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X:\"/>
    </mc:Choice>
  </mc:AlternateContent>
  <xr:revisionPtr revIDLastSave="0" documentId="13_ncr:1_{7AE36262-EDA2-4943-A7FC-CF186F1911BB}" xr6:coauthVersionLast="47" xr6:coauthVersionMax="47" xr10:uidLastSave="{00000000-0000-0000-0000-000000000000}"/>
  <bookViews>
    <workbookView xWindow="-120" yWindow="-120" windowWidth="29040" windowHeight="15840" xr2:uid="{410C3C3A-F1FB-422F-91DF-3B55D54FF147}"/>
  </bookViews>
  <sheets>
    <sheet name="AVERAGE" sheetId="59" r:id="rId1"/>
    <sheet name="1066" sheetId="35" state="hidden" r:id="rId2"/>
    <sheet name="2052" sheetId="1" r:id="rId3"/>
    <sheet name="3012" sheetId="23" r:id="rId4"/>
    <sheet name="3028" sheetId="3" r:id="rId5"/>
    <sheet name="3068" sheetId="4" r:id="rId6"/>
    <sheet name="4032" sheetId="24" r:id="rId7"/>
    <sheet name="4038" sheetId="15" r:id="rId8"/>
    <sheet name="4062" sheetId="36" r:id="rId9"/>
    <sheet name="5060" sheetId="34" state="hidden" r:id="rId10"/>
    <sheet name="5821 CPB" sheetId="5" r:id="rId11"/>
    <sheet name="5821 PDY" sheetId="56" r:id="rId12"/>
    <sheet name="5858 CPB" sheetId="6" r:id="rId13"/>
    <sheet name="5858 PDY" sheetId="57" r:id="rId14"/>
    <sheet name="6848" sheetId="37" r:id="rId15"/>
    <sheet name="8036" sheetId="25" r:id="rId16"/>
    <sheet name="8722" sheetId="16" state="hidden" r:id="rId17"/>
    <sheet name="8861" sheetId="7" r:id="rId18"/>
    <sheet name="9863 MERZER" sheetId="17" r:id="rId19"/>
    <sheet name="10490" sheetId="8" r:id="rId20"/>
    <sheet name="13760 MERZER" sheetId="26" r:id="rId21"/>
    <sheet name="13760 PDY" sheetId="58" r:id="rId22"/>
    <sheet name="13868" sheetId="9" r:id="rId23"/>
    <sheet name="13872" sheetId="27" r:id="rId24"/>
    <sheet name="14675 CPB" sheetId="11" r:id="rId25"/>
    <sheet name="14675 PDY" sheetId="53" r:id="rId26"/>
    <sheet name="32043 CPB" sheetId="18" r:id="rId27"/>
    <sheet name="32043 PDY" sheetId="54" r:id="rId28"/>
    <sheet name="32076 CPB" sheetId="12" r:id="rId29"/>
    <sheet name="32076 PDY" sheetId="55" r:id="rId30"/>
    <sheet name="32080" sheetId="13" r:id="rId31"/>
    <sheet name="TR 7874" sheetId="29" r:id="rId32"/>
    <sheet name="TR 8877" sheetId="21" r:id="rId33"/>
    <sheet name="TC 8061" sheetId="38" r:id="rId34"/>
    <sheet name="TC 11076" sheetId="28" r:id="rId35"/>
    <sheet name="TC 11658" sheetId="39" r:id="rId36"/>
    <sheet name="TC 30140" sheetId="40" r:id="rId37"/>
    <sheet name="CVC 68860" sheetId="42" r:id="rId38"/>
    <sheet name="CT 1607" sheetId="47" r:id="rId39"/>
    <sheet name="CT 12060" sheetId="48" r:id="rId40"/>
    <sheet name="CT 0275" sheetId="44" r:id="rId41"/>
    <sheet name="CT 6869" sheetId="43" r:id="rId42"/>
    <sheet name="CT 32050" sheetId="45" r:id="rId43"/>
    <sheet name="TC 6440" sheetId="49" r:id="rId44"/>
    <sheet name="TC 11099" sheetId="50" r:id="rId45"/>
    <sheet name="TC 13672" sheetId="51" r:id="rId46"/>
    <sheet name="TC 13676" sheetId="46" r:id="rId47"/>
    <sheet name="PL 21058" sheetId="52" r:id="rId48"/>
  </sheets>
  <definedNames>
    <definedName name="_xlnm.Print_Area" localSheetId="0">AVERAGE!$B$2:$F$95,AVERAGE!#REF!,AVERAGE!#REF!,AVERAGE!#REF!,AVERAGE!#REF!</definedName>
    <definedName name="_xlnm.Print_Area" localSheetId="47">'PL 21058'!$C$49:$BB$70</definedName>
    <definedName name="_xlnm.Print_Titles" localSheetId="0">AVERAGE!$1:$8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97" i="59" l="1"/>
  <c r="H96" i="59"/>
  <c r="H95" i="59"/>
  <c r="H94" i="59"/>
  <c r="H93" i="59"/>
  <c r="H92" i="59"/>
  <c r="H91" i="59"/>
  <c r="H90" i="59"/>
  <c r="H89" i="59"/>
  <c r="H88" i="59"/>
  <c r="H87" i="59"/>
  <c r="H86" i="59"/>
  <c r="H85" i="59"/>
  <c r="H84" i="59"/>
  <c r="H83" i="59"/>
  <c r="H82" i="59"/>
  <c r="H81" i="59"/>
  <c r="H80" i="59"/>
  <c r="H79" i="59"/>
  <c r="H78" i="59"/>
  <c r="H77" i="59"/>
  <c r="H76" i="59"/>
  <c r="H75" i="59"/>
  <c r="H74" i="59"/>
  <c r="H73" i="59"/>
  <c r="H72" i="59"/>
  <c r="H71" i="59"/>
  <c r="H70" i="59"/>
  <c r="H69" i="59"/>
  <c r="H68" i="59"/>
  <c r="H67" i="59"/>
  <c r="H66" i="59"/>
  <c r="H65" i="59"/>
  <c r="H64" i="59"/>
  <c r="H63" i="59"/>
  <c r="H62" i="59"/>
  <c r="H61" i="59"/>
  <c r="H60" i="59"/>
  <c r="H59" i="59"/>
  <c r="H58" i="59"/>
  <c r="H57" i="59"/>
  <c r="H56" i="59"/>
  <c r="H55" i="59"/>
  <c r="H54" i="59"/>
  <c r="H53" i="59"/>
  <c r="H52" i="59"/>
  <c r="H51" i="59"/>
  <c r="H50" i="59"/>
  <c r="H49" i="59"/>
  <c r="H48" i="59"/>
  <c r="H47" i="59"/>
  <c r="H46" i="59"/>
  <c r="H45" i="59"/>
  <c r="H44" i="59"/>
  <c r="H43" i="59"/>
  <c r="H42" i="59"/>
  <c r="H41" i="59"/>
  <c r="H40" i="59"/>
  <c r="H39" i="59"/>
  <c r="H38" i="59"/>
  <c r="H37" i="59"/>
  <c r="H36" i="59"/>
  <c r="H35" i="59"/>
  <c r="H34" i="59"/>
  <c r="H33" i="59"/>
  <c r="H32" i="59"/>
  <c r="H31" i="59"/>
  <c r="H30" i="59"/>
  <c r="H29" i="59"/>
  <c r="H28" i="59"/>
  <c r="H27" i="59"/>
  <c r="H26" i="59"/>
  <c r="H25" i="59"/>
  <c r="H24" i="59"/>
  <c r="H23" i="59"/>
  <c r="H22" i="59"/>
  <c r="H21" i="59"/>
  <c r="H20" i="59"/>
  <c r="H19" i="59"/>
  <c r="H18" i="59"/>
  <c r="H17" i="59"/>
  <c r="H16" i="59"/>
  <c r="H15" i="59"/>
  <c r="H14" i="59"/>
  <c r="H13" i="59"/>
  <c r="H12" i="59"/>
  <c r="H11" i="59"/>
  <c r="H10" i="59"/>
  <c r="H9" i="59"/>
  <c r="K60" i="52"/>
  <c r="K59" i="52"/>
  <c r="AP201" i="46" l="1"/>
  <c r="K201" i="46"/>
  <c r="AP200" i="46"/>
  <c r="K200" i="46"/>
  <c r="AP199" i="46"/>
  <c r="K199" i="46"/>
  <c r="AP198" i="46"/>
  <c r="K198" i="46"/>
  <c r="AP197" i="46"/>
  <c r="K197" i="46"/>
  <c r="AP196" i="46"/>
  <c r="K196" i="46"/>
  <c r="AP195" i="46"/>
  <c r="K195" i="46"/>
  <c r="AP194" i="46"/>
  <c r="K194" i="46"/>
  <c r="AP193" i="46"/>
  <c r="K193" i="46"/>
  <c r="AP192" i="46"/>
  <c r="K192" i="46"/>
  <c r="AP191" i="46"/>
  <c r="K191" i="46"/>
  <c r="AP190" i="46"/>
  <c r="K190" i="46"/>
  <c r="AP189" i="46"/>
  <c r="K189" i="46"/>
  <c r="AP188" i="46"/>
  <c r="K188" i="46"/>
  <c r="AP187" i="46"/>
  <c r="K187" i="46"/>
  <c r="AP186" i="46"/>
  <c r="K186" i="46"/>
  <c r="AP185" i="46"/>
  <c r="K185" i="46"/>
  <c r="AP184" i="46"/>
  <c r="K184" i="46"/>
  <c r="AP183" i="46"/>
  <c r="AQ203" i="46" s="1"/>
  <c r="AQ204" i="46" s="1"/>
  <c r="K183" i="46"/>
  <c r="K298" i="46"/>
  <c r="K306" i="46"/>
  <c r="K305" i="46"/>
  <c r="K304" i="46"/>
  <c r="K303" i="46"/>
  <c r="K302" i="46"/>
  <c r="K301" i="46"/>
  <c r="K300" i="46"/>
  <c r="K299" i="46"/>
  <c r="K297" i="46"/>
  <c r="K296" i="46"/>
  <c r="K295" i="46"/>
  <c r="K294" i="46"/>
  <c r="K293" i="46"/>
  <c r="K292" i="46"/>
  <c r="K291" i="46"/>
  <c r="K290" i="46"/>
  <c r="K289" i="46"/>
  <c r="K259" i="46"/>
  <c r="K258" i="46"/>
  <c r="K257" i="46"/>
  <c r="K256" i="46"/>
  <c r="K255" i="46"/>
  <c r="K274" i="46"/>
  <c r="K273" i="46"/>
  <c r="K272" i="46"/>
  <c r="K271" i="46"/>
  <c r="K270" i="46"/>
  <c r="K269" i="46"/>
  <c r="K268" i="46"/>
  <c r="K267" i="46"/>
  <c r="K266" i="46"/>
  <c r="K265" i="46"/>
  <c r="K264" i="46"/>
  <c r="K263" i="46"/>
  <c r="K262" i="46"/>
  <c r="K261" i="46"/>
  <c r="K260" i="46"/>
  <c r="K254" i="46"/>
  <c r="K253" i="46"/>
  <c r="K252" i="46"/>
  <c r="K251" i="46"/>
  <c r="K250" i="46"/>
  <c r="K234" i="46"/>
  <c r="K235" i="46"/>
  <c r="K233" i="46"/>
  <c r="K232" i="46"/>
  <c r="K231" i="46"/>
  <c r="K230" i="46"/>
  <c r="K229" i="46"/>
  <c r="K228" i="46"/>
  <c r="K227" i="46"/>
  <c r="K226" i="46"/>
  <c r="K225" i="46"/>
  <c r="K224" i="46"/>
  <c r="K223" i="46"/>
  <c r="K222" i="46"/>
  <c r="K221" i="46"/>
  <c r="K220" i="46"/>
  <c r="K219" i="46"/>
  <c r="K218" i="46"/>
  <c r="K217" i="46"/>
  <c r="K216" i="46"/>
  <c r="K11" i="58" l="1"/>
  <c r="AP182" i="58"/>
  <c r="K182" i="58"/>
  <c r="AP181" i="58"/>
  <c r="K181" i="58"/>
  <c r="AP180" i="58"/>
  <c r="K180" i="58"/>
  <c r="AP179" i="58"/>
  <c r="K179" i="58"/>
  <c r="AP178" i="58"/>
  <c r="K178" i="58"/>
  <c r="AP177" i="58"/>
  <c r="AQ184" i="58" s="1"/>
  <c r="AQ185" i="58" s="1"/>
  <c r="K177" i="58"/>
  <c r="K161" i="58"/>
  <c r="CH159" i="58"/>
  <c r="K160" i="58"/>
  <c r="CH158" i="58"/>
  <c r="K159" i="58"/>
  <c r="CH157" i="58"/>
  <c r="K158" i="58"/>
  <c r="CH156" i="58"/>
  <c r="K157" i="58"/>
  <c r="CH155" i="58"/>
  <c r="K156" i="58"/>
  <c r="CH154" i="58"/>
  <c r="K155" i="58"/>
  <c r="CH153" i="58"/>
  <c r="CH152" i="58"/>
  <c r="CH151" i="58"/>
  <c r="CH150" i="58"/>
  <c r="CH149" i="58"/>
  <c r="CH148" i="58"/>
  <c r="CH147" i="58"/>
  <c r="CH146" i="58"/>
  <c r="CH145" i="58"/>
  <c r="CH144" i="58"/>
  <c r="CH143" i="58"/>
  <c r="CH142" i="58"/>
  <c r="CH141" i="58"/>
  <c r="CH140" i="58"/>
  <c r="CH139" i="58"/>
  <c r="CH138" i="58"/>
  <c r="K139" i="58"/>
  <c r="CH137" i="58"/>
  <c r="K138" i="58"/>
  <c r="CH136" i="58"/>
  <c r="K137" i="58"/>
  <c r="CH135" i="58"/>
  <c r="K136" i="58"/>
  <c r="CH134" i="58"/>
  <c r="K135" i="58"/>
  <c r="CH133" i="58"/>
  <c r="K134" i="58"/>
  <c r="CH132" i="58"/>
  <c r="CH131" i="58"/>
  <c r="CH130" i="58"/>
  <c r="CH129" i="58"/>
  <c r="CH128" i="58"/>
  <c r="CH127" i="58"/>
  <c r="CH126" i="58"/>
  <c r="CH125" i="58"/>
  <c r="CH124" i="58"/>
  <c r="CH123" i="58"/>
  <c r="CH122" i="58"/>
  <c r="CH121" i="58"/>
  <c r="CH120" i="58"/>
  <c r="CH119" i="58"/>
  <c r="CH118" i="58"/>
  <c r="CH117" i="58"/>
  <c r="K118" i="58"/>
  <c r="CH116" i="58"/>
  <c r="K117" i="58"/>
  <c r="CH115" i="58"/>
  <c r="AP116" i="58"/>
  <c r="K116" i="58"/>
  <c r="CH114" i="58"/>
  <c r="K115" i="58"/>
  <c r="CH113" i="58"/>
  <c r="K114" i="58"/>
  <c r="CH112" i="58"/>
  <c r="K113" i="58"/>
  <c r="CH111" i="58"/>
  <c r="CH110" i="58"/>
  <c r="CH109" i="58"/>
  <c r="AP95" i="58" s="1"/>
  <c r="CH108" i="58"/>
  <c r="CH107" i="58"/>
  <c r="CH106" i="58"/>
  <c r="CH105" i="58"/>
  <c r="CH104" i="58"/>
  <c r="CH103" i="58"/>
  <c r="CH102" i="58"/>
  <c r="CH101" i="58"/>
  <c r="CH100" i="58"/>
  <c r="AP161" i="58" s="1"/>
  <c r="CH99" i="58"/>
  <c r="AP117" i="58" s="1"/>
  <c r="CH98" i="58"/>
  <c r="CH97" i="58"/>
  <c r="CH96" i="58"/>
  <c r="K97" i="58"/>
  <c r="CH95" i="58"/>
  <c r="K96" i="58"/>
  <c r="CH94" i="58"/>
  <c r="K95" i="58"/>
  <c r="CH93" i="58"/>
  <c r="K94" i="58"/>
  <c r="CH92" i="58"/>
  <c r="K93" i="58"/>
  <c r="CH91" i="58"/>
  <c r="CH90" i="58"/>
  <c r="CH89" i="58"/>
  <c r="CH88" i="58"/>
  <c r="CH87" i="58"/>
  <c r="CH86" i="58"/>
  <c r="CH85" i="58"/>
  <c r="CH84" i="58"/>
  <c r="CH83" i="58"/>
  <c r="CH82" i="58"/>
  <c r="CH81" i="58"/>
  <c r="CH80" i="58"/>
  <c r="CH79" i="58"/>
  <c r="CH78" i="58"/>
  <c r="CH77" i="58"/>
  <c r="CH76" i="58"/>
  <c r="K77" i="58"/>
  <c r="CH75" i="58"/>
  <c r="AP76" i="58"/>
  <c r="K76" i="58"/>
  <c r="CH74" i="58"/>
  <c r="AP75" i="58"/>
  <c r="K75" i="58"/>
  <c r="CH73" i="58"/>
  <c r="K74" i="58"/>
  <c r="CH72" i="58"/>
  <c r="K73" i="58"/>
  <c r="CH71" i="58"/>
  <c r="K72" i="58"/>
  <c r="CH70" i="58"/>
  <c r="CH69" i="58"/>
  <c r="CH68" i="58"/>
  <c r="CH67" i="58"/>
  <c r="CH66" i="58"/>
  <c r="CH65" i="58"/>
  <c r="CH64" i="58"/>
  <c r="CH63" i="58"/>
  <c r="CH62" i="58"/>
  <c r="CH61" i="58"/>
  <c r="CH60" i="58"/>
  <c r="CH59" i="58"/>
  <c r="CH58" i="58"/>
  <c r="CH57" i="58"/>
  <c r="CH56" i="58"/>
  <c r="K57" i="58"/>
  <c r="CH55" i="58"/>
  <c r="K56" i="58"/>
  <c r="CH54" i="58"/>
  <c r="AP55" i="58"/>
  <c r="K55" i="58"/>
  <c r="CH53" i="58"/>
  <c r="K54" i="58"/>
  <c r="CH52" i="58"/>
  <c r="K53" i="58"/>
  <c r="CH51" i="58"/>
  <c r="K52" i="58"/>
  <c r="CH50" i="58"/>
  <c r="CH49" i="58"/>
  <c r="CH48" i="58"/>
  <c r="CH47" i="58"/>
  <c r="CH45" i="58"/>
  <c r="CH44" i="58"/>
  <c r="CH43" i="58"/>
  <c r="CH42" i="58"/>
  <c r="CH41" i="58"/>
  <c r="CH40" i="58"/>
  <c r="CH39" i="58"/>
  <c r="CH38" i="58"/>
  <c r="CH37" i="58"/>
  <c r="CH36" i="58"/>
  <c r="CH35" i="58"/>
  <c r="AP158" i="58" s="1"/>
  <c r="K36" i="58"/>
  <c r="CH34" i="58"/>
  <c r="K35" i="58"/>
  <c r="CH33" i="58"/>
  <c r="K34" i="58"/>
  <c r="CH32" i="58"/>
  <c r="K33" i="58"/>
  <c r="CH31" i="58"/>
  <c r="K32" i="58"/>
  <c r="CH30" i="58"/>
  <c r="K31" i="58"/>
  <c r="CH29" i="58"/>
  <c r="CH28" i="58"/>
  <c r="CH27" i="58"/>
  <c r="CH26" i="58"/>
  <c r="CH24" i="58"/>
  <c r="AP52" i="58" s="1"/>
  <c r="CH23" i="58"/>
  <c r="CH22" i="58"/>
  <c r="AP157" i="58" s="1"/>
  <c r="CH21" i="58"/>
  <c r="CH20" i="58"/>
  <c r="CH19" i="58"/>
  <c r="AP115" i="58" s="1"/>
  <c r="CH18" i="58"/>
  <c r="AP73" i="58" s="1"/>
  <c r="CH17" i="58"/>
  <c r="CH16" i="58"/>
  <c r="AP135" i="58" s="1"/>
  <c r="CH15" i="58"/>
  <c r="CH14" i="58"/>
  <c r="AP15" i="58"/>
  <c r="K15" i="58"/>
  <c r="CH13" i="58"/>
  <c r="K14" i="58"/>
  <c r="CH12" i="58"/>
  <c r="AP53" i="58" s="1"/>
  <c r="AP13" i="58"/>
  <c r="K13" i="58"/>
  <c r="CH11" i="58"/>
  <c r="AP134" i="58" s="1"/>
  <c r="K12" i="58"/>
  <c r="CH10" i="58"/>
  <c r="K10" i="58"/>
  <c r="CH9" i="58"/>
  <c r="CH8" i="58"/>
  <c r="CH7" i="58"/>
  <c r="CH6" i="58"/>
  <c r="AP155" i="58" s="1"/>
  <c r="K176" i="57"/>
  <c r="K157" i="57"/>
  <c r="K180" i="57"/>
  <c r="K179" i="57"/>
  <c r="K178" i="57"/>
  <c r="K177" i="57"/>
  <c r="K175" i="57"/>
  <c r="K161" i="57"/>
  <c r="CM159" i="57"/>
  <c r="K160" i="57"/>
  <c r="CM158" i="57"/>
  <c r="K159" i="57"/>
  <c r="CM157" i="57"/>
  <c r="K158" i="57"/>
  <c r="CM156" i="57"/>
  <c r="K156" i="57"/>
  <c r="CM155" i="57"/>
  <c r="K155" i="57"/>
  <c r="CM154" i="57"/>
  <c r="CM153" i="57"/>
  <c r="CM152" i="57"/>
  <c r="CM151" i="57"/>
  <c r="CM150" i="57"/>
  <c r="CM149" i="57"/>
  <c r="CM148" i="57"/>
  <c r="CM147" i="57"/>
  <c r="CM146" i="57"/>
  <c r="CM145" i="57"/>
  <c r="CM144" i="57"/>
  <c r="CM143" i="57"/>
  <c r="CM142" i="57"/>
  <c r="CM141" i="57"/>
  <c r="CM140" i="57"/>
  <c r="K140" i="57"/>
  <c r="CM139" i="57"/>
  <c r="K139" i="57"/>
  <c r="CM138" i="57"/>
  <c r="K138" i="57"/>
  <c r="CM137" i="57"/>
  <c r="K137" i="57"/>
  <c r="CM136" i="57"/>
  <c r="K136" i="57"/>
  <c r="CM135" i="57"/>
  <c r="K135" i="57"/>
  <c r="CM134" i="57"/>
  <c r="CM133" i="57"/>
  <c r="CM132" i="57"/>
  <c r="CM131" i="57"/>
  <c r="CM130" i="57"/>
  <c r="CM129" i="57"/>
  <c r="CM128" i="57"/>
  <c r="CM127" i="57"/>
  <c r="CM126" i="57"/>
  <c r="CM125" i="57"/>
  <c r="CM124" i="57"/>
  <c r="CM123" i="57"/>
  <c r="CM122" i="57"/>
  <c r="CM121" i="57"/>
  <c r="CM120" i="57"/>
  <c r="CM119" i="57"/>
  <c r="K119" i="57"/>
  <c r="CM118" i="57"/>
  <c r="K118" i="57"/>
  <c r="CM117" i="57"/>
  <c r="K117" i="57"/>
  <c r="CM116" i="57"/>
  <c r="K116" i="57"/>
  <c r="CM115" i="57"/>
  <c r="K115" i="57"/>
  <c r="CM114" i="57"/>
  <c r="K114" i="57"/>
  <c r="CM113" i="57"/>
  <c r="CM112" i="57"/>
  <c r="CM111" i="57"/>
  <c r="CM110" i="57"/>
  <c r="CM109" i="57"/>
  <c r="AU55" i="57" s="1"/>
  <c r="CM108" i="57"/>
  <c r="CM107" i="57"/>
  <c r="CM106" i="57"/>
  <c r="CM105" i="57"/>
  <c r="CM104" i="57"/>
  <c r="CM103" i="57"/>
  <c r="CM102" i="57"/>
  <c r="CM101" i="57"/>
  <c r="CM100" i="57"/>
  <c r="AU140" i="57" s="1"/>
  <c r="CM99" i="57"/>
  <c r="CM98" i="57"/>
  <c r="K98" i="57"/>
  <c r="CM97" i="57"/>
  <c r="AU97" i="57"/>
  <c r="K97" i="57"/>
  <c r="CM96" i="57"/>
  <c r="AU96" i="57"/>
  <c r="K96" i="57"/>
  <c r="CM95" i="57"/>
  <c r="K95" i="57"/>
  <c r="CM94" i="57"/>
  <c r="K94" i="57"/>
  <c r="CM93" i="57"/>
  <c r="K93" i="57"/>
  <c r="CM92" i="57"/>
  <c r="AU160" i="57" s="1"/>
  <c r="CM91" i="57"/>
  <c r="CM90" i="57"/>
  <c r="CM89" i="57"/>
  <c r="CM88" i="57"/>
  <c r="CM87" i="57"/>
  <c r="CM86" i="57"/>
  <c r="CM85" i="57"/>
  <c r="CM84" i="57"/>
  <c r="CM83" i="57"/>
  <c r="CM82" i="57"/>
  <c r="CM81" i="57"/>
  <c r="CM80" i="57"/>
  <c r="CM79" i="57"/>
  <c r="CM78" i="57"/>
  <c r="CM77" i="57"/>
  <c r="K77" i="57"/>
  <c r="CM76" i="57"/>
  <c r="AU76" i="57"/>
  <c r="K76" i="57"/>
  <c r="CM75" i="57"/>
  <c r="K75" i="57"/>
  <c r="CM74" i="57"/>
  <c r="K74" i="57"/>
  <c r="CM73" i="57"/>
  <c r="K73" i="57"/>
  <c r="CM72" i="57"/>
  <c r="K72" i="57"/>
  <c r="CM71" i="57"/>
  <c r="CM70" i="57"/>
  <c r="CM69" i="57"/>
  <c r="CM68" i="57"/>
  <c r="CM67" i="57"/>
  <c r="CM66" i="57"/>
  <c r="CM65" i="57"/>
  <c r="CM64" i="57"/>
  <c r="CM63" i="57"/>
  <c r="CM62" i="57"/>
  <c r="CM61" i="57"/>
  <c r="CM60" i="57"/>
  <c r="CM59" i="57"/>
  <c r="CM58" i="57"/>
  <c r="CM57" i="57"/>
  <c r="K57" i="57"/>
  <c r="CM56" i="57"/>
  <c r="K56" i="57"/>
  <c r="CM55" i="57"/>
  <c r="K55" i="57"/>
  <c r="CM54" i="57"/>
  <c r="K54" i="57"/>
  <c r="CM53" i="57"/>
  <c r="K53" i="57"/>
  <c r="CM52" i="57"/>
  <c r="K52" i="57"/>
  <c r="CM51" i="57"/>
  <c r="CM50" i="57"/>
  <c r="CM49" i="57"/>
  <c r="CM48" i="57"/>
  <c r="CM47" i="57"/>
  <c r="CM45" i="57"/>
  <c r="CM44" i="57"/>
  <c r="CM43" i="57"/>
  <c r="CM42" i="57"/>
  <c r="CM41" i="57"/>
  <c r="CM40" i="57"/>
  <c r="CM39" i="57"/>
  <c r="CM38" i="57"/>
  <c r="CM37" i="57"/>
  <c r="CM36" i="57"/>
  <c r="K36" i="57"/>
  <c r="CM35" i="57"/>
  <c r="AU35" i="57"/>
  <c r="K35" i="57"/>
  <c r="CM34" i="57"/>
  <c r="K34" i="57"/>
  <c r="CM33" i="57"/>
  <c r="K33" i="57"/>
  <c r="CM32" i="57"/>
  <c r="K32" i="57"/>
  <c r="CM31" i="57"/>
  <c r="K31" i="57"/>
  <c r="CM30" i="57"/>
  <c r="CM29" i="57"/>
  <c r="CM28" i="57"/>
  <c r="CM27" i="57"/>
  <c r="CM26" i="57"/>
  <c r="CM24" i="57"/>
  <c r="CM23" i="57"/>
  <c r="AU155" i="57" s="1"/>
  <c r="CM22" i="57"/>
  <c r="CM21" i="57"/>
  <c r="CM20" i="57"/>
  <c r="AU137" i="57" s="1"/>
  <c r="CM19" i="57"/>
  <c r="CM18" i="57"/>
  <c r="AU54" i="57" s="1"/>
  <c r="CM17" i="57"/>
  <c r="AU158" i="57" s="1"/>
  <c r="CM16" i="57"/>
  <c r="CM15" i="57"/>
  <c r="K15" i="57"/>
  <c r="CM14" i="57"/>
  <c r="AU14" i="57"/>
  <c r="K14" i="57"/>
  <c r="CM13" i="57"/>
  <c r="AU32" i="57" s="1"/>
  <c r="K13" i="57"/>
  <c r="CM12" i="57"/>
  <c r="AU176" i="57" s="1"/>
  <c r="AU12" i="57"/>
  <c r="K12" i="57"/>
  <c r="CM11" i="57"/>
  <c r="AU73" i="57" s="1"/>
  <c r="K11" i="57"/>
  <c r="CM10" i="57"/>
  <c r="AU93" i="57" s="1"/>
  <c r="K10" i="57"/>
  <c r="CM9" i="57"/>
  <c r="CM8" i="57"/>
  <c r="CM7" i="57"/>
  <c r="CM6" i="57"/>
  <c r="AU114" i="57" s="1"/>
  <c r="K73" i="56"/>
  <c r="K51" i="56"/>
  <c r="K180" i="56"/>
  <c r="K179" i="56"/>
  <c r="K178" i="56"/>
  <c r="K177" i="56"/>
  <c r="K176" i="56"/>
  <c r="K175" i="56"/>
  <c r="K161" i="56"/>
  <c r="K160" i="56"/>
  <c r="CM159" i="56"/>
  <c r="K159" i="56"/>
  <c r="CM158" i="56"/>
  <c r="K158" i="56"/>
  <c r="CM157" i="56"/>
  <c r="K157" i="56"/>
  <c r="CM156" i="56"/>
  <c r="K156" i="56"/>
  <c r="CM155" i="56"/>
  <c r="K155" i="56"/>
  <c r="CM154" i="56"/>
  <c r="CM153" i="56"/>
  <c r="CM152" i="56"/>
  <c r="CM151" i="56"/>
  <c r="CM150" i="56"/>
  <c r="CM149" i="56"/>
  <c r="CM148" i="56"/>
  <c r="CM147" i="56"/>
  <c r="CM146" i="56"/>
  <c r="CM145" i="56"/>
  <c r="CM144" i="56"/>
  <c r="CM143" i="56"/>
  <c r="CM142" i="56"/>
  <c r="CM141" i="56"/>
  <c r="CM140" i="56"/>
  <c r="K140" i="56"/>
  <c r="CM139" i="56"/>
  <c r="K139" i="56"/>
  <c r="CM138" i="56"/>
  <c r="K138" i="56"/>
  <c r="CM137" i="56"/>
  <c r="K137" i="56"/>
  <c r="CM136" i="56"/>
  <c r="K136" i="56"/>
  <c r="CM135" i="56"/>
  <c r="K135" i="56"/>
  <c r="CM134" i="56"/>
  <c r="CM133" i="56"/>
  <c r="CM132" i="56"/>
  <c r="CM131" i="56"/>
  <c r="CM130" i="56"/>
  <c r="CM129" i="56"/>
  <c r="CM128" i="56"/>
  <c r="CM127" i="56"/>
  <c r="CM126" i="56"/>
  <c r="CM125" i="56"/>
  <c r="CM124" i="56"/>
  <c r="CM123" i="56"/>
  <c r="CM122" i="56"/>
  <c r="CM121" i="56"/>
  <c r="CM120" i="56"/>
  <c r="CM119" i="56"/>
  <c r="K119" i="56"/>
  <c r="CM118" i="56"/>
  <c r="K118" i="56"/>
  <c r="CM117" i="56"/>
  <c r="K117" i="56"/>
  <c r="CM116" i="56"/>
  <c r="K116" i="56"/>
  <c r="CM115" i="56"/>
  <c r="K115" i="56"/>
  <c r="CM114" i="56"/>
  <c r="K114" i="56"/>
  <c r="CM113" i="56"/>
  <c r="CM112" i="56"/>
  <c r="CM111" i="56"/>
  <c r="CM110" i="56"/>
  <c r="CM109" i="56"/>
  <c r="AU138" i="56" s="1"/>
  <c r="CM108" i="56"/>
  <c r="CM107" i="56"/>
  <c r="CM106" i="56"/>
  <c r="CM105" i="56"/>
  <c r="CM104" i="56"/>
  <c r="CM103" i="56"/>
  <c r="CM102" i="56"/>
  <c r="CM101" i="56"/>
  <c r="CM100" i="56"/>
  <c r="AU161" i="56" s="1"/>
  <c r="CM99" i="56"/>
  <c r="AU33" i="56" s="1"/>
  <c r="CM98" i="56"/>
  <c r="K98" i="56"/>
  <c r="CM97" i="56"/>
  <c r="K97" i="56"/>
  <c r="CM96" i="56"/>
  <c r="AU96" i="56"/>
  <c r="K96" i="56"/>
  <c r="CM95" i="56"/>
  <c r="K95" i="56"/>
  <c r="CM94" i="56"/>
  <c r="K94" i="56"/>
  <c r="CM93" i="56"/>
  <c r="K93" i="56"/>
  <c r="CM92" i="56"/>
  <c r="CM91" i="56"/>
  <c r="CM90" i="56"/>
  <c r="CM89" i="56"/>
  <c r="CM88" i="56"/>
  <c r="CM87" i="56"/>
  <c r="CM86" i="56"/>
  <c r="CM85" i="56"/>
  <c r="CM84" i="56"/>
  <c r="CM83" i="56"/>
  <c r="CM82" i="56"/>
  <c r="CM81" i="56"/>
  <c r="CM80" i="56"/>
  <c r="CM79" i="56"/>
  <c r="CM78" i="56"/>
  <c r="CM77" i="56"/>
  <c r="K77" i="56"/>
  <c r="CM76" i="56"/>
  <c r="K76" i="56"/>
  <c r="CM75" i="56"/>
  <c r="AU75" i="56"/>
  <c r="K75" i="56"/>
  <c r="CM74" i="56"/>
  <c r="K74" i="56"/>
  <c r="CM73" i="56"/>
  <c r="K72" i="56"/>
  <c r="CM72" i="56"/>
  <c r="K71" i="56"/>
  <c r="CM71" i="56"/>
  <c r="CM70" i="56"/>
  <c r="CM69" i="56"/>
  <c r="CM68" i="56"/>
  <c r="CM67" i="56"/>
  <c r="CM66" i="56"/>
  <c r="CM65" i="56"/>
  <c r="CM64" i="56"/>
  <c r="CM63" i="56"/>
  <c r="CM62" i="56"/>
  <c r="CM61" i="56"/>
  <c r="CM60" i="56"/>
  <c r="CM59" i="56"/>
  <c r="CM58" i="56"/>
  <c r="CM57" i="56"/>
  <c r="CM56" i="56"/>
  <c r="K55" i="56"/>
  <c r="CM55" i="56"/>
  <c r="K54" i="56"/>
  <c r="CM54" i="56"/>
  <c r="AU53" i="56"/>
  <c r="K53" i="56"/>
  <c r="CM53" i="56"/>
  <c r="K52" i="56"/>
  <c r="CM52" i="56"/>
  <c r="K50" i="56"/>
  <c r="CM51" i="56"/>
  <c r="CM50" i="56"/>
  <c r="CM49" i="56"/>
  <c r="CM48" i="56"/>
  <c r="CM47" i="56"/>
  <c r="CM45" i="56"/>
  <c r="CM44" i="56"/>
  <c r="CM43" i="56"/>
  <c r="CM42" i="56"/>
  <c r="CM41" i="56"/>
  <c r="CM40" i="56"/>
  <c r="CM39" i="56"/>
  <c r="CM38" i="56"/>
  <c r="CM37" i="56"/>
  <c r="CM36" i="56"/>
  <c r="K34" i="56"/>
  <c r="CM35" i="56"/>
  <c r="K33" i="56"/>
  <c r="CM34" i="56"/>
  <c r="AU32" i="56"/>
  <c r="K32" i="56"/>
  <c r="CM33" i="56"/>
  <c r="CM32" i="56"/>
  <c r="CM31" i="56"/>
  <c r="K31" i="56"/>
  <c r="CM30" i="56"/>
  <c r="CM29" i="56"/>
  <c r="CM28" i="56"/>
  <c r="CM27" i="56"/>
  <c r="CM26" i="56"/>
  <c r="CM24" i="56"/>
  <c r="CM23" i="56"/>
  <c r="CM22" i="56"/>
  <c r="CM21" i="56"/>
  <c r="AU177" i="56" s="1"/>
  <c r="CM20" i="56"/>
  <c r="CM19" i="56"/>
  <c r="AU95" i="56" s="1"/>
  <c r="CM18" i="56"/>
  <c r="AU116" i="56" s="1"/>
  <c r="CM17" i="56"/>
  <c r="CM16" i="56"/>
  <c r="AU73" i="56" s="1"/>
  <c r="CM15" i="56"/>
  <c r="K15" i="56"/>
  <c r="CM14" i="56"/>
  <c r="AU72" i="56" s="1"/>
  <c r="K14" i="56"/>
  <c r="CM13" i="56"/>
  <c r="AU13" i="56"/>
  <c r="K13" i="56"/>
  <c r="CM12" i="56"/>
  <c r="K12" i="56"/>
  <c r="CM11" i="56"/>
  <c r="AU115" i="56" s="1"/>
  <c r="K11" i="56"/>
  <c r="CM10" i="56"/>
  <c r="AU136" i="56" s="1"/>
  <c r="K10" i="56"/>
  <c r="CM9" i="56"/>
  <c r="CM8" i="56"/>
  <c r="CM7" i="56"/>
  <c r="CM6" i="56"/>
  <c r="AU10" i="56" s="1"/>
  <c r="K134" i="48"/>
  <c r="AP56" i="58" l="1"/>
  <c r="AU94" i="56"/>
  <c r="AU15" i="57"/>
  <c r="AP35" i="58"/>
  <c r="AU177" i="57"/>
  <c r="AP96" i="58"/>
  <c r="AU116" i="57"/>
  <c r="AP14" i="58"/>
  <c r="AU72" i="57"/>
  <c r="AU157" i="57"/>
  <c r="AP11" i="58"/>
  <c r="AP34" i="58"/>
  <c r="AP77" i="58"/>
  <c r="AP114" i="58"/>
  <c r="AP94" i="58"/>
  <c r="AP36" i="58"/>
  <c r="AP31" i="58"/>
  <c r="AP54" i="58"/>
  <c r="AQ59" i="58" s="1"/>
  <c r="AP97" i="58"/>
  <c r="AP33" i="58"/>
  <c r="AP136" i="58"/>
  <c r="AP156" i="58"/>
  <c r="AP10" i="58"/>
  <c r="AP57" i="58"/>
  <c r="AP32" i="58"/>
  <c r="AP137" i="58"/>
  <c r="AP12" i="58"/>
  <c r="AP72" i="58"/>
  <c r="AQ79" i="58" s="1"/>
  <c r="AP118" i="58"/>
  <c r="AP138" i="58"/>
  <c r="AP93" i="58"/>
  <c r="AP113" i="58"/>
  <c r="AP139" i="58"/>
  <c r="AP159" i="58"/>
  <c r="AP74" i="58"/>
  <c r="AP160" i="58"/>
  <c r="AU156" i="57"/>
  <c r="AU77" i="57"/>
  <c r="AU94" i="57"/>
  <c r="AU136" i="57"/>
  <c r="AU117" i="57"/>
  <c r="AU31" i="57"/>
  <c r="AU74" i="57"/>
  <c r="AU75" i="57"/>
  <c r="AU95" i="57"/>
  <c r="AU115" i="57"/>
  <c r="AU135" i="57"/>
  <c r="AU10" i="57"/>
  <c r="AU56" i="57"/>
  <c r="AU161" i="57"/>
  <c r="AU36" i="57"/>
  <c r="AU11" i="57"/>
  <c r="AU57" i="57"/>
  <c r="AU52" i="57"/>
  <c r="AU175" i="57"/>
  <c r="AU53" i="57"/>
  <c r="AU33" i="57"/>
  <c r="AU98" i="57"/>
  <c r="AU118" i="57"/>
  <c r="AU138" i="57"/>
  <c r="AU178" i="57"/>
  <c r="AU13" i="57"/>
  <c r="AU159" i="57"/>
  <c r="AU179" i="57"/>
  <c r="AU34" i="57"/>
  <c r="AU119" i="57"/>
  <c r="AU139" i="57"/>
  <c r="AU180" i="57"/>
  <c r="AU11" i="56"/>
  <c r="AU51" i="56"/>
  <c r="AU14" i="56"/>
  <c r="AU76" i="56"/>
  <c r="AU160" i="56"/>
  <c r="AU54" i="56"/>
  <c r="AU139" i="56"/>
  <c r="AU179" i="56"/>
  <c r="AU119" i="56"/>
  <c r="AU114" i="56"/>
  <c r="AV121" i="56" s="1"/>
  <c r="AU159" i="56"/>
  <c r="AU117" i="56"/>
  <c r="AU12" i="56"/>
  <c r="AU74" i="56"/>
  <c r="AU178" i="56"/>
  <c r="AU34" i="56"/>
  <c r="AU156" i="56"/>
  <c r="AU77" i="56"/>
  <c r="AU97" i="56"/>
  <c r="AU137" i="56"/>
  <c r="AU50" i="56"/>
  <c r="AU71" i="56"/>
  <c r="AU175" i="56"/>
  <c r="AU31" i="56"/>
  <c r="AU157" i="56"/>
  <c r="AU98" i="56"/>
  <c r="AU118" i="56"/>
  <c r="AU176" i="56"/>
  <c r="AU140" i="56"/>
  <c r="AU52" i="56"/>
  <c r="AU93" i="56"/>
  <c r="AU158" i="56"/>
  <c r="AU135" i="56"/>
  <c r="AU180" i="56"/>
  <c r="AU155" i="56"/>
  <c r="AU15" i="56"/>
  <c r="AU55" i="56"/>
  <c r="K177" i="55"/>
  <c r="K115" i="55"/>
  <c r="K181" i="55"/>
  <c r="K180" i="55"/>
  <c r="K179" i="55"/>
  <c r="K178" i="55"/>
  <c r="K176" i="55"/>
  <c r="K175" i="55"/>
  <c r="K161" i="55"/>
  <c r="CM159" i="55"/>
  <c r="K160" i="55"/>
  <c r="CM158" i="55"/>
  <c r="K159" i="55"/>
  <c r="CM157" i="55"/>
  <c r="K158" i="55"/>
  <c r="CM156" i="55"/>
  <c r="K157" i="55"/>
  <c r="CM155" i="55"/>
  <c r="K156" i="55"/>
  <c r="CM154" i="55"/>
  <c r="CM153" i="55"/>
  <c r="CM152" i="55"/>
  <c r="CM151" i="55"/>
  <c r="CM150" i="55"/>
  <c r="CM149" i="55"/>
  <c r="CM148" i="55"/>
  <c r="CM147" i="55"/>
  <c r="CM146" i="55"/>
  <c r="CM145" i="55"/>
  <c r="CM144" i="55"/>
  <c r="CM143" i="55"/>
  <c r="CM142" i="55"/>
  <c r="CM141" i="55"/>
  <c r="CM140" i="55"/>
  <c r="K141" i="55"/>
  <c r="CM139" i="55"/>
  <c r="K140" i="55"/>
  <c r="CM138" i="55"/>
  <c r="K139" i="55"/>
  <c r="CM137" i="55"/>
  <c r="K138" i="55"/>
  <c r="CM136" i="55"/>
  <c r="K137" i="55"/>
  <c r="CM135" i="55"/>
  <c r="K136" i="55"/>
  <c r="CM134" i="55"/>
  <c r="K135" i="55"/>
  <c r="CM133" i="55"/>
  <c r="CM132" i="55"/>
  <c r="CM131" i="55"/>
  <c r="CM130" i="55"/>
  <c r="CM129" i="55"/>
  <c r="CM128" i="55"/>
  <c r="CM127" i="55"/>
  <c r="CM126" i="55"/>
  <c r="CM125" i="55"/>
  <c r="CM124" i="55"/>
  <c r="CM123" i="55"/>
  <c r="CM122" i="55"/>
  <c r="CM121" i="55"/>
  <c r="CM120" i="55"/>
  <c r="CM119" i="55"/>
  <c r="CM118" i="55"/>
  <c r="K119" i="55"/>
  <c r="CM117" i="55"/>
  <c r="K118" i="55"/>
  <c r="CM116" i="55"/>
  <c r="K117" i="55"/>
  <c r="CM115" i="55"/>
  <c r="K116" i="55"/>
  <c r="CM114" i="55"/>
  <c r="K114" i="55"/>
  <c r="CM113" i="55"/>
  <c r="CM112" i="55"/>
  <c r="CM111" i="55"/>
  <c r="CM110" i="55"/>
  <c r="CM109" i="55"/>
  <c r="AU179" i="55" s="1"/>
  <c r="CM108" i="55"/>
  <c r="CM107" i="55"/>
  <c r="CM106" i="55"/>
  <c r="CM105" i="55"/>
  <c r="CM104" i="55"/>
  <c r="CM103" i="55"/>
  <c r="CM102" i="55"/>
  <c r="CM101" i="55"/>
  <c r="CM100" i="55"/>
  <c r="AU181" i="55" s="1"/>
  <c r="CM99" i="55"/>
  <c r="AU76" i="55" s="1"/>
  <c r="CM98" i="55"/>
  <c r="CM97" i="55"/>
  <c r="K97" i="55"/>
  <c r="CM96" i="55"/>
  <c r="AU96" i="55"/>
  <c r="K96" i="55"/>
  <c r="CM95" i="55"/>
  <c r="K95" i="55"/>
  <c r="CM94" i="55"/>
  <c r="K94" i="55"/>
  <c r="CM93" i="55"/>
  <c r="K93" i="55"/>
  <c r="CM92" i="55"/>
  <c r="AU160" i="55" s="1"/>
  <c r="K92" i="55"/>
  <c r="CM91" i="55"/>
  <c r="CM90" i="55"/>
  <c r="CM89" i="55"/>
  <c r="CM88" i="55"/>
  <c r="CM87" i="55"/>
  <c r="CM86" i="55"/>
  <c r="CM85" i="55"/>
  <c r="CM84" i="55"/>
  <c r="CM83" i="55"/>
  <c r="CM82" i="55"/>
  <c r="CM81" i="55"/>
  <c r="CM80" i="55"/>
  <c r="CM79" i="55"/>
  <c r="CM78" i="55"/>
  <c r="CM77" i="55"/>
  <c r="K77" i="55"/>
  <c r="CM76" i="55"/>
  <c r="K76" i="55"/>
  <c r="CM75" i="55"/>
  <c r="K75" i="55"/>
  <c r="CM74" i="55"/>
  <c r="K74" i="55"/>
  <c r="CM73" i="55"/>
  <c r="K73" i="55"/>
  <c r="CM72" i="55"/>
  <c r="K72" i="55"/>
  <c r="CM71" i="55"/>
  <c r="CM70" i="55"/>
  <c r="CM69" i="55"/>
  <c r="CM68" i="55"/>
  <c r="CM67" i="55"/>
  <c r="CM66" i="55"/>
  <c r="CM65" i="55"/>
  <c r="CM64" i="55"/>
  <c r="CM63" i="55"/>
  <c r="CM62" i="55"/>
  <c r="CM61" i="55"/>
  <c r="CM60" i="55"/>
  <c r="CM59" i="55"/>
  <c r="CM58" i="55"/>
  <c r="CM57" i="55"/>
  <c r="AU57" i="55"/>
  <c r="K57" i="55"/>
  <c r="CM56" i="55"/>
  <c r="AU56" i="55"/>
  <c r="K56" i="55"/>
  <c r="CM55" i="55"/>
  <c r="K55" i="55"/>
  <c r="CM54" i="55"/>
  <c r="K54" i="55"/>
  <c r="CM53" i="55"/>
  <c r="K53" i="55"/>
  <c r="CM52" i="55"/>
  <c r="K52" i="55"/>
  <c r="CM51" i="55"/>
  <c r="CM50" i="55"/>
  <c r="CM49" i="55"/>
  <c r="CM48" i="55"/>
  <c r="CM47" i="55"/>
  <c r="CM45" i="55"/>
  <c r="CM44" i="55"/>
  <c r="CM43" i="55"/>
  <c r="CM42" i="55"/>
  <c r="CM41" i="55"/>
  <c r="CM40" i="55"/>
  <c r="CM39" i="55"/>
  <c r="CM38" i="55"/>
  <c r="CM37" i="55"/>
  <c r="CM36" i="55"/>
  <c r="AU36" i="55"/>
  <c r="K36" i="55"/>
  <c r="CM35" i="55"/>
  <c r="AU35" i="55"/>
  <c r="K35" i="55"/>
  <c r="CM34" i="55"/>
  <c r="K34" i="55"/>
  <c r="CM33" i="55"/>
  <c r="K33" i="55"/>
  <c r="CM32" i="55"/>
  <c r="K32" i="55"/>
  <c r="CM31" i="55"/>
  <c r="K31" i="55"/>
  <c r="CM30" i="55"/>
  <c r="CM29" i="55"/>
  <c r="CM28" i="55"/>
  <c r="CM27" i="55"/>
  <c r="CM26" i="55"/>
  <c r="CM24" i="55"/>
  <c r="CM23" i="55"/>
  <c r="CM22" i="55"/>
  <c r="CM21" i="55"/>
  <c r="AU94" i="55" s="1"/>
  <c r="CM20" i="55"/>
  <c r="AU33" i="55" s="1"/>
  <c r="CM19" i="55"/>
  <c r="CM18" i="55"/>
  <c r="AU74" i="55" s="1"/>
  <c r="CM17" i="55"/>
  <c r="CM16" i="55"/>
  <c r="CM15" i="55"/>
  <c r="AU15" i="55"/>
  <c r="K15" i="55"/>
  <c r="CM14" i="55"/>
  <c r="AU177" i="55" s="1"/>
  <c r="AU14" i="55"/>
  <c r="K14" i="55"/>
  <c r="CM13" i="55"/>
  <c r="K13" i="55"/>
  <c r="CM12" i="55"/>
  <c r="AU12" i="55"/>
  <c r="K12" i="55"/>
  <c r="CM11" i="55"/>
  <c r="AU136" i="55" s="1"/>
  <c r="K11" i="55"/>
  <c r="CM10" i="55"/>
  <c r="K10" i="55"/>
  <c r="CM9" i="55"/>
  <c r="AU115" i="55" s="1"/>
  <c r="CM8" i="55"/>
  <c r="CM7" i="55"/>
  <c r="CM6" i="55"/>
  <c r="AU135" i="55" s="1"/>
  <c r="K177" i="54"/>
  <c r="K135" i="54"/>
  <c r="K234" i="52"/>
  <c r="K233" i="52"/>
  <c r="K232" i="52"/>
  <c r="K231" i="52"/>
  <c r="K230" i="52"/>
  <c r="K229" i="52"/>
  <c r="K228" i="52"/>
  <c r="K227" i="52"/>
  <c r="K226" i="52"/>
  <c r="K225" i="52"/>
  <c r="K224" i="52"/>
  <c r="K223" i="52"/>
  <c r="K222" i="52"/>
  <c r="K197" i="52"/>
  <c r="K206" i="52"/>
  <c r="K205" i="52"/>
  <c r="K204" i="52"/>
  <c r="K203" i="52"/>
  <c r="K202" i="52"/>
  <c r="K201" i="52"/>
  <c r="K200" i="52"/>
  <c r="K199" i="52"/>
  <c r="K198" i="52"/>
  <c r="K196" i="52"/>
  <c r="K195" i="52"/>
  <c r="K194" i="52"/>
  <c r="K193" i="52"/>
  <c r="K172" i="52"/>
  <c r="K177" i="52"/>
  <c r="K176" i="52"/>
  <c r="K175" i="52"/>
  <c r="K174" i="52"/>
  <c r="K173" i="52"/>
  <c r="K171" i="52"/>
  <c r="K170" i="52"/>
  <c r="K169" i="52"/>
  <c r="K168" i="52"/>
  <c r="K167" i="52"/>
  <c r="K166" i="52"/>
  <c r="K165" i="52"/>
  <c r="K149" i="52"/>
  <c r="K148" i="52"/>
  <c r="K147" i="52"/>
  <c r="K146" i="52"/>
  <c r="K145" i="52"/>
  <c r="K144" i="52"/>
  <c r="K143" i="52"/>
  <c r="K142" i="52"/>
  <c r="K141" i="52"/>
  <c r="K140" i="52"/>
  <c r="K139" i="52"/>
  <c r="K138" i="52"/>
  <c r="K121" i="52"/>
  <c r="K120" i="52"/>
  <c r="K119" i="52"/>
  <c r="K118" i="52"/>
  <c r="K117" i="52"/>
  <c r="K116" i="52"/>
  <c r="K115" i="52"/>
  <c r="K114" i="52"/>
  <c r="K113" i="52"/>
  <c r="K112" i="52"/>
  <c r="K111" i="52"/>
  <c r="K110" i="52"/>
  <c r="K109" i="52"/>
  <c r="K85" i="52"/>
  <c r="K84" i="52"/>
  <c r="K93" i="52"/>
  <c r="K92" i="52"/>
  <c r="K91" i="52"/>
  <c r="K90" i="52"/>
  <c r="K89" i="52"/>
  <c r="K88" i="52"/>
  <c r="K87" i="52"/>
  <c r="K86" i="52"/>
  <c r="K83" i="52"/>
  <c r="K82" i="52"/>
  <c r="K81" i="52"/>
  <c r="K182" i="54"/>
  <c r="K181" i="54"/>
  <c r="K180" i="54"/>
  <c r="K179" i="54"/>
  <c r="K178" i="54"/>
  <c r="K176" i="54"/>
  <c r="K160" i="54"/>
  <c r="CH159" i="54"/>
  <c r="K159" i="54"/>
  <c r="CH158" i="54"/>
  <c r="K158" i="54"/>
  <c r="CH157" i="54"/>
  <c r="K157" i="54"/>
  <c r="CH156" i="54"/>
  <c r="K156" i="54"/>
  <c r="CH155" i="54"/>
  <c r="K155" i="54"/>
  <c r="CH154" i="54"/>
  <c r="CH153" i="54"/>
  <c r="CH152" i="54"/>
  <c r="CH151" i="54"/>
  <c r="CH150" i="54"/>
  <c r="CH149" i="54"/>
  <c r="CH148" i="54"/>
  <c r="CH147" i="54"/>
  <c r="CH146" i="54"/>
  <c r="CH145" i="54"/>
  <c r="CH144" i="54"/>
  <c r="CH143" i="54"/>
  <c r="CH142" i="54"/>
  <c r="CH141" i="54"/>
  <c r="CH140" i="54"/>
  <c r="CH139" i="54"/>
  <c r="K139" i="54"/>
  <c r="CH138" i="54"/>
  <c r="K138" i="54"/>
  <c r="CH137" i="54"/>
  <c r="K137" i="54"/>
  <c r="CH136" i="54"/>
  <c r="K136" i="54"/>
  <c r="CH135" i="54"/>
  <c r="K134" i="54"/>
  <c r="CH134" i="54"/>
  <c r="K133" i="54"/>
  <c r="CH133" i="54"/>
  <c r="CH132" i="54"/>
  <c r="CH131" i="54"/>
  <c r="CH130" i="54"/>
  <c r="CH129" i="54"/>
  <c r="CH128" i="54"/>
  <c r="CH127" i="54"/>
  <c r="CH126" i="54"/>
  <c r="CH125" i="54"/>
  <c r="CH124" i="54"/>
  <c r="CH123" i="54"/>
  <c r="CH122" i="54"/>
  <c r="CH121" i="54"/>
  <c r="CH120" i="54"/>
  <c r="CH119" i="54"/>
  <c r="K118" i="54"/>
  <c r="CH118" i="54"/>
  <c r="K117" i="54"/>
  <c r="CH117" i="54"/>
  <c r="K116" i="54"/>
  <c r="CH116" i="54"/>
  <c r="K115" i="54"/>
  <c r="CH115" i="54"/>
  <c r="K114" i="54"/>
  <c r="CH114" i="54"/>
  <c r="K113" i="54"/>
  <c r="CH113" i="54"/>
  <c r="CH112" i="54"/>
  <c r="CH111" i="54"/>
  <c r="CH110" i="54"/>
  <c r="CH109" i="54"/>
  <c r="AP74" i="54" s="1"/>
  <c r="CH108" i="54"/>
  <c r="CH107" i="54"/>
  <c r="CH106" i="54"/>
  <c r="CH105" i="54"/>
  <c r="CH104" i="54"/>
  <c r="CH103" i="54"/>
  <c r="CH102" i="54"/>
  <c r="CH101" i="54"/>
  <c r="CH100" i="54"/>
  <c r="AP160" i="54" s="1"/>
  <c r="CH99" i="54"/>
  <c r="AP138" i="54" s="1"/>
  <c r="CH98" i="54"/>
  <c r="K97" i="54"/>
  <c r="CH97" i="54"/>
  <c r="K96" i="54"/>
  <c r="CH96" i="54"/>
  <c r="K95" i="54"/>
  <c r="CH95" i="54"/>
  <c r="K94" i="54"/>
  <c r="CH94" i="54"/>
  <c r="K93" i="54"/>
  <c r="CH93" i="54"/>
  <c r="K92" i="54"/>
  <c r="CH92" i="54"/>
  <c r="CH91" i="54"/>
  <c r="CH90" i="54"/>
  <c r="CH89" i="54"/>
  <c r="CH88" i="54"/>
  <c r="CH87" i="54"/>
  <c r="CH86" i="54"/>
  <c r="CH85" i="54"/>
  <c r="CH84" i="54"/>
  <c r="CH83" i="54"/>
  <c r="CH82" i="54"/>
  <c r="CH81" i="54"/>
  <c r="CH80" i="54"/>
  <c r="CH79" i="54"/>
  <c r="CH78" i="54"/>
  <c r="CH77" i="54"/>
  <c r="K76" i="54"/>
  <c r="CH76" i="54"/>
  <c r="K75" i="54"/>
  <c r="CH75" i="54"/>
  <c r="K74" i="54"/>
  <c r="CH74" i="54"/>
  <c r="K73" i="54"/>
  <c r="CH73" i="54"/>
  <c r="CH72" i="54"/>
  <c r="K72" i="54"/>
  <c r="CH71" i="54"/>
  <c r="CH70" i="54"/>
  <c r="CH69" i="54"/>
  <c r="CH68" i="54"/>
  <c r="CH67" i="54"/>
  <c r="CH66" i="54"/>
  <c r="CH65" i="54"/>
  <c r="CH64" i="54"/>
  <c r="CH63" i="54"/>
  <c r="CH62" i="54"/>
  <c r="CH61" i="54"/>
  <c r="CH60" i="54"/>
  <c r="CH59" i="54"/>
  <c r="CH58" i="54"/>
  <c r="CH57" i="54"/>
  <c r="K57" i="54"/>
  <c r="CH56" i="54"/>
  <c r="K56" i="54"/>
  <c r="CH55" i="54"/>
  <c r="K55" i="54"/>
  <c r="CH54" i="54"/>
  <c r="K54" i="54"/>
  <c r="CH53" i="54"/>
  <c r="K53" i="54"/>
  <c r="CH52" i="54"/>
  <c r="K52" i="54"/>
  <c r="CH51" i="54"/>
  <c r="CH50" i="54"/>
  <c r="CH49" i="54"/>
  <c r="CH48" i="54"/>
  <c r="CH47" i="54"/>
  <c r="CH45" i="54"/>
  <c r="CH44" i="54"/>
  <c r="CH43" i="54"/>
  <c r="CH42" i="54"/>
  <c r="CH41" i="54"/>
  <c r="CH40" i="54"/>
  <c r="CH39" i="54"/>
  <c r="CH38" i="54"/>
  <c r="CH37" i="54"/>
  <c r="CH36" i="54"/>
  <c r="AP36" i="54"/>
  <c r="K36" i="54"/>
  <c r="CH35" i="54"/>
  <c r="K35" i="54"/>
  <c r="CH34" i="54"/>
  <c r="K34" i="54"/>
  <c r="CH33" i="54"/>
  <c r="K33" i="54"/>
  <c r="CH32" i="54"/>
  <c r="K32" i="54"/>
  <c r="CH31" i="54"/>
  <c r="K31" i="54"/>
  <c r="CH30" i="54"/>
  <c r="CH29" i="54"/>
  <c r="CH28" i="54"/>
  <c r="CH27" i="54"/>
  <c r="CH26" i="54"/>
  <c r="CH24" i="54"/>
  <c r="CH23" i="54"/>
  <c r="CH22" i="54"/>
  <c r="CH21" i="54"/>
  <c r="CH20" i="54"/>
  <c r="CH19" i="54"/>
  <c r="CH18" i="54"/>
  <c r="AP54" i="54" s="1"/>
  <c r="CH17" i="54"/>
  <c r="CH16" i="54"/>
  <c r="CH15" i="54"/>
  <c r="AP93" i="54" s="1"/>
  <c r="K15" i="54"/>
  <c r="CH14" i="54"/>
  <c r="K14" i="54"/>
  <c r="CH13" i="54"/>
  <c r="K13" i="54"/>
  <c r="CH12" i="54"/>
  <c r="AP177" i="54" s="1"/>
  <c r="K12" i="54"/>
  <c r="CH11" i="54"/>
  <c r="K11" i="54"/>
  <c r="CH10" i="54"/>
  <c r="K10" i="54"/>
  <c r="CH9" i="54"/>
  <c r="CH8" i="54"/>
  <c r="CH7" i="54"/>
  <c r="CH6" i="54"/>
  <c r="AP10" i="54" s="1"/>
  <c r="K179" i="53"/>
  <c r="AU178" i="53"/>
  <c r="K178" i="53"/>
  <c r="K177" i="53"/>
  <c r="K176" i="53"/>
  <c r="K175" i="53"/>
  <c r="K174" i="53"/>
  <c r="K160" i="53"/>
  <c r="K159" i="53"/>
  <c r="CM159" i="53"/>
  <c r="K158" i="53"/>
  <c r="CM158" i="53"/>
  <c r="K157" i="53"/>
  <c r="CM157" i="53"/>
  <c r="K156" i="53"/>
  <c r="CM156" i="53"/>
  <c r="K155" i="53"/>
  <c r="CM155" i="53"/>
  <c r="CM154" i="53"/>
  <c r="CM153" i="53"/>
  <c r="CM152" i="53"/>
  <c r="CM151" i="53"/>
  <c r="CM150" i="53"/>
  <c r="CM149" i="53"/>
  <c r="CM148" i="53"/>
  <c r="CM147" i="53"/>
  <c r="CM146" i="53"/>
  <c r="CM145" i="53"/>
  <c r="CM144" i="53"/>
  <c r="CM143" i="53"/>
  <c r="CM142" i="53"/>
  <c r="CM141" i="53"/>
  <c r="K140" i="53"/>
  <c r="CM140" i="53"/>
  <c r="K139" i="53"/>
  <c r="CM139" i="53"/>
  <c r="K138" i="53"/>
  <c r="CM138" i="53"/>
  <c r="K137" i="53"/>
  <c r="CM137" i="53"/>
  <c r="CM136" i="53"/>
  <c r="K136" i="53"/>
  <c r="CM135" i="53"/>
  <c r="K135" i="53"/>
  <c r="CM134" i="53"/>
  <c r="CM133" i="53"/>
  <c r="CM132" i="53"/>
  <c r="CM131" i="53"/>
  <c r="CM130" i="53"/>
  <c r="CM129" i="53"/>
  <c r="CM128" i="53"/>
  <c r="CM127" i="53"/>
  <c r="CM126" i="53"/>
  <c r="CM125" i="53"/>
  <c r="CM124" i="53"/>
  <c r="CM123" i="53"/>
  <c r="CM122" i="53"/>
  <c r="CM121" i="53"/>
  <c r="CM120" i="53"/>
  <c r="CM119" i="53"/>
  <c r="K119" i="53"/>
  <c r="CM118" i="53"/>
  <c r="K118" i="53"/>
  <c r="CM117" i="53"/>
  <c r="K117" i="53"/>
  <c r="CM116" i="53"/>
  <c r="K116" i="53"/>
  <c r="CM115" i="53"/>
  <c r="K115" i="53"/>
  <c r="CM114" i="53"/>
  <c r="K114" i="53"/>
  <c r="CM113" i="53"/>
  <c r="CM112" i="53"/>
  <c r="CM111" i="53"/>
  <c r="CM110" i="53"/>
  <c r="CM109" i="53"/>
  <c r="AU158" i="53" s="1"/>
  <c r="CM108" i="53"/>
  <c r="CM107" i="53"/>
  <c r="CM106" i="53"/>
  <c r="CM105" i="53"/>
  <c r="CM104" i="53"/>
  <c r="CM103" i="53"/>
  <c r="CM102" i="53"/>
  <c r="CM101" i="53"/>
  <c r="CM100" i="53"/>
  <c r="AU160" i="53" s="1"/>
  <c r="CM99" i="53"/>
  <c r="AU139" i="53" s="1"/>
  <c r="CM98" i="53"/>
  <c r="CM97" i="53"/>
  <c r="K97" i="53"/>
  <c r="CM96" i="53"/>
  <c r="K96" i="53"/>
  <c r="CM95" i="53"/>
  <c r="K95" i="53"/>
  <c r="CM94" i="53"/>
  <c r="K94" i="53"/>
  <c r="CM93" i="53"/>
  <c r="K93" i="53"/>
  <c r="CM92" i="53"/>
  <c r="K92" i="53"/>
  <c r="CM91" i="53"/>
  <c r="CM90" i="53"/>
  <c r="CM89" i="53"/>
  <c r="CM88" i="53"/>
  <c r="CM87" i="53"/>
  <c r="CM86" i="53"/>
  <c r="CM85" i="53"/>
  <c r="CM84" i="53"/>
  <c r="CM83" i="53"/>
  <c r="CM82" i="53"/>
  <c r="CM81" i="53"/>
  <c r="CM80" i="53"/>
  <c r="CM79" i="53"/>
  <c r="CM78" i="53"/>
  <c r="CM77" i="53"/>
  <c r="K77" i="53"/>
  <c r="CM76" i="53"/>
  <c r="K76" i="53"/>
  <c r="CM75" i="53"/>
  <c r="AU75" i="53"/>
  <c r="K75" i="53"/>
  <c r="CM74" i="53"/>
  <c r="K74" i="53"/>
  <c r="CM73" i="53"/>
  <c r="K73" i="53"/>
  <c r="CM72" i="53"/>
  <c r="K72" i="53"/>
  <c r="CM71" i="53"/>
  <c r="CM70" i="53"/>
  <c r="CM69" i="53"/>
  <c r="CM68" i="53"/>
  <c r="CM67" i="53"/>
  <c r="CM66" i="53"/>
  <c r="CM65" i="53"/>
  <c r="CM64" i="53"/>
  <c r="CM63" i="53"/>
  <c r="CM62" i="53"/>
  <c r="CM61" i="53"/>
  <c r="CM60" i="53"/>
  <c r="CM59" i="53"/>
  <c r="CM58" i="53"/>
  <c r="CM57" i="53"/>
  <c r="K57" i="53"/>
  <c r="CM56" i="53"/>
  <c r="K56" i="53"/>
  <c r="CM55" i="53"/>
  <c r="AU55" i="53"/>
  <c r="K55" i="53"/>
  <c r="CM54" i="53"/>
  <c r="K54" i="53"/>
  <c r="CM53" i="53"/>
  <c r="K53" i="53"/>
  <c r="CM52" i="53"/>
  <c r="K52" i="53"/>
  <c r="CM51" i="53"/>
  <c r="CM50" i="53"/>
  <c r="CM49" i="53"/>
  <c r="CM48" i="53"/>
  <c r="CM47" i="53"/>
  <c r="CM45" i="53"/>
  <c r="CM44" i="53"/>
  <c r="CM43" i="53"/>
  <c r="CM42" i="53"/>
  <c r="CM41" i="53"/>
  <c r="CM40" i="53"/>
  <c r="CM39" i="53"/>
  <c r="CM38" i="53"/>
  <c r="CM37" i="53"/>
  <c r="CM36" i="53"/>
  <c r="K36" i="53"/>
  <c r="CM35" i="53"/>
  <c r="K35" i="53"/>
  <c r="CM34" i="53"/>
  <c r="AU34" i="53"/>
  <c r="K34" i="53"/>
  <c r="CM33" i="53"/>
  <c r="AU33" i="53"/>
  <c r="K33" i="53"/>
  <c r="CM32" i="53"/>
  <c r="K32" i="53"/>
  <c r="CM31" i="53"/>
  <c r="K31" i="53"/>
  <c r="CM30" i="53"/>
  <c r="CM29" i="53"/>
  <c r="CM28" i="53"/>
  <c r="CM27" i="53"/>
  <c r="CM26" i="53"/>
  <c r="CM24" i="53"/>
  <c r="CM23" i="53"/>
  <c r="CM22" i="53"/>
  <c r="AU157" i="53" s="1"/>
  <c r="CM21" i="53"/>
  <c r="CM20" i="53"/>
  <c r="CM19" i="53"/>
  <c r="AU156" i="53" s="1"/>
  <c r="CM18" i="53"/>
  <c r="CM17" i="53"/>
  <c r="CM16" i="53"/>
  <c r="CM15" i="53"/>
  <c r="K15" i="53"/>
  <c r="CM14" i="53"/>
  <c r="K14" i="53"/>
  <c r="CM13" i="53"/>
  <c r="AU175" i="53" s="1"/>
  <c r="AU13" i="53"/>
  <c r="K13" i="53"/>
  <c r="CM12" i="53"/>
  <c r="AU136" i="53" s="1"/>
  <c r="AU12" i="53"/>
  <c r="K12" i="53"/>
  <c r="CM11" i="53"/>
  <c r="AU115" i="53" s="1"/>
  <c r="K11" i="53"/>
  <c r="CM10" i="53"/>
  <c r="K10" i="53"/>
  <c r="CM9" i="53"/>
  <c r="CM8" i="53"/>
  <c r="CM7" i="53"/>
  <c r="CM6" i="53"/>
  <c r="AU31" i="53" s="1"/>
  <c r="K64" i="52"/>
  <c r="K63" i="52"/>
  <c r="K62" i="52"/>
  <c r="K61" i="52"/>
  <c r="K65" i="52"/>
  <c r="K58" i="52"/>
  <c r="K57" i="52"/>
  <c r="K36" i="52"/>
  <c r="K41" i="52"/>
  <c r="K40" i="52"/>
  <c r="K39" i="52"/>
  <c r="K38" i="52"/>
  <c r="K37" i="52"/>
  <c r="K35" i="52"/>
  <c r="K34" i="52"/>
  <c r="K33" i="52"/>
  <c r="CH159" i="52"/>
  <c r="CH158" i="52"/>
  <c r="CH157" i="52"/>
  <c r="CH156" i="52"/>
  <c r="CH155" i="52"/>
  <c r="CH154" i="52"/>
  <c r="CH153" i="52"/>
  <c r="CH152" i="52"/>
  <c r="CH151" i="52"/>
  <c r="CH150" i="52"/>
  <c r="CH149" i="52"/>
  <c r="CH148" i="52"/>
  <c r="CH147" i="52"/>
  <c r="CH146" i="52"/>
  <c r="CH145" i="52"/>
  <c r="CH144" i="52"/>
  <c r="CH143" i="52"/>
  <c r="CH142" i="52"/>
  <c r="CH141" i="52"/>
  <c r="CH140" i="52"/>
  <c r="CH139" i="52"/>
  <c r="CH138" i="52"/>
  <c r="CH137" i="52"/>
  <c r="CH136" i="52"/>
  <c r="CH135" i="52"/>
  <c r="CH134" i="52"/>
  <c r="CH133" i="52"/>
  <c r="CH132" i="52"/>
  <c r="CH131" i="52"/>
  <c r="CH130" i="52"/>
  <c r="CH129" i="52"/>
  <c r="CH128" i="52"/>
  <c r="CH127" i="52"/>
  <c r="CH126" i="52"/>
  <c r="CH125" i="52"/>
  <c r="CH124" i="52"/>
  <c r="AP176" i="52" s="1"/>
  <c r="CH123" i="52"/>
  <c r="CH122" i="52"/>
  <c r="CH121" i="52"/>
  <c r="AP34" i="52" s="1"/>
  <c r="CH120" i="52"/>
  <c r="CH119" i="52"/>
  <c r="CH118" i="52"/>
  <c r="CH117" i="52"/>
  <c r="CH116" i="52"/>
  <c r="CH115" i="52"/>
  <c r="CH114" i="52"/>
  <c r="CH113" i="52"/>
  <c r="CH112" i="52"/>
  <c r="CH111" i="52"/>
  <c r="CH110" i="52"/>
  <c r="CH109" i="52"/>
  <c r="AP33" i="52" s="1"/>
  <c r="CH108" i="52"/>
  <c r="CH107" i="52"/>
  <c r="CH106" i="52"/>
  <c r="CH105" i="52"/>
  <c r="CH104" i="52"/>
  <c r="CH103" i="52"/>
  <c r="CH102" i="52"/>
  <c r="AP41" i="52" s="1"/>
  <c r="CH101" i="52"/>
  <c r="CH100" i="52"/>
  <c r="CH99" i="52"/>
  <c r="CH98" i="52"/>
  <c r="CH97" i="52"/>
  <c r="AP203" i="52" s="1"/>
  <c r="CH96" i="52"/>
  <c r="AP40" i="52" s="1"/>
  <c r="CH95" i="52"/>
  <c r="AP200" i="52" s="1"/>
  <c r="CH94" i="52"/>
  <c r="AP177" i="52" s="1"/>
  <c r="CH93" i="52"/>
  <c r="AP227" i="52" s="1"/>
  <c r="CH92" i="52"/>
  <c r="CH91" i="52"/>
  <c r="AP147" i="52" s="1"/>
  <c r="CH90" i="52"/>
  <c r="CH89" i="52"/>
  <c r="CH88" i="52"/>
  <c r="CH87" i="52"/>
  <c r="CH86" i="52"/>
  <c r="CH85" i="52"/>
  <c r="CH84" i="52"/>
  <c r="CH83" i="52"/>
  <c r="CH82" i="52"/>
  <c r="CH81" i="52"/>
  <c r="CH80" i="52"/>
  <c r="CH79" i="52"/>
  <c r="AP84" i="52" s="1"/>
  <c r="CH78" i="52"/>
  <c r="CH77" i="52"/>
  <c r="CH76" i="52"/>
  <c r="CH75" i="52"/>
  <c r="CH74" i="52"/>
  <c r="CH73" i="52"/>
  <c r="CH72" i="52"/>
  <c r="CH71" i="52"/>
  <c r="CH70" i="52"/>
  <c r="CH69" i="52"/>
  <c r="CH68" i="52"/>
  <c r="AP60" i="52" s="1"/>
  <c r="CH67" i="52"/>
  <c r="AP13" i="52" s="1"/>
  <c r="CH66" i="52"/>
  <c r="CH65" i="52"/>
  <c r="CH64" i="52"/>
  <c r="CH63" i="52"/>
  <c r="CH62" i="52"/>
  <c r="CH61" i="52"/>
  <c r="CH60" i="52"/>
  <c r="CH59" i="52"/>
  <c r="CH58" i="52"/>
  <c r="CH57" i="52"/>
  <c r="CH56" i="52"/>
  <c r="CH55" i="52"/>
  <c r="CH54" i="52"/>
  <c r="CH53" i="52"/>
  <c r="CH52" i="52"/>
  <c r="CH51" i="52"/>
  <c r="CH50" i="52"/>
  <c r="AP59" i="52" s="1"/>
  <c r="CH49" i="52"/>
  <c r="CH48" i="52"/>
  <c r="CH47" i="52"/>
  <c r="AP197" i="52" s="1"/>
  <c r="CH46" i="52"/>
  <c r="CH45" i="52"/>
  <c r="CH44" i="52"/>
  <c r="CH43" i="52"/>
  <c r="CH42" i="52"/>
  <c r="CH41" i="52"/>
  <c r="CH40" i="52"/>
  <c r="CH39" i="52"/>
  <c r="CH38" i="52"/>
  <c r="CH37" i="52"/>
  <c r="CH36" i="52"/>
  <c r="AP195" i="52" s="1"/>
  <c r="CH35" i="52"/>
  <c r="CH34" i="52"/>
  <c r="CH33" i="52"/>
  <c r="CH32" i="52"/>
  <c r="CH31" i="52"/>
  <c r="CH30" i="52"/>
  <c r="CH29" i="52"/>
  <c r="K17" i="52"/>
  <c r="CH28" i="52"/>
  <c r="K16" i="52"/>
  <c r="CH27" i="52"/>
  <c r="K15" i="52"/>
  <c r="CH26" i="52"/>
  <c r="CH25" i="52"/>
  <c r="CH24" i="52"/>
  <c r="CH23" i="52"/>
  <c r="CH22" i="52"/>
  <c r="CH21" i="52"/>
  <c r="CH20" i="52"/>
  <c r="CH19" i="52"/>
  <c r="CH18" i="52"/>
  <c r="CH17" i="52"/>
  <c r="CH16" i="52"/>
  <c r="CH15" i="52"/>
  <c r="CH14" i="52"/>
  <c r="K14" i="52"/>
  <c r="CH13" i="52"/>
  <c r="K13" i="52"/>
  <c r="CH12" i="52"/>
  <c r="K12" i="52"/>
  <c r="CH11" i="52"/>
  <c r="K11" i="52"/>
  <c r="CH10" i="52"/>
  <c r="K10" i="52"/>
  <c r="CH9" i="52"/>
  <c r="CH8" i="52"/>
  <c r="CH7" i="52"/>
  <c r="CH6" i="52"/>
  <c r="K182" i="42"/>
  <c r="K181" i="42"/>
  <c r="K180" i="42"/>
  <c r="K179" i="42"/>
  <c r="K178" i="42"/>
  <c r="K177" i="42"/>
  <c r="K176" i="42"/>
  <c r="K175" i="42"/>
  <c r="K174" i="42"/>
  <c r="K173" i="42"/>
  <c r="K172" i="42"/>
  <c r="K171" i="42"/>
  <c r="AP170" i="42"/>
  <c r="K170" i="42"/>
  <c r="K169" i="42"/>
  <c r="K168" i="42"/>
  <c r="K167" i="42"/>
  <c r="K166" i="42"/>
  <c r="K165" i="42"/>
  <c r="K149" i="42"/>
  <c r="K148" i="42"/>
  <c r="K147" i="42"/>
  <c r="K146" i="42"/>
  <c r="K145" i="42"/>
  <c r="K144" i="42"/>
  <c r="K143" i="42"/>
  <c r="K142" i="42"/>
  <c r="K141" i="42"/>
  <c r="K140" i="42"/>
  <c r="K139" i="42"/>
  <c r="K138" i="42"/>
  <c r="AP137" i="42"/>
  <c r="K137" i="42"/>
  <c r="K136" i="42"/>
  <c r="K135" i="42"/>
  <c r="K134" i="42"/>
  <c r="K133" i="42"/>
  <c r="K132" i="42"/>
  <c r="K321" i="51"/>
  <c r="K320" i="51"/>
  <c r="K319" i="51"/>
  <c r="K318" i="51"/>
  <c r="K317" i="51"/>
  <c r="K316" i="51"/>
  <c r="K315" i="51"/>
  <c r="K314" i="51"/>
  <c r="K313" i="51"/>
  <c r="K312" i="51"/>
  <c r="K311" i="51"/>
  <c r="K310" i="51"/>
  <c r="K309" i="51"/>
  <c r="K308" i="51"/>
  <c r="K307" i="51"/>
  <c r="K306" i="51"/>
  <c r="K305" i="51"/>
  <c r="K304" i="51"/>
  <c r="K303" i="51"/>
  <c r="K302" i="51"/>
  <c r="K301" i="51"/>
  <c r="K300" i="51"/>
  <c r="K299" i="51"/>
  <c r="K298" i="51"/>
  <c r="K282" i="51"/>
  <c r="K281" i="51"/>
  <c r="K280" i="51"/>
  <c r="K279" i="51"/>
  <c r="K278" i="51"/>
  <c r="K277" i="51"/>
  <c r="K276" i="51"/>
  <c r="K275" i="51"/>
  <c r="K274" i="51"/>
  <c r="K273" i="51"/>
  <c r="K272" i="51"/>
  <c r="K271" i="51"/>
  <c r="K270" i="51"/>
  <c r="K269" i="51"/>
  <c r="K268" i="51"/>
  <c r="K267" i="51"/>
  <c r="K266" i="51"/>
  <c r="K265" i="51"/>
  <c r="K264" i="51"/>
  <c r="K263" i="51"/>
  <c r="K262" i="51"/>
  <c r="K261" i="51"/>
  <c r="K260" i="51"/>
  <c r="K259" i="51"/>
  <c r="K258" i="51"/>
  <c r="K257" i="51"/>
  <c r="K241" i="51"/>
  <c r="K240" i="51"/>
  <c r="K239" i="51"/>
  <c r="K238" i="51"/>
  <c r="K237" i="51"/>
  <c r="K236" i="51"/>
  <c r="K235" i="51"/>
  <c r="K234" i="51"/>
  <c r="K233" i="51"/>
  <c r="K232" i="51"/>
  <c r="K231" i="51"/>
  <c r="K230" i="51"/>
  <c r="K229" i="51"/>
  <c r="K228" i="51"/>
  <c r="K227" i="51"/>
  <c r="K226" i="51"/>
  <c r="K225" i="51"/>
  <c r="K224" i="51"/>
  <c r="K223" i="51"/>
  <c r="K222" i="51"/>
  <c r="K221" i="51"/>
  <c r="K220" i="51"/>
  <c r="K219" i="51"/>
  <c r="K218" i="51"/>
  <c r="K217" i="51"/>
  <c r="K201" i="51"/>
  <c r="K200" i="51"/>
  <c r="K199" i="51"/>
  <c r="K198" i="51"/>
  <c r="K197" i="51"/>
  <c r="K196" i="51"/>
  <c r="K195" i="51"/>
  <c r="K194" i="51"/>
  <c r="K193" i="51"/>
  <c r="K192" i="51"/>
  <c r="K191" i="51"/>
  <c r="K190" i="51"/>
  <c r="K189" i="51"/>
  <c r="K188" i="51"/>
  <c r="K187" i="51"/>
  <c r="K186" i="51"/>
  <c r="K185" i="51"/>
  <c r="K184" i="51"/>
  <c r="K183" i="51"/>
  <c r="K182" i="51"/>
  <c r="K165" i="51"/>
  <c r="K164" i="51"/>
  <c r="K163" i="51"/>
  <c r="K162" i="51"/>
  <c r="K161" i="51"/>
  <c r="K160" i="51"/>
  <c r="K159" i="51"/>
  <c r="K158" i="51"/>
  <c r="CH159" i="51"/>
  <c r="K157" i="51"/>
  <c r="CH158" i="51"/>
  <c r="K156" i="51"/>
  <c r="CH157" i="51"/>
  <c r="K155" i="51"/>
  <c r="CH156" i="51"/>
  <c r="K154" i="51"/>
  <c r="CH155" i="51"/>
  <c r="K153" i="51"/>
  <c r="CH154" i="51"/>
  <c r="K152" i="51"/>
  <c r="CH153" i="51"/>
  <c r="K151" i="51"/>
  <c r="CH152" i="51"/>
  <c r="K150" i="51"/>
  <c r="CH151" i="51"/>
  <c r="K149" i="51"/>
  <c r="CH150" i="51"/>
  <c r="K148" i="51"/>
  <c r="CH149" i="51"/>
  <c r="K147" i="51"/>
  <c r="CH148" i="51"/>
  <c r="K146" i="51"/>
  <c r="CH147" i="51"/>
  <c r="K145" i="51"/>
  <c r="CH146" i="51"/>
  <c r="K144" i="51"/>
  <c r="CH145" i="51"/>
  <c r="K143" i="51"/>
  <c r="CH144" i="51"/>
  <c r="CH143" i="51"/>
  <c r="CH142" i="51"/>
  <c r="CH141" i="51"/>
  <c r="CH140" i="51"/>
  <c r="CH139" i="51"/>
  <c r="CH138" i="51"/>
  <c r="CH137" i="51"/>
  <c r="CH136" i="51"/>
  <c r="CH135" i="51"/>
  <c r="CH134" i="51"/>
  <c r="CH133" i="51"/>
  <c r="CH132" i="51"/>
  <c r="CH131" i="51"/>
  <c r="CH130" i="51"/>
  <c r="CH129" i="51"/>
  <c r="AP260" i="51" s="1"/>
  <c r="K127" i="51"/>
  <c r="CH128" i="51"/>
  <c r="K126" i="51"/>
  <c r="CH127" i="51"/>
  <c r="K125" i="51"/>
  <c r="CH126" i="51"/>
  <c r="K124" i="51"/>
  <c r="CH125" i="51"/>
  <c r="K123" i="51"/>
  <c r="CH124" i="51"/>
  <c r="AP229" i="51" s="1"/>
  <c r="K122" i="51"/>
  <c r="CH123" i="51"/>
  <c r="K121" i="51"/>
  <c r="CH122" i="51"/>
  <c r="K120" i="51"/>
  <c r="CH121" i="51"/>
  <c r="K119" i="51"/>
  <c r="CH120" i="51"/>
  <c r="AP321" i="51" s="1"/>
  <c r="K118" i="51"/>
  <c r="CH119" i="51"/>
  <c r="K117" i="51"/>
  <c r="CH118" i="51"/>
  <c r="K116" i="51"/>
  <c r="CH117" i="51"/>
  <c r="K115" i="51"/>
  <c r="CH116" i="51"/>
  <c r="AP114" i="51"/>
  <c r="K114" i="51"/>
  <c r="CH115" i="51"/>
  <c r="K113" i="51"/>
  <c r="CH114" i="51"/>
  <c r="K112" i="51"/>
  <c r="CH113" i="51"/>
  <c r="K111" i="51"/>
  <c r="CH112" i="51"/>
  <c r="K110" i="51"/>
  <c r="CH111" i="51"/>
  <c r="CH110" i="51"/>
  <c r="AP161" i="51" s="1"/>
  <c r="CH109" i="51"/>
  <c r="CH108" i="51"/>
  <c r="CH107" i="51"/>
  <c r="CH106" i="51"/>
  <c r="CH105" i="51"/>
  <c r="AP298" i="51" s="1"/>
  <c r="CH104" i="51"/>
  <c r="CH103" i="51"/>
  <c r="CH102" i="51"/>
  <c r="CH101" i="51"/>
  <c r="AP314" i="51" s="1"/>
  <c r="CH100" i="51"/>
  <c r="AP276" i="51" s="1"/>
  <c r="CH99" i="51"/>
  <c r="AP238" i="51" s="1"/>
  <c r="CH98" i="51"/>
  <c r="AP124" i="51" s="1"/>
  <c r="CH97" i="51"/>
  <c r="AP268" i="51" s="1"/>
  <c r="CH96" i="51"/>
  <c r="K94" i="51"/>
  <c r="CH95" i="51"/>
  <c r="AP267" i="51" s="1"/>
  <c r="K93" i="51"/>
  <c r="CH94" i="51"/>
  <c r="AP230" i="51" s="1"/>
  <c r="AP92" i="51"/>
  <c r="K92" i="51"/>
  <c r="CH93" i="51"/>
  <c r="AP306" i="51" s="1"/>
  <c r="K91" i="51"/>
  <c r="CH92" i="51"/>
  <c r="AP144" i="51" s="1"/>
  <c r="K90" i="51"/>
  <c r="CH91" i="51"/>
  <c r="AP184" i="51" s="1"/>
  <c r="K89" i="51"/>
  <c r="CH90" i="51"/>
  <c r="AP148" i="51" s="1"/>
  <c r="K88" i="51"/>
  <c r="CH89" i="51"/>
  <c r="K87" i="51"/>
  <c r="CH88" i="51"/>
  <c r="AP189" i="51" s="1"/>
  <c r="K86" i="51"/>
  <c r="CH87" i="51"/>
  <c r="K85" i="51"/>
  <c r="CH86" i="51"/>
  <c r="K84" i="51"/>
  <c r="CH85" i="51"/>
  <c r="K83" i="51"/>
  <c r="CH84" i="51"/>
  <c r="K82" i="51"/>
  <c r="CH83" i="51"/>
  <c r="K81" i="51"/>
  <c r="CH82" i="51"/>
  <c r="K80" i="51"/>
  <c r="CH81" i="51"/>
  <c r="AP79" i="51"/>
  <c r="K79" i="51"/>
  <c r="CH80" i="51"/>
  <c r="K78" i="51"/>
  <c r="CH79" i="51"/>
  <c r="K77" i="51"/>
  <c r="CH78" i="51"/>
  <c r="K76" i="51"/>
  <c r="CH77" i="51"/>
  <c r="K75" i="51"/>
  <c r="CH76" i="51"/>
  <c r="CH75" i="51"/>
  <c r="CH74" i="51"/>
  <c r="CH73" i="51"/>
  <c r="CH72" i="51"/>
  <c r="CH71" i="51"/>
  <c r="CH70" i="51"/>
  <c r="AP305" i="51" s="1"/>
  <c r="CH69" i="51"/>
  <c r="AP149" i="51" s="1"/>
  <c r="CH68" i="51"/>
  <c r="CH67" i="51"/>
  <c r="CH66" i="51"/>
  <c r="CH65" i="51"/>
  <c r="CH64" i="51"/>
  <c r="CH63" i="51"/>
  <c r="AP224" i="51" s="1"/>
  <c r="CH62" i="51"/>
  <c r="AP82" i="51" s="1"/>
  <c r="CH61" i="51"/>
  <c r="AP222" i="51" s="1"/>
  <c r="AP59" i="51"/>
  <c r="K59" i="51"/>
  <c r="CH60" i="51"/>
  <c r="AP304" i="51" s="1"/>
  <c r="AP58" i="51"/>
  <c r="K58" i="51"/>
  <c r="CH59" i="51"/>
  <c r="AP81" i="51" s="1"/>
  <c r="AP57" i="51"/>
  <c r="K57" i="51"/>
  <c r="CH58" i="51"/>
  <c r="AP116" i="51" s="1"/>
  <c r="K56" i="51"/>
  <c r="CH57" i="51"/>
  <c r="AP80" i="51" s="1"/>
  <c r="K55" i="51"/>
  <c r="CH56" i="51"/>
  <c r="K54" i="51"/>
  <c r="CH55" i="51"/>
  <c r="AP264" i="51" s="1"/>
  <c r="AP53" i="51"/>
  <c r="K53" i="51"/>
  <c r="CH54" i="51"/>
  <c r="K52" i="51"/>
  <c r="CH53" i="51"/>
  <c r="AP223" i="51" s="1"/>
  <c r="K51" i="51"/>
  <c r="CH52" i="51"/>
  <c r="AP50" i="51"/>
  <c r="K50" i="51"/>
  <c r="CH51" i="51"/>
  <c r="K49" i="51"/>
  <c r="CH50" i="51"/>
  <c r="K48" i="51"/>
  <c r="CH49" i="51"/>
  <c r="AP303" i="51" s="1"/>
  <c r="AP47" i="51"/>
  <c r="K47" i="51"/>
  <c r="CH48" i="51"/>
  <c r="AP265" i="51" s="1"/>
  <c r="K46" i="51"/>
  <c r="CH47" i="51"/>
  <c r="K45" i="51"/>
  <c r="CH46" i="51"/>
  <c r="K44" i="51"/>
  <c r="CH45" i="51"/>
  <c r="K43" i="51"/>
  <c r="CH44" i="51"/>
  <c r="CH43" i="51"/>
  <c r="CH42" i="51"/>
  <c r="CH41" i="51"/>
  <c r="CH40" i="51"/>
  <c r="AP263" i="51" s="1"/>
  <c r="CH39" i="51"/>
  <c r="CH38" i="51"/>
  <c r="CH37" i="51"/>
  <c r="CH36" i="51"/>
  <c r="AP262" i="51" s="1"/>
  <c r="CH35" i="51"/>
  <c r="CH34" i="51"/>
  <c r="AP274" i="51" s="1"/>
  <c r="CH33" i="51"/>
  <c r="CH32" i="51"/>
  <c r="CH31" i="51"/>
  <c r="CH30" i="51"/>
  <c r="CH29" i="51"/>
  <c r="AP27" i="51"/>
  <c r="K27" i="51"/>
  <c r="CH28" i="51"/>
  <c r="AP26" i="51"/>
  <c r="K26" i="51"/>
  <c r="CH27" i="51"/>
  <c r="AP25" i="51"/>
  <c r="K25" i="51"/>
  <c r="CH26" i="51"/>
  <c r="AP24" i="51"/>
  <c r="K24" i="51"/>
  <c r="CH25" i="51"/>
  <c r="AP157" i="51" s="1"/>
  <c r="K23" i="51"/>
  <c r="CH24" i="51"/>
  <c r="K22" i="51"/>
  <c r="CH23" i="51"/>
  <c r="AP192" i="51" s="1"/>
  <c r="K21" i="51"/>
  <c r="CH22" i="51"/>
  <c r="AP273" i="51" s="1"/>
  <c r="CH21" i="51"/>
  <c r="K20" i="51"/>
  <c r="CH20" i="51"/>
  <c r="K19" i="51"/>
  <c r="CH19" i="51"/>
  <c r="AP18" i="51"/>
  <c r="K18" i="51"/>
  <c r="CH18" i="51"/>
  <c r="AP87" i="51" s="1"/>
  <c r="K17" i="51"/>
  <c r="CH17" i="51"/>
  <c r="AP52" i="51" s="1"/>
  <c r="CH16" i="51"/>
  <c r="K16" i="51"/>
  <c r="CH15" i="51"/>
  <c r="AP51" i="51" s="1"/>
  <c r="K15" i="51"/>
  <c r="CH14" i="51"/>
  <c r="AP14" i="51"/>
  <c r="K14" i="51"/>
  <c r="CH13" i="51"/>
  <c r="K13" i="51"/>
  <c r="CH12" i="51"/>
  <c r="AP313" i="51" s="1"/>
  <c r="K12" i="51"/>
  <c r="CH11" i="51"/>
  <c r="AP272" i="51" s="1"/>
  <c r="K11" i="51"/>
  <c r="CH10" i="51"/>
  <c r="K10" i="51"/>
  <c r="CH9" i="51"/>
  <c r="CH8" i="51"/>
  <c r="CH7" i="51"/>
  <c r="AP119" i="51" s="1"/>
  <c r="CH6" i="51"/>
  <c r="AP312" i="51" s="1"/>
  <c r="K317" i="50"/>
  <c r="K316" i="50"/>
  <c r="K315" i="50"/>
  <c r="K314" i="50"/>
  <c r="K313" i="50"/>
  <c r="K312" i="50"/>
  <c r="K311" i="50"/>
  <c r="K310" i="50"/>
  <c r="K309" i="50"/>
  <c r="K308" i="50"/>
  <c r="K307" i="50"/>
  <c r="K306" i="50"/>
  <c r="K305" i="50"/>
  <c r="K304" i="50"/>
  <c r="AP303" i="50"/>
  <c r="K303" i="50"/>
  <c r="K302" i="50"/>
  <c r="K301" i="50"/>
  <c r="K300" i="50"/>
  <c r="K299" i="50"/>
  <c r="K298" i="50"/>
  <c r="K297" i="50"/>
  <c r="K296" i="50"/>
  <c r="K295" i="50"/>
  <c r="K294" i="50"/>
  <c r="K293" i="50"/>
  <c r="K277" i="50"/>
  <c r="K276" i="50"/>
  <c r="K275" i="50"/>
  <c r="K274" i="50"/>
  <c r="K273" i="50"/>
  <c r="K272" i="50"/>
  <c r="K271" i="50"/>
  <c r="K270" i="50"/>
  <c r="K269" i="50"/>
  <c r="K268" i="50"/>
  <c r="K267" i="50"/>
  <c r="K266" i="50"/>
  <c r="K265" i="50"/>
  <c r="K264" i="50"/>
  <c r="K263" i="50"/>
  <c r="K262" i="50"/>
  <c r="K261" i="50"/>
  <c r="K260" i="50"/>
  <c r="K259" i="50"/>
  <c r="K258" i="50"/>
  <c r="K257" i="50"/>
  <c r="K256" i="50"/>
  <c r="K255" i="50"/>
  <c r="K254" i="50"/>
  <c r="K253" i="50"/>
  <c r="K237" i="50"/>
  <c r="K236" i="50"/>
  <c r="K235" i="50"/>
  <c r="K234" i="50"/>
  <c r="K233" i="50"/>
  <c r="K232" i="50"/>
  <c r="K231" i="50"/>
  <c r="K230" i="50"/>
  <c r="K229" i="50"/>
  <c r="K228" i="50"/>
  <c r="K227" i="50"/>
  <c r="K226" i="50"/>
  <c r="K225" i="50"/>
  <c r="K224" i="50"/>
  <c r="K223" i="50"/>
  <c r="K222" i="50"/>
  <c r="K221" i="50"/>
  <c r="K220" i="50"/>
  <c r="K219" i="50"/>
  <c r="K218" i="50"/>
  <c r="K217" i="50"/>
  <c r="K216" i="50"/>
  <c r="K215" i="50"/>
  <c r="K214" i="50"/>
  <c r="AP198" i="50"/>
  <c r="K198" i="50"/>
  <c r="AP197" i="50"/>
  <c r="K197" i="50"/>
  <c r="AP196" i="50"/>
  <c r="K196" i="50"/>
  <c r="AP195" i="50"/>
  <c r="K195" i="50"/>
  <c r="AP194" i="50"/>
  <c r="K194" i="50"/>
  <c r="AP193" i="50"/>
  <c r="K193" i="50"/>
  <c r="AP192" i="50"/>
  <c r="K192" i="50"/>
  <c r="AP191" i="50"/>
  <c r="K191" i="50"/>
  <c r="AP190" i="50"/>
  <c r="K190" i="50"/>
  <c r="AP189" i="50"/>
  <c r="K189" i="50"/>
  <c r="AP188" i="50"/>
  <c r="K188" i="50"/>
  <c r="AP187" i="50"/>
  <c r="K187" i="50"/>
  <c r="AP186" i="50"/>
  <c r="K186" i="50"/>
  <c r="AP185" i="50"/>
  <c r="K185" i="50"/>
  <c r="AP184" i="50"/>
  <c r="K184" i="50"/>
  <c r="AP183" i="50"/>
  <c r="AQ200" i="50" s="1"/>
  <c r="AQ201" i="50" s="1"/>
  <c r="K183" i="50"/>
  <c r="AP182" i="50"/>
  <c r="K182" i="50"/>
  <c r="AP181" i="50"/>
  <c r="K181" i="50"/>
  <c r="AP165" i="50"/>
  <c r="K165" i="50"/>
  <c r="AP164" i="50"/>
  <c r="K164" i="50"/>
  <c r="AP163" i="50"/>
  <c r="K163" i="50"/>
  <c r="AP162" i="50"/>
  <c r="K162" i="50"/>
  <c r="AP161" i="50"/>
  <c r="K161" i="50"/>
  <c r="AP160" i="50"/>
  <c r="K160" i="50"/>
  <c r="CH159" i="50"/>
  <c r="AP159" i="50"/>
  <c r="K159" i="50"/>
  <c r="CH158" i="50"/>
  <c r="AP158" i="50"/>
  <c r="K158" i="50"/>
  <c r="CH157" i="50"/>
  <c r="AP157" i="50"/>
  <c r="K157" i="50"/>
  <c r="CH156" i="50"/>
  <c r="AP156" i="50"/>
  <c r="K156" i="50"/>
  <c r="CH155" i="50"/>
  <c r="AP155" i="50"/>
  <c r="K155" i="50"/>
  <c r="CH154" i="50"/>
  <c r="AP154" i="50"/>
  <c r="K154" i="50"/>
  <c r="CH153" i="50"/>
  <c r="AP153" i="50"/>
  <c r="K153" i="50"/>
  <c r="CH152" i="50"/>
  <c r="AP152" i="50"/>
  <c r="K152" i="50"/>
  <c r="CH151" i="50"/>
  <c r="AP151" i="50"/>
  <c r="K151" i="50"/>
  <c r="CH150" i="50"/>
  <c r="AP150" i="50"/>
  <c r="AQ167" i="50" s="1"/>
  <c r="AQ168" i="50" s="1"/>
  <c r="K150" i="50"/>
  <c r="CH149" i="50"/>
  <c r="AP149" i="50"/>
  <c r="K149" i="50"/>
  <c r="CH148" i="50"/>
  <c r="AP148" i="50"/>
  <c r="K148" i="50"/>
  <c r="CH147" i="50"/>
  <c r="CH146" i="50"/>
  <c r="CH145" i="50"/>
  <c r="CH144" i="50"/>
  <c r="CH143" i="50"/>
  <c r="CH142" i="50"/>
  <c r="CH141" i="50"/>
  <c r="CH140" i="50"/>
  <c r="CH139" i="50"/>
  <c r="CH138" i="50"/>
  <c r="CH137" i="50"/>
  <c r="CH136" i="50"/>
  <c r="CH135" i="50"/>
  <c r="CH134" i="50"/>
  <c r="CH133" i="50"/>
  <c r="CH132" i="50"/>
  <c r="K132" i="50"/>
  <c r="CH131" i="50"/>
  <c r="K131" i="50"/>
  <c r="CH130" i="50"/>
  <c r="K130" i="50"/>
  <c r="CH129" i="50"/>
  <c r="AP256" i="50" s="1"/>
  <c r="K129" i="50"/>
  <c r="CH128" i="50"/>
  <c r="K128" i="50"/>
  <c r="CH127" i="50"/>
  <c r="K127" i="50"/>
  <c r="CH126" i="50"/>
  <c r="K126" i="50"/>
  <c r="CH125" i="50"/>
  <c r="K125" i="50"/>
  <c r="CH124" i="50"/>
  <c r="AP225" i="50" s="1"/>
  <c r="K124" i="50"/>
  <c r="CH123" i="50"/>
  <c r="K123" i="50"/>
  <c r="CH122" i="50"/>
  <c r="K122" i="50"/>
  <c r="CH121" i="50"/>
  <c r="K121" i="50"/>
  <c r="CH120" i="50"/>
  <c r="AP317" i="50" s="1"/>
  <c r="K120" i="50"/>
  <c r="CH119" i="50"/>
  <c r="AP119" i="50"/>
  <c r="K119" i="50"/>
  <c r="CH118" i="50"/>
  <c r="AP118" i="50"/>
  <c r="K118" i="50"/>
  <c r="CH117" i="50"/>
  <c r="K117" i="50"/>
  <c r="CH116" i="50"/>
  <c r="K116" i="50"/>
  <c r="CH115" i="50"/>
  <c r="K115" i="50"/>
  <c r="CH114" i="50"/>
  <c r="CH113" i="50"/>
  <c r="CH112" i="50"/>
  <c r="CH111" i="50"/>
  <c r="CH110" i="50"/>
  <c r="AP272" i="50" s="1"/>
  <c r="CH109" i="50"/>
  <c r="CH108" i="50"/>
  <c r="CH107" i="50"/>
  <c r="CH106" i="50"/>
  <c r="CH105" i="50"/>
  <c r="AP293" i="50" s="1"/>
  <c r="CH104" i="50"/>
  <c r="CH103" i="50"/>
  <c r="CH102" i="50"/>
  <c r="CH101" i="50"/>
  <c r="AP310" i="50" s="1"/>
  <c r="CH100" i="50"/>
  <c r="AP271" i="50" s="1"/>
  <c r="CH99" i="50"/>
  <c r="AP234" i="50" s="1"/>
  <c r="AP99" i="50"/>
  <c r="K99" i="50"/>
  <c r="CH98" i="50"/>
  <c r="AP61" i="50" s="1"/>
  <c r="AP98" i="50"/>
  <c r="K98" i="50"/>
  <c r="CH97" i="50"/>
  <c r="AP263" i="50" s="1"/>
  <c r="K97" i="50"/>
  <c r="CH96" i="50"/>
  <c r="K96" i="50"/>
  <c r="CH95" i="50"/>
  <c r="AP302" i="50" s="1"/>
  <c r="K95" i="50"/>
  <c r="CH94" i="50"/>
  <c r="AP226" i="50" s="1"/>
  <c r="AP94" i="50"/>
  <c r="K94" i="50"/>
  <c r="CH93" i="50"/>
  <c r="AP301" i="50" s="1"/>
  <c r="AP93" i="50"/>
  <c r="K93" i="50"/>
  <c r="CH92" i="50"/>
  <c r="AP294" i="50" s="1"/>
  <c r="K92" i="50"/>
  <c r="CH91" i="50"/>
  <c r="AP264" i="50" s="1"/>
  <c r="K91" i="50"/>
  <c r="CH90" i="50"/>
  <c r="K90" i="50"/>
  <c r="CH89" i="50"/>
  <c r="AP89" i="50"/>
  <c r="K89" i="50"/>
  <c r="CH88" i="50"/>
  <c r="K88" i="50"/>
  <c r="CH87" i="50"/>
  <c r="K87" i="50"/>
  <c r="CH86" i="50"/>
  <c r="K86" i="50"/>
  <c r="CH85" i="50"/>
  <c r="AP85" i="50"/>
  <c r="K85" i="50"/>
  <c r="CH84" i="50"/>
  <c r="AP84" i="50"/>
  <c r="K84" i="50"/>
  <c r="CH83" i="50"/>
  <c r="AP83" i="50"/>
  <c r="K83" i="50"/>
  <c r="CH82" i="50"/>
  <c r="AP82" i="50"/>
  <c r="K82" i="50"/>
  <c r="CH81" i="50"/>
  <c r="AP81" i="50"/>
  <c r="K81" i="50"/>
  <c r="CH80" i="50"/>
  <c r="K80" i="50"/>
  <c r="CH79" i="50"/>
  <c r="CH78" i="50"/>
  <c r="CH77" i="50"/>
  <c r="CH76" i="50"/>
  <c r="CH75" i="50"/>
  <c r="CH74" i="50"/>
  <c r="CH73" i="50"/>
  <c r="CH72" i="50"/>
  <c r="CH71" i="50"/>
  <c r="AP258" i="50" s="1"/>
  <c r="CH70" i="50"/>
  <c r="AP299" i="50" s="1"/>
  <c r="CH69" i="50"/>
  <c r="CH68" i="50"/>
  <c r="AP16" i="50" s="1"/>
  <c r="CH67" i="50"/>
  <c r="CH66" i="50"/>
  <c r="CH65" i="50"/>
  <c r="CH64" i="50"/>
  <c r="AP64" i="50"/>
  <c r="K64" i="50"/>
  <c r="CH63" i="50"/>
  <c r="AP63" i="50"/>
  <c r="K63" i="50"/>
  <c r="CH62" i="50"/>
  <c r="AP17" i="50" s="1"/>
  <c r="AP62" i="50"/>
  <c r="K62" i="50"/>
  <c r="CH61" i="50"/>
  <c r="K61" i="50"/>
  <c r="CH60" i="50"/>
  <c r="K60" i="50"/>
  <c r="CH59" i="50"/>
  <c r="AP86" i="50" s="1"/>
  <c r="AP59" i="50"/>
  <c r="K59" i="50"/>
  <c r="CH58" i="50"/>
  <c r="AP120" i="50" s="1"/>
  <c r="AP58" i="50"/>
  <c r="K58" i="50"/>
  <c r="CH57" i="50"/>
  <c r="K57" i="50"/>
  <c r="CH56" i="50"/>
  <c r="AP260" i="50" s="1"/>
  <c r="K56" i="50"/>
  <c r="CH55" i="50"/>
  <c r="AP300" i="50" s="1"/>
  <c r="K55" i="50"/>
  <c r="CH54" i="50"/>
  <c r="AP54" i="50"/>
  <c r="K54" i="50"/>
  <c r="CH53" i="50"/>
  <c r="AP53" i="50"/>
  <c r="K53" i="50"/>
  <c r="CH52" i="50"/>
  <c r="AP52" i="50"/>
  <c r="K52" i="50"/>
  <c r="CH51" i="50"/>
  <c r="K51" i="50"/>
  <c r="CH50" i="50"/>
  <c r="AP298" i="50" s="1"/>
  <c r="AP50" i="50"/>
  <c r="K50" i="50"/>
  <c r="CH49" i="50"/>
  <c r="AP49" i="50"/>
  <c r="K49" i="50"/>
  <c r="CH48" i="50"/>
  <c r="AP48" i="50"/>
  <c r="K48" i="50"/>
  <c r="CH47" i="50"/>
  <c r="AP47" i="50"/>
  <c r="K47" i="50"/>
  <c r="CH46" i="50"/>
  <c r="AP46" i="50"/>
  <c r="K46" i="50"/>
  <c r="CH45" i="50"/>
  <c r="AP45" i="50"/>
  <c r="K45" i="50"/>
  <c r="CH44" i="50"/>
  <c r="CH43" i="50"/>
  <c r="CH42" i="50"/>
  <c r="CH41" i="50"/>
  <c r="CH40" i="50"/>
  <c r="CH39" i="50"/>
  <c r="CH38" i="50"/>
  <c r="CH37" i="50"/>
  <c r="CH36" i="50"/>
  <c r="CH35" i="50"/>
  <c r="AP269" i="50" s="1"/>
  <c r="CH34" i="50"/>
  <c r="CH33" i="50"/>
  <c r="CH32" i="50"/>
  <c r="CH31" i="50"/>
  <c r="CH30" i="50"/>
  <c r="CH29" i="50"/>
  <c r="AP29" i="50"/>
  <c r="K29" i="50"/>
  <c r="CH28" i="50"/>
  <c r="AP28" i="50"/>
  <c r="K28" i="50"/>
  <c r="CH27" i="50"/>
  <c r="AP27" i="50"/>
  <c r="K27" i="50"/>
  <c r="CH26" i="50"/>
  <c r="AP26" i="50"/>
  <c r="K26" i="50"/>
  <c r="CH25" i="50"/>
  <c r="K25" i="50"/>
  <c r="CH24" i="50"/>
  <c r="AP24" i="50"/>
  <c r="K24" i="50"/>
  <c r="CH23" i="50"/>
  <c r="AP23" i="50"/>
  <c r="K23" i="50"/>
  <c r="CH22" i="50"/>
  <c r="K22" i="50"/>
  <c r="CH21" i="50"/>
  <c r="K21" i="50"/>
  <c r="CH20" i="50"/>
  <c r="AP309" i="50" s="1"/>
  <c r="K20" i="50"/>
  <c r="CH19" i="50"/>
  <c r="AP268" i="50" s="1"/>
  <c r="AP19" i="50"/>
  <c r="K19" i="50"/>
  <c r="CH18" i="50"/>
  <c r="AP92" i="50" s="1"/>
  <c r="AP18" i="50"/>
  <c r="K18" i="50"/>
  <c r="CH17" i="50"/>
  <c r="K17" i="50"/>
  <c r="CH16" i="50"/>
  <c r="K16" i="50"/>
  <c r="CH15" i="50"/>
  <c r="K15" i="50"/>
  <c r="CH14" i="50"/>
  <c r="AP14" i="50"/>
  <c r="K14" i="50"/>
  <c r="CH13" i="50"/>
  <c r="AP13" i="50"/>
  <c r="K13" i="50"/>
  <c r="CH12" i="50"/>
  <c r="AP56" i="50" s="1"/>
  <c r="AP12" i="50"/>
  <c r="K12" i="50"/>
  <c r="CH11" i="50"/>
  <c r="AP267" i="50" s="1"/>
  <c r="AP11" i="50"/>
  <c r="K11" i="50"/>
  <c r="CH10" i="50"/>
  <c r="AP10" i="50"/>
  <c r="K10" i="50"/>
  <c r="CH9" i="50"/>
  <c r="CH8" i="50"/>
  <c r="CH7" i="50"/>
  <c r="CH6" i="50"/>
  <c r="AP20" i="50" s="1"/>
  <c r="AP182" i="49"/>
  <c r="K182" i="49"/>
  <c r="AP181" i="49"/>
  <c r="K181" i="49"/>
  <c r="AP180" i="49"/>
  <c r="K180" i="49"/>
  <c r="AP179" i="49"/>
  <c r="K179" i="49"/>
  <c r="AP178" i="49"/>
  <c r="K178" i="49"/>
  <c r="AP177" i="49"/>
  <c r="AQ184" i="49" s="1"/>
  <c r="AQ185" i="49" s="1"/>
  <c r="K177" i="49"/>
  <c r="AP161" i="49"/>
  <c r="K161" i="49"/>
  <c r="AP160" i="49"/>
  <c r="K160" i="49"/>
  <c r="CH159" i="49"/>
  <c r="AP159" i="49"/>
  <c r="K159" i="49"/>
  <c r="CH158" i="49"/>
  <c r="AP158" i="49"/>
  <c r="K158" i="49"/>
  <c r="CH157" i="49"/>
  <c r="AP157" i="49"/>
  <c r="K157" i="49"/>
  <c r="CH156" i="49"/>
  <c r="AP156" i="49"/>
  <c r="K156" i="49"/>
  <c r="CH155" i="49"/>
  <c r="AP155" i="49"/>
  <c r="AQ163" i="49" s="1"/>
  <c r="AQ164" i="49" s="1"/>
  <c r="K155" i="49"/>
  <c r="CH154" i="49"/>
  <c r="CH153" i="49"/>
  <c r="CH152" i="49"/>
  <c r="CH151" i="49"/>
  <c r="CH150" i="49"/>
  <c r="CH149" i="49"/>
  <c r="CH148" i="49"/>
  <c r="CH147" i="49"/>
  <c r="CH146" i="49"/>
  <c r="CH145" i="49"/>
  <c r="CH144" i="49"/>
  <c r="CH143" i="49"/>
  <c r="CH142" i="49"/>
  <c r="CH141" i="49"/>
  <c r="CH140" i="49"/>
  <c r="CH139" i="49"/>
  <c r="AP139" i="49"/>
  <c r="K139" i="49"/>
  <c r="CH138" i="49"/>
  <c r="AP138" i="49"/>
  <c r="K138" i="49"/>
  <c r="CH137" i="49"/>
  <c r="AP137" i="49"/>
  <c r="K137" i="49"/>
  <c r="CH136" i="49"/>
  <c r="AP136" i="49"/>
  <c r="K136" i="49"/>
  <c r="CH135" i="49"/>
  <c r="AP135" i="49"/>
  <c r="K135" i="49"/>
  <c r="CH134" i="49"/>
  <c r="AP134" i="49"/>
  <c r="AQ141" i="49" s="1"/>
  <c r="AQ142" i="49" s="1"/>
  <c r="K134" i="49"/>
  <c r="CH133" i="49"/>
  <c r="CH132" i="49"/>
  <c r="CH131" i="49"/>
  <c r="CH130" i="49"/>
  <c r="CH129" i="49"/>
  <c r="CH128" i="49"/>
  <c r="CH127" i="49"/>
  <c r="CH126" i="49"/>
  <c r="CH125" i="49"/>
  <c r="CH124" i="49"/>
  <c r="CH123" i="49"/>
  <c r="CH122" i="49"/>
  <c r="CH121" i="49"/>
  <c r="CH120" i="49"/>
  <c r="CH119" i="49"/>
  <c r="AP119" i="49"/>
  <c r="K119" i="49"/>
  <c r="CH118" i="49"/>
  <c r="AP118" i="49"/>
  <c r="K118" i="49"/>
  <c r="CH117" i="49"/>
  <c r="AP117" i="49"/>
  <c r="K117" i="49"/>
  <c r="CH116" i="49"/>
  <c r="AP116" i="49"/>
  <c r="K116" i="49"/>
  <c r="CH115" i="49"/>
  <c r="AP115" i="49"/>
  <c r="K115" i="49"/>
  <c r="CH114" i="49"/>
  <c r="AP114" i="49"/>
  <c r="AQ121" i="49" s="1"/>
  <c r="AQ122" i="49" s="1"/>
  <c r="K114" i="49"/>
  <c r="CH113" i="49"/>
  <c r="CH112" i="49"/>
  <c r="CH111" i="49"/>
  <c r="CH110" i="49"/>
  <c r="CH109" i="49"/>
  <c r="CH108" i="49"/>
  <c r="CH107" i="49"/>
  <c r="CH106" i="49"/>
  <c r="CH105" i="49"/>
  <c r="CH104" i="49"/>
  <c r="CH103" i="49"/>
  <c r="CH102" i="49"/>
  <c r="CH101" i="49"/>
  <c r="CH100" i="49"/>
  <c r="AP15" i="49" s="1"/>
  <c r="CH99" i="49"/>
  <c r="CH98" i="49"/>
  <c r="AP98" i="49"/>
  <c r="K98" i="49"/>
  <c r="CH97" i="49"/>
  <c r="AP97" i="49"/>
  <c r="K97" i="49"/>
  <c r="CH96" i="49"/>
  <c r="AP96" i="49"/>
  <c r="K96" i="49"/>
  <c r="CH95" i="49"/>
  <c r="AP95" i="49"/>
  <c r="K95" i="49"/>
  <c r="CH94" i="49"/>
  <c r="AP94" i="49"/>
  <c r="K94" i="49"/>
  <c r="CH93" i="49"/>
  <c r="AP93" i="49"/>
  <c r="AQ100" i="49" s="1"/>
  <c r="AQ101" i="49" s="1"/>
  <c r="K93" i="49"/>
  <c r="CH92" i="49"/>
  <c r="AP14" i="49" s="1"/>
  <c r="CH91" i="49"/>
  <c r="CH90" i="49"/>
  <c r="CH89" i="49"/>
  <c r="CH88" i="49"/>
  <c r="CH87" i="49"/>
  <c r="CH86" i="49"/>
  <c r="CH85" i="49"/>
  <c r="CH84" i="49"/>
  <c r="CH83" i="49"/>
  <c r="CH82" i="49"/>
  <c r="CH81" i="49"/>
  <c r="CH80" i="49"/>
  <c r="CH79" i="49"/>
  <c r="CH78" i="49"/>
  <c r="CH77" i="49"/>
  <c r="AP77" i="49"/>
  <c r="K77" i="49"/>
  <c r="CH76" i="49"/>
  <c r="AP76" i="49"/>
  <c r="K76" i="49"/>
  <c r="CH75" i="49"/>
  <c r="AP75" i="49"/>
  <c r="K75" i="49"/>
  <c r="CH74" i="49"/>
  <c r="AP74" i="49"/>
  <c r="K74" i="49"/>
  <c r="CH73" i="49"/>
  <c r="AP73" i="49"/>
  <c r="K73" i="49"/>
  <c r="CH72" i="49"/>
  <c r="AP72" i="49"/>
  <c r="AQ79" i="49" s="1"/>
  <c r="AQ80" i="49" s="1"/>
  <c r="K72" i="49"/>
  <c r="CH71" i="49"/>
  <c r="CH70" i="49"/>
  <c r="CH69" i="49"/>
  <c r="CH68" i="49"/>
  <c r="CH67" i="49"/>
  <c r="CH66" i="49"/>
  <c r="CH65" i="49"/>
  <c r="CH64" i="49"/>
  <c r="CH63" i="49"/>
  <c r="CH62" i="49"/>
  <c r="CH61" i="49"/>
  <c r="CH60" i="49"/>
  <c r="CH59" i="49"/>
  <c r="CH58" i="49"/>
  <c r="CH57" i="49"/>
  <c r="AP57" i="49"/>
  <c r="K57" i="49"/>
  <c r="CH56" i="49"/>
  <c r="AP56" i="49"/>
  <c r="K56" i="49"/>
  <c r="CH55" i="49"/>
  <c r="AP55" i="49"/>
  <c r="K55" i="49"/>
  <c r="CH54" i="49"/>
  <c r="AP54" i="49"/>
  <c r="K54" i="49"/>
  <c r="CH53" i="49"/>
  <c r="AP53" i="49"/>
  <c r="K53" i="49"/>
  <c r="CH52" i="49"/>
  <c r="AP52" i="49"/>
  <c r="AQ59" i="49" s="1"/>
  <c r="AQ60" i="49" s="1"/>
  <c r="K52" i="49"/>
  <c r="CH51" i="49"/>
  <c r="CH50" i="49"/>
  <c r="CH49" i="49"/>
  <c r="CH48" i="49"/>
  <c r="CH47" i="49"/>
  <c r="CH45" i="49"/>
  <c r="CH44" i="49"/>
  <c r="CH43" i="49"/>
  <c r="CH42" i="49"/>
  <c r="CH41" i="49"/>
  <c r="CH40" i="49"/>
  <c r="CH39" i="49"/>
  <c r="CH38" i="49"/>
  <c r="AQ38" i="49"/>
  <c r="AQ39" i="49" s="1"/>
  <c r="CH37" i="49"/>
  <c r="CH36" i="49"/>
  <c r="AP36" i="49"/>
  <c r="K36" i="49"/>
  <c r="CH35" i="49"/>
  <c r="AP35" i="49"/>
  <c r="K35" i="49"/>
  <c r="CH34" i="49"/>
  <c r="AP34" i="49"/>
  <c r="K34" i="49"/>
  <c r="CH33" i="49"/>
  <c r="AP33" i="49"/>
  <c r="K33" i="49"/>
  <c r="CH32" i="49"/>
  <c r="AP32" i="49"/>
  <c r="K32" i="49"/>
  <c r="CH31" i="49"/>
  <c r="AP31" i="49"/>
  <c r="K31" i="49"/>
  <c r="CH30" i="49"/>
  <c r="CH29" i="49"/>
  <c r="CH28" i="49"/>
  <c r="CH27" i="49"/>
  <c r="CH26" i="49"/>
  <c r="CH24" i="49"/>
  <c r="CH23" i="49"/>
  <c r="CH22" i="49"/>
  <c r="CH21" i="49"/>
  <c r="CH20" i="49"/>
  <c r="CH19" i="49"/>
  <c r="CH18" i="49"/>
  <c r="AP12" i="49" s="1"/>
  <c r="CH17" i="49"/>
  <c r="CH16" i="49"/>
  <c r="CH15" i="49"/>
  <c r="K15" i="49"/>
  <c r="CH14" i="49"/>
  <c r="K14" i="49"/>
  <c r="CH13" i="49"/>
  <c r="AP13" i="49"/>
  <c r="K13" i="49"/>
  <c r="CH12" i="49"/>
  <c r="AP11" i="49" s="1"/>
  <c r="K12" i="49"/>
  <c r="CH11" i="49"/>
  <c r="K11" i="49"/>
  <c r="CH10" i="49"/>
  <c r="AP10" i="49"/>
  <c r="K10" i="49"/>
  <c r="CH9" i="49"/>
  <c r="CH8" i="49"/>
  <c r="CH7" i="49"/>
  <c r="CH6" i="49"/>
  <c r="K182" i="48"/>
  <c r="K181" i="48"/>
  <c r="K180" i="48"/>
  <c r="K179" i="48"/>
  <c r="K178" i="48"/>
  <c r="K177" i="48"/>
  <c r="K161" i="48"/>
  <c r="K160" i="48"/>
  <c r="CH159" i="48"/>
  <c r="K159" i="48"/>
  <c r="CH158" i="48"/>
  <c r="K158" i="48"/>
  <c r="CH157" i="48"/>
  <c r="K157" i="48"/>
  <c r="CH156" i="48"/>
  <c r="K156" i="48"/>
  <c r="CH155" i="48"/>
  <c r="K155" i="48"/>
  <c r="CH154" i="48"/>
  <c r="CH153" i="48"/>
  <c r="CH152" i="48"/>
  <c r="CH151" i="48"/>
  <c r="CH150" i="48"/>
  <c r="CH149" i="48"/>
  <c r="CH148" i="48"/>
  <c r="CH147" i="48"/>
  <c r="CH146" i="48"/>
  <c r="CH145" i="48"/>
  <c r="CH144" i="48"/>
  <c r="CH143" i="48"/>
  <c r="CH142" i="48"/>
  <c r="CH141" i="48"/>
  <c r="CH140" i="48"/>
  <c r="CH139" i="48"/>
  <c r="K139" i="48"/>
  <c r="CH138" i="48"/>
  <c r="K138" i="48"/>
  <c r="CH137" i="48"/>
  <c r="K137" i="48"/>
  <c r="CH136" i="48"/>
  <c r="K136" i="48"/>
  <c r="CH135" i="48"/>
  <c r="K135" i="48"/>
  <c r="CH134" i="48"/>
  <c r="K133" i="48"/>
  <c r="CH133" i="48"/>
  <c r="CH132" i="48"/>
  <c r="CH131" i="48"/>
  <c r="CH130" i="48"/>
  <c r="CH129" i="48"/>
  <c r="CH128" i="48"/>
  <c r="CH127" i="48"/>
  <c r="CH126" i="48"/>
  <c r="CH125" i="48"/>
  <c r="CH124" i="48"/>
  <c r="CH123" i="48"/>
  <c r="CH122" i="48"/>
  <c r="CH121" i="48"/>
  <c r="CH120" i="48"/>
  <c r="CH119" i="48"/>
  <c r="K118" i="48"/>
  <c r="CH118" i="48"/>
  <c r="K117" i="48"/>
  <c r="CH117" i="48"/>
  <c r="K116" i="48"/>
  <c r="CH116" i="48"/>
  <c r="K115" i="48"/>
  <c r="CH115" i="48"/>
  <c r="K114" i="48"/>
  <c r="CH114" i="48"/>
  <c r="K113" i="48"/>
  <c r="CH113" i="48"/>
  <c r="CH112" i="48"/>
  <c r="CH111" i="48"/>
  <c r="CH110" i="48"/>
  <c r="CH109" i="48"/>
  <c r="AP95" i="48" s="1"/>
  <c r="CH108" i="48"/>
  <c r="CH107" i="48"/>
  <c r="CH106" i="48"/>
  <c r="CH105" i="48"/>
  <c r="CH104" i="48"/>
  <c r="CH103" i="48"/>
  <c r="CH102" i="48"/>
  <c r="CH101" i="48"/>
  <c r="CH100" i="48"/>
  <c r="AP161" i="48" s="1"/>
  <c r="CH99" i="48"/>
  <c r="CH98" i="48"/>
  <c r="K97" i="48"/>
  <c r="CH97" i="48"/>
  <c r="K96" i="48"/>
  <c r="CH96" i="48"/>
  <c r="K95" i="48"/>
  <c r="CH95" i="48"/>
  <c r="K94" i="48"/>
  <c r="CH94" i="48"/>
  <c r="K93" i="48"/>
  <c r="CH93" i="48"/>
  <c r="K92" i="48"/>
  <c r="CH92" i="48"/>
  <c r="AP160" i="48" s="1"/>
  <c r="CH91" i="48"/>
  <c r="CH90" i="48"/>
  <c r="CH89" i="48"/>
  <c r="CH88" i="48"/>
  <c r="CH87" i="48"/>
  <c r="CH86" i="48"/>
  <c r="CH85" i="48"/>
  <c r="CH84" i="48"/>
  <c r="CH83" i="48"/>
  <c r="CH82" i="48"/>
  <c r="CH81" i="48"/>
  <c r="CH80" i="48"/>
  <c r="CH79" i="48"/>
  <c r="CH78" i="48"/>
  <c r="CH77" i="48"/>
  <c r="AP76" i="48"/>
  <c r="K76" i="48"/>
  <c r="CH76" i="48"/>
  <c r="K75" i="48"/>
  <c r="CH75" i="48"/>
  <c r="K74" i="48"/>
  <c r="CH74" i="48"/>
  <c r="K73" i="48"/>
  <c r="CH73" i="48"/>
  <c r="K72" i="48"/>
  <c r="CH72" i="48"/>
  <c r="K71" i="48"/>
  <c r="CH71" i="48"/>
  <c r="CH70" i="48"/>
  <c r="CH69" i="48"/>
  <c r="CH68" i="48"/>
  <c r="CH67" i="48"/>
  <c r="CH66" i="48"/>
  <c r="CH65" i="48"/>
  <c r="CH64" i="48"/>
  <c r="CH63" i="48"/>
  <c r="CH62" i="48"/>
  <c r="CH61" i="48"/>
  <c r="CH60" i="48"/>
  <c r="CH59" i="48"/>
  <c r="CH58" i="48"/>
  <c r="CH57" i="48"/>
  <c r="K56" i="48"/>
  <c r="CH56" i="48"/>
  <c r="K55" i="48"/>
  <c r="CH55" i="48"/>
  <c r="K54" i="48"/>
  <c r="CH54" i="48"/>
  <c r="K53" i="48"/>
  <c r="CH53" i="48"/>
  <c r="K52" i="48"/>
  <c r="CH52" i="48"/>
  <c r="K51" i="48"/>
  <c r="CH51" i="48"/>
  <c r="CH50" i="48"/>
  <c r="CH49" i="48"/>
  <c r="CH48" i="48"/>
  <c r="CH47" i="48"/>
  <c r="CH45" i="48"/>
  <c r="CH44" i="48"/>
  <c r="CH43" i="48"/>
  <c r="CH42" i="48"/>
  <c r="CH41" i="48"/>
  <c r="CH40" i="48"/>
  <c r="CH39" i="48"/>
  <c r="CH38" i="48"/>
  <c r="CH37" i="48"/>
  <c r="CH36" i="48"/>
  <c r="AP179" i="48" s="1"/>
  <c r="AP35" i="48"/>
  <c r="K35" i="48"/>
  <c r="CH35" i="48"/>
  <c r="AP136" i="48" s="1"/>
  <c r="K34" i="48"/>
  <c r="CH34" i="48"/>
  <c r="K33" i="48"/>
  <c r="CH33" i="48"/>
  <c r="K32" i="48"/>
  <c r="CH32" i="48"/>
  <c r="CH31" i="48"/>
  <c r="K31" i="48"/>
  <c r="CH30" i="48"/>
  <c r="CH29" i="48"/>
  <c r="CH28" i="48"/>
  <c r="CH27" i="48"/>
  <c r="CH26" i="48"/>
  <c r="CH24" i="48"/>
  <c r="CH23" i="48"/>
  <c r="CH22" i="48"/>
  <c r="CH21" i="48"/>
  <c r="AP178" i="48" s="1"/>
  <c r="CH20" i="48"/>
  <c r="CH19" i="48"/>
  <c r="AP94" i="48" s="1"/>
  <c r="CH18" i="48"/>
  <c r="AP115" i="48" s="1"/>
  <c r="CH17" i="48"/>
  <c r="CH16" i="48"/>
  <c r="AP32" i="48" s="1"/>
  <c r="CH15" i="48"/>
  <c r="AP15" i="48"/>
  <c r="K15" i="48"/>
  <c r="CH14" i="48"/>
  <c r="AP157" i="48" s="1"/>
  <c r="K14" i="48"/>
  <c r="CH13" i="48"/>
  <c r="K13" i="48"/>
  <c r="CH12" i="48"/>
  <c r="AP11" i="48" s="1"/>
  <c r="K12" i="48"/>
  <c r="CH11" i="48"/>
  <c r="K11" i="48"/>
  <c r="CH10" i="48"/>
  <c r="AP93" i="48" s="1"/>
  <c r="K10" i="48"/>
  <c r="CH9" i="48"/>
  <c r="CH8" i="48"/>
  <c r="CH7" i="48"/>
  <c r="CH6" i="48"/>
  <c r="AP31" i="48" s="1"/>
  <c r="K182" i="47"/>
  <c r="K181" i="47"/>
  <c r="K180" i="47"/>
  <c r="K179" i="47"/>
  <c r="K178" i="47"/>
  <c r="K177" i="47"/>
  <c r="K161" i="47"/>
  <c r="K160" i="47"/>
  <c r="CH159" i="47"/>
  <c r="K159" i="47"/>
  <c r="CH158" i="47"/>
  <c r="K158" i="47"/>
  <c r="CH157" i="47"/>
  <c r="K157" i="47"/>
  <c r="CH156" i="47"/>
  <c r="K156" i="47"/>
  <c r="CH155" i="47"/>
  <c r="K155" i="47"/>
  <c r="CH154" i="47"/>
  <c r="CH153" i="47"/>
  <c r="CH152" i="47"/>
  <c r="CH151" i="47"/>
  <c r="CH150" i="47"/>
  <c r="CH149" i="47"/>
  <c r="CH148" i="47"/>
  <c r="CH147" i="47"/>
  <c r="CH146" i="47"/>
  <c r="CH145" i="47"/>
  <c r="CH144" i="47"/>
  <c r="CH143" i="47"/>
  <c r="CH142" i="47"/>
  <c r="CH141" i="47"/>
  <c r="CH140" i="47"/>
  <c r="CH139" i="47"/>
  <c r="K139" i="47"/>
  <c r="CH138" i="47"/>
  <c r="K138" i="47"/>
  <c r="CH137" i="47"/>
  <c r="K137" i="47"/>
  <c r="CH136" i="47"/>
  <c r="K136" i="47"/>
  <c r="CH135" i="47"/>
  <c r="K135" i="47"/>
  <c r="CH134" i="47"/>
  <c r="K134" i="47"/>
  <c r="CH133" i="47"/>
  <c r="CH132" i="47"/>
  <c r="CH131" i="47"/>
  <c r="CH130" i="47"/>
  <c r="CH129" i="47"/>
  <c r="CH128" i="47"/>
  <c r="CH127" i="47"/>
  <c r="CH126" i="47"/>
  <c r="CH125" i="47"/>
  <c r="CH124" i="47"/>
  <c r="CH123" i="47"/>
  <c r="CH122" i="47"/>
  <c r="CH121" i="47"/>
  <c r="CH120" i="47"/>
  <c r="CH119" i="47"/>
  <c r="K119" i="47"/>
  <c r="CH118" i="47"/>
  <c r="AP118" i="47"/>
  <c r="K118" i="47"/>
  <c r="CH117" i="47"/>
  <c r="K117" i="47"/>
  <c r="CH116" i="47"/>
  <c r="K116" i="47"/>
  <c r="CH115" i="47"/>
  <c r="K115" i="47"/>
  <c r="CH114" i="47"/>
  <c r="K114" i="47"/>
  <c r="CH113" i="47"/>
  <c r="CH112" i="47"/>
  <c r="CH111" i="47"/>
  <c r="CH110" i="47"/>
  <c r="CH109" i="47"/>
  <c r="AP180" i="47" s="1"/>
  <c r="CH108" i="47"/>
  <c r="CH107" i="47"/>
  <c r="CH106" i="47"/>
  <c r="CH105" i="47"/>
  <c r="CH104" i="47"/>
  <c r="CH103" i="47"/>
  <c r="CH102" i="47"/>
  <c r="CH101" i="47"/>
  <c r="CH100" i="47"/>
  <c r="AP161" i="47" s="1"/>
  <c r="CH99" i="47"/>
  <c r="AP97" i="47" s="1"/>
  <c r="CH98" i="47"/>
  <c r="AP98" i="47"/>
  <c r="K98" i="47"/>
  <c r="CH97" i="47"/>
  <c r="K97" i="47"/>
  <c r="CH96" i="47"/>
  <c r="K96" i="47"/>
  <c r="CH95" i="47"/>
  <c r="K95" i="47"/>
  <c r="CH94" i="47"/>
  <c r="K94" i="47"/>
  <c r="CH93" i="47"/>
  <c r="K93" i="47"/>
  <c r="CH92" i="47"/>
  <c r="AP160" i="47" s="1"/>
  <c r="CH91" i="47"/>
  <c r="CH90" i="47"/>
  <c r="CH89" i="47"/>
  <c r="CH88" i="47"/>
  <c r="CH87" i="47"/>
  <c r="CH86" i="47"/>
  <c r="CH85" i="47"/>
  <c r="CH84" i="47"/>
  <c r="CH83" i="47"/>
  <c r="CH82" i="47"/>
  <c r="CH81" i="47"/>
  <c r="CH80" i="47"/>
  <c r="CH79" i="47"/>
  <c r="CH78" i="47"/>
  <c r="CH77" i="47"/>
  <c r="K77" i="47"/>
  <c r="CH76" i="47"/>
  <c r="K76" i="47"/>
  <c r="CH75" i="47"/>
  <c r="K75" i="47"/>
  <c r="CH74" i="47"/>
  <c r="K74" i="47"/>
  <c r="CH73" i="47"/>
  <c r="K73" i="47"/>
  <c r="CH72" i="47"/>
  <c r="K72" i="47"/>
  <c r="CH71" i="47"/>
  <c r="CH70" i="47"/>
  <c r="CH69" i="47"/>
  <c r="CH68" i="47"/>
  <c r="CH67" i="47"/>
  <c r="CH66" i="47"/>
  <c r="CH65" i="47"/>
  <c r="CH64" i="47"/>
  <c r="CH63" i="47"/>
  <c r="CH62" i="47"/>
  <c r="CH61" i="47"/>
  <c r="CH60" i="47"/>
  <c r="CH59" i="47"/>
  <c r="CH58" i="47"/>
  <c r="CH57" i="47"/>
  <c r="K57" i="47"/>
  <c r="CH56" i="47"/>
  <c r="K56" i="47"/>
  <c r="CH55" i="47"/>
  <c r="K55" i="47"/>
  <c r="CH54" i="47"/>
  <c r="K54" i="47"/>
  <c r="CH53" i="47"/>
  <c r="K53" i="47"/>
  <c r="CH52" i="47"/>
  <c r="K52" i="47"/>
  <c r="CH51" i="47"/>
  <c r="CH50" i="47"/>
  <c r="CH49" i="47"/>
  <c r="CH48" i="47"/>
  <c r="CH47" i="47"/>
  <c r="CH45" i="47"/>
  <c r="CH44" i="47"/>
  <c r="CH43" i="47"/>
  <c r="CH42" i="47"/>
  <c r="CH41" i="47"/>
  <c r="CH40" i="47"/>
  <c r="CH39" i="47"/>
  <c r="CH38" i="47"/>
  <c r="CH37" i="47"/>
  <c r="CH36" i="47"/>
  <c r="AP179" i="47" s="1"/>
  <c r="AP36" i="47"/>
  <c r="K36" i="47"/>
  <c r="CH35" i="47"/>
  <c r="AP136" i="47" s="1"/>
  <c r="AP35" i="47"/>
  <c r="K35" i="47"/>
  <c r="CH34" i="47"/>
  <c r="AP34" i="47"/>
  <c r="K34" i="47"/>
  <c r="CH33" i="47"/>
  <c r="AP33" i="47"/>
  <c r="K33" i="47"/>
  <c r="CH32" i="47"/>
  <c r="K32" i="47"/>
  <c r="CH31" i="47"/>
  <c r="K31" i="47"/>
  <c r="CH30" i="47"/>
  <c r="CH29" i="47"/>
  <c r="CH28" i="47"/>
  <c r="CH27" i="47"/>
  <c r="CH26" i="47"/>
  <c r="CH24" i="47"/>
  <c r="CH23" i="47"/>
  <c r="AP134" i="47" s="1"/>
  <c r="CH22" i="47"/>
  <c r="AP135" i="47" s="1"/>
  <c r="CH21" i="47"/>
  <c r="AP178" i="47" s="1"/>
  <c r="CH20" i="47"/>
  <c r="CH19" i="47"/>
  <c r="AP95" i="47" s="1"/>
  <c r="CH18" i="47"/>
  <c r="AP116" i="47" s="1"/>
  <c r="CH17" i="47"/>
  <c r="CH16" i="47"/>
  <c r="CH15" i="47"/>
  <c r="AP15" i="47"/>
  <c r="K15" i="47"/>
  <c r="CH14" i="47"/>
  <c r="AP157" i="47" s="1"/>
  <c r="AP14" i="47"/>
  <c r="K14" i="47"/>
  <c r="CH13" i="47"/>
  <c r="AP13" i="47"/>
  <c r="K13" i="47"/>
  <c r="CH12" i="47"/>
  <c r="AP177" i="47" s="1"/>
  <c r="K12" i="47"/>
  <c r="CH11" i="47"/>
  <c r="K11" i="47"/>
  <c r="CH10" i="47"/>
  <c r="AP94" i="47" s="1"/>
  <c r="K10" i="47"/>
  <c r="CH9" i="47"/>
  <c r="CH8" i="47"/>
  <c r="CH7" i="47"/>
  <c r="CH6" i="47"/>
  <c r="AP31" i="47" s="1"/>
  <c r="AP257" i="50" l="1"/>
  <c r="AU97" i="53"/>
  <c r="AV122" i="56"/>
  <c r="AQ99" i="58"/>
  <c r="AQ100" i="58" s="1"/>
  <c r="AP273" i="50"/>
  <c r="AP76" i="51"/>
  <c r="AP83" i="51"/>
  <c r="AU76" i="53"/>
  <c r="AP74" i="47"/>
  <c r="AP96" i="47"/>
  <c r="AP75" i="48"/>
  <c r="AP21" i="50"/>
  <c r="AP121" i="50"/>
  <c r="AP49" i="51"/>
  <c r="AP219" i="50"/>
  <c r="AP43" i="51"/>
  <c r="AU56" i="53"/>
  <c r="AU32" i="55"/>
  <c r="AP52" i="47"/>
  <c r="AP155" i="47"/>
  <c r="AP88" i="50"/>
  <c r="AP122" i="50"/>
  <c r="AP14" i="54"/>
  <c r="AP56" i="54"/>
  <c r="AP235" i="50"/>
  <c r="AP10" i="51"/>
  <c r="AP134" i="54"/>
  <c r="AU178" i="55"/>
  <c r="AP75" i="47"/>
  <c r="AP265" i="50"/>
  <c r="AP44" i="51"/>
  <c r="AU35" i="53"/>
  <c r="AP115" i="47"/>
  <c r="AP156" i="47"/>
  <c r="AP55" i="47"/>
  <c r="AP76" i="47"/>
  <c r="AP295" i="50"/>
  <c r="AP17" i="51"/>
  <c r="AP94" i="51"/>
  <c r="AP11" i="51"/>
  <c r="AU14" i="53"/>
  <c r="AU118" i="53"/>
  <c r="AP179" i="54"/>
  <c r="AP311" i="50"/>
  <c r="AU36" i="53"/>
  <c r="AP159" i="47"/>
  <c r="AP56" i="47"/>
  <c r="AP114" i="48"/>
  <c r="AP134" i="48"/>
  <c r="AU96" i="53"/>
  <c r="AP34" i="48"/>
  <c r="AP97" i="50"/>
  <c r="AU15" i="53"/>
  <c r="AP91" i="50"/>
  <c r="AP227" i="50"/>
  <c r="AQ120" i="58"/>
  <c r="AP117" i="51"/>
  <c r="AP19" i="51"/>
  <c r="AP111" i="51"/>
  <c r="AP162" i="51"/>
  <c r="AP193" i="51"/>
  <c r="AP146" i="51"/>
  <c r="AP150" i="51"/>
  <c r="AP185" i="51"/>
  <c r="AP12" i="51"/>
  <c r="AP77" i="51"/>
  <c r="AP89" i="51"/>
  <c r="AP307" i="51"/>
  <c r="AP315" i="51"/>
  <c r="AP13" i="51"/>
  <c r="AP21" i="51"/>
  <c r="AP78" i="51"/>
  <c r="AP121" i="51"/>
  <c r="AP201" i="51"/>
  <c r="AP45" i="51"/>
  <c r="AP54" i="51"/>
  <c r="AP112" i="51"/>
  <c r="AP118" i="51"/>
  <c r="AP125" i="51"/>
  <c r="AP231" i="51"/>
  <c r="AP88" i="51"/>
  <c r="AP151" i="51"/>
  <c r="AP239" i="51"/>
  <c r="AP261" i="51"/>
  <c r="AP22" i="51"/>
  <c r="AP110" i="51"/>
  <c r="AP145" i="51"/>
  <c r="AP269" i="51"/>
  <c r="AP153" i="51"/>
  <c r="AP15" i="51"/>
  <c r="AP46" i="51"/>
  <c r="AP113" i="51"/>
  <c r="AP277" i="51"/>
  <c r="AP299" i="51"/>
  <c r="AP196" i="52"/>
  <c r="AQ60" i="58"/>
  <c r="AQ38" i="58"/>
  <c r="AQ39" i="58" s="1"/>
  <c r="AQ17" i="58"/>
  <c r="AQ18" i="58" s="1"/>
  <c r="AQ121" i="58"/>
  <c r="AQ163" i="58"/>
  <c r="AQ164" i="58" s="1"/>
  <c r="AQ141" i="58"/>
  <c r="AQ142" i="58" s="1"/>
  <c r="AQ80" i="58"/>
  <c r="AV79" i="57"/>
  <c r="AV80" i="57" s="1"/>
  <c r="AV121" i="57"/>
  <c r="AV122" i="57" s="1"/>
  <c r="AV100" i="57"/>
  <c r="AV101" i="57" s="1"/>
  <c r="AV163" i="57"/>
  <c r="AV164" i="57" s="1"/>
  <c r="AV38" i="57"/>
  <c r="AV39" i="57" s="1"/>
  <c r="AV59" i="57"/>
  <c r="AV60" i="57" s="1"/>
  <c r="AV17" i="57"/>
  <c r="AV18" i="57" s="1"/>
  <c r="AV142" i="57"/>
  <c r="AV143" i="57" s="1"/>
  <c r="AV182" i="57"/>
  <c r="AV183" i="57" s="1"/>
  <c r="AV17" i="56"/>
  <c r="AV18" i="56" s="1"/>
  <c r="AV36" i="56"/>
  <c r="AV37" i="56" s="1"/>
  <c r="AV79" i="56"/>
  <c r="AV80" i="56" s="1"/>
  <c r="AV182" i="56"/>
  <c r="AV183" i="56" s="1"/>
  <c r="AV57" i="56"/>
  <c r="AV58" i="56" s="1"/>
  <c r="AV163" i="56"/>
  <c r="AV164" i="56" s="1"/>
  <c r="AV142" i="56"/>
  <c r="AV143" i="56" s="1"/>
  <c r="AV100" i="56"/>
  <c r="AV101" i="56" s="1"/>
  <c r="AP135" i="48"/>
  <c r="AP133" i="48"/>
  <c r="AP55" i="48"/>
  <c r="AP177" i="48"/>
  <c r="AP139" i="48"/>
  <c r="AP12" i="48"/>
  <c r="AP117" i="48"/>
  <c r="AP14" i="48"/>
  <c r="AP51" i="48"/>
  <c r="AP73" i="48"/>
  <c r="AP96" i="48"/>
  <c r="AP97" i="48"/>
  <c r="AU54" i="55"/>
  <c r="AU75" i="55"/>
  <c r="AU10" i="55"/>
  <c r="AU137" i="55"/>
  <c r="AU159" i="55"/>
  <c r="AU114" i="55"/>
  <c r="AU55" i="55"/>
  <c r="AU139" i="55"/>
  <c r="AU13" i="55"/>
  <c r="AU95" i="55"/>
  <c r="AU93" i="55"/>
  <c r="AU97" i="55"/>
  <c r="AU73" i="55"/>
  <c r="AU34" i="55"/>
  <c r="AU117" i="55"/>
  <c r="AU161" i="55"/>
  <c r="AU156" i="55"/>
  <c r="AU31" i="55"/>
  <c r="AU11" i="55"/>
  <c r="AU52" i="55"/>
  <c r="AU157" i="55"/>
  <c r="AU175" i="55"/>
  <c r="AU77" i="55"/>
  <c r="AU118" i="55"/>
  <c r="AU138" i="55"/>
  <c r="AU72" i="55"/>
  <c r="AU176" i="55"/>
  <c r="AU53" i="55"/>
  <c r="AU158" i="55"/>
  <c r="AU92" i="55"/>
  <c r="AU119" i="55"/>
  <c r="AU140" i="55"/>
  <c r="AU180" i="55"/>
  <c r="AU141" i="55"/>
  <c r="AU116" i="55"/>
  <c r="AP94" i="54"/>
  <c r="AP114" i="54"/>
  <c r="AP176" i="54"/>
  <c r="AP135" i="54"/>
  <c r="AP73" i="54"/>
  <c r="AP156" i="54"/>
  <c r="AP72" i="54"/>
  <c r="AP35" i="54"/>
  <c r="AP92" i="54"/>
  <c r="AP52" i="54"/>
  <c r="AP15" i="54"/>
  <c r="AP97" i="54"/>
  <c r="AP136" i="54"/>
  <c r="AP76" i="54"/>
  <c r="AP33" i="54"/>
  <c r="AP178" i="54"/>
  <c r="AP12" i="54"/>
  <c r="AU92" i="53"/>
  <c r="AU137" i="53"/>
  <c r="AU73" i="53"/>
  <c r="AU52" i="53"/>
  <c r="AU94" i="53"/>
  <c r="AU159" i="53"/>
  <c r="AV162" i="53" s="1"/>
  <c r="AV163" i="53" s="1"/>
  <c r="AU114" i="53"/>
  <c r="AU53" i="53"/>
  <c r="AU95" i="53"/>
  <c r="AU11" i="53"/>
  <c r="AU116" i="53"/>
  <c r="AU140" i="53"/>
  <c r="AU54" i="53"/>
  <c r="AU155" i="53"/>
  <c r="AP228" i="52"/>
  <c r="AP229" i="52"/>
  <c r="AP222" i="52"/>
  <c r="AP230" i="52"/>
  <c r="AP223" i="52"/>
  <c r="AP231" i="52"/>
  <c r="AP224" i="52"/>
  <c r="AP232" i="52"/>
  <c r="AP198" i="52"/>
  <c r="AP225" i="52"/>
  <c r="AP233" i="52"/>
  <c r="AP226" i="52"/>
  <c r="AP234" i="52"/>
  <c r="AP167" i="52"/>
  <c r="AP199" i="52"/>
  <c r="AP172" i="52"/>
  <c r="AP201" i="52"/>
  <c r="AP193" i="52"/>
  <c r="AP202" i="52"/>
  <c r="AP168" i="52"/>
  <c r="AP194" i="52"/>
  <c r="AP204" i="52"/>
  <c r="AP205" i="52"/>
  <c r="AP206" i="52"/>
  <c r="AP169" i="52"/>
  <c r="AP170" i="52"/>
  <c r="AP171" i="52"/>
  <c r="AP173" i="52"/>
  <c r="AP165" i="52"/>
  <c r="AP174" i="52"/>
  <c r="AP166" i="52"/>
  <c r="AP175" i="52"/>
  <c r="AP142" i="52"/>
  <c r="AP143" i="52"/>
  <c r="AP144" i="52"/>
  <c r="AP145" i="52"/>
  <c r="AP138" i="52"/>
  <c r="AP139" i="52"/>
  <c r="AP146" i="52"/>
  <c r="AP140" i="52"/>
  <c r="AP114" i="52"/>
  <c r="AP141" i="52"/>
  <c r="AP148" i="52"/>
  <c r="AP112" i="52"/>
  <c r="AP149" i="52"/>
  <c r="AP115" i="52"/>
  <c r="AP85" i="52"/>
  <c r="AP116" i="52"/>
  <c r="AP109" i="52"/>
  <c r="AP117" i="52"/>
  <c r="AP110" i="52"/>
  <c r="AP118" i="52"/>
  <c r="AP111" i="52"/>
  <c r="AP119" i="52"/>
  <c r="AP120" i="52"/>
  <c r="AP113" i="52"/>
  <c r="AP121" i="52"/>
  <c r="AP35" i="52"/>
  <c r="AP83" i="52"/>
  <c r="AP10" i="52"/>
  <c r="AP65" i="52"/>
  <c r="AP14" i="52"/>
  <c r="AP86" i="52"/>
  <c r="AP87" i="52"/>
  <c r="AP88" i="52"/>
  <c r="AP61" i="52"/>
  <c r="AP89" i="52"/>
  <c r="AP62" i="52"/>
  <c r="AP90" i="52"/>
  <c r="AP16" i="52"/>
  <c r="AP63" i="52"/>
  <c r="AP81" i="52"/>
  <c r="AP91" i="52"/>
  <c r="AP64" i="52"/>
  <c r="AP82" i="52"/>
  <c r="AP92" i="52"/>
  <c r="AP93" i="52"/>
  <c r="AP155" i="54"/>
  <c r="AP31" i="54"/>
  <c r="AP75" i="54"/>
  <c r="AP95" i="54"/>
  <c r="AP115" i="54"/>
  <c r="AP11" i="54"/>
  <c r="AP57" i="54"/>
  <c r="AP32" i="54"/>
  <c r="AP96" i="54"/>
  <c r="AP116" i="54"/>
  <c r="AP53" i="54"/>
  <c r="AP137" i="54"/>
  <c r="AP157" i="54"/>
  <c r="AP117" i="54"/>
  <c r="AP13" i="54"/>
  <c r="AP158" i="54"/>
  <c r="AP180" i="54"/>
  <c r="AP34" i="54"/>
  <c r="AP118" i="54"/>
  <c r="AP113" i="54"/>
  <c r="AP181" i="54"/>
  <c r="AP55" i="54"/>
  <c r="AP139" i="54"/>
  <c r="AP159" i="54"/>
  <c r="AP133" i="54"/>
  <c r="AP182" i="54"/>
  <c r="AU57" i="53"/>
  <c r="AU32" i="53"/>
  <c r="AV38" i="53" s="1"/>
  <c r="AV39" i="53" s="1"/>
  <c r="AU77" i="53"/>
  <c r="AU117" i="53"/>
  <c r="AU72" i="53"/>
  <c r="AU174" i="53"/>
  <c r="AU176" i="53"/>
  <c r="AU93" i="53"/>
  <c r="AU119" i="53"/>
  <c r="AU138" i="53"/>
  <c r="AU74" i="53"/>
  <c r="AU177" i="53"/>
  <c r="AU10" i="53"/>
  <c r="AV17" i="53" s="1"/>
  <c r="AV18" i="53" s="1"/>
  <c r="AU135" i="53"/>
  <c r="AV142" i="53" s="1"/>
  <c r="AU179" i="53"/>
  <c r="AP58" i="52"/>
  <c r="AP11" i="52"/>
  <c r="AP36" i="52"/>
  <c r="AP57" i="52"/>
  <c r="AP37" i="52"/>
  <c r="AP15" i="52"/>
  <c r="AP38" i="52"/>
  <c r="AP39" i="52"/>
  <c r="AP17" i="52"/>
  <c r="AP12" i="52"/>
  <c r="AP155" i="51"/>
  <c r="AP48" i="51"/>
  <c r="AP84" i="51"/>
  <c r="AP120" i="51"/>
  <c r="AP156" i="51"/>
  <c r="AP163" i="51"/>
  <c r="AP186" i="51"/>
  <c r="AP194" i="51"/>
  <c r="AP232" i="51"/>
  <c r="AP240" i="51"/>
  <c r="AP270" i="51"/>
  <c r="AP278" i="51"/>
  <c r="AP300" i="51"/>
  <c r="AP308" i="51"/>
  <c r="AP316" i="51"/>
  <c r="AP115" i="51"/>
  <c r="AP90" i="51"/>
  <c r="AP126" i="51"/>
  <c r="AP164" i="51"/>
  <c r="AP187" i="51"/>
  <c r="AP195" i="51"/>
  <c r="AP217" i="51"/>
  <c r="AP225" i="51"/>
  <c r="AP233" i="51"/>
  <c r="AP241" i="51"/>
  <c r="AP271" i="51"/>
  <c r="AP279" i="51"/>
  <c r="AP301" i="51"/>
  <c r="AP309" i="51"/>
  <c r="AP317" i="51"/>
  <c r="AP23" i="51"/>
  <c r="AP85" i="51"/>
  <c r="AP152" i="51"/>
  <c r="AP165" i="51"/>
  <c r="AP188" i="51"/>
  <c r="AP196" i="51"/>
  <c r="AP218" i="51"/>
  <c r="AP226" i="51"/>
  <c r="AP234" i="51"/>
  <c r="AP280" i="51"/>
  <c r="AP302" i="51"/>
  <c r="AP310" i="51"/>
  <c r="AP318" i="51"/>
  <c r="AP20" i="51"/>
  <c r="AP55" i="51"/>
  <c r="AP75" i="51"/>
  <c r="AP91" i="51"/>
  <c r="AP127" i="51"/>
  <c r="AP147" i="51"/>
  <c r="AP16" i="51"/>
  <c r="AP86" i="51"/>
  <c r="AP122" i="51"/>
  <c r="AP158" i="51"/>
  <c r="AP197" i="51"/>
  <c r="AP219" i="51"/>
  <c r="AP227" i="51"/>
  <c r="AP235" i="51"/>
  <c r="AP257" i="51"/>
  <c r="AP281" i="51"/>
  <c r="AP311" i="51"/>
  <c r="AP319" i="51"/>
  <c r="AP56" i="51"/>
  <c r="AP159" i="51"/>
  <c r="AP182" i="51"/>
  <c r="AP190" i="51"/>
  <c r="AP198" i="51"/>
  <c r="AP220" i="51"/>
  <c r="AP228" i="51"/>
  <c r="AP236" i="51"/>
  <c r="AP258" i="51"/>
  <c r="AP266" i="51"/>
  <c r="AP282" i="51"/>
  <c r="AP320" i="51"/>
  <c r="AP123" i="51"/>
  <c r="AP143" i="51"/>
  <c r="AP154" i="51"/>
  <c r="AP160" i="51"/>
  <c r="AP183" i="51"/>
  <c r="AP191" i="51"/>
  <c r="AP199" i="51"/>
  <c r="AP221" i="51"/>
  <c r="AP237" i="51"/>
  <c r="AP259" i="51"/>
  <c r="AP275" i="51"/>
  <c r="AP93" i="51"/>
  <c r="AP200" i="51"/>
  <c r="AP15" i="50"/>
  <c r="AP51" i="50"/>
  <c r="AP87" i="50"/>
  <c r="AP123" i="50"/>
  <c r="AP129" i="50"/>
  <c r="AP57" i="50"/>
  <c r="AP124" i="50"/>
  <c r="AP220" i="50"/>
  <c r="AP228" i="50"/>
  <c r="AP236" i="50"/>
  <c r="AP266" i="50"/>
  <c r="AP274" i="50"/>
  <c r="AP296" i="50"/>
  <c r="AP304" i="50"/>
  <c r="AP312" i="50"/>
  <c r="AP22" i="50"/>
  <c r="AP130" i="50"/>
  <c r="AP221" i="50"/>
  <c r="AP229" i="50"/>
  <c r="AP237" i="50"/>
  <c r="AP259" i="50"/>
  <c r="AP275" i="50"/>
  <c r="AP297" i="50"/>
  <c r="AP305" i="50"/>
  <c r="AP313" i="50"/>
  <c r="AP125" i="50"/>
  <c r="AP214" i="50"/>
  <c r="AP222" i="50"/>
  <c r="AP230" i="50"/>
  <c r="AP276" i="50"/>
  <c r="AP306" i="50"/>
  <c r="AQ319" i="50" s="1"/>
  <c r="AQ320" i="50" s="1"/>
  <c r="AP314" i="50"/>
  <c r="AP95" i="50"/>
  <c r="AP115" i="50"/>
  <c r="AP131" i="50"/>
  <c r="AP90" i="50"/>
  <c r="AP126" i="50"/>
  <c r="AP215" i="50"/>
  <c r="AP223" i="50"/>
  <c r="AP231" i="50"/>
  <c r="AP253" i="50"/>
  <c r="AP261" i="50"/>
  <c r="AP277" i="50"/>
  <c r="AP307" i="50"/>
  <c r="AP315" i="50"/>
  <c r="AP60" i="50"/>
  <c r="AP80" i="50"/>
  <c r="AQ101" i="50" s="1"/>
  <c r="AQ102" i="50" s="1"/>
  <c r="AP96" i="50"/>
  <c r="AP116" i="50"/>
  <c r="AP132" i="50"/>
  <c r="AP216" i="50"/>
  <c r="AP224" i="50"/>
  <c r="AP232" i="50"/>
  <c r="AP254" i="50"/>
  <c r="AP262" i="50"/>
  <c r="AP270" i="50"/>
  <c r="AP308" i="50"/>
  <c r="AP316" i="50"/>
  <c r="AP127" i="50"/>
  <c r="AP217" i="50"/>
  <c r="AP233" i="50"/>
  <c r="AP255" i="50"/>
  <c r="AP25" i="50"/>
  <c r="AQ31" i="50" s="1"/>
  <c r="AQ32" i="50" s="1"/>
  <c r="AP117" i="50"/>
  <c r="AP55" i="50"/>
  <c r="AP128" i="50"/>
  <c r="AP218" i="50"/>
  <c r="AQ17" i="49"/>
  <c r="AQ18" i="49" s="1"/>
  <c r="AP56" i="48"/>
  <c r="AP156" i="48"/>
  <c r="AP116" i="48"/>
  <c r="AP13" i="48"/>
  <c r="AP72" i="48"/>
  <c r="AP92" i="48"/>
  <c r="AP53" i="48"/>
  <c r="AP138" i="48"/>
  <c r="AP158" i="48"/>
  <c r="AP33" i="48"/>
  <c r="AP118" i="48"/>
  <c r="AP71" i="48"/>
  <c r="AQ78" i="48" s="1"/>
  <c r="AQ79" i="48" s="1"/>
  <c r="AP137" i="48"/>
  <c r="AP113" i="48"/>
  <c r="AP180" i="48"/>
  <c r="AP54" i="48"/>
  <c r="AP159" i="48"/>
  <c r="AP181" i="48"/>
  <c r="AP52" i="48"/>
  <c r="AP74" i="48"/>
  <c r="AP10" i="48"/>
  <c r="AP182" i="48"/>
  <c r="AP155" i="48"/>
  <c r="AP11" i="47"/>
  <c r="AP57" i="47"/>
  <c r="AP32" i="47"/>
  <c r="AQ38" i="47" s="1"/>
  <c r="AQ39" i="47" s="1"/>
  <c r="AP77" i="47"/>
  <c r="AP117" i="47"/>
  <c r="AP12" i="47"/>
  <c r="AP72" i="47"/>
  <c r="AP53" i="47"/>
  <c r="AP137" i="47"/>
  <c r="AQ141" i="47" s="1"/>
  <c r="AP73" i="47"/>
  <c r="AP93" i="47"/>
  <c r="AQ100" i="47" s="1"/>
  <c r="AQ101" i="47" s="1"/>
  <c r="AP54" i="47"/>
  <c r="AP138" i="47"/>
  <c r="AP158" i="47"/>
  <c r="AP119" i="47"/>
  <c r="AP114" i="47"/>
  <c r="AP139" i="47"/>
  <c r="AP181" i="47"/>
  <c r="AP10" i="47"/>
  <c r="AQ17" i="47" s="1"/>
  <c r="AQ18" i="47" s="1"/>
  <c r="AP182" i="47"/>
  <c r="AQ79" i="47" l="1"/>
  <c r="AQ80" i="47" s="1"/>
  <c r="AQ66" i="50"/>
  <c r="AQ67" i="50" s="1"/>
  <c r="AV121" i="53"/>
  <c r="AQ184" i="47"/>
  <c r="AQ185" i="47" s="1"/>
  <c r="AV17" i="55"/>
  <c r="AV18" i="55" s="1"/>
  <c r="AQ142" i="47"/>
  <c r="AV99" i="55"/>
  <c r="AV100" i="55" s="1"/>
  <c r="AQ163" i="47"/>
  <c r="AQ164" i="47" s="1"/>
  <c r="AQ59" i="47"/>
  <c r="AQ60" i="47" s="1"/>
  <c r="AQ29" i="51"/>
  <c r="AQ30" i="51" s="1"/>
  <c r="AQ61" i="51"/>
  <c r="AQ62" i="51" s="1"/>
  <c r="AQ129" i="51"/>
  <c r="AQ130" i="51" s="1"/>
  <c r="AQ323" i="51"/>
  <c r="AQ324" i="51" s="1"/>
  <c r="AQ167" i="51"/>
  <c r="AQ168" i="51" s="1"/>
  <c r="AQ208" i="52"/>
  <c r="AQ209" i="52" s="1"/>
  <c r="AQ236" i="52"/>
  <c r="AQ237" i="52" s="1"/>
  <c r="AQ17" i="48"/>
  <c r="AQ18" i="48" s="1"/>
  <c r="AQ58" i="48"/>
  <c r="AQ59" i="48" s="1"/>
  <c r="AQ184" i="48"/>
  <c r="AQ185" i="48" s="1"/>
  <c r="AQ163" i="48"/>
  <c r="AQ164" i="48" s="1"/>
  <c r="AQ141" i="48"/>
  <c r="AQ142" i="48" s="1"/>
  <c r="AQ99" i="48"/>
  <c r="AQ100" i="48" s="1"/>
  <c r="AQ37" i="48"/>
  <c r="AQ38" i="48" s="1"/>
  <c r="AV38" i="55"/>
  <c r="AV39" i="55" s="1"/>
  <c r="AV163" i="55"/>
  <c r="AV164" i="55" s="1"/>
  <c r="AV143" i="55"/>
  <c r="AV144" i="55" s="1"/>
  <c r="AV121" i="55"/>
  <c r="AV122" i="55" s="1"/>
  <c r="AV79" i="55"/>
  <c r="AV80" i="55" s="1"/>
  <c r="AV183" i="55"/>
  <c r="AV184" i="55" s="1"/>
  <c r="AV59" i="55"/>
  <c r="AV60" i="55" s="1"/>
  <c r="AQ184" i="54"/>
  <c r="AQ185" i="54" s="1"/>
  <c r="AQ141" i="54"/>
  <c r="AQ142" i="54" s="1"/>
  <c r="AQ99" i="54"/>
  <c r="AQ100" i="54" s="1"/>
  <c r="AQ59" i="54"/>
  <c r="AQ60" i="54" s="1"/>
  <c r="AQ17" i="54"/>
  <c r="AQ18" i="54" s="1"/>
  <c r="AQ78" i="54"/>
  <c r="AQ79" i="54" s="1"/>
  <c r="AV99" i="53"/>
  <c r="AV100" i="53" s="1"/>
  <c r="AV122" i="53"/>
  <c r="AV59" i="53"/>
  <c r="AV60" i="53" s="1"/>
  <c r="AQ179" i="52"/>
  <c r="AQ180" i="52" s="1"/>
  <c r="AQ151" i="52"/>
  <c r="AQ152" i="52" s="1"/>
  <c r="AQ123" i="52"/>
  <c r="AQ124" i="52" s="1"/>
  <c r="AQ95" i="52"/>
  <c r="AQ96" i="52" s="1"/>
  <c r="AQ67" i="52"/>
  <c r="AQ68" i="52" s="1"/>
  <c r="AQ120" i="54"/>
  <c r="AQ121" i="54" s="1"/>
  <c r="AQ162" i="54"/>
  <c r="AQ163" i="54" s="1"/>
  <c r="AQ38" i="54"/>
  <c r="AQ39" i="54" s="1"/>
  <c r="AV181" i="53"/>
  <c r="AV182" i="53" s="1"/>
  <c r="AV79" i="53"/>
  <c r="AV80" i="53" s="1"/>
  <c r="AV143" i="53"/>
  <c r="AQ19" i="52"/>
  <c r="AQ20" i="52" s="1"/>
  <c r="AQ43" i="52"/>
  <c r="AQ44" i="52" s="1"/>
  <c r="AQ243" i="51"/>
  <c r="AQ244" i="51" s="1"/>
  <c r="AQ284" i="51"/>
  <c r="AQ285" i="51" s="1"/>
  <c r="AQ203" i="51"/>
  <c r="AQ204" i="51" s="1"/>
  <c r="AQ96" i="51"/>
  <c r="AQ97" i="51" s="1"/>
  <c r="AQ279" i="50"/>
  <c r="AQ280" i="50" s="1"/>
  <c r="AQ239" i="50"/>
  <c r="AQ240" i="50" s="1"/>
  <c r="AQ134" i="50"/>
  <c r="AQ135" i="50" s="1"/>
  <c r="AQ120" i="48"/>
  <c r="AQ121" i="48" s="1"/>
  <c r="AQ121" i="47"/>
  <c r="AQ122" i="47" s="1"/>
  <c r="K168" i="46" l="1"/>
  <c r="K167" i="46"/>
  <c r="K166" i="46"/>
  <c r="K165" i="46"/>
  <c r="K164" i="46"/>
  <c r="K163" i="46"/>
  <c r="K162" i="46"/>
  <c r="K161" i="46"/>
  <c r="K160" i="46"/>
  <c r="K159" i="46"/>
  <c r="K158" i="46"/>
  <c r="K157" i="46"/>
  <c r="K156" i="46"/>
  <c r="K155" i="46"/>
  <c r="K154" i="46"/>
  <c r="K153" i="46"/>
  <c r="K152" i="46"/>
  <c r="K151" i="46"/>
  <c r="K150" i="46"/>
  <c r="AP116" i="46"/>
  <c r="K129" i="46"/>
  <c r="K128" i="46"/>
  <c r="K127" i="46"/>
  <c r="K126" i="46"/>
  <c r="K125" i="46"/>
  <c r="K135" i="46"/>
  <c r="K134" i="46"/>
  <c r="K133" i="46"/>
  <c r="K132" i="46"/>
  <c r="K131" i="46"/>
  <c r="K130" i="46"/>
  <c r="K124" i="46"/>
  <c r="K123" i="46"/>
  <c r="K122" i="46"/>
  <c r="K121" i="46"/>
  <c r="K120" i="46"/>
  <c r="K119" i="46"/>
  <c r="K118" i="46"/>
  <c r="K117" i="46"/>
  <c r="K116" i="46"/>
  <c r="K115" i="46"/>
  <c r="K114" i="46"/>
  <c r="K113" i="46"/>
  <c r="K112" i="46"/>
  <c r="K111" i="46"/>
  <c r="K96" i="46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58" i="46"/>
  <c r="K62" i="46"/>
  <c r="K61" i="46"/>
  <c r="K60" i="46"/>
  <c r="K59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CH159" i="46"/>
  <c r="CH158" i="46"/>
  <c r="CH157" i="46"/>
  <c r="CH156" i="46"/>
  <c r="CH155" i="46"/>
  <c r="CH154" i="46"/>
  <c r="CH153" i="46"/>
  <c r="CH152" i="46"/>
  <c r="CH151" i="46"/>
  <c r="CH150" i="46"/>
  <c r="CH149" i="46"/>
  <c r="CH148" i="46"/>
  <c r="CH147" i="46"/>
  <c r="CH146" i="46"/>
  <c r="CH145" i="46"/>
  <c r="CH144" i="46"/>
  <c r="CH143" i="46"/>
  <c r="CH142" i="46"/>
  <c r="CH141" i="46"/>
  <c r="CH140" i="46"/>
  <c r="CH139" i="46"/>
  <c r="CH138" i="46"/>
  <c r="CH137" i="46"/>
  <c r="CH136" i="46"/>
  <c r="CH135" i="46"/>
  <c r="CH134" i="46"/>
  <c r="CH133" i="46"/>
  <c r="CH132" i="46"/>
  <c r="CH131" i="46"/>
  <c r="CH130" i="46"/>
  <c r="CH129" i="46"/>
  <c r="CH128" i="46"/>
  <c r="CH127" i="46"/>
  <c r="CH126" i="46"/>
  <c r="CH125" i="46"/>
  <c r="CH124" i="46"/>
  <c r="CH123" i="46"/>
  <c r="CH122" i="46"/>
  <c r="CH121" i="46"/>
  <c r="CH120" i="46"/>
  <c r="CH119" i="46"/>
  <c r="CH118" i="46"/>
  <c r="CH117" i="46"/>
  <c r="CH116" i="46"/>
  <c r="CH115" i="46"/>
  <c r="CH114" i="46"/>
  <c r="CH113" i="46"/>
  <c r="CH112" i="46"/>
  <c r="CH111" i="46"/>
  <c r="CH110" i="46"/>
  <c r="CH109" i="46"/>
  <c r="CH108" i="46"/>
  <c r="CH107" i="46"/>
  <c r="CH106" i="46"/>
  <c r="CH105" i="46"/>
  <c r="CH104" i="46"/>
  <c r="CH103" i="46"/>
  <c r="CH102" i="46"/>
  <c r="AP302" i="46" s="1"/>
  <c r="CH101" i="46"/>
  <c r="CH100" i="46"/>
  <c r="AP306" i="46" s="1"/>
  <c r="CH99" i="46"/>
  <c r="CH98" i="46"/>
  <c r="CH97" i="46"/>
  <c r="CH96" i="46"/>
  <c r="CH95" i="46"/>
  <c r="CH94" i="46"/>
  <c r="CH93" i="46"/>
  <c r="CH92" i="46"/>
  <c r="CH91" i="46"/>
  <c r="CH90" i="46"/>
  <c r="CH89" i="46"/>
  <c r="AP117" i="46" s="1"/>
  <c r="CH88" i="46"/>
  <c r="CH87" i="46"/>
  <c r="CH86" i="46"/>
  <c r="CH85" i="46"/>
  <c r="CH84" i="46"/>
  <c r="CH83" i="46"/>
  <c r="CH82" i="46"/>
  <c r="CH81" i="46"/>
  <c r="CH80" i="46"/>
  <c r="CH79" i="46"/>
  <c r="CH78" i="46"/>
  <c r="CH77" i="46"/>
  <c r="CH76" i="46"/>
  <c r="CH75" i="46"/>
  <c r="CH74" i="46"/>
  <c r="CH73" i="46"/>
  <c r="CH72" i="46"/>
  <c r="CH71" i="46"/>
  <c r="CH70" i="46"/>
  <c r="CH69" i="46"/>
  <c r="AP15" i="46" s="1"/>
  <c r="CH68" i="46"/>
  <c r="CH67" i="46"/>
  <c r="CH66" i="46"/>
  <c r="CH65" i="46"/>
  <c r="CH64" i="46"/>
  <c r="AP50" i="46" s="1"/>
  <c r="CH63" i="46"/>
  <c r="CH62" i="46"/>
  <c r="AP16" i="46" s="1"/>
  <c r="CH61" i="46"/>
  <c r="CH60" i="46"/>
  <c r="CH59" i="46"/>
  <c r="AP49" i="46" s="1"/>
  <c r="CH58" i="46"/>
  <c r="CH57" i="46"/>
  <c r="CH56" i="46"/>
  <c r="CH55" i="46"/>
  <c r="AP84" i="46" s="1"/>
  <c r="CH54" i="46"/>
  <c r="AP296" i="46" s="1"/>
  <c r="CH53" i="46"/>
  <c r="CH52" i="46"/>
  <c r="CH51" i="46"/>
  <c r="CH50" i="46"/>
  <c r="AP155" i="46" s="1"/>
  <c r="CH49" i="46"/>
  <c r="AP257" i="46" s="1"/>
  <c r="CH48" i="46"/>
  <c r="AP256" i="46" s="1"/>
  <c r="CH47" i="46"/>
  <c r="CH45" i="46"/>
  <c r="CH44" i="46"/>
  <c r="CH43" i="46"/>
  <c r="CH42" i="46"/>
  <c r="CH41" i="46"/>
  <c r="CH40" i="46"/>
  <c r="CH39" i="46"/>
  <c r="CH38" i="46"/>
  <c r="CH37" i="46"/>
  <c r="CH36" i="46"/>
  <c r="CH35" i="46"/>
  <c r="CH34" i="46"/>
  <c r="CH33" i="46"/>
  <c r="CH32" i="46"/>
  <c r="CH31" i="46"/>
  <c r="CH30" i="46"/>
  <c r="CH29" i="46"/>
  <c r="CH28" i="46"/>
  <c r="CH27" i="46"/>
  <c r="CH26" i="46"/>
  <c r="CH24" i="46"/>
  <c r="CH23" i="46"/>
  <c r="CH22" i="46"/>
  <c r="CH21" i="46"/>
  <c r="CH20" i="46"/>
  <c r="CH19" i="46"/>
  <c r="CH18" i="46"/>
  <c r="AP89" i="46" s="1"/>
  <c r="CH17" i="46"/>
  <c r="AP21" i="46" s="1"/>
  <c r="CH16" i="46"/>
  <c r="CH15" i="46"/>
  <c r="AP126" i="46" s="1"/>
  <c r="CH14" i="46"/>
  <c r="CH13" i="46"/>
  <c r="CH12" i="46"/>
  <c r="CH11" i="46"/>
  <c r="AP20" i="46" s="1"/>
  <c r="CH10" i="46"/>
  <c r="CH9" i="46"/>
  <c r="CH8" i="46"/>
  <c r="CH7" i="46"/>
  <c r="AP125" i="46" s="1"/>
  <c r="CH6" i="46"/>
  <c r="AP87" i="46" s="1"/>
  <c r="K191" i="45"/>
  <c r="AU190" i="45"/>
  <c r="K190" i="45"/>
  <c r="AU189" i="45"/>
  <c r="K189" i="45"/>
  <c r="AU188" i="45"/>
  <c r="K188" i="45"/>
  <c r="K187" i="45"/>
  <c r="K186" i="45"/>
  <c r="K169" i="45"/>
  <c r="AU168" i="45"/>
  <c r="K168" i="45"/>
  <c r="AU167" i="45"/>
  <c r="K167" i="45"/>
  <c r="AU166" i="45"/>
  <c r="K166" i="45"/>
  <c r="AU165" i="45"/>
  <c r="K165" i="45"/>
  <c r="K164" i="45"/>
  <c r="K147" i="45"/>
  <c r="K146" i="45"/>
  <c r="K145" i="45"/>
  <c r="K144" i="45"/>
  <c r="K143" i="45"/>
  <c r="K142" i="45"/>
  <c r="K125" i="45"/>
  <c r="K124" i="45"/>
  <c r="K123" i="45"/>
  <c r="K122" i="45"/>
  <c r="K121" i="45"/>
  <c r="K120" i="45"/>
  <c r="K103" i="45"/>
  <c r="K102" i="45"/>
  <c r="K101" i="45"/>
  <c r="K100" i="45"/>
  <c r="K99" i="45"/>
  <c r="K98" i="45"/>
  <c r="K81" i="45"/>
  <c r="K80" i="45"/>
  <c r="K79" i="45"/>
  <c r="K78" i="45"/>
  <c r="K77" i="45"/>
  <c r="K76" i="45"/>
  <c r="K59" i="45"/>
  <c r="K58" i="45"/>
  <c r="K57" i="45"/>
  <c r="K56" i="45"/>
  <c r="K55" i="45"/>
  <c r="K54" i="45"/>
  <c r="K37" i="45"/>
  <c r="K36" i="45"/>
  <c r="AU35" i="45"/>
  <c r="K35" i="45"/>
  <c r="K34" i="45"/>
  <c r="AU33" i="45"/>
  <c r="K33" i="45"/>
  <c r="K32" i="45"/>
  <c r="CM159" i="45"/>
  <c r="CM158" i="45"/>
  <c r="CM157" i="45"/>
  <c r="CM156" i="45"/>
  <c r="CM155" i="45"/>
  <c r="CM154" i="45"/>
  <c r="CM153" i="45"/>
  <c r="CM152" i="45"/>
  <c r="CM151" i="45"/>
  <c r="CM150" i="45"/>
  <c r="CM149" i="45"/>
  <c r="CM148" i="45"/>
  <c r="CM147" i="45"/>
  <c r="CM146" i="45"/>
  <c r="CM145" i="45"/>
  <c r="CM144" i="45"/>
  <c r="CM143" i="45"/>
  <c r="CM142" i="45"/>
  <c r="CM141" i="45"/>
  <c r="CM140" i="45"/>
  <c r="CM139" i="45"/>
  <c r="CM138" i="45"/>
  <c r="CM137" i="45"/>
  <c r="CM136" i="45"/>
  <c r="CM135" i="45"/>
  <c r="CM134" i="45"/>
  <c r="CM133" i="45"/>
  <c r="CM132" i="45"/>
  <c r="CM131" i="45"/>
  <c r="CM130" i="45"/>
  <c r="CM129" i="45"/>
  <c r="CM128" i="45"/>
  <c r="CM127" i="45"/>
  <c r="CM126" i="45"/>
  <c r="CM125" i="45"/>
  <c r="CM124" i="45"/>
  <c r="CM123" i="45"/>
  <c r="CM122" i="45"/>
  <c r="CM121" i="45"/>
  <c r="CM120" i="45"/>
  <c r="CM119" i="45"/>
  <c r="CM118" i="45"/>
  <c r="CM117" i="45"/>
  <c r="CM116" i="45"/>
  <c r="CM115" i="45"/>
  <c r="CM114" i="45"/>
  <c r="CM113" i="45"/>
  <c r="CM112" i="45"/>
  <c r="CM111" i="45"/>
  <c r="CM110" i="45"/>
  <c r="CM109" i="45"/>
  <c r="AU123" i="45" s="1"/>
  <c r="CM108" i="45"/>
  <c r="CM107" i="45"/>
  <c r="CM106" i="45"/>
  <c r="CM105" i="45"/>
  <c r="CM104" i="45"/>
  <c r="CM103" i="45"/>
  <c r="CM102" i="45"/>
  <c r="CM101" i="45"/>
  <c r="CM100" i="45"/>
  <c r="AU147" i="45" s="1"/>
  <c r="CM99" i="45"/>
  <c r="AU124" i="45" s="1"/>
  <c r="CM98" i="45"/>
  <c r="CM97" i="45"/>
  <c r="CM96" i="45"/>
  <c r="CM95" i="45"/>
  <c r="CM94" i="45"/>
  <c r="CM93" i="45"/>
  <c r="CM92" i="45"/>
  <c r="CM91" i="45"/>
  <c r="CM90" i="45"/>
  <c r="CM89" i="45"/>
  <c r="CM88" i="45"/>
  <c r="CM87" i="45"/>
  <c r="CM86" i="45"/>
  <c r="CM85" i="45"/>
  <c r="CM84" i="45"/>
  <c r="CM83" i="45"/>
  <c r="CM82" i="45"/>
  <c r="CM81" i="45"/>
  <c r="CM80" i="45"/>
  <c r="CM79" i="45"/>
  <c r="CM78" i="45"/>
  <c r="CM77" i="45"/>
  <c r="CM76" i="45"/>
  <c r="CM75" i="45"/>
  <c r="CM74" i="45"/>
  <c r="CM73" i="45"/>
  <c r="CM72" i="45"/>
  <c r="CM71" i="45"/>
  <c r="CM70" i="45"/>
  <c r="CM69" i="45"/>
  <c r="CM68" i="45"/>
  <c r="CM67" i="45"/>
  <c r="CM66" i="45"/>
  <c r="CM65" i="45"/>
  <c r="CM64" i="45"/>
  <c r="CM63" i="45"/>
  <c r="CM62" i="45"/>
  <c r="CM61" i="45"/>
  <c r="CM60" i="45"/>
  <c r="CM59" i="45"/>
  <c r="CM58" i="45"/>
  <c r="CM57" i="45"/>
  <c r="CM56" i="45"/>
  <c r="CM55" i="45"/>
  <c r="CM54" i="45"/>
  <c r="CM53" i="45"/>
  <c r="CM52" i="45"/>
  <c r="CM51" i="45"/>
  <c r="CM50" i="45"/>
  <c r="CM49" i="45"/>
  <c r="CM48" i="45"/>
  <c r="CM47" i="45"/>
  <c r="CM45" i="45"/>
  <c r="CM44" i="45"/>
  <c r="CM43" i="45"/>
  <c r="CM42" i="45"/>
  <c r="CM41" i="45"/>
  <c r="CM40" i="45"/>
  <c r="CM39" i="45"/>
  <c r="CM38" i="45"/>
  <c r="CM37" i="45"/>
  <c r="CM36" i="45"/>
  <c r="AU144" i="45" s="1"/>
  <c r="CM35" i="45"/>
  <c r="CM34" i="45"/>
  <c r="CM33" i="45"/>
  <c r="CM32" i="45"/>
  <c r="CM31" i="45"/>
  <c r="CM30" i="45"/>
  <c r="CM29" i="45"/>
  <c r="CM28" i="45"/>
  <c r="CM27" i="45"/>
  <c r="CM26" i="45"/>
  <c r="CM24" i="45"/>
  <c r="CM23" i="45"/>
  <c r="CM22" i="45"/>
  <c r="AU78" i="45" s="1"/>
  <c r="CM21" i="45"/>
  <c r="AU143" i="45" s="1"/>
  <c r="CM20" i="45"/>
  <c r="CM19" i="45"/>
  <c r="AU100" i="45" s="1"/>
  <c r="CM18" i="45"/>
  <c r="AU56" i="45" s="1"/>
  <c r="CM17" i="45"/>
  <c r="CM16" i="45"/>
  <c r="CM15" i="45"/>
  <c r="K15" i="45"/>
  <c r="CM14" i="45"/>
  <c r="AU121" i="45" s="1"/>
  <c r="K14" i="45"/>
  <c r="CM13" i="45"/>
  <c r="K13" i="45"/>
  <c r="CM12" i="45"/>
  <c r="K12" i="45"/>
  <c r="CM11" i="45"/>
  <c r="AU76" i="45" s="1"/>
  <c r="AU11" i="45"/>
  <c r="K11" i="45"/>
  <c r="CM10" i="45"/>
  <c r="K10" i="45"/>
  <c r="CM9" i="45"/>
  <c r="CM8" i="45"/>
  <c r="CM7" i="45"/>
  <c r="CM6" i="45"/>
  <c r="AU120" i="45" s="1"/>
  <c r="K189" i="44"/>
  <c r="K188" i="44"/>
  <c r="K187" i="44"/>
  <c r="K186" i="44"/>
  <c r="AU185" i="44"/>
  <c r="K185" i="44"/>
  <c r="K184" i="44"/>
  <c r="K167" i="44"/>
  <c r="K166" i="44"/>
  <c r="K165" i="44"/>
  <c r="K164" i="44"/>
  <c r="K163" i="44"/>
  <c r="K162" i="44"/>
  <c r="K161" i="44"/>
  <c r="K142" i="44"/>
  <c r="K141" i="44"/>
  <c r="K144" i="44"/>
  <c r="K143" i="44"/>
  <c r="K140" i="44"/>
  <c r="K139" i="44"/>
  <c r="K138" i="44"/>
  <c r="K121" i="44"/>
  <c r="K120" i="44"/>
  <c r="K119" i="44"/>
  <c r="K118" i="44"/>
  <c r="K117" i="44"/>
  <c r="K100" i="44"/>
  <c r="K99" i="44"/>
  <c r="K98" i="44"/>
  <c r="K97" i="44"/>
  <c r="K96" i="44"/>
  <c r="K75" i="44"/>
  <c r="K79" i="44"/>
  <c r="K78" i="44"/>
  <c r="K77" i="44"/>
  <c r="K76" i="44"/>
  <c r="K74" i="44"/>
  <c r="K57" i="44"/>
  <c r="K56" i="44"/>
  <c r="K55" i="44"/>
  <c r="K54" i="44"/>
  <c r="K53" i="44"/>
  <c r="K36" i="44"/>
  <c r="K35" i="44"/>
  <c r="K34" i="44"/>
  <c r="K33" i="44"/>
  <c r="K32" i="44"/>
  <c r="CM159" i="44"/>
  <c r="CM158" i="44"/>
  <c r="CM157" i="44"/>
  <c r="CM156" i="44"/>
  <c r="CM155" i="44"/>
  <c r="CM154" i="44"/>
  <c r="CM153" i="44"/>
  <c r="CM152" i="44"/>
  <c r="CM151" i="44"/>
  <c r="CM150" i="44"/>
  <c r="CM149" i="44"/>
  <c r="CM148" i="44"/>
  <c r="CM147" i="44"/>
  <c r="CM146" i="44"/>
  <c r="CM145" i="44"/>
  <c r="CM144" i="44"/>
  <c r="CM143" i="44"/>
  <c r="CM142" i="44"/>
  <c r="CM141" i="44"/>
  <c r="CM140" i="44"/>
  <c r="CM139" i="44"/>
  <c r="CM138" i="44"/>
  <c r="CM137" i="44"/>
  <c r="CM136" i="44"/>
  <c r="CM135" i="44"/>
  <c r="CM134" i="44"/>
  <c r="CM133" i="44"/>
  <c r="CM132" i="44"/>
  <c r="CM131" i="44"/>
  <c r="CM130" i="44"/>
  <c r="CM129" i="44"/>
  <c r="CM128" i="44"/>
  <c r="CM127" i="44"/>
  <c r="CM126" i="44"/>
  <c r="CM125" i="44"/>
  <c r="CM124" i="44"/>
  <c r="CM123" i="44"/>
  <c r="CM122" i="44"/>
  <c r="CM121" i="44"/>
  <c r="CM120" i="44"/>
  <c r="CM119" i="44"/>
  <c r="CM118" i="44"/>
  <c r="CM117" i="44"/>
  <c r="CM116" i="44"/>
  <c r="CM115" i="44"/>
  <c r="CM114" i="44"/>
  <c r="CM113" i="44"/>
  <c r="CM112" i="44"/>
  <c r="CM111" i="44"/>
  <c r="CM110" i="44"/>
  <c r="CM109" i="44"/>
  <c r="AU34" i="44" s="1"/>
  <c r="CM108" i="44"/>
  <c r="CM107" i="44"/>
  <c r="CM106" i="44"/>
  <c r="CM105" i="44"/>
  <c r="CM104" i="44"/>
  <c r="CM103" i="44"/>
  <c r="CM102" i="44"/>
  <c r="CM101" i="44"/>
  <c r="CM100" i="44"/>
  <c r="AU57" i="44" s="1"/>
  <c r="CM99" i="44"/>
  <c r="CM98" i="44"/>
  <c r="CM97" i="44"/>
  <c r="CM96" i="44"/>
  <c r="CM95" i="44"/>
  <c r="CM94" i="44"/>
  <c r="CM93" i="44"/>
  <c r="CM92" i="44"/>
  <c r="AU56" i="44" s="1"/>
  <c r="CM91" i="44"/>
  <c r="CM90" i="44"/>
  <c r="CM89" i="44"/>
  <c r="CM88" i="44"/>
  <c r="CM87" i="44"/>
  <c r="CM86" i="44"/>
  <c r="CM85" i="44"/>
  <c r="CM84" i="44"/>
  <c r="CM83" i="44"/>
  <c r="CM82" i="44"/>
  <c r="CM81" i="44"/>
  <c r="CM80" i="44"/>
  <c r="CM79" i="44"/>
  <c r="CM78" i="44"/>
  <c r="CM77" i="44"/>
  <c r="CM76" i="44"/>
  <c r="CM75" i="44"/>
  <c r="CM74" i="44"/>
  <c r="CM73" i="44"/>
  <c r="CM72" i="44"/>
  <c r="CM71" i="44"/>
  <c r="CM70" i="44"/>
  <c r="CM69" i="44"/>
  <c r="CM68" i="44"/>
  <c r="CM67" i="44"/>
  <c r="CM66" i="44"/>
  <c r="CM65" i="44"/>
  <c r="CM64" i="44"/>
  <c r="CM63" i="44"/>
  <c r="CM62" i="44"/>
  <c r="CM61" i="44"/>
  <c r="CM60" i="44"/>
  <c r="CM59" i="44"/>
  <c r="CM58" i="44"/>
  <c r="CM57" i="44"/>
  <c r="CM56" i="44"/>
  <c r="CM55" i="44"/>
  <c r="CM54" i="44"/>
  <c r="CM53" i="44"/>
  <c r="CM52" i="44"/>
  <c r="CM51" i="44"/>
  <c r="CM50" i="44"/>
  <c r="CM49" i="44"/>
  <c r="CM48" i="44"/>
  <c r="CM47" i="44"/>
  <c r="CM45" i="44"/>
  <c r="CM44" i="44"/>
  <c r="CM43" i="44"/>
  <c r="CM42" i="44"/>
  <c r="CM41" i="44"/>
  <c r="CM40" i="44"/>
  <c r="CM39" i="44"/>
  <c r="CM38" i="44"/>
  <c r="CM37" i="44"/>
  <c r="CM36" i="44"/>
  <c r="AU141" i="44" s="1"/>
  <c r="CM35" i="44"/>
  <c r="CM34" i="44"/>
  <c r="CM33" i="44"/>
  <c r="CM32" i="44"/>
  <c r="CM31" i="44"/>
  <c r="CM30" i="44"/>
  <c r="CM29" i="44"/>
  <c r="CM28" i="44"/>
  <c r="CM27" i="44"/>
  <c r="CM26" i="44"/>
  <c r="AU53" i="44" s="1"/>
  <c r="CM24" i="44"/>
  <c r="CM23" i="44"/>
  <c r="AU32" i="44" s="1"/>
  <c r="CM22" i="44"/>
  <c r="AU140" i="44" s="1"/>
  <c r="CM21" i="44"/>
  <c r="CM20" i="44"/>
  <c r="CM19" i="44"/>
  <c r="AU76" i="44" s="1"/>
  <c r="CM18" i="44"/>
  <c r="AU164" i="44" s="1"/>
  <c r="CM17" i="44"/>
  <c r="CM16" i="44"/>
  <c r="AU97" i="44" s="1"/>
  <c r="CM15" i="44"/>
  <c r="K15" i="44"/>
  <c r="CM14" i="44"/>
  <c r="AU163" i="44" s="1"/>
  <c r="K14" i="44"/>
  <c r="CM13" i="44"/>
  <c r="K13" i="44"/>
  <c r="CM12" i="44"/>
  <c r="AU54" i="44" s="1"/>
  <c r="K12" i="44"/>
  <c r="CM11" i="44"/>
  <c r="AU117" i="44" s="1"/>
  <c r="K11" i="44"/>
  <c r="CM10" i="44"/>
  <c r="AU74" i="44" s="1"/>
  <c r="K10" i="44"/>
  <c r="CM9" i="44"/>
  <c r="CM8" i="44"/>
  <c r="CM7" i="44"/>
  <c r="CM6" i="44"/>
  <c r="AU10" i="44" s="1"/>
  <c r="K192" i="43"/>
  <c r="K191" i="43"/>
  <c r="K190" i="43"/>
  <c r="K189" i="43"/>
  <c r="K188" i="43"/>
  <c r="K187" i="43"/>
  <c r="K168" i="43"/>
  <c r="K170" i="43"/>
  <c r="K169" i="43"/>
  <c r="K167" i="43"/>
  <c r="K166" i="43"/>
  <c r="K165" i="43"/>
  <c r="K164" i="43"/>
  <c r="K147" i="43"/>
  <c r="K146" i="43"/>
  <c r="K145" i="43"/>
  <c r="K144" i="43"/>
  <c r="K143" i="43"/>
  <c r="K142" i="43"/>
  <c r="K125" i="43"/>
  <c r="K124" i="43"/>
  <c r="K123" i="43"/>
  <c r="K122" i="43"/>
  <c r="K121" i="43"/>
  <c r="K120" i="43"/>
  <c r="K103" i="43"/>
  <c r="K102" i="43"/>
  <c r="K101" i="43"/>
  <c r="K100" i="43"/>
  <c r="K99" i="43"/>
  <c r="K98" i="43"/>
  <c r="K81" i="43"/>
  <c r="K80" i="43"/>
  <c r="K79" i="43"/>
  <c r="K78" i="43"/>
  <c r="K77" i="43"/>
  <c r="K76" i="43"/>
  <c r="K59" i="43"/>
  <c r="K58" i="43"/>
  <c r="K57" i="43"/>
  <c r="K56" i="43"/>
  <c r="K55" i="43"/>
  <c r="K54" i="43"/>
  <c r="K37" i="43"/>
  <c r="K36" i="43"/>
  <c r="K35" i="43"/>
  <c r="K34" i="43"/>
  <c r="K33" i="43"/>
  <c r="K32" i="43"/>
  <c r="CM159" i="43"/>
  <c r="CM158" i="43"/>
  <c r="CM157" i="43"/>
  <c r="CM156" i="43"/>
  <c r="CM155" i="43"/>
  <c r="CM154" i="43"/>
  <c r="CM153" i="43"/>
  <c r="CM152" i="43"/>
  <c r="CM151" i="43"/>
  <c r="CM150" i="43"/>
  <c r="CM149" i="43"/>
  <c r="CM148" i="43"/>
  <c r="CM147" i="43"/>
  <c r="CM146" i="43"/>
  <c r="CM145" i="43"/>
  <c r="CM144" i="43"/>
  <c r="CM143" i="43"/>
  <c r="CM142" i="43"/>
  <c r="CM141" i="43"/>
  <c r="CM140" i="43"/>
  <c r="CM139" i="43"/>
  <c r="CM138" i="43"/>
  <c r="CM137" i="43"/>
  <c r="CM136" i="43"/>
  <c r="CM135" i="43"/>
  <c r="CM134" i="43"/>
  <c r="CM133" i="43"/>
  <c r="CM132" i="43"/>
  <c r="CM131" i="43"/>
  <c r="CM130" i="43"/>
  <c r="CM129" i="43"/>
  <c r="CM128" i="43"/>
  <c r="CM127" i="43"/>
  <c r="CM126" i="43"/>
  <c r="CM125" i="43"/>
  <c r="CM124" i="43"/>
  <c r="CM123" i="43"/>
  <c r="CM122" i="43"/>
  <c r="CM121" i="43"/>
  <c r="CM120" i="43"/>
  <c r="CM119" i="43"/>
  <c r="CM118" i="43"/>
  <c r="CM117" i="43"/>
  <c r="CM116" i="43"/>
  <c r="CM115" i="43"/>
  <c r="CM114" i="43"/>
  <c r="CM113" i="43"/>
  <c r="CM112" i="43"/>
  <c r="CM111" i="43"/>
  <c r="CM110" i="43"/>
  <c r="CM109" i="43"/>
  <c r="AU145" i="43" s="1"/>
  <c r="CM108" i="43"/>
  <c r="CM107" i="43"/>
  <c r="CM106" i="43"/>
  <c r="CM105" i="43"/>
  <c r="CM104" i="43"/>
  <c r="CM103" i="43"/>
  <c r="CM102" i="43"/>
  <c r="CM101" i="43"/>
  <c r="CM100" i="43"/>
  <c r="AU125" i="43" s="1"/>
  <c r="CM99" i="43"/>
  <c r="CM98" i="43"/>
  <c r="CM97" i="43"/>
  <c r="CM96" i="43"/>
  <c r="CM95" i="43"/>
  <c r="CM94" i="43"/>
  <c r="CM93" i="43"/>
  <c r="CM92" i="43"/>
  <c r="AU80" i="43" s="1"/>
  <c r="CM91" i="43"/>
  <c r="CM90" i="43"/>
  <c r="CM89" i="43"/>
  <c r="CM88" i="43"/>
  <c r="CM87" i="43"/>
  <c r="CM86" i="43"/>
  <c r="CM85" i="43"/>
  <c r="CM84" i="43"/>
  <c r="CM83" i="43"/>
  <c r="CM82" i="43"/>
  <c r="CM81" i="43"/>
  <c r="CM80" i="43"/>
  <c r="CM79" i="43"/>
  <c r="CM78" i="43"/>
  <c r="CM77" i="43"/>
  <c r="CM76" i="43"/>
  <c r="CM75" i="43"/>
  <c r="CM74" i="43"/>
  <c r="CM73" i="43"/>
  <c r="CM72" i="43"/>
  <c r="CM71" i="43"/>
  <c r="CM70" i="43"/>
  <c r="CM69" i="43"/>
  <c r="CM68" i="43"/>
  <c r="CM67" i="43"/>
  <c r="CM66" i="43"/>
  <c r="CM65" i="43"/>
  <c r="CM64" i="43"/>
  <c r="CM63" i="43"/>
  <c r="CM62" i="43"/>
  <c r="CM61" i="43"/>
  <c r="CM60" i="43"/>
  <c r="CM59" i="43"/>
  <c r="CM58" i="43"/>
  <c r="CM57" i="43"/>
  <c r="CM56" i="43"/>
  <c r="CM55" i="43"/>
  <c r="CM54" i="43"/>
  <c r="CM53" i="43"/>
  <c r="CM52" i="43"/>
  <c r="CM51" i="43"/>
  <c r="CM50" i="43"/>
  <c r="CM49" i="43"/>
  <c r="CM48" i="43"/>
  <c r="CM47" i="43"/>
  <c r="CM45" i="43"/>
  <c r="CM44" i="43"/>
  <c r="CM43" i="43"/>
  <c r="CM42" i="43"/>
  <c r="CM41" i="43"/>
  <c r="CM40" i="43"/>
  <c r="CM39" i="43"/>
  <c r="CM38" i="43"/>
  <c r="CM37" i="43"/>
  <c r="CM36" i="43"/>
  <c r="CM35" i="43"/>
  <c r="CM34" i="43"/>
  <c r="CM33" i="43"/>
  <c r="CM32" i="43"/>
  <c r="CM31" i="43"/>
  <c r="CM30" i="43"/>
  <c r="CM29" i="43"/>
  <c r="CM28" i="43"/>
  <c r="CM27" i="43"/>
  <c r="CM26" i="43"/>
  <c r="CM24" i="43"/>
  <c r="CM23" i="43"/>
  <c r="AU142" i="43" s="1"/>
  <c r="CM22" i="43"/>
  <c r="CM21" i="43"/>
  <c r="CM20" i="43"/>
  <c r="AU100" i="43" s="1"/>
  <c r="CM19" i="43"/>
  <c r="AU189" i="43" s="1"/>
  <c r="CM18" i="43"/>
  <c r="AU56" i="43" s="1"/>
  <c r="CM17" i="43"/>
  <c r="CM16" i="43"/>
  <c r="AU12" i="43" s="1"/>
  <c r="CM15" i="43"/>
  <c r="AU143" i="43" s="1"/>
  <c r="K15" i="43"/>
  <c r="CM14" i="43"/>
  <c r="AU167" i="43" s="1"/>
  <c r="K14" i="43"/>
  <c r="CM13" i="43"/>
  <c r="AU121" i="43" s="1"/>
  <c r="AU13" i="43"/>
  <c r="K13" i="43"/>
  <c r="CM12" i="43"/>
  <c r="K12" i="43"/>
  <c r="CM11" i="43"/>
  <c r="AU77" i="43" s="1"/>
  <c r="K11" i="43"/>
  <c r="CM10" i="43"/>
  <c r="AU76" i="43" s="1"/>
  <c r="K10" i="43"/>
  <c r="CM9" i="43"/>
  <c r="CM8" i="43"/>
  <c r="CM7" i="43"/>
  <c r="CM6" i="43"/>
  <c r="AU54" i="43" s="1"/>
  <c r="K300" i="42"/>
  <c r="K299" i="42"/>
  <c r="K298" i="42"/>
  <c r="K297" i="42"/>
  <c r="K296" i="42"/>
  <c r="K295" i="42"/>
  <c r="K294" i="42"/>
  <c r="K293" i="42"/>
  <c r="K292" i="42"/>
  <c r="K291" i="42"/>
  <c r="K290" i="42"/>
  <c r="K289" i="42"/>
  <c r="K288" i="42"/>
  <c r="K287" i="42"/>
  <c r="K286" i="42"/>
  <c r="K285" i="42"/>
  <c r="K284" i="42"/>
  <c r="K283" i="42"/>
  <c r="K282" i="42"/>
  <c r="K281" i="42"/>
  <c r="K280" i="42"/>
  <c r="K279" i="42"/>
  <c r="K278" i="42"/>
  <c r="K262" i="42"/>
  <c r="K261" i="42"/>
  <c r="K260" i="42"/>
  <c r="K259" i="42"/>
  <c r="K258" i="42"/>
  <c r="K257" i="42"/>
  <c r="K256" i="42"/>
  <c r="K255" i="42"/>
  <c r="K254" i="42"/>
  <c r="K253" i="42"/>
  <c r="K252" i="42"/>
  <c r="K251" i="42"/>
  <c r="K250" i="42"/>
  <c r="K249" i="42"/>
  <c r="K248" i="42"/>
  <c r="K247" i="42"/>
  <c r="K246" i="42"/>
  <c r="K245" i="42"/>
  <c r="K244" i="42"/>
  <c r="K243" i="42"/>
  <c r="K242" i="42"/>
  <c r="K241" i="42"/>
  <c r="K240" i="42"/>
  <c r="K239" i="42"/>
  <c r="CH160" i="42"/>
  <c r="CH159" i="42"/>
  <c r="CH158" i="42"/>
  <c r="CH157" i="42"/>
  <c r="K223" i="42"/>
  <c r="CH156" i="42"/>
  <c r="K222" i="42"/>
  <c r="CH155" i="42"/>
  <c r="K221" i="42"/>
  <c r="CH154" i="42"/>
  <c r="K220" i="42"/>
  <c r="CH153" i="42"/>
  <c r="K219" i="42"/>
  <c r="CH152" i="42"/>
  <c r="K218" i="42"/>
  <c r="CH151" i="42"/>
  <c r="K217" i="42"/>
  <c r="CH150" i="42"/>
  <c r="K216" i="42"/>
  <c r="CH149" i="42"/>
  <c r="K215" i="42"/>
  <c r="CH148" i="42"/>
  <c r="K214" i="42"/>
  <c r="CH147" i="42"/>
  <c r="K213" i="42"/>
  <c r="CH146" i="42"/>
  <c r="K212" i="42"/>
  <c r="CH145" i="42"/>
  <c r="K211" i="42"/>
  <c r="CH144" i="42"/>
  <c r="K210" i="42"/>
  <c r="CH143" i="42"/>
  <c r="K209" i="42"/>
  <c r="CH142" i="42"/>
  <c r="K208" i="42"/>
  <c r="CH141" i="42"/>
  <c r="K207" i="42"/>
  <c r="CH140" i="42"/>
  <c r="K206" i="42"/>
  <c r="CH139" i="42"/>
  <c r="K205" i="42"/>
  <c r="CH138" i="42"/>
  <c r="K204" i="42"/>
  <c r="CH137" i="42"/>
  <c r="AP203" i="42"/>
  <c r="K203" i="42"/>
  <c r="CH136" i="42"/>
  <c r="K202" i="42"/>
  <c r="CH135" i="42"/>
  <c r="K201" i="42"/>
  <c r="CH134" i="42"/>
  <c r="K200" i="42"/>
  <c r="CH133" i="42"/>
  <c r="K199" i="42"/>
  <c r="CH132" i="42"/>
  <c r="K198" i="42"/>
  <c r="CH131" i="42"/>
  <c r="CH130" i="42"/>
  <c r="CH129" i="42"/>
  <c r="CH128" i="42"/>
  <c r="CH127" i="42"/>
  <c r="CH126" i="42"/>
  <c r="CH125" i="42"/>
  <c r="CH124" i="42"/>
  <c r="CH123" i="42"/>
  <c r="CH122" i="42"/>
  <c r="CH121" i="42"/>
  <c r="AP223" i="42" s="1"/>
  <c r="CH120" i="42"/>
  <c r="CH119" i="42"/>
  <c r="CH118" i="42"/>
  <c r="CH117" i="42"/>
  <c r="AP49" i="42" s="1"/>
  <c r="CH116" i="42"/>
  <c r="K116" i="42"/>
  <c r="CH115" i="42"/>
  <c r="K115" i="42"/>
  <c r="CH114" i="42"/>
  <c r="K114" i="42"/>
  <c r="CH113" i="42"/>
  <c r="K113" i="42"/>
  <c r="CH112" i="42"/>
  <c r="K112" i="42"/>
  <c r="CH111" i="42"/>
  <c r="K111" i="42"/>
  <c r="CH110" i="42"/>
  <c r="K110" i="42"/>
  <c r="CH109" i="42"/>
  <c r="K109" i="42"/>
  <c r="CH108" i="42"/>
  <c r="K108" i="42"/>
  <c r="CH107" i="42"/>
  <c r="K107" i="42"/>
  <c r="CH106" i="42"/>
  <c r="AP10" i="42" s="1"/>
  <c r="K106" i="42"/>
  <c r="CH105" i="42"/>
  <c r="K105" i="42"/>
  <c r="CH104" i="42"/>
  <c r="AP104" i="42"/>
  <c r="K104" i="42"/>
  <c r="CH103" i="42"/>
  <c r="K103" i="42"/>
  <c r="CH102" i="42"/>
  <c r="K102" i="42"/>
  <c r="CH101" i="42"/>
  <c r="K101" i="42"/>
  <c r="CH100" i="42"/>
  <c r="K100" i="42"/>
  <c r="CH99" i="42"/>
  <c r="AP58" i="42" s="1"/>
  <c r="AP99" i="42"/>
  <c r="K99" i="42"/>
  <c r="CH98" i="42"/>
  <c r="AP209" i="42" s="1"/>
  <c r="CH97" i="42"/>
  <c r="CH96" i="42"/>
  <c r="AP19" i="42" s="1"/>
  <c r="CH95" i="42"/>
  <c r="CH94" i="42"/>
  <c r="CH93" i="42"/>
  <c r="CH92" i="42"/>
  <c r="CH91" i="42"/>
  <c r="CH90" i="42"/>
  <c r="CH89" i="42"/>
  <c r="CH88" i="42"/>
  <c r="CH87" i="42"/>
  <c r="CH86" i="42"/>
  <c r="CH85" i="42"/>
  <c r="CH84" i="42"/>
  <c r="CH83" i="42"/>
  <c r="K83" i="42"/>
  <c r="CH82" i="42"/>
  <c r="K82" i="42"/>
  <c r="CH81" i="42"/>
  <c r="K81" i="42"/>
  <c r="CH80" i="42"/>
  <c r="K80" i="42"/>
  <c r="CH79" i="42"/>
  <c r="K79" i="42"/>
  <c r="CH78" i="42"/>
  <c r="K78" i="42"/>
  <c r="CH77" i="42"/>
  <c r="K77" i="42"/>
  <c r="CH76" i="42"/>
  <c r="K76" i="42"/>
  <c r="CH75" i="42"/>
  <c r="K75" i="42"/>
  <c r="CH74" i="42"/>
  <c r="K74" i="42"/>
  <c r="CH73" i="42"/>
  <c r="CH72" i="42"/>
  <c r="AP204" i="42" s="1"/>
  <c r="CH71" i="42"/>
  <c r="CH70" i="42"/>
  <c r="CH69" i="42"/>
  <c r="CH68" i="42"/>
  <c r="CH67" i="42"/>
  <c r="CH66" i="42"/>
  <c r="CH65" i="42"/>
  <c r="CH64" i="42"/>
  <c r="CH63" i="42"/>
  <c r="AP81" i="42" s="1"/>
  <c r="CH62" i="42"/>
  <c r="CH61" i="42"/>
  <c r="CH60" i="42"/>
  <c r="AP80" i="42" s="1"/>
  <c r="CH59" i="42"/>
  <c r="CH58" i="42"/>
  <c r="AP79" i="42" s="1"/>
  <c r="K58" i="42"/>
  <c r="CH57" i="42"/>
  <c r="AP206" i="42" s="1"/>
  <c r="K57" i="42"/>
  <c r="CH56" i="42"/>
  <c r="AP205" i="42" s="1"/>
  <c r="K56" i="42"/>
  <c r="CH55" i="42"/>
  <c r="K55" i="42"/>
  <c r="CH54" i="42"/>
  <c r="K54" i="42"/>
  <c r="CH53" i="42"/>
  <c r="K53" i="42"/>
  <c r="CH52" i="42"/>
  <c r="K52" i="42"/>
  <c r="CH51" i="42"/>
  <c r="K51" i="42"/>
  <c r="CH50" i="42"/>
  <c r="K50" i="42"/>
  <c r="CH49" i="42"/>
  <c r="K49" i="42"/>
  <c r="CH48" i="42"/>
  <c r="K48" i="42"/>
  <c r="CH47" i="42"/>
  <c r="K47" i="42"/>
  <c r="CH46" i="42"/>
  <c r="K46" i="42"/>
  <c r="CH45" i="42"/>
  <c r="K45" i="42"/>
  <c r="CH44" i="42"/>
  <c r="K44" i="42"/>
  <c r="CH43" i="42"/>
  <c r="CH42" i="42"/>
  <c r="CH41" i="42"/>
  <c r="CH40" i="42"/>
  <c r="CH39" i="42"/>
  <c r="CH38" i="42"/>
  <c r="CH37" i="42"/>
  <c r="CH36" i="42"/>
  <c r="AP215" i="42" s="1"/>
  <c r="CH35" i="42"/>
  <c r="CH34" i="42"/>
  <c r="CH33" i="42"/>
  <c r="AP55" i="42" s="1"/>
  <c r="CH32" i="42"/>
  <c r="AP54" i="42" s="1"/>
  <c r="CH31" i="42"/>
  <c r="AP53" i="42" s="1"/>
  <c r="CH30" i="42"/>
  <c r="CH29" i="42"/>
  <c r="CH28" i="42"/>
  <c r="K28" i="42"/>
  <c r="CH27" i="42"/>
  <c r="K27" i="42"/>
  <c r="CH26" i="42"/>
  <c r="K26" i="42"/>
  <c r="K25" i="42"/>
  <c r="CH24" i="42"/>
  <c r="K24" i="42"/>
  <c r="CH23" i="42"/>
  <c r="K23" i="42"/>
  <c r="CH22" i="42"/>
  <c r="K22" i="42"/>
  <c r="CH21" i="42"/>
  <c r="AP214" i="42" s="1"/>
  <c r="K21" i="42"/>
  <c r="CH20" i="42"/>
  <c r="K20" i="42"/>
  <c r="CH19" i="42"/>
  <c r="K19" i="42"/>
  <c r="CH18" i="42"/>
  <c r="K18" i="42"/>
  <c r="CH17" i="42"/>
  <c r="K17" i="42"/>
  <c r="CH16" i="42"/>
  <c r="K16" i="42"/>
  <c r="CH15" i="42"/>
  <c r="K15" i="42"/>
  <c r="CH14" i="42"/>
  <c r="K14" i="42"/>
  <c r="CH13" i="42"/>
  <c r="K13" i="42"/>
  <c r="CH12" i="42"/>
  <c r="AP21" i="42" s="1"/>
  <c r="K12" i="42"/>
  <c r="CH11" i="42"/>
  <c r="K11" i="42"/>
  <c r="CH10" i="42"/>
  <c r="K10" i="42"/>
  <c r="CH9" i="42"/>
  <c r="CH8" i="42"/>
  <c r="CH7" i="42"/>
  <c r="CH6" i="42"/>
  <c r="AP20" i="42" s="1"/>
  <c r="AU13" i="44" l="1"/>
  <c r="AU125" i="45"/>
  <c r="AU37" i="45"/>
  <c r="AU81" i="45"/>
  <c r="AP74" i="42"/>
  <c r="AU143" i="44"/>
  <c r="AU12" i="45"/>
  <c r="AP44" i="42"/>
  <c r="AU192" i="43"/>
  <c r="AU169" i="45"/>
  <c r="AU188" i="44"/>
  <c r="AU13" i="45"/>
  <c r="AU145" i="45"/>
  <c r="AU186" i="45"/>
  <c r="AU57" i="45"/>
  <c r="AU101" i="45"/>
  <c r="AU36" i="43"/>
  <c r="AU161" i="44"/>
  <c r="AU189" i="44"/>
  <c r="AU187" i="45"/>
  <c r="AU59" i="45"/>
  <c r="AU164" i="45"/>
  <c r="AU165" i="44"/>
  <c r="AU77" i="45"/>
  <c r="AU124" i="43"/>
  <c r="AU191" i="45"/>
  <c r="AP301" i="46"/>
  <c r="AP259" i="46"/>
  <c r="AP298" i="46"/>
  <c r="AP260" i="46"/>
  <c r="AP299" i="46"/>
  <c r="AP300" i="46"/>
  <c r="AP10" i="46"/>
  <c r="AP289" i="46"/>
  <c r="AP261" i="46"/>
  <c r="AP291" i="46"/>
  <c r="AP11" i="46"/>
  <c r="AP290" i="46"/>
  <c r="AP297" i="46"/>
  <c r="AP258" i="46"/>
  <c r="AP48" i="46"/>
  <c r="AP294" i="46"/>
  <c r="AP265" i="46"/>
  <c r="AP293" i="46"/>
  <c r="AP269" i="46"/>
  <c r="AP304" i="46"/>
  <c r="AP13" i="46"/>
  <c r="AP292" i="46"/>
  <c r="AP270" i="46"/>
  <c r="AP305" i="46"/>
  <c r="AP268" i="46"/>
  <c r="AP303" i="46"/>
  <c r="AP82" i="46"/>
  <c r="AP295" i="46"/>
  <c r="AP255" i="46"/>
  <c r="AP225" i="46"/>
  <c r="AP264" i="46"/>
  <c r="AP217" i="46"/>
  <c r="AP251" i="46"/>
  <c r="AP123" i="46"/>
  <c r="AP273" i="46"/>
  <c r="AP234" i="46"/>
  <c r="AP262" i="46"/>
  <c r="AP263" i="46"/>
  <c r="AP272" i="46"/>
  <c r="AP227" i="46"/>
  <c r="AP266" i="46"/>
  <c r="AP158" i="46"/>
  <c r="AP253" i="46"/>
  <c r="AP159" i="46"/>
  <c r="AP254" i="46"/>
  <c r="AP135" i="46"/>
  <c r="AP274" i="46"/>
  <c r="AP218" i="46"/>
  <c r="AP252" i="46"/>
  <c r="AP166" i="46"/>
  <c r="AP271" i="46"/>
  <c r="AP216" i="46"/>
  <c r="AP250" i="46"/>
  <c r="AP162" i="46"/>
  <c r="AP267" i="46"/>
  <c r="AP12" i="46"/>
  <c r="AP222" i="46"/>
  <c r="AP19" i="46"/>
  <c r="AP226" i="46"/>
  <c r="AP27" i="46"/>
  <c r="AP224" i="46"/>
  <c r="AP233" i="46"/>
  <c r="AP24" i="46"/>
  <c r="AP230" i="46"/>
  <c r="AP18" i="46"/>
  <c r="AP220" i="46"/>
  <c r="AP153" i="46"/>
  <c r="AP161" i="46"/>
  <c r="AP154" i="46"/>
  <c r="AP121" i="46"/>
  <c r="AP221" i="46"/>
  <c r="AP25" i="46"/>
  <c r="AP231" i="46"/>
  <c r="AP26" i="46"/>
  <c r="AP232" i="46"/>
  <c r="AP43" i="46"/>
  <c r="AP23" i="46"/>
  <c r="AP229" i="46"/>
  <c r="AP119" i="46"/>
  <c r="AP163" i="46"/>
  <c r="AP22" i="46"/>
  <c r="AP228" i="46"/>
  <c r="AP156" i="46"/>
  <c r="AP164" i="46"/>
  <c r="AP129" i="46"/>
  <c r="AP157" i="46"/>
  <c r="AP165" i="46"/>
  <c r="AP150" i="46"/>
  <c r="AP28" i="46"/>
  <c r="AP235" i="46"/>
  <c r="AP223" i="46"/>
  <c r="AP151" i="46"/>
  <c r="AP167" i="46"/>
  <c r="AP17" i="46"/>
  <c r="AP219" i="46"/>
  <c r="AP152" i="46"/>
  <c r="AP160" i="46"/>
  <c r="AP168" i="46"/>
  <c r="AP47" i="42"/>
  <c r="AP135" i="42"/>
  <c r="AP168" i="42"/>
  <c r="AP114" i="42"/>
  <c r="AP180" i="42"/>
  <c r="AP147" i="42"/>
  <c r="AP111" i="42"/>
  <c r="AP177" i="42"/>
  <c r="AP144" i="42"/>
  <c r="AP109" i="42"/>
  <c r="AP142" i="42"/>
  <c r="AP175" i="42"/>
  <c r="AP105" i="42"/>
  <c r="AP171" i="42"/>
  <c r="AP138" i="42"/>
  <c r="AP22" i="42"/>
  <c r="AP143" i="42"/>
  <c r="AP176" i="42"/>
  <c r="AP200" i="42"/>
  <c r="AP134" i="42"/>
  <c r="AP167" i="42"/>
  <c r="AP11" i="42"/>
  <c r="AP166" i="42"/>
  <c r="AP133" i="42"/>
  <c r="AP108" i="42"/>
  <c r="AP174" i="42"/>
  <c r="AP141" i="42"/>
  <c r="AP56" i="42"/>
  <c r="AP172" i="42"/>
  <c r="AP139" i="42"/>
  <c r="AP218" i="42"/>
  <c r="AP178" i="42"/>
  <c r="AP145" i="42"/>
  <c r="AP221" i="42"/>
  <c r="AP181" i="42"/>
  <c r="AP148" i="42"/>
  <c r="AP169" i="42"/>
  <c r="AP136" i="42"/>
  <c r="AP107" i="42"/>
  <c r="AP173" i="42"/>
  <c r="AP140" i="42"/>
  <c r="AP211" i="42"/>
  <c r="AP182" i="42"/>
  <c r="AP149" i="42"/>
  <c r="AP198" i="42"/>
  <c r="AP165" i="42"/>
  <c r="AP132" i="42"/>
  <c r="AQ151" i="42" s="1"/>
  <c r="AQ152" i="42" s="1"/>
  <c r="AP219" i="42"/>
  <c r="AP179" i="42"/>
  <c r="AP146" i="42"/>
  <c r="AP25" i="42"/>
  <c r="AP101" i="42"/>
  <c r="AP12" i="42"/>
  <c r="AP284" i="42"/>
  <c r="AP132" i="46"/>
  <c r="AP111" i="46"/>
  <c r="AP115" i="46"/>
  <c r="AP120" i="46"/>
  <c r="AP124" i="46"/>
  <c r="AP133" i="46"/>
  <c r="AP112" i="46"/>
  <c r="AP130" i="46"/>
  <c r="AP134" i="46"/>
  <c r="AP127" i="46"/>
  <c r="AP113" i="46"/>
  <c r="AP118" i="46"/>
  <c r="AP122" i="46"/>
  <c r="AP131" i="46"/>
  <c r="AP128" i="46"/>
  <c r="AP114" i="46"/>
  <c r="AP47" i="46"/>
  <c r="AP51" i="46"/>
  <c r="AP55" i="46"/>
  <c r="AP60" i="46"/>
  <c r="AP77" i="46"/>
  <c r="AP81" i="46"/>
  <c r="AP85" i="46"/>
  <c r="AP93" i="46"/>
  <c r="AP44" i="46"/>
  <c r="AP52" i="46"/>
  <c r="AP56" i="46"/>
  <c r="AP61" i="46"/>
  <c r="AP78" i="46"/>
  <c r="AP86" i="46"/>
  <c r="AP90" i="46"/>
  <c r="AP94" i="46"/>
  <c r="AP45" i="46"/>
  <c r="AP53" i="46"/>
  <c r="AP57" i="46"/>
  <c r="AP62" i="46"/>
  <c r="AP79" i="46"/>
  <c r="AP83" i="46"/>
  <c r="AP91" i="46"/>
  <c r="AP95" i="46"/>
  <c r="AP46" i="46"/>
  <c r="AP54" i="46"/>
  <c r="AP59" i="46"/>
  <c r="AP58" i="46"/>
  <c r="AP80" i="46"/>
  <c r="AP88" i="46"/>
  <c r="AP92" i="46"/>
  <c r="AP96" i="46"/>
  <c r="AP14" i="46"/>
  <c r="AV193" i="45"/>
  <c r="AV194" i="45" s="1"/>
  <c r="AV171" i="45"/>
  <c r="AV172" i="45" s="1"/>
  <c r="AU34" i="45"/>
  <c r="AV39" i="45" s="1"/>
  <c r="AV40" i="45" s="1"/>
  <c r="AU54" i="45"/>
  <c r="AV61" i="45" s="1"/>
  <c r="AV62" i="45" s="1"/>
  <c r="AU58" i="45"/>
  <c r="AU98" i="45"/>
  <c r="AV105" i="45" s="1"/>
  <c r="AV106" i="45" s="1"/>
  <c r="AU102" i="45"/>
  <c r="AU122" i="45"/>
  <c r="AV127" i="45" s="1"/>
  <c r="AV128" i="45" s="1"/>
  <c r="AU142" i="45"/>
  <c r="AV149" i="45" s="1"/>
  <c r="AV150" i="45" s="1"/>
  <c r="AU146" i="45"/>
  <c r="AU14" i="45"/>
  <c r="AU55" i="45"/>
  <c r="AU79" i="45"/>
  <c r="AU99" i="45"/>
  <c r="AU103" i="45"/>
  <c r="AU32" i="45"/>
  <c r="AU36" i="45"/>
  <c r="AU80" i="45"/>
  <c r="AU15" i="45"/>
  <c r="AU10" i="45"/>
  <c r="AU119" i="44"/>
  <c r="AU144" i="44"/>
  <c r="AU162" i="44"/>
  <c r="AU166" i="44"/>
  <c r="AV169" i="44" s="1"/>
  <c r="AV170" i="44" s="1"/>
  <c r="AU186" i="44"/>
  <c r="AU167" i="44"/>
  <c r="AU187" i="44"/>
  <c r="AU142" i="44"/>
  <c r="AU184" i="44"/>
  <c r="AU139" i="44"/>
  <c r="AU120" i="44"/>
  <c r="AU14" i="44"/>
  <c r="AV17" i="44" s="1"/>
  <c r="AV18" i="44" s="1"/>
  <c r="AU121" i="44"/>
  <c r="AU15" i="44"/>
  <c r="AU118" i="44"/>
  <c r="AU138" i="44"/>
  <c r="AU78" i="44"/>
  <c r="AU35" i="44"/>
  <c r="AU79" i="44"/>
  <c r="AU98" i="44"/>
  <c r="AU12" i="44"/>
  <c r="AU36" i="44"/>
  <c r="AU75" i="44"/>
  <c r="AU99" i="44"/>
  <c r="AU33" i="44"/>
  <c r="AV38" i="44" s="1"/>
  <c r="AU77" i="44"/>
  <c r="AU96" i="44"/>
  <c r="AU100" i="44"/>
  <c r="AU55" i="44"/>
  <c r="AU11" i="44"/>
  <c r="AU32" i="43"/>
  <c r="AU120" i="43"/>
  <c r="AU99" i="43"/>
  <c r="AU165" i="43"/>
  <c r="AU170" i="43"/>
  <c r="AU55" i="43"/>
  <c r="AV61" i="43" s="1"/>
  <c r="AU166" i="43"/>
  <c r="AU168" i="43"/>
  <c r="AU190" i="43"/>
  <c r="AU35" i="43"/>
  <c r="AU79" i="43"/>
  <c r="AU123" i="43"/>
  <c r="AU11" i="43"/>
  <c r="AU187" i="43"/>
  <c r="AU191" i="43"/>
  <c r="AU164" i="43"/>
  <c r="AU169" i="43"/>
  <c r="AU188" i="43"/>
  <c r="AU14" i="43"/>
  <c r="AU34" i="43"/>
  <c r="AU58" i="43"/>
  <c r="AU78" i="43"/>
  <c r="AU98" i="43"/>
  <c r="AU102" i="43"/>
  <c r="AU122" i="43"/>
  <c r="AU146" i="43"/>
  <c r="AU103" i="43"/>
  <c r="AU147" i="43"/>
  <c r="AU59" i="43"/>
  <c r="AU15" i="43"/>
  <c r="AU144" i="43"/>
  <c r="AU33" i="43"/>
  <c r="AU37" i="43"/>
  <c r="AU57" i="43"/>
  <c r="AU81" i="43"/>
  <c r="AU101" i="43"/>
  <c r="AV105" i="43" s="1"/>
  <c r="AV106" i="43" s="1"/>
  <c r="AU10" i="43"/>
  <c r="AP76" i="42"/>
  <c r="AP278" i="42"/>
  <c r="AP293" i="42"/>
  <c r="AP283" i="42"/>
  <c r="AP285" i="42"/>
  <c r="AP279" i="42"/>
  <c r="AP286" i="42"/>
  <c r="AP294" i="42"/>
  <c r="AP280" i="42"/>
  <c r="AP287" i="42"/>
  <c r="AP295" i="42"/>
  <c r="AP281" i="42"/>
  <c r="AP288" i="42"/>
  <c r="AP296" i="42"/>
  <c r="AP23" i="42"/>
  <c r="AP282" i="42"/>
  <c r="AP289" i="42"/>
  <c r="AP297" i="42"/>
  <c r="AP290" i="42"/>
  <c r="AP298" i="42"/>
  <c r="AP291" i="42"/>
  <c r="AP299" i="42"/>
  <c r="AP292" i="42"/>
  <c r="AP300" i="42"/>
  <c r="AP17" i="42"/>
  <c r="AP50" i="42"/>
  <c r="AP244" i="42"/>
  <c r="AP24" i="42"/>
  <c r="AP46" i="42"/>
  <c r="AP48" i="42"/>
  <c r="AP27" i="42"/>
  <c r="AP14" i="42"/>
  <c r="AP15" i="42"/>
  <c r="AP243" i="42"/>
  <c r="AP255" i="42"/>
  <c r="AP217" i="42"/>
  <c r="AP113" i="42"/>
  <c r="AP249" i="42"/>
  <c r="AP256" i="42"/>
  <c r="AP250" i="42"/>
  <c r="AP257" i="42"/>
  <c r="AP78" i="42"/>
  <c r="AP16" i="42"/>
  <c r="AP57" i="42"/>
  <c r="AP239" i="42"/>
  <c r="AP245" i="42"/>
  <c r="AP251" i="42"/>
  <c r="AP258" i="42"/>
  <c r="AP51" i="42"/>
  <c r="AP246" i="42"/>
  <c r="AP252" i="42"/>
  <c r="AP259" i="42"/>
  <c r="AP240" i="42"/>
  <c r="AP247" i="42"/>
  <c r="AP253" i="42"/>
  <c r="AP260" i="42"/>
  <c r="AP52" i="42"/>
  <c r="AP241" i="42"/>
  <c r="AP248" i="42"/>
  <c r="AP254" i="42"/>
  <c r="AP261" i="42"/>
  <c r="AP112" i="42"/>
  <c r="AP242" i="42"/>
  <c r="AP262" i="42"/>
  <c r="AP102" i="42"/>
  <c r="AP115" i="42"/>
  <c r="AP28" i="42"/>
  <c r="AP82" i="42"/>
  <c r="AP103" i="42"/>
  <c r="AP77" i="42"/>
  <c r="AP213" i="42"/>
  <c r="AP83" i="42"/>
  <c r="AP220" i="42"/>
  <c r="AP201" i="42"/>
  <c r="AP26" i="42"/>
  <c r="AP199" i="42"/>
  <c r="AP222" i="42"/>
  <c r="AP110" i="42"/>
  <c r="AP212" i="42"/>
  <c r="AP18" i="42"/>
  <c r="AP207" i="42"/>
  <c r="AP13" i="42"/>
  <c r="AP100" i="42"/>
  <c r="AP116" i="42"/>
  <c r="AP202" i="42"/>
  <c r="AP106" i="42"/>
  <c r="AP208" i="42"/>
  <c r="AP45" i="42"/>
  <c r="AP75" i="42"/>
  <c r="AP210" i="42"/>
  <c r="AP216" i="42"/>
  <c r="AV172" i="43" l="1"/>
  <c r="AV173" i="43" s="1"/>
  <c r="AV127" i="43"/>
  <c r="AV128" i="43" s="1"/>
  <c r="AV83" i="45"/>
  <c r="AV84" i="45" s="1"/>
  <c r="AV59" i="44"/>
  <c r="AV60" i="44" s="1"/>
  <c r="AQ308" i="46"/>
  <c r="AQ309" i="46" s="1"/>
  <c r="AQ276" i="46"/>
  <c r="AQ277" i="46" s="1"/>
  <c r="AQ237" i="46"/>
  <c r="AQ238" i="46" s="1"/>
  <c r="AQ170" i="46"/>
  <c r="AQ171" i="46" s="1"/>
  <c r="AQ30" i="46"/>
  <c r="AQ31" i="46" s="1"/>
  <c r="AQ137" i="46"/>
  <c r="AQ138" i="46" s="1"/>
  <c r="AQ184" i="42"/>
  <c r="AQ185" i="42" s="1"/>
  <c r="AQ302" i="42"/>
  <c r="AQ303" i="42" s="1"/>
  <c r="AQ118" i="42"/>
  <c r="AQ119" i="42" s="1"/>
  <c r="AQ98" i="46"/>
  <c r="AQ99" i="46" s="1"/>
  <c r="AQ64" i="46"/>
  <c r="AQ65" i="46" s="1"/>
  <c r="AV17" i="45"/>
  <c r="AV18" i="45" s="1"/>
  <c r="AV191" i="44"/>
  <c r="AV192" i="44" s="1"/>
  <c r="AV39" i="44"/>
  <c r="AV123" i="44"/>
  <c r="AV124" i="44" s="1"/>
  <c r="AV146" i="44"/>
  <c r="AV147" i="44" s="1"/>
  <c r="AV81" i="44"/>
  <c r="AV82" i="44" s="1"/>
  <c r="AV102" i="44"/>
  <c r="AV103" i="44" s="1"/>
  <c r="AV194" i="43"/>
  <c r="AV195" i="43" s="1"/>
  <c r="AV149" i="43"/>
  <c r="AV150" i="43" s="1"/>
  <c r="AV17" i="43"/>
  <c r="AV18" i="43" s="1"/>
  <c r="AV39" i="43"/>
  <c r="AV40" i="43" s="1"/>
  <c r="AV83" i="43"/>
  <c r="AV84" i="43" s="1"/>
  <c r="AV62" i="43"/>
  <c r="AQ264" i="42"/>
  <c r="AQ265" i="42" s="1"/>
  <c r="AQ60" i="42"/>
  <c r="AQ61" i="42" s="1"/>
  <c r="AQ85" i="42"/>
  <c r="AQ86" i="42" s="1"/>
  <c r="AQ225" i="42"/>
  <c r="AQ226" i="42" s="1"/>
  <c r="AQ30" i="42"/>
  <c r="AQ31" i="42" s="1"/>
  <c r="K245" i="29"/>
  <c r="K161" i="29"/>
  <c r="K141" i="29"/>
  <c r="K193" i="28"/>
  <c r="K176" i="28"/>
  <c r="K194" i="28"/>
  <c r="K192" i="28"/>
  <c r="K191" i="28"/>
  <c r="K190" i="28"/>
  <c r="K189" i="28"/>
  <c r="K188" i="28"/>
  <c r="K187" i="28"/>
  <c r="K186" i="28"/>
  <c r="K185" i="28"/>
  <c r="K184" i="28"/>
  <c r="K183" i="28"/>
  <c r="K182" i="28"/>
  <c r="K181" i="28"/>
  <c r="K180" i="28"/>
  <c r="K179" i="28"/>
  <c r="K178" i="28"/>
  <c r="K177" i="28"/>
  <c r="K175" i="28"/>
  <c r="K174" i="28"/>
  <c r="K173" i="28"/>
  <c r="K172" i="28"/>
  <c r="K171" i="28"/>
  <c r="K170" i="28"/>
  <c r="K91" i="38"/>
  <c r="K90" i="38"/>
  <c r="K89" i="38"/>
  <c r="K88" i="38"/>
  <c r="K87" i="38"/>
  <c r="K86" i="38"/>
  <c r="K85" i="38"/>
  <c r="K84" i="38"/>
  <c r="K83" i="38"/>
  <c r="K82" i="38"/>
  <c r="K81" i="38"/>
  <c r="K80" i="38"/>
  <c r="K79" i="38"/>
  <c r="K78" i="38"/>
  <c r="AP77" i="38"/>
  <c r="K77" i="38"/>
  <c r="K76" i="38"/>
  <c r="K75" i="38"/>
  <c r="K74" i="38"/>
  <c r="K73" i="38"/>
  <c r="K72" i="38"/>
  <c r="K71" i="38"/>
  <c r="K70" i="38"/>
  <c r="K69" i="38"/>
  <c r="K68" i="38"/>
  <c r="AP192" i="38"/>
  <c r="K192" i="38"/>
  <c r="AP191" i="38"/>
  <c r="K191" i="38"/>
  <c r="AP190" i="38"/>
  <c r="K190" i="38"/>
  <c r="AP189" i="38"/>
  <c r="K189" i="38"/>
  <c r="AP188" i="38"/>
  <c r="AQ194" i="38" s="1"/>
  <c r="AQ195" i="38" s="1"/>
  <c r="K188" i="38"/>
  <c r="CH159" i="38"/>
  <c r="CH158" i="38"/>
  <c r="CH157" i="38"/>
  <c r="CH156" i="38"/>
  <c r="CH155" i="38"/>
  <c r="AP172" i="38"/>
  <c r="K172" i="38"/>
  <c r="CH154" i="38"/>
  <c r="AP171" i="38"/>
  <c r="K171" i="38"/>
  <c r="CH153" i="38"/>
  <c r="K170" i="38"/>
  <c r="CH152" i="38"/>
  <c r="K169" i="38"/>
  <c r="CH151" i="38"/>
  <c r="K168" i="38"/>
  <c r="CH150" i="38"/>
  <c r="CH149" i="38"/>
  <c r="CH148" i="38"/>
  <c r="CH147" i="38"/>
  <c r="CH146" i="38"/>
  <c r="CH145" i="38"/>
  <c r="CH144" i="38"/>
  <c r="CH143" i="38"/>
  <c r="CH142" i="38"/>
  <c r="CH141" i="38"/>
  <c r="CH140" i="38"/>
  <c r="CH139" i="38"/>
  <c r="CH138" i="38"/>
  <c r="CH137" i="38"/>
  <c r="CH136" i="38"/>
  <c r="CH135" i="38"/>
  <c r="AP152" i="38"/>
  <c r="K152" i="38"/>
  <c r="CH134" i="38"/>
  <c r="AP151" i="38"/>
  <c r="K151" i="38"/>
  <c r="CH133" i="38"/>
  <c r="K150" i="38"/>
  <c r="CH132" i="38"/>
  <c r="K149" i="38"/>
  <c r="CH131" i="38"/>
  <c r="K148" i="38"/>
  <c r="CH130" i="38"/>
  <c r="AP71" i="38" s="1"/>
  <c r="CH129" i="38"/>
  <c r="CH128" i="38"/>
  <c r="CH127" i="38"/>
  <c r="CH126" i="38"/>
  <c r="CH125" i="38"/>
  <c r="AP91" i="38" s="1"/>
  <c r="CH124" i="38"/>
  <c r="CH123" i="38"/>
  <c r="CH122" i="38"/>
  <c r="CH121" i="38"/>
  <c r="CH120" i="38"/>
  <c r="CH119" i="38"/>
  <c r="CH118" i="38"/>
  <c r="CH117" i="38"/>
  <c r="CH116" i="38"/>
  <c r="AP133" i="38"/>
  <c r="K133" i="38"/>
  <c r="CH115" i="38"/>
  <c r="AP132" i="38"/>
  <c r="K132" i="38"/>
  <c r="CH114" i="38"/>
  <c r="K131" i="38"/>
  <c r="CH113" i="38"/>
  <c r="K130" i="38"/>
  <c r="CH112" i="38"/>
  <c r="K129" i="38"/>
  <c r="CH111" i="38"/>
  <c r="AP87" i="38" s="1"/>
  <c r="K128" i="38"/>
  <c r="CH110" i="38"/>
  <c r="CH109" i="38"/>
  <c r="AP52" i="38" s="1"/>
  <c r="CH108" i="38"/>
  <c r="CH107" i="38"/>
  <c r="CH106" i="38"/>
  <c r="AP68" i="38" s="1"/>
  <c r="CH105" i="38"/>
  <c r="CH104" i="38"/>
  <c r="CH103" i="38"/>
  <c r="CH102" i="38"/>
  <c r="AP85" i="38" s="1"/>
  <c r="CH101" i="38"/>
  <c r="AP86" i="38" s="1"/>
  <c r="CH100" i="38"/>
  <c r="AP89" i="38" s="1"/>
  <c r="CH99" i="38"/>
  <c r="AP88" i="38" s="1"/>
  <c r="CH98" i="38"/>
  <c r="AP78" i="38" s="1"/>
  <c r="CH97" i="38"/>
  <c r="CH96" i="38"/>
  <c r="CH95" i="38"/>
  <c r="AP90" i="38" s="1"/>
  <c r="AP112" i="38"/>
  <c r="K112" i="38"/>
  <c r="CH94" i="38"/>
  <c r="AP76" i="38" s="1"/>
  <c r="AP111" i="38"/>
  <c r="K111" i="38"/>
  <c r="CH93" i="38"/>
  <c r="AP69" i="38" s="1"/>
  <c r="K110" i="38"/>
  <c r="CH92" i="38"/>
  <c r="AP70" i="38" s="1"/>
  <c r="K109" i="38"/>
  <c r="CH91" i="38"/>
  <c r="K108" i="38"/>
  <c r="CH90" i="38"/>
  <c r="AP107" i="38"/>
  <c r="K107" i="38"/>
  <c r="CH89" i="38"/>
  <c r="CH88" i="38"/>
  <c r="CH87" i="38"/>
  <c r="CH86" i="38"/>
  <c r="CH85" i="38"/>
  <c r="CH84" i="38"/>
  <c r="CH83" i="38"/>
  <c r="CH82" i="38"/>
  <c r="CH81" i="38"/>
  <c r="CH80" i="38"/>
  <c r="CH79" i="38"/>
  <c r="CH78" i="38"/>
  <c r="CH77" i="38"/>
  <c r="CH76" i="38"/>
  <c r="CH75" i="38"/>
  <c r="CH74" i="38"/>
  <c r="CH73" i="38"/>
  <c r="CH72" i="38"/>
  <c r="CH71" i="38"/>
  <c r="CH70" i="38"/>
  <c r="CH69" i="38"/>
  <c r="CH68" i="38"/>
  <c r="CH67" i="38"/>
  <c r="CH66" i="38"/>
  <c r="CH65" i="38"/>
  <c r="CH64" i="38"/>
  <c r="CH63" i="38"/>
  <c r="CH62" i="38"/>
  <c r="CH61" i="38"/>
  <c r="CH60" i="38"/>
  <c r="CH59" i="38"/>
  <c r="CH58" i="38"/>
  <c r="CH57" i="38"/>
  <c r="AP75" i="38" s="1"/>
  <c r="CH56" i="38"/>
  <c r="AP74" i="38" s="1"/>
  <c r="CH55" i="38"/>
  <c r="CH54" i="38"/>
  <c r="AP54" i="38"/>
  <c r="K54" i="38"/>
  <c r="CH53" i="38"/>
  <c r="AP53" i="38"/>
  <c r="K53" i="38"/>
  <c r="CH52" i="38"/>
  <c r="K52" i="38"/>
  <c r="CH51" i="38"/>
  <c r="AP51" i="38"/>
  <c r="K51" i="38"/>
  <c r="CH50" i="38"/>
  <c r="K50" i="38"/>
  <c r="CH49" i="38"/>
  <c r="AP49" i="38"/>
  <c r="K49" i="38"/>
  <c r="CH48" i="38"/>
  <c r="CH47" i="38"/>
  <c r="CH45" i="38"/>
  <c r="CH44" i="38"/>
  <c r="CH43" i="38"/>
  <c r="CH42" i="38"/>
  <c r="CH41" i="38"/>
  <c r="CH40" i="38"/>
  <c r="CH39" i="38"/>
  <c r="CH38" i="38"/>
  <c r="CH37" i="38"/>
  <c r="CH36" i="38"/>
  <c r="AP149" i="38" s="1"/>
  <c r="CH35" i="38"/>
  <c r="AP169" i="38" s="1"/>
  <c r="CH34" i="38"/>
  <c r="CH33" i="38"/>
  <c r="AP33" i="38"/>
  <c r="K33" i="38"/>
  <c r="CH32" i="38"/>
  <c r="AP32" i="38"/>
  <c r="K32" i="38"/>
  <c r="CH31" i="38"/>
  <c r="K31" i="38"/>
  <c r="CH30" i="38"/>
  <c r="K30" i="38"/>
  <c r="CH29" i="38"/>
  <c r="AP29" i="38"/>
  <c r="K29" i="38"/>
  <c r="CH28" i="38"/>
  <c r="CH27" i="38"/>
  <c r="CH26" i="38"/>
  <c r="CH24" i="38"/>
  <c r="CH23" i="38"/>
  <c r="CH22" i="38"/>
  <c r="CH21" i="38"/>
  <c r="AP168" i="38" s="1"/>
  <c r="CH20" i="38"/>
  <c r="AP130" i="38" s="1"/>
  <c r="CH19" i="38"/>
  <c r="AP83" i="38" s="1"/>
  <c r="CH18" i="38"/>
  <c r="AP50" i="38" s="1"/>
  <c r="CH17" i="38"/>
  <c r="CH16" i="38"/>
  <c r="CH15" i="38"/>
  <c r="CH14" i="38"/>
  <c r="AP108" i="38" s="1"/>
  <c r="CH13" i="38"/>
  <c r="AP13" i="38"/>
  <c r="K13" i="38"/>
  <c r="CH12" i="38"/>
  <c r="AP12" i="38"/>
  <c r="K12" i="38"/>
  <c r="CH11" i="38"/>
  <c r="K11" i="38"/>
  <c r="CH10" i="38"/>
  <c r="AP10" i="38"/>
  <c r="K10" i="38"/>
  <c r="CH9" i="38"/>
  <c r="CH8" i="38"/>
  <c r="CH7" i="38"/>
  <c r="CH6" i="38"/>
  <c r="AP128" i="38" s="1"/>
  <c r="K246" i="29"/>
  <c r="K244" i="29"/>
  <c r="K243" i="29"/>
  <c r="K242" i="29"/>
  <c r="K241" i="29"/>
  <c r="K240" i="29"/>
  <c r="K239" i="29"/>
  <c r="K238" i="29"/>
  <c r="K237" i="29"/>
  <c r="K236" i="29"/>
  <c r="K235" i="29"/>
  <c r="K234" i="29"/>
  <c r="K233" i="29"/>
  <c r="K232" i="29"/>
  <c r="K231" i="29"/>
  <c r="K230" i="29"/>
  <c r="K229" i="29"/>
  <c r="K228" i="29"/>
  <c r="K227" i="29"/>
  <c r="K226" i="29"/>
  <c r="K225" i="29"/>
  <c r="K224" i="29"/>
  <c r="K223" i="29"/>
  <c r="K222" i="29"/>
  <c r="K221" i="29"/>
  <c r="K220" i="29"/>
  <c r="K219" i="29"/>
  <c r="K203" i="29"/>
  <c r="K204" i="29"/>
  <c r="K202" i="29"/>
  <c r="K201" i="29"/>
  <c r="K200" i="29"/>
  <c r="K199" i="29"/>
  <c r="K198" i="29"/>
  <c r="K197" i="29"/>
  <c r="K196" i="29"/>
  <c r="K195" i="29"/>
  <c r="K194" i="29"/>
  <c r="K193" i="29"/>
  <c r="K192" i="29"/>
  <c r="K191" i="29"/>
  <c r="K190" i="29"/>
  <c r="K189" i="29"/>
  <c r="K188" i="29"/>
  <c r="K187" i="29"/>
  <c r="K186" i="29"/>
  <c r="K185" i="29"/>
  <c r="K184" i="29"/>
  <c r="K183" i="29"/>
  <c r="K182" i="29"/>
  <c r="K181" i="29"/>
  <c r="K180" i="29"/>
  <c r="K179" i="29"/>
  <c r="K178" i="29"/>
  <c r="K177" i="29"/>
  <c r="K156" i="29"/>
  <c r="K155" i="29"/>
  <c r="K135" i="29"/>
  <c r="K136" i="29"/>
  <c r="K137" i="29"/>
  <c r="K138" i="29"/>
  <c r="K139" i="29"/>
  <c r="K140" i="29"/>
  <c r="K142" i="29"/>
  <c r="K143" i="29"/>
  <c r="K144" i="29"/>
  <c r="K145" i="29"/>
  <c r="K146" i="29"/>
  <c r="K147" i="29"/>
  <c r="K148" i="29"/>
  <c r="K149" i="29"/>
  <c r="K150" i="29"/>
  <c r="K151" i="29"/>
  <c r="K152" i="29"/>
  <c r="K153" i="29"/>
  <c r="K154" i="29"/>
  <c r="K157" i="29"/>
  <c r="K158" i="29"/>
  <c r="K159" i="29"/>
  <c r="K160" i="29"/>
  <c r="K162" i="29"/>
  <c r="K134" i="29"/>
  <c r="K155" i="26"/>
  <c r="AH177" i="16"/>
  <c r="CH159" i="16"/>
  <c r="CH158" i="16"/>
  <c r="K268" i="37"/>
  <c r="K267" i="37"/>
  <c r="K266" i="37"/>
  <c r="K265" i="37"/>
  <c r="AP264" i="37"/>
  <c r="K264" i="37"/>
  <c r="K263" i="37"/>
  <c r="K262" i="37"/>
  <c r="K261" i="37"/>
  <c r="K260" i="37"/>
  <c r="K259" i="37"/>
  <c r="K258" i="37"/>
  <c r="K257" i="37"/>
  <c r="K256" i="37"/>
  <c r="K255" i="37"/>
  <c r="K254" i="37"/>
  <c r="K253" i="37"/>
  <c r="K237" i="37"/>
  <c r="K236" i="37"/>
  <c r="K235" i="37"/>
  <c r="K234" i="37"/>
  <c r="K233" i="37"/>
  <c r="K232" i="37"/>
  <c r="K231" i="37"/>
  <c r="K230" i="37"/>
  <c r="K229" i="37"/>
  <c r="K228" i="37"/>
  <c r="K227" i="37"/>
  <c r="K226" i="37"/>
  <c r="K225" i="37"/>
  <c r="K224" i="37"/>
  <c r="K223" i="37"/>
  <c r="K222" i="37"/>
  <c r="K206" i="37"/>
  <c r="K205" i="37"/>
  <c r="K204" i="37"/>
  <c r="K203" i="37"/>
  <c r="K202" i="37"/>
  <c r="K201" i="37"/>
  <c r="K200" i="37"/>
  <c r="K199" i="37"/>
  <c r="K198" i="37"/>
  <c r="K197" i="37"/>
  <c r="K196" i="37"/>
  <c r="K195" i="37"/>
  <c r="K194" i="37"/>
  <c r="K193" i="37"/>
  <c r="K192" i="37"/>
  <c r="K191" i="37"/>
  <c r="K175" i="37"/>
  <c r="K174" i="37"/>
  <c r="K173" i="37"/>
  <c r="K172" i="37"/>
  <c r="K171" i="37"/>
  <c r="K170" i="37"/>
  <c r="K169" i="37"/>
  <c r="K168" i="37"/>
  <c r="K167" i="37"/>
  <c r="K166" i="37"/>
  <c r="K165" i="37"/>
  <c r="K164" i="37"/>
  <c r="K163" i="37"/>
  <c r="K162" i="37"/>
  <c r="K161" i="37"/>
  <c r="K160" i="37"/>
  <c r="CH159" i="37"/>
  <c r="CH158" i="37"/>
  <c r="CH157" i="37"/>
  <c r="CH156" i="37"/>
  <c r="CH155" i="37"/>
  <c r="CH154" i="37"/>
  <c r="CH153" i="37"/>
  <c r="AP258" i="37" s="1"/>
  <c r="CH152" i="37"/>
  <c r="CH151" i="37"/>
  <c r="CH150" i="37"/>
  <c r="CH149" i="37"/>
  <c r="CH148" i="37"/>
  <c r="CH147" i="37"/>
  <c r="CH146" i="37"/>
  <c r="CH145" i="37"/>
  <c r="CH144" i="37"/>
  <c r="AP144" i="37"/>
  <c r="K144" i="37"/>
  <c r="CH143" i="37"/>
  <c r="K143" i="37"/>
  <c r="CH142" i="37"/>
  <c r="K142" i="37"/>
  <c r="CH141" i="37"/>
  <c r="K141" i="37"/>
  <c r="CH140" i="37"/>
  <c r="K140" i="37"/>
  <c r="CH139" i="37"/>
  <c r="K139" i="37"/>
  <c r="CH138" i="37"/>
  <c r="K138" i="37"/>
  <c r="CH137" i="37"/>
  <c r="K137" i="37"/>
  <c r="CH136" i="37"/>
  <c r="K136" i="37"/>
  <c r="CH135" i="37"/>
  <c r="K135" i="37"/>
  <c r="CH134" i="37"/>
  <c r="K134" i="37"/>
  <c r="CH133" i="37"/>
  <c r="K133" i="37"/>
  <c r="CH132" i="37"/>
  <c r="AP132" i="37"/>
  <c r="K132" i="37"/>
  <c r="CH131" i="37"/>
  <c r="K131" i="37"/>
  <c r="CH130" i="37"/>
  <c r="K130" i="37"/>
  <c r="CH129" i="37"/>
  <c r="CH128" i="37"/>
  <c r="CH127" i="37"/>
  <c r="CH126" i="37"/>
  <c r="CH125" i="37"/>
  <c r="AP24" i="37" s="1"/>
  <c r="CH124" i="37"/>
  <c r="CH123" i="37"/>
  <c r="CH122" i="37"/>
  <c r="CH121" i="37"/>
  <c r="AP268" i="37" s="1"/>
  <c r="CH120" i="37"/>
  <c r="CH119" i="37"/>
  <c r="CH118" i="37"/>
  <c r="CH117" i="37"/>
  <c r="CH116" i="37"/>
  <c r="CH115" i="37"/>
  <c r="CH114" i="37"/>
  <c r="K114" i="37"/>
  <c r="CH113" i="37"/>
  <c r="AP113" i="37"/>
  <c r="K113" i="37"/>
  <c r="CH112" i="37"/>
  <c r="AP112" i="37"/>
  <c r="K112" i="37"/>
  <c r="CH111" i="37"/>
  <c r="AP231" i="37" s="1"/>
  <c r="AP111" i="37"/>
  <c r="K111" i="37"/>
  <c r="CH110" i="37"/>
  <c r="AP223" i="37" s="1"/>
  <c r="K110" i="37"/>
  <c r="CH109" i="37"/>
  <c r="AP109" i="37"/>
  <c r="K109" i="37"/>
  <c r="CH108" i="37"/>
  <c r="AP108" i="37"/>
  <c r="K108" i="37"/>
  <c r="CH107" i="37"/>
  <c r="K107" i="37"/>
  <c r="CH106" i="37"/>
  <c r="AP253" i="37" s="1"/>
  <c r="K106" i="37"/>
  <c r="CH105" i="37"/>
  <c r="K105" i="37"/>
  <c r="CH104" i="37"/>
  <c r="K104" i="37"/>
  <c r="CH103" i="37"/>
  <c r="K103" i="37"/>
  <c r="CH102" i="37"/>
  <c r="AP261" i="37" s="1"/>
  <c r="K102" i="37"/>
  <c r="CH101" i="37"/>
  <c r="AP201" i="37" s="1"/>
  <c r="AP101" i="37"/>
  <c r="K101" i="37"/>
  <c r="CH100" i="37"/>
  <c r="AP142" i="37" s="1"/>
  <c r="AP100" i="37"/>
  <c r="K100" i="37"/>
  <c r="CH99" i="37"/>
  <c r="AP171" i="37" s="1"/>
  <c r="CH98" i="37"/>
  <c r="CH97" i="37"/>
  <c r="CH96" i="37"/>
  <c r="CH95" i="37"/>
  <c r="AP266" i="37" s="1"/>
  <c r="CH94" i="37"/>
  <c r="CH93" i="37"/>
  <c r="CH92" i="37"/>
  <c r="CH91" i="37"/>
  <c r="CH90" i="37"/>
  <c r="CH89" i="37"/>
  <c r="CH88" i="37"/>
  <c r="CH87" i="37"/>
  <c r="CH86" i="37"/>
  <c r="CH85" i="37"/>
  <c r="CH84" i="37"/>
  <c r="K84" i="37"/>
  <c r="CH83" i="37"/>
  <c r="K83" i="37"/>
  <c r="CH82" i="37"/>
  <c r="K82" i="37"/>
  <c r="CH81" i="37"/>
  <c r="AP81" i="37"/>
  <c r="K81" i="37"/>
  <c r="CH80" i="37"/>
  <c r="K80" i="37"/>
  <c r="CH79" i="37"/>
  <c r="AP79" i="37"/>
  <c r="K79" i="37"/>
  <c r="CH78" i="37"/>
  <c r="K78" i="37"/>
  <c r="CH77" i="37"/>
  <c r="K77" i="37"/>
  <c r="CH76" i="37"/>
  <c r="K76" i="37"/>
  <c r="CH75" i="37"/>
  <c r="K75" i="37"/>
  <c r="CH74" i="37"/>
  <c r="AP74" i="37"/>
  <c r="K74" i="37"/>
  <c r="CH73" i="37"/>
  <c r="AP73" i="37"/>
  <c r="K73" i="37"/>
  <c r="CH72" i="37"/>
  <c r="AP72" i="37"/>
  <c r="K72" i="37"/>
  <c r="CH71" i="37"/>
  <c r="AP71" i="37"/>
  <c r="K71" i="37"/>
  <c r="CH70" i="37"/>
  <c r="AP70" i="37"/>
  <c r="K70" i="37"/>
  <c r="CH69" i="37"/>
  <c r="CH68" i="37"/>
  <c r="CH67" i="37"/>
  <c r="CH66" i="37"/>
  <c r="CH65" i="37"/>
  <c r="CH64" i="37"/>
  <c r="CH63" i="37"/>
  <c r="CH62" i="37"/>
  <c r="CH61" i="37"/>
  <c r="CH60" i="37"/>
  <c r="CH59" i="37"/>
  <c r="CH58" i="37"/>
  <c r="CH57" i="37"/>
  <c r="CH56" i="37"/>
  <c r="CH55" i="37"/>
  <c r="CH54" i="37"/>
  <c r="K54" i="37"/>
  <c r="CH53" i="37"/>
  <c r="AP53" i="37"/>
  <c r="K53" i="37"/>
  <c r="CH52" i="37"/>
  <c r="AP52" i="37"/>
  <c r="K52" i="37"/>
  <c r="CH51" i="37"/>
  <c r="AP51" i="37"/>
  <c r="K51" i="37"/>
  <c r="CH50" i="37"/>
  <c r="K50" i="37"/>
  <c r="CH49" i="37"/>
  <c r="AP49" i="37"/>
  <c r="K49" i="37"/>
  <c r="CH48" i="37"/>
  <c r="AP48" i="37"/>
  <c r="K48" i="37"/>
  <c r="CH47" i="37"/>
  <c r="K47" i="37"/>
  <c r="K46" i="37"/>
  <c r="CH45" i="37"/>
  <c r="K45" i="37"/>
  <c r="CH44" i="37"/>
  <c r="K44" i="37"/>
  <c r="CH43" i="37"/>
  <c r="AP43" i="37"/>
  <c r="K43" i="37"/>
  <c r="CH42" i="37"/>
  <c r="AP42" i="37"/>
  <c r="K42" i="37"/>
  <c r="CH41" i="37"/>
  <c r="AP41" i="37"/>
  <c r="K41" i="37"/>
  <c r="CH40" i="37"/>
  <c r="AP40" i="37"/>
  <c r="K40" i="37"/>
  <c r="CH39" i="37"/>
  <c r="CH38" i="37"/>
  <c r="CH37" i="37"/>
  <c r="CH36" i="37"/>
  <c r="CH35" i="37"/>
  <c r="AP260" i="37" s="1"/>
  <c r="CH34" i="37"/>
  <c r="CH33" i="37"/>
  <c r="CH32" i="37"/>
  <c r="CH31" i="37"/>
  <c r="CH30" i="37"/>
  <c r="CH29" i="37"/>
  <c r="CH28" i="37"/>
  <c r="CH27" i="37"/>
  <c r="CH26" i="37"/>
  <c r="CH24" i="37"/>
  <c r="K24" i="37"/>
  <c r="CH23" i="37"/>
  <c r="AP75" i="37" s="1"/>
  <c r="AP23" i="37"/>
  <c r="K23" i="37"/>
  <c r="CH22" i="37"/>
  <c r="AP259" i="37" s="1"/>
  <c r="AP22" i="37"/>
  <c r="K22" i="37"/>
  <c r="CH21" i="37"/>
  <c r="AP21" i="37"/>
  <c r="K21" i="37"/>
  <c r="CH20" i="37"/>
  <c r="K20" i="37"/>
  <c r="CH19" i="37"/>
  <c r="AP229" i="37" s="1"/>
  <c r="AP19" i="37"/>
  <c r="K19" i="37"/>
  <c r="CH18" i="37"/>
  <c r="AP198" i="37" s="1"/>
  <c r="AP18" i="37"/>
  <c r="K18" i="37"/>
  <c r="CH17" i="37"/>
  <c r="K17" i="37"/>
  <c r="CH16" i="37"/>
  <c r="AP77" i="37" s="1"/>
  <c r="K16" i="37"/>
  <c r="CH15" i="37"/>
  <c r="AP47" i="37" s="1"/>
  <c r="K15" i="37"/>
  <c r="CH14" i="37"/>
  <c r="AP14" i="37"/>
  <c r="K14" i="37"/>
  <c r="CH13" i="37"/>
  <c r="AP13" i="37"/>
  <c r="K13" i="37"/>
  <c r="CH12" i="37"/>
  <c r="AP106" i="37" s="1"/>
  <c r="AP12" i="37"/>
  <c r="K12" i="37"/>
  <c r="CH11" i="37"/>
  <c r="AP136" i="37" s="1"/>
  <c r="AP11" i="37"/>
  <c r="K11" i="37"/>
  <c r="CH10" i="37"/>
  <c r="AP10" i="37"/>
  <c r="K10" i="37"/>
  <c r="CH9" i="37"/>
  <c r="CH8" i="37"/>
  <c r="CH7" i="37"/>
  <c r="CH6" i="37"/>
  <c r="AP105" i="37" s="1"/>
  <c r="K285" i="36"/>
  <c r="K284" i="36"/>
  <c r="K283" i="36"/>
  <c r="K282" i="36"/>
  <c r="K281" i="36"/>
  <c r="K280" i="36"/>
  <c r="K279" i="36"/>
  <c r="K278" i="36"/>
  <c r="K277" i="36"/>
  <c r="K276" i="36"/>
  <c r="K275" i="36"/>
  <c r="K274" i="36"/>
  <c r="K273" i="36"/>
  <c r="K272" i="36"/>
  <c r="K271" i="36"/>
  <c r="K270" i="36"/>
  <c r="K269" i="36"/>
  <c r="K268" i="36"/>
  <c r="K252" i="36"/>
  <c r="K251" i="36"/>
  <c r="K250" i="36"/>
  <c r="K249" i="36"/>
  <c r="K248" i="36"/>
  <c r="K247" i="36"/>
  <c r="K246" i="36"/>
  <c r="K245" i="36"/>
  <c r="K244" i="36"/>
  <c r="K243" i="36"/>
  <c r="K242" i="36"/>
  <c r="K241" i="36"/>
  <c r="K240" i="36"/>
  <c r="K239" i="36"/>
  <c r="K238" i="36"/>
  <c r="K237" i="36"/>
  <c r="K236" i="36"/>
  <c r="AP235" i="36"/>
  <c r="K235" i="36"/>
  <c r="K219" i="36"/>
  <c r="K218" i="36"/>
  <c r="K217" i="36"/>
  <c r="K216" i="36"/>
  <c r="K215" i="36"/>
  <c r="K214" i="36"/>
  <c r="K213" i="36"/>
  <c r="K212" i="36"/>
  <c r="K211" i="36"/>
  <c r="K210" i="36"/>
  <c r="K209" i="36"/>
  <c r="K208" i="36"/>
  <c r="K207" i="36"/>
  <c r="K206" i="36"/>
  <c r="K205" i="36"/>
  <c r="K204" i="36"/>
  <c r="K188" i="36"/>
  <c r="K187" i="36"/>
  <c r="K186" i="36"/>
  <c r="K185" i="36"/>
  <c r="K184" i="36"/>
  <c r="K183" i="36"/>
  <c r="K182" i="36"/>
  <c r="K181" i="36"/>
  <c r="K180" i="36"/>
  <c r="K179" i="36"/>
  <c r="K178" i="36"/>
  <c r="K177" i="36"/>
  <c r="K176" i="36"/>
  <c r="K175" i="36"/>
  <c r="K174" i="36"/>
  <c r="K173" i="36"/>
  <c r="K172" i="36"/>
  <c r="CH159" i="36"/>
  <c r="CH158" i="36"/>
  <c r="CH157" i="36"/>
  <c r="CH156" i="36"/>
  <c r="K156" i="36"/>
  <c r="CH155" i="36"/>
  <c r="K155" i="36"/>
  <c r="CH154" i="36"/>
  <c r="K154" i="36"/>
  <c r="CH153" i="36"/>
  <c r="K153" i="36"/>
  <c r="CH152" i="36"/>
  <c r="K152" i="36"/>
  <c r="CH151" i="36"/>
  <c r="K151" i="36"/>
  <c r="CH150" i="36"/>
  <c r="K150" i="36"/>
  <c r="CH149" i="36"/>
  <c r="K149" i="36"/>
  <c r="CH148" i="36"/>
  <c r="K148" i="36"/>
  <c r="CH147" i="36"/>
  <c r="K147" i="36"/>
  <c r="CH146" i="36"/>
  <c r="K146" i="36"/>
  <c r="CH145" i="36"/>
  <c r="K145" i="36"/>
  <c r="CH144" i="36"/>
  <c r="K144" i="36"/>
  <c r="CH143" i="36"/>
  <c r="AP143" i="36"/>
  <c r="K143" i="36"/>
  <c r="CH142" i="36"/>
  <c r="K142" i="36"/>
  <c r="CH141" i="36"/>
  <c r="K141" i="36"/>
  <c r="CH140" i="36"/>
  <c r="K140" i="36"/>
  <c r="CH139" i="36"/>
  <c r="K139" i="36"/>
  <c r="CH138" i="36"/>
  <c r="CH137" i="36"/>
  <c r="CH136" i="36"/>
  <c r="CH135" i="36"/>
  <c r="CH134" i="36"/>
  <c r="CH133" i="36"/>
  <c r="CH132" i="36"/>
  <c r="CH131" i="36"/>
  <c r="CH130" i="36"/>
  <c r="AP239" i="36" s="1"/>
  <c r="CH129" i="36"/>
  <c r="CH128" i="36"/>
  <c r="CH127" i="36"/>
  <c r="CH126" i="36"/>
  <c r="CH125" i="36"/>
  <c r="AP218" i="36" s="1"/>
  <c r="CH124" i="36"/>
  <c r="CH123" i="36"/>
  <c r="AP123" i="36"/>
  <c r="K123" i="36"/>
  <c r="CH122" i="36"/>
  <c r="K122" i="36"/>
  <c r="CH121" i="36"/>
  <c r="AP285" i="36" s="1"/>
  <c r="AP121" i="36"/>
  <c r="K121" i="36"/>
  <c r="CH120" i="36"/>
  <c r="K120" i="36"/>
  <c r="CH119" i="36"/>
  <c r="K119" i="36"/>
  <c r="CH118" i="36"/>
  <c r="K118" i="36"/>
  <c r="CH117" i="36"/>
  <c r="AP178" i="36" s="1"/>
  <c r="K117" i="36"/>
  <c r="CH116" i="36"/>
  <c r="K116" i="36"/>
  <c r="CH115" i="36"/>
  <c r="K115" i="36"/>
  <c r="CH114" i="36"/>
  <c r="K114" i="36"/>
  <c r="CH113" i="36"/>
  <c r="K113" i="36"/>
  <c r="CH112" i="36"/>
  <c r="AP112" i="36"/>
  <c r="K112" i="36"/>
  <c r="CH111" i="36"/>
  <c r="AP117" i="36" s="1"/>
  <c r="AP111" i="36"/>
  <c r="K111" i="36"/>
  <c r="CH110" i="36"/>
  <c r="AP269" i="36" s="1"/>
  <c r="AP110" i="36"/>
  <c r="K110" i="36"/>
  <c r="CH109" i="36"/>
  <c r="K109" i="36"/>
  <c r="CH108" i="36"/>
  <c r="K108" i="36"/>
  <c r="CH107" i="36"/>
  <c r="AP107" i="36"/>
  <c r="K107" i="36"/>
  <c r="CH106" i="36"/>
  <c r="AP172" i="36" s="1"/>
  <c r="AP106" i="36"/>
  <c r="K106" i="36"/>
  <c r="CH105" i="36"/>
  <c r="CH104" i="36"/>
  <c r="CH103" i="36"/>
  <c r="CH102" i="36"/>
  <c r="AP278" i="36" s="1"/>
  <c r="CH101" i="36"/>
  <c r="AP247" i="36" s="1"/>
  <c r="CH100" i="36"/>
  <c r="AP56" i="36" s="1"/>
  <c r="CH99" i="36"/>
  <c r="AP248" i="36" s="1"/>
  <c r="CH98" i="36"/>
  <c r="CH97" i="36"/>
  <c r="CH96" i="36"/>
  <c r="CH95" i="36"/>
  <c r="AP240" i="36" s="1"/>
  <c r="CH94" i="36"/>
  <c r="CH93" i="36"/>
  <c r="AP270" i="36" s="1"/>
  <c r="CH92" i="36"/>
  <c r="AP142" i="36" s="1"/>
  <c r="CH91" i="36"/>
  <c r="CH90" i="36"/>
  <c r="K90" i="36"/>
  <c r="CH89" i="36"/>
  <c r="AP89" i="36"/>
  <c r="K89" i="36"/>
  <c r="CH88" i="36"/>
  <c r="K88" i="36"/>
  <c r="CH87" i="36"/>
  <c r="AP87" i="36"/>
  <c r="K87" i="36"/>
  <c r="CH86" i="36"/>
  <c r="AP86" i="36"/>
  <c r="K86" i="36"/>
  <c r="CH85" i="36"/>
  <c r="K85" i="36"/>
  <c r="CH84" i="36"/>
  <c r="AP84" i="36"/>
  <c r="K84" i="36"/>
  <c r="CH83" i="36"/>
  <c r="K83" i="36"/>
  <c r="CH82" i="36"/>
  <c r="K82" i="36"/>
  <c r="CH81" i="36"/>
  <c r="K81" i="36"/>
  <c r="CH80" i="36"/>
  <c r="AP80" i="36"/>
  <c r="K80" i="36"/>
  <c r="CH79" i="36"/>
  <c r="K79" i="36"/>
  <c r="CH78" i="36"/>
  <c r="AP78" i="36"/>
  <c r="K78" i="36"/>
  <c r="CH77" i="36"/>
  <c r="K77" i="36"/>
  <c r="CH76" i="36"/>
  <c r="AP76" i="36"/>
  <c r="K76" i="36"/>
  <c r="CH75" i="36"/>
  <c r="AP75" i="36"/>
  <c r="K75" i="36"/>
  <c r="CH74" i="36"/>
  <c r="AP74" i="36"/>
  <c r="K74" i="36"/>
  <c r="CH73" i="36"/>
  <c r="CH72" i="36"/>
  <c r="CH71" i="36"/>
  <c r="CH70" i="36"/>
  <c r="CH69" i="36"/>
  <c r="CH68" i="36"/>
  <c r="CH67" i="36"/>
  <c r="CH66" i="36"/>
  <c r="CH65" i="36"/>
  <c r="CH64" i="36"/>
  <c r="CH63" i="36"/>
  <c r="CH62" i="36"/>
  <c r="CH61" i="36"/>
  <c r="CH60" i="36"/>
  <c r="CH59" i="36"/>
  <c r="CH58" i="36"/>
  <c r="AP58" i="36"/>
  <c r="K58" i="36"/>
  <c r="CH57" i="36"/>
  <c r="AP57" i="36"/>
  <c r="K57" i="36"/>
  <c r="CH56" i="36"/>
  <c r="K56" i="36"/>
  <c r="CH55" i="36"/>
  <c r="AP55" i="36"/>
  <c r="K55" i="36"/>
  <c r="CH54" i="36"/>
  <c r="AP54" i="36"/>
  <c r="K54" i="36"/>
  <c r="CH53" i="36"/>
  <c r="K53" i="36"/>
  <c r="CH52" i="36"/>
  <c r="AP52" i="36"/>
  <c r="K52" i="36"/>
  <c r="CH51" i="36"/>
  <c r="K51" i="36"/>
  <c r="CH50" i="36"/>
  <c r="K50" i="36"/>
  <c r="CH49" i="36"/>
  <c r="K49" i="36"/>
  <c r="CH48" i="36"/>
  <c r="AP48" i="36"/>
  <c r="K48" i="36"/>
  <c r="CH47" i="36"/>
  <c r="AP47" i="36"/>
  <c r="K47" i="36"/>
  <c r="AP46" i="36"/>
  <c r="K46" i="36"/>
  <c r="CH45" i="36"/>
  <c r="AP45" i="36"/>
  <c r="K45" i="36"/>
  <c r="CH44" i="36"/>
  <c r="AP44" i="36"/>
  <c r="K44" i="36"/>
  <c r="CH43" i="36"/>
  <c r="AP43" i="36"/>
  <c r="K43" i="36"/>
  <c r="CH42" i="36"/>
  <c r="AP42" i="36"/>
  <c r="K42" i="36"/>
  <c r="CH41" i="36"/>
  <c r="CH40" i="36"/>
  <c r="CH39" i="36"/>
  <c r="CH38" i="36"/>
  <c r="CH37" i="36"/>
  <c r="CH36" i="36"/>
  <c r="CH35" i="36"/>
  <c r="AP211" i="36" s="1"/>
  <c r="CH34" i="36"/>
  <c r="CH33" i="36"/>
  <c r="CH32" i="36"/>
  <c r="CH31" i="36"/>
  <c r="CH30" i="36"/>
  <c r="CH29" i="36"/>
  <c r="CH28" i="36"/>
  <c r="CH27" i="36"/>
  <c r="CH26" i="36"/>
  <c r="AP26" i="36"/>
  <c r="K26" i="36"/>
  <c r="AP25" i="36"/>
  <c r="K25" i="36"/>
  <c r="CH24" i="36"/>
  <c r="K24" i="36"/>
  <c r="CH23" i="36"/>
  <c r="AP242" i="36" s="1"/>
  <c r="K23" i="36"/>
  <c r="CH22" i="36"/>
  <c r="AP22" i="36"/>
  <c r="K22" i="36"/>
  <c r="CH21" i="36"/>
  <c r="K21" i="36"/>
  <c r="CH20" i="36"/>
  <c r="AP20" i="36"/>
  <c r="K20" i="36"/>
  <c r="CH19" i="36"/>
  <c r="AP210" i="36" s="1"/>
  <c r="K19" i="36"/>
  <c r="CH18" i="36"/>
  <c r="AP19" i="36" s="1"/>
  <c r="K18" i="36"/>
  <c r="CH17" i="36"/>
  <c r="K17" i="36"/>
  <c r="CH16" i="36"/>
  <c r="AP244" i="36" s="1"/>
  <c r="AP16" i="36"/>
  <c r="K16" i="36"/>
  <c r="CH15" i="36"/>
  <c r="AP15" i="36"/>
  <c r="K15" i="36"/>
  <c r="CH14" i="36"/>
  <c r="AP14" i="36"/>
  <c r="K14" i="36"/>
  <c r="CH13" i="36"/>
  <c r="AP13" i="36"/>
  <c r="K13" i="36"/>
  <c r="CH12" i="36"/>
  <c r="AP180" i="36" s="1"/>
  <c r="AP12" i="36"/>
  <c r="K12" i="36"/>
  <c r="CH11" i="36"/>
  <c r="AP209" i="36" s="1"/>
  <c r="AP11" i="36"/>
  <c r="K11" i="36"/>
  <c r="CH10" i="36"/>
  <c r="AP10" i="36"/>
  <c r="K10" i="36"/>
  <c r="CH9" i="36"/>
  <c r="AP146" i="36" s="1"/>
  <c r="CH8" i="36"/>
  <c r="CH7" i="36"/>
  <c r="CH6" i="36"/>
  <c r="AP81" i="36" s="1"/>
  <c r="AP77" i="36" l="1"/>
  <c r="AP226" i="37"/>
  <c r="AP51" i="36"/>
  <c r="AP139" i="36"/>
  <c r="AP175" i="36"/>
  <c r="AP17" i="37"/>
  <c r="AP44" i="37"/>
  <c r="AP256" i="37"/>
  <c r="AP205" i="36"/>
  <c r="AP147" i="36"/>
  <c r="AP45" i="37"/>
  <c r="AQ56" i="37" s="1"/>
  <c r="AP85" i="36"/>
  <c r="AP79" i="36"/>
  <c r="AQ92" i="36" s="1"/>
  <c r="AP53" i="36"/>
  <c r="AP174" i="37"/>
  <c r="AP113" i="36"/>
  <c r="AP204" i="37"/>
  <c r="AP149" i="36"/>
  <c r="AP103" i="37"/>
  <c r="AP131" i="37"/>
  <c r="AP234" i="37"/>
  <c r="AP183" i="36"/>
  <c r="AP21" i="36"/>
  <c r="AP114" i="36"/>
  <c r="AP213" i="36"/>
  <c r="AP273" i="36"/>
  <c r="AP164" i="37"/>
  <c r="AP109" i="36"/>
  <c r="AP150" i="36"/>
  <c r="AP15" i="37"/>
  <c r="AP104" i="37"/>
  <c r="AP83" i="37"/>
  <c r="AP166" i="37"/>
  <c r="AP145" i="36"/>
  <c r="AP196" i="37"/>
  <c r="AP82" i="38"/>
  <c r="AP73" i="38"/>
  <c r="AP72" i="38"/>
  <c r="AQ93" i="38" s="1"/>
  <c r="AP79" i="38"/>
  <c r="AP80" i="38"/>
  <c r="AP81" i="38"/>
  <c r="AP84" i="38"/>
  <c r="AQ56" i="38"/>
  <c r="AQ57" i="38" s="1"/>
  <c r="AP148" i="38"/>
  <c r="AP109" i="38"/>
  <c r="AP129" i="38"/>
  <c r="AP110" i="38"/>
  <c r="AQ114" i="38" s="1"/>
  <c r="AQ115" i="38" s="1"/>
  <c r="AP150" i="38"/>
  <c r="AP170" i="38"/>
  <c r="AQ174" i="38" s="1"/>
  <c r="AQ175" i="38" s="1"/>
  <c r="AP131" i="38"/>
  <c r="AQ135" i="38" s="1"/>
  <c r="AQ136" i="38" s="1"/>
  <c r="AP30" i="38"/>
  <c r="AP31" i="38"/>
  <c r="AP11" i="38"/>
  <c r="AQ15" i="38" s="1"/>
  <c r="AQ16" i="38" s="1"/>
  <c r="AP137" i="37"/>
  <c r="AP76" i="37"/>
  <c r="AQ86" i="37" s="1"/>
  <c r="AP172" i="37"/>
  <c r="AP194" i="37"/>
  <c r="AP202" i="37"/>
  <c r="AP224" i="37"/>
  <c r="AP232" i="37"/>
  <c r="AP254" i="37"/>
  <c r="AP262" i="37"/>
  <c r="AP107" i="37"/>
  <c r="AP143" i="37"/>
  <c r="AP20" i="37"/>
  <c r="AP82" i="37"/>
  <c r="AP102" i="37"/>
  <c r="AQ116" i="37" s="1"/>
  <c r="AQ117" i="37" s="1"/>
  <c r="AP138" i="37"/>
  <c r="AP165" i="37"/>
  <c r="AP173" i="37"/>
  <c r="AP195" i="37"/>
  <c r="AP203" i="37"/>
  <c r="AP225" i="37"/>
  <c r="AP233" i="37"/>
  <c r="AP255" i="37"/>
  <c r="AP263" i="37"/>
  <c r="AP46" i="37"/>
  <c r="AP133" i="37"/>
  <c r="AP139" i="37"/>
  <c r="AP16" i="37"/>
  <c r="AP78" i="37"/>
  <c r="AP114" i="37"/>
  <c r="AP134" i="37"/>
  <c r="AP167" i="37"/>
  <c r="AP175" i="37"/>
  <c r="AP197" i="37"/>
  <c r="AP205" i="37"/>
  <c r="AP227" i="37"/>
  <c r="AP235" i="37"/>
  <c r="AP257" i="37"/>
  <c r="AP265" i="37"/>
  <c r="AP84" i="37"/>
  <c r="AP140" i="37"/>
  <c r="AP160" i="37"/>
  <c r="AP168" i="37"/>
  <c r="AP206" i="37"/>
  <c r="AP228" i="37"/>
  <c r="AP236" i="37"/>
  <c r="AP135" i="37"/>
  <c r="AP54" i="37"/>
  <c r="AP110" i="37"/>
  <c r="AP130" i="37"/>
  <c r="AP161" i="37"/>
  <c r="AP169" i="37"/>
  <c r="AP191" i="37"/>
  <c r="AP199" i="37"/>
  <c r="AP237" i="37"/>
  <c r="AP267" i="37"/>
  <c r="AP141" i="37"/>
  <c r="AP80" i="37"/>
  <c r="AP162" i="37"/>
  <c r="AP170" i="37"/>
  <c r="AP192" i="37"/>
  <c r="AP200" i="37"/>
  <c r="AP222" i="37"/>
  <c r="AP230" i="37"/>
  <c r="AP50" i="37"/>
  <c r="AP163" i="37"/>
  <c r="AP193" i="37"/>
  <c r="AP82" i="36"/>
  <c r="AP118" i="36"/>
  <c r="AP154" i="36"/>
  <c r="AP173" i="36"/>
  <c r="AP181" i="36"/>
  <c r="AP219" i="36"/>
  <c r="AP241" i="36"/>
  <c r="AP249" i="36"/>
  <c r="AP271" i="36"/>
  <c r="AP279" i="36"/>
  <c r="AP88" i="36"/>
  <c r="AP108" i="36"/>
  <c r="AP144" i="36"/>
  <c r="AP174" i="36"/>
  <c r="AP182" i="36"/>
  <c r="AP204" i="36"/>
  <c r="AP212" i="36"/>
  <c r="AP250" i="36"/>
  <c r="AP272" i="36"/>
  <c r="AP280" i="36"/>
  <c r="AP83" i="36"/>
  <c r="AP119" i="36"/>
  <c r="AP155" i="36"/>
  <c r="AP243" i="36"/>
  <c r="AP251" i="36"/>
  <c r="AP281" i="36"/>
  <c r="AP120" i="36"/>
  <c r="AP140" i="36"/>
  <c r="AP156" i="36"/>
  <c r="AP176" i="36"/>
  <c r="AP184" i="36"/>
  <c r="AP206" i="36"/>
  <c r="AP214" i="36"/>
  <c r="AP236" i="36"/>
  <c r="AP252" i="36"/>
  <c r="AP274" i="36"/>
  <c r="AP282" i="36"/>
  <c r="AP17" i="36"/>
  <c r="AP115" i="36"/>
  <c r="AP151" i="36"/>
  <c r="AP90" i="36"/>
  <c r="AP177" i="36"/>
  <c r="AP185" i="36"/>
  <c r="AP207" i="36"/>
  <c r="AP215" i="36"/>
  <c r="AP237" i="36"/>
  <c r="AP245" i="36"/>
  <c r="AP275" i="36"/>
  <c r="AP283" i="36"/>
  <c r="AP23" i="36"/>
  <c r="AP49" i="36"/>
  <c r="AQ60" i="36" s="1"/>
  <c r="AP141" i="36"/>
  <c r="AP18" i="36"/>
  <c r="AP116" i="36"/>
  <c r="AP152" i="36"/>
  <c r="AP186" i="36"/>
  <c r="AP208" i="36"/>
  <c r="AP216" i="36"/>
  <c r="AP238" i="36"/>
  <c r="AP246" i="36"/>
  <c r="AP268" i="36"/>
  <c r="AP276" i="36"/>
  <c r="AP284" i="36"/>
  <c r="AP24" i="36"/>
  <c r="AP50" i="36"/>
  <c r="AP122" i="36"/>
  <c r="AP179" i="36"/>
  <c r="AP187" i="36"/>
  <c r="AP217" i="36"/>
  <c r="AP277" i="36"/>
  <c r="AP153" i="36"/>
  <c r="AP148" i="36"/>
  <c r="AP188" i="36"/>
  <c r="AQ146" i="37" l="1"/>
  <c r="AQ158" i="36"/>
  <c r="AQ159" i="36" s="1"/>
  <c r="AQ125" i="36"/>
  <c r="AQ126" i="36" s="1"/>
  <c r="AQ87" i="37"/>
  <c r="AQ177" i="37"/>
  <c r="AQ178" i="37" s="1"/>
  <c r="AQ26" i="37"/>
  <c r="AQ27" i="37" s="1"/>
  <c r="AQ57" i="37"/>
  <c r="AQ270" i="37"/>
  <c r="AQ271" i="37" s="1"/>
  <c r="AQ28" i="36"/>
  <c r="AQ29" i="36" s="1"/>
  <c r="AQ190" i="36"/>
  <c r="AQ191" i="36" s="1"/>
  <c r="AQ61" i="36"/>
  <c r="AQ254" i="36"/>
  <c r="AQ255" i="36" s="1"/>
  <c r="AQ93" i="36"/>
  <c r="AQ94" i="38"/>
  <c r="AQ35" i="38"/>
  <c r="AQ36" i="38" s="1"/>
  <c r="AQ154" i="38"/>
  <c r="AQ155" i="38" s="1"/>
  <c r="AQ208" i="37"/>
  <c r="AQ209" i="37" s="1"/>
  <c r="AQ147" i="37"/>
  <c r="AQ239" i="37"/>
  <c r="AQ240" i="37" s="1"/>
  <c r="AQ221" i="36"/>
  <c r="AQ222" i="36" s="1"/>
  <c r="AQ287" i="36"/>
  <c r="AQ288" i="36" s="1"/>
  <c r="K137" i="35" l="1"/>
  <c r="K183" i="35"/>
  <c r="K182" i="35"/>
  <c r="AS181" i="35"/>
  <c r="K181" i="35"/>
  <c r="K180" i="35"/>
  <c r="K179" i="35"/>
  <c r="K178" i="35"/>
  <c r="AS162" i="35"/>
  <c r="K162" i="35"/>
  <c r="AS161" i="35"/>
  <c r="K161" i="35"/>
  <c r="CK159" i="35"/>
  <c r="K160" i="35"/>
  <c r="CK158" i="35"/>
  <c r="K159" i="35"/>
  <c r="CK157" i="35"/>
  <c r="K158" i="35"/>
  <c r="CK156" i="35"/>
  <c r="K157" i="35"/>
  <c r="CK155" i="35"/>
  <c r="CK154" i="35"/>
  <c r="CK153" i="35"/>
  <c r="CK152" i="35"/>
  <c r="CK151" i="35"/>
  <c r="CK150" i="35"/>
  <c r="CK149" i="35"/>
  <c r="CK148" i="35"/>
  <c r="CK147" i="35"/>
  <c r="CK146" i="35"/>
  <c r="CK145" i="35"/>
  <c r="CK144" i="35"/>
  <c r="CK143" i="35"/>
  <c r="CK142" i="35"/>
  <c r="CK141" i="35"/>
  <c r="CK140" i="35"/>
  <c r="K141" i="35"/>
  <c r="CK139" i="35"/>
  <c r="K140" i="35"/>
  <c r="CK138" i="35"/>
  <c r="K139" i="35"/>
  <c r="CK137" i="35"/>
  <c r="K138" i="35"/>
  <c r="CK136" i="35"/>
  <c r="K136" i="35"/>
  <c r="CK135" i="35"/>
  <c r="CK134" i="35"/>
  <c r="CK133" i="35"/>
  <c r="CK132" i="35"/>
  <c r="CK131" i="35"/>
  <c r="CK130" i="35"/>
  <c r="CK129" i="35"/>
  <c r="CK128" i="35"/>
  <c r="CK127" i="35"/>
  <c r="CK126" i="35"/>
  <c r="CK125" i="35"/>
  <c r="CK124" i="35"/>
  <c r="CK123" i="35"/>
  <c r="CK122" i="35"/>
  <c r="CK121" i="35"/>
  <c r="CK120" i="35"/>
  <c r="K120" i="35"/>
  <c r="CK119" i="35"/>
  <c r="AS119" i="35"/>
  <c r="K119" i="35"/>
  <c r="CK118" i="35"/>
  <c r="K118" i="35"/>
  <c r="CK117" i="35"/>
  <c r="K117" i="35"/>
  <c r="CK116" i="35"/>
  <c r="K116" i="35"/>
  <c r="CK115" i="35"/>
  <c r="K115" i="35"/>
  <c r="CK114" i="35"/>
  <c r="CK113" i="35"/>
  <c r="CK112" i="35"/>
  <c r="CK111" i="35"/>
  <c r="CK110" i="35"/>
  <c r="CK109" i="35"/>
  <c r="AS160" i="35" s="1"/>
  <c r="CK108" i="35"/>
  <c r="CK107" i="35"/>
  <c r="CK106" i="35"/>
  <c r="CK105" i="35"/>
  <c r="CK104" i="35"/>
  <c r="CK103" i="35"/>
  <c r="CK102" i="35"/>
  <c r="CK101" i="35"/>
  <c r="CK100" i="35"/>
  <c r="AS183" i="35" s="1"/>
  <c r="CK99" i="35"/>
  <c r="AS182" i="35" s="1"/>
  <c r="K99" i="35"/>
  <c r="CK98" i="35"/>
  <c r="AS98" i="35"/>
  <c r="K98" i="35"/>
  <c r="CK97" i="35"/>
  <c r="AS97" i="35"/>
  <c r="K97" i="35"/>
  <c r="CK96" i="35"/>
  <c r="K96" i="35"/>
  <c r="CK95" i="35"/>
  <c r="AS95" i="35"/>
  <c r="K95" i="35"/>
  <c r="CK94" i="35"/>
  <c r="K94" i="35"/>
  <c r="CK93" i="35"/>
  <c r="CK92" i="35"/>
  <c r="CK91" i="35"/>
  <c r="CK90" i="35"/>
  <c r="CK89" i="35"/>
  <c r="CK88" i="35"/>
  <c r="CK87" i="35"/>
  <c r="CK86" i="35"/>
  <c r="CK85" i="35"/>
  <c r="CK84" i="35"/>
  <c r="CK83" i="35"/>
  <c r="CK82" i="35"/>
  <c r="CK81" i="35"/>
  <c r="CK80" i="35"/>
  <c r="CK79" i="35"/>
  <c r="CK78" i="35"/>
  <c r="K78" i="35"/>
  <c r="CK77" i="35"/>
  <c r="AS77" i="35"/>
  <c r="K77" i="35"/>
  <c r="CK76" i="35"/>
  <c r="AS76" i="35"/>
  <c r="K76" i="35"/>
  <c r="CK75" i="35"/>
  <c r="AS75" i="35"/>
  <c r="K75" i="35"/>
  <c r="CK74" i="35"/>
  <c r="K74" i="35"/>
  <c r="CK73" i="35"/>
  <c r="K73" i="35"/>
  <c r="CK72" i="35"/>
  <c r="CK71" i="35"/>
  <c r="CK70" i="35"/>
  <c r="CK69" i="35"/>
  <c r="CK68" i="35"/>
  <c r="CK67" i="35"/>
  <c r="CK66" i="35"/>
  <c r="CK65" i="35"/>
  <c r="CK64" i="35"/>
  <c r="CK63" i="35"/>
  <c r="CK62" i="35"/>
  <c r="CK61" i="35"/>
  <c r="CK60" i="35"/>
  <c r="CK59" i="35"/>
  <c r="CK58" i="35"/>
  <c r="CK57" i="35"/>
  <c r="K57" i="35"/>
  <c r="CK56" i="35"/>
  <c r="AS56" i="35"/>
  <c r="K56" i="35"/>
  <c r="CK55" i="35"/>
  <c r="AS55" i="35"/>
  <c r="K55" i="35"/>
  <c r="CK54" i="35"/>
  <c r="K54" i="35"/>
  <c r="CK53" i="35"/>
  <c r="K53" i="35"/>
  <c r="CK52" i="35"/>
  <c r="K52" i="35"/>
  <c r="CK51" i="35"/>
  <c r="CK50" i="35"/>
  <c r="CK49" i="35"/>
  <c r="CK48" i="35"/>
  <c r="CK47" i="35"/>
  <c r="CK45" i="35"/>
  <c r="CK44" i="35"/>
  <c r="CK43" i="35"/>
  <c r="CK42" i="35"/>
  <c r="CK41" i="35"/>
  <c r="CK40" i="35"/>
  <c r="CK39" i="35"/>
  <c r="CK38" i="35"/>
  <c r="CK37" i="35"/>
  <c r="CK36" i="35"/>
  <c r="K36" i="35"/>
  <c r="CK35" i="35"/>
  <c r="AS35" i="35"/>
  <c r="K35" i="35"/>
  <c r="CK34" i="35"/>
  <c r="AS34" i="35"/>
  <c r="K34" i="35"/>
  <c r="CK33" i="35"/>
  <c r="AS33" i="35"/>
  <c r="K33" i="35"/>
  <c r="CK32" i="35"/>
  <c r="AS32" i="35"/>
  <c r="K32" i="35"/>
  <c r="CK31" i="35"/>
  <c r="K31" i="35"/>
  <c r="CK30" i="35"/>
  <c r="CK29" i="35"/>
  <c r="CK28" i="35"/>
  <c r="CK27" i="35"/>
  <c r="CK26" i="35"/>
  <c r="CK24" i="35"/>
  <c r="CK23" i="35"/>
  <c r="CK22" i="35"/>
  <c r="AS137" i="35" s="1"/>
  <c r="CK21" i="35"/>
  <c r="CK20" i="35"/>
  <c r="AS138" i="35" s="1"/>
  <c r="CK19" i="35"/>
  <c r="AS180" i="35" s="1"/>
  <c r="CK18" i="35"/>
  <c r="AS54" i="35" s="1"/>
  <c r="CK17" i="35"/>
  <c r="CK16" i="35"/>
  <c r="CK15" i="35"/>
  <c r="K15" i="35"/>
  <c r="CK14" i="35"/>
  <c r="AS14" i="35"/>
  <c r="K14" i="35"/>
  <c r="CK13" i="35"/>
  <c r="AS11" i="35" s="1"/>
  <c r="K13" i="35"/>
  <c r="CK12" i="35"/>
  <c r="K12" i="35"/>
  <c r="CK11" i="35"/>
  <c r="AS74" i="35" s="1"/>
  <c r="K11" i="35"/>
  <c r="CK10" i="35"/>
  <c r="AS94" i="35" s="1"/>
  <c r="K10" i="35"/>
  <c r="CK9" i="35"/>
  <c r="CK8" i="35"/>
  <c r="CK7" i="35"/>
  <c r="CK6" i="35"/>
  <c r="AS73" i="35" s="1"/>
  <c r="AH33" i="34"/>
  <c r="K181" i="34"/>
  <c r="K180" i="34"/>
  <c r="K179" i="34"/>
  <c r="K178" i="34"/>
  <c r="K177" i="34"/>
  <c r="K176" i="34"/>
  <c r="K160" i="34"/>
  <c r="AP159" i="34"/>
  <c r="K159" i="34"/>
  <c r="K158" i="34"/>
  <c r="K157" i="34"/>
  <c r="K156" i="34"/>
  <c r="K155" i="34"/>
  <c r="K139" i="34"/>
  <c r="K138" i="34"/>
  <c r="K137" i="34"/>
  <c r="AP136" i="34"/>
  <c r="K136" i="34"/>
  <c r="AP135" i="34"/>
  <c r="K135" i="34"/>
  <c r="K134" i="34"/>
  <c r="K118" i="34"/>
  <c r="K117" i="34"/>
  <c r="K116" i="34"/>
  <c r="K115" i="34"/>
  <c r="AP114" i="34"/>
  <c r="K114" i="34"/>
  <c r="K113" i="34"/>
  <c r="AP97" i="34"/>
  <c r="K97" i="34"/>
  <c r="K96" i="34"/>
  <c r="K95" i="34"/>
  <c r="K94" i="34"/>
  <c r="AP93" i="34"/>
  <c r="K93" i="34"/>
  <c r="K92" i="34"/>
  <c r="K76" i="34"/>
  <c r="AP75" i="34"/>
  <c r="K75" i="34"/>
  <c r="AP74" i="34"/>
  <c r="K74" i="34"/>
  <c r="K73" i="34"/>
  <c r="AP72" i="34"/>
  <c r="K72" i="34"/>
  <c r="K71" i="34"/>
  <c r="K56" i="34"/>
  <c r="K55" i="34"/>
  <c r="K54" i="34"/>
  <c r="AP53" i="34"/>
  <c r="K53" i="34"/>
  <c r="AP52" i="34"/>
  <c r="K52" i="34"/>
  <c r="K51" i="34"/>
  <c r="K35" i="34"/>
  <c r="K34" i="34"/>
  <c r="K33" i="34"/>
  <c r="AP32" i="34"/>
  <c r="K32" i="34"/>
  <c r="K31" i="34"/>
  <c r="AH13" i="34"/>
  <c r="CH159" i="34"/>
  <c r="CH158" i="34"/>
  <c r="CH157" i="34"/>
  <c r="CH156" i="34"/>
  <c r="CH155" i="34"/>
  <c r="AP156" i="34" s="1"/>
  <c r="CH154" i="34"/>
  <c r="CH153" i="34"/>
  <c r="CH152" i="34"/>
  <c r="CH151" i="34"/>
  <c r="CH150" i="34"/>
  <c r="CH149" i="34"/>
  <c r="CH148" i="34"/>
  <c r="CH147" i="34"/>
  <c r="CH146" i="34"/>
  <c r="CH145" i="34"/>
  <c r="CH144" i="34"/>
  <c r="CH143" i="34"/>
  <c r="CH142" i="34"/>
  <c r="CH141" i="34"/>
  <c r="CH140" i="34"/>
  <c r="CH139" i="34"/>
  <c r="CH138" i="34"/>
  <c r="CH137" i="34"/>
  <c r="CH136" i="34"/>
  <c r="CH135" i="34"/>
  <c r="CH134" i="34"/>
  <c r="CH133" i="34"/>
  <c r="CH132" i="34"/>
  <c r="CH131" i="34"/>
  <c r="CH130" i="34"/>
  <c r="CH129" i="34"/>
  <c r="CH128" i="34"/>
  <c r="CH127" i="34"/>
  <c r="CH126" i="34"/>
  <c r="CH125" i="34"/>
  <c r="CH124" i="34"/>
  <c r="CH123" i="34"/>
  <c r="CH122" i="34"/>
  <c r="CH121" i="34"/>
  <c r="CH120" i="34"/>
  <c r="CH119" i="34"/>
  <c r="CH118" i="34"/>
  <c r="CH117" i="34"/>
  <c r="CH116" i="34"/>
  <c r="CH115" i="34"/>
  <c r="CH114" i="34"/>
  <c r="CH113" i="34"/>
  <c r="CH112" i="34"/>
  <c r="CH111" i="34"/>
  <c r="CH110" i="34"/>
  <c r="CH109" i="34"/>
  <c r="CH108" i="34"/>
  <c r="CH107" i="34"/>
  <c r="CH106" i="34"/>
  <c r="CH105" i="34"/>
  <c r="CH104" i="34"/>
  <c r="CH103" i="34"/>
  <c r="CH102" i="34"/>
  <c r="CH101" i="34"/>
  <c r="CH100" i="34"/>
  <c r="AP181" i="34" s="1"/>
  <c r="CH99" i="34"/>
  <c r="CH98" i="34"/>
  <c r="CH97" i="34"/>
  <c r="CH96" i="34"/>
  <c r="CH95" i="34"/>
  <c r="CH94" i="34"/>
  <c r="CH93" i="34"/>
  <c r="CH92" i="34"/>
  <c r="AP180" i="34" s="1"/>
  <c r="CH91" i="34"/>
  <c r="CH90" i="34"/>
  <c r="CH89" i="34"/>
  <c r="CH88" i="34"/>
  <c r="CH87" i="34"/>
  <c r="CH86" i="34"/>
  <c r="CH85" i="34"/>
  <c r="CH84" i="34"/>
  <c r="CH83" i="34"/>
  <c r="CH82" i="34"/>
  <c r="CH81" i="34"/>
  <c r="CH80" i="34"/>
  <c r="CH79" i="34"/>
  <c r="CH78" i="34"/>
  <c r="CH77" i="34"/>
  <c r="CH76" i="34"/>
  <c r="CH75" i="34"/>
  <c r="CH74" i="34"/>
  <c r="CH73" i="34"/>
  <c r="CH72" i="34"/>
  <c r="CH71" i="34"/>
  <c r="CH70" i="34"/>
  <c r="CH69" i="34"/>
  <c r="CH68" i="34"/>
  <c r="CH67" i="34"/>
  <c r="CH66" i="34"/>
  <c r="CH65" i="34"/>
  <c r="CH64" i="34"/>
  <c r="CH63" i="34"/>
  <c r="CH62" i="34"/>
  <c r="CH61" i="34"/>
  <c r="CH60" i="34"/>
  <c r="CH59" i="34"/>
  <c r="CH58" i="34"/>
  <c r="CH57" i="34"/>
  <c r="CH56" i="34"/>
  <c r="CH55" i="34"/>
  <c r="CH54" i="34"/>
  <c r="CH53" i="34"/>
  <c r="CH52" i="34"/>
  <c r="CH51" i="34"/>
  <c r="CH50" i="34"/>
  <c r="CH49" i="34"/>
  <c r="CH48" i="34"/>
  <c r="CH47" i="34"/>
  <c r="CH45" i="34"/>
  <c r="CH44" i="34"/>
  <c r="CH43" i="34"/>
  <c r="CH42" i="34"/>
  <c r="CH41" i="34"/>
  <c r="CH40" i="34"/>
  <c r="CH39" i="34"/>
  <c r="CH38" i="34"/>
  <c r="CH37" i="34"/>
  <c r="CH36" i="34"/>
  <c r="CH35" i="34"/>
  <c r="CH34" i="34"/>
  <c r="CH33" i="34"/>
  <c r="CH32" i="34"/>
  <c r="CH31" i="34"/>
  <c r="CH30" i="34"/>
  <c r="CH29" i="34"/>
  <c r="CH28" i="34"/>
  <c r="CH27" i="34"/>
  <c r="CH26" i="34"/>
  <c r="CH24" i="34"/>
  <c r="CH23" i="34"/>
  <c r="CH22" i="34"/>
  <c r="CH21" i="34"/>
  <c r="CH20" i="34"/>
  <c r="CH19" i="34"/>
  <c r="CH18" i="34"/>
  <c r="CH17" i="34"/>
  <c r="CH16" i="34"/>
  <c r="AP157" i="34" s="1"/>
  <c r="CH15" i="34"/>
  <c r="K15" i="34"/>
  <c r="CH14" i="34"/>
  <c r="AP14" i="34"/>
  <c r="K14" i="34"/>
  <c r="CH13" i="34"/>
  <c r="K13" i="34"/>
  <c r="CH12" i="34"/>
  <c r="K12" i="34"/>
  <c r="CH11" i="34"/>
  <c r="AP31" i="34" s="1"/>
  <c r="K11" i="34"/>
  <c r="CH10" i="34"/>
  <c r="K10" i="34"/>
  <c r="CH9" i="34"/>
  <c r="CH8" i="34"/>
  <c r="CH7" i="34"/>
  <c r="CH6" i="34"/>
  <c r="AP134" i="34" s="1"/>
  <c r="AP181" i="26"/>
  <c r="K181" i="26"/>
  <c r="AP180" i="26"/>
  <c r="K180" i="26"/>
  <c r="AP179" i="26"/>
  <c r="K179" i="26"/>
  <c r="AP178" i="26"/>
  <c r="K178" i="26"/>
  <c r="AP177" i="26"/>
  <c r="K177" i="26"/>
  <c r="AP176" i="26"/>
  <c r="AQ183" i="26" s="1"/>
  <c r="AQ184" i="26" s="1"/>
  <c r="K176" i="26"/>
  <c r="K160" i="26"/>
  <c r="K159" i="26"/>
  <c r="K158" i="26"/>
  <c r="K157" i="26"/>
  <c r="K156" i="26"/>
  <c r="K154" i="26"/>
  <c r="K138" i="26"/>
  <c r="K137" i="26"/>
  <c r="K136" i="26"/>
  <c r="K135" i="26"/>
  <c r="K134" i="26"/>
  <c r="K133" i="26"/>
  <c r="K179" i="16"/>
  <c r="K178" i="16"/>
  <c r="K177" i="16"/>
  <c r="K176" i="16"/>
  <c r="K175" i="16"/>
  <c r="K174" i="16"/>
  <c r="K173" i="16"/>
  <c r="K158" i="16"/>
  <c r="AP157" i="16"/>
  <c r="K157" i="16"/>
  <c r="AP156" i="16"/>
  <c r="K156" i="16"/>
  <c r="K141" i="16"/>
  <c r="K140" i="16"/>
  <c r="K139" i="16"/>
  <c r="K138" i="16"/>
  <c r="K137" i="16"/>
  <c r="K136" i="16"/>
  <c r="K135" i="16"/>
  <c r="AP120" i="16"/>
  <c r="K120" i="16"/>
  <c r="AP119" i="16"/>
  <c r="K119" i="16"/>
  <c r="AP118" i="16"/>
  <c r="K118" i="16"/>
  <c r="AP117" i="16"/>
  <c r="K117" i="16"/>
  <c r="AP116" i="16"/>
  <c r="K116" i="16"/>
  <c r="AP115" i="16"/>
  <c r="K115" i="16"/>
  <c r="AP114" i="16"/>
  <c r="AQ122" i="16" s="1"/>
  <c r="AQ123" i="16" s="1"/>
  <c r="K114" i="16"/>
  <c r="AP99" i="16"/>
  <c r="K99" i="16"/>
  <c r="AP98" i="16"/>
  <c r="K98" i="16"/>
  <c r="AP97" i="16"/>
  <c r="K97" i="16"/>
  <c r="AP96" i="16"/>
  <c r="K96" i="16"/>
  <c r="AP95" i="16"/>
  <c r="K95" i="16"/>
  <c r="AP94" i="16"/>
  <c r="K94" i="16"/>
  <c r="AP93" i="16"/>
  <c r="AQ101" i="16" s="1"/>
  <c r="AQ102" i="16" s="1"/>
  <c r="K93" i="16"/>
  <c r="K173" i="8"/>
  <c r="CH159" i="29"/>
  <c r="CH158" i="29"/>
  <c r="CH157" i="29"/>
  <c r="CH156" i="29"/>
  <c r="CH155" i="29"/>
  <c r="CH154" i="29"/>
  <c r="CH153" i="29"/>
  <c r="CH152" i="29"/>
  <c r="AP93" i="29" s="1"/>
  <c r="CH151" i="29"/>
  <c r="CH150" i="29"/>
  <c r="CH149" i="29"/>
  <c r="CH148" i="29"/>
  <c r="CH147" i="29"/>
  <c r="CH146" i="29"/>
  <c r="CH145" i="29"/>
  <c r="CH144" i="29"/>
  <c r="CH143" i="29"/>
  <c r="CH142" i="29"/>
  <c r="CH141" i="29"/>
  <c r="CH140" i="29"/>
  <c r="CH139" i="29"/>
  <c r="CH138" i="29"/>
  <c r="CH137" i="29"/>
  <c r="CH136" i="29"/>
  <c r="CH135" i="29"/>
  <c r="CH134" i="29"/>
  <c r="CH133" i="29"/>
  <c r="CH132" i="29"/>
  <c r="CH131" i="29"/>
  <c r="CH130" i="29"/>
  <c r="AP223" i="29" s="1"/>
  <c r="CH129" i="29"/>
  <c r="CH128" i="29"/>
  <c r="CH127" i="29"/>
  <c r="CH126" i="29"/>
  <c r="CH125" i="29"/>
  <c r="CH124" i="29"/>
  <c r="CH123" i="29"/>
  <c r="CH122" i="29"/>
  <c r="CH121" i="29"/>
  <c r="CH120" i="29"/>
  <c r="CH119" i="29"/>
  <c r="K119" i="29"/>
  <c r="CH118" i="29"/>
  <c r="K118" i="29"/>
  <c r="CH117" i="29"/>
  <c r="K117" i="29"/>
  <c r="CH116" i="29"/>
  <c r="K116" i="29"/>
  <c r="CH115" i="29"/>
  <c r="K115" i="29"/>
  <c r="CH114" i="29"/>
  <c r="K114" i="29"/>
  <c r="CH113" i="29"/>
  <c r="CH112" i="29"/>
  <c r="CH111" i="29"/>
  <c r="AP241" i="29" s="1"/>
  <c r="CH110" i="29"/>
  <c r="AP220" i="29" s="1"/>
  <c r="CH109" i="29"/>
  <c r="AP117" i="29" s="1"/>
  <c r="CH108" i="29"/>
  <c r="CH107" i="29"/>
  <c r="CH106" i="29"/>
  <c r="AP219" i="29" s="1"/>
  <c r="CH105" i="29"/>
  <c r="CH104" i="29"/>
  <c r="CH103" i="29"/>
  <c r="AP231" i="29" s="1"/>
  <c r="CH102" i="29"/>
  <c r="AP239" i="29" s="1"/>
  <c r="CH101" i="29"/>
  <c r="AP240" i="29" s="1"/>
  <c r="CH100" i="29"/>
  <c r="AP243" i="29" s="1"/>
  <c r="CH99" i="29"/>
  <c r="AP242" i="29" s="1"/>
  <c r="CH98" i="29"/>
  <c r="AP232" i="29" s="1"/>
  <c r="K98" i="29"/>
  <c r="CH97" i="29"/>
  <c r="AP230" i="29" s="1"/>
  <c r="K97" i="29"/>
  <c r="CH96" i="29"/>
  <c r="AP229" i="29" s="1"/>
  <c r="K96" i="29"/>
  <c r="CH95" i="29"/>
  <c r="K95" i="29"/>
  <c r="CH94" i="29"/>
  <c r="AP228" i="29" s="1"/>
  <c r="K94" i="29"/>
  <c r="CH93" i="29"/>
  <c r="AP221" i="29" s="1"/>
  <c r="K93" i="29"/>
  <c r="CH92" i="29"/>
  <c r="CH91" i="29"/>
  <c r="CH90" i="29"/>
  <c r="CH89" i="29"/>
  <c r="CH88" i="29"/>
  <c r="CH87" i="29"/>
  <c r="CH86" i="29"/>
  <c r="CH85" i="29"/>
  <c r="CH84" i="29"/>
  <c r="CH83" i="29"/>
  <c r="CH82" i="29"/>
  <c r="CH81" i="29"/>
  <c r="CH80" i="29"/>
  <c r="CH79" i="29"/>
  <c r="CH78" i="29"/>
  <c r="CH77" i="29"/>
  <c r="K77" i="29"/>
  <c r="CH76" i="29"/>
  <c r="K76" i="29"/>
  <c r="CH75" i="29"/>
  <c r="K75" i="29"/>
  <c r="CH74" i="29"/>
  <c r="K74" i="29"/>
  <c r="CH73" i="29"/>
  <c r="K73" i="29"/>
  <c r="CH72" i="29"/>
  <c r="K72" i="29"/>
  <c r="CH71" i="29"/>
  <c r="AP141" i="29" s="1"/>
  <c r="CH70" i="29"/>
  <c r="CH69" i="29"/>
  <c r="CH68" i="29"/>
  <c r="CH67" i="29"/>
  <c r="CH66" i="29"/>
  <c r="CH65" i="29"/>
  <c r="CH64" i="29"/>
  <c r="CH63" i="29"/>
  <c r="CH62" i="29"/>
  <c r="CH61" i="29"/>
  <c r="CH60" i="29"/>
  <c r="CH59" i="29"/>
  <c r="CH58" i="29"/>
  <c r="CH57" i="29"/>
  <c r="AP185" i="29" s="1"/>
  <c r="K57" i="29"/>
  <c r="CH56" i="29"/>
  <c r="AP184" i="29" s="1"/>
  <c r="K56" i="29"/>
  <c r="CH55" i="29"/>
  <c r="K55" i="29"/>
  <c r="CH54" i="29"/>
  <c r="K54" i="29"/>
  <c r="CH53" i="29"/>
  <c r="K53" i="29"/>
  <c r="CH52" i="29"/>
  <c r="K52" i="29"/>
  <c r="CH51" i="29"/>
  <c r="AP225" i="29" s="1"/>
  <c r="CH50" i="29"/>
  <c r="CH49" i="29"/>
  <c r="CH48" i="29"/>
  <c r="CH47" i="29"/>
  <c r="CH45" i="29"/>
  <c r="CH44" i="29"/>
  <c r="CH43" i="29"/>
  <c r="CH42" i="29"/>
  <c r="CH41" i="29"/>
  <c r="CH40" i="29"/>
  <c r="CH39" i="29"/>
  <c r="CH38" i="29"/>
  <c r="CH37" i="29"/>
  <c r="AP140" i="29" s="1"/>
  <c r="CH36" i="29"/>
  <c r="K36" i="29"/>
  <c r="CH35" i="29"/>
  <c r="AP116" i="29" s="1"/>
  <c r="K35" i="29"/>
  <c r="CH34" i="29"/>
  <c r="AP34" i="29"/>
  <c r="K34" i="29"/>
  <c r="CH33" i="29"/>
  <c r="K33" i="29"/>
  <c r="CH32" i="29"/>
  <c r="K32" i="29"/>
  <c r="CH31" i="29"/>
  <c r="K31" i="29"/>
  <c r="CH30" i="29"/>
  <c r="CH29" i="29"/>
  <c r="CH28" i="29"/>
  <c r="CH27" i="29"/>
  <c r="CH26" i="29"/>
  <c r="CH24" i="29"/>
  <c r="CH23" i="29"/>
  <c r="CH22" i="29"/>
  <c r="CH21" i="29"/>
  <c r="AP115" i="29" s="1"/>
  <c r="CH20" i="29"/>
  <c r="CH19" i="29"/>
  <c r="CH18" i="29"/>
  <c r="CH17" i="29"/>
  <c r="CH16" i="29"/>
  <c r="CH15" i="29"/>
  <c r="K15" i="29"/>
  <c r="CH14" i="29"/>
  <c r="K14" i="29"/>
  <c r="CH13" i="29"/>
  <c r="K13" i="29"/>
  <c r="CH12" i="29"/>
  <c r="K12" i="29"/>
  <c r="CH11" i="29"/>
  <c r="K11" i="29"/>
  <c r="CH10" i="29"/>
  <c r="K10" i="29"/>
  <c r="CH9" i="29"/>
  <c r="AP31" i="29" s="1"/>
  <c r="CH8" i="29"/>
  <c r="CH7" i="29"/>
  <c r="CH6" i="29"/>
  <c r="AP236" i="29" s="1"/>
  <c r="AP15" i="34" l="1"/>
  <c r="AP161" i="29"/>
  <c r="AP245" i="29"/>
  <c r="AS13" i="35"/>
  <c r="AP142" i="29"/>
  <c r="AP238" i="29"/>
  <c r="AP237" i="29"/>
  <c r="AP227" i="29"/>
  <c r="AP143" i="29"/>
  <c r="AP189" i="29"/>
  <c r="AP147" i="29"/>
  <c r="AP183" i="29"/>
  <c r="AP226" i="29"/>
  <c r="AP222" i="29"/>
  <c r="AQ248" i="29" s="1"/>
  <c r="AP233" i="29"/>
  <c r="AP244" i="29"/>
  <c r="AP235" i="29"/>
  <c r="AP224" i="29"/>
  <c r="AP246" i="29"/>
  <c r="AP234" i="29"/>
  <c r="AP203" i="29"/>
  <c r="AP204" i="29"/>
  <c r="AP192" i="29"/>
  <c r="AP156" i="29"/>
  <c r="AP198" i="29"/>
  <c r="AP191" i="29"/>
  <c r="AP180" i="29"/>
  <c r="AP155" i="29"/>
  <c r="AP197" i="29"/>
  <c r="AP136" i="29"/>
  <c r="AP179" i="29"/>
  <c r="AP138" i="29"/>
  <c r="AP181" i="29"/>
  <c r="AP144" i="29"/>
  <c r="AP186" i="29"/>
  <c r="AP134" i="29"/>
  <c r="AP177" i="29"/>
  <c r="AP73" i="29"/>
  <c r="AP195" i="29"/>
  <c r="AP202" i="29"/>
  <c r="AP193" i="29"/>
  <c r="AP182" i="29"/>
  <c r="AP145" i="29"/>
  <c r="AP187" i="29"/>
  <c r="AP135" i="29"/>
  <c r="AP178" i="29"/>
  <c r="AP157" i="29"/>
  <c r="AP199" i="29"/>
  <c r="AP146" i="29"/>
  <c r="AP188" i="29"/>
  <c r="AP148" i="29"/>
  <c r="AP190" i="29"/>
  <c r="AP74" i="29"/>
  <c r="AP196" i="29"/>
  <c r="AP72" i="29"/>
  <c r="AP194" i="29"/>
  <c r="AP158" i="29"/>
  <c r="AP200" i="29"/>
  <c r="AP119" i="29"/>
  <c r="AP201" i="29"/>
  <c r="AP12" i="29"/>
  <c r="AP154" i="29"/>
  <c r="AP32" i="29"/>
  <c r="AP153" i="29"/>
  <c r="AP98" i="29"/>
  <c r="AP159" i="29"/>
  <c r="AP162" i="29"/>
  <c r="AP150" i="29"/>
  <c r="AP97" i="29"/>
  <c r="AP137" i="29"/>
  <c r="AP149" i="29"/>
  <c r="AP52" i="29"/>
  <c r="AP152" i="29"/>
  <c r="AP151" i="29"/>
  <c r="AP139" i="29"/>
  <c r="AP160" i="29"/>
  <c r="AP77" i="29"/>
  <c r="AP13" i="29"/>
  <c r="AP36" i="29"/>
  <c r="AP75" i="29"/>
  <c r="AP54" i="29"/>
  <c r="AP57" i="29"/>
  <c r="AP35" i="29"/>
  <c r="AP15" i="29"/>
  <c r="AP96" i="29"/>
  <c r="AP55" i="29"/>
  <c r="AS140" i="35"/>
  <c r="AS115" i="35"/>
  <c r="AS15" i="35"/>
  <c r="AS10" i="35"/>
  <c r="AS96" i="35"/>
  <c r="AT101" i="35" s="1"/>
  <c r="AT102" i="35" s="1"/>
  <c r="AS116" i="35"/>
  <c r="AS136" i="35"/>
  <c r="AS157" i="35"/>
  <c r="AS178" i="35"/>
  <c r="AT185" i="35" s="1"/>
  <c r="AT186" i="35" s="1"/>
  <c r="AS36" i="35"/>
  <c r="AS31" i="35"/>
  <c r="AS57" i="35"/>
  <c r="AS117" i="35"/>
  <c r="AS158" i="35"/>
  <c r="AS52" i="35"/>
  <c r="AS179" i="35"/>
  <c r="AS78" i="35"/>
  <c r="AT80" i="35" s="1"/>
  <c r="AT81" i="35" s="1"/>
  <c r="AS118" i="35"/>
  <c r="AS139" i="35"/>
  <c r="AS159" i="35"/>
  <c r="AS12" i="35"/>
  <c r="AS53" i="35"/>
  <c r="AS99" i="35"/>
  <c r="AS120" i="35"/>
  <c r="AS141" i="35"/>
  <c r="AP76" i="34"/>
  <c r="AP160" i="34"/>
  <c r="AP54" i="34"/>
  <c r="AP137" i="34"/>
  <c r="AP10" i="34"/>
  <c r="AP55" i="34"/>
  <c r="AP92" i="34"/>
  <c r="AQ99" i="34" s="1"/>
  <c r="AQ100" i="34" s="1"/>
  <c r="AP115" i="34"/>
  <c r="AP138" i="34"/>
  <c r="AP176" i="34"/>
  <c r="AQ183" i="34" s="1"/>
  <c r="AQ184" i="34" s="1"/>
  <c r="AP33" i="34"/>
  <c r="AP56" i="34"/>
  <c r="AP116" i="34"/>
  <c r="AP139" i="34"/>
  <c r="AQ141" i="34" s="1"/>
  <c r="AQ142" i="34" s="1"/>
  <c r="AP177" i="34"/>
  <c r="AP13" i="34"/>
  <c r="AP12" i="34"/>
  <c r="AP34" i="34"/>
  <c r="AP71" i="34"/>
  <c r="AP94" i="34"/>
  <c r="AP117" i="34"/>
  <c r="AP155" i="34"/>
  <c r="AP178" i="34"/>
  <c r="AP35" i="34"/>
  <c r="AP95" i="34"/>
  <c r="AP118" i="34"/>
  <c r="AP179" i="34"/>
  <c r="AP113" i="34"/>
  <c r="AQ120" i="34" s="1"/>
  <c r="AQ121" i="34" s="1"/>
  <c r="AP51" i="34"/>
  <c r="AQ58" i="34" s="1"/>
  <c r="AQ59" i="34" s="1"/>
  <c r="AP73" i="34"/>
  <c r="AP96" i="34"/>
  <c r="AP158" i="34"/>
  <c r="AP11" i="34"/>
  <c r="AP53" i="29"/>
  <c r="AP33" i="29"/>
  <c r="AP118" i="29"/>
  <c r="AP14" i="29"/>
  <c r="AP94" i="29"/>
  <c r="AP114" i="29"/>
  <c r="AP95" i="29"/>
  <c r="AP10" i="29"/>
  <c r="AP56" i="29"/>
  <c r="AP76" i="29"/>
  <c r="AP11" i="29"/>
  <c r="AT17" i="35" l="1"/>
  <c r="AQ17" i="34"/>
  <c r="AQ206" i="29"/>
  <c r="AQ164" i="29"/>
  <c r="AQ37" i="34"/>
  <c r="AQ38" i="34" s="1"/>
  <c r="AQ78" i="34"/>
  <c r="AQ79" i="34" s="1"/>
  <c r="AT143" i="35"/>
  <c r="AT144" i="35" s="1"/>
  <c r="AQ249" i="29"/>
  <c r="AQ207" i="29"/>
  <c r="AQ165" i="29"/>
  <c r="AQ38" i="29"/>
  <c r="AQ39" i="29" s="1"/>
  <c r="AQ59" i="29"/>
  <c r="AQ60" i="29" s="1"/>
  <c r="AQ79" i="29"/>
  <c r="AQ80" i="29" s="1"/>
  <c r="AQ100" i="29"/>
  <c r="AQ101" i="29" s="1"/>
  <c r="AT38" i="35"/>
  <c r="AT39" i="35" s="1"/>
  <c r="AT18" i="35"/>
  <c r="AT122" i="35"/>
  <c r="AT123" i="35" s="1"/>
  <c r="AT59" i="35"/>
  <c r="AT60" i="35" s="1"/>
  <c r="AT164" i="35"/>
  <c r="AT165" i="35" s="1"/>
  <c r="AQ162" i="34"/>
  <c r="AQ163" i="34" s="1"/>
  <c r="AQ18" i="34"/>
  <c r="AQ17" i="29"/>
  <c r="AQ18" i="29" s="1"/>
  <c r="AQ121" i="29"/>
  <c r="AQ122" i="29" s="1"/>
  <c r="AM13" i="11"/>
  <c r="AM13" i="9"/>
  <c r="K72" i="26"/>
  <c r="K175" i="8"/>
  <c r="CH159" i="28"/>
  <c r="CH158" i="28"/>
  <c r="CH157" i="28"/>
  <c r="CH156" i="28"/>
  <c r="CH155" i="28"/>
  <c r="K155" i="28"/>
  <c r="CH154" i="28"/>
  <c r="K154" i="28"/>
  <c r="CH153" i="28"/>
  <c r="K153" i="28"/>
  <c r="CH152" i="28"/>
  <c r="K152" i="28"/>
  <c r="CH151" i="28"/>
  <c r="K151" i="28"/>
  <c r="CH150" i="28"/>
  <c r="CH149" i="28"/>
  <c r="CH148" i="28"/>
  <c r="CH147" i="28"/>
  <c r="CH146" i="28"/>
  <c r="CH145" i="28"/>
  <c r="CH144" i="28"/>
  <c r="CH143" i="28"/>
  <c r="CH142" i="28"/>
  <c r="CH141" i="28"/>
  <c r="CH140" i="28"/>
  <c r="CH139" i="28"/>
  <c r="CH138" i="28"/>
  <c r="CH137" i="28"/>
  <c r="CH136" i="28"/>
  <c r="CH135" i="28"/>
  <c r="K135" i="28"/>
  <c r="CH134" i="28"/>
  <c r="K134" i="28"/>
  <c r="CH133" i="28"/>
  <c r="K133" i="28"/>
  <c r="CH132" i="28"/>
  <c r="K132" i="28"/>
  <c r="CH131" i="28"/>
  <c r="K131" i="28"/>
  <c r="CH130" i="28"/>
  <c r="AP173" i="28" s="1"/>
  <c r="CH129" i="28"/>
  <c r="CH128" i="28"/>
  <c r="CH127" i="28"/>
  <c r="CH126" i="28"/>
  <c r="CH125" i="28"/>
  <c r="AP193" i="28" s="1"/>
  <c r="CH124" i="28"/>
  <c r="CH123" i="28"/>
  <c r="CH122" i="28"/>
  <c r="CH121" i="28"/>
  <c r="CH120" i="28"/>
  <c r="CH119" i="28"/>
  <c r="CH118" i="28"/>
  <c r="CH117" i="28"/>
  <c r="CH116" i="28"/>
  <c r="K116" i="28"/>
  <c r="CH115" i="28"/>
  <c r="K115" i="28"/>
  <c r="CH114" i="28"/>
  <c r="K114" i="28"/>
  <c r="CH113" i="28"/>
  <c r="K113" i="28"/>
  <c r="CH112" i="28"/>
  <c r="K112" i="28"/>
  <c r="CH111" i="28"/>
  <c r="AP189" i="28" s="1"/>
  <c r="K111" i="28"/>
  <c r="CH110" i="28"/>
  <c r="CH109" i="28"/>
  <c r="AP114" i="28" s="1"/>
  <c r="CH108" i="28"/>
  <c r="CH107" i="28"/>
  <c r="CH106" i="28"/>
  <c r="AP170" i="28" s="1"/>
  <c r="CH105" i="28"/>
  <c r="CH104" i="28"/>
  <c r="CH103" i="28"/>
  <c r="CH102" i="28"/>
  <c r="AP187" i="28" s="1"/>
  <c r="CH101" i="28"/>
  <c r="AP188" i="28" s="1"/>
  <c r="CH100" i="28"/>
  <c r="AP135" i="28" s="1"/>
  <c r="CH99" i="28"/>
  <c r="AP190" i="28" s="1"/>
  <c r="CH98" i="28"/>
  <c r="AP181" i="28" s="1"/>
  <c r="CH97" i="28"/>
  <c r="CH96" i="28"/>
  <c r="AP180" i="28" s="1"/>
  <c r="CH95" i="28"/>
  <c r="K95" i="28"/>
  <c r="CH94" i="28"/>
  <c r="AP179" i="28" s="1"/>
  <c r="K94" i="28"/>
  <c r="CH93" i="28"/>
  <c r="AP171" i="28" s="1"/>
  <c r="K93" i="28"/>
  <c r="CH92" i="28"/>
  <c r="AP12" i="28" s="1"/>
  <c r="K92" i="28"/>
  <c r="CH91" i="28"/>
  <c r="K91" i="28"/>
  <c r="CH90" i="28"/>
  <c r="K90" i="28"/>
  <c r="CH89" i="28"/>
  <c r="CH88" i="28"/>
  <c r="CH87" i="28"/>
  <c r="CH86" i="28"/>
  <c r="CH85" i="28"/>
  <c r="CH84" i="28"/>
  <c r="CH83" i="28"/>
  <c r="CH82" i="28"/>
  <c r="CH81" i="28"/>
  <c r="CH80" i="28"/>
  <c r="CH79" i="28"/>
  <c r="CH78" i="28"/>
  <c r="CH77" i="28"/>
  <c r="CH76" i="28"/>
  <c r="CH75" i="28"/>
  <c r="CH74" i="28"/>
  <c r="K74" i="28"/>
  <c r="CH73" i="28"/>
  <c r="AP73" i="28"/>
  <c r="K73" i="28"/>
  <c r="CH72" i="28"/>
  <c r="K72" i="28"/>
  <c r="CH71" i="28"/>
  <c r="AP176" i="28" s="1"/>
  <c r="K71" i="28"/>
  <c r="CH70" i="28"/>
  <c r="K70" i="28"/>
  <c r="CH69" i="28"/>
  <c r="K69" i="28"/>
  <c r="CH68" i="28"/>
  <c r="CH67" i="28"/>
  <c r="CH66" i="28"/>
  <c r="CH65" i="28"/>
  <c r="CH64" i="28"/>
  <c r="CH63" i="28"/>
  <c r="CH62" i="28"/>
  <c r="CH61" i="28"/>
  <c r="CH60" i="28"/>
  <c r="CH59" i="28"/>
  <c r="CH58" i="28"/>
  <c r="CH57" i="28"/>
  <c r="CH56" i="28"/>
  <c r="CH55" i="28"/>
  <c r="CH54" i="28"/>
  <c r="K54" i="28"/>
  <c r="CH53" i="28"/>
  <c r="K53" i="28"/>
  <c r="CH52" i="28"/>
  <c r="K52" i="28"/>
  <c r="CH51" i="28"/>
  <c r="K51" i="28"/>
  <c r="CH50" i="28"/>
  <c r="K50" i="28"/>
  <c r="CH49" i="28"/>
  <c r="K49" i="28"/>
  <c r="CH48" i="28"/>
  <c r="CH47" i="28"/>
  <c r="CH45" i="28"/>
  <c r="CH44" i="28"/>
  <c r="CH43" i="28"/>
  <c r="CH42" i="28"/>
  <c r="CH41" i="28"/>
  <c r="CH40" i="28"/>
  <c r="CH39" i="28"/>
  <c r="CH38" i="28"/>
  <c r="CH37" i="28"/>
  <c r="AP175" i="28" s="1"/>
  <c r="CH36" i="28"/>
  <c r="AP132" i="28" s="1"/>
  <c r="CH35" i="28"/>
  <c r="AP152" i="28" s="1"/>
  <c r="CH34" i="28"/>
  <c r="CH33" i="28"/>
  <c r="K33" i="28"/>
  <c r="CH32" i="28"/>
  <c r="K32" i="28"/>
  <c r="CH31" i="28"/>
  <c r="K31" i="28"/>
  <c r="CH30" i="28"/>
  <c r="K30" i="28"/>
  <c r="CH29" i="28"/>
  <c r="K29" i="28"/>
  <c r="CH28" i="28"/>
  <c r="CH27" i="28"/>
  <c r="CH26" i="28"/>
  <c r="CH24" i="28"/>
  <c r="CH23" i="28"/>
  <c r="AP29" i="28" s="1"/>
  <c r="CH22" i="28"/>
  <c r="CH21" i="28"/>
  <c r="AP151" i="28" s="1"/>
  <c r="CH20" i="28"/>
  <c r="AP113" i="28" s="1"/>
  <c r="CH19" i="28"/>
  <c r="CH18" i="28"/>
  <c r="CH17" i="28"/>
  <c r="CH16" i="28"/>
  <c r="AP51" i="28" s="1"/>
  <c r="CH15" i="28"/>
  <c r="CH14" i="28"/>
  <c r="AP91" i="28" s="1"/>
  <c r="CH13" i="28"/>
  <c r="K13" i="28"/>
  <c r="CH12" i="28"/>
  <c r="K12" i="28"/>
  <c r="CH11" i="28"/>
  <c r="AP112" i="28" s="1"/>
  <c r="K11" i="28"/>
  <c r="CH10" i="28"/>
  <c r="K10" i="28"/>
  <c r="CH9" i="28"/>
  <c r="CH8" i="28"/>
  <c r="CH7" i="28"/>
  <c r="CH6" i="28"/>
  <c r="AP69" i="28" s="1"/>
  <c r="K183" i="27"/>
  <c r="K182" i="27"/>
  <c r="K181" i="27"/>
  <c r="K180" i="27"/>
  <c r="K179" i="27"/>
  <c r="K178" i="27"/>
  <c r="K177" i="27"/>
  <c r="K161" i="27"/>
  <c r="K160" i="27"/>
  <c r="CH159" i="27"/>
  <c r="AP159" i="27"/>
  <c r="K159" i="27"/>
  <c r="CH158" i="27"/>
  <c r="K158" i="27"/>
  <c r="CH157" i="27"/>
  <c r="K157" i="27"/>
  <c r="CH156" i="27"/>
  <c r="K156" i="27"/>
  <c r="CH155" i="27"/>
  <c r="K155" i="27"/>
  <c r="CH154" i="27"/>
  <c r="CH153" i="27"/>
  <c r="CH152" i="27"/>
  <c r="CH151" i="27"/>
  <c r="CH150" i="27"/>
  <c r="CH149" i="27"/>
  <c r="CH148" i="27"/>
  <c r="CH147" i="27"/>
  <c r="CH146" i="27"/>
  <c r="CH145" i="27"/>
  <c r="CH144" i="27"/>
  <c r="CH143" i="27"/>
  <c r="CH142" i="27"/>
  <c r="CH141" i="27"/>
  <c r="CH140" i="27"/>
  <c r="CH139" i="27"/>
  <c r="K139" i="27"/>
  <c r="CH138" i="27"/>
  <c r="K138" i="27"/>
  <c r="CH137" i="27"/>
  <c r="K137" i="27"/>
  <c r="CH136" i="27"/>
  <c r="K136" i="27"/>
  <c r="CH135" i="27"/>
  <c r="K135" i="27"/>
  <c r="CH134" i="27"/>
  <c r="K134" i="27"/>
  <c r="CH133" i="27"/>
  <c r="K133" i="27"/>
  <c r="CH132" i="27"/>
  <c r="CH131" i="27"/>
  <c r="CH130" i="27"/>
  <c r="CH129" i="27"/>
  <c r="CH128" i="27"/>
  <c r="CH127" i="27"/>
  <c r="CH126" i="27"/>
  <c r="CH125" i="27"/>
  <c r="CH124" i="27"/>
  <c r="CH123" i="27"/>
  <c r="CH122" i="27"/>
  <c r="CH121" i="27"/>
  <c r="CH120" i="27"/>
  <c r="CH119" i="27"/>
  <c r="CH118" i="27"/>
  <c r="K118" i="27"/>
  <c r="CH117" i="27"/>
  <c r="K117" i="27"/>
  <c r="CH116" i="27"/>
  <c r="AP116" i="27"/>
  <c r="K116" i="27"/>
  <c r="CH115" i="27"/>
  <c r="K115" i="27"/>
  <c r="CH114" i="27"/>
  <c r="K114" i="27"/>
  <c r="CH113" i="27"/>
  <c r="K113" i="27"/>
  <c r="CH112" i="27"/>
  <c r="CH111" i="27"/>
  <c r="CH110" i="27"/>
  <c r="CH109" i="27"/>
  <c r="AP181" i="27" s="1"/>
  <c r="CH108" i="27"/>
  <c r="CH107" i="27"/>
  <c r="CH106" i="27"/>
  <c r="CH105" i="27"/>
  <c r="CH104" i="27"/>
  <c r="CH103" i="27"/>
  <c r="CH102" i="27"/>
  <c r="CH101" i="27"/>
  <c r="CH100" i="27"/>
  <c r="AP183" i="27" s="1"/>
  <c r="CH99" i="27"/>
  <c r="CH98" i="27"/>
  <c r="CH97" i="27"/>
  <c r="AP97" i="27"/>
  <c r="K97" i="27"/>
  <c r="CH96" i="27"/>
  <c r="AP96" i="27"/>
  <c r="K96" i="27"/>
  <c r="CH95" i="27"/>
  <c r="AP95" i="27"/>
  <c r="K95" i="27"/>
  <c r="CH94" i="27"/>
  <c r="K94" i="27"/>
  <c r="CH93" i="27"/>
  <c r="K93" i="27"/>
  <c r="CH92" i="27"/>
  <c r="AP182" i="27" s="1"/>
  <c r="AP92" i="27"/>
  <c r="K92" i="27"/>
  <c r="CH91" i="27"/>
  <c r="CH90" i="27"/>
  <c r="CH89" i="27"/>
  <c r="CH88" i="27"/>
  <c r="CH87" i="27"/>
  <c r="CH86" i="27"/>
  <c r="CH85" i="27"/>
  <c r="CH84" i="27"/>
  <c r="CH83" i="27"/>
  <c r="CH82" i="27"/>
  <c r="CH81" i="27"/>
  <c r="CH80" i="27"/>
  <c r="CH79" i="27"/>
  <c r="CH78" i="27"/>
  <c r="CH77" i="27"/>
  <c r="CH76" i="27"/>
  <c r="AP76" i="27"/>
  <c r="K76" i="27"/>
  <c r="CH75" i="27"/>
  <c r="K75" i="27"/>
  <c r="CH74" i="27"/>
  <c r="AP74" i="27"/>
  <c r="K74" i="27"/>
  <c r="CH73" i="27"/>
  <c r="K73" i="27"/>
  <c r="CH72" i="27"/>
  <c r="K72" i="27"/>
  <c r="CH71" i="27"/>
  <c r="K71" i="27"/>
  <c r="CH70" i="27"/>
  <c r="CH69" i="27"/>
  <c r="CH68" i="27"/>
  <c r="CH67" i="27"/>
  <c r="CH66" i="27"/>
  <c r="CH65" i="27"/>
  <c r="CH64" i="27"/>
  <c r="CH63" i="27"/>
  <c r="CH62" i="27"/>
  <c r="CH61" i="27"/>
  <c r="CH60" i="27"/>
  <c r="CH59" i="27"/>
  <c r="CH58" i="27"/>
  <c r="CH57" i="27"/>
  <c r="CH56" i="27"/>
  <c r="AP56" i="27"/>
  <c r="K56" i="27"/>
  <c r="CH55" i="27"/>
  <c r="AP55" i="27"/>
  <c r="K55" i="27"/>
  <c r="CH54" i="27"/>
  <c r="AP54" i="27"/>
  <c r="K54" i="27"/>
  <c r="CH53" i="27"/>
  <c r="K53" i="27"/>
  <c r="CH52" i="27"/>
  <c r="K52" i="27"/>
  <c r="CH51" i="27"/>
  <c r="K51" i="27"/>
  <c r="CH50" i="27"/>
  <c r="CH49" i="27"/>
  <c r="CH48" i="27"/>
  <c r="CH47" i="27"/>
  <c r="CH45" i="27"/>
  <c r="CH44" i="27"/>
  <c r="CH43" i="27"/>
  <c r="CH42" i="27"/>
  <c r="CH41" i="27"/>
  <c r="CH40" i="27"/>
  <c r="CH39" i="27"/>
  <c r="CH38" i="27"/>
  <c r="CH37" i="27"/>
  <c r="CH36" i="27"/>
  <c r="CH35" i="27"/>
  <c r="AP35" i="27"/>
  <c r="K35" i="27"/>
  <c r="CH34" i="27"/>
  <c r="K34" i="27"/>
  <c r="CH33" i="27"/>
  <c r="AP33" i="27"/>
  <c r="K33" i="27"/>
  <c r="CH32" i="27"/>
  <c r="AP32" i="27"/>
  <c r="K32" i="27"/>
  <c r="CH31" i="27"/>
  <c r="AP31" i="27"/>
  <c r="K31" i="27"/>
  <c r="CH30" i="27"/>
  <c r="CH29" i="27"/>
  <c r="CH28" i="27"/>
  <c r="CH27" i="27"/>
  <c r="CH26" i="27"/>
  <c r="CH24" i="27"/>
  <c r="CH23" i="27"/>
  <c r="AP71" i="27" s="1"/>
  <c r="CH22" i="27"/>
  <c r="CH21" i="27"/>
  <c r="CH20" i="27"/>
  <c r="AP115" i="27" s="1"/>
  <c r="CH19" i="27"/>
  <c r="CH18" i="27"/>
  <c r="AP136" i="27" s="1"/>
  <c r="CH17" i="27"/>
  <c r="CH16" i="27"/>
  <c r="AP135" i="27" s="1"/>
  <c r="CH15" i="27"/>
  <c r="AP15" i="27"/>
  <c r="K15" i="27"/>
  <c r="CH14" i="27"/>
  <c r="AP14" i="27"/>
  <c r="K14" i="27"/>
  <c r="CH13" i="27"/>
  <c r="AP93" i="27" s="1"/>
  <c r="AP13" i="27"/>
  <c r="K13" i="27"/>
  <c r="CH12" i="27"/>
  <c r="K12" i="27"/>
  <c r="CH11" i="27"/>
  <c r="AP156" i="27" s="1"/>
  <c r="AP11" i="27"/>
  <c r="K11" i="27"/>
  <c r="CH10" i="27"/>
  <c r="AP114" i="27" s="1"/>
  <c r="K10" i="27"/>
  <c r="CH9" i="27"/>
  <c r="CH8" i="27"/>
  <c r="CH7" i="27"/>
  <c r="AP133" i="27" s="1"/>
  <c r="CH6" i="27"/>
  <c r="AP155" i="27" s="1"/>
  <c r="CH159" i="26"/>
  <c r="CH158" i="26"/>
  <c r="CH157" i="26"/>
  <c r="CH156" i="26"/>
  <c r="CH155" i="26"/>
  <c r="CH154" i="26"/>
  <c r="CH153" i="26"/>
  <c r="CH152" i="26"/>
  <c r="CH151" i="26"/>
  <c r="CH150" i="26"/>
  <c r="CH149" i="26"/>
  <c r="CH148" i="26"/>
  <c r="CH147" i="26"/>
  <c r="CH146" i="26"/>
  <c r="CH145" i="26"/>
  <c r="CH144" i="26"/>
  <c r="CH143" i="26"/>
  <c r="CH142" i="26"/>
  <c r="CH141" i="26"/>
  <c r="CH140" i="26"/>
  <c r="CH139" i="26"/>
  <c r="CH138" i="26"/>
  <c r="CH137" i="26"/>
  <c r="CH136" i="26"/>
  <c r="CH135" i="26"/>
  <c r="CH134" i="26"/>
  <c r="CH133" i="26"/>
  <c r="CH132" i="26"/>
  <c r="CH131" i="26"/>
  <c r="CH130" i="26"/>
  <c r="CH129" i="26"/>
  <c r="CH128" i="26"/>
  <c r="CH127" i="26"/>
  <c r="CH126" i="26"/>
  <c r="CH125" i="26"/>
  <c r="CH124" i="26"/>
  <c r="CH123" i="26"/>
  <c r="CH122" i="26"/>
  <c r="CH121" i="26"/>
  <c r="CH120" i="26"/>
  <c r="CH119" i="26"/>
  <c r="CH118" i="26"/>
  <c r="CH117" i="26"/>
  <c r="CH116" i="26"/>
  <c r="AP117" i="26"/>
  <c r="K117" i="26"/>
  <c r="CH115" i="26"/>
  <c r="K116" i="26"/>
  <c r="CH114" i="26"/>
  <c r="AP115" i="26"/>
  <c r="K115" i="26"/>
  <c r="CH113" i="26"/>
  <c r="K114" i="26"/>
  <c r="CH112" i="26"/>
  <c r="K113" i="26"/>
  <c r="CH111" i="26"/>
  <c r="K112" i="26"/>
  <c r="CH110" i="26"/>
  <c r="CH109" i="26"/>
  <c r="CH108" i="26"/>
  <c r="CH107" i="26"/>
  <c r="CH106" i="26"/>
  <c r="CH105" i="26"/>
  <c r="CH104" i="26"/>
  <c r="CH103" i="26"/>
  <c r="CH102" i="26"/>
  <c r="CH101" i="26"/>
  <c r="CH100" i="26"/>
  <c r="CH99" i="26"/>
  <c r="AP116" i="26" s="1"/>
  <c r="CH98" i="26"/>
  <c r="CH97" i="26"/>
  <c r="CH96" i="26"/>
  <c r="CH95" i="26"/>
  <c r="K96" i="26"/>
  <c r="CH94" i="26"/>
  <c r="AP95" i="26"/>
  <c r="K95" i="26"/>
  <c r="CH93" i="26"/>
  <c r="AP94" i="26"/>
  <c r="K94" i="26"/>
  <c r="CH92" i="26"/>
  <c r="AP159" i="26" s="1"/>
  <c r="K93" i="26"/>
  <c r="CH91" i="26"/>
  <c r="K92" i="26"/>
  <c r="CH90" i="26"/>
  <c r="CH89" i="26"/>
  <c r="CH88" i="26"/>
  <c r="CH87" i="26"/>
  <c r="CH86" i="26"/>
  <c r="CH85" i="26"/>
  <c r="CH84" i="26"/>
  <c r="CH83" i="26"/>
  <c r="CH82" i="26"/>
  <c r="CH81" i="26"/>
  <c r="CH80" i="26"/>
  <c r="CH79" i="26"/>
  <c r="CH78" i="26"/>
  <c r="CH77" i="26"/>
  <c r="CH76" i="26"/>
  <c r="CH75" i="26"/>
  <c r="AP76" i="26"/>
  <c r="K76" i="26"/>
  <c r="CH74" i="26"/>
  <c r="K75" i="26"/>
  <c r="CH73" i="26"/>
  <c r="AP74" i="26"/>
  <c r="K74" i="26"/>
  <c r="CH72" i="26"/>
  <c r="K73" i="26"/>
  <c r="CH71" i="26"/>
  <c r="AP71" i="26"/>
  <c r="K71" i="26"/>
  <c r="CH70" i="26"/>
  <c r="CH69" i="26"/>
  <c r="CH68" i="26"/>
  <c r="CH67" i="26"/>
  <c r="CH66" i="26"/>
  <c r="CH65" i="26"/>
  <c r="CH64" i="26"/>
  <c r="CH63" i="26"/>
  <c r="CH62" i="26"/>
  <c r="CH61" i="26"/>
  <c r="CH60" i="26"/>
  <c r="CH59" i="26"/>
  <c r="CH58" i="26"/>
  <c r="CH57" i="26"/>
  <c r="CH56" i="26"/>
  <c r="AP56" i="26"/>
  <c r="K56" i="26"/>
  <c r="CH55" i="26"/>
  <c r="K55" i="26"/>
  <c r="CH54" i="26"/>
  <c r="AP54" i="26"/>
  <c r="K54" i="26"/>
  <c r="CH53" i="26"/>
  <c r="K53" i="26"/>
  <c r="CH52" i="26"/>
  <c r="K52" i="26"/>
  <c r="CH51" i="26"/>
  <c r="AP51" i="26"/>
  <c r="K51" i="26"/>
  <c r="CH50" i="26"/>
  <c r="CH49" i="26"/>
  <c r="CH48" i="26"/>
  <c r="CH47" i="26"/>
  <c r="CH45" i="26"/>
  <c r="CH44" i="26"/>
  <c r="CH43" i="26"/>
  <c r="CH42" i="26"/>
  <c r="CH41" i="26"/>
  <c r="CH40" i="26"/>
  <c r="CH39" i="26"/>
  <c r="CH38" i="26"/>
  <c r="CH37" i="26"/>
  <c r="CH36" i="26"/>
  <c r="CH35" i="26"/>
  <c r="AP157" i="26" s="1"/>
  <c r="AP35" i="26"/>
  <c r="K35" i="26"/>
  <c r="CH34" i="26"/>
  <c r="K34" i="26"/>
  <c r="CH33" i="26"/>
  <c r="AP33" i="26"/>
  <c r="K33" i="26"/>
  <c r="CH32" i="26"/>
  <c r="K32" i="26"/>
  <c r="CH31" i="26"/>
  <c r="K31" i="26"/>
  <c r="CH30" i="26"/>
  <c r="K30" i="26"/>
  <c r="CH29" i="26"/>
  <c r="CH28" i="26"/>
  <c r="CH27" i="26"/>
  <c r="CH26" i="26"/>
  <c r="CH24" i="26"/>
  <c r="CH23" i="26"/>
  <c r="CH22" i="26"/>
  <c r="AP156" i="26" s="1"/>
  <c r="CH21" i="26"/>
  <c r="CH20" i="26"/>
  <c r="CH19" i="26"/>
  <c r="CH18" i="26"/>
  <c r="AP32" i="26" s="1"/>
  <c r="CH17" i="26"/>
  <c r="CH16" i="26"/>
  <c r="CH15" i="26"/>
  <c r="CH14" i="26"/>
  <c r="K14" i="26"/>
  <c r="CH13" i="26"/>
  <c r="AP13" i="26"/>
  <c r="K13" i="26"/>
  <c r="CH12" i="26"/>
  <c r="AP52" i="26" s="1"/>
  <c r="AP12" i="26"/>
  <c r="K12" i="26"/>
  <c r="CH11" i="26"/>
  <c r="AP155" i="26" s="1"/>
  <c r="K11" i="26"/>
  <c r="CH10" i="26"/>
  <c r="K10" i="26"/>
  <c r="CH9" i="26"/>
  <c r="CH8" i="26"/>
  <c r="CH7" i="26"/>
  <c r="CH6" i="26"/>
  <c r="AP182" i="25"/>
  <c r="K182" i="25"/>
  <c r="K181" i="25"/>
  <c r="K180" i="25"/>
  <c r="K179" i="25"/>
  <c r="K178" i="25"/>
  <c r="K177" i="25"/>
  <c r="K176" i="25"/>
  <c r="AP160" i="25"/>
  <c r="K160" i="25"/>
  <c r="CH159" i="25"/>
  <c r="K159" i="25"/>
  <c r="CH158" i="25"/>
  <c r="K158" i="25"/>
  <c r="CH157" i="25"/>
  <c r="K157" i="25"/>
  <c r="CH156" i="25"/>
  <c r="K156" i="25"/>
  <c r="CH155" i="25"/>
  <c r="K155" i="25"/>
  <c r="CH154" i="25"/>
  <c r="CH153" i="25"/>
  <c r="CH152" i="25"/>
  <c r="CH151" i="25"/>
  <c r="CH150" i="25"/>
  <c r="CH149" i="25"/>
  <c r="CH148" i="25"/>
  <c r="CH147" i="25"/>
  <c r="CH146" i="25"/>
  <c r="CH145" i="25"/>
  <c r="CH144" i="25"/>
  <c r="CH143" i="25"/>
  <c r="CH142" i="25"/>
  <c r="CH141" i="25"/>
  <c r="CH140" i="25"/>
  <c r="CH139" i="25"/>
  <c r="K139" i="25"/>
  <c r="CH138" i="25"/>
  <c r="K138" i="25"/>
  <c r="CH137" i="25"/>
  <c r="AP137" i="25"/>
  <c r="K137" i="25"/>
  <c r="CH136" i="25"/>
  <c r="K136" i="25"/>
  <c r="CH135" i="25"/>
  <c r="K135" i="25"/>
  <c r="CH134" i="25"/>
  <c r="K134" i="25"/>
  <c r="CH133" i="25"/>
  <c r="CH132" i="25"/>
  <c r="CH131" i="25"/>
  <c r="CH130" i="25"/>
  <c r="CH129" i="25"/>
  <c r="CH128" i="25"/>
  <c r="CH127" i="25"/>
  <c r="CH126" i="25"/>
  <c r="CH125" i="25"/>
  <c r="CH124" i="25"/>
  <c r="CH123" i="25"/>
  <c r="CH122" i="25"/>
  <c r="CH121" i="25"/>
  <c r="CH120" i="25"/>
  <c r="CH119" i="25"/>
  <c r="K119" i="25"/>
  <c r="CH118" i="25"/>
  <c r="K118" i="25"/>
  <c r="CH117" i="25"/>
  <c r="AP117" i="25"/>
  <c r="K117" i="25"/>
  <c r="CH116" i="25"/>
  <c r="K116" i="25"/>
  <c r="CH115" i="25"/>
  <c r="K115" i="25"/>
  <c r="CH114" i="25"/>
  <c r="K114" i="25"/>
  <c r="CH113" i="25"/>
  <c r="CH112" i="25"/>
  <c r="CH111" i="25"/>
  <c r="CH110" i="25"/>
  <c r="CH109" i="25"/>
  <c r="AP96" i="25" s="1"/>
  <c r="CH108" i="25"/>
  <c r="CH107" i="25"/>
  <c r="CH106" i="25"/>
  <c r="CH105" i="25"/>
  <c r="CH104" i="25"/>
  <c r="CH103" i="25"/>
  <c r="CH102" i="25"/>
  <c r="CH101" i="25"/>
  <c r="CH100" i="25"/>
  <c r="AP139" i="25" s="1"/>
  <c r="CH99" i="25"/>
  <c r="CH98" i="25"/>
  <c r="AP98" i="25"/>
  <c r="K98" i="25"/>
  <c r="CH97" i="25"/>
  <c r="AP97" i="25"/>
  <c r="K97" i="25"/>
  <c r="CH96" i="25"/>
  <c r="K96" i="25"/>
  <c r="CH95" i="25"/>
  <c r="K95" i="25"/>
  <c r="CH94" i="25"/>
  <c r="K94" i="25"/>
  <c r="CH93" i="25"/>
  <c r="K93" i="25"/>
  <c r="CH92" i="25"/>
  <c r="AP76" i="25" s="1"/>
  <c r="CH91" i="25"/>
  <c r="CH90" i="25"/>
  <c r="CH89" i="25"/>
  <c r="CH88" i="25"/>
  <c r="CH87" i="25"/>
  <c r="CH86" i="25"/>
  <c r="CH85" i="25"/>
  <c r="CH84" i="25"/>
  <c r="CH83" i="25"/>
  <c r="CH82" i="25"/>
  <c r="CH81" i="25"/>
  <c r="CH80" i="25"/>
  <c r="CH79" i="25"/>
  <c r="CH78" i="25"/>
  <c r="CH77" i="25"/>
  <c r="AP77" i="25"/>
  <c r="K77" i="25"/>
  <c r="CH76" i="25"/>
  <c r="K76" i="25"/>
  <c r="CH75" i="25"/>
  <c r="AP75" i="25"/>
  <c r="K75" i="25"/>
  <c r="CH74" i="25"/>
  <c r="K74" i="25"/>
  <c r="CH73" i="25"/>
  <c r="K73" i="25"/>
  <c r="CH72" i="25"/>
  <c r="K72" i="25"/>
  <c r="CH71" i="25"/>
  <c r="CH70" i="25"/>
  <c r="CH69" i="25"/>
  <c r="CH68" i="25"/>
  <c r="CH67" i="25"/>
  <c r="CH66" i="25"/>
  <c r="CH65" i="25"/>
  <c r="CH64" i="25"/>
  <c r="CH63" i="25"/>
  <c r="CH62" i="25"/>
  <c r="CH61" i="25"/>
  <c r="CH60" i="25"/>
  <c r="CH59" i="25"/>
  <c r="CH58" i="25"/>
  <c r="CH57" i="25"/>
  <c r="K57" i="25"/>
  <c r="CH56" i="25"/>
  <c r="K56" i="25"/>
  <c r="CH55" i="25"/>
  <c r="AP55" i="25"/>
  <c r="K55" i="25"/>
  <c r="CH54" i="25"/>
  <c r="K54" i="25"/>
  <c r="CH53" i="25"/>
  <c r="K53" i="25"/>
  <c r="CH52" i="25"/>
  <c r="K52" i="25"/>
  <c r="CH51" i="25"/>
  <c r="CH50" i="25"/>
  <c r="CH49" i="25"/>
  <c r="CH48" i="25"/>
  <c r="CH47" i="25"/>
  <c r="CH45" i="25"/>
  <c r="CH44" i="25"/>
  <c r="CH43" i="25"/>
  <c r="CH42" i="25"/>
  <c r="CH41" i="25"/>
  <c r="CH40" i="25"/>
  <c r="CH39" i="25"/>
  <c r="CH38" i="25"/>
  <c r="CH37" i="25"/>
  <c r="CH36" i="25"/>
  <c r="AP179" i="25" s="1"/>
  <c r="AP36" i="25"/>
  <c r="K36" i="25"/>
  <c r="CH35" i="25"/>
  <c r="K35" i="25"/>
  <c r="CH34" i="25"/>
  <c r="AP34" i="25"/>
  <c r="K34" i="25"/>
  <c r="CH33" i="25"/>
  <c r="K33" i="25"/>
  <c r="CH32" i="25"/>
  <c r="AP32" i="25"/>
  <c r="K32" i="25"/>
  <c r="CH31" i="25"/>
  <c r="K31" i="25"/>
  <c r="CH30" i="25"/>
  <c r="CH29" i="25"/>
  <c r="CH28" i="25"/>
  <c r="CH27" i="25"/>
  <c r="CH26" i="25"/>
  <c r="CH24" i="25"/>
  <c r="CH23" i="25"/>
  <c r="CH22" i="25"/>
  <c r="CH21" i="25"/>
  <c r="AP178" i="25" s="1"/>
  <c r="CH20" i="25"/>
  <c r="AP95" i="25" s="1"/>
  <c r="CH19" i="25"/>
  <c r="AP156" i="25" s="1"/>
  <c r="CH18" i="25"/>
  <c r="AP116" i="25" s="1"/>
  <c r="CH17" i="25"/>
  <c r="CH16" i="25"/>
  <c r="CH15" i="25"/>
  <c r="AP15" i="25"/>
  <c r="K15" i="25"/>
  <c r="CH14" i="25"/>
  <c r="K14" i="25"/>
  <c r="CH13" i="25"/>
  <c r="AP13" i="25"/>
  <c r="K13" i="25"/>
  <c r="CH12" i="25"/>
  <c r="AP115" i="25" s="1"/>
  <c r="K12" i="25"/>
  <c r="CH11" i="25"/>
  <c r="AP155" i="25" s="1"/>
  <c r="K11" i="25"/>
  <c r="CH10" i="25"/>
  <c r="AP93" i="25" s="1"/>
  <c r="K10" i="25"/>
  <c r="CH9" i="25"/>
  <c r="AP72" i="25" s="1"/>
  <c r="CH8" i="25"/>
  <c r="CH7" i="25"/>
  <c r="CH6" i="25"/>
  <c r="AP31" i="25" s="1"/>
  <c r="K178" i="24"/>
  <c r="K177" i="24"/>
  <c r="K176" i="24"/>
  <c r="K175" i="24"/>
  <c r="K174" i="24"/>
  <c r="CH159" i="24"/>
  <c r="CH158" i="24"/>
  <c r="K158" i="24"/>
  <c r="CH157" i="24"/>
  <c r="K157" i="24"/>
  <c r="CH156" i="24"/>
  <c r="K156" i="24"/>
  <c r="CH155" i="24"/>
  <c r="K155" i="24"/>
  <c r="CH154" i="24"/>
  <c r="K154" i="24"/>
  <c r="CH153" i="24"/>
  <c r="K153" i="24"/>
  <c r="CH152" i="24"/>
  <c r="CH151" i="24"/>
  <c r="CH150" i="24"/>
  <c r="CH149" i="24"/>
  <c r="CH148" i="24"/>
  <c r="CH147" i="24"/>
  <c r="CH146" i="24"/>
  <c r="CH145" i="24"/>
  <c r="CH144" i="24"/>
  <c r="CH143" i="24"/>
  <c r="CH142" i="24"/>
  <c r="CH141" i="24"/>
  <c r="CH140" i="24"/>
  <c r="CH139" i="24"/>
  <c r="CH138" i="24"/>
  <c r="CH137" i="24"/>
  <c r="K137" i="24"/>
  <c r="CH136" i="24"/>
  <c r="K136" i="24"/>
  <c r="CH135" i="24"/>
  <c r="K135" i="24"/>
  <c r="CH134" i="24"/>
  <c r="K134" i="24"/>
  <c r="CH133" i="24"/>
  <c r="K133" i="24"/>
  <c r="CH132" i="24"/>
  <c r="K132" i="24"/>
  <c r="CH131" i="24"/>
  <c r="K131" i="24"/>
  <c r="CH130" i="24"/>
  <c r="CH129" i="24"/>
  <c r="CH128" i="24"/>
  <c r="CH127" i="24"/>
  <c r="CH126" i="24"/>
  <c r="CH125" i="24"/>
  <c r="CH124" i="24"/>
  <c r="CH123" i="24"/>
  <c r="CH122" i="24"/>
  <c r="CH121" i="24"/>
  <c r="CH120" i="24"/>
  <c r="CH119" i="24"/>
  <c r="CH118" i="24"/>
  <c r="CH117" i="24"/>
  <c r="CH116" i="24"/>
  <c r="K116" i="24"/>
  <c r="CH115" i="24"/>
  <c r="K115" i="24"/>
  <c r="CH114" i="24"/>
  <c r="AP114" i="24"/>
  <c r="K114" i="24"/>
  <c r="CH113" i="24"/>
  <c r="K113" i="24"/>
  <c r="CH112" i="24"/>
  <c r="K112" i="24"/>
  <c r="CH111" i="24"/>
  <c r="CH110" i="24"/>
  <c r="CH109" i="24"/>
  <c r="AP176" i="24" s="1"/>
  <c r="CH108" i="24"/>
  <c r="CH107" i="24"/>
  <c r="CH106" i="24"/>
  <c r="CH105" i="24"/>
  <c r="CH104" i="24"/>
  <c r="CH103" i="24"/>
  <c r="CH102" i="24"/>
  <c r="CH101" i="24"/>
  <c r="CH100" i="24"/>
  <c r="AP158" i="24" s="1"/>
  <c r="CH99" i="24"/>
  <c r="CH98" i="24"/>
  <c r="CH97" i="24"/>
  <c r="CH96" i="24"/>
  <c r="AP96" i="24"/>
  <c r="K96" i="24"/>
  <c r="CH95" i="24"/>
  <c r="K95" i="24"/>
  <c r="CH94" i="24"/>
  <c r="AP94" i="24"/>
  <c r="K94" i="24"/>
  <c r="CH93" i="24"/>
  <c r="K93" i="24"/>
  <c r="CH92" i="24"/>
  <c r="AP54" i="24" s="1"/>
  <c r="K92" i="24"/>
  <c r="CH91" i="24"/>
  <c r="K91" i="24"/>
  <c r="CH90" i="24"/>
  <c r="CH89" i="24"/>
  <c r="CH88" i="24"/>
  <c r="CH87" i="24"/>
  <c r="CH86" i="24"/>
  <c r="CH85" i="24"/>
  <c r="CH84" i="24"/>
  <c r="CH83" i="24"/>
  <c r="CH82" i="24"/>
  <c r="CH81" i="24"/>
  <c r="CH80" i="24"/>
  <c r="CH79" i="24"/>
  <c r="CH78" i="24"/>
  <c r="CH77" i="24"/>
  <c r="CH76" i="24"/>
  <c r="CH75" i="24"/>
  <c r="K75" i="24"/>
  <c r="CH74" i="24"/>
  <c r="K74" i="24"/>
  <c r="CH73" i="24"/>
  <c r="AP73" i="24"/>
  <c r="K73" i="24"/>
  <c r="CH72" i="24"/>
  <c r="K72" i="24"/>
  <c r="CH71" i="24"/>
  <c r="K71" i="24"/>
  <c r="CH70" i="24"/>
  <c r="K70" i="24"/>
  <c r="CH69" i="24"/>
  <c r="CH68" i="24"/>
  <c r="CH67" i="24"/>
  <c r="CH66" i="24"/>
  <c r="CH65" i="24"/>
  <c r="CH64" i="24"/>
  <c r="CH63" i="24"/>
  <c r="CH62" i="24"/>
  <c r="CH61" i="24"/>
  <c r="CH60" i="24"/>
  <c r="CH59" i="24"/>
  <c r="CH58" i="24"/>
  <c r="CH57" i="24"/>
  <c r="CH56" i="24"/>
  <c r="CH55" i="24"/>
  <c r="AP55" i="24"/>
  <c r="K55" i="24"/>
  <c r="CH54" i="24"/>
  <c r="K54" i="24"/>
  <c r="CH53" i="24"/>
  <c r="AP53" i="24"/>
  <c r="K53" i="24"/>
  <c r="CH52" i="24"/>
  <c r="K52" i="24"/>
  <c r="CH51" i="24"/>
  <c r="AP51" i="24"/>
  <c r="K51" i="24"/>
  <c r="CH50" i="24"/>
  <c r="CH49" i="24"/>
  <c r="CH48" i="24"/>
  <c r="CH47" i="24"/>
  <c r="CH45" i="24"/>
  <c r="CH44" i="24"/>
  <c r="CH43" i="24"/>
  <c r="CH42" i="24"/>
  <c r="CH41" i="24"/>
  <c r="CH40" i="24"/>
  <c r="CH39" i="24"/>
  <c r="CH38" i="24"/>
  <c r="CH37" i="24"/>
  <c r="CH36" i="24"/>
  <c r="CH35" i="24"/>
  <c r="AP35" i="24"/>
  <c r="K35" i="24"/>
  <c r="CH34" i="24"/>
  <c r="K34" i="24"/>
  <c r="CH33" i="24"/>
  <c r="AP33" i="24"/>
  <c r="K33" i="24"/>
  <c r="CH32" i="24"/>
  <c r="K32" i="24"/>
  <c r="CH31" i="24"/>
  <c r="K31" i="24"/>
  <c r="CH30" i="24"/>
  <c r="K30" i="24"/>
  <c r="CH29" i="24"/>
  <c r="CH28" i="24"/>
  <c r="CH27" i="24"/>
  <c r="CH26" i="24"/>
  <c r="CH24" i="24"/>
  <c r="CH23" i="24"/>
  <c r="CH22" i="24"/>
  <c r="CH21" i="24"/>
  <c r="CH20" i="24"/>
  <c r="CH19" i="24"/>
  <c r="AP155" i="24" s="1"/>
  <c r="CH18" i="24"/>
  <c r="AP93" i="24" s="1"/>
  <c r="CH17" i="24"/>
  <c r="AP113" i="24" s="1"/>
  <c r="CH16" i="24"/>
  <c r="CH15" i="24"/>
  <c r="AP10" i="24" s="1"/>
  <c r="CH14" i="24"/>
  <c r="AP71" i="24" s="1"/>
  <c r="AP14" i="24"/>
  <c r="K14" i="24"/>
  <c r="CH13" i="24"/>
  <c r="AP31" i="24" s="1"/>
  <c r="K13" i="24"/>
  <c r="CH12" i="24"/>
  <c r="AP132" i="24" s="1"/>
  <c r="AP12" i="24"/>
  <c r="K12" i="24"/>
  <c r="CH11" i="24"/>
  <c r="AP112" i="24" s="1"/>
  <c r="AP11" i="24"/>
  <c r="K11" i="24"/>
  <c r="CH10" i="24"/>
  <c r="AP91" i="24" s="1"/>
  <c r="K10" i="24"/>
  <c r="CH9" i="24"/>
  <c r="CH8" i="24"/>
  <c r="CH7" i="24"/>
  <c r="CH6" i="24"/>
  <c r="AP131" i="24" s="1"/>
  <c r="AP34" i="24" l="1"/>
  <c r="AP72" i="28"/>
  <c r="AP137" i="24"/>
  <c r="AP176" i="25"/>
  <c r="AP51" i="27"/>
  <c r="AP72" i="27"/>
  <c r="AP161" i="27"/>
  <c r="AP178" i="24"/>
  <c r="AP52" i="25"/>
  <c r="AP74" i="25"/>
  <c r="AP139" i="27"/>
  <c r="AP177" i="27"/>
  <c r="AP133" i="24"/>
  <c r="AP136" i="26"/>
  <c r="AP158" i="26"/>
  <c r="AP117" i="27"/>
  <c r="AP74" i="24"/>
  <c r="AP156" i="24"/>
  <c r="AP10" i="26"/>
  <c r="AP154" i="26"/>
  <c r="AP75" i="27"/>
  <c r="AP75" i="24"/>
  <c r="AP31" i="26"/>
  <c r="AP135" i="24"/>
  <c r="AP10" i="25"/>
  <c r="AP136" i="25"/>
  <c r="AP138" i="26"/>
  <c r="AP160" i="26"/>
  <c r="AP34" i="27"/>
  <c r="AQ37" i="27" s="1"/>
  <c r="AQ38" i="27" s="1"/>
  <c r="AP31" i="28"/>
  <c r="AP54" i="28"/>
  <c r="AP186" i="28"/>
  <c r="AP33" i="28"/>
  <c r="AP13" i="28"/>
  <c r="AP95" i="28"/>
  <c r="AP177" i="28"/>
  <c r="AP178" i="28"/>
  <c r="AP53" i="28"/>
  <c r="AP74" i="28"/>
  <c r="AP32" i="28"/>
  <c r="AP133" i="28"/>
  <c r="AP184" i="28"/>
  <c r="AP174" i="28"/>
  <c r="AP192" i="28"/>
  <c r="AP154" i="28"/>
  <c r="AP11" i="28"/>
  <c r="AP134" i="28"/>
  <c r="AP116" i="28"/>
  <c r="AP191" i="28"/>
  <c r="AP183" i="28"/>
  <c r="AP194" i="28"/>
  <c r="AP92" i="28"/>
  <c r="AP50" i="28"/>
  <c r="AP115" i="28"/>
  <c r="AP182" i="28"/>
  <c r="AP172" i="28"/>
  <c r="AQ196" i="28" s="1"/>
  <c r="AP70" i="28"/>
  <c r="AP93" i="28"/>
  <c r="AP111" i="28"/>
  <c r="AP185" i="28"/>
  <c r="AP52" i="28"/>
  <c r="AP94" i="28"/>
  <c r="AP14" i="26"/>
  <c r="AP96" i="26"/>
  <c r="AP113" i="26"/>
  <c r="AP134" i="26"/>
  <c r="AP72" i="26"/>
  <c r="AQ78" i="26" s="1"/>
  <c r="AP114" i="26"/>
  <c r="AP135" i="26"/>
  <c r="AP112" i="26"/>
  <c r="AP133" i="26"/>
  <c r="AP75" i="26"/>
  <c r="AP137" i="26"/>
  <c r="AP55" i="26"/>
  <c r="AP34" i="26"/>
  <c r="AP53" i="26"/>
  <c r="AQ58" i="26" s="1"/>
  <c r="AP49" i="28"/>
  <c r="AP153" i="28"/>
  <c r="AP30" i="28"/>
  <c r="AP10" i="28"/>
  <c r="AP90" i="28"/>
  <c r="AP155" i="28"/>
  <c r="AP71" i="28"/>
  <c r="AP131" i="28"/>
  <c r="AP53" i="27"/>
  <c r="AP137" i="27"/>
  <c r="AP157" i="27"/>
  <c r="AP118" i="27"/>
  <c r="AP178" i="27"/>
  <c r="AQ185" i="27" s="1"/>
  <c r="AQ186" i="27" s="1"/>
  <c r="AP73" i="27"/>
  <c r="AQ78" i="27" s="1"/>
  <c r="AQ79" i="27" s="1"/>
  <c r="AP113" i="27"/>
  <c r="AP138" i="27"/>
  <c r="AP158" i="27"/>
  <c r="AP179" i="27"/>
  <c r="AP12" i="27"/>
  <c r="AP94" i="27"/>
  <c r="AQ99" i="27" s="1"/>
  <c r="AQ100" i="27" s="1"/>
  <c r="AP180" i="27"/>
  <c r="AP134" i="27"/>
  <c r="AP10" i="27"/>
  <c r="AQ17" i="27" s="1"/>
  <c r="AQ18" i="27" s="1"/>
  <c r="AP160" i="27"/>
  <c r="AP52" i="27"/>
  <c r="AQ58" i="27" s="1"/>
  <c r="AQ59" i="27" s="1"/>
  <c r="AP11" i="26"/>
  <c r="AP92" i="26"/>
  <c r="AP73" i="26"/>
  <c r="AP93" i="26"/>
  <c r="AP30" i="26"/>
  <c r="AQ100" i="25"/>
  <c r="AQ101" i="25" s="1"/>
  <c r="AP11" i="25"/>
  <c r="AP57" i="25"/>
  <c r="AP12" i="25"/>
  <c r="AP177" i="25"/>
  <c r="AP53" i="25"/>
  <c r="AP157" i="25"/>
  <c r="AP33" i="25"/>
  <c r="AP118" i="25"/>
  <c r="AP73" i="25"/>
  <c r="AQ79" i="25" s="1"/>
  <c r="AQ80" i="25" s="1"/>
  <c r="AP54" i="25"/>
  <c r="AP138" i="25"/>
  <c r="AP158" i="25"/>
  <c r="AP119" i="25"/>
  <c r="AP14" i="25"/>
  <c r="AP94" i="25"/>
  <c r="AP114" i="25"/>
  <c r="AP180" i="25"/>
  <c r="AP159" i="25"/>
  <c r="AP35" i="25"/>
  <c r="AP134" i="25"/>
  <c r="AP181" i="25"/>
  <c r="AP56" i="25"/>
  <c r="AP135" i="25"/>
  <c r="AP153" i="24"/>
  <c r="AP134" i="24"/>
  <c r="AP154" i="24"/>
  <c r="AP30" i="24"/>
  <c r="AQ37" i="24" s="1"/>
  <c r="AQ38" i="24" s="1"/>
  <c r="AP95" i="24"/>
  <c r="AP115" i="24"/>
  <c r="AP70" i="24"/>
  <c r="AQ77" i="24" s="1"/>
  <c r="AQ78" i="24" s="1"/>
  <c r="AP174" i="24"/>
  <c r="AP116" i="24"/>
  <c r="AP175" i="24"/>
  <c r="AP52" i="24"/>
  <c r="AQ57" i="24" s="1"/>
  <c r="AQ58" i="24" s="1"/>
  <c r="AP136" i="24"/>
  <c r="AP32" i="24"/>
  <c r="AP72" i="24"/>
  <c r="AP92" i="24"/>
  <c r="AP177" i="24"/>
  <c r="AP157" i="24"/>
  <c r="AP13" i="24"/>
  <c r="AQ16" i="24" s="1"/>
  <c r="AQ17" i="24" s="1"/>
  <c r="AQ37" i="26" l="1"/>
  <c r="AQ38" i="26" s="1"/>
  <c r="AQ98" i="26"/>
  <c r="AQ99" i="26" s="1"/>
  <c r="AQ163" i="27"/>
  <c r="AQ164" i="27" s="1"/>
  <c r="AQ140" i="26"/>
  <c r="AQ139" i="24"/>
  <c r="AQ140" i="24" s="1"/>
  <c r="AQ119" i="26"/>
  <c r="AQ120" i="26" s="1"/>
  <c r="AQ59" i="26"/>
  <c r="AQ38" i="25"/>
  <c r="AQ39" i="25" s="1"/>
  <c r="AQ162" i="25"/>
  <c r="AQ163" i="25" s="1"/>
  <c r="AQ162" i="26"/>
  <c r="AQ163" i="26" s="1"/>
  <c r="AQ118" i="24"/>
  <c r="AQ119" i="24" s="1"/>
  <c r="AQ59" i="25"/>
  <c r="AQ60" i="25" s="1"/>
  <c r="AQ16" i="26"/>
  <c r="AQ17" i="26" s="1"/>
  <c r="AQ98" i="24"/>
  <c r="AQ99" i="24" s="1"/>
  <c r="AQ184" i="25"/>
  <c r="AQ185" i="25" s="1"/>
  <c r="AQ17" i="25"/>
  <c r="AQ18" i="25" s="1"/>
  <c r="AQ157" i="28"/>
  <c r="AQ158" i="28" s="1"/>
  <c r="AQ35" i="28"/>
  <c r="AQ36" i="28" s="1"/>
  <c r="AQ15" i="28"/>
  <c r="AQ16" i="28" s="1"/>
  <c r="AQ76" i="28"/>
  <c r="AQ77" i="28" s="1"/>
  <c r="AQ118" i="28"/>
  <c r="AQ119" i="28" s="1"/>
  <c r="AQ137" i="28"/>
  <c r="AQ138" i="28" s="1"/>
  <c r="AQ197" i="28"/>
  <c r="AQ97" i="28"/>
  <c r="AQ98" i="28" s="1"/>
  <c r="AQ56" i="28"/>
  <c r="AQ57" i="28" s="1"/>
  <c r="AQ79" i="26"/>
  <c r="AQ141" i="26"/>
  <c r="AQ141" i="27"/>
  <c r="AQ142" i="27" s="1"/>
  <c r="AQ120" i="27"/>
  <c r="AQ121" i="27" s="1"/>
  <c r="AQ141" i="25"/>
  <c r="AQ142" i="25" s="1"/>
  <c r="AQ121" i="25"/>
  <c r="AQ122" i="25" s="1"/>
  <c r="AQ180" i="24"/>
  <c r="AQ181" i="24" s="1"/>
  <c r="AQ160" i="24"/>
  <c r="AQ161" i="24" s="1"/>
  <c r="CH6" i="23"/>
  <c r="CH7" i="23"/>
  <c r="CH8" i="23"/>
  <c r="CH9" i="23"/>
  <c r="K10" i="23"/>
  <c r="AP10" i="23"/>
  <c r="CH10" i="23"/>
  <c r="K11" i="23"/>
  <c r="AP11" i="23"/>
  <c r="CH11" i="23"/>
  <c r="AP32" i="23" s="1"/>
  <c r="K12" i="23"/>
  <c r="CH12" i="23"/>
  <c r="K13" i="23"/>
  <c r="CH13" i="23"/>
  <c r="K14" i="23"/>
  <c r="CH14" i="23"/>
  <c r="K15" i="23"/>
  <c r="CH15" i="23"/>
  <c r="CH16" i="23"/>
  <c r="CH17" i="23"/>
  <c r="CH18" i="23"/>
  <c r="AP12" i="23" s="1"/>
  <c r="CH19" i="23"/>
  <c r="CH20" i="23"/>
  <c r="CH21" i="23"/>
  <c r="CH22" i="23"/>
  <c r="CH23" i="23"/>
  <c r="CH24" i="23"/>
  <c r="AP53" i="23" s="1"/>
  <c r="CH26" i="23"/>
  <c r="CH27" i="23"/>
  <c r="CH28" i="23"/>
  <c r="CH29" i="23"/>
  <c r="CH30" i="23"/>
  <c r="K31" i="23"/>
  <c r="AP31" i="23"/>
  <c r="CH31" i="23"/>
  <c r="K32" i="23"/>
  <c r="CH32" i="23"/>
  <c r="K33" i="23"/>
  <c r="AP33" i="23"/>
  <c r="CH33" i="23"/>
  <c r="K34" i="23"/>
  <c r="CH34" i="23"/>
  <c r="K35" i="23"/>
  <c r="CH35" i="23"/>
  <c r="K36" i="23"/>
  <c r="CH36" i="23"/>
  <c r="CH37" i="23"/>
  <c r="CH38" i="23"/>
  <c r="CH39" i="23"/>
  <c r="CH40" i="23"/>
  <c r="CH41" i="23"/>
  <c r="CH42" i="23"/>
  <c r="CH43" i="23"/>
  <c r="CH44" i="23"/>
  <c r="CH45" i="23"/>
  <c r="CH47" i="23"/>
  <c r="CH48" i="23"/>
  <c r="CH49" i="23"/>
  <c r="CH50" i="23"/>
  <c r="CH51" i="23"/>
  <c r="K52" i="23"/>
  <c r="AP52" i="23"/>
  <c r="CH52" i="23"/>
  <c r="K53" i="23"/>
  <c r="CH53" i="23"/>
  <c r="K54" i="23"/>
  <c r="CH54" i="23"/>
  <c r="K55" i="23"/>
  <c r="AP55" i="23"/>
  <c r="CH55" i="23"/>
  <c r="K56" i="23"/>
  <c r="CH56" i="23"/>
  <c r="CH57" i="23"/>
  <c r="CH58" i="23"/>
  <c r="CH59" i="23"/>
  <c r="CH60" i="23"/>
  <c r="CH61" i="23"/>
  <c r="CH62" i="23"/>
  <c r="CH63" i="23"/>
  <c r="CH64" i="23"/>
  <c r="CH65" i="23"/>
  <c r="CH66" i="23"/>
  <c r="CH67" i="23"/>
  <c r="CH68" i="23"/>
  <c r="CH69" i="23"/>
  <c r="CH70" i="23"/>
  <c r="K71" i="23"/>
  <c r="AP71" i="23"/>
  <c r="CH71" i="23"/>
  <c r="K72" i="23"/>
  <c r="AP72" i="23"/>
  <c r="CH72" i="23"/>
  <c r="K73" i="23"/>
  <c r="AP73" i="23"/>
  <c r="CH73" i="23"/>
  <c r="K74" i="23"/>
  <c r="CH74" i="23"/>
  <c r="K75" i="23"/>
  <c r="AP75" i="23"/>
  <c r="CH75" i="23"/>
  <c r="K76" i="23"/>
  <c r="AP76" i="23"/>
  <c r="CH76" i="23"/>
  <c r="CH77" i="23"/>
  <c r="CH78" i="23"/>
  <c r="CH79" i="23"/>
  <c r="CH80" i="23"/>
  <c r="CH81" i="23"/>
  <c r="CH82" i="23"/>
  <c r="CH83" i="23"/>
  <c r="CH84" i="23"/>
  <c r="CH85" i="23"/>
  <c r="CH86" i="23"/>
  <c r="CH87" i="23"/>
  <c r="CH88" i="23"/>
  <c r="CH89" i="23"/>
  <c r="CH90" i="23"/>
  <c r="CH91" i="23"/>
  <c r="K92" i="23"/>
  <c r="AP92" i="23"/>
  <c r="CH92" i="23"/>
  <c r="AP14" i="23" s="1"/>
  <c r="K93" i="23"/>
  <c r="AP93" i="23"/>
  <c r="CH93" i="23"/>
  <c r="K94" i="23"/>
  <c r="AP94" i="23"/>
  <c r="CH94" i="23"/>
  <c r="K95" i="23"/>
  <c r="CH95" i="23"/>
  <c r="K96" i="23"/>
  <c r="AP96" i="23"/>
  <c r="CH96" i="23"/>
  <c r="K97" i="23"/>
  <c r="AP97" i="23"/>
  <c r="CH97" i="23"/>
  <c r="CH98" i="23"/>
  <c r="CH99" i="23"/>
  <c r="CH100" i="23"/>
  <c r="AP36" i="23" s="1"/>
  <c r="CH101" i="23"/>
  <c r="CH102" i="23"/>
  <c r="CH103" i="23"/>
  <c r="CH104" i="23"/>
  <c r="CH105" i="23"/>
  <c r="CH106" i="23"/>
  <c r="CH107" i="23"/>
  <c r="CH108" i="23"/>
  <c r="CH109" i="23"/>
  <c r="AP34" i="23" s="1"/>
  <c r="CH110" i="23"/>
  <c r="CH111" i="23"/>
  <c r="CH112" i="23"/>
  <c r="K113" i="23"/>
  <c r="AP113" i="23"/>
  <c r="CH113" i="23"/>
  <c r="K114" i="23"/>
  <c r="AP114" i="23"/>
  <c r="CH114" i="23"/>
  <c r="K115" i="23"/>
  <c r="AP115" i="23"/>
  <c r="CH115" i="23"/>
  <c r="K116" i="23"/>
  <c r="CH116" i="23"/>
  <c r="K117" i="23"/>
  <c r="AP117" i="23"/>
  <c r="CH117" i="23"/>
  <c r="K118" i="23"/>
  <c r="AP118" i="23"/>
  <c r="CH118" i="23"/>
  <c r="CH119" i="23"/>
  <c r="CH120" i="23"/>
  <c r="CH121" i="23"/>
  <c r="CH122" i="23"/>
  <c r="CH123" i="23"/>
  <c r="CH124" i="23"/>
  <c r="CH125" i="23"/>
  <c r="CH126" i="23"/>
  <c r="CH127" i="23"/>
  <c r="CH128" i="23"/>
  <c r="CH129" i="23"/>
  <c r="CH130" i="23"/>
  <c r="CH131" i="23"/>
  <c r="CH132" i="23"/>
  <c r="K133" i="23"/>
  <c r="AP133" i="23"/>
  <c r="CH133" i="23"/>
  <c r="K134" i="23"/>
  <c r="AP134" i="23"/>
  <c r="CH134" i="23"/>
  <c r="K135" i="23"/>
  <c r="AP135" i="23"/>
  <c r="CH135" i="23"/>
  <c r="K136" i="23"/>
  <c r="CH136" i="23"/>
  <c r="K137" i="23"/>
  <c r="AP137" i="23"/>
  <c r="CH137" i="23"/>
  <c r="K138" i="23"/>
  <c r="AP138" i="23"/>
  <c r="CH138" i="23"/>
  <c r="CH139" i="23"/>
  <c r="CH140" i="23"/>
  <c r="CH141" i="23"/>
  <c r="CH142" i="23"/>
  <c r="CH143" i="23"/>
  <c r="CH144" i="23"/>
  <c r="CH145" i="23"/>
  <c r="CH146" i="23"/>
  <c r="CH147" i="23"/>
  <c r="CH148" i="23"/>
  <c r="CH149" i="23"/>
  <c r="CH150" i="23"/>
  <c r="CH151" i="23"/>
  <c r="CH152" i="23"/>
  <c r="CH153" i="23"/>
  <c r="K154" i="23"/>
  <c r="AP154" i="23"/>
  <c r="CH154" i="23"/>
  <c r="K155" i="23"/>
  <c r="AP155" i="23"/>
  <c r="CH155" i="23"/>
  <c r="K156" i="23"/>
  <c r="AP156" i="23"/>
  <c r="CH156" i="23"/>
  <c r="K157" i="23"/>
  <c r="CH157" i="23"/>
  <c r="K158" i="23"/>
  <c r="AP158" i="23"/>
  <c r="CH158" i="23"/>
  <c r="K159" i="23"/>
  <c r="AP159" i="23"/>
  <c r="CH159" i="23"/>
  <c r="K175" i="23"/>
  <c r="AP175" i="23"/>
  <c r="K176" i="23"/>
  <c r="AP176" i="23"/>
  <c r="K177" i="23"/>
  <c r="AP177" i="23"/>
  <c r="K178" i="23"/>
  <c r="AP178" i="23"/>
  <c r="K179" i="23"/>
  <c r="K180" i="23"/>
  <c r="AP180" i="23"/>
  <c r="K181" i="23"/>
  <c r="AP181" i="23"/>
  <c r="AP56" i="23" l="1"/>
  <c r="AP95" i="23"/>
  <c r="AQ99" i="23" s="1"/>
  <c r="AQ100" i="23" s="1"/>
  <c r="AP136" i="23"/>
  <c r="AQ140" i="23" s="1"/>
  <c r="AQ141" i="23" s="1"/>
  <c r="AP15" i="23"/>
  <c r="AP35" i="23"/>
  <c r="AQ38" i="23" s="1"/>
  <c r="AQ39" i="23" s="1"/>
  <c r="AP179" i="23"/>
  <c r="AQ183" i="23" s="1"/>
  <c r="AQ184" i="23" s="1"/>
  <c r="AP54" i="23"/>
  <c r="AQ58" i="23" s="1"/>
  <c r="AQ59" i="23" s="1"/>
  <c r="AP13" i="23"/>
  <c r="AQ17" i="23" s="1"/>
  <c r="AQ18" i="23" s="1"/>
  <c r="AP157" i="23"/>
  <c r="AQ161" i="23" s="1"/>
  <c r="AQ162" i="23" s="1"/>
  <c r="AP116" i="23"/>
  <c r="AQ120" i="23" s="1"/>
  <c r="AQ121" i="23" s="1"/>
  <c r="AP74" i="23"/>
  <c r="AQ78" i="23" s="1"/>
  <c r="AQ79" i="23" s="1"/>
  <c r="K11" i="7" l="1"/>
  <c r="K158" i="21"/>
  <c r="K182" i="21"/>
  <c r="K181" i="21"/>
  <c r="K180" i="21"/>
  <c r="K179" i="21"/>
  <c r="K178" i="21"/>
  <c r="K177" i="21"/>
  <c r="K162" i="21"/>
  <c r="K161" i="21"/>
  <c r="K160" i="21"/>
  <c r="K159" i="21"/>
  <c r="K157" i="21"/>
  <c r="K156" i="21"/>
  <c r="K140" i="21"/>
  <c r="K139" i="21"/>
  <c r="K138" i="21"/>
  <c r="K137" i="21"/>
  <c r="K136" i="21"/>
  <c r="K135" i="21"/>
  <c r="K119" i="21"/>
  <c r="K118" i="21"/>
  <c r="K117" i="21"/>
  <c r="K116" i="21"/>
  <c r="K115" i="21"/>
  <c r="K114" i="21"/>
  <c r="K98" i="21"/>
  <c r="K97" i="21"/>
  <c r="K96" i="21"/>
  <c r="K95" i="21"/>
  <c r="K94" i="21"/>
  <c r="K93" i="21"/>
  <c r="CH159" i="21"/>
  <c r="CH158" i="21"/>
  <c r="CH157" i="21"/>
  <c r="CH156" i="21"/>
  <c r="CH155" i="21"/>
  <c r="CH154" i="21"/>
  <c r="CH153" i="21"/>
  <c r="CH152" i="21"/>
  <c r="CH151" i="21"/>
  <c r="CH150" i="21"/>
  <c r="CH149" i="21"/>
  <c r="CH148" i="21"/>
  <c r="CH147" i="21"/>
  <c r="CH146" i="21"/>
  <c r="CH145" i="21"/>
  <c r="CH144" i="21"/>
  <c r="CH143" i="21"/>
  <c r="CH142" i="21"/>
  <c r="CH141" i="21"/>
  <c r="CH140" i="21"/>
  <c r="CH139" i="21"/>
  <c r="CH138" i="21"/>
  <c r="CH137" i="21"/>
  <c r="CH136" i="21"/>
  <c r="CH135" i="21"/>
  <c r="CH134" i="21"/>
  <c r="CH133" i="21"/>
  <c r="CH132" i="21"/>
  <c r="CH131" i="21"/>
  <c r="CH130" i="21"/>
  <c r="CH129" i="21"/>
  <c r="CH128" i="21"/>
  <c r="CH127" i="21"/>
  <c r="CH126" i="21"/>
  <c r="CH125" i="21"/>
  <c r="CH124" i="21"/>
  <c r="CH123" i="21"/>
  <c r="CH122" i="21"/>
  <c r="CH121" i="21"/>
  <c r="CH120" i="21"/>
  <c r="CH119" i="21"/>
  <c r="CH118" i="21"/>
  <c r="CH117" i="21"/>
  <c r="CH116" i="21"/>
  <c r="CH115" i="21"/>
  <c r="CH114" i="21"/>
  <c r="CH113" i="21"/>
  <c r="CH112" i="21"/>
  <c r="CH111" i="21"/>
  <c r="CH110" i="21"/>
  <c r="CH109" i="21"/>
  <c r="AP13" i="21" s="1"/>
  <c r="CH108" i="21"/>
  <c r="CH107" i="21"/>
  <c r="CH106" i="21"/>
  <c r="CH105" i="21"/>
  <c r="CH104" i="21"/>
  <c r="CH103" i="21"/>
  <c r="CH102" i="21"/>
  <c r="CH101" i="21"/>
  <c r="CH100" i="21"/>
  <c r="AP77" i="21" s="1"/>
  <c r="CH99" i="21"/>
  <c r="AP56" i="21" s="1"/>
  <c r="CH98" i="21"/>
  <c r="CH97" i="21"/>
  <c r="CH96" i="21"/>
  <c r="CH95" i="21"/>
  <c r="CH94" i="21"/>
  <c r="CH93" i="21"/>
  <c r="CH92" i="21"/>
  <c r="AP76" i="21" s="1"/>
  <c r="CH91" i="21"/>
  <c r="CH90" i="21"/>
  <c r="CH89" i="21"/>
  <c r="CH88" i="21"/>
  <c r="CH87" i="21"/>
  <c r="CH86" i="21"/>
  <c r="CH85" i="21"/>
  <c r="CH84" i="21"/>
  <c r="CH83" i="21"/>
  <c r="CH82" i="21"/>
  <c r="CH81" i="21"/>
  <c r="CH80" i="21"/>
  <c r="CH79" i="21"/>
  <c r="CH78" i="21"/>
  <c r="K77" i="21"/>
  <c r="CH77" i="21"/>
  <c r="K76" i="21"/>
  <c r="CH76" i="21"/>
  <c r="K75" i="21"/>
  <c r="CH75" i="21"/>
  <c r="CH74" i="21"/>
  <c r="K74" i="21"/>
  <c r="CH73" i="21"/>
  <c r="K73" i="21"/>
  <c r="CH72" i="21"/>
  <c r="K72" i="21"/>
  <c r="CH71" i="21"/>
  <c r="CH70" i="21"/>
  <c r="CH69" i="21"/>
  <c r="CH68" i="21"/>
  <c r="CH67" i="21"/>
  <c r="CH66" i="21"/>
  <c r="CH65" i="21"/>
  <c r="CH64" i="21"/>
  <c r="CH63" i="21"/>
  <c r="CH62" i="21"/>
  <c r="CH61" i="21"/>
  <c r="CH60" i="21"/>
  <c r="CH59" i="21"/>
  <c r="CH58" i="21"/>
  <c r="CH57" i="21"/>
  <c r="K57" i="21"/>
  <c r="CH56" i="21"/>
  <c r="K56" i="21"/>
  <c r="CH55" i="21"/>
  <c r="K55" i="21"/>
  <c r="CH54" i="21"/>
  <c r="K54" i="21"/>
  <c r="CH53" i="21"/>
  <c r="K53" i="21"/>
  <c r="CH52" i="21"/>
  <c r="K52" i="21"/>
  <c r="CH51" i="21"/>
  <c r="CH50" i="21"/>
  <c r="CH49" i="21"/>
  <c r="CH48" i="21"/>
  <c r="CH47" i="21"/>
  <c r="CH45" i="21"/>
  <c r="CH44" i="21"/>
  <c r="CH43" i="21"/>
  <c r="CH42" i="21"/>
  <c r="CH41" i="21"/>
  <c r="CH40" i="21"/>
  <c r="CH39" i="21"/>
  <c r="CH38" i="21"/>
  <c r="CH37" i="21"/>
  <c r="CH36" i="21"/>
  <c r="K35" i="21"/>
  <c r="CH35" i="21"/>
  <c r="K34" i="21"/>
  <c r="CH34" i="21"/>
  <c r="K33" i="21"/>
  <c r="CH33" i="21"/>
  <c r="K32" i="21"/>
  <c r="CH32" i="21"/>
  <c r="CH31" i="21"/>
  <c r="K31" i="21"/>
  <c r="CH30" i="21"/>
  <c r="CH29" i="21"/>
  <c r="CH28" i="21"/>
  <c r="CH27" i="21"/>
  <c r="CH26" i="21"/>
  <c r="CH24" i="21"/>
  <c r="CH23" i="21"/>
  <c r="CH22" i="21"/>
  <c r="CH21" i="21"/>
  <c r="AP178" i="21" s="1"/>
  <c r="CH20" i="21"/>
  <c r="AP116" i="21" s="1"/>
  <c r="CH19" i="21"/>
  <c r="AP95" i="21" s="1"/>
  <c r="CH18" i="21"/>
  <c r="AP54" i="21" s="1"/>
  <c r="CH17" i="21"/>
  <c r="CH16" i="21"/>
  <c r="CH15" i="21"/>
  <c r="K15" i="21"/>
  <c r="CH14" i="21"/>
  <c r="K14" i="21"/>
  <c r="CH13" i="21"/>
  <c r="K13" i="21"/>
  <c r="CH12" i="21"/>
  <c r="AP135" i="21" s="1"/>
  <c r="K12" i="21"/>
  <c r="CH11" i="21"/>
  <c r="AP115" i="21" s="1"/>
  <c r="K11" i="21"/>
  <c r="CH10" i="21"/>
  <c r="K10" i="21"/>
  <c r="CH9" i="21"/>
  <c r="CH8" i="21"/>
  <c r="CH7" i="21"/>
  <c r="CH6" i="21"/>
  <c r="AP52" i="21" s="1"/>
  <c r="AP96" i="21" l="1"/>
  <c r="AP179" i="21"/>
  <c r="AP159" i="21"/>
  <c r="AP158" i="21"/>
  <c r="AP97" i="21"/>
  <c r="AP98" i="21"/>
  <c r="AP161" i="21"/>
  <c r="AP162" i="21"/>
  <c r="AP119" i="21"/>
  <c r="AP118" i="21"/>
  <c r="AP15" i="21"/>
  <c r="AP181" i="21"/>
  <c r="AP140" i="21"/>
  <c r="AP182" i="21"/>
  <c r="AP136" i="21"/>
  <c r="AP160" i="21"/>
  <c r="AP114" i="21"/>
  <c r="AP137" i="21"/>
  <c r="AP138" i="21"/>
  <c r="AP93" i="21"/>
  <c r="AP139" i="21"/>
  <c r="AP177" i="21"/>
  <c r="AP94" i="21"/>
  <c r="AP117" i="21"/>
  <c r="AP156" i="21"/>
  <c r="AP157" i="21"/>
  <c r="AP180" i="21"/>
  <c r="AP57" i="21"/>
  <c r="AP73" i="21"/>
  <c r="AP35" i="21"/>
  <c r="AP75" i="21"/>
  <c r="AP74" i="21"/>
  <c r="AP72" i="21"/>
  <c r="AP34" i="21"/>
  <c r="AP55" i="21"/>
  <c r="AP12" i="21"/>
  <c r="AP33" i="21"/>
  <c r="AP14" i="21"/>
  <c r="AP31" i="21"/>
  <c r="AP10" i="21"/>
  <c r="AP11" i="21"/>
  <c r="AP53" i="21"/>
  <c r="AP32" i="21"/>
  <c r="K181" i="18"/>
  <c r="K180" i="18"/>
  <c r="K179" i="18"/>
  <c r="K178" i="18"/>
  <c r="K177" i="18"/>
  <c r="K176" i="18"/>
  <c r="K160" i="18"/>
  <c r="CH159" i="18"/>
  <c r="K159" i="18"/>
  <c r="CH158" i="18"/>
  <c r="K158" i="18"/>
  <c r="CH157" i="18"/>
  <c r="K157" i="18"/>
  <c r="CH156" i="18"/>
  <c r="K156" i="18"/>
  <c r="CH155" i="18"/>
  <c r="K155" i="18"/>
  <c r="CH154" i="18"/>
  <c r="CH153" i="18"/>
  <c r="CH152" i="18"/>
  <c r="CH151" i="18"/>
  <c r="CH150" i="18"/>
  <c r="CH149" i="18"/>
  <c r="CH148" i="18"/>
  <c r="CH147" i="18"/>
  <c r="CH146" i="18"/>
  <c r="CH145" i="18"/>
  <c r="CH144" i="18"/>
  <c r="CH143" i="18"/>
  <c r="CH142" i="18"/>
  <c r="CH141" i="18"/>
  <c r="CH140" i="18"/>
  <c r="CH139" i="18"/>
  <c r="AP139" i="18"/>
  <c r="K139" i="18"/>
  <c r="CH138" i="18"/>
  <c r="K138" i="18"/>
  <c r="CH137" i="18"/>
  <c r="K137" i="18"/>
  <c r="CH136" i="18"/>
  <c r="K136" i="18"/>
  <c r="CH135" i="18"/>
  <c r="K135" i="18"/>
  <c r="CH134" i="18"/>
  <c r="K134" i="18"/>
  <c r="CH133" i="18"/>
  <c r="CH132" i="18"/>
  <c r="CH131" i="18"/>
  <c r="CH130" i="18"/>
  <c r="CH129" i="18"/>
  <c r="CH128" i="18"/>
  <c r="CH127" i="18"/>
  <c r="CH126" i="18"/>
  <c r="CH125" i="18"/>
  <c r="CH124" i="18"/>
  <c r="CH123" i="18"/>
  <c r="CH122" i="18"/>
  <c r="CH121" i="18"/>
  <c r="CH120" i="18"/>
  <c r="CH119" i="18"/>
  <c r="AP119" i="18"/>
  <c r="K119" i="18"/>
  <c r="CH118" i="18"/>
  <c r="K118" i="18"/>
  <c r="CH117" i="18"/>
  <c r="K117" i="18"/>
  <c r="CH116" i="18"/>
  <c r="K116" i="18"/>
  <c r="CH115" i="18"/>
  <c r="K115" i="18"/>
  <c r="CH114" i="18"/>
  <c r="K114" i="18"/>
  <c r="CH113" i="18"/>
  <c r="CH112" i="18"/>
  <c r="CH111" i="18"/>
  <c r="CH110" i="18"/>
  <c r="CH109" i="18"/>
  <c r="AP179" i="18" s="1"/>
  <c r="CH108" i="18"/>
  <c r="CH107" i="18"/>
  <c r="CH106" i="18"/>
  <c r="CH105" i="18"/>
  <c r="CH104" i="18"/>
  <c r="CH103" i="18"/>
  <c r="CH102" i="18"/>
  <c r="CH101" i="18"/>
  <c r="CH100" i="18"/>
  <c r="AP160" i="18" s="1"/>
  <c r="CH99" i="18"/>
  <c r="CH98" i="18"/>
  <c r="K98" i="18"/>
  <c r="CH97" i="18"/>
  <c r="K97" i="18"/>
  <c r="CH96" i="18"/>
  <c r="K96" i="18"/>
  <c r="CH95" i="18"/>
  <c r="K95" i="18"/>
  <c r="CH94" i="18"/>
  <c r="K94" i="18"/>
  <c r="CH93" i="18"/>
  <c r="K93" i="18"/>
  <c r="CH92" i="18"/>
  <c r="AP56" i="18" s="1"/>
  <c r="CH91" i="18"/>
  <c r="CH90" i="18"/>
  <c r="CH89" i="18"/>
  <c r="CH88" i="18"/>
  <c r="CH87" i="18"/>
  <c r="CH86" i="18"/>
  <c r="CH85" i="18"/>
  <c r="CH84" i="18"/>
  <c r="CH83" i="18"/>
  <c r="CH82" i="18"/>
  <c r="CH81" i="18"/>
  <c r="CH80" i="18"/>
  <c r="CH79" i="18"/>
  <c r="CH78" i="18"/>
  <c r="CH77" i="18"/>
  <c r="K77" i="18"/>
  <c r="CH76" i="18"/>
  <c r="K76" i="18"/>
  <c r="CH75" i="18"/>
  <c r="AP75" i="18"/>
  <c r="K75" i="18"/>
  <c r="CH74" i="18"/>
  <c r="K74" i="18"/>
  <c r="CH73" i="18"/>
  <c r="K73" i="18"/>
  <c r="CH72" i="18"/>
  <c r="K72" i="18"/>
  <c r="CH71" i="18"/>
  <c r="CH70" i="18"/>
  <c r="CH69" i="18"/>
  <c r="CH68" i="18"/>
  <c r="CH67" i="18"/>
  <c r="CH66" i="18"/>
  <c r="CH65" i="18"/>
  <c r="CH64" i="18"/>
  <c r="CH63" i="18"/>
  <c r="CH62" i="18"/>
  <c r="CH61" i="18"/>
  <c r="CH60" i="18"/>
  <c r="CH59" i="18"/>
  <c r="CH58" i="18"/>
  <c r="CH57" i="18"/>
  <c r="K57" i="18"/>
  <c r="CH56" i="18"/>
  <c r="K56" i="18"/>
  <c r="CH55" i="18"/>
  <c r="AP55" i="18"/>
  <c r="K55" i="18"/>
  <c r="CH54" i="18"/>
  <c r="K54" i="18"/>
  <c r="CH53" i="18"/>
  <c r="K53" i="18"/>
  <c r="CH52" i="18"/>
  <c r="AP52" i="18"/>
  <c r="K52" i="18"/>
  <c r="CH51" i="18"/>
  <c r="CH50" i="18"/>
  <c r="CH49" i="18"/>
  <c r="CH48" i="18"/>
  <c r="CH47" i="18"/>
  <c r="CH45" i="18"/>
  <c r="CH44" i="18"/>
  <c r="CH43" i="18"/>
  <c r="CH42" i="18"/>
  <c r="CH41" i="18"/>
  <c r="CH40" i="18"/>
  <c r="CH39" i="18"/>
  <c r="CH38" i="18"/>
  <c r="CH37" i="18"/>
  <c r="CH36" i="18"/>
  <c r="AP36" i="18"/>
  <c r="K36" i="18"/>
  <c r="CH35" i="18"/>
  <c r="AP35" i="18"/>
  <c r="K35" i="18"/>
  <c r="CH34" i="18"/>
  <c r="K34" i="18"/>
  <c r="CH33" i="18"/>
  <c r="K33" i="18"/>
  <c r="CH32" i="18"/>
  <c r="K32" i="18"/>
  <c r="CH31" i="18"/>
  <c r="K31" i="18"/>
  <c r="CH30" i="18"/>
  <c r="CH29" i="18"/>
  <c r="CH28" i="18"/>
  <c r="CH27" i="18"/>
  <c r="CH26" i="18"/>
  <c r="CH24" i="18"/>
  <c r="CH23" i="18"/>
  <c r="AP176" i="18" s="1"/>
  <c r="CH22" i="18"/>
  <c r="CH21" i="18"/>
  <c r="CH20" i="18"/>
  <c r="CH19" i="18"/>
  <c r="CH18" i="18"/>
  <c r="AP33" i="18" s="1"/>
  <c r="CH17" i="18"/>
  <c r="AP95" i="18" s="1"/>
  <c r="CH16" i="18"/>
  <c r="AP178" i="18" s="1"/>
  <c r="CH15" i="18"/>
  <c r="AP94" i="18" s="1"/>
  <c r="AP15" i="18"/>
  <c r="K15" i="18"/>
  <c r="CH14" i="18"/>
  <c r="AP135" i="18" s="1"/>
  <c r="AP14" i="18"/>
  <c r="K14" i="18"/>
  <c r="CH13" i="18"/>
  <c r="AP13" i="18"/>
  <c r="K13" i="18"/>
  <c r="CH12" i="18"/>
  <c r="K12" i="18"/>
  <c r="CH11" i="18"/>
  <c r="AP115" i="18" s="1"/>
  <c r="K11" i="18"/>
  <c r="CH10" i="18"/>
  <c r="K10" i="18"/>
  <c r="CH9" i="18"/>
  <c r="CH8" i="18"/>
  <c r="CH7" i="18"/>
  <c r="AP72" i="18" s="1"/>
  <c r="CH6" i="18"/>
  <c r="AP10" i="18" s="1"/>
  <c r="K177" i="17"/>
  <c r="K176" i="17"/>
  <c r="K175" i="17"/>
  <c r="K174" i="17"/>
  <c r="K173" i="17"/>
  <c r="CH159" i="17"/>
  <c r="K157" i="17"/>
  <c r="CH158" i="17"/>
  <c r="K156" i="17"/>
  <c r="CH157" i="17"/>
  <c r="K155" i="17"/>
  <c r="CH156" i="17"/>
  <c r="K154" i="17"/>
  <c r="CH155" i="17"/>
  <c r="K153" i="17"/>
  <c r="CH154" i="17"/>
  <c r="K152" i="17"/>
  <c r="CH153" i="17"/>
  <c r="CH152" i="17"/>
  <c r="CH151" i="17"/>
  <c r="CH150" i="17"/>
  <c r="CH149" i="17"/>
  <c r="CH148" i="17"/>
  <c r="CH147" i="17"/>
  <c r="CH146" i="17"/>
  <c r="CH145" i="17"/>
  <c r="CH144" i="17"/>
  <c r="CH143" i="17"/>
  <c r="CH142" i="17"/>
  <c r="CH141" i="17"/>
  <c r="CH140" i="17"/>
  <c r="CH139" i="17"/>
  <c r="CH138" i="17"/>
  <c r="K136" i="17"/>
  <c r="CH137" i="17"/>
  <c r="K135" i="17"/>
  <c r="CH136" i="17"/>
  <c r="K134" i="17"/>
  <c r="CH135" i="17"/>
  <c r="K133" i="17"/>
  <c r="CH134" i="17"/>
  <c r="K132" i="17"/>
  <c r="CH133" i="17"/>
  <c r="K131" i="17"/>
  <c r="CH132" i="17"/>
  <c r="CH131" i="17"/>
  <c r="CH130" i="17"/>
  <c r="CH129" i="17"/>
  <c r="CH128" i="17"/>
  <c r="CH127" i="17"/>
  <c r="CH126" i="17"/>
  <c r="CH125" i="17"/>
  <c r="CH124" i="17"/>
  <c r="CH123" i="17"/>
  <c r="CH122" i="17"/>
  <c r="CH121" i="17"/>
  <c r="CH120" i="17"/>
  <c r="CH119" i="17"/>
  <c r="CH118" i="17"/>
  <c r="K116" i="17"/>
  <c r="CH117" i="17"/>
  <c r="K115" i="17"/>
  <c r="CH116" i="17"/>
  <c r="K114" i="17"/>
  <c r="CH115" i="17"/>
  <c r="CH114" i="17"/>
  <c r="CH113" i="17"/>
  <c r="K113" i="17"/>
  <c r="CH112" i="17"/>
  <c r="CH111" i="17"/>
  <c r="CH110" i="17"/>
  <c r="CH109" i="17"/>
  <c r="AP155" i="17" s="1"/>
  <c r="CH108" i="17"/>
  <c r="CH107" i="17"/>
  <c r="CH106" i="17"/>
  <c r="CH105" i="17"/>
  <c r="CH104" i="17"/>
  <c r="CH103" i="17"/>
  <c r="CH102" i="17"/>
  <c r="CH101" i="17"/>
  <c r="CH100" i="17"/>
  <c r="AP136" i="17" s="1"/>
  <c r="CH99" i="17"/>
  <c r="CH98" i="17"/>
  <c r="CH97" i="17"/>
  <c r="K97" i="17"/>
  <c r="CH96" i="17"/>
  <c r="K96" i="17"/>
  <c r="CH95" i="17"/>
  <c r="K95" i="17"/>
  <c r="CH94" i="17"/>
  <c r="K94" i="17"/>
  <c r="CH93" i="17"/>
  <c r="K93" i="17"/>
  <c r="CH92" i="17"/>
  <c r="AP176" i="17" s="1"/>
  <c r="K92" i="17"/>
  <c r="CH91" i="17"/>
  <c r="CH90" i="17"/>
  <c r="CH89" i="17"/>
  <c r="CH88" i="17"/>
  <c r="CH87" i="17"/>
  <c r="CH86" i="17"/>
  <c r="CH85" i="17"/>
  <c r="CH84" i="17"/>
  <c r="CH83" i="17"/>
  <c r="CH82" i="17"/>
  <c r="CH81" i="17"/>
  <c r="CH80" i="17"/>
  <c r="CH79" i="17"/>
  <c r="CH78" i="17"/>
  <c r="CH77" i="17"/>
  <c r="CH76" i="17"/>
  <c r="K76" i="17"/>
  <c r="CH75" i="17"/>
  <c r="K75" i="17"/>
  <c r="CH74" i="17"/>
  <c r="K74" i="17"/>
  <c r="CH73" i="17"/>
  <c r="K73" i="17"/>
  <c r="CH72" i="17"/>
  <c r="K72" i="17"/>
  <c r="CH71" i="17"/>
  <c r="K71" i="17"/>
  <c r="CH70" i="17"/>
  <c r="K70" i="17"/>
  <c r="CH69" i="17"/>
  <c r="CH68" i="17"/>
  <c r="CH67" i="17"/>
  <c r="CH66" i="17"/>
  <c r="CH65" i="17"/>
  <c r="CH64" i="17"/>
  <c r="CH63" i="17"/>
  <c r="CH62" i="17"/>
  <c r="CH61" i="17"/>
  <c r="CH60" i="17"/>
  <c r="CH59" i="17"/>
  <c r="CH58" i="17"/>
  <c r="CH57" i="17"/>
  <c r="CH56" i="17"/>
  <c r="CH55" i="17"/>
  <c r="K55" i="17"/>
  <c r="CH54" i="17"/>
  <c r="K54" i="17"/>
  <c r="CH53" i="17"/>
  <c r="AP53" i="17"/>
  <c r="K53" i="17"/>
  <c r="CH52" i="17"/>
  <c r="K52" i="17"/>
  <c r="CH51" i="17"/>
  <c r="K51" i="17"/>
  <c r="CH50" i="17"/>
  <c r="K50" i="17"/>
  <c r="CH49" i="17"/>
  <c r="CH48" i="17"/>
  <c r="CH47" i="17"/>
  <c r="CH45" i="17"/>
  <c r="CH44" i="17"/>
  <c r="CH43" i="17"/>
  <c r="CH42" i="17"/>
  <c r="CH41" i="17"/>
  <c r="CH40" i="17"/>
  <c r="CH39" i="17"/>
  <c r="CH38" i="17"/>
  <c r="CH37" i="17"/>
  <c r="CH36" i="17"/>
  <c r="CH35" i="17"/>
  <c r="CH34" i="17"/>
  <c r="K34" i="17"/>
  <c r="CH33" i="17"/>
  <c r="K33" i="17"/>
  <c r="CH32" i="17"/>
  <c r="AP32" i="17"/>
  <c r="K32" i="17"/>
  <c r="CH31" i="17"/>
  <c r="K31" i="17"/>
  <c r="CH30" i="17"/>
  <c r="K30" i="17"/>
  <c r="CH29" i="17"/>
  <c r="CH28" i="17"/>
  <c r="CH27" i="17"/>
  <c r="CH26" i="17"/>
  <c r="CH24" i="17"/>
  <c r="CH23" i="17"/>
  <c r="AP131" i="17" s="1"/>
  <c r="CH22" i="17"/>
  <c r="CH21" i="17"/>
  <c r="CH20" i="17"/>
  <c r="CH19" i="17"/>
  <c r="CH18" i="17"/>
  <c r="CH17" i="17"/>
  <c r="AP174" i="17" s="1"/>
  <c r="CH16" i="17"/>
  <c r="AP11" i="17" s="1"/>
  <c r="CH15" i="17"/>
  <c r="CH14" i="17"/>
  <c r="AP72" i="17" s="1"/>
  <c r="K14" i="17"/>
  <c r="CH13" i="17"/>
  <c r="AP154" i="17" s="1"/>
  <c r="K13" i="17"/>
  <c r="CH12" i="17"/>
  <c r="K12" i="17"/>
  <c r="CH11" i="17"/>
  <c r="AP71" i="17" s="1"/>
  <c r="K11" i="17"/>
  <c r="CH10" i="17"/>
  <c r="K10" i="17"/>
  <c r="CH9" i="17"/>
  <c r="CH8" i="17"/>
  <c r="CH7" i="17"/>
  <c r="CH6" i="17"/>
  <c r="AP70" i="17" s="1"/>
  <c r="CH161" i="16"/>
  <c r="CH160" i="16"/>
  <c r="AP158" i="16" s="1"/>
  <c r="CH157" i="16"/>
  <c r="CH156" i="16"/>
  <c r="CH155" i="16"/>
  <c r="CH154" i="16"/>
  <c r="CH153" i="16"/>
  <c r="CH152" i="16"/>
  <c r="CH151" i="16"/>
  <c r="CH150" i="16"/>
  <c r="CH149" i="16"/>
  <c r="CH148" i="16"/>
  <c r="CH147" i="16"/>
  <c r="CH146" i="16"/>
  <c r="CH145" i="16"/>
  <c r="CH144" i="16"/>
  <c r="CH143" i="16"/>
  <c r="CH142" i="16"/>
  <c r="CH141" i="16"/>
  <c r="CH140" i="16"/>
  <c r="CH139" i="16"/>
  <c r="CH138" i="16"/>
  <c r="CH137" i="16"/>
  <c r="CH136" i="16"/>
  <c r="CH135" i="16"/>
  <c r="CH134" i="16"/>
  <c r="CH133" i="16"/>
  <c r="CH132" i="16"/>
  <c r="CH131" i="16"/>
  <c r="CH130" i="16"/>
  <c r="CH129" i="16"/>
  <c r="CH128" i="16"/>
  <c r="CH127" i="16"/>
  <c r="CH126" i="16"/>
  <c r="CH125" i="16"/>
  <c r="CH124" i="16"/>
  <c r="CH123" i="16"/>
  <c r="CH122" i="16"/>
  <c r="CH121" i="16"/>
  <c r="CH120" i="16"/>
  <c r="CH119" i="16"/>
  <c r="CH118" i="16"/>
  <c r="CH117" i="16"/>
  <c r="CH116" i="16"/>
  <c r="CH115" i="16"/>
  <c r="CH114" i="16"/>
  <c r="CH113" i="16"/>
  <c r="CH112" i="16"/>
  <c r="CH111" i="16"/>
  <c r="CH110" i="16"/>
  <c r="CH109" i="16"/>
  <c r="CH108" i="16"/>
  <c r="CH107" i="16"/>
  <c r="CH106" i="16"/>
  <c r="CH105" i="16"/>
  <c r="CH104" i="16"/>
  <c r="CH103" i="16"/>
  <c r="CH102" i="16"/>
  <c r="CH101" i="16"/>
  <c r="CH100" i="16"/>
  <c r="CH99" i="16"/>
  <c r="AP14" i="16" s="1"/>
  <c r="CH98" i="16"/>
  <c r="CH97" i="16"/>
  <c r="CH96" i="16"/>
  <c r="CH95" i="16"/>
  <c r="CH94" i="16"/>
  <c r="CH93" i="16"/>
  <c r="CH92" i="16"/>
  <c r="CH91" i="16"/>
  <c r="CH90" i="16"/>
  <c r="CH89" i="16"/>
  <c r="CH88" i="16"/>
  <c r="CH87" i="16"/>
  <c r="CH86" i="16"/>
  <c r="CH85" i="16"/>
  <c r="CH84" i="16"/>
  <c r="CH83" i="16"/>
  <c r="CH82" i="16"/>
  <c r="CH81" i="16"/>
  <c r="CH80" i="16"/>
  <c r="CH79" i="16"/>
  <c r="CH78" i="16"/>
  <c r="AP78" i="16"/>
  <c r="K78" i="16"/>
  <c r="CH77" i="16"/>
  <c r="AP77" i="16"/>
  <c r="K77" i="16"/>
  <c r="CH76" i="16"/>
  <c r="AP76" i="16"/>
  <c r="K76" i="16"/>
  <c r="CH75" i="16"/>
  <c r="K75" i="16"/>
  <c r="CH74" i="16"/>
  <c r="K74" i="16"/>
  <c r="CH73" i="16"/>
  <c r="K73" i="16"/>
  <c r="CH72" i="16"/>
  <c r="AP72" i="16"/>
  <c r="K72" i="16"/>
  <c r="CH71" i="16"/>
  <c r="CH70" i="16"/>
  <c r="CH69" i="16"/>
  <c r="CH68" i="16"/>
  <c r="CH67" i="16"/>
  <c r="CH66" i="16"/>
  <c r="CH65" i="16"/>
  <c r="CH64" i="16"/>
  <c r="CH63" i="16"/>
  <c r="CH62" i="16"/>
  <c r="CH61" i="16"/>
  <c r="CH60" i="16"/>
  <c r="CH59" i="16"/>
  <c r="CH58" i="16"/>
  <c r="CH57" i="16"/>
  <c r="K57" i="16"/>
  <c r="CH56" i="16"/>
  <c r="K56" i="16"/>
  <c r="CH55" i="16"/>
  <c r="K55" i="16"/>
  <c r="CH54" i="16"/>
  <c r="K54" i="16"/>
  <c r="CH53" i="16"/>
  <c r="K53" i="16"/>
  <c r="CH52" i="16"/>
  <c r="K52" i="16"/>
  <c r="CH51" i="16"/>
  <c r="CH50" i="16"/>
  <c r="CH49" i="16"/>
  <c r="CH48" i="16"/>
  <c r="CH47" i="16"/>
  <c r="CH45" i="16"/>
  <c r="CH44" i="16"/>
  <c r="CH43" i="16"/>
  <c r="CH42" i="16"/>
  <c r="CH41" i="16"/>
  <c r="CH40" i="16"/>
  <c r="CH39" i="16"/>
  <c r="CH38" i="16"/>
  <c r="CH37" i="16"/>
  <c r="CH36" i="16"/>
  <c r="K36" i="16"/>
  <c r="CH35" i="16"/>
  <c r="AP176" i="16" s="1"/>
  <c r="K35" i="16"/>
  <c r="CH34" i="16"/>
  <c r="K34" i="16"/>
  <c r="CH33" i="16"/>
  <c r="K33" i="16"/>
  <c r="CH32" i="16"/>
  <c r="AP32" i="16"/>
  <c r="K32" i="16"/>
  <c r="CH31" i="16"/>
  <c r="K31" i="16"/>
  <c r="CH30" i="16"/>
  <c r="CH29" i="16"/>
  <c r="CH28" i="16"/>
  <c r="CH27" i="16"/>
  <c r="CH26" i="16"/>
  <c r="CH24" i="16"/>
  <c r="CH23" i="16"/>
  <c r="CH22" i="16"/>
  <c r="CH21" i="16"/>
  <c r="AP175" i="16" s="1"/>
  <c r="CH20" i="16"/>
  <c r="CH19" i="16"/>
  <c r="CH18" i="16"/>
  <c r="AP54" i="16" s="1"/>
  <c r="CH17" i="16"/>
  <c r="CH16" i="16"/>
  <c r="CH15" i="16"/>
  <c r="K15" i="16"/>
  <c r="CH14" i="16"/>
  <c r="K14" i="16"/>
  <c r="CH13" i="16"/>
  <c r="AP13" i="16"/>
  <c r="K13" i="16"/>
  <c r="CH12" i="16"/>
  <c r="K12" i="16"/>
  <c r="CH11" i="16"/>
  <c r="K11" i="16"/>
  <c r="CH10" i="16"/>
  <c r="K10" i="16"/>
  <c r="CH9" i="16"/>
  <c r="CH8" i="16"/>
  <c r="CH7" i="16"/>
  <c r="CH6" i="16"/>
  <c r="AP52" i="16" s="1"/>
  <c r="K182" i="15"/>
  <c r="K181" i="15"/>
  <c r="K180" i="15"/>
  <c r="K179" i="15"/>
  <c r="K178" i="15"/>
  <c r="K177" i="15"/>
  <c r="K176" i="15"/>
  <c r="K160" i="15"/>
  <c r="CH159" i="15"/>
  <c r="K159" i="15"/>
  <c r="CH158" i="15"/>
  <c r="K158" i="15"/>
  <c r="CH157" i="15"/>
  <c r="K157" i="15"/>
  <c r="CH156" i="15"/>
  <c r="K156" i="15"/>
  <c r="CH155" i="15"/>
  <c r="K155" i="15"/>
  <c r="CH154" i="15"/>
  <c r="CH153" i="15"/>
  <c r="CH152" i="15"/>
  <c r="CH151" i="15"/>
  <c r="CH150" i="15"/>
  <c r="CH149" i="15"/>
  <c r="CH148" i="15"/>
  <c r="CH147" i="15"/>
  <c r="CH146" i="15"/>
  <c r="CH145" i="15"/>
  <c r="CH144" i="15"/>
  <c r="CH143" i="15"/>
  <c r="CH142" i="15"/>
  <c r="CH141" i="15"/>
  <c r="CH140" i="15"/>
  <c r="CH139" i="15"/>
  <c r="K139" i="15"/>
  <c r="CH138" i="15"/>
  <c r="K138" i="15"/>
  <c r="CH137" i="15"/>
  <c r="K137" i="15"/>
  <c r="CH136" i="15"/>
  <c r="AP136" i="15"/>
  <c r="K136" i="15"/>
  <c r="CH135" i="15"/>
  <c r="K135" i="15"/>
  <c r="CH134" i="15"/>
  <c r="K134" i="15"/>
  <c r="CH133" i="15"/>
  <c r="CH132" i="15"/>
  <c r="CH131" i="15"/>
  <c r="CH130" i="15"/>
  <c r="CH129" i="15"/>
  <c r="CH128" i="15"/>
  <c r="CH127" i="15"/>
  <c r="CH126" i="15"/>
  <c r="CH125" i="15"/>
  <c r="CH124" i="15"/>
  <c r="CH123" i="15"/>
  <c r="CH122" i="15"/>
  <c r="CH121" i="15"/>
  <c r="CH120" i="15"/>
  <c r="CH119" i="15"/>
  <c r="K119" i="15"/>
  <c r="CH118" i="15"/>
  <c r="K118" i="15"/>
  <c r="CH117" i="15"/>
  <c r="K117" i="15"/>
  <c r="CH116" i="15"/>
  <c r="K116" i="15"/>
  <c r="CH115" i="15"/>
  <c r="K115" i="15"/>
  <c r="CH114" i="15"/>
  <c r="K114" i="15"/>
  <c r="CH113" i="15"/>
  <c r="CH112" i="15"/>
  <c r="CH111" i="15"/>
  <c r="CH110" i="15"/>
  <c r="CH109" i="15"/>
  <c r="AP96" i="15" s="1"/>
  <c r="CH108" i="15"/>
  <c r="CH107" i="15"/>
  <c r="CH106" i="15"/>
  <c r="CH105" i="15"/>
  <c r="CH104" i="15"/>
  <c r="CH103" i="15"/>
  <c r="CH102" i="15"/>
  <c r="CH101" i="15"/>
  <c r="CH100" i="15"/>
  <c r="AP182" i="15" s="1"/>
  <c r="CH99" i="15"/>
  <c r="CH98" i="15"/>
  <c r="K98" i="15"/>
  <c r="CH97" i="15"/>
  <c r="AP97" i="15"/>
  <c r="K97" i="15"/>
  <c r="CH96" i="15"/>
  <c r="K96" i="15"/>
  <c r="CH95" i="15"/>
  <c r="K95" i="15"/>
  <c r="CH94" i="15"/>
  <c r="K94" i="15"/>
  <c r="CH93" i="15"/>
  <c r="K93" i="15"/>
  <c r="CH92" i="15"/>
  <c r="AP76" i="15" s="1"/>
  <c r="CH91" i="15"/>
  <c r="CH90" i="15"/>
  <c r="CH89" i="15"/>
  <c r="CH88" i="15"/>
  <c r="CH87" i="15"/>
  <c r="CH86" i="15"/>
  <c r="CH85" i="15"/>
  <c r="CH84" i="15"/>
  <c r="CH83" i="15"/>
  <c r="CH82" i="15"/>
  <c r="CH81" i="15"/>
  <c r="CH80" i="15"/>
  <c r="CH79" i="15"/>
  <c r="CH78" i="15"/>
  <c r="CH77" i="15"/>
  <c r="AP77" i="15"/>
  <c r="K77" i="15"/>
  <c r="CH76" i="15"/>
  <c r="K76" i="15"/>
  <c r="CH75" i="15"/>
  <c r="K75" i="15"/>
  <c r="CH74" i="15"/>
  <c r="K74" i="15"/>
  <c r="CH73" i="15"/>
  <c r="K73" i="15"/>
  <c r="CH72" i="15"/>
  <c r="K72" i="15"/>
  <c r="CH71" i="15"/>
  <c r="CH70" i="15"/>
  <c r="CH69" i="15"/>
  <c r="CH68" i="15"/>
  <c r="CH67" i="15"/>
  <c r="CH66" i="15"/>
  <c r="CH65" i="15"/>
  <c r="CH64" i="15"/>
  <c r="CH63" i="15"/>
  <c r="CH62" i="15"/>
  <c r="CH61" i="15"/>
  <c r="CH60" i="15"/>
  <c r="CH59" i="15"/>
  <c r="CH58" i="15"/>
  <c r="CH57" i="15"/>
  <c r="K57" i="15"/>
  <c r="CH56" i="15"/>
  <c r="K56" i="15"/>
  <c r="CH55" i="15"/>
  <c r="K55" i="15"/>
  <c r="CH54" i="15"/>
  <c r="K54" i="15"/>
  <c r="CH53" i="15"/>
  <c r="K53" i="15"/>
  <c r="CH52" i="15"/>
  <c r="K52" i="15"/>
  <c r="CH51" i="15"/>
  <c r="CH50" i="15"/>
  <c r="CH49" i="15"/>
  <c r="CH48" i="15"/>
  <c r="CH47" i="15"/>
  <c r="CH45" i="15"/>
  <c r="CH44" i="15"/>
  <c r="CH43" i="15"/>
  <c r="CH42" i="15"/>
  <c r="CH41" i="15"/>
  <c r="CH40" i="15"/>
  <c r="CH39" i="15"/>
  <c r="CH38" i="15"/>
  <c r="CH37" i="15"/>
  <c r="CH36" i="15"/>
  <c r="AP36" i="15"/>
  <c r="K36" i="15"/>
  <c r="CH35" i="15"/>
  <c r="AP35" i="15"/>
  <c r="K35" i="15"/>
  <c r="CH34" i="15"/>
  <c r="K34" i="15"/>
  <c r="CH33" i="15"/>
  <c r="K33" i="15"/>
  <c r="CH32" i="15"/>
  <c r="K32" i="15"/>
  <c r="CH31" i="15"/>
  <c r="K31" i="15"/>
  <c r="CH30" i="15"/>
  <c r="CH29" i="15"/>
  <c r="CH28" i="15"/>
  <c r="CH27" i="15"/>
  <c r="CH26" i="15"/>
  <c r="CH24" i="15"/>
  <c r="CH23" i="15"/>
  <c r="AP155" i="15" s="1"/>
  <c r="CH22" i="15"/>
  <c r="CH21" i="15"/>
  <c r="CH20" i="15"/>
  <c r="AP33" i="15" s="1"/>
  <c r="CH19" i="15"/>
  <c r="AP95" i="15" s="1"/>
  <c r="CH18" i="15"/>
  <c r="AP116" i="15" s="1"/>
  <c r="CH17" i="15"/>
  <c r="AP54" i="15" s="1"/>
  <c r="CH16" i="15"/>
  <c r="AP178" i="15" s="1"/>
  <c r="CH15" i="15"/>
  <c r="AP156" i="15" s="1"/>
  <c r="AP15" i="15"/>
  <c r="K15" i="15"/>
  <c r="CH14" i="15"/>
  <c r="AP135" i="15" s="1"/>
  <c r="AP14" i="15"/>
  <c r="K14" i="15"/>
  <c r="CH13" i="15"/>
  <c r="K13" i="15"/>
  <c r="CH12" i="15"/>
  <c r="K12" i="15"/>
  <c r="CH11" i="15"/>
  <c r="AP32" i="15" s="1"/>
  <c r="AP11" i="15"/>
  <c r="K11" i="15"/>
  <c r="CH10" i="15"/>
  <c r="AP114" i="15" s="1"/>
  <c r="K10" i="15"/>
  <c r="CH9" i="15"/>
  <c r="CH8" i="15"/>
  <c r="CH7" i="15"/>
  <c r="CH6" i="15"/>
  <c r="AP31" i="15" s="1"/>
  <c r="K155" i="12"/>
  <c r="K179" i="13"/>
  <c r="K178" i="13"/>
  <c r="K177" i="13"/>
  <c r="K176" i="13"/>
  <c r="K175" i="13"/>
  <c r="K174" i="13"/>
  <c r="K160" i="13"/>
  <c r="K159" i="13"/>
  <c r="CM159" i="13"/>
  <c r="K158" i="13"/>
  <c r="CM158" i="13"/>
  <c r="K157" i="13"/>
  <c r="CM157" i="13"/>
  <c r="K156" i="13"/>
  <c r="CM156" i="13"/>
  <c r="K155" i="13"/>
  <c r="CM155" i="13"/>
  <c r="CM154" i="13"/>
  <c r="CM153" i="13"/>
  <c r="CM152" i="13"/>
  <c r="CM151" i="13"/>
  <c r="CM150" i="13"/>
  <c r="CM149" i="13"/>
  <c r="CM148" i="13"/>
  <c r="CM147" i="13"/>
  <c r="CM146" i="13"/>
  <c r="CM145" i="13"/>
  <c r="CM144" i="13"/>
  <c r="CM143" i="13"/>
  <c r="CM142" i="13"/>
  <c r="CM141" i="13"/>
  <c r="K140" i="13"/>
  <c r="CM140" i="13"/>
  <c r="K139" i="13"/>
  <c r="CM139" i="13"/>
  <c r="AU138" i="13"/>
  <c r="K138" i="13"/>
  <c r="CM138" i="13"/>
  <c r="K137" i="13"/>
  <c r="CM137" i="13"/>
  <c r="K136" i="13"/>
  <c r="CM136" i="13"/>
  <c r="K135" i="13"/>
  <c r="CM135" i="13"/>
  <c r="K134" i="13"/>
  <c r="CM134" i="13"/>
  <c r="CM133" i="13"/>
  <c r="CM132" i="13"/>
  <c r="CM131" i="13"/>
  <c r="CM130" i="13"/>
  <c r="CM129" i="13"/>
  <c r="CM128" i="13"/>
  <c r="CM127" i="13"/>
  <c r="CM126" i="13"/>
  <c r="CM125" i="13"/>
  <c r="CM124" i="13"/>
  <c r="CM123" i="13"/>
  <c r="CM122" i="13"/>
  <c r="CM121" i="13"/>
  <c r="CM120" i="13"/>
  <c r="CM119" i="13"/>
  <c r="K118" i="13"/>
  <c r="CM118" i="13"/>
  <c r="K117" i="13"/>
  <c r="CM117" i="13"/>
  <c r="K116" i="13"/>
  <c r="CM116" i="13"/>
  <c r="CM115" i="13"/>
  <c r="K115" i="13"/>
  <c r="CM114" i="13"/>
  <c r="K114" i="13"/>
  <c r="CM113" i="13"/>
  <c r="CM112" i="13"/>
  <c r="CM111" i="13"/>
  <c r="CM110" i="13"/>
  <c r="CM109" i="13"/>
  <c r="AU158" i="13" s="1"/>
  <c r="CM108" i="13"/>
  <c r="CM107" i="13"/>
  <c r="CM106" i="13"/>
  <c r="CM105" i="13"/>
  <c r="CM104" i="13"/>
  <c r="CM103" i="13"/>
  <c r="CM102" i="13"/>
  <c r="CM101" i="13"/>
  <c r="CM100" i="13"/>
  <c r="AU160" i="13" s="1"/>
  <c r="CM99" i="13"/>
  <c r="CM98" i="13"/>
  <c r="CM97" i="13"/>
  <c r="K97" i="13"/>
  <c r="CM96" i="13"/>
  <c r="K96" i="13"/>
  <c r="CM95" i="13"/>
  <c r="AU95" i="13"/>
  <c r="K95" i="13"/>
  <c r="CM94" i="13"/>
  <c r="K94" i="13"/>
  <c r="CM93" i="13"/>
  <c r="K93" i="13"/>
  <c r="CM92" i="13"/>
  <c r="AU178" i="13" s="1"/>
  <c r="K92" i="13"/>
  <c r="CM91" i="13"/>
  <c r="CM90" i="13"/>
  <c r="CM89" i="13"/>
  <c r="CM88" i="13"/>
  <c r="CM87" i="13"/>
  <c r="CM86" i="13"/>
  <c r="CM85" i="13"/>
  <c r="CM84" i="13"/>
  <c r="CM83" i="13"/>
  <c r="CM82" i="13"/>
  <c r="CM81" i="13"/>
  <c r="CM80" i="13"/>
  <c r="CM79" i="13"/>
  <c r="CM78" i="13"/>
  <c r="CM77" i="13"/>
  <c r="AU77" i="13"/>
  <c r="K77" i="13"/>
  <c r="CM76" i="13"/>
  <c r="K76" i="13"/>
  <c r="CM75" i="13"/>
  <c r="AU75" i="13"/>
  <c r="K75" i="13"/>
  <c r="CM74" i="13"/>
  <c r="K74" i="13"/>
  <c r="CM73" i="13"/>
  <c r="K73" i="13"/>
  <c r="CM72" i="13"/>
  <c r="K72" i="13"/>
  <c r="CM71" i="13"/>
  <c r="CM70" i="13"/>
  <c r="CM69" i="13"/>
  <c r="CM68" i="13"/>
  <c r="CM67" i="13"/>
  <c r="CM66" i="13"/>
  <c r="CM65" i="13"/>
  <c r="CM64" i="13"/>
  <c r="CM63" i="13"/>
  <c r="CM62" i="13"/>
  <c r="CM61" i="13"/>
  <c r="CM60" i="13"/>
  <c r="CM59" i="13"/>
  <c r="CM58" i="13"/>
  <c r="CM57" i="13"/>
  <c r="K57" i="13"/>
  <c r="CM56" i="13"/>
  <c r="AU56" i="13"/>
  <c r="K56" i="13"/>
  <c r="CM55" i="13"/>
  <c r="AU55" i="13"/>
  <c r="K55" i="13"/>
  <c r="CM54" i="13"/>
  <c r="K54" i="13"/>
  <c r="CM53" i="13"/>
  <c r="K53" i="13"/>
  <c r="CM52" i="13"/>
  <c r="K52" i="13"/>
  <c r="CM51" i="13"/>
  <c r="CM50" i="13"/>
  <c r="CM49" i="13"/>
  <c r="CM48" i="13"/>
  <c r="CM47" i="13"/>
  <c r="CM45" i="13"/>
  <c r="CM44" i="13"/>
  <c r="CM43" i="13"/>
  <c r="CM42" i="13"/>
  <c r="CM41" i="13"/>
  <c r="CM40" i="13"/>
  <c r="CM39" i="13"/>
  <c r="CM38" i="13"/>
  <c r="CM37" i="13"/>
  <c r="CM36" i="13"/>
  <c r="K36" i="13"/>
  <c r="CM35" i="13"/>
  <c r="K35" i="13"/>
  <c r="CM34" i="13"/>
  <c r="AU34" i="13"/>
  <c r="K34" i="13"/>
  <c r="CM33" i="13"/>
  <c r="K33" i="13"/>
  <c r="CM32" i="13"/>
  <c r="K32" i="13"/>
  <c r="CM31" i="13"/>
  <c r="K31" i="13"/>
  <c r="CM30" i="13"/>
  <c r="CM29" i="13"/>
  <c r="CM28" i="13"/>
  <c r="CM27" i="13"/>
  <c r="CM26" i="13"/>
  <c r="CM24" i="13"/>
  <c r="CM23" i="13"/>
  <c r="CM22" i="13"/>
  <c r="AU157" i="13" s="1"/>
  <c r="CM21" i="13"/>
  <c r="CM20" i="13"/>
  <c r="CM19" i="13"/>
  <c r="AU156" i="13" s="1"/>
  <c r="CM18" i="13"/>
  <c r="AU12" i="13" s="1"/>
  <c r="CM17" i="13"/>
  <c r="CM16" i="13"/>
  <c r="CM15" i="13"/>
  <c r="K15" i="13"/>
  <c r="CM14" i="13"/>
  <c r="K14" i="13"/>
  <c r="CM13" i="13"/>
  <c r="AU13" i="13"/>
  <c r="K13" i="13"/>
  <c r="CM12" i="13"/>
  <c r="K12" i="13"/>
  <c r="CM11" i="13"/>
  <c r="AU176" i="13" s="1"/>
  <c r="K11" i="13"/>
  <c r="CM10" i="13"/>
  <c r="K10" i="13"/>
  <c r="CM9" i="13"/>
  <c r="CM8" i="13"/>
  <c r="CM7" i="13"/>
  <c r="CM6" i="13"/>
  <c r="AU174" i="13" s="1"/>
  <c r="K179" i="12"/>
  <c r="K178" i="12"/>
  <c r="K177" i="12"/>
  <c r="K176" i="12"/>
  <c r="K175" i="12"/>
  <c r="K174" i="12"/>
  <c r="K160" i="12"/>
  <c r="K159" i="12"/>
  <c r="CM159" i="12"/>
  <c r="K158" i="12"/>
  <c r="CM158" i="12"/>
  <c r="K157" i="12"/>
  <c r="CM157" i="12"/>
  <c r="K156" i="12"/>
  <c r="CM156" i="12"/>
  <c r="CM155" i="12"/>
  <c r="CM154" i="12"/>
  <c r="CM153" i="12"/>
  <c r="CM152" i="12"/>
  <c r="CM151" i="12"/>
  <c r="CM150" i="12"/>
  <c r="CM149" i="12"/>
  <c r="CM148" i="12"/>
  <c r="CM147" i="12"/>
  <c r="CM146" i="12"/>
  <c r="CM145" i="12"/>
  <c r="CM144" i="12"/>
  <c r="CM143" i="12"/>
  <c r="CM142" i="12"/>
  <c r="CM141" i="12"/>
  <c r="K140" i="12"/>
  <c r="CM140" i="12"/>
  <c r="K139" i="12"/>
  <c r="CM139" i="12"/>
  <c r="AU138" i="12"/>
  <c r="K138" i="12"/>
  <c r="CM138" i="12"/>
  <c r="K137" i="12"/>
  <c r="CM137" i="12"/>
  <c r="K136" i="12"/>
  <c r="CM136" i="12"/>
  <c r="K135" i="12"/>
  <c r="CM135" i="12"/>
  <c r="K134" i="12"/>
  <c r="CM134" i="12"/>
  <c r="CM133" i="12"/>
  <c r="CM132" i="12"/>
  <c r="CM131" i="12"/>
  <c r="CM130" i="12"/>
  <c r="CM129" i="12"/>
  <c r="CM128" i="12"/>
  <c r="CM127" i="12"/>
  <c r="CM126" i="12"/>
  <c r="CM125" i="12"/>
  <c r="CM124" i="12"/>
  <c r="CM123" i="12"/>
  <c r="CM122" i="12"/>
  <c r="CM121" i="12"/>
  <c r="CM120" i="12"/>
  <c r="CM119" i="12"/>
  <c r="K118" i="12"/>
  <c r="CM118" i="12"/>
  <c r="K117" i="12"/>
  <c r="CM117" i="12"/>
  <c r="K116" i="12"/>
  <c r="CM116" i="12"/>
  <c r="CM115" i="12"/>
  <c r="K115" i="12"/>
  <c r="CM114" i="12"/>
  <c r="K114" i="12"/>
  <c r="CM113" i="12"/>
  <c r="CM112" i="12"/>
  <c r="CM111" i="12"/>
  <c r="CM110" i="12"/>
  <c r="CM109" i="12"/>
  <c r="AU55" i="12" s="1"/>
  <c r="CM108" i="12"/>
  <c r="CM107" i="12"/>
  <c r="CM106" i="12"/>
  <c r="CM105" i="12"/>
  <c r="CM104" i="12"/>
  <c r="CM103" i="12"/>
  <c r="CM102" i="12"/>
  <c r="CM101" i="12"/>
  <c r="CM100" i="12"/>
  <c r="AU160" i="12" s="1"/>
  <c r="CM99" i="12"/>
  <c r="CM98" i="12"/>
  <c r="CM97" i="12"/>
  <c r="AU97" i="12"/>
  <c r="K97" i="12"/>
  <c r="CM96" i="12"/>
  <c r="K96" i="12"/>
  <c r="CM95" i="12"/>
  <c r="K95" i="12"/>
  <c r="CM94" i="12"/>
  <c r="K94" i="12"/>
  <c r="CM93" i="12"/>
  <c r="K93" i="12"/>
  <c r="CM92" i="12"/>
  <c r="AU178" i="12" s="1"/>
  <c r="K92" i="12"/>
  <c r="CM91" i="12"/>
  <c r="CM90" i="12"/>
  <c r="CM89" i="12"/>
  <c r="CM88" i="12"/>
  <c r="CM87" i="12"/>
  <c r="CM86" i="12"/>
  <c r="CM85" i="12"/>
  <c r="CM84" i="12"/>
  <c r="CM83" i="12"/>
  <c r="CM82" i="12"/>
  <c r="CM81" i="12"/>
  <c r="CM80" i="12"/>
  <c r="CM79" i="12"/>
  <c r="CM78" i="12"/>
  <c r="CM77" i="12"/>
  <c r="AU77" i="12"/>
  <c r="K77" i="12"/>
  <c r="CM76" i="12"/>
  <c r="K76" i="12"/>
  <c r="CM75" i="12"/>
  <c r="K75" i="12"/>
  <c r="CM74" i="12"/>
  <c r="K74" i="12"/>
  <c r="CM73" i="12"/>
  <c r="AU73" i="12"/>
  <c r="K73" i="12"/>
  <c r="CM72" i="12"/>
  <c r="K72" i="12"/>
  <c r="CM71" i="12"/>
  <c r="CM70" i="12"/>
  <c r="CM69" i="12"/>
  <c r="CM68" i="12"/>
  <c r="CM67" i="12"/>
  <c r="CM66" i="12"/>
  <c r="CM65" i="12"/>
  <c r="CM64" i="12"/>
  <c r="CM63" i="12"/>
  <c r="CM62" i="12"/>
  <c r="CM61" i="12"/>
  <c r="CM60" i="12"/>
  <c r="CM59" i="12"/>
  <c r="CM58" i="12"/>
  <c r="CM57" i="12"/>
  <c r="AU57" i="12"/>
  <c r="K57" i="12"/>
  <c r="CM56" i="12"/>
  <c r="K56" i="12"/>
  <c r="CM55" i="12"/>
  <c r="K55" i="12"/>
  <c r="CM54" i="12"/>
  <c r="K54" i="12"/>
  <c r="CM53" i="12"/>
  <c r="K53" i="12"/>
  <c r="CM52" i="12"/>
  <c r="K52" i="12"/>
  <c r="CM51" i="12"/>
  <c r="CM50" i="12"/>
  <c r="CM49" i="12"/>
  <c r="CM48" i="12"/>
  <c r="CM47" i="12"/>
  <c r="CM45" i="12"/>
  <c r="CM44" i="12"/>
  <c r="CM43" i="12"/>
  <c r="CM42" i="12"/>
  <c r="CM41" i="12"/>
  <c r="CM40" i="12"/>
  <c r="CM39" i="12"/>
  <c r="CM38" i="12"/>
  <c r="CM37" i="12"/>
  <c r="CM36" i="12"/>
  <c r="AU36" i="12"/>
  <c r="K36" i="12"/>
  <c r="CM35" i="12"/>
  <c r="AU35" i="12"/>
  <c r="K35" i="12"/>
  <c r="CM34" i="12"/>
  <c r="AU34" i="12"/>
  <c r="K34" i="12"/>
  <c r="CM33" i="12"/>
  <c r="K33" i="12"/>
  <c r="CM32" i="12"/>
  <c r="K32" i="12"/>
  <c r="CM31" i="12"/>
  <c r="K31" i="12"/>
  <c r="CM30" i="12"/>
  <c r="CM29" i="12"/>
  <c r="CM28" i="12"/>
  <c r="CM27" i="12"/>
  <c r="CM26" i="12"/>
  <c r="CM24" i="12"/>
  <c r="CM23" i="12"/>
  <c r="CM22" i="12"/>
  <c r="CM21" i="12"/>
  <c r="CM20" i="12"/>
  <c r="AU33" i="12" s="1"/>
  <c r="CM19" i="12"/>
  <c r="CM18" i="12"/>
  <c r="AU12" i="12" s="1"/>
  <c r="CM17" i="12"/>
  <c r="CM16" i="12"/>
  <c r="CM15" i="12"/>
  <c r="K15" i="12"/>
  <c r="CM14" i="12"/>
  <c r="K14" i="12"/>
  <c r="CM13" i="12"/>
  <c r="AU136" i="12" s="1"/>
  <c r="K13" i="12"/>
  <c r="CM12" i="12"/>
  <c r="K12" i="12"/>
  <c r="CM11" i="12"/>
  <c r="AU155" i="12" s="1"/>
  <c r="K11" i="12"/>
  <c r="CM10" i="12"/>
  <c r="AU114" i="12" s="1"/>
  <c r="AU10" i="12"/>
  <c r="K10" i="12"/>
  <c r="CM9" i="12"/>
  <c r="CM8" i="12"/>
  <c r="CM7" i="12"/>
  <c r="CM6" i="12"/>
  <c r="AU31" i="12" s="1"/>
  <c r="K138" i="11"/>
  <c r="K116" i="11"/>
  <c r="K72" i="11"/>
  <c r="K73" i="11"/>
  <c r="K74" i="11"/>
  <c r="K75" i="11"/>
  <c r="K76" i="11"/>
  <c r="K77" i="11"/>
  <c r="K92" i="11"/>
  <c r="K93" i="11"/>
  <c r="K94" i="11"/>
  <c r="K95" i="11"/>
  <c r="K96" i="11"/>
  <c r="K97" i="11"/>
  <c r="K54" i="11"/>
  <c r="K180" i="11"/>
  <c r="K179" i="11"/>
  <c r="K178" i="11"/>
  <c r="K177" i="11"/>
  <c r="K176" i="11"/>
  <c r="K175" i="11"/>
  <c r="CM159" i="11"/>
  <c r="CM158" i="11"/>
  <c r="K161" i="11"/>
  <c r="CM157" i="11"/>
  <c r="K160" i="11"/>
  <c r="CM156" i="11"/>
  <c r="K159" i="11"/>
  <c r="CM155" i="11"/>
  <c r="K158" i="11"/>
  <c r="CM154" i="11"/>
  <c r="K157" i="11"/>
  <c r="CM153" i="11"/>
  <c r="K156" i="11"/>
  <c r="CM152" i="11"/>
  <c r="CM151" i="11"/>
  <c r="CM150" i="11"/>
  <c r="CM149" i="11"/>
  <c r="CM148" i="11"/>
  <c r="CM147" i="11"/>
  <c r="CM146" i="11"/>
  <c r="CM145" i="11"/>
  <c r="CM144" i="11"/>
  <c r="CM143" i="11"/>
  <c r="CM142" i="11"/>
  <c r="CM141" i="11"/>
  <c r="CM140" i="11"/>
  <c r="CM139" i="11"/>
  <c r="CM138" i="11"/>
  <c r="K141" i="11"/>
  <c r="CM137" i="11"/>
  <c r="K140" i="11"/>
  <c r="CM136" i="11"/>
  <c r="K139" i="11"/>
  <c r="CM135" i="11"/>
  <c r="K137" i="11"/>
  <c r="CM134" i="11"/>
  <c r="K136" i="11"/>
  <c r="CM133" i="11"/>
  <c r="K135" i="11"/>
  <c r="CM132" i="11"/>
  <c r="CM131" i="11"/>
  <c r="CM130" i="11"/>
  <c r="CM129" i="11"/>
  <c r="CM128" i="11"/>
  <c r="CM127" i="11"/>
  <c r="CM126" i="11"/>
  <c r="CM125" i="11"/>
  <c r="CM124" i="11"/>
  <c r="CM123" i="11"/>
  <c r="CM122" i="11"/>
  <c r="CM121" i="11"/>
  <c r="CM120" i="11"/>
  <c r="CM119" i="11"/>
  <c r="CM118" i="11"/>
  <c r="CM117" i="11"/>
  <c r="K119" i="11"/>
  <c r="CM116" i="11"/>
  <c r="K118" i="11"/>
  <c r="CM115" i="11"/>
  <c r="K117" i="11"/>
  <c r="CM114" i="11"/>
  <c r="K115" i="11"/>
  <c r="CM113" i="11"/>
  <c r="K114" i="11"/>
  <c r="CM112" i="11"/>
  <c r="CM111" i="11"/>
  <c r="CM110" i="11"/>
  <c r="CM109" i="11"/>
  <c r="CM108" i="11"/>
  <c r="CM107" i="11"/>
  <c r="CM106" i="11"/>
  <c r="CM105" i="11"/>
  <c r="CM104" i="11"/>
  <c r="CM103" i="11"/>
  <c r="CM102" i="11"/>
  <c r="CM101" i="11"/>
  <c r="CM100" i="11"/>
  <c r="AU161" i="11" s="1"/>
  <c r="CM99" i="11"/>
  <c r="CM98" i="11"/>
  <c r="CM97" i="11"/>
  <c r="CM96" i="11"/>
  <c r="CM95" i="11"/>
  <c r="CM94" i="11"/>
  <c r="CM93" i="11"/>
  <c r="CM92" i="11"/>
  <c r="AU179" i="11" s="1"/>
  <c r="CM91" i="11"/>
  <c r="CM90" i="11"/>
  <c r="CM89" i="11"/>
  <c r="CM88" i="11"/>
  <c r="CM87" i="11"/>
  <c r="CM86" i="11"/>
  <c r="CM85" i="11"/>
  <c r="CM84" i="11"/>
  <c r="CM83" i="11"/>
  <c r="CM82" i="11"/>
  <c r="CM81" i="11"/>
  <c r="CM80" i="11"/>
  <c r="CM79" i="11"/>
  <c r="CM78" i="11"/>
  <c r="CM77" i="11"/>
  <c r="CM76" i="11"/>
  <c r="CM75" i="11"/>
  <c r="CM74" i="11"/>
  <c r="CM73" i="11"/>
  <c r="CM72" i="11"/>
  <c r="CM71" i="11"/>
  <c r="CM70" i="11"/>
  <c r="CM69" i="11"/>
  <c r="CM68" i="11"/>
  <c r="CM67" i="11"/>
  <c r="CM66" i="11"/>
  <c r="CM65" i="11"/>
  <c r="CM64" i="11"/>
  <c r="CM63" i="11"/>
  <c r="CM62" i="11"/>
  <c r="CM61" i="11"/>
  <c r="CM60" i="11"/>
  <c r="CM59" i="11"/>
  <c r="CM58" i="11"/>
  <c r="CM57" i="11"/>
  <c r="CM56" i="11"/>
  <c r="K57" i="11"/>
  <c r="CM55" i="11"/>
  <c r="K56" i="11"/>
  <c r="CM54" i="11"/>
  <c r="K55" i="11"/>
  <c r="CM53" i="11"/>
  <c r="K53" i="11"/>
  <c r="CM52" i="11"/>
  <c r="K52" i="11"/>
  <c r="CM51" i="11"/>
  <c r="CM50" i="11"/>
  <c r="CM49" i="11"/>
  <c r="CM48" i="11"/>
  <c r="CM47" i="11"/>
  <c r="CM45" i="11"/>
  <c r="CM44" i="11"/>
  <c r="CM43" i="11"/>
  <c r="CM42" i="11"/>
  <c r="CM41" i="11"/>
  <c r="CM40" i="11"/>
  <c r="CM39" i="11"/>
  <c r="CM38" i="11"/>
  <c r="CM37" i="11"/>
  <c r="CM36" i="11"/>
  <c r="K36" i="11"/>
  <c r="CM35" i="11"/>
  <c r="K35" i="11"/>
  <c r="CM34" i="11"/>
  <c r="K34" i="11"/>
  <c r="CM33" i="11"/>
  <c r="K33" i="11"/>
  <c r="CM32" i="11"/>
  <c r="K32" i="11"/>
  <c r="CM31" i="11"/>
  <c r="K31" i="11"/>
  <c r="CM30" i="11"/>
  <c r="CM29" i="11"/>
  <c r="CM28" i="11"/>
  <c r="CM27" i="11"/>
  <c r="CM26" i="11"/>
  <c r="CM24" i="11"/>
  <c r="CM23" i="11"/>
  <c r="CM22" i="11"/>
  <c r="CM21" i="11"/>
  <c r="CM20" i="11"/>
  <c r="CM19" i="11"/>
  <c r="CM18" i="11"/>
  <c r="AU177" i="11" s="1"/>
  <c r="CM17" i="11"/>
  <c r="CM16" i="11"/>
  <c r="CM15" i="11"/>
  <c r="AU157" i="11" s="1"/>
  <c r="K15" i="11"/>
  <c r="CM14" i="11"/>
  <c r="K14" i="11"/>
  <c r="CM13" i="11"/>
  <c r="K13" i="11"/>
  <c r="CM12" i="11"/>
  <c r="K12" i="11"/>
  <c r="CM11" i="11"/>
  <c r="K11" i="11"/>
  <c r="CM10" i="11"/>
  <c r="K10" i="11"/>
  <c r="CM9" i="11"/>
  <c r="CM8" i="11"/>
  <c r="CM7" i="11"/>
  <c r="CM6" i="11"/>
  <c r="AU92" i="11" s="1"/>
  <c r="AU95" i="9"/>
  <c r="K33" i="9"/>
  <c r="K178" i="9"/>
  <c r="K177" i="9"/>
  <c r="K176" i="9"/>
  <c r="K175" i="9"/>
  <c r="K174" i="9"/>
  <c r="K173" i="9"/>
  <c r="K172" i="9"/>
  <c r="CM159" i="9"/>
  <c r="CM158" i="9"/>
  <c r="K158" i="9"/>
  <c r="CM157" i="9"/>
  <c r="K157" i="9"/>
  <c r="CM156" i="9"/>
  <c r="K156" i="9"/>
  <c r="CM155" i="9"/>
  <c r="K155" i="9"/>
  <c r="CM154" i="9"/>
  <c r="K154" i="9"/>
  <c r="CM153" i="9"/>
  <c r="K153" i="9"/>
  <c r="CM152" i="9"/>
  <c r="CM151" i="9"/>
  <c r="CM150" i="9"/>
  <c r="CM149" i="9"/>
  <c r="CM148" i="9"/>
  <c r="CM147" i="9"/>
  <c r="CM146" i="9"/>
  <c r="CM145" i="9"/>
  <c r="CM144" i="9"/>
  <c r="CM143" i="9"/>
  <c r="CM142" i="9"/>
  <c r="CM141" i="9"/>
  <c r="CM140" i="9"/>
  <c r="CM139" i="9"/>
  <c r="CM138" i="9"/>
  <c r="K138" i="9"/>
  <c r="CM137" i="9"/>
  <c r="K137" i="9"/>
  <c r="CM136" i="9"/>
  <c r="K136" i="9"/>
  <c r="CM135" i="9"/>
  <c r="K135" i="9"/>
  <c r="CM134" i="9"/>
  <c r="K134" i="9"/>
  <c r="CM133" i="9"/>
  <c r="K133" i="9"/>
  <c r="CM132" i="9"/>
  <c r="CM131" i="9"/>
  <c r="CM130" i="9"/>
  <c r="CM129" i="9"/>
  <c r="CM128" i="9"/>
  <c r="CM127" i="9"/>
  <c r="CM126" i="9"/>
  <c r="CM125" i="9"/>
  <c r="CM124" i="9"/>
  <c r="CM123" i="9"/>
  <c r="CM122" i="9"/>
  <c r="CM121" i="9"/>
  <c r="CM120" i="9"/>
  <c r="CM119" i="9"/>
  <c r="CM118" i="9"/>
  <c r="CM117" i="9"/>
  <c r="K117" i="9"/>
  <c r="CM116" i="9"/>
  <c r="K116" i="9"/>
  <c r="CM115" i="9"/>
  <c r="K115" i="9"/>
  <c r="CM114" i="9"/>
  <c r="K114" i="9"/>
  <c r="CM113" i="9"/>
  <c r="CM112" i="9"/>
  <c r="K113" i="9"/>
  <c r="CM111" i="9"/>
  <c r="CM110" i="9"/>
  <c r="CM109" i="9"/>
  <c r="AU34" i="9" s="1"/>
  <c r="CM108" i="9"/>
  <c r="CM107" i="9"/>
  <c r="CM106" i="9"/>
  <c r="CM105" i="9"/>
  <c r="CM104" i="9"/>
  <c r="CM103" i="9"/>
  <c r="CM102" i="9"/>
  <c r="CM101" i="9"/>
  <c r="CM100" i="9"/>
  <c r="AU178" i="9" s="1"/>
  <c r="CM99" i="9"/>
  <c r="CM98" i="9"/>
  <c r="CM97" i="9"/>
  <c r="CM96" i="9"/>
  <c r="K97" i="9"/>
  <c r="CM95" i="9"/>
  <c r="K96" i="9"/>
  <c r="CM94" i="9"/>
  <c r="K95" i="9"/>
  <c r="CM93" i="9"/>
  <c r="K94" i="9"/>
  <c r="CM92" i="9"/>
  <c r="AU177" i="9" s="1"/>
  <c r="K93" i="9"/>
  <c r="CM91" i="9"/>
  <c r="K92" i="9"/>
  <c r="CM90" i="9"/>
  <c r="CM89" i="9"/>
  <c r="CM88" i="9"/>
  <c r="CM87" i="9"/>
  <c r="CM86" i="9"/>
  <c r="CM85" i="9"/>
  <c r="CM84" i="9"/>
  <c r="CM83" i="9"/>
  <c r="CM82" i="9"/>
  <c r="CM81" i="9"/>
  <c r="CM80" i="9"/>
  <c r="CM79" i="9"/>
  <c r="CM78" i="9"/>
  <c r="CM77" i="9"/>
  <c r="CM76" i="9"/>
  <c r="CM75" i="9"/>
  <c r="K76" i="9"/>
  <c r="CM74" i="9"/>
  <c r="K75" i="9"/>
  <c r="CM73" i="9"/>
  <c r="K74" i="9"/>
  <c r="CM72" i="9"/>
  <c r="K73" i="9"/>
  <c r="CM71" i="9"/>
  <c r="K72" i="9"/>
  <c r="CM70" i="9"/>
  <c r="K71" i="9"/>
  <c r="CM69" i="9"/>
  <c r="CM68" i="9"/>
  <c r="CM67" i="9"/>
  <c r="CM66" i="9"/>
  <c r="CM65" i="9"/>
  <c r="CM64" i="9"/>
  <c r="CM63" i="9"/>
  <c r="CM62" i="9"/>
  <c r="CM61" i="9"/>
  <c r="CM60" i="9"/>
  <c r="CM59" i="9"/>
  <c r="CM58" i="9"/>
  <c r="CM57" i="9"/>
  <c r="CM56" i="9"/>
  <c r="CM55" i="9"/>
  <c r="K56" i="9"/>
  <c r="CM54" i="9"/>
  <c r="K55" i="9"/>
  <c r="CM53" i="9"/>
  <c r="K54" i="9"/>
  <c r="CM52" i="9"/>
  <c r="K53" i="9"/>
  <c r="CM51" i="9"/>
  <c r="K52" i="9"/>
  <c r="CM50" i="9"/>
  <c r="CM49" i="9"/>
  <c r="CM48" i="9"/>
  <c r="CM47" i="9"/>
  <c r="CM45" i="9"/>
  <c r="CM44" i="9"/>
  <c r="CM43" i="9"/>
  <c r="CM42" i="9"/>
  <c r="CM41" i="9"/>
  <c r="CM40" i="9"/>
  <c r="CM39" i="9"/>
  <c r="CM38" i="9"/>
  <c r="CM37" i="9"/>
  <c r="CM36" i="9"/>
  <c r="CM35" i="9"/>
  <c r="K36" i="9"/>
  <c r="CM34" i="9"/>
  <c r="K35" i="9"/>
  <c r="CM33" i="9"/>
  <c r="K34" i="9"/>
  <c r="CM32" i="9"/>
  <c r="K32" i="9"/>
  <c r="CM31" i="9"/>
  <c r="K31" i="9"/>
  <c r="CM30" i="9"/>
  <c r="CM29" i="9"/>
  <c r="CM28" i="9"/>
  <c r="CM27" i="9"/>
  <c r="CM26" i="9"/>
  <c r="CM24" i="9"/>
  <c r="CM23" i="9"/>
  <c r="CM22" i="9"/>
  <c r="CM21" i="9"/>
  <c r="CM20" i="9"/>
  <c r="CM19" i="9"/>
  <c r="CM18" i="9"/>
  <c r="AU73" i="9" s="1"/>
  <c r="CM17" i="9"/>
  <c r="CM16" i="9"/>
  <c r="CM15" i="9"/>
  <c r="K15" i="9"/>
  <c r="CM14" i="9"/>
  <c r="K14" i="9"/>
  <c r="CM13" i="9"/>
  <c r="K13" i="9"/>
  <c r="CM12" i="9"/>
  <c r="K12" i="9"/>
  <c r="CM11" i="9"/>
  <c r="K11" i="9"/>
  <c r="CM10" i="9"/>
  <c r="K10" i="9"/>
  <c r="CM9" i="9"/>
  <c r="CM8" i="9"/>
  <c r="CM7" i="9"/>
  <c r="CM6" i="9"/>
  <c r="AU172" i="9" s="1"/>
  <c r="K155" i="8"/>
  <c r="K114" i="8"/>
  <c r="K12" i="8"/>
  <c r="K178" i="8"/>
  <c r="K177" i="8"/>
  <c r="K176" i="8"/>
  <c r="K174" i="8"/>
  <c r="K172" i="8"/>
  <c r="CM159" i="8"/>
  <c r="CM158" i="8"/>
  <c r="CM157" i="8"/>
  <c r="K158" i="8"/>
  <c r="CM156" i="8"/>
  <c r="K157" i="8"/>
  <c r="CM155" i="8"/>
  <c r="K156" i="8"/>
  <c r="CM154" i="8"/>
  <c r="K154" i="8"/>
  <c r="CM153" i="8"/>
  <c r="K153" i="8"/>
  <c r="CM152" i="8"/>
  <c r="CM151" i="8"/>
  <c r="CM150" i="8"/>
  <c r="CM149" i="8"/>
  <c r="CM148" i="8"/>
  <c r="CM147" i="8"/>
  <c r="CM146" i="8"/>
  <c r="CM145" i="8"/>
  <c r="CM144" i="8"/>
  <c r="CM143" i="8"/>
  <c r="CM142" i="8"/>
  <c r="CM141" i="8"/>
  <c r="CM140" i="8"/>
  <c r="CM139" i="8"/>
  <c r="CM138" i="8"/>
  <c r="K138" i="8"/>
  <c r="CM137" i="8"/>
  <c r="K137" i="8"/>
  <c r="CM136" i="8"/>
  <c r="K136" i="8"/>
  <c r="CM135" i="8"/>
  <c r="K135" i="8"/>
  <c r="CM134" i="8"/>
  <c r="CM133" i="8"/>
  <c r="K134" i="8"/>
  <c r="CM132" i="8"/>
  <c r="K133" i="8"/>
  <c r="CM131" i="8"/>
  <c r="CM130" i="8"/>
  <c r="CM129" i="8"/>
  <c r="CM128" i="8"/>
  <c r="CM127" i="8"/>
  <c r="CM126" i="8"/>
  <c r="CM125" i="8"/>
  <c r="CM124" i="8"/>
  <c r="CM123" i="8"/>
  <c r="CM122" i="8"/>
  <c r="CM121" i="8"/>
  <c r="CM120" i="8"/>
  <c r="CM119" i="8"/>
  <c r="CM118" i="8"/>
  <c r="CM117" i="8"/>
  <c r="CM116" i="8"/>
  <c r="K117" i="8"/>
  <c r="CM115" i="8"/>
  <c r="K116" i="8"/>
  <c r="CM114" i="8"/>
  <c r="K115" i="8"/>
  <c r="CM113" i="8"/>
  <c r="K113" i="8"/>
  <c r="CM112" i="8"/>
  <c r="K112" i="8"/>
  <c r="CM111" i="8"/>
  <c r="CM110" i="8"/>
  <c r="CM109" i="8"/>
  <c r="CM108" i="8"/>
  <c r="CM107" i="8"/>
  <c r="CM106" i="8"/>
  <c r="CM105" i="8"/>
  <c r="CM104" i="8"/>
  <c r="CM103" i="8"/>
  <c r="CM102" i="8"/>
  <c r="CM101" i="8"/>
  <c r="CM100" i="8"/>
  <c r="AU178" i="8" s="1"/>
  <c r="CM99" i="8"/>
  <c r="CM98" i="8"/>
  <c r="CM97" i="8"/>
  <c r="CM96" i="8"/>
  <c r="K96" i="8"/>
  <c r="CM95" i="8"/>
  <c r="K95" i="8"/>
  <c r="CM94" i="8"/>
  <c r="K94" i="8"/>
  <c r="CM93" i="8"/>
  <c r="K93" i="8"/>
  <c r="CM92" i="8"/>
  <c r="AU74" i="8" s="1"/>
  <c r="K92" i="8"/>
  <c r="CM91" i="8"/>
  <c r="K91" i="8"/>
  <c r="CM90" i="8"/>
  <c r="CM89" i="8"/>
  <c r="CM88" i="8"/>
  <c r="CM87" i="8"/>
  <c r="CM86" i="8"/>
  <c r="CM85" i="8"/>
  <c r="CM84" i="8"/>
  <c r="CM83" i="8"/>
  <c r="CM82" i="8"/>
  <c r="CM81" i="8"/>
  <c r="CM80" i="8"/>
  <c r="CM79" i="8"/>
  <c r="CM78" i="8"/>
  <c r="CM77" i="8"/>
  <c r="CM76" i="8"/>
  <c r="CM75" i="8"/>
  <c r="K75" i="8"/>
  <c r="CM74" i="8"/>
  <c r="K74" i="8"/>
  <c r="CM73" i="8"/>
  <c r="K73" i="8"/>
  <c r="CM72" i="8"/>
  <c r="K72" i="8"/>
  <c r="CM71" i="8"/>
  <c r="K71" i="8"/>
  <c r="CM70" i="8"/>
  <c r="K70" i="8"/>
  <c r="CM69" i="8"/>
  <c r="CM68" i="8"/>
  <c r="CM67" i="8"/>
  <c r="CM66" i="8"/>
  <c r="CM65" i="8"/>
  <c r="CM64" i="8"/>
  <c r="CM63" i="8"/>
  <c r="CM62" i="8"/>
  <c r="CM61" i="8"/>
  <c r="CM60" i="8"/>
  <c r="CM59" i="8"/>
  <c r="CM58" i="8"/>
  <c r="CM57" i="8"/>
  <c r="CM56" i="8"/>
  <c r="CM55" i="8"/>
  <c r="K55" i="8"/>
  <c r="CM54" i="8"/>
  <c r="K54" i="8"/>
  <c r="CM53" i="8"/>
  <c r="K53" i="8"/>
  <c r="CM52" i="8"/>
  <c r="K52" i="8"/>
  <c r="CM51" i="8"/>
  <c r="K51" i="8"/>
  <c r="CM50" i="8"/>
  <c r="CM49" i="8"/>
  <c r="CM48" i="8"/>
  <c r="CM47" i="8"/>
  <c r="CM45" i="8"/>
  <c r="CM44" i="8"/>
  <c r="CM43" i="8"/>
  <c r="CM42" i="8"/>
  <c r="CM41" i="8"/>
  <c r="CM40" i="8"/>
  <c r="CM39" i="8"/>
  <c r="CM38" i="8"/>
  <c r="CM37" i="8"/>
  <c r="CM36" i="8"/>
  <c r="AU175" i="8" s="1"/>
  <c r="CM35" i="8"/>
  <c r="K35" i="8"/>
  <c r="CM34" i="8"/>
  <c r="K34" i="8"/>
  <c r="CM33" i="8"/>
  <c r="K33" i="8"/>
  <c r="CM32" i="8"/>
  <c r="K32" i="8"/>
  <c r="CM31" i="8"/>
  <c r="CM30" i="8"/>
  <c r="K31" i="8"/>
  <c r="CM29" i="8"/>
  <c r="CM28" i="8"/>
  <c r="CM27" i="8"/>
  <c r="CM26" i="8"/>
  <c r="CM24" i="8"/>
  <c r="CM23" i="8"/>
  <c r="CM22" i="8"/>
  <c r="CM21" i="8"/>
  <c r="CM20" i="8"/>
  <c r="CM19" i="8"/>
  <c r="CM18" i="8"/>
  <c r="AU72" i="8" s="1"/>
  <c r="CM17" i="8"/>
  <c r="CM16" i="8"/>
  <c r="CM15" i="8"/>
  <c r="CM14" i="8"/>
  <c r="K15" i="8"/>
  <c r="CM13" i="8"/>
  <c r="K14" i="8"/>
  <c r="CM12" i="8"/>
  <c r="K13" i="8"/>
  <c r="CM11" i="8"/>
  <c r="K11" i="8"/>
  <c r="CM10" i="8"/>
  <c r="K10" i="8"/>
  <c r="CM9" i="8"/>
  <c r="AU173" i="8" s="1"/>
  <c r="CM8" i="8"/>
  <c r="CM7" i="8"/>
  <c r="CM6" i="8"/>
  <c r="K174" i="7"/>
  <c r="K172" i="7"/>
  <c r="K171" i="7"/>
  <c r="K135" i="7"/>
  <c r="K51" i="7"/>
  <c r="K177" i="7"/>
  <c r="K176" i="7"/>
  <c r="K175" i="7"/>
  <c r="K173" i="7"/>
  <c r="K157" i="7"/>
  <c r="CM159" i="7"/>
  <c r="K156" i="7"/>
  <c r="CM158" i="7"/>
  <c r="K155" i="7"/>
  <c r="CM157" i="7"/>
  <c r="CM156" i="7"/>
  <c r="K154" i="7"/>
  <c r="CM155" i="7"/>
  <c r="K153" i="7"/>
  <c r="CM154" i="7"/>
  <c r="CM153" i="7"/>
  <c r="CM152" i="7"/>
  <c r="CM151" i="7"/>
  <c r="CM150" i="7"/>
  <c r="CM149" i="7"/>
  <c r="CM148" i="7"/>
  <c r="CM147" i="7"/>
  <c r="CM146" i="7"/>
  <c r="CM145" i="7"/>
  <c r="CM144" i="7"/>
  <c r="CM143" i="7"/>
  <c r="CM142" i="7"/>
  <c r="CM141" i="7"/>
  <c r="CM140" i="7"/>
  <c r="K138" i="7"/>
  <c r="CM139" i="7"/>
  <c r="K137" i="7"/>
  <c r="CM138" i="7"/>
  <c r="K136" i="7"/>
  <c r="CM137" i="7"/>
  <c r="K134" i="7"/>
  <c r="CM136" i="7"/>
  <c r="K133" i="7"/>
  <c r="CM135" i="7"/>
  <c r="K132" i="7"/>
  <c r="CM134" i="7"/>
  <c r="CM133" i="7"/>
  <c r="CM132" i="7"/>
  <c r="CM131" i="7"/>
  <c r="CM130" i="7"/>
  <c r="CM129" i="7"/>
  <c r="CM128" i="7"/>
  <c r="CM127" i="7"/>
  <c r="CM126" i="7"/>
  <c r="CM125" i="7"/>
  <c r="CM124" i="7"/>
  <c r="CM123" i="7"/>
  <c r="CM122" i="7"/>
  <c r="CM121" i="7"/>
  <c r="CM120" i="7"/>
  <c r="CM119" i="7"/>
  <c r="K116" i="7"/>
  <c r="CM118" i="7"/>
  <c r="K115" i="7"/>
  <c r="CM117" i="7"/>
  <c r="K114" i="7"/>
  <c r="CM116" i="7"/>
  <c r="K113" i="7"/>
  <c r="CM115" i="7"/>
  <c r="CM114" i="7"/>
  <c r="K112" i="7"/>
  <c r="CM113" i="7"/>
  <c r="CM112" i="7"/>
  <c r="CM111" i="7"/>
  <c r="CM110" i="7"/>
  <c r="CM109" i="7"/>
  <c r="CM108" i="7"/>
  <c r="CM107" i="7"/>
  <c r="CM106" i="7"/>
  <c r="CM105" i="7"/>
  <c r="CM104" i="7"/>
  <c r="CM103" i="7"/>
  <c r="CM102" i="7"/>
  <c r="CM101" i="7"/>
  <c r="CM100" i="7"/>
  <c r="AU177" i="7" s="1"/>
  <c r="CM99" i="7"/>
  <c r="CM98" i="7"/>
  <c r="K96" i="7"/>
  <c r="CM97" i="7"/>
  <c r="K95" i="7"/>
  <c r="CM96" i="7"/>
  <c r="K94" i="7"/>
  <c r="CM95" i="7"/>
  <c r="K93" i="7"/>
  <c r="CM94" i="7"/>
  <c r="K92" i="7"/>
  <c r="CM93" i="7"/>
  <c r="K91" i="7"/>
  <c r="CM92" i="7"/>
  <c r="AU156" i="7" s="1"/>
  <c r="CM91" i="7"/>
  <c r="CM90" i="7"/>
  <c r="CM89" i="7"/>
  <c r="CM88" i="7"/>
  <c r="CM87" i="7"/>
  <c r="CM86" i="7"/>
  <c r="CM85" i="7"/>
  <c r="CM84" i="7"/>
  <c r="CM83" i="7"/>
  <c r="CM82" i="7"/>
  <c r="CM81" i="7"/>
  <c r="CM80" i="7"/>
  <c r="CM79" i="7"/>
  <c r="CM78" i="7"/>
  <c r="CM77" i="7"/>
  <c r="K75" i="7"/>
  <c r="CM76" i="7"/>
  <c r="K74" i="7"/>
  <c r="CM75" i="7"/>
  <c r="K73" i="7"/>
  <c r="CM74" i="7"/>
  <c r="K72" i="7"/>
  <c r="CM73" i="7"/>
  <c r="K71" i="7"/>
  <c r="CM72" i="7"/>
  <c r="K70" i="7"/>
  <c r="CM71" i="7"/>
  <c r="CM70" i="7"/>
  <c r="CM69" i="7"/>
  <c r="CM68" i="7"/>
  <c r="CM67" i="7"/>
  <c r="CM66" i="7"/>
  <c r="CM65" i="7"/>
  <c r="CM64" i="7"/>
  <c r="CM63" i="7"/>
  <c r="CM62" i="7"/>
  <c r="CM61" i="7"/>
  <c r="CM60" i="7"/>
  <c r="CM59" i="7"/>
  <c r="CM58" i="7"/>
  <c r="CM57" i="7"/>
  <c r="K55" i="7"/>
  <c r="CM56" i="7"/>
  <c r="K54" i="7"/>
  <c r="CM55" i="7"/>
  <c r="K53" i="7"/>
  <c r="CM54" i="7"/>
  <c r="CM53" i="7"/>
  <c r="K52" i="7"/>
  <c r="CM52" i="7"/>
  <c r="CM51" i="7"/>
  <c r="CM50" i="7"/>
  <c r="CM49" i="7"/>
  <c r="CM48" i="7"/>
  <c r="CM47" i="7"/>
  <c r="CM45" i="7"/>
  <c r="CM44" i="7"/>
  <c r="CM43" i="7"/>
  <c r="CM42" i="7"/>
  <c r="CM41" i="7"/>
  <c r="CM40" i="7"/>
  <c r="CM39" i="7"/>
  <c r="CM38" i="7"/>
  <c r="CM37" i="7"/>
  <c r="CM36" i="7"/>
  <c r="AU35" i="7"/>
  <c r="K35" i="7"/>
  <c r="CM35" i="7"/>
  <c r="K34" i="7"/>
  <c r="CM34" i="7"/>
  <c r="K33" i="7"/>
  <c r="CM33" i="7"/>
  <c r="K32" i="7"/>
  <c r="CM32" i="7"/>
  <c r="K31" i="7"/>
  <c r="CM31" i="7"/>
  <c r="K30" i="7"/>
  <c r="CM30" i="7"/>
  <c r="CM29" i="7"/>
  <c r="CM28" i="7"/>
  <c r="CM27" i="7"/>
  <c r="CM26" i="7"/>
  <c r="CM24" i="7"/>
  <c r="CM23" i="7"/>
  <c r="CM22" i="7"/>
  <c r="CM21" i="7"/>
  <c r="CM20" i="7"/>
  <c r="CM19" i="7"/>
  <c r="AU93" i="7" s="1"/>
  <c r="CM18" i="7"/>
  <c r="AU135" i="7" s="1"/>
  <c r="CM17" i="7"/>
  <c r="CM16" i="7"/>
  <c r="AU113" i="7" s="1"/>
  <c r="CM15" i="7"/>
  <c r="K15" i="7"/>
  <c r="CM14" i="7"/>
  <c r="K14" i="7"/>
  <c r="CM13" i="7"/>
  <c r="AU172" i="7" s="1"/>
  <c r="K13" i="7"/>
  <c r="CM12" i="7"/>
  <c r="CM11" i="7"/>
  <c r="K12" i="7"/>
  <c r="CM10" i="7"/>
  <c r="AU91" i="7" s="1"/>
  <c r="K10" i="7"/>
  <c r="CM9" i="7"/>
  <c r="CM8" i="7"/>
  <c r="CM7" i="7"/>
  <c r="CM6" i="7"/>
  <c r="AU132" i="7" s="1"/>
  <c r="K53" i="6"/>
  <c r="K178" i="6"/>
  <c r="K177" i="6"/>
  <c r="K176" i="6"/>
  <c r="K175" i="6"/>
  <c r="K174" i="6"/>
  <c r="K160" i="6"/>
  <c r="K159" i="6"/>
  <c r="CM159" i="6"/>
  <c r="K158" i="6"/>
  <c r="CM158" i="6"/>
  <c r="CM157" i="6"/>
  <c r="K157" i="6"/>
  <c r="CM156" i="6"/>
  <c r="K156" i="6"/>
  <c r="CM155" i="6"/>
  <c r="K155" i="6"/>
  <c r="CM154" i="6"/>
  <c r="CM153" i="6"/>
  <c r="CM152" i="6"/>
  <c r="CM151" i="6"/>
  <c r="CM150" i="6"/>
  <c r="CM149" i="6"/>
  <c r="CM148" i="6"/>
  <c r="CM147" i="6"/>
  <c r="CM146" i="6"/>
  <c r="CM145" i="6"/>
  <c r="CM144" i="6"/>
  <c r="CM143" i="6"/>
  <c r="CM142" i="6"/>
  <c r="CM141" i="6"/>
  <c r="CM140" i="6"/>
  <c r="K140" i="6"/>
  <c r="CM139" i="6"/>
  <c r="K139" i="6"/>
  <c r="CM138" i="6"/>
  <c r="K138" i="6"/>
  <c r="CM137" i="6"/>
  <c r="K137" i="6"/>
  <c r="CM136" i="6"/>
  <c r="K136" i="6"/>
  <c r="CM135" i="6"/>
  <c r="K135" i="6"/>
  <c r="CM134" i="6"/>
  <c r="CM133" i="6"/>
  <c r="CM132" i="6"/>
  <c r="CM131" i="6"/>
  <c r="CM130" i="6"/>
  <c r="CM129" i="6"/>
  <c r="CM128" i="6"/>
  <c r="CM127" i="6"/>
  <c r="CM126" i="6"/>
  <c r="CM125" i="6"/>
  <c r="CM124" i="6"/>
  <c r="CM123" i="6"/>
  <c r="CM122" i="6"/>
  <c r="CM121" i="6"/>
  <c r="CM120" i="6"/>
  <c r="CM119" i="6"/>
  <c r="K119" i="6"/>
  <c r="CM118" i="6"/>
  <c r="K118" i="6"/>
  <c r="CM117" i="6"/>
  <c r="K117" i="6"/>
  <c r="CM116" i="6"/>
  <c r="K116" i="6"/>
  <c r="CM115" i="6"/>
  <c r="K115" i="6"/>
  <c r="CM114" i="6"/>
  <c r="K114" i="6"/>
  <c r="CM113" i="6"/>
  <c r="CM112" i="6"/>
  <c r="CM111" i="6"/>
  <c r="CM110" i="6"/>
  <c r="CM109" i="6"/>
  <c r="AU158" i="6" s="1"/>
  <c r="CM108" i="6"/>
  <c r="CM107" i="6"/>
  <c r="CM106" i="6"/>
  <c r="CM105" i="6"/>
  <c r="CM104" i="6"/>
  <c r="CM103" i="6"/>
  <c r="CM102" i="6"/>
  <c r="CM101" i="6"/>
  <c r="CM100" i="6"/>
  <c r="AU140" i="6" s="1"/>
  <c r="CM99" i="6"/>
  <c r="CM98" i="6"/>
  <c r="K98" i="6"/>
  <c r="CM97" i="6"/>
  <c r="K97" i="6"/>
  <c r="CM96" i="6"/>
  <c r="K96" i="6"/>
  <c r="CM95" i="6"/>
  <c r="K95" i="6"/>
  <c r="CM94" i="6"/>
  <c r="K94" i="6"/>
  <c r="CM93" i="6"/>
  <c r="K93" i="6"/>
  <c r="CM92" i="6"/>
  <c r="AU177" i="6" s="1"/>
  <c r="CM91" i="6"/>
  <c r="CM90" i="6"/>
  <c r="CM89" i="6"/>
  <c r="CM88" i="6"/>
  <c r="CM87" i="6"/>
  <c r="CM86" i="6"/>
  <c r="CM85" i="6"/>
  <c r="CM84" i="6"/>
  <c r="CM83" i="6"/>
  <c r="CM82" i="6"/>
  <c r="CM81" i="6"/>
  <c r="CM80" i="6"/>
  <c r="CM79" i="6"/>
  <c r="CM78" i="6"/>
  <c r="CM77" i="6"/>
  <c r="K77" i="6"/>
  <c r="CM76" i="6"/>
  <c r="K76" i="6"/>
  <c r="CM75" i="6"/>
  <c r="K75" i="6"/>
  <c r="CM74" i="6"/>
  <c r="K74" i="6"/>
  <c r="CM73" i="6"/>
  <c r="K73" i="6"/>
  <c r="CM72" i="6"/>
  <c r="K72" i="6"/>
  <c r="CM71" i="6"/>
  <c r="CM70" i="6"/>
  <c r="CM69" i="6"/>
  <c r="CM68" i="6"/>
  <c r="CM67" i="6"/>
  <c r="CM66" i="6"/>
  <c r="CM65" i="6"/>
  <c r="CM64" i="6"/>
  <c r="CM63" i="6"/>
  <c r="CM62" i="6"/>
  <c r="CM61" i="6"/>
  <c r="CM60" i="6"/>
  <c r="CM59" i="6"/>
  <c r="CM58" i="6"/>
  <c r="CM57" i="6"/>
  <c r="CM56" i="6"/>
  <c r="K57" i="6"/>
  <c r="CM55" i="6"/>
  <c r="K56" i="6"/>
  <c r="CM54" i="6"/>
  <c r="K55" i="6"/>
  <c r="CM53" i="6"/>
  <c r="K54" i="6"/>
  <c r="CM52" i="6"/>
  <c r="K52" i="6"/>
  <c r="CM51" i="6"/>
  <c r="CM50" i="6"/>
  <c r="CM49" i="6"/>
  <c r="CM48" i="6"/>
  <c r="CM47" i="6"/>
  <c r="CM45" i="6"/>
  <c r="CM44" i="6"/>
  <c r="CM43" i="6"/>
  <c r="CM42" i="6"/>
  <c r="CM41" i="6"/>
  <c r="CM40" i="6"/>
  <c r="CM39" i="6"/>
  <c r="CM38" i="6"/>
  <c r="CM37" i="6"/>
  <c r="CM36" i="6"/>
  <c r="K36" i="6"/>
  <c r="CM35" i="6"/>
  <c r="K35" i="6"/>
  <c r="CM34" i="6"/>
  <c r="K34" i="6"/>
  <c r="CM33" i="6"/>
  <c r="K33" i="6"/>
  <c r="CM32" i="6"/>
  <c r="K32" i="6"/>
  <c r="CM31" i="6"/>
  <c r="K31" i="6"/>
  <c r="CM30" i="6"/>
  <c r="CM29" i="6"/>
  <c r="AU12" i="6" s="1"/>
  <c r="CM28" i="6"/>
  <c r="CM27" i="6"/>
  <c r="CM26" i="6"/>
  <c r="CM24" i="6"/>
  <c r="CM23" i="6"/>
  <c r="CM22" i="6"/>
  <c r="CM21" i="6"/>
  <c r="CM20" i="6"/>
  <c r="CM19" i="6"/>
  <c r="CM18" i="6"/>
  <c r="CM17" i="6"/>
  <c r="CM16" i="6"/>
  <c r="CM15" i="6"/>
  <c r="K15" i="6"/>
  <c r="CM14" i="6"/>
  <c r="K14" i="6"/>
  <c r="CM13" i="6"/>
  <c r="K13" i="6"/>
  <c r="CM12" i="6"/>
  <c r="K12" i="6"/>
  <c r="CM11" i="6"/>
  <c r="AU11" i="6" s="1"/>
  <c r="K11" i="6"/>
  <c r="CM10" i="6"/>
  <c r="K10" i="6"/>
  <c r="CM9" i="6"/>
  <c r="CM8" i="6"/>
  <c r="CM7" i="6"/>
  <c r="CM6" i="6"/>
  <c r="K177" i="5"/>
  <c r="K158" i="5"/>
  <c r="K180" i="5"/>
  <c r="K179" i="5"/>
  <c r="K178" i="5"/>
  <c r="K176" i="5"/>
  <c r="K175" i="5"/>
  <c r="K161" i="5"/>
  <c r="K160" i="5"/>
  <c r="K159" i="5"/>
  <c r="CM159" i="5"/>
  <c r="K157" i="5"/>
  <c r="CM158" i="5"/>
  <c r="K156" i="5"/>
  <c r="CM157" i="5"/>
  <c r="K155" i="5"/>
  <c r="CM156" i="5"/>
  <c r="CM155" i="5"/>
  <c r="CM154" i="5"/>
  <c r="CM153" i="5"/>
  <c r="CM152" i="5"/>
  <c r="CM151" i="5"/>
  <c r="CM150" i="5"/>
  <c r="CM149" i="5"/>
  <c r="CM148" i="5"/>
  <c r="CM147" i="5"/>
  <c r="CM146" i="5"/>
  <c r="CM145" i="5"/>
  <c r="CM144" i="5"/>
  <c r="CM143" i="5"/>
  <c r="CM142" i="5"/>
  <c r="AU140" i="5"/>
  <c r="K140" i="5"/>
  <c r="CM141" i="5"/>
  <c r="K139" i="5"/>
  <c r="CM140" i="5"/>
  <c r="K138" i="5"/>
  <c r="CM139" i="5"/>
  <c r="K137" i="5"/>
  <c r="CM138" i="5"/>
  <c r="CM137" i="5"/>
  <c r="K136" i="5"/>
  <c r="CM136" i="5"/>
  <c r="K135" i="5"/>
  <c r="CM135" i="5"/>
  <c r="CM134" i="5"/>
  <c r="CM133" i="5"/>
  <c r="CM132" i="5"/>
  <c r="CM131" i="5"/>
  <c r="CM130" i="5"/>
  <c r="CM129" i="5"/>
  <c r="CM128" i="5"/>
  <c r="CM127" i="5"/>
  <c r="CM126" i="5"/>
  <c r="CM125" i="5"/>
  <c r="CM124" i="5"/>
  <c r="CM123" i="5"/>
  <c r="CM122" i="5"/>
  <c r="CM121" i="5"/>
  <c r="CM120" i="5"/>
  <c r="K119" i="5"/>
  <c r="CM119" i="5"/>
  <c r="K118" i="5"/>
  <c r="CM118" i="5"/>
  <c r="K117" i="5"/>
  <c r="CM117" i="5"/>
  <c r="K116" i="5"/>
  <c r="CM116" i="5"/>
  <c r="K115" i="5"/>
  <c r="CM115" i="5"/>
  <c r="K114" i="5"/>
  <c r="CM114" i="5"/>
  <c r="CM113" i="5"/>
  <c r="CM112" i="5"/>
  <c r="CM111" i="5"/>
  <c r="CM110" i="5"/>
  <c r="CM109" i="5"/>
  <c r="AU159" i="5" s="1"/>
  <c r="CM108" i="5"/>
  <c r="CM107" i="5"/>
  <c r="CM106" i="5"/>
  <c r="CM105" i="5"/>
  <c r="CM104" i="5"/>
  <c r="CM103" i="5"/>
  <c r="CM102" i="5"/>
  <c r="CM101" i="5"/>
  <c r="CM100" i="5"/>
  <c r="AU180" i="5" s="1"/>
  <c r="CM99" i="5"/>
  <c r="AU98" i="5"/>
  <c r="K98" i="5"/>
  <c r="CM98" i="5"/>
  <c r="K97" i="5"/>
  <c r="CM97" i="5"/>
  <c r="K96" i="5"/>
  <c r="CM96" i="5"/>
  <c r="K95" i="5"/>
  <c r="CM95" i="5"/>
  <c r="K94" i="5"/>
  <c r="CM94" i="5"/>
  <c r="K93" i="5"/>
  <c r="CM93" i="5"/>
  <c r="CM92" i="5"/>
  <c r="AU160" i="5" s="1"/>
  <c r="CM91" i="5"/>
  <c r="CM90" i="5"/>
  <c r="CM89" i="5"/>
  <c r="CM88" i="5"/>
  <c r="CM87" i="5"/>
  <c r="CM86" i="5"/>
  <c r="CM85" i="5"/>
  <c r="CM84" i="5"/>
  <c r="CM83" i="5"/>
  <c r="CM82" i="5"/>
  <c r="CM81" i="5"/>
  <c r="CM80" i="5"/>
  <c r="CM79" i="5"/>
  <c r="CM78" i="5"/>
  <c r="K77" i="5"/>
  <c r="CM77" i="5"/>
  <c r="K76" i="5"/>
  <c r="CM76" i="5"/>
  <c r="K75" i="5"/>
  <c r="CM75" i="5"/>
  <c r="K74" i="5"/>
  <c r="CM74" i="5"/>
  <c r="K73" i="5"/>
  <c r="CM73" i="5"/>
  <c r="K72" i="5"/>
  <c r="CM72" i="5"/>
  <c r="CM71" i="5"/>
  <c r="CM70" i="5"/>
  <c r="CM69" i="5"/>
  <c r="CM68" i="5"/>
  <c r="CM67" i="5"/>
  <c r="CM66" i="5"/>
  <c r="CM65" i="5"/>
  <c r="CM64" i="5"/>
  <c r="CM63" i="5"/>
  <c r="CM62" i="5"/>
  <c r="CM61" i="5"/>
  <c r="CM60" i="5"/>
  <c r="CM59" i="5"/>
  <c r="CM58" i="5"/>
  <c r="CM57" i="5"/>
  <c r="AU56" i="5"/>
  <c r="K56" i="5"/>
  <c r="CM56" i="5"/>
  <c r="K55" i="5"/>
  <c r="CM55" i="5"/>
  <c r="K54" i="5"/>
  <c r="CM54" i="5"/>
  <c r="K53" i="5"/>
  <c r="CM53" i="5"/>
  <c r="K52" i="5"/>
  <c r="CM52" i="5"/>
  <c r="CM51" i="5"/>
  <c r="CM50" i="5"/>
  <c r="CM49" i="5"/>
  <c r="CM48" i="5"/>
  <c r="CM47" i="5"/>
  <c r="CM45" i="5"/>
  <c r="CM44" i="5"/>
  <c r="CM43" i="5"/>
  <c r="CM42" i="5"/>
  <c r="CM41" i="5"/>
  <c r="CM40" i="5"/>
  <c r="CM39" i="5"/>
  <c r="CM38" i="5"/>
  <c r="CM37" i="5"/>
  <c r="K36" i="5"/>
  <c r="CM36" i="5"/>
  <c r="K35" i="5"/>
  <c r="CM35" i="5"/>
  <c r="K34" i="5"/>
  <c r="CM34" i="5"/>
  <c r="K33" i="5"/>
  <c r="CM33" i="5"/>
  <c r="K32" i="5"/>
  <c r="CM32" i="5"/>
  <c r="K31" i="5"/>
  <c r="CM31" i="5"/>
  <c r="CM30" i="5"/>
  <c r="CM29" i="5"/>
  <c r="CM28" i="5"/>
  <c r="CM27" i="5"/>
  <c r="CM26" i="5"/>
  <c r="CM24" i="5"/>
  <c r="CM23" i="5"/>
  <c r="CM22" i="5"/>
  <c r="CM21" i="5"/>
  <c r="AU177" i="5" s="1"/>
  <c r="CM20" i="5"/>
  <c r="CM19" i="5"/>
  <c r="CM18" i="5"/>
  <c r="CM17" i="5"/>
  <c r="CM16" i="5"/>
  <c r="AU15" i="5"/>
  <c r="K15" i="5"/>
  <c r="CM15" i="5"/>
  <c r="AU14" i="5"/>
  <c r="K14" i="5"/>
  <c r="CM14" i="5"/>
  <c r="K13" i="5"/>
  <c r="CM13" i="5"/>
  <c r="K12" i="5"/>
  <c r="CM12" i="5"/>
  <c r="AU32" i="5" s="1"/>
  <c r="K11" i="5"/>
  <c r="CM11" i="5"/>
  <c r="AU175" i="5" s="1"/>
  <c r="K10" i="5"/>
  <c r="CM10" i="5"/>
  <c r="CM9" i="5"/>
  <c r="CM8" i="5"/>
  <c r="CM7" i="5"/>
  <c r="CM6" i="5"/>
  <c r="AU114" i="5" s="1"/>
  <c r="K178" i="4"/>
  <c r="AM15" i="3"/>
  <c r="AM14" i="3"/>
  <c r="AM13" i="3"/>
  <c r="AM12" i="3"/>
  <c r="AM11" i="3"/>
  <c r="AM10" i="3"/>
  <c r="K180" i="4"/>
  <c r="K179" i="4"/>
  <c r="K177" i="4"/>
  <c r="K176" i="4"/>
  <c r="K162" i="4"/>
  <c r="K161" i="4"/>
  <c r="K160" i="4"/>
  <c r="K159" i="4"/>
  <c r="CM159" i="4"/>
  <c r="K158" i="4"/>
  <c r="CM158" i="4"/>
  <c r="K157" i="4"/>
  <c r="CM157" i="4"/>
  <c r="CM156" i="4"/>
  <c r="CM155" i="4"/>
  <c r="CM154" i="4"/>
  <c r="CM153" i="4"/>
  <c r="CM152" i="4"/>
  <c r="CM151" i="4"/>
  <c r="CM150" i="4"/>
  <c r="CM149" i="4"/>
  <c r="CM148" i="4"/>
  <c r="CM147" i="4"/>
  <c r="CM146" i="4"/>
  <c r="CM145" i="4"/>
  <c r="CM144" i="4"/>
  <c r="CM143" i="4"/>
  <c r="K142" i="4"/>
  <c r="CM142" i="4"/>
  <c r="K141" i="4"/>
  <c r="CM141" i="4"/>
  <c r="K140" i="4"/>
  <c r="CM140" i="4"/>
  <c r="K139" i="4"/>
  <c r="CM139" i="4"/>
  <c r="K138" i="4"/>
  <c r="CM138" i="4"/>
  <c r="K137" i="4"/>
  <c r="CM137" i="4"/>
  <c r="K136" i="4"/>
  <c r="CM136" i="4"/>
  <c r="CM135" i="4"/>
  <c r="CM134" i="4"/>
  <c r="CM133" i="4"/>
  <c r="CM132" i="4"/>
  <c r="CM131" i="4"/>
  <c r="CM130" i="4"/>
  <c r="CM129" i="4"/>
  <c r="CM128" i="4"/>
  <c r="CM127" i="4"/>
  <c r="CM126" i="4"/>
  <c r="CM125" i="4"/>
  <c r="CM124" i="4"/>
  <c r="CM123" i="4"/>
  <c r="CM122" i="4"/>
  <c r="CM121" i="4"/>
  <c r="K120" i="4"/>
  <c r="CM120" i="4"/>
  <c r="K119" i="4"/>
  <c r="CM119" i="4"/>
  <c r="K118" i="4"/>
  <c r="CM118" i="4"/>
  <c r="K117" i="4"/>
  <c r="CM117" i="4"/>
  <c r="K116" i="4"/>
  <c r="CM116" i="4"/>
  <c r="K115" i="4"/>
  <c r="CM115" i="4"/>
  <c r="CM114" i="4"/>
  <c r="CM113" i="4"/>
  <c r="CM112" i="4"/>
  <c r="CM111" i="4"/>
  <c r="CM110" i="4"/>
  <c r="CM109" i="4"/>
  <c r="AU76" i="4" s="1"/>
  <c r="CM108" i="4"/>
  <c r="CM107" i="4"/>
  <c r="CM106" i="4"/>
  <c r="CM105" i="4"/>
  <c r="CM104" i="4"/>
  <c r="CM103" i="4"/>
  <c r="CM102" i="4"/>
  <c r="CM101" i="4"/>
  <c r="CM100" i="4"/>
  <c r="AU162" i="4" s="1"/>
  <c r="K99" i="4"/>
  <c r="CM99" i="4"/>
  <c r="K98" i="4"/>
  <c r="CM98" i="4"/>
  <c r="K97" i="4"/>
  <c r="CM97" i="4"/>
  <c r="K96" i="4"/>
  <c r="CM96" i="4"/>
  <c r="K95" i="4"/>
  <c r="CM95" i="4"/>
  <c r="K94" i="4"/>
  <c r="CM94" i="4"/>
  <c r="CM93" i="4"/>
  <c r="CM92" i="4"/>
  <c r="AU77" i="4" s="1"/>
  <c r="CM91" i="4"/>
  <c r="CM90" i="4"/>
  <c r="CM89" i="4"/>
  <c r="CM88" i="4"/>
  <c r="CM87" i="4"/>
  <c r="CM86" i="4"/>
  <c r="CM85" i="4"/>
  <c r="CM84" i="4"/>
  <c r="CM83" i="4"/>
  <c r="CM82" i="4"/>
  <c r="CM81" i="4"/>
  <c r="CM80" i="4"/>
  <c r="CM79" i="4"/>
  <c r="K78" i="4"/>
  <c r="CM78" i="4"/>
  <c r="K77" i="4"/>
  <c r="CM77" i="4"/>
  <c r="K76" i="4"/>
  <c r="CM76" i="4"/>
  <c r="K75" i="4"/>
  <c r="CM75" i="4"/>
  <c r="K74" i="4"/>
  <c r="CM74" i="4"/>
  <c r="K73" i="4"/>
  <c r="CM73" i="4"/>
  <c r="CM72" i="4"/>
  <c r="CM71" i="4"/>
  <c r="CM70" i="4"/>
  <c r="CM69" i="4"/>
  <c r="CM68" i="4"/>
  <c r="CM67" i="4"/>
  <c r="CM66" i="4"/>
  <c r="CM65" i="4"/>
  <c r="CM64" i="4"/>
  <c r="CM63" i="4"/>
  <c r="CM62" i="4"/>
  <c r="CM61" i="4"/>
  <c r="CM60" i="4"/>
  <c r="CM59" i="4"/>
  <c r="CM58" i="4"/>
  <c r="K57" i="4"/>
  <c r="CM57" i="4"/>
  <c r="K56" i="4"/>
  <c r="CM56" i="4"/>
  <c r="K55" i="4"/>
  <c r="CM55" i="4"/>
  <c r="CM54" i="4"/>
  <c r="K54" i="4"/>
  <c r="CM53" i="4"/>
  <c r="K53" i="4"/>
  <c r="CM52" i="4"/>
  <c r="CM51" i="4"/>
  <c r="CM50" i="4"/>
  <c r="CM49" i="4"/>
  <c r="CM48" i="4"/>
  <c r="CM47" i="4"/>
  <c r="CM45" i="4"/>
  <c r="CM44" i="4"/>
  <c r="CM43" i="4"/>
  <c r="CM42" i="4"/>
  <c r="CM41" i="4"/>
  <c r="CM40" i="4"/>
  <c r="CM39" i="4"/>
  <c r="CM38" i="4"/>
  <c r="CM37" i="4"/>
  <c r="K37" i="4"/>
  <c r="CM36" i="4"/>
  <c r="K36" i="4"/>
  <c r="CM35" i="4"/>
  <c r="AU35" i="4"/>
  <c r="K35" i="4"/>
  <c r="CM34" i="4"/>
  <c r="K34" i="4"/>
  <c r="CM33" i="4"/>
  <c r="K33" i="4"/>
  <c r="CM32" i="4"/>
  <c r="K32" i="4"/>
  <c r="CM31" i="4"/>
  <c r="CM30" i="4"/>
  <c r="CM29" i="4"/>
  <c r="CM28" i="4"/>
  <c r="CM27" i="4"/>
  <c r="CM26" i="4"/>
  <c r="CM24" i="4"/>
  <c r="CM23" i="4"/>
  <c r="CM22" i="4"/>
  <c r="CM21" i="4"/>
  <c r="CM20" i="4"/>
  <c r="CM19" i="4"/>
  <c r="AU159" i="4" s="1"/>
  <c r="CM18" i="4"/>
  <c r="AU96" i="4" s="1"/>
  <c r="CM17" i="4"/>
  <c r="CM16" i="4"/>
  <c r="K15" i="4"/>
  <c r="CM15" i="4"/>
  <c r="K14" i="4"/>
  <c r="CM14" i="4"/>
  <c r="K13" i="4"/>
  <c r="CM13" i="4"/>
  <c r="K12" i="4"/>
  <c r="CM12" i="4"/>
  <c r="K11" i="4"/>
  <c r="CM11" i="4"/>
  <c r="CM10" i="4"/>
  <c r="K10" i="4"/>
  <c r="CM9" i="4"/>
  <c r="CM8" i="4"/>
  <c r="CM7" i="4"/>
  <c r="CM6" i="4"/>
  <c r="AU32" i="4" s="1"/>
  <c r="K183" i="3"/>
  <c r="K182" i="3"/>
  <c r="K181" i="3"/>
  <c r="K180" i="3"/>
  <c r="K179" i="3"/>
  <c r="K178" i="3"/>
  <c r="K164" i="3"/>
  <c r="K163" i="3"/>
  <c r="K162" i="3"/>
  <c r="K161" i="3"/>
  <c r="K160" i="3"/>
  <c r="K159" i="3"/>
  <c r="K158" i="3"/>
  <c r="K140" i="3"/>
  <c r="K32" i="3"/>
  <c r="K11" i="3"/>
  <c r="K143" i="3"/>
  <c r="K142" i="3"/>
  <c r="K141" i="3"/>
  <c r="K139" i="3"/>
  <c r="K138" i="3"/>
  <c r="K137" i="3"/>
  <c r="K121" i="3"/>
  <c r="K120" i="3"/>
  <c r="K119" i="3"/>
  <c r="K118" i="3"/>
  <c r="K117" i="3"/>
  <c r="K116" i="3"/>
  <c r="K100" i="3"/>
  <c r="K99" i="3"/>
  <c r="K98" i="3"/>
  <c r="K97" i="3"/>
  <c r="K96" i="3"/>
  <c r="K95" i="3"/>
  <c r="K79" i="3"/>
  <c r="K78" i="3"/>
  <c r="K77" i="3"/>
  <c r="K76" i="3"/>
  <c r="K75" i="3"/>
  <c r="K74" i="3"/>
  <c r="K58" i="3"/>
  <c r="K57" i="3"/>
  <c r="K56" i="3"/>
  <c r="K55" i="3"/>
  <c r="K54" i="3"/>
  <c r="K53" i="3"/>
  <c r="K37" i="3"/>
  <c r="K36" i="3"/>
  <c r="K35" i="3"/>
  <c r="K34" i="3"/>
  <c r="K33" i="3"/>
  <c r="CM159" i="3"/>
  <c r="CM158" i="3"/>
  <c r="CM157" i="3"/>
  <c r="CM156" i="3"/>
  <c r="CM155" i="3"/>
  <c r="CM154" i="3"/>
  <c r="CM153" i="3"/>
  <c r="CM152" i="3"/>
  <c r="CM151" i="3"/>
  <c r="CM150" i="3"/>
  <c r="CM149" i="3"/>
  <c r="CM148" i="3"/>
  <c r="CM147" i="3"/>
  <c r="CM146" i="3"/>
  <c r="CM145" i="3"/>
  <c r="CM144" i="3"/>
  <c r="CM143" i="3"/>
  <c r="CM142" i="3"/>
  <c r="CM141" i="3"/>
  <c r="CM140" i="3"/>
  <c r="CM139" i="3"/>
  <c r="CM138" i="3"/>
  <c r="CM137" i="3"/>
  <c r="CM136" i="3"/>
  <c r="CM135" i="3"/>
  <c r="CM134" i="3"/>
  <c r="CM133" i="3"/>
  <c r="CM132" i="3"/>
  <c r="CM131" i="3"/>
  <c r="CM130" i="3"/>
  <c r="CM129" i="3"/>
  <c r="CM128" i="3"/>
  <c r="CM127" i="3"/>
  <c r="CM126" i="3"/>
  <c r="CM125" i="3"/>
  <c r="CM124" i="3"/>
  <c r="CM123" i="3"/>
  <c r="CM122" i="3"/>
  <c r="CM121" i="3"/>
  <c r="CM120" i="3"/>
  <c r="CM119" i="3"/>
  <c r="CM118" i="3"/>
  <c r="CM117" i="3"/>
  <c r="CM116" i="3"/>
  <c r="CM115" i="3"/>
  <c r="CM114" i="3"/>
  <c r="CM113" i="3"/>
  <c r="CM112" i="3"/>
  <c r="CM111" i="3"/>
  <c r="CM110" i="3"/>
  <c r="CM109" i="3"/>
  <c r="AU181" i="3" s="1"/>
  <c r="CM108" i="3"/>
  <c r="CM107" i="3"/>
  <c r="CM106" i="3"/>
  <c r="CM105" i="3"/>
  <c r="CM104" i="3"/>
  <c r="CM103" i="3"/>
  <c r="CM102" i="3"/>
  <c r="CM101" i="3"/>
  <c r="CM100" i="3"/>
  <c r="AU183" i="3" s="1"/>
  <c r="CM99" i="3"/>
  <c r="CM98" i="3"/>
  <c r="CM97" i="3"/>
  <c r="CM96" i="3"/>
  <c r="CM95" i="3"/>
  <c r="CM94" i="3"/>
  <c r="CM93" i="3"/>
  <c r="CM92" i="3"/>
  <c r="CM91" i="3"/>
  <c r="CM90" i="3"/>
  <c r="CM89" i="3"/>
  <c r="CM88" i="3"/>
  <c r="CM87" i="3"/>
  <c r="CM86" i="3"/>
  <c r="CM85" i="3"/>
  <c r="CM84" i="3"/>
  <c r="CM83" i="3"/>
  <c r="CM82" i="3"/>
  <c r="CM81" i="3"/>
  <c r="CM80" i="3"/>
  <c r="CM79" i="3"/>
  <c r="CM78" i="3"/>
  <c r="CM77" i="3"/>
  <c r="CM76" i="3"/>
  <c r="CM75" i="3"/>
  <c r="CM74" i="3"/>
  <c r="CM73" i="3"/>
  <c r="CM72" i="3"/>
  <c r="CM71" i="3"/>
  <c r="CM70" i="3"/>
  <c r="CM69" i="3"/>
  <c r="CM68" i="3"/>
  <c r="CM67" i="3"/>
  <c r="CM66" i="3"/>
  <c r="CM65" i="3"/>
  <c r="CM64" i="3"/>
  <c r="CM63" i="3"/>
  <c r="CM62" i="3"/>
  <c r="CM61" i="3"/>
  <c r="CM60" i="3"/>
  <c r="CM59" i="3"/>
  <c r="CM58" i="3"/>
  <c r="CM57" i="3"/>
  <c r="CM56" i="3"/>
  <c r="CM55" i="3"/>
  <c r="CM54" i="3"/>
  <c r="CM53" i="3"/>
  <c r="CM52" i="3"/>
  <c r="CM51" i="3"/>
  <c r="CM50" i="3"/>
  <c r="CM49" i="3"/>
  <c r="CM48" i="3"/>
  <c r="CM47" i="3"/>
  <c r="CM45" i="3"/>
  <c r="CM44" i="3"/>
  <c r="CM43" i="3"/>
  <c r="CM42" i="3"/>
  <c r="CM41" i="3"/>
  <c r="CM40" i="3"/>
  <c r="CM39" i="3"/>
  <c r="CM38" i="3"/>
  <c r="CM37" i="3"/>
  <c r="CM36" i="3"/>
  <c r="CM35" i="3"/>
  <c r="AU161" i="3" s="1"/>
  <c r="CM34" i="3"/>
  <c r="CM33" i="3"/>
  <c r="CM32" i="3"/>
  <c r="CM31" i="3"/>
  <c r="CM30" i="3"/>
  <c r="CM29" i="3"/>
  <c r="CM28" i="3"/>
  <c r="CM27" i="3"/>
  <c r="CM26" i="3"/>
  <c r="CM24" i="3"/>
  <c r="CM23" i="3"/>
  <c r="CM22" i="3"/>
  <c r="AU160" i="3" s="1"/>
  <c r="CM21" i="3"/>
  <c r="CM20" i="3"/>
  <c r="AU140" i="3" s="1"/>
  <c r="CM19" i="3"/>
  <c r="CM18" i="3"/>
  <c r="AU118" i="3" s="1"/>
  <c r="CM17" i="3"/>
  <c r="CM16" i="3"/>
  <c r="CM15" i="3"/>
  <c r="K16" i="3"/>
  <c r="CM14" i="3"/>
  <c r="AU179" i="3" s="1"/>
  <c r="K15" i="3"/>
  <c r="CM13" i="3"/>
  <c r="K14" i="3"/>
  <c r="CM12" i="3"/>
  <c r="K13" i="3"/>
  <c r="CM11" i="3"/>
  <c r="AU159" i="3" s="1"/>
  <c r="K12" i="3"/>
  <c r="CM10" i="3"/>
  <c r="K10" i="3"/>
  <c r="CM9" i="3"/>
  <c r="CM8" i="3"/>
  <c r="CM7" i="3"/>
  <c r="CM6" i="3"/>
  <c r="AU158" i="3" s="1"/>
  <c r="K182" i="1"/>
  <c r="K181" i="1"/>
  <c r="K180" i="1"/>
  <c r="K179" i="1"/>
  <c r="K178" i="1"/>
  <c r="K177" i="1"/>
  <c r="K161" i="1"/>
  <c r="K160" i="1"/>
  <c r="K159" i="1"/>
  <c r="K158" i="1"/>
  <c r="K157" i="1"/>
  <c r="K156" i="1"/>
  <c r="K140" i="1"/>
  <c r="K139" i="1"/>
  <c r="K138" i="1"/>
  <c r="K137" i="1"/>
  <c r="K136" i="1"/>
  <c r="K120" i="1"/>
  <c r="K119" i="1"/>
  <c r="K118" i="1"/>
  <c r="K117" i="1"/>
  <c r="K116" i="1"/>
  <c r="K115" i="1"/>
  <c r="K99" i="1"/>
  <c r="K98" i="1"/>
  <c r="K97" i="1"/>
  <c r="K96" i="1"/>
  <c r="K95" i="1"/>
  <c r="K94" i="1"/>
  <c r="K78" i="1"/>
  <c r="K77" i="1"/>
  <c r="K76" i="1"/>
  <c r="K75" i="1"/>
  <c r="K74" i="1"/>
  <c r="K73" i="1"/>
  <c r="K57" i="1"/>
  <c r="K56" i="1"/>
  <c r="K55" i="1"/>
  <c r="K54" i="1"/>
  <c r="K53" i="1"/>
  <c r="K52" i="1"/>
  <c r="K11" i="1"/>
  <c r="K36" i="1"/>
  <c r="K35" i="1"/>
  <c r="K34" i="1"/>
  <c r="K33" i="1"/>
  <c r="K32" i="1"/>
  <c r="K31" i="1"/>
  <c r="CK7" i="1"/>
  <c r="CK8" i="1"/>
  <c r="CK9" i="1"/>
  <c r="CK10" i="1"/>
  <c r="AS94" i="1" s="1"/>
  <c r="CK11" i="1"/>
  <c r="AS137" i="1" s="1"/>
  <c r="CK12" i="1"/>
  <c r="AS95" i="1" s="1"/>
  <c r="CK13" i="1"/>
  <c r="AS32" i="1" s="1"/>
  <c r="CK14" i="1"/>
  <c r="CK15" i="1"/>
  <c r="CK16" i="1"/>
  <c r="CK17" i="1"/>
  <c r="CK18" i="1"/>
  <c r="AS54" i="1" s="1"/>
  <c r="CK19" i="1"/>
  <c r="AS96" i="1" s="1"/>
  <c r="CK20" i="1"/>
  <c r="AS33" i="1" s="1"/>
  <c r="CK21" i="1"/>
  <c r="CK22" i="1"/>
  <c r="CK23" i="1"/>
  <c r="CK24" i="1"/>
  <c r="CK26" i="1"/>
  <c r="CK27" i="1"/>
  <c r="CK28" i="1"/>
  <c r="CK29" i="1"/>
  <c r="CK30" i="1"/>
  <c r="CK31" i="1"/>
  <c r="CK32" i="1"/>
  <c r="CK33" i="1"/>
  <c r="CK34" i="1"/>
  <c r="CK35" i="1"/>
  <c r="CK36" i="1"/>
  <c r="CK37" i="1"/>
  <c r="CK38" i="1"/>
  <c r="CK39" i="1"/>
  <c r="CK40" i="1"/>
  <c r="CK41" i="1"/>
  <c r="CK42" i="1"/>
  <c r="CK43" i="1"/>
  <c r="CK44" i="1"/>
  <c r="CK45" i="1"/>
  <c r="CK47" i="1"/>
  <c r="CK48" i="1"/>
  <c r="CK49" i="1"/>
  <c r="CK50" i="1"/>
  <c r="CK51" i="1"/>
  <c r="CK52" i="1"/>
  <c r="CK53" i="1"/>
  <c r="CK54" i="1"/>
  <c r="CK55" i="1"/>
  <c r="CK56" i="1"/>
  <c r="CK57" i="1"/>
  <c r="CK58" i="1"/>
  <c r="CK59" i="1"/>
  <c r="CK60" i="1"/>
  <c r="CK61" i="1"/>
  <c r="CK62" i="1"/>
  <c r="CK63" i="1"/>
  <c r="CK64" i="1"/>
  <c r="CK65" i="1"/>
  <c r="CK66" i="1"/>
  <c r="CK67" i="1"/>
  <c r="CK68" i="1"/>
  <c r="CK69" i="1"/>
  <c r="CK70" i="1"/>
  <c r="CK71" i="1"/>
  <c r="CK72" i="1"/>
  <c r="CK73" i="1"/>
  <c r="CK74" i="1"/>
  <c r="CK75" i="1"/>
  <c r="CK76" i="1"/>
  <c r="CK77" i="1"/>
  <c r="CK78" i="1"/>
  <c r="CK79" i="1"/>
  <c r="CK80" i="1"/>
  <c r="CK81" i="1"/>
  <c r="CK82" i="1"/>
  <c r="CK83" i="1"/>
  <c r="CK84" i="1"/>
  <c r="CK85" i="1"/>
  <c r="CK86" i="1"/>
  <c r="CK87" i="1"/>
  <c r="CK88" i="1"/>
  <c r="CK89" i="1"/>
  <c r="CK90" i="1"/>
  <c r="CK91" i="1"/>
  <c r="CK92" i="1"/>
  <c r="CK93" i="1"/>
  <c r="CK94" i="1"/>
  <c r="CK95" i="1"/>
  <c r="CK96" i="1"/>
  <c r="CK97" i="1"/>
  <c r="CK98" i="1"/>
  <c r="CK99" i="1"/>
  <c r="AS77" i="1" s="1"/>
  <c r="CK100" i="1"/>
  <c r="AS182" i="1" s="1"/>
  <c r="CK101" i="1"/>
  <c r="CK102" i="1"/>
  <c r="CK103" i="1"/>
  <c r="CK104" i="1"/>
  <c r="CK105" i="1"/>
  <c r="CK106" i="1"/>
  <c r="CK107" i="1"/>
  <c r="CK108" i="1"/>
  <c r="CK109" i="1"/>
  <c r="AS13" i="1" s="1"/>
  <c r="CK110" i="1"/>
  <c r="CK111" i="1"/>
  <c r="CK112" i="1"/>
  <c r="CK113" i="1"/>
  <c r="CK114" i="1"/>
  <c r="CK115" i="1"/>
  <c r="CK116" i="1"/>
  <c r="CK117" i="1"/>
  <c r="CK118" i="1"/>
  <c r="CK119" i="1"/>
  <c r="CK120" i="1"/>
  <c r="CK121" i="1"/>
  <c r="CK122" i="1"/>
  <c r="CK123" i="1"/>
  <c r="CK124" i="1"/>
  <c r="CK125" i="1"/>
  <c r="CK126" i="1"/>
  <c r="CK127" i="1"/>
  <c r="CK128" i="1"/>
  <c r="CK129" i="1"/>
  <c r="CK130" i="1"/>
  <c r="CK131" i="1"/>
  <c r="CK132" i="1"/>
  <c r="CK133" i="1"/>
  <c r="CK134" i="1"/>
  <c r="CK135" i="1"/>
  <c r="CK136" i="1"/>
  <c r="CK137" i="1"/>
  <c r="CK138" i="1"/>
  <c r="CK139" i="1"/>
  <c r="CK140" i="1"/>
  <c r="CK141" i="1"/>
  <c r="CK142" i="1"/>
  <c r="CK143" i="1"/>
  <c r="CK144" i="1"/>
  <c r="CK145" i="1"/>
  <c r="CK146" i="1"/>
  <c r="CK147" i="1"/>
  <c r="CK148" i="1"/>
  <c r="CK149" i="1"/>
  <c r="CK150" i="1"/>
  <c r="CK151" i="1"/>
  <c r="CK152" i="1"/>
  <c r="CK153" i="1"/>
  <c r="CK154" i="1"/>
  <c r="CK155" i="1"/>
  <c r="CK156" i="1"/>
  <c r="CK157" i="1"/>
  <c r="CK158" i="1"/>
  <c r="CK159" i="1"/>
  <c r="CK6" i="1"/>
  <c r="AS73" i="1" s="1"/>
  <c r="K10" i="1"/>
  <c r="K12" i="1"/>
  <c r="K13" i="1"/>
  <c r="K14" i="1"/>
  <c r="K15" i="1"/>
  <c r="AU15" i="3" l="1"/>
  <c r="AP94" i="15"/>
  <c r="AP52" i="15"/>
  <c r="AU33" i="6"/>
  <c r="AP135" i="16"/>
  <c r="AP173" i="16"/>
  <c r="AU15" i="11"/>
  <c r="AU135" i="13"/>
  <c r="AP156" i="18"/>
  <c r="AU78" i="4"/>
  <c r="AU174" i="7"/>
  <c r="AU11" i="7"/>
  <c r="AU54" i="12"/>
  <c r="AP93" i="15"/>
  <c r="AP75" i="15"/>
  <c r="AP140" i="16"/>
  <c r="AP178" i="16"/>
  <c r="AP74" i="18"/>
  <c r="AU11" i="4"/>
  <c r="AP139" i="16"/>
  <c r="AP177" i="16"/>
  <c r="AU136" i="13"/>
  <c r="AQ161" i="16"/>
  <c r="AQ160" i="16"/>
  <c r="AU75" i="6"/>
  <c r="AU73" i="13"/>
  <c r="AP55" i="15"/>
  <c r="AP54" i="18"/>
  <c r="AP136" i="18"/>
  <c r="AU13" i="6"/>
  <c r="AU53" i="6"/>
  <c r="AU174" i="9"/>
  <c r="AU157" i="12"/>
  <c r="AP34" i="15"/>
  <c r="AP176" i="15"/>
  <c r="AP11" i="16"/>
  <c r="AP174" i="16"/>
  <c r="AS53" i="1"/>
  <c r="AU10" i="4"/>
  <c r="AU97" i="4"/>
  <c r="AP141" i="16"/>
  <c r="AP179" i="16"/>
  <c r="AP34" i="18"/>
  <c r="AQ38" i="15"/>
  <c r="AQ39" i="15" s="1"/>
  <c r="AP13" i="15"/>
  <c r="AP57" i="15"/>
  <c r="AP117" i="15"/>
  <c r="AP93" i="18"/>
  <c r="AP34" i="16"/>
  <c r="AP10" i="16"/>
  <c r="AP56" i="16"/>
  <c r="AP57" i="16"/>
  <c r="AP12" i="16"/>
  <c r="AP15" i="16"/>
  <c r="AP31" i="16"/>
  <c r="AP55" i="16"/>
  <c r="AP74" i="16"/>
  <c r="AP137" i="16"/>
  <c r="AP73" i="16"/>
  <c r="AP136" i="16"/>
  <c r="AP75" i="16"/>
  <c r="AP138" i="16"/>
  <c r="AP36" i="16"/>
  <c r="AP93" i="17"/>
  <c r="AP54" i="17"/>
  <c r="AP92" i="17"/>
  <c r="AP73" i="17"/>
  <c r="AP97" i="17"/>
  <c r="AP14" i="17"/>
  <c r="AP33" i="17"/>
  <c r="AP177" i="17"/>
  <c r="AP116" i="17"/>
  <c r="AP13" i="17"/>
  <c r="AP132" i="17"/>
  <c r="AP156" i="17"/>
  <c r="AP75" i="17"/>
  <c r="AP12" i="17"/>
  <c r="AP55" i="17"/>
  <c r="AP76" i="17"/>
  <c r="AP34" i="17"/>
  <c r="AP51" i="17"/>
  <c r="AP157" i="17"/>
  <c r="AP30" i="17"/>
  <c r="AP52" i="17"/>
  <c r="AP94" i="17"/>
  <c r="AP152" i="17"/>
  <c r="AP74" i="17"/>
  <c r="AP175" i="17"/>
  <c r="AU160" i="4"/>
  <c r="AU178" i="4"/>
  <c r="AQ100" i="21"/>
  <c r="AQ101" i="21" s="1"/>
  <c r="AQ121" i="21"/>
  <c r="AQ122" i="21" s="1"/>
  <c r="AQ142" i="21"/>
  <c r="AQ143" i="21" s="1"/>
  <c r="AQ164" i="21"/>
  <c r="AQ165" i="21" s="1"/>
  <c r="AQ184" i="21"/>
  <c r="AQ185" i="21" s="1"/>
  <c r="AQ79" i="21"/>
  <c r="AQ80" i="21" s="1"/>
  <c r="AQ59" i="21"/>
  <c r="AQ60" i="21" s="1"/>
  <c r="AQ37" i="21"/>
  <c r="AQ38" i="21" s="1"/>
  <c r="AQ17" i="21"/>
  <c r="AQ18" i="21" s="1"/>
  <c r="AP155" i="18"/>
  <c r="AP31" i="18"/>
  <c r="AP76" i="18"/>
  <c r="AP96" i="18"/>
  <c r="AP116" i="18"/>
  <c r="AP11" i="18"/>
  <c r="AP57" i="18"/>
  <c r="AP32" i="18"/>
  <c r="AP77" i="18"/>
  <c r="AP97" i="18"/>
  <c r="AP117" i="18"/>
  <c r="AP12" i="18"/>
  <c r="AP177" i="18"/>
  <c r="AP53" i="18"/>
  <c r="AP137" i="18"/>
  <c r="AP157" i="18"/>
  <c r="AP98" i="18"/>
  <c r="AP118" i="18"/>
  <c r="AP73" i="18"/>
  <c r="AQ79" i="18" s="1"/>
  <c r="AQ80" i="18" s="1"/>
  <c r="AP138" i="18"/>
  <c r="AP158" i="18"/>
  <c r="AP114" i="18"/>
  <c r="AP180" i="18"/>
  <c r="AP159" i="18"/>
  <c r="AP134" i="18"/>
  <c r="AP181" i="18"/>
  <c r="AP50" i="17"/>
  <c r="AP10" i="17"/>
  <c r="AP95" i="17"/>
  <c r="AP31" i="17"/>
  <c r="AP133" i="17"/>
  <c r="AP153" i="17"/>
  <c r="AP96" i="17"/>
  <c r="AP114" i="17"/>
  <c r="AP173" i="17"/>
  <c r="AP134" i="17"/>
  <c r="AP115" i="17"/>
  <c r="AP135" i="17"/>
  <c r="AP113" i="17"/>
  <c r="AQ80" i="16"/>
  <c r="AQ81" i="16" s="1"/>
  <c r="AP35" i="16"/>
  <c r="AP53" i="16"/>
  <c r="AQ59" i="16" s="1"/>
  <c r="AP33" i="16"/>
  <c r="AP12" i="15"/>
  <c r="AP72" i="15"/>
  <c r="AP177" i="15"/>
  <c r="AP53" i="15"/>
  <c r="AP137" i="15"/>
  <c r="AP157" i="15"/>
  <c r="AP98" i="15"/>
  <c r="AP118" i="15"/>
  <c r="AP73" i="15"/>
  <c r="AP138" i="15"/>
  <c r="AP158" i="15"/>
  <c r="AP179" i="15"/>
  <c r="AP119" i="15"/>
  <c r="AP74" i="15"/>
  <c r="AP180" i="15"/>
  <c r="AP139" i="15"/>
  <c r="AP159" i="15"/>
  <c r="AP134" i="15"/>
  <c r="AP181" i="15"/>
  <c r="AP115" i="15"/>
  <c r="AP10" i="15"/>
  <c r="AP56" i="15"/>
  <c r="AP160" i="15"/>
  <c r="AU175" i="9"/>
  <c r="AU35" i="13"/>
  <c r="AU173" i="9"/>
  <c r="AU142" i="3"/>
  <c r="AU155" i="8"/>
  <c r="AU14" i="13"/>
  <c r="AU134" i="9"/>
  <c r="AU176" i="11"/>
  <c r="AU13" i="12"/>
  <c r="AU178" i="11"/>
  <c r="AU54" i="9"/>
  <c r="AU97" i="13"/>
  <c r="AU154" i="9"/>
  <c r="AU36" i="11"/>
  <c r="AU76" i="13"/>
  <c r="AU15" i="12"/>
  <c r="AU33" i="13"/>
  <c r="AU162" i="3"/>
  <c r="AU96" i="6"/>
  <c r="AU133" i="9"/>
  <c r="AU75" i="12"/>
  <c r="AU94" i="5"/>
  <c r="AU153" i="8"/>
  <c r="AU158" i="12"/>
  <c r="AU175" i="6"/>
  <c r="AU113" i="8"/>
  <c r="AU178" i="3"/>
  <c r="AU133" i="8"/>
  <c r="AU115" i="8"/>
  <c r="AU12" i="9"/>
  <c r="AU156" i="12"/>
  <c r="AU11" i="13"/>
  <c r="AU15" i="13"/>
  <c r="AU57" i="13"/>
  <c r="AU93" i="13"/>
  <c r="AU96" i="13"/>
  <c r="AU115" i="13"/>
  <c r="AU116" i="13"/>
  <c r="AU53" i="13"/>
  <c r="AU118" i="13"/>
  <c r="AU114" i="13"/>
  <c r="AU36" i="13"/>
  <c r="AU116" i="12"/>
  <c r="AU32" i="12"/>
  <c r="AU135" i="12"/>
  <c r="AU140" i="12"/>
  <c r="AU14" i="12"/>
  <c r="AU56" i="12"/>
  <c r="AU177" i="12"/>
  <c r="AU92" i="12"/>
  <c r="AU159" i="12"/>
  <c r="AU175" i="12"/>
  <c r="AU95" i="12"/>
  <c r="AU134" i="13"/>
  <c r="AU10" i="13"/>
  <c r="AU52" i="13"/>
  <c r="AU74" i="13"/>
  <c r="AU92" i="13"/>
  <c r="AU117" i="13"/>
  <c r="AU137" i="13"/>
  <c r="AU155" i="13"/>
  <c r="AU159" i="13"/>
  <c r="AU175" i="13"/>
  <c r="AU177" i="13"/>
  <c r="AU179" i="13"/>
  <c r="AU32" i="13"/>
  <c r="AU140" i="13"/>
  <c r="AU31" i="13"/>
  <c r="AU54" i="13"/>
  <c r="AU72" i="13"/>
  <c r="AU94" i="13"/>
  <c r="AU139" i="13"/>
  <c r="AV38" i="12"/>
  <c r="AV39" i="12" s="1"/>
  <c r="AU53" i="12"/>
  <c r="AU72" i="12"/>
  <c r="AU96" i="12"/>
  <c r="AU118" i="12"/>
  <c r="AU134" i="12"/>
  <c r="AU139" i="12"/>
  <c r="AU179" i="12"/>
  <c r="AU52" i="12"/>
  <c r="AU76" i="12"/>
  <c r="AU94" i="12"/>
  <c r="AU117" i="12"/>
  <c r="AU137" i="12"/>
  <c r="AU174" i="12"/>
  <c r="AU176" i="12"/>
  <c r="AU115" i="12"/>
  <c r="AU11" i="12"/>
  <c r="AU74" i="12"/>
  <c r="AU93" i="12"/>
  <c r="AU138" i="11"/>
  <c r="AU137" i="11"/>
  <c r="AU156" i="11"/>
  <c r="AU117" i="11"/>
  <c r="AU57" i="11"/>
  <c r="AU119" i="11"/>
  <c r="AU34" i="11"/>
  <c r="AU95" i="11"/>
  <c r="AU115" i="11"/>
  <c r="AU116" i="11"/>
  <c r="AU54" i="11"/>
  <c r="AU94" i="11"/>
  <c r="AU139" i="11"/>
  <c r="AU55" i="11"/>
  <c r="AU76" i="11"/>
  <c r="AU74" i="11"/>
  <c r="AU72" i="11"/>
  <c r="AU77" i="11"/>
  <c r="AU93" i="11"/>
  <c r="AU52" i="11"/>
  <c r="AU97" i="11"/>
  <c r="AU11" i="11"/>
  <c r="AU53" i="11"/>
  <c r="AU75" i="11"/>
  <c r="AU73" i="11"/>
  <c r="AU96" i="11"/>
  <c r="AU12" i="11"/>
  <c r="AU141" i="11"/>
  <c r="AU13" i="11"/>
  <c r="AU32" i="11"/>
  <c r="AU159" i="11"/>
  <c r="AU10" i="11"/>
  <c r="AU35" i="11"/>
  <c r="AU56" i="11"/>
  <c r="AU118" i="11"/>
  <c r="AU140" i="11"/>
  <c r="AU158" i="11"/>
  <c r="AU175" i="11"/>
  <c r="AU135" i="11"/>
  <c r="AU14" i="11"/>
  <c r="AU33" i="11"/>
  <c r="AU180" i="11"/>
  <c r="AU31" i="11"/>
  <c r="AU114" i="11"/>
  <c r="AU136" i="11"/>
  <c r="AU160" i="11"/>
  <c r="AU115" i="9"/>
  <c r="AU176" i="9"/>
  <c r="AV180" i="9" s="1"/>
  <c r="AV181" i="9" s="1"/>
  <c r="AU31" i="9"/>
  <c r="AU136" i="9"/>
  <c r="AU15" i="9"/>
  <c r="AU156" i="9"/>
  <c r="AU11" i="9"/>
  <c r="AU72" i="9"/>
  <c r="AU53" i="9"/>
  <c r="AU116" i="9"/>
  <c r="AU35" i="9"/>
  <c r="AU96" i="9"/>
  <c r="AU97" i="9"/>
  <c r="AU13" i="9"/>
  <c r="AU14" i="9"/>
  <c r="AU92" i="9"/>
  <c r="AU33" i="9"/>
  <c r="AU76" i="9"/>
  <c r="AU55" i="9"/>
  <c r="AU93" i="9"/>
  <c r="AU52" i="9"/>
  <c r="AU155" i="9"/>
  <c r="AU74" i="9"/>
  <c r="AU113" i="9"/>
  <c r="AU117" i="9"/>
  <c r="AU137" i="9"/>
  <c r="AU94" i="9"/>
  <c r="AU138" i="9"/>
  <c r="AU157" i="9"/>
  <c r="AU10" i="9"/>
  <c r="AU36" i="9"/>
  <c r="AU56" i="9"/>
  <c r="AU75" i="9"/>
  <c r="AU114" i="9"/>
  <c r="AU153" i="9"/>
  <c r="AU158" i="9"/>
  <c r="AU71" i="9"/>
  <c r="AU135" i="9"/>
  <c r="AU32" i="9"/>
  <c r="AU134" i="8"/>
  <c r="AU33" i="8"/>
  <c r="AU13" i="8"/>
  <c r="AU114" i="8"/>
  <c r="AU93" i="8"/>
  <c r="AU91" i="8"/>
  <c r="AU117" i="8"/>
  <c r="AU12" i="8"/>
  <c r="AU35" i="8"/>
  <c r="AU73" i="8"/>
  <c r="AU31" i="8"/>
  <c r="AU53" i="8"/>
  <c r="AU96" i="8"/>
  <c r="AU15" i="8"/>
  <c r="AU70" i="8"/>
  <c r="AU95" i="8"/>
  <c r="AU10" i="8"/>
  <c r="AU75" i="8"/>
  <c r="AU54" i="8"/>
  <c r="AU172" i="8"/>
  <c r="AU116" i="8"/>
  <c r="AU34" i="8"/>
  <c r="AU14" i="8"/>
  <c r="AU154" i="8"/>
  <c r="AU55" i="8"/>
  <c r="AU135" i="8"/>
  <c r="AU174" i="8"/>
  <c r="AU11" i="8"/>
  <c r="AU51" i="8"/>
  <c r="AU156" i="8"/>
  <c r="AU136" i="8"/>
  <c r="AU71" i="8"/>
  <c r="AU32" i="8"/>
  <c r="AU52" i="8"/>
  <c r="AU157" i="8"/>
  <c r="AU137" i="8"/>
  <c r="AU92" i="8"/>
  <c r="AU112" i="8"/>
  <c r="AU176" i="8"/>
  <c r="AU158" i="8"/>
  <c r="AU138" i="8"/>
  <c r="AU177" i="8"/>
  <c r="AU94" i="8"/>
  <c r="AU133" i="7"/>
  <c r="AU171" i="7"/>
  <c r="AU32" i="7"/>
  <c r="AU96" i="7"/>
  <c r="AU33" i="7"/>
  <c r="AU30" i="7"/>
  <c r="AU73" i="7"/>
  <c r="AU53" i="7"/>
  <c r="AU13" i="7"/>
  <c r="AU54" i="7"/>
  <c r="AU55" i="7"/>
  <c r="AU92" i="7"/>
  <c r="AU136" i="7"/>
  <c r="AU34" i="7"/>
  <c r="AU114" i="7"/>
  <c r="AU52" i="7"/>
  <c r="AU175" i="7"/>
  <c r="AU94" i="7"/>
  <c r="AU138" i="7"/>
  <c r="AU14" i="7"/>
  <c r="AU115" i="7"/>
  <c r="AU95" i="7"/>
  <c r="AU15" i="7"/>
  <c r="AU74" i="7"/>
  <c r="AU75" i="7"/>
  <c r="AU51" i="7"/>
  <c r="AU70" i="7"/>
  <c r="AU10" i="7"/>
  <c r="AU31" i="7"/>
  <c r="AU12" i="7"/>
  <c r="AU72" i="7"/>
  <c r="AU137" i="7"/>
  <c r="AU155" i="7"/>
  <c r="AU153" i="7"/>
  <c r="AU157" i="7"/>
  <c r="AU134" i="7"/>
  <c r="AU154" i="7"/>
  <c r="AU71" i="7"/>
  <c r="AU173" i="7"/>
  <c r="AU112" i="7"/>
  <c r="AU116" i="7"/>
  <c r="AU176" i="7"/>
  <c r="AU36" i="6"/>
  <c r="AU94" i="6"/>
  <c r="AU15" i="6"/>
  <c r="AU77" i="6"/>
  <c r="AU116" i="6"/>
  <c r="AU34" i="6"/>
  <c r="AU138" i="6"/>
  <c r="AU136" i="6"/>
  <c r="AU115" i="6"/>
  <c r="AU155" i="6"/>
  <c r="AU157" i="6"/>
  <c r="AU54" i="6"/>
  <c r="AU10" i="6"/>
  <c r="AU55" i="6"/>
  <c r="AU57" i="6"/>
  <c r="AU35" i="6"/>
  <c r="AU178" i="6"/>
  <c r="AU14" i="6"/>
  <c r="AU76" i="6"/>
  <c r="AU56" i="6"/>
  <c r="AU159" i="6"/>
  <c r="AU32" i="6"/>
  <c r="AU160" i="6"/>
  <c r="AU95" i="6"/>
  <c r="AU74" i="6"/>
  <c r="AU176" i="6"/>
  <c r="AU52" i="6"/>
  <c r="AU72" i="6"/>
  <c r="AU97" i="6"/>
  <c r="AU156" i="6"/>
  <c r="AU117" i="6"/>
  <c r="AU137" i="6"/>
  <c r="AU73" i="6"/>
  <c r="AU174" i="6"/>
  <c r="AU93" i="6"/>
  <c r="AU98" i="6"/>
  <c r="AU118" i="6"/>
  <c r="AU114" i="6"/>
  <c r="AU119" i="6"/>
  <c r="AU139" i="6"/>
  <c r="AU135" i="6"/>
  <c r="AU31" i="6"/>
  <c r="AU115" i="5"/>
  <c r="AU135" i="5"/>
  <c r="AU13" i="5"/>
  <c r="AU54" i="5"/>
  <c r="AU158" i="5"/>
  <c r="AU161" i="5"/>
  <c r="AU77" i="5"/>
  <c r="AU95" i="5"/>
  <c r="AU139" i="5"/>
  <c r="AU34" i="5"/>
  <c r="AU35" i="5"/>
  <c r="AU155" i="5"/>
  <c r="AU33" i="5"/>
  <c r="AU31" i="5"/>
  <c r="AU96" i="5"/>
  <c r="AU10" i="5"/>
  <c r="AU76" i="5"/>
  <c r="AU74" i="5"/>
  <c r="AU55" i="5"/>
  <c r="AU12" i="5"/>
  <c r="AU136" i="5"/>
  <c r="AU156" i="5"/>
  <c r="AU116" i="5"/>
  <c r="AU73" i="5"/>
  <c r="AU52" i="5"/>
  <c r="AU75" i="5"/>
  <c r="AU36" i="5"/>
  <c r="AU11" i="5"/>
  <c r="AU97" i="5"/>
  <c r="AU117" i="5"/>
  <c r="AU72" i="5"/>
  <c r="AU176" i="5"/>
  <c r="AU118" i="5"/>
  <c r="AU137" i="5"/>
  <c r="AU53" i="5"/>
  <c r="AU93" i="5"/>
  <c r="AU178" i="5"/>
  <c r="AU157" i="5"/>
  <c r="AU119" i="5"/>
  <c r="AU138" i="5"/>
  <c r="AU179" i="5"/>
  <c r="AU136" i="4"/>
  <c r="AU116" i="4"/>
  <c r="AU161" i="4"/>
  <c r="AU158" i="4"/>
  <c r="AU157" i="4"/>
  <c r="AU177" i="4"/>
  <c r="AU13" i="4"/>
  <c r="AU75" i="4"/>
  <c r="AU55" i="4"/>
  <c r="AU34" i="4"/>
  <c r="AU118" i="4"/>
  <c r="AU95" i="4"/>
  <c r="AU15" i="4"/>
  <c r="AU12" i="4"/>
  <c r="AU74" i="4"/>
  <c r="AU37" i="4"/>
  <c r="AU57" i="4"/>
  <c r="AU117" i="4"/>
  <c r="AU137" i="4"/>
  <c r="AU53" i="4"/>
  <c r="AU33" i="4"/>
  <c r="AU98" i="4"/>
  <c r="AU138" i="4"/>
  <c r="AU54" i="4"/>
  <c r="AU73" i="4"/>
  <c r="AU176" i="4"/>
  <c r="AU99" i="4"/>
  <c r="AU119" i="4"/>
  <c r="AU139" i="4"/>
  <c r="AU94" i="4"/>
  <c r="AU14" i="4"/>
  <c r="AU120" i="4"/>
  <c r="AU140" i="4"/>
  <c r="AU115" i="4"/>
  <c r="AU36" i="4"/>
  <c r="AU141" i="4"/>
  <c r="AU179" i="4"/>
  <c r="AU56" i="4"/>
  <c r="AU180" i="4"/>
  <c r="AU142" i="4"/>
  <c r="AU164" i="3"/>
  <c r="AU180" i="3"/>
  <c r="AU120" i="3"/>
  <c r="AU182" i="3"/>
  <c r="AU163" i="3"/>
  <c r="AU16" i="3"/>
  <c r="AU36" i="3"/>
  <c r="AU53" i="3"/>
  <c r="AU99" i="3"/>
  <c r="AU100" i="3"/>
  <c r="AU54" i="3"/>
  <c r="AU96" i="3"/>
  <c r="AU137" i="3"/>
  <c r="AU76" i="3"/>
  <c r="AU97" i="3"/>
  <c r="AU138" i="3"/>
  <c r="AU58" i="3"/>
  <c r="AU33" i="3"/>
  <c r="AU74" i="3"/>
  <c r="AU11" i="3"/>
  <c r="AU32" i="3"/>
  <c r="AU55" i="3"/>
  <c r="AU78" i="3"/>
  <c r="AU116" i="3"/>
  <c r="AU139" i="3"/>
  <c r="AU56" i="3"/>
  <c r="AU79" i="3"/>
  <c r="AU117" i="3"/>
  <c r="AU141" i="3"/>
  <c r="AU12" i="3"/>
  <c r="AU34" i="3"/>
  <c r="AU57" i="3"/>
  <c r="AU95" i="3"/>
  <c r="AU35" i="3"/>
  <c r="AU143" i="3"/>
  <c r="AU119" i="3"/>
  <c r="AU37" i="3"/>
  <c r="AU75" i="3"/>
  <c r="AU98" i="3"/>
  <c r="AU121" i="3"/>
  <c r="AU14" i="3"/>
  <c r="AU77" i="3"/>
  <c r="AU10" i="3"/>
  <c r="AU13" i="3"/>
  <c r="AS55" i="1"/>
  <c r="AS115" i="1"/>
  <c r="AS160" i="1"/>
  <c r="AS10" i="1"/>
  <c r="AS15" i="1"/>
  <c r="AS12" i="1"/>
  <c r="AS11" i="1"/>
  <c r="AS76" i="1"/>
  <c r="AS34" i="1"/>
  <c r="AS35" i="1"/>
  <c r="AS138" i="1"/>
  <c r="AS161" i="1"/>
  <c r="AS116" i="1"/>
  <c r="AS56" i="1"/>
  <c r="AS117" i="1"/>
  <c r="AS139" i="1"/>
  <c r="AS177" i="1"/>
  <c r="AS36" i="1"/>
  <c r="AS118" i="1"/>
  <c r="AS140" i="1"/>
  <c r="AS178" i="1"/>
  <c r="AS119" i="1"/>
  <c r="AS156" i="1"/>
  <c r="AS179" i="1"/>
  <c r="AS74" i="1"/>
  <c r="AT80" i="1" s="1"/>
  <c r="AS97" i="1"/>
  <c r="AT101" i="1" s="1"/>
  <c r="AS120" i="1"/>
  <c r="AS157" i="1"/>
  <c r="AS180" i="1"/>
  <c r="AS78" i="1"/>
  <c r="AS57" i="1"/>
  <c r="AS31" i="1"/>
  <c r="AS52" i="1"/>
  <c r="AS75" i="1"/>
  <c r="AS98" i="1"/>
  <c r="AS136" i="1"/>
  <c r="AS158" i="1"/>
  <c r="AS181" i="1"/>
  <c r="AS99" i="1"/>
  <c r="AS14" i="1"/>
  <c r="AS159" i="1"/>
  <c r="AV142" i="13" l="1"/>
  <c r="AQ183" i="18"/>
  <c r="AQ184" i="18" s="1"/>
  <c r="AQ100" i="18"/>
  <c r="AQ101" i="18" s="1"/>
  <c r="AQ38" i="16"/>
  <c r="AQ100" i="15"/>
  <c r="AQ101" i="15" s="1"/>
  <c r="AQ181" i="16"/>
  <c r="AQ182" i="16" s="1"/>
  <c r="AT17" i="1"/>
  <c r="AQ162" i="15"/>
  <c r="AQ163" i="15" s="1"/>
  <c r="AQ143" i="16"/>
  <c r="AT122" i="1"/>
  <c r="AV142" i="6"/>
  <c r="AQ17" i="15"/>
  <c r="AQ18" i="15" s="1"/>
  <c r="AQ121" i="15"/>
  <c r="AQ122" i="15" s="1"/>
  <c r="AQ59" i="15"/>
  <c r="AQ60" i="15" s="1"/>
  <c r="AQ17" i="16"/>
  <c r="AQ18" i="16" s="1"/>
  <c r="AQ184" i="15"/>
  <c r="AQ185" i="15" s="1"/>
  <c r="AT59" i="1"/>
  <c r="AQ59" i="18"/>
  <c r="AQ60" i="18" s="1"/>
  <c r="AT142" i="1"/>
  <c r="AT143" i="1" s="1"/>
  <c r="AT38" i="1"/>
  <c r="AQ17" i="18"/>
  <c r="AQ18" i="18" s="1"/>
  <c r="AQ60" i="16"/>
  <c r="AQ144" i="16"/>
  <c r="AQ39" i="16"/>
  <c r="AV17" i="13"/>
  <c r="AV18" i="13" s="1"/>
  <c r="AQ141" i="18"/>
  <c r="AQ142" i="18" s="1"/>
  <c r="AQ138" i="17"/>
  <c r="AQ139" i="17" s="1"/>
  <c r="AQ159" i="17"/>
  <c r="AQ160" i="17" s="1"/>
  <c r="AQ179" i="17"/>
  <c r="AQ180" i="17" s="1"/>
  <c r="AQ78" i="17"/>
  <c r="AQ79" i="17" s="1"/>
  <c r="AQ36" i="17"/>
  <c r="AQ37" i="17" s="1"/>
  <c r="AQ99" i="17"/>
  <c r="AQ100" i="17" s="1"/>
  <c r="AQ16" i="17"/>
  <c r="AQ17" i="17" s="1"/>
  <c r="AQ57" i="17"/>
  <c r="AQ58" i="17" s="1"/>
  <c r="AV182" i="4"/>
  <c r="AV183" i="4" s="1"/>
  <c r="AV164" i="4"/>
  <c r="AV165" i="4" s="1"/>
  <c r="AQ121" i="18"/>
  <c r="AQ122" i="18" s="1"/>
  <c r="AQ38" i="18"/>
  <c r="AQ39" i="18" s="1"/>
  <c r="AQ162" i="18"/>
  <c r="AQ163" i="18" s="1"/>
  <c r="AQ118" i="17"/>
  <c r="AQ119" i="17" s="1"/>
  <c r="AQ141" i="15"/>
  <c r="AQ142" i="15" s="1"/>
  <c r="AQ79" i="15"/>
  <c r="AQ80" i="15" s="1"/>
  <c r="AT18" i="1"/>
  <c r="AV121" i="5"/>
  <c r="AV122" i="5" s="1"/>
  <c r="AV181" i="13"/>
  <c r="AV182" i="13" s="1"/>
  <c r="AV162" i="12"/>
  <c r="AV163" i="12" s="1"/>
  <c r="AV102" i="3"/>
  <c r="AV103" i="3" s="1"/>
  <c r="AT184" i="1"/>
  <c r="AT185" i="1" s="1"/>
  <c r="AV166" i="3"/>
  <c r="AV167" i="3" s="1"/>
  <c r="AV79" i="13"/>
  <c r="AV80" i="13" s="1"/>
  <c r="AV120" i="13"/>
  <c r="AV121" i="13" s="1"/>
  <c r="AV17" i="12"/>
  <c r="AV18" i="12" s="1"/>
  <c r="AV120" i="12"/>
  <c r="AV121" i="12" s="1"/>
  <c r="AV143" i="13"/>
  <c r="AV162" i="13"/>
  <c r="AV163" i="13" s="1"/>
  <c r="AV99" i="13"/>
  <c r="AV100" i="13" s="1"/>
  <c r="AV38" i="13"/>
  <c r="AV39" i="13" s="1"/>
  <c r="AV59" i="13"/>
  <c r="AV60" i="13" s="1"/>
  <c r="AV99" i="12"/>
  <c r="AV100" i="12" s="1"/>
  <c r="AV142" i="12"/>
  <c r="AV143" i="12" s="1"/>
  <c r="AV181" i="12"/>
  <c r="AV182" i="12" s="1"/>
  <c r="AV59" i="12"/>
  <c r="AV60" i="12" s="1"/>
  <c r="AV79" i="12"/>
  <c r="AV80" i="12" s="1"/>
  <c r="AV99" i="11"/>
  <c r="AV100" i="11" s="1"/>
  <c r="AV79" i="11"/>
  <c r="AV80" i="11" s="1"/>
  <c r="AV59" i="11"/>
  <c r="AV60" i="11" s="1"/>
  <c r="AV163" i="11"/>
  <c r="AV164" i="11" s="1"/>
  <c r="AV38" i="11"/>
  <c r="AV39" i="11" s="1"/>
  <c r="AV143" i="11"/>
  <c r="AV144" i="11" s="1"/>
  <c r="AV121" i="11"/>
  <c r="AV122" i="11" s="1"/>
  <c r="AV182" i="11"/>
  <c r="AV183" i="11" s="1"/>
  <c r="AV17" i="11"/>
  <c r="AV18" i="11" s="1"/>
  <c r="AV17" i="9"/>
  <c r="AV18" i="9" s="1"/>
  <c r="AV140" i="9"/>
  <c r="AV141" i="9" s="1"/>
  <c r="AV99" i="9"/>
  <c r="AV100" i="9" s="1"/>
  <c r="AV58" i="9"/>
  <c r="AV59" i="9" s="1"/>
  <c r="AV38" i="9"/>
  <c r="AV39" i="9" s="1"/>
  <c r="AV119" i="9"/>
  <c r="AV120" i="9" s="1"/>
  <c r="AV78" i="9"/>
  <c r="AV79" i="9" s="1"/>
  <c r="AV160" i="9"/>
  <c r="AV161" i="9" s="1"/>
  <c r="AV160" i="8"/>
  <c r="AV161" i="8" s="1"/>
  <c r="AV17" i="8"/>
  <c r="AV18" i="8" s="1"/>
  <c r="AV98" i="8"/>
  <c r="AV99" i="8" s="1"/>
  <c r="AV37" i="8"/>
  <c r="AV38" i="8" s="1"/>
  <c r="AV180" i="8"/>
  <c r="AV181" i="8" s="1"/>
  <c r="AV119" i="8"/>
  <c r="AV120" i="8" s="1"/>
  <c r="AV57" i="8"/>
  <c r="AV58" i="8" s="1"/>
  <c r="AV140" i="8"/>
  <c r="AV141" i="8" s="1"/>
  <c r="AV77" i="8"/>
  <c r="AV78" i="8" s="1"/>
  <c r="AV98" i="7"/>
  <c r="AV99" i="7" s="1"/>
  <c r="AV140" i="7"/>
  <c r="AV141" i="7" s="1"/>
  <c r="AV57" i="7"/>
  <c r="AV58" i="7" s="1"/>
  <c r="AV37" i="7"/>
  <c r="AV38" i="7" s="1"/>
  <c r="AV17" i="7"/>
  <c r="AV18" i="7" s="1"/>
  <c r="AV179" i="7"/>
  <c r="AV180" i="7" s="1"/>
  <c r="AV77" i="7"/>
  <c r="AV78" i="7" s="1"/>
  <c r="AV118" i="7"/>
  <c r="AV119" i="7" s="1"/>
  <c r="AV159" i="7"/>
  <c r="AV160" i="7" s="1"/>
  <c r="AV121" i="6"/>
  <c r="AV122" i="6" s="1"/>
  <c r="AV17" i="6"/>
  <c r="AV18" i="6" s="1"/>
  <c r="AV79" i="6"/>
  <c r="AV80" i="6" s="1"/>
  <c r="AV38" i="6"/>
  <c r="AV39" i="6" s="1"/>
  <c r="AV180" i="6"/>
  <c r="AV181" i="6" s="1"/>
  <c r="AV162" i="6"/>
  <c r="AV163" i="6" s="1"/>
  <c r="AV59" i="6"/>
  <c r="AV60" i="6" s="1"/>
  <c r="AV100" i="6"/>
  <c r="AV101" i="6" s="1"/>
  <c r="AV143" i="6"/>
  <c r="AV58" i="5"/>
  <c r="AV59" i="5" s="1"/>
  <c r="AV163" i="5"/>
  <c r="AV164" i="5" s="1"/>
  <c r="AV38" i="5"/>
  <c r="AV39" i="5" s="1"/>
  <c r="AV100" i="5"/>
  <c r="AV101" i="5" s="1"/>
  <c r="AV17" i="5"/>
  <c r="AV18" i="5" s="1"/>
  <c r="AV79" i="5"/>
  <c r="AV80" i="5" s="1"/>
  <c r="AV182" i="5"/>
  <c r="AV183" i="5" s="1"/>
  <c r="AV142" i="5"/>
  <c r="AV143" i="5" s="1"/>
  <c r="AV39" i="4"/>
  <c r="AV40" i="4" s="1"/>
  <c r="AV122" i="4"/>
  <c r="AV123" i="4" s="1"/>
  <c r="AV59" i="4"/>
  <c r="AV60" i="4" s="1"/>
  <c r="AV17" i="4"/>
  <c r="AV18" i="4" s="1"/>
  <c r="AV80" i="4"/>
  <c r="AV81" i="4" s="1"/>
  <c r="AT102" i="1"/>
  <c r="AV144" i="4"/>
  <c r="AV145" i="4" s="1"/>
  <c r="AV101" i="4"/>
  <c r="AV102" i="4" s="1"/>
  <c r="AV185" i="3"/>
  <c r="AV186" i="3" s="1"/>
  <c r="AV81" i="3"/>
  <c r="AV82" i="3" s="1"/>
  <c r="AV60" i="3"/>
  <c r="AV61" i="3" s="1"/>
  <c r="AV18" i="3"/>
  <c r="AV19" i="3" s="1"/>
  <c r="AV123" i="3"/>
  <c r="AV124" i="3" s="1"/>
  <c r="AV145" i="3"/>
  <c r="AV146" i="3" s="1"/>
  <c r="AV39" i="3"/>
  <c r="AV40" i="3" s="1"/>
  <c r="AT81" i="1"/>
  <c r="AT123" i="1"/>
  <c r="AT39" i="1"/>
  <c r="AT60" i="1"/>
  <c r="AT163" i="1"/>
  <c r="AT164" i="1" s="1"/>
</calcChain>
</file>

<file path=xl/sharedStrings.xml><?xml version="1.0" encoding="utf-8"?>
<sst xmlns="http://schemas.openxmlformats.org/spreadsheetml/2006/main" count="32448" uniqueCount="779">
  <si>
    <t>Batch</t>
  </si>
  <si>
    <t>Quality</t>
  </si>
  <si>
    <t>Process</t>
  </si>
  <si>
    <t xml:space="preserve">Batch Weight </t>
  </si>
  <si>
    <t>Batch Length</t>
  </si>
  <si>
    <t>SR-01</t>
  </si>
  <si>
    <t>SR-06</t>
  </si>
  <si>
    <t>SR-13</t>
  </si>
  <si>
    <t>CH-20</t>
  </si>
  <si>
    <t>CH-09</t>
  </si>
  <si>
    <t>CH-10</t>
  </si>
  <si>
    <t>:</t>
  </si>
  <si>
    <t>KODE OBAT</t>
  </si>
  <si>
    <t>NAMA OBAT</t>
  </si>
  <si>
    <t>HARGA / BLN</t>
  </si>
  <si>
    <t>feb'21</t>
  </si>
  <si>
    <t>$</t>
  </si>
  <si>
    <t>DYESSTUFF ( SOLID REACTIVE )</t>
  </si>
  <si>
    <t>NOVACRON YELLOW S-3R</t>
  </si>
  <si>
    <t>SR-02</t>
  </si>
  <si>
    <t>NOVACRON LEMON S-3G</t>
  </si>
  <si>
    <t>SR-03</t>
  </si>
  <si>
    <t>NOVACRON ORANGE EC–RN</t>
  </si>
  <si>
    <t>SR-04</t>
  </si>
  <si>
    <t>NOVACRON ORANGE EC–3R</t>
  </si>
  <si>
    <t>SR-05</t>
  </si>
  <si>
    <t>NOVACRON DEEP ORANGE S–4R</t>
  </si>
  <si>
    <t>NOVACRON RUBY S–3B</t>
  </si>
  <si>
    <t>SR-07</t>
  </si>
  <si>
    <t>NOVACRON RED S-B</t>
  </si>
  <si>
    <t>SR-08</t>
  </si>
  <si>
    <t>NOVACRON RED S–2G</t>
  </si>
  <si>
    <t>SR-09</t>
  </si>
  <si>
    <t>NOVACRON DEEP CHERRY S–D</t>
  </si>
  <si>
    <t>SR-10</t>
  </si>
  <si>
    <t>NOVACRON TURQUOISE EC–GN</t>
  </si>
  <si>
    <t>SR-11</t>
  </si>
  <si>
    <t>NOVACRON BRILLIANT BLUE EC-B</t>
  </si>
  <si>
    <t>SR-12</t>
  </si>
  <si>
    <t>NOVACRON OCEAN S–R</t>
  </si>
  <si>
    <t>NOVACRON DARK BLUE S-GL</t>
  </si>
  <si>
    <t>SR-14</t>
  </si>
  <si>
    <t>NOVACRON DEEP NIGHT S–R</t>
  </si>
  <si>
    <t>SR-15</t>
  </si>
  <si>
    <t>NOVACRON NAVY S–G</t>
  </si>
  <si>
    <t>SR-16</t>
  </si>
  <si>
    <t>NOVACRON SUPER BLACK G</t>
  </si>
  <si>
    <t>SR-17</t>
  </si>
  <si>
    <t>NOVACRON SUPER BLACK GX</t>
  </si>
  <si>
    <t>SR-19</t>
  </si>
  <si>
    <t>AVITERA BRILLIANT YELLOW SE</t>
  </si>
  <si>
    <t>SR-20</t>
  </si>
  <si>
    <t>AVITERA YELLOW SE</t>
  </si>
  <si>
    <t>SR-21</t>
  </si>
  <si>
    <t>AVITERA BRILLIANT ORANGE SE</t>
  </si>
  <si>
    <t>SR-22</t>
  </si>
  <si>
    <t>AVITERA BRILLIANT RED SE</t>
  </si>
  <si>
    <t>SR-23</t>
  </si>
  <si>
    <t>AVITERA RED SE</t>
  </si>
  <si>
    <t>SR-24</t>
  </si>
  <si>
    <t>AVITERA BLUE SE</t>
  </si>
  <si>
    <t>SR-27</t>
  </si>
  <si>
    <t>EVERZOL BLUE BRF</t>
  </si>
  <si>
    <t>SR-28</t>
  </si>
  <si>
    <t>EVERDIRECT YELLOW RL</t>
  </si>
  <si>
    <t>SR-29</t>
  </si>
  <si>
    <t>EVERDIRECT SUPRA RED BWS</t>
  </si>
  <si>
    <t>SR-30</t>
  </si>
  <si>
    <t>EVERDIRECT SUPRA BLUE BRL</t>
  </si>
  <si>
    <t>SR-31</t>
  </si>
  <si>
    <t>EVERDIRECT BLUE 4 BL</t>
  </si>
  <si>
    <t>SPR-01</t>
  </si>
  <si>
    <t>NOVACRON JET BLACK S–B</t>
  </si>
  <si>
    <t>SPR-02</t>
  </si>
  <si>
    <t>NOVACRON SUPER BLACK R</t>
  </si>
  <si>
    <t>SPD-01</t>
  </si>
  <si>
    <t>TERASIL YELLOW 4G</t>
  </si>
  <si>
    <t>SPD-02</t>
  </si>
  <si>
    <t>TERASIL ORANGE TC</t>
  </si>
  <si>
    <t>SPD-03</t>
  </si>
  <si>
    <t>TERASIL RED FBN CONC</t>
  </si>
  <si>
    <t>SPD-04</t>
  </si>
  <si>
    <t>TERASIL RED SD</t>
  </si>
  <si>
    <t>SPD-05</t>
  </si>
  <si>
    <t>TERASIL RUBINE TC</t>
  </si>
  <si>
    <t>SPD-06</t>
  </si>
  <si>
    <t>TERASIL VIOLET WW – 2RS</t>
  </si>
  <si>
    <t>SPD-07</t>
  </si>
  <si>
    <t>TERASIL BLUE BG – 02</t>
  </si>
  <si>
    <t>SPD-08</t>
  </si>
  <si>
    <t>TERASIL BLUE WBL – S</t>
  </si>
  <si>
    <t>SPD-09</t>
  </si>
  <si>
    <t>TERASIL BLUE BGE</t>
  </si>
  <si>
    <t>SPD-10</t>
  </si>
  <si>
    <t>TERASIL DARK BLUE TC</t>
  </si>
  <si>
    <t>SPD-11</t>
  </si>
  <si>
    <t>TERASIL NAVY GRL – C</t>
  </si>
  <si>
    <t>SPD-12</t>
  </si>
  <si>
    <t>TERASIL BLACK BFE</t>
  </si>
  <si>
    <t>SPD-13</t>
  </si>
  <si>
    <t>DISPERSE YELLOW C – 4G</t>
  </si>
  <si>
    <t>SPD-14</t>
  </si>
  <si>
    <t>DISPERSE YELLOW BROWN EE</t>
  </si>
  <si>
    <t>SPD-15</t>
  </si>
  <si>
    <t>DISPERSE RUBINE SE GFL</t>
  </si>
  <si>
    <t>SPD-16</t>
  </si>
  <si>
    <t>DISPERSE RUBINE TP 5 BL</t>
  </si>
  <si>
    <t>SPD-17</t>
  </si>
  <si>
    <t>DISPERSE BLUE SE – 2R</t>
  </si>
  <si>
    <t>SPD-18</t>
  </si>
  <si>
    <t>DISPERSE NAVY BLUE TP HGL</t>
  </si>
  <si>
    <t>SPD-19</t>
  </si>
  <si>
    <t>DISPERSE NAVY BLUE EE</t>
  </si>
  <si>
    <t>SPD-20</t>
  </si>
  <si>
    <t>DISPERSE BLACK REF</t>
  </si>
  <si>
    <t>SPD-21</t>
  </si>
  <si>
    <t>TAICRON YELLOW EACT</t>
  </si>
  <si>
    <t>SPD-22</t>
  </si>
  <si>
    <t>TAICRON ORANGE SF - GFT</t>
  </si>
  <si>
    <t>SPD-23</t>
  </si>
  <si>
    <t>TAICRON RED EACT</t>
  </si>
  <si>
    <t>SPD-24</t>
  </si>
  <si>
    <t>TAICRON RED KXFT</t>
  </si>
  <si>
    <t>SPD-25</t>
  </si>
  <si>
    <t>TAICRON VIOLET SF 3 RLT</t>
  </si>
  <si>
    <t>SPD-26</t>
  </si>
  <si>
    <t>TAICRON BLUE EACT</t>
  </si>
  <si>
    <t>SPD-27</t>
  </si>
  <si>
    <t>TAICRON BLUE XFT</t>
  </si>
  <si>
    <t>SPD-28</t>
  </si>
  <si>
    <t>TAICRON NAVY BLUE XFT</t>
  </si>
  <si>
    <t>SPD-29</t>
  </si>
  <si>
    <t>TAICRON BLACK SFGT ECO</t>
  </si>
  <si>
    <t>SPD-30</t>
  </si>
  <si>
    <t>DIANIX TURQUOISE XF</t>
  </si>
  <si>
    <t>SPD-31</t>
  </si>
  <si>
    <t>DIANIX BR RED SF</t>
  </si>
  <si>
    <t>SPD-32</t>
  </si>
  <si>
    <t>DIANIX RED S BELL</t>
  </si>
  <si>
    <t>SPD-33</t>
  </si>
  <si>
    <t>DIANIX RED CC</t>
  </si>
  <si>
    <t>SPD-35</t>
  </si>
  <si>
    <t>PALANIL RUBINE S– 2G</t>
  </si>
  <si>
    <t>SPD-36</t>
  </si>
  <si>
    <t>PALANIL RUBINE SE– FG</t>
  </si>
  <si>
    <t>SPD-37</t>
  </si>
  <si>
    <t>PALANIL NAVY S– 2G</t>
  </si>
  <si>
    <t>SPD-38</t>
  </si>
  <si>
    <t>WFSPERSE YELLOW BROWN WF – XF</t>
  </si>
  <si>
    <t>SPD-39</t>
  </si>
  <si>
    <t>WFSPERSE RUBINE WF – XF</t>
  </si>
  <si>
    <t>SPD-40</t>
  </si>
  <si>
    <t>WFSPERSE RED 278</t>
  </si>
  <si>
    <t>SPD-41</t>
  </si>
  <si>
    <t>WFSPERSE RED F – 3BS</t>
  </si>
  <si>
    <t>SPD-42</t>
  </si>
  <si>
    <t>CORALENE LUMINOUS YELLOW 10 GN</t>
  </si>
  <si>
    <t>SPD-43</t>
  </si>
  <si>
    <t>CORALENE LUMINOUS PINK RBSF</t>
  </si>
  <si>
    <t>SPD-44</t>
  </si>
  <si>
    <t>CORALENE LUMINOUS RED G</t>
  </si>
  <si>
    <t>SPD-45</t>
  </si>
  <si>
    <t>DISPERSE YELLOW S6G</t>
  </si>
  <si>
    <t>SPD-46</t>
  </si>
  <si>
    <t>FLAPERSE RED HW CBN BS</t>
  </si>
  <si>
    <t>SPD-47</t>
  </si>
  <si>
    <t>DISPANYL RED CNB</t>
  </si>
  <si>
    <t>SPD-48</t>
  </si>
  <si>
    <t>LONSPERSE RUBINE NP 5B</t>
  </si>
  <si>
    <t>SPD-49</t>
  </si>
  <si>
    <t>INTRASIL RUBINE MSD</t>
  </si>
  <si>
    <t>SPD-50</t>
  </si>
  <si>
    <t>PALANIL BLUE SE-2R</t>
  </si>
  <si>
    <t>SPD-61</t>
  </si>
  <si>
    <t xml:space="preserve">TAICRON RUBINE SE GLNT </t>
  </si>
  <si>
    <t>SPD-62</t>
  </si>
  <si>
    <t>HELLOCRON RED GL SE</t>
  </si>
  <si>
    <t>SPD-63</t>
  </si>
  <si>
    <t xml:space="preserve">TECHRON BLUE SGL </t>
  </si>
  <si>
    <t>SPD-65</t>
  </si>
  <si>
    <t>FLAPERSE RUBINE S2G</t>
  </si>
  <si>
    <t>SPD-56</t>
  </si>
  <si>
    <t>TAICRON YELLOW SE 4GT</t>
  </si>
  <si>
    <t>CH-01</t>
  </si>
  <si>
    <t>CAUSTIC SODA LIQ</t>
  </si>
  <si>
    <t>CH-02</t>
  </si>
  <si>
    <t>H2O2</t>
  </si>
  <si>
    <t>CH-03</t>
  </si>
  <si>
    <t>FORMIC ACID</t>
  </si>
  <si>
    <t>CH-04</t>
  </si>
  <si>
    <t>KH ACID</t>
  </si>
  <si>
    <t>CH-05</t>
  </si>
  <si>
    <t>NTW RM 340 E NEW LIQ</t>
  </si>
  <si>
    <t>CH-06</t>
  </si>
  <si>
    <t>PROTEGAL LM</t>
  </si>
  <si>
    <t>CH-07</t>
  </si>
  <si>
    <t>SODIUM HYDROSULFITE</t>
  </si>
  <si>
    <t>SODIUM SULFATE</t>
  </si>
  <si>
    <t>SODA ASH</t>
  </si>
  <si>
    <t>CH-11</t>
  </si>
  <si>
    <t>KH JINTEXYL CDB NEW CONC</t>
  </si>
  <si>
    <t>CH-12</t>
  </si>
  <si>
    <t>KH SOLIDOKOLL DPR ID LIQ</t>
  </si>
  <si>
    <t>CH-13</t>
  </si>
  <si>
    <t>CHLORALUB A CONC</t>
  </si>
  <si>
    <t>CH-14</t>
  </si>
  <si>
    <t>APPRETAN EM ID LIQ</t>
  </si>
  <si>
    <t>CH-15</t>
  </si>
  <si>
    <t>CEROFIL KT–EC</t>
  </si>
  <si>
    <t>CH-16</t>
  </si>
  <si>
    <t>MEGALASE HSC</t>
  </si>
  <si>
    <t>CH-17</t>
  </si>
  <si>
    <t>UNICEL FCL</t>
  </si>
  <si>
    <t>CH-18</t>
  </si>
  <si>
    <t>INDOCEL GR</t>
  </si>
  <si>
    <t>FIMBIL EAS 40 NEW</t>
  </si>
  <si>
    <t>CH-21</t>
  </si>
  <si>
    <t>JINTERGE ECO HT 102</t>
  </si>
  <si>
    <t>CH-22</t>
  </si>
  <si>
    <t>JINLEV ECO CL 225</t>
  </si>
  <si>
    <t>CH-23</t>
  </si>
  <si>
    <t>GOODLEV ACX NEW</t>
  </si>
  <si>
    <t>CH-24</t>
  </si>
  <si>
    <t>GOODSOFT RAS</t>
  </si>
  <si>
    <t>CH-27</t>
  </si>
  <si>
    <t>CELIDON WB</t>
  </si>
  <si>
    <t>CH-28</t>
  </si>
  <si>
    <t>CITRIC ACID</t>
  </si>
  <si>
    <t>CH-31</t>
  </si>
  <si>
    <t>ECOTECH BIOSOFT CR</t>
  </si>
  <si>
    <t>CH-32</t>
  </si>
  <si>
    <t>ECOTECH CAT 50 L</t>
  </si>
  <si>
    <t>CH-34</t>
  </si>
  <si>
    <t>FERAN SSB</t>
  </si>
  <si>
    <t>CH-36</t>
  </si>
  <si>
    <t>FIXAPRET F - AP</t>
  </si>
  <si>
    <t>CH-37</t>
  </si>
  <si>
    <t>GLYCERIN</t>
  </si>
  <si>
    <t>CH-39</t>
  </si>
  <si>
    <t>JINFIX ECO RFC 525</t>
  </si>
  <si>
    <t>CH-40</t>
  </si>
  <si>
    <t>JINTERGE SNT</t>
  </si>
  <si>
    <t>CH-41</t>
  </si>
  <si>
    <t>JINTSOAP ECO AW 183</t>
  </si>
  <si>
    <t>CH-42</t>
  </si>
  <si>
    <t>KH SILSOFT 80</t>
  </si>
  <si>
    <t>CH-44</t>
  </si>
  <si>
    <t>LADIPUR RSK</t>
  </si>
  <si>
    <t>CH-45</t>
  </si>
  <si>
    <t>LENETOL DAC</t>
  </si>
  <si>
    <t>CH-48</t>
  </si>
  <si>
    <t>RUCOGUARD AFR 6 –CR</t>
  </si>
  <si>
    <t>CH-49</t>
  </si>
  <si>
    <t>SEQUION 48/98</t>
  </si>
  <si>
    <t>CH-51</t>
  </si>
  <si>
    <t>SULTAFON  204 L</t>
  </si>
  <si>
    <t>CH-53</t>
  </si>
  <si>
    <t>UNICEL SPC</t>
  </si>
  <si>
    <t>CH-55</t>
  </si>
  <si>
    <t>KNITTEX FFRC</t>
  </si>
  <si>
    <t>CH-56</t>
  </si>
  <si>
    <t>LMK CATALIST MH</t>
  </si>
  <si>
    <t>CH-57</t>
  </si>
  <si>
    <t>LMK MELAMINE RESIN LF</t>
  </si>
  <si>
    <t>CH-59</t>
  </si>
  <si>
    <t>OXALID ACID</t>
  </si>
  <si>
    <t>CH-61</t>
  </si>
  <si>
    <t>SULFURIC ACID</t>
  </si>
  <si>
    <t>CH-60</t>
  </si>
  <si>
    <t>SODIUM CHLORITE</t>
  </si>
  <si>
    <t>CH-63</t>
  </si>
  <si>
    <t>MAGNESIUM CHLORIDE</t>
  </si>
  <si>
    <t>CH-81</t>
  </si>
  <si>
    <t>LANARYL RK</t>
  </si>
  <si>
    <t>CH-52</t>
  </si>
  <si>
    <t>THIOTAN R-PA</t>
  </si>
  <si>
    <t>CH-78</t>
  </si>
  <si>
    <t>CEROFIL HSV</t>
  </si>
  <si>
    <t>CH-77</t>
  </si>
  <si>
    <t>CEROFIL KX 18</t>
  </si>
  <si>
    <t>CP-02</t>
  </si>
  <si>
    <t>LAXRON 405 H</t>
  </si>
  <si>
    <t>CP-09</t>
  </si>
  <si>
    <t>ALBAFIX RUB</t>
  </si>
  <si>
    <t>OBA-01</t>
  </si>
  <si>
    <t>LEUCOPHOR B-APB</t>
  </si>
  <si>
    <t>OBA-02</t>
  </si>
  <si>
    <t>ULTRAPHOR EHNBN</t>
  </si>
  <si>
    <t>OBA-03</t>
  </si>
  <si>
    <t>ULTRAPHOR FULL WHITE</t>
  </si>
  <si>
    <t>OBA-04</t>
  </si>
  <si>
    <t>UVITEX BHTB NEW</t>
  </si>
  <si>
    <t>OBA-05</t>
  </si>
  <si>
    <t>UVITEX CID 550 S</t>
  </si>
  <si>
    <t>OBA-06</t>
  </si>
  <si>
    <t>UVITEX EBHS</t>
  </si>
  <si>
    <t>OBA-08</t>
  </si>
  <si>
    <t>STOCK WHITE RHS</t>
  </si>
  <si>
    <t>OBA-09</t>
  </si>
  <si>
    <t>UVITEX BHA BT LIQ</t>
  </si>
  <si>
    <t>SRS-02</t>
  </si>
  <si>
    <t>AVITERA ORANGE SE (VN)</t>
  </si>
  <si>
    <t>SRS-03</t>
  </si>
  <si>
    <t>AVITERA ORANGE SE-BT (VN)</t>
  </si>
  <si>
    <t>SRS-06</t>
  </si>
  <si>
    <t>AVITERA LIGHT RED SE (VN)</t>
  </si>
  <si>
    <t>SRS-08</t>
  </si>
  <si>
    <t>AVITERA LIGHT BLUE SE (VN)</t>
  </si>
  <si>
    <t>SRS-10</t>
  </si>
  <si>
    <t>AVITERA NAVY SE (VN)</t>
  </si>
  <si>
    <t>AVITERA BLUE SE (VN)</t>
  </si>
  <si>
    <t>CP-03</t>
  </si>
  <si>
    <t>HELIZARIN ET PLUS</t>
  </si>
  <si>
    <t>CP-34</t>
  </si>
  <si>
    <t>NATRON PG</t>
  </si>
  <si>
    <t>g/l</t>
  </si>
  <si>
    <t>g</t>
  </si>
  <si>
    <t>cost / Y</t>
  </si>
  <si>
    <t>total</t>
  </si>
  <si>
    <t>Kg</t>
  </si>
  <si>
    <t>Yard</t>
  </si>
  <si>
    <t>Pad dyeing</t>
  </si>
  <si>
    <t>Warna</t>
  </si>
  <si>
    <t>Muda 1</t>
  </si>
  <si>
    <t>BB 208 2052</t>
  </si>
  <si>
    <t>CT 2052</t>
  </si>
  <si>
    <t>Muda 2</t>
  </si>
  <si>
    <t xml:space="preserve">KUBUS #B CT 2052 MERZER										</t>
  </si>
  <si>
    <t>Muda 3</t>
  </si>
  <si>
    <t xml:space="preserve">CT 407/607 2052											</t>
  </si>
  <si>
    <t>HS 23 2052</t>
  </si>
  <si>
    <t>HS 148 2052</t>
  </si>
  <si>
    <t>HJ BOTOL/HS 231 2052</t>
  </si>
  <si>
    <t>AS 03/NAVY 2052</t>
  </si>
  <si>
    <t>YM 607 CT 2052</t>
  </si>
  <si>
    <t>IJO WARDAH/273 3028</t>
  </si>
  <si>
    <t>CT 3028</t>
  </si>
  <si>
    <t>CPB</t>
  </si>
  <si>
    <t>C 1972 3028</t>
  </si>
  <si>
    <t>RH 446#A 3028/3288</t>
  </si>
  <si>
    <t>Sedang 1</t>
  </si>
  <si>
    <t>RH511 HJ TNI 3028</t>
  </si>
  <si>
    <t>Sedang 2</t>
  </si>
  <si>
    <t>MOCCABARU/227 CT 3028</t>
  </si>
  <si>
    <t>C 1975#A HIJAU TNI 3028</t>
  </si>
  <si>
    <t>RH532 MARON T 3028</t>
  </si>
  <si>
    <t>HITAM 3028</t>
  </si>
  <si>
    <t>C 1600#A 3028</t>
  </si>
  <si>
    <t>PICH/220 3068</t>
  </si>
  <si>
    <t>CT 3068</t>
  </si>
  <si>
    <t>TE 19 3068</t>
  </si>
  <si>
    <t>C 2043#C LILAC 3068</t>
  </si>
  <si>
    <t>PS 3399 3068</t>
  </si>
  <si>
    <t>Sedang 3</t>
  </si>
  <si>
    <t>Tua 1</t>
  </si>
  <si>
    <t>Tua 2</t>
  </si>
  <si>
    <t>Tua 3</t>
  </si>
  <si>
    <t>GB 64 3068</t>
  </si>
  <si>
    <t>ARMY 3068</t>
  </si>
  <si>
    <t>HIJAU BOTOL CT 3068</t>
  </si>
  <si>
    <t>BB 138 3068</t>
  </si>
  <si>
    <t>PS 2876 3068</t>
  </si>
  <si>
    <t>EJ 31 #B 5821</t>
  </si>
  <si>
    <t>CT 5821</t>
  </si>
  <si>
    <t>BJT 01#C 5821</t>
  </si>
  <si>
    <t>BJT 27 5821</t>
  </si>
  <si>
    <t>GB 273 5821</t>
  </si>
  <si>
    <t>GB 26 #C CT 5821</t>
  </si>
  <si>
    <t>GB 314#D BATA 5821</t>
  </si>
  <si>
    <t>EJ 59 #A 5821</t>
  </si>
  <si>
    <t>HD 703 5821</t>
  </si>
  <si>
    <t>DSM 37 5821</t>
  </si>
  <si>
    <t>PS 3417 5858</t>
  </si>
  <si>
    <t>CT 5858</t>
  </si>
  <si>
    <t xml:space="preserve"> </t>
  </si>
  <si>
    <t xml:space="preserve">PS 3191 5858				</t>
  </si>
  <si>
    <t>FJ 147 5858</t>
  </si>
  <si>
    <t>PS 3529 5858</t>
  </si>
  <si>
    <t>FJ 144 5858</t>
  </si>
  <si>
    <t>003 PS 3190 5858</t>
  </si>
  <si>
    <t>CT 8861</t>
  </si>
  <si>
    <t>R 637 8861</t>
  </si>
  <si>
    <t>BA 3540 8861</t>
  </si>
  <si>
    <t>HJ ARMY 8861</t>
  </si>
  <si>
    <t>CP 358 8861</t>
  </si>
  <si>
    <t>CT 436 8861</t>
  </si>
  <si>
    <t>CP 46 8861</t>
  </si>
  <si>
    <t>005 BC 38 8861</t>
  </si>
  <si>
    <t>PS 2984 10490</t>
  </si>
  <si>
    <t>CT 10490</t>
  </si>
  <si>
    <t>PS 2398 10490</t>
  </si>
  <si>
    <t>PS 2470 10490</t>
  </si>
  <si>
    <t>PS 2986 10490</t>
  </si>
  <si>
    <t>PS 1588 10490</t>
  </si>
  <si>
    <t>PS 2877 10490</t>
  </si>
  <si>
    <t>CT 13868</t>
  </si>
  <si>
    <t>PS 3002 13868</t>
  </si>
  <si>
    <t>PS 3055 13868</t>
  </si>
  <si>
    <t>FJ 38 13868</t>
  </si>
  <si>
    <t>PS 2320 13868</t>
  </si>
  <si>
    <t>PS 3212 13868</t>
  </si>
  <si>
    <t>PM 412#B 13868</t>
  </si>
  <si>
    <t>HM 1119 14675</t>
  </si>
  <si>
    <t>CT 14675</t>
  </si>
  <si>
    <t>TWP 20 ABU 14675</t>
  </si>
  <si>
    <t>LV 6#F 14675</t>
  </si>
  <si>
    <t>HM 1121 14675</t>
  </si>
  <si>
    <t>SB 2020 14675</t>
  </si>
  <si>
    <t>MERAH CT 14675</t>
  </si>
  <si>
    <t>NAVY #A 14675</t>
  </si>
  <si>
    <t>MD 972 CT 14675</t>
  </si>
  <si>
    <t>CT 32076</t>
  </si>
  <si>
    <t xml:space="preserve">PS 3703 </t>
  </si>
  <si>
    <t>GB 105 32076</t>
  </si>
  <si>
    <t>JM 574 #C</t>
  </si>
  <si>
    <t>CT 32080</t>
  </si>
  <si>
    <t>HD 1368 #A</t>
  </si>
  <si>
    <t>Pad Dyeing</t>
  </si>
  <si>
    <t>HD 1392 #B</t>
  </si>
  <si>
    <t xml:space="preserve">HD 1390 </t>
  </si>
  <si>
    <t>HD 1367 #C</t>
  </si>
  <si>
    <t>PSP 04#B</t>
  </si>
  <si>
    <t>CT 4038</t>
  </si>
  <si>
    <t>CP 778#C</t>
  </si>
  <si>
    <t>BL 223</t>
  </si>
  <si>
    <t>DSR ORANGE</t>
  </si>
  <si>
    <t>sedang 3</t>
  </si>
  <si>
    <t>CRM 03</t>
  </si>
  <si>
    <t>tua 1</t>
  </si>
  <si>
    <t>SMS 140 MERAH ATI</t>
  </si>
  <si>
    <t>tua 2</t>
  </si>
  <si>
    <t>TOSCA TUA</t>
  </si>
  <si>
    <t>CP 806</t>
  </si>
  <si>
    <t>AN 1104</t>
  </si>
  <si>
    <t>CT 8722</t>
  </si>
  <si>
    <t>PDY</t>
  </si>
  <si>
    <t>AN 1103</t>
  </si>
  <si>
    <t>AN 1102</t>
  </si>
  <si>
    <t>BLACK</t>
  </si>
  <si>
    <t>CT 9863</t>
  </si>
  <si>
    <t>MERAH MERZER</t>
  </si>
  <si>
    <t>D/R BIRU MERZER</t>
  </si>
  <si>
    <t>SMS 202</t>
  </si>
  <si>
    <t>CT 32043</t>
  </si>
  <si>
    <t>BA 3820</t>
  </si>
  <si>
    <t>G 193</t>
  </si>
  <si>
    <t>C 610</t>
  </si>
  <si>
    <t>CP 355</t>
  </si>
  <si>
    <t>AN 1065 #A</t>
  </si>
  <si>
    <t>Hijau semen/174</t>
  </si>
  <si>
    <t>TR 8877</t>
  </si>
  <si>
    <t>KUBUS TUA/187</t>
  </si>
  <si>
    <t>ARMY/188</t>
  </si>
  <si>
    <t>IS 84</t>
  </si>
  <si>
    <t>COKLAT/126</t>
  </si>
  <si>
    <t>HITAM</t>
  </si>
  <si>
    <t>MAROON</t>
  </si>
  <si>
    <t>HS 149/DARKBL</t>
  </si>
  <si>
    <t>TC 11076</t>
  </si>
  <si>
    <t>D/R MERAH MERZER</t>
  </si>
  <si>
    <t>TOSCA TUA MERZER</t>
  </si>
  <si>
    <t>DASAR TOSCA MERZER</t>
  </si>
  <si>
    <t>COKLAT TUA</t>
  </si>
  <si>
    <t>PS 3591 #A 5858</t>
  </si>
  <si>
    <t>PS 3417/FJ 55 5858</t>
  </si>
  <si>
    <t>FJ 155 5858</t>
  </si>
  <si>
    <t>KHAKY MD</t>
  </si>
  <si>
    <t>GB 270/COKLAT 8861</t>
  </si>
  <si>
    <t>BC 36/TERASI</t>
  </si>
  <si>
    <t>D/R UNGU MERZER</t>
  </si>
  <si>
    <t>D/R TOSCA MD MERZER</t>
  </si>
  <si>
    <t>CT 3012</t>
  </si>
  <si>
    <t>HITAM PEKAT</t>
  </si>
  <si>
    <t>HIJAU BOTOL/256</t>
  </si>
  <si>
    <t>MERAH HTI TUA</t>
  </si>
  <si>
    <t>DTW256/NAVY TUA</t>
  </si>
  <si>
    <t>ARMY TUA/243</t>
  </si>
  <si>
    <t>ARMY/201</t>
  </si>
  <si>
    <t>KUNNG MD #A</t>
  </si>
  <si>
    <t xml:space="preserve">HD 1106#C </t>
  </si>
  <si>
    <t>PS 2027</t>
  </si>
  <si>
    <t>CT 4032</t>
  </si>
  <si>
    <t>LG 964#A</t>
  </si>
  <si>
    <t>AN 1051 #C</t>
  </si>
  <si>
    <t>CT 8036</t>
  </si>
  <si>
    <t>CREAM #C</t>
  </si>
  <si>
    <t>TNI #A</t>
  </si>
  <si>
    <t>AN 1047 #C</t>
  </si>
  <si>
    <t>KHAKI #A</t>
  </si>
  <si>
    <t>ABU T #C</t>
  </si>
  <si>
    <t>NAVY#A</t>
  </si>
  <si>
    <t>PINK#B CT 13760 MERZER</t>
  </si>
  <si>
    <t>CT 13760</t>
  </si>
  <si>
    <t>ARMY GREEN A CT 13760 MERZER</t>
  </si>
  <si>
    <t>CT 13872</t>
  </si>
  <si>
    <t>CPB FIM4</t>
  </si>
  <si>
    <t>IS 337 13872</t>
  </si>
  <si>
    <t>PS 2097 13872</t>
  </si>
  <si>
    <t>BA 3887 #C 13872</t>
  </si>
  <si>
    <t>PS 3043 13872</t>
  </si>
  <si>
    <t>CT13872</t>
  </si>
  <si>
    <t>TCS 01/PINK SDG 11076</t>
  </si>
  <si>
    <t>TCS 03 11076</t>
  </si>
  <si>
    <t>BLUE BIRU TUTON 11076</t>
  </si>
  <si>
    <t>RED 027 11076</t>
  </si>
  <si>
    <t>HS 250/MERAH HT 11076</t>
  </si>
  <si>
    <t>HS 251 11076</t>
  </si>
  <si>
    <t>CPB MESIN 5</t>
  </si>
  <si>
    <t>HITAM TC 11076</t>
  </si>
  <si>
    <t>HITAM 11076</t>
  </si>
  <si>
    <t>HD 1107#C</t>
  </si>
  <si>
    <t>BA 1423</t>
  </si>
  <si>
    <t>CT 404</t>
  </si>
  <si>
    <t>C 1160</t>
  </si>
  <si>
    <t>CT 433</t>
  </si>
  <si>
    <t>C 1051</t>
  </si>
  <si>
    <t>AN 752</t>
  </si>
  <si>
    <t>PS 2515/HD 459</t>
  </si>
  <si>
    <t>AN 1106 #B</t>
  </si>
  <si>
    <t>D/R ABU MERZER</t>
  </si>
  <si>
    <t>PS 1449 10490</t>
  </si>
  <si>
    <t>PS 2079 10490</t>
  </si>
  <si>
    <t>GREY CT 13760 MERZER</t>
  </si>
  <si>
    <t>ROYAL BLUE B CT 13760 MERZER</t>
  </si>
  <si>
    <t>BLACK#D 13760 MERZER</t>
  </si>
  <si>
    <t>NAVY #A CT 13760 MERZER</t>
  </si>
  <si>
    <t>BA 3423 13868</t>
  </si>
  <si>
    <t>PS 2685 13868</t>
  </si>
  <si>
    <t>TP 13 13868</t>
  </si>
  <si>
    <t>ASAP 13872</t>
  </si>
  <si>
    <t>PS 3251 13872</t>
  </si>
  <si>
    <t>PS 2179 13872</t>
  </si>
  <si>
    <t>IS 103 13872</t>
  </si>
  <si>
    <t>IS 102 13872</t>
  </si>
  <si>
    <t>HD 556 14675</t>
  </si>
  <si>
    <t>HIJAU DAUN #A CTP 22</t>
  </si>
  <si>
    <t>HM 2040</t>
  </si>
  <si>
    <t>HD 1369 #A</t>
  </si>
  <si>
    <t>GR 41 CT 7874</t>
  </si>
  <si>
    <t>TR 7874</t>
  </si>
  <si>
    <t>GR 37B TR7874</t>
  </si>
  <si>
    <t>CPM FIM4</t>
  </si>
  <si>
    <t>GR 40 TR 7874</t>
  </si>
  <si>
    <t>GR 03/NAVY TR 7874</t>
  </si>
  <si>
    <t>GR 34 TR 7874</t>
  </si>
  <si>
    <t>HITAM TR 7874</t>
  </si>
  <si>
    <t>BROWN #F 18-342 CT 10490</t>
  </si>
  <si>
    <t>Hitam Pekat</t>
  </si>
  <si>
    <t>BIRU</t>
  </si>
  <si>
    <t>CT 5060</t>
  </si>
  <si>
    <t>PINK</t>
  </si>
  <si>
    <t>Abu asap/181</t>
  </si>
  <si>
    <t>Maron/214</t>
  </si>
  <si>
    <t>Abu tua</t>
  </si>
  <si>
    <t>Coklat kaki 32076</t>
  </si>
  <si>
    <t xml:space="preserve">Kubus tua #B </t>
  </si>
  <si>
    <t>Navy</t>
  </si>
  <si>
    <t>Hitam #C</t>
  </si>
  <si>
    <t>Red #A</t>
  </si>
  <si>
    <t>CREAM #A</t>
  </si>
  <si>
    <t>CT 1066</t>
  </si>
  <si>
    <t>BLACK #A</t>
  </si>
  <si>
    <t>CP 790</t>
  </si>
  <si>
    <t>CT 4062</t>
  </si>
  <si>
    <t>COTTON 5858 60X30 (20/10)</t>
  </si>
  <si>
    <t>%</t>
  </si>
  <si>
    <t>muda 2</t>
  </si>
  <si>
    <t>CP 778</t>
  </si>
  <si>
    <t>muda 3</t>
  </si>
  <si>
    <t>CP 627</t>
  </si>
  <si>
    <t>sedang 1</t>
  </si>
  <si>
    <t>CP 796#C</t>
  </si>
  <si>
    <t>COTTON 5858 60X60 (50/20)</t>
  </si>
  <si>
    <t>sedang 2</t>
  </si>
  <si>
    <t>CP 407</t>
  </si>
  <si>
    <t>HD 1070</t>
  </si>
  <si>
    <t>COTTON 5858 60X45 (40/20) 4T</t>
  </si>
  <si>
    <t>Ch-01</t>
  </si>
  <si>
    <t>NAVY/225</t>
  </si>
  <si>
    <t>CT 6848</t>
  </si>
  <si>
    <t>COTT RAYON 60X60 (50/20) KANJI</t>
  </si>
  <si>
    <t>CP 898</t>
  </si>
  <si>
    <t>tua 3</t>
  </si>
  <si>
    <t>SB 2560</t>
  </si>
  <si>
    <t>muda 1</t>
  </si>
  <si>
    <t>HL 20/2</t>
  </si>
  <si>
    <t>COTT RAYON 60X30 (20/10) KANJI</t>
  </si>
  <si>
    <t>HL 21/26</t>
  </si>
  <si>
    <t>HL 22#B</t>
  </si>
  <si>
    <t>HL 26#A</t>
  </si>
  <si>
    <t>COTT RAYON 60X45 (40/20) KANJI</t>
  </si>
  <si>
    <t>HL 27#A</t>
  </si>
  <si>
    <t>MOCCA BR/227</t>
  </si>
  <si>
    <t>KOPI/279</t>
  </si>
  <si>
    <t>COTT RAYON 60X60 (60/20) KANJI</t>
  </si>
  <si>
    <t>NAVY</t>
  </si>
  <si>
    <t>COTT RAYON 60X60 (50/20) KANJI 4T</t>
  </si>
  <si>
    <t>HITAM PEKAT BARU</t>
  </si>
  <si>
    <t>COTT RAYON 60X60 (60/20) KANJI 4T</t>
  </si>
  <si>
    <t>GREEN TUA/LIME</t>
  </si>
  <si>
    <t>PP-10</t>
  </si>
  <si>
    <t>PPS-02</t>
  </si>
  <si>
    <t>R/W LUMINOUS YELLOW D</t>
  </si>
  <si>
    <t>EP 8006 GREEN</t>
  </si>
  <si>
    <t>BLACK MERZER</t>
  </si>
  <si>
    <t>NAVY #A MERZER</t>
  </si>
  <si>
    <t>BLACK #D MERZER</t>
  </si>
  <si>
    <t>GR 03</t>
  </si>
  <si>
    <t>TR/RC/60X45 (50/20) SDG</t>
  </si>
  <si>
    <t>TC 8061</t>
  </si>
  <si>
    <t>BROWN</t>
  </si>
  <si>
    <t>TC/CVC/RC/60X45 (40/20) SDG</t>
  </si>
  <si>
    <t>TC/CVC/RC/60X60 (80/20)</t>
  </si>
  <si>
    <t>TR/RC/60X60 (80/20)</t>
  </si>
  <si>
    <t>GR 34</t>
  </si>
  <si>
    <t>CVC 68860</t>
  </si>
  <si>
    <t>TC/CVC 60X30 (20/10) MD</t>
  </si>
  <si>
    <t>BLUE</t>
  </si>
  <si>
    <t>TC/CVC ONE BATCH</t>
  </si>
  <si>
    <t>SPD-53</t>
  </si>
  <si>
    <t>TAICRON YELLOW SF-6GT</t>
  </si>
  <si>
    <t>DSR CREAM</t>
  </si>
  <si>
    <t>TC/POLYSTER 110X30</t>
  </si>
  <si>
    <t>CERISE PINK</t>
  </si>
  <si>
    <t>TC/CVC 60X45 (40/20)</t>
  </si>
  <si>
    <t>D YELL SE4G</t>
  </si>
  <si>
    <t>PURPLE</t>
  </si>
  <si>
    <t>ROYAL</t>
  </si>
  <si>
    <t>PS 3721#B</t>
  </si>
  <si>
    <t>CT 6869</t>
  </si>
  <si>
    <t>PS 3722 B#</t>
  </si>
  <si>
    <t>PS 1791</t>
  </si>
  <si>
    <t>PS 2261</t>
  </si>
  <si>
    <t>PS 1731</t>
  </si>
  <si>
    <t>PS 3379</t>
  </si>
  <si>
    <t>PS 3570 B# 6869</t>
  </si>
  <si>
    <t>PS 3526 #C</t>
  </si>
  <si>
    <t>CT6869</t>
  </si>
  <si>
    <t>PS 1050</t>
  </si>
  <si>
    <t>CT 0275</t>
  </si>
  <si>
    <t>HM 1001</t>
  </si>
  <si>
    <t>C 47</t>
  </si>
  <si>
    <t>C 1212/KOPI</t>
  </si>
  <si>
    <t>C 48</t>
  </si>
  <si>
    <t>HM 1000</t>
  </si>
  <si>
    <t>HM 1184</t>
  </si>
  <si>
    <t>HS 23</t>
  </si>
  <si>
    <t>CT 32050</t>
  </si>
  <si>
    <t>HS 228</t>
  </si>
  <si>
    <t>BC 25</t>
  </si>
  <si>
    <t>HS 149</t>
  </si>
  <si>
    <t>R 1270</t>
  </si>
  <si>
    <t>HS 140</t>
  </si>
  <si>
    <t>C 1740 #C</t>
  </si>
  <si>
    <t>C 1837 #A</t>
  </si>
  <si>
    <t>WT 195/LAVENDER</t>
  </si>
  <si>
    <t>TC 13676</t>
  </si>
  <si>
    <t>TC/CVC 60X30 (20/10)</t>
  </si>
  <si>
    <t>WT 201</t>
  </si>
  <si>
    <t>WT 203</t>
  </si>
  <si>
    <t>WT 192/TURQUISE</t>
  </si>
  <si>
    <t>TC/CVC/RC/60X45 (50/20) SDG</t>
  </si>
  <si>
    <t>Ch-04</t>
  </si>
  <si>
    <t>WT 200</t>
  </si>
  <si>
    <t>AN 1077 MERZER</t>
  </si>
  <si>
    <t>CT 1607</t>
  </si>
  <si>
    <t>TAUPE MERZER</t>
  </si>
  <si>
    <t>AN 1112#C MERZER</t>
  </si>
  <si>
    <t>NAVY MERZER</t>
  </si>
  <si>
    <t>TNI #B MERZER</t>
  </si>
  <si>
    <t>KUBUS MERZER</t>
  </si>
  <si>
    <t>HITAM MERZER</t>
  </si>
  <si>
    <t>MARON MERZER</t>
  </si>
  <si>
    <t>BLACK #A MERZER</t>
  </si>
  <si>
    <t>HIJAU TNI</t>
  </si>
  <si>
    <t>TC 6440</t>
  </si>
  <si>
    <t>LG 857</t>
  </si>
  <si>
    <t>TC 11099</t>
  </si>
  <si>
    <t>LG 978/SLM M</t>
  </si>
  <si>
    <t>LG 1064</t>
  </si>
  <si>
    <t>LG 880</t>
  </si>
  <si>
    <t>LG 1108</t>
  </si>
  <si>
    <t>TC/CVC/RC/60X60 (60/20)</t>
  </si>
  <si>
    <t>LG 530/NAVY</t>
  </si>
  <si>
    <t>TC/CVC/RC/60X45 (50/20) TUA</t>
  </si>
  <si>
    <t>R 1302</t>
  </si>
  <si>
    <t>TC 13672</t>
  </si>
  <si>
    <t>BIRU SDG</t>
  </si>
  <si>
    <t>GD 116</t>
  </si>
  <si>
    <t>R 1300</t>
  </si>
  <si>
    <t>RO 764</t>
  </si>
  <si>
    <t>MERAH</t>
  </si>
  <si>
    <t>PL 21058</t>
  </si>
  <si>
    <t>SCRNG 98X20/SPL 130X30</t>
  </si>
  <si>
    <t>S 111</t>
  </si>
  <si>
    <t>S 20</t>
  </si>
  <si>
    <t>SCRNG 98X20/SPL 130X30 RC TUA</t>
  </si>
  <si>
    <t>S 76/PINK</t>
  </si>
  <si>
    <t>SCRNG 98X20/SPL 130X30 RC SDG</t>
  </si>
  <si>
    <t>S 172</t>
  </si>
  <si>
    <t>S 171/BENHUR</t>
  </si>
  <si>
    <t>SCRNG 98X20/SPL 130X30 RC/PROTEGAL SDG</t>
  </si>
  <si>
    <t>S 174</t>
  </si>
  <si>
    <t>S 177</t>
  </si>
  <si>
    <t>PM 417 #A MERZER</t>
  </si>
  <si>
    <t>HM 2167 MERZER</t>
  </si>
  <si>
    <t>HM 2248 MERZER</t>
  </si>
  <si>
    <t>SB 2505C/NAVY MERZER</t>
  </si>
  <si>
    <t>HM 2309 MERZER</t>
  </si>
  <si>
    <t>AN 1114 A MERZER</t>
  </si>
  <si>
    <t>HASKA 01/HJ TUA MERZER</t>
  </si>
  <si>
    <t>CT 607</t>
  </si>
  <si>
    <t>CREAM PE 28#A</t>
  </si>
  <si>
    <t>LILAC/244</t>
  </si>
  <si>
    <t>BENHUR 211</t>
  </si>
  <si>
    <t>CTP 07</t>
  </si>
  <si>
    <t>CP 408</t>
  </si>
  <si>
    <t>BURGANDI #A</t>
  </si>
  <si>
    <t>HIJAU BOTOL/992</t>
  </si>
  <si>
    <t>MERAH BENDERA</t>
  </si>
  <si>
    <t>PS 3741</t>
  </si>
  <si>
    <t>KUBUS</t>
  </si>
  <si>
    <t>CGT 42</t>
  </si>
  <si>
    <t>CGT 43</t>
  </si>
  <si>
    <t>CGT 22</t>
  </si>
  <si>
    <t>CGT 50#C</t>
  </si>
  <si>
    <t>TOSCA</t>
  </si>
  <si>
    <t>MARRON</t>
  </si>
  <si>
    <t xml:space="preserve">PDY </t>
  </si>
  <si>
    <t xml:space="preserve">CPB </t>
  </si>
  <si>
    <t>CT 12060</t>
  </si>
  <si>
    <t>D/R BIRU MD MERZER</t>
  </si>
  <si>
    <t>D/R ABU BIRU MERZER</t>
  </si>
  <si>
    <t>GB 64</t>
  </si>
  <si>
    <t>GB 164</t>
  </si>
  <si>
    <t>BJT 211 #C</t>
  </si>
  <si>
    <t>RO 1004 #C</t>
  </si>
  <si>
    <t>BJT 33</t>
  </si>
  <si>
    <t>RO 998 #A</t>
  </si>
  <si>
    <t>RO 1000 #A</t>
  </si>
  <si>
    <t>DSM 85 #C</t>
  </si>
  <si>
    <t>GB 290</t>
  </si>
  <si>
    <t>GB 327</t>
  </si>
  <si>
    <t>HD 820B</t>
  </si>
  <si>
    <t>FJ 42/PS 3416</t>
  </si>
  <si>
    <t>PS 3618 #B</t>
  </si>
  <si>
    <t>PS 3223</t>
  </si>
  <si>
    <t>PS 3595 #A</t>
  </si>
  <si>
    <t>PS 3615 #A</t>
  </si>
  <si>
    <t>PS 3617 #A</t>
  </si>
  <si>
    <t>PS 3547</t>
  </si>
  <si>
    <t>PS 3613 #A</t>
  </si>
  <si>
    <t>PS 3529</t>
  </si>
  <si>
    <t>MUSTARD #A MERZER</t>
  </si>
  <si>
    <t>BEIGE #K MERZER</t>
  </si>
  <si>
    <t>ARMY GREEN MERZER</t>
  </si>
  <si>
    <t>RED #D</t>
  </si>
  <si>
    <t xml:space="preserve">CUCI PANAS  TC/CVC PL 130X30 RC CT 60X60 </t>
  </si>
  <si>
    <t>NAVY #B</t>
  </si>
  <si>
    <t>WT 204</t>
  </si>
  <si>
    <t>TC/CVC 60X45 (50/20)</t>
  </si>
  <si>
    <t>R 1303</t>
  </si>
  <si>
    <t>KHAKI/S197</t>
  </si>
  <si>
    <t>HM 1002</t>
  </si>
  <si>
    <t>C 1213</t>
  </si>
  <si>
    <t>PT. KAHATEX</t>
  </si>
  <si>
    <t>Dept. Finishing 5</t>
  </si>
  <si>
    <t>No</t>
  </si>
  <si>
    <t>Kode Kain</t>
  </si>
  <si>
    <t>Sample 1</t>
  </si>
  <si>
    <t>Sample 2</t>
  </si>
  <si>
    <t>Sample 3</t>
  </si>
  <si>
    <t>Average</t>
  </si>
  <si>
    <t>Muda</t>
  </si>
  <si>
    <t>Sedang</t>
  </si>
  <si>
    <t>Tua</t>
  </si>
  <si>
    <t>TC 11658</t>
  </si>
  <si>
    <t>TC 30140</t>
  </si>
  <si>
    <t>Tgl: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</si>
</sst>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-* #,##0.00_-;\-* #,##0.00_-;_-* &quot;-&quot;??_-;_-@_-"/>
    <numFmt numFmtId="164" formatCode="[$-409]#,##0.00"/>
    <numFmt numFmtId="165" formatCode="_(* #,##0.00_);_(* \(#,##0.00\);_(* \-??_);_(@_)"/>
    <numFmt numFmtId="166" formatCode="[$-409]#,##0"/>
    <numFmt numFmtId="167" formatCode="_-[$Rp-3809]* #,##0.00_-;\-[$Rp-3809]* #,##0.00_-;_-[$Rp-3809]* &quot;-&quot;??_-;_-@_-"/>
    <numFmt numFmtId="168" formatCode="[$-409]General"/>
    <numFmt numFmtId="169" formatCode="#,##0.00;[Red]#,##0.00"/>
    <numFmt numFmtId="170" formatCode="[$-409]0.00"/>
    <numFmt numFmtId="171" formatCode="_-* #,##0.0000_-;\-* #,##0.0000_-;_-* &quot;-&quot;??_-;_-@_-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rgb="FF000000"/>
      <name val="Century Gothic"/>
      <family val="2"/>
    </font>
    <font>
      <sz val="11"/>
      <color rgb="FF000000"/>
      <name val="Arial"/>
      <family val="2"/>
      <charset val="1"/>
    </font>
    <font>
      <sz val="9"/>
      <color indexed="8"/>
      <name val="Century Gothic"/>
      <family val="2"/>
    </font>
    <font>
      <sz val="8"/>
      <color rgb="FF000000"/>
      <name val="Century Gothic"/>
      <family val="2"/>
    </font>
    <font>
      <sz val="11"/>
      <color rgb="FF000000"/>
      <name val="Calibri"/>
      <family val="2"/>
      <charset val="1"/>
    </font>
    <font>
      <sz val="10"/>
      <color rgb="FF000000"/>
      <name val="Century Gothic"/>
      <family val="2"/>
    </font>
    <font>
      <sz val="11"/>
      <color indexed="8"/>
      <name val="Century Gothic"/>
      <family val="2"/>
    </font>
    <font>
      <sz val="11"/>
      <color theme="1"/>
      <name val="Century Gothic"/>
      <family val="2"/>
    </font>
    <font>
      <sz val="9"/>
      <color theme="1"/>
      <name val="Century Gothic"/>
      <family val="2"/>
    </font>
    <font>
      <sz val="8"/>
      <name val="Calibri"/>
      <family val="2"/>
      <scheme val="minor"/>
    </font>
    <font>
      <sz val="9"/>
      <name val="Century Gothic"/>
      <family val="2"/>
    </font>
    <font>
      <sz val="10"/>
      <color indexed="8"/>
      <name val="MS Sans Serif"/>
    </font>
    <font>
      <sz val="10"/>
      <color theme="1"/>
      <name val="Century Gothic"/>
      <family val="2"/>
    </font>
    <font>
      <b/>
      <sz val="24"/>
      <color theme="1"/>
      <name val="Century Gothic"/>
      <family val="2"/>
    </font>
    <font>
      <sz val="11.1"/>
      <color theme="1"/>
      <name val="Century Gothic"/>
      <family val="2"/>
    </font>
    <font>
      <sz val="9.9"/>
      <color theme="1"/>
      <name val="Century Gothic"/>
      <family val="2"/>
    </font>
    <font>
      <sz val="9.9"/>
      <name val="Century Gothic"/>
      <family val="2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rgb="FFBFBFBF"/>
      </patternFill>
    </fill>
    <fill>
      <patternFill patternType="solid">
        <fgColor theme="0"/>
        <bgColor rgb="FFC0C0C0"/>
      </patternFill>
    </fill>
    <fill>
      <patternFill patternType="solid">
        <fgColor theme="0"/>
        <bgColor rgb="FFFFFFCC"/>
      </patternFill>
    </fill>
    <fill>
      <patternFill patternType="solid">
        <fgColor rgb="FFFFFFFF"/>
        <bgColor rgb="FFFFFFCC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gradientFill degree="270">
        <stop position="0">
          <color theme="0"/>
        </stop>
        <stop position="1">
          <color theme="9" tint="0.40000610370189521"/>
        </stop>
      </gradientFill>
    </fill>
    <fill>
      <patternFill patternType="solid">
        <fgColor theme="7" tint="0.59999389629810485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/>
    <xf numFmtId="165" fontId="3" fillId="0" borderId="0" applyBorder="0" applyProtection="0"/>
    <xf numFmtId="168" fontId="3" fillId="0" borderId="0"/>
    <xf numFmtId="168" fontId="6" fillId="0" borderId="0"/>
    <xf numFmtId="0" fontId="3" fillId="0" borderId="0"/>
    <xf numFmtId="0" fontId="13" fillId="0" borderId="0"/>
  </cellStyleXfs>
  <cellXfs count="308">
    <xf numFmtId="0" fontId="0" fillId="0" borderId="0" xfId="0"/>
    <xf numFmtId="166" fontId="2" fillId="4" borderId="1" xfId="2" applyNumberFormat="1" applyFont="1" applyFill="1" applyBorder="1" applyAlignment="1" applyProtection="1">
      <alignment horizontal="center" vertical="center"/>
    </xf>
    <xf numFmtId="167" fontId="2" fillId="4" borderId="1" xfId="2" applyNumberFormat="1" applyFont="1" applyFill="1" applyBorder="1" applyAlignment="1" applyProtection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/>
    </xf>
    <xf numFmtId="167" fontId="4" fillId="2" borderId="1" xfId="0" applyNumberFormat="1" applyFont="1" applyFill="1" applyBorder="1" applyAlignment="1">
      <alignment vertical="center"/>
    </xf>
    <xf numFmtId="168" fontId="2" fillId="0" borderId="1" xfId="3" applyFont="1" applyBorder="1" applyAlignment="1">
      <alignment horizontal="center" vertical="center"/>
    </xf>
    <xf numFmtId="168" fontId="2" fillId="0" borderId="1" xfId="3" applyFont="1" applyBorder="1" applyAlignment="1">
      <alignment horizontal="left" vertical="center"/>
    </xf>
    <xf numFmtId="164" fontId="2" fillId="2" borderId="1" xfId="3" applyNumberFormat="1" applyFont="1" applyFill="1" applyBorder="1" applyAlignment="1">
      <alignment horizontal="center" vertical="center"/>
    </xf>
    <xf numFmtId="164" fontId="2" fillId="5" borderId="1" xfId="3" applyNumberFormat="1" applyFont="1" applyFill="1" applyBorder="1" applyAlignment="1">
      <alignment horizontal="center" vertical="center"/>
    </xf>
    <xf numFmtId="168" fontId="5" fillId="0" borderId="1" xfId="3" applyFont="1" applyBorder="1" applyAlignment="1">
      <alignment horizontal="left" vertical="center"/>
    </xf>
    <xf numFmtId="168" fontId="2" fillId="0" borderId="4" xfId="3" applyFont="1" applyBorder="1" applyAlignment="1">
      <alignment horizontal="center" vertical="center"/>
    </xf>
    <xf numFmtId="168" fontId="2" fillId="0" borderId="1" xfId="3" applyFont="1" applyBorder="1" applyAlignment="1">
      <alignment vertical="center"/>
    </xf>
    <xf numFmtId="168" fontId="2" fillId="0" borderId="2" xfId="3" applyFont="1" applyBorder="1" applyAlignment="1">
      <alignment horizontal="center" vertical="center"/>
    </xf>
    <xf numFmtId="168" fontId="2" fillId="0" borderId="5" xfId="3" applyFont="1" applyBorder="1" applyAlignment="1">
      <alignment vertical="center"/>
    </xf>
    <xf numFmtId="164" fontId="2" fillId="2" borderId="5" xfId="3" applyNumberFormat="1" applyFont="1" applyFill="1" applyBorder="1" applyAlignment="1">
      <alignment horizontal="center" vertical="center"/>
    </xf>
    <xf numFmtId="168" fontId="2" fillId="0" borderId="3" xfId="3" applyFont="1" applyBorder="1" applyAlignment="1">
      <alignment horizontal="center" vertical="center"/>
    </xf>
    <xf numFmtId="168" fontId="2" fillId="0" borderId="6" xfId="3" applyFont="1" applyBorder="1" applyAlignment="1">
      <alignment vertical="center"/>
    </xf>
    <xf numFmtId="164" fontId="2" fillId="2" borderId="6" xfId="3" applyNumberFormat="1" applyFont="1" applyFill="1" applyBorder="1" applyAlignment="1">
      <alignment horizontal="center" vertical="center"/>
    </xf>
    <xf numFmtId="168" fontId="5" fillId="0" borderId="1" xfId="3" applyFont="1" applyBorder="1" applyAlignment="1">
      <alignment vertical="center"/>
    </xf>
    <xf numFmtId="168" fontId="5" fillId="0" borderId="1" xfId="3" applyFont="1" applyBorder="1" applyAlignment="1">
      <alignment vertical="center" wrapText="1"/>
    </xf>
    <xf numFmtId="168" fontId="2" fillId="6" borderId="1" xfId="3" applyFont="1" applyFill="1" applyBorder="1" applyAlignment="1">
      <alignment vertical="center"/>
    </xf>
    <xf numFmtId="168" fontId="2" fillId="6" borderId="5" xfId="3" applyFont="1" applyFill="1" applyBorder="1" applyAlignment="1">
      <alignment vertical="center"/>
    </xf>
    <xf numFmtId="168" fontId="2" fillId="6" borderId="1" xfId="3" applyFont="1" applyFill="1" applyBorder="1" applyAlignment="1">
      <alignment horizontal="left" vertical="center" wrapText="1"/>
    </xf>
    <xf numFmtId="169" fontId="2" fillId="5" borderId="1" xfId="3" applyNumberFormat="1" applyFont="1" applyFill="1" applyBorder="1" applyAlignment="1">
      <alignment horizontal="center" vertical="center"/>
    </xf>
    <xf numFmtId="168" fontId="2" fillId="0" borderId="5" xfId="3" applyFont="1" applyBorder="1" applyAlignment="1">
      <alignment horizontal="center" vertical="center"/>
    </xf>
    <xf numFmtId="0" fontId="2" fillId="0" borderId="1" xfId="3" applyNumberFormat="1" applyFont="1" applyBorder="1" applyAlignment="1">
      <alignment horizontal="center" vertical="center"/>
    </xf>
    <xf numFmtId="170" fontId="2" fillId="5" borderId="1" xfId="4" applyNumberFormat="1" applyFont="1" applyFill="1" applyBorder="1" applyAlignment="1">
      <alignment horizontal="center" vertical="center"/>
    </xf>
    <xf numFmtId="168" fontId="2" fillId="0" borderId="4" xfId="3" applyFont="1" applyBorder="1" applyAlignment="1">
      <alignment vertical="center"/>
    </xf>
    <xf numFmtId="168" fontId="2" fillId="0" borderId="2" xfId="3" applyFont="1" applyBorder="1" applyAlignment="1">
      <alignment vertical="center"/>
    </xf>
    <xf numFmtId="164" fontId="2" fillId="5" borderId="5" xfId="3" applyNumberFormat="1" applyFont="1" applyFill="1" applyBorder="1" applyAlignment="1">
      <alignment horizontal="center" vertical="center"/>
    </xf>
    <xf numFmtId="0" fontId="7" fillId="0" borderId="4" xfId="5" applyFont="1" applyBorder="1" applyAlignment="1">
      <alignment horizontal="center" vertical="center"/>
    </xf>
    <xf numFmtId="0" fontId="7" fillId="0" borderId="1" xfId="5" applyFont="1" applyBorder="1" applyAlignment="1">
      <alignment vertical="center"/>
    </xf>
    <xf numFmtId="4" fontId="7" fillId="2" borderId="6" xfId="5" applyNumberFormat="1" applyFont="1" applyFill="1" applyBorder="1" applyAlignment="1">
      <alignment horizontal="center" vertical="center"/>
    </xf>
    <xf numFmtId="0" fontId="7" fillId="0" borderId="1" xfId="5" applyFont="1" applyBorder="1" applyAlignment="1">
      <alignment horizontal="center" vertical="center"/>
    </xf>
    <xf numFmtId="4" fontId="7" fillId="2" borderId="1" xfId="5" applyNumberFormat="1" applyFont="1" applyFill="1" applyBorder="1" applyAlignment="1">
      <alignment horizontal="center" vertical="center"/>
    </xf>
    <xf numFmtId="0" fontId="8" fillId="2" borderId="0" xfId="0" applyFont="1" applyFill="1" applyAlignment="1">
      <alignment vertical="center"/>
    </xf>
    <xf numFmtId="168" fontId="2" fillId="0" borderId="0" xfId="3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vertical="center"/>
    </xf>
    <xf numFmtId="164" fontId="2" fillId="2" borderId="0" xfId="0" applyNumberFormat="1" applyFont="1" applyFill="1" applyAlignment="1">
      <alignment horizontal="center" vertical="center"/>
    </xf>
    <xf numFmtId="167" fontId="4" fillId="2" borderId="0" xfId="0" applyNumberFormat="1" applyFont="1" applyFill="1" applyAlignment="1">
      <alignment vertical="center"/>
    </xf>
    <xf numFmtId="3" fontId="10" fillId="2" borderId="0" xfId="0" applyNumberFormat="1" applyFont="1" applyFill="1" applyAlignment="1">
      <alignment vertical="center"/>
    </xf>
    <xf numFmtId="0" fontId="9" fillId="2" borderId="0" xfId="0" applyFont="1" applyFill="1" applyAlignment="1">
      <alignment vertical="center"/>
    </xf>
    <xf numFmtId="3" fontId="10" fillId="2" borderId="7" xfId="0" applyNumberFormat="1" applyFont="1" applyFill="1" applyBorder="1" applyAlignment="1">
      <alignment vertical="center"/>
    </xf>
    <xf numFmtId="3" fontId="10" fillId="2" borderId="8" xfId="0" applyNumberFormat="1" applyFont="1" applyFill="1" applyBorder="1" applyAlignment="1">
      <alignment vertical="center"/>
    </xf>
    <xf numFmtId="3" fontId="10" fillId="2" borderId="9" xfId="0" applyNumberFormat="1" applyFont="1" applyFill="1" applyBorder="1" applyAlignment="1">
      <alignment vertical="center"/>
    </xf>
    <xf numFmtId="3" fontId="10" fillId="2" borderId="10" xfId="0" applyNumberFormat="1" applyFont="1" applyFill="1" applyBorder="1" applyAlignment="1">
      <alignment vertical="center"/>
    </xf>
    <xf numFmtId="3" fontId="10" fillId="2" borderId="0" xfId="0" applyNumberFormat="1" applyFont="1" applyFill="1" applyBorder="1" applyAlignment="1">
      <alignment vertical="center"/>
    </xf>
    <xf numFmtId="3" fontId="10" fillId="7" borderId="0" xfId="0" applyNumberFormat="1" applyFont="1" applyFill="1" applyBorder="1" applyAlignment="1">
      <alignment vertical="center"/>
    </xf>
    <xf numFmtId="3" fontId="10" fillId="7" borderId="0" xfId="0" applyNumberFormat="1" applyFont="1" applyFill="1" applyAlignment="1">
      <alignment vertical="center"/>
    </xf>
    <xf numFmtId="0" fontId="9" fillId="7" borderId="0" xfId="0" applyFont="1" applyFill="1" applyAlignment="1">
      <alignment vertical="center"/>
    </xf>
    <xf numFmtId="3" fontId="10" fillId="2" borderId="11" xfId="0" applyNumberFormat="1" applyFont="1" applyFill="1" applyBorder="1" applyAlignment="1">
      <alignment vertical="center"/>
    </xf>
    <xf numFmtId="3" fontId="10" fillId="2" borderId="15" xfId="0" applyNumberFormat="1" applyFont="1" applyFill="1" applyBorder="1" applyAlignment="1">
      <alignment vertical="center"/>
    </xf>
    <xf numFmtId="3" fontId="10" fillId="2" borderId="0" xfId="0" applyNumberFormat="1" applyFont="1" applyFill="1" applyBorder="1" applyAlignment="1">
      <alignment horizontal="left" vertical="center"/>
    </xf>
    <xf numFmtId="3" fontId="10" fillId="2" borderId="19" xfId="0" applyNumberFormat="1" applyFont="1" applyFill="1" applyBorder="1" applyAlignment="1">
      <alignment vertical="center"/>
    </xf>
    <xf numFmtId="3" fontId="10" fillId="2" borderId="21" xfId="0" applyNumberFormat="1" applyFont="1" applyFill="1" applyBorder="1" applyAlignment="1">
      <alignment vertical="center"/>
    </xf>
    <xf numFmtId="3" fontId="10" fillId="2" borderId="0" xfId="0" applyNumberFormat="1" applyFont="1" applyFill="1" applyBorder="1" applyAlignment="1">
      <alignment horizontal="center" vertical="center"/>
    </xf>
    <xf numFmtId="3" fontId="10" fillId="2" borderId="0" xfId="0" applyNumberFormat="1" applyFont="1" applyFill="1" applyBorder="1" applyAlignment="1">
      <alignment horizontal="right" vertical="center"/>
    </xf>
    <xf numFmtId="167" fontId="10" fillId="2" borderId="0" xfId="0" applyNumberFormat="1" applyFont="1" applyFill="1" applyBorder="1" applyAlignment="1">
      <alignment horizontal="left" vertical="center"/>
    </xf>
    <xf numFmtId="3" fontId="9" fillId="2" borderId="0" xfId="0" applyNumberFormat="1" applyFont="1" applyFill="1" applyAlignment="1">
      <alignment vertical="center"/>
    </xf>
    <xf numFmtId="3" fontId="10" fillId="2" borderId="12" xfId="0" applyNumberFormat="1" applyFont="1" applyFill="1" applyBorder="1" applyAlignment="1">
      <alignment vertical="center"/>
    </xf>
    <xf numFmtId="3" fontId="10" fillId="2" borderId="13" xfId="0" applyNumberFormat="1" applyFont="1" applyFill="1" applyBorder="1" applyAlignment="1">
      <alignment vertical="center"/>
    </xf>
    <xf numFmtId="3" fontId="10" fillId="2" borderId="14" xfId="0" applyNumberFormat="1" applyFont="1" applyFill="1" applyBorder="1" applyAlignment="1">
      <alignment vertical="center"/>
    </xf>
    <xf numFmtId="3" fontId="10" fillId="2" borderId="0" xfId="0" applyNumberFormat="1" applyFont="1" applyFill="1" applyBorder="1" applyAlignment="1">
      <alignment horizontal="left" vertical="center"/>
    </xf>
    <xf numFmtId="3" fontId="10" fillId="2" borderId="19" xfId="0" applyNumberFormat="1" applyFont="1" applyFill="1" applyBorder="1" applyAlignment="1">
      <alignment horizontal="left" vertical="center"/>
    </xf>
    <xf numFmtId="3" fontId="10" fillId="2" borderId="15" xfId="0" applyNumberFormat="1" applyFont="1" applyFill="1" applyBorder="1" applyAlignment="1">
      <alignment horizontal="left" vertical="center"/>
    </xf>
    <xf numFmtId="3" fontId="10" fillId="2" borderId="21" xfId="0" applyNumberFormat="1" applyFont="1" applyFill="1" applyBorder="1" applyAlignment="1">
      <alignment horizontal="left" vertical="center"/>
    </xf>
    <xf numFmtId="3" fontId="10" fillId="2" borderId="0" xfId="0" applyNumberFormat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3" fontId="10" fillId="2" borderId="0" xfId="0" applyNumberFormat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3" fontId="10" fillId="2" borderId="15" xfId="0" applyNumberFormat="1" applyFont="1" applyFill="1" applyBorder="1" applyAlignment="1">
      <alignment horizontal="left" vertical="center"/>
    </xf>
    <xf numFmtId="3" fontId="10" fillId="2" borderId="21" xfId="0" applyNumberFormat="1" applyFont="1" applyFill="1" applyBorder="1" applyAlignment="1">
      <alignment horizontal="left" vertical="center"/>
    </xf>
    <xf numFmtId="3" fontId="10" fillId="2" borderId="19" xfId="0" applyNumberFormat="1" applyFont="1" applyFill="1" applyBorder="1" applyAlignment="1">
      <alignment horizontal="left" vertical="center"/>
    </xf>
    <xf numFmtId="3" fontId="10" fillId="2" borderId="0" xfId="0" applyNumberFormat="1" applyFont="1" applyFill="1" applyBorder="1" applyAlignment="1">
      <alignment horizontal="left" vertical="center"/>
    </xf>
    <xf numFmtId="171" fontId="10" fillId="2" borderId="0" xfId="1" applyNumberFormat="1" applyFont="1" applyFill="1" applyBorder="1" applyAlignment="1">
      <alignment vertical="center"/>
    </xf>
    <xf numFmtId="3" fontId="10" fillId="2" borderId="0" xfId="0" applyNumberFormat="1" applyFont="1" applyFill="1" applyBorder="1" applyAlignment="1">
      <alignment horizontal="left" vertical="center"/>
    </xf>
    <xf numFmtId="3" fontId="10" fillId="2" borderId="19" xfId="0" applyNumberFormat="1" applyFont="1" applyFill="1" applyBorder="1" applyAlignment="1">
      <alignment horizontal="left" vertical="center"/>
    </xf>
    <xf numFmtId="3" fontId="10" fillId="2" borderId="0" xfId="0" applyNumberFormat="1" applyFont="1" applyFill="1" applyBorder="1" applyAlignment="1">
      <alignment horizontal="center" vertical="center"/>
    </xf>
    <xf numFmtId="3" fontId="10" fillId="2" borderId="21" xfId="0" applyNumberFormat="1" applyFont="1" applyFill="1" applyBorder="1" applyAlignment="1">
      <alignment horizontal="left" vertical="center"/>
    </xf>
    <xf numFmtId="3" fontId="10" fillId="2" borderId="15" xfId="0" applyNumberFormat="1" applyFont="1" applyFill="1" applyBorder="1" applyAlignment="1">
      <alignment horizontal="left" vertical="center"/>
    </xf>
    <xf numFmtId="0" fontId="2" fillId="3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3" fontId="10" fillId="7" borderId="0" xfId="0" applyNumberFormat="1" applyFont="1" applyFill="1" applyBorder="1" applyAlignment="1">
      <alignment vertical="center"/>
    </xf>
    <xf numFmtId="0" fontId="9" fillId="7" borderId="0" xfId="0" applyFont="1" applyFill="1" applyBorder="1" applyAlignment="1">
      <alignment vertical="center"/>
    </xf>
    <xf numFmtId="3" fontId="9" fillId="2" borderId="0" xfId="0" applyNumberFormat="1" applyFont="1" applyFill="1" applyBorder="1" applyAlignment="1">
      <alignment vertical="center"/>
    </xf>
    <xf numFmtId="3" fontId="10" fillId="2" borderId="13" xfId="0" applyNumberFormat="1" applyFont="1" applyFill="1" applyBorder="1" applyAlignment="1">
      <alignment horizontal="center" vertical="center"/>
    </xf>
    <xf numFmtId="3" fontId="10" fillId="2" borderId="13" xfId="0" applyNumberFormat="1" applyFont="1" applyFill="1" applyBorder="1" applyAlignment="1">
      <alignment horizontal="left" vertical="center"/>
    </xf>
    <xf numFmtId="3" fontId="10" fillId="2" borderId="13" xfId="0" applyNumberFormat="1" applyFont="1" applyFill="1" applyBorder="1" applyAlignment="1">
      <alignment horizontal="right" vertical="center"/>
    </xf>
    <xf numFmtId="0" fontId="9" fillId="2" borderId="0" xfId="0" applyFont="1" applyFill="1" applyBorder="1" applyAlignment="1">
      <alignment vertical="center"/>
    </xf>
    <xf numFmtId="3" fontId="10" fillId="2" borderId="19" xfId="0" applyNumberFormat="1" applyFont="1" applyFill="1" applyBorder="1" applyAlignment="1">
      <alignment horizontal="left" vertical="center"/>
    </xf>
    <xf numFmtId="3" fontId="10" fillId="2" borderId="0" xfId="0" applyNumberFormat="1" applyFont="1" applyFill="1" applyBorder="1" applyAlignment="1">
      <alignment horizontal="left" vertical="center"/>
    </xf>
    <xf numFmtId="3" fontId="10" fillId="2" borderId="21" xfId="0" applyNumberFormat="1" applyFont="1" applyFill="1" applyBorder="1" applyAlignment="1">
      <alignment horizontal="left" vertical="center"/>
    </xf>
    <xf numFmtId="3" fontId="10" fillId="2" borderId="0" xfId="0" applyNumberFormat="1" applyFont="1" applyFill="1" applyBorder="1" applyAlignment="1">
      <alignment horizontal="center" vertical="center"/>
    </xf>
    <xf numFmtId="3" fontId="10" fillId="7" borderId="0" xfId="0" applyNumberFormat="1" applyFont="1" applyFill="1" applyBorder="1" applyAlignment="1">
      <alignment horizontal="left" vertical="center"/>
    </xf>
    <xf numFmtId="3" fontId="10" fillId="2" borderId="15" xfId="0" applyNumberFormat="1" applyFont="1" applyFill="1" applyBorder="1" applyAlignment="1">
      <alignment horizontal="left" vertical="center"/>
    </xf>
    <xf numFmtId="3" fontId="10" fillId="7" borderId="0" xfId="0" applyNumberFormat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3" fontId="10" fillId="7" borderId="0" xfId="0" applyNumberFormat="1" applyFont="1" applyFill="1" applyBorder="1" applyAlignment="1">
      <alignment vertical="center"/>
    </xf>
    <xf numFmtId="3" fontId="10" fillId="2" borderId="19" xfId="0" applyNumberFormat="1" applyFont="1" applyFill="1" applyBorder="1" applyAlignment="1">
      <alignment horizontal="left" vertical="center"/>
    </xf>
    <xf numFmtId="3" fontId="10" fillId="2" borderId="0" xfId="0" applyNumberFormat="1" applyFont="1" applyFill="1" applyAlignment="1">
      <alignment horizontal="left" vertical="center"/>
    </xf>
    <xf numFmtId="3" fontId="10" fillId="2" borderId="21" xfId="0" applyNumberFormat="1" applyFont="1" applyFill="1" applyBorder="1" applyAlignment="1">
      <alignment horizontal="left" vertical="center"/>
    </xf>
    <xf numFmtId="3" fontId="10" fillId="2" borderId="15" xfId="0" applyNumberFormat="1" applyFont="1" applyFill="1" applyBorder="1" applyAlignment="1">
      <alignment horizontal="left" vertical="center"/>
    </xf>
    <xf numFmtId="0" fontId="2" fillId="3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3" fontId="10" fillId="2" borderId="0" xfId="0" applyNumberFormat="1" applyFont="1" applyFill="1" applyBorder="1" applyAlignment="1">
      <alignment horizontal="left" vertical="center"/>
    </xf>
    <xf numFmtId="3" fontId="10" fillId="2" borderId="0" xfId="0" applyNumberFormat="1" applyFont="1" applyFill="1" applyBorder="1" applyAlignment="1">
      <alignment horizontal="center" vertical="center"/>
    </xf>
    <xf numFmtId="3" fontId="10" fillId="2" borderId="0" xfId="0" applyNumberFormat="1" applyFont="1" applyFill="1" applyAlignment="1">
      <alignment horizontal="center" vertical="center"/>
    </xf>
    <xf numFmtId="3" fontId="10" fillId="2" borderId="0" xfId="0" applyNumberFormat="1" applyFont="1" applyFill="1" applyAlignment="1">
      <alignment horizontal="right" vertical="center"/>
    </xf>
    <xf numFmtId="167" fontId="10" fillId="2" borderId="0" xfId="0" applyNumberFormat="1" applyFont="1" applyFill="1" applyAlignment="1">
      <alignment horizontal="left" vertical="center"/>
    </xf>
    <xf numFmtId="3" fontId="10" fillId="2" borderId="19" xfId="0" applyNumberFormat="1" applyFont="1" applyFill="1" applyBorder="1" applyAlignment="1">
      <alignment horizontal="left" vertical="center"/>
    </xf>
    <xf numFmtId="3" fontId="10" fillId="2" borderId="0" xfId="0" applyNumberFormat="1" applyFont="1" applyFill="1" applyBorder="1" applyAlignment="1">
      <alignment horizontal="left" vertical="center"/>
    </xf>
    <xf numFmtId="3" fontId="10" fillId="2" borderId="0" xfId="0" applyNumberFormat="1" applyFont="1" applyFill="1" applyAlignment="1">
      <alignment horizontal="left" vertical="center"/>
    </xf>
    <xf numFmtId="3" fontId="10" fillId="2" borderId="21" xfId="0" applyNumberFormat="1" applyFont="1" applyFill="1" applyBorder="1" applyAlignment="1">
      <alignment horizontal="left" vertical="center"/>
    </xf>
    <xf numFmtId="3" fontId="10" fillId="2" borderId="15" xfId="0" applyNumberFormat="1" applyFont="1" applyFill="1" applyBorder="1" applyAlignment="1">
      <alignment horizontal="left" vertical="center"/>
    </xf>
    <xf numFmtId="0" fontId="2" fillId="3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3" fontId="10" fillId="2" borderId="0" xfId="0" applyNumberFormat="1" applyFont="1" applyFill="1" applyAlignment="1">
      <alignment horizontal="center" vertical="center"/>
    </xf>
    <xf numFmtId="3" fontId="10" fillId="2" borderId="19" xfId="0" applyNumberFormat="1" applyFont="1" applyFill="1" applyBorder="1" applyAlignment="1">
      <alignment horizontal="left" vertical="center"/>
    </xf>
    <xf numFmtId="3" fontId="10" fillId="2" borderId="0" xfId="0" applyNumberFormat="1" applyFont="1" applyFill="1" applyAlignment="1">
      <alignment horizontal="left" vertical="center"/>
    </xf>
    <xf numFmtId="3" fontId="10" fillId="2" borderId="0" xfId="0" applyNumberFormat="1" applyFont="1" applyFill="1" applyBorder="1" applyAlignment="1">
      <alignment horizontal="left" vertical="center"/>
    </xf>
    <xf numFmtId="3" fontId="10" fillId="2" borderId="21" xfId="0" applyNumberFormat="1" applyFont="1" applyFill="1" applyBorder="1" applyAlignment="1">
      <alignment horizontal="left" vertical="center"/>
    </xf>
    <xf numFmtId="3" fontId="10" fillId="2" borderId="0" xfId="0" applyNumberFormat="1" applyFont="1" applyFill="1" applyBorder="1" applyAlignment="1">
      <alignment horizontal="center" vertical="center"/>
    </xf>
    <xf numFmtId="171" fontId="10" fillId="2" borderId="0" xfId="1" applyNumberFormat="1" applyFont="1" applyFill="1" applyBorder="1" applyAlignment="1">
      <alignment vertical="center"/>
    </xf>
    <xf numFmtId="3" fontId="10" fillId="2" borderId="15" xfId="0" applyNumberFormat="1" applyFont="1" applyFill="1" applyBorder="1" applyAlignment="1">
      <alignment horizontal="left" vertical="center"/>
    </xf>
    <xf numFmtId="0" fontId="2" fillId="3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3" fontId="10" fillId="7" borderId="0" xfId="0" applyNumberFormat="1" applyFont="1" applyFill="1" applyBorder="1" applyAlignment="1">
      <alignment vertical="center"/>
    </xf>
    <xf numFmtId="3" fontId="10" fillId="2" borderId="0" xfId="0" applyNumberFormat="1" applyFont="1" applyFill="1" applyAlignment="1">
      <alignment horizontal="center" vertical="center"/>
    </xf>
    <xf numFmtId="0" fontId="9" fillId="2" borderId="10" xfId="0" applyFont="1" applyFill="1" applyBorder="1" applyAlignment="1">
      <alignment vertical="center"/>
    </xf>
    <xf numFmtId="170" fontId="2" fillId="5" borderId="6" xfId="4" applyNumberFormat="1" applyFont="1" applyFill="1" applyBorder="1" applyAlignment="1">
      <alignment horizontal="center" vertical="center"/>
    </xf>
    <xf numFmtId="3" fontId="10" fillId="9" borderId="0" xfId="0" applyNumberFormat="1" applyFont="1" applyFill="1" applyAlignment="1">
      <alignment horizontal="left" vertical="center"/>
    </xf>
    <xf numFmtId="3" fontId="10" fillId="9" borderId="0" xfId="0" applyNumberFormat="1" applyFont="1" applyFill="1" applyAlignment="1">
      <alignment vertical="center"/>
    </xf>
    <xf numFmtId="3" fontId="10" fillId="2" borderId="0" xfId="0" applyNumberFormat="1" applyFont="1" applyFill="1" applyBorder="1" applyAlignment="1">
      <alignment horizontal="left" vertical="center"/>
    </xf>
    <xf numFmtId="3" fontId="10" fillId="2" borderId="0" xfId="0" applyNumberFormat="1" applyFont="1" applyFill="1" applyBorder="1" applyAlignment="1">
      <alignment horizontal="center" vertical="center"/>
    </xf>
    <xf numFmtId="3" fontId="10" fillId="2" borderId="19" xfId="0" applyNumberFormat="1" applyFont="1" applyFill="1" applyBorder="1" applyAlignment="1">
      <alignment horizontal="left" vertical="center"/>
    </xf>
    <xf numFmtId="3" fontId="10" fillId="2" borderId="15" xfId="0" applyNumberFormat="1" applyFont="1" applyFill="1" applyBorder="1" applyAlignment="1">
      <alignment horizontal="left" vertical="center"/>
    </xf>
    <xf numFmtId="0" fontId="2" fillId="3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3" fontId="10" fillId="7" borderId="0" xfId="0" applyNumberFormat="1" applyFont="1" applyFill="1" applyBorder="1" applyAlignment="1">
      <alignment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 wrapText="1"/>
    </xf>
    <xf numFmtId="3" fontId="10" fillId="2" borderId="0" xfId="0" applyNumberFormat="1" applyFont="1" applyFill="1" applyBorder="1" applyAlignment="1">
      <alignment horizontal="center" vertical="center"/>
    </xf>
    <xf numFmtId="3" fontId="10" fillId="2" borderId="0" xfId="0" applyNumberFormat="1" applyFont="1" applyFill="1" applyBorder="1" applyAlignment="1">
      <alignment horizontal="left" vertical="center"/>
    </xf>
    <xf numFmtId="3" fontId="10" fillId="2" borderId="15" xfId="0" applyNumberFormat="1" applyFont="1" applyFill="1" applyBorder="1" applyAlignment="1">
      <alignment horizontal="left" vertical="center"/>
    </xf>
    <xf numFmtId="3" fontId="10" fillId="2" borderId="19" xfId="0" applyNumberFormat="1" applyFont="1" applyFill="1" applyBorder="1" applyAlignment="1">
      <alignment horizontal="left" vertical="center"/>
    </xf>
    <xf numFmtId="3" fontId="10" fillId="7" borderId="0" xfId="0" applyNumberFormat="1" applyFont="1" applyFill="1" applyBorder="1" applyAlignment="1">
      <alignment vertical="center"/>
    </xf>
    <xf numFmtId="3" fontId="10" fillId="2" borderId="0" xfId="0" applyNumberFormat="1" applyFont="1" applyFill="1" applyAlignment="1">
      <alignment horizontal="left" vertical="center"/>
    </xf>
    <xf numFmtId="3" fontId="10" fillId="2" borderId="0" xfId="0" applyNumberFormat="1" applyFont="1" applyFill="1" applyBorder="1" applyAlignment="1">
      <alignment horizontal="left" vertical="center"/>
    </xf>
    <xf numFmtId="3" fontId="10" fillId="2" borderId="0" xfId="0" applyNumberFormat="1" applyFont="1" applyFill="1" applyBorder="1" applyAlignment="1">
      <alignment horizontal="center" vertical="center"/>
    </xf>
    <xf numFmtId="3" fontId="10" fillId="2" borderId="19" xfId="0" applyNumberFormat="1" applyFont="1" applyFill="1" applyBorder="1" applyAlignment="1">
      <alignment horizontal="left" vertical="center"/>
    </xf>
    <xf numFmtId="3" fontId="10" fillId="2" borderId="15" xfId="0" applyNumberFormat="1" applyFont="1" applyFill="1" applyBorder="1" applyAlignment="1">
      <alignment horizontal="left" vertical="center"/>
    </xf>
    <xf numFmtId="0" fontId="2" fillId="3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3" fontId="10" fillId="2" borderId="0" xfId="0" applyNumberFormat="1" applyFont="1" applyFill="1" applyAlignment="1">
      <alignment horizontal="center" vertical="center"/>
    </xf>
    <xf numFmtId="3" fontId="10" fillId="7" borderId="0" xfId="0" applyNumberFormat="1" applyFont="1" applyFill="1" applyBorder="1" applyAlignment="1">
      <alignment vertical="center"/>
    </xf>
    <xf numFmtId="3" fontId="10" fillId="7" borderId="0" xfId="0" applyNumberFormat="1" applyFont="1" applyFill="1" applyBorder="1" applyAlignment="1">
      <alignment horizontal="left" vertical="center"/>
    </xf>
    <xf numFmtId="3" fontId="10" fillId="7" borderId="0" xfId="0" applyNumberFormat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 wrapText="1"/>
    </xf>
    <xf numFmtId="3" fontId="10" fillId="2" borderId="0" xfId="0" applyNumberFormat="1" applyFont="1" applyFill="1" applyBorder="1" applyAlignment="1">
      <alignment horizontal="center" vertical="center"/>
    </xf>
    <xf numFmtId="3" fontId="10" fillId="2" borderId="0" xfId="0" applyNumberFormat="1" applyFont="1" applyFill="1" applyBorder="1" applyAlignment="1">
      <alignment horizontal="left" vertical="center"/>
    </xf>
    <xf numFmtId="3" fontId="10" fillId="2" borderId="15" xfId="0" applyNumberFormat="1" applyFont="1" applyFill="1" applyBorder="1" applyAlignment="1">
      <alignment horizontal="left" vertical="center"/>
    </xf>
    <xf numFmtId="0" fontId="2" fillId="3" borderId="1" xfId="0" applyFont="1" applyFill="1" applyBorder="1" applyAlignment="1">
      <alignment horizontal="center" vertical="center"/>
    </xf>
    <xf numFmtId="3" fontId="10" fillId="2" borderId="21" xfId="0" applyNumberFormat="1" applyFont="1" applyFill="1" applyBorder="1" applyAlignment="1">
      <alignment horizontal="left" vertical="center"/>
    </xf>
    <xf numFmtId="3" fontId="10" fillId="2" borderId="19" xfId="0" applyNumberFormat="1" applyFont="1" applyFill="1" applyBorder="1" applyAlignment="1">
      <alignment horizontal="left" vertical="center"/>
    </xf>
    <xf numFmtId="3" fontId="10" fillId="2" borderId="0" xfId="0" applyNumberFormat="1" applyFont="1" applyFill="1" applyAlignment="1">
      <alignment horizontal="left" vertical="center"/>
    </xf>
    <xf numFmtId="3" fontId="10" fillId="2" borderId="0" xfId="0" applyNumberFormat="1" applyFont="1" applyFill="1" applyAlignment="1">
      <alignment horizontal="center" vertical="center"/>
    </xf>
    <xf numFmtId="3" fontId="10" fillId="7" borderId="0" xfId="0" applyNumberFormat="1" applyFont="1" applyFill="1" applyBorder="1" applyAlignment="1">
      <alignment vertical="center"/>
    </xf>
    <xf numFmtId="3" fontId="10" fillId="10" borderId="0" xfId="0" applyNumberFormat="1" applyFont="1" applyFill="1" applyBorder="1" applyAlignment="1">
      <alignment horizontal="left" vertical="center"/>
    </xf>
    <xf numFmtId="3" fontId="10" fillId="10" borderId="0" xfId="0" applyNumberFormat="1" applyFont="1" applyFill="1" applyBorder="1" applyAlignment="1">
      <alignment vertical="center"/>
    </xf>
    <xf numFmtId="3" fontId="10" fillId="2" borderId="0" xfId="0" applyNumberFormat="1" applyFont="1" applyFill="1" applyAlignment="1">
      <alignment horizontal="left" vertical="center"/>
    </xf>
    <xf numFmtId="0" fontId="2" fillId="3" borderId="1" xfId="0" applyFont="1" applyFill="1" applyBorder="1" applyAlignment="1">
      <alignment horizontal="center" vertical="center" wrapText="1"/>
    </xf>
    <xf numFmtId="3" fontId="10" fillId="2" borderId="0" xfId="0" applyNumberFormat="1" applyFont="1" applyFill="1" applyBorder="1" applyAlignment="1">
      <alignment horizontal="center" vertical="center"/>
    </xf>
    <xf numFmtId="3" fontId="10" fillId="2" borderId="0" xfId="0" applyNumberFormat="1" applyFont="1" applyFill="1" applyBorder="1" applyAlignment="1">
      <alignment horizontal="left" vertical="center"/>
    </xf>
    <xf numFmtId="167" fontId="10" fillId="2" borderId="0" xfId="0" applyNumberFormat="1" applyFont="1" applyFill="1" applyBorder="1" applyAlignment="1">
      <alignment horizontal="center" vertical="center"/>
    </xf>
    <xf numFmtId="3" fontId="10" fillId="2" borderId="15" xfId="0" applyNumberFormat="1" applyFont="1" applyFill="1" applyBorder="1" applyAlignment="1">
      <alignment horizontal="left" vertical="center"/>
    </xf>
    <xf numFmtId="0" fontId="2" fillId="3" borderId="1" xfId="0" applyFont="1" applyFill="1" applyBorder="1" applyAlignment="1">
      <alignment horizontal="center" vertical="center"/>
    </xf>
    <xf numFmtId="3" fontId="10" fillId="2" borderId="21" xfId="0" applyNumberFormat="1" applyFont="1" applyFill="1" applyBorder="1" applyAlignment="1">
      <alignment horizontal="left" vertical="center"/>
    </xf>
    <xf numFmtId="3" fontId="10" fillId="2" borderId="19" xfId="0" applyNumberFormat="1" applyFont="1" applyFill="1" applyBorder="1" applyAlignment="1">
      <alignment horizontal="left" vertical="center"/>
    </xf>
    <xf numFmtId="3" fontId="10" fillId="2" borderId="0" xfId="0" applyNumberFormat="1" applyFont="1" applyFill="1" applyAlignment="1">
      <alignment horizontal="left" vertical="center"/>
    </xf>
    <xf numFmtId="171" fontId="10" fillId="2" borderId="0" xfId="1" applyNumberFormat="1" applyFont="1" applyFill="1" applyBorder="1" applyAlignment="1">
      <alignment vertical="center"/>
    </xf>
    <xf numFmtId="4" fontId="10" fillId="2" borderId="0" xfId="0" applyNumberFormat="1" applyFont="1" applyFill="1" applyBorder="1" applyAlignment="1">
      <alignment vertical="center"/>
    </xf>
    <xf numFmtId="3" fontId="10" fillId="2" borderId="0" xfId="0" applyNumberFormat="1" applyFont="1" applyFill="1" applyAlignment="1">
      <alignment horizontal="center" vertical="center"/>
    </xf>
    <xf numFmtId="3" fontId="10" fillId="7" borderId="0" xfId="0" applyNumberFormat="1" applyFont="1" applyFill="1" applyBorder="1" applyAlignment="1">
      <alignment vertical="center"/>
    </xf>
    <xf numFmtId="3" fontId="10" fillId="2" borderId="19" xfId="0" applyNumberFormat="1" applyFont="1" applyFill="1" applyBorder="1" applyAlignment="1">
      <alignment horizontal="left" vertical="center"/>
    </xf>
    <xf numFmtId="3" fontId="10" fillId="2" borderId="21" xfId="0" applyNumberFormat="1" applyFont="1" applyFill="1" applyBorder="1" applyAlignment="1">
      <alignment horizontal="left" vertical="center"/>
    </xf>
    <xf numFmtId="3" fontId="10" fillId="2" borderId="0" xfId="0" applyNumberFormat="1" applyFont="1" applyFill="1" applyBorder="1" applyAlignment="1">
      <alignment horizontal="left" vertical="center"/>
    </xf>
    <xf numFmtId="3" fontId="10" fillId="2" borderId="19" xfId="0" applyNumberFormat="1" applyFont="1" applyFill="1" applyBorder="1" applyAlignment="1">
      <alignment horizontal="left" vertical="center"/>
    </xf>
    <xf numFmtId="3" fontId="10" fillId="2" borderId="15" xfId="0" applyNumberFormat="1" applyFont="1" applyFill="1" applyBorder="1" applyAlignment="1">
      <alignment horizontal="left" vertical="center"/>
    </xf>
    <xf numFmtId="3" fontId="10" fillId="2" borderId="21" xfId="0" applyNumberFormat="1" applyFont="1" applyFill="1" applyBorder="1" applyAlignment="1">
      <alignment horizontal="left" vertical="center"/>
    </xf>
    <xf numFmtId="3" fontId="10" fillId="2" borderId="19" xfId="0" applyNumberFormat="1" applyFont="1" applyFill="1" applyBorder="1" applyAlignment="1">
      <alignment horizontal="left" vertical="center"/>
    </xf>
    <xf numFmtId="3" fontId="10" fillId="7" borderId="0" xfId="0" applyNumberFormat="1" applyFont="1" applyFill="1" applyAlignment="1">
      <alignment horizontal="left" vertical="center"/>
    </xf>
    <xf numFmtId="164" fontId="2" fillId="4" borderId="1" xfId="0" applyNumberFormat="1" applyFont="1" applyFill="1" applyBorder="1" applyAlignment="1">
      <alignment horizontal="center" vertical="center"/>
    </xf>
    <xf numFmtId="3" fontId="10" fillId="7" borderId="0" xfId="0" applyNumberFormat="1" applyFont="1" applyFill="1" applyBorder="1" applyAlignment="1">
      <alignment horizontal="left" vertical="center"/>
    </xf>
    <xf numFmtId="4" fontId="10" fillId="7" borderId="0" xfId="0" applyNumberFormat="1" applyFont="1" applyFill="1" applyBorder="1" applyAlignment="1">
      <alignment horizontal="left" vertical="center"/>
    </xf>
    <xf numFmtId="3" fontId="10" fillId="7" borderId="0" xfId="0" applyNumberFormat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 wrapText="1"/>
    </xf>
    <xf numFmtId="3" fontId="10" fillId="2" borderId="17" xfId="0" applyNumberFormat="1" applyFont="1" applyFill="1" applyBorder="1" applyAlignment="1">
      <alignment horizontal="center" vertical="center"/>
    </xf>
    <xf numFmtId="3" fontId="10" fillId="2" borderId="0" xfId="0" applyNumberFormat="1" applyFont="1" applyFill="1" applyBorder="1" applyAlignment="1">
      <alignment horizontal="center" vertical="center"/>
    </xf>
    <xf numFmtId="3" fontId="10" fillId="2" borderId="0" xfId="0" applyNumberFormat="1" applyFont="1" applyFill="1" applyBorder="1" applyAlignment="1">
      <alignment horizontal="left" vertical="center"/>
    </xf>
    <xf numFmtId="171" fontId="10" fillId="2" borderId="0" xfId="1" applyNumberFormat="1" applyFont="1" applyFill="1" applyBorder="1" applyAlignment="1">
      <alignment horizontal="right" vertical="center"/>
    </xf>
    <xf numFmtId="4" fontId="10" fillId="2" borderId="0" xfId="0" applyNumberFormat="1" applyFont="1" applyFill="1" applyBorder="1" applyAlignment="1">
      <alignment horizontal="right" vertical="center"/>
    </xf>
    <xf numFmtId="167" fontId="10" fillId="2" borderId="0" xfId="0" applyNumberFormat="1" applyFont="1" applyFill="1" applyBorder="1" applyAlignment="1">
      <alignment horizontal="center" vertical="center"/>
    </xf>
    <xf numFmtId="167" fontId="10" fillId="2" borderId="18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3" fontId="10" fillId="2" borderId="2" xfId="0" applyNumberFormat="1" applyFont="1" applyFill="1" applyBorder="1" applyAlignment="1">
      <alignment horizontal="center" vertical="center"/>
    </xf>
    <xf numFmtId="3" fontId="10" fillId="2" borderId="15" xfId="0" applyNumberFormat="1" applyFont="1" applyFill="1" applyBorder="1" applyAlignment="1">
      <alignment horizontal="center" vertical="center"/>
    </xf>
    <xf numFmtId="3" fontId="10" fillId="2" borderId="15" xfId="0" applyNumberFormat="1" applyFont="1" applyFill="1" applyBorder="1" applyAlignment="1">
      <alignment horizontal="left" vertical="center"/>
    </xf>
    <xf numFmtId="171" fontId="10" fillId="2" borderId="15" xfId="1" applyNumberFormat="1" applyFont="1" applyFill="1" applyBorder="1" applyAlignment="1">
      <alignment horizontal="right" vertical="center"/>
    </xf>
    <xf numFmtId="4" fontId="10" fillId="2" borderId="15" xfId="0" applyNumberFormat="1" applyFont="1" applyFill="1" applyBorder="1" applyAlignment="1">
      <alignment horizontal="right" vertical="center"/>
    </xf>
    <xf numFmtId="167" fontId="10" fillId="2" borderId="15" xfId="0" applyNumberFormat="1" applyFont="1" applyFill="1" applyBorder="1" applyAlignment="1">
      <alignment horizontal="center" vertical="center"/>
    </xf>
    <xf numFmtId="167" fontId="10" fillId="2" borderId="16" xfId="0" applyNumberFormat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3" fontId="10" fillId="2" borderId="4" xfId="0" applyNumberFormat="1" applyFont="1" applyFill="1" applyBorder="1" applyAlignment="1">
      <alignment horizontal="center" vertical="center"/>
    </xf>
    <xf numFmtId="3" fontId="10" fillId="2" borderId="21" xfId="0" applyNumberFormat="1" applyFont="1" applyFill="1" applyBorder="1" applyAlignment="1">
      <alignment horizontal="center" vertical="center"/>
    </xf>
    <xf numFmtId="3" fontId="10" fillId="2" borderId="21" xfId="0" applyNumberFormat="1" applyFont="1" applyFill="1" applyBorder="1" applyAlignment="1">
      <alignment horizontal="left" vertical="center"/>
    </xf>
    <xf numFmtId="171" fontId="10" fillId="2" borderId="21" xfId="1" applyNumberFormat="1" applyFont="1" applyFill="1" applyBorder="1" applyAlignment="1">
      <alignment horizontal="right" vertical="center"/>
    </xf>
    <xf numFmtId="4" fontId="10" fillId="2" borderId="21" xfId="0" applyNumberFormat="1" applyFont="1" applyFill="1" applyBorder="1" applyAlignment="1">
      <alignment vertical="center"/>
    </xf>
    <xf numFmtId="167" fontId="10" fillId="2" borderId="21" xfId="0" applyNumberFormat="1" applyFont="1" applyFill="1" applyBorder="1" applyAlignment="1">
      <alignment horizontal="center" vertical="center"/>
    </xf>
    <xf numFmtId="167" fontId="10" fillId="2" borderId="22" xfId="0" applyNumberFormat="1" applyFont="1" applyFill="1" applyBorder="1" applyAlignment="1">
      <alignment horizontal="center" vertical="center"/>
    </xf>
    <xf numFmtId="3" fontId="10" fillId="2" borderId="3" xfId="0" applyNumberFormat="1" applyFont="1" applyFill="1" applyBorder="1" applyAlignment="1">
      <alignment horizontal="center" vertical="center"/>
    </xf>
    <xf numFmtId="3" fontId="10" fillId="2" borderId="19" xfId="0" applyNumberFormat="1" applyFont="1" applyFill="1" applyBorder="1" applyAlignment="1">
      <alignment horizontal="center" vertical="center"/>
    </xf>
    <xf numFmtId="3" fontId="10" fillId="2" borderId="19" xfId="0" applyNumberFormat="1" applyFont="1" applyFill="1" applyBorder="1" applyAlignment="1">
      <alignment horizontal="left" vertical="center"/>
    </xf>
    <xf numFmtId="171" fontId="10" fillId="2" borderId="19" xfId="1" applyNumberFormat="1" applyFont="1" applyFill="1" applyBorder="1" applyAlignment="1">
      <alignment horizontal="right" vertical="center"/>
    </xf>
    <xf numFmtId="4" fontId="10" fillId="2" borderId="19" xfId="0" applyNumberFormat="1" applyFont="1" applyFill="1" applyBorder="1" applyAlignment="1">
      <alignment horizontal="right" vertical="center"/>
    </xf>
    <xf numFmtId="167" fontId="10" fillId="2" borderId="19" xfId="0" applyNumberFormat="1" applyFont="1" applyFill="1" applyBorder="1" applyAlignment="1">
      <alignment horizontal="center" vertical="center"/>
    </xf>
    <xf numFmtId="167" fontId="10" fillId="2" borderId="20" xfId="0" applyNumberFormat="1" applyFont="1" applyFill="1" applyBorder="1" applyAlignment="1">
      <alignment horizontal="center" vertical="center"/>
    </xf>
    <xf numFmtId="3" fontId="10" fillId="2" borderId="0" xfId="0" applyNumberFormat="1" applyFont="1" applyFill="1" applyAlignment="1">
      <alignment horizontal="left" vertical="center"/>
    </xf>
    <xf numFmtId="3" fontId="10" fillId="8" borderId="0" xfId="0" applyNumberFormat="1" applyFont="1" applyFill="1" applyBorder="1" applyAlignment="1">
      <alignment horizontal="left" vertical="center"/>
    </xf>
    <xf numFmtId="171" fontId="10" fillId="2" borderId="0" xfId="1" applyNumberFormat="1" applyFont="1" applyFill="1" applyBorder="1" applyAlignment="1">
      <alignment vertical="center"/>
    </xf>
    <xf numFmtId="4" fontId="10" fillId="2" borderId="0" xfId="0" applyNumberFormat="1" applyFont="1" applyFill="1" applyBorder="1" applyAlignment="1">
      <alignment vertical="center"/>
    </xf>
    <xf numFmtId="171" fontId="10" fillId="2" borderId="15" xfId="1" applyNumberFormat="1" applyFont="1" applyFill="1" applyBorder="1" applyAlignment="1">
      <alignment vertical="center"/>
    </xf>
    <xf numFmtId="4" fontId="10" fillId="2" borderId="15" xfId="0" applyNumberFormat="1" applyFont="1" applyFill="1" applyBorder="1" applyAlignment="1">
      <alignment vertical="center"/>
    </xf>
    <xf numFmtId="171" fontId="10" fillId="2" borderId="21" xfId="1" applyNumberFormat="1" applyFont="1" applyFill="1" applyBorder="1" applyAlignment="1">
      <alignment vertical="center"/>
    </xf>
    <xf numFmtId="171" fontId="10" fillId="2" borderId="19" xfId="1" applyNumberFormat="1" applyFont="1" applyFill="1" applyBorder="1" applyAlignment="1">
      <alignment vertical="center"/>
    </xf>
    <xf numFmtId="4" fontId="10" fillId="2" borderId="19" xfId="0" applyNumberFormat="1" applyFont="1" applyFill="1" applyBorder="1" applyAlignment="1">
      <alignment vertical="center"/>
    </xf>
    <xf numFmtId="171" fontId="10" fillId="2" borderId="0" xfId="1" applyNumberFormat="1" applyFont="1" applyFill="1" applyBorder="1" applyAlignment="1">
      <alignment horizontal="center" vertical="center"/>
    </xf>
    <xf numFmtId="171" fontId="10" fillId="2" borderId="15" xfId="1" applyNumberFormat="1" applyFont="1" applyFill="1" applyBorder="1" applyAlignment="1">
      <alignment horizontal="center" vertical="center"/>
    </xf>
    <xf numFmtId="171" fontId="10" fillId="2" borderId="19" xfId="1" applyNumberFormat="1" applyFont="1" applyFill="1" applyBorder="1" applyAlignment="1">
      <alignment horizontal="center" vertical="center"/>
    </xf>
    <xf numFmtId="167" fontId="10" fillId="2" borderId="0" xfId="0" applyNumberFormat="1" applyFont="1" applyFill="1" applyAlignment="1">
      <alignment horizontal="center" vertical="center"/>
    </xf>
    <xf numFmtId="3" fontId="10" fillId="2" borderId="0" xfId="0" applyNumberFormat="1" applyFont="1" applyFill="1" applyAlignment="1">
      <alignment horizontal="center" vertical="center"/>
    </xf>
    <xf numFmtId="4" fontId="10" fillId="2" borderId="0" xfId="0" applyNumberFormat="1" applyFont="1" applyFill="1" applyAlignment="1">
      <alignment vertical="center"/>
    </xf>
    <xf numFmtId="3" fontId="10" fillId="7" borderId="0" xfId="0" applyNumberFormat="1" applyFont="1" applyFill="1" applyAlignment="1">
      <alignment horizontal="left" vertical="center"/>
    </xf>
    <xf numFmtId="3" fontId="10" fillId="7" borderId="0" xfId="0" applyNumberFormat="1" applyFont="1" applyFill="1" applyAlignment="1">
      <alignment horizontal="center" vertical="center"/>
    </xf>
    <xf numFmtId="4" fontId="10" fillId="7" borderId="0" xfId="0" applyNumberFormat="1" applyFont="1" applyFill="1" applyAlignment="1">
      <alignment horizontal="left" vertical="center"/>
    </xf>
    <xf numFmtId="4" fontId="10" fillId="2" borderId="21" xfId="0" applyNumberFormat="1" applyFont="1" applyFill="1" applyBorder="1" applyAlignment="1">
      <alignment horizontal="right" vertical="center"/>
    </xf>
    <xf numFmtId="4" fontId="10" fillId="2" borderId="0" xfId="0" applyNumberFormat="1" applyFont="1" applyFill="1" applyAlignment="1">
      <alignment horizontal="right" vertical="center"/>
    </xf>
    <xf numFmtId="3" fontId="10" fillId="7" borderId="0" xfId="0" applyNumberFormat="1" applyFont="1" applyFill="1" applyBorder="1" applyAlignment="1">
      <alignment vertical="center"/>
    </xf>
    <xf numFmtId="4" fontId="10" fillId="2" borderId="0" xfId="0" applyNumberFormat="1" applyFont="1" applyFill="1" applyAlignment="1">
      <alignment horizontal="left" vertical="center"/>
    </xf>
    <xf numFmtId="3" fontId="10" fillId="8" borderId="0" xfId="0" applyNumberFormat="1" applyFont="1" applyFill="1" applyAlignment="1">
      <alignment horizontal="left" vertical="center"/>
    </xf>
    <xf numFmtId="3" fontId="10" fillId="9" borderId="17" xfId="0" applyNumberFormat="1" applyFont="1" applyFill="1" applyBorder="1" applyAlignment="1">
      <alignment horizontal="center" vertical="center"/>
    </xf>
    <xf numFmtId="3" fontId="10" fillId="9" borderId="0" xfId="0" applyNumberFormat="1" applyFont="1" applyFill="1" applyAlignment="1">
      <alignment horizontal="center" vertical="center"/>
    </xf>
    <xf numFmtId="3" fontId="10" fillId="9" borderId="0" xfId="0" applyNumberFormat="1" applyFont="1" applyFill="1" applyAlignment="1">
      <alignment horizontal="left" vertical="center"/>
    </xf>
    <xf numFmtId="171" fontId="10" fillId="9" borderId="0" xfId="1" applyNumberFormat="1" applyFont="1" applyFill="1" applyBorder="1" applyAlignment="1">
      <alignment horizontal="right" vertical="center"/>
    </xf>
    <xf numFmtId="4" fontId="10" fillId="9" borderId="0" xfId="0" applyNumberFormat="1" applyFont="1" applyFill="1" applyAlignment="1">
      <alignment horizontal="right" vertical="center"/>
    </xf>
    <xf numFmtId="167" fontId="10" fillId="9" borderId="0" xfId="0" applyNumberFormat="1" applyFont="1" applyFill="1" applyAlignment="1">
      <alignment horizontal="center" vertical="center"/>
    </xf>
    <xf numFmtId="167" fontId="10" fillId="9" borderId="18" xfId="0" applyNumberFormat="1" applyFont="1" applyFill="1" applyBorder="1" applyAlignment="1">
      <alignment horizontal="center" vertical="center"/>
    </xf>
    <xf numFmtId="4" fontId="10" fillId="2" borderId="0" xfId="0" applyNumberFormat="1" applyFont="1" applyFill="1" applyBorder="1" applyAlignment="1">
      <alignment horizontal="left" vertical="center"/>
    </xf>
    <xf numFmtId="167" fontId="12" fillId="2" borderId="0" xfId="0" applyNumberFormat="1" applyFont="1" applyFill="1" applyAlignment="1">
      <alignment horizontal="center" vertical="center"/>
    </xf>
    <xf numFmtId="3" fontId="10" fillId="10" borderId="17" xfId="0" applyNumberFormat="1" applyFont="1" applyFill="1" applyBorder="1" applyAlignment="1">
      <alignment horizontal="center" vertical="center"/>
    </xf>
    <xf numFmtId="3" fontId="10" fillId="10" borderId="0" xfId="0" applyNumberFormat="1" applyFont="1" applyFill="1" applyBorder="1" applyAlignment="1">
      <alignment horizontal="center" vertical="center"/>
    </xf>
    <xf numFmtId="3" fontId="10" fillId="10" borderId="0" xfId="0" applyNumberFormat="1" applyFont="1" applyFill="1" applyBorder="1" applyAlignment="1">
      <alignment horizontal="left" vertical="center"/>
    </xf>
    <xf numFmtId="171" fontId="10" fillId="10" borderId="0" xfId="1" applyNumberFormat="1" applyFont="1" applyFill="1" applyBorder="1" applyAlignment="1">
      <alignment vertical="center"/>
    </xf>
    <xf numFmtId="4" fontId="10" fillId="10" borderId="0" xfId="0" applyNumberFormat="1" applyFont="1" applyFill="1" applyBorder="1" applyAlignment="1">
      <alignment vertical="center"/>
    </xf>
    <xf numFmtId="167" fontId="10" fillId="10" borderId="0" xfId="0" applyNumberFormat="1" applyFont="1" applyFill="1" applyBorder="1" applyAlignment="1">
      <alignment horizontal="center" vertical="center"/>
    </xf>
    <xf numFmtId="167" fontId="10" fillId="10" borderId="18" xfId="0" applyNumberFormat="1" applyFont="1" applyFill="1" applyBorder="1" applyAlignment="1">
      <alignment horizontal="center" vertical="center"/>
    </xf>
    <xf numFmtId="171" fontId="12" fillId="2" borderId="19" xfId="1" applyNumberFormat="1" applyFont="1" applyFill="1" applyBorder="1" applyAlignment="1">
      <alignment horizontal="right" vertical="center"/>
    </xf>
    <xf numFmtId="0" fontId="14" fillId="0" borderId="0" xfId="6" applyFont="1"/>
    <xf numFmtId="0" fontId="14" fillId="0" borderId="0" xfId="6" applyFont="1" applyAlignment="1">
      <alignment horizontal="center" vertical="center"/>
    </xf>
    <xf numFmtId="0" fontId="15" fillId="0" borderId="0" xfId="6" applyFont="1" applyAlignment="1">
      <alignment horizontal="center" vertical="center"/>
    </xf>
    <xf numFmtId="0" fontId="16" fillId="0" borderId="0" xfId="6" applyFont="1" applyAlignment="1">
      <alignment horizontal="left" vertical="center"/>
    </xf>
    <xf numFmtId="0" fontId="16" fillId="0" borderId="0" xfId="6" applyFont="1" applyAlignment="1">
      <alignment horizontal="left" vertical="center"/>
    </xf>
    <xf numFmtId="15" fontId="8" fillId="0" borderId="0" xfId="6" applyNumberFormat="1" applyFont="1" applyAlignment="1">
      <alignment horizontal="left" vertical="center" wrapText="1" indent="1"/>
    </xf>
    <xf numFmtId="0" fontId="9" fillId="11" borderId="23" xfId="6" applyFont="1" applyFill="1" applyBorder="1" applyAlignment="1">
      <alignment horizontal="center" vertical="center"/>
    </xf>
    <xf numFmtId="0" fontId="9" fillId="11" borderId="24" xfId="6" applyFont="1" applyFill="1" applyBorder="1" applyAlignment="1">
      <alignment horizontal="center" vertical="center"/>
    </xf>
    <xf numFmtId="0" fontId="9" fillId="11" borderId="25" xfId="6" applyFont="1" applyFill="1" applyBorder="1" applyAlignment="1">
      <alignment horizontal="center" vertical="center"/>
    </xf>
    <xf numFmtId="0" fontId="9" fillId="11" borderId="24" xfId="6" applyFont="1" applyFill="1" applyBorder="1" applyAlignment="1">
      <alignment horizontal="center" vertical="center" wrapText="1"/>
    </xf>
    <xf numFmtId="0" fontId="9" fillId="11" borderId="26" xfId="6" applyFont="1" applyFill="1" applyBorder="1" applyAlignment="1">
      <alignment horizontal="center" vertical="center" wrapText="1"/>
    </xf>
    <xf numFmtId="0" fontId="9" fillId="11" borderId="27" xfId="6" applyFont="1" applyFill="1" applyBorder="1" applyAlignment="1">
      <alignment horizontal="center" vertical="center" wrapText="1"/>
    </xf>
    <xf numFmtId="3" fontId="17" fillId="2" borderId="28" xfId="6" applyNumberFormat="1" applyFont="1" applyFill="1" applyBorder="1" applyAlignment="1">
      <alignment horizontal="center" vertical="center"/>
    </xf>
    <xf numFmtId="0" fontId="17" fillId="2" borderId="29" xfId="6" applyFont="1" applyFill="1" applyBorder="1" applyAlignment="1">
      <alignment horizontal="center" vertical="center"/>
    </xf>
    <xf numFmtId="0" fontId="17" fillId="2" borderId="29" xfId="6" applyFont="1" applyFill="1" applyBorder="1" applyAlignment="1">
      <alignment horizontal="left" vertical="center" indent="1"/>
    </xf>
    <xf numFmtId="167" fontId="18" fillId="2" borderId="29" xfId="6" applyNumberFormat="1" applyFont="1" applyFill="1" applyBorder="1" applyAlignment="1">
      <alignment vertical="center"/>
    </xf>
    <xf numFmtId="167" fontId="18" fillId="2" borderId="30" xfId="6" applyNumberFormat="1" applyFont="1" applyFill="1" applyBorder="1" applyAlignment="1">
      <alignment vertical="center"/>
    </xf>
    <xf numFmtId="167" fontId="18" fillId="2" borderId="31" xfId="6" applyNumberFormat="1" applyFont="1" applyFill="1" applyBorder="1" applyAlignment="1">
      <alignment vertical="center"/>
    </xf>
    <xf numFmtId="3" fontId="17" fillId="2" borderId="32" xfId="6" applyNumberFormat="1" applyFont="1" applyFill="1" applyBorder="1" applyAlignment="1">
      <alignment horizontal="center" vertical="center"/>
    </xf>
    <xf numFmtId="0" fontId="17" fillId="2" borderId="1" xfId="6" applyFont="1" applyFill="1" applyBorder="1" applyAlignment="1">
      <alignment horizontal="center" vertical="center"/>
    </xf>
    <xf numFmtId="0" fontId="17" fillId="2" borderId="1" xfId="6" applyFont="1" applyFill="1" applyBorder="1" applyAlignment="1">
      <alignment horizontal="left" vertical="center" indent="1"/>
    </xf>
    <xf numFmtId="167" fontId="18" fillId="2" borderId="1" xfId="6" applyNumberFormat="1" applyFont="1" applyFill="1" applyBorder="1" applyAlignment="1">
      <alignment vertical="center"/>
    </xf>
    <xf numFmtId="167" fontId="18" fillId="2" borderId="22" xfId="6" applyNumberFormat="1" applyFont="1" applyFill="1" applyBorder="1" applyAlignment="1">
      <alignment vertical="center"/>
    </xf>
    <xf numFmtId="167" fontId="18" fillId="2" borderId="33" xfId="6" applyNumberFormat="1" applyFont="1" applyFill="1" applyBorder="1" applyAlignment="1">
      <alignment vertical="center"/>
    </xf>
    <xf numFmtId="3" fontId="17" fillId="12" borderId="32" xfId="6" applyNumberFormat="1" applyFont="1" applyFill="1" applyBorder="1" applyAlignment="1">
      <alignment horizontal="center" vertical="center"/>
    </xf>
    <xf numFmtId="0" fontId="17" fillId="12" borderId="1" xfId="6" applyFont="1" applyFill="1" applyBorder="1" applyAlignment="1">
      <alignment horizontal="center" vertical="center"/>
    </xf>
    <xf numFmtId="0" fontId="17" fillId="12" borderId="1" xfId="6" applyFont="1" applyFill="1" applyBorder="1" applyAlignment="1">
      <alignment horizontal="left" vertical="center" indent="1"/>
    </xf>
    <xf numFmtId="167" fontId="18" fillId="12" borderId="1" xfId="6" applyNumberFormat="1" applyFont="1" applyFill="1" applyBorder="1" applyAlignment="1">
      <alignment vertical="center"/>
    </xf>
    <xf numFmtId="167" fontId="18" fillId="12" borderId="22" xfId="6" applyNumberFormat="1" applyFont="1" applyFill="1" applyBorder="1" applyAlignment="1">
      <alignment vertical="center"/>
    </xf>
    <xf numFmtId="167" fontId="18" fillId="12" borderId="33" xfId="6" applyNumberFormat="1" applyFont="1" applyFill="1" applyBorder="1" applyAlignment="1">
      <alignment vertical="center"/>
    </xf>
    <xf numFmtId="3" fontId="17" fillId="2" borderId="34" xfId="6" applyNumberFormat="1" applyFont="1" applyFill="1" applyBorder="1" applyAlignment="1">
      <alignment horizontal="center" vertical="center"/>
    </xf>
    <xf numFmtId="0" fontId="17" fillId="2" borderId="35" xfId="6" applyFont="1" applyFill="1" applyBorder="1" applyAlignment="1">
      <alignment horizontal="center" vertical="center"/>
    </xf>
    <xf numFmtId="0" fontId="17" fillId="2" borderId="35" xfId="6" applyFont="1" applyFill="1" applyBorder="1" applyAlignment="1">
      <alignment horizontal="left" vertical="center" indent="1"/>
    </xf>
    <xf numFmtId="167" fontId="18" fillId="2" borderId="35" xfId="6" applyNumberFormat="1" applyFont="1" applyFill="1" applyBorder="1" applyAlignment="1">
      <alignment vertical="center"/>
    </xf>
    <xf numFmtId="167" fontId="18" fillId="2" borderId="36" xfId="6" applyNumberFormat="1" applyFont="1" applyFill="1" applyBorder="1" applyAlignment="1">
      <alignment vertical="center"/>
    </xf>
    <xf numFmtId="167" fontId="18" fillId="2" borderId="37" xfId="6" applyNumberFormat="1" applyFont="1" applyFill="1" applyBorder="1" applyAlignment="1">
      <alignment vertical="center"/>
    </xf>
    <xf numFmtId="0" fontId="14" fillId="0" borderId="0" xfId="6" applyFont="1" applyAlignment="1">
      <alignment horizontal="left" wrapText="1"/>
    </xf>
    <xf numFmtId="15" fontId="8" fillId="0" borderId="0" xfId="6" applyNumberFormat="1" applyFont="1" applyAlignment="1">
      <alignment horizontal="right" vertical="center" wrapText="1" indent="1"/>
    </xf>
  </cellXfs>
  <cellStyles count="7">
    <cellStyle name="Comma" xfId="1" builtinId="3"/>
    <cellStyle name="Comma 2" xfId="2" xr:uid="{4E0335E2-B257-4337-B913-10E49359B7EC}"/>
    <cellStyle name="Normal" xfId="0" builtinId="0"/>
    <cellStyle name="Normal 12" xfId="5" xr:uid="{B38AB565-26B8-465D-9FE4-EAA8E879382D}"/>
    <cellStyle name="Normal 2" xfId="6" xr:uid="{034E32D9-9586-48DB-8B1D-A153F10CCA2D}"/>
    <cellStyle name="Normal 2 2" xfId="4" xr:uid="{0E3F473F-23BF-48B2-ADE3-6D6C3E0F1E23}"/>
    <cellStyle name="Normal 4" xfId="3" xr:uid="{28DFB8F8-3702-4344-A975-B3F02CD6CCF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628650</xdr:colOff>
      <xdr:row>0</xdr:row>
      <xdr:rowOff>69831</xdr:rowOff>
    </xdr:from>
    <xdr:to>
      <xdr:col>4</xdr:col>
      <xdr:colOff>267739</xdr:colOff>
      <xdr:row>2</xdr:row>
      <xdr:rowOff>88881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C7AE29-3253-4CCA-A30B-045CB8DB9D3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285" r="13096" b="26191"/>
        <a:stretch/>
      </xdr:blipFill>
      <xdr:spPr>
        <a:xfrm>
          <a:off x="2124075" y="69831"/>
          <a:ext cx="553489" cy="5905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EA85F-35EF-4BE1-8C80-76DCB61490CC}">
  <sheetPr>
    <tabColor rgb="FF92D050"/>
    <pageSetUpPr fitToPage="1"/>
  </sheetPr>
  <dimension ref="B1:X105"/>
  <sheetViews>
    <sheetView tabSelected="1" zoomScaleNormal="100" workbookViewId="0">
      <selection activeCell="F12" sqref="F12"/>
    </sheetView>
  </sheetViews>
  <sheetFormatPr defaultColWidth="9.140625" defaultRowHeight="13.5" x14ac:dyDescent="0.25"/>
  <cols>
    <col min="1" max="1" width="3.7109375" style="270" customWidth="1"/>
    <col min="2" max="2" width="5" style="270" customWidth="1"/>
    <col min="3" max="4" width="13.7109375" style="271" customWidth="1"/>
    <col min="5" max="8" width="17.5703125" style="270" customWidth="1"/>
    <col min="9" max="254" width="11.42578125" style="270" customWidth="1"/>
    <col min="255" max="16384" width="9.140625" style="270"/>
  </cols>
  <sheetData>
    <row r="1" spans="2:8" ht="15" customHeight="1" x14ac:dyDescent="0.25"/>
    <row r="2" spans="2:8" ht="30" customHeight="1" x14ac:dyDescent="0.25">
      <c r="B2" s="272" t="s">
        <v>765</v>
      </c>
      <c r="C2" s="272"/>
      <c r="D2" s="272"/>
      <c r="E2" s="272"/>
      <c r="F2" s="272"/>
      <c r="G2" s="272"/>
      <c r="H2" s="272"/>
    </row>
    <row r="6" spans="2:8" ht="16.5" x14ac:dyDescent="0.25">
      <c r="B6" s="273" t="s">
        <v>766</v>
      </c>
      <c r="C6" s="273"/>
      <c r="D6" s="274"/>
      <c r="E6" s="275"/>
      <c r="F6" s="275"/>
      <c r="G6" s="307" t="s">
        <v>778</v>
      </c>
      <c r="H6" s="275">
        <v>44652</v>
      </c>
    </row>
    <row r="7" spans="2:8" ht="5.0999999999999996" customHeight="1" thickBot="1" x14ac:dyDescent="0.3"/>
    <row r="8" spans="2:8" ht="43.5" customHeight="1" thickBot="1" x14ac:dyDescent="0.3">
      <c r="B8" s="276" t="s">
        <v>767</v>
      </c>
      <c r="C8" s="277" t="s">
        <v>768</v>
      </c>
      <c r="D8" s="278" t="s">
        <v>322</v>
      </c>
      <c r="E8" s="279" t="s">
        <v>769</v>
      </c>
      <c r="F8" s="280" t="s">
        <v>770</v>
      </c>
      <c r="G8" s="280" t="s">
        <v>771</v>
      </c>
      <c r="H8" s="281" t="s">
        <v>772</v>
      </c>
    </row>
    <row r="9" spans="2:8" ht="23.1" customHeight="1" x14ac:dyDescent="0.25">
      <c r="B9" s="282">
        <v>1</v>
      </c>
      <c r="C9" s="283" t="s">
        <v>560</v>
      </c>
      <c r="D9" s="284" t="s">
        <v>773</v>
      </c>
      <c r="E9" s="285">
        <v>340.47</v>
      </c>
      <c r="F9" s="286"/>
      <c r="G9" s="286"/>
      <c r="H9" s="287">
        <f>IFERROR(AVERAGE(E9:G9),"")</f>
        <v>340.47</v>
      </c>
    </row>
    <row r="10" spans="2:8" ht="23.1" customHeight="1" x14ac:dyDescent="0.25">
      <c r="B10" s="288"/>
      <c r="C10" s="289"/>
      <c r="D10" s="290" t="s">
        <v>774</v>
      </c>
      <c r="E10" s="291"/>
      <c r="F10" s="292"/>
      <c r="G10" s="292"/>
      <c r="H10" s="293" t="str">
        <f t="shared" ref="H10:H73" si="0">IFERROR(AVERAGE(E10:G10),"")</f>
        <v/>
      </c>
    </row>
    <row r="11" spans="2:8" ht="23.1" customHeight="1" x14ac:dyDescent="0.25">
      <c r="B11" s="288"/>
      <c r="C11" s="289"/>
      <c r="D11" s="290" t="s">
        <v>775</v>
      </c>
      <c r="E11" s="291">
        <v>2715.09</v>
      </c>
      <c r="F11" s="292"/>
      <c r="G11" s="292"/>
      <c r="H11" s="293">
        <f t="shared" si="0"/>
        <v>2715.09</v>
      </c>
    </row>
    <row r="12" spans="2:8" ht="23.1" customHeight="1" x14ac:dyDescent="0.25">
      <c r="B12" s="288">
        <v>2</v>
      </c>
      <c r="C12" s="289" t="s">
        <v>325</v>
      </c>
      <c r="D12" s="290" t="s">
        <v>773</v>
      </c>
      <c r="E12" s="291">
        <v>498.82</v>
      </c>
      <c r="F12" s="292">
        <v>323.2</v>
      </c>
      <c r="G12" s="292">
        <v>280.26</v>
      </c>
      <c r="H12" s="293">
        <f t="shared" si="0"/>
        <v>367.42666666666668</v>
      </c>
    </row>
    <row r="13" spans="2:8" ht="23.1" customHeight="1" x14ac:dyDescent="0.25">
      <c r="B13" s="288"/>
      <c r="C13" s="289"/>
      <c r="D13" s="290" t="s">
        <v>774</v>
      </c>
      <c r="E13" s="291">
        <v>1098.78</v>
      </c>
      <c r="F13" s="292">
        <v>1059.1400000000001</v>
      </c>
      <c r="G13" s="292">
        <v>1098.78</v>
      </c>
      <c r="H13" s="293">
        <f t="shared" si="0"/>
        <v>1085.5666666666666</v>
      </c>
    </row>
    <row r="14" spans="2:8" ht="23.1" customHeight="1" x14ac:dyDescent="0.25">
      <c r="B14" s="288"/>
      <c r="C14" s="289"/>
      <c r="D14" s="290" t="s">
        <v>775</v>
      </c>
      <c r="E14" s="291">
        <v>1489.15</v>
      </c>
      <c r="F14" s="292">
        <v>1501.22</v>
      </c>
      <c r="G14" s="292">
        <v>1977.27</v>
      </c>
      <c r="H14" s="293">
        <f t="shared" si="0"/>
        <v>1655.8799999999999</v>
      </c>
    </row>
    <row r="15" spans="2:8" ht="23.1" customHeight="1" x14ac:dyDescent="0.25">
      <c r="B15" s="288">
        <v>3</v>
      </c>
      <c r="C15" s="289" t="s">
        <v>471</v>
      </c>
      <c r="D15" s="290" t="s">
        <v>773</v>
      </c>
      <c r="E15" s="291">
        <v>256.48</v>
      </c>
      <c r="F15" s="292">
        <v>151.01</v>
      </c>
      <c r="G15" s="292">
        <v>208.89</v>
      </c>
      <c r="H15" s="293">
        <f t="shared" si="0"/>
        <v>205.46</v>
      </c>
    </row>
    <row r="16" spans="2:8" ht="23.1" customHeight="1" x14ac:dyDescent="0.25">
      <c r="B16" s="288"/>
      <c r="C16" s="289"/>
      <c r="D16" s="290" t="s">
        <v>774</v>
      </c>
      <c r="E16" s="291">
        <v>843.94</v>
      </c>
      <c r="F16" s="292">
        <v>906.78</v>
      </c>
      <c r="G16" s="292">
        <v>999.13</v>
      </c>
      <c r="H16" s="293">
        <f t="shared" si="0"/>
        <v>916.61666666666667</v>
      </c>
    </row>
    <row r="17" spans="2:8" ht="23.1" customHeight="1" x14ac:dyDescent="0.25">
      <c r="B17" s="288"/>
      <c r="C17" s="289"/>
      <c r="D17" s="290" t="s">
        <v>775</v>
      </c>
      <c r="E17" s="291">
        <v>1996.2</v>
      </c>
      <c r="F17" s="292">
        <v>2067.58</v>
      </c>
      <c r="G17" s="292">
        <v>2016.72</v>
      </c>
      <c r="H17" s="293">
        <f t="shared" si="0"/>
        <v>2026.8333333333333</v>
      </c>
    </row>
    <row r="18" spans="2:8" ht="23.1" customHeight="1" x14ac:dyDescent="0.25">
      <c r="B18" s="288">
        <v>4</v>
      </c>
      <c r="C18" s="289" t="s">
        <v>336</v>
      </c>
      <c r="D18" s="290" t="s">
        <v>773</v>
      </c>
      <c r="E18" s="291">
        <v>261.64999999999998</v>
      </c>
      <c r="F18" s="292">
        <v>113.92</v>
      </c>
      <c r="G18" s="292">
        <v>124.72</v>
      </c>
      <c r="H18" s="293">
        <f t="shared" si="0"/>
        <v>166.76333333333332</v>
      </c>
    </row>
    <row r="19" spans="2:8" ht="23.1" customHeight="1" x14ac:dyDescent="0.25">
      <c r="B19" s="288"/>
      <c r="C19" s="289"/>
      <c r="D19" s="290" t="s">
        <v>774</v>
      </c>
      <c r="E19" s="291">
        <v>498.48</v>
      </c>
      <c r="F19" s="292">
        <v>497.3</v>
      </c>
      <c r="G19" s="292">
        <v>432.09</v>
      </c>
      <c r="H19" s="293">
        <f t="shared" si="0"/>
        <v>475.95666666666665</v>
      </c>
    </row>
    <row r="20" spans="2:8" ht="23.1" customHeight="1" x14ac:dyDescent="0.25">
      <c r="B20" s="288"/>
      <c r="C20" s="289"/>
      <c r="D20" s="290" t="s">
        <v>775</v>
      </c>
      <c r="E20" s="291">
        <v>1393.69</v>
      </c>
      <c r="F20" s="292">
        <v>1235.0899999999999</v>
      </c>
      <c r="G20" s="292">
        <v>1266.05</v>
      </c>
      <c r="H20" s="293">
        <f t="shared" si="0"/>
        <v>1298.2766666666666</v>
      </c>
    </row>
    <row r="21" spans="2:8" ht="23.1" customHeight="1" x14ac:dyDescent="0.25">
      <c r="B21" s="288">
        <v>5</v>
      </c>
      <c r="C21" s="289" t="s">
        <v>349</v>
      </c>
      <c r="D21" s="290" t="s">
        <v>773</v>
      </c>
      <c r="E21" s="291">
        <v>90.59</v>
      </c>
      <c r="F21" s="292">
        <v>182.15</v>
      </c>
      <c r="G21" s="292">
        <v>101.82</v>
      </c>
      <c r="H21" s="293">
        <f t="shared" si="0"/>
        <v>124.85333333333334</v>
      </c>
    </row>
    <row r="22" spans="2:8" ht="23.1" customHeight="1" x14ac:dyDescent="0.25">
      <c r="B22" s="288"/>
      <c r="C22" s="289"/>
      <c r="D22" s="290" t="s">
        <v>774</v>
      </c>
      <c r="E22" s="291">
        <v>560.79</v>
      </c>
      <c r="F22" s="292">
        <v>893.66</v>
      </c>
      <c r="G22" s="292">
        <v>714.95</v>
      </c>
      <c r="H22" s="293">
        <f t="shared" si="0"/>
        <v>723.13333333333321</v>
      </c>
    </row>
    <row r="23" spans="2:8" ht="23.1" customHeight="1" x14ac:dyDescent="0.25">
      <c r="B23" s="288"/>
      <c r="C23" s="289"/>
      <c r="D23" s="290" t="s">
        <v>775</v>
      </c>
      <c r="E23" s="291">
        <v>2146.7800000000002</v>
      </c>
      <c r="F23" s="292">
        <v>875.71</v>
      </c>
      <c r="G23" s="292">
        <v>1508.92</v>
      </c>
      <c r="H23" s="293">
        <f t="shared" si="0"/>
        <v>1510.47</v>
      </c>
    </row>
    <row r="24" spans="2:8" ht="23.1" customHeight="1" x14ac:dyDescent="0.25">
      <c r="B24" s="288">
        <v>6</v>
      </c>
      <c r="C24" s="289" t="s">
        <v>481</v>
      </c>
      <c r="D24" s="290" t="s">
        <v>773</v>
      </c>
      <c r="E24" s="291">
        <v>128.08000000000001</v>
      </c>
      <c r="F24" s="292">
        <v>98.81</v>
      </c>
      <c r="G24" s="292">
        <v>72.53</v>
      </c>
      <c r="H24" s="293">
        <f t="shared" si="0"/>
        <v>99.806666666666672</v>
      </c>
    </row>
    <row r="25" spans="2:8" ht="23.1" customHeight="1" x14ac:dyDescent="0.25">
      <c r="B25" s="288"/>
      <c r="C25" s="289"/>
      <c r="D25" s="290" t="s">
        <v>774</v>
      </c>
      <c r="E25" s="291">
        <v>982.69</v>
      </c>
      <c r="F25" s="292">
        <v>620.36</v>
      </c>
      <c r="G25" s="292">
        <v>663.33</v>
      </c>
      <c r="H25" s="293">
        <f t="shared" si="0"/>
        <v>755.46</v>
      </c>
    </row>
    <row r="26" spans="2:8" ht="23.1" customHeight="1" x14ac:dyDescent="0.25">
      <c r="B26" s="288"/>
      <c r="C26" s="289"/>
      <c r="D26" s="290" t="s">
        <v>775</v>
      </c>
      <c r="E26" s="291">
        <v>943.65</v>
      </c>
      <c r="F26" s="292">
        <v>920.04</v>
      </c>
      <c r="G26" s="292">
        <v>2350.59</v>
      </c>
      <c r="H26" s="293">
        <f t="shared" si="0"/>
        <v>1404.7600000000002</v>
      </c>
    </row>
    <row r="27" spans="2:8" ht="23.1" customHeight="1" x14ac:dyDescent="0.25">
      <c r="B27" s="288">
        <v>7</v>
      </c>
      <c r="C27" s="289" t="s">
        <v>422</v>
      </c>
      <c r="D27" s="290" t="s">
        <v>773</v>
      </c>
      <c r="E27" s="291">
        <v>100.78</v>
      </c>
      <c r="F27" s="292">
        <v>121.98</v>
      </c>
      <c r="G27" s="292">
        <v>159.16999999999999</v>
      </c>
      <c r="H27" s="293">
        <f t="shared" si="0"/>
        <v>127.30999999999999</v>
      </c>
    </row>
    <row r="28" spans="2:8" ht="23.1" customHeight="1" x14ac:dyDescent="0.25">
      <c r="B28" s="288"/>
      <c r="C28" s="289"/>
      <c r="D28" s="290" t="s">
        <v>774</v>
      </c>
      <c r="E28" s="291">
        <v>626.26</v>
      </c>
      <c r="F28" s="292">
        <v>706.61</v>
      </c>
      <c r="G28" s="292">
        <v>1253.19</v>
      </c>
      <c r="H28" s="293">
        <f t="shared" si="0"/>
        <v>862.02</v>
      </c>
    </row>
    <row r="29" spans="2:8" ht="23.1" customHeight="1" x14ac:dyDescent="0.25">
      <c r="B29" s="288"/>
      <c r="C29" s="289"/>
      <c r="D29" s="290" t="s">
        <v>775</v>
      </c>
      <c r="E29" s="291">
        <v>2019.58</v>
      </c>
      <c r="F29" s="292">
        <v>1231.8</v>
      </c>
      <c r="G29" s="292">
        <v>3814.37</v>
      </c>
      <c r="H29" s="293">
        <f t="shared" si="0"/>
        <v>2355.25</v>
      </c>
    </row>
    <row r="30" spans="2:8" ht="23.1" customHeight="1" x14ac:dyDescent="0.25">
      <c r="B30" s="288">
        <v>8</v>
      </c>
      <c r="C30" s="289" t="s">
        <v>563</v>
      </c>
      <c r="D30" s="290" t="s">
        <v>773</v>
      </c>
      <c r="E30" s="291">
        <v>893.71</v>
      </c>
      <c r="F30" s="292">
        <v>915.5</v>
      </c>
      <c r="G30" s="292">
        <v>924.63</v>
      </c>
      <c r="H30" s="293">
        <f t="shared" si="0"/>
        <v>911.28000000000009</v>
      </c>
    </row>
    <row r="31" spans="2:8" ht="23.1" customHeight="1" x14ac:dyDescent="0.25">
      <c r="B31" s="288"/>
      <c r="C31" s="289"/>
      <c r="D31" s="290" t="s">
        <v>774</v>
      </c>
      <c r="E31" s="291">
        <v>1584.42</v>
      </c>
      <c r="F31" s="292">
        <v>1535.63</v>
      </c>
      <c r="G31" s="292">
        <v>1372.46</v>
      </c>
      <c r="H31" s="293">
        <f t="shared" si="0"/>
        <v>1497.5033333333333</v>
      </c>
    </row>
    <row r="32" spans="2:8" ht="23.1" customHeight="1" x14ac:dyDescent="0.25">
      <c r="B32" s="288"/>
      <c r="C32" s="289"/>
      <c r="D32" s="290" t="s">
        <v>775</v>
      </c>
      <c r="E32" s="291">
        <v>1380.92</v>
      </c>
      <c r="F32" s="292">
        <v>1709.87</v>
      </c>
      <c r="G32" s="292">
        <v>1729.49</v>
      </c>
      <c r="H32" s="293">
        <f t="shared" si="0"/>
        <v>1606.76</v>
      </c>
    </row>
    <row r="33" spans="2:8" ht="23.1" customHeight="1" x14ac:dyDescent="0.25">
      <c r="B33" s="288">
        <v>9</v>
      </c>
      <c r="C33" s="289" t="s">
        <v>549</v>
      </c>
      <c r="D33" s="290" t="s">
        <v>773</v>
      </c>
      <c r="E33" s="291">
        <v>143.51</v>
      </c>
      <c r="F33" s="292">
        <v>100.04</v>
      </c>
      <c r="G33" s="292"/>
      <c r="H33" s="293">
        <f t="shared" si="0"/>
        <v>121.77500000000001</v>
      </c>
    </row>
    <row r="34" spans="2:8" ht="23.1" customHeight="1" x14ac:dyDescent="0.25">
      <c r="B34" s="288"/>
      <c r="C34" s="289"/>
      <c r="D34" s="290" t="s">
        <v>774</v>
      </c>
      <c r="E34" s="291"/>
      <c r="F34" s="292"/>
      <c r="G34" s="292"/>
      <c r="H34" s="293" t="str">
        <f t="shared" si="0"/>
        <v/>
      </c>
    </row>
    <row r="35" spans="2:8" ht="23.1" customHeight="1" x14ac:dyDescent="0.25">
      <c r="B35" s="288"/>
      <c r="C35" s="289"/>
      <c r="D35" s="290" t="s">
        <v>775</v>
      </c>
      <c r="E35" s="291"/>
      <c r="F35" s="292"/>
      <c r="G35" s="292"/>
      <c r="H35" s="293" t="str">
        <f t="shared" si="0"/>
        <v/>
      </c>
    </row>
    <row r="36" spans="2:8" ht="23.1" customHeight="1" x14ac:dyDescent="0.25">
      <c r="B36" s="288">
        <v>10</v>
      </c>
      <c r="C36" s="289" t="s">
        <v>363</v>
      </c>
      <c r="D36" s="290" t="s">
        <v>773</v>
      </c>
      <c r="E36" s="291">
        <v>196.55</v>
      </c>
      <c r="F36" s="292">
        <v>177.55</v>
      </c>
      <c r="G36" s="292">
        <v>61.19</v>
      </c>
      <c r="H36" s="293">
        <f t="shared" si="0"/>
        <v>145.09666666666666</v>
      </c>
    </row>
    <row r="37" spans="2:8" ht="23.1" customHeight="1" x14ac:dyDescent="0.25">
      <c r="B37" s="288"/>
      <c r="C37" s="289"/>
      <c r="D37" s="290" t="s">
        <v>774</v>
      </c>
      <c r="E37" s="291">
        <v>1649.63</v>
      </c>
      <c r="F37" s="292">
        <v>1156.42</v>
      </c>
      <c r="G37" s="292">
        <v>1044.8</v>
      </c>
      <c r="H37" s="293">
        <f t="shared" si="0"/>
        <v>1283.6166666666668</v>
      </c>
    </row>
    <row r="38" spans="2:8" ht="23.1" customHeight="1" x14ac:dyDescent="0.25">
      <c r="B38" s="288"/>
      <c r="C38" s="289"/>
      <c r="D38" s="290" t="s">
        <v>775</v>
      </c>
      <c r="E38" s="291">
        <v>1495.75</v>
      </c>
      <c r="F38" s="292">
        <v>3278.53</v>
      </c>
      <c r="G38" s="292">
        <v>1800.43</v>
      </c>
      <c r="H38" s="293">
        <f t="shared" si="0"/>
        <v>2191.5700000000002</v>
      </c>
    </row>
    <row r="39" spans="2:8" ht="23.1" customHeight="1" x14ac:dyDescent="0.25">
      <c r="B39" s="288">
        <v>11</v>
      </c>
      <c r="C39" s="289" t="s">
        <v>373</v>
      </c>
      <c r="D39" s="290" t="s">
        <v>773</v>
      </c>
      <c r="E39" s="291">
        <v>264.14</v>
      </c>
      <c r="F39" s="292">
        <v>139.27000000000001</v>
      </c>
      <c r="G39" s="292">
        <v>224.03</v>
      </c>
      <c r="H39" s="293">
        <f t="shared" si="0"/>
        <v>209.14666666666665</v>
      </c>
    </row>
    <row r="40" spans="2:8" ht="23.1" customHeight="1" x14ac:dyDescent="0.25">
      <c r="B40" s="288"/>
      <c r="C40" s="289"/>
      <c r="D40" s="290" t="s">
        <v>774</v>
      </c>
      <c r="E40" s="291">
        <v>1131.8699999999999</v>
      </c>
      <c r="F40" s="292">
        <v>853.7</v>
      </c>
      <c r="G40" s="292">
        <v>826.27</v>
      </c>
      <c r="H40" s="293">
        <f t="shared" si="0"/>
        <v>937.28000000000009</v>
      </c>
    </row>
    <row r="41" spans="2:8" ht="23.1" customHeight="1" x14ac:dyDescent="0.25">
      <c r="B41" s="288"/>
      <c r="C41" s="289"/>
      <c r="D41" s="290" t="s">
        <v>775</v>
      </c>
      <c r="E41" s="291">
        <v>2121.31</v>
      </c>
      <c r="F41" s="292">
        <v>3460.39</v>
      </c>
      <c r="G41" s="292">
        <v>3737.79</v>
      </c>
      <c r="H41" s="293">
        <f t="shared" si="0"/>
        <v>3106.4966666666664</v>
      </c>
    </row>
    <row r="42" spans="2:8" ht="23.1" customHeight="1" x14ac:dyDescent="0.25">
      <c r="B42" s="288">
        <v>12</v>
      </c>
      <c r="C42" s="289" t="s">
        <v>579</v>
      </c>
      <c r="D42" s="290" t="s">
        <v>773</v>
      </c>
      <c r="E42" s="291">
        <v>803.29</v>
      </c>
      <c r="F42" s="292">
        <v>1215.1400000000001</v>
      </c>
      <c r="G42" s="292">
        <v>1509.84</v>
      </c>
      <c r="H42" s="293">
        <f t="shared" si="0"/>
        <v>1176.0899999999999</v>
      </c>
    </row>
    <row r="43" spans="2:8" ht="23.1" customHeight="1" x14ac:dyDescent="0.25">
      <c r="B43" s="288"/>
      <c r="C43" s="289"/>
      <c r="D43" s="290" t="s">
        <v>774</v>
      </c>
      <c r="E43" s="291">
        <v>1191</v>
      </c>
      <c r="F43" s="292">
        <v>1129.81</v>
      </c>
      <c r="G43" s="292">
        <v>1324.6</v>
      </c>
      <c r="H43" s="293">
        <f t="shared" si="0"/>
        <v>1215.1366666666665</v>
      </c>
    </row>
    <row r="44" spans="2:8" ht="23.1" customHeight="1" x14ac:dyDescent="0.25">
      <c r="B44" s="288"/>
      <c r="C44" s="289"/>
      <c r="D44" s="290" t="s">
        <v>775</v>
      </c>
      <c r="E44" s="291">
        <v>1617.45</v>
      </c>
      <c r="F44" s="292">
        <v>1357.6</v>
      </c>
      <c r="G44" s="292">
        <v>1554.47</v>
      </c>
      <c r="H44" s="293">
        <f t="shared" si="0"/>
        <v>1509.8400000000001</v>
      </c>
    </row>
    <row r="45" spans="2:8" ht="23.1" customHeight="1" x14ac:dyDescent="0.25">
      <c r="B45" s="288">
        <v>13</v>
      </c>
      <c r="C45" s="289" t="s">
        <v>484</v>
      </c>
      <c r="D45" s="290" t="s">
        <v>773</v>
      </c>
      <c r="E45" s="291">
        <v>475.3</v>
      </c>
      <c r="F45" s="292">
        <v>152.76</v>
      </c>
      <c r="G45" s="292">
        <v>472.47</v>
      </c>
      <c r="H45" s="293">
        <f t="shared" si="0"/>
        <v>366.84333333333331</v>
      </c>
    </row>
    <row r="46" spans="2:8" ht="23.1" customHeight="1" x14ac:dyDescent="0.25">
      <c r="B46" s="288"/>
      <c r="C46" s="289"/>
      <c r="D46" s="290" t="s">
        <v>774</v>
      </c>
      <c r="E46" s="291">
        <v>696.31</v>
      </c>
      <c r="F46" s="292">
        <v>954.73</v>
      </c>
      <c r="G46" s="292">
        <v>609.79</v>
      </c>
      <c r="H46" s="293">
        <f t="shared" si="0"/>
        <v>753.61</v>
      </c>
    </row>
    <row r="47" spans="2:8" ht="23.1" customHeight="1" x14ac:dyDescent="0.25">
      <c r="B47" s="288"/>
      <c r="C47" s="289"/>
      <c r="D47" s="290" t="s">
        <v>775</v>
      </c>
      <c r="E47" s="291">
        <v>1431.96</v>
      </c>
      <c r="F47" s="292">
        <v>1298.7</v>
      </c>
      <c r="G47" s="292">
        <v>2433.7199999999998</v>
      </c>
      <c r="H47" s="293">
        <f t="shared" si="0"/>
        <v>1721.4599999999998</v>
      </c>
    </row>
    <row r="48" spans="2:8" ht="23.1" customHeight="1" x14ac:dyDescent="0.25">
      <c r="B48" s="288">
        <v>14</v>
      </c>
      <c r="C48" s="289" t="s">
        <v>434</v>
      </c>
      <c r="D48" s="290" t="s">
        <v>773</v>
      </c>
      <c r="E48" s="291">
        <v>484.35</v>
      </c>
      <c r="F48" s="292">
        <v>808.44</v>
      </c>
      <c r="G48" s="292">
        <v>506.64</v>
      </c>
      <c r="H48" s="293">
        <f t="shared" si="0"/>
        <v>599.80999999999995</v>
      </c>
    </row>
    <row r="49" spans="2:8" ht="23.1" customHeight="1" x14ac:dyDescent="0.25">
      <c r="B49" s="288"/>
      <c r="C49" s="289"/>
      <c r="D49" s="290" t="s">
        <v>774</v>
      </c>
      <c r="E49" s="291"/>
      <c r="F49" s="292"/>
      <c r="G49" s="292"/>
      <c r="H49" s="293" t="str">
        <f t="shared" si="0"/>
        <v/>
      </c>
    </row>
    <row r="50" spans="2:8" ht="23.1" customHeight="1" x14ac:dyDescent="0.25">
      <c r="B50" s="288"/>
      <c r="C50" s="289"/>
      <c r="D50" s="290" t="s">
        <v>775</v>
      </c>
      <c r="E50" s="291">
        <v>2821.11</v>
      </c>
      <c r="F50" s="292">
        <v>2623.2</v>
      </c>
      <c r="G50" s="292">
        <v>2821.11</v>
      </c>
      <c r="H50" s="293">
        <f t="shared" si="0"/>
        <v>2755.14</v>
      </c>
    </row>
    <row r="51" spans="2:8" ht="23.1" customHeight="1" x14ac:dyDescent="0.25">
      <c r="B51" s="288">
        <v>15</v>
      </c>
      <c r="C51" s="289" t="s">
        <v>380</v>
      </c>
      <c r="D51" s="290" t="s">
        <v>773</v>
      </c>
      <c r="E51" s="291">
        <v>232.8</v>
      </c>
      <c r="F51" s="292">
        <v>189.47</v>
      </c>
      <c r="G51" s="292">
        <v>89.14</v>
      </c>
      <c r="H51" s="293">
        <f t="shared" si="0"/>
        <v>170.47</v>
      </c>
    </row>
    <row r="52" spans="2:8" ht="23.1" customHeight="1" x14ac:dyDescent="0.25">
      <c r="B52" s="288"/>
      <c r="C52" s="289"/>
      <c r="D52" s="290" t="s">
        <v>774</v>
      </c>
      <c r="E52" s="291">
        <v>591.16</v>
      </c>
      <c r="F52" s="292">
        <v>593.83000000000004</v>
      </c>
      <c r="G52" s="292">
        <v>823.76</v>
      </c>
      <c r="H52" s="293">
        <f t="shared" si="0"/>
        <v>669.58333333333337</v>
      </c>
    </row>
    <row r="53" spans="2:8" ht="23.1" customHeight="1" x14ac:dyDescent="0.25">
      <c r="B53" s="288"/>
      <c r="C53" s="289"/>
      <c r="D53" s="290" t="s">
        <v>775</v>
      </c>
      <c r="E53" s="291">
        <v>1153.42</v>
      </c>
      <c r="F53" s="292">
        <v>876.25</v>
      </c>
      <c r="G53" s="292">
        <v>1371.69</v>
      </c>
      <c r="H53" s="293">
        <f t="shared" si="0"/>
        <v>1133.7866666666666</v>
      </c>
    </row>
    <row r="54" spans="2:8" ht="23.1" customHeight="1" x14ac:dyDescent="0.25">
      <c r="B54" s="288">
        <v>16</v>
      </c>
      <c r="C54" s="289" t="s">
        <v>439</v>
      </c>
      <c r="D54" s="290" t="s">
        <v>773</v>
      </c>
      <c r="E54" s="291">
        <v>82.75</v>
      </c>
      <c r="F54" s="292">
        <v>64.7</v>
      </c>
      <c r="G54" s="292">
        <v>82.14</v>
      </c>
      <c r="H54" s="293">
        <f t="shared" si="0"/>
        <v>76.529999999999987</v>
      </c>
    </row>
    <row r="55" spans="2:8" ht="23.1" customHeight="1" x14ac:dyDescent="0.25">
      <c r="B55" s="288"/>
      <c r="C55" s="289"/>
      <c r="D55" s="290" t="s">
        <v>774</v>
      </c>
      <c r="E55" s="291">
        <v>735.55</v>
      </c>
      <c r="F55" s="292">
        <v>612.54999999999995</v>
      </c>
      <c r="G55" s="292">
        <v>1267.8900000000001</v>
      </c>
      <c r="H55" s="293">
        <f t="shared" si="0"/>
        <v>871.99666666666656</v>
      </c>
    </row>
    <row r="56" spans="2:8" ht="23.1" customHeight="1" x14ac:dyDescent="0.25">
      <c r="B56" s="288"/>
      <c r="C56" s="289"/>
      <c r="D56" s="290" t="s">
        <v>775</v>
      </c>
      <c r="E56" s="291">
        <v>974.65</v>
      </c>
      <c r="F56" s="292">
        <v>968.08</v>
      </c>
      <c r="G56" s="292">
        <v>2162.89</v>
      </c>
      <c r="H56" s="293">
        <f t="shared" si="0"/>
        <v>1368.54</v>
      </c>
    </row>
    <row r="57" spans="2:8" ht="23.1" customHeight="1" x14ac:dyDescent="0.25">
      <c r="B57" s="288">
        <v>17</v>
      </c>
      <c r="C57" s="289" t="s">
        <v>389</v>
      </c>
      <c r="D57" s="290" t="s">
        <v>773</v>
      </c>
      <c r="E57" s="291">
        <v>176.14</v>
      </c>
      <c r="F57" s="292">
        <v>50.6</v>
      </c>
      <c r="G57" s="292">
        <v>45.33</v>
      </c>
      <c r="H57" s="293">
        <f t="shared" si="0"/>
        <v>90.69</v>
      </c>
    </row>
    <row r="58" spans="2:8" ht="23.1" customHeight="1" x14ac:dyDescent="0.25">
      <c r="B58" s="288"/>
      <c r="C58" s="289"/>
      <c r="D58" s="290" t="s">
        <v>774</v>
      </c>
      <c r="E58" s="291">
        <v>422.99</v>
      </c>
      <c r="F58" s="292">
        <v>555.64</v>
      </c>
      <c r="G58" s="292">
        <v>681.79</v>
      </c>
      <c r="H58" s="293">
        <f t="shared" si="0"/>
        <v>553.47333333333336</v>
      </c>
    </row>
    <row r="59" spans="2:8" ht="23.1" customHeight="1" x14ac:dyDescent="0.25">
      <c r="B59" s="288"/>
      <c r="C59" s="289"/>
      <c r="D59" s="290" t="s">
        <v>775</v>
      </c>
      <c r="E59" s="291">
        <v>926.36</v>
      </c>
      <c r="F59" s="292">
        <v>1133</v>
      </c>
      <c r="G59" s="292">
        <v>886</v>
      </c>
      <c r="H59" s="293">
        <f t="shared" si="0"/>
        <v>981.78666666666675</v>
      </c>
    </row>
    <row r="60" spans="2:8" ht="23.1" customHeight="1" x14ac:dyDescent="0.25">
      <c r="B60" s="288">
        <v>18</v>
      </c>
      <c r="C60" s="289" t="s">
        <v>492</v>
      </c>
      <c r="D60" s="290" t="s">
        <v>773</v>
      </c>
      <c r="E60" s="291">
        <v>114.23</v>
      </c>
      <c r="F60" s="292">
        <v>494.11</v>
      </c>
      <c r="G60" s="292">
        <v>239.92</v>
      </c>
      <c r="H60" s="293">
        <f t="shared" si="0"/>
        <v>282.75333333333333</v>
      </c>
    </row>
    <row r="61" spans="2:8" ht="23.1" customHeight="1" x14ac:dyDescent="0.25">
      <c r="B61" s="288"/>
      <c r="C61" s="289"/>
      <c r="D61" s="290" t="s">
        <v>774</v>
      </c>
      <c r="E61" s="291">
        <v>1336.81</v>
      </c>
      <c r="F61" s="292">
        <v>2824.83</v>
      </c>
      <c r="G61" s="292">
        <v>1948.36</v>
      </c>
      <c r="H61" s="293">
        <f t="shared" si="0"/>
        <v>2036.6666666666663</v>
      </c>
    </row>
    <row r="62" spans="2:8" ht="23.1" customHeight="1" x14ac:dyDescent="0.25">
      <c r="B62" s="288"/>
      <c r="C62" s="289"/>
      <c r="D62" s="290" t="s">
        <v>775</v>
      </c>
      <c r="E62" s="291">
        <v>2538.7800000000002</v>
      </c>
      <c r="F62" s="292">
        <v>1790.31</v>
      </c>
      <c r="G62" s="292"/>
      <c r="H62" s="293">
        <f t="shared" si="0"/>
        <v>2164.5450000000001</v>
      </c>
    </row>
    <row r="63" spans="2:8" ht="23.1" customHeight="1" x14ac:dyDescent="0.25">
      <c r="B63" s="288">
        <v>19</v>
      </c>
      <c r="C63" s="289" t="s">
        <v>395</v>
      </c>
      <c r="D63" s="290" t="s">
        <v>773</v>
      </c>
      <c r="E63" s="291">
        <v>102.13</v>
      </c>
      <c r="F63" s="292">
        <v>97.13</v>
      </c>
      <c r="G63" s="292">
        <v>158.07</v>
      </c>
      <c r="H63" s="293">
        <f t="shared" si="0"/>
        <v>119.11</v>
      </c>
    </row>
    <row r="64" spans="2:8" ht="23.1" customHeight="1" x14ac:dyDescent="0.25">
      <c r="B64" s="288"/>
      <c r="C64" s="289"/>
      <c r="D64" s="290" t="s">
        <v>774</v>
      </c>
      <c r="E64" s="291">
        <v>538.32000000000005</v>
      </c>
      <c r="F64" s="292">
        <v>745.32</v>
      </c>
      <c r="G64" s="292">
        <v>565.69000000000005</v>
      </c>
      <c r="H64" s="293">
        <f t="shared" si="0"/>
        <v>616.44333333333338</v>
      </c>
    </row>
    <row r="65" spans="2:8" ht="23.1" customHeight="1" x14ac:dyDescent="0.25">
      <c r="B65" s="288"/>
      <c r="C65" s="289"/>
      <c r="D65" s="290" t="s">
        <v>775</v>
      </c>
      <c r="E65" s="291">
        <v>1064.3800000000001</v>
      </c>
      <c r="F65" s="292">
        <v>2597.62</v>
      </c>
      <c r="G65" s="292">
        <v>1672.54</v>
      </c>
      <c r="H65" s="293">
        <f t="shared" si="0"/>
        <v>1778.18</v>
      </c>
    </row>
    <row r="66" spans="2:8" ht="23.1" customHeight="1" x14ac:dyDescent="0.25">
      <c r="B66" s="288">
        <v>20</v>
      </c>
      <c r="C66" s="289" t="s">
        <v>494</v>
      </c>
      <c r="D66" s="290" t="s">
        <v>773</v>
      </c>
      <c r="E66" s="291">
        <v>351.09</v>
      </c>
      <c r="F66" s="292">
        <v>143.18</v>
      </c>
      <c r="G66" s="292">
        <v>130.18</v>
      </c>
      <c r="H66" s="293">
        <f t="shared" si="0"/>
        <v>208.15</v>
      </c>
    </row>
    <row r="67" spans="2:8" ht="23.1" customHeight="1" x14ac:dyDescent="0.25">
      <c r="B67" s="288"/>
      <c r="C67" s="289"/>
      <c r="D67" s="290" t="s">
        <v>774</v>
      </c>
      <c r="E67" s="291">
        <v>1463.08</v>
      </c>
      <c r="F67" s="292">
        <v>899.82</v>
      </c>
      <c r="G67" s="292">
        <v>472.11</v>
      </c>
      <c r="H67" s="293">
        <f t="shared" si="0"/>
        <v>945.00333333333344</v>
      </c>
    </row>
    <row r="68" spans="2:8" ht="23.1" customHeight="1" x14ac:dyDescent="0.25">
      <c r="B68" s="288"/>
      <c r="C68" s="289"/>
      <c r="D68" s="290" t="s">
        <v>775</v>
      </c>
      <c r="E68" s="291">
        <v>2440.0300000000002</v>
      </c>
      <c r="F68" s="292">
        <v>1341.2</v>
      </c>
      <c r="G68" s="292">
        <v>2035.08</v>
      </c>
      <c r="H68" s="293">
        <f t="shared" si="0"/>
        <v>1938.7700000000002</v>
      </c>
    </row>
    <row r="69" spans="2:8" ht="23.1" customHeight="1" x14ac:dyDescent="0.25">
      <c r="B69" s="288">
        <v>21</v>
      </c>
      <c r="C69" s="289" t="s">
        <v>403</v>
      </c>
      <c r="D69" s="290" t="s">
        <v>773</v>
      </c>
      <c r="E69" s="291">
        <v>141.33000000000001</v>
      </c>
      <c r="F69" s="292">
        <v>354.19</v>
      </c>
      <c r="G69" s="292">
        <v>133.86000000000001</v>
      </c>
      <c r="H69" s="293">
        <f t="shared" si="0"/>
        <v>209.79333333333332</v>
      </c>
    </row>
    <row r="70" spans="2:8" ht="23.1" customHeight="1" x14ac:dyDescent="0.25">
      <c r="B70" s="288"/>
      <c r="C70" s="289"/>
      <c r="D70" s="290" t="s">
        <v>774</v>
      </c>
      <c r="E70" s="291">
        <v>1196.8399999999999</v>
      </c>
      <c r="F70" s="292">
        <v>956.73</v>
      </c>
      <c r="G70" s="292">
        <v>1016.61</v>
      </c>
      <c r="H70" s="293">
        <f t="shared" si="0"/>
        <v>1056.7266666666667</v>
      </c>
    </row>
    <row r="71" spans="2:8" ht="23.1" customHeight="1" x14ac:dyDescent="0.25">
      <c r="B71" s="288"/>
      <c r="C71" s="289"/>
      <c r="D71" s="290" t="s">
        <v>775</v>
      </c>
      <c r="E71" s="291">
        <v>1959.42</v>
      </c>
      <c r="F71" s="292">
        <v>1669.58</v>
      </c>
      <c r="G71" s="292">
        <v>2010.78</v>
      </c>
      <c r="H71" s="293">
        <f t="shared" si="0"/>
        <v>1879.9266666666665</v>
      </c>
    </row>
    <row r="72" spans="2:8" ht="23.1" customHeight="1" x14ac:dyDescent="0.25">
      <c r="B72" s="288">
        <v>22</v>
      </c>
      <c r="C72" s="289" t="s">
        <v>443</v>
      </c>
      <c r="D72" s="290" t="s">
        <v>773</v>
      </c>
      <c r="E72" s="291">
        <v>142.19999999999999</v>
      </c>
      <c r="F72" s="292">
        <v>132.12</v>
      </c>
      <c r="G72" s="292">
        <v>132.51</v>
      </c>
      <c r="H72" s="293">
        <f t="shared" si="0"/>
        <v>135.60999999999999</v>
      </c>
    </row>
    <row r="73" spans="2:8" ht="23.1" customHeight="1" x14ac:dyDescent="0.25">
      <c r="B73" s="288"/>
      <c r="C73" s="289"/>
      <c r="D73" s="290" t="s">
        <v>774</v>
      </c>
      <c r="E73" s="291">
        <v>854.73</v>
      </c>
      <c r="F73" s="292">
        <v>986.62</v>
      </c>
      <c r="G73" s="292">
        <v>772.4</v>
      </c>
      <c r="H73" s="293">
        <f t="shared" si="0"/>
        <v>871.25</v>
      </c>
    </row>
    <row r="74" spans="2:8" ht="23.1" customHeight="1" x14ac:dyDescent="0.25">
      <c r="B74" s="288"/>
      <c r="C74" s="289"/>
      <c r="D74" s="290" t="s">
        <v>775</v>
      </c>
      <c r="E74" s="291">
        <v>1847.01</v>
      </c>
      <c r="F74" s="292">
        <v>2389.5100000000002</v>
      </c>
      <c r="G74" s="292">
        <v>2724.11</v>
      </c>
      <c r="H74" s="293">
        <f t="shared" ref="H74:H97" si="1">IFERROR(AVERAGE(E74:G74),"")</f>
        <v>2320.2100000000005</v>
      </c>
    </row>
    <row r="75" spans="2:8" ht="23.1" customHeight="1" x14ac:dyDescent="0.25">
      <c r="B75" s="288">
        <v>23</v>
      </c>
      <c r="C75" s="289" t="s">
        <v>411</v>
      </c>
      <c r="D75" s="290" t="s">
        <v>773</v>
      </c>
      <c r="E75" s="291">
        <v>342.54</v>
      </c>
      <c r="F75" s="292">
        <v>116.1</v>
      </c>
      <c r="G75" s="292">
        <v>113.21</v>
      </c>
      <c r="H75" s="293">
        <f t="shared" si="1"/>
        <v>190.61666666666667</v>
      </c>
    </row>
    <row r="76" spans="2:8" ht="23.1" customHeight="1" x14ac:dyDescent="0.25">
      <c r="B76" s="288"/>
      <c r="C76" s="289"/>
      <c r="D76" s="290" t="s">
        <v>774</v>
      </c>
      <c r="E76" s="291">
        <v>738.45</v>
      </c>
      <c r="F76" s="292">
        <v>1024.55</v>
      </c>
      <c r="G76" s="292">
        <v>650.70000000000005</v>
      </c>
      <c r="H76" s="293">
        <f t="shared" si="1"/>
        <v>804.56666666666661</v>
      </c>
    </row>
    <row r="77" spans="2:8" ht="23.1" customHeight="1" x14ac:dyDescent="0.25">
      <c r="B77" s="288"/>
      <c r="C77" s="289"/>
      <c r="D77" s="290" t="s">
        <v>775</v>
      </c>
      <c r="E77" s="291">
        <v>1584.49</v>
      </c>
      <c r="F77" s="292">
        <v>1628.87</v>
      </c>
      <c r="G77" s="292">
        <v>2078.41</v>
      </c>
      <c r="H77" s="293">
        <f t="shared" si="1"/>
        <v>1763.9233333333332</v>
      </c>
    </row>
    <row r="78" spans="2:8" ht="23.1" customHeight="1" x14ac:dyDescent="0.25">
      <c r="B78" s="288">
        <v>24</v>
      </c>
      <c r="C78" s="289" t="s">
        <v>415</v>
      </c>
      <c r="D78" s="290" t="s">
        <v>773</v>
      </c>
      <c r="E78" s="291">
        <v>585.77</v>
      </c>
      <c r="F78" s="292">
        <v>593.4</v>
      </c>
      <c r="G78" s="292">
        <v>641.42999999999995</v>
      </c>
      <c r="H78" s="293">
        <f t="shared" si="1"/>
        <v>606.86666666666667</v>
      </c>
    </row>
    <row r="79" spans="2:8" ht="23.1" customHeight="1" x14ac:dyDescent="0.25">
      <c r="B79" s="288"/>
      <c r="C79" s="289"/>
      <c r="D79" s="290" t="s">
        <v>774</v>
      </c>
      <c r="E79" s="291">
        <v>1231.5999999999999</v>
      </c>
      <c r="F79" s="292">
        <v>1098.33</v>
      </c>
      <c r="G79" s="292">
        <v>872.54</v>
      </c>
      <c r="H79" s="293">
        <f t="shared" si="1"/>
        <v>1067.49</v>
      </c>
    </row>
    <row r="80" spans="2:8" ht="23.1" customHeight="1" x14ac:dyDescent="0.25">
      <c r="B80" s="288"/>
      <c r="C80" s="289"/>
      <c r="D80" s="290" t="s">
        <v>775</v>
      </c>
      <c r="E80" s="291">
        <v>1945.11</v>
      </c>
      <c r="F80" s="292"/>
      <c r="G80" s="292"/>
      <c r="H80" s="293">
        <f t="shared" si="1"/>
        <v>1945.11</v>
      </c>
    </row>
    <row r="81" spans="2:8" ht="23.1" customHeight="1" x14ac:dyDescent="0.25">
      <c r="B81" s="288">
        <v>25</v>
      </c>
      <c r="C81" s="289" t="s">
        <v>539</v>
      </c>
      <c r="D81" s="290" t="s">
        <v>773</v>
      </c>
      <c r="E81" s="291">
        <v>124.76</v>
      </c>
      <c r="F81" s="292">
        <v>275.04000000000002</v>
      </c>
      <c r="G81" s="292">
        <v>129.38</v>
      </c>
      <c r="H81" s="293">
        <f t="shared" si="1"/>
        <v>176.39333333333335</v>
      </c>
    </row>
    <row r="82" spans="2:8" ht="23.1" customHeight="1" x14ac:dyDescent="0.25">
      <c r="B82" s="288"/>
      <c r="C82" s="289"/>
      <c r="D82" s="290" t="s">
        <v>774</v>
      </c>
      <c r="E82" s="291">
        <v>498.47</v>
      </c>
      <c r="F82" s="292">
        <v>1140.26</v>
      </c>
      <c r="G82" s="292">
        <v>835.11</v>
      </c>
      <c r="H82" s="293">
        <f t="shared" si="1"/>
        <v>824.61333333333334</v>
      </c>
    </row>
    <row r="83" spans="2:8" ht="23.1" customHeight="1" x14ac:dyDescent="0.25">
      <c r="B83" s="288"/>
      <c r="C83" s="289"/>
      <c r="D83" s="290" t="s">
        <v>775</v>
      </c>
      <c r="E83" s="291">
        <v>2854.6</v>
      </c>
      <c r="F83" s="292">
        <v>1628.82</v>
      </c>
      <c r="G83" s="292">
        <v>1752.52</v>
      </c>
      <c r="H83" s="293">
        <f t="shared" si="1"/>
        <v>2078.646666666667</v>
      </c>
    </row>
    <row r="84" spans="2:8" ht="23.1" customHeight="1" x14ac:dyDescent="0.25">
      <c r="B84" s="288">
        <v>26</v>
      </c>
      <c r="C84" s="289" t="s">
        <v>450</v>
      </c>
      <c r="D84" s="290" t="s">
        <v>773</v>
      </c>
      <c r="E84" s="291">
        <v>129.41</v>
      </c>
      <c r="F84" s="292">
        <v>106.26</v>
      </c>
      <c r="G84" s="292">
        <v>274.10000000000002</v>
      </c>
      <c r="H84" s="293">
        <f t="shared" si="1"/>
        <v>169.92333333333335</v>
      </c>
    </row>
    <row r="85" spans="2:8" ht="23.1" customHeight="1" x14ac:dyDescent="0.25">
      <c r="B85" s="288"/>
      <c r="C85" s="289"/>
      <c r="D85" s="290" t="s">
        <v>774</v>
      </c>
      <c r="E85" s="291">
        <v>839.09</v>
      </c>
      <c r="F85" s="292">
        <v>780.44</v>
      </c>
      <c r="G85" s="292">
        <v>793.14</v>
      </c>
      <c r="H85" s="293">
        <f t="shared" si="1"/>
        <v>804.22333333333336</v>
      </c>
    </row>
    <row r="86" spans="2:8" ht="23.1" customHeight="1" x14ac:dyDescent="0.25">
      <c r="B86" s="288"/>
      <c r="C86" s="289"/>
      <c r="D86" s="290" t="s">
        <v>775</v>
      </c>
      <c r="E86" s="291">
        <v>2018.09</v>
      </c>
      <c r="F86" s="292">
        <v>2578.21</v>
      </c>
      <c r="G86" s="292">
        <v>2096.56</v>
      </c>
      <c r="H86" s="293">
        <f t="shared" si="1"/>
        <v>2230.9533333333334</v>
      </c>
    </row>
    <row r="87" spans="2:8" ht="23.1" customHeight="1" x14ac:dyDescent="0.25">
      <c r="B87" s="288">
        <v>27</v>
      </c>
      <c r="C87" s="289" t="s">
        <v>609</v>
      </c>
      <c r="D87" s="290" t="s">
        <v>773</v>
      </c>
      <c r="E87" s="291"/>
      <c r="F87" s="292"/>
      <c r="G87" s="292"/>
      <c r="H87" s="293" t="str">
        <f t="shared" si="1"/>
        <v/>
      </c>
    </row>
    <row r="88" spans="2:8" ht="23.1" customHeight="1" x14ac:dyDescent="0.25">
      <c r="B88" s="288"/>
      <c r="C88" s="289"/>
      <c r="D88" s="290" t="s">
        <v>774</v>
      </c>
      <c r="E88" s="291">
        <v>1765.79</v>
      </c>
      <c r="F88" s="292"/>
      <c r="G88" s="292"/>
      <c r="H88" s="293">
        <f t="shared" si="1"/>
        <v>1765.79</v>
      </c>
    </row>
    <row r="89" spans="2:8" ht="23.1" customHeight="1" x14ac:dyDescent="0.25">
      <c r="B89" s="288"/>
      <c r="C89" s="289"/>
      <c r="D89" s="290" t="s">
        <v>775</v>
      </c>
      <c r="E89" s="291"/>
      <c r="F89" s="292"/>
      <c r="G89" s="292"/>
      <c r="H89" s="293" t="str">
        <f t="shared" si="1"/>
        <v/>
      </c>
    </row>
    <row r="90" spans="2:8" ht="23.1" customHeight="1" x14ac:dyDescent="0.25">
      <c r="B90" s="288">
        <v>28</v>
      </c>
      <c r="C90" s="289" t="s">
        <v>458</v>
      </c>
      <c r="D90" s="290" t="s">
        <v>773</v>
      </c>
      <c r="E90" s="291">
        <v>64.47</v>
      </c>
      <c r="F90" s="292">
        <v>188.93</v>
      </c>
      <c r="G90" s="292">
        <v>284.43</v>
      </c>
      <c r="H90" s="293">
        <f t="shared" si="1"/>
        <v>179.27666666666667</v>
      </c>
    </row>
    <row r="91" spans="2:8" ht="23.1" customHeight="1" x14ac:dyDescent="0.25">
      <c r="B91" s="288"/>
      <c r="C91" s="289"/>
      <c r="D91" s="290" t="s">
        <v>774</v>
      </c>
      <c r="E91" s="291">
        <v>681.6</v>
      </c>
      <c r="F91" s="292">
        <v>652.5</v>
      </c>
      <c r="G91" s="292">
        <v>464.94</v>
      </c>
      <c r="H91" s="293">
        <f t="shared" si="1"/>
        <v>599.67999999999995</v>
      </c>
    </row>
    <row r="92" spans="2:8" ht="23.1" customHeight="1" x14ac:dyDescent="0.25">
      <c r="B92" s="288"/>
      <c r="C92" s="289"/>
      <c r="D92" s="290" t="s">
        <v>775</v>
      </c>
      <c r="E92" s="291">
        <v>1399.86</v>
      </c>
      <c r="F92" s="292">
        <v>1178.1500000000001</v>
      </c>
      <c r="G92" s="292">
        <v>2375.5300000000002</v>
      </c>
      <c r="H92" s="293">
        <f t="shared" si="1"/>
        <v>1651.1800000000003</v>
      </c>
    </row>
    <row r="93" spans="2:8" ht="23.1" customHeight="1" x14ac:dyDescent="0.25">
      <c r="B93" s="294">
        <v>29</v>
      </c>
      <c r="C93" s="295" t="s">
        <v>776</v>
      </c>
      <c r="D93" s="296"/>
      <c r="E93" s="297"/>
      <c r="F93" s="298"/>
      <c r="G93" s="298"/>
      <c r="H93" s="299" t="str">
        <f t="shared" si="1"/>
        <v/>
      </c>
    </row>
    <row r="94" spans="2:8" ht="23.1" customHeight="1" x14ac:dyDescent="0.25">
      <c r="B94" s="294">
        <v>30</v>
      </c>
      <c r="C94" s="295" t="s">
        <v>777</v>
      </c>
      <c r="D94" s="296"/>
      <c r="E94" s="297"/>
      <c r="F94" s="298"/>
      <c r="G94" s="298"/>
      <c r="H94" s="299" t="str">
        <f t="shared" si="1"/>
        <v/>
      </c>
    </row>
    <row r="95" spans="2:8" ht="23.1" customHeight="1" x14ac:dyDescent="0.25">
      <c r="B95" s="288">
        <v>31</v>
      </c>
      <c r="C95" s="289" t="s">
        <v>615</v>
      </c>
      <c r="D95" s="290" t="s">
        <v>773</v>
      </c>
      <c r="E95" s="291">
        <v>752.83</v>
      </c>
      <c r="F95" s="292">
        <v>344.99</v>
      </c>
      <c r="G95" s="292">
        <v>29542</v>
      </c>
      <c r="H95" s="293">
        <f t="shared" si="1"/>
        <v>10213.273333333333</v>
      </c>
    </row>
    <row r="96" spans="2:8" ht="23.1" customHeight="1" x14ac:dyDescent="0.25">
      <c r="B96" s="288"/>
      <c r="C96" s="289"/>
      <c r="D96" s="290" t="s">
        <v>774</v>
      </c>
      <c r="E96" s="291"/>
      <c r="F96" s="292"/>
      <c r="G96" s="292"/>
      <c r="H96" s="293" t="str">
        <f t="shared" si="1"/>
        <v/>
      </c>
    </row>
    <row r="97" spans="2:24" ht="23.1" customHeight="1" thickBot="1" x14ac:dyDescent="0.3">
      <c r="B97" s="300"/>
      <c r="C97" s="301"/>
      <c r="D97" s="302" t="s">
        <v>775</v>
      </c>
      <c r="E97" s="303"/>
      <c r="F97" s="304">
        <v>3236.02</v>
      </c>
      <c r="G97" s="304">
        <v>3493.35</v>
      </c>
      <c r="H97" s="305">
        <f t="shared" si="1"/>
        <v>3364.6849999999999</v>
      </c>
    </row>
    <row r="98" spans="2:24" ht="24.95" customHeight="1" x14ac:dyDescent="0.25">
      <c r="C98" s="270"/>
      <c r="D98" s="270"/>
    </row>
    <row r="99" spans="2:24" ht="24.95" customHeight="1" x14ac:dyDescent="0.25">
      <c r="C99" s="270"/>
      <c r="D99" s="270"/>
    </row>
    <row r="100" spans="2:24" ht="24.95" customHeight="1" x14ac:dyDescent="0.25">
      <c r="C100" s="270"/>
      <c r="D100" s="270"/>
    </row>
    <row r="101" spans="2:24" ht="24.95" customHeight="1" x14ac:dyDescent="0.25">
      <c r="C101" s="270"/>
      <c r="D101" s="270"/>
    </row>
    <row r="102" spans="2:24" ht="24.95" customHeight="1" x14ac:dyDescent="0.25">
      <c r="C102" s="270"/>
      <c r="D102" s="270"/>
    </row>
    <row r="103" spans="2:24" ht="24.95" customHeight="1" x14ac:dyDescent="0.25">
      <c r="C103" s="270"/>
      <c r="D103" s="270"/>
    </row>
    <row r="105" spans="2:24" s="306" customFormat="1" x14ac:dyDescent="0.25">
      <c r="B105" s="270"/>
      <c r="C105" s="271"/>
      <c r="D105" s="271"/>
      <c r="E105" s="270"/>
      <c r="F105" s="270"/>
      <c r="G105" s="270"/>
      <c r="H105" s="270"/>
      <c r="I105" s="270"/>
      <c r="J105" s="270"/>
      <c r="K105" s="270"/>
      <c r="L105" s="270"/>
      <c r="M105" s="270"/>
      <c r="N105" s="270"/>
      <c r="O105" s="270"/>
      <c r="P105" s="270"/>
      <c r="Q105" s="270"/>
      <c r="R105" s="270"/>
      <c r="S105" s="270"/>
      <c r="T105" s="270"/>
      <c r="U105" s="270"/>
      <c r="V105" s="270"/>
      <c r="W105" s="270"/>
      <c r="X105" s="270"/>
    </row>
  </sheetData>
  <mergeCells count="60">
    <mergeCell ref="B87:B89"/>
    <mergeCell ref="C87:C89"/>
    <mergeCell ref="B90:B92"/>
    <mergeCell ref="C90:C92"/>
    <mergeCell ref="B95:B97"/>
    <mergeCell ref="C95:C97"/>
    <mergeCell ref="B78:B80"/>
    <mergeCell ref="C78:C80"/>
    <mergeCell ref="B81:B83"/>
    <mergeCell ref="C81:C83"/>
    <mergeCell ref="B84:B86"/>
    <mergeCell ref="C84:C86"/>
    <mergeCell ref="B69:B71"/>
    <mergeCell ref="C69:C71"/>
    <mergeCell ref="B72:B74"/>
    <mergeCell ref="C72:C74"/>
    <mergeCell ref="B75:B77"/>
    <mergeCell ref="C75:C77"/>
    <mergeCell ref="B60:B62"/>
    <mergeCell ref="C60:C62"/>
    <mergeCell ref="B63:B65"/>
    <mergeCell ref="C63:C65"/>
    <mergeCell ref="B66:B68"/>
    <mergeCell ref="C66:C68"/>
    <mergeCell ref="B51:B53"/>
    <mergeCell ref="C51:C53"/>
    <mergeCell ref="B54:B56"/>
    <mergeCell ref="C54:C56"/>
    <mergeCell ref="B57:B59"/>
    <mergeCell ref="C57:C59"/>
    <mergeCell ref="B42:B44"/>
    <mergeCell ref="C42:C44"/>
    <mergeCell ref="B45:B47"/>
    <mergeCell ref="C45:C47"/>
    <mergeCell ref="B48:B50"/>
    <mergeCell ref="C48:C50"/>
    <mergeCell ref="B33:B35"/>
    <mergeCell ref="C33:C35"/>
    <mergeCell ref="B36:B38"/>
    <mergeCell ref="C36:C38"/>
    <mergeCell ref="B39:B41"/>
    <mergeCell ref="C39:C41"/>
    <mergeCell ref="B24:B26"/>
    <mergeCell ref="C24:C26"/>
    <mergeCell ref="B27:B29"/>
    <mergeCell ref="C27:C29"/>
    <mergeCell ref="B30:B32"/>
    <mergeCell ref="C30:C32"/>
    <mergeCell ref="B15:B17"/>
    <mergeCell ref="C15:C17"/>
    <mergeCell ref="B18:B20"/>
    <mergeCell ref="C18:C20"/>
    <mergeCell ref="B21:B23"/>
    <mergeCell ref="C21:C23"/>
    <mergeCell ref="B2:H2"/>
    <mergeCell ref="B6:C6"/>
    <mergeCell ref="B9:B11"/>
    <mergeCell ref="C9:C11"/>
    <mergeCell ref="B12:B14"/>
    <mergeCell ref="C12:C14"/>
  </mergeCells>
  <printOptions horizontalCentered="1"/>
  <pageMargins left="0.11811023622047245" right="0.11811023622047245" top="0.11811023622047245" bottom="0.11811023622047245" header="0" footer="0"/>
  <pageSetup paperSize="9" fitToHeight="0" orientation="portrait" errors="NA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55520-9517-4116-B96B-D59F91038AD8}">
  <sheetPr>
    <tabColor rgb="FFFFFF00"/>
  </sheetPr>
  <dimension ref="C1:CK188"/>
  <sheetViews>
    <sheetView zoomScaleNormal="100" workbookViewId="0">
      <selection activeCell="BJ10" sqref="BJ10"/>
    </sheetView>
  </sheetViews>
  <sheetFormatPr defaultColWidth="1.7109375" defaultRowHeight="16.5" x14ac:dyDescent="0.25"/>
  <cols>
    <col min="1" max="2" width="1.7109375" style="42"/>
    <col min="3" max="11" width="1.7109375" style="41"/>
    <col min="12" max="12" width="1.7109375" style="41" customWidth="1"/>
    <col min="13" max="29" width="1.7109375" style="41"/>
    <col min="30" max="30" width="1.7109375" style="41" customWidth="1"/>
    <col min="31" max="42" width="1.7109375" style="41"/>
    <col min="43" max="44" width="1.7109375" style="41" customWidth="1"/>
    <col min="45" max="57" width="1.7109375" style="41"/>
    <col min="58" max="61" width="1.7109375" style="42"/>
    <col min="62" max="62" width="1.7109375" style="42" customWidth="1"/>
    <col min="63" max="85" width="1.7109375" style="42"/>
    <col min="86" max="86" width="8.85546875" style="38" hidden="1" customWidth="1"/>
    <col min="87" max="87" width="35.42578125" style="38" hidden="1" customWidth="1"/>
    <col min="88" max="88" width="21.28515625" style="39" hidden="1" customWidth="1"/>
    <col min="89" max="89" width="24.28515625" style="40" hidden="1" customWidth="1"/>
    <col min="90" max="16384" width="1.7109375" style="42"/>
  </cols>
  <sheetData>
    <row r="1" spans="3:89" ht="17.25" thickBot="1" x14ac:dyDescent="0.3">
      <c r="CH1" s="199" t="s">
        <v>12</v>
      </c>
      <c r="CI1" s="215" t="s">
        <v>13</v>
      </c>
      <c r="CJ1" s="195" t="s">
        <v>14</v>
      </c>
      <c r="CK1" s="195"/>
    </row>
    <row r="2" spans="3:89" x14ac:dyDescent="0.25">
      <c r="C2" s="43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4"/>
      <c r="BC2" s="44"/>
      <c r="BD2" s="44"/>
      <c r="BE2" s="45"/>
      <c r="CH2" s="199"/>
      <c r="CI2" s="215"/>
      <c r="CJ2" s="195" t="s">
        <v>15</v>
      </c>
      <c r="CK2" s="195"/>
    </row>
    <row r="3" spans="3:89" x14ac:dyDescent="0.25">
      <c r="C3" s="46"/>
      <c r="D3" s="47"/>
      <c r="E3" s="196" t="s">
        <v>0</v>
      </c>
      <c r="F3" s="196"/>
      <c r="G3" s="196"/>
      <c r="H3" s="196"/>
      <c r="I3" s="196"/>
      <c r="J3" s="130" t="s">
        <v>11</v>
      </c>
      <c r="K3" s="196" t="s">
        <v>323</v>
      </c>
      <c r="L3" s="196"/>
      <c r="M3" s="196"/>
      <c r="N3" s="196"/>
      <c r="O3" s="196"/>
      <c r="P3" s="196"/>
      <c r="Q3" s="196"/>
      <c r="R3" s="196"/>
      <c r="S3" s="196"/>
      <c r="T3" s="196"/>
      <c r="U3" s="196"/>
      <c r="V3" s="130"/>
      <c r="W3" s="130"/>
      <c r="X3" s="49"/>
      <c r="Y3" s="49"/>
      <c r="Z3" s="49"/>
      <c r="AA3" s="49"/>
      <c r="AB3" s="49"/>
      <c r="AC3" s="49"/>
      <c r="AD3" s="49"/>
      <c r="AE3" s="49"/>
      <c r="AF3" s="130"/>
      <c r="AG3" s="50"/>
      <c r="AH3" s="50"/>
      <c r="AI3" s="50"/>
      <c r="AJ3" s="50"/>
      <c r="AK3" s="196" t="s">
        <v>3</v>
      </c>
      <c r="AL3" s="196"/>
      <c r="AM3" s="196"/>
      <c r="AN3" s="196"/>
      <c r="AO3" s="196"/>
      <c r="AP3" s="196"/>
      <c r="AQ3" s="196"/>
      <c r="AR3" s="196"/>
      <c r="AS3" s="130" t="s">
        <v>11</v>
      </c>
      <c r="AT3" s="197">
        <v>665.65</v>
      </c>
      <c r="AU3" s="197"/>
      <c r="AV3" s="197"/>
      <c r="AW3" s="197"/>
      <c r="AX3" s="130" t="s">
        <v>319</v>
      </c>
      <c r="AY3" s="130"/>
      <c r="AZ3" s="130"/>
      <c r="BA3" s="130"/>
      <c r="BB3" s="130"/>
      <c r="BC3" s="130"/>
      <c r="BD3" s="47"/>
      <c r="BE3" s="51"/>
      <c r="CH3" s="199"/>
      <c r="CI3" s="215"/>
      <c r="CJ3" s="1" t="s">
        <v>16</v>
      </c>
      <c r="CK3" s="2">
        <v>14346</v>
      </c>
    </row>
    <row r="4" spans="3:89" x14ac:dyDescent="0.25">
      <c r="C4" s="46"/>
      <c r="D4" s="47"/>
      <c r="E4" s="196" t="s">
        <v>322</v>
      </c>
      <c r="F4" s="196"/>
      <c r="G4" s="196"/>
      <c r="H4" s="196"/>
      <c r="I4" s="196"/>
      <c r="J4" s="130" t="s">
        <v>11</v>
      </c>
      <c r="K4" s="196" t="s">
        <v>559</v>
      </c>
      <c r="L4" s="196"/>
      <c r="M4" s="196"/>
      <c r="N4" s="196"/>
      <c r="O4" s="196"/>
      <c r="P4" s="196"/>
      <c r="Q4" s="196"/>
      <c r="R4" s="196"/>
      <c r="S4" s="196"/>
      <c r="T4" s="196"/>
      <c r="U4" s="196"/>
      <c r="V4" s="130"/>
      <c r="W4" s="130"/>
      <c r="X4" s="49"/>
      <c r="Y4" s="49"/>
      <c r="Z4" s="49"/>
      <c r="AA4" s="49"/>
      <c r="AB4" s="49"/>
      <c r="AC4" s="49"/>
      <c r="AD4" s="49"/>
      <c r="AE4" s="49"/>
      <c r="AF4" s="130"/>
      <c r="AG4" s="50"/>
      <c r="AH4" s="50"/>
      <c r="AI4" s="50"/>
      <c r="AJ4" s="50"/>
      <c r="AK4" s="196" t="s">
        <v>4</v>
      </c>
      <c r="AL4" s="196"/>
      <c r="AM4" s="196"/>
      <c r="AN4" s="196"/>
      <c r="AO4" s="196"/>
      <c r="AP4" s="196"/>
      <c r="AQ4" s="196"/>
      <c r="AR4" s="196"/>
      <c r="AS4" s="130" t="s">
        <v>11</v>
      </c>
      <c r="AT4" s="196">
        <v>2100</v>
      </c>
      <c r="AU4" s="196"/>
      <c r="AV4" s="196"/>
      <c r="AW4" s="196"/>
      <c r="AX4" s="130" t="s">
        <v>320</v>
      </c>
      <c r="AY4" s="130"/>
      <c r="AZ4" s="130"/>
      <c r="BA4" s="130"/>
      <c r="BB4" s="130"/>
      <c r="BC4" s="130"/>
      <c r="BD4" s="47"/>
      <c r="BE4" s="51"/>
      <c r="CH4" s="128"/>
      <c r="CI4" s="129"/>
      <c r="CJ4" s="1"/>
      <c r="CK4" s="2"/>
    </row>
    <row r="5" spans="3:89" x14ac:dyDescent="0.25">
      <c r="C5" s="46"/>
      <c r="D5" s="47"/>
      <c r="E5" s="196" t="s">
        <v>1</v>
      </c>
      <c r="F5" s="196"/>
      <c r="G5" s="196"/>
      <c r="H5" s="196"/>
      <c r="I5" s="196"/>
      <c r="J5" s="130" t="s">
        <v>11</v>
      </c>
      <c r="K5" s="196" t="s">
        <v>560</v>
      </c>
      <c r="L5" s="196"/>
      <c r="M5" s="196"/>
      <c r="N5" s="196"/>
      <c r="O5" s="196"/>
      <c r="P5" s="196"/>
      <c r="Q5" s="196"/>
      <c r="R5" s="196"/>
      <c r="S5" s="196"/>
      <c r="T5" s="196"/>
      <c r="U5" s="196"/>
      <c r="V5" s="130"/>
      <c r="W5" s="130"/>
      <c r="X5" s="49"/>
      <c r="Y5" s="49"/>
      <c r="Z5" s="49"/>
      <c r="AA5" s="49"/>
      <c r="AB5" s="49"/>
      <c r="AC5" s="49"/>
      <c r="AD5" s="49"/>
      <c r="AE5" s="49"/>
      <c r="AF5" s="130"/>
      <c r="AG5" s="50"/>
      <c r="AH5" s="50"/>
      <c r="AI5" s="50"/>
      <c r="AJ5" s="50"/>
      <c r="AK5" s="196"/>
      <c r="AL5" s="196"/>
      <c r="AM5" s="196"/>
      <c r="AN5" s="196"/>
      <c r="AO5" s="196"/>
      <c r="AP5" s="196"/>
      <c r="AQ5" s="196"/>
      <c r="AR5" s="196"/>
      <c r="AS5" s="130"/>
      <c r="AT5" s="198"/>
      <c r="AU5" s="198"/>
      <c r="AV5" s="198"/>
      <c r="AW5" s="198"/>
      <c r="AX5" s="130"/>
      <c r="AY5" s="130"/>
      <c r="AZ5" s="130"/>
      <c r="BA5" s="130"/>
      <c r="BB5" s="130"/>
      <c r="BC5" s="130"/>
      <c r="BD5" s="47"/>
      <c r="BE5" s="51"/>
      <c r="CH5" s="207" t="s">
        <v>17</v>
      </c>
      <c r="CI5" s="207"/>
      <c r="CJ5" s="3"/>
      <c r="CK5" s="4"/>
    </row>
    <row r="6" spans="3:89" x14ac:dyDescent="0.25">
      <c r="C6" s="46"/>
      <c r="D6" s="47"/>
      <c r="E6" s="196" t="s">
        <v>2</v>
      </c>
      <c r="F6" s="196"/>
      <c r="G6" s="196"/>
      <c r="H6" s="196"/>
      <c r="I6" s="196"/>
      <c r="J6" s="130" t="s">
        <v>11</v>
      </c>
      <c r="K6" s="196" t="s">
        <v>321</v>
      </c>
      <c r="L6" s="196"/>
      <c r="M6" s="196"/>
      <c r="N6" s="196"/>
      <c r="O6" s="196"/>
      <c r="P6" s="196"/>
      <c r="Q6" s="196"/>
      <c r="R6" s="196"/>
      <c r="S6" s="196"/>
      <c r="T6" s="196"/>
      <c r="U6" s="196"/>
      <c r="V6" s="130"/>
      <c r="W6" s="130"/>
      <c r="X6" s="130"/>
      <c r="Y6" s="130"/>
      <c r="Z6" s="130"/>
      <c r="AA6" s="130"/>
      <c r="AB6" s="130"/>
      <c r="AC6" s="130"/>
      <c r="AD6" s="130"/>
      <c r="AE6" s="130"/>
      <c r="AF6" s="130"/>
      <c r="AG6" s="130"/>
      <c r="AH6" s="130"/>
      <c r="AI6" s="130"/>
      <c r="AJ6" s="130"/>
      <c r="AK6" s="196"/>
      <c r="AL6" s="196"/>
      <c r="AM6" s="196"/>
      <c r="AN6" s="196"/>
      <c r="AO6" s="196"/>
      <c r="AP6" s="196"/>
      <c r="AQ6" s="196"/>
      <c r="AR6" s="196"/>
      <c r="AS6" s="130"/>
      <c r="AT6" s="130"/>
      <c r="AU6" s="130"/>
      <c r="AV6" s="130"/>
      <c r="AW6" s="130"/>
      <c r="AX6" s="130"/>
      <c r="AY6" s="130"/>
      <c r="AZ6" s="130"/>
      <c r="BA6" s="130"/>
      <c r="BB6" s="130"/>
      <c r="BC6" s="130"/>
      <c r="BD6" s="47"/>
      <c r="BE6" s="51"/>
      <c r="CH6" s="5" t="s">
        <v>5</v>
      </c>
      <c r="CI6" s="6" t="s">
        <v>18</v>
      </c>
      <c r="CJ6" s="7">
        <v>6.77</v>
      </c>
      <c r="CK6" s="4">
        <f>CJ6*$CK$3</f>
        <v>97122.42</v>
      </c>
    </row>
    <row r="7" spans="3:89" x14ac:dyDescent="0.25">
      <c r="C7" s="46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7"/>
      <c r="AF7" s="47"/>
      <c r="AG7" s="47"/>
      <c r="AH7" s="47"/>
      <c r="AI7" s="47"/>
      <c r="AJ7" s="47"/>
      <c r="AK7" s="47"/>
      <c r="AL7" s="47"/>
      <c r="AM7" s="47"/>
      <c r="AN7" s="47"/>
      <c r="AO7" s="47"/>
      <c r="AP7" s="47"/>
      <c r="AQ7" s="47"/>
      <c r="AR7" s="47"/>
      <c r="AS7" s="47"/>
      <c r="AT7" s="47"/>
      <c r="AU7" s="47"/>
      <c r="AV7" s="47"/>
      <c r="AW7" s="47"/>
      <c r="AX7" s="47"/>
      <c r="AY7" s="47"/>
      <c r="AZ7" s="47"/>
      <c r="BA7" s="47"/>
      <c r="BB7" s="47"/>
      <c r="BC7" s="47"/>
      <c r="BD7" s="47"/>
      <c r="BE7" s="51"/>
      <c r="CH7" s="5" t="s">
        <v>19</v>
      </c>
      <c r="CI7" s="6" t="s">
        <v>20</v>
      </c>
      <c r="CJ7" s="8">
        <v>8.17</v>
      </c>
      <c r="CK7" s="4">
        <f t="shared" ref="CK7:CK72" si="0">CJ7*$CK$3</f>
        <v>117206.81999999999</v>
      </c>
    </row>
    <row r="8" spans="3:89" x14ac:dyDescent="0.25">
      <c r="C8" s="46"/>
      <c r="D8" s="47"/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51"/>
      <c r="CH8" s="5" t="s">
        <v>21</v>
      </c>
      <c r="CI8" s="6" t="s">
        <v>22</v>
      </c>
      <c r="CJ8" s="8">
        <v>23.32</v>
      </c>
      <c r="CK8" s="4">
        <f t="shared" si="0"/>
        <v>334548.72000000003</v>
      </c>
    </row>
    <row r="9" spans="3:89" x14ac:dyDescent="0.25">
      <c r="C9" s="46"/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  <c r="AD9" s="47"/>
      <c r="AE9" s="47"/>
      <c r="AF9" s="47"/>
      <c r="AG9" s="47"/>
      <c r="AH9" s="47"/>
      <c r="AI9" s="47"/>
      <c r="AJ9" s="47"/>
      <c r="AK9" s="47"/>
      <c r="AL9" s="47"/>
      <c r="AM9" s="47"/>
      <c r="AN9" s="47"/>
      <c r="AO9" s="47"/>
      <c r="AP9" s="47"/>
      <c r="AQ9" s="47"/>
      <c r="AR9" s="47"/>
      <c r="AS9" s="47"/>
      <c r="AT9" s="47"/>
      <c r="AU9" s="47"/>
      <c r="AV9" s="47"/>
      <c r="AW9" s="47"/>
      <c r="AX9" s="47"/>
      <c r="AY9" s="47"/>
      <c r="AZ9" s="47"/>
      <c r="BA9" s="47"/>
      <c r="BB9" s="47"/>
      <c r="BC9" s="47"/>
      <c r="BD9" s="47"/>
      <c r="BE9" s="51"/>
      <c r="CH9" s="5" t="s">
        <v>23</v>
      </c>
      <c r="CI9" s="6" t="s">
        <v>24</v>
      </c>
      <c r="CJ9" s="7">
        <v>8.27</v>
      </c>
      <c r="CK9" s="4">
        <f t="shared" si="0"/>
        <v>118641.42</v>
      </c>
    </row>
    <row r="10" spans="3:89" x14ac:dyDescent="0.25">
      <c r="C10" s="46"/>
      <c r="D10" s="47"/>
      <c r="E10" s="208" t="s">
        <v>5</v>
      </c>
      <c r="F10" s="209"/>
      <c r="G10" s="209"/>
      <c r="H10" s="209"/>
      <c r="I10" s="209"/>
      <c r="J10" s="209"/>
      <c r="K10" s="210" t="str">
        <f t="shared" ref="K10:K15" si="1">VLOOKUP(E10,$CH$1:$CK$1003,2,FALSE)</f>
        <v>NOVACRON YELLOW S-3R</v>
      </c>
      <c r="L10" s="210"/>
      <c r="M10" s="210"/>
      <c r="N10" s="210"/>
      <c r="O10" s="210"/>
      <c r="P10" s="210"/>
      <c r="Q10" s="210"/>
      <c r="R10" s="210"/>
      <c r="S10" s="210"/>
      <c r="T10" s="210"/>
      <c r="U10" s="210"/>
      <c r="V10" s="210"/>
      <c r="W10" s="210"/>
      <c r="X10" s="210"/>
      <c r="Y10" s="127"/>
      <c r="Z10" s="211">
        <v>0.99</v>
      </c>
      <c r="AA10" s="211"/>
      <c r="AB10" s="211"/>
      <c r="AC10" s="211"/>
      <c r="AD10" s="211"/>
      <c r="AE10" s="211"/>
      <c r="AF10" s="211"/>
      <c r="AG10" s="211"/>
      <c r="AH10" s="211"/>
      <c r="AI10" s="210" t="s">
        <v>315</v>
      </c>
      <c r="AJ10" s="210"/>
      <c r="AK10" s="212">
        <v>658.99</v>
      </c>
      <c r="AL10" s="212"/>
      <c r="AM10" s="212"/>
      <c r="AN10" s="212"/>
      <c r="AO10" s="212"/>
      <c r="AP10" s="212"/>
      <c r="AQ10" s="52" t="s">
        <v>316</v>
      </c>
      <c r="AR10" s="52"/>
      <c r="AS10" s="213">
        <f>(AK10*VLOOKUP(E10,$CH$1:$CK$1003,4,FALSE))/1000</f>
        <v>64002.703555799999</v>
      </c>
      <c r="AT10" s="213"/>
      <c r="AU10" s="213"/>
      <c r="AV10" s="213"/>
      <c r="AW10" s="213"/>
      <c r="AX10" s="213"/>
      <c r="AY10" s="213"/>
      <c r="AZ10" s="213"/>
      <c r="BA10" s="213"/>
      <c r="BB10" s="213"/>
      <c r="BC10" s="214"/>
      <c r="BD10" s="47"/>
      <c r="BE10" s="51"/>
      <c r="CH10" s="5" t="s">
        <v>25</v>
      </c>
      <c r="CI10" s="9" t="s">
        <v>26</v>
      </c>
      <c r="CJ10" s="7">
        <v>7.46</v>
      </c>
      <c r="CK10" s="4">
        <f t="shared" si="0"/>
        <v>107021.16</v>
      </c>
    </row>
    <row r="11" spans="3:89" x14ac:dyDescent="0.25">
      <c r="C11" s="46"/>
      <c r="D11" s="47"/>
      <c r="E11" s="200" t="s">
        <v>30</v>
      </c>
      <c r="F11" s="201"/>
      <c r="G11" s="201"/>
      <c r="H11" s="201"/>
      <c r="I11" s="201"/>
      <c r="J11" s="201"/>
      <c r="K11" s="202" t="str">
        <f>VLOOKUP(E11,$CH$1:$CK$1003,2,FALSE)</f>
        <v>NOVACRON RED S–2G</v>
      </c>
      <c r="L11" s="202"/>
      <c r="M11" s="202"/>
      <c r="N11" s="202"/>
      <c r="O11" s="202"/>
      <c r="P11" s="202"/>
      <c r="Q11" s="202"/>
      <c r="R11" s="202"/>
      <c r="S11" s="202"/>
      <c r="T11" s="202"/>
      <c r="U11" s="202"/>
      <c r="V11" s="202"/>
      <c r="W11" s="202"/>
      <c r="X11" s="202"/>
      <c r="Y11" s="123"/>
      <c r="Z11" s="203">
        <v>0.30599999999999999</v>
      </c>
      <c r="AA11" s="203"/>
      <c r="AB11" s="203"/>
      <c r="AC11" s="203"/>
      <c r="AD11" s="203"/>
      <c r="AE11" s="203"/>
      <c r="AF11" s="203"/>
      <c r="AG11" s="203"/>
      <c r="AH11" s="203"/>
      <c r="AI11" s="202" t="s">
        <v>315</v>
      </c>
      <c r="AJ11" s="202"/>
      <c r="AK11" s="204">
        <v>203.69</v>
      </c>
      <c r="AL11" s="204"/>
      <c r="AM11" s="204"/>
      <c r="AN11" s="204"/>
      <c r="AO11" s="204"/>
      <c r="AP11" s="204"/>
      <c r="AQ11" s="47" t="s">
        <v>316</v>
      </c>
      <c r="AR11" s="47"/>
      <c r="AS11" s="205">
        <f t="shared" ref="AS11:AS15" si="2">(AK11*VLOOKUP(E11,$CH$1:$CK$1003,4,FALSE))/1000</f>
        <v>25685.581944599999</v>
      </c>
      <c r="AT11" s="205"/>
      <c r="AU11" s="205"/>
      <c r="AV11" s="205"/>
      <c r="AW11" s="205"/>
      <c r="AX11" s="205"/>
      <c r="AY11" s="205"/>
      <c r="AZ11" s="205"/>
      <c r="BA11" s="205"/>
      <c r="BB11" s="205"/>
      <c r="BC11" s="206"/>
      <c r="BD11" s="47"/>
      <c r="BE11" s="51"/>
      <c r="CH11" s="5" t="s">
        <v>6</v>
      </c>
      <c r="CI11" s="6" t="s">
        <v>27</v>
      </c>
      <c r="CJ11" s="7">
        <v>8.41</v>
      </c>
      <c r="CK11" s="4">
        <f t="shared" si="0"/>
        <v>120649.86</v>
      </c>
    </row>
    <row r="12" spans="3:89" x14ac:dyDescent="0.25">
      <c r="C12" s="46"/>
      <c r="D12" s="47"/>
      <c r="E12" s="200" t="s">
        <v>7</v>
      </c>
      <c r="F12" s="201"/>
      <c r="G12" s="201"/>
      <c r="H12" s="201"/>
      <c r="I12" s="201"/>
      <c r="J12" s="201"/>
      <c r="K12" s="202" t="str">
        <f t="shared" si="1"/>
        <v>NOVACRON DARK BLUE S-GL</v>
      </c>
      <c r="L12" s="202"/>
      <c r="M12" s="202"/>
      <c r="N12" s="202"/>
      <c r="O12" s="202"/>
      <c r="P12" s="202"/>
      <c r="Q12" s="202"/>
      <c r="R12" s="202"/>
      <c r="S12" s="202"/>
      <c r="T12" s="202"/>
      <c r="U12" s="202"/>
      <c r="V12" s="202"/>
      <c r="W12" s="202"/>
      <c r="X12" s="202"/>
      <c r="Y12" s="123"/>
      <c r="Z12" s="203">
        <v>0.252</v>
      </c>
      <c r="AA12" s="203"/>
      <c r="AB12" s="203"/>
      <c r="AC12" s="203"/>
      <c r="AD12" s="203"/>
      <c r="AE12" s="203"/>
      <c r="AF12" s="203"/>
      <c r="AG12" s="203"/>
      <c r="AH12" s="203"/>
      <c r="AI12" s="202" t="s">
        <v>315</v>
      </c>
      <c r="AJ12" s="202"/>
      <c r="AK12" s="204">
        <v>167.74</v>
      </c>
      <c r="AL12" s="204"/>
      <c r="AM12" s="204"/>
      <c r="AN12" s="204"/>
      <c r="AO12" s="204"/>
      <c r="AP12" s="204"/>
      <c r="AQ12" s="47" t="s">
        <v>316</v>
      </c>
      <c r="AR12" s="47"/>
      <c r="AS12" s="205">
        <f t="shared" si="2"/>
        <v>20406.2553792</v>
      </c>
      <c r="AT12" s="205"/>
      <c r="AU12" s="205"/>
      <c r="AV12" s="205"/>
      <c r="AW12" s="205"/>
      <c r="AX12" s="205"/>
      <c r="AY12" s="205"/>
      <c r="AZ12" s="205"/>
      <c r="BA12" s="205"/>
      <c r="BB12" s="205"/>
      <c r="BC12" s="206"/>
      <c r="BD12" s="47"/>
      <c r="BE12" s="51"/>
      <c r="CH12" s="5" t="s">
        <v>28</v>
      </c>
      <c r="CI12" s="6" t="s">
        <v>29</v>
      </c>
      <c r="CJ12" s="7">
        <v>7.55</v>
      </c>
      <c r="CK12" s="4">
        <f t="shared" si="0"/>
        <v>108312.3</v>
      </c>
    </row>
    <row r="13" spans="3:89" x14ac:dyDescent="0.25">
      <c r="C13" s="46"/>
      <c r="D13" s="47"/>
      <c r="E13" s="216" t="s">
        <v>8</v>
      </c>
      <c r="F13" s="217"/>
      <c r="G13" s="217"/>
      <c r="H13" s="217"/>
      <c r="I13" s="217"/>
      <c r="J13" s="217"/>
      <c r="K13" s="218" t="str">
        <f t="shared" si="1"/>
        <v>FIMBIL EAS 40 NEW</v>
      </c>
      <c r="L13" s="218"/>
      <c r="M13" s="218"/>
      <c r="N13" s="218"/>
      <c r="O13" s="218"/>
      <c r="P13" s="218"/>
      <c r="Q13" s="218"/>
      <c r="R13" s="218"/>
      <c r="S13" s="218"/>
      <c r="T13" s="218"/>
      <c r="U13" s="218"/>
      <c r="V13" s="218"/>
      <c r="W13" s="218"/>
      <c r="X13" s="218"/>
      <c r="Y13" s="124"/>
      <c r="Z13" s="219">
        <v>8</v>
      </c>
      <c r="AA13" s="219"/>
      <c r="AB13" s="219"/>
      <c r="AC13" s="219"/>
      <c r="AD13" s="219"/>
      <c r="AE13" s="219"/>
      <c r="AF13" s="219"/>
      <c r="AG13" s="219"/>
      <c r="AH13" s="219"/>
      <c r="AI13" s="218" t="s">
        <v>315</v>
      </c>
      <c r="AJ13" s="218"/>
      <c r="AK13" s="220">
        <v>5325.2</v>
      </c>
      <c r="AL13" s="220"/>
      <c r="AM13" s="220"/>
      <c r="AN13" s="220"/>
      <c r="AO13" s="220"/>
      <c r="AP13" s="220"/>
      <c r="AQ13" s="55" t="s">
        <v>316</v>
      </c>
      <c r="AR13" s="55"/>
      <c r="AS13" s="221">
        <f t="shared" si="2"/>
        <v>109848.97112799999</v>
      </c>
      <c r="AT13" s="221"/>
      <c r="AU13" s="221"/>
      <c r="AV13" s="221"/>
      <c r="AW13" s="221"/>
      <c r="AX13" s="221"/>
      <c r="AY13" s="221"/>
      <c r="AZ13" s="221"/>
      <c r="BA13" s="221"/>
      <c r="BB13" s="221"/>
      <c r="BC13" s="222"/>
      <c r="BD13" s="47"/>
      <c r="BE13" s="51"/>
      <c r="CH13" s="5" t="s">
        <v>30</v>
      </c>
      <c r="CI13" s="6" t="s">
        <v>31</v>
      </c>
      <c r="CJ13" s="8">
        <v>8.7899999999999991</v>
      </c>
      <c r="CK13" s="4">
        <f t="shared" si="0"/>
        <v>126101.33999999998</v>
      </c>
    </row>
    <row r="14" spans="3:89" x14ac:dyDescent="0.25">
      <c r="C14" s="46"/>
      <c r="D14" s="47"/>
      <c r="E14" s="200" t="s">
        <v>9</v>
      </c>
      <c r="F14" s="201"/>
      <c r="G14" s="201"/>
      <c r="H14" s="201"/>
      <c r="I14" s="201"/>
      <c r="J14" s="201"/>
      <c r="K14" s="202" t="str">
        <f t="shared" si="1"/>
        <v>SODIUM SULFATE</v>
      </c>
      <c r="L14" s="202"/>
      <c r="M14" s="202"/>
      <c r="N14" s="202"/>
      <c r="O14" s="202"/>
      <c r="P14" s="202"/>
      <c r="Q14" s="202"/>
      <c r="R14" s="202"/>
      <c r="S14" s="202"/>
      <c r="T14" s="202"/>
      <c r="U14" s="202"/>
      <c r="V14" s="202"/>
      <c r="W14" s="202"/>
      <c r="X14" s="202"/>
      <c r="Y14" s="123"/>
      <c r="Z14" s="203">
        <v>200</v>
      </c>
      <c r="AA14" s="203"/>
      <c r="AB14" s="203"/>
      <c r="AC14" s="203"/>
      <c r="AD14" s="203"/>
      <c r="AE14" s="203"/>
      <c r="AF14" s="203"/>
      <c r="AG14" s="203"/>
      <c r="AH14" s="203"/>
      <c r="AI14" s="202" t="s">
        <v>315</v>
      </c>
      <c r="AJ14" s="202"/>
      <c r="AK14" s="204">
        <v>133130</v>
      </c>
      <c r="AL14" s="204"/>
      <c r="AM14" s="204"/>
      <c r="AN14" s="204"/>
      <c r="AO14" s="204"/>
      <c r="AP14" s="204"/>
      <c r="AQ14" s="47" t="s">
        <v>316</v>
      </c>
      <c r="AR14" s="47"/>
      <c r="AS14" s="205">
        <f t="shared" si="2"/>
        <v>317714.745</v>
      </c>
      <c r="AT14" s="205"/>
      <c r="AU14" s="205"/>
      <c r="AV14" s="205"/>
      <c r="AW14" s="205"/>
      <c r="AX14" s="205"/>
      <c r="AY14" s="205"/>
      <c r="AZ14" s="205"/>
      <c r="BA14" s="205"/>
      <c r="BB14" s="205"/>
      <c r="BC14" s="206"/>
      <c r="BD14" s="47"/>
      <c r="BE14" s="51"/>
      <c r="CH14" s="5" t="s">
        <v>32</v>
      </c>
      <c r="CI14" s="9" t="s">
        <v>33</v>
      </c>
      <c r="CJ14" s="7">
        <v>11.66</v>
      </c>
      <c r="CK14" s="4">
        <f t="shared" si="0"/>
        <v>167274.36000000002</v>
      </c>
    </row>
    <row r="15" spans="3:89" x14ac:dyDescent="0.25">
      <c r="C15" s="46"/>
      <c r="D15" s="47"/>
      <c r="E15" s="223" t="s">
        <v>10</v>
      </c>
      <c r="F15" s="224"/>
      <c r="G15" s="224"/>
      <c r="H15" s="224"/>
      <c r="I15" s="224"/>
      <c r="J15" s="224"/>
      <c r="K15" s="225" t="str">
        <f t="shared" si="1"/>
        <v>SODA ASH</v>
      </c>
      <c r="L15" s="225"/>
      <c r="M15" s="225"/>
      <c r="N15" s="225"/>
      <c r="O15" s="225"/>
      <c r="P15" s="225"/>
      <c r="Q15" s="225"/>
      <c r="R15" s="225"/>
      <c r="S15" s="225"/>
      <c r="T15" s="225"/>
      <c r="U15" s="225"/>
      <c r="V15" s="225"/>
      <c r="W15" s="225"/>
      <c r="X15" s="225"/>
      <c r="Y15" s="121"/>
      <c r="Z15" s="226">
        <v>30</v>
      </c>
      <c r="AA15" s="226"/>
      <c r="AB15" s="226"/>
      <c r="AC15" s="226"/>
      <c r="AD15" s="226"/>
      <c r="AE15" s="226"/>
      <c r="AF15" s="226"/>
      <c r="AG15" s="226"/>
      <c r="AH15" s="226"/>
      <c r="AI15" s="225" t="s">
        <v>315</v>
      </c>
      <c r="AJ15" s="225"/>
      <c r="AK15" s="227">
        <v>19969.5</v>
      </c>
      <c r="AL15" s="227"/>
      <c r="AM15" s="227"/>
      <c r="AN15" s="227"/>
      <c r="AO15" s="227"/>
      <c r="AP15" s="227"/>
      <c r="AQ15" s="54" t="s">
        <v>316</v>
      </c>
      <c r="AR15" s="54"/>
      <c r="AS15" s="228">
        <f t="shared" si="2"/>
        <v>177329.16</v>
      </c>
      <c r="AT15" s="228"/>
      <c r="AU15" s="228"/>
      <c r="AV15" s="228"/>
      <c r="AW15" s="228"/>
      <c r="AX15" s="228"/>
      <c r="AY15" s="228"/>
      <c r="AZ15" s="228"/>
      <c r="BA15" s="228"/>
      <c r="BB15" s="228"/>
      <c r="BC15" s="229"/>
      <c r="BD15" s="47"/>
      <c r="BE15" s="51"/>
      <c r="CH15" s="5" t="s">
        <v>34</v>
      </c>
      <c r="CI15" s="9" t="s">
        <v>35</v>
      </c>
      <c r="CJ15" s="7">
        <v>5.84</v>
      </c>
      <c r="CK15" s="4">
        <f t="shared" si="0"/>
        <v>83780.639999999999</v>
      </c>
    </row>
    <row r="16" spans="3:89" x14ac:dyDescent="0.25">
      <c r="C16" s="46"/>
      <c r="D16" s="47"/>
      <c r="E16" s="125"/>
      <c r="F16" s="125"/>
      <c r="G16" s="125"/>
      <c r="H16" s="125"/>
      <c r="I16" s="125"/>
      <c r="J16" s="125"/>
      <c r="K16" s="123"/>
      <c r="L16" s="123"/>
      <c r="M16" s="123"/>
      <c r="N16" s="123"/>
      <c r="O16" s="123"/>
      <c r="P16" s="123"/>
      <c r="Q16" s="123"/>
      <c r="R16" s="123"/>
      <c r="S16" s="123"/>
      <c r="T16" s="123"/>
      <c r="U16" s="123"/>
      <c r="V16" s="123"/>
      <c r="W16" s="123"/>
      <c r="X16" s="123"/>
      <c r="Y16" s="123"/>
      <c r="Z16" s="57"/>
      <c r="AA16" s="57"/>
      <c r="AB16" s="57"/>
      <c r="AC16" s="57"/>
      <c r="AD16" s="57"/>
      <c r="AE16" s="57"/>
      <c r="AF16" s="57"/>
      <c r="AG16" s="57"/>
      <c r="AH16" s="57"/>
      <c r="AI16" s="123"/>
      <c r="AJ16" s="123"/>
      <c r="AK16" s="125"/>
      <c r="AL16" s="125"/>
      <c r="AM16" s="125"/>
      <c r="AN16" s="125"/>
      <c r="AO16" s="125"/>
      <c r="AP16" s="125"/>
      <c r="AQ16" s="47"/>
      <c r="AR16" s="47"/>
      <c r="AS16" s="58"/>
      <c r="AT16" s="58"/>
      <c r="AU16" s="58"/>
      <c r="AV16" s="58"/>
      <c r="AW16" s="58"/>
      <c r="AX16" s="58"/>
      <c r="AY16" s="58"/>
      <c r="AZ16" s="58"/>
      <c r="BA16" s="58"/>
      <c r="BB16" s="58"/>
      <c r="BC16" s="58"/>
      <c r="BD16" s="47"/>
      <c r="BE16" s="51"/>
      <c r="CH16" s="5" t="s">
        <v>36</v>
      </c>
      <c r="CI16" s="9" t="s">
        <v>37</v>
      </c>
      <c r="CJ16" s="7">
        <v>20.14</v>
      </c>
      <c r="CK16" s="4">
        <f t="shared" si="0"/>
        <v>288928.44</v>
      </c>
    </row>
    <row r="17" spans="3:89" x14ac:dyDescent="0.25">
      <c r="C17" s="46"/>
      <c r="D17" s="47"/>
      <c r="E17" s="125"/>
      <c r="F17" s="125"/>
      <c r="G17" s="125"/>
      <c r="H17" s="125"/>
      <c r="I17" s="125"/>
      <c r="J17" s="125"/>
      <c r="K17" s="123"/>
      <c r="L17" s="123"/>
      <c r="M17" s="123"/>
      <c r="N17" s="123"/>
      <c r="O17" s="123"/>
      <c r="P17" s="123"/>
      <c r="Q17" s="123"/>
      <c r="R17" s="123"/>
      <c r="S17" s="123"/>
      <c r="T17" s="123"/>
      <c r="U17" s="123"/>
      <c r="V17" s="123"/>
      <c r="W17" s="123"/>
      <c r="X17" s="123"/>
      <c r="Y17" s="123"/>
      <c r="Z17" s="57"/>
      <c r="AA17" s="57"/>
      <c r="AB17" s="57"/>
      <c r="AC17" s="57"/>
      <c r="AD17" s="57"/>
      <c r="AE17" s="57"/>
      <c r="AF17" s="57"/>
      <c r="AG17" s="57"/>
      <c r="AH17" s="57"/>
      <c r="AI17" s="123"/>
      <c r="AJ17" s="123"/>
      <c r="AK17" s="125"/>
      <c r="AL17" s="125"/>
      <c r="AM17" s="125"/>
      <c r="AN17" s="59"/>
      <c r="AO17" s="230" t="s">
        <v>318</v>
      </c>
      <c r="AP17" s="230"/>
      <c r="AQ17" s="230"/>
      <c r="AR17" s="230"/>
      <c r="AS17" s="58" t="s">
        <v>11</v>
      </c>
      <c r="AT17" s="205">
        <f>SUM(AS10:BC15)</f>
        <v>714987.41700760007</v>
      </c>
      <c r="AU17" s="205"/>
      <c r="AV17" s="205"/>
      <c r="AW17" s="205"/>
      <c r="AX17" s="205"/>
      <c r="AY17" s="205"/>
      <c r="AZ17" s="205"/>
      <c r="BA17" s="205"/>
      <c r="BB17" s="205"/>
      <c r="BC17" s="205"/>
      <c r="BD17" s="47"/>
      <c r="BE17" s="51"/>
      <c r="CH17" s="5" t="s">
        <v>38</v>
      </c>
      <c r="CI17" s="6" t="s">
        <v>39</v>
      </c>
      <c r="CJ17" s="8">
        <v>24.15</v>
      </c>
      <c r="CK17" s="4">
        <f t="shared" si="0"/>
        <v>346455.89999999997</v>
      </c>
    </row>
    <row r="18" spans="3:89" x14ac:dyDescent="0.25">
      <c r="C18" s="46"/>
      <c r="D18" s="47"/>
      <c r="E18" s="125"/>
      <c r="F18" s="125"/>
      <c r="G18" s="125"/>
      <c r="H18" s="125"/>
      <c r="I18" s="125"/>
      <c r="J18" s="125"/>
      <c r="K18" s="123"/>
      <c r="L18" s="123"/>
      <c r="M18" s="123"/>
      <c r="N18" s="123"/>
      <c r="O18" s="123"/>
      <c r="P18" s="123"/>
      <c r="Q18" s="123"/>
      <c r="R18" s="123"/>
      <c r="S18" s="123"/>
      <c r="T18" s="123"/>
      <c r="U18" s="123"/>
      <c r="V18" s="123"/>
      <c r="W18" s="123"/>
      <c r="X18" s="123"/>
      <c r="Y18" s="123"/>
      <c r="Z18" s="57"/>
      <c r="AA18" s="57"/>
      <c r="AB18" s="57"/>
      <c r="AC18" s="57"/>
      <c r="AD18" s="57"/>
      <c r="AE18" s="57"/>
      <c r="AF18" s="57"/>
      <c r="AG18" s="57"/>
      <c r="AH18" s="57"/>
      <c r="AI18" s="123"/>
      <c r="AJ18" s="123"/>
      <c r="AK18" s="125"/>
      <c r="AL18" s="125"/>
      <c r="AM18" s="125"/>
      <c r="AN18" s="59"/>
      <c r="AO18" s="202" t="s">
        <v>317</v>
      </c>
      <c r="AP18" s="202"/>
      <c r="AQ18" s="202"/>
      <c r="AR18" s="202"/>
      <c r="AS18" s="58" t="s">
        <v>11</v>
      </c>
      <c r="AT18" s="205">
        <f>AT17/AT4</f>
        <v>340.47019857504768</v>
      </c>
      <c r="AU18" s="205"/>
      <c r="AV18" s="205"/>
      <c r="AW18" s="205"/>
      <c r="AX18" s="205"/>
      <c r="AY18" s="205"/>
      <c r="AZ18" s="205"/>
      <c r="BA18" s="205"/>
      <c r="BB18" s="205"/>
      <c r="BC18" s="205"/>
      <c r="BD18" s="47"/>
      <c r="BE18" s="51"/>
      <c r="CH18" s="5" t="s">
        <v>7</v>
      </c>
      <c r="CI18" s="6" t="s">
        <v>40</v>
      </c>
      <c r="CJ18" s="7">
        <v>8.48</v>
      </c>
      <c r="CK18" s="4">
        <f t="shared" si="0"/>
        <v>121654.08</v>
      </c>
    </row>
    <row r="19" spans="3:89" x14ac:dyDescent="0.25">
      <c r="C19" s="46"/>
      <c r="D19" s="47"/>
      <c r="E19" s="125"/>
      <c r="F19" s="125"/>
      <c r="G19" s="125"/>
      <c r="H19" s="125"/>
      <c r="I19" s="125"/>
      <c r="J19" s="125"/>
      <c r="K19" s="123"/>
      <c r="L19" s="123"/>
      <c r="M19" s="123"/>
      <c r="N19" s="123"/>
      <c r="O19" s="123"/>
      <c r="P19" s="123"/>
      <c r="Q19" s="123"/>
      <c r="R19" s="123"/>
      <c r="S19" s="123"/>
      <c r="T19" s="123"/>
      <c r="U19" s="123"/>
      <c r="V19" s="123"/>
      <c r="W19" s="123"/>
      <c r="X19" s="123"/>
      <c r="Y19" s="123"/>
      <c r="Z19" s="57"/>
      <c r="AA19" s="57"/>
      <c r="AB19" s="57"/>
      <c r="AC19" s="57"/>
      <c r="AD19" s="57"/>
      <c r="AE19" s="57"/>
      <c r="AF19" s="57"/>
      <c r="AG19" s="57"/>
      <c r="AH19" s="57"/>
      <c r="AI19" s="123"/>
      <c r="AJ19" s="123"/>
      <c r="AK19" s="125"/>
      <c r="AL19" s="125"/>
      <c r="AM19" s="125"/>
      <c r="AN19" s="125"/>
      <c r="AO19" s="125"/>
      <c r="AP19" s="125"/>
      <c r="AQ19" s="47"/>
      <c r="AR19" s="47"/>
      <c r="AS19" s="47"/>
      <c r="AT19" s="125"/>
      <c r="AU19" s="125"/>
      <c r="AV19" s="125"/>
      <c r="AW19" s="125"/>
      <c r="AX19" s="125"/>
      <c r="AY19" s="125"/>
      <c r="AZ19" s="125"/>
      <c r="BA19" s="125"/>
      <c r="BB19" s="125"/>
      <c r="BC19" s="125"/>
      <c r="BD19" s="47"/>
      <c r="BE19" s="51"/>
      <c r="CH19" s="5" t="s">
        <v>41</v>
      </c>
      <c r="CI19" s="6" t="s">
        <v>42</v>
      </c>
      <c r="CJ19" s="7">
        <v>7.27</v>
      </c>
      <c r="CK19" s="4">
        <f t="shared" si="0"/>
        <v>104295.42</v>
      </c>
    </row>
    <row r="20" spans="3:89" ht="17.25" thickBot="1" x14ac:dyDescent="0.3">
      <c r="C20" s="60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2"/>
      <c r="CH20" s="5" t="s">
        <v>43</v>
      </c>
      <c r="CI20" s="6" t="s">
        <v>44</v>
      </c>
      <c r="CJ20" s="7">
        <v>7.63</v>
      </c>
      <c r="CK20" s="4">
        <f t="shared" si="0"/>
        <v>109459.98</v>
      </c>
    </row>
    <row r="21" spans="3:89" x14ac:dyDescent="0.25">
      <c r="CH21" s="5" t="s">
        <v>45</v>
      </c>
      <c r="CI21" s="6" t="s">
        <v>46</v>
      </c>
      <c r="CJ21" s="7">
        <v>9.5583270598076133</v>
      </c>
      <c r="CK21" s="4">
        <f t="shared" si="0"/>
        <v>137123.76</v>
      </c>
    </row>
    <row r="22" spans="3:89" ht="17.25" thickBot="1" x14ac:dyDescent="0.3">
      <c r="CH22" s="5" t="s">
        <v>47</v>
      </c>
      <c r="CI22" s="6" t="s">
        <v>48</v>
      </c>
      <c r="CJ22" s="7">
        <v>6.66</v>
      </c>
      <c r="CK22" s="4">
        <f t="shared" si="0"/>
        <v>95544.36</v>
      </c>
    </row>
    <row r="23" spans="3:89" x14ac:dyDescent="0.25">
      <c r="C23" s="43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44"/>
      <c r="AN23" s="44"/>
      <c r="AO23" s="44"/>
      <c r="AP23" s="44"/>
      <c r="AQ23" s="44"/>
      <c r="AR23" s="44"/>
      <c r="AS23" s="44"/>
      <c r="AT23" s="44"/>
      <c r="AU23" s="44"/>
      <c r="AV23" s="44"/>
      <c r="AW23" s="44"/>
      <c r="AX23" s="44"/>
      <c r="AY23" s="44"/>
      <c r="AZ23" s="44"/>
      <c r="BA23" s="44"/>
      <c r="BB23" s="44"/>
      <c r="BC23" s="44"/>
      <c r="BD23" s="44"/>
      <c r="BE23" s="45"/>
      <c r="CH23" s="5" t="s">
        <v>49</v>
      </c>
      <c r="CI23" s="9" t="s">
        <v>50</v>
      </c>
      <c r="CJ23" s="7">
        <v>12.14</v>
      </c>
      <c r="CK23" s="4">
        <f t="shared" si="0"/>
        <v>174160.44</v>
      </c>
    </row>
    <row r="24" spans="3:89" x14ac:dyDescent="0.25">
      <c r="C24" s="46"/>
      <c r="D24" s="47"/>
      <c r="E24" s="196" t="s">
        <v>0</v>
      </c>
      <c r="F24" s="196"/>
      <c r="G24" s="196"/>
      <c r="H24" s="196"/>
      <c r="I24" s="196"/>
      <c r="J24" s="130" t="s">
        <v>11</v>
      </c>
      <c r="K24" s="231" t="s">
        <v>326</v>
      </c>
      <c r="L24" s="231"/>
      <c r="M24" s="231"/>
      <c r="N24" s="231"/>
      <c r="O24" s="231"/>
      <c r="P24" s="231"/>
      <c r="Q24" s="231"/>
      <c r="R24" s="231"/>
      <c r="S24" s="231"/>
      <c r="T24" s="231"/>
      <c r="U24" s="231"/>
      <c r="V24" s="130"/>
      <c r="W24" s="130"/>
      <c r="X24" s="49"/>
      <c r="Y24" s="49"/>
      <c r="Z24" s="49"/>
      <c r="AA24" s="49"/>
      <c r="AB24" s="49"/>
      <c r="AC24" s="49"/>
      <c r="AD24" s="49"/>
      <c r="AE24" s="49"/>
      <c r="AF24" s="130"/>
      <c r="AG24" s="50"/>
      <c r="AH24" s="50"/>
      <c r="AI24" s="50"/>
      <c r="AJ24" s="50"/>
      <c r="AK24" s="196" t="s">
        <v>3</v>
      </c>
      <c r="AL24" s="196"/>
      <c r="AM24" s="196"/>
      <c r="AN24" s="196"/>
      <c r="AO24" s="196"/>
      <c r="AP24" s="196"/>
      <c r="AQ24" s="196"/>
      <c r="AR24" s="196"/>
      <c r="AS24" s="130" t="s">
        <v>11</v>
      </c>
      <c r="AT24" s="197"/>
      <c r="AU24" s="197"/>
      <c r="AV24" s="197"/>
      <c r="AW24" s="197"/>
      <c r="AX24" s="130" t="s">
        <v>319</v>
      </c>
      <c r="AY24" s="130"/>
      <c r="AZ24" s="130"/>
      <c r="BA24" s="130"/>
      <c r="BB24" s="130"/>
      <c r="BC24" s="130"/>
      <c r="BD24" s="47"/>
      <c r="BE24" s="51"/>
      <c r="CH24" s="5" t="s">
        <v>51</v>
      </c>
      <c r="CI24" s="6" t="s">
        <v>52</v>
      </c>
      <c r="CJ24" s="8">
        <v>16.57</v>
      </c>
      <c r="CK24" s="4">
        <f t="shared" si="0"/>
        <v>237713.22</v>
      </c>
    </row>
    <row r="25" spans="3:89" x14ac:dyDescent="0.25">
      <c r="C25" s="46"/>
      <c r="D25" s="47"/>
      <c r="E25" s="196" t="s">
        <v>322</v>
      </c>
      <c r="F25" s="196"/>
      <c r="G25" s="196"/>
      <c r="H25" s="196"/>
      <c r="I25" s="196"/>
      <c r="J25" s="130" t="s">
        <v>11</v>
      </c>
      <c r="K25" s="130"/>
      <c r="L25" s="130"/>
      <c r="M25" s="130"/>
      <c r="N25" s="130"/>
      <c r="O25" s="130"/>
      <c r="P25" s="130"/>
      <c r="Q25" s="130"/>
      <c r="R25" s="130"/>
      <c r="S25" s="130"/>
      <c r="T25" s="130"/>
      <c r="U25" s="130"/>
      <c r="V25" s="130"/>
      <c r="W25" s="130"/>
      <c r="X25" s="130"/>
      <c r="Y25" s="49"/>
      <c r="Z25" s="49"/>
      <c r="AA25" s="49"/>
      <c r="AB25" s="49"/>
      <c r="AC25" s="49"/>
      <c r="AD25" s="49"/>
      <c r="AE25" s="49"/>
      <c r="AF25" s="130"/>
      <c r="AG25" s="50"/>
      <c r="AH25" s="50"/>
      <c r="AI25" s="50"/>
      <c r="AJ25" s="50"/>
      <c r="AK25" s="196" t="s">
        <v>4</v>
      </c>
      <c r="AL25" s="196"/>
      <c r="AM25" s="196"/>
      <c r="AN25" s="196"/>
      <c r="AO25" s="196"/>
      <c r="AP25" s="196"/>
      <c r="AQ25" s="196"/>
      <c r="AR25" s="196"/>
      <c r="AS25" s="130" t="s">
        <v>11</v>
      </c>
      <c r="AT25" s="196"/>
      <c r="AU25" s="196"/>
      <c r="AV25" s="196"/>
      <c r="AW25" s="196"/>
      <c r="AX25" s="130" t="s">
        <v>320</v>
      </c>
      <c r="AY25" s="130"/>
      <c r="AZ25" s="130"/>
      <c r="BA25" s="130"/>
      <c r="BB25" s="130"/>
      <c r="BC25" s="130"/>
      <c r="BD25" s="47"/>
      <c r="BE25" s="51"/>
      <c r="CH25" s="5"/>
      <c r="CI25" s="6"/>
      <c r="CJ25" s="8"/>
      <c r="CK25" s="4"/>
    </row>
    <row r="26" spans="3:89" x14ac:dyDescent="0.25">
      <c r="C26" s="46"/>
      <c r="D26" s="47"/>
      <c r="E26" s="196" t="s">
        <v>1</v>
      </c>
      <c r="F26" s="196"/>
      <c r="G26" s="196"/>
      <c r="H26" s="196"/>
      <c r="I26" s="196"/>
      <c r="J26" s="130" t="s">
        <v>11</v>
      </c>
      <c r="K26" s="196"/>
      <c r="L26" s="196"/>
      <c r="M26" s="196"/>
      <c r="N26" s="196"/>
      <c r="O26" s="196"/>
      <c r="P26" s="196"/>
      <c r="Q26" s="196"/>
      <c r="R26" s="196"/>
      <c r="S26" s="196"/>
      <c r="T26" s="196"/>
      <c r="U26" s="196"/>
      <c r="V26" s="130"/>
      <c r="W26" s="130"/>
      <c r="X26" s="49"/>
      <c r="Y26" s="49"/>
      <c r="Z26" s="49"/>
      <c r="AA26" s="49"/>
      <c r="AB26" s="49"/>
      <c r="AC26" s="49"/>
      <c r="AD26" s="49"/>
      <c r="AE26" s="49"/>
      <c r="AF26" s="130"/>
      <c r="AG26" s="50"/>
      <c r="AH26" s="50"/>
      <c r="AI26" s="50"/>
      <c r="AJ26" s="50"/>
      <c r="AK26" s="196"/>
      <c r="AL26" s="196"/>
      <c r="AM26" s="196"/>
      <c r="AN26" s="196"/>
      <c r="AO26" s="196"/>
      <c r="AP26" s="196"/>
      <c r="AQ26" s="196"/>
      <c r="AR26" s="196"/>
      <c r="AS26" s="130"/>
      <c r="AT26" s="198"/>
      <c r="AU26" s="198"/>
      <c r="AV26" s="198"/>
      <c r="AW26" s="198"/>
      <c r="AX26" s="130"/>
      <c r="AY26" s="130"/>
      <c r="AZ26" s="130"/>
      <c r="BA26" s="130"/>
      <c r="BB26" s="130"/>
      <c r="BC26" s="130"/>
      <c r="BD26" s="47"/>
      <c r="BE26" s="51"/>
      <c r="CH26" s="5" t="s">
        <v>53</v>
      </c>
      <c r="CI26" s="9" t="s">
        <v>54</v>
      </c>
      <c r="CJ26" s="7">
        <v>24.42</v>
      </c>
      <c r="CK26" s="4">
        <f t="shared" si="0"/>
        <v>350329.32</v>
      </c>
    </row>
    <row r="27" spans="3:89" x14ac:dyDescent="0.25">
      <c r="C27" s="46"/>
      <c r="D27" s="47"/>
      <c r="E27" s="196" t="s">
        <v>2</v>
      </c>
      <c r="F27" s="196"/>
      <c r="G27" s="196"/>
      <c r="H27" s="196"/>
      <c r="I27" s="196"/>
      <c r="J27" s="130" t="s">
        <v>11</v>
      </c>
      <c r="K27" s="196"/>
      <c r="L27" s="196"/>
      <c r="M27" s="196"/>
      <c r="N27" s="196"/>
      <c r="O27" s="196"/>
      <c r="P27" s="196"/>
      <c r="Q27" s="196"/>
      <c r="R27" s="196"/>
      <c r="S27" s="196"/>
      <c r="T27" s="196"/>
      <c r="U27" s="196"/>
      <c r="V27" s="130"/>
      <c r="W27" s="130"/>
      <c r="X27" s="130"/>
      <c r="Y27" s="130"/>
      <c r="Z27" s="130"/>
      <c r="AA27" s="130"/>
      <c r="AB27" s="130"/>
      <c r="AC27" s="130"/>
      <c r="AD27" s="130"/>
      <c r="AE27" s="130"/>
      <c r="AF27" s="130"/>
      <c r="AG27" s="130"/>
      <c r="AH27" s="130"/>
      <c r="AI27" s="130"/>
      <c r="AJ27" s="130"/>
      <c r="AK27" s="196"/>
      <c r="AL27" s="196"/>
      <c r="AM27" s="196"/>
      <c r="AN27" s="196"/>
      <c r="AO27" s="196"/>
      <c r="AP27" s="196"/>
      <c r="AQ27" s="196"/>
      <c r="AR27" s="196"/>
      <c r="AS27" s="130"/>
      <c r="AT27" s="130"/>
      <c r="AU27" s="130"/>
      <c r="AV27" s="130"/>
      <c r="AW27" s="130"/>
      <c r="AX27" s="130"/>
      <c r="AY27" s="130"/>
      <c r="AZ27" s="130"/>
      <c r="BA27" s="130"/>
      <c r="BB27" s="130"/>
      <c r="BC27" s="130"/>
      <c r="BD27" s="47"/>
      <c r="BE27" s="51"/>
      <c r="CH27" s="5" t="s">
        <v>55</v>
      </c>
      <c r="CI27" s="6" t="s">
        <v>56</v>
      </c>
      <c r="CJ27" s="8">
        <v>19.260000000000002</v>
      </c>
      <c r="CK27" s="4">
        <f t="shared" si="0"/>
        <v>276303.96000000002</v>
      </c>
    </row>
    <row r="28" spans="3:89" x14ac:dyDescent="0.25">
      <c r="C28" s="46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  <c r="AU28" s="47"/>
      <c r="AV28" s="47"/>
      <c r="AW28" s="47"/>
      <c r="AX28" s="47"/>
      <c r="AY28" s="47"/>
      <c r="AZ28" s="47"/>
      <c r="BA28" s="47"/>
      <c r="BB28" s="47"/>
      <c r="BC28" s="47"/>
      <c r="BD28" s="47"/>
      <c r="BE28" s="51"/>
      <c r="CH28" s="5" t="s">
        <v>57</v>
      </c>
      <c r="CI28" s="6" t="s">
        <v>58</v>
      </c>
      <c r="CJ28" s="8">
        <v>16.22</v>
      </c>
      <c r="CK28" s="4">
        <f t="shared" si="0"/>
        <v>232692.12</v>
      </c>
    </row>
    <row r="29" spans="3:89" x14ac:dyDescent="0.25">
      <c r="C29" s="46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  <c r="AU29" s="47"/>
      <c r="AV29" s="47"/>
      <c r="AW29" s="47"/>
      <c r="AX29" s="47"/>
      <c r="AY29" s="47"/>
      <c r="AZ29" s="47"/>
      <c r="BA29" s="47"/>
      <c r="BB29" s="47"/>
      <c r="BC29" s="47"/>
      <c r="BD29" s="47"/>
      <c r="BE29" s="51"/>
      <c r="CH29" s="5" t="s">
        <v>59</v>
      </c>
      <c r="CI29" s="6" t="s">
        <v>60</v>
      </c>
      <c r="CJ29" s="8">
        <v>21.41</v>
      </c>
      <c r="CK29" s="4">
        <f t="shared" si="0"/>
        <v>307147.86</v>
      </c>
    </row>
    <row r="30" spans="3:89" x14ac:dyDescent="0.25">
      <c r="C30" s="46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  <c r="AU30" s="47"/>
      <c r="AV30" s="47"/>
      <c r="AW30" s="47"/>
      <c r="AX30" s="47"/>
      <c r="AY30" s="47"/>
      <c r="AZ30" s="47"/>
      <c r="BA30" s="47"/>
      <c r="BB30" s="47"/>
      <c r="BC30" s="47"/>
      <c r="BD30" s="47"/>
      <c r="BE30" s="51"/>
      <c r="CH30" s="5" t="s">
        <v>61</v>
      </c>
      <c r="CI30" s="6" t="s">
        <v>62</v>
      </c>
      <c r="CJ30" s="7">
        <v>17.59</v>
      </c>
      <c r="CK30" s="4">
        <f t="shared" si="0"/>
        <v>252346.13999999998</v>
      </c>
    </row>
    <row r="31" spans="3:89" x14ac:dyDescent="0.25">
      <c r="C31" s="46"/>
      <c r="D31" s="47"/>
      <c r="E31" s="208"/>
      <c r="F31" s="209"/>
      <c r="G31" s="209"/>
      <c r="H31" s="209"/>
      <c r="I31" s="209"/>
      <c r="J31" s="209"/>
      <c r="K31" s="210" t="e">
        <f t="shared" ref="K31:K36" si="3">VLOOKUP(E31,$CH$1:$CK$1003,2,FALSE)</f>
        <v>#N/A</v>
      </c>
      <c r="L31" s="210"/>
      <c r="M31" s="210"/>
      <c r="N31" s="210"/>
      <c r="O31" s="210"/>
      <c r="P31" s="210"/>
      <c r="Q31" s="210"/>
      <c r="R31" s="210"/>
      <c r="S31" s="210"/>
      <c r="T31" s="210"/>
      <c r="U31" s="210"/>
      <c r="V31" s="210"/>
      <c r="W31" s="210"/>
      <c r="X31" s="210"/>
      <c r="Y31" s="127"/>
      <c r="Z31" s="234"/>
      <c r="AA31" s="234"/>
      <c r="AB31" s="234"/>
      <c r="AC31" s="234"/>
      <c r="AD31" s="234"/>
      <c r="AE31" s="234"/>
      <c r="AF31" s="234"/>
      <c r="AG31" s="234"/>
      <c r="AH31" s="234"/>
      <c r="AI31" s="210" t="s">
        <v>315</v>
      </c>
      <c r="AJ31" s="210"/>
      <c r="AK31" s="235"/>
      <c r="AL31" s="235"/>
      <c r="AM31" s="235"/>
      <c r="AN31" s="235"/>
      <c r="AO31" s="235"/>
      <c r="AP31" s="235"/>
      <c r="AQ31" s="52" t="s">
        <v>316</v>
      </c>
      <c r="AR31" s="52"/>
      <c r="AS31" s="213" t="e">
        <f>(AK31*VLOOKUP(E31,$CH$1:$CK$1003,4,FALSE))/1000</f>
        <v>#N/A</v>
      </c>
      <c r="AT31" s="213"/>
      <c r="AU31" s="213"/>
      <c r="AV31" s="213"/>
      <c r="AW31" s="213"/>
      <c r="AX31" s="213"/>
      <c r="AY31" s="213"/>
      <c r="AZ31" s="213"/>
      <c r="BA31" s="213"/>
      <c r="BB31" s="213"/>
      <c r="BC31" s="214"/>
      <c r="BD31" s="47"/>
      <c r="BE31" s="51"/>
      <c r="CH31" s="5" t="s">
        <v>63</v>
      </c>
      <c r="CI31" s="6" t="s">
        <v>64</v>
      </c>
      <c r="CJ31" s="7">
        <v>8.936572563780846</v>
      </c>
      <c r="CK31" s="4">
        <f t="shared" si="0"/>
        <v>128204.07000000002</v>
      </c>
    </row>
    <row r="32" spans="3:89" x14ac:dyDescent="0.25">
      <c r="C32" s="46"/>
      <c r="D32" s="47"/>
      <c r="E32" s="200"/>
      <c r="F32" s="201"/>
      <c r="G32" s="201"/>
      <c r="H32" s="201"/>
      <c r="I32" s="201"/>
      <c r="J32" s="201"/>
      <c r="K32" s="202" t="e">
        <f t="shared" si="3"/>
        <v>#N/A</v>
      </c>
      <c r="L32" s="202"/>
      <c r="M32" s="202"/>
      <c r="N32" s="202"/>
      <c r="O32" s="202"/>
      <c r="P32" s="202"/>
      <c r="Q32" s="202"/>
      <c r="R32" s="202"/>
      <c r="S32" s="202"/>
      <c r="T32" s="202"/>
      <c r="U32" s="202"/>
      <c r="V32" s="202"/>
      <c r="W32" s="202"/>
      <c r="X32" s="202"/>
      <c r="Y32" s="123"/>
      <c r="Z32" s="232"/>
      <c r="AA32" s="232"/>
      <c r="AB32" s="232"/>
      <c r="AC32" s="232"/>
      <c r="AD32" s="232"/>
      <c r="AE32" s="232"/>
      <c r="AF32" s="232"/>
      <c r="AG32" s="232"/>
      <c r="AH32" s="232"/>
      <c r="AI32" s="202" t="s">
        <v>315</v>
      </c>
      <c r="AJ32" s="202"/>
      <c r="AK32" s="233"/>
      <c r="AL32" s="233"/>
      <c r="AM32" s="233"/>
      <c r="AN32" s="233"/>
      <c r="AO32" s="233"/>
      <c r="AP32" s="233"/>
      <c r="AQ32" s="47" t="s">
        <v>316</v>
      </c>
      <c r="AR32" s="47"/>
      <c r="AS32" s="205" t="e">
        <f t="shared" ref="AS32:AS36" si="4">(AK32*VLOOKUP(E32,$CH$1:$CK$1003,4,FALSE))/1000</f>
        <v>#N/A</v>
      </c>
      <c r="AT32" s="205"/>
      <c r="AU32" s="205"/>
      <c r="AV32" s="205"/>
      <c r="AW32" s="205"/>
      <c r="AX32" s="205"/>
      <c r="AY32" s="205"/>
      <c r="AZ32" s="205"/>
      <c r="BA32" s="205"/>
      <c r="BB32" s="205"/>
      <c r="BC32" s="206"/>
      <c r="BD32" s="47"/>
      <c r="BE32" s="51"/>
      <c r="CH32" s="5" t="s">
        <v>65</v>
      </c>
      <c r="CI32" s="6" t="s">
        <v>66</v>
      </c>
      <c r="CJ32" s="7">
        <v>8.3867837724801344</v>
      </c>
      <c r="CK32" s="4">
        <f t="shared" si="0"/>
        <v>120316.8</v>
      </c>
    </row>
    <row r="33" spans="3:89" x14ac:dyDescent="0.25">
      <c r="C33" s="46"/>
      <c r="D33" s="47"/>
      <c r="E33" s="200"/>
      <c r="F33" s="201"/>
      <c r="G33" s="201"/>
      <c r="H33" s="201"/>
      <c r="I33" s="201"/>
      <c r="J33" s="201"/>
      <c r="K33" s="202" t="e">
        <f t="shared" si="3"/>
        <v>#N/A</v>
      </c>
      <c r="L33" s="202"/>
      <c r="M33" s="202"/>
      <c r="N33" s="202"/>
      <c r="O33" s="202"/>
      <c r="P33" s="202"/>
      <c r="Q33" s="202"/>
      <c r="R33" s="202"/>
      <c r="S33" s="202"/>
      <c r="T33" s="202"/>
      <c r="U33" s="202"/>
      <c r="V33" s="202"/>
      <c r="W33" s="202"/>
      <c r="X33" s="202"/>
      <c r="Y33" s="123"/>
      <c r="Z33" s="232"/>
      <c r="AA33" s="232"/>
      <c r="AB33" s="232"/>
      <c r="AC33" s="232"/>
      <c r="AD33" s="232"/>
      <c r="AE33" s="232"/>
      <c r="AF33" s="232"/>
      <c r="AG33" s="232"/>
      <c r="AH33" s="232"/>
      <c r="AI33" s="202" t="s">
        <v>315</v>
      </c>
      <c r="AJ33" s="202"/>
      <c r="AK33" s="233"/>
      <c r="AL33" s="233"/>
      <c r="AM33" s="233"/>
      <c r="AN33" s="233"/>
      <c r="AO33" s="233"/>
      <c r="AP33" s="233"/>
      <c r="AQ33" s="47" t="s">
        <v>316</v>
      </c>
      <c r="AR33" s="47"/>
      <c r="AS33" s="205" t="e">
        <f t="shared" si="4"/>
        <v>#N/A</v>
      </c>
      <c r="AT33" s="205"/>
      <c r="AU33" s="205"/>
      <c r="AV33" s="205"/>
      <c r="AW33" s="205"/>
      <c r="AX33" s="205"/>
      <c r="AY33" s="205"/>
      <c r="AZ33" s="205"/>
      <c r="BA33" s="205"/>
      <c r="BB33" s="205"/>
      <c r="BC33" s="206"/>
      <c r="BD33" s="47"/>
      <c r="BE33" s="51"/>
      <c r="CH33" s="5" t="s">
        <v>67</v>
      </c>
      <c r="CI33" s="6" t="s">
        <v>68</v>
      </c>
      <c r="CJ33" s="8">
        <v>7.34</v>
      </c>
      <c r="CK33" s="4">
        <f t="shared" si="0"/>
        <v>105299.64</v>
      </c>
    </row>
    <row r="34" spans="3:89" x14ac:dyDescent="0.25">
      <c r="C34" s="46"/>
      <c r="D34" s="47"/>
      <c r="E34" s="216"/>
      <c r="F34" s="217"/>
      <c r="G34" s="217"/>
      <c r="H34" s="217"/>
      <c r="I34" s="217"/>
      <c r="J34" s="217"/>
      <c r="K34" s="218" t="e">
        <f t="shared" si="3"/>
        <v>#N/A</v>
      </c>
      <c r="L34" s="218"/>
      <c r="M34" s="218"/>
      <c r="N34" s="218"/>
      <c r="O34" s="218"/>
      <c r="P34" s="218"/>
      <c r="Q34" s="218"/>
      <c r="R34" s="218"/>
      <c r="S34" s="218"/>
      <c r="T34" s="218"/>
      <c r="U34" s="218"/>
      <c r="V34" s="218"/>
      <c r="W34" s="218"/>
      <c r="X34" s="218"/>
      <c r="Y34" s="124"/>
      <c r="Z34" s="236"/>
      <c r="AA34" s="236"/>
      <c r="AB34" s="236"/>
      <c r="AC34" s="236"/>
      <c r="AD34" s="236"/>
      <c r="AE34" s="236"/>
      <c r="AF34" s="236"/>
      <c r="AG34" s="236"/>
      <c r="AH34" s="236"/>
      <c r="AI34" s="218" t="s">
        <v>315</v>
      </c>
      <c r="AJ34" s="218"/>
      <c r="AK34" s="220"/>
      <c r="AL34" s="220"/>
      <c r="AM34" s="220"/>
      <c r="AN34" s="220"/>
      <c r="AO34" s="220"/>
      <c r="AP34" s="220"/>
      <c r="AQ34" s="55" t="s">
        <v>316</v>
      </c>
      <c r="AR34" s="55"/>
      <c r="AS34" s="221" t="e">
        <f t="shared" si="4"/>
        <v>#N/A</v>
      </c>
      <c r="AT34" s="221"/>
      <c r="AU34" s="221"/>
      <c r="AV34" s="221"/>
      <c r="AW34" s="221"/>
      <c r="AX34" s="221"/>
      <c r="AY34" s="221"/>
      <c r="AZ34" s="221"/>
      <c r="BA34" s="221"/>
      <c r="BB34" s="221"/>
      <c r="BC34" s="222"/>
      <c r="BD34" s="47"/>
      <c r="BE34" s="51"/>
      <c r="CH34" s="5" t="s">
        <v>69</v>
      </c>
      <c r="CI34" s="6" t="s">
        <v>70</v>
      </c>
      <c r="CJ34" s="8">
        <v>13.47</v>
      </c>
      <c r="CK34" s="4">
        <f t="shared" si="0"/>
        <v>193240.62</v>
      </c>
    </row>
    <row r="35" spans="3:89" x14ac:dyDescent="0.25">
      <c r="C35" s="46"/>
      <c r="D35" s="47"/>
      <c r="E35" s="200"/>
      <c r="F35" s="201"/>
      <c r="G35" s="201"/>
      <c r="H35" s="201"/>
      <c r="I35" s="201"/>
      <c r="J35" s="201"/>
      <c r="K35" s="202" t="e">
        <f t="shared" si="3"/>
        <v>#N/A</v>
      </c>
      <c r="L35" s="202"/>
      <c r="M35" s="202"/>
      <c r="N35" s="202"/>
      <c r="O35" s="202"/>
      <c r="P35" s="202"/>
      <c r="Q35" s="202"/>
      <c r="R35" s="202"/>
      <c r="S35" s="202"/>
      <c r="T35" s="202"/>
      <c r="U35" s="202"/>
      <c r="V35" s="202"/>
      <c r="W35" s="202"/>
      <c r="X35" s="202"/>
      <c r="Y35" s="123"/>
      <c r="Z35" s="232"/>
      <c r="AA35" s="232"/>
      <c r="AB35" s="232"/>
      <c r="AC35" s="232"/>
      <c r="AD35" s="232"/>
      <c r="AE35" s="232"/>
      <c r="AF35" s="232"/>
      <c r="AG35" s="232"/>
      <c r="AH35" s="232"/>
      <c r="AI35" s="202" t="s">
        <v>315</v>
      </c>
      <c r="AJ35" s="202"/>
      <c r="AK35" s="233"/>
      <c r="AL35" s="233"/>
      <c r="AM35" s="233"/>
      <c r="AN35" s="233"/>
      <c r="AO35" s="233"/>
      <c r="AP35" s="233"/>
      <c r="AQ35" s="47" t="s">
        <v>316</v>
      </c>
      <c r="AR35" s="47"/>
      <c r="AS35" s="205" t="e">
        <f t="shared" si="4"/>
        <v>#N/A</v>
      </c>
      <c r="AT35" s="205"/>
      <c r="AU35" s="205"/>
      <c r="AV35" s="205"/>
      <c r="AW35" s="205"/>
      <c r="AX35" s="205"/>
      <c r="AY35" s="205"/>
      <c r="AZ35" s="205"/>
      <c r="BA35" s="205"/>
      <c r="BB35" s="205"/>
      <c r="BC35" s="206"/>
      <c r="BD35" s="47"/>
      <c r="BE35" s="51"/>
      <c r="CH35" s="10" t="s">
        <v>71</v>
      </c>
      <c r="CI35" s="6" t="s">
        <v>72</v>
      </c>
      <c r="CJ35" s="7">
        <v>6.66</v>
      </c>
      <c r="CK35" s="4">
        <f t="shared" si="0"/>
        <v>95544.36</v>
      </c>
    </row>
    <row r="36" spans="3:89" x14ac:dyDescent="0.25">
      <c r="C36" s="46"/>
      <c r="D36" s="47"/>
      <c r="E36" s="223"/>
      <c r="F36" s="224"/>
      <c r="G36" s="224"/>
      <c r="H36" s="224"/>
      <c r="I36" s="224"/>
      <c r="J36" s="224"/>
      <c r="K36" s="225" t="e">
        <f t="shared" si="3"/>
        <v>#N/A</v>
      </c>
      <c r="L36" s="225"/>
      <c r="M36" s="225"/>
      <c r="N36" s="225"/>
      <c r="O36" s="225"/>
      <c r="P36" s="225"/>
      <c r="Q36" s="225"/>
      <c r="R36" s="225"/>
      <c r="S36" s="225"/>
      <c r="T36" s="225"/>
      <c r="U36" s="225"/>
      <c r="V36" s="225"/>
      <c r="W36" s="225"/>
      <c r="X36" s="225"/>
      <c r="Y36" s="121"/>
      <c r="Z36" s="237"/>
      <c r="AA36" s="237"/>
      <c r="AB36" s="237"/>
      <c r="AC36" s="237"/>
      <c r="AD36" s="237"/>
      <c r="AE36" s="237"/>
      <c r="AF36" s="237"/>
      <c r="AG36" s="237"/>
      <c r="AH36" s="237"/>
      <c r="AI36" s="225" t="s">
        <v>315</v>
      </c>
      <c r="AJ36" s="225"/>
      <c r="AK36" s="238"/>
      <c r="AL36" s="238"/>
      <c r="AM36" s="238"/>
      <c r="AN36" s="238"/>
      <c r="AO36" s="238"/>
      <c r="AP36" s="238"/>
      <c r="AQ36" s="54" t="s">
        <v>316</v>
      </c>
      <c r="AR36" s="54"/>
      <c r="AS36" s="228" t="e">
        <f t="shared" si="4"/>
        <v>#N/A</v>
      </c>
      <c r="AT36" s="228"/>
      <c r="AU36" s="228"/>
      <c r="AV36" s="228"/>
      <c r="AW36" s="228"/>
      <c r="AX36" s="228"/>
      <c r="AY36" s="228"/>
      <c r="AZ36" s="228"/>
      <c r="BA36" s="228"/>
      <c r="BB36" s="228"/>
      <c r="BC36" s="229"/>
      <c r="BD36" s="47"/>
      <c r="BE36" s="51"/>
      <c r="CH36" s="10" t="s">
        <v>73</v>
      </c>
      <c r="CI36" s="6" t="s">
        <v>74</v>
      </c>
      <c r="CJ36" s="7">
        <v>10.055604349644501</v>
      </c>
      <c r="CK36" s="4">
        <f t="shared" si="0"/>
        <v>144257.70000000001</v>
      </c>
    </row>
    <row r="37" spans="3:89" x14ac:dyDescent="0.25">
      <c r="C37" s="46"/>
      <c r="D37" s="47"/>
      <c r="E37" s="125"/>
      <c r="F37" s="125"/>
      <c r="G37" s="125"/>
      <c r="H37" s="125"/>
      <c r="I37" s="125"/>
      <c r="J37" s="125"/>
      <c r="K37" s="123"/>
      <c r="L37" s="123"/>
      <c r="M37" s="123"/>
      <c r="N37" s="123"/>
      <c r="O37" s="123"/>
      <c r="P37" s="123"/>
      <c r="Q37" s="123"/>
      <c r="R37" s="123"/>
      <c r="S37" s="123"/>
      <c r="T37" s="123"/>
      <c r="U37" s="123"/>
      <c r="V37" s="123"/>
      <c r="W37" s="123"/>
      <c r="X37" s="123"/>
      <c r="Y37" s="123"/>
      <c r="Z37" s="57"/>
      <c r="AA37" s="57"/>
      <c r="AB37" s="57"/>
      <c r="AC37" s="57"/>
      <c r="AD37" s="57"/>
      <c r="AE37" s="57"/>
      <c r="AF37" s="57"/>
      <c r="AG37" s="57"/>
      <c r="AH37" s="57"/>
      <c r="AI37" s="123"/>
      <c r="AJ37" s="123"/>
      <c r="AK37" s="125"/>
      <c r="AL37" s="125"/>
      <c r="AM37" s="125"/>
      <c r="AN37" s="125"/>
      <c r="AO37" s="125"/>
      <c r="AP37" s="125"/>
      <c r="AQ37" s="47"/>
      <c r="AR37" s="47"/>
      <c r="AS37" s="58"/>
      <c r="AT37" s="58"/>
      <c r="AU37" s="58"/>
      <c r="AV37" s="58"/>
      <c r="AW37" s="58"/>
      <c r="AX37" s="58"/>
      <c r="AY37" s="58"/>
      <c r="AZ37" s="58"/>
      <c r="BA37" s="58"/>
      <c r="BB37" s="58"/>
      <c r="BC37" s="58"/>
      <c r="BD37" s="47"/>
      <c r="BE37" s="51"/>
      <c r="CH37" s="10" t="s">
        <v>75</v>
      </c>
      <c r="CI37" s="11" t="s">
        <v>76</v>
      </c>
      <c r="CJ37" s="7">
        <v>8.91</v>
      </c>
      <c r="CK37" s="4">
        <f t="shared" si="0"/>
        <v>127822.86</v>
      </c>
    </row>
    <row r="38" spans="3:89" x14ac:dyDescent="0.25">
      <c r="C38" s="46"/>
      <c r="D38" s="47"/>
      <c r="E38" s="125"/>
      <c r="F38" s="125"/>
      <c r="G38" s="125"/>
      <c r="H38" s="125"/>
      <c r="I38" s="125"/>
      <c r="J38" s="125"/>
      <c r="K38" s="123"/>
      <c r="L38" s="123"/>
      <c r="M38" s="123"/>
      <c r="N38" s="123"/>
      <c r="O38" s="123"/>
      <c r="P38" s="123"/>
      <c r="Q38" s="123"/>
      <c r="R38" s="123"/>
      <c r="S38" s="123"/>
      <c r="T38" s="123"/>
      <c r="U38" s="123"/>
      <c r="V38" s="123"/>
      <c r="W38" s="123"/>
      <c r="X38" s="123"/>
      <c r="Y38" s="123"/>
      <c r="Z38" s="57"/>
      <c r="AA38" s="57"/>
      <c r="AB38" s="57"/>
      <c r="AC38" s="57"/>
      <c r="AD38" s="57"/>
      <c r="AE38" s="57"/>
      <c r="AF38" s="57"/>
      <c r="AG38" s="57"/>
      <c r="AH38" s="57"/>
      <c r="AI38" s="123"/>
      <c r="AJ38" s="123"/>
      <c r="AK38" s="125"/>
      <c r="AL38" s="125"/>
      <c r="AM38" s="125"/>
      <c r="AN38" s="59"/>
      <c r="AO38" s="230" t="s">
        <v>318</v>
      </c>
      <c r="AP38" s="230"/>
      <c r="AQ38" s="230"/>
      <c r="AR38" s="230"/>
      <c r="AS38" s="58" t="s">
        <v>11</v>
      </c>
      <c r="AT38" s="205" t="e">
        <f>SUM(AS31:BC36)</f>
        <v>#N/A</v>
      </c>
      <c r="AU38" s="205"/>
      <c r="AV38" s="205"/>
      <c r="AW38" s="205"/>
      <c r="AX38" s="205"/>
      <c r="AY38" s="205"/>
      <c r="AZ38" s="205"/>
      <c r="BA38" s="205"/>
      <c r="BB38" s="205"/>
      <c r="BC38" s="205"/>
      <c r="BD38" s="47"/>
      <c r="BE38" s="51"/>
      <c r="CH38" s="10" t="s">
        <v>77</v>
      </c>
      <c r="CI38" s="11" t="s">
        <v>78</v>
      </c>
      <c r="CJ38" s="8">
        <v>10.63</v>
      </c>
      <c r="CK38" s="4">
        <f t="shared" si="0"/>
        <v>152497.98000000001</v>
      </c>
    </row>
    <row r="39" spans="3:89" x14ac:dyDescent="0.25">
      <c r="C39" s="46"/>
      <c r="D39" s="47"/>
      <c r="E39" s="125"/>
      <c r="F39" s="125"/>
      <c r="G39" s="125"/>
      <c r="H39" s="125"/>
      <c r="I39" s="125"/>
      <c r="J39" s="125"/>
      <c r="K39" s="123"/>
      <c r="L39" s="123"/>
      <c r="M39" s="123"/>
      <c r="N39" s="123"/>
      <c r="O39" s="123"/>
      <c r="P39" s="123"/>
      <c r="Q39" s="123"/>
      <c r="R39" s="123"/>
      <c r="S39" s="123"/>
      <c r="T39" s="123"/>
      <c r="U39" s="123"/>
      <c r="V39" s="123"/>
      <c r="W39" s="123"/>
      <c r="X39" s="123"/>
      <c r="Y39" s="123"/>
      <c r="Z39" s="57"/>
      <c r="AA39" s="57"/>
      <c r="AB39" s="57"/>
      <c r="AC39" s="57"/>
      <c r="AD39" s="57"/>
      <c r="AE39" s="57"/>
      <c r="AF39" s="57"/>
      <c r="AG39" s="57"/>
      <c r="AH39" s="57"/>
      <c r="AI39" s="123"/>
      <c r="AJ39" s="123"/>
      <c r="AK39" s="125"/>
      <c r="AL39" s="125"/>
      <c r="AM39" s="125"/>
      <c r="AN39" s="59"/>
      <c r="AO39" s="202" t="s">
        <v>317</v>
      </c>
      <c r="AP39" s="202"/>
      <c r="AQ39" s="202"/>
      <c r="AR39" s="202"/>
      <c r="AS39" s="58" t="s">
        <v>11</v>
      </c>
      <c r="AT39" s="205" t="e">
        <f>AT38/AT25</f>
        <v>#N/A</v>
      </c>
      <c r="AU39" s="205"/>
      <c r="AV39" s="205"/>
      <c r="AW39" s="205"/>
      <c r="AX39" s="205"/>
      <c r="AY39" s="205"/>
      <c r="AZ39" s="205"/>
      <c r="BA39" s="205"/>
      <c r="BB39" s="205"/>
      <c r="BC39" s="205"/>
      <c r="BD39" s="47"/>
      <c r="BE39" s="51"/>
      <c r="CH39" s="10" t="s">
        <v>79</v>
      </c>
      <c r="CI39" s="11" t="s">
        <v>80</v>
      </c>
      <c r="CJ39" s="8">
        <v>19.899999999999999</v>
      </c>
      <c r="CK39" s="4">
        <f t="shared" si="0"/>
        <v>285485.39999999997</v>
      </c>
    </row>
    <row r="40" spans="3:89" x14ac:dyDescent="0.25">
      <c r="C40" s="46"/>
      <c r="D40" s="47"/>
      <c r="E40" s="125"/>
      <c r="F40" s="125"/>
      <c r="G40" s="125"/>
      <c r="H40" s="125"/>
      <c r="I40" s="125"/>
      <c r="J40" s="125"/>
      <c r="K40" s="123"/>
      <c r="L40" s="123"/>
      <c r="M40" s="123"/>
      <c r="N40" s="123"/>
      <c r="O40" s="123"/>
      <c r="P40" s="123"/>
      <c r="Q40" s="123"/>
      <c r="R40" s="123"/>
      <c r="S40" s="123"/>
      <c r="T40" s="123"/>
      <c r="U40" s="123"/>
      <c r="V40" s="123"/>
      <c r="W40" s="123"/>
      <c r="X40" s="123"/>
      <c r="Y40" s="123"/>
      <c r="Z40" s="57"/>
      <c r="AA40" s="57"/>
      <c r="AB40" s="57"/>
      <c r="AC40" s="57"/>
      <c r="AD40" s="57"/>
      <c r="AE40" s="57"/>
      <c r="AF40" s="57"/>
      <c r="AG40" s="57"/>
      <c r="AH40" s="57"/>
      <c r="AI40" s="123"/>
      <c r="AJ40" s="123"/>
      <c r="AK40" s="125"/>
      <c r="AL40" s="125"/>
      <c r="AM40" s="125"/>
      <c r="AN40" s="125"/>
      <c r="AO40" s="125"/>
      <c r="AP40" s="125"/>
      <c r="AQ40" s="47"/>
      <c r="AR40" s="47"/>
      <c r="AS40" s="47"/>
      <c r="AT40" s="125"/>
      <c r="AU40" s="125"/>
      <c r="AV40" s="125"/>
      <c r="AW40" s="125"/>
      <c r="AX40" s="125"/>
      <c r="AY40" s="125"/>
      <c r="AZ40" s="125"/>
      <c r="BA40" s="125"/>
      <c r="BB40" s="125"/>
      <c r="BC40" s="125"/>
      <c r="BD40" s="47"/>
      <c r="BE40" s="51"/>
      <c r="CH40" s="10" t="s">
        <v>81</v>
      </c>
      <c r="CI40" s="11" t="s">
        <v>82</v>
      </c>
      <c r="CJ40" s="8">
        <v>13.35</v>
      </c>
      <c r="CK40" s="4">
        <f t="shared" si="0"/>
        <v>191519.1</v>
      </c>
    </row>
    <row r="41" spans="3:89" ht="17.25" thickBot="1" x14ac:dyDescent="0.3">
      <c r="C41" s="60"/>
      <c r="D41" s="61"/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2"/>
      <c r="CH41" s="10" t="s">
        <v>83</v>
      </c>
      <c r="CI41" s="11" t="s">
        <v>84</v>
      </c>
      <c r="CJ41" s="8">
        <v>12.75</v>
      </c>
      <c r="CK41" s="4">
        <f t="shared" si="0"/>
        <v>182911.5</v>
      </c>
    </row>
    <row r="42" spans="3:89" x14ac:dyDescent="0.25">
      <c r="CH42" s="10" t="s">
        <v>85</v>
      </c>
      <c r="CI42" s="11" t="s">
        <v>86</v>
      </c>
      <c r="CJ42" s="8">
        <v>28.05</v>
      </c>
      <c r="CK42" s="4">
        <f t="shared" si="0"/>
        <v>402405.3</v>
      </c>
    </row>
    <row r="43" spans="3:89" ht="17.25" thickBot="1" x14ac:dyDescent="0.3">
      <c r="CH43" s="10" t="s">
        <v>87</v>
      </c>
      <c r="CI43" s="11" t="s">
        <v>88</v>
      </c>
      <c r="CJ43" s="8">
        <v>27.2</v>
      </c>
      <c r="CK43" s="4">
        <f t="shared" si="0"/>
        <v>390211.2</v>
      </c>
    </row>
    <row r="44" spans="3:89" x14ac:dyDescent="0.25">
      <c r="C44" s="43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44"/>
      <c r="AV44" s="44"/>
      <c r="AW44" s="44"/>
      <c r="AX44" s="44"/>
      <c r="AY44" s="44"/>
      <c r="AZ44" s="44"/>
      <c r="BA44" s="44"/>
      <c r="BB44" s="44"/>
      <c r="BC44" s="44"/>
      <c r="BD44" s="44"/>
      <c r="BE44" s="45"/>
      <c r="CH44" s="10" t="s">
        <v>89</v>
      </c>
      <c r="CI44" s="11" t="s">
        <v>90</v>
      </c>
      <c r="CJ44" s="8">
        <v>21.194841070681722</v>
      </c>
      <c r="CK44" s="4">
        <f t="shared" si="0"/>
        <v>304061.19</v>
      </c>
    </row>
    <row r="45" spans="3:89" x14ac:dyDescent="0.25">
      <c r="C45" s="46"/>
      <c r="D45" s="47"/>
      <c r="E45" s="196" t="s">
        <v>0</v>
      </c>
      <c r="F45" s="196"/>
      <c r="G45" s="196"/>
      <c r="H45" s="196"/>
      <c r="I45" s="196"/>
      <c r="J45" s="130" t="s">
        <v>11</v>
      </c>
      <c r="K45" s="231" t="s">
        <v>328</v>
      </c>
      <c r="L45" s="231"/>
      <c r="M45" s="231"/>
      <c r="N45" s="231"/>
      <c r="O45" s="231"/>
      <c r="P45" s="231"/>
      <c r="Q45" s="231"/>
      <c r="R45" s="231"/>
      <c r="S45" s="231"/>
      <c r="T45" s="231"/>
      <c r="U45" s="231"/>
      <c r="V45" s="130"/>
      <c r="W45" s="130"/>
      <c r="X45" s="49"/>
      <c r="Y45" s="49"/>
      <c r="Z45" s="49"/>
      <c r="AA45" s="49"/>
      <c r="AB45" s="49"/>
      <c r="AC45" s="49"/>
      <c r="AD45" s="49"/>
      <c r="AE45" s="49"/>
      <c r="AF45" s="130"/>
      <c r="AG45" s="50"/>
      <c r="AH45" s="50"/>
      <c r="AI45" s="50"/>
      <c r="AJ45" s="50"/>
      <c r="AK45" s="196" t="s">
        <v>3</v>
      </c>
      <c r="AL45" s="196"/>
      <c r="AM45" s="196"/>
      <c r="AN45" s="196"/>
      <c r="AO45" s="196"/>
      <c r="AP45" s="196"/>
      <c r="AQ45" s="196"/>
      <c r="AR45" s="196"/>
      <c r="AS45" s="130" t="s">
        <v>11</v>
      </c>
      <c r="AT45" s="197"/>
      <c r="AU45" s="197"/>
      <c r="AV45" s="197"/>
      <c r="AW45" s="197"/>
      <c r="AX45" s="130" t="s">
        <v>319</v>
      </c>
      <c r="AY45" s="130"/>
      <c r="AZ45" s="130"/>
      <c r="BA45" s="130"/>
      <c r="BB45" s="130"/>
      <c r="BC45" s="130"/>
      <c r="BD45" s="47"/>
      <c r="BE45" s="51"/>
      <c r="CH45" s="10" t="s">
        <v>91</v>
      </c>
      <c r="CI45" s="11" t="s">
        <v>92</v>
      </c>
      <c r="CJ45" s="7">
        <v>29.388728565453786</v>
      </c>
      <c r="CK45" s="4">
        <f t="shared" si="0"/>
        <v>421610.7</v>
      </c>
    </row>
    <row r="46" spans="3:89" x14ac:dyDescent="0.25">
      <c r="C46" s="46"/>
      <c r="D46" s="47"/>
      <c r="E46" s="196" t="s">
        <v>322</v>
      </c>
      <c r="F46" s="196"/>
      <c r="G46" s="196"/>
      <c r="H46" s="196"/>
      <c r="I46" s="196"/>
      <c r="J46" s="130" t="s">
        <v>11</v>
      </c>
      <c r="K46" s="196"/>
      <c r="L46" s="196"/>
      <c r="M46" s="196"/>
      <c r="N46" s="196"/>
      <c r="O46" s="196"/>
      <c r="P46" s="196"/>
      <c r="Q46" s="196"/>
      <c r="R46" s="196"/>
      <c r="S46" s="196"/>
      <c r="T46" s="196"/>
      <c r="U46" s="196"/>
      <c r="V46" s="196"/>
      <c r="W46" s="196"/>
      <c r="X46" s="130"/>
      <c r="Y46" s="49"/>
      <c r="Z46" s="49"/>
      <c r="AA46" s="49"/>
      <c r="AB46" s="49"/>
      <c r="AC46" s="49"/>
      <c r="AD46" s="49"/>
      <c r="AE46" s="49"/>
      <c r="AF46" s="130"/>
      <c r="AG46" s="50"/>
      <c r="AH46" s="50"/>
      <c r="AI46" s="50"/>
      <c r="AJ46" s="50"/>
      <c r="AK46" s="196" t="s">
        <v>4</v>
      </c>
      <c r="AL46" s="196"/>
      <c r="AM46" s="196"/>
      <c r="AN46" s="196"/>
      <c r="AO46" s="196"/>
      <c r="AP46" s="196"/>
      <c r="AQ46" s="196"/>
      <c r="AR46" s="196"/>
      <c r="AS46" s="130" t="s">
        <v>11</v>
      </c>
      <c r="AT46" s="196"/>
      <c r="AU46" s="196"/>
      <c r="AV46" s="196"/>
      <c r="AW46" s="196"/>
      <c r="AX46" s="130" t="s">
        <v>320</v>
      </c>
      <c r="AY46" s="130"/>
      <c r="AZ46" s="130"/>
      <c r="BA46" s="130"/>
      <c r="BB46" s="130"/>
      <c r="BC46" s="130"/>
      <c r="BD46" s="47"/>
      <c r="BE46" s="51"/>
      <c r="CH46" s="10"/>
      <c r="CI46" s="11"/>
      <c r="CJ46" s="7"/>
      <c r="CK46" s="4"/>
    </row>
    <row r="47" spans="3:89" x14ac:dyDescent="0.25">
      <c r="C47" s="46"/>
      <c r="D47" s="47"/>
      <c r="E47" s="196" t="s">
        <v>1</v>
      </c>
      <c r="F47" s="196"/>
      <c r="G47" s="196"/>
      <c r="H47" s="196"/>
      <c r="I47" s="196"/>
      <c r="J47" s="130" t="s">
        <v>11</v>
      </c>
      <c r="K47" s="196"/>
      <c r="L47" s="196"/>
      <c r="M47" s="196"/>
      <c r="N47" s="196"/>
      <c r="O47" s="196"/>
      <c r="P47" s="196"/>
      <c r="Q47" s="196"/>
      <c r="R47" s="196"/>
      <c r="S47" s="196"/>
      <c r="T47" s="196"/>
      <c r="U47" s="196"/>
      <c r="V47" s="130"/>
      <c r="W47" s="130"/>
      <c r="X47" s="49"/>
      <c r="Y47" s="49"/>
      <c r="Z47" s="49"/>
      <c r="AA47" s="49"/>
      <c r="AB47" s="49"/>
      <c r="AC47" s="49"/>
      <c r="AD47" s="49"/>
      <c r="AE47" s="49"/>
      <c r="AF47" s="130"/>
      <c r="AG47" s="50"/>
      <c r="AH47" s="50"/>
      <c r="AI47" s="50"/>
      <c r="AJ47" s="50"/>
      <c r="AK47" s="196"/>
      <c r="AL47" s="196"/>
      <c r="AM47" s="196"/>
      <c r="AN47" s="196"/>
      <c r="AO47" s="196"/>
      <c r="AP47" s="196"/>
      <c r="AQ47" s="196"/>
      <c r="AR47" s="196"/>
      <c r="AS47" s="130"/>
      <c r="AT47" s="198"/>
      <c r="AU47" s="198"/>
      <c r="AV47" s="198"/>
      <c r="AW47" s="198"/>
      <c r="AX47" s="130"/>
      <c r="AY47" s="130"/>
      <c r="AZ47" s="130"/>
      <c r="BA47" s="130"/>
      <c r="BB47" s="130"/>
      <c r="BC47" s="130"/>
      <c r="BD47" s="47"/>
      <c r="BE47" s="51"/>
      <c r="CH47" s="10" t="s">
        <v>93</v>
      </c>
      <c r="CI47" s="11" t="s">
        <v>94</v>
      </c>
      <c r="CJ47" s="8">
        <v>10.32</v>
      </c>
      <c r="CK47" s="4">
        <f t="shared" si="0"/>
        <v>148050.72</v>
      </c>
    </row>
    <row r="48" spans="3:89" x14ac:dyDescent="0.25">
      <c r="C48" s="46"/>
      <c r="D48" s="47"/>
      <c r="E48" s="196" t="s">
        <v>2</v>
      </c>
      <c r="F48" s="196"/>
      <c r="G48" s="196"/>
      <c r="H48" s="196"/>
      <c r="I48" s="196"/>
      <c r="J48" s="130" t="s">
        <v>11</v>
      </c>
      <c r="K48" s="196"/>
      <c r="L48" s="196"/>
      <c r="M48" s="196"/>
      <c r="N48" s="196"/>
      <c r="O48" s="196"/>
      <c r="P48" s="196"/>
      <c r="Q48" s="196"/>
      <c r="R48" s="196"/>
      <c r="S48" s="196"/>
      <c r="T48" s="196"/>
      <c r="U48" s="196"/>
      <c r="V48" s="130"/>
      <c r="W48" s="130"/>
      <c r="X48" s="130"/>
      <c r="Y48" s="130"/>
      <c r="Z48" s="130"/>
      <c r="AA48" s="130"/>
      <c r="AB48" s="130"/>
      <c r="AC48" s="130"/>
      <c r="AD48" s="130"/>
      <c r="AE48" s="130"/>
      <c r="AF48" s="130"/>
      <c r="AG48" s="130"/>
      <c r="AH48" s="130"/>
      <c r="AI48" s="130"/>
      <c r="AJ48" s="130"/>
      <c r="AK48" s="196"/>
      <c r="AL48" s="196"/>
      <c r="AM48" s="196"/>
      <c r="AN48" s="196"/>
      <c r="AO48" s="196"/>
      <c r="AP48" s="196"/>
      <c r="AQ48" s="196"/>
      <c r="AR48" s="196"/>
      <c r="AS48" s="130"/>
      <c r="AT48" s="130"/>
      <c r="AU48" s="130"/>
      <c r="AV48" s="130"/>
      <c r="AW48" s="130"/>
      <c r="AX48" s="130"/>
      <c r="AY48" s="130"/>
      <c r="AZ48" s="130"/>
      <c r="BA48" s="130"/>
      <c r="BB48" s="130"/>
      <c r="BC48" s="130"/>
      <c r="BD48" s="47"/>
      <c r="BE48" s="51"/>
      <c r="CH48" s="10" t="s">
        <v>95</v>
      </c>
      <c r="CI48" s="11" t="s">
        <v>96</v>
      </c>
      <c r="CJ48" s="8">
        <v>8.36</v>
      </c>
      <c r="CK48" s="4">
        <f t="shared" si="0"/>
        <v>119932.56</v>
      </c>
    </row>
    <row r="49" spans="3:89" x14ac:dyDescent="0.25">
      <c r="C49" s="46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47"/>
      <c r="AJ49" s="47"/>
      <c r="AK49" s="47"/>
      <c r="AL49" s="47"/>
      <c r="AM49" s="47"/>
      <c r="AN49" s="47"/>
      <c r="AO49" s="47"/>
      <c r="AP49" s="47"/>
      <c r="AQ49" s="47"/>
      <c r="AR49" s="47"/>
      <c r="AS49" s="47"/>
      <c r="AT49" s="47"/>
      <c r="AU49" s="47"/>
      <c r="AV49" s="47"/>
      <c r="AW49" s="47"/>
      <c r="AX49" s="47"/>
      <c r="AY49" s="47"/>
      <c r="AZ49" s="47"/>
      <c r="BA49" s="47"/>
      <c r="BB49" s="47"/>
      <c r="BC49" s="47"/>
      <c r="BD49" s="47"/>
      <c r="BE49" s="51"/>
      <c r="CH49" s="10" t="s">
        <v>97</v>
      </c>
      <c r="CI49" s="11" t="s">
        <v>98</v>
      </c>
      <c r="CJ49" s="8">
        <v>7.56</v>
      </c>
      <c r="CK49" s="4">
        <f t="shared" si="0"/>
        <v>108455.76</v>
      </c>
    </row>
    <row r="50" spans="3:89" x14ac:dyDescent="0.25">
      <c r="C50" s="46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47"/>
      <c r="AJ50" s="47"/>
      <c r="AK50" s="47"/>
      <c r="AL50" s="47"/>
      <c r="AM50" s="47"/>
      <c r="AN50" s="47"/>
      <c r="AO50" s="47"/>
      <c r="AP50" s="47"/>
      <c r="AQ50" s="47"/>
      <c r="AR50" s="47"/>
      <c r="AS50" s="47"/>
      <c r="AT50" s="47"/>
      <c r="AU50" s="47"/>
      <c r="AV50" s="47"/>
      <c r="AW50" s="47"/>
      <c r="AX50" s="47"/>
      <c r="AY50" s="47"/>
      <c r="AZ50" s="47"/>
      <c r="BA50" s="47"/>
      <c r="BB50" s="47"/>
      <c r="BC50" s="47"/>
      <c r="BD50" s="47"/>
      <c r="BE50" s="51"/>
      <c r="CH50" s="10" t="s">
        <v>99</v>
      </c>
      <c r="CI50" s="11" t="s">
        <v>100</v>
      </c>
      <c r="CJ50" s="7">
        <v>7.185372229192807</v>
      </c>
      <c r="CK50" s="4">
        <f t="shared" si="0"/>
        <v>103081.35</v>
      </c>
    </row>
    <row r="51" spans="3:89" x14ac:dyDescent="0.25">
      <c r="C51" s="46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  <c r="AA51" s="47"/>
      <c r="AB51" s="47"/>
      <c r="AC51" s="47"/>
      <c r="AD51" s="47"/>
      <c r="AE51" s="47"/>
      <c r="AF51" s="47"/>
      <c r="AG51" s="47"/>
      <c r="AH51" s="47"/>
      <c r="AI51" s="47"/>
      <c r="AJ51" s="47"/>
      <c r="AK51" s="47"/>
      <c r="AL51" s="47"/>
      <c r="AM51" s="47"/>
      <c r="AN51" s="47"/>
      <c r="AO51" s="47"/>
      <c r="AP51" s="47"/>
      <c r="AQ51" s="47"/>
      <c r="AR51" s="47"/>
      <c r="AS51" s="47"/>
      <c r="AT51" s="47"/>
      <c r="AU51" s="47"/>
      <c r="AV51" s="47"/>
      <c r="AW51" s="47"/>
      <c r="AX51" s="47"/>
      <c r="AY51" s="47"/>
      <c r="AZ51" s="47"/>
      <c r="BA51" s="47"/>
      <c r="BB51" s="47"/>
      <c r="BC51" s="47"/>
      <c r="BD51" s="47"/>
      <c r="BE51" s="51"/>
      <c r="CH51" s="10" t="s">
        <v>101</v>
      </c>
      <c r="CI51" s="11" t="s">
        <v>102</v>
      </c>
      <c r="CJ51" s="7">
        <v>6.0066583019657047</v>
      </c>
      <c r="CK51" s="4">
        <f t="shared" si="0"/>
        <v>86171.520000000004</v>
      </c>
    </row>
    <row r="52" spans="3:89" x14ac:dyDescent="0.25">
      <c r="C52" s="46"/>
      <c r="D52" s="47"/>
      <c r="E52" s="208"/>
      <c r="F52" s="209"/>
      <c r="G52" s="209"/>
      <c r="H52" s="209"/>
      <c r="I52" s="209"/>
      <c r="J52" s="209"/>
      <c r="K52" s="210" t="e">
        <f t="shared" ref="K52:K57" si="5">VLOOKUP(E52,$CH$1:$CK$1003,2,FALSE)</f>
        <v>#N/A</v>
      </c>
      <c r="L52" s="210"/>
      <c r="M52" s="210"/>
      <c r="N52" s="210"/>
      <c r="O52" s="210"/>
      <c r="P52" s="210"/>
      <c r="Q52" s="210"/>
      <c r="R52" s="210"/>
      <c r="S52" s="210"/>
      <c r="T52" s="210"/>
      <c r="U52" s="210"/>
      <c r="V52" s="210"/>
      <c r="W52" s="210"/>
      <c r="X52" s="210"/>
      <c r="Y52" s="127"/>
      <c r="Z52" s="234">
        <v>0.61</v>
      </c>
      <c r="AA52" s="234"/>
      <c r="AB52" s="234"/>
      <c r="AC52" s="234"/>
      <c r="AD52" s="234"/>
      <c r="AE52" s="234"/>
      <c r="AF52" s="234"/>
      <c r="AG52" s="234"/>
      <c r="AH52" s="234"/>
      <c r="AI52" s="210" t="s">
        <v>315</v>
      </c>
      <c r="AJ52" s="210"/>
      <c r="AK52" s="235">
        <v>337.61</v>
      </c>
      <c r="AL52" s="235"/>
      <c r="AM52" s="235"/>
      <c r="AN52" s="235"/>
      <c r="AO52" s="235"/>
      <c r="AP52" s="235"/>
      <c r="AQ52" s="52" t="s">
        <v>316</v>
      </c>
      <c r="AR52" s="52"/>
      <c r="AS52" s="213" t="e">
        <f>(AK52*VLOOKUP(E52,$CH$1:$CK$1003,4,FALSE))/1000</f>
        <v>#N/A</v>
      </c>
      <c r="AT52" s="213"/>
      <c r="AU52" s="213"/>
      <c r="AV52" s="213"/>
      <c r="AW52" s="213"/>
      <c r="AX52" s="213"/>
      <c r="AY52" s="213"/>
      <c r="AZ52" s="213"/>
      <c r="BA52" s="213"/>
      <c r="BB52" s="213"/>
      <c r="BC52" s="214"/>
      <c r="BD52" s="47"/>
      <c r="BE52" s="51"/>
      <c r="CH52" s="10" t="s">
        <v>103</v>
      </c>
      <c r="CI52" s="11" t="s">
        <v>104</v>
      </c>
      <c r="CJ52" s="7">
        <v>7.8263355639202565</v>
      </c>
      <c r="CK52" s="4">
        <f t="shared" si="0"/>
        <v>112276.61</v>
      </c>
    </row>
    <row r="53" spans="3:89" x14ac:dyDescent="0.25">
      <c r="C53" s="46"/>
      <c r="D53" s="47"/>
      <c r="E53" s="200"/>
      <c r="F53" s="201"/>
      <c r="G53" s="201"/>
      <c r="H53" s="201"/>
      <c r="I53" s="201"/>
      <c r="J53" s="201"/>
      <c r="K53" s="202" t="e">
        <f t="shared" si="5"/>
        <v>#N/A</v>
      </c>
      <c r="L53" s="202"/>
      <c r="M53" s="202"/>
      <c r="N53" s="202"/>
      <c r="O53" s="202"/>
      <c r="P53" s="202"/>
      <c r="Q53" s="202"/>
      <c r="R53" s="202"/>
      <c r="S53" s="202"/>
      <c r="T53" s="202"/>
      <c r="U53" s="202"/>
      <c r="V53" s="202"/>
      <c r="W53" s="202"/>
      <c r="X53" s="202"/>
      <c r="Y53" s="123"/>
      <c r="Z53" s="232">
        <v>0.7</v>
      </c>
      <c r="AA53" s="232"/>
      <c r="AB53" s="232"/>
      <c r="AC53" s="232"/>
      <c r="AD53" s="232"/>
      <c r="AE53" s="232"/>
      <c r="AF53" s="232"/>
      <c r="AG53" s="232"/>
      <c r="AH53" s="232"/>
      <c r="AI53" s="202" t="s">
        <v>315</v>
      </c>
      <c r="AJ53" s="202"/>
      <c r="AK53" s="233">
        <v>387.43</v>
      </c>
      <c r="AL53" s="233"/>
      <c r="AM53" s="233"/>
      <c r="AN53" s="233"/>
      <c r="AO53" s="233"/>
      <c r="AP53" s="233"/>
      <c r="AQ53" s="47" t="s">
        <v>316</v>
      </c>
      <c r="AR53" s="47"/>
      <c r="AS53" s="205" t="e">
        <f t="shared" ref="AS53:AS57" si="6">(AK53*VLOOKUP(E53,$CH$1:$CK$1003,4,FALSE))/1000</f>
        <v>#N/A</v>
      </c>
      <c r="AT53" s="205"/>
      <c r="AU53" s="205"/>
      <c r="AV53" s="205"/>
      <c r="AW53" s="205"/>
      <c r="AX53" s="205"/>
      <c r="AY53" s="205"/>
      <c r="AZ53" s="205"/>
      <c r="BA53" s="205"/>
      <c r="BB53" s="205"/>
      <c r="BC53" s="206"/>
      <c r="BD53" s="47"/>
      <c r="BE53" s="51"/>
      <c r="CH53" s="10" t="s">
        <v>105</v>
      </c>
      <c r="CI53" s="11" t="s">
        <v>106</v>
      </c>
      <c r="CJ53" s="7">
        <v>5.4474048515265583</v>
      </c>
      <c r="CK53" s="4">
        <f t="shared" si="0"/>
        <v>78148.47</v>
      </c>
    </row>
    <row r="54" spans="3:89" x14ac:dyDescent="0.25">
      <c r="C54" s="46"/>
      <c r="D54" s="47"/>
      <c r="E54" s="200"/>
      <c r="F54" s="201"/>
      <c r="G54" s="201"/>
      <c r="H54" s="201"/>
      <c r="I54" s="201"/>
      <c r="J54" s="201"/>
      <c r="K54" s="202" t="e">
        <f t="shared" si="5"/>
        <v>#N/A</v>
      </c>
      <c r="L54" s="202"/>
      <c r="M54" s="202"/>
      <c r="N54" s="202"/>
      <c r="O54" s="202"/>
      <c r="P54" s="202"/>
      <c r="Q54" s="202"/>
      <c r="R54" s="202"/>
      <c r="S54" s="202"/>
      <c r="T54" s="202"/>
      <c r="U54" s="202"/>
      <c r="V54" s="202"/>
      <c r="W54" s="202"/>
      <c r="X54" s="202"/>
      <c r="Y54" s="123"/>
      <c r="Z54" s="232">
        <v>0.09</v>
      </c>
      <c r="AA54" s="232"/>
      <c r="AB54" s="232"/>
      <c r="AC54" s="232"/>
      <c r="AD54" s="232"/>
      <c r="AE54" s="232"/>
      <c r="AF54" s="232"/>
      <c r="AG54" s="232"/>
      <c r="AH54" s="232"/>
      <c r="AI54" s="202" t="s">
        <v>315</v>
      </c>
      <c r="AJ54" s="202"/>
      <c r="AK54" s="233">
        <v>49.81</v>
      </c>
      <c r="AL54" s="233"/>
      <c r="AM54" s="233"/>
      <c r="AN54" s="233"/>
      <c r="AO54" s="233"/>
      <c r="AP54" s="233"/>
      <c r="AQ54" s="47" t="s">
        <v>316</v>
      </c>
      <c r="AR54" s="47"/>
      <c r="AS54" s="205" t="e">
        <f t="shared" si="6"/>
        <v>#N/A</v>
      </c>
      <c r="AT54" s="205"/>
      <c r="AU54" s="205"/>
      <c r="AV54" s="205"/>
      <c r="AW54" s="205"/>
      <c r="AX54" s="205"/>
      <c r="AY54" s="205"/>
      <c r="AZ54" s="205"/>
      <c r="BA54" s="205"/>
      <c r="BB54" s="205"/>
      <c r="BC54" s="206"/>
      <c r="BD54" s="47"/>
      <c r="BE54" s="51"/>
      <c r="CH54" s="10" t="s">
        <v>107</v>
      </c>
      <c r="CI54" s="11" t="s">
        <v>108</v>
      </c>
      <c r="CJ54" s="7">
        <v>7.1763592639063152</v>
      </c>
      <c r="CK54" s="4">
        <f t="shared" si="0"/>
        <v>102952.05</v>
      </c>
    </row>
    <row r="55" spans="3:89" x14ac:dyDescent="0.25">
      <c r="C55" s="46"/>
      <c r="D55" s="47"/>
      <c r="E55" s="216"/>
      <c r="F55" s="217"/>
      <c r="G55" s="217"/>
      <c r="H55" s="217"/>
      <c r="I55" s="217"/>
      <c r="J55" s="217"/>
      <c r="K55" s="218" t="e">
        <f t="shared" si="5"/>
        <v>#N/A</v>
      </c>
      <c r="L55" s="218"/>
      <c r="M55" s="218"/>
      <c r="N55" s="218"/>
      <c r="O55" s="218"/>
      <c r="P55" s="218"/>
      <c r="Q55" s="218"/>
      <c r="R55" s="218"/>
      <c r="S55" s="218"/>
      <c r="T55" s="218"/>
      <c r="U55" s="218"/>
      <c r="V55" s="218"/>
      <c r="W55" s="218"/>
      <c r="X55" s="218"/>
      <c r="Y55" s="124"/>
      <c r="Z55" s="236">
        <v>8</v>
      </c>
      <c r="AA55" s="236"/>
      <c r="AB55" s="236"/>
      <c r="AC55" s="236"/>
      <c r="AD55" s="236"/>
      <c r="AE55" s="236"/>
      <c r="AF55" s="236"/>
      <c r="AG55" s="236"/>
      <c r="AH55" s="236"/>
      <c r="AI55" s="218" t="s">
        <v>315</v>
      </c>
      <c r="AJ55" s="218"/>
      <c r="AK55" s="220">
        <v>4427.7299999999996</v>
      </c>
      <c r="AL55" s="220"/>
      <c r="AM55" s="220"/>
      <c r="AN55" s="220"/>
      <c r="AO55" s="220"/>
      <c r="AP55" s="220"/>
      <c r="AQ55" s="55" t="s">
        <v>316</v>
      </c>
      <c r="AR55" s="55"/>
      <c r="AS55" s="221" t="e">
        <f t="shared" si="6"/>
        <v>#N/A</v>
      </c>
      <c r="AT55" s="221"/>
      <c r="AU55" s="221"/>
      <c r="AV55" s="221"/>
      <c r="AW55" s="221"/>
      <c r="AX55" s="221"/>
      <c r="AY55" s="221"/>
      <c r="AZ55" s="221"/>
      <c r="BA55" s="221"/>
      <c r="BB55" s="221"/>
      <c r="BC55" s="222"/>
      <c r="BD55" s="47"/>
      <c r="BE55" s="51"/>
      <c r="CH55" s="10" t="s">
        <v>109</v>
      </c>
      <c r="CI55" s="11" t="s">
        <v>110</v>
      </c>
      <c r="CJ55" s="7">
        <v>6.1914303638644919</v>
      </c>
      <c r="CK55" s="4">
        <f t="shared" si="0"/>
        <v>88822.26</v>
      </c>
    </row>
    <row r="56" spans="3:89" x14ac:dyDescent="0.25">
      <c r="C56" s="46"/>
      <c r="D56" s="47"/>
      <c r="E56" s="200"/>
      <c r="F56" s="201"/>
      <c r="G56" s="201"/>
      <c r="H56" s="201"/>
      <c r="I56" s="201"/>
      <c r="J56" s="201"/>
      <c r="K56" s="202" t="e">
        <f t="shared" si="5"/>
        <v>#N/A</v>
      </c>
      <c r="L56" s="202"/>
      <c r="M56" s="202"/>
      <c r="N56" s="202"/>
      <c r="O56" s="202"/>
      <c r="P56" s="202"/>
      <c r="Q56" s="202"/>
      <c r="R56" s="202"/>
      <c r="S56" s="202"/>
      <c r="T56" s="202"/>
      <c r="U56" s="202"/>
      <c r="V56" s="202"/>
      <c r="W56" s="202"/>
      <c r="X56" s="202"/>
      <c r="Y56" s="123"/>
      <c r="Z56" s="232">
        <v>200</v>
      </c>
      <c r="AA56" s="232"/>
      <c r="AB56" s="232"/>
      <c r="AC56" s="232"/>
      <c r="AD56" s="232"/>
      <c r="AE56" s="232"/>
      <c r="AF56" s="232"/>
      <c r="AG56" s="232"/>
      <c r="AH56" s="232"/>
      <c r="AI56" s="202" t="s">
        <v>315</v>
      </c>
      <c r="AJ56" s="202"/>
      <c r="AK56" s="233">
        <v>110693.21</v>
      </c>
      <c r="AL56" s="233"/>
      <c r="AM56" s="233"/>
      <c r="AN56" s="233"/>
      <c r="AO56" s="233"/>
      <c r="AP56" s="233"/>
      <c r="AQ56" s="47" t="s">
        <v>316</v>
      </c>
      <c r="AR56" s="47"/>
      <c r="AS56" s="205" t="e">
        <f t="shared" si="6"/>
        <v>#N/A</v>
      </c>
      <c r="AT56" s="205"/>
      <c r="AU56" s="205"/>
      <c r="AV56" s="205"/>
      <c r="AW56" s="205"/>
      <c r="AX56" s="205"/>
      <c r="AY56" s="205"/>
      <c r="AZ56" s="205"/>
      <c r="BA56" s="205"/>
      <c r="BB56" s="205"/>
      <c r="BC56" s="206"/>
      <c r="BD56" s="47"/>
      <c r="BE56" s="51"/>
      <c r="CH56" s="10" t="s">
        <v>111</v>
      </c>
      <c r="CI56" s="11" t="s">
        <v>112</v>
      </c>
      <c r="CJ56" s="7">
        <v>6.0397867001254708</v>
      </c>
      <c r="CK56" s="4">
        <f t="shared" si="0"/>
        <v>86646.78</v>
      </c>
    </row>
    <row r="57" spans="3:89" x14ac:dyDescent="0.25">
      <c r="C57" s="46"/>
      <c r="D57" s="47"/>
      <c r="E57" s="223"/>
      <c r="F57" s="224"/>
      <c r="G57" s="224"/>
      <c r="H57" s="224"/>
      <c r="I57" s="224"/>
      <c r="J57" s="224"/>
      <c r="K57" s="225" t="e">
        <f t="shared" si="5"/>
        <v>#N/A</v>
      </c>
      <c r="L57" s="225"/>
      <c r="M57" s="225"/>
      <c r="N57" s="225"/>
      <c r="O57" s="225"/>
      <c r="P57" s="225"/>
      <c r="Q57" s="225"/>
      <c r="R57" s="225"/>
      <c r="S57" s="225"/>
      <c r="T57" s="225"/>
      <c r="U57" s="225"/>
      <c r="V57" s="225"/>
      <c r="W57" s="225"/>
      <c r="X57" s="225"/>
      <c r="Y57" s="121"/>
      <c r="Z57" s="237">
        <v>30</v>
      </c>
      <c r="AA57" s="237"/>
      <c r="AB57" s="237"/>
      <c r="AC57" s="237"/>
      <c r="AD57" s="237"/>
      <c r="AE57" s="237"/>
      <c r="AF57" s="237"/>
      <c r="AG57" s="237"/>
      <c r="AH57" s="237"/>
      <c r="AI57" s="225" t="s">
        <v>315</v>
      </c>
      <c r="AJ57" s="225"/>
      <c r="AK57" s="238">
        <v>16603.98</v>
      </c>
      <c r="AL57" s="238"/>
      <c r="AM57" s="238"/>
      <c r="AN57" s="238"/>
      <c r="AO57" s="238"/>
      <c r="AP57" s="238"/>
      <c r="AQ57" s="54" t="s">
        <v>316</v>
      </c>
      <c r="AR57" s="54"/>
      <c r="AS57" s="228" t="e">
        <f t="shared" si="6"/>
        <v>#N/A</v>
      </c>
      <c r="AT57" s="228"/>
      <c r="AU57" s="228"/>
      <c r="AV57" s="228"/>
      <c r="AW57" s="228"/>
      <c r="AX57" s="228"/>
      <c r="AY57" s="228"/>
      <c r="AZ57" s="228"/>
      <c r="BA57" s="228"/>
      <c r="BB57" s="228"/>
      <c r="BC57" s="229"/>
      <c r="BD57" s="47"/>
      <c r="BE57" s="51"/>
      <c r="CH57" s="10" t="s">
        <v>113</v>
      </c>
      <c r="CI57" s="11" t="s">
        <v>114</v>
      </c>
      <c r="CJ57" s="7">
        <v>8.1017858636553743</v>
      </c>
      <c r="CK57" s="4">
        <f t="shared" si="0"/>
        <v>116228.22</v>
      </c>
    </row>
    <row r="58" spans="3:89" x14ac:dyDescent="0.25">
      <c r="C58" s="46"/>
      <c r="D58" s="47"/>
      <c r="E58" s="125"/>
      <c r="F58" s="125"/>
      <c r="G58" s="125"/>
      <c r="H58" s="125"/>
      <c r="I58" s="125"/>
      <c r="J58" s="125"/>
      <c r="K58" s="123"/>
      <c r="L58" s="123"/>
      <c r="M58" s="123"/>
      <c r="N58" s="123"/>
      <c r="O58" s="123"/>
      <c r="P58" s="123"/>
      <c r="Q58" s="123"/>
      <c r="R58" s="123"/>
      <c r="S58" s="123"/>
      <c r="T58" s="123"/>
      <c r="U58" s="123"/>
      <c r="V58" s="123"/>
      <c r="W58" s="123"/>
      <c r="X58" s="123"/>
      <c r="Y58" s="123"/>
      <c r="Z58" s="57"/>
      <c r="AA58" s="57"/>
      <c r="AB58" s="57"/>
      <c r="AC58" s="57"/>
      <c r="AD58" s="57"/>
      <c r="AE58" s="57"/>
      <c r="AF58" s="57"/>
      <c r="AG58" s="57"/>
      <c r="AH58" s="57"/>
      <c r="AI58" s="123"/>
      <c r="AJ58" s="123"/>
      <c r="AK58" s="125"/>
      <c r="AL58" s="125"/>
      <c r="AM58" s="125"/>
      <c r="AN58" s="125"/>
      <c r="AO58" s="125"/>
      <c r="AP58" s="125"/>
      <c r="AQ58" s="47"/>
      <c r="AR58" s="47"/>
      <c r="AS58" s="58"/>
      <c r="AT58" s="58"/>
      <c r="AU58" s="58"/>
      <c r="AV58" s="58"/>
      <c r="AW58" s="58"/>
      <c r="AX58" s="58"/>
      <c r="AY58" s="58"/>
      <c r="AZ58" s="58"/>
      <c r="BA58" s="58"/>
      <c r="BB58" s="58"/>
      <c r="BC58" s="58"/>
      <c r="BD58" s="47"/>
      <c r="BE58" s="51"/>
      <c r="CH58" s="10" t="s">
        <v>115</v>
      </c>
      <c r="CI58" s="11" t="s">
        <v>116</v>
      </c>
      <c r="CJ58" s="7">
        <v>13.444857800083646</v>
      </c>
      <c r="CK58" s="4">
        <f t="shared" si="0"/>
        <v>192879.93</v>
      </c>
    </row>
    <row r="59" spans="3:89" x14ac:dyDescent="0.25">
      <c r="C59" s="46"/>
      <c r="D59" s="47"/>
      <c r="E59" s="125"/>
      <c r="F59" s="125"/>
      <c r="G59" s="125"/>
      <c r="H59" s="125"/>
      <c r="I59" s="125"/>
      <c r="J59" s="125"/>
      <c r="K59" s="123"/>
      <c r="L59" s="123"/>
      <c r="M59" s="123"/>
      <c r="N59" s="123"/>
      <c r="O59" s="123"/>
      <c r="P59" s="123"/>
      <c r="Q59" s="123"/>
      <c r="R59" s="123"/>
      <c r="S59" s="123"/>
      <c r="T59" s="123"/>
      <c r="U59" s="123"/>
      <c r="V59" s="123"/>
      <c r="W59" s="123"/>
      <c r="X59" s="123"/>
      <c r="Y59" s="123"/>
      <c r="Z59" s="57"/>
      <c r="AA59" s="57"/>
      <c r="AB59" s="57"/>
      <c r="AC59" s="57"/>
      <c r="AD59" s="57"/>
      <c r="AE59" s="57"/>
      <c r="AF59" s="57"/>
      <c r="AG59" s="57"/>
      <c r="AH59" s="57"/>
      <c r="AI59" s="123"/>
      <c r="AJ59" s="123"/>
      <c r="AK59" s="125"/>
      <c r="AL59" s="125"/>
      <c r="AM59" s="125"/>
      <c r="AN59" s="59"/>
      <c r="AO59" s="230" t="s">
        <v>318</v>
      </c>
      <c r="AP59" s="230"/>
      <c r="AQ59" s="230"/>
      <c r="AR59" s="230"/>
      <c r="AS59" s="58" t="s">
        <v>11</v>
      </c>
      <c r="AT59" s="205" t="e">
        <f>SUM(AS52:BC57)</f>
        <v>#N/A</v>
      </c>
      <c r="AU59" s="205"/>
      <c r="AV59" s="205"/>
      <c r="AW59" s="205"/>
      <c r="AX59" s="205"/>
      <c r="AY59" s="205"/>
      <c r="AZ59" s="205"/>
      <c r="BA59" s="205"/>
      <c r="BB59" s="205"/>
      <c r="BC59" s="205"/>
      <c r="BD59" s="47"/>
      <c r="BE59" s="51"/>
      <c r="CH59" s="10" t="s">
        <v>117</v>
      </c>
      <c r="CI59" s="11" t="s">
        <v>118</v>
      </c>
      <c r="CJ59" s="7">
        <v>5.9245141502857939</v>
      </c>
      <c r="CK59" s="4">
        <f t="shared" si="0"/>
        <v>84993.08</v>
      </c>
    </row>
    <row r="60" spans="3:89" x14ac:dyDescent="0.25">
      <c r="C60" s="46"/>
      <c r="D60" s="47"/>
      <c r="E60" s="125"/>
      <c r="F60" s="125"/>
      <c r="G60" s="125"/>
      <c r="H60" s="125"/>
      <c r="I60" s="125"/>
      <c r="J60" s="125"/>
      <c r="K60" s="123"/>
      <c r="L60" s="123"/>
      <c r="M60" s="123"/>
      <c r="N60" s="123"/>
      <c r="O60" s="123"/>
      <c r="P60" s="123"/>
      <c r="Q60" s="123"/>
      <c r="R60" s="123"/>
      <c r="S60" s="123"/>
      <c r="T60" s="123"/>
      <c r="U60" s="123"/>
      <c r="V60" s="123"/>
      <c r="W60" s="123"/>
      <c r="X60" s="123"/>
      <c r="Y60" s="123"/>
      <c r="Z60" s="57"/>
      <c r="AA60" s="57"/>
      <c r="AB60" s="57"/>
      <c r="AC60" s="57"/>
      <c r="AD60" s="57"/>
      <c r="AE60" s="57"/>
      <c r="AF60" s="57"/>
      <c r="AG60" s="57"/>
      <c r="AH60" s="57"/>
      <c r="AI60" s="123"/>
      <c r="AJ60" s="123"/>
      <c r="AK60" s="125"/>
      <c r="AL60" s="125"/>
      <c r="AM60" s="125"/>
      <c r="AN60" s="59"/>
      <c r="AO60" s="202" t="s">
        <v>317</v>
      </c>
      <c r="AP60" s="202"/>
      <c r="AQ60" s="202"/>
      <c r="AR60" s="202"/>
      <c r="AS60" s="58" t="s">
        <v>11</v>
      </c>
      <c r="AT60" s="205" t="e">
        <f>AT59/AT46</f>
        <v>#N/A</v>
      </c>
      <c r="AU60" s="205"/>
      <c r="AV60" s="205"/>
      <c r="AW60" s="205"/>
      <c r="AX60" s="205"/>
      <c r="AY60" s="205"/>
      <c r="AZ60" s="205"/>
      <c r="BA60" s="205"/>
      <c r="BB60" s="205"/>
      <c r="BC60" s="205"/>
      <c r="BD60" s="47"/>
      <c r="BE60" s="51"/>
      <c r="CH60" s="10" t="s">
        <v>119</v>
      </c>
      <c r="CI60" s="11" t="s">
        <v>120</v>
      </c>
      <c r="CJ60" s="7">
        <v>22.600925693573121</v>
      </c>
      <c r="CK60" s="4">
        <f t="shared" si="0"/>
        <v>324232.88</v>
      </c>
    </row>
    <row r="61" spans="3:89" x14ac:dyDescent="0.25">
      <c r="C61" s="46"/>
      <c r="D61" s="47"/>
      <c r="E61" s="125"/>
      <c r="F61" s="125"/>
      <c r="G61" s="125"/>
      <c r="H61" s="125"/>
      <c r="I61" s="125"/>
      <c r="J61" s="125"/>
      <c r="K61" s="123"/>
      <c r="L61" s="123"/>
      <c r="M61" s="123"/>
      <c r="N61" s="123"/>
      <c r="O61" s="123"/>
      <c r="P61" s="123"/>
      <c r="Q61" s="123"/>
      <c r="R61" s="123"/>
      <c r="S61" s="123"/>
      <c r="T61" s="123"/>
      <c r="U61" s="123"/>
      <c r="V61" s="123"/>
      <c r="W61" s="123"/>
      <c r="X61" s="123"/>
      <c r="Y61" s="123"/>
      <c r="Z61" s="57"/>
      <c r="AA61" s="57"/>
      <c r="AB61" s="57"/>
      <c r="AC61" s="57"/>
      <c r="AD61" s="57"/>
      <c r="AE61" s="57"/>
      <c r="AF61" s="57"/>
      <c r="AG61" s="57"/>
      <c r="AH61" s="57"/>
      <c r="AI61" s="123"/>
      <c r="AJ61" s="123"/>
      <c r="AK61" s="125"/>
      <c r="AL61" s="125"/>
      <c r="AM61" s="125"/>
      <c r="AN61" s="125"/>
      <c r="AO61" s="125"/>
      <c r="AP61" s="125"/>
      <c r="AQ61" s="47"/>
      <c r="AR61" s="47"/>
      <c r="AS61" s="47"/>
      <c r="AT61" s="125"/>
      <c r="AU61" s="125"/>
      <c r="AV61" s="125"/>
      <c r="AW61" s="125"/>
      <c r="AX61" s="125"/>
      <c r="AY61" s="125"/>
      <c r="AZ61" s="125"/>
      <c r="BA61" s="125"/>
      <c r="BB61" s="125"/>
      <c r="BC61" s="125"/>
      <c r="BD61" s="47"/>
      <c r="BE61" s="51"/>
      <c r="CH61" s="10" t="s">
        <v>121</v>
      </c>
      <c r="CI61" s="11" t="s">
        <v>122</v>
      </c>
      <c r="CJ61" s="7">
        <v>16.283755053673499</v>
      </c>
      <c r="CK61" s="4">
        <f t="shared" si="0"/>
        <v>233606.75</v>
      </c>
    </row>
    <row r="62" spans="3:89" ht="17.25" thickBot="1" x14ac:dyDescent="0.3">
      <c r="C62" s="60"/>
      <c r="D62" s="61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  <c r="AJ62" s="61"/>
      <c r="AK62" s="61"/>
      <c r="AL62" s="61"/>
      <c r="AM62" s="61"/>
      <c r="AN62" s="61"/>
      <c r="AO62" s="61"/>
      <c r="AP62" s="61"/>
      <c r="AQ62" s="61"/>
      <c r="AR62" s="61"/>
      <c r="AS62" s="61"/>
      <c r="AT62" s="61"/>
      <c r="AU62" s="61"/>
      <c r="AV62" s="61"/>
      <c r="AW62" s="61"/>
      <c r="AX62" s="61"/>
      <c r="AY62" s="61"/>
      <c r="AZ62" s="61"/>
      <c r="BA62" s="61"/>
      <c r="BB62" s="61"/>
      <c r="BC62" s="61"/>
      <c r="BD62" s="61"/>
      <c r="BE62" s="62"/>
      <c r="CH62" s="10" t="s">
        <v>123</v>
      </c>
      <c r="CI62" s="11" t="s">
        <v>124</v>
      </c>
      <c r="CJ62" s="7">
        <v>12.855069705841348</v>
      </c>
      <c r="CK62" s="4">
        <f t="shared" si="0"/>
        <v>184418.83</v>
      </c>
    </row>
    <row r="63" spans="3:89" x14ac:dyDescent="0.25">
      <c r="CH63" s="10" t="s">
        <v>125</v>
      </c>
      <c r="CI63" s="11" t="s">
        <v>126</v>
      </c>
      <c r="CJ63" s="7">
        <v>17.105289976300014</v>
      </c>
      <c r="CK63" s="4">
        <f t="shared" si="0"/>
        <v>245392.49</v>
      </c>
    </row>
    <row r="64" spans="3:89" ht="17.25" thickBot="1" x14ac:dyDescent="0.3">
      <c r="CH64" s="10" t="s">
        <v>127</v>
      </c>
      <c r="CI64" s="11" t="s">
        <v>128</v>
      </c>
      <c r="CJ64" s="7">
        <v>22.969960964728845</v>
      </c>
      <c r="CK64" s="4">
        <f t="shared" si="0"/>
        <v>329527.06</v>
      </c>
    </row>
    <row r="65" spans="3:89" x14ac:dyDescent="0.25">
      <c r="C65" s="43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44"/>
      <c r="AN65" s="44"/>
      <c r="AO65" s="44"/>
      <c r="AP65" s="44"/>
      <c r="AQ65" s="44"/>
      <c r="AR65" s="44"/>
      <c r="AS65" s="44"/>
      <c r="AT65" s="44"/>
      <c r="AU65" s="44"/>
      <c r="AV65" s="44"/>
      <c r="AW65" s="44"/>
      <c r="AX65" s="44"/>
      <c r="AY65" s="44"/>
      <c r="AZ65" s="44"/>
      <c r="BA65" s="44"/>
      <c r="BB65" s="44"/>
      <c r="BC65" s="44"/>
      <c r="BD65" s="44"/>
      <c r="BE65" s="45"/>
      <c r="CH65" s="10" t="s">
        <v>129</v>
      </c>
      <c r="CI65" s="11" t="s">
        <v>130</v>
      </c>
      <c r="CJ65" s="7">
        <v>20.822014498815001</v>
      </c>
      <c r="CK65" s="4">
        <f t="shared" si="0"/>
        <v>298712.62</v>
      </c>
    </row>
    <row r="66" spans="3:89" x14ac:dyDescent="0.25">
      <c r="C66" s="46"/>
      <c r="D66" s="47"/>
      <c r="E66" s="196" t="s">
        <v>0</v>
      </c>
      <c r="F66" s="196"/>
      <c r="G66" s="196"/>
      <c r="H66" s="196"/>
      <c r="I66" s="196"/>
      <c r="J66" s="130" t="s">
        <v>11</v>
      </c>
      <c r="K66" s="231" t="s">
        <v>340</v>
      </c>
      <c r="L66" s="231"/>
      <c r="M66" s="231"/>
      <c r="N66" s="231"/>
      <c r="O66" s="231"/>
      <c r="P66" s="231"/>
      <c r="Q66" s="231"/>
      <c r="R66" s="231"/>
      <c r="S66" s="231"/>
      <c r="T66" s="231"/>
      <c r="U66" s="231"/>
      <c r="V66" s="130"/>
      <c r="W66" s="130"/>
      <c r="X66" s="49"/>
      <c r="Y66" s="49"/>
      <c r="Z66" s="49"/>
      <c r="AA66" s="49"/>
      <c r="AB66" s="49"/>
      <c r="AC66" s="49"/>
      <c r="AD66" s="49"/>
      <c r="AE66" s="49"/>
      <c r="AF66" s="130"/>
      <c r="AG66" s="50"/>
      <c r="AH66" s="50"/>
      <c r="AI66" s="50"/>
      <c r="AJ66" s="50"/>
      <c r="AK66" s="196" t="s">
        <v>3</v>
      </c>
      <c r="AL66" s="196"/>
      <c r="AM66" s="196"/>
      <c r="AN66" s="196"/>
      <c r="AO66" s="196"/>
      <c r="AP66" s="196"/>
      <c r="AQ66" s="196"/>
      <c r="AR66" s="196"/>
      <c r="AS66" s="130" t="s">
        <v>11</v>
      </c>
      <c r="AT66" s="197"/>
      <c r="AU66" s="197"/>
      <c r="AV66" s="197"/>
      <c r="AW66" s="197"/>
      <c r="AX66" s="130" t="s">
        <v>319</v>
      </c>
      <c r="AY66" s="130"/>
      <c r="AZ66" s="130"/>
      <c r="BA66" s="130"/>
      <c r="BB66" s="130"/>
      <c r="BC66" s="130"/>
      <c r="BD66" s="47"/>
      <c r="BE66" s="51"/>
      <c r="CH66" s="10" t="s">
        <v>131</v>
      </c>
      <c r="CI66" s="11" t="s">
        <v>132</v>
      </c>
      <c r="CJ66" s="7">
        <v>7.3308385612714346</v>
      </c>
      <c r="CK66" s="4">
        <f t="shared" si="0"/>
        <v>105168.21</v>
      </c>
    </row>
    <row r="67" spans="3:89" x14ac:dyDescent="0.25">
      <c r="C67" s="46"/>
      <c r="D67" s="47"/>
      <c r="E67" s="196" t="s">
        <v>322</v>
      </c>
      <c r="F67" s="196"/>
      <c r="G67" s="196"/>
      <c r="H67" s="196"/>
      <c r="I67" s="196"/>
      <c r="J67" s="130" t="s">
        <v>11</v>
      </c>
      <c r="K67" s="196"/>
      <c r="L67" s="196"/>
      <c r="M67" s="196"/>
      <c r="N67" s="196"/>
      <c r="O67" s="196"/>
      <c r="P67" s="196"/>
      <c r="Q67" s="196"/>
      <c r="R67" s="196"/>
      <c r="S67" s="196"/>
      <c r="T67" s="196"/>
      <c r="U67" s="196"/>
      <c r="V67" s="196"/>
      <c r="W67" s="196"/>
      <c r="X67" s="130"/>
      <c r="Y67" s="49"/>
      <c r="Z67" s="49"/>
      <c r="AA67" s="49"/>
      <c r="AB67" s="49"/>
      <c r="AC67" s="49"/>
      <c r="AD67" s="49"/>
      <c r="AE67" s="49"/>
      <c r="AF67" s="130"/>
      <c r="AG67" s="50"/>
      <c r="AH67" s="50"/>
      <c r="AI67" s="50"/>
      <c r="AJ67" s="50"/>
      <c r="AK67" s="196" t="s">
        <v>4</v>
      </c>
      <c r="AL67" s="196"/>
      <c r="AM67" s="196"/>
      <c r="AN67" s="196"/>
      <c r="AO67" s="196"/>
      <c r="AP67" s="196"/>
      <c r="AQ67" s="196"/>
      <c r="AR67" s="196"/>
      <c r="AS67" s="130" t="s">
        <v>11</v>
      </c>
      <c r="AT67" s="196"/>
      <c r="AU67" s="196"/>
      <c r="AV67" s="196"/>
      <c r="AW67" s="196"/>
      <c r="AX67" s="130" t="s">
        <v>320</v>
      </c>
      <c r="AY67" s="130"/>
      <c r="AZ67" s="130"/>
      <c r="BA67" s="130"/>
      <c r="BB67" s="130"/>
      <c r="BC67" s="130"/>
      <c r="BD67" s="47"/>
      <c r="BE67" s="51"/>
      <c r="CH67" s="10" t="s">
        <v>133</v>
      </c>
      <c r="CI67" s="11" t="s">
        <v>134</v>
      </c>
      <c r="CJ67" s="7">
        <v>54.480363864491849</v>
      </c>
      <c r="CK67" s="4">
        <f t="shared" si="0"/>
        <v>781575.3</v>
      </c>
    </row>
    <row r="68" spans="3:89" x14ac:dyDescent="0.25">
      <c r="C68" s="46"/>
      <c r="D68" s="47"/>
      <c r="E68" s="196" t="s">
        <v>1</v>
      </c>
      <c r="F68" s="196"/>
      <c r="G68" s="196"/>
      <c r="H68" s="196"/>
      <c r="I68" s="196"/>
      <c r="J68" s="130" t="s">
        <v>11</v>
      </c>
      <c r="K68" s="196"/>
      <c r="L68" s="196"/>
      <c r="M68" s="196"/>
      <c r="N68" s="196"/>
      <c r="O68" s="196"/>
      <c r="P68" s="196"/>
      <c r="Q68" s="196"/>
      <c r="R68" s="196"/>
      <c r="S68" s="196"/>
      <c r="T68" s="196"/>
      <c r="U68" s="196"/>
      <c r="V68" s="130"/>
      <c r="W68" s="130"/>
      <c r="X68" s="49"/>
      <c r="Y68" s="49"/>
      <c r="Z68" s="49"/>
      <c r="AA68" s="49"/>
      <c r="AB68" s="49"/>
      <c r="AC68" s="49"/>
      <c r="AD68" s="49"/>
      <c r="AE68" s="49"/>
      <c r="AF68" s="130"/>
      <c r="AG68" s="50"/>
      <c r="AH68" s="50"/>
      <c r="AI68" s="50"/>
      <c r="AJ68" s="50"/>
      <c r="AK68" s="196"/>
      <c r="AL68" s="196"/>
      <c r="AM68" s="196"/>
      <c r="AN68" s="196"/>
      <c r="AO68" s="196"/>
      <c r="AP68" s="196"/>
      <c r="AQ68" s="196"/>
      <c r="AR68" s="196"/>
      <c r="AS68" s="130"/>
      <c r="AT68" s="198"/>
      <c r="AU68" s="198"/>
      <c r="AV68" s="198"/>
      <c r="AW68" s="198"/>
      <c r="AX68" s="130"/>
      <c r="AY68" s="130"/>
      <c r="AZ68" s="130"/>
      <c r="BA68" s="130"/>
      <c r="BB68" s="130"/>
      <c r="BC68" s="130"/>
      <c r="BD68" s="47"/>
      <c r="BE68" s="51"/>
      <c r="CH68" s="10" t="s">
        <v>135</v>
      </c>
      <c r="CI68" s="11" t="s">
        <v>136</v>
      </c>
      <c r="CJ68" s="7">
        <v>50.628216924578282</v>
      </c>
      <c r="CK68" s="4">
        <f t="shared" si="0"/>
        <v>726312.4</v>
      </c>
    </row>
    <row r="69" spans="3:89" x14ac:dyDescent="0.25">
      <c r="C69" s="46"/>
      <c r="D69" s="47"/>
      <c r="E69" s="196" t="s">
        <v>2</v>
      </c>
      <c r="F69" s="196"/>
      <c r="G69" s="196"/>
      <c r="H69" s="196"/>
      <c r="I69" s="196"/>
      <c r="J69" s="130" t="s">
        <v>11</v>
      </c>
      <c r="K69" s="196"/>
      <c r="L69" s="196"/>
      <c r="M69" s="196"/>
      <c r="N69" s="196"/>
      <c r="O69" s="196"/>
      <c r="P69" s="196"/>
      <c r="Q69" s="196"/>
      <c r="R69" s="196"/>
      <c r="S69" s="196"/>
      <c r="T69" s="196"/>
      <c r="U69" s="196"/>
      <c r="V69" s="130"/>
      <c r="W69" s="130"/>
      <c r="X69" s="130"/>
      <c r="Y69" s="130"/>
      <c r="Z69" s="130"/>
      <c r="AA69" s="130"/>
      <c r="AB69" s="130"/>
      <c r="AC69" s="130"/>
      <c r="AD69" s="130"/>
      <c r="AE69" s="130"/>
      <c r="AF69" s="130"/>
      <c r="AG69" s="130"/>
      <c r="AH69" s="130"/>
      <c r="AI69" s="130"/>
      <c r="AJ69" s="130"/>
      <c r="AK69" s="196"/>
      <c r="AL69" s="196"/>
      <c r="AM69" s="196"/>
      <c r="AN69" s="196"/>
      <c r="AO69" s="196"/>
      <c r="AP69" s="196"/>
      <c r="AQ69" s="196"/>
      <c r="AR69" s="196"/>
      <c r="AS69" s="130"/>
      <c r="AT69" s="130"/>
      <c r="AU69" s="130"/>
      <c r="AV69" s="130"/>
      <c r="AW69" s="130"/>
      <c r="AX69" s="130"/>
      <c r="AY69" s="130"/>
      <c r="AZ69" s="130"/>
      <c r="BA69" s="130"/>
      <c r="BB69" s="130"/>
      <c r="BC69" s="130"/>
      <c r="BD69" s="47"/>
      <c r="BE69" s="51"/>
      <c r="CH69" s="12" t="s">
        <v>137</v>
      </c>
      <c r="CI69" s="13" t="s">
        <v>138</v>
      </c>
      <c r="CJ69" s="14">
        <v>49.527603513174405</v>
      </c>
      <c r="CK69" s="4">
        <f t="shared" si="0"/>
        <v>710523</v>
      </c>
    </row>
    <row r="70" spans="3:89" x14ac:dyDescent="0.25">
      <c r="C70" s="46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  <c r="AA70" s="47"/>
      <c r="AB70" s="47"/>
      <c r="AC70" s="47"/>
      <c r="AD70" s="47"/>
      <c r="AE70" s="47"/>
      <c r="AF70" s="47"/>
      <c r="AG70" s="47"/>
      <c r="AH70" s="47"/>
      <c r="AI70" s="47"/>
      <c r="AJ70" s="47"/>
      <c r="AK70" s="47"/>
      <c r="AL70" s="47"/>
      <c r="AM70" s="47"/>
      <c r="AN70" s="47"/>
      <c r="AO70" s="47"/>
      <c r="AP70" s="47"/>
      <c r="AQ70" s="47"/>
      <c r="AR70" s="47"/>
      <c r="AS70" s="47"/>
      <c r="AT70" s="47"/>
      <c r="AU70" s="47"/>
      <c r="AV70" s="47"/>
      <c r="AW70" s="47"/>
      <c r="AX70" s="47"/>
      <c r="AY70" s="47"/>
      <c r="AZ70" s="47"/>
      <c r="BA70" s="47"/>
      <c r="BB70" s="47"/>
      <c r="BC70" s="47"/>
      <c r="BD70" s="47"/>
      <c r="BE70" s="51"/>
      <c r="CH70" s="5" t="s">
        <v>139</v>
      </c>
      <c r="CI70" s="11" t="s">
        <v>140</v>
      </c>
      <c r="CJ70" s="7">
        <v>58.332510804405409</v>
      </c>
      <c r="CK70" s="4">
        <f t="shared" si="0"/>
        <v>836838.2</v>
      </c>
    </row>
    <row r="71" spans="3:89" x14ac:dyDescent="0.25">
      <c r="C71" s="46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  <c r="AA71" s="47"/>
      <c r="AB71" s="47"/>
      <c r="AC71" s="47"/>
      <c r="AD71" s="47"/>
      <c r="AE71" s="47"/>
      <c r="AF71" s="47"/>
      <c r="AG71" s="47"/>
      <c r="AH71" s="47"/>
      <c r="AI71" s="47"/>
      <c r="AJ71" s="47"/>
      <c r="AK71" s="47"/>
      <c r="AL71" s="47"/>
      <c r="AM71" s="47"/>
      <c r="AN71" s="47"/>
      <c r="AO71" s="47"/>
      <c r="AP71" s="47"/>
      <c r="AQ71" s="47"/>
      <c r="AR71" s="47"/>
      <c r="AS71" s="47"/>
      <c r="AT71" s="47"/>
      <c r="AU71" s="47"/>
      <c r="AV71" s="47"/>
      <c r="AW71" s="47"/>
      <c r="AX71" s="47"/>
      <c r="AY71" s="47"/>
      <c r="AZ71" s="47"/>
      <c r="BA71" s="47"/>
      <c r="BB71" s="47"/>
      <c r="BC71" s="47"/>
      <c r="BD71" s="47"/>
      <c r="BE71" s="51"/>
      <c r="CH71" s="12" t="s">
        <v>141</v>
      </c>
      <c r="CI71" s="13" t="s">
        <v>142</v>
      </c>
      <c r="CJ71" s="14">
        <v>11.666502160881082</v>
      </c>
      <c r="CK71" s="4">
        <f t="shared" si="0"/>
        <v>167367.64000000001</v>
      </c>
    </row>
    <row r="72" spans="3:89" x14ac:dyDescent="0.25">
      <c r="C72" s="46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  <c r="AA72" s="47"/>
      <c r="AB72" s="47"/>
      <c r="AC72" s="47"/>
      <c r="AD72" s="47"/>
      <c r="AE72" s="47"/>
      <c r="AF72" s="47"/>
      <c r="AG72" s="47"/>
      <c r="AH72" s="47"/>
      <c r="AI72" s="47"/>
      <c r="AJ72" s="47"/>
      <c r="AK72" s="47"/>
      <c r="AL72" s="47"/>
      <c r="AM72" s="47"/>
      <c r="AN72" s="47"/>
      <c r="AO72" s="47"/>
      <c r="AP72" s="47"/>
      <c r="AQ72" s="47"/>
      <c r="AR72" s="47"/>
      <c r="AS72" s="47"/>
      <c r="AT72" s="47"/>
      <c r="AU72" s="47"/>
      <c r="AV72" s="47"/>
      <c r="AW72" s="47"/>
      <c r="AX72" s="47"/>
      <c r="AY72" s="47"/>
      <c r="AZ72" s="47"/>
      <c r="BA72" s="47"/>
      <c r="BB72" s="47"/>
      <c r="BC72" s="47"/>
      <c r="BD72" s="47"/>
      <c r="BE72" s="51"/>
      <c r="CH72" s="5" t="s">
        <v>143</v>
      </c>
      <c r="CI72" s="11" t="s">
        <v>144</v>
      </c>
      <c r="CJ72" s="7">
        <v>14.858281053952322</v>
      </c>
      <c r="CK72" s="4">
        <f t="shared" si="0"/>
        <v>213156.9</v>
      </c>
    </row>
    <row r="73" spans="3:89" x14ac:dyDescent="0.25">
      <c r="C73" s="46"/>
      <c r="D73" s="47"/>
      <c r="E73" s="208"/>
      <c r="F73" s="209"/>
      <c r="G73" s="209"/>
      <c r="H73" s="209"/>
      <c r="I73" s="209"/>
      <c r="J73" s="209"/>
      <c r="K73" s="210" t="e">
        <f t="shared" ref="K73:K78" si="7">VLOOKUP(E73,$CH$1:$CK$1003,2,FALSE)</f>
        <v>#N/A</v>
      </c>
      <c r="L73" s="210"/>
      <c r="M73" s="210"/>
      <c r="N73" s="210"/>
      <c r="O73" s="210"/>
      <c r="P73" s="210"/>
      <c r="Q73" s="210"/>
      <c r="R73" s="210"/>
      <c r="S73" s="210"/>
      <c r="T73" s="210"/>
      <c r="U73" s="210"/>
      <c r="V73" s="210"/>
      <c r="W73" s="210"/>
      <c r="X73" s="210"/>
      <c r="Y73" s="127"/>
      <c r="Z73" s="234"/>
      <c r="AA73" s="234"/>
      <c r="AB73" s="234"/>
      <c r="AC73" s="234"/>
      <c r="AD73" s="234"/>
      <c r="AE73" s="234"/>
      <c r="AF73" s="234"/>
      <c r="AG73" s="234"/>
      <c r="AH73" s="234"/>
      <c r="AI73" s="210" t="s">
        <v>315</v>
      </c>
      <c r="AJ73" s="210"/>
      <c r="AK73" s="235"/>
      <c r="AL73" s="235"/>
      <c r="AM73" s="235"/>
      <c r="AN73" s="235"/>
      <c r="AO73" s="235"/>
      <c r="AP73" s="235"/>
      <c r="AQ73" s="52" t="s">
        <v>316</v>
      </c>
      <c r="AR73" s="52"/>
      <c r="AS73" s="213" t="e">
        <f>(AK73*VLOOKUP(E73,$CH$1:$CK$1003,4,FALSE))/1000</f>
        <v>#N/A</v>
      </c>
      <c r="AT73" s="213"/>
      <c r="AU73" s="213"/>
      <c r="AV73" s="213"/>
      <c r="AW73" s="213"/>
      <c r="AX73" s="213"/>
      <c r="AY73" s="213"/>
      <c r="AZ73" s="213"/>
      <c r="BA73" s="213"/>
      <c r="BB73" s="213"/>
      <c r="BC73" s="214"/>
      <c r="BD73" s="47"/>
      <c r="BE73" s="51"/>
      <c r="CH73" s="15" t="s">
        <v>145</v>
      </c>
      <c r="CI73" s="16" t="s">
        <v>146</v>
      </c>
      <c r="CJ73" s="17">
        <v>7.2640485152655785</v>
      </c>
      <c r="CK73" s="4">
        <f t="shared" ref="CK73:CK136" si="8">CJ73*$CK$3</f>
        <v>104210.04</v>
      </c>
    </row>
    <row r="74" spans="3:89" x14ac:dyDescent="0.25">
      <c r="C74" s="46"/>
      <c r="D74" s="47"/>
      <c r="E74" s="200"/>
      <c r="F74" s="201"/>
      <c r="G74" s="201"/>
      <c r="H74" s="201"/>
      <c r="I74" s="201"/>
      <c r="J74" s="201"/>
      <c r="K74" s="202" t="e">
        <f t="shared" si="7"/>
        <v>#N/A</v>
      </c>
      <c r="L74" s="202"/>
      <c r="M74" s="202"/>
      <c r="N74" s="202"/>
      <c r="O74" s="202"/>
      <c r="P74" s="202"/>
      <c r="Q74" s="202"/>
      <c r="R74" s="202"/>
      <c r="S74" s="202"/>
      <c r="T74" s="202"/>
      <c r="U74" s="202"/>
      <c r="V74" s="202"/>
      <c r="W74" s="202"/>
      <c r="X74" s="202"/>
      <c r="Y74" s="123"/>
      <c r="Z74" s="232"/>
      <c r="AA74" s="232"/>
      <c r="AB74" s="232"/>
      <c r="AC74" s="232"/>
      <c r="AD74" s="232"/>
      <c r="AE74" s="232"/>
      <c r="AF74" s="232"/>
      <c r="AG74" s="232"/>
      <c r="AH74" s="232"/>
      <c r="AI74" s="202" t="s">
        <v>315</v>
      </c>
      <c r="AJ74" s="202"/>
      <c r="AK74" s="233"/>
      <c r="AL74" s="233"/>
      <c r="AM74" s="233"/>
      <c r="AN74" s="233"/>
      <c r="AO74" s="233"/>
      <c r="AP74" s="233"/>
      <c r="AQ74" s="47" t="s">
        <v>316</v>
      </c>
      <c r="AR74" s="47"/>
      <c r="AS74" s="205" t="e">
        <f t="shared" ref="AS74:AS78" si="9">(AK74*VLOOKUP(E74,$CH$1:$CK$1003,4,FALSE))/1000</f>
        <v>#N/A</v>
      </c>
      <c r="AT74" s="205"/>
      <c r="AU74" s="205"/>
      <c r="AV74" s="205"/>
      <c r="AW74" s="205"/>
      <c r="AX74" s="205"/>
      <c r="AY74" s="205"/>
      <c r="AZ74" s="205"/>
      <c r="BA74" s="205"/>
      <c r="BB74" s="205"/>
      <c r="BC74" s="206"/>
      <c r="BD74" s="47"/>
      <c r="BE74" s="51"/>
      <c r="CH74" s="10" t="s">
        <v>147</v>
      </c>
      <c r="CI74" s="18" t="s">
        <v>148</v>
      </c>
      <c r="CJ74" s="7">
        <v>8.8314791579534369</v>
      </c>
      <c r="CK74" s="4">
        <f t="shared" si="8"/>
        <v>126696.40000000001</v>
      </c>
    </row>
    <row r="75" spans="3:89" x14ac:dyDescent="0.25">
      <c r="C75" s="46"/>
      <c r="D75" s="47"/>
      <c r="E75" s="200"/>
      <c r="F75" s="201"/>
      <c r="G75" s="201"/>
      <c r="H75" s="201"/>
      <c r="I75" s="201"/>
      <c r="J75" s="201"/>
      <c r="K75" s="202" t="e">
        <f t="shared" si="7"/>
        <v>#N/A</v>
      </c>
      <c r="L75" s="202"/>
      <c r="M75" s="202"/>
      <c r="N75" s="202"/>
      <c r="O75" s="202"/>
      <c r="P75" s="202"/>
      <c r="Q75" s="202"/>
      <c r="R75" s="202"/>
      <c r="S75" s="202"/>
      <c r="T75" s="202"/>
      <c r="U75" s="202"/>
      <c r="V75" s="202"/>
      <c r="W75" s="202"/>
      <c r="X75" s="202"/>
      <c r="Y75" s="123"/>
      <c r="Z75" s="232"/>
      <c r="AA75" s="232"/>
      <c r="AB75" s="232"/>
      <c r="AC75" s="232"/>
      <c r="AD75" s="232"/>
      <c r="AE75" s="232"/>
      <c r="AF75" s="232"/>
      <c r="AG75" s="232"/>
      <c r="AH75" s="232"/>
      <c r="AI75" s="202" t="s">
        <v>315</v>
      </c>
      <c r="AJ75" s="202"/>
      <c r="AK75" s="233"/>
      <c r="AL75" s="233"/>
      <c r="AM75" s="233"/>
      <c r="AN75" s="233"/>
      <c r="AO75" s="233"/>
      <c r="AP75" s="233"/>
      <c r="AQ75" s="47" t="s">
        <v>316</v>
      </c>
      <c r="AR75" s="47"/>
      <c r="AS75" s="205" t="e">
        <f t="shared" si="9"/>
        <v>#N/A</v>
      </c>
      <c r="AT75" s="205"/>
      <c r="AU75" s="205"/>
      <c r="AV75" s="205"/>
      <c r="AW75" s="205"/>
      <c r="AX75" s="205"/>
      <c r="AY75" s="205"/>
      <c r="AZ75" s="205"/>
      <c r="BA75" s="205"/>
      <c r="BB75" s="205"/>
      <c r="BC75" s="206"/>
      <c r="BD75" s="47"/>
      <c r="BE75" s="51"/>
      <c r="CH75" s="10" t="s">
        <v>149</v>
      </c>
      <c r="CI75" s="11" t="s">
        <v>150</v>
      </c>
      <c r="CJ75" s="7">
        <v>8.8825477485013238</v>
      </c>
      <c r="CK75" s="4">
        <f t="shared" si="8"/>
        <v>127429.02999999998</v>
      </c>
    </row>
    <row r="76" spans="3:89" x14ac:dyDescent="0.25">
      <c r="C76" s="46"/>
      <c r="D76" s="47"/>
      <c r="E76" s="216"/>
      <c r="F76" s="217"/>
      <c r="G76" s="217"/>
      <c r="H76" s="217"/>
      <c r="I76" s="217"/>
      <c r="J76" s="217"/>
      <c r="K76" s="218" t="e">
        <f t="shared" si="7"/>
        <v>#N/A</v>
      </c>
      <c r="L76" s="218"/>
      <c r="M76" s="218"/>
      <c r="N76" s="218"/>
      <c r="O76" s="218"/>
      <c r="P76" s="218"/>
      <c r="Q76" s="218"/>
      <c r="R76" s="218"/>
      <c r="S76" s="218"/>
      <c r="T76" s="218"/>
      <c r="U76" s="218"/>
      <c r="V76" s="218"/>
      <c r="W76" s="218"/>
      <c r="X76" s="218"/>
      <c r="Y76" s="124"/>
      <c r="Z76" s="236"/>
      <c r="AA76" s="236"/>
      <c r="AB76" s="236"/>
      <c r="AC76" s="236"/>
      <c r="AD76" s="236"/>
      <c r="AE76" s="236"/>
      <c r="AF76" s="236"/>
      <c r="AG76" s="236"/>
      <c r="AH76" s="236"/>
      <c r="AI76" s="218" t="s">
        <v>315</v>
      </c>
      <c r="AJ76" s="218"/>
      <c r="AK76" s="220"/>
      <c r="AL76" s="220"/>
      <c r="AM76" s="220"/>
      <c r="AN76" s="220"/>
      <c r="AO76" s="220"/>
      <c r="AP76" s="220"/>
      <c r="AQ76" s="55" t="s">
        <v>316</v>
      </c>
      <c r="AR76" s="55"/>
      <c r="AS76" s="221" t="e">
        <f t="shared" si="9"/>
        <v>#N/A</v>
      </c>
      <c r="AT76" s="221"/>
      <c r="AU76" s="221"/>
      <c r="AV76" s="221"/>
      <c r="AW76" s="221"/>
      <c r="AX76" s="221"/>
      <c r="AY76" s="221"/>
      <c r="AZ76" s="221"/>
      <c r="BA76" s="221"/>
      <c r="BB76" s="221"/>
      <c r="BC76" s="222"/>
      <c r="BD76" s="47"/>
      <c r="BE76" s="51"/>
      <c r="CH76" s="10" t="s">
        <v>151</v>
      </c>
      <c r="CI76" s="11" t="s">
        <v>152</v>
      </c>
      <c r="CJ76" s="7">
        <v>7.5505172173428132</v>
      </c>
      <c r="CK76" s="4">
        <f t="shared" si="8"/>
        <v>108319.72</v>
      </c>
    </row>
    <row r="77" spans="3:89" x14ac:dyDescent="0.25">
      <c r="C77" s="46"/>
      <c r="D77" s="47"/>
      <c r="E77" s="200"/>
      <c r="F77" s="201"/>
      <c r="G77" s="201"/>
      <c r="H77" s="201"/>
      <c r="I77" s="201"/>
      <c r="J77" s="201"/>
      <c r="K77" s="202" t="e">
        <f t="shared" si="7"/>
        <v>#N/A</v>
      </c>
      <c r="L77" s="202"/>
      <c r="M77" s="202"/>
      <c r="N77" s="202"/>
      <c r="O77" s="202"/>
      <c r="P77" s="202"/>
      <c r="Q77" s="202"/>
      <c r="R77" s="202"/>
      <c r="S77" s="202"/>
      <c r="T77" s="202"/>
      <c r="U77" s="202"/>
      <c r="V77" s="202"/>
      <c r="W77" s="202"/>
      <c r="X77" s="202"/>
      <c r="Y77" s="123"/>
      <c r="Z77" s="232"/>
      <c r="AA77" s="232"/>
      <c r="AB77" s="232"/>
      <c r="AC77" s="232"/>
      <c r="AD77" s="232"/>
      <c r="AE77" s="232"/>
      <c r="AF77" s="232"/>
      <c r="AG77" s="232"/>
      <c r="AH77" s="232"/>
      <c r="AI77" s="202" t="s">
        <v>315</v>
      </c>
      <c r="AJ77" s="202"/>
      <c r="AK77" s="233"/>
      <c r="AL77" s="233"/>
      <c r="AM77" s="233"/>
      <c r="AN77" s="233"/>
      <c r="AO77" s="233"/>
      <c r="AP77" s="233"/>
      <c r="AQ77" s="47" t="s">
        <v>316</v>
      </c>
      <c r="AR77" s="47"/>
      <c r="AS77" s="205" t="e">
        <f t="shared" si="9"/>
        <v>#N/A</v>
      </c>
      <c r="AT77" s="205"/>
      <c r="AU77" s="205"/>
      <c r="AV77" s="205"/>
      <c r="AW77" s="205"/>
      <c r="AX77" s="205"/>
      <c r="AY77" s="205"/>
      <c r="AZ77" s="205"/>
      <c r="BA77" s="205"/>
      <c r="BB77" s="205"/>
      <c r="BC77" s="206"/>
      <c r="BD77" s="47"/>
      <c r="BE77" s="51"/>
      <c r="CH77" s="10" t="s">
        <v>153</v>
      </c>
      <c r="CI77" s="11" t="s">
        <v>154</v>
      </c>
      <c r="CJ77" s="7">
        <v>19.985732608392585</v>
      </c>
      <c r="CK77" s="4">
        <f t="shared" si="8"/>
        <v>286715.32</v>
      </c>
    </row>
    <row r="78" spans="3:89" x14ac:dyDescent="0.25">
      <c r="C78" s="46"/>
      <c r="D78" s="47"/>
      <c r="E78" s="223"/>
      <c r="F78" s="224"/>
      <c r="G78" s="224"/>
      <c r="H78" s="224"/>
      <c r="I78" s="224"/>
      <c r="J78" s="224"/>
      <c r="K78" s="225" t="e">
        <f t="shared" si="7"/>
        <v>#N/A</v>
      </c>
      <c r="L78" s="225"/>
      <c r="M78" s="225"/>
      <c r="N78" s="225"/>
      <c r="O78" s="225"/>
      <c r="P78" s="225"/>
      <c r="Q78" s="225"/>
      <c r="R78" s="225"/>
      <c r="S78" s="225"/>
      <c r="T78" s="225"/>
      <c r="U78" s="225"/>
      <c r="V78" s="225"/>
      <c r="W78" s="225"/>
      <c r="X78" s="225"/>
      <c r="Y78" s="121"/>
      <c r="Z78" s="237"/>
      <c r="AA78" s="237"/>
      <c r="AB78" s="237"/>
      <c r="AC78" s="237"/>
      <c r="AD78" s="237"/>
      <c r="AE78" s="237"/>
      <c r="AF78" s="237"/>
      <c r="AG78" s="237"/>
      <c r="AH78" s="237"/>
      <c r="AI78" s="225" t="s">
        <v>315</v>
      </c>
      <c r="AJ78" s="225"/>
      <c r="AK78" s="238"/>
      <c r="AL78" s="238"/>
      <c r="AM78" s="238"/>
      <c r="AN78" s="238"/>
      <c r="AO78" s="238"/>
      <c r="AP78" s="238"/>
      <c r="AQ78" s="54" t="s">
        <v>316</v>
      </c>
      <c r="AR78" s="54"/>
      <c r="AS78" s="228" t="e">
        <f t="shared" si="9"/>
        <v>#N/A</v>
      </c>
      <c r="AT78" s="228"/>
      <c r="AU78" s="228"/>
      <c r="AV78" s="228"/>
      <c r="AW78" s="228"/>
      <c r="AX78" s="228"/>
      <c r="AY78" s="228"/>
      <c r="AZ78" s="228"/>
      <c r="BA78" s="228"/>
      <c r="BB78" s="228"/>
      <c r="BC78" s="229"/>
      <c r="BD78" s="47"/>
      <c r="BE78" s="51"/>
      <c r="CH78" s="10" t="s">
        <v>155</v>
      </c>
      <c r="CI78" s="19" t="s">
        <v>156</v>
      </c>
      <c r="CJ78" s="7">
        <v>19.352577722013105</v>
      </c>
      <c r="CK78" s="4">
        <f t="shared" si="8"/>
        <v>277632.08</v>
      </c>
    </row>
    <row r="79" spans="3:89" x14ac:dyDescent="0.25">
      <c r="C79" s="46"/>
      <c r="D79" s="47"/>
      <c r="E79" s="125"/>
      <c r="F79" s="125"/>
      <c r="G79" s="125"/>
      <c r="H79" s="125"/>
      <c r="I79" s="125"/>
      <c r="J79" s="125"/>
      <c r="K79" s="123"/>
      <c r="L79" s="123"/>
      <c r="M79" s="123"/>
      <c r="N79" s="123"/>
      <c r="O79" s="123"/>
      <c r="P79" s="123"/>
      <c r="Q79" s="123"/>
      <c r="R79" s="123"/>
      <c r="S79" s="123"/>
      <c r="T79" s="123"/>
      <c r="U79" s="123"/>
      <c r="V79" s="123"/>
      <c r="W79" s="123"/>
      <c r="X79" s="123"/>
      <c r="Y79" s="123"/>
      <c r="Z79" s="57"/>
      <c r="AA79" s="57"/>
      <c r="AB79" s="57"/>
      <c r="AC79" s="57"/>
      <c r="AD79" s="57"/>
      <c r="AE79" s="57"/>
      <c r="AF79" s="57"/>
      <c r="AG79" s="57"/>
      <c r="AH79" s="57"/>
      <c r="AI79" s="123"/>
      <c r="AJ79" s="123"/>
      <c r="AK79" s="125"/>
      <c r="AL79" s="125"/>
      <c r="AM79" s="125"/>
      <c r="AN79" s="125"/>
      <c r="AO79" s="125"/>
      <c r="AP79" s="125"/>
      <c r="AQ79" s="47"/>
      <c r="AR79" s="47"/>
      <c r="AS79" s="58"/>
      <c r="AT79" s="58"/>
      <c r="AU79" s="58"/>
      <c r="AV79" s="58"/>
      <c r="AW79" s="58"/>
      <c r="AX79" s="58"/>
      <c r="AY79" s="58"/>
      <c r="AZ79" s="58"/>
      <c r="BA79" s="58"/>
      <c r="BB79" s="58"/>
      <c r="BC79" s="58"/>
      <c r="BD79" s="47"/>
      <c r="BE79" s="51"/>
      <c r="CH79" s="10" t="s">
        <v>157</v>
      </c>
      <c r="CI79" s="19" t="s">
        <v>158</v>
      </c>
      <c r="CJ79" s="7">
        <v>17.513283145127563</v>
      </c>
      <c r="CK79" s="4">
        <f t="shared" si="8"/>
        <v>251245.56000000003</v>
      </c>
    </row>
    <row r="80" spans="3:89" x14ac:dyDescent="0.25">
      <c r="C80" s="46"/>
      <c r="D80" s="47"/>
      <c r="E80" s="125"/>
      <c r="F80" s="125"/>
      <c r="G80" s="125"/>
      <c r="H80" s="125"/>
      <c r="I80" s="125"/>
      <c r="J80" s="125"/>
      <c r="K80" s="123"/>
      <c r="L80" s="123"/>
      <c r="M80" s="123"/>
      <c r="N80" s="123"/>
      <c r="O80" s="123"/>
      <c r="P80" s="123"/>
      <c r="Q80" s="123"/>
      <c r="R80" s="123"/>
      <c r="S80" s="123"/>
      <c r="T80" s="123"/>
      <c r="U80" s="123"/>
      <c r="V80" s="123"/>
      <c r="W80" s="123"/>
      <c r="X80" s="123"/>
      <c r="Y80" s="123"/>
      <c r="Z80" s="57"/>
      <c r="AA80" s="57"/>
      <c r="AB80" s="57"/>
      <c r="AC80" s="57"/>
      <c r="AD80" s="57"/>
      <c r="AE80" s="57"/>
      <c r="AF80" s="57"/>
      <c r="AG80" s="57"/>
      <c r="AH80" s="57"/>
      <c r="AI80" s="123"/>
      <c r="AJ80" s="123"/>
      <c r="AK80" s="125"/>
      <c r="AL80" s="125"/>
      <c r="AM80" s="125"/>
      <c r="AN80" s="59"/>
      <c r="AO80" s="230" t="s">
        <v>318</v>
      </c>
      <c r="AP80" s="230"/>
      <c r="AQ80" s="230"/>
      <c r="AR80" s="230"/>
      <c r="AS80" s="58" t="s">
        <v>11</v>
      </c>
      <c r="AT80" s="205" t="e">
        <f>SUM(AS73:BC78)</f>
        <v>#N/A</v>
      </c>
      <c r="AU80" s="205"/>
      <c r="AV80" s="205"/>
      <c r="AW80" s="205"/>
      <c r="AX80" s="205"/>
      <c r="AY80" s="205"/>
      <c r="AZ80" s="205"/>
      <c r="BA80" s="205"/>
      <c r="BB80" s="205"/>
      <c r="BC80" s="205"/>
      <c r="BD80" s="47"/>
      <c r="BE80" s="51"/>
      <c r="CH80" s="10" t="s">
        <v>159</v>
      </c>
      <c r="CI80" s="11" t="s">
        <v>160</v>
      </c>
      <c r="CJ80" s="7">
        <v>18.24300362470375</v>
      </c>
      <c r="CK80" s="4">
        <f t="shared" si="8"/>
        <v>261714.13</v>
      </c>
    </row>
    <row r="81" spans="3:89" x14ac:dyDescent="0.25">
      <c r="C81" s="46"/>
      <c r="D81" s="47"/>
      <c r="E81" s="125"/>
      <c r="F81" s="125"/>
      <c r="G81" s="125"/>
      <c r="H81" s="125"/>
      <c r="I81" s="125"/>
      <c r="J81" s="125"/>
      <c r="K81" s="123"/>
      <c r="L81" s="123"/>
      <c r="M81" s="123"/>
      <c r="N81" s="123"/>
      <c r="O81" s="123"/>
      <c r="P81" s="123"/>
      <c r="Q81" s="123"/>
      <c r="R81" s="123"/>
      <c r="S81" s="123"/>
      <c r="T81" s="123"/>
      <c r="U81" s="123"/>
      <c r="V81" s="123"/>
      <c r="W81" s="123"/>
      <c r="X81" s="123"/>
      <c r="Y81" s="123"/>
      <c r="Z81" s="57"/>
      <c r="AA81" s="57"/>
      <c r="AB81" s="57"/>
      <c r="AC81" s="57"/>
      <c r="AD81" s="57"/>
      <c r="AE81" s="57"/>
      <c r="AF81" s="57"/>
      <c r="AG81" s="57"/>
      <c r="AH81" s="57"/>
      <c r="AI81" s="123"/>
      <c r="AJ81" s="123"/>
      <c r="AK81" s="125"/>
      <c r="AL81" s="125"/>
      <c r="AM81" s="125"/>
      <c r="AN81" s="59"/>
      <c r="AO81" s="202" t="s">
        <v>317</v>
      </c>
      <c r="AP81" s="202"/>
      <c r="AQ81" s="202"/>
      <c r="AR81" s="202"/>
      <c r="AS81" s="58" t="s">
        <v>11</v>
      </c>
      <c r="AT81" s="205" t="e">
        <f>AT80/AT67</f>
        <v>#N/A</v>
      </c>
      <c r="AU81" s="205"/>
      <c r="AV81" s="205"/>
      <c r="AW81" s="205"/>
      <c r="AX81" s="205"/>
      <c r="AY81" s="205"/>
      <c r="AZ81" s="205"/>
      <c r="BA81" s="205"/>
      <c r="BB81" s="205"/>
      <c r="BC81" s="205"/>
      <c r="BD81" s="47"/>
      <c r="BE81" s="51"/>
      <c r="CH81" s="10" t="s">
        <v>161</v>
      </c>
      <c r="CI81" s="11" t="s">
        <v>162</v>
      </c>
      <c r="CJ81" s="7">
        <v>9.0314714903108886</v>
      </c>
      <c r="CK81" s="4">
        <f t="shared" si="8"/>
        <v>129565.49</v>
      </c>
    </row>
    <row r="82" spans="3:89" x14ac:dyDescent="0.25">
      <c r="C82" s="46"/>
      <c r="D82" s="47"/>
      <c r="E82" s="125"/>
      <c r="F82" s="125"/>
      <c r="G82" s="125"/>
      <c r="H82" s="125"/>
      <c r="I82" s="125"/>
      <c r="J82" s="125"/>
      <c r="K82" s="123"/>
      <c r="L82" s="123"/>
      <c r="M82" s="123"/>
      <c r="N82" s="123"/>
      <c r="O82" s="123"/>
      <c r="P82" s="123"/>
      <c r="Q82" s="123"/>
      <c r="R82" s="123"/>
      <c r="S82" s="123"/>
      <c r="T82" s="123"/>
      <c r="U82" s="123"/>
      <c r="V82" s="123"/>
      <c r="W82" s="123"/>
      <c r="X82" s="123"/>
      <c r="Y82" s="123"/>
      <c r="Z82" s="57"/>
      <c r="AA82" s="57"/>
      <c r="AB82" s="57"/>
      <c r="AC82" s="57"/>
      <c r="AD82" s="57"/>
      <c r="AE82" s="57"/>
      <c r="AF82" s="57"/>
      <c r="AG82" s="57"/>
      <c r="AH82" s="57"/>
      <c r="AI82" s="123"/>
      <c r="AJ82" s="123"/>
      <c r="AK82" s="125"/>
      <c r="AL82" s="125"/>
      <c r="AM82" s="125"/>
      <c r="AN82" s="125"/>
      <c r="AO82" s="125"/>
      <c r="AP82" s="125"/>
      <c r="AQ82" s="47"/>
      <c r="AR82" s="47"/>
      <c r="AS82" s="47"/>
      <c r="AT82" s="125"/>
      <c r="AU82" s="125"/>
      <c r="AV82" s="125"/>
      <c r="AW82" s="125"/>
      <c r="AX82" s="125"/>
      <c r="AY82" s="125"/>
      <c r="AZ82" s="125"/>
      <c r="BA82" s="125"/>
      <c r="BB82" s="125"/>
      <c r="BC82" s="125"/>
      <c r="BD82" s="47"/>
      <c r="BE82" s="51"/>
      <c r="CH82" s="10" t="s">
        <v>163</v>
      </c>
      <c r="CI82" s="11" t="s">
        <v>164</v>
      </c>
      <c r="CJ82" s="7">
        <v>12.306423393280358</v>
      </c>
      <c r="CK82" s="4">
        <f t="shared" si="8"/>
        <v>176547.95</v>
      </c>
    </row>
    <row r="83" spans="3:89" ht="17.25" thickBot="1" x14ac:dyDescent="0.3">
      <c r="C83" s="60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2"/>
      <c r="CH83" s="10" t="s">
        <v>165</v>
      </c>
      <c r="CI83" s="11" t="s">
        <v>166</v>
      </c>
      <c r="CJ83" s="7">
        <v>17.52</v>
      </c>
      <c r="CK83" s="4">
        <f t="shared" si="8"/>
        <v>251341.91999999998</v>
      </c>
    </row>
    <row r="84" spans="3:89" x14ac:dyDescent="0.25">
      <c r="CH84" s="12" t="s">
        <v>167</v>
      </c>
      <c r="CI84" s="13" t="s">
        <v>168</v>
      </c>
      <c r="CJ84" s="7">
        <v>6.0476808866583021</v>
      </c>
      <c r="CK84" s="4">
        <f t="shared" si="8"/>
        <v>86760.03</v>
      </c>
    </row>
    <row r="85" spans="3:89" ht="17.25" thickBot="1" x14ac:dyDescent="0.3">
      <c r="CH85" s="12" t="s">
        <v>169</v>
      </c>
      <c r="CI85" s="20" t="s">
        <v>170</v>
      </c>
      <c r="CJ85" s="7">
        <v>9.6363041962916505</v>
      </c>
      <c r="CK85" s="4">
        <f t="shared" si="8"/>
        <v>138242.42000000001</v>
      </c>
    </row>
    <row r="86" spans="3:89" x14ac:dyDescent="0.25">
      <c r="C86" s="43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5"/>
      <c r="CH86" s="10" t="s">
        <v>171</v>
      </c>
      <c r="CI86" s="21" t="s">
        <v>172</v>
      </c>
      <c r="CJ86" s="7">
        <v>14.638158371671546</v>
      </c>
      <c r="CK86" s="4">
        <f t="shared" si="8"/>
        <v>209999.02</v>
      </c>
    </row>
    <row r="87" spans="3:89" x14ac:dyDescent="0.25">
      <c r="C87" s="46"/>
      <c r="D87" s="47"/>
      <c r="E87" s="196" t="s">
        <v>0</v>
      </c>
      <c r="F87" s="196"/>
      <c r="G87" s="196"/>
      <c r="H87" s="196"/>
      <c r="I87" s="196"/>
      <c r="J87" s="130" t="s">
        <v>11</v>
      </c>
      <c r="K87" s="231" t="s">
        <v>342</v>
      </c>
      <c r="L87" s="231"/>
      <c r="M87" s="231"/>
      <c r="N87" s="231"/>
      <c r="O87" s="231"/>
      <c r="P87" s="231"/>
      <c r="Q87" s="231"/>
      <c r="R87" s="231"/>
      <c r="S87" s="231"/>
      <c r="T87" s="231"/>
      <c r="U87" s="231"/>
      <c r="V87" s="130"/>
      <c r="W87" s="130"/>
      <c r="X87" s="49"/>
      <c r="Y87" s="49"/>
      <c r="Z87" s="49"/>
      <c r="AA87" s="49"/>
      <c r="AB87" s="49"/>
      <c r="AC87" s="49"/>
      <c r="AD87" s="49"/>
      <c r="AE87" s="49"/>
      <c r="AF87" s="130"/>
      <c r="AG87" s="50"/>
      <c r="AH87" s="50"/>
      <c r="AI87" s="50"/>
      <c r="AJ87" s="50"/>
      <c r="AK87" s="196" t="s">
        <v>3</v>
      </c>
      <c r="AL87" s="196"/>
      <c r="AM87" s="196"/>
      <c r="AN87" s="196"/>
      <c r="AO87" s="196"/>
      <c r="AP87" s="196"/>
      <c r="AQ87" s="196"/>
      <c r="AR87" s="196"/>
      <c r="AS87" s="130" t="s">
        <v>11</v>
      </c>
      <c r="AT87" s="197"/>
      <c r="AU87" s="197"/>
      <c r="AV87" s="197"/>
      <c r="AW87" s="197"/>
      <c r="AX87" s="130" t="s">
        <v>319</v>
      </c>
      <c r="AY87" s="130"/>
      <c r="AZ87" s="130"/>
      <c r="BA87" s="130"/>
      <c r="BB87" s="130"/>
      <c r="BC87" s="130"/>
      <c r="BD87" s="47"/>
      <c r="BE87" s="51"/>
      <c r="CH87" s="10" t="s">
        <v>173</v>
      </c>
      <c r="CI87" s="22" t="s">
        <v>174</v>
      </c>
      <c r="CJ87" s="7">
        <v>12.216808866583019</v>
      </c>
      <c r="CK87" s="4">
        <f t="shared" si="8"/>
        <v>175262.34</v>
      </c>
    </row>
    <row r="88" spans="3:89" x14ac:dyDescent="0.25">
      <c r="C88" s="46"/>
      <c r="D88" s="47"/>
      <c r="E88" s="196" t="s">
        <v>322</v>
      </c>
      <c r="F88" s="196"/>
      <c r="G88" s="196"/>
      <c r="H88" s="196"/>
      <c r="I88" s="196"/>
      <c r="J88" s="130" t="s">
        <v>11</v>
      </c>
      <c r="K88" s="196"/>
      <c r="L88" s="196"/>
      <c r="M88" s="196"/>
      <c r="N88" s="196"/>
      <c r="O88" s="196"/>
      <c r="P88" s="196"/>
      <c r="Q88" s="196"/>
      <c r="R88" s="196"/>
      <c r="S88" s="196"/>
      <c r="T88" s="196"/>
      <c r="U88" s="196"/>
      <c r="V88" s="196"/>
      <c r="W88" s="196"/>
      <c r="X88" s="130"/>
      <c r="Y88" s="49"/>
      <c r="Z88" s="49"/>
      <c r="AA88" s="49"/>
      <c r="AB88" s="49"/>
      <c r="AC88" s="49"/>
      <c r="AD88" s="49"/>
      <c r="AE88" s="49"/>
      <c r="AF88" s="130"/>
      <c r="AG88" s="50"/>
      <c r="AH88" s="50"/>
      <c r="AI88" s="50"/>
      <c r="AJ88" s="50"/>
      <c r="AK88" s="196" t="s">
        <v>4</v>
      </c>
      <c r="AL88" s="196"/>
      <c r="AM88" s="196"/>
      <c r="AN88" s="196"/>
      <c r="AO88" s="196"/>
      <c r="AP88" s="196"/>
      <c r="AQ88" s="196"/>
      <c r="AR88" s="196"/>
      <c r="AS88" s="130" t="s">
        <v>11</v>
      </c>
      <c r="AT88" s="196"/>
      <c r="AU88" s="196"/>
      <c r="AV88" s="196"/>
      <c r="AW88" s="196"/>
      <c r="AX88" s="130" t="s">
        <v>320</v>
      </c>
      <c r="AY88" s="130"/>
      <c r="AZ88" s="130"/>
      <c r="BA88" s="130"/>
      <c r="BB88" s="130"/>
      <c r="BC88" s="130"/>
      <c r="BD88" s="47"/>
      <c r="BE88" s="51"/>
      <c r="CH88" s="10" t="s">
        <v>175</v>
      </c>
      <c r="CI88" s="22" t="s">
        <v>176</v>
      </c>
      <c r="CJ88" s="7">
        <v>9.1766143872856532</v>
      </c>
      <c r="CK88" s="4">
        <f t="shared" si="8"/>
        <v>131647.71</v>
      </c>
    </row>
    <row r="89" spans="3:89" x14ac:dyDescent="0.25">
      <c r="C89" s="46"/>
      <c r="D89" s="47"/>
      <c r="E89" s="196" t="s">
        <v>1</v>
      </c>
      <c r="F89" s="196"/>
      <c r="G89" s="196"/>
      <c r="H89" s="196"/>
      <c r="I89" s="196"/>
      <c r="J89" s="130" t="s">
        <v>11</v>
      </c>
      <c r="K89" s="196"/>
      <c r="L89" s="196"/>
      <c r="M89" s="196"/>
      <c r="N89" s="196"/>
      <c r="O89" s="196"/>
      <c r="P89" s="196"/>
      <c r="Q89" s="196"/>
      <c r="R89" s="196"/>
      <c r="S89" s="196"/>
      <c r="T89" s="196"/>
      <c r="U89" s="196"/>
      <c r="V89" s="130"/>
      <c r="W89" s="130"/>
      <c r="X89" s="49"/>
      <c r="Y89" s="49"/>
      <c r="Z89" s="49"/>
      <c r="AA89" s="49"/>
      <c r="AB89" s="49"/>
      <c r="AC89" s="49"/>
      <c r="AD89" s="49"/>
      <c r="AE89" s="49"/>
      <c r="AF89" s="130"/>
      <c r="AG89" s="50"/>
      <c r="AH89" s="50"/>
      <c r="AI89" s="50"/>
      <c r="AJ89" s="50"/>
      <c r="AK89" s="196"/>
      <c r="AL89" s="196"/>
      <c r="AM89" s="196"/>
      <c r="AN89" s="196"/>
      <c r="AO89" s="196"/>
      <c r="AP89" s="196"/>
      <c r="AQ89" s="196"/>
      <c r="AR89" s="196"/>
      <c r="AS89" s="130"/>
      <c r="AT89" s="198"/>
      <c r="AU89" s="198"/>
      <c r="AV89" s="198"/>
      <c r="AW89" s="198"/>
      <c r="AX89" s="130"/>
      <c r="AY89" s="130"/>
      <c r="AZ89" s="130"/>
      <c r="BA89" s="130"/>
      <c r="BB89" s="130"/>
      <c r="BC89" s="130"/>
      <c r="BD89" s="47"/>
      <c r="BE89" s="51"/>
      <c r="CH89" s="10" t="s">
        <v>177</v>
      </c>
      <c r="CI89" s="22" t="s">
        <v>178</v>
      </c>
      <c r="CJ89" s="7">
        <v>23.90083368186254</v>
      </c>
      <c r="CK89" s="4">
        <f t="shared" si="8"/>
        <v>342881.36</v>
      </c>
    </row>
    <row r="90" spans="3:89" x14ac:dyDescent="0.25">
      <c r="C90" s="46"/>
      <c r="D90" s="47"/>
      <c r="E90" s="196" t="s">
        <v>2</v>
      </c>
      <c r="F90" s="196"/>
      <c r="G90" s="196"/>
      <c r="H90" s="196"/>
      <c r="I90" s="196"/>
      <c r="J90" s="130" t="s">
        <v>11</v>
      </c>
      <c r="K90" s="196"/>
      <c r="L90" s="196"/>
      <c r="M90" s="196"/>
      <c r="N90" s="196"/>
      <c r="O90" s="196"/>
      <c r="P90" s="196"/>
      <c r="Q90" s="196"/>
      <c r="R90" s="196"/>
      <c r="S90" s="196"/>
      <c r="T90" s="196"/>
      <c r="U90" s="196"/>
      <c r="V90" s="130"/>
      <c r="W90" s="130"/>
      <c r="X90" s="130"/>
      <c r="Y90" s="130"/>
      <c r="Z90" s="130"/>
      <c r="AA90" s="130"/>
      <c r="AB90" s="130"/>
      <c r="AC90" s="130"/>
      <c r="AD90" s="130"/>
      <c r="AE90" s="130"/>
      <c r="AF90" s="130"/>
      <c r="AG90" s="130"/>
      <c r="AH90" s="130"/>
      <c r="AI90" s="130"/>
      <c r="AJ90" s="130"/>
      <c r="AK90" s="196"/>
      <c r="AL90" s="196"/>
      <c r="AM90" s="196"/>
      <c r="AN90" s="196"/>
      <c r="AO90" s="196"/>
      <c r="AP90" s="196"/>
      <c r="AQ90" s="196"/>
      <c r="AR90" s="196"/>
      <c r="AS90" s="130"/>
      <c r="AT90" s="130"/>
      <c r="AU90" s="130"/>
      <c r="AV90" s="130"/>
      <c r="AW90" s="130"/>
      <c r="AX90" s="130"/>
      <c r="AY90" s="130"/>
      <c r="AZ90" s="130"/>
      <c r="BA90" s="130"/>
      <c r="BB90" s="130"/>
      <c r="BC90" s="130"/>
      <c r="BD90" s="47"/>
      <c r="BE90" s="51"/>
      <c r="CH90" s="10" t="s">
        <v>179</v>
      </c>
      <c r="CI90" s="22" t="s">
        <v>180</v>
      </c>
      <c r="CJ90" s="7">
        <v>8.8825477485013238</v>
      </c>
      <c r="CK90" s="4">
        <f t="shared" si="8"/>
        <v>127429.02999999998</v>
      </c>
    </row>
    <row r="91" spans="3:89" x14ac:dyDescent="0.25">
      <c r="C91" s="46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  <c r="AA91" s="47"/>
      <c r="AB91" s="47"/>
      <c r="AC91" s="47"/>
      <c r="AD91" s="47"/>
      <c r="AE91" s="47"/>
      <c r="AF91" s="47"/>
      <c r="AG91" s="47"/>
      <c r="AH91" s="47"/>
      <c r="AI91" s="47"/>
      <c r="AJ91" s="47"/>
      <c r="AK91" s="47"/>
      <c r="AL91" s="47"/>
      <c r="AM91" s="47"/>
      <c r="AN91" s="47"/>
      <c r="AO91" s="47"/>
      <c r="AP91" s="47"/>
      <c r="AQ91" s="47"/>
      <c r="AR91" s="47"/>
      <c r="AS91" s="47"/>
      <c r="AT91" s="47"/>
      <c r="AU91" s="47"/>
      <c r="AV91" s="47"/>
      <c r="AW91" s="47"/>
      <c r="AX91" s="47"/>
      <c r="AY91" s="47"/>
      <c r="AZ91" s="47"/>
      <c r="BA91" s="47"/>
      <c r="BB91" s="47"/>
      <c r="BC91" s="47"/>
      <c r="BD91" s="47"/>
      <c r="BE91" s="51"/>
      <c r="CH91" s="10" t="s">
        <v>181</v>
      </c>
      <c r="CI91" s="22" t="s">
        <v>182</v>
      </c>
      <c r="CJ91" s="7">
        <v>7.6998738324271576</v>
      </c>
      <c r="CK91" s="4">
        <f t="shared" si="8"/>
        <v>110462.39</v>
      </c>
    </row>
    <row r="92" spans="3:89" x14ac:dyDescent="0.25">
      <c r="C92" s="46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  <c r="AA92" s="47"/>
      <c r="AB92" s="47"/>
      <c r="AC92" s="47"/>
      <c r="AD92" s="47"/>
      <c r="AE92" s="47"/>
      <c r="AF92" s="47"/>
      <c r="AG92" s="47"/>
      <c r="AH92" s="47"/>
      <c r="AI92" s="47"/>
      <c r="AJ92" s="47"/>
      <c r="AK92" s="47"/>
      <c r="AL92" s="47"/>
      <c r="AM92" s="47"/>
      <c r="AN92" s="47"/>
      <c r="AO92" s="47"/>
      <c r="AP92" s="47"/>
      <c r="AQ92" s="47"/>
      <c r="AR92" s="47"/>
      <c r="AS92" s="47"/>
      <c r="AT92" s="47"/>
      <c r="AU92" s="47"/>
      <c r="AV92" s="47"/>
      <c r="AW92" s="47"/>
      <c r="AX92" s="47"/>
      <c r="AY92" s="47"/>
      <c r="AZ92" s="47"/>
      <c r="BA92" s="47"/>
      <c r="BB92" s="47"/>
      <c r="BC92" s="47"/>
      <c r="BD92" s="47"/>
      <c r="BE92" s="51"/>
      <c r="CH92" s="10" t="s">
        <v>183</v>
      </c>
      <c r="CI92" s="11" t="s">
        <v>184</v>
      </c>
      <c r="CJ92" s="7">
        <v>0.59577582601421997</v>
      </c>
      <c r="CK92" s="4">
        <f t="shared" si="8"/>
        <v>8547</v>
      </c>
    </row>
    <row r="93" spans="3:89" x14ac:dyDescent="0.25">
      <c r="C93" s="46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47"/>
      <c r="Z93" s="47"/>
      <c r="AA93" s="47"/>
      <c r="AB93" s="47"/>
      <c r="AC93" s="47"/>
      <c r="AD93" s="47"/>
      <c r="AE93" s="47"/>
      <c r="AF93" s="47"/>
      <c r="AG93" s="47"/>
      <c r="AH93" s="47"/>
      <c r="AI93" s="47"/>
      <c r="AJ93" s="47"/>
      <c r="AK93" s="47"/>
      <c r="AL93" s="47"/>
      <c r="AM93" s="47"/>
      <c r="AN93" s="47"/>
      <c r="AO93" s="47"/>
      <c r="AP93" s="47"/>
      <c r="AQ93" s="47"/>
      <c r="AR93" s="47"/>
      <c r="AS93" s="47"/>
      <c r="AT93" s="47"/>
      <c r="AU93" s="47"/>
      <c r="AV93" s="47"/>
      <c r="AW93" s="47"/>
      <c r="AX93" s="47"/>
      <c r="AY93" s="47"/>
      <c r="AZ93" s="47"/>
      <c r="BA93" s="47"/>
      <c r="BB93" s="47"/>
      <c r="BC93" s="47"/>
      <c r="BD93" s="47"/>
      <c r="BE93" s="51"/>
      <c r="CH93" s="10" t="s">
        <v>185</v>
      </c>
      <c r="CI93" s="11" t="s">
        <v>186</v>
      </c>
      <c r="CJ93" s="7">
        <v>0.41704307820995395</v>
      </c>
      <c r="CK93" s="4">
        <f t="shared" si="8"/>
        <v>5982.9</v>
      </c>
    </row>
    <row r="94" spans="3:89" x14ac:dyDescent="0.25">
      <c r="C94" s="46"/>
      <c r="D94" s="47"/>
      <c r="E94" s="208"/>
      <c r="F94" s="209"/>
      <c r="G94" s="209"/>
      <c r="H94" s="209"/>
      <c r="I94" s="209"/>
      <c r="J94" s="209"/>
      <c r="K94" s="210" t="e">
        <f t="shared" ref="K94:K99" si="10">VLOOKUP(E94,$CH$1:$CK$1003,2,FALSE)</f>
        <v>#N/A</v>
      </c>
      <c r="L94" s="210"/>
      <c r="M94" s="210"/>
      <c r="N94" s="210"/>
      <c r="O94" s="210"/>
      <c r="P94" s="210"/>
      <c r="Q94" s="210"/>
      <c r="R94" s="210"/>
      <c r="S94" s="210"/>
      <c r="T94" s="210"/>
      <c r="U94" s="210"/>
      <c r="V94" s="210"/>
      <c r="W94" s="210"/>
      <c r="X94" s="210"/>
      <c r="Y94" s="210"/>
      <c r="Z94" s="210"/>
      <c r="AA94" s="240"/>
      <c r="AB94" s="240"/>
      <c r="AC94" s="240"/>
      <c r="AD94" s="240"/>
      <c r="AE94" s="240"/>
      <c r="AF94" s="240"/>
      <c r="AG94" s="240"/>
      <c r="AH94" s="240"/>
      <c r="AI94" s="210" t="s">
        <v>315</v>
      </c>
      <c r="AJ94" s="210"/>
      <c r="AK94" s="235"/>
      <c r="AL94" s="235"/>
      <c r="AM94" s="235"/>
      <c r="AN94" s="235"/>
      <c r="AO94" s="235"/>
      <c r="AP94" s="235"/>
      <c r="AQ94" s="52" t="s">
        <v>316</v>
      </c>
      <c r="AR94" s="52"/>
      <c r="AS94" s="213" t="e">
        <f>(AK94*VLOOKUP(E94,$CH$1:$CK$1003,4,FALSE))/1000</f>
        <v>#N/A</v>
      </c>
      <c r="AT94" s="213"/>
      <c r="AU94" s="213"/>
      <c r="AV94" s="213"/>
      <c r="AW94" s="213"/>
      <c r="AX94" s="213"/>
      <c r="AY94" s="213"/>
      <c r="AZ94" s="213"/>
      <c r="BA94" s="213"/>
      <c r="BB94" s="213"/>
      <c r="BC94" s="214"/>
      <c r="BD94" s="47"/>
      <c r="BE94" s="51"/>
      <c r="CH94" s="10" t="s">
        <v>187</v>
      </c>
      <c r="CI94" s="11" t="s">
        <v>188</v>
      </c>
      <c r="CJ94" s="7">
        <v>0.92429945629443744</v>
      </c>
      <c r="CK94" s="4">
        <f t="shared" si="8"/>
        <v>13260</v>
      </c>
    </row>
    <row r="95" spans="3:89" x14ac:dyDescent="0.25">
      <c r="C95" s="46"/>
      <c r="D95" s="47"/>
      <c r="E95" s="200"/>
      <c r="F95" s="201"/>
      <c r="G95" s="201"/>
      <c r="H95" s="201"/>
      <c r="I95" s="201"/>
      <c r="J95" s="201"/>
      <c r="K95" s="202" t="e">
        <f t="shared" si="10"/>
        <v>#N/A</v>
      </c>
      <c r="L95" s="202"/>
      <c r="M95" s="202"/>
      <c r="N95" s="202"/>
      <c r="O95" s="202"/>
      <c r="P95" s="202"/>
      <c r="Q95" s="202"/>
      <c r="R95" s="202"/>
      <c r="S95" s="202"/>
      <c r="T95" s="202"/>
      <c r="U95" s="202"/>
      <c r="V95" s="202"/>
      <c r="W95" s="202"/>
      <c r="X95" s="202"/>
      <c r="Y95" s="123"/>
      <c r="Z95" s="126"/>
      <c r="AA95" s="239"/>
      <c r="AB95" s="239"/>
      <c r="AC95" s="239"/>
      <c r="AD95" s="239"/>
      <c r="AE95" s="239"/>
      <c r="AF95" s="239"/>
      <c r="AG95" s="239"/>
      <c r="AH95" s="239"/>
      <c r="AI95" s="202" t="s">
        <v>315</v>
      </c>
      <c r="AJ95" s="202"/>
      <c r="AK95" s="233"/>
      <c r="AL95" s="233"/>
      <c r="AM95" s="233"/>
      <c r="AN95" s="233"/>
      <c r="AO95" s="233"/>
      <c r="AP95" s="233"/>
      <c r="AQ95" s="47" t="s">
        <v>316</v>
      </c>
      <c r="AR95" s="47"/>
      <c r="AS95" s="205" t="e">
        <f t="shared" ref="AS95:AS99" si="11">(AK95*VLOOKUP(E95,$CH$1:$CK$1003,4,FALSE))/1000</f>
        <v>#N/A</v>
      </c>
      <c r="AT95" s="205"/>
      <c r="AU95" s="205"/>
      <c r="AV95" s="205"/>
      <c r="AW95" s="205"/>
      <c r="AX95" s="205"/>
      <c r="AY95" s="205"/>
      <c r="AZ95" s="205"/>
      <c r="BA95" s="205"/>
      <c r="BB95" s="205"/>
      <c r="BC95" s="206"/>
      <c r="BD95" s="47"/>
      <c r="BE95" s="51"/>
      <c r="CH95" s="10" t="s">
        <v>189</v>
      </c>
      <c r="CI95" s="11" t="s">
        <v>190</v>
      </c>
      <c r="CJ95" s="8">
        <v>0.27780566011431757</v>
      </c>
      <c r="CK95" s="4">
        <f t="shared" si="8"/>
        <v>3985.3999999999996</v>
      </c>
    </row>
    <row r="96" spans="3:89" x14ac:dyDescent="0.25">
      <c r="C96" s="46"/>
      <c r="D96" s="47"/>
      <c r="E96" s="200"/>
      <c r="F96" s="201"/>
      <c r="G96" s="201"/>
      <c r="H96" s="201"/>
      <c r="I96" s="201"/>
      <c r="J96" s="201"/>
      <c r="K96" s="202" t="e">
        <f t="shared" si="10"/>
        <v>#N/A</v>
      </c>
      <c r="L96" s="202"/>
      <c r="M96" s="202"/>
      <c r="N96" s="202"/>
      <c r="O96" s="202"/>
      <c r="P96" s="202"/>
      <c r="Q96" s="202"/>
      <c r="R96" s="202"/>
      <c r="S96" s="202"/>
      <c r="T96" s="202"/>
      <c r="U96" s="202"/>
      <c r="V96" s="202"/>
      <c r="W96" s="202"/>
      <c r="X96" s="202"/>
      <c r="Y96" s="123"/>
      <c r="Z96" s="126"/>
      <c r="AA96" s="241"/>
      <c r="AB96" s="241"/>
      <c r="AC96" s="241"/>
      <c r="AD96" s="241"/>
      <c r="AE96" s="241"/>
      <c r="AF96" s="241"/>
      <c r="AG96" s="241"/>
      <c r="AH96" s="241"/>
      <c r="AI96" s="202" t="s">
        <v>315</v>
      </c>
      <c r="AJ96" s="202"/>
      <c r="AK96" s="233"/>
      <c r="AL96" s="233"/>
      <c r="AM96" s="233"/>
      <c r="AN96" s="233"/>
      <c r="AO96" s="233"/>
      <c r="AP96" s="233"/>
      <c r="AQ96" s="47" t="s">
        <v>316</v>
      </c>
      <c r="AR96" s="47"/>
      <c r="AS96" s="205" t="e">
        <f t="shared" si="11"/>
        <v>#N/A</v>
      </c>
      <c r="AT96" s="205"/>
      <c r="AU96" s="205"/>
      <c r="AV96" s="205"/>
      <c r="AW96" s="205"/>
      <c r="AX96" s="205"/>
      <c r="AY96" s="205"/>
      <c r="AZ96" s="205"/>
      <c r="BA96" s="205"/>
      <c r="BB96" s="205"/>
      <c r="BC96" s="206"/>
      <c r="BD96" s="47"/>
      <c r="BE96" s="51"/>
      <c r="CH96" s="10" t="s">
        <v>191</v>
      </c>
      <c r="CI96" s="11" t="s">
        <v>192</v>
      </c>
      <c r="CJ96" s="7">
        <v>1.4798550118499931</v>
      </c>
      <c r="CK96" s="4">
        <f t="shared" si="8"/>
        <v>21230</v>
      </c>
    </row>
    <row r="97" spans="3:89" x14ac:dyDescent="0.25">
      <c r="C97" s="46"/>
      <c r="D97" s="47"/>
      <c r="E97" s="216"/>
      <c r="F97" s="217"/>
      <c r="G97" s="217"/>
      <c r="H97" s="217"/>
      <c r="I97" s="217"/>
      <c r="J97" s="217"/>
      <c r="K97" s="218" t="e">
        <f t="shared" si="10"/>
        <v>#N/A</v>
      </c>
      <c r="L97" s="218"/>
      <c r="M97" s="218"/>
      <c r="N97" s="218"/>
      <c r="O97" s="218"/>
      <c r="P97" s="218"/>
      <c r="Q97" s="218"/>
      <c r="R97" s="218"/>
      <c r="S97" s="218"/>
      <c r="T97" s="218"/>
      <c r="U97" s="218"/>
      <c r="V97" s="218"/>
      <c r="W97" s="218"/>
      <c r="X97" s="218"/>
      <c r="Y97" s="124"/>
      <c r="Z97" s="236"/>
      <c r="AA97" s="236"/>
      <c r="AB97" s="236"/>
      <c r="AC97" s="236"/>
      <c r="AD97" s="236"/>
      <c r="AE97" s="236"/>
      <c r="AF97" s="236"/>
      <c r="AG97" s="236"/>
      <c r="AH97" s="236"/>
      <c r="AI97" s="218" t="s">
        <v>315</v>
      </c>
      <c r="AJ97" s="218"/>
      <c r="AK97" s="220"/>
      <c r="AL97" s="220"/>
      <c r="AM97" s="220"/>
      <c r="AN97" s="220"/>
      <c r="AO97" s="220"/>
      <c r="AP97" s="220"/>
      <c r="AQ97" s="55" t="s">
        <v>316</v>
      </c>
      <c r="AR97" s="55"/>
      <c r="AS97" s="221" t="e">
        <f t="shared" si="11"/>
        <v>#N/A</v>
      </c>
      <c r="AT97" s="221"/>
      <c r="AU97" s="221"/>
      <c r="AV97" s="221"/>
      <c r="AW97" s="221"/>
      <c r="AX97" s="221"/>
      <c r="AY97" s="221"/>
      <c r="AZ97" s="221"/>
      <c r="BA97" s="221"/>
      <c r="BB97" s="221"/>
      <c r="BC97" s="222"/>
      <c r="BD97" s="47"/>
      <c r="BE97" s="51"/>
      <c r="CH97" s="10" t="s">
        <v>193</v>
      </c>
      <c r="CI97" s="11" t="s">
        <v>194</v>
      </c>
      <c r="CJ97" s="7">
        <v>1.4087850271852782</v>
      </c>
      <c r="CK97" s="4">
        <f t="shared" si="8"/>
        <v>20210.43</v>
      </c>
    </row>
    <row r="98" spans="3:89" x14ac:dyDescent="0.25">
      <c r="C98" s="46"/>
      <c r="D98" s="47"/>
      <c r="E98" s="200"/>
      <c r="F98" s="201"/>
      <c r="G98" s="201"/>
      <c r="H98" s="201"/>
      <c r="I98" s="201"/>
      <c r="J98" s="201"/>
      <c r="K98" s="202" t="e">
        <f t="shared" si="10"/>
        <v>#N/A</v>
      </c>
      <c r="L98" s="202"/>
      <c r="M98" s="202"/>
      <c r="N98" s="202"/>
      <c r="O98" s="202"/>
      <c r="P98" s="202"/>
      <c r="Q98" s="202"/>
      <c r="R98" s="202"/>
      <c r="S98" s="202"/>
      <c r="T98" s="202"/>
      <c r="U98" s="202"/>
      <c r="V98" s="202"/>
      <c r="W98" s="202"/>
      <c r="X98" s="202"/>
      <c r="Y98" s="123"/>
      <c r="Z98" s="232"/>
      <c r="AA98" s="232"/>
      <c r="AB98" s="232"/>
      <c r="AC98" s="232"/>
      <c r="AD98" s="232"/>
      <c r="AE98" s="232"/>
      <c r="AF98" s="232"/>
      <c r="AG98" s="232"/>
      <c r="AH98" s="232"/>
      <c r="AI98" s="202" t="s">
        <v>315</v>
      </c>
      <c r="AJ98" s="202"/>
      <c r="AK98" s="233"/>
      <c r="AL98" s="233"/>
      <c r="AM98" s="233"/>
      <c r="AN98" s="233"/>
      <c r="AO98" s="233"/>
      <c r="AP98" s="233"/>
      <c r="AQ98" s="47" t="s">
        <v>316</v>
      </c>
      <c r="AR98" s="47"/>
      <c r="AS98" s="205" t="e">
        <f t="shared" si="11"/>
        <v>#N/A</v>
      </c>
      <c r="AT98" s="205"/>
      <c r="AU98" s="205"/>
      <c r="AV98" s="205"/>
      <c r="AW98" s="205"/>
      <c r="AX98" s="205"/>
      <c r="AY98" s="205"/>
      <c r="AZ98" s="205"/>
      <c r="BA98" s="205"/>
      <c r="BB98" s="205"/>
      <c r="BC98" s="206"/>
      <c r="BD98" s="47"/>
      <c r="BE98" s="51"/>
      <c r="CH98" s="10" t="s">
        <v>195</v>
      </c>
      <c r="CI98" s="11" t="s">
        <v>196</v>
      </c>
      <c r="CJ98" s="7">
        <v>1.9592004739997211</v>
      </c>
      <c r="CK98" s="4">
        <f t="shared" si="8"/>
        <v>28106.69</v>
      </c>
    </row>
    <row r="99" spans="3:89" x14ac:dyDescent="0.25">
      <c r="C99" s="46"/>
      <c r="D99" s="47"/>
      <c r="E99" s="223"/>
      <c r="F99" s="224"/>
      <c r="G99" s="224"/>
      <c r="H99" s="224"/>
      <c r="I99" s="224"/>
      <c r="J99" s="224"/>
      <c r="K99" s="225" t="e">
        <f t="shared" si="10"/>
        <v>#N/A</v>
      </c>
      <c r="L99" s="225"/>
      <c r="M99" s="225"/>
      <c r="N99" s="225"/>
      <c r="O99" s="225"/>
      <c r="P99" s="225"/>
      <c r="Q99" s="225"/>
      <c r="R99" s="225"/>
      <c r="S99" s="225"/>
      <c r="T99" s="225"/>
      <c r="U99" s="225"/>
      <c r="V99" s="225"/>
      <c r="W99" s="225"/>
      <c r="X99" s="225"/>
      <c r="Y99" s="121"/>
      <c r="Z99" s="237"/>
      <c r="AA99" s="237"/>
      <c r="AB99" s="237"/>
      <c r="AC99" s="237"/>
      <c r="AD99" s="237"/>
      <c r="AE99" s="237"/>
      <c r="AF99" s="237"/>
      <c r="AG99" s="237"/>
      <c r="AH99" s="237"/>
      <c r="AI99" s="225" t="s">
        <v>315</v>
      </c>
      <c r="AJ99" s="225"/>
      <c r="AK99" s="238"/>
      <c r="AL99" s="238"/>
      <c r="AM99" s="238"/>
      <c r="AN99" s="238"/>
      <c r="AO99" s="238"/>
      <c r="AP99" s="238"/>
      <c r="AQ99" s="54" t="s">
        <v>316</v>
      </c>
      <c r="AR99" s="54"/>
      <c r="AS99" s="228" t="e">
        <f t="shared" si="11"/>
        <v>#N/A</v>
      </c>
      <c r="AT99" s="228"/>
      <c r="AU99" s="228"/>
      <c r="AV99" s="228"/>
      <c r="AW99" s="228"/>
      <c r="AX99" s="228"/>
      <c r="AY99" s="228"/>
      <c r="AZ99" s="228"/>
      <c r="BA99" s="228"/>
      <c r="BB99" s="228"/>
      <c r="BC99" s="229"/>
      <c r="BD99" s="47"/>
      <c r="BE99" s="51"/>
      <c r="CH99" s="10" t="s">
        <v>9</v>
      </c>
      <c r="CI99" s="11" t="s">
        <v>197</v>
      </c>
      <c r="CJ99" s="7">
        <v>0.1663529903805939</v>
      </c>
      <c r="CK99" s="4">
        <f t="shared" si="8"/>
        <v>2386.5</v>
      </c>
    </row>
    <row r="100" spans="3:89" x14ac:dyDescent="0.25">
      <c r="C100" s="46"/>
      <c r="D100" s="47"/>
      <c r="E100" s="125"/>
      <c r="F100" s="125"/>
      <c r="G100" s="125"/>
      <c r="H100" s="125"/>
      <c r="I100" s="125"/>
      <c r="J100" s="125"/>
      <c r="K100" s="123"/>
      <c r="L100" s="123"/>
      <c r="M100" s="123"/>
      <c r="N100" s="123"/>
      <c r="O100" s="123"/>
      <c r="P100" s="123"/>
      <c r="Q100" s="123"/>
      <c r="R100" s="123"/>
      <c r="S100" s="123"/>
      <c r="T100" s="123"/>
      <c r="U100" s="123"/>
      <c r="V100" s="123"/>
      <c r="W100" s="123"/>
      <c r="X100" s="123"/>
      <c r="Y100" s="123"/>
      <c r="Z100" s="57"/>
      <c r="AA100" s="57"/>
      <c r="AB100" s="57"/>
      <c r="AC100" s="57"/>
      <c r="AD100" s="57"/>
      <c r="AE100" s="57"/>
      <c r="AF100" s="57"/>
      <c r="AG100" s="57"/>
      <c r="AH100" s="57"/>
      <c r="AI100" s="123"/>
      <c r="AJ100" s="123"/>
      <c r="AK100" s="125"/>
      <c r="AL100" s="125"/>
      <c r="AM100" s="125"/>
      <c r="AN100" s="125"/>
      <c r="AO100" s="125"/>
      <c r="AP100" s="125"/>
      <c r="AQ100" s="47"/>
      <c r="AR100" s="47"/>
      <c r="AS100" s="58"/>
      <c r="AT100" s="58"/>
      <c r="AU100" s="58"/>
      <c r="AV100" s="58"/>
      <c r="AW100" s="58"/>
      <c r="AX100" s="58"/>
      <c r="AY100" s="58"/>
      <c r="AZ100" s="58"/>
      <c r="BA100" s="58"/>
      <c r="BB100" s="58"/>
      <c r="BC100" s="58"/>
      <c r="BD100" s="47"/>
      <c r="BE100" s="51"/>
      <c r="CH100" s="10" t="s">
        <v>10</v>
      </c>
      <c r="CI100" s="11" t="s">
        <v>198</v>
      </c>
      <c r="CJ100" s="7">
        <v>0.61898787118360521</v>
      </c>
      <c r="CK100" s="4">
        <f t="shared" si="8"/>
        <v>8880</v>
      </c>
    </row>
    <row r="101" spans="3:89" x14ac:dyDescent="0.25">
      <c r="C101" s="46"/>
      <c r="D101" s="47"/>
      <c r="E101" s="125"/>
      <c r="F101" s="125"/>
      <c r="G101" s="125"/>
      <c r="H101" s="125"/>
      <c r="I101" s="125"/>
      <c r="J101" s="125"/>
      <c r="K101" s="123"/>
      <c r="L101" s="123"/>
      <c r="M101" s="123"/>
      <c r="N101" s="123"/>
      <c r="O101" s="123"/>
      <c r="P101" s="123"/>
      <c r="Q101" s="123"/>
      <c r="R101" s="123"/>
      <c r="S101" s="123"/>
      <c r="T101" s="123"/>
      <c r="U101" s="123"/>
      <c r="V101" s="123"/>
      <c r="W101" s="123"/>
      <c r="X101" s="123"/>
      <c r="Y101" s="123"/>
      <c r="Z101" s="57"/>
      <c r="AA101" s="57"/>
      <c r="AB101" s="57"/>
      <c r="AC101" s="57"/>
      <c r="AD101" s="57"/>
      <c r="AE101" s="57"/>
      <c r="AF101" s="57"/>
      <c r="AG101" s="57"/>
      <c r="AH101" s="57"/>
      <c r="AI101" s="123"/>
      <c r="AJ101" s="123"/>
      <c r="AK101" s="125"/>
      <c r="AL101" s="125"/>
      <c r="AM101" s="125"/>
      <c r="AN101" s="59"/>
      <c r="AO101" s="230" t="s">
        <v>318</v>
      </c>
      <c r="AP101" s="230"/>
      <c r="AQ101" s="230"/>
      <c r="AR101" s="230"/>
      <c r="AS101" s="58" t="s">
        <v>11</v>
      </c>
      <c r="AT101" s="205" t="e">
        <f>SUM(AS94:BC99)</f>
        <v>#N/A</v>
      </c>
      <c r="AU101" s="205"/>
      <c r="AV101" s="205"/>
      <c r="AW101" s="205"/>
      <c r="AX101" s="205"/>
      <c r="AY101" s="205"/>
      <c r="AZ101" s="205"/>
      <c r="BA101" s="205"/>
      <c r="BB101" s="205"/>
      <c r="BC101" s="205"/>
      <c r="BD101" s="47"/>
      <c r="BE101" s="51"/>
      <c r="CH101" s="10" t="s">
        <v>199</v>
      </c>
      <c r="CI101" s="11" t="s">
        <v>200</v>
      </c>
      <c r="CJ101" s="7">
        <v>0.794646591384358</v>
      </c>
      <c r="CK101" s="4">
        <f t="shared" si="8"/>
        <v>11400</v>
      </c>
    </row>
    <row r="102" spans="3:89" x14ac:dyDescent="0.25">
      <c r="C102" s="46"/>
      <c r="D102" s="47"/>
      <c r="E102" s="125"/>
      <c r="F102" s="125"/>
      <c r="G102" s="125"/>
      <c r="H102" s="125"/>
      <c r="I102" s="125"/>
      <c r="J102" s="125"/>
      <c r="K102" s="123"/>
      <c r="L102" s="123"/>
      <c r="M102" s="123"/>
      <c r="N102" s="123"/>
      <c r="O102" s="123"/>
      <c r="P102" s="123"/>
      <c r="Q102" s="123"/>
      <c r="R102" s="123"/>
      <c r="S102" s="123"/>
      <c r="T102" s="123"/>
      <c r="U102" s="123"/>
      <c r="V102" s="123"/>
      <c r="W102" s="123"/>
      <c r="X102" s="123"/>
      <c r="Y102" s="123"/>
      <c r="Z102" s="57"/>
      <c r="AA102" s="57"/>
      <c r="AB102" s="57"/>
      <c r="AC102" s="57"/>
      <c r="AD102" s="57"/>
      <c r="AE102" s="57"/>
      <c r="AF102" s="57"/>
      <c r="AG102" s="57"/>
      <c r="AH102" s="57"/>
      <c r="AI102" s="123"/>
      <c r="AJ102" s="123"/>
      <c r="AK102" s="125"/>
      <c r="AL102" s="125"/>
      <c r="AM102" s="125"/>
      <c r="AN102" s="59"/>
      <c r="AO102" s="202" t="s">
        <v>317</v>
      </c>
      <c r="AP102" s="202"/>
      <c r="AQ102" s="202"/>
      <c r="AR102" s="202"/>
      <c r="AS102" s="58" t="s">
        <v>11</v>
      </c>
      <c r="AT102" s="205" t="e">
        <f>AT101/AT88</f>
        <v>#N/A</v>
      </c>
      <c r="AU102" s="205"/>
      <c r="AV102" s="205"/>
      <c r="AW102" s="205"/>
      <c r="AX102" s="205"/>
      <c r="AY102" s="205"/>
      <c r="AZ102" s="205"/>
      <c r="BA102" s="205"/>
      <c r="BB102" s="205"/>
      <c r="BC102" s="205"/>
      <c r="BD102" s="47"/>
      <c r="BE102" s="51"/>
      <c r="CH102" s="10" t="s">
        <v>201</v>
      </c>
      <c r="CI102" s="11" t="s">
        <v>202</v>
      </c>
      <c r="CJ102" s="7">
        <v>0.71099958176495193</v>
      </c>
      <c r="CK102" s="4">
        <f t="shared" si="8"/>
        <v>10200</v>
      </c>
    </row>
    <row r="103" spans="3:89" x14ac:dyDescent="0.25">
      <c r="C103" s="46"/>
      <c r="D103" s="47"/>
      <c r="E103" s="125"/>
      <c r="F103" s="125"/>
      <c r="G103" s="125"/>
      <c r="H103" s="125"/>
      <c r="I103" s="125"/>
      <c r="J103" s="125"/>
      <c r="K103" s="123"/>
      <c r="L103" s="123"/>
      <c r="M103" s="123"/>
      <c r="N103" s="123"/>
      <c r="O103" s="123"/>
      <c r="P103" s="123"/>
      <c r="Q103" s="123"/>
      <c r="R103" s="123"/>
      <c r="S103" s="123"/>
      <c r="T103" s="123"/>
      <c r="U103" s="123"/>
      <c r="V103" s="123"/>
      <c r="W103" s="123"/>
      <c r="X103" s="123"/>
      <c r="Y103" s="123"/>
      <c r="Z103" s="57"/>
      <c r="AA103" s="57"/>
      <c r="AB103" s="57"/>
      <c r="AC103" s="57"/>
      <c r="AD103" s="57"/>
      <c r="AE103" s="57"/>
      <c r="AF103" s="57"/>
      <c r="AG103" s="57"/>
      <c r="AH103" s="57"/>
      <c r="AI103" s="123"/>
      <c r="AJ103" s="123"/>
      <c r="AK103" s="125"/>
      <c r="AL103" s="125"/>
      <c r="AM103" s="125"/>
      <c r="AN103" s="125"/>
      <c r="AO103" s="125"/>
      <c r="AP103" s="125"/>
      <c r="AQ103" s="47"/>
      <c r="AR103" s="47"/>
      <c r="AS103" s="47"/>
      <c r="AT103" s="125"/>
      <c r="AU103" s="125"/>
      <c r="AV103" s="125"/>
      <c r="AW103" s="125"/>
      <c r="AX103" s="125"/>
      <c r="AY103" s="125"/>
      <c r="AZ103" s="125"/>
      <c r="BA103" s="125"/>
      <c r="BB103" s="125"/>
      <c r="BC103" s="125"/>
      <c r="BD103" s="47"/>
      <c r="BE103" s="51"/>
      <c r="CH103" s="10" t="s">
        <v>203</v>
      </c>
      <c r="CI103" s="11" t="s">
        <v>204</v>
      </c>
      <c r="CJ103" s="7">
        <v>1.3377959012965286</v>
      </c>
      <c r="CK103" s="4">
        <f t="shared" si="8"/>
        <v>19192.02</v>
      </c>
    </row>
    <row r="104" spans="3:89" ht="17.25" thickBot="1" x14ac:dyDescent="0.3">
      <c r="C104" s="60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/>
      <c r="BB104" s="61"/>
      <c r="BC104" s="61"/>
      <c r="BD104" s="61"/>
      <c r="BE104" s="62"/>
      <c r="CH104" s="10" t="s">
        <v>205</v>
      </c>
      <c r="CI104" s="11" t="s">
        <v>206</v>
      </c>
      <c r="CJ104" s="7">
        <v>2.4213495050885263</v>
      </c>
      <c r="CK104" s="4">
        <f t="shared" si="8"/>
        <v>34736.68</v>
      </c>
    </row>
    <row r="105" spans="3:89" x14ac:dyDescent="0.25">
      <c r="CH105" s="10" t="s">
        <v>207</v>
      </c>
      <c r="CI105" s="11" t="s">
        <v>208</v>
      </c>
      <c r="CJ105" s="7">
        <v>0.88</v>
      </c>
      <c r="CK105" s="4">
        <f t="shared" si="8"/>
        <v>12624.48</v>
      </c>
    </row>
    <row r="106" spans="3:89" ht="17.25" thickBot="1" x14ac:dyDescent="0.3">
      <c r="CH106" s="12" t="s">
        <v>209</v>
      </c>
      <c r="CI106" s="13" t="s">
        <v>210</v>
      </c>
      <c r="CJ106" s="7">
        <v>3.1523232956921792</v>
      </c>
      <c r="CK106" s="4">
        <f t="shared" si="8"/>
        <v>45223.23</v>
      </c>
    </row>
    <row r="107" spans="3:89" x14ac:dyDescent="0.25">
      <c r="C107" s="43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5"/>
      <c r="CH107" s="5" t="s">
        <v>211</v>
      </c>
      <c r="CI107" s="11" t="s">
        <v>212</v>
      </c>
      <c r="CJ107" s="7">
        <v>1.3936128537571448</v>
      </c>
      <c r="CK107" s="4">
        <f t="shared" si="8"/>
        <v>19992.77</v>
      </c>
    </row>
    <row r="108" spans="3:89" x14ac:dyDescent="0.25">
      <c r="C108" s="46"/>
      <c r="D108" s="47"/>
      <c r="E108" s="196" t="s">
        <v>0</v>
      </c>
      <c r="F108" s="196"/>
      <c r="G108" s="196"/>
      <c r="H108" s="196"/>
      <c r="I108" s="196"/>
      <c r="J108" s="130" t="s">
        <v>11</v>
      </c>
      <c r="K108" s="231" t="s">
        <v>353</v>
      </c>
      <c r="L108" s="231"/>
      <c r="M108" s="231"/>
      <c r="N108" s="231"/>
      <c r="O108" s="231"/>
      <c r="P108" s="231"/>
      <c r="Q108" s="231"/>
      <c r="R108" s="231"/>
      <c r="S108" s="231"/>
      <c r="T108" s="231"/>
      <c r="U108" s="231"/>
      <c r="V108" s="130"/>
      <c r="W108" s="130"/>
      <c r="X108" s="49"/>
      <c r="Y108" s="49"/>
      <c r="Z108" s="49"/>
      <c r="AA108" s="49"/>
      <c r="AB108" s="49"/>
      <c r="AC108" s="49"/>
      <c r="AD108" s="49"/>
      <c r="AE108" s="49"/>
      <c r="AF108" s="130"/>
      <c r="AG108" s="50"/>
      <c r="AH108" s="50"/>
      <c r="AI108" s="50"/>
      <c r="AJ108" s="50"/>
      <c r="AK108" s="196" t="s">
        <v>3</v>
      </c>
      <c r="AL108" s="196"/>
      <c r="AM108" s="196"/>
      <c r="AN108" s="196"/>
      <c r="AO108" s="196"/>
      <c r="AP108" s="196"/>
      <c r="AQ108" s="196"/>
      <c r="AR108" s="196"/>
      <c r="AS108" s="130" t="s">
        <v>11</v>
      </c>
      <c r="AT108" s="197"/>
      <c r="AU108" s="197"/>
      <c r="AV108" s="197"/>
      <c r="AW108" s="197"/>
      <c r="AX108" s="130" t="s">
        <v>319</v>
      </c>
      <c r="AY108" s="130"/>
      <c r="AZ108" s="130"/>
      <c r="BA108" s="130"/>
      <c r="BB108" s="130"/>
      <c r="BC108" s="130"/>
      <c r="BD108" s="47"/>
      <c r="BE108" s="51"/>
      <c r="CH108" s="10" t="s">
        <v>213</v>
      </c>
      <c r="CI108" s="11" t="s">
        <v>214</v>
      </c>
      <c r="CJ108" s="7">
        <v>0.59725149867558902</v>
      </c>
      <c r="CK108" s="4">
        <f t="shared" si="8"/>
        <v>8568.17</v>
      </c>
    </row>
    <row r="109" spans="3:89" x14ac:dyDescent="0.25">
      <c r="C109" s="46"/>
      <c r="D109" s="47"/>
      <c r="E109" s="196" t="s">
        <v>322</v>
      </c>
      <c r="F109" s="196"/>
      <c r="G109" s="196"/>
      <c r="H109" s="196"/>
      <c r="I109" s="196"/>
      <c r="J109" s="130" t="s">
        <v>11</v>
      </c>
      <c r="K109" s="196"/>
      <c r="L109" s="196"/>
      <c r="M109" s="196"/>
      <c r="N109" s="196"/>
      <c r="O109" s="196"/>
      <c r="P109" s="196"/>
      <c r="Q109" s="196"/>
      <c r="R109" s="196"/>
      <c r="S109" s="196"/>
      <c r="T109" s="196"/>
      <c r="U109" s="196"/>
      <c r="V109" s="196"/>
      <c r="W109" s="196"/>
      <c r="X109" s="130"/>
      <c r="Y109" s="49"/>
      <c r="Z109" s="49"/>
      <c r="AA109" s="49"/>
      <c r="AB109" s="49"/>
      <c r="AC109" s="49"/>
      <c r="AD109" s="49"/>
      <c r="AE109" s="49"/>
      <c r="AF109" s="130"/>
      <c r="AG109" s="50"/>
      <c r="AH109" s="50"/>
      <c r="AI109" s="50"/>
      <c r="AJ109" s="50"/>
      <c r="AK109" s="196" t="s">
        <v>4</v>
      </c>
      <c r="AL109" s="196"/>
      <c r="AM109" s="196"/>
      <c r="AN109" s="196"/>
      <c r="AO109" s="196"/>
      <c r="AP109" s="196"/>
      <c r="AQ109" s="196"/>
      <c r="AR109" s="196"/>
      <c r="AS109" s="130" t="s">
        <v>11</v>
      </c>
      <c r="AT109" s="196"/>
      <c r="AU109" s="196"/>
      <c r="AV109" s="196"/>
      <c r="AW109" s="196"/>
      <c r="AX109" s="130" t="s">
        <v>320</v>
      </c>
      <c r="AY109" s="130"/>
      <c r="AZ109" s="130"/>
      <c r="BA109" s="130"/>
      <c r="BB109" s="130"/>
      <c r="BC109" s="130"/>
      <c r="BD109" s="47"/>
      <c r="BE109" s="51"/>
      <c r="CH109" s="10" t="s">
        <v>8</v>
      </c>
      <c r="CI109" s="11" t="s">
        <v>215</v>
      </c>
      <c r="CJ109" s="7">
        <v>1.4379018541753799</v>
      </c>
      <c r="CK109" s="4">
        <f t="shared" si="8"/>
        <v>20628.14</v>
      </c>
    </row>
    <row r="110" spans="3:89" x14ac:dyDescent="0.25">
      <c r="C110" s="46"/>
      <c r="D110" s="47"/>
      <c r="E110" s="196" t="s">
        <v>1</v>
      </c>
      <c r="F110" s="196"/>
      <c r="G110" s="196"/>
      <c r="H110" s="196"/>
      <c r="I110" s="196"/>
      <c r="J110" s="130" t="s">
        <v>11</v>
      </c>
      <c r="K110" s="196"/>
      <c r="L110" s="196"/>
      <c r="M110" s="196"/>
      <c r="N110" s="196"/>
      <c r="O110" s="196"/>
      <c r="P110" s="196"/>
      <c r="Q110" s="196"/>
      <c r="R110" s="196"/>
      <c r="S110" s="196"/>
      <c r="T110" s="196"/>
      <c r="U110" s="196"/>
      <c r="V110" s="130"/>
      <c r="W110" s="130"/>
      <c r="X110" s="49"/>
      <c r="Y110" s="49"/>
      <c r="Z110" s="49"/>
      <c r="AA110" s="49"/>
      <c r="AB110" s="49"/>
      <c r="AC110" s="49"/>
      <c r="AD110" s="49"/>
      <c r="AE110" s="49"/>
      <c r="AF110" s="130"/>
      <c r="AG110" s="50"/>
      <c r="AH110" s="50"/>
      <c r="AI110" s="50"/>
      <c r="AJ110" s="50"/>
      <c r="AK110" s="196"/>
      <c r="AL110" s="196"/>
      <c r="AM110" s="196"/>
      <c r="AN110" s="196"/>
      <c r="AO110" s="196"/>
      <c r="AP110" s="196"/>
      <c r="AQ110" s="196"/>
      <c r="AR110" s="196"/>
      <c r="AS110" s="130"/>
      <c r="AT110" s="198"/>
      <c r="AU110" s="198"/>
      <c r="AV110" s="198"/>
      <c r="AW110" s="198"/>
      <c r="AX110" s="130"/>
      <c r="AY110" s="130"/>
      <c r="AZ110" s="130"/>
      <c r="BA110" s="130"/>
      <c r="BB110" s="130"/>
      <c r="BC110" s="130"/>
      <c r="BD110" s="47"/>
      <c r="BE110" s="51"/>
      <c r="CH110" s="10" t="s">
        <v>216</v>
      </c>
      <c r="CI110" s="11" t="s">
        <v>217</v>
      </c>
      <c r="CJ110" s="7">
        <v>1.1666499372647428</v>
      </c>
      <c r="CK110" s="4">
        <f t="shared" si="8"/>
        <v>16736.759999999998</v>
      </c>
    </row>
    <row r="111" spans="3:89" x14ac:dyDescent="0.25">
      <c r="C111" s="46"/>
      <c r="D111" s="47"/>
      <c r="E111" s="196" t="s">
        <v>2</v>
      </c>
      <c r="F111" s="196"/>
      <c r="G111" s="196"/>
      <c r="H111" s="196"/>
      <c r="I111" s="196"/>
      <c r="J111" s="130" t="s">
        <v>11</v>
      </c>
      <c r="K111" s="196"/>
      <c r="L111" s="196"/>
      <c r="M111" s="196"/>
      <c r="N111" s="196"/>
      <c r="O111" s="196"/>
      <c r="P111" s="196"/>
      <c r="Q111" s="196"/>
      <c r="R111" s="196"/>
      <c r="S111" s="196"/>
      <c r="T111" s="196"/>
      <c r="U111" s="196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96"/>
      <c r="AL111" s="196"/>
      <c r="AM111" s="196"/>
      <c r="AN111" s="196"/>
      <c r="AO111" s="196"/>
      <c r="AP111" s="196"/>
      <c r="AQ111" s="196"/>
      <c r="AR111" s="196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  <c r="BC111" s="130"/>
      <c r="BD111" s="47"/>
      <c r="BE111" s="51"/>
      <c r="CH111" s="10" t="s">
        <v>218</v>
      </c>
      <c r="CI111" s="11" t="s">
        <v>219</v>
      </c>
      <c r="CJ111" s="7">
        <v>0.83646591384358016</v>
      </c>
      <c r="CK111" s="4">
        <f t="shared" si="8"/>
        <v>11999.94</v>
      </c>
    </row>
    <row r="112" spans="3:89" x14ac:dyDescent="0.25">
      <c r="C112" s="46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  <c r="AA112" s="47"/>
      <c r="AB112" s="47"/>
      <c r="AC112" s="47"/>
      <c r="AD112" s="47"/>
      <c r="AE112" s="47"/>
      <c r="AF112" s="47"/>
      <c r="AG112" s="47"/>
      <c r="AH112" s="47"/>
      <c r="AI112" s="47"/>
      <c r="AJ112" s="47"/>
      <c r="AK112" s="47"/>
      <c r="AL112" s="47"/>
      <c r="AM112" s="47"/>
      <c r="AN112" s="47"/>
      <c r="AO112" s="47"/>
      <c r="AP112" s="47"/>
      <c r="AQ112" s="47"/>
      <c r="AR112" s="47"/>
      <c r="AS112" s="47"/>
      <c r="AT112" s="47"/>
      <c r="AU112" s="47"/>
      <c r="AV112" s="47"/>
      <c r="AW112" s="47"/>
      <c r="AX112" s="47"/>
      <c r="AY112" s="47"/>
      <c r="AZ112" s="47"/>
      <c r="BA112" s="47"/>
      <c r="BB112" s="47"/>
      <c r="BC112" s="47"/>
      <c r="BD112" s="47"/>
      <c r="BE112" s="51"/>
      <c r="CH112" s="10" t="s">
        <v>220</v>
      </c>
      <c r="CI112" s="11" t="s">
        <v>221</v>
      </c>
      <c r="CJ112" s="7">
        <v>1.2344904502997351</v>
      </c>
      <c r="CK112" s="4">
        <f t="shared" si="8"/>
        <v>17710</v>
      </c>
    </row>
    <row r="113" spans="3:89" x14ac:dyDescent="0.25">
      <c r="C113" s="46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  <c r="AA113" s="47"/>
      <c r="AB113" s="47"/>
      <c r="AC113" s="47"/>
      <c r="AD113" s="47"/>
      <c r="AE113" s="47"/>
      <c r="AF113" s="47"/>
      <c r="AG113" s="47"/>
      <c r="AH113" s="47"/>
      <c r="AI113" s="47"/>
      <c r="AJ113" s="47"/>
      <c r="AK113" s="47"/>
      <c r="AL113" s="47"/>
      <c r="AM113" s="47"/>
      <c r="AN113" s="47"/>
      <c r="AO113" s="47"/>
      <c r="AP113" s="47"/>
      <c r="AQ113" s="47"/>
      <c r="AR113" s="47"/>
      <c r="AS113" s="47"/>
      <c r="AT113" s="47"/>
      <c r="AU113" s="47"/>
      <c r="AV113" s="47"/>
      <c r="AW113" s="47"/>
      <c r="AX113" s="47"/>
      <c r="AY113" s="47"/>
      <c r="AZ113" s="47"/>
      <c r="BA113" s="47"/>
      <c r="BB113" s="47"/>
      <c r="BC113" s="47"/>
      <c r="BD113" s="47"/>
      <c r="BE113" s="51"/>
      <c r="CH113" s="10" t="s">
        <v>222</v>
      </c>
      <c r="CI113" s="11" t="s">
        <v>223</v>
      </c>
      <c r="CJ113" s="7">
        <v>0.84344068032901154</v>
      </c>
      <c r="CK113" s="4">
        <f t="shared" si="8"/>
        <v>12100</v>
      </c>
    </row>
    <row r="114" spans="3:89" x14ac:dyDescent="0.25">
      <c r="C114" s="46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  <c r="AA114" s="47"/>
      <c r="AB114" s="47"/>
      <c r="AC114" s="47"/>
      <c r="AD114" s="47"/>
      <c r="AE114" s="47"/>
      <c r="AF114" s="47"/>
      <c r="AG114" s="47"/>
      <c r="AH114" s="47"/>
      <c r="AI114" s="47"/>
      <c r="AJ114" s="47"/>
      <c r="AK114" s="47"/>
      <c r="AL114" s="47"/>
      <c r="AM114" s="47"/>
      <c r="AN114" s="47"/>
      <c r="AO114" s="47"/>
      <c r="AP114" s="47"/>
      <c r="AQ114" s="47"/>
      <c r="AR114" s="47"/>
      <c r="AS114" s="47"/>
      <c r="AT114" s="47"/>
      <c r="AU114" s="47"/>
      <c r="AV114" s="47"/>
      <c r="AW114" s="47"/>
      <c r="AX114" s="47"/>
      <c r="AY114" s="47"/>
      <c r="AZ114" s="47"/>
      <c r="BA114" s="47"/>
      <c r="BB114" s="47"/>
      <c r="BC114" s="47"/>
      <c r="BD114" s="47"/>
      <c r="BE114" s="51"/>
      <c r="CH114" s="10" t="s">
        <v>224</v>
      </c>
      <c r="CI114" s="11" t="s">
        <v>225</v>
      </c>
      <c r="CJ114" s="7">
        <v>0.58723825456573264</v>
      </c>
      <c r="CK114" s="4">
        <f t="shared" si="8"/>
        <v>8424.52</v>
      </c>
    </row>
    <row r="115" spans="3:89" x14ac:dyDescent="0.25">
      <c r="C115" s="46"/>
      <c r="D115" s="47"/>
      <c r="E115" s="208"/>
      <c r="F115" s="209"/>
      <c r="G115" s="209"/>
      <c r="H115" s="209"/>
      <c r="I115" s="209"/>
      <c r="J115" s="209"/>
      <c r="K115" s="210" t="e">
        <f t="shared" ref="K115:K120" si="12">VLOOKUP(E115,$CH$1:$CK$1003,2,FALSE)</f>
        <v>#N/A</v>
      </c>
      <c r="L115" s="210"/>
      <c r="M115" s="210"/>
      <c r="N115" s="210"/>
      <c r="O115" s="210"/>
      <c r="P115" s="210"/>
      <c r="Q115" s="210"/>
      <c r="R115" s="210"/>
      <c r="S115" s="210"/>
      <c r="T115" s="210"/>
      <c r="U115" s="210"/>
      <c r="V115" s="210"/>
      <c r="W115" s="210"/>
      <c r="X115" s="210"/>
      <c r="Y115" s="127"/>
      <c r="Z115" s="234"/>
      <c r="AA115" s="234"/>
      <c r="AB115" s="234"/>
      <c r="AC115" s="234"/>
      <c r="AD115" s="234"/>
      <c r="AE115" s="234"/>
      <c r="AF115" s="234"/>
      <c r="AG115" s="234"/>
      <c r="AH115" s="234"/>
      <c r="AI115" s="210" t="s">
        <v>315</v>
      </c>
      <c r="AJ115" s="210"/>
      <c r="AK115" s="235"/>
      <c r="AL115" s="235"/>
      <c r="AM115" s="235"/>
      <c r="AN115" s="235"/>
      <c r="AO115" s="235"/>
      <c r="AP115" s="235"/>
      <c r="AQ115" s="52" t="s">
        <v>316</v>
      </c>
      <c r="AR115" s="52"/>
      <c r="AS115" s="213" t="e">
        <f>(AK115*VLOOKUP(E115,$CH$1:$CK$1003,4,FALSE))/1000</f>
        <v>#N/A</v>
      </c>
      <c r="AT115" s="213"/>
      <c r="AU115" s="213"/>
      <c r="AV115" s="213"/>
      <c r="AW115" s="213"/>
      <c r="AX115" s="213"/>
      <c r="AY115" s="213"/>
      <c r="AZ115" s="213"/>
      <c r="BA115" s="213"/>
      <c r="BB115" s="213"/>
      <c r="BC115" s="214"/>
      <c r="BD115" s="47"/>
      <c r="BE115" s="51"/>
      <c r="CH115" s="10" t="s">
        <v>226</v>
      </c>
      <c r="CI115" s="11" t="s">
        <v>227</v>
      </c>
      <c r="CJ115" s="23">
        <v>2.9269482782657188</v>
      </c>
      <c r="CK115" s="4">
        <f t="shared" si="8"/>
        <v>41990</v>
      </c>
    </row>
    <row r="116" spans="3:89" x14ac:dyDescent="0.25">
      <c r="C116" s="46"/>
      <c r="D116" s="47"/>
      <c r="E116" s="200"/>
      <c r="F116" s="201"/>
      <c r="G116" s="201"/>
      <c r="H116" s="201"/>
      <c r="I116" s="201"/>
      <c r="J116" s="201"/>
      <c r="K116" s="202" t="e">
        <f t="shared" si="12"/>
        <v>#N/A</v>
      </c>
      <c r="L116" s="202"/>
      <c r="M116" s="202"/>
      <c r="N116" s="202"/>
      <c r="O116" s="202"/>
      <c r="P116" s="202"/>
      <c r="Q116" s="202"/>
      <c r="R116" s="202"/>
      <c r="S116" s="202"/>
      <c r="T116" s="202"/>
      <c r="U116" s="202"/>
      <c r="V116" s="202"/>
      <c r="W116" s="202"/>
      <c r="X116" s="202"/>
      <c r="Y116" s="123"/>
      <c r="Z116" s="232"/>
      <c r="AA116" s="232"/>
      <c r="AB116" s="232"/>
      <c r="AC116" s="232"/>
      <c r="AD116" s="232"/>
      <c r="AE116" s="232"/>
      <c r="AF116" s="232"/>
      <c r="AG116" s="232"/>
      <c r="AH116" s="232"/>
      <c r="AI116" s="202" t="s">
        <v>315</v>
      </c>
      <c r="AJ116" s="202"/>
      <c r="AK116" s="233"/>
      <c r="AL116" s="233"/>
      <c r="AM116" s="233"/>
      <c r="AN116" s="233"/>
      <c r="AO116" s="233"/>
      <c r="AP116" s="233"/>
      <c r="AQ116" s="47" t="s">
        <v>316</v>
      </c>
      <c r="AR116" s="47"/>
      <c r="AS116" s="205" t="e">
        <f t="shared" ref="AS116:AS120" si="13">(AK116*VLOOKUP(E116,$CH$1:$CK$1003,4,FALSE))/1000</f>
        <v>#N/A</v>
      </c>
      <c r="AT116" s="205"/>
      <c r="AU116" s="205"/>
      <c r="AV116" s="205"/>
      <c r="AW116" s="205"/>
      <c r="AX116" s="205"/>
      <c r="AY116" s="205"/>
      <c r="AZ116" s="205"/>
      <c r="BA116" s="205"/>
      <c r="BB116" s="205"/>
      <c r="BC116" s="206"/>
      <c r="BD116" s="47"/>
      <c r="BE116" s="51"/>
      <c r="CH116" s="24" t="s">
        <v>228</v>
      </c>
      <c r="CI116" s="13" t="s">
        <v>229</v>
      </c>
      <c r="CJ116" s="14">
        <v>2.5644291091593479</v>
      </c>
      <c r="CK116" s="4">
        <f t="shared" si="8"/>
        <v>36789.300000000003</v>
      </c>
    </row>
    <row r="117" spans="3:89" x14ac:dyDescent="0.25">
      <c r="C117" s="46"/>
      <c r="D117" s="47"/>
      <c r="E117" s="200"/>
      <c r="F117" s="201"/>
      <c r="G117" s="201"/>
      <c r="H117" s="201"/>
      <c r="I117" s="201"/>
      <c r="J117" s="201"/>
      <c r="K117" s="202" t="e">
        <f t="shared" si="12"/>
        <v>#N/A</v>
      </c>
      <c r="L117" s="202"/>
      <c r="M117" s="202"/>
      <c r="N117" s="202"/>
      <c r="O117" s="202"/>
      <c r="P117" s="202"/>
      <c r="Q117" s="202"/>
      <c r="R117" s="202"/>
      <c r="S117" s="202"/>
      <c r="T117" s="202"/>
      <c r="U117" s="202"/>
      <c r="V117" s="202"/>
      <c r="W117" s="202"/>
      <c r="X117" s="202"/>
      <c r="Y117" s="123"/>
      <c r="Z117" s="232"/>
      <c r="AA117" s="232"/>
      <c r="AB117" s="232"/>
      <c r="AC117" s="232"/>
      <c r="AD117" s="232"/>
      <c r="AE117" s="232"/>
      <c r="AF117" s="232"/>
      <c r="AG117" s="232"/>
      <c r="AH117" s="232"/>
      <c r="AI117" s="202" t="s">
        <v>315</v>
      </c>
      <c r="AJ117" s="202"/>
      <c r="AK117" s="233"/>
      <c r="AL117" s="233"/>
      <c r="AM117" s="233"/>
      <c r="AN117" s="233"/>
      <c r="AO117" s="233"/>
      <c r="AP117" s="233"/>
      <c r="AQ117" s="47" t="s">
        <v>316</v>
      </c>
      <c r="AR117" s="47"/>
      <c r="AS117" s="205" t="e">
        <f t="shared" si="13"/>
        <v>#N/A</v>
      </c>
      <c r="AT117" s="205"/>
      <c r="AU117" s="205"/>
      <c r="AV117" s="205"/>
      <c r="AW117" s="205"/>
      <c r="AX117" s="205"/>
      <c r="AY117" s="205"/>
      <c r="AZ117" s="205"/>
      <c r="BA117" s="205"/>
      <c r="BB117" s="205"/>
      <c r="BC117" s="206"/>
      <c r="BD117" s="47"/>
      <c r="BE117" s="51"/>
      <c r="CH117" s="10" t="s">
        <v>230</v>
      </c>
      <c r="CI117" s="11" t="s">
        <v>231</v>
      </c>
      <c r="CJ117" s="7">
        <v>2.234245085738185</v>
      </c>
      <c r="CK117" s="4">
        <f t="shared" si="8"/>
        <v>32052.480000000003</v>
      </c>
    </row>
    <row r="118" spans="3:89" x14ac:dyDescent="0.25">
      <c r="C118" s="46"/>
      <c r="D118" s="47"/>
      <c r="E118" s="216"/>
      <c r="F118" s="217"/>
      <c r="G118" s="217"/>
      <c r="H118" s="217"/>
      <c r="I118" s="217"/>
      <c r="J118" s="217"/>
      <c r="K118" s="218" t="e">
        <f t="shared" si="12"/>
        <v>#N/A</v>
      </c>
      <c r="L118" s="218"/>
      <c r="M118" s="218"/>
      <c r="N118" s="218"/>
      <c r="O118" s="218"/>
      <c r="P118" s="218"/>
      <c r="Q118" s="218"/>
      <c r="R118" s="218"/>
      <c r="S118" s="218"/>
      <c r="T118" s="218"/>
      <c r="U118" s="218"/>
      <c r="V118" s="218"/>
      <c r="W118" s="218"/>
      <c r="X118" s="218"/>
      <c r="Y118" s="124"/>
      <c r="Z118" s="236"/>
      <c r="AA118" s="236"/>
      <c r="AB118" s="236"/>
      <c r="AC118" s="236"/>
      <c r="AD118" s="236"/>
      <c r="AE118" s="236"/>
      <c r="AF118" s="236"/>
      <c r="AG118" s="236"/>
      <c r="AH118" s="236"/>
      <c r="AI118" s="218" t="s">
        <v>315</v>
      </c>
      <c r="AJ118" s="218"/>
      <c r="AK118" s="220"/>
      <c r="AL118" s="220"/>
      <c r="AM118" s="220"/>
      <c r="AN118" s="220"/>
      <c r="AO118" s="220"/>
      <c r="AP118" s="220"/>
      <c r="AQ118" s="55" t="s">
        <v>316</v>
      </c>
      <c r="AR118" s="55"/>
      <c r="AS118" s="221" t="e">
        <f t="shared" si="13"/>
        <v>#N/A</v>
      </c>
      <c r="AT118" s="221"/>
      <c r="AU118" s="221"/>
      <c r="AV118" s="221"/>
      <c r="AW118" s="221"/>
      <c r="AX118" s="221"/>
      <c r="AY118" s="221"/>
      <c r="AZ118" s="221"/>
      <c r="BA118" s="221"/>
      <c r="BB118" s="221"/>
      <c r="BC118" s="222"/>
      <c r="BD118" s="47"/>
      <c r="BE118" s="51"/>
      <c r="CH118" s="10" t="s">
        <v>232</v>
      </c>
      <c r="CI118" s="11" t="s">
        <v>233</v>
      </c>
      <c r="CJ118" s="7">
        <v>2.6099546912031228</v>
      </c>
      <c r="CK118" s="4">
        <f t="shared" si="8"/>
        <v>37442.410000000003</v>
      </c>
    </row>
    <row r="119" spans="3:89" x14ac:dyDescent="0.25">
      <c r="C119" s="46"/>
      <c r="D119" s="47"/>
      <c r="E119" s="200"/>
      <c r="F119" s="201"/>
      <c r="G119" s="201"/>
      <c r="H119" s="201"/>
      <c r="I119" s="201"/>
      <c r="J119" s="201"/>
      <c r="K119" s="202" t="e">
        <f t="shared" si="12"/>
        <v>#N/A</v>
      </c>
      <c r="L119" s="202"/>
      <c r="M119" s="202"/>
      <c r="N119" s="202"/>
      <c r="O119" s="202"/>
      <c r="P119" s="202"/>
      <c r="Q119" s="202"/>
      <c r="R119" s="202"/>
      <c r="S119" s="202"/>
      <c r="T119" s="202"/>
      <c r="U119" s="202"/>
      <c r="V119" s="202"/>
      <c r="W119" s="202"/>
      <c r="X119" s="202"/>
      <c r="Y119" s="123"/>
      <c r="Z119" s="232"/>
      <c r="AA119" s="232"/>
      <c r="AB119" s="232"/>
      <c r="AC119" s="232"/>
      <c r="AD119" s="232"/>
      <c r="AE119" s="232"/>
      <c r="AF119" s="232"/>
      <c r="AG119" s="232"/>
      <c r="AH119" s="232"/>
      <c r="AI119" s="202" t="s">
        <v>315</v>
      </c>
      <c r="AJ119" s="202"/>
      <c r="AK119" s="233"/>
      <c r="AL119" s="233"/>
      <c r="AM119" s="233"/>
      <c r="AN119" s="233"/>
      <c r="AO119" s="233"/>
      <c r="AP119" s="233"/>
      <c r="AQ119" s="47" t="s">
        <v>316</v>
      </c>
      <c r="AR119" s="47"/>
      <c r="AS119" s="205" t="e">
        <f t="shared" si="13"/>
        <v>#N/A</v>
      </c>
      <c r="AT119" s="205"/>
      <c r="AU119" s="205"/>
      <c r="AV119" s="205"/>
      <c r="AW119" s="205"/>
      <c r="AX119" s="205"/>
      <c r="AY119" s="205"/>
      <c r="AZ119" s="205"/>
      <c r="BA119" s="205"/>
      <c r="BB119" s="205"/>
      <c r="BC119" s="206"/>
      <c r="BD119" s="47"/>
      <c r="BE119" s="51"/>
      <c r="CH119" s="10" t="s">
        <v>234</v>
      </c>
      <c r="CI119" s="11" t="s">
        <v>235</v>
      </c>
      <c r="CJ119" s="7">
        <v>2.1191872298898646</v>
      </c>
      <c r="CK119" s="4">
        <f t="shared" si="8"/>
        <v>30401.859999999997</v>
      </c>
    </row>
    <row r="120" spans="3:89" x14ac:dyDescent="0.25">
      <c r="C120" s="46"/>
      <c r="D120" s="47"/>
      <c r="E120" s="223"/>
      <c r="F120" s="224"/>
      <c r="G120" s="224"/>
      <c r="H120" s="224"/>
      <c r="I120" s="224"/>
      <c r="J120" s="224"/>
      <c r="K120" s="225" t="e">
        <f t="shared" si="12"/>
        <v>#N/A</v>
      </c>
      <c r="L120" s="225"/>
      <c r="M120" s="225"/>
      <c r="N120" s="225"/>
      <c r="O120" s="225"/>
      <c r="P120" s="225"/>
      <c r="Q120" s="225"/>
      <c r="R120" s="225"/>
      <c r="S120" s="225"/>
      <c r="T120" s="225"/>
      <c r="U120" s="225"/>
      <c r="V120" s="225"/>
      <c r="W120" s="225"/>
      <c r="X120" s="225"/>
      <c r="Y120" s="121"/>
      <c r="Z120" s="237"/>
      <c r="AA120" s="237"/>
      <c r="AB120" s="237"/>
      <c r="AC120" s="237"/>
      <c r="AD120" s="237"/>
      <c r="AE120" s="237"/>
      <c r="AF120" s="237"/>
      <c r="AG120" s="237"/>
      <c r="AH120" s="237"/>
      <c r="AI120" s="225" t="s">
        <v>315</v>
      </c>
      <c r="AJ120" s="225"/>
      <c r="AK120" s="238"/>
      <c r="AL120" s="238"/>
      <c r="AM120" s="238"/>
      <c r="AN120" s="238"/>
      <c r="AO120" s="238"/>
      <c r="AP120" s="238"/>
      <c r="AQ120" s="54" t="s">
        <v>316</v>
      </c>
      <c r="AR120" s="54"/>
      <c r="AS120" s="228" t="e">
        <f t="shared" si="13"/>
        <v>#N/A</v>
      </c>
      <c r="AT120" s="228"/>
      <c r="AU120" s="228"/>
      <c r="AV120" s="228"/>
      <c r="AW120" s="228"/>
      <c r="AX120" s="228"/>
      <c r="AY120" s="228"/>
      <c r="AZ120" s="228"/>
      <c r="BA120" s="228"/>
      <c r="BB120" s="228"/>
      <c r="BC120" s="229"/>
      <c r="BD120" s="47"/>
      <c r="BE120" s="51"/>
      <c r="CH120" s="10" t="s">
        <v>236</v>
      </c>
      <c r="CI120" s="11" t="s">
        <v>237</v>
      </c>
      <c r="CJ120" s="7">
        <v>2.6188484595009061</v>
      </c>
      <c r="CK120" s="4">
        <f t="shared" si="8"/>
        <v>37570</v>
      </c>
    </row>
    <row r="121" spans="3:89" x14ac:dyDescent="0.25">
      <c r="C121" s="46"/>
      <c r="D121" s="47"/>
      <c r="E121" s="125"/>
      <c r="F121" s="125"/>
      <c r="G121" s="125"/>
      <c r="H121" s="125"/>
      <c r="I121" s="125"/>
      <c r="J121" s="125"/>
      <c r="K121" s="123"/>
      <c r="L121" s="123"/>
      <c r="M121" s="123"/>
      <c r="N121" s="123"/>
      <c r="O121" s="123"/>
      <c r="P121" s="123"/>
      <c r="Q121" s="123"/>
      <c r="R121" s="123"/>
      <c r="S121" s="123"/>
      <c r="T121" s="123"/>
      <c r="U121" s="123"/>
      <c r="V121" s="123"/>
      <c r="W121" s="123"/>
      <c r="X121" s="123"/>
      <c r="Y121" s="123"/>
      <c r="Z121" s="57"/>
      <c r="AA121" s="57"/>
      <c r="AB121" s="57"/>
      <c r="AC121" s="57"/>
      <c r="AD121" s="57"/>
      <c r="AE121" s="57"/>
      <c r="AF121" s="57"/>
      <c r="AG121" s="57"/>
      <c r="AH121" s="57"/>
      <c r="AI121" s="123"/>
      <c r="AJ121" s="123"/>
      <c r="AK121" s="125"/>
      <c r="AL121" s="125"/>
      <c r="AM121" s="125"/>
      <c r="AN121" s="125"/>
      <c r="AO121" s="125"/>
      <c r="AP121" s="125"/>
      <c r="AQ121" s="47"/>
      <c r="AR121" s="47"/>
      <c r="AS121" s="58"/>
      <c r="AT121" s="58"/>
      <c r="AU121" s="58"/>
      <c r="AV121" s="58"/>
      <c r="AW121" s="58"/>
      <c r="AX121" s="58"/>
      <c r="AY121" s="58"/>
      <c r="AZ121" s="58"/>
      <c r="BA121" s="58"/>
      <c r="BB121" s="58"/>
      <c r="BC121" s="58"/>
      <c r="BD121" s="47"/>
      <c r="BE121" s="51"/>
      <c r="CH121" s="10" t="s">
        <v>238</v>
      </c>
      <c r="CI121" s="11" t="s">
        <v>239</v>
      </c>
      <c r="CJ121" s="7">
        <v>1.1666499372647428</v>
      </c>
      <c r="CK121" s="4">
        <f t="shared" si="8"/>
        <v>16736.759999999998</v>
      </c>
    </row>
    <row r="122" spans="3:89" x14ac:dyDescent="0.25">
      <c r="C122" s="46"/>
      <c r="D122" s="47"/>
      <c r="E122" s="125"/>
      <c r="F122" s="125"/>
      <c r="G122" s="125"/>
      <c r="H122" s="125"/>
      <c r="I122" s="125"/>
      <c r="J122" s="125"/>
      <c r="K122" s="123"/>
      <c r="L122" s="123"/>
      <c r="M122" s="123"/>
      <c r="N122" s="123"/>
      <c r="O122" s="123"/>
      <c r="P122" s="123"/>
      <c r="Q122" s="123"/>
      <c r="R122" s="123"/>
      <c r="S122" s="123"/>
      <c r="T122" s="123"/>
      <c r="U122" s="123"/>
      <c r="V122" s="123"/>
      <c r="W122" s="123"/>
      <c r="X122" s="123"/>
      <c r="Y122" s="123"/>
      <c r="Z122" s="57"/>
      <c r="AA122" s="57"/>
      <c r="AB122" s="57"/>
      <c r="AC122" s="57"/>
      <c r="AD122" s="57"/>
      <c r="AE122" s="57"/>
      <c r="AF122" s="57"/>
      <c r="AG122" s="57"/>
      <c r="AH122" s="57"/>
      <c r="AI122" s="123"/>
      <c r="AJ122" s="123"/>
      <c r="AK122" s="125"/>
      <c r="AL122" s="125"/>
      <c r="AM122" s="125"/>
      <c r="AN122" s="59"/>
      <c r="AO122" s="230" t="s">
        <v>318</v>
      </c>
      <c r="AP122" s="230"/>
      <c r="AQ122" s="230"/>
      <c r="AR122" s="230"/>
      <c r="AS122" s="58" t="s">
        <v>11</v>
      </c>
      <c r="AT122" s="205" t="e">
        <f>SUM(AS115:BC120)</f>
        <v>#N/A</v>
      </c>
      <c r="AU122" s="205"/>
      <c r="AV122" s="205"/>
      <c r="AW122" s="205"/>
      <c r="AX122" s="205"/>
      <c r="AY122" s="205"/>
      <c r="AZ122" s="205"/>
      <c r="BA122" s="205"/>
      <c r="BB122" s="205"/>
      <c r="BC122" s="205"/>
      <c r="BD122" s="47"/>
      <c r="BE122" s="51"/>
      <c r="CH122" s="10" t="s">
        <v>240</v>
      </c>
      <c r="CI122" s="11" t="s">
        <v>241</v>
      </c>
      <c r="CJ122" s="7">
        <v>0.88049072912310056</v>
      </c>
      <c r="CK122" s="4">
        <f t="shared" si="8"/>
        <v>12631.52</v>
      </c>
    </row>
    <row r="123" spans="3:89" x14ac:dyDescent="0.25">
      <c r="C123" s="46"/>
      <c r="D123" s="47"/>
      <c r="E123" s="125"/>
      <c r="F123" s="125"/>
      <c r="G123" s="125"/>
      <c r="H123" s="125"/>
      <c r="I123" s="125"/>
      <c r="J123" s="125"/>
      <c r="K123" s="123"/>
      <c r="L123" s="123"/>
      <c r="M123" s="123"/>
      <c r="N123" s="123"/>
      <c r="O123" s="123"/>
      <c r="P123" s="123"/>
      <c r="Q123" s="123"/>
      <c r="R123" s="123"/>
      <c r="S123" s="123"/>
      <c r="T123" s="123"/>
      <c r="U123" s="123"/>
      <c r="V123" s="123"/>
      <c r="W123" s="123"/>
      <c r="X123" s="123"/>
      <c r="Y123" s="123"/>
      <c r="Z123" s="57"/>
      <c r="AA123" s="57"/>
      <c r="AB123" s="57"/>
      <c r="AC123" s="57"/>
      <c r="AD123" s="57"/>
      <c r="AE123" s="57"/>
      <c r="AF123" s="57"/>
      <c r="AG123" s="57"/>
      <c r="AH123" s="57"/>
      <c r="AI123" s="123"/>
      <c r="AJ123" s="123"/>
      <c r="AK123" s="125"/>
      <c r="AL123" s="125"/>
      <c r="AM123" s="125"/>
      <c r="AN123" s="59"/>
      <c r="AO123" s="202" t="s">
        <v>317</v>
      </c>
      <c r="AP123" s="202"/>
      <c r="AQ123" s="202"/>
      <c r="AR123" s="202"/>
      <c r="AS123" s="58" t="s">
        <v>11</v>
      </c>
      <c r="AT123" s="205" t="e">
        <f>AT122/AT109</f>
        <v>#N/A</v>
      </c>
      <c r="AU123" s="205"/>
      <c r="AV123" s="205"/>
      <c r="AW123" s="205"/>
      <c r="AX123" s="205"/>
      <c r="AY123" s="205"/>
      <c r="AZ123" s="205"/>
      <c r="BA123" s="205"/>
      <c r="BB123" s="205"/>
      <c r="BC123" s="205"/>
      <c r="BD123" s="47"/>
      <c r="BE123" s="51"/>
      <c r="CH123" s="10" t="s">
        <v>242</v>
      </c>
      <c r="CI123" s="11" t="s">
        <v>243</v>
      </c>
      <c r="CJ123" s="7">
        <v>1.3207360936846506</v>
      </c>
      <c r="CK123" s="4">
        <f t="shared" si="8"/>
        <v>18947.28</v>
      </c>
    </row>
    <row r="124" spans="3:89" x14ac:dyDescent="0.25">
      <c r="C124" s="46"/>
      <c r="D124" s="47"/>
      <c r="E124" s="125"/>
      <c r="F124" s="125"/>
      <c r="G124" s="125"/>
      <c r="H124" s="125"/>
      <c r="I124" s="125"/>
      <c r="J124" s="125"/>
      <c r="K124" s="123"/>
      <c r="L124" s="123"/>
      <c r="M124" s="123"/>
      <c r="N124" s="123"/>
      <c r="O124" s="123"/>
      <c r="P124" s="123"/>
      <c r="Q124" s="123"/>
      <c r="R124" s="123"/>
      <c r="S124" s="123"/>
      <c r="T124" s="123"/>
      <c r="U124" s="123"/>
      <c r="V124" s="123"/>
      <c r="W124" s="123"/>
      <c r="X124" s="123"/>
      <c r="Y124" s="123"/>
      <c r="Z124" s="57"/>
      <c r="AA124" s="57"/>
      <c r="AB124" s="57"/>
      <c r="AC124" s="57"/>
      <c r="AD124" s="57"/>
      <c r="AE124" s="57"/>
      <c r="AF124" s="57"/>
      <c r="AG124" s="57"/>
      <c r="AH124" s="57"/>
      <c r="AI124" s="123"/>
      <c r="AJ124" s="123"/>
      <c r="AK124" s="125"/>
      <c r="AL124" s="125"/>
      <c r="AM124" s="125"/>
      <c r="AN124" s="125"/>
      <c r="AO124" s="125"/>
      <c r="AP124" s="125"/>
      <c r="AQ124" s="47"/>
      <c r="AR124" s="47"/>
      <c r="AS124" s="47"/>
      <c r="AT124" s="125"/>
      <c r="AU124" s="125"/>
      <c r="AV124" s="125"/>
      <c r="AW124" s="125"/>
      <c r="AX124" s="125"/>
      <c r="AY124" s="125"/>
      <c r="AZ124" s="125"/>
      <c r="BA124" s="125"/>
      <c r="BB124" s="125"/>
      <c r="BC124" s="125"/>
      <c r="BD124" s="47"/>
      <c r="BE124" s="51"/>
      <c r="CH124" s="10" t="s">
        <v>244</v>
      </c>
      <c r="CI124" s="11" t="s">
        <v>245</v>
      </c>
      <c r="CJ124" s="7">
        <v>1.8750871323016869</v>
      </c>
      <c r="CK124" s="4">
        <f t="shared" si="8"/>
        <v>26900</v>
      </c>
    </row>
    <row r="125" spans="3:89" ht="17.25" thickBot="1" x14ac:dyDescent="0.3">
      <c r="C125" s="60"/>
      <c r="D125" s="61"/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  <c r="AH125" s="61"/>
      <c r="AI125" s="61"/>
      <c r="AJ125" s="61"/>
      <c r="AK125" s="61"/>
      <c r="AL125" s="61"/>
      <c r="AM125" s="61"/>
      <c r="AN125" s="61"/>
      <c r="AO125" s="61"/>
      <c r="AP125" s="61"/>
      <c r="AQ125" s="61"/>
      <c r="AR125" s="61"/>
      <c r="AS125" s="61"/>
      <c r="AT125" s="61"/>
      <c r="AU125" s="61"/>
      <c r="AV125" s="61"/>
      <c r="AW125" s="61"/>
      <c r="AX125" s="61"/>
      <c r="AY125" s="61"/>
      <c r="AZ125" s="61"/>
      <c r="BA125" s="61"/>
      <c r="BB125" s="61"/>
      <c r="BC125" s="61"/>
      <c r="BD125" s="61"/>
      <c r="BE125" s="62"/>
      <c r="CH125" s="10" t="s">
        <v>246</v>
      </c>
      <c r="CI125" s="11" t="s">
        <v>247</v>
      </c>
      <c r="CJ125" s="7">
        <v>1.045582740833682</v>
      </c>
      <c r="CK125" s="4">
        <f t="shared" si="8"/>
        <v>14999.930000000002</v>
      </c>
    </row>
    <row r="126" spans="3:89" x14ac:dyDescent="0.25">
      <c r="CH126" s="25" t="s">
        <v>248</v>
      </c>
      <c r="CI126" s="11" t="s">
        <v>249</v>
      </c>
      <c r="CJ126" s="7">
        <v>2.0011654816673636</v>
      </c>
      <c r="CK126" s="4">
        <f t="shared" si="8"/>
        <v>28708.719999999998</v>
      </c>
    </row>
    <row r="127" spans="3:89" ht="17.25" thickBot="1" x14ac:dyDescent="0.3">
      <c r="CH127" s="5" t="s">
        <v>250</v>
      </c>
      <c r="CI127" s="11" t="s">
        <v>251</v>
      </c>
      <c r="CJ127" s="7">
        <v>10.550880384776244</v>
      </c>
      <c r="CK127" s="4">
        <f t="shared" si="8"/>
        <v>151362.93</v>
      </c>
    </row>
    <row r="128" spans="3:89" x14ac:dyDescent="0.25">
      <c r="C128" s="43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  <c r="AH128" s="44"/>
      <c r="AI128" s="44"/>
      <c r="AJ128" s="44"/>
      <c r="AK128" s="44"/>
      <c r="AL128" s="44"/>
      <c r="AM128" s="44"/>
      <c r="AN128" s="44"/>
      <c r="AO128" s="44"/>
      <c r="AP128" s="44"/>
      <c r="AQ128" s="44"/>
      <c r="AR128" s="44"/>
      <c r="AS128" s="44"/>
      <c r="AT128" s="44"/>
      <c r="AU128" s="44"/>
      <c r="AV128" s="44"/>
      <c r="AW128" s="44"/>
      <c r="AX128" s="44"/>
      <c r="AY128" s="44"/>
      <c r="AZ128" s="44"/>
      <c r="BA128" s="44"/>
      <c r="BB128" s="44"/>
      <c r="BC128" s="44"/>
      <c r="BD128" s="44"/>
      <c r="BE128" s="45"/>
      <c r="CH128" s="5" t="s">
        <v>252</v>
      </c>
      <c r="CI128" s="11" t="s">
        <v>253</v>
      </c>
      <c r="CJ128" s="7">
        <v>0.87677540777917184</v>
      </c>
      <c r="CK128" s="4">
        <f t="shared" si="8"/>
        <v>12578.22</v>
      </c>
    </row>
    <row r="129" spans="3:89" x14ac:dyDescent="0.25">
      <c r="C129" s="46"/>
      <c r="D129" s="47"/>
      <c r="E129" s="196" t="s">
        <v>0</v>
      </c>
      <c r="F129" s="196"/>
      <c r="G129" s="196"/>
      <c r="H129" s="196"/>
      <c r="I129" s="196"/>
      <c r="J129" s="130" t="s">
        <v>11</v>
      </c>
      <c r="K129" s="196" t="s">
        <v>354</v>
      </c>
      <c r="L129" s="196"/>
      <c r="M129" s="196"/>
      <c r="N129" s="196"/>
      <c r="O129" s="196"/>
      <c r="P129" s="196"/>
      <c r="Q129" s="196"/>
      <c r="R129" s="196"/>
      <c r="S129" s="196"/>
      <c r="T129" s="196"/>
      <c r="U129" s="196"/>
      <c r="V129" s="130"/>
      <c r="W129" s="130"/>
      <c r="X129" s="49"/>
      <c r="Y129" s="49"/>
      <c r="Z129" s="49"/>
      <c r="AA129" s="49"/>
      <c r="AB129" s="49"/>
      <c r="AC129" s="49"/>
      <c r="AD129" s="49"/>
      <c r="AE129" s="49"/>
      <c r="AF129" s="130"/>
      <c r="AG129" s="50"/>
      <c r="AH129" s="50"/>
      <c r="AI129" s="50"/>
      <c r="AJ129" s="50"/>
      <c r="AK129" s="196" t="s">
        <v>3</v>
      </c>
      <c r="AL129" s="196"/>
      <c r="AM129" s="196"/>
      <c r="AN129" s="196"/>
      <c r="AO129" s="196"/>
      <c r="AP129" s="196"/>
      <c r="AQ129" s="196"/>
      <c r="AR129" s="196"/>
      <c r="AS129" s="130" t="s">
        <v>11</v>
      </c>
      <c r="AT129" s="197">
        <v>665.65</v>
      </c>
      <c r="AU129" s="197"/>
      <c r="AV129" s="197"/>
      <c r="AW129" s="197"/>
      <c r="AX129" s="130" t="s">
        <v>319</v>
      </c>
      <c r="AY129" s="130"/>
      <c r="AZ129" s="130"/>
      <c r="BA129" s="130"/>
      <c r="BB129" s="130"/>
      <c r="BC129" s="130"/>
      <c r="BD129" s="47"/>
      <c r="BE129" s="51"/>
      <c r="CH129" s="15" t="s">
        <v>254</v>
      </c>
      <c r="CI129" s="16" t="s">
        <v>255</v>
      </c>
      <c r="CJ129" s="17">
        <v>2.7651958734141919</v>
      </c>
      <c r="CK129" s="4">
        <f t="shared" si="8"/>
        <v>39669.5</v>
      </c>
    </row>
    <row r="130" spans="3:89" x14ac:dyDescent="0.25">
      <c r="C130" s="46"/>
      <c r="D130" s="47"/>
      <c r="E130" s="196" t="s">
        <v>322</v>
      </c>
      <c r="F130" s="196"/>
      <c r="G130" s="196"/>
      <c r="H130" s="196"/>
      <c r="I130" s="196"/>
      <c r="J130" s="130" t="s">
        <v>11</v>
      </c>
      <c r="K130" s="196" t="s">
        <v>561</v>
      </c>
      <c r="L130" s="196"/>
      <c r="M130" s="196"/>
      <c r="N130" s="196"/>
      <c r="O130" s="196"/>
      <c r="P130" s="196"/>
      <c r="Q130" s="196"/>
      <c r="R130" s="196"/>
      <c r="S130" s="196"/>
      <c r="T130" s="196"/>
      <c r="U130" s="196"/>
      <c r="V130" s="196"/>
      <c r="W130" s="196"/>
      <c r="X130" s="130"/>
      <c r="Y130" s="49"/>
      <c r="Z130" s="49"/>
      <c r="AA130" s="49"/>
      <c r="AB130" s="49"/>
      <c r="AC130" s="49"/>
      <c r="AD130" s="49"/>
      <c r="AE130" s="49"/>
      <c r="AF130" s="130"/>
      <c r="AG130" s="50"/>
      <c r="AH130" s="50"/>
      <c r="AI130" s="50"/>
      <c r="AJ130" s="50"/>
      <c r="AK130" s="196" t="s">
        <v>4</v>
      </c>
      <c r="AL130" s="196"/>
      <c r="AM130" s="196"/>
      <c r="AN130" s="196"/>
      <c r="AO130" s="196"/>
      <c r="AP130" s="196"/>
      <c r="AQ130" s="196"/>
      <c r="AR130" s="196"/>
      <c r="AS130" s="130" t="s">
        <v>11</v>
      </c>
      <c r="AT130" s="196">
        <v>2100</v>
      </c>
      <c r="AU130" s="196"/>
      <c r="AV130" s="196"/>
      <c r="AW130" s="196"/>
      <c r="AX130" s="130" t="s">
        <v>320</v>
      </c>
      <c r="AY130" s="130"/>
      <c r="AZ130" s="130"/>
      <c r="BA130" s="130"/>
      <c r="BB130" s="130"/>
      <c r="BC130" s="130"/>
      <c r="BD130" s="47"/>
      <c r="BE130" s="51"/>
      <c r="CH130" s="12" t="s">
        <v>256</v>
      </c>
      <c r="CI130" s="13" t="s">
        <v>257</v>
      </c>
      <c r="CJ130" s="7">
        <v>1.9466520284399831</v>
      </c>
      <c r="CK130" s="4">
        <f t="shared" si="8"/>
        <v>27926.67</v>
      </c>
    </row>
    <row r="131" spans="3:89" x14ac:dyDescent="0.25">
      <c r="C131" s="46"/>
      <c r="D131" s="47"/>
      <c r="E131" s="196" t="s">
        <v>1</v>
      </c>
      <c r="F131" s="196"/>
      <c r="G131" s="196"/>
      <c r="H131" s="196"/>
      <c r="I131" s="196"/>
      <c r="J131" s="130" t="s">
        <v>11</v>
      </c>
      <c r="K131" s="196" t="s">
        <v>560</v>
      </c>
      <c r="L131" s="196"/>
      <c r="M131" s="196"/>
      <c r="N131" s="196"/>
      <c r="O131" s="196"/>
      <c r="P131" s="196"/>
      <c r="Q131" s="196"/>
      <c r="R131" s="196"/>
      <c r="S131" s="196"/>
      <c r="T131" s="196"/>
      <c r="U131" s="196"/>
      <c r="V131" s="130"/>
      <c r="W131" s="130"/>
      <c r="X131" s="49"/>
      <c r="Y131" s="49"/>
      <c r="Z131" s="49"/>
      <c r="AA131" s="49"/>
      <c r="AB131" s="49"/>
      <c r="AC131" s="49"/>
      <c r="AD131" s="49"/>
      <c r="AE131" s="49"/>
      <c r="AF131" s="130"/>
      <c r="AG131" s="50"/>
      <c r="AH131" s="50"/>
      <c r="AI131" s="50"/>
      <c r="AJ131" s="50"/>
      <c r="AK131" s="196"/>
      <c r="AL131" s="196"/>
      <c r="AM131" s="196"/>
      <c r="AN131" s="196"/>
      <c r="AO131" s="196"/>
      <c r="AP131" s="196"/>
      <c r="AQ131" s="196"/>
      <c r="AR131" s="196"/>
      <c r="AS131" s="130"/>
      <c r="AT131" s="198"/>
      <c r="AU131" s="198"/>
      <c r="AV131" s="198"/>
      <c r="AW131" s="198"/>
      <c r="AX131" s="130"/>
      <c r="AY131" s="130"/>
      <c r="AZ131" s="130"/>
      <c r="BA131" s="130"/>
      <c r="BB131" s="130"/>
      <c r="BC131" s="130"/>
      <c r="BD131" s="47"/>
      <c r="BE131" s="51"/>
      <c r="CH131" s="12" t="s">
        <v>258</v>
      </c>
      <c r="CI131" s="11" t="s">
        <v>259</v>
      </c>
      <c r="CJ131" s="7">
        <v>2.4410637111389932</v>
      </c>
      <c r="CK131" s="4">
        <f t="shared" si="8"/>
        <v>35019.5</v>
      </c>
    </row>
    <row r="132" spans="3:89" x14ac:dyDescent="0.25">
      <c r="C132" s="46"/>
      <c r="D132" s="47"/>
      <c r="E132" s="196" t="s">
        <v>2</v>
      </c>
      <c r="F132" s="196"/>
      <c r="G132" s="196"/>
      <c r="H132" s="196"/>
      <c r="I132" s="196"/>
      <c r="J132" s="130" t="s">
        <v>11</v>
      </c>
      <c r="K132" s="196" t="s">
        <v>337</v>
      </c>
      <c r="L132" s="196"/>
      <c r="M132" s="196"/>
      <c r="N132" s="196"/>
      <c r="O132" s="196"/>
      <c r="P132" s="196"/>
      <c r="Q132" s="196"/>
      <c r="R132" s="196"/>
      <c r="S132" s="196"/>
      <c r="T132" s="196"/>
      <c r="U132" s="196"/>
      <c r="V132" s="130"/>
      <c r="W132" s="130"/>
      <c r="X132" s="130"/>
      <c r="Y132" s="130"/>
      <c r="Z132" s="130"/>
      <c r="AA132" s="130"/>
      <c r="AB132" s="130"/>
      <c r="AC132" s="130"/>
      <c r="AD132" s="130"/>
      <c r="AE132" s="130"/>
      <c r="AF132" s="130"/>
      <c r="AG132" s="130"/>
      <c r="AH132" s="130"/>
      <c r="AI132" s="130"/>
      <c r="AJ132" s="130"/>
      <c r="AK132" s="196"/>
      <c r="AL132" s="196"/>
      <c r="AM132" s="196"/>
      <c r="AN132" s="196"/>
      <c r="AO132" s="196"/>
      <c r="AP132" s="196"/>
      <c r="AQ132" s="196"/>
      <c r="AR132" s="196"/>
      <c r="AS132" s="130"/>
      <c r="AT132" s="130"/>
      <c r="AU132" s="130"/>
      <c r="AV132" s="130"/>
      <c r="AW132" s="130"/>
      <c r="AX132" s="130"/>
      <c r="AY132" s="130"/>
      <c r="AZ132" s="130"/>
      <c r="BA132" s="130"/>
      <c r="BB132" s="130"/>
      <c r="BC132" s="130"/>
      <c r="BD132" s="47"/>
      <c r="BE132" s="51"/>
      <c r="CH132" s="12" t="s">
        <v>260</v>
      </c>
      <c r="CI132" s="11" t="s">
        <v>261</v>
      </c>
      <c r="CJ132" s="7">
        <v>0.66116060225846929</v>
      </c>
      <c r="CK132" s="4">
        <f t="shared" si="8"/>
        <v>9485.01</v>
      </c>
    </row>
    <row r="133" spans="3:89" x14ac:dyDescent="0.25">
      <c r="C133" s="46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  <c r="AC133" s="47"/>
      <c r="AD133" s="47"/>
      <c r="AE133" s="47"/>
      <c r="AF133" s="47"/>
      <c r="AG133" s="47"/>
      <c r="AH133" s="47"/>
      <c r="AI133" s="47"/>
      <c r="AJ133" s="47"/>
      <c r="AK133" s="47"/>
      <c r="AL133" s="47"/>
      <c r="AM133" s="47"/>
      <c r="AN133" s="47"/>
      <c r="AO133" s="47"/>
      <c r="AP133" s="47"/>
      <c r="AQ133" s="47"/>
      <c r="AR133" s="47"/>
      <c r="AS133" s="47"/>
      <c r="AT133" s="47"/>
      <c r="AU133" s="47"/>
      <c r="AV133" s="47"/>
      <c r="AW133" s="47"/>
      <c r="AX133" s="47"/>
      <c r="AY133" s="47"/>
      <c r="AZ133" s="47"/>
      <c r="BA133" s="47"/>
      <c r="BB133" s="47"/>
      <c r="BC133" s="47"/>
      <c r="BD133" s="47"/>
      <c r="BE133" s="51"/>
      <c r="CH133" s="12" t="s">
        <v>262</v>
      </c>
      <c r="CI133" s="11" t="s">
        <v>263</v>
      </c>
      <c r="CJ133" s="7">
        <v>2.4433619127282866</v>
      </c>
      <c r="CK133" s="4">
        <f t="shared" si="8"/>
        <v>35052.47</v>
      </c>
    </row>
    <row r="134" spans="3:89" x14ac:dyDescent="0.25">
      <c r="C134" s="46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7"/>
      <c r="AC134" s="47"/>
      <c r="AD134" s="47"/>
      <c r="AE134" s="47"/>
      <c r="AF134" s="47"/>
      <c r="AG134" s="47"/>
      <c r="AH134" s="47"/>
      <c r="AI134" s="47"/>
      <c r="AJ134" s="47"/>
      <c r="AK134" s="47"/>
      <c r="AL134" s="47"/>
      <c r="AM134" s="47"/>
      <c r="AN134" s="47"/>
      <c r="AO134" s="47"/>
      <c r="AP134" s="47"/>
      <c r="AQ134" s="47"/>
      <c r="AR134" s="47"/>
      <c r="AS134" s="47"/>
      <c r="AT134" s="47"/>
      <c r="AU134" s="47"/>
      <c r="AV134" s="47"/>
      <c r="AW134" s="47"/>
      <c r="AX134" s="47"/>
      <c r="AY134" s="47"/>
      <c r="AZ134" s="47"/>
      <c r="BA134" s="47"/>
      <c r="BB134" s="47"/>
      <c r="BC134" s="47"/>
      <c r="BD134" s="47"/>
      <c r="BE134" s="51"/>
      <c r="CH134" s="12" t="s">
        <v>264</v>
      </c>
      <c r="CI134" s="11" t="s">
        <v>265</v>
      </c>
      <c r="CJ134" s="7">
        <v>0.71972396486825596</v>
      </c>
      <c r="CK134" s="4">
        <f t="shared" si="8"/>
        <v>10325.16</v>
      </c>
    </row>
    <row r="135" spans="3:89" x14ac:dyDescent="0.25">
      <c r="C135" s="46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  <c r="AA135" s="47"/>
      <c r="AB135" s="47"/>
      <c r="AC135" s="47"/>
      <c r="AD135" s="47"/>
      <c r="AE135" s="47"/>
      <c r="AF135" s="47"/>
      <c r="AG135" s="47"/>
      <c r="AH135" s="47"/>
      <c r="AI135" s="47"/>
      <c r="AJ135" s="47"/>
      <c r="AK135" s="47"/>
      <c r="AL135" s="47"/>
      <c r="AM135" s="47"/>
      <c r="AN135" s="47"/>
      <c r="AO135" s="47"/>
      <c r="AP135" s="47"/>
      <c r="AQ135" s="47"/>
      <c r="AR135" s="47"/>
      <c r="AS135" s="47"/>
      <c r="AT135" s="47"/>
      <c r="AU135" s="47"/>
      <c r="AV135" s="47"/>
      <c r="AW135" s="47"/>
      <c r="AX135" s="47"/>
      <c r="AY135" s="47"/>
      <c r="AZ135" s="47"/>
      <c r="BA135" s="47"/>
      <c r="BB135" s="47"/>
      <c r="BC135" s="47"/>
      <c r="BD135" s="47"/>
      <c r="BE135" s="51"/>
      <c r="CH135" s="12" t="s">
        <v>266</v>
      </c>
      <c r="CI135" s="13" t="s">
        <v>267</v>
      </c>
      <c r="CJ135" s="14">
        <v>0.19343370974487661</v>
      </c>
      <c r="CK135" s="4">
        <f t="shared" si="8"/>
        <v>2775</v>
      </c>
    </row>
    <row r="136" spans="3:89" x14ac:dyDescent="0.25">
      <c r="C136" s="46"/>
      <c r="D136" s="47"/>
      <c r="E136" s="208" t="s">
        <v>6</v>
      </c>
      <c r="F136" s="209"/>
      <c r="G136" s="209"/>
      <c r="H136" s="209"/>
      <c r="I136" s="209"/>
      <c r="J136" s="209"/>
      <c r="K136" s="210" t="str">
        <f t="shared" ref="K136:K141" si="14">VLOOKUP(E136,$CH$1:$CK$1003,2,FALSE)</f>
        <v>NOVACRON RUBY S–3B</v>
      </c>
      <c r="L136" s="210"/>
      <c r="M136" s="210"/>
      <c r="N136" s="210"/>
      <c r="O136" s="210"/>
      <c r="P136" s="210"/>
      <c r="Q136" s="210"/>
      <c r="R136" s="210"/>
      <c r="S136" s="210"/>
      <c r="T136" s="210"/>
      <c r="U136" s="210"/>
      <c r="V136" s="210"/>
      <c r="W136" s="210"/>
      <c r="X136" s="210"/>
      <c r="Y136" s="210"/>
      <c r="Z136" s="210"/>
      <c r="AA136" s="240">
        <v>6.8</v>
      </c>
      <c r="AB136" s="240"/>
      <c r="AC136" s="240"/>
      <c r="AD136" s="240"/>
      <c r="AE136" s="240"/>
      <c r="AF136" s="240"/>
      <c r="AG136" s="240"/>
      <c r="AH136" s="240"/>
      <c r="AI136" s="210" t="s">
        <v>315</v>
      </c>
      <c r="AJ136" s="210"/>
      <c r="AK136" s="235">
        <v>4526.3999999999996</v>
      </c>
      <c r="AL136" s="235"/>
      <c r="AM136" s="235"/>
      <c r="AN136" s="235"/>
      <c r="AO136" s="235"/>
      <c r="AP136" s="235"/>
      <c r="AQ136" s="52" t="s">
        <v>316</v>
      </c>
      <c r="AR136" s="52"/>
      <c r="AS136" s="213">
        <f>(AK136*VLOOKUP(E136,$CH$1:$CK$1003,4,FALSE))/1000</f>
        <v>546109.52630399994</v>
      </c>
      <c r="AT136" s="213"/>
      <c r="AU136" s="213"/>
      <c r="AV136" s="213"/>
      <c r="AW136" s="213"/>
      <c r="AX136" s="213"/>
      <c r="AY136" s="213"/>
      <c r="AZ136" s="213"/>
      <c r="BA136" s="213"/>
      <c r="BB136" s="213"/>
      <c r="BC136" s="214"/>
      <c r="BD136" s="47"/>
      <c r="BE136" s="51"/>
      <c r="CH136" s="24" t="s">
        <v>268</v>
      </c>
      <c r="CI136" s="11" t="s">
        <v>269</v>
      </c>
      <c r="CJ136" s="7">
        <v>0.72972047957618846</v>
      </c>
      <c r="CK136" s="4">
        <f t="shared" si="8"/>
        <v>10468.57</v>
      </c>
    </row>
    <row r="137" spans="3:89" x14ac:dyDescent="0.25">
      <c r="C137" s="46"/>
      <c r="D137" s="47"/>
      <c r="E137" s="200" t="s">
        <v>47</v>
      </c>
      <c r="F137" s="201"/>
      <c r="G137" s="201"/>
      <c r="H137" s="201"/>
      <c r="I137" s="201"/>
      <c r="J137" s="201"/>
      <c r="K137" s="202" t="str">
        <f t="shared" ref="K137" si="15">VLOOKUP(E137,$CH$1:$CK$1003,2,FALSE)</f>
        <v>NOVACRON SUPER BLACK GX</v>
      </c>
      <c r="L137" s="202"/>
      <c r="M137" s="202"/>
      <c r="N137" s="202"/>
      <c r="O137" s="202"/>
      <c r="P137" s="202"/>
      <c r="Q137" s="202"/>
      <c r="R137" s="202"/>
      <c r="S137" s="202"/>
      <c r="T137" s="202"/>
      <c r="U137" s="202"/>
      <c r="V137" s="202"/>
      <c r="W137" s="202"/>
      <c r="X137" s="202"/>
      <c r="Y137" s="202"/>
      <c r="Z137" s="202"/>
      <c r="AA137" s="239">
        <v>39</v>
      </c>
      <c r="AB137" s="239"/>
      <c r="AC137" s="239"/>
      <c r="AD137" s="239"/>
      <c r="AE137" s="239"/>
      <c r="AF137" s="239"/>
      <c r="AG137" s="239"/>
      <c r="AH137" s="239"/>
      <c r="AI137" s="202" t="s">
        <v>315</v>
      </c>
      <c r="AJ137" s="202"/>
      <c r="AK137" s="233">
        <v>25960.21</v>
      </c>
      <c r="AL137" s="233"/>
      <c r="AM137" s="233"/>
      <c r="AN137" s="233"/>
      <c r="AO137" s="233"/>
      <c r="AP137" s="233"/>
      <c r="AQ137" s="47" t="s">
        <v>316</v>
      </c>
      <c r="AR137" s="47"/>
      <c r="AS137" s="205">
        <f>(AK137*VLOOKUP(E137,$CH$1:$CK$1003,4,FALSE))/1000</f>
        <v>2480351.6499155997</v>
      </c>
      <c r="AT137" s="205"/>
      <c r="AU137" s="205"/>
      <c r="AV137" s="205"/>
      <c r="AW137" s="205"/>
      <c r="AX137" s="205"/>
      <c r="AY137" s="205"/>
      <c r="AZ137" s="205"/>
      <c r="BA137" s="205"/>
      <c r="BB137" s="205"/>
      <c r="BC137" s="206"/>
      <c r="BD137" s="47"/>
      <c r="BE137" s="51"/>
      <c r="CH137" s="5" t="s">
        <v>270</v>
      </c>
      <c r="CI137" s="11" t="s">
        <v>271</v>
      </c>
      <c r="CJ137" s="26">
        <v>0.34661229611041405</v>
      </c>
      <c r="CK137" s="4">
        <f t="shared" ref="CK137:CK159" si="16">CJ137*$CK$3</f>
        <v>4972.5</v>
      </c>
    </row>
    <row r="138" spans="3:89" x14ac:dyDescent="0.25">
      <c r="C138" s="46"/>
      <c r="D138" s="47"/>
      <c r="E138" s="200" t="s">
        <v>71</v>
      </c>
      <c r="F138" s="201"/>
      <c r="G138" s="201"/>
      <c r="H138" s="201"/>
      <c r="I138" s="201"/>
      <c r="J138" s="201"/>
      <c r="K138" s="202" t="str">
        <f t="shared" si="14"/>
        <v>NOVACRON JET BLACK S–B</v>
      </c>
      <c r="L138" s="202"/>
      <c r="M138" s="202"/>
      <c r="N138" s="202"/>
      <c r="O138" s="202"/>
      <c r="P138" s="202"/>
      <c r="Q138" s="202"/>
      <c r="R138" s="202"/>
      <c r="S138" s="202"/>
      <c r="T138" s="202"/>
      <c r="U138" s="202"/>
      <c r="V138" s="202"/>
      <c r="W138" s="202"/>
      <c r="X138" s="202"/>
      <c r="Y138" s="123"/>
      <c r="Z138" s="126"/>
      <c r="AA138" s="241">
        <v>38</v>
      </c>
      <c r="AB138" s="241"/>
      <c r="AC138" s="241"/>
      <c r="AD138" s="241"/>
      <c r="AE138" s="241"/>
      <c r="AF138" s="241"/>
      <c r="AG138" s="241"/>
      <c r="AH138" s="241"/>
      <c r="AI138" s="202" t="s">
        <v>315</v>
      </c>
      <c r="AJ138" s="202"/>
      <c r="AK138" s="233">
        <v>25294.57</v>
      </c>
      <c r="AL138" s="233"/>
      <c r="AM138" s="233"/>
      <c r="AN138" s="233"/>
      <c r="AO138" s="233"/>
      <c r="AP138" s="233"/>
      <c r="AQ138" s="47" t="s">
        <v>316</v>
      </c>
      <c r="AR138" s="47"/>
      <c r="AS138" s="205">
        <f t="shared" ref="AS138:AS141" si="17">(AK138*VLOOKUP(E138,$CH$1:$CK$1003,4,FALSE))/1000</f>
        <v>2416753.5021251999</v>
      </c>
      <c r="AT138" s="205"/>
      <c r="AU138" s="205"/>
      <c r="AV138" s="205"/>
      <c r="AW138" s="205"/>
      <c r="AX138" s="205"/>
      <c r="AY138" s="205"/>
      <c r="AZ138" s="205"/>
      <c r="BA138" s="205"/>
      <c r="BB138" s="205"/>
      <c r="BC138" s="206"/>
      <c r="BD138" s="47"/>
      <c r="BE138" s="51"/>
      <c r="CH138" s="5" t="s">
        <v>272</v>
      </c>
      <c r="CI138" s="11" t="s">
        <v>273</v>
      </c>
      <c r="CJ138" s="26">
        <v>3.9470500487940887</v>
      </c>
      <c r="CK138" s="4">
        <f t="shared" si="16"/>
        <v>56624.38</v>
      </c>
    </row>
    <row r="139" spans="3:89" x14ac:dyDescent="0.25">
      <c r="C139" s="46"/>
      <c r="D139" s="47"/>
      <c r="E139" s="216" t="s">
        <v>8</v>
      </c>
      <c r="F139" s="217"/>
      <c r="G139" s="217"/>
      <c r="H139" s="217"/>
      <c r="I139" s="217"/>
      <c r="J139" s="217"/>
      <c r="K139" s="218" t="str">
        <f t="shared" si="14"/>
        <v>FIMBIL EAS 40 NEW</v>
      </c>
      <c r="L139" s="218"/>
      <c r="M139" s="218"/>
      <c r="N139" s="218"/>
      <c r="O139" s="218"/>
      <c r="P139" s="218"/>
      <c r="Q139" s="218"/>
      <c r="R139" s="218"/>
      <c r="S139" s="218"/>
      <c r="T139" s="218"/>
      <c r="U139" s="218"/>
      <c r="V139" s="218"/>
      <c r="W139" s="218"/>
      <c r="X139" s="218"/>
      <c r="Y139" s="124"/>
      <c r="Z139" s="236">
        <v>4</v>
      </c>
      <c r="AA139" s="236"/>
      <c r="AB139" s="236"/>
      <c r="AC139" s="236"/>
      <c r="AD139" s="236"/>
      <c r="AE139" s="236"/>
      <c r="AF139" s="236"/>
      <c r="AG139" s="236"/>
      <c r="AH139" s="236"/>
      <c r="AI139" s="218" t="s">
        <v>315</v>
      </c>
      <c r="AJ139" s="218"/>
      <c r="AK139" s="220">
        <v>2662.59</v>
      </c>
      <c r="AL139" s="220"/>
      <c r="AM139" s="220"/>
      <c r="AN139" s="220"/>
      <c r="AO139" s="220"/>
      <c r="AP139" s="220"/>
      <c r="AQ139" s="55" t="s">
        <v>316</v>
      </c>
      <c r="AR139" s="55"/>
      <c r="AS139" s="221">
        <f t="shared" si="17"/>
        <v>54924.2792826</v>
      </c>
      <c r="AT139" s="221"/>
      <c r="AU139" s="221"/>
      <c r="AV139" s="221"/>
      <c r="AW139" s="221"/>
      <c r="AX139" s="221"/>
      <c r="AY139" s="221"/>
      <c r="AZ139" s="221"/>
      <c r="BA139" s="221"/>
      <c r="BB139" s="221"/>
      <c r="BC139" s="222"/>
      <c r="BD139" s="47"/>
      <c r="BE139" s="51"/>
      <c r="CH139" s="5" t="s">
        <v>274</v>
      </c>
      <c r="CI139" s="11" t="s">
        <v>275</v>
      </c>
      <c r="CJ139" s="26">
        <v>5.8332510804405411</v>
      </c>
      <c r="CK139" s="4">
        <f t="shared" si="16"/>
        <v>83683.820000000007</v>
      </c>
    </row>
    <row r="140" spans="3:89" x14ac:dyDescent="0.25">
      <c r="C140" s="46"/>
      <c r="D140" s="47"/>
      <c r="E140" s="200" t="s">
        <v>183</v>
      </c>
      <c r="F140" s="201"/>
      <c r="G140" s="201"/>
      <c r="H140" s="201"/>
      <c r="I140" s="201"/>
      <c r="J140" s="201"/>
      <c r="K140" s="202" t="str">
        <f t="shared" si="14"/>
        <v>CAUSTIC SODA LIQ</v>
      </c>
      <c r="L140" s="202"/>
      <c r="M140" s="202"/>
      <c r="N140" s="202"/>
      <c r="O140" s="202"/>
      <c r="P140" s="202"/>
      <c r="Q140" s="202"/>
      <c r="R140" s="202"/>
      <c r="S140" s="202"/>
      <c r="T140" s="202"/>
      <c r="U140" s="202"/>
      <c r="V140" s="202"/>
      <c r="W140" s="202"/>
      <c r="X140" s="202"/>
      <c r="Y140" s="123"/>
      <c r="Z140" s="232">
        <v>15</v>
      </c>
      <c r="AA140" s="232"/>
      <c r="AB140" s="232"/>
      <c r="AC140" s="232"/>
      <c r="AD140" s="232"/>
      <c r="AE140" s="232"/>
      <c r="AF140" s="232"/>
      <c r="AG140" s="232"/>
      <c r="AH140" s="232"/>
      <c r="AI140" s="202" t="s">
        <v>315</v>
      </c>
      <c r="AJ140" s="202"/>
      <c r="AK140" s="233">
        <v>9984.7000000000007</v>
      </c>
      <c r="AL140" s="233"/>
      <c r="AM140" s="233"/>
      <c r="AN140" s="233"/>
      <c r="AO140" s="233"/>
      <c r="AP140" s="233"/>
      <c r="AQ140" s="47" t="s">
        <v>316</v>
      </c>
      <c r="AR140" s="47"/>
      <c r="AS140" s="205">
        <f t="shared" si="17"/>
        <v>85339.23090000001</v>
      </c>
      <c r="AT140" s="205"/>
      <c r="AU140" s="205"/>
      <c r="AV140" s="205"/>
      <c r="AW140" s="205"/>
      <c r="AX140" s="205"/>
      <c r="AY140" s="205"/>
      <c r="AZ140" s="205"/>
      <c r="BA140" s="205"/>
      <c r="BB140" s="205"/>
      <c r="BC140" s="206"/>
      <c r="BD140" s="47"/>
      <c r="BE140" s="51"/>
      <c r="CH140" s="5" t="s">
        <v>276</v>
      </c>
      <c r="CI140" s="11" t="s">
        <v>277</v>
      </c>
      <c r="CJ140" s="26">
        <v>1.8692416004461174</v>
      </c>
      <c r="CK140" s="4">
        <f t="shared" si="16"/>
        <v>26816.14</v>
      </c>
    </row>
    <row r="141" spans="3:89" x14ac:dyDescent="0.25">
      <c r="C141" s="46"/>
      <c r="D141" s="47"/>
      <c r="E141" s="223" t="s">
        <v>10</v>
      </c>
      <c r="F141" s="224"/>
      <c r="G141" s="224"/>
      <c r="H141" s="224"/>
      <c r="I141" s="224"/>
      <c r="J141" s="224"/>
      <c r="K141" s="225" t="str">
        <f t="shared" si="14"/>
        <v>SODA ASH</v>
      </c>
      <c r="L141" s="225"/>
      <c r="M141" s="225"/>
      <c r="N141" s="225"/>
      <c r="O141" s="225"/>
      <c r="P141" s="225"/>
      <c r="Q141" s="225"/>
      <c r="R141" s="225"/>
      <c r="S141" s="225"/>
      <c r="T141" s="225"/>
      <c r="U141" s="225"/>
      <c r="V141" s="225"/>
      <c r="W141" s="225"/>
      <c r="X141" s="225"/>
      <c r="Y141" s="121"/>
      <c r="Z141" s="237">
        <v>20</v>
      </c>
      <c r="AA141" s="237"/>
      <c r="AB141" s="237"/>
      <c r="AC141" s="237"/>
      <c r="AD141" s="237"/>
      <c r="AE141" s="237"/>
      <c r="AF141" s="237"/>
      <c r="AG141" s="237"/>
      <c r="AH141" s="237"/>
      <c r="AI141" s="225" t="s">
        <v>315</v>
      </c>
      <c r="AJ141" s="225"/>
      <c r="AK141" s="238">
        <v>13312.93</v>
      </c>
      <c r="AL141" s="238"/>
      <c r="AM141" s="238"/>
      <c r="AN141" s="238"/>
      <c r="AO141" s="238"/>
      <c r="AP141" s="238"/>
      <c r="AQ141" s="54" t="s">
        <v>316</v>
      </c>
      <c r="AR141" s="54"/>
      <c r="AS141" s="228">
        <f t="shared" si="17"/>
        <v>118218.8184</v>
      </c>
      <c r="AT141" s="228"/>
      <c r="AU141" s="228"/>
      <c r="AV141" s="228"/>
      <c r="AW141" s="228"/>
      <c r="AX141" s="228"/>
      <c r="AY141" s="228"/>
      <c r="AZ141" s="228"/>
      <c r="BA141" s="228"/>
      <c r="BB141" s="228"/>
      <c r="BC141" s="229"/>
      <c r="BD141" s="47"/>
      <c r="BE141" s="51"/>
      <c r="CH141" s="5" t="s">
        <v>278</v>
      </c>
      <c r="CI141" s="11" t="s">
        <v>279</v>
      </c>
      <c r="CJ141" s="7">
        <v>0.96227310748640738</v>
      </c>
      <c r="CK141" s="4">
        <f t="shared" si="16"/>
        <v>13804.77</v>
      </c>
    </row>
    <row r="142" spans="3:89" x14ac:dyDescent="0.25">
      <c r="C142" s="46"/>
      <c r="D142" s="47"/>
      <c r="E142" s="125"/>
      <c r="F142" s="125"/>
      <c r="G142" s="125"/>
      <c r="H142" s="125"/>
      <c r="I142" s="125"/>
      <c r="J142" s="125"/>
      <c r="K142" s="123"/>
      <c r="L142" s="123"/>
      <c r="M142" s="123"/>
      <c r="N142" s="123"/>
      <c r="O142" s="123"/>
      <c r="P142" s="123"/>
      <c r="Q142" s="123"/>
      <c r="R142" s="123"/>
      <c r="S142" s="123"/>
      <c r="T142" s="123"/>
      <c r="U142" s="123"/>
      <c r="V142" s="123"/>
      <c r="W142" s="123"/>
      <c r="X142" s="123"/>
      <c r="Y142" s="123"/>
      <c r="Z142" s="57"/>
      <c r="AA142" s="57"/>
      <c r="AB142" s="57"/>
      <c r="AC142" s="57"/>
      <c r="AD142" s="57"/>
      <c r="AE142" s="57"/>
      <c r="AF142" s="57"/>
      <c r="AG142" s="57"/>
      <c r="AH142" s="57"/>
      <c r="AI142" s="123"/>
      <c r="AJ142" s="123"/>
      <c r="AK142" s="125"/>
      <c r="AL142" s="125"/>
      <c r="AM142" s="125"/>
      <c r="AN142" s="125"/>
      <c r="AO142" s="125"/>
      <c r="AP142" s="125"/>
      <c r="AQ142" s="47"/>
      <c r="AR142" s="47"/>
      <c r="AS142" s="58"/>
      <c r="AT142" s="58"/>
      <c r="AU142" s="58"/>
      <c r="AV142" s="58"/>
      <c r="AW142" s="58"/>
      <c r="AX142" s="58"/>
      <c r="AY142" s="58"/>
      <c r="AZ142" s="58"/>
      <c r="BA142" s="58"/>
      <c r="BB142" s="58"/>
      <c r="BC142" s="58"/>
      <c r="BD142" s="47"/>
      <c r="BE142" s="51"/>
      <c r="CH142" s="12" t="s">
        <v>280</v>
      </c>
      <c r="CI142" s="13" t="s">
        <v>281</v>
      </c>
      <c r="CJ142" s="7">
        <v>1.2106747525442632</v>
      </c>
      <c r="CK142" s="4">
        <f t="shared" si="16"/>
        <v>17368.34</v>
      </c>
    </row>
    <row r="143" spans="3:89" x14ac:dyDescent="0.25">
      <c r="C143" s="46"/>
      <c r="D143" s="47"/>
      <c r="E143" s="125"/>
      <c r="F143" s="125"/>
      <c r="G143" s="125"/>
      <c r="H143" s="125"/>
      <c r="I143" s="125"/>
      <c r="J143" s="125"/>
      <c r="K143" s="123"/>
      <c r="L143" s="123"/>
      <c r="M143" s="123"/>
      <c r="N143" s="123"/>
      <c r="O143" s="123"/>
      <c r="P143" s="123"/>
      <c r="Q143" s="123"/>
      <c r="R143" s="123"/>
      <c r="S143" s="123"/>
      <c r="T143" s="123"/>
      <c r="U143" s="123"/>
      <c r="V143" s="123"/>
      <c r="W143" s="123"/>
      <c r="X143" s="123"/>
      <c r="Y143" s="123"/>
      <c r="Z143" s="57"/>
      <c r="AA143" s="57"/>
      <c r="AB143" s="57"/>
      <c r="AC143" s="57"/>
      <c r="AD143" s="57"/>
      <c r="AE143" s="57"/>
      <c r="AF143" s="57"/>
      <c r="AG143" s="57"/>
      <c r="AH143" s="57"/>
      <c r="AI143" s="123"/>
      <c r="AJ143" s="123"/>
      <c r="AK143" s="125"/>
      <c r="AL143" s="125"/>
      <c r="AM143" s="125"/>
      <c r="AN143" s="59"/>
      <c r="AO143" s="230" t="s">
        <v>318</v>
      </c>
      <c r="AP143" s="230"/>
      <c r="AQ143" s="230"/>
      <c r="AR143" s="230"/>
      <c r="AS143" s="58" t="s">
        <v>11</v>
      </c>
      <c r="AT143" s="205">
        <f>SUM(AS136:BC141)</f>
        <v>5701697.006927399</v>
      </c>
      <c r="AU143" s="205"/>
      <c r="AV143" s="205"/>
      <c r="AW143" s="205"/>
      <c r="AX143" s="205"/>
      <c r="AY143" s="205"/>
      <c r="AZ143" s="205"/>
      <c r="BA143" s="205"/>
      <c r="BB143" s="205"/>
      <c r="BC143" s="205"/>
      <c r="BD143" s="47"/>
      <c r="BE143" s="51"/>
      <c r="CH143" s="5" t="s">
        <v>282</v>
      </c>
      <c r="CI143" s="11" t="s">
        <v>283</v>
      </c>
      <c r="CJ143" s="7">
        <v>5.3432211069287607</v>
      </c>
      <c r="CK143" s="4">
        <f t="shared" si="16"/>
        <v>76653.850000000006</v>
      </c>
    </row>
    <row r="144" spans="3:89" x14ac:dyDescent="0.25">
      <c r="C144" s="46"/>
      <c r="D144" s="47"/>
      <c r="E144" s="125"/>
      <c r="F144" s="125"/>
      <c r="G144" s="125"/>
      <c r="H144" s="125"/>
      <c r="I144" s="125"/>
      <c r="J144" s="125"/>
      <c r="K144" s="123"/>
      <c r="L144" s="123"/>
      <c r="M144" s="123"/>
      <c r="N144" s="123"/>
      <c r="O144" s="123"/>
      <c r="P144" s="123"/>
      <c r="Q144" s="123"/>
      <c r="R144" s="123"/>
      <c r="S144" s="123"/>
      <c r="T144" s="123"/>
      <c r="U144" s="123"/>
      <c r="V144" s="123"/>
      <c r="W144" s="123"/>
      <c r="X144" s="123"/>
      <c r="Y144" s="123"/>
      <c r="Z144" s="57"/>
      <c r="AA144" s="57"/>
      <c r="AB144" s="57"/>
      <c r="AC144" s="57"/>
      <c r="AD144" s="57"/>
      <c r="AE144" s="57"/>
      <c r="AF144" s="57"/>
      <c r="AG144" s="57"/>
      <c r="AH144" s="57"/>
      <c r="AI144" s="123"/>
      <c r="AJ144" s="123"/>
      <c r="AK144" s="125"/>
      <c r="AL144" s="125"/>
      <c r="AM144" s="125"/>
      <c r="AN144" s="59"/>
      <c r="AO144" s="202" t="s">
        <v>317</v>
      </c>
      <c r="AP144" s="202"/>
      <c r="AQ144" s="202"/>
      <c r="AR144" s="202"/>
      <c r="AS144" s="58" t="s">
        <v>11</v>
      </c>
      <c r="AT144" s="205">
        <f>AT143/AT130</f>
        <v>2715.0938128225707</v>
      </c>
      <c r="AU144" s="205"/>
      <c r="AV144" s="205"/>
      <c r="AW144" s="205"/>
      <c r="AX144" s="205"/>
      <c r="AY144" s="205"/>
      <c r="AZ144" s="205"/>
      <c r="BA144" s="205"/>
      <c r="BB144" s="205"/>
      <c r="BC144" s="205"/>
      <c r="BD144" s="47"/>
      <c r="BE144" s="51"/>
      <c r="CH144" s="5" t="s">
        <v>284</v>
      </c>
      <c r="CI144" s="11" t="s">
        <v>285</v>
      </c>
      <c r="CJ144" s="7">
        <v>4.07226962219434</v>
      </c>
      <c r="CK144" s="4">
        <f t="shared" si="16"/>
        <v>58420.78</v>
      </c>
    </row>
    <row r="145" spans="3:89" x14ac:dyDescent="0.25">
      <c r="C145" s="46"/>
      <c r="D145" s="47"/>
      <c r="E145" s="125"/>
      <c r="F145" s="125"/>
      <c r="G145" s="125"/>
      <c r="H145" s="125"/>
      <c r="I145" s="125"/>
      <c r="J145" s="125"/>
      <c r="K145" s="123"/>
      <c r="L145" s="123"/>
      <c r="M145" s="123"/>
      <c r="N145" s="123"/>
      <c r="O145" s="123"/>
      <c r="P145" s="123"/>
      <c r="Q145" s="123"/>
      <c r="R145" s="123"/>
      <c r="S145" s="123"/>
      <c r="T145" s="123"/>
      <c r="U145" s="123"/>
      <c r="V145" s="123"/>
      <c r="W145" s="123"/>
      <c r="X145" s="123"/>
      <c r="Y145" s="123"/>
      <c r="Z145" s="57"/>
      <c r="AA145" s="57"/>
      <c r="AB145" s="57"/>
      <c r="AC145" s="57"/>
      <c r="AD145" s="57"/>
      <c r="AE145" s="57"/>
      <c r="AF145" s="57"/>
      <c r="AG145" s="57"/>
      <c r="AH145" s="57"/>
      <c r="AI145" s="123"/>
      <c r="AJ145" s="123"/>
      <c r="AK145" s="125"/>
      <c r="AL145" s="125"/>
      <c r="AM145" s="125"/>
      <c r="AN145" s="125"/>
      <c r="AO145" s="125"/>
      <c r="AP145" s="125"/>
      <c r="AQ145" s="47"/>
      <c r="AR145" s="47"/>
      <c r="AS145" s="47"/>
      <c r="AT145" s="125"/>
      <c r="AU145" s="125"/>
      <c r="AV145" s="125"/>
      <c r="AW145" s="125"/>
      <c r="AX145" s="125"/>
      <c r="AY145" s="125"/>
      <c r="AZ145" s="125"/>
      <c r="BA145" s="125"/>
      <c r="BB145" s="125"/>
      <c r="BC145" s="125"/>
      <c r="BD145" s="47"/>
      <c r="BE145" s="51"/>
      <c r="CH145" s="5" t="s">
        <v>286</v>
      </c>
      <c r="CI145" s="11" t="s">
        <v>287</v>
      </c>
      <c r="CJ145" s="7">
        <v>21.682084204656348</v>
      </c>
      <c r="CK145" s="4">
        <f t="shared" si="16"/>
        <v>311051.18</v>
      </c>
    </row>
    <row r="146" spans="3:89" ht="17.25" thickBot="1" x14ac:dyDescent="0.3">
      <c r="C146" s="60"/>
      <c r="D146" s="61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  <c r="AG146" s="61"/>
      <c r="AH146" s="61"/>
      <c r="AI146" s="61"/>
      <c r="AJ146" s="61"/>
      <c r="AK146" s="61"/>
      <c r="AL146" s="61"/>
      <c r="AM146" s="61"/>
      <c r="AN146" s="61"/>
      <c r="AO146" s="61"/>
      <c r="AP146" s="61"/>
      <c r="AQ146" s="61"/>
      <c r="AR146" s="61"/>
      <c r="AS146" s="61"/>
      <c r="AT146" s="61"/>
      <c r="AU146" s="61"/>
      <c r="AV146" s="61"/>
      <c r="AW146" s="61"/>
      <c r="AX146" s="61"/>
      <c r="AY146" s="61"/>
      <c r="AZ146" s="61"/>
      <c r="BA146" s="61"/>
      <c r="BB146" s="61"/>
      <c r="BC146" s="61"/>
      <c r="BD146" s="61"/>
      <c r="BE146" s="62"/>
      <c r="CH146" s="5" t="s">
        <v>288</v>
      </c>
      <c r="CI146" s="11" t="s">
        <v>289</v>
      </c>
      <c r="CJ146" s="7">
        <v>6.4495943120033461</v>
      </c>
      <c r="CK146" s="4">
        <f t="shared" si="16"/>
        <v>92525.88</v>
      </c>
    </row>
    <row r="147" spans="3:89" x14ac:dyDescent="0.25">
      <c r="CH147" s="5" t="s">
        <v>290</v>
      </c>
      <c r="CI147" s="11" t="s">
        <v>291</v>
      </c>
      <c r="CJ147" s="7">
        <v>6.830306705701938</v>
      </c>
      <c r="CK147" s="4">
        <f t="shared" si="16"/>
        <v>97987.58</v>
      </c>
    </row>
    <row r="148" spans="3:89" ht="17.25" thickBot="1" x14ac:dyDescent="0.3">
      <c r="CH148" s="5" t="s">
        <v>292</v>
      </c>
      <c r="CI148" s="11" t="s">
        <v>293</v>
      </c>
      <c r="CJ148" s="7">
        <v>10.884065941725916</v>
      </c>
      <c r="CK148" s="4">
        <f t="shared" si="16"/>
        <v>156142.81</v>
      </c>
    </row>
    <row r="149" spans="3:89" x14ac:dyDescent="0.25">
      <c r="C149" s="43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  <c r="AH149" s="44"/>
      <c r="AI149" s="44"/>
      <c r="AJ149" s="44"/>
      <c r="AK149" s="44"/>
      <c r="AL149" s="44"/>
      <c r="AM149" s="44"/>
      <c r="AN149" s="44"/>
      <c r="AO149" s="44"/>
      <c r="AP149" s="44"/>
      <c r="AQ149" s="44"/>
      <c r="AR149" s="44"/>
      <c r="AS149" s="44"/>
      <c r="AT149" s="44"/>
      <c r="AU149" s="44"/>
      <c r="AV149" s="44"/>
      <c r="AW149" s="44"/>
      <c r="AX149" s="44"/>
      <c r="AY149" s="44"/>
      <c r="AZ149" s="44"/>
      <c r="BA149" s="44"/>
      <c r="BB149" s="44"/>
      <c r="BC149" s="44"/>
      <c r="BD149" s="44"/>
      <c r="BE149" s="45"/>
      <c r="CH149" s="5" t="s">
        <v>294</v>
      </c>
      <c r="CI149" s="11" t="s">
        <v>295</v>
      </c>
      <c r="CJ149" s="7">
        <v>11.830085738184859</v>
      </c>
      <c r="CK149" s="4">
        <f t="shared" si="16"/>
        <v>169714.41</v>
      </c>
    </row>
    <row r="150" spans="3:89" x14ac:dyDescent="0.25">
      <c r="C150" s="46"/>
      <c r="D150" s="47"/>
      <c r="E150" s="196" t="s">
        <v>0</v>
      </c>
      <c r="F150" s="196"/>
      <c r="G150" s="196"/>
      <c r="H150" s="196"/>
      <c r="I150" s="196"/>
      <c r="J150" s="130" t="s">
        <v>11</v>
      </c>
      <c r="K150" s="231" t="s">
        <v>355</v>
      </c>
      <c r="L150" s="231"/>
      <c r="M150" s="231"/>
      <c r="N150" s="231"/>
      <c r="O150" s="231"/>
      <c r="P150" s="231"/>
      <c r="Q150" s="231"/>
      <c r="R150" s="231"/>
      <c r="S150" s="231"/>
      <c r="T150" s="231"/>
      <c r="U150" s="231"/>
      <c r="V150" s="130"/>
      <c r="W150" s="130"/>
      <c r="X150" s="49"/>
      <c r="Y150" s="49"/>
      <c r="Z150" s="49"/>
      <c r="AA150" s="49"/>
      <c r="AB150" s="49"/>
      <c r="AC150" s="49"/>
      <c r="AD150" s="49"/>
      <c r="AE150" s="49"/>
      <c r="AF150" s="130"/>
      <c r="AG150" s="50"/>
      <c r="AH150" s="50"/>
      <c r="AI150" s="50"/>
      <c r="AJ150" s="50"/>
      <c r="AK150" s="196" t="s">
        <v>3</v>
      </c>
      <c r="AL150" s="196"/>
      <c r="AM150" s="196"/>
      <c r="AN150" s="196"/>
      <c r="AO150" s="196"/>
      <c r="AP150" s="196"/>
      <c r="AQ150" s="196"/>
      <c r="AR150" s="196"/>
      <c r="AS150" s="130" t="s">
        <v>11</v>
      </c>
      <c r="AT150" s="197"/>
      <c r="AU150" s="197"/>
      <c r="AV150" s="197"/>
      <c r="AW150" s="197"/>
      <c r="AX150" s="130" t="s">
        <v>319</v>
      </c>
      <c r="AY150" s="130"/>
      <c r="AZ150" s="130"/>
      <c r="BA150" s="130"/>
      <c r="BB150" s="130"/>
      <c r="BC150" s="130"/>
      <c r="BD150" s="47"/>
      <c r="BE150" s="51"/>
      <c r="CH150" s="5" t="s">
        <v>296</v>
      </c>
      <c r="CI150" s="11" t="s">
        <v>297</v>
      </c>
      <c r="CJ150" s="7">
        <v>8.8049072912310056</v>
      </c>
      <c r="CK150" s="4">
        <f t="shared" si="16"/>
        <v>126315.20000000001</v>
      </c>
    </row>
    <row r="151" spans="3:89" x14ac:dyDescent="0.25">
      <c r="C151" s="46"/>
      <c r="D151" s="47"/>
      <c r="E151" s="196" t="s">
        <v>322</v>
      </c>
      <c r="F151" s="196"/>
      <c r="G151" s="196"/>
      <c r="H151" s="196"/>
      <c r="I151" s="196"/>
      <c r="J151" s="130" t="s">
        <v>11</v>
      </c>
      <c r="K151" s="196"/>
      <c r="L151" s="196"/>
      <c r="M151" s="196"/>
      <c r="N151" s="196"/>
      <c r="O151" s="196"/>
      <c r="P151" s="196"/>
      <c r="Q151" s="196"/>
      <c r="R151" s="196"/>
      <c r="S151" s="196"/>
      <c r="T151" s="196"/>
      <c r="U151" s="196"/>
      <c r="V151" s="196"/>
      <c r="W151" s="196"/>
      <c r="X151" s="130"/>
      <c r="Y151" s="49"/>
      <c r="Z151" s="49"/>
      <c r="AA151" s="49"/>
      <c r="AB151" s="49"/>
      <c r="AC151" s="49"/>
      <c r="AD151" s="49"/>
      <c r="AE151" s="49"/>
      <c r="AF151" s="130"/>
      <c r="AG151" s="50"/>
      <c r="AH151" s="50"/>
      <c r="AI151" s="50"/>
      <c r="AJ151" s="50"/>
      <c r="AK151" s="196" t="s">
        <v>4</v>
      </c>
      <c r="AL151" s="196"/>
      <c r="AM151" s="196"/>
      <c r="AN151" s="196"/>
      <c r="AO151" s="196"/>
      <c r="AP151" s="196"/>
      <c r="AQ151" s="196"/>
      <c r="AR151" s="196"/>
      <c r="AS151" s="130" t="s">
        <v>11</v>
      </c>
      <c r="AT151" s="196"/>
      <c r="AU151" s="196"/>
      <c r="AV151" s="196"/>
      <c r="AW151" s="196"/>
      <c r="AX151" s="130" t="s">
        <v>320</v>
      </c>
      <c r="AY151" s="130"/>
      <c r="AZ151" s="130"/>
      <c r="BA151" s="130"/>
      <c r="BB151" s="130"/>
      <c r="BC151" s="130"/>
      <c r="BD151" s="47"/>
      <c r="BE151" s="51"/>
      <c r="CH151" s="5" t="s">
        <v>298</v>
      </c>
      <c r="CI151" s="11" t="s">
        <v>299</v>
      </c>
      <c r="CJ151" s="7">
        <v>7.9298194618709053</v>
      </c>
      <c r="CK151" s="4">
        <f t="shared" si="16"/>
        <v>113761.19</v>
      </c>
    </row>
    <row r="152" spans="3:89" x14ac:dyDescent="0.25">
      <c r="C152" s="46"/>
      <c r="D152" s="47"/>
      <c r="E152" s="196" t="s">
        <v>1</v>
      </c>
      <c r="F152" s="196"/>
      <c r="G152" s="196"/>
      <c r="H152" s="196"/>
      <c r="I152" s="196"/>
      <c r="J152" s="130" t="s">
        <v>11</v>
      </c>
      <c r="K152" s="196"/>
      <c r="L152" s="196"/>
      <c r="M152" s="196"/>
      <c r="N152" s="196"/>
      <c r="O152" s="196"/>
      <c r="P152" s="196"/>
      <c r="Q152" s="196"/>
      <c r="R152" s="196"/>
      <c r="S152" s="196"/>
      <c r="T152" s="196"/>
      <c r="U152" s="196"/>
      <c r="V152" s="130"/>
      <c r="W152" s="130"/>
      <c r="X152" s="49"/>
      <c r="Y152" s="49"/>
      <c r="Z152" s="49"/>
      <c r="AA152" s="49"/>
      <c r="AB152" s="49"/>
      <c r="AC152" s="49"/>
      <c r="AD152" s="49"/>
      <c r="AE152" s="49"/>
      <c r="AF152" s="130"/>
      <c r="AG152" s="50"/>
      <c r="AH152" s="50"/>
      <c r="AI152" s="50"/>
      <c r="AJ152" s="50"/>
      <c r="AK152" s="196"/>
      <c r="AL152" s="196"/>
      <c r="AM152" s="196"/>
      <c r="AN152" s="196"/>
      <c r="AO152" s="196"/>
      <c r="AP152" s="196"/>
      <c r="AQ152" s="196"/>
      <c r="AR152" s="196"/>
      <c r="AS152" s="130"/>
      <c r="AT152" s="198"/>
      <c r="AU152" s="198"/>
      <c r="AV152" s="198"/>
      <c r="AW152" s="198"/>
      <c r="AX152" s="130"/>
      <c r="AY152" s="130"/>
      <c r="AZ152" s="130"/>
      <c r="BA152" s="130"/>
      <c r="BB152" s="130"/>
      <c r="BC152" s="130"/>
      <c r="BD152" s="47"/>
      <c r="BE152" s="51"/>
      <c r="CH152" s="5" t="s">
        <v>300</v>
      </c>
      <c r="CI152" s="27" t="s">
        <v>301</v>
      </c>
      <c r="CJ152" s="8">
        <v>11.77</v>
      </c>
      <c r="CK152" s="4">
        <f t="shared" si="16"/>
        <v>168852.41999999998</v>
      </c>
    </row>
    <row r="153" spans="3:89" x14ac:dyDescent="0.25">
      <c r="C153" s="46"/>
      <c r="D153" s="47"/>
      <c r="E153" s="196" t="s">
        <v>2</v>
      </c>
      <c r="F153" s="196"/>
      <c r="G153" s="196"/>
      <c r="H153" s="196"/>
      <c r="I153" s="196"/>
      <c r="J153" s="130" t="s">
        <v>11</v>
      </c>
      <c r="K153" s="196"/>
      <c r="L153" s="196"/>
      <c r="M153" s="196"/>
      <c r="N153" s="196"/>
      <c r="O153" s="196"/>
      <c r="P153" s="196"/>
      <c r="Q153" s="196"/>
      <c r="R153" s="196"/>
      <c r="S153" s="196"/>
      <c r="T153" s="196"/>
      <c r="U153" s="196"/>
      <c r="V153" s="130"/>
      <c r="W153" s="130"/>
      <c r="X153" s="130"/>
      <c r="Y153" s="130"/>
      <c r="Z153" s="130"/>
      <c r="AA153" s="130"/>
      <c r="AB153" s="130"/>
      <c r="AC153" s="130"/>
      <c r="AD153" s="130"/>
      <c r="AE153" s="130"/>
      <c r="AF153" s="130"/>
      <c r="AG153" s="130"/>
      <c r="AH153" s="130"/>
      <c r="AI153" s="130"/>
      <c r="AJ153" s="130"/>
      <c r="AK153" s="196"/>
      <c r="AL153" s="196"/>
      <c r="AM153" s="196"/>
      <c r="AN153" s="196"/>
      <c r="AO153" s="196"/>
      <c r="AP153" s="196"/>
      <c r="AQ153" s="196"/>
      <c r="AR153" s="196"/>
      <c r="AS153" s="130"/>
      <c r="AT153" s="130"/>
      <c r="AU153" s="130"/>
      <c r="AV153" s="130"/>
      <c r="AW153" s="130"/>
      <c r="AX153" s="130"/>
      <c r="AY153" s="130"/>
      <c r="AZ153" s="130"/>
      <c r="BA153" s="130"/>
      <c r="BB153" s="130"/>
      <c r="BC153" s="130"/>
      <c r="BD153" s="47"/>
      <c r="BE153" s="51"/>
      <c r="CH153" s="5" t="s">
        <v>302</v>
      </c>
      <c r="CI153" s="27" t="s">
        <v>303</v>
      </c>
      <c r="CJ153" s="8">
        <v>5.98</v>
      </c>
      <c r="CK153" s="4">
        <f t="shared" si="16"/>
        <v>85789.08</v>
      </c>
    </row>
    <row r="154" spans="3:89" x14ac:dyDescent="0.25">
      <c r="C154" s="46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7"/>
      <c r="AC154" s="47"/>
      <c r="AD154" s="47"/>
      <c r="AE154" s="47"/>
      <c r="AF154" s="47"/>
      <c r="AG154" s="47"/>
      <c r="AH154" s="47"/>
      <c r="AI154" s="47"/>
      <c r="AJ154" s="47"/>
      <c r="AK154" s="47"/>
      <c r="AL154" s="47"/>
      <c r="AM154" s="47"/>
      <c r="AN154" s="47"/>
      <c r="AO154" s="47"/>
      <c r="AP154" s="47"/>
      <c r="AQ154" s="47"/>
      <c r="AR154" s="47"/>
      <c r="AS154" s="47"/>
      <c r="AT154" s="47"/>
      <c r="AU154" s="47"/>
      <c r="AV154" s="47"/>
      <c r="AW154" s="47"/>
      <c r="AX154" s="47"/>
      <c r="AY154" s="47"/>
      <c r="AZ154" s="47"/>
      <c r="BA154" s="47"/>
      <c r="BB154" s="47"/>
      <c r="BC154" s="47"/>
      <c r="BD154" s="47"/>
      <c r="BE154" s="51"/>
      <c r="CH154" s="5" t="s">
        <v>304</v>
      </c>
      <c r="CI154" s="27" t="s">
        <v>305</v>
      </c>
      <c r="CJ154" s="8">
        <v>9.6999999999999993</v>
      </c>
      <c r="CK154" s="4">
        <f t="shared" si="16"/>
        <v>139156.19999999998</v>
      </c>
    </row>
    <row r="155" spans="3:89" x14ac:dyDescent="0.25">
      <c r="C155" s="46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  <c r="AA155" s="47"/>
      <c r="AB155" s="47"/>
      <c r="AC155" s="47"/>
      <c r="AD155" s="47"/>
      <c r="AE155" s="47"/>
      <c r="AF155" s="47"/>
      <c r="AG155" s="47"/>
      <c r="AH155" s="47"/>
      <c r="AI155" s="47"/>
      <c r="AJ155" s="47"/>
      <c r="AK155" s="47"/>
      <c r="AL155" s="47"/>
      <c r="AM155" s="47"/>
      <c r="AN155" s="47"/>
      <c r="AO155" s="47"/>
      <c r="AP155" s="47"/>
      <c r="AQ155" s="47"/>
      <c r="AR155" s="47"/>
      <c r="AS155" s="47"/>
      <c r="AT155" s="47"/>
      <c r="AU155" s="47"/>
      <c r="AV155" s="47"/>
      <c r="AW155" s="47"/>
      <c r="AX155" s="47"/>
      <c r="AY155" s="47"/>
      <c r="AZ155" s="47"/>
      <c r="BA155" s="47"/>
      <c r="BB155" s="47"/>
      <c r="BC155" s="47"/>
      <c r="BD155" s="47"/>
      <c r="BE155" s="51"/>
      <c r="CH155" s="24" t="s">
        <v>306</v>
      </c>
      <c r="CI155" s="28" t="s">
        <v>307</v>
      </c>
      <c r="CJ155" s="29">
        <v>9.6999999999999993</v>
      </c>
      <c r="CK155" s="4">
        <f t="shared" si="16"/>
        <v>139156.19999999998</v>
      </c>
    </row>
    <row r="156" spans="3:89" x14ac:dyDescent="0.25">
      <c r="C156" s="46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  <c r="AA156" s="47"/>
      <c r="AB156" s="47"/>
      <c r="AC156" s="47"/>
      <c r="AD156" s="47"/>
      <c r="AE156" s="47"/>
      <c r="AF156" s="47"/>
      <c r="AG156" s="47"/>
      <c r="AH156" s="47"/>
      <c r="AI156" s="47"/>
      <c r="AJ156" s="47"/>
      <c r="AK156" s="47"/>
      <c r="AL156" s="47"/>
      <c r="AM156" s="47"/>
      <c r="AN156" s="47"/>
      <c r="AO156" s="47"/>
      <c r="AP156" s="47"/>
      <c r="AQ156" s="47"/>
      <c r="AR156" s="47"/>
      <c r="AS156" s="47"/>
      <c r="AT156" s="47"/>
      <c r="AU156" s="47"/>
      <c r="AV156" s="47"/>
      <c r="AW156" s="47"/>
      <c r="AX156" s="47"/>
      <c r="AY156" s="47"/>
      <c r="AZ156" s="47"/>
      <c r="BA156" s="47"/>
      <c r="BB156" s="47"/>
      <c r="BC156" s="47"/>
      <c r="BD156" s="47"/>
      <c r="BE156" s="51"/>
      <c r="CH156" s="5" t="s">
        <v>308</v>
      </c>
      <c r="CI156" s="11" t="s">
        <v>309</v>
      </c>
      <c r="CJ156" s="8">
        <v>9.6999999999999993</v>
      </c>
      <c r="CK156" s="4">
        <f t="shared" si="16"/>
        <v>139156.19999999998</v>
      </c>
    </row>
    <row r="157" spans="3:89" x14ac:dyDescent="0.25">
      <c r="C157" s="46"/>
      <c r="D157" s="47"/>
      <c r="E157" s="208"/>
      <c r="F157" s="209"/>
      <c r="G157" s="209"/>
      <c r="H157" s="209"/>
      <c r="I157" s="209"/>
      <c r="J157" s="209"/>
      <c r="K157" s="210" t="e">
        <f t="shared" ref="K157:K162" si="18">VLOOKUP(E157,$CH$1:$CK$1003,2,FALSE)</f>
        <v>#N/A</v>
      </c>
      <c r="L157" s="210"/>
      <c r="M157" s="210"/>
      <c r="N157" s="210"/>
      <c r="O157" s="210"/>
      <c r="P157" s="210"/>
      <c r="Q157" s="210"/>
      <c r="R157" s="210"/>
      <c r="S157" s="210"/>
      <c r="T157" s="210"/>
      <c r="U157" s="210"/>
      <c r="V157" s="210"/>
      <c r="W157" s="210"/>
      <c r="X157" s="210"/>
      <c r="Y157" s="127"/>
      <c r="Z157" s="234"/>
      <c r="AA157" s="234"/>
      <c r="AB157" s="234"/>
      <c r="AC157" s="234"/>
      <c r="AD157" s="234"/>
      <c r="AE157" s="234"/>
      <c r="AF157" s="234"/>
      <c r="AG157" s="234"/>
      <c r="AH157" s="234"/>
      <c r="AI157" s="210" t="s">
        <v>315</v>
      </c>
      <c r="AJ157" s="210"/>
      <c r="AK157" s="235"/>
      <c r="AL157" s="235"/>
      <c r="AM157" s="235"/>
      <c r="AN157" s="235"/>
      <c r="AO157" s="235"/>
      <c r="AP157" s="235"/>
      <c r="AQ157" s="52" t="s">
        <v>316</v>
      </c>
      <c r="AR157" s="52"/>
      <c r="AS157" s="213" t="e">
        <f>(AK157*VLOOKUP(E157,$CH$1:$CK$1003,4,FALSE))/1000</f>
        <v>#N/A</v>
      </c>
      <c r="AT157" s="213"/>
      <c r="AU157" s="213"/>
      <c r="AV157" s="213"/>
      <c r="AW157" s="213"/>
      <c r="AX157" s="213"/>
      <c r="AY157" s="213"/>
      <c r="AZ157" s="213"/>
      <c r="BA157" s="213"/>
      <c r="BB157" s="213"/>
      <c r="BC157" s="214"/>
      <c r="BD157" s="47"/>
      <c r="BE157" s="51"/>
      <c r="CH157" s="5" t="s">
        <v>59</v>
      </c>
      <c r="CI157" s="11" t="s">
        <v>310</v>
      </c>
      <c r="CJ157" s="26">
        <v>11.77</v>
      </c>
      <c r="CK157" s="4">
        <f t="shared" si="16"/>
        <v>168852.41999999998</v>
      </c>
    </row>
    <row r="158" spans="3:89" x14ac:dyDescent="0.25">
      <c r="C158" s="46"/>
      <c r="D158" s="47"/>
      <c r="E158" s="200"/>
      <c r="F158" s="201"/>
      <c r="G158" s="201"/>
      <c r="H158" s="201"/>
      <c r="I158" s="201"/>
      <c r="J158" s="201"/>
      <c r="K158" s="202" t="e">
        <f t="shared" si="18"/>
        <v>#N/A</v>
      </c>
      <c r="L158" s="202"/>
      <c r="M158" s="202"/>
      <c r="N158" s="202"/>
      <c r="O158" s="202"/>
      <c r="P158" s="202"/>
      <c r="Q158" s="202"/>
      <c r="R158" s="202"/>
      <c r="S158" s="202"/>
      <c r="T158" s="202"/>
      <c r="U158" s="202"/>
      <c r="V158" s="202"/>
      <c r="W158" s="202"/>
      <c r="X158" s="202"/>
      <c r="Y158" s="123"/>
      <c r="Z158" s="232"/>
      <c r="AA158" s="232"/>
      <c r="AB158" s="232"/>
      <c r="AC158" s="232"/>
      <c r="AD158" s="232"/>
      <c r="AE158" s="232"/>
      <c r="AF158" s="232"/>
      <c r="AG158" s="232"/>
      <c r="AH158" s="232"/>
      <c r="AI158" s="202" t="s">
        <v>315</v>
      </c>
      <c r="AJ158" s="202"/>
      <c r="AK158" s="233"/>
      <c r="AL158" s="233"/>
      <c r="AM158" s="233"/>
      <c r="AN158" s="233"/>
      <c r="AO158" s="233"/>
      <c r="AP158" s="233"/>
      <c r="AQ158" s="47" t="s">
        <v>316</v>
      </c>
      <c r="AR158" s="47"/>
      <c r="AS158" s="205" t="e">
        <f t="shared" ref="AS158:AS162" si="19">(AK158*VLOOKUP(E158,$CH$1:$CK$1003,4,FALSE))/1000</f>
        <v>#N/A</v>
      </c>
      <c r="AT158" s="205"/>
      <c r="AU158" s="205"/>
      <c r="AV158" s="205"/>
      <c r="AW158" s="205"/>
      <c r="AX158" s="205"/>
      <c r="AY158" s="205"/>
      <c r="AZ158" s="205"/>
      <c r="BA158" s="205"/>
      <c r="BB158" s="205"/>
      <c r="BC158" s="206"/>
      <c r="BD158" s="47"/>
      <c r="BE158" s="51"/>
      <c r="CH158" s="30" t="s">
        <v>311</v>
      </c>
      <c r="CI158" s="31" t="s">
        <v>312</v>
      </c>
      <c r="CJ158" s="32">
        <v>1.8820486546772619</v>
      </c>
      <c r="CK158" s="4">
        <f t="shared" si="16"/>
        <v>26999.87</v>
      </c>
    </row>
    <row r="159" spans="3:89" x14ac:dyDescent="0.25">
      <c r="C159" s="46"/>
      <c r="D159" s="47"/>
      <c r="E159" s="200"/>
      <c r="F159" s="201"/>
      <c r="G159" s="201"/>
      <c r="H159" s="201"/>
      <c r="I159" s="201"/>
      <c r="J159" s="201"/>
      <c r="K159" s="202" t="e">
        <f t="shared" si="18"/>
        <v>#N/A</v>
      </c>
      <c r="L159" s="202"/>
      <c r="M159" s="202"/>
      <c r="N159" s="202"/>
      <c r="O159" s="202"/>
      <c r="P159" s="202"/>
      <c r="Q159" s="202"/>
      <c r="R159" s="202"/>
      <c r="S159" s="202"/>
      <c r="T159" s="202"/>
      <c r="U159" s="202"/>
      <c r="V159" s="202"/>
      <c r="W159" s="202"/>
      <c r="X159" s="202"/>
      <c r="Y159" s="123"/>
      <c r="Z159" s="232"/>
      <c r="AA159" s="232"/>
      <c r="AB159" s="232"/>
      <c r="AC159" s="232"/>
      <c r="AD159" s="232"/>
      <c r="AE159" s="232"/>
      <c r="AF159" s="232"/>
      <c r="AG159" s="232"/>
      <c r="AH159" s="232"/>
      <c r="AI159" s="202" t="s">
        <v>315</v>
      </c>
      <c r="AJ159" s="202"/>
      <c r="AK159" s="238"/>
      <c r="AL159" s="238"/>
      <c r="AM159" s="238"/>
      <c r="AN159" s="238"/>
      <c r="AO159" s="238"/>
      <c r="AP159" s="238"/>
      <c r="AQ159" s="47" t="s">
        <v>316</v>
      </c>
      <c r="AR159" s="47"/>
      <c r="AS159" s="205" t="e">
        <f t="shared" si="19"/>
        <v>#N/A</v>
      </c>
      <c r="AT159" s="205"/>
      <c r="AU159" s="205"/>
      <c r="AV159" s="205"/>
      <c r="AW159" s="205"/>
      <c r="AX159" s="205"/>
      <c r="AY159" s="205"/>
      <c r="AZ159" s="205"/>
      <c r="BA159" s="205"/>
      <c r="BB159" s="205"/>
      <c r="BC159" s="206"/>
      <c r="BD159" s="47"/>
      <c r="BE159" s="51"/>
      <c r="CH159" s="33" t="s">
        <v>313</v>
      </c>
      <c r="CI159" s="31" t="s">
        <v>314</v>
      </c>
      <c r="CJ159" s="34">
        <v>1.8250292764533667</v>
      </c>
      <c r="CK159" s="4">
        <f t="shared" si="16"/>
        <v>26181.87</v>
      </c>
    </row>
    <row r="160" spans="3:89" x14ac:dyDescent="0.25">
      <c r="C160" s="46"/>
      <c r="D160" s="47"/>
      <c r="E160" s="216"/>
      <c r="F160" s="217"/>
      <c r="G160" s="217"/>
      <c r="H160" s="217"/>
      <c r="I160" s="217"/>
      <c r="J160" s="217"/>
      <c r="K160" s="218" t="e">
        <f t="shared" si="18"/>
        <v>#N/A</v>
      </c>
      <c r="L160" s="218"/>
      <c r="M160" s="218"/>
      <c r="N160" s="218"/>
      <c r="O160" s="218"/>
      <c r="P160" s="218"/>
      <c r="Q160" s="218"/>
      <c r="R160" s="218"/>
      <c r="S160" s="218"/>
      <c r="T160" s="218"/>
      <c r="U160" s="218"/>
      <c r="V160" s="218"/>
      <c r="W160" s="218"/>
      <c r="X160" s="218"/>
      <c r="Y160" s="124"/>
      <c r="Z160" s="236"/>
      <c r="AA160" s="236"/>
      <c r="AB160" s="236"/>
      <c r="AC160" s="236"/>
      <c r="AD160" s="236"/>
      <c r="AE160" s="236"/>
      <c r="AF160" s="236"/>
      <c r="AG160" s="236"/>
      <c r="AH160" s="236"/>
      <c r="AI160" s="218" t="s">
        <v>315</v>
      </c>
      <c r="AJ160" s="218"/>
      <c r="AK160" s="220"/>
      <c r="AL160" s="220"/>
      <c r="AM160" s="220"/>
      <c r="AN160" s="220"/>
      <c r="AO160" s="220"/>
      <c r="AP160" s="220"/>
      <c r="AQ160" s="55" t="s">
        <v>316</v>
      </c>
      <c r="AR160" s="55"/>
      <c r="AS160" s="221" t="e">
        <f t="shared" si="19"/>
        <v>#N/A</v>
      </c>
      <c r="AT160" s="221"/>
      <c r="AU160" s="221"/>
      <c r="AV160" s="221"/>
      <c r="AW160" s="221"/>
      <c r="AX160" s="221"/>
      <c r="AY160" s="221"/>
      <c r="AZ160" s="221"/>
      <c r="BA160" s="221"/>
      <c r="BB160" s="221"/>
      <c r="BC160" s="222"/>
      <c r="BD160" s="47"/>
      <c r="BE160" s="51"/>
      <c r="CH160" s="35"/>
      <c r="CI160" s="35"/>
      <c r="CJ160" s="35"/>
      <c r="CK160" s="36"/>
    </row>
    <row r="161" spans="3:89" x14ac:dyDescent="0.25">
      <c r="C161" s="46"/>
      <c r="D161" s="47"/>
      <c r="E161" s="200"/>
      <c r="F161" s="201"/>
      <c r="G161" s="201"/>
      <c r="H161" s="201"/>
      <c r="I161" s="201"/>
      <c r="J161" s="201"/>
      <c r="K161" s="202" t="e">
        <f t="shared" si="18"/>
        <v>#N/A</v>
      </c>
      <c r="L161" s="202"/>
      <c r="M161" s="202"/>
      <c r="N161" s="202"/>
      <c r="O161" s="202"/>
      <c r="P161" s="202"/>
      <c r="Q161" s="202"/>
      <c r="R161" s="202"/>
      <c r="S161" s="202"/>
      <c r="T161" s="202"/>
      <c r="U161" s="202"/>
      <c r="V161" s="202"/>
      <c r="W161" s="202"/>
      <c r="X161" s="202"/>
      <c r="Y161" s="123"/>
      <c r="Z161" s="232"/>
      <c r="AA161" s="232"/>
      <c r="AB161" s="232"/>
      <c r="AC161" s="232"/>
      <c r="AD161" s="232"/>
      <c r="AE161" s="232"/>
      <c r="AF161" s="232"/>
      <c r="AG161" s="232"/>
      <c r="AH161" s="232"/>
      <c r="AI161" s="202" t="s">
        <v>315</v>
      </c>
      <c r="AJ161" s="202"/>
      <c r="AK161" s="233"/>
      <c r="AL161" s="233"/>
      <c r="AM161" s="233"/>
      <c r="AN161" s="233"/>
      <c r="AO161" s="233"/>
      <c r="AP161" s="233"/>
      <c r="AQ161" s="47" t="s">
        <v>316</v>
      </c>
      <c r="AR161" s="47"/>
      <c r="AS161" s="205" t="e">
        <f t="shared" si="19"/>
        <v>#N/A</v>
      </c>
      <c r="AT161" s="205"/>
      <c r="AU161" s="205"/>
      <c r="AV161" s="205"/>
      <c r="AW161" s="205"/>
      <c r="AX161" s="205"/>
      <c r="AY161" s="205"/>
      <c r="AZ161" s="205"/>
      <c r="BA161" s="205"/>
      <c r="BB161" s="205"/>
      <c r="BC161" s="206"/>
      <c r="BD161" s="47"/>
      <c r="BE161" s="51"/>
      <c r="CH161" s="35"/>
      <c r="CI161" s="35"/>
      <c r="CJ161" s="35"/>
      <c r="CK161" s="36"/>
    </row>
    <row r="162" spans="3:89" x14ac:dyDescent="0.25">
      <c r="C162" s="46"/>
      <c r="D162" s="47"/>
      <c r="E162" s="223"/>
      <c r="F162" s="224"/>
      <c r="G162" s="224"/>
      <c r="H162" s="224"/>
      <c r="I162" s="224"/>
      <c r="J162" s="224"/>
      <c r="K162" s="225" t="e">
        <f t="shared" si="18"/>
        <v>#N/A</v>
      </c>
      <c r="L162" s="225"/>
      <c r="M162" s="225"/>
      <c r="N162" s="225"/>
      <c r="O162" s="225"/>
      <c r="P162" s="225"/>
      <c r="Q162" s="225"/>
      <c r="R162" s="225"/>
      <c r="S162" s="225"/>
      <c r="T162" s="225"/>
      <c r="U162" s="225"/>
      <c r="V162" s="225"/>
      <c r="W162" s="225"/>
      <c r="X162" s="225"/>
      <c r="Y162" s="121"/>
      <c r="Z162" s="237"/>
      <c r="AA162" s="237"/>
      <c r="AB162" s="237"/>
      <c r="AC162" s="237"/>
      <c r="AD162" s="237"/>
      <c r="AE162" s="237"/>
      <c r="AF162" s="237"/>
      <c r="AG162" s="237"/>
      <c r="AH162" s="237"/>
      <c r="AI162" s="225" t="s">
        <v>315</v>
      </c>
      <c r="AJ162" s="225"/>
      <c r="AK162" s="238"/>
      <c r="AL162" s="238"/>
      <c r="AM162" s="238"/>
      <c r="AN162" s="238"/>
      <c r="AO162" s="238"/>
      <c r="AP162" s="238"/>
      <c r="AQ162" s="54" t="s">
        <v>316</v>
      </c>
      <c r="AR162" s="54"/>
      <c r="AS162" s="228" t="e">
        <f t="shared" si="19"/>
        <v>#N/A</v>
      </c>
      <c r="AT162" s="228"/>
      <c r="AU162" s="228"/>
      <c r="AV162" s="228"/>
      <c r="AW162" s="228"/>
      <c r="AX162" s="228"/>
      <c r="AY162" s="228"/>
      <c r="AZ162" s="228"/>
      <c r="BA162" s="228"/>
      <c r="BB162" s="228"/>
      <c r="BC162" s="229"/>
      <c r="BD162" s="47"/>
      <c r="BE162" s="51"/>
      <c r="CH162" s="35"/>
      <c r="CI162" s="35"/>
      <c r="CJ162" s="35"/>
      <c r="CK162" s="36"/>
    </row>
    <row r="163" spans="3:89" x14ac:dyDescent="0.25">
      <c r="C163" s="46"/>
      <c r="D163" s="47"/>
      <c r="E163" s="125"/>
      <c r="F163" s="125"/>
      <c r="G163" s="125"/>
      <c r="H163" s="125"/>
      <c r="I163" s="125"/>
      <c r="J163" s="125"/>
      <c r="K163" s="123"/>
      <c r="L163" s="123"/>
      <c r="M163" s="123"/>
      <c r="N163" s="123"/>
      <c r="O163" s="123"/>
      <c r="P163" s="123"/>
      <c r="Q163" s="123"/>
      <c r="R163" s="123"/>
      <c r="S163" s="123"/>
      <c r="T163" s="123"/>
      <c r="U163" s="123"/>
      <c r="V163" s="123"/>
      <c r="W163" s="123"/>
      <c r="X163" s="123"/>
      <c r="Y163" s="123"/>
      <c r="Z163" s="57"/>
      <c r="AA163" s="57"/>
      <c r="AB163" s="57"/>
      <c r="AC163" s="57"/>
      <c r="AD163" s="57"/>
      <c r="AE163" s="57"/>
      <c r="AF163" s="57"/>
      <c r="AG163" s="57"/>
      <c r="AH163" s="57"/>
      <c r="AI163" s="123"/>
      <c r="AJ163" s="123"/>
      <c r="AK163" s="125"/>
      <c r="AL163" s="125"/>
      <c r="AM163" s="125"/>
      <c r="AN163" s="125"/>
      <c r="AO163" s="125"/>
      <c r="AP163" s="125"/>
      <c r="AQ163" s="47"/>
      <c r="AR163" s="47"/>
      <c r="AS163" s="58"/>
      <c r="AT163" s="58"/>
      <c r="AU163" s="58"/>
      <c r="AV163" s="58"/>
      <c r="AW163" s="58"/>
      <c r="AX163" s="58"/>
      <c r="AY163" s="58"/>
      <c r="AZ163" s="58"/>
      <c r="BA163" s="58"/>
      <c r="BB163" s="58"/>
      <c r="BC163" s="58"/>
      <c r="BD163" s="47"/>
      <c r="BE163" s="51"/>
      <c r="CH163" s="35"/>
      <c r="CI163" s="35"/>
      <c r="CJ163" s="35"/>
      <c r="CK163" s="36"/>
    </row>
    <row r="164" spans="3:89" x14ac:dyDescent="0.25">
      <c r="C164" s="46"/>
      <c r="D164" s="47"/>
      <c r="E164" s="125"/>
      <c r="F164" s="125"/>
      <c r="G164" s="125"/>
      <c r="H164" s="125"/>
      <c r="I164" s="125"/>
      <c r="J164" s="125"/>
      <c r="K164" s="123"/>
      <c r="L164" s="123"/>
      <c r="M164" s="123"/>
      <c r="N164" s="123"/>
      <c r="O164" s="123"/>
      <c r="P164" s="123"/>
      <c r="Q164" s="123"/>
      <c r="R164" s="123"/>
      <c r="S164" s="123"/>
      <c r="T164" s="123"/>
      <c r="U164" s="123"/>
      <c r="V164" s="123"/>
      <c r="W164" s="123"/>
      <c r="X164" s="123"/>
      <c r="Y164" s="123"/>
      <c r="Z164" s="57"/>
      <c r="AA164" s="57"/>
      <c r="AB164" s="57"/>
      <c r="AC164" s="57"/>
      <c r="AD164" s="57"/>
      <c r="AE164" s="57"/>
      <c r="AF164" s="57"/>
      <c r="AG164" s="57"/>
      <c r="AH164" s="57"/>
      <c r="AI164" s="123"/>
      <c r="AJ164" s="123"/>
      <c r="AK164" s="125"/>
      <c r="AL164" s="125"/>
      <c r="AM164" s="125"/>
      <c r="AN164" s="59"/>
      <c r="AO164" s="230" t="s">
        <v>318</v>
      </c>
      <c r="AP164" s="230"/>
      <c r="AQ164" s="230"/>
      <c r="AR164" s="230"/>
      <c r="AS164" s="58" t="s">
        <v>11</v>
      </c>
      <c r="AT164" s="205" t="e">
        <f>SUM(AS157:BC162)</f>
        <v>#N/A</v>
      </c>
      <c r="AU164" s="205"/>
      <c r="AV164" s="205"/>
      <c r="AW164" s="205"/>
      <c r="AX164" s="205"/>
      <c r="AY164" s="205"/>
      <c r="AZ164" s="205"/>
      <c r="BA164" s="205"/>
      <c r="BB164" s="205"/>
      <c r="BC164" s="205"/>
      <c r="BD164" s="47"/>
      <c r="BE164" s="51"/>
      <c r="CH164" s="37"/>
    </row>
    <row r="165" spans="3:89" x14ac:dyDescent="0.25">
      <c r="C165" s="46"/>
      <c r="D165" s="47"/>
      <c r="E165" s="125"/>
      <c r="F165" s="125"/>
      <c r="G165" s="125"/>
      <c r="H165" s="125"/>
      <c r="I165" s="125"/>
      <c r="J165" s="125"/>
      <c r="K165" s="123"/>
      <c r="L165" s="123"/>
      <c r="M165" s="123"/>
      <c r="N165" s="123"/>
      <c r="O165" s="123"/>
      <c r="P165" s="123"/>
      <c r="Q165" s="123"/>
      <c r="R165" s="123"/>
      <c r="S165" s="123"/>
      <c r="T165" s="123"/>
      <c r="U165" s="123"/>
      <c r="V165" s="123"/>
      <c r="W165" s="123"/>
      <c r="X165" s="123"/>
      <c r="Y165" s="123"/>
      <c r="Z165" s="57"/>
      <c r="AA165" s="57"/>
      <c r="AB165" s="57"/>
      <c r="AC165" s="57"/>
      <c r="AD165" s="57"/>
      <c r="AE165" s="57"/>
      <c r="AF165" s="57"/>
      <c r="AG165" s="57"/>
      <c r="AH165" s="57"/>
      <c r="AI165" s="123"/>
      <c r="AJ165" s="123"/>
      <c r="AK165" s="125"/>
      <c r="AL165" s="125"/>
      <c r="AM165" s="125"/>
      <c r="AN165" s="59"/>
      <c r="AO165" s="202" t="s">
        <v>317</v>
      </c>
      <c r="AP165" s="202"/>
      <c r="AQ165" s="202"/>
      <c r="AR165" s="202"/>
      <c r="AS165" s="58" t="s">
        <v>11</v>
      </c>
      <c r="AT165" s="205" t="e">
        <f>AT164/AT151</f>
        <v>#N/A</v>
      </c>
      <c r="AU165" s="205"/>
      <c r="AV165" s="205"/>
      <c r="AW165" s="205"/>
      <c r="AX165" s="205"/>
      <c r="AY165" s="205"/>
      <c r="AZ165" s="205"/>
      <c r="BA165" s="205"/>
      <c r="BB165" s="205"/>
      <c r="BC165" s="205"/>
      <c r="BD165" s="47"/>
      <c r="BE165" s="51"/>
      <c r="CH165" s="37"/>
    </row>
    <row r="166" spans="3:89" x14ac:dyDescent="0.25">
      <c r="C166" s="46"/>
      <c r="D166" s="47"/>
      <c r="E166" s="125"/>
      <c r="F166" s="125"/>
      <c r="G166" s="125"/>
      <c r="H166" s="125"/>
      <c r="I166" s="125"/>
      <c r="J166" s="125"/>
      <c r="K166" s="123"/>
      <c r="L166" s="123"/>
      <c r="M166" s="123"/>
      <c r="N166" s="123"/>
      <c r="O166" s="123"/>
      <c r="P166" s="123"/>
      <c r="Q166" s="123"/>
      <c r="R166" s="123"/>
      <c r="S166" s="123"/>
      <c r="T166" s="123"/>
      <c r="U166" s="123"/>
      <c r="V166" s="123"/>
      <c r="W166" s="123"/>
      <c r="X166" s="123"/>
      <c r="Y166" s="123"/>
      <c r="Z166" s="57"/>
      <c r="AA166" s="57"/>
      <c r="AB166" s="57"/>
      <c r="AC166" s="57"/>
      <c r="AD166" s="57"/>
      <c r="AE166" s="57"/>
      <c r="AF166" s="57"/>
      <c r="AG166" s="57"/>
      <c r="AH166" s="57"/>
      <c r="AI166" s="123"/>
      <c r="AJ166" s="123"/>
      <c r="AK166" s="125"/>
      <c r="AL166" s="125"/>
      <c r="AM166" s="125"/>
      <c r="AN166" s="125"/>
      <c r="AO166" s="125"/>
      <c r="AP166" s="125"/>
      <c r="AQ166" s="47"/>
      <c r="AR166" s="47"/>
      <c r="AS166" s="47"/>
      <c r="AT166" s="125"/>
      <c r="AU166" s="125"/>
      <c r="AV166" s="125"/>
      <c r="AW166" s="125"/>
      <c r="AX166" s="125"/>
      <c r="AY166" s="125"/>
      <c r="AZ166" s="125"/>
      <c r="BA166" s="125"/>
      <c r="BB166" s="125"/>
      <c r="BC166" s="125"/>
      <c r="BD166" s="47"/>
      <c r="BE166" s="51"/>
      <c r="CH166" s="37"/>
    </row>
    <row r="167" spans="3:89" ht="17.25" thickBot="1" x14ac:dyDescent="0.3">
      <c r="C167" s="60"/>
      <c r="D167" s="61"/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  <c r="AJ167" s="61"/>
      <c r="AK167" s="61"/>
      <c r="AL167" s="61"/>
      <c r="AM167" s="61"/>
      <c r="AN167" s="61"/>
      <c r="AO167" s="61"/>
      <c r="AP167" s="61"/>
      <c r="AQ167" s="61"/>
      <c r="AR167" s="61"/>
      <c r="AS167" s="61"/>
      <c r="AT167" s="61"/>
      <c r="AU167" s="61"/>
      <c r="AV167" s="61"/>
      <c r="AW167" s="61"/>
      <c r="AX167" s="61"/>
      <c r="AY167" s="61"/>
      <c r="AZ167" s="61"/>
      <c r="BA167" s="61"/>
      <c r="BB167" s="61"/>
      <c r="BC167" s="61"/>
      <c r="BD167" s="61"/>
      <c r="BE167" s="62"/>
      <c r="CH167" s="37"/>
    </row>
    <row r="168" spans="3:89" x14ac:dyDescent="0.25">
      <c r="CH168" s="37"/>
    </row>
    <row r="169" spans="3:89" ht="17.25" thickBot="1" x14ac:dyDescent="0.3">
      <c r="CH169" s="37"/>
    </row>
    <row r="170" spans="3:89" x14ac:dyDescent="0.25">
      <c r="C170" s="43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  <c r="AH170" s="44"/>
      <c r="AI170" s="44"/>
      <c r="AJ170" s="44"/>
      <c r="AK170" s="44"/>
      <c r="AL170" s="44"/>
      <c r="AM170" s="44"/>
      <c r="AN170" s="44"/>
      <c r="AO170" s="44"/>
      <c r="AP170" s="44"/>
      <c r="AQ170" s="44"/>
      <c r="AR170" s="44"/>
      <c r="AS170" s="44"/>
      <c r="AT170" s="44"/>
      <c r="AU170" s="44"/>
      <c r="AV170" s="44"/>
      <c r="AW170" s="44"/>
      <c r="AX170" s="44"/>
      <c r="AY170" s="44"/>
      <c r="AZ170" s="44"/>
      <c r="BA170" s="44"/>
      <c r="BB170" s="44"/>
      <c r="BC170" s="44"/>
      <c r="BD170" s="44"/>
      <c r="BE170" s="45"/>
    </row>
    <row r="171" spans="3:89" x14ac:dyDescent="0.25">
      <c r="C171" s="46"/>
      <c r="D171" s="47"/>
      <c r="E171" s="196" t="s">
        <v>0</v>
      </c>
      <c r="F171" s="196"/>
      <c r="G171" s="196"/>
      <c r="H171" s="196"/>
      <c r="I171" s="196"/>
      <c r="J171" s="130" t="s">
        <v>11</v>
      </c>
      <c r="K171" s="231" t="s">
        <v>356</v>
      </c>
      <c r="L171" s="231"/>
      <c r="M171" s="231"/>
      <c r="N171" s="231"/>
      <c r="O171" s="231"/>
      <c r="P171" s="231"/>
      <c r="Q171" s="231"/>
      <c r="R171" s="231"/>
      <c r="S171" s="231"/>
      <c r="T171" s="231"/>
      <c r="U171" s="231"/>
      <c r="V171" s="130"/>
      <c r="W171" s="130"/>
      <c r="X171" s="49"/>
      <c r="Y171" s="49"/>
      <c r="Z171" s="49"/>
      <c r="AA171" s="49"/>
      <c r="AB171" s="49"/>
      <c r="AC171" s="49"/>
      <c r="AD171" s="49"/>
      <c r="AE171" s="49"/>
      <c r="AF171" s="130"/>
      <c r="AG171" s="50"/>
      <c r="AH171" s="50"/>
      <c r="AI171" s="50"/>
      <c r="AJ171" s="50"/>
      <c r="AK171" s="196" t="s">
        <v>3</v>
      </c>
      <c r="AL171" s="196"/>
      <c r="AM171" s="196"/>
      <c r="AN171" s="196"/>
      <c r="AO171" s="196"/>
      <c r="AP171" s="196"/>
      <c r="AQ171" s="196"/>
      <c r="AR171" s="196"/>
      <c r="AS171" s="130" t="s">
        <v>11</v>
      </c>
      <c r="AT171" s="197"/>
      <c r="AU171" s="197"/>
      <c r="AV171" s="197"/>
      <c r="AW171" s="197"/>
      <c r="AX171" s="130" t="s">
        <v>319</v>
      </c>
      <c r="AY171" s="130"/>
      <c r="AZ171" s="130"/>
      <c r="BA171" s="130"/>
      <c r="BB171" s="130"/>
      <c r="BC171" s="130"/>
      <c r="BD171" s="47"/>
      <c r="BE171" s="51"/>
    </row>
    <row r="172" spans="3:89" x14ac:dyDescent="0.25">
      <c r="C172" s="46"/>
      <c r="D172" s="47"/>
      <c r="E172" s="196" t="s">
        <v>322</v>
      </c>
      <c r="F172" s="196"/>
      <c r="G172" s="196"/>
      <c r="H172" s="196"/>
      <c r="I172" s="196"/>
      <c r="J172" s="130" t="s">
        <v>11</v>
      </c>
      <c r="K172" s="196"/>
      <c r="L172" s="196"/>
      <c r="M172" s="196"/>
      <c r="N172" s="196"/>
      <c r="O172" s="196"/>
      <c r="P172" s="196"/>
      <c r="Q172" s="196"/>
      <c r="R172" s="196"/>
      <c r="S172" s="196"/>
      <c r="T172" s="196"/>
      <c r="U172" s="196"/>
      <c r="V172" s="196"/>
      <c r="W172" s="196"/>
      <c r="X172" s="130"/>
      <c r="Y172" s="49"/>
      <c r="Z172" s="49"/>
      <c r="AA172" s="49"/>
      <c r="AB172" s="49"/>
      <c r="AC172" s="49"/>
      <c r="AD172" s="49"/>
      <c r="AE172" s="49"/>
      <c r="AF172" s="130"/>
      <c r="AG172" s="50"/>
      <c r="AH172" s="50"/>
      <c r="AI172" s="50"/>
      <c r="AJ172" s="50"/>
      <c r="AK172" s="196" t="s">
        <v>4</v>
      </c>
      <c r="AL172" s="196"/>
      <c r="AM172" s="196"/>
      <c r="AN172" s="196"/>
      <c r="AO172" s="196"/>
      <c r="AP172" s="196"/>
      <c r="AQ172" s="196"/>
      <c r="AR172" s="196"/>
      <c r="AS172" s="130" t="s">
        <v>11</v>
      </c>
      <c r="AT172" s="196"/>
      <c r="AU172" s="196"/>
      <c r="AV172" s="196"/>
      <c r="AW172" s="196"/>
      <c r="AX172" s="130" t="s">
        <v>320</v>
      </c>
      <c r="AY172" s="130"/>
      <c r="AZ172" s="130"/>
      <c r="BA172" s="130"/>
      <c r="BB172" s="130"/>
      <c r="BC172" s="130"/>
      <c r="BD172" s="47"/>
      <c r="BE172" s="51"/>
    </row>
    <row r="173" spans="3:89" x14ac:dyDescent="0.25">
      <c r="C173" s="46"/>
      <c r="D173" s="47"/>
      <c r="E173" s="196" t="s">
        <v>1</v>
      </c>
      <c r="F173" s="196"/>
      <c r="G173" s="196"/>
      <c r="H173" s="196"/>
      <c r="I173" s="196"/>
      <c r="J173" s="130" t="s">
        <v>11</v>
      </c>
      <c r="K173" s="196"/>
      <c r="L173" s="196"/>
      <c r="M173" s="196"/>
      <c r="N173" s="196"/>
      <c r="O173" s="196"/>
      <c r="P173" s="196"/>
      <c r="Q173" s="196"/>
      <c r="R173" s="196"/>
      <c r="S173" s="196"/>
      <c r="T173" s="196"/>
      <c r="U173" s="196"/>
      <c r="V173" s="130"/>
      <c r="W173" s="130"/>
      <c r="X173" s="49"/>
      <c r="Y173" s="49"/>
      <c r="Z173" s="49"/>
      <c r="AA173" s="49"/>
      <c r="AB173" s="49"/>
      <c r="AC173" s="49"/>
      <c r="AD173" s="49"/>
      <c r="AE173" s="49"/>
      <c r="AF173" s="130"/>
      <c r="AG173" s="50"/>
      <c r="AH173" s="50"/>
      <c r="AI173" s="50"/>
      <c r="AJ173" s="50"/>
      <c r="AK173" s="196"/>
      <c r="AL173" s="196"/>
      <c r="AM173" s="196"/>
      <c r="AN173" s="196"/>
      <c r="AO173" s="196"/>
      <c r="AP173" s="196"/>
      <c r="AQ173" s="196"/>
      <c r="AR173" s="196"/>
      <c r="AS173" s="130"/>
      <c r="AT173" s="198"/>
      <c r="AU173" s="198"/>
      <c r="AV173" s="198"/>
      <c r="AW173" s="198"/>
      <c r="AX173" s="130"/>
      <c r="AY173" s="130"/>
      <c r="AZ173" s="130"/>
      <c r="BA173" s="130"/>
      <c r="BB173" s="130"/>
      <c r="BC173" s="130"/>
      <c r="BD173" s="47"/>
      <c r="BE173" s="51"/>
    </row>
    <row r="174" spans="3:89" x14ac:dyDescent="0.25">
      <c r="C174" s="46"/>
      <c r="D174" s="47"/>
      <c r="E174" s="196" t="s">
        <v>2</v>
      </c>
      <c r="F174" s="196"/>
      <c r="G174" s="196"/>
      <c r="H174" s="196"/>
      <c r="I174" s="196"/>
      <c r="J174" s="130" t="s">
        <v>11</v>
      </c>
      <c r="K174" s="196"/>
      <c r="L174" s="196"/>
      <c r="M174" s="196"/>
      <c r="N174" s="196"/>
      <c r="O174" s="196"/>
      <c r="P174" s="196"/>
      <c r="Q174" s="196"/>
      <c r="R174" s="196"/>
      <c r="S174" s="196"/>
      <c r="T174" s="196"/>
      <c r="U174" s="196"/>
      <c r="V174" s="130"/>
      <c r="W174" s="130"/>
      <c r="X174" s="130"/>
      <c r="Y174" s="130"/>
      <c r="Z174" s="130"/>
      <c r="AA174" s="130"/>
      <c r="AB174" s="130"/>
      <c r="AC174" s="130"/>
      <c r="AD174" s="130"/>
      <c r="AE174" s="130"/>
      <c r="AF174" s="130"/>
      <c r="AG174" s="130"/>
      <c r="AH174" s="130"/>
      <c r="AI174" s="130"/>
      <c r="AJ174" s="130"/>
      <c r="AK174" s="196"/>
      <c r="AL174" s="196"/>
      <c r="AM174" s="196"/>
      <c r="AN174" s="196"/>
      <c r="AO174" s="196"/>
      <c r="AP174" s="196"/>
      <c r="AQ174" s="196"/>
      <c r="AR174" s="196"/>
      <c r="AS174" s="130"/>
      <c r="AT174" s="130"/>
      <c r="AU174" s="130"/>
      <c r="AV174" s="130"/>
      <c r="AW174" s="130"/>
      <c r="AX174" s="130"/>
      <c r="AY174" s="130"/>
      <c r="AZ174" s="130"/>
      <c r="BA174" s="130"/>
      <c r="BB174" s="130"/>
      <c r="BC174" s="130"/>
      <c r="BD174" s="47"/>
      <c r="BE174" s="51"/>
    </row>
    <row r="175" spans="3:89" x14ac:dyDescent="0.25">
      <c r="C175" s="46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  <c r="AA175" s="47"/>
      <c r="AB175" s="47"/>
      <c r="AC175" s="47"/>
      <c r="AD175" s="47"/>
      <c r="AE175" s="47"/>
      <c r="AF175" s="47"/>
      <c r="AG175" s="47"/>
      <c r="AH175" s="47"/>
      <c r="AI175" s="47"/>
      <c r="AJ175" s="47"/>
      <c r="AK175" s="47"/>
      <c r="AL175" s="47"/>
      <c r="AM175" s="47"/>
      <c r="AN175" s="47"/>
      <c r="AO175" s="47"/>
      <c r="AP175" s="47"/>
      <c r="AQ175" s="47"/>
      <c r="AR175" s="47"/>
      <c r="AS175" s="47"/>
      <c r="AT175" s="47"/>
      <c r="AU175" s="47"/>
      <c r="AV175" s="47"/>
      <c r="AW175" s="47"/>
      <c r="AX175" s="47"/>
      <c r="AY175" s="47"/>
      <c r="AZ175" s="47"/>
      <c r="BA175" s="47"/>
      <c r="BB175" s="47"/>
      <c r="BC175" s="47"/>
      <c r="BD175" s="47"/>
      <c r="BE175" s="51"/>
    </row>
    <row r="176" spans="3:89" x14ac:dyDescent="0.25">
      <c r="C176" s="46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  <c r="AA176" s="47"/>
      <c r="AB176" s="47">
        <v>29</v>
      </c>
      <c r="AC176" s="47"/>
      <c r="AD176" s="47"/>
      <c r="AE176" s="47"/>
      <c r="AF176" s="47"/>
      <c r="AG176" s="47"/>
      <c r="AH176" s="47"/>
      <c r="AI176" s="47"/>
      <c r="AJ176" s="47"/>
      <c r="AK176" s="47"/>
      <c r="AL176" s="47"/>
      <c r="AM176" s="47"/>
      <c r="AN176" s="47"/>
      <c r="AO176" s="47"/>
      <c r="AP176" s="47"/>
      <c r="AQ176" s="47"/>
      <c r="AR176" s="47"/>
      <c r="AS176" s="47"/>
      <c r="AT176" s="47"/>
      <c r="AU176" s="47"/>
      <c r="AV176" s="47"/>
      <c r="AW176" s="47"/>
      <c r="AX176" s="47"/>
      <c r="AY176" s="47"/>
      <c r="AZ176" s="47"/>
      <c r="BA176" s="47"/>
      <c r="BB176" s="47"/>
      <c r="BC176" s="47"/>
      <c r="BD176" s="47"/>
      <c r="BE176" s="51"/>
    </row>
    <row r="177" spans="3:57" x14ac:dyDescent="0.25">
      <c r="C177" s="46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  <c r="AA177" s="47"/>
      <c r="AB177" s="47"/>
      <c r="AC177" s="47"/>
      <c r="AD177" s="47"/>
      <c r="AE177" s="47"/>
      <c r="AF177" s="47"/>
      <c r="AG177" s="47"/>
      <c r="AH177" s="47"/>
      <c r="AI177" s="47"/>
      <c r="AJ177" s="47"/>
      <c r="AK177" s="47"/>
      <c r="AL177" s="47"/>
      <c r="AM177" s="47"/>
      <c r="AN177" s="47"/>
      <c r="AO177" s="47"/>
      <c r="AP177" s="47"/>
      <c r="AQ177" s="47"/>
      <c r="AR177" s="47"/>
      <c r="AS177" s="47"/>
      <c r="AT177" s="47"/>
      <c r="AU177" s="47"/>
      <c r="AV177" s="47"/>
      <c r="AW177" s="47"/>
      <c r="AX177" s="47"/>
      <c r="AY177" s="47"/>
      <c r="AZ177" s="47"/>
      <c r="BA177" s="47"/>
      <c r="BB177" s="47"/>
      <c r="BC177" s="47"/>
      <c r="BD177" s="47"/>
      <c r="BE177" s="51"/>
    </row>
    <row r="178" spans="3:57" x14ac:dyDescent="0.25">
      <c r="C178" s="46"/>
      <c r="D178" s="47"/>
      <c r="E178" s="208"/>
      <c r="F178" s="209"/>
      <c r="G178" s="209"/>
      <c r="H178" s="209"/>
      <c r="I178" s="209"/>
      <c r="J178" s="209"/>
      <c r="K178" s="210" t="e">
        <f t="shared" ref="K178:K183" si="20">VLOOKUP(E178,$CH$1:$CK$1003,2,FALSE)</f>
        <v>#N/A</v>
      </c>
      <c r="L178" s="210"/>
      <c r="M178" s="210"/>
      <c r="N178" s="210"/>
      <c r="O178" s="210"/>
      <c r="P178" s="210"/>
      <c r="Q178" s="210"/>
      <c r="R178" s="210"/>
      <c r="S178" s="210"/>
      <c r="T178" s="210"/>
      <c r="U178" s="210"/>
      <c r="V178" s="210"/>
      <c r="W178" s="210"/>
      <c r="X178" s="210"/>
      <c r="Y178" s="127"/>
      <c r="Z178" s="234"/>
      <c r="AA178" s="234"/>
      <c r="AB178" s="234"/>
      <c r="AC178" s="234"/>
      <c r="AD178" s="234"/>
      <c r="AE178" s="234"/>
      <c r="AF178" s="234"/>
      <c r="AG178" s="234"/>
      <c r="AH178" s="234"/>
      <c r="AI178" s="210" t="s">
        <v>315</v>
      </c>
      <c r="AJ178" s="210"/>
      <c r="AK178" s="235"/>
      <c r="AL178" s="235"/>
      <c r="AM178" s="235"/>
      <c r="AN178" s="235"/>
      <c r="AO178" s="235"/>
      <c r="AP178" s="235"/>
      <c r="AQ178" s="52" t="s">
        <v>316</v>
      </c>
      <c r="AR178" s="52"/>
      <c r="AS178" s="213" t="e">
        <f>(AK178*VLOOKUP(E178,$CH$1:$CK$1003,4,FALSE))/1000</f>
        <v>#N/A</v>
      </c>
      <c r="AT178" s="213"/>
      <c r="AU178" s="213"/>
      <c r="AV178" s="213"/>
      <c r="AW178" s="213"/>
      <c r="AX178" s="213"/>
      <c r="AY178" s="213"/>
      <c r="AZ178" s="213"/>
      <c r="BA178" s="213"/>
      <c r="BB178" s="213"/>
      <c r="BC178" s="214"/>
      <c r="BD178" s="47"/>
      <c r="BE178" s="51"/>
    </row>
    <row r="179" spans="3:57" x14ac:dyDescent="0.25">
      <c r="C179" s="46"/>
      <c r="D179" s="47"/>
      <c r="E179" s="200"/>
      <c r="F179" s="201"/>
      <c r="G179" s="201"/>
      <c r="H179" s="201"/>
      <c r="I179" s="201"/>
      <c r="J179" s="201"/>
      <c r="K179" s="202" t="e">
        <f t="shared" si="20"/>
        <v>#N/A</v>
      </c>
      <c r="L179" s="202"/>
      <c r="M179" s="202"/>
      <c r="N179" s="202"/>
      <c r="O179" s="202"/>
      <c r="P179" s="202"/>
      <c r="Q179" s="202"/>
      <c r="R179" s="202"/>
      <c r="S179" s="202"/>
      <c r="T179" s="202"/>
      <c r="U179" s="202"/>
      <c r="V179" s="202"/>
      <c r="W179" s="202"/>
      <c r="X179" s="202"/>
      <c r="Y179" s="123"/>
      <c r="Z179" s="232"/>
      <c r="AA179" s="232"/>
      <c r="AB179" s="232"/>
      <c r="AC179" s="232"/>
      <c r="AD179" s="232"/>
      <c r="AE179" s="232"/>
      <c r="AF179" s="232"/>
      <c r="AG179" s="232"/>
      <c r="AH179" s="232"/>
      <c r="AI179" s="202" t="s">
        <v>315</v>
      </c>
      <c r="AJ179" s="202"/>
      <c r="AK179" s="233"/>
      <c r="AL179" s="233"/>
      <c r="AM179" s="233"/>
      <c r="AN179" s="233"/>
      <c r="AO179" s="233"/>
      <c r="AP179" s="233"/>
      <c r="AQ179" s="47" t="s">
        <v>316</v>
      </c>
      <c r="AR179" s="47"/>
      <c r="AS179" s="205" t="e">
        <f t="shared" ref="AS179:AS183" si="21">(AK179*VLOOKUP(E179,$CH$1:$CK$1003,4,FALSE))/1000</f>
        <v>#N/A</v>
      </c>
      <c r="AT179" s="205"/>
      <c r="AU179" s="205"/>
      <c r="AV179" s="205"/>
      <c r="AW179" s="205"/>
      <c r="AX179" s="205"/>
      <c r="AY179" s="205"/>
      <c r="AZ179" s="205"/>
      <c r="BA179" s="205"/>
      <c r="BB179" s="205"/>
      <c r="BC179" s="206"/>
      <c r="BD179" s="47"/>
      <c r="BE179" s="51"/>
    </row>
    <row r="180" spans="3:57" x14ac:dyDescent="0.25">
      <c r="C180" s="46"/>
      <c r="D180" s="47"/>
      <c r="E180" s="200"/>
      <c r="F180" s="201"/>
      <c r="G180" s="201"/>
      <c r="H180" s="201"/>
      <c r="I180" s="201"/>
      <c r="J180" s="201"/>
      <c r="K180" s="202" t="e">
        <f t="shared" si="20"/>
        <v>#N/A</v>
      </c>
      <c r="L180" s="202"/>
      <c r="M180" s="202"/>
      <c r="N180" s="202"/>
      <c r="O180" s="202"/>
      <c r="P180" s="202"/>
      <c r="Q180" s="202"/>
      <c r="R180" s="202"/>
      <c r="S180" s="202"/>
      <c r="T180" s="202"/>
      <c r="U180" s="202"/>
      <c r="V180" s="202"/>
      <c r="W180" s="202"/>
      <c r="X180" s="202"/>
      <c r="Y180" s="123"/>
      <c r="Z180" s="232"/>
      <c r="AA180" s="232"/>
      <c r="AB180" s="232"/>
      <c r="AC180" s="232"/>
      <c r="AD180" s="232"/>
      <c r="AE180" s="232"/>
      <c r="AF180" s="232"/>
      <c r="AG180" s="232"/>
      <c r="AH180" s="232"/>
      <c r="AI180" s="202" t="s">
        <v>315</v>
      </c>
      <c r="AJ180" s="202"/>
      <c r="AK180" s="233"/>
      <c r="AL180" s="233"/>
      <c r="AM180" s="233"/>
      <c r="AN180" s="233"/>
      <c r="AO180" s="233"/>
      <c r="AP180" s="233"/>
      <c r="AQ180" s="47" t="s">
        <v>316</v>
      </c>
      <c r="AR180" s="47"/>
      <c r="AS180" s="205" t="e">
        <f t="shared" si="21"/>
        <v>#N/A</v>
      </c>
      <c r="AT180" s="205"/>
      <c r="AU180" s="205"/>
      <c r="AV180" s="205"/>
      <c r="AW180" s="205"/>
      <c r="AX180" s="205"/>
      <c r="AY180" s="205"/>
      <c r="AZ180" s="205"/>
      <c r="BA180" s="205"/>
      <c r="BB180" s="205"/>
      <c r="BC180" s="206"/>
      <c r="BD180" s="47"/>
      <c r="BE180" s="51"/>
    </row>
    <row r="181" spans="3:57" x14ac:dyDescent="0.25">
      <c r="C181" s="46"/>
      <c r="D181" s="47"/>
      <c r="E181" s="216"/>
      <c r="F181" s="217"/>
      <c r="G181" s="217"/>
      <c r="H181" s="217"/>
      <c r="I181" s="217"/>
      <c r="J181" s="217"/>
      <c r="K181" s="218" t="e">
        <f t="shared" si="20"/>
        <v>#N/A</v>
      </c>
      <c r="L181" s="218"/>
      <c r="M181" s="218"/>
      <c r="N181" s="218"/>
      <c r="O181" s="218"/>
      <c r="P181" s="218"/>
      <c r="Q181" s="218"/>
      <c r="R181" s="218"/>
      <c r="S181" s="218"/>
      <c r="T181" s="218"/>
      <c r="U181" s="218"/>
      <c r="V181" s="218"/>
      <c r="W181" s="218"/>
      <c r="X181" s="218"/>
      <c r="Y181" s="124"/>
      <c r="Z181" s="236"/>
      <c r="AA181" s="236"/>
      <c r="AB181" s="236"/>
      <c r="AC181" s="236"/>
      <c r="AD181" s="236"/>
      <c r="AE181" s="236"/>
      <c r="AF181" s="236"/>
      <c r="AG181" s="236"/>
      <c r="AH181" s="236"/>
      <c r="AI181" s="218" t="s">
        <v>315</v>
      </c>
      <c r="AJ181" s="218"/>
      <c r="AK181" s="220"/>
      <c r="AL181" s="220"/>
      <c r="AM181" s="220"/>
      <c r="AN181" s="220"/>
      <c r="AO181" s="220"/>
      <c r="AP181" s="220"/>
      <c r="AQ181" s="55" t="s">
        <v>316</v>
      </c>
      <c r="AR181" s="55"/>
      <c r="AS181" s="221" t="e">
        <f t="shared" si="21"/>
        <v>#N/A</v>
      </c>
      <c r="AT181" s="221"/>
      <c r="AU181" s="221"/>
      <c r="AV181" s="221"/>
      <c r="AW181" s="221"/>
      <c r="AX181" s="221"/>
      <c r="AY181" s="221"/>
      <c r="AZ181" s="221"/>
      <c r="BA181" s="221"/>
      <c r="BB181" s="221"/>
      <c r="BC181" s="222"/>
      <c r="BD181" s="47"/>
      <c r="BE181" s="51"/>
    </row>
    <row r="182" spans="3:57" x14ac:dyDescent="0.25">
      <c r="C182" s="46"/>
      <c r="D182" s="47"/>
      <c r="E182" s="200"/>
      <c r="F182" s="201"/>
      <c r="G182" s="201"/>
      <c r="H182" s="201"/>
      <c r="I182" s="201"/>
      <c r="J182" s="201"/>
      <c r="K182" s="202" t="e">
        <f t="shared" si="20"/>
        <v>#N/A</v>
      </c>
      <c r="L182" s="202"/>
      <c r="M182" s="202"/>
      <c r="N182" s="202"/>
      <c r="O182" s="202"/>
      <c r="P182" s="202"/>
      <c r="Q182" s="202"/>
      <c r="R182" s="202"/>
      <c r="S182" s="202"/>
      <c r="T182" s="202"/>
      <c r="U182" s="202"/>
      <c r="V182" s="202"/>
      <c r="W182" s="202"/>
      <c r="X182" s="202"/>
      <c r="Y182" s="123"/>
      <c r="Z182" s="232"/>
      <c r="AA182" s="232"/>
      <c r="AB182" s="232"/>
      <c r="AC182" s="232"/>
      <c r="AD182" s="232"/>
      <c r="AE182" s="232"/>
      <c r="AF182" s="232"/>
      <c r="AG182" s="232"/>
      <c r="AH182" s="232"/>
      <c r="AI182" s="202" t="s">
        <v>315</v>
      </c>
      <c r="AJ182" s="202"/>
      <c r="AK182" s="233"/>
      <c r="AL182" s="233"/>
      <c r="AM182" s="233"/>
      <c r="AN182" s="233"/>
      <c r="AO182" s="233"/>
      <c r="AP182" s="233"/>
      <c r="AQ182" s="47" t="s">
        <v>316</v>
      </c>
      <c r="AR182" s="47"/>
      <c r="AS182" s="205" t="e">
        <f t="shared" si="21"/>
        <v>#N/A</v>
      </c>
      <c r="AT182" s="205"/>
      <c r="AU182" s="205"/>
      <c r="AV182" s="205"/>
      <c r="AW182" s="205"/>
      <c r="AX182" s="205"/>
      <c r="AY182" s="205"/>
      <c r="AZ182" s="205"/>
      <c r="BA182" s="205"/>
      <c r="BB182" s="205"/>
      <c r="BC182" s="206"/>
      <c r="BD182" s="47"/>
      <c r="BE182" s="51"/>
    </row>
    <row r="183" spans="3:57" x14ac:dyDescent="0.25">
      <c r="C183" s="46"/>
      <c r="D183" s="47"/>
      <c r="E183" s="223"/>
      <c r="F183" s="224"/>
      <c r="G183" s="224"/>
      <c r="H183" s="224"/>
      <c r="I183" s="224"/>
      <c r="J183" s="224"/>
      <c r="K183" s="225" t="e">
        <f t="shared" si="20"/>
        <v>#N/A</v>
      </c>
      <c r="L183" s="225"/>
      <c r="M183" s="225"/>
      <c r="N183" s="225"/>
      <c r="O183" s="225"/>
      <c r="P183" s="225"/>
      <c r="Q183" s="225"/>
      <c r="R183" s="225"/>
      <c r="S183" s="225"/>
      <c r="T183" s="225"/>
      <c r="U183" s="225"/>
      <c r="V183" s="225"/>
      <c r="W183" s="225"/>
      <c r="X183" s="225"/>
      <c r="Y183" s="121"/>
      <c r="Z183" s="237"/>
      <c r="AA183" s="237"/>
      <c r="AB183" s="237"/>
      <c r="AC183" s="237"/>
      <c r="AD183" s="237"/>
      <c r="AE183" s="237"/>
      <c r="AF183" s="237"/>
      <c r="AG183" s="237"/>
      <c r="AH183" s="237"/>
      <c r="AI183" s="225" t="s">
        <v>315</v>
      </c>
      <c r="AJ183" s="225"/>
      <c r="AK183" s="238"/>
      <c r="AL183" s="238"/>
      <c r="AM183" s="238"/>
      <c r="AN183" s="238"/>
      <c r="AO183" s="238"/>
      <c r="AP183" s="238"/>
      <c r="AQ183" s="54" t="s">
        <v>316</v>
      </c>
      <c r="AR183" s="54"/>
      <c r="AS183" s="228" t="e">
        <f t="shared" si="21"/>
        <v>#N/A</v>
      </c>
      <c r="AT183" s="228"/>
      <c r="AU183" s="228"/>
      <c r="AV183" s="228"/>
      <c r="AW183" s="228"/>
      <c r="AX183" s="228"/>
      <c r="AY183" s="228"/>
      <c r="AZ183" s="228"/>
      <c r="BA183" s="228"/>
      <c r="BB183" s="228"/>
      <c r="BC183" s="229"/>
      <c r="BD183" s="47"/>
      <c r="BE183" s="51"/>
    </row>
    <row r="184" spans="3:57" x14ac:dyDescent="0.25">
      <c r="C184" s="46"/>
      <c r="D184" s="47"/>
      <c r="E184" s="125"/>
      <c r="F184" s="125"/>
      <c r="G184" s="125"/>
      <c r="H184" s="125"/>
      <c r="I184" s="125"/>
      <c r="J184" s="125"/>
      <c r="K184" s="123"/>
      <c r="L184" s="123"/>
      <c r="M184" s="123"/>
      <c r="N184" s="123"/>
      <c r="O184" s="123"/>
      <c r="P184" s="123"/>
      <c r="Q184" s="123"/>
      <c r="R184" s="123"/>
      <c r="S184" s="123"/>
      <c r="T184" s="123"/>
      <c r="U184" s="123"/>
      <c r="V184" s="123"/>
      <c r="W184" s="123"/>
      <c r="X184" s="123"/>
      <c r="Y184" s="123"/>
      <c r="Z184" s="57"/>
      <c r="AA184" s="57"/>
      <c r="AB184" s="57"/>
      <c r="AC184" s="57"/>
      <c r="AD184" s="57"/>
      <c r="AE184" s="57"/>
      <c r="AF184" s="57"/>
      <c r="AG184" s="57"/>
      <c r="AH184" s="57"/>
      <c r="AI184" s="123"/>
      <c r="AJ184" s="123"/>
      <c r="AK184" s="125"/>
      <c r="AL184" s="125"/>
      <c r="AM184" s="125"/>
      <c r="AN184" s="125"/>
      <c r="AO184" s="125"/>
      <c r="AP184" s="125"/>
      <c r="AQ184" s="47"/>
      <c r="AR184" s="47"/>
      <c r="AS184" s="58"/>
      <c r="AT184" s="58"/>
      <c r="AU184" s="58"/>
      <c r="AV184" s="58"/>
      <c r="AW184" s="58"/>
      <c r="AX184" s="58"/>
      <c r="AY184" s="58"/>
      <c r="AZ184" s="58"/>
      <c r="BA184" s="58"/>
      <c r="BB184" s="58"/>
      <c r="BC184" s="58"/>
      <c r="BD184" s="47"/>
      <c r="BE184" s="51"/>
    </row>
    <row r="185" spans="3:57" x14ac:dyDescent="0.25">
      <c r="C185" s="46"/>
      <c r="D185" s="47"/>
      <c r="E185" s="125"/>
      <c r="F185" s="125"/>
      <c r="G185" s="125"/>
      <c r="H185" s="125"/>
      <c r="I185" s="125"/>
      <c r="J185" s="125"/>
      <c r="K185" s="123"/>
      <c r="L185" s="123"/>
      <c r="M185" s="123"/>
      <c r="N185" s="123"/>
      <c r="O185" s="123"/>
      <c r="P185" s="123"/>
      <c r="Q185" s="123"/>
      <c r="R185" s="123"/>
      <c r="S185" s="123"/>
      <c r="T185" s="123"/>
      <c r="U185" s="123"/>
      <c r="V185" s="123"/>
      <c r="W185" s="123"/>
      <c r="X185" s="123"/>
      <c r="Y185" s="123"/>
      <c r="Z185" s="57"/>
      <c r="AA185" s="57"/>
      <c r="AB185" s="57"/>
      <c r="AC185" s="57"/>
      <c r="AD185" s="57"/>
      <c r="AE185" s="57"/>
      <c r="AF185" s="57"/>
      <c r="AG185" s="57"/>
      <c r="AH185" s="57"/>
      <c r="AI185" s="123"/>
      <c r="AJ185" s="123"/>
      <c r="AK185" s="125"/>
      <c r="AL185" s="125"/>
      <c r="AM185" s="125"/>
      <c r="AN185" s="59"/>
      <c r="AO185" s="230" t="s">
        <v>318</v>
      </c>
      <c r="AP185" s="230"/>
      <c r="AQ185" s="230"/>
      <c r="AR185" s="230"/>
      <c r="AS185" s="58" t="s">
        <v>11</v>
      </c>
      <c r="AT185" s="205" t="e">
        <f>SUM(AS178:BC183)</f>
        <v>#N/A</v>
      </c>
      <c r="AU185" s="205"/>
      <c r="AV185" s="205"/>
      <c r="AW185" s="205"/>
      <c r="AX185" s="205"/>
      <c r="AY185" s="205"/>
      <c r="AZ185" s="205"/>
      <c r="BA185" s="205"/>
      <c r="BB185" s="205"/>
      <c r="BC185" s="205"/>
      <c r="BD185" s="47"/>
      <c r="BE185" s="51"/>
    </row>
    <row r="186" spans="3:57" x14ac:dyDescent="0.25">
      <c r="C186" s="46"/>
      <c r="D186" s="47"/>
      <c r="E186" s="125"/>
      <c r="F186" s="125"/>
      <c r="G186" s="125"/>
      <c r="H186" s="125"/>
      <c r="I186" s="125"/>
      <c r="J186" s="125"/>
      <c r="K186" s="123"/>
      <c r="L186" s="123"/>
      <c r="M186" s="123"/>
      <c r="N186" s="123"/>
      <c r="O186" s="123"/>
      <c r="P186" s="123"/>
      <c r="Q186" s="123"/>
      <c r="R186" s="123"/>
      <c r="S186" s="123"/>
      <c r="T186" s="123"/>
      <c r="U186" s="123"/>
      <c r="V186" s="123"/>
      <c r="W186" s="123"/>
      <c r="X186" s="123"/>
      <c r="Y186" s="123"/>
      <c r="Z186" s="57"/>
      <c r="AA186" s="57"/>
      <c r="AB186" s="57"/>
      <c r="AC186" s="57"/>
      <c r="AD186" s="57"/>
      <c r="AE186" s="57"/>
      <c r="AF186" s="57"/>
      <c r="AG186" s="57"/>
      <c r="AH186" s="57"/>
      <c r="AI186" s="123"/>
      <c r="AJ186" s="123"/>
      <c r="AK186" s="125"/>
      <c r="AL186" s="125"/>
      <c r="AM186" s="125"/>
      <c r="AN186" s="59"/>
      <c r="AO186" s="202" t="s">
        <v>317</v>
      </c>
      <c r="AP186" s="202"/>
      <c r="AQ186" s="202"/>
      <c r="AR186" s="202"/>
      <c r="AS186" s="58" t="s">
        <v>11</v>
      </c>
      <c r="AT186" s="205" t="e">
        <f>AT185/AT172</f>
        <v>#N/A</v>
      </c>
      <c r="AU186" s="205"/>
      <c r="AV186" s="205"/>
      <c r="AW186" s="205"/>
      <c r="AX186" s="205"/>
      <c r="AY186" s="205"/>
      <c r="AZ186" s="205"/>
      <c r="BA186" s="205"/>
      <c r="BB186" s="205"/>
      <c r="BC186" s="205"/>
      <c r="BD186" s="47"/>
      <c r="BE186" s="51"/>
    </row>
    <row r="187" spans="3:57" x14ac:dyDescent="0.25">
      <c r="C187" s="46"/>
      <c r="D187" s="47"/>
      <c r="E187" s="125"/>
      <c r="F187" s="125"/>
      <c r="G187" s="125"/>
      <c r="H187" s="125"/>
      <c r="I187" s="125"/>
      <c r="J187" s="125"/>
      <c r="K187" s="123"/>
      <c r="L187" s="123"/>
      <c r="M187" s="123"/>
      <c r="N187" s="123"/>
      <c r="O187" s="123"/>
      <c r="P187" s="123"/>
      <c r="Q187" s="123"/>
      <c r="R187" s="123"/>
      <c r="S187" s="123"/>
      <c r="T187" s="123"/>
      <c r="U187" s="123"/>
      <c r="V187" s="123"/>
      <c r="W187" s="123"/>
      <c r="X187" s="123"/>
      <c r="Y187" s="123"/>
      <c r="Z187" s="57"/>
      <c r="AA187" s="57"/>
      <c r="AB187" s="57"/>
      <c r="AC187" s="57"/>
      <c r="AD187" s="57"/>
      <c r="AE187" s="57"/>
      <c r="AF187" s="57"/>
      <c r="AG187" s="57"/>
      <c r="AH187" s="57"/>
      <c r="AI187" s="123"/>
      <c r="AJ187" s="123"/>
      <c r="AK187" s="125"/>
      <c r="AL187" s="125"/>
      <c r="AM187" s="125"/>
      <c r="AN187" s="125"/>
      <c r="AO187" s="125"/>
      <c r="AP187" s="125"/>
      <c r="AQ187" s="47"/>
      <c r="AR187" s="47"/>
      <c r="AS187" s="47"/>
      <c r="AT187" s="125"/>
      <c r="AU187" s="125"/>
      <c r="AV187" s="125"/>
      <c r="AW187" s="125"/>
      <c r="AX187" s="125"/>
      <c r="AY187" s="125"/>
      <c r="AZ187" s="125"/>
      <c r="BA187" s="125"/>
      <c r="BB187" s="125"/>
      <c r="BC187" s="125"/>
      <c r="BD187" s="47"/>
      <c r="BE187" s="51"/>
    </row>
    <row r="188" spans="3:57" ht="17.25" thickBot="1" x14ac:dyDescent="0.3">
      <c r="C188" s="60"/>
      <c r="D188" s="61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H188" s="61"/>
      <c r="AI188" s="61"/>
      <c r="AJ188" s="61"/>
      <c r="AK188" s="61"/>
      <c r="AL188" s="61"/>
      <c r="AM188" s="61"/>
      <c r="AN188" s="61"/>
      <c r="AO188" s="61"/>
      <c r="AP188" s="61"/>
      <c r="AQ188" s="61"/>
      <c r="AR188" s="61"/>
      <c r="AS188" s="61"/>
      <c r="AT188" s="61"/>
      <c r="AU188" s="61"/>
      <c r="AV188" s="61"/>
      <c r="AW188" s="61"/>
      <c r="AX188" s="61"/>
      <c r="AY188" s="61"/>
      <c r="AZ188" s="61"/>
      <c r="BA188" s="61"/>
      <c r="BB188" s="61"/>
      <c r="BC188" s="61"/>
      <c r="BD188" s="61"/>
      <c r="BE188" s="62"/>
    </row>
  </sheetData>
  <mergeCells count="501">
    <mergeCell ref="AO185:AR185"/>
    <mergeCell ref="AT185:BC185"/>
    <mergeCell ref="AO186:AR186"/>
    <mergeCell ref="AT186:BC186"/>
    <mergeCell ref="E137:J137"/>
    <mergeCell ref="AA137:AH137"/>
    <mergeCell ref="AI137:AJ137"/>
    <mergeCell ref="AK137:AP137"/>
    <mergeCell ref="AS137:BC137"/>
    <mergeCell ref="E183:J183"/>
    <mergeCell ref="K183:X183"/>
    <mergeCell ref="Z183:AH183"/>
    <mergeCell ref="AI183:AJ183"/>
    <mergeCell ref="AK183:AP183"/>
    <mergeCell ref="AS183:BC183"/>
    <mergeCell ref="E182:J182"/>
    <mergeCell ref="K182:X182"/>
    <mergeCell ref="Z182:AH182"/>
    <mergeCell ref="AI182:AJ182"/>
    <mergeCell ref="AK182:AP182"/>
    <mergeCell ref="AS182:BC182"/>
    <mergeCell ref="E181:J181"/>
    <mergeCell ref="K181:X181"/>
    <mergeCell ref="Z181:AH181"/>
    <mergeCell ref="AI181:AJ181"/>
    <mergeCell ref="AK181:AP181"/>
    <mergeCell ref="AS181:BC181"/>
    <mergeCell ref="E180:J180"/>
    <mergeCell ref="K180:X180"/>
    <mergeCell ref="Z180:AH180"/>
    <mergeCell ref="AI180:AJ180"/>
    <mergeCell ref="AK180:AP180"/>
    <mergeCell ref="AS180:BC180"/>
    <mergeCell ref="AS178:BC178"/>
    <mergeCell ref="E179:J179"/>
    <mergeCell ref="K179:X179"/>
    <mergeCell ref="Z179:AH179"/>
    <mergeCell ref="AI179:AJ179"/>
    <mergeCell ref="AK179:AP179"/>
    <mergeCell ref="AS179:BC179"/>
    <mergeCell ref="E174:I174"/>
    <mergeCell ref="K174:U174"/>
    <mergeCell ref="AK174:AR174"/>
    <mergeCell ref="E178:J178"/>
    <mergeCell ref="K178:X178"/>
    <mergeCell ref="Z178:AH178"/>
    <mergeCell ref="AI178:AJ178"/>
    <mergeCell ref="AK178:AP178"/>
    <mergeCell ref="E172:I172"/>
    <mergeCell ref="K172:W172"/>
    <mergeCell ref="AK172:AR172"/>
    <mergeCell ref="AT172:AW172"/>
    <mergeCell ref="E173:I173"/>
    <mergeCell ref="K173:U173"/>
    <mergeCell ref="AK173:AR173"/>
    <mergeCell ref="AT173:AW173"/>
    <mergeCell ref="AO164:AR164"/>
    <mergeCell ref="AT164:BC164"/>
    <mergeCell ref="AO165:AR165"/>
    <mergeCell ref="AT165:BC165"/>
    <mergeCell ref="E171:I171"/>
    <mergeCell ref="K171:U171"/>
    <mergeCell ref="AK171:AR171"/>
    <mergeCell ref="AT171:AW171"/>
    <mergeCell ref="E162:J162"/>
    <mergeCell ref="K162:X162"/>
    <mergeCell ref="Z162:AH162"/>
    <mergeCell ref="AI162:AJ162"/>
    <mergeCell ref="AK162:AP162"/>
    <mergeCell ref="AS162:BC162"/>
    <mergeCell ref="E161:J161"/>
    <mergeCell ref="K161:X161"/>
    <mergeCell ref="Z161:AH161"/>
    <mergeCell ref="AI161:AJ161"/>
    <mergeCell ref="AK161:AP161"/>
    <mergeCell ref="AS161:BC161"/>
    <mergeCell ref="E160:J160"/>
    <mergeCell ref="K160:X160"/>
    <mergeCell ref="Z160:AH160"/>
    <mergeCell ref="AI160:AJ160"/>
    <mergeCell ref="AK160:AP160"/>
    <mergeCell ref="AS160:BC160"/>
    <mergeCell ref="E159:J159"/>
    <mergeCell ref="K159:X159"/>
    <mergeCell ref="Z159:AH159"/>
    <mergeCell ref="AI159:AJ159"/>
    <mergeCell ref="AK159:AP159"/>
    <mergeCell ref="AS159:BC159"/>
    <mergeCell ref="AS157:BC157"/>
    <mergeCell ref="E158:J158"/>
    <mergeCell ref="K158:X158"/>
    <mergeCell ref="Z158:AH158"/>
    <mergeCell ref="AI158:AJ158"/>
    <mergeCell ref="AK158:AP158"/>
    <mergeCell ref="AS158:BC158"/>
    <mergeCell ref="E153:I153"/>
    <mergeCell ref="K153:U153"/>
    <mergeCell ref="AK153:AR153"/>
    <mergeCell ref="E157:J157"/>
    <mergeCell ref="K157:X157"/>
    <mergeCell ref="Z157:AH157"/>
    <mergeCell ref="AI157:AJ157"/>
    <mergeCell ref="AK157:AP157"/>
    <mergeCell ref="E151:I151"/>
    <mergeCell ref="K151:W151"/>
    <mergeCell ref="AK151:AR151"/>
    <mergeCell ref="AT151:AW151"/>
    <mergeCell ref="E152:I152"/>
    <mergeCell ref="K152:U152"/>
    <mergeCell ref="AK152:AR152"/>
    <mergeCell ref="AT152:AW152"/>
    <mergeCell ref="AO143:AR143"/>
    <mergeCell ref="AT143:BC143"/>
    <mergeCell ref="AO144:AR144"/>
    <mergeCell ref="AT144:BC144"/>
    <mergeCell ref="E150:I150"/>
    <mergeCell ref="K150:U150"/>
    <mergeCell ref="AK150:AR150"/>
    <mergeCell ref="AT150:AW150"/>
    <mergeCell ref="E141:J141"/>
    <mergeCell ref="K141:X141"/>
    <mergeCell ref="Z141:AH141"/>
    <mergeCell ref="AI141:AJ141"/>
    <mergeCell ref="AK141:AP141"/>
    <mergeCell ref="AS141:BC141"/>
    <mergeCell ref="E140:J140"/>
    <mergeCell ref="K140:X140"/>
    <mergeCell ref="Z140:AH140"/>
    <mergeCell ref="AI140:AJ140"/>
    <mergeCell ref="AK140:AP140"/>
    <mergeCell ref="AS140:BC140"/>
    <mergeCell ref="E139:J139"/>
    <mergeCell ref="K139:X139"/>
    <mergeCell ref="Z139:AH139"/>
    <mergeCell ref="AI139:AJ139"/>
    <mergeCell ref="AK139:AP139"/>
    <mergeCell ref="AS139:BC139"/>
    <mergeCell ref="AS136:BC136"/>
    <mergeCell ref="E138:J138"/>
    <mergeCell ref="K138:X138"/>
    <mergeCell ref="AA138:AH138"/>
    <mergeCell ref="AI138:AJ138"/>
    <mergeCell ref="AK138:AP138"/>
    <mergeCell ref="AS138:BC138"/>
    <mergeCell ref="K136:X136"/>
    <mergeCell ref="Y136:Z136"/>
    <mergeCell ref="K137:X137"/>
    <mergeCell ref="Y137:Z137"/>
    <mergeCell ref="E132:I132"/>
    <mergeCell ref="K132:U132"/>
    <mergeCell ref="AK132:AR132"/>
    <mergeCell ref="E136:J136"/>
    <mergeCell ref="AA136:AH136"/>
    <mergeCell ref="AI136:AJ136"/>
    <mergeCell ref="AK136:AP136"/>
    <mergeCell ref="E130:I130"/>
    <mergeCell ref="K130:W130"/>
    <mergeCell ref="AK130:AR130"/>
    <mergeCell ref="AT130:AW130"/>
    <mergeCell ref="E131:I131"/>
    <mergeCell ref="K131:U131"/>
    <mergeCell ref="AK131:AR131"/>
    <mergeCell ref="AT131:AW131"/>
    <mergeCell ref="AO122:AR122"/>
    <mergeCell ref="AT122:BC122"/>
    <mergeCell ref="AO123:AR123"/>
    <mergeCell ref="AT123:BC123"/>
    <mergeCell ref="E129:I129"/>
    <mergeCell ref="K129:U129"/>
    <mergeCell ref="AK129:AR129"/>
    <mergeCell ref="AT129:AW129"/>
    <mergeCell ref="E120:J120"/>
    <mergeCell ref="K120:X120"/>
    <mergeCell ref="Z120:AH120"/>
    <mergeCell ref="AI120:AJ120"/>
    <mergeCell ref="AK120:AP120"/>
    <mergeCell ref="AS120:BC120"/>
    <mergeCell ref="E119:J119"/>
    <mergeCell ref="K119:X119"/>
    <mergeCell ref="Z119:AH119"/>
    <mergeCell ref="AI119:AJ119"/>
    <mergeCell ref="AK119:AP119"/>
    <mergeCell ref="AS119:BC119"/>
    <mergeCell ref="E118:J118"/>
    <mergeCell ref="K118:X118"/>
    <mergeCell ref="Z118:AH118"/>
    <mergeCell ref="AI118:AJ118"/>
    <mergeCell ref="AK118:AP118"/>
    <mergeCell ref="AS118:BC118"/>
    <mergeCell ref="E117:J117"/>
    <mergeCell ref="K117:X117"/>
    <mergeCell ref="Z117:AH117"/>
    <mergeCell ref="AI117:AJ117"/>
    <mergeCell ref="AK117:AP117"/>
    <mergeCell ref="AS117:BC117"/>
    <mergeCell ref="AS115:BC115"/>
    <mergeCell ref="E116:J116"/>
    <mergeCell ref="K116:X116"/>
    <mergeCell ref="Z116:AH116"/>
    <mergeCell ref="AI116:AJ116"/>
    <mergeCell ref="AK116:AP116"/>
    <mergeCell ref="AS116:BC116"/>
    <mergeCell ref="E111:I111"/>
    <mergeCell ref="K111:U111"/>
    <mergeCell ref="AK111:AR111"/>
    <mergeCell ref="E115:J115"/>
    <mergeCell ref="K115:X115"/>
    <mergeCell ref="Z115:AH115"/>
    <mergeCell ref="AI115:AJ115"/>
    <mergeCell ref="AK115:AP115"/>
    <mergeCell ref="E109:I109"/>
    <mergeCell ref="K109:W109"/>
    <mergeCell ref="AK109:AR109"/>
    <mergeCell ref="AT109:AW109"/>
    <mergeCell ref="E110:I110"/>
    <mergeCell ref="K110:U110"/>
    <mergeCell ref="AK110:AR110"/>
    <mergeCell ref="AT110:AW110"/>
    <mergeCell ref="AO101:AR101"/>
    <mergeCell ref="AT101:BC101"/>
    <mergeCell ref="AO102:AR102"/>
    <mergeCell ref="AT102:BC102"/>
    <mergeCell ref="E108:I108"/>
    <mergeCell ref="K108:U108"/>
    <mergeCell ref="AK108:AR108"/>
    <mergeCell ref="AT108:AW108"/>
    <mergeCell ref="E99:J99"/>
    <mergeCell ref="K99:X99"/>
    <mergeCell ref="Z99:AH99"/>
    <mergeCell ref="AI99:AJ99"/>
    <mergeCell ref="AK99:AP99"/>
    <mergeCell ref="AS99:BC99"/>
    <mergeCell ref="E98:J98"/>
    <mergeCell ref="K98:X98"/>
    <mergeCell ref="Z98:AH98"/>
    <mergeCell ref="AI98:AJ98"/>
    <mergeCell ref="AK98:AP98"/>
    <mergeCell ref="AS98:BC98"/>
    <mergeCell ref="E97:J97"/>
    <mergeCell ref="K97:X97"/>
    <mergeCell ref="Z97:AH97"/>
    <mergeCell ref="AI97:AJ97"/>
    <mergeCell ref="AK97:AP97"/>
    <mergeCell ref="AS97:BC97"/>
    <mergeCell ref="E96:J96"/>
    <mergeCell ref="K96:X96"/>
    <mergeCell ref="AA96:AH96"/>
    <mergeCell ref="AI96:AJ96"/>
    <mergeCell ref="AK96:AP96"/>
    <mergeCell ref="AS96:BC96"/>
    <mergeCell ref="AS94:BC94"/>
    <mergeCell ref="E95:J95"/>
    <mergeCell ref="K95:X95"/>
    <mergeCell ref="AA95:AH95"/>
    <mergeCell ref="AI95:AJ95"/>
    <mergeCell ref="AK95:AP95"/>
    <mergeCell ref="AS95:BC95"/>
    <mergeCell ref="E90:I90"/>
    <mergeCell ref="K90:U90"/>
    <mergeCell ref="AK90:AR90"/>
    <mergeCell ref="E94:J94"/>
    <mergeCell ref="K94:Z94"/>
    <mergeCell ref="AA94:AH94"/>
    <mergeCell ref="AI94:AJ94"/>
    <mergeCell ref="AK94:AP94"/>
    <mergeCell ref="E88:I88"/>
    <mergeCell ref="K88:W88"/>
    <mergeCell ref="AK88:AR88"/>
    <mergeCell ref="AT88:AW88"/>
    <mergeCell ref="E89:I89"/>
    <mergeCell ref="K89:U89"/>
    <mergeCell ref="AK89:AR89"/>
    <mergeCell ref="AT89:AW89"/>
    <mergeCell ref="AO80:AR80"/>
    <mergeCell ref="AT80:BC80"/>
    <mergeCell ref="AO81:AR81"/>
    <mergeCell ref="AT81:BC81"/>
    <mergeCell ref="E87:I87"/>
    <mergeCell ref="K87:U87"/>
    <mergeCell ref="AK87:AR87"/>
    <mergeCell ref="AT87:AW87"/>
    <mergeCell ref="E78:J78"/>
    <mergeCell ref="K78:X78"/>
    <mergeCell ref="Z78:AH78"/>
    <mergeCell ref="AI78:AJ78"/>
    <mergeCell ref="AK78:AP78"/>
    <mergeCell ref="AS78:BC78"/>
    <mergeCell ref="E77:J77"/>
    <mergeCell ref="K77:X77"/>
    <mergeCell ref="Z77:AH77"/>
    <mergeCell ref="AI77:AJ77"/>
    <mergeCell ref="AK77:AP77"/>
    <mergeCell ref="AS77:BC77"/>
    <mergeCell ref="E76:J76"/>
    <mergeCell ref="K76:X76"/>
    <mergeCell ref="Z76:AH76"/>
    <mergeCell ref="AI76:AJ76"/>
    <mergeCell ref="AK76:AP76"/>
    <mergeCell ref="AS76:BC76"/>
    <mergeCell ref="E75:J75"/>
    <mergeCell ref="K75:X75"/>
    <mergeCell ref="Z75:AH75"/>
    <mergeCell ref="AI75:AJ75"/>
    <mergeCell ref="AK75:AP75"/>
    <mergeCell ref="AS75:BC75"/>
    <mergeCell ref="AS73:BC73"/>
    <mergeCell ref="E74:J74"/>
    <mergeCell ref="K74:X74"/>
    <mergeCell ref="Z74:AH74"/>
    <mergeCell ref="AI74:AJ74"/>
    <mergeCell ref="AK74:AP74"/>
    <mergeCell ref="AS74:BC74"/>
    <mergeCell ref="E69:I69"/>
    <mergeCell ref="K69:U69"/>
    <mergeCell ref="AK69:AR69"/>
    <mergeCell ref="E73:J73"/>
    <mergeCell ref="K73:X73"/>
    <mergeCell ref="Z73:AH73"/>
    <mergeCell ref="AI73:AJ73"/>
    <mergeCell ref="AK73:AP73"/>
    <mergeCell ref="E67:I67"/>
    <mergeCell ref="K67:W67"/>
    <mergeCell ref="AK67:AR67"/>
    <mergeCell ref="AT67:AW67"/>
    <mergeCell ref="E68:I68"/>
    <mergeCell ref="K68:U68"/>
    <mergeCell ref="AK68:AR68"/>
    <mergeCell ref="AT68:AW68"/>
    <mergeCell ref="AO59:AR59"/>
    <mergeCell ref="AT59:BC59"/>
    <mergeCell ref="AO60:AR60"/>
    <mergeCell ref="AT60:BC60"/>
    <mergeCell ref="E66:I66"/>
    <mergeCell ref="K66:U66"/>
    <mergeCell ref="AK66:AR66"/>
    <mergeCell ref="AT66:AW66"/>
    <mergeCell ref="E57:J57"/>
    <mergeCell ref="K57:X57"/>
    <mergeCell ref="Z57:AH57"/>
    <mergeCell ref="AI57:AJ57"/>
    <mergeCell ref="AK57:AP57"/>
    <mergeCell ref="AS57:BC57"/>
    <mergeCell ref="E56:J56"/>
    <mergeCell ref="K56:X56"/>
    <mergeCell ref="Z56:AH56"/>
    <mergeCell ref="AI56:AJ56"/>
    <mergeCell ref="AK56:AP56"/>
    <mergeCell ref="AS56:BC56"/>
    <mergeCell ref="E55:J55"/>
    <mergeCell ref="K55:X55"/>
    <mergeCell ref="Z55:AH55"/>
    <mergeCell ref="AI55:AJ55"/>
    <mergeCell ref="AK55:AP55"/>
    <mergeCell ref="AS55:BC55"/>
    <mergeCell ref="E54:J54"/>
    <mergeCell ref="K54:X54"/>
    <mergeCell ref="Z54:AH54"/>
    <mergeCell ref="AI54:AJ54"/>
    <mergeCell ref="AK54:AP54"/>
    <mergeCell ref="AS54:BC54"/>
    <mergeCell ref="AS52:BC52"/>
    <mergeCell ref="E53:J53"/>
    <mergeCell ref="K53:X53"/>
    <mergeCell ref="Z53:AH53"/>
    <mergeCell ref="AI53:AJ53"/>
    <mergeCell ref="AK53:AP53"/>
    <mergeCell ref="AS53:BC53"/>
    <mergeCell ref="E48:I48"/>
    <mergeCell ref="K48:U48"/>
    <mergeCell ref="AK48:AR48"/>
    <mergeCell ref="E52:J52"/>
    <mergeCell ref="K52:X52"/>
    <mergeCell ref="Z52:AH52"/>
    <mergeCell ref="AI52:AJ52"/>
    <mergeCell ref="AK52:AP52"/>
    <mergeCell ref="E46:I46"/>
    <mergeCell ref="K46:W46"/>
    <mergeCell ref="AK46:AR46"/>
    <mergeCell ref="AT46:AW46"/>
    <mergeCell ref="E47:I47"/>
    <mergeCell ref="K47:U47"/>
    <mergeCell ref="AK47:AR47"/>
    <mergeCell ref="AT47:AW47"/>
    <mergeCell ref="AO38:AR38"/>
    <mergeCell ref="AT38:BC38"/>
    <mergeCell ref="AO39:AR39"/>
    <mergeCell ref="AT39:BC39"/>
    <mergeCell ref="E45:I45"/>
    <mergeCell ref="K45:U45"/>
    <mergeCell ref="AK45:AR45"/>
    <mergeCell ref="AT45:AW45"/>
    <mergeCell ref="E36:J36"/>
    <mergeCell ref="K36:X36"/>
    <mergeCell ref="Z36:AH36"/>
    <mergeCell ref="AI36:AJ36"/>
    <mergeCell ref="AK36:AP36"/>
    <mergeCell ref="AS36:BC36"/>
    <mergeCell ref="E35:J35"/>
    <mergeCell ref="K35:X35"/>
    <mergeCell ref="Z35:AH35"/>
    <mergeCell ref="AI35:AJ35"/>
    <mergeCell ref="AK35:AP35"/>
    <mergeCell ref="AS35:BC35"/>
    <mergeCell ref="E34:J34"/>
    <mergeCell ref="K34:X34"/>
    <mergeCell ref="Z34:AH34"/>
    <mergeCell ref="AI34:AJ34"/>
    <mergeCell ref="AK34:AP34"/>
    <mergeCell ref="AS34:BC34"/>
    <mergeCell ref="E33:J33"/>
    <mergeCell ref="K33:X33"/>
    <mergeCell ref="Z33:AH33"/>
    <mergeCell ref="AI33:AJ33"/>
    <mergeCell ref="AK33:AP33"/>
    <mergeCell ref="AS33:BC33"/>
    <mergeCell ref="AS31:BC31"/>
    <mergeCell ref="E32:J32"/>
    <mergeCell ref="K32:X32"/>
    <mergeCell ref="Z32:AH32"/>
    <mergeCell ref="AI32:AJ32"/>
    <mergeCell ref="AK32:AP32"/>
    <mergeCell ref="AS32:BC32"/>
    <mergeCell ref="E27:I27"/>
    <mergeCell ref="K27:U27"/>
    <mergeCell ref="AK27:AR27"/>
    <mergeCell ref="E31:J31"/>
    <mergeCell ref="K31:X31"/>
    <mergeCell ref="Z31:AH31"/>
    <mergeCell ref="AI31:AJ31"/>
    <mergeCell ref="AK31:AP31"/>
    <mergeCell ref="E25:I25"/>
    <mergeCell ref="AK25:AR25"/>
    <mergeCell ref="AT25:AW25"/>
    <mergeCell ref="E26:I26"/>
    <mergeCell ref="K26:U26"/>
    <mergeCell ref="AK26:AR26"/>
    <mergeCell ref="AT26:AW26"/>
    <mergeCell ref="AO17:AR17"/>
    <mergeCell ref="AT17:BC17"/>
    <mergeCell ref="AO18:AR18"/>
    <mergeCell ref="AT18:BC18"/>
    <mergeCell ref="E24:I24"/>
    <mergeCell ref="K24:U24"/>
    <mergeCell ref="AK24:AR24"/>
    <mergeCell ref="AT24:AW24"/>
    <mergeCell ref="E15:J15"/>
    <mergeCell ref="K15:X15"/>
    <mergeCell ref="Z15:AH15"/>
    <mergeCell ref="AI15:AJ15"/>
    <mergeCell ref="AK15:AP15"/>
    <mergeCell ref="AS15:BC15"/>
    <mergeCell ref="E14:J14"/>
    <mergeCell ref="K14:X14"/>
    <mergeCell ref="Z14:AH14"/>
    <mergeCell ref="AI14:AJ14"/>
    <mergeCell ref="AK14:AP14"/>
    <mergeCell ref="AS14:BC14"/>
    <mergeCell ref="E13:J13"/>
    <mergeCell ref="K13:X13"/>
    <mergeCell ref="Z13:AH13"/>
    <mergeCell ref="AI13:AJ13"/>
    <mergeCell ref="AK13:AP13"/>
    <mergeCell ref="AS13:BC13"/>
    <mergeCell ref="E12:J12"/>
    <mergeCell ref="K12:X12"/>
    <mergeCell ref="Z12:AH12"/>
    <mergeCell ref="AI12:AJ12"/>
    <mergeCell ref="AK12:AP12"/>
    <mergeCell ref="AS12:BC12"/>
    <mergeCell ref="E5:I5"/>
    <mergeCell ref="K5:U5"/>
    <mergeCell ref="AK5:AR5"/>
    <mergeCell ref="AT5:AW5"/>
    <mergeCell ref="CH1:CH3"/>
    <mergeCell ref="E11:J11"/>
    <mergeCell ref="K11:X11"/>
    <mergeCell ref="Z11:AH11"/>
    <mergeCell ref="AI11:AJ11"/>
    <mergeCell ref="AK11:AP11"/>
    <mergeCell ref="AS11:BC11"/>
    <mergeCell ref="CH5:CI5"/>
    <mergeCell ref="E6:I6"/>
    <mergeCell ref="K6:U6"/>
    <mergeCell ref="AK6:AR6"/>
    <mergeCell ref="E10:J10"/>
    <mergeCell ref="K10:X10"/>
    <mergeCell ref="Z10:AH10"/>
    <mergeCell ref="AI10:AJ10"/>
    <mergeCell ref="AK10:AP10"/>
    <mergeCell ref="AS10:BC10"/>
    <mergeCell ref="CI1:CI3"/>
    <mergeCell ref="CJ1:CK1"/>
    <mergeCell ref="CJ2:CK2"/>
    <mergeCell ref="E3:I3"/>
    <mergeCell ref="K3:U3"/>
    <mergeCell ref="AK3:AR3"/>
    <mergeCell ref="AT3:AW3"/>
    <mergeCell ref="E4:I4"/>
    <mergeCell ref="K4:U4"/>
    <mergeCell ref="AK4:AR4"/>
    <mergeCell ref="AT4:AW4"/>
  </mergeCells>
  <pageMargins left="0.7" right="0.7" top="0.75" bottom="0.75" header="0.3" footer="0.3"/>
  <pageSetup paperSize="10000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511C1-6429-409B-9B3C-487C169D2DD2}">
  <dimension ref="C1:CK187"/>
  <sheetViews>
    <sheetView zoomScaleNormal="100" workbookViewId="0">
      <selection activeCell="AZ1" sqref="AZ1"/>
    </sheetView>
  </sheetViews>
  <sheetFormatPr defaultColWidth="1.7109375" defaultRowHeight="16.5" x14ac:dyDescent="0.25"/>
  <cols>
    <col min="1" max="2" width="1.7109375" style="42"/>
    <col min="3" max="11" width="1.7109375" style="41"/>
    <col min="12" max="12" width="1.7109375" style="41" customWidth="1"/>
    <col min="13" max="29" width="1.7109375" style="41"/>
    <col min="30" max="30" width="1.7109375" style="41" customWidth="1"/>
    <col min="31" max="42" width="1.7109375" style="41"/>
    <col min="43" max="44" width="1.7109375" style="41" customWidth="1"/>
    <col min="45" max="57" width="1.7109375" style="41"/>
    <col min="58" max="61" width="1.7109375" style="42"/>
    <col min="62" max="62" width="1.7109375" style="42" customWidth="1"/>
    <col min="63" max="85" width="1.7109375" style="42"/>
    <col min="86" max="86" width="8.85546875" style="38" hidden="1" customWidth="1"/>
    <col min="87" max="87" width="35.42578125" style="38" hidden="1" customWidth="1"/>
    <col min="88" max="88" width="21.28515625" style="39" hidden="1" customWidth="1"/>
    <col min="89" max="89" width="24.28515625" style="40" hidden="1" customWidth="1"/>
    <col min="90" max="16384" width="1.7109375" style="42"/>
  </cols>
  <sheetData>
    <row r="1" spans="3:89" ht="17.25" thickBot="1" x14ac:dyDescent="0.3">
      <c r="CH1" s="199" t="s">
        <v>12</v>
      </c>
      <c r="CI1" s="215" t="s">
        <v>13</v>
      </c>
      <c r="CJ1" s="195" t="s">
        <v>14</v>
      </c>
      <c r="CK1" s="195"/>
    </row>
    <row r="2" spans="3:89" x14ac:dyDescent="0.25">
      <c r="C2" s="43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4"/>
      <c r="BC2" s="44"/>
      <c r="BD2" s="44"/>
      <c r="BE2" s="45"/>
      <c r="CH2" s="199"/>
      <c r="CI2" s="215"/>
      <c r="CJ2" s="195" t="s">
        <v>15</v>
      </c>
      <c r="CK2" s="195"/>
    </row>
    <row r="3" spans="3:89" x14ac:dyDescent="0.25">
      <c r="C3" s="46"/>
      <c r="D3" s="47"/>
      <c r="E3" s="196" t="s">
        <v>0</v>
      </c>
      <c r="F3" s="196"/>
      <c r="G3" s="196"/>
      <c r="H3" s="196"/>
      <c r="I3" s="196"/>
      <c r="J3" s="48" t="s">
        <v>11</v>
      </c>
      <c r="K3" s="196" t="s">
        <v>323</v>
      </c>
      <c r="L3" s="196"/>
      <c r="M3" s="196"/>
      <c r="N3" s="196"/>
      <c r="O3" s="196"/>
      <c r="P3" s="196"/>
      <c r="Q3" s="196"/>
      <c r="R3" s="196"/>
      <c r="S3" s="196"/>
      <c r="T3" s="196"/>
      <c r="U3" s="196"/>
      <c r="V3" s="48"/>
      <c r="W3" s="48"/>
      <c r="X3" s="49"/>
      <c r="Y3" s="49"/>
      <c r="Z3" s="49"/>
      <c r="AA3" s="49"/>
      <c r="AB3" s="49"/>
      <c r="AC3" s="49"/>
      <c r="AD3" s="49"/>
      <c r="AE3" s="49"/>
      <c r="AF3" s="48"/>
      <c r="AG3" s="50"/>
      <c r="AH3" s="50"/>
      <c r="AI3" s="50"/>
      <c r="AJ3" s="50"/>
      <c r="AK3" s="196" t="s">
        <v>3</v>
      </c>
      <c r="AL3" s="196"/>
      <c r="AM3" s="196"/>
      <c r="AN3" s="196"/>
      <c r="AO3" s="196"/>
      <c r="AP3" s="196"/>
      <c r="AQ3" s="196"/>
      <c r="AR3" s="196"/>
      <c r="AS3" s="48" t="s">
        <v>11</v>
      </c>
      <c r="AT3" s="197">
        <v>553.47</v>
      </c>
      <c r="AU3" s="197"/>
      <c r="AV3" s="197"/>
      <c r="AW3" s="197"/>
      <c r="AX3" s="48" t="s">
        <v>319</v>
      </c>
      <c r="AY3" s="48"/>
      <c r="AZ3" s="48"/>
      <c r="BA3" s="48"/>
      <c r="BB3" s="48"/>
      <c r="BC3" s="48"/>
      <c r="BD3" s="47"/>
      <c r="BE3" s="51"/>
      <c r="CH3" s="199"/>
      <c r="CI3" s="215"/>
      <c r="CJ3" s="1" t="s">
        <v>16</v>
      </c>
      <c r="CK3" s="2">
        <v>14346</v>
      </c>
    </row>
    <row r="4" spans="3:89" x14ac:dyDescent="0.25">
      <c r="C4" s="46"/>
      <c r="D4" s="47"/>
      <c r="E4" s="196" t="s">
        <v>322</v>
      </c>
      <c r="F4" s="196"/>
      <c r="G4" s="196"/>
      <c r="H4" s="196"/>
      <c r="I4" s="196"/>
      <c r="J4" s="48" t="s">
        <v>11</v>
      </c>
      <c r="K4" s="196" t="s">
        <v>324</v>
      </c>
      <c r="L4" s="196"/>
      <c r="M4" s="196"/>
      <c r="N4" s="196"/>
      <c r="O4" s="196"/>
      <c r="P4" s="196"/>
      <c r="Q4" s="196"/>
      <c r="R4" s="196"/>
      <c r="S4" s="196"/>
      <c r="T4" s="196"/>
      <c r="U4" s="196"/>
      <c r="V4" s="48"/>
      <c r="W4" s="48"/>
      <c r="X4" s="49"/>
      <c r="Y4" s="49"/>
      <c r="Z4" s="49"/>
      <c r="AA4" s="49"/>
      <c r="AB4" s="49"/>
      <c r="AC4" s="49"/>
      <c r="AD4" s="49"/>
      <c r="AE4" s="49"/>
      <c r="AF4" s="48"/>
      <c r="AG4" s="50"/>
      <c r="AH4" s="50"/>
      <c r="AI4" s="50"/>
      <c r="AJ4" s="50"/>
      <c r="AK4" s="196" t="s">
        <v>4</v>
      </c>
      <c r="AL4" s="196"/>
      <c r="AM4" s="196"/>
      <c r="AN4" s="196"/>
      <c r="AO4" s="196"/>
      <c r="AP4" s="196"/>
      <c r="AQ4" s="196"/>
      <c r="AR4" s="196"/>
      <c r="AS4" s="48" t="s">
        <v>11</v>
      </c>
      <c r="AT4" s="196">
        <v>2100</v>
      </c>
      <c r="AU4" s="196"/>
      <c r="AV4" s="196"/>
      <c r="AW4" s="196"/>
      <c r="AX4" s="48" t="s">
        <v>320</v>
      </c>
      <c r="AY4" s="48"/>
      <c r="AZ4" s="48"/>
      <c r="BA4" s="48"/>
      <c r="BB4" s="48"/>
      <c r="BC4" s="48"/>
      <c r="BD4" s="47"/>
      <c r="BE4" s="51"/>
      <c r="CH4" s="68"/>
      <c r="CI4" s="69"/>
      <c r="CJ4" s="1"/>
      <c r="CK4" s="2"/>
    </row>
    <row r="5" spans="3:89" x14ac:dyDescent="0.25">
      <c r="C5" s="46"/>
      <c r="D5" s="47"/>
      <c r="E5" s="196" t="s">
        <v>1</v>
      </c>
      <c r="F5" s="196"/>
      <c r="G5" s="196"/>
      <c r="H5" s="196"/>
      <c r="I5" s="196"/>
      <c r="J5" s="48" t="s">
        <v>11</v>
      </c>
      <c r="K5" s="196" t="s">
        <v>325</v>
      </c>
      <c r="L5" s="196"/>
      <c r="M5" s="196"/>
      <c r="N5" s="196"/>
      <c r="O5" s="196"/>
      <c r="P5" s="196"/>
      <c r="Q5" s="196"/>
      <c r="R5" s="196"/>
      <c r="S5" s="196"/>
      <c r="T5" s="196"/>
      <c r="U5" s="196"/>
      <c r="V5" s="48"/>
      <c r="W5" s="48"/>
      <c r="X5" s="49"/>
      <c r="Y5" s="49"/>
      <c r="Z5" s="49"/>
      <c r="AA5" s="49"/>
      <c r="AB5" s="49"/>
      <c r="AC5" s="49"/>
      <c r="AD5" s="49"/>
      <c r="AE5" s="49"/>
      <c r="AF5" s="48"/>
      <c r="AG5" s="50"/>
      <c r="AH5" s="50"/>
      <c r="AI5" s="50"/>
      <c r="AJ5" s="50"/>
      <c r="AK5" s="196"/>
      <c r="AL5" s="196"/>
      <c r="AM5" s="196"/>
      <c r="AN5" s="196"/>
      <c r="AO5" s="196"/>
      <c r="AP5" s="196"/>
      <c r="AQ5" s="196"/>
      <c r="AR5" s="196"/>
      <c r="AS5" s="48"/>
      <c r="AT5" s="198"/>
      <c r="AU5" s="198"/>
      <c r="AV5" s="198"/>
      <c r="AW5" s="198"/>
      <c r="AX5" s="48"/>
      <c r="AY5" s="48"/>
      <c r="AZ5" s="48"/>
      <c r="BA5" s="48"/>
      <c r="BB5" s="48"/>
      <c r="BC5" s="48"/>
      <c r="BD5" s="47"/>
      <c r="BE5" s="51"/>
      <c r="CH5" s="207" t="s">
        <v>17</v>
      </c>
      <c r="CI5" s="207"/>
      <c r="CJ5" s="3"/>
      <c r="CK5" s="4"/>
    </row>
    <row r="6" spans="3:89" x14ac:dyDescent="0.25">
      <c r="C6" s="46"/>
      <c r="D6" s="47"/>
      <c r="E6" s="196" t="s">
        <v>2</v>
      </c>
      <c r="F6" s="196"/>
      <c r="G6" s="196"/>
      <c r="H6" s="196"/>
      <c r="I6" s="196"/>
      <c r="J6" s="48" t="s">
        <v>11</v>
      </c>
      <c r="K6" s="196" t="s">
        <v>321</v>
      </c>
      <c r="L6" s="196"/>
      <c r="M6" s="196"/>
      <c r="N6" s="196"/>
      <c r="O6" s="196"/>
      <c r="P6" s="196"/>
      <c r="Q6" s="196"/>
      <c r="R6" s="196"/>
      <c r="S6" s="196"/>
      <c r="T6" s="196"/>
      <c r="U6" s="196"/>
      <c r="V6" s="48"/>
      <c r="W6" s="48"/>
      <c r="X6" s="48"/>
      <c r="Y6" s="48"/>
      <c r="Z6" s="48"/>
      <c r="AA6" s="48"/>
      <c r="AB6" s="48"/>
      <c r="AC6" s="48"/>
      <c r="AD6" s="48"/>
      <c r="AE6" s="48"/>
      <c r="AF6" s="48"/>
      <c r="AG6" s="48"/>
      <c r="AH6" s="48"/>
      <c r="AI6" s="48"/>
      <c r="AJ6" s="48"/>
      <c r="AK6" s="196"/>
      <c r="AL6" s="196"/>
      <c r="AM6" s="196"/>
      <c r="AN6" s="196"/>
      <c r="AO6" s="196"/>
      <c r="AP6" s="196"/>
      <c r="AQ6" s="196"/>
      <c r="AR6" s="196"/>
      <c r="AS6" s="48"/>
      <c r="AT6" s="48"/>
      <c r="AU6" s="48"/>
      <c r="AV6" s="48"/>
      <c r="AW6" s="48"/>
      <c r="AX6" s="48"/>
      <c r="AY6" s="48"/>
      <c r="AZ6" s="48"/>
      <c r="BA6" s="48"/>
      <c r="BB6" s="48"/>
      <c r="BC6" s="48"/>
      <c r="BD6" s="47"/>
      <c r="BE6" s="51"/>
      <c r="CH6" s="5" t="s">
        <v>5</v>
      </c>
      <c r="CI6" s="6" t="s">
        <v>18</v>
      </c>
      <c r="CJ6" s="7">
        <v>6.77</v>
      </c>
      <c r="CK6" s="4">
        <f>CJ6*$CK$3</f>
        <v>97122.42</v>
      </c>
    </row>
    <row r="7" spans="3:89" x14ac:dyDescent="0.25">
      <c r="C7" s="46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7"/>
      <c r="AF7" s="47"/>
      <c r="AG7" s="47"/>
      <c r="AH7" s="47"/>
      <c r="AI7" s="47"/>
      <c r="AJ7" s="47"/>
      <c r="AK7" s="47"/>
      <c r="AL7" s="47"/>
      <c r="AM7" s="47"/>
      <c r="AN7" s="47"/>
      <c r="AO7" s="47"/>
      <c r="AP7" s="47"/>
      <c r="AQ7" s="47"/>
      <c r="AR7" s="47"/>
      <c r="AS7" s="47"/>
      <c r="AT7" s="47"/>
      <c r="AU7" s="47"/>
      <c r="AV7" s="47"/>
      <c r="AW7" s="47"/>
      <c r="AX7" s="47"/>
      <c r="AY7" s="47"/>
      <c r="AZ7" s="47"/>
      <c r="BA7" s="47"/>
      <c r="BB7" s="47"/>
      <c r="BC7" s="47"/>
      <c r="BD7" s="47"/>
      <c r="BE7" s="51"/>
      <c r="CH7" s="5" t="s">
        <v>19</v>
      </c>
      <c r="CI7" s="6" t="s">
        <v>20</v>
      </c>
      <c r="CJ7" s="8">
        <v>8.17</v>
      </c>
      <c r="CK7" s="4">
        <f t="shared" ref="CK7:CK72" si="0">CJ7*$CK$3</f>
        <v>117206.81999999999</v>
      </c>
    </row>
    <row r="8" spans="3:89" x14ac:dyDescent="0.25">
      <c r="C8" s="46"/>
      <c r="D8" s="47"/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51"/>
      <c r="CH8" s="5" t="s">
        <v>21</v>
      </c>
      <c r="CI8" s="6" t="s">
        <v>22</v>
      </c>
      <c r="CJ8" s="8">
        <v>23.32</v>
      </c>
      <c r="CK8" s="4">
        <f t="shared" si="0"/>
        <v>334548.72000000003</v>
      </c>
    </row>
    <row r="9" spans="3:89" x14ac:dyDescent="0.25">
      <c r="C9" s="46"/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  <c r="AD9" s="47"/>
      <c r="AE9" s="47"/>
      <c r="AF9" s="47"/>
      <c r="AG9" s="47"/>
      <c r="AH9" s="47"/>
      <c r="AI9" s="47"/>
      <c r="AJ9" s="47"/>
      <c r="AK9" s="47"/>
      <c r="AL9" s="47"/>
      <c r="AM9" s="47"/>
      <c r="AN9" s="47"/>
      <c r="AO9" s="47"/>
      <c r="AP9" s="47"/>
      <c r="AQ9" s="47"/>
      <c r="AR9" s="47"/>
      <c r="AS9" s="47"/>
      <c r="AT9" s="47"/>
      <c r="AU9" s="47"/>
      <c r="AV9" s="47"/>
      <c r="AW9" s="47"/>
      <c r="AX9" s="47"/>
      <c r="AY9" s="47"/>
      <c r="AZ9" s="47"/>
      <c r="BA9" s="47"/>
      <c r="BB9" s="47"/>
      <c r="BC9" s="47"/>
      <c r="BD9" s="47"/>
      <c r="BE9" s="51"/>
      <c r="CH9" s="5" t="s">
        <v>23</v>
      </c>
      <c r="CI9" s="6" t="s">
        <v>24</v>
      </c>
      <c r="CJ9" s="7">
        <v>8.27</v>
      </c>
      <c r="CK9" s="4">
        <f t="shared" si="0"/>
        <v>118641.42</v>
      </c>
    </row>
    <row r="10" spans="3:89" x14ac:dyDescent="0.25">
      <c r="C10" s="46"/>
      <c r="D10" s="47"/>
      <c r="E10" s="208" t="s">
        <v>5</v>
      </c>
      <c r="F10" s="209"/>
      <c r="G10" s="209"/>
      <c r="H10" s="209"/>
      <c r="I10" s="209"/>
      <c r="J10" s="209"/>
      <c r="K10" s="210" t="str">
        <f t="shared" ref="K10:K15" si="1">VLOOKUP(E10,$CH$1:$CK$1003,2,FALSE)</f>
        <v>NOVACRON YELLOW S-3R</v>
      </c>
      <c r="L10" s="210"/>
      <c r="M10" s="210"/>
      <c r="N10" s="210"/>
      <c r="O10" s="210"/>
      <c r="P10" s="210"/>
      <c r="Q10" s="210"/>
      <c r="R10" s="210"/>
      <c r="S10" s="210"/>
      <c r="T10" s="210"/>
      <c r="U10" s="210"/>
      <c r="V10" s="210"/>
      <c r="W10" s="210"/>
      <c r="X10" s="210"/>
      <c r="Y10" s="65"/>
      <c r="Z10" s="211">
        <v>4.54</v>
      </c>
      <c r="AA10" s="211"/>
      <c r="AB10" s="211"/>
      <c r="AC10" s="211"/>
      <c r="AD10" s="211"/>
      <c r="AE10" s="211"/>
      <c r="AF10" s="211"/>
      <c r="AG10" s="211"/>
      <c r="AH10" s="211"/>
      <c r="AI10" s="210" t="s">
        <v>315</v>
      </c>
      <c r="AJ10" s="210"/>
      <c r="AK10" s="212">
        <v>2512.7399999999998</v>
      </c>
      <c r="AL10" s="212"/>
      <c r="AM10" s="212"/>
      <c r="AN10" s="212"/>
      <c r="AO10" s="212"/>
      <c r="AP10" s="212"/>
      <c r="AQ10" s="52" t="s">
        <v>316</v>
      </c>
      <c r="AR10" s="52"/>
      <c r="AS10" s="213">
        <f>(AK10*VLOOKUP(E10,$CH$1:$CK$1003,4,FALSE))/1000</f>
        <v>244043.38963079997</v>
      </c>
      <c r="AT10" s="213"/>
      <c r="AU10" s="213"/>
      <c r="AV10" s="213"/>
      <c r="AW10" s="213"/>
      <c r="AX10" s="213"/>
      <c r="AY10" s="213"/>
      <c r="AZ10" s="213"/>
      <c r="BA10" s="213"/>
      <c r="BB10" s="213"/>
      <c r="BC10" s="214"/>
      <c r="BD10" s="47"/>
      <c r="BE10" s="51"/>
      <c r="CH10" s="5" t="s">
        <v>25</v>
      </c>
      <c r="CI10" s="9" t="s">
        <v>26</v>
      </c>
      <c r="CJ10" s="7">
        <v>7.46</v>
      </c>
      <c r="CK10" s="4">
        <f t="shared" si="0"/>
        <v>107021.16</v>
      </c>
    </row>
    <row r="11" spans="3:89" x14ac:dyDescent="0.25">
      <c r="C11" s="46"/>
      <c r="D11" s="47"/>
      <c r="E11" s="200" t="s">
        <v>6</v>
      </c>
      <c r="F11" s="201"/>
      <c r="G11" s="201"/>
      <c r="H11" s="201"/>
      <c r="I11" s="201"/>
      <c r="J11" s="201"/>
      <c r="K11" s="202" t="str">
        <f>VLOOKUP(E11,$CH$1:$CK$1003,2,FALSE)</f>
        <v>NOVACRON RUBY S–3B</v>
      </c>
      <c r="L11" s="202"/>
      <c r="M11" s="202"/>
      <c r="N11" s="202"/>
      <c r="O11" s="202"/>
      <c r="P11" s="202"/>
      <c r="Q11" s="202"/>
      <c r="R11" s="202"/>
      <c r="S11" s="202"/>
      <c r="T11" s="202"/>
      <c r="U11" s="202"/>
      <c r="V11" s="202"/>
      <c r="W11" s="202"/>
      <c r="X11" s="202"/>
      <c r="Y11" s="63"/>
      <c r="Z11" s="203">
        <v>2</v>
      </c>
      <c r="AA11" s="203"/>
      <c r="AB11" s="203"/>
      <c r="AC11" s="203"/>
      <c r="AD11" s="203"/>
      <c r="AE11" s="203"/>
      <c r="AF11" s="203"/>
      <c r="AG11" s="203"/>
      <c r="AH11" s="203"/>
      <c r="AI11" s="202" t="s">
        <v>315</v>
      </c>
      <c r="AJ11" s="202"/>
      <c r="AK11" s="204">
        <v>1106.93</v>
      </c>
      <c r="AL11" s="204"/>
      <c r="AM11" s="204"/>
      <c r="AN11" s="204"/>
      <c r="AO11" s="204"/>
      <c r="AP11" s="204"/>
      <c r="AQ11" s="47" t="s">
        <v>316</v>
      </c>
      <c r="AR11" s="47"/>
      <c r="AS11" s="205">
        <f t="shared" ref="AS11:AS15" si="2">(AK11*VLOOKUP(E11,$CH$1:$CK$1003,4,FALSE))/1000</f>
        <v>133550.94952980001</v>
      </c>
      <c r="AT11" s="205"/>
      <c r="AU11" s="205"/>
      <c r="AV11" s="205"/>
      <c r="AW11" s="205"/>
      <c r="AX11" s="205"/>
      <c r="AY11" s="205"/>
      <c r="AZ11" s="205"/>
      <c r="BA11" s="205"/>
      <c r="BB11" s="205"/>
      <c r="BC11" s="206"/>
      <c r="BD11" s="47"/>
      <c r="BE11" s="51"/>
      <c r="CH11" s="5" t="s">
        <v>6</v>
      </c>
      <c r="CI11" s="6" t="s">
        <v>27</v>
      </c>
      <c r="CJ11" s="7">
        <v>8.41</v>
      </c>
      <c r="CK11" s="4">
        <f t="shared" si="0"/>
        <v>120649.86</v>
      </c>
    </row>
    <row r="12" spans="3:89" x14ac:dyDescent="0.25">
      <c r="C12" s="46"/>
      <c r="D12" s="47"/>
      <c r="E12" s="200" t="s">
        <v>7</v>
      </c>
      <c r="F12" s="201"/>
      <c r="G12" s="201"/>
      <c r="H12" s="201"/>
      <c r="I12" s="201"/>
      <c r="J12" s="201"/>
      <c r="K12" s="202" t="str">
        <f t="shared" si="1"/>
        <v>NOVACRON DARK BLUE S-GL</v>
      </c>
      <c r="L12" s="202"/>
      <c r="M12" s="202"/>
      <c r="N12" s="202"/>
      <c r="O12" s="202"/>
      <c r="P12" s="202"/>
      <c r="Q12" s="202"/>
      <c r="R12" s="202"/>
      <c r="S12" s="202"/>
      <c r="T12" s="202"/>
      <c r="U12" s="202"/>
      <c r="V12" s="202"/>
      <c r="W12" s="202"/>
      <c r="X12" s="202"/>
      <c r="Y12" s="63"/>
      <c r="Z12" s="203">
        <v>2.48</v>
      </c>
      <c r="AA12" s="203"/>
      <c r="AB12" s="203"/>
      <c r="AC12" s="203"/>
      <c r="AD12" s="203"/>
      <c r="AE12" s="203"/>
      <c r="AF12" s="203"/>
      <c r="AG12" s="203"/>
      <c r="AH12" s="203"/>
      <c r="AI12" s="202" t="s">
        <v>315</v>
      </c>
      <c r="AJ12" s="202"/>
      <c r="AK12" s="204">
        <v>1372.6</v>
      </c>
      <c r="AL12" s="204"/>
      <c r="AM12" s="204"/>
      <c r="AN12" s="204"/>
      <c r="AO12" s="204"/>
      <c r="AP12" s="204"/>
      <c r="AQ12" s="47" t="s">
        <v>316</v>
      </c>
      <c r="AR12" s="47"/>
      <c r="AS12" s="205">
        <f t="shared" si="2"/>
        <v>166982.390208</v>
      </c>
      <c r="AT12" s="205"/>
      <c r="AU12" s="205"/>
      <c r="AV12" s="205"/>
      <c r="AW12" s="205"/>
      <c r="AX12" s="205"/>
      <c r="AY12" s="205"/>
      <c r="AZ12" s="205"/>
      <c r="BA12" s="205"/>
      <c r="BB12" s="205"/>
      <c r="BC12" s="206"/>
      <c r="BD12" s="47"/>
      <c r="BE12" s="51"/>
      <c r="CH12" s="5" t="s">
        <v>28</v>
      </c>
      <c r="CI12" s="6" t="s">
        <v>29</v>
      </c>
      <c r="CJ12" s="7">
        <v>7.55</v>
      </c>
      <c r="CK12" s="4">
        <f t="shared" si="0"/>
        <v>108312.3</v>
      </c>
    </row>
    <row r="13" spans="3:89" x14ac:dyDescent="0.25">
      <c r="C13" s="46"/>
      <c r="D13" s="47"/>
      <c r="E13" s="216" t="s">
        <v>8</v>
      </c>
      <c r="F13" s="217"/>
      <c r="G13" s="217"/>
      <c r="H13" s="217"/>
      <c r="I13" s="217"/>
      <c r="J13" s="217"/>
      <c r="K13" s="218" t="str">
        <f t="shared" si="1"/>
        <v>FIMBIL EAS 40 NEW</v>
      </c>
      <c r="L13" s="218"/>
      <c r="M13" s="218"/>
      <c r="N13" s="218"/>
      <c r="O13" s="218"/>
      <c r="P13" s="218"/>
      <c r="Q13" s="218"/>
      <c r="R13" s="218"/>
      <c r="S13" s="218"/>
      <c r="T13" s="218"/>
      <c r="U13" s="218"/>
      <c r="V13" s="218"/>
      <c r="W13" s="218"/>
      <c r="X13" s="218"/>
      <c r="Y13" s="66"/>
      <c r="Z13" s="219">
        <v>8</v>
      </c>
      <c r="AA13" s="219"/>
      <c r="AB13" s="219"/>
      <c r="AC13" s="219"/>
      <c r="AD13" s="219"/>
      <c r="AE13" s="219"/>
      <c r="AF13" s="219"/>
      <c r="AG13" s="219"/>
      <c r="AH13" s="219"/>
      <c r="AI13" s="218" t="s">
        <v>315</v>
      </c>
      <c r="AJ13" s="218"/>
      <c r="AK13" s="220">
        <v>4427.7299999999996</v>
      </c>
      <c r="AL13" s="220"/>
      <c r="AM13" s="220"/>
      <c r="AN13" s="220"/>
      <c r="AO13" s="220"/>
      <c r="AP13" s="220"/>
      <c r="AQ13" s="55" t="s">
        <v>316</v>
      </c>
      <c r="AR13" s="55"/>
      <c r="AS13" s="221">
        <f t="shared" si="2"/>
        <v>91335.834322199982</v>
      </c>
      <c r="AT13" s="221"/>
      <c r="AU13" s="221"/>
      <c r="AV13" s="221"/>
      <c r="AW13" s="221"/>
      <c r="AX13" s="221"/>
      <c r="AY13" s="221"/>
      <c r="AZ13" s="221"/>
      <c r="BA13" s="221"/>
      <c r="BB13" s="221"/>
      <c r="BC13" s="222"/>
      <c r="BD13" s="47"/>
      <c r="BE13" s="51"/>
      <c r="CH13" s="5" t="s">
        <v>30</v>
      </c>
      <c r="CI13" s="6" t="s">
        <v>31</v>
      </c>
      <c r="CJ13" s="8">
        <v>8.7899999999999991</v>
      </c>
      <c r="CK13" s="4">
        <f t="shared" si="0"/>
        <v>126101.33999999998</v>
      </c>
    </row>
    <row r="14" spans="3:89" x14ac:dyDescent="0.25">
      <c r="C14" s="46"/>
      <c r="D14" s="47"/>
      <c r="E14" s="200" t="s">
        <v>9</v>
      </c>
      <c r="F14" s="201"/>
      <c r="G14" s="201"/>
      <c r="H14" s="201"/>
      <c r="I14" s="201"/>
      <c r="J14" s="201"/>
      <c r="K14" s="202" t="str">
        <f t="shared" si="1"/>
        <v>SODIUM SULFATE</v>
      </c>
      <c r="L14" s="202"/>
      <c r="M14" s="202"/>
      <c r="N14" s="202"/>
      <c r="O14" s="202"/>
      <c r="P14" s="202"/>
      <c r="Q14" s="202"/>
      <c r="R14" s="202"/>
      <c r="S14" s="202"/>
      <c r="T14" s="202"/>
      <c r="U14" s="202"/>
      <c r="V14" s="202"/>
      <c r="W14" s="202"/>
      <c r="X14" s="202"/>
      <c r="Y14" s="63"/>
      <c r="Z14" s="203">
        <v>200</v>
      </c>
      <c r="AA14" s="203"/>
      <c r="AB14" s="203"/>
      <c r="AC14" s="203"/>
      <c r="AD14" s="203"/>
      <c r="AE14" s="203"/>
      <c r="AF14" s="203"/>
      <c r="AG14" s="203"/>
      <c r="AH14" s="203"/>
      <c r="AI14" s="202" t="s">
        <v>315</v>
      </c>
      <c r="AJ14" s="202"/>
      <c r="AK14" s="204">
        <v>110693.21</v>
      </c>
      <c r="AL14" s="204"/>
      <c r="AM14" s="204"/>
      <c r="AN14" s="204"/>
      <c r="AO14" s="204"/>
      <c r="AP14" s="204"/>
      <c r="AQ14" s="47" t="s">
        <v>316</v>
      </c>
      <c r="AR14" s="47"/>
      <c r="AS14" s="205">
        <f t="shared" si="2"/>
        <v>264169.34566500003</v>
      </c>
      <c r="AT14" s="205"/>
      <c r="AU14" s="205"/>
      <c r="AV14" s="205"/>
      <c r="AW14" s="205"/>
      <c r="AX14" s="205"/>
      <c r="AY14" s="205"/>
      <c r="AZ14" s="205"/>
      <c r="BA14" s="205"/>
      <c r="BB14" s="205"/>
      <c r="BC14" s="206"/>
      <c r="BD14" s="47"/>
      <c r="BE14" s="51"/>
      <c r="CH14" s="5" t="s">
        <v>32</v>
      </c>
      <c r="CI14" s="9" t="s">
        <v>33</v>
      </c>
      <c r="CJ14" s="7">
        <v>11.66</v>
      </c>
      <c r="CK14" s="4">
        <f t="shared" si="0"/>
        <v>167274.36000000002</v>
      </c>
    </row>
    <row r="15" spans="3:89" x14ac:dyDescent="0.25">
      <c r="C15" s="46"/>
      <c r="D15" s="47"/>
      <c r="E15" s="223" t="s">
        <v>10</v>
      </c>
      <c r="F15" s="224"/>
      <c r="G15" s="224"/>
      <c r="H15" s="224"/>
      <c r="I15" s="224"/>
      <c r="J15" s="224"/>
      <c r="K15" s="225" t="str">
        <f t="shared" si="1"/>
        <v>SODA ASH</v>
      </c>
      <c r="L15" s="225"/>
      <c r="M15" s="225"/>
      <c r="N15" s="225"/>
      <c r="O15" s="225"/>
      <c r="P15" s="225"/>
      <c r="Q15" s="225"/>
      <c r="R15" s="225"/>
      <c r="S15" s="225"/>
      <c r="T15" s="225"/>
      <c r="U15" s="225"/>
      <c r="V15" s="225"/>
      <c r="W15" s="225"/>
      <c r="X15" s="225"/>
      <c r="Y15" s="64"/>
      <c r="Z15" s="226">
        <v>30</v>
      </c>
      <c r="AA15" s="226"/>
      <c r="AB15" s="226"/>
      <c r="AC15" s="226"/>
      <c r="AD15" s="226"/>
      <c r="AE15" s="226"/>
      <c r="AF15" s="226"/>
      <c r="AG15" s="226"/>
      <c r="AH15" s="226"/>
      <c r="AI15" s="225" t="s">
        <v>315</v>
      </c>
      <c r="AJ15" s="225"/>
      <c r="AK15" s="227">
        <v>16603.98</v>
      </c>
      <c r="AL15" s="227"/>
      <c r="AM15" s="227"/>
      <c r="AN15" s="227"/>
      <c r="AO15" s="227"/>
      <c r="AP15" s="227"/>
      <c r="AQ15" s="54" t="s">
        <v>316</v>
      </c>
      <c r="AR15" s="54"/>
      <c r="AS15" s="228">
        <f t="shared" si="2"/>
        <v>147443.34239999999</v>
      </c>
      <c r="AT15" s="228"/>
      <c r="AU15" s="228"/>
      <c r="AV15" s="228"/>
      <c r="AW15" s="228"/>
      <c r="AX15" s="228"/>
      <c r="AY15" s="228"/>
      <c r="AZ15" s="228"/>
      <c r="BA15" s="228"/>
      <c r="BB15" s="228"/>
      <c r="BC15" s="229"/>
      <c r="BD15" s="47"/>
      <c r="BE15" s="51"/>
      <c r="CH15" s="5" t="s">
        <v>34</v>
      </c>
      <c r="CI15" s="9" t="s">
        <v>35</v>
      </c>
      <c r="CJ15" s="7">
        <v>5.84</v>
      </c>
      <c r="CK15" s="4">
        <f t="shared" si="0"/>
        <v>83780.639999999999</v>
      </c>
    </row>
    <row r="16" spans="3:89" x14ac:dyDescent="0.25">
      <c r="C16" s="46"/>
      <c r="D16" s="47"/>
      <c r="E16" s="56"/>
      <c r="F16" s="56"/>
      <c r="G16" s="56"/>
      <c r="H16" s="56"/>
      <c r="I16" s="56"/>
      <c r="J16" s="56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7"/>
      <c r="AA16" s="57"/>
      <c r="AB16" s="57"/>
      <c r="AC16" s="57"/>
      <c r="AD16" s="57"/>
      <c r="AE16" s="57"/>
      <c r="AF16" s="57"/>
      <c r="AG16" s="57"/>
      <c r="AH16" s="57"/>
      <c r="AI16" s="53"/>
      <c r="AJ16" s="53"/>
      <c r="AK16" s="56"/>
      <c r="AL16" s="56"/>
      <c r="AM16" s="56"/>
      <c r="AN16" s="56"/>
      <c r="AO16" s="56"/>
      <c r="AP16" s="56"/>
      <c r="AQ16" s="47"/>
      <c r="AR16" s="47"/>
      <c r="AS16" s="58"/>
      <c r="AT16" s="58"/>
      <c r="AU16" s="58"/>
      <c r="AV16" s="58"/>
      <c r="AW16" s="58"/>
      <c r="AX16" s="58"/>
      <c r="AY16" s="58"/>
      <c r="AZ16" s="58"/>
      <c r="BA16" s="58"/>
      <c r="BB16" s="58"/>
      <c r="BC16" s="58"/>
      <c r="BD16" s="47"/>
      <c r="BE16" s="51"/>
      <c r="CH16" s="5" t="s">
        <v>36</v>
      </c>
      <c r="CI16" s="9" t="s">
        <v>37</v>
      </c>
      <c r="CJ16" s="7">
        <v>20.14</v>
      </c>
      <c r="CK16" s="4">
        <f t="shared" si="0"/>
        <v>288928.44</v>
      </c>
    </row>
    <row r="17" spans="3:89" x14ac:dyDescent="0.25">
      <c r="C17" s="46"/>
      <c r="D17" s="47"/>
      <c r="E17" s="56"/>
      <c r="F17" s="56"/>
      <c r="G17" s="56"/>
      <c r="H17" s="56"/>
      <c r="I17" s="56"/>
      <c r="J17" s="56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7"/>
      <c r="AA17" s="57"/>
      <c r="AB17" s="57"/>
      <c r="AC17" s="57"/>
      <c r="AD17" s="57"/>
      <c r="AE17" s="57"/>
      <c r="AF17" s="57"/>
      <c r="AG17" s="57"/>
      <c r="AH17" s="57"/>
      <c r="AI17" s="53"/>
      <c r="AJ17" s="53"/>
      <c r="AK17" s="56"/>
      <c r="AL17" s="56"/>
      <c r="AM17" s="56"/>
      <c r="AN17" s="59"/>
      <c r="AO17" s="230" t="s">
        <v>318</v>
      </c>
      <c r="AP17" s="230"/>
      <c r="AQ17" s="230"/>
      <c r="AR17" s="230"/>
      <c r="AS17" s="58" t="s">
        <v>11</v>
      </c>
      <c r="AT17" s="205">
        <f>SUM(AS10:BC15)</f>
        <v>1047525.2517558</v>
      </c>
      <c r="AU17" s="205"/>
      <c r="AV17" s="205"/>
      <c r="AW17" s="205"/>
      <c r="AX17" s="205"/>
      <c r="AY17" s="205"/>
      <c r="AZ17" s="205"/>
      <c r="BA17" s="205"/>
      <c r="BB17" s="205"/>
      <c r="BC17" s="205"/>
      <c r="BD17" s="47"/>
      <c r="BE17" s="51"/>
      <c r="CH17" s="5" t="s">
        <v>38</v>
      </c>
      <c r="CI17" s="6" t="s">
        <v>39</v>
      </c>
      <c r="CJ17" s="8">
        <v>24.15</v>
      </c>
      <c r="CK17" s="4">
        <f t="shared" si="0"/>
        <v>346455.89999999997</v>
      </c>
    </row>
    <row r="18" spans="3:89" x14ac:dyDescent="0.25">
      <c r="C18" s="46"/>
      <c r="D18" s="47"/>
      <c r="E18" s="56"/>
      <c r="F18" s="56"/>
      <c r="G18" s="56"/>
      <c r="H18" s="56"/>
      <c r="I18" s="56"/>
      <c r="J18" s="56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7"/>
      <c r="AA18" s="57"/>
      <c r="AB18" s="57"/>
      <c r="AC18" s="57"/>
      <c r="AD18" s="57"/>
      <c r="AE18" s="57"/>
      <c r="AF18" s="57"/>
      <c r="AG18" s="57"/>
      <c r="AH18" s="57"/>
      <c r="AI18" s="53"/>
      <c r="AJ18" s="53"/>
      <c r="AK18" s="56"/>
      <c r="AL18" s="56"/>
      <c r="AM18" s="56"/>
      <c r="AN18" s="59"/>
      <c r="AO18" s="202" t="s">
        <v>317</v>
      </c>
      <c r="AP18" s="202"/>
      <c r="AQ18" s="202"/>
      <c r="AR18" s="202"/>
      <c r="AS18" s="58" t="s">
        <v>11</v>
      </c>
      <c r="AT18" s="205">
        <f>AT17/AT4</f>
        <v>498.82154845514287</v>
      </c>
      <c r="AU18" s="205"/>
      <c r="AV18" s="205"/>
      <c r="AW18" s="205"/>
      <c r="AX18" s="205"/>
      <c r="AY18" s="205"/>
      <c r="AZ18" s="205"/>
      <c r="BA18" s="205"/>
      <c r="BB18" s="205"/>
      <c r="BC18" s="205"/>
      <c r="BD18" s="47"/>
      <c r="BE18" s="51"/>
      <c r="CH18" s="5" t="s">
        <v>7</v>
      </c>
      <c r="CI18" s="6" t="s">
        <v>40</v>
      </c>
      <c r="CJ18" s="7">
        <v>8.48</v>
      </c>
      <c r="CK18" s="4">
        <f t="shared" si="0"/>
        <v>121654.08</v>
      </c>
    </row>
    <row r="19" spans="3:89" x14ac:dyDescent="0.25">
      <c r="C19" s="46"/>
      <c r="D19" s="47"/>
      <c r="E19" s="56"/>
      <c r="F19" s="56"/>
      <c r="G19" s="56"/>
      <c r="H19" s="56"/>
      <c r="I19" s="56"/>
      <c r="J19" s="56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7"/>
      <c r="AA19" s="57"/>
      <c r="AB19" s="57"/>
      <c r="AC19" s="57"/>
      <c r="AD19" s="57"/>
      <c r="AE19" s="57"/>
      <c r="AF19" s="57"/>
      <c r="AG19" s="57"/>
      <c r="AH19" s="57"/>
      <c r="AI19" s="53"/>
      <c r="AJ19" s="53"/>
      <c r="AK19" s="56"/>
      <c r="AL19" s="56"/>
      <c r="AM19" s="56"/>
      <c r="AN19" s="56"/>
      <c r="AO19" s="56"/>
      <c r="AP19" s="56"/>
      <c r="AQ19" s="47"/>
      <c r="AR19" s="47"/>
      <c r="AS19" s="47"/>
      <c r="AT19" s="56"/>
      <c r="AU19" s="56"/>
      <c r="AV19" s="56"/>
      <c r="AW19" s="56"/>
      <c r="AX19" s="56"/>
      <c r="AY19" s="56"/>
      <c r="AZ19" s="56"/>
      <c r="BA19" s="56"/>
      <c r="BB19" s="56"/>
      <c r="BC19" s="56"/>
      <c r="BD19" s="47"/>
      <c r="BE19" s="51"/>
      <c r="CH19" s="5" t="s">
        <v>41</v>
      </c>
      <c r="CI19" s="6" t="s">
        <v>42</v>
      </c>
      <c r="CJ19" s="7">
        <v>7.27</v>
      </c>
      <c r="CK19" s="4">
        <f t="shared" si="0"/>
        <v>104295.42</v>
      </c>
    </row>
    <row r="20" spans="3:89" ht="17.25" thickBot="1" x14ac:dyDescent="0.3">
      <c r="C20" s="60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2"/>
      <c r="CH20" s="5" t="s">
        <v>43</v>
      </c>
      <c r="CI20" s="6" t="s">
        <v>44</v>
      </c>
      <c r="CJ20" s="7">
        <v>7.63</v>
      </c>
      <c r="CK20" s="4">
        <f t="shared" si="0"/>
        <v>109459.98</v>
      </c>
    </row>
    <row r="21" spans="3:89" x14ac:dyDescent="0.25">
      <c r="CH21" s="5" t="s">
        <v>45</v>
      </c>
      <c r="CI21" s="6" t="s">
        <v>46</v>
      </c>
      <c r="CJ21" s="7">
        <v>9.5583270598076133</v>
      </c>
      <c r="CK21" s="4">
        <f t="shared" si="0"/>
        <v>137123.76</v>
      </c>
    </row>
    <row r="22" spans="3:89" ht="17.25" thickBot="1" x14ac:dyDescent="0.3">
      <c r="CH22" s="5" t="s">
        <v>47</v>
      </c>
      <c r="CI22" s="6" t="s">
        <v>48</v>
      </c>
      <c r="CJ22" s="7">
        <v>6.66</v>
      </c>
      <c r="CK22" s="4">
        <f t="shared" si="0"/>
        <v>95544.36</v>
      </c>
    </row>
    <row r="23" spans="3:89" x14ac:dyDescent="0.25">
      <c r="C23" s="43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44"/>
      <c r="AN23" s="44"/>
      <c r="AO23" s="44"/>
      <c r="AP23" s="44"/>
      <c r="AQ23" s="44"/>
      <c r="AR23" s="44"/>
      <c r="AS23" s="44"/>
      <c r="AT23" s="44"/>
      <c r="AU23" s="44"/>
      <c r="AV23" s="44"/>
      <c r="AW23" s="44"/>
      <c r="AX23" s="44"/>
      <c r="AY23" s="44"/>
      <c r="AZ23" s="44"/>
      <c r="BA23" s="44"/>
      <c r="BB23" s="44"/>
      <c r="BC23" s="44"/>
      <c r="BD23" s="44"/>
      <c r="BE23" s="45"/>
      <c r="CH23" s="5" t="s">
        <v>49</v>
      </c>
      <c r="CI23" s="9" t="s">
        <v>50</v>
      </c>
      <c r="CJ23" s="7">
        <v>12.14</v>
      </c>
      <c r="CK23" s="4">
        <f t="shared" si="0"/>
        <v>174160.44</v>
      </c>
    </row>
    <row r="24" spans="3:89" x14ac:dyDescent="0.25">
      <c r="C24" s="46"/>
      <c r="D24" s="47"/>
      <c r="E24" s="196" t="s">
        <v>0</v>
      </c>
      <c r="F24" s="196"/>
      <c r="G24" s="196"/>
      <c r="H24" s="196"/>
      <c r="I24" s="196"/>
      <c r="J24" s="48" t="s">
        <v>11</v>
      </c>
      <c r="K24" s="196" t="s">
        <v>326</v>
      </c>
      <c r="L24" s="196"/>
      <c r="M24" s="196"/>
      <c r="N24" s="196"/>
      <c r="O24" s="196"/>
      <c r="P24" s="196"/>
      <c r="Q24" s="196"/>
      <c r="R24" s="196"/>
      <c r="S24" s="196"/>
      <c r="T24" s="196"/>
      <c r="U24" s="196"/>
      <c r="V24" s="48"/>
      <c r="W24" s="48"/>
      <c r="X24" s="49"/>
      <c r="Y24" s="49"/>
      <c r="Z24" s="49"/>
      <c r="AA24" s="49"/>
      <c r="AB24" s="49"/>
      <c r="AC24" s="49"/>
      <c r="AD24" s="49"/>
      <c r="AE24" s="49"/>
      <c r="AF24" s="48"/>
      <c r="AG24" s="50"/>
      <c r="AH24" s="50"/>
      <c r="AI24" s="50"/>
      <c r="AJ24" s="50"/>
      <c r="AK24" s="196" t="s">
        <v>3</v>
      </c>
      <c r="AL24" s="196"/>
      <c r="AM24" s="196"/>
      <c r="AN24" s="196"/>
      <c r="AO24" s="196"/>
      <c r="AP24" s="196"/>
      <c r="AQ24" s="196"/>
      <c r="AR24" s="196"/>
      <c r="AS24" s="48" t="s">
        <v>11</v>
      </c>
      <c r="AT24" s="197">
        <v>553.47</v>
      </c>
      <c r="AU24" s="197"/>
      <c r="AV24" s="197"/>
      <c r="AW24" s="197"/>
      <c r="AX24" s="48" t="s">
        <v>319</v>
      </c>
      <c r="AY24" s="48"/>
      <c r="AZ24" s="48"/>
      <c r="BA24" s="48"/>
      <c r="BB24" s="48"/>
      <c r="BC24" s="48"/>
      <c r="BD24" s="47"/>
      <c r="BE24" s="51"/>
      <c r="CH24" s="5" t="s">
        <v>51</v>
      </c>
      <c r="CI24" s="6" t="s">
        <v>52</v>
      </c>
      <c r="CJ24" s="8">
        <v>16.57</v>
      </c>
      <c r="CK24" s="4">
        <f t="shared" si="0"/>
        <v>237713.22</v>
      </c>
    </row>
    <row r="25" spans="3:89" x14ac:dyDescent="0.25">
      <c r="C25" s="46"/>
      <c r="D25" s="47"/>
      <c r="E25" s="196" t="s">
        <v>322</v>
      </c>
      <c r="F25" s="196"/>
      <c r="G25" s="196"/>
      <c r="H25" s="196"/>
      <c r="I25" s="196"/>
      <c r="J25" s="48" t="s">
        <v>11</v>
      </c>
      <c r="K25" s="48" t="s">
        <v>327</v>
      </c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9"/>
      <c r="Z25" s="49"/>
      <c r="AA25" s="49"/>
      <c r="AB25" s="49"/>
      <c r="AC25" s="49"/>
      <c r="AD25" s="49"/>
      <c r="AE25" s="49"/>
      <c r="AF25" s="48"/>
      <c r="AG25" s="50"/>
      <c r="AH25" s="50"/>
      <c r="AI25" s="50"/>
      <c r="AJ25" s="50"/>
      <c r="AK25" s="196" t="s">
        <v>4</v>
      </c>
      <c r="AL25" s="196"/>
      <c r="AM25" s="196"/>
      <c r="AN25" s="196"/>
      <c r="AO25" s="196"/>
      <c r="AP25" s="196"/>
      <c r="AQ25" s="196"/>
      <c r="AR25" s="196"/>
      <c r="AS25" s="48" t="s">
        <v>11</v>
      </c>
      <c r="AT25" s="196">
        <v>2100</v>
      </c>
      <c r="AU25" s="196"/>
      <c r="AV25" s="196"/>
      <c r="AW25" s="196"/>
      <c r="AX25" s="48" t="s">
        <v>320</v>
      </c>
      <c r="AY25" s="48"/>
      <c r="AZ25" s="48"/>
      <c r="BA25" s="48"/>
      <c r="BB25" s="48"/>
      <c r="BC25" s="48"/>
      <c r="BD25" s="47"/>
      <c r="BE25" s="51"/>
      <c r="CH25" s="5"/>
      <c r="CI25" s="6"/>
      <c r="CJ25" s="8"/>
      <c r="CK25" s="4"/>
    </row>
    <row r="26" spans="3:89" x14ac:dyDescent="0.25">
      <c r="C26" s="46"/>
      <c r="D26" s="47"/>
      <c r="E26" s="196" t="s">
        <v>1</v>
      </c>
      <c r="F26" s="196"/>
      <c r="G26" s="196"/>
      <c r="H26" s="196"/>
      <c r="I26" s="196"/>
      <c r="J26" s="48" t="s">
        <v>11</v>
      </c>
      <c r="K26" s="196" t="s">
        <v>325</v>
      </c>
      <c r="L26" s="196"/>
      <c r="M26" s="196"/>
      <c r="N26" s="196"/>
      <c r="O26" s="196"/>
      <c r="P26" s="196"/>
      <c r="Q26" s="196"/>
      <c r="R26" s="196"/>
      <c r="S26" s="196"/>
      <c r="T26" s="196"/>
      <c r="U26" s="196"/>
      <c r="V26" s="48"/>
      <c r="W26" s="48"/>
      <c r="X26" s="49"/>
      <c r="Y26" s="49"/>
      <c r="Z26" s="49"/>
      <c r="AA26" s="49"/>
      <c r="AB26" s="49"/>
      <c r="AC26" s="49"/>
      <c r="AD26" s="49"/>
      <c r="AE26" s="49"/>
      <c r="AF26" s="48"/>
      <c r="AG26" s="50"/>
      <c r="AH26" s="50"/>
      <c r="AI26" s="50"/>
      <c r="AJ26" s="50"/>
      <c r="AK26" s="196"/>
      <c r="AL26" s="196"/>
      <c r="AM26" s="196"/>
      <c r="AN26" s="196"/>
      <c r="AO26" s="196"/>
      <c r="AP26" s="196"/>
      <c r="AQ26" s="196"/>
      <c r="AR26" s="196"/>
      <c r="AS26" s="48"/>
      <c r="AT26" s="198"/>
      <c r="AU26" s="198"/>
      <c r="AV26" s="198"/>
      <c r="AW26" s="198"/>
      <c r="AX26" s="48"/>
      <c r="AY26" s="48"/>
      <c r="AZ26" s="48"/>
      <c r="BA26" s="48"/>
      <c r="BB26" s="48"/>
      <c r="BC26" s="48"/>
      <c r="BD26" s="47"/>
      <c r="BE26" s="51"/>
      <c r="CH26" s="5" t="s">
        <v>53</v>
      </c>
      <c r="CI26" s="9" t="s">
        <v>54</v>
      </c>
      <c r="CJ26" s="7">
        <v>24.42</v>
      </c>
      <c r="CK26" s="4">
        <f t="shared" si="0"/>
        <v>350329.32</v>
      </c>
    </row>
    <row r="27" spans="3:89" x14ac:dyDescent="0.25">
      <c r="C27" s="46"/>
      <c r="D27" s="47"/>
      <c r="E27" s="196" t="s">
        <v>2</v>
      </c>
      <c r="F27" s="196"/>
      <c r="G27" s="196"/>
      <c r="H27" s="196"/>
      <c r="I27" s="196"/>
      <c r="J27" s="48" t="s">
        <v>11</v>
      </c>
      <c r="K27" s="196" t="s">
        <v>321</v>
      </c>
      <c r="L27" s="196"/>
      <c r="M27" s="196"/>
      <c r="N27" s="196"/>
      <c r="O27" s="196"/>
      <c r="P27" s="196"/>
      <c r="Q27" s="196"/>
      <c r="R27" s="196"/>
      <c r="S27" s="196"/>
      <c r="T27" s="196"/>
      <c r="U27" s="196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196"/>
      <c r="AL27" s="196"/>
      <c r="AM27" s="196"/>
      <c r="AN27" s="196"/>
      <c r="AO27" s="196"/>
      <c r="AP27" s="196"/>
      <c r="AQ27" s="196"/>
      <c r="AR27" s="196"/>
      <c r="AS27" s="48"/>
      <c r="AT27" s="48"/>
      <c r="AU27" s="48"/>
      <c r="AV27" s="48"/>
      <c r="AW27" s="48"/>
      <c r="AX27" s="48"/>
      <c r="AY27" s="48"/>
      <c r="AZ27" s="48"/>
      <c r="BA27" s="48"/>
      <c r="BB27" s="48"/>
      <c r="BC27" s="48"/>
      <c r="BD27" s="47"/>
      <c r="BE27" s="51"/>
      <c r="CH27" s="5" t="s">
        <v>55</v>
      </c>
      <c r="CI27" s="6" t="s">
        <v>56</v>
      </c>
      <c r="CJ27" s="8">
        <v>19.260000000000002</v>
      </c>
      <c r="CK27" s="4">
        <f t="shared" si="0"/>
        <v>276303.96000000002</v>
      </c>
    </row>
    <row r="28" spans="3:89" x14ac:dyDescent="0.25">
      <c r="C28" s="46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  <c r="AU28" s="47"/>
      <c r="AV28" s="47"/>
      <c r="AW28" s="47"/>
      <c r="AX28" s="47"/>
      <c r="AY28" s="47"/>
      <c r="AZ28" s="47"/>
      <c r="BA28" s="47"/>
      <c r="BB28" s="47"/>
      <c r="BC28" s="47"/>
      <c r="BD28" s="47"/>
      <c r="BE28" s="51"/>
      <c r="CH28" s="5" t="s">
        <v>57</v>
      </c>
      <c r="CI28" s="6" t="s">
        <v>58</v>
      </c>
      <c r="CJ28" s="8">
        <v>16.22</v>
      </c>
      <c r="CK28" s="4">
        <f t="shared" si="0"/>
        <v>232692.12</v>
      </c>
    </row>
    <row r="29" spans="3:89" x14ac:dyDescent="0.25">
      <c r="C29" s="46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  <c r="AU29" s="47"/>
      <c r="AV29" s="47"/>
      <c r="AW29" s="47"/>
      <c r="AX29" s="47"/>
      <c r="AY29" s="47"/>
      <c r="AZ29" s="47"/>
      <c r="BA29" s="47"/>
      <c r="BB29" s="47"/>
      <c r="BC29" s="47"/>
      <c r="BD29" s="47"/>
      <c r="BE29" s="51"/>
      <c r="CH29" s="5" t="s">
        <v>59</v>
      </c>
      <c r="CI29" s="6" t="s">
        <v>60</v>
      </c>
      <c r="CJ29" s="8">
        <v>21.41</v>
      </c>
      <c r="CK29" s="4">
        <f t="shared" si="0"/>
        <v>307147.86</v>
      </c>
    </row>
    <row r="30" spans="3:89" x14ac:dyDescent="0.25">
      <c r="C30" s="46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  <c r="AU30" s="47"/>
      <c r="AV30" s="47"/>
      <c r="AW30" s="47"/>
      <c r="AX30" s="47"/>
      <c r="AY30" s="47"/>
      <c r="AZ30" s="47"/>
      <c r="BA30" s="47"/>
      <c r="BB30" s="47"/>
      <c r="BC30" s="47"/>
      <c r="BD30" s="47"/>
      <c r="BE30" s="51"/>
      <c r="CH30" s="5" t="s">
        <v>61</v>
      </c>
      <c r="CI30" s="6" t="s">
        <v>62</v>
      </c>
      <c r="CJ30" s="7">
        <v>17.59</v>
      </c>
      <c r="CK30" s="4">
        <f t="shared" si="0"/>
        <v>252346.13999999998</v>
      </c>
    </row>
    <row r="31" spans="3:89" x14ac:dyDescent="0.25">
      <c r="C31" s="46"/>
      <c r="D31" s="47"/>
      <c r="E31" s="208" t="s">
        <v>5</v>
      </c>
      <c r="F31" s="209"/>
      <c r="G31" s="209"/>
      <c r="H31" s="209"/>
      <c r="I31" s="209"/>
      <c r="J31" s="209"/>
      <c r="K31" s="210" t="str">
        <f t="shared" ref="K31:K36" si="3">VLOOKUP(E31,$CH$1:$CK$1003,2,FALSE)</f>
        <v>NOVACRON YELLOW S-3R</v>
      </c>
      <c r="L31" s="210"/>
      <c r="M31" s="210"/>
      <c r="N31" s="210"/>
      <c r="O31" s="210"/>
      <c r="P31" s="210"/>
      <c r="Q31" s="210"/>
      <c r="R31" s="210"/>
      <c r="S31" s="210"/>
      <c r="T31" s="210"/>
      <c r="U31" s="210"/>
      <c r="V31" s="210"/>
      <c r="W31" s="210"/>
      <c r="X31" s="210"/>
      <c r="Y31" s="65"/>
      <c r="Z31" s="234">
        <v>2.9609999999999999</v>
      </c>
      <c r="AA31" s="234"/>
      <c r="AB31" s="234"/>
      <c r="AC31" s="234"/>
      <c r="AD31" s="234"/>
      <c r="AE31" s="234"/>
      <c r="AF31" s="234"/>
      <c r="AG31" s="234"/>
      <c r="AH31" s="234"/>
      <c r="AI31" s="210" t="s">
        <v>315</v>
      </c>
      <c r="AJ31" s="210"/>
      <c r="AK31" s="235">
        <v>1638.81</v>
      </c>
      <c r="AL31" s="235"/>
      <c r="AM31" s="235"/>
      <c r="AN31" s="235"/>
      <c r="AO31" s="235"/>
      <c r="AP31" s="235"/>
      <c r="AQ31" s="52" t="s">
        <v>316</v>
      </c>
      <c r="AR31" s="52"/>
      <c r="AS31" s="213">
        <f>(AK31*VLOOKUP(E31,$CH$1:$CK$1003,4,FALSE))/1000</f>
        <v>159165.19312019998</v>
      </c>
      <c r="AT31" s="213"/>
      <c r="AU31" s="213"/>
      <c r="AV31" s="213"/>
      <c r="AW31" s="213"/>
      <c r="AX31" s="213"/>
      <c r="AY31" s="213"/>
      <c r="AZ31" s="213"/>
      <c r="BA31" s="213"/>
      <c r="BB31" s="213"/>
      <c r="BC31" s="214"/>
      <c r="BD31" s="47"/>
      <c r="BE31" s="51"/>
      <c r="CH31" s="5" t="s">
        <v>63</v>
      </c>
      <c r="CI31" s="6" t="s">
        <v>64</v>
      </c>
      <c r="CJ31" s="7">
        <v>8.936572563780846</v>
      </c>
      <c r="CK31" s="4">
        <f t="shared" si="0"/>
        <v>128204.07000000002</v>
      </c>
    </row>
    <row r="32" spans="3:89" x14ac:dyDescent="0.25">
      <c r="C32" s="46"/>
      <c r="D32" s="47"/>
      <c r="E32" s="200" t="s">
        <v>30</v>
      </c>
      <c r="F32" s="201"/>
      <c r="G32" s="201"/>
      <c r="H32" s="201"/>
      <c r="I32" s="201"/>
      <c r="J32" s="201"/>
      <c r="K32" s="202" t="str">
        <f t="shared" si="3"/>
        <v>NOVACRON RED S–2G</v>
      </c>
      <c r="L32" s="202"/>
      <c r="M32" s="202"/>
      <c r="N32" s="202"/>
      <c r="O32" s="202"/>
      <c r="P32" s="202"/>
      <c r="Q32" s="202"/>
      <c r="R32" s="202"/>
      <c r="S32" s="202"/>
      <c r="T32" s="202"/>
      <c r="U32" s="202"/>
      <c r="V32" s="202"/>
      <c r="W32" s="202"/>
      <c r="X32" s="202"/>
      <c r="Y32" s="63"/>
      <c r="Z32" s="232">
        <v>7.1999999999999995E-2</v>
      </c>
      <c r="AA32" s="232"/>
      <c r="AB32" s="232"/>
      <c r="AC32" s="232"/>
      <c r="AD32" s="232"/>
      <c r="AE32" s="232"/>
      <c r="AF32" s="232"/>
      <c r="AG32" s="232"/>
      <c r="AH32" s="232"/>
      <c r="AI32" s="202" t="s">
        <v>315</v>
      </c>
      <c r="AJ32" s="202"/>
      <c r="AK32" s="233">
        <v>39.85</v>
      </c>
      <c r="AL32" s="233"/>
      <c r="AM32" s="233"/>
      <c r="AN32" s="233"/>
      <c r="AO32" s="233"/>
      <c r="AP32" s="233"/>
      <c r="AQ32" s="47" t="s">
        <v>316</v>
      </c>
      <c r="AR32" s="47"/>
      <c r="AS32" s="205">
        <f t="shared" ref="AS32:AS36" si="4">(AK32*VLOOKUP(E32,$CH$1:$CK$1003,4,FALSE))/1000</f>
        <v>5025.1383989999995</v>
      </c>
      <c r="AT32" s="205"/>
      <c r="AU32" s="205"/>
      <c r="AV32" s="205"/>
      <c r="AW32" s="205"/>
      <c r="AX32" s="205"/>
      <c r="AY32" s="205"/>
      <c r="AZ32" s="205"/>
      <c r="BA32" s="205"/>
      <c r="BB32" s="205"/>
      <c r="BC32" s="206"/>
      <c r="BD32" s="47"/>
      <c r="BE32" s="51"/>
      <c r="CH32" s="5" t="s">
        <v>65</v>
      </c>
      <c r="CI32" s="6" t="s">
        <v>66</v>
      </c>
      <c r="CJ32" s="7">
        <v>8.3867837724801344</v>
      </c>
      <c r="CK32" s="4">
        <f t="shared" si="0"/>
        <v>120316.8</v>
      </c>
    </row>
    <row r="33" spans="3:89" x14ac:dyDescent="0.25">
      <c r="C33" s="46"/>
      <c r="D33" s="47"/>
      <c r="E33" s="200" t="s">
        <v>43</v>
      </c>
      <c r="F33" s="201"/>
      <c r="G33" s="201"/>
      <c r="H33" s="201"/>
      <c r="I33" s="201"/>
      <c r="J33" s="201"/>
      <c r="K33" s="202" t="str">
        <f t="shared" si="3"/>
        <v>NOVACRON NAVY S–G</v>
      </c>
      <c r="L33" s="202"/>
      <c r="M33" s="202"/>
      <c r="N33" s="202"/>
      <c r="O33" s="202"/>
      <c r="P33" s="202"/>
      <c r="Q33" s="202"/>
      <c r="R33" s="202"/>
      <c r="S33" s="202"/>
      <c r="T33" s="202"/>
      <c r="U33" s="202"/>
      <c r="V33" s="202"/>
      <c r="W33" s="202"/>
      <c r="X33" s="202"/>
      <c r="Y33" s="63"/>
      <c r="Z33" s="232">
        <v>0.191</v>
      </c>
      <c r="AA33" s="232"/>
      <c r="AB33" s="232"/>
      <c r="AC33" s="232"/>
      <c r="AD33" s="232"/>
      <c r="AE33" s="232"/>
      <c r="AF33" s="232"/>
      <c r="AG33" s="232"/>
      <c r="AH33" s="232"/>
      <c r="AI33" s="202" t="s">
        <v>315</v>
      </c>
      <c r="AJ33" s="202"/>
      <c r="AK33" s="233">
        <v>105.71</v>
      </c>
      <c r="AL33" s="233"/>
      <c r="AM33" s="233"/>
      <c r="AN33" s="233"/>
      <c r="AO33" s="233"/>
      <c r="AP33" s="233"/>
      <c r="AQ33" s="47" t="s">
        <v>316</v>
      </c>
      <c r="AR33" s="47"/>
      <c r="AS33" s="205">
        <f t="shared" si="4"/>
        <v>11571.014485799999</v>
      </c>
      <c r="AT33" s="205"/>
      <c r="AU33" s="205"/>
      <c r="AV33" s="205"/>
      <c r="AW33" s="205"/>
      <c r="AX33" s="205"/>
      <c r="AY33" s="205"/>
      <c r="AZ33" s="205"/>
      <c r="BA33" s="205"/>
      <c r="BB33" s="205"/>
      <c r="BC33" s="206"/>
      <c r="BD33" s="47"/>
      <c r="BE33" s="51"/>
      <c r="CH33" s="5" t="s">
        <v>67</v>
      </c>
      <c r="CI33" s="6" t="s">
        <v>68</v>
      </c>
      <c r="CJ33" s="8">
        <v>7.34</v>
      </c>
      <c r="CK33" s="4">
        <f t="shared" si="0"/>
        <v>105299.64</v>
      </c>
    </row>
    <row r="34" spans="3:89" x14ac:dyDescent="0.25">
      <c r="C34" s="46"/>
      <c r="D34" s="47"/>
      <c r="E34" s="216" t="s">
        <v>8</v>
      </c>
      <c r="F34" s="217"/>
      <c r="G34" s="217"/>
      <c r="H34" s="217"/>
      <c r="I34" s="217"/>
      <c r="J34" s="217"/>
      <c r="K34" s="218" t="str">
        <f t="shared" si="3"/>
        <v>FIMBIL EAS 40 NEW</v>
      </c>
      <c r="L34" s="218"/>
      <c r="M34" s="218"/>
      <c r="N34" s="218"/>
      <c r="O34" s="218"/>
      <c r="P34" s="218"/>
      <c r="Q34" s="218"/>
      <c r="R34" s="218"/>
      <c r="S34" s="218"/>
      <c r="T34" s="218"/>
      <c r="U34" s="218"/>
      <c r="V34" s="218"/>
      <c r="W34" s="218"/>
      <c r="X34" s="218"/>
      <c r="Y34" s="66"/>
      <c r="Z34" s="236">
        <v>8</v>
      </c>
      <c r="AA34" s="236"/>
      <c r="AB34" s="236"/>
      <c r="AC34" s="236"/>
      <c r="AD34" s="236"/>
      <c r="AE34" s="236"/>
      <c r="AF34" s="236"/>
      <c r="AG34" s="236"/>
      <c r="AH34" s="236"/>
      <c r="AI34" s="218" t="s">
        <v>315</v>
      </c>
      <c r="AJ34" s="218"/>
      <c r="AK34" s="220">
        <v>4427.7299999999996</v>
      </c>
      <c r="AL34" s="220"/>
      <c r="AM34" s="220"/>
      <c r="AN34" s="220"/>
      <c r="AO34" s="220"/>
      <c r="AP34" s="220"/>
      <c r="AQ34" s="55" t="s">
        <v>316</v>
      </c>
      <c r="AR34" s="55"/>
      <c r="AS34" s="221">
        <f t="shared" si="4"/>
        <v>91335.834322199982</v>
      </c>
      <c r="AT34" s="221"/>
      <c r="AU34" s="221"/>
      <c r="AV34" s="221"/>
      <c r="AW34" s="221"/>
      <c r="AX34" s="221"/>
      <c r="AY34" s="221"/>
      <c r="AZ34" s="221"/>
      <c r="BA34" s="221"/>
      <c r="BB34" s="221"/>
      <c r="BC34" s="222"/>
      <c r="BD34" s="47"/>
      <c r="BE34" s="51"/>
      <c r="CH34" s="5" t="s">
        <v>69</v>
      </c>
      <c r="CI34" s="6" t="s">
        <v>70</v>
      </c>
      <c r="CJ34" s="8">
        <v>13.47</v>
      </c>
      <c r="CK34" s="4">
        <f t="shared" si="0"/>
        <v>193240.62</v>
      </c>
    </row>
    <row r="35" spans="3:89" x14ac:dyDescent="0.25">
      <c r="C35" s="46"/>
      <c r="D35" s="47"/>
      <c r="E35" s="200" t="s">
        <v>9</v>
      </c>
      <c r="F35" s="201"/>
      <c r="G35" s="201"/>
      <c r="H35" s="201"/>
      <c r="I35" s="201"/>
      <c r="J35" s="201"/>
      <c r="K35" s="202" t="str">
        <f t="shared" si="3"/>
        <v>SODIUM SULFATE</v>
      </c>
      <c r="L35" s="202"/>
      <c r="M35" s="202"/>
      <c r="N35" s="202"/>
      <c r="O35" s="202"/>
      <c r="P35" s="202"/>
      <c r="Q35" s="202"/>
      <c r="R35" s="202"/>
      <c r="S35" s="202"/>
      <c r="T35" s="202"/>
      <c r="U35" s="202"/>
      <c r="V35" s="202"/>
      <c r="W35" s="202"/>
      <c r="X35" s="202"/>
      <c r="Y35" s="63"/>
      <c r="Z35" s="232">
        <v>200</v>
      </c>
      <c r="AA35" s="232"/>
      <c r="AB35" s="232"/>
      <c r="AC35" s="232"/>
      <c r="AD35" s="232"/>
      <c r="AE35" s="232"/>
      <c r="AF35" s="232"/>
      <c r="AG35" s="232"/>
      <c r="AH35" s="232"/>
      <c r="AI35" s="202" t="s">
        <v>315</v>
      </c>
      <c r="AJ35" s="202"/>
      <c r="AK35" s="233">
        <v>110693.21</v>
      </c>
      <c r="AL35" s="233"/>
      <c r="AM35" s="233"/>
      <c r="AN35" s="233"/>
      <c r="AO35" s="233"/>
      <c r="AP35" s="233"/>
      <c r="AQ35" s="47" t="s">
        <v>316</v>
      </c>
      <c r="AR35" s="47"/>
      <c r="AS35" s="205">
        <f t="shared" si="4"/>
        <v>264169.34566500003</v>
      </c>
      <c r="AT35" s="205"/>
      <c r="AU35" s="205"/>
      <c r="AV35" s="205"/>
      <c r="AW35" s="205"/>
      <c r="AX35" s="205"/>
      <c r="AY35" s="205"/>
      <c r="AZ35" s="205"/>
      <c r="BA35" s="205"/>
      <c r="BB35" s="205"/>
      <c r="BC35" s="206"/>
      <c r="BD35" s="47"/>
      <c r="BE35" s="51"/>
      <c r="CH35" s="10" t="s">
        <v>71</v>
      </c>
      <c r="CI35" s="6" t="s">
        <v>72</v>
      </c>
      <c r="CJ35" s="7">
        <v>6.66</v>
      </c>
      <c r="CK35" s="4">
        <f t="shared" si="0"/>
        <v>95544.36</v>
      </c>
    </row>
    <row r="36" spans="3:89" x14ac:dyDescent="0.25">
      <c r="C36" s="46"/>
      <c r="D36" s="47"/>
      <c r="E36" s="223" t="s">
        <v>10</v>
      </c>
      <c r="F36" s="224"/>
      <c r="G36" s="224"/>
      <c r="H36" s="224"/>
      <c r="I36" s="224"/>
      <c r="J36" s="224"/>
      <c r="K36" s="225" t="str">
        <f t="shared" si="3"/>
        <v>SODA ASH</v>
      </c>
      <c r="L36" s="225"/>
      <c r="M36" s="225"/>
      <c r="N36" s="225"/>
      <c r="O36" s="225"/>
      <c r="P36" s="225"/>
      <c r="Q36" s="225"/>
      <c r="R36" s="225"/>
      <c r="S36" s="225"/>
      <c r="T36" s="225"/>
      <c r="U36" s="225"/>
      <c r="V36" s="225"/>
      <c r="W36" s="225"/>
      <c r="X36" s="225"/>
      <c r="Y36" s="64"/>
      <c r="Z36" s="237">
        <v>30</v>
      </c>
      <c r="AA36" s="237"/>
      <c r="AB36" s="237"/>
      <c r="AC36" s="237"/>
      <c r="AD36" s="237"/>
      <c r="AE36" s="237"/>
      <c r="AF36" s="237"/>
      <c r="AG36" s="237"/>
      <c r="AH36" s="237"/>
      <c r="AI36" s="225" t="s">
        <v>315</v>
      </c>
      <c r="AJ36" s="225"/>
      <c r="AK36" s="238">
        <v>16603.98</v>
      </c>
      <c r="AL36" s="238"/>
      <c r="AM36" s="238"/>
      <c r="AN36" s="238"/>
      <c r="AO36" s="238"/>
      <c r="AP36" s="238"/>
      <c r="AQ36" s="54" t="s">
        <v>316</v>
      </c>
      <c r="AR36" s="54"/>
      <c r="AS36" s="228">
        <f t="shared" si="4"/>
        <v>147443.34239999999</v>
      </c>
      <c r="AT36" s="228"/>
      <c r="AU36" s="228"/>
      <c r="AV36" s="228"/>
      <c r="AW36" s="228"/>
      <c r="AX36" s="228"/>
      <c r="AY36" s="228"/>
      <c r="AZ36" s="228"/>
      <c r="BA36" s="228"/>
      <c r="BB36" s="228"/>
      <c r="BC36" s="229"/>
      <c r="BD36" s="47"/>
      <c r="BE36" s="51"/>
      <c r="CH36" s="10" t="s">
        <v>73</v>
      </c>
      <c r="CI36" s="6" t="s">
        <v>74</v>
      </c>
      <c r="CJ36" s="7">
        <v>10.055604349644501</v>
      </c>
      <c r="CK36" s="4">
        <f t="shared" si="0"/>
        <v>144257.70000000001</v>
      </c>
    </row>
    <row r="37" spans="3:89" x14ac:dyDescent="0.25">
      <c r="C37" s="46"/>
      <c r="D37" s="47"/>
      <c r="E37" s="56"/>
      <c r="F37" s="56"/>
      <c r="G37" s="56"/>
      <c r="H37" s="56"/>
      <c r="I37" s="56"/>
      <c r="J37" s="56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7"/>
      <c r="AA37" s="57"/>
      <c r="AB37" s="57"/>
      <c r="AC37" s="57"/>
      <c r="AD37" s="57"/>
      <c r="AE37" s="57"/>
      <c r="AF37" s="57"/>
      <c r="AG37" s="57"/>
      <c r="AH37" s="57"/>
      <c r="AI37" s="53"/>
      <c r="AJ37" s="53"/>
      <c r="AK37" s="56"/>
      <c r="AL37" s="56"/>
      <c r="AM37" s="56"/>
      <c r="AN37" s="56"/>
      <c r="AO37" s="56"/>
      <c r="AP37" s="56"/>
      <c r="AQ37" s="47"/>
      <c r="AR37" s="47"/>
      <c r="AS37" s="58"/>
      <c r="AT37" s="58"/>
      <c r="AU37" s="58"/>
      <c r="AV37" s="58"/>
      <c r="AW37" s="58"/>
      <c r="AX37" s="58"/>
      <c r="AY37" s="58"/>
      <c r="AZ37" s="58"/>
      <c r="BA37" s="58"/>
      <c r="BB37" s="58"/>
      <c r="BC37" s="58"/>
      <c r="BD37" s="47"/>
      <c r="BE37" s="51"/>
      <c r="CH37" s="10" t="s">
        <v>75</v>
      </c>
      <c r="CI37" s="11" t="s">
        <v>76</v>
      </c>
      <c r="CJ37" s="7">
        <v>8.91</v>
      </c>
      <c r="CK37" s="4">
        <f t="shared" si="0"/>
        <v>127822.86</v>
      </c>
    </row>
    <row r="38" spans="3:89" x14ac:dyDescent="0.25">
      <c r="C38" s="46"/>
      <c r="D38" s="47"/>
      <c r="E38" s="56"/>
      <c r="F38" s="56"/>
      <c r="G38" s="56"/>
      <c r="H38" s="56"/>
      <c r="I38" s="56"/>
      <c r="J38" s="56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7"/>
      <c r="AA38" s="57"/>
      <c r="AB38" s="57"/>
      <c r="AC38" s="57"/>
      <c r="AD38" s="57"/>
      <c r="AE38" s="57"/>
      <c r="AF38" s="57"/>
      <c r="AG38" s="57"/>
      <c r="AH38" s="57"/>
      <c r="AI38" s="53"/>
      <c r="AJ38" s="53"/>
      <c r="AK38" s="56"/>
      <c r="AL38" s="56"/>
      <c r="AM38" s="56"/>
      <c r="AN38" s="59"/>
      <c r="AO38" s="230" t="s">
        <v>318</v>
      </c>
      <c r="AP38" s="230"/>
      <c r="AQ38" s="230"/>
      <c r="AR38" s="230"/>
      <c r="AS38" s="58" t="s">
        <v>11</v>
      </c>
      <c r="AT38" s="205">
        <f>SUM(AS31:BC36)</f>
        <v>678709.86839219998</v>
      </c>
      <c r="AU38" s="205"/>
      <c r="AV38" s="205"/>
      <c r="AW38" s="205"/>
      <c r="AX38" s="205"/>
      <c r="AY38" s="205"/>
      <c r="AZ38" s="205"/>
      <c r="BA38" s="205"/>
      <c r="BB38" s="205"/>
      <c r="BC38" s="205"/>
      <c r="BD38" s="47"/>
      <c r="BE38" s="51"/>
      <c r="CH38" s="10" t="s">
        <v>77</v>
      </c>
      <c r="CI38" s="11" t="s">
        <v>78</v>
      </c>
      <c r="CJ38" s="8">
        <v>10.63</v>
      </c>
      <c r="CK38" s="4">
        <f t="shared" si="0"/>
        <v>152497.98000000001</v>
      </c>
    </row>
    <row r="39" spans="3:89" x14ac:dyDescent="0.25">
      <c r="C39" s="46"/>
      <c r="D39" s="47"/>
      <c r="E39" s="56"/>
      <c r="F39" s="56"/>
      <c r="G39" s="56"/>
      <c r="H39" s="56"/>
      <c r="I39" s="56"/>
      <c r="J39" s="56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7"/>
      <c r="AA39" s="57"/>
      <c r="AB39" s="57"/>
      <c r="AC39" s="57"/>
      <c r="AD39" s="57"/>
      <c r="AE39" s="57"/>
      <c r="AF39" s="57"/>
      <c r="AG39" s="57"/>
      <c r="AH39" s="57"/>
      <c r="AI39" s="53"/>
      <c r="AJ39" s="53"/>
      <c r="AK39" s="56"/>
      <c r="AL39" s="56"/>
      <c r="AM39" s="56"/>
      <c r="AN39" s="59"/>
      <c r="AO39" s="202" t="s">
        <v>317</v>
      </c>
      <c r="AP39" s="202"/>
      <c r="AQ39" s="202"/>
      <c r="AR39" s="202"/>
      <c r="AS39" s="58" t="s">
        <v>11</v>
      </c>
      <c r="AT39" s="205">
        <f>AT38/AT25</f>
        <v>323.19517542485715</v>
      </c>
      <c r="AU39" s="205"/>
      <c r="AV39" s="205"/>
      <c r="AW39" s="205"/>
      <c r="AX39" s="205"/>
      <c r="AY39" s="205"/>
      <c r="AZ39" s="205"/>
      <c r="BA39" s="205"/>
      <c r="BB39" s="205"/>
      <c r="BC39" s="205"/>
      <c r="BD39" s="47"/>
      <c r="BE39" s="51"/>
      <c r="CH39" s="10" t="s">
        <v>79</v>
      </c>
      <c r="CI39" s="11" t="s">
        <v>80</v>
      </c>
      <c r="CJ39" s="8">
        <v>19.899999999999999</v>
      </c>
      <c r="CK39" s="4">
        <f t="shared" si="0"/>
        <v>285485.39999999997</v>
      </c>
    </row>
    <row r="40" spans="3:89" x14ac:dyDescent="0.25">
      <c r="C40" s="46"/>
      <c r="D40" s="47"/>
      <c r="E40" s="56"/>
      <c r="F40" s="56"/>
      <c r="G40" s="56"/>
      <c r="H40" s="56"/>
      <c r="I40" s="56"/>
      <c r="J40" s="56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7"/>
      <c r="AA40" s="57"/>
      <c r="AB40" s="57"/>
      <c r="AC40" s="57"/>
      <c r="AD40" s="57"/>
      <c r="AE40" s="57"/>
      <c r="AF40" s="57"/>
      <c r="AG40" s="57"/>
      <c r="AH40" s="57"/>
      <c r="AI40" s="53"/>
      <c r="AJ40" s="53"/>
      <c r="AK40" s="56"/>
      <c r="AL40" s="56"/>
      <c r="AM40" s="56"/>
      <c r="AN40" s="56"/>
      <c r="AO40" s="56"/>
      <c r="AP40" s="56"/>
      <c r="AQ40" s="47"/>
      <c r="AR40" s="47"/>
      <c r="AS40" s="47"/>
      <c r="AT40" s="56"/>
      <c r="AU40" s="56"/>
      <c r="AV40" s="56"/>
      <c r="AW40" s="56"/>
      <c r="AX40" s="56"/>
      <c r="AY40" s="56"/>
      <c r="AZ40" s="56"/>
      <c r="BA40" s="56"/>
      <c r="BB40" s="56"/>
      <c r="BC40" s="56"/>
      <c r="BD40" s="47"/>
      <c r="BE40" s="51"/>
      <c r="CH40" s="10" t="s">
        <v>81</v>
      </c>
      <c r="CI40" s="11" t="s">
        <v>82</v>
      </c>
      <c r="CJ40" s="8">
        <v>13.35</v>
      </c>
      <c r="CK40" s="4">
        <f t="shared" si="0"/>
        <v>191519.1</v>
      </c>
    </row>
    <row r="41" spans="3:89" ht="17.25" thickBot="1" x14ac:dyDescent="0.3">
      <c r="C41" s="60"/>
      <c r="D41" s="61"/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2"/>
      <c r="CH41" s="10" t="s">
        <v>83</v>
      </c>
      <c r="CI41" s="11" t="s">
        <v>84</v>
      </c>
      <c r="CJ41" s="8">
        <v>12.75</v>
      </c>
      <c r="CK41" s="4">
        <f t="shared" si="0"/>
        <v>182911.5</v>
      </c>
    </row>
    <row r="42" spans="3:89" x14ac:dyDescent="0.25">
      <c r="CH42" s="10" t="s">
        <v>85</v>
      </c>
      <c r="CI42" s="11" t="s">
        <v>86</v>
      </c>
      <c r="CJ42" s="8">
        <v>28.05</v>
      </c>
      <c r="CK42" s="4">
        <f t="shared" si="0"/>
        <v>402405.3</v>
      </c>
    </row>
    <row r="43" spans="3:89" ht="17.25" thickBot="1" x14ac:dyDescent="0.3">
      <c r="CH43" s="10" t="s">
        <v>87</v>
      </c>
      <c r="CI43" s="11" t="s">
        <v>88</v>
      </c>
      <c r="CJ43" s="8">
        <v>27.2</v>
      </c>
      <c r="CK43" s="4">
        <f t="shared" si="0"/>
        <v>390211.2</v>
      </c>
    </row>
    <row r="44" spans="3:89" x14ac:dyDescent="0.25">
      <c r="C44" s="43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44"/>
      <c r="AV44" s="44"/>
      <c r="AW44" s="44"/>
      <c r="AX44" s="44"/>
      <c r="AY44" s="44"/>
      <c r="AZ44" s="44"/>
      <c r="BA44" s="44"/>
      <c r="BB44" s="44"/>
      <c r="BC44" s="44"/>
      <c r="BD44" s="44"/>
      <c r="BE44" s="45"/>
      <c r="CH44" s="10" t="s">
        <v>89</v>
      </c>
      <c r="CI44" s="11" t="s">
        <v>90</v>
      </c>
      <c r="CJ44" s="8">
        <v>21.194841070681722</v>
      </c>
      <c r="CK44" s="4">
        <f t="shared" si="0"/>
        <v>304061.19</v>
      </c>
    </row>
    <row r="45" spans="3:89" x14ac:dyDescent="0.25">
      <c r="C45" s="46"/>
      <c r="D45" s="47"/>
      <c r="E45" s="196" t="s">
        <v>0</v>
      </c>
      <c r="F45" s="196"/>
      <c r="G45" s="196"/>
      <c r="H45" s="196"/>
      <c r="I45" s="196"/>
      <c r="J45" s="48" t="s">
        <v>11</v>
      </c>
      <c r="K45" s="196" t="s">
        <v>328</v>
      </c>
      <c r="L45" s="196"/>
      <c r="M45" s="196"/>
      <c r="N45" s="196"/>
      <c r="O45" s="196"/>
      <c r="P45" s="196"/>
      <c r="Q45" s="196"/>
      <c r="R45" s="196"/>
      <c r="S45" s="196"/>
      <c r="T45" s="196"/>
      <c r="U45" s="196"/>
      <c r="V45" s="48"/>
      <c r="W45" s="48"/>
      <c r="X45" s="49"/>
      <c r="Y45" s="49"/>
      <c r="Z45" s="49"/>
      <c r="AA45" s="49"/>
      <c r="AB45" s="49"/>
      <c r="AC45" s="49"/>
      <c r="AD45" s="49"/>
      <c r="AE45" s="49"/>
      <c r="AF45" s="48"/>
      <c r="AG45" s="50"/>
      <c r="AH45" s="50"/>
      <c r="AI45" s="50"/>
      <c r="AJ45" s="50"/>
      <c r="AK45" s="196" t="s">
        <v>3</v>
      </c>
      <c r="AL45" s="196"/>
      <c r="AM45" s="196"/>
      <c r="AN45" s="196"/>
      <c r="AO45" s="196"/>
      <c r="AP45" s="196"/>
      <c r="AQ45" s="196"/>
      <c r="AR45" s="196"/>
      <c r="AS45" s="48" t="s">
        <v>11</v>
      </c>
      <c r="AT45" s="197">
        <v>553.47</v>
      </c>
      <c r="AU45" s="197"/>
      <c r="AV45" s="197"/>
      <c r="AW45" s="197"/>
      <c r="AX45" s="48" t="s">
        <v>319</v>
      </c>
      <c r="AY45" s="48"/>
      <c r="AZ45" s="48"/>
      <c r="BA45" s="48"/>
      <c r="BB45" s="48"/>
      <c r="BC45" s="48"/>
      <c r="BD45" s="47"/>
      <c r="BE45" s="51"/>
      <c r="CH45" s="10" t="s">
        <v>91</v>
      </c>
      <c r="CI45" s="11" t="s">
        <v>92</v>
      </c>
      <c r="CJ45" s="7">
        <v>29.388728565453786</v>
      </c>
      <c r="CK45" s="4">
        <f t="shared" si="0"/>
        <v>421610.7</v>
      </c>
    </row>
    <row r="46" spans="3:89" x14ac:dyDescent="0.25">
      <c r="C46" s="46"/>
      <c r="D46" s="47"/>
      <c r="E46" s="196" t="s">
        <v>322</v>
      </c>
      <c r="F46" s="196"/>
      <c r="G46" s="196"/>
      <c r="H46" s="196"/>
      <c r="I46" s="196"/>
      <c r="J46" s="48" t="s">
        <v>11</v>
      </c>
      <c r="K46" s="196" t="s">
        <v>329</v>
      </c>
      <c r="L46" s="196"/>
      <c r="M46" s="196"/>
      <c r="N46" s="196"/>
      <c r="O46" s="196"/>
      <c r="P46" s="196"/>
      <c r="Q46" s="196"/>
      <c r="R46" s="196"/>
      <c r="S46" s="196"/>
      <c r="T46" s="196"/>
      <c r="U46" s="196"/>
      <c r="V46" s="196"/>
      <c r="W46" s="196"/>
      <c r="X46" s="48"/>
      <c r="Y46" s="49"/>
      <c r="Z46" s="49"/>
      <c r="AA46" s="49"/>
      <c r="AB46" s="49"/>
      <c r="AC46" s="49"/>
      <c r="AD46" s="49"/>
      <c r="AE46" s="49"/>
      <c r="AF46" s="48"/>
      <c r="AG46" s="50"/>
      <c r="AH46" s="50"/>
      <c r="AI46" s="50"/>
      <c r="AJ46" s="50"/>
      <c r="AK46" s="196" t="s">
        <v>4</v>
      </c>
      <c r="AL46" s="196"/>
      <c r="AM46" s="196"/>
      <c r="AN46" s="196"/>
      <c r="AO46" s="196"/>
      <c r="AP46" s="196"/>
      <c r="AQ46" s="196"/>
      <c r="AR46" s="196"/>
      <c r="AS46" s="48" t="s">
        <v>11</v>
      </c>
      <c r="AT46" s="196">
        <v>2100</v>
      </c>
      <c r="AU46" s="196"/>
      <c r="AV46" s="196"/>
      <c r="AW46" s="196"/>
      <c r="AX46" s="48" t="s">
        <v>320</v>
      </c>
      <c r="AY46" s="48"/>
      <c r="AZ46" s="48"/>
      <c r="BA46" s="48"/>
      <c r="BB46" s="48"/>
      <c r="BC46" s="48"/>
      <c r="BD46" s="47"/>
      <c r="BE46" s="51"/>
      <c r="CH46" s="10"/>
      <c r="CI46" s="11"/>
      <c r="CJ46" s="7"/>
      <c r="CK46" s="4"/>
    </row>
    <row r="47" spans="3:89" x14ac:dyDescent="0.25">
      <c r="C47" s="46"/>
      <c r="D47" s="47"/>
      <c r="E47" s="196" t="s">
        <v>1</v>
      </c>
      <c r="F47" s="196"/>
      <c r="G47" s="196"/>
      <c r="H47" s="196"/>
      <c r="I47" s="196"/>
      <c r="J47" s="48" t="s">
        <v>11</v>
      </c>
      <c r="K47" s="196" t="s">
        <v>325</v>
      </c>
      <c r="L47" s="196"/>
      <c r="M47" s="196"/>
      <c r="N47" s="196"/>
      <c r="O47" s="196"/>
      <c r="P47" s="196"/>
      <c r="Q47" s="196"/>
      <c r="R47" s="196"/>
      <c r="S47" s="196"/>
      <c r="T47" s="196"/>
      <c r="U47" s="196"/>
      <c r="V47" s="48"/>
      <c r="W47" s="48"/>
      <c r="X47" s="49"/>
      <c r="Y47" s="49"/>
      <c r="Z47" s="49"/>
      <c r="AA47" s="49"/>
      <c r="AB47" s="49"/>
      <c r="AC47" s="49"/>
      <c r="AD47" s="49"/>
      <c r="AE47" s="49"/>
      <c r="AF47" s="48"/>
      <c r="AG47" s="50"/>
      <c r="AH47" s="50"/>
      <c r="AI47" s="50"/>
      <c r="AJ47" s="50"/>
      <c r="AK47" s="196"/>
      <c r="AL47" s="196"/>
      <c r="AM47" s="196"/>
      <c r="AN47" s="196"/>
      <c r="AO47" s="196"/>
      <c r="AP47" s="196"/>
      <c r="AQ47" s="196"/>
      <c r="AR47" s="196"/>
      <c r="AS47" s="48"/>
      <c r="AT47" s="198"/>
      <c r="AU47" s="198"/>
      <c r="AV47" s="198"/>
      <c r="AW47" s="198"/>
      <c r="AX47" s="48"/>
      <c r="AY47" s="48"/>
      <c r="AZ47" s="48"/>
      <c r="BA47" s="48"/>
      <c r="BB47" s="48"/>
      <c r="BC47" s="48"/>
      <c r="BD47" s="47"/>
      <c r="BE47" s="51"/>
      <c r="CH47" s="10" t="s">
        <v>93</v>
      </c>
      <c r="CI47" s="11" t="s">
        <v>94</v>
      </c>
      <c r="CJ47" s="8">
        <v>10.32</v>
      </c>
      <c r="CK47" s="4">
        <f t="shared" si="0"/>
        <v>148050.72</v>
      </c>
    </row>
    <row r="48" spans="3:89" x14ac:dyDescent="0.25">
      <c r="C48" s="46"/>
      <c r="D48" s="47"/>
      <c r="E48" s="196" t="s">
        <v>2</v>
      </c>
      <c r="F48" s="196"/>
      <c r="G48" s="196"/>
      <c r="H48" s="196"/>
      <c r="I48" s="196"/>
      <c r="J48" s="48" t="s">
        <v>11</v>
      </c>
      <c r="K48" s="196" t="s">
        <v>321</v>
      </c>
      <c r="L48" s="196"/>
      <c r="M48" s="196"/>
      <c r="N48" s="196"/>
      <c r="O48" s="196"/>
      <c r="P48" s="196"/>
      <c r="Q48" s="196"/>
      <c r="R48" s="196"/>
      <c r="S48" s="196"/>
      <c r="T48" s="196"/>
      <c r="U48" s="196"/>
      <c r="V48" s="48"/>
      <c r="W48" s="48"/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8"/>
      <c r="AJ48" s="48"/>
      <c r="AK48" s="196"/>
      <c r="AL48" s="196"/>
      <c r="AM48" s="196"/>
      <c r="AN48" s="196"/>
      <c r="AO48" s="196"/>
      <c r="AP48" s="196"/>
      <c r="AQ48" s="196"/>
      <c r="AR48" s="196"/>
      <c r="AS48" s="48"/>
      <c r="AT48" s="48"/>
      <c r="AU48" s="48"/>
      <c r="AV48" s="48"/>
      <c r="AW48" s="48"/>
      <c r="AX48" s="48"/>
      <c r="AY48" s="48"/>
      <c r="AZ48" s="48"/>
      <c r="BA48" s="48"/>
      <c r="BB48" s="48"/>
      <c r="BC48" s="48"/>
      <c r="BD48" s="47"/>
      <c r="BE48" s="51"/>
      <c r="CH48" s="10" t="s">
        <v>95</v>
      </c>
      <c r="CI48" s="11" t="s">
        <v>96</v>
      </c>
      <c r="CJ48" s="8">
        <v>8.36</v>
      </c>
      <c r="CK48" s="4">
        <f t="shared" si="0"/>
        <v>119932.56</v>
      </c>
    </row>
    <row r="49" spans="3:89" x14ac:dyDescent="0.25">
      <c r="C49" s="46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47"/>
      <c r="AJ49" s="47"/>
      <c r="AK49" s="47"/>
      <c r="AL49" s="47"/>
      <c r="AM49" s="47"/>
      <c r="AN49" s="47"/>
      <c r="AO49" s="47"/>
      <c r="AP49" s="47"/>
      <c r="AQ49" s="47"/>
      <c r="AR49" s="47"/>
      <c r="AS49" s="47"/>
      <c r="AT49" s="47"/>
      <c r="AU49" s="47"/>
      <c r="AV49" s="47"/>
      <c r="AW49" s="47"/>
      <c r="AX49" s="47"/>
      <c r="AY49" s="47"/>
      <c r="AZ49" s="47"/>
      <c r="BA49" s="47"/>
      <c r="BB49" s="47"/>
      <c r="BC49" s="47"/>
      <c r="BD49" s="47"/>
      <c r="BE49" s="51"/>
      <c r="CH49" s="10" t="s">
        <v>97</v>
      </c>
      <c r="CI49" s="11" t="s">
        <v>98</v>
      </c>
      <c r="CJ49" s="8">
        <v>7.56</v>
      </c>
      <c r="CK49" s="4">
        <f t="shared" si="0"/>
        <v>108455.76</v>
      </c>
    </row>
    <row r="50" spans="3:89" x14ac:dyDescent="0.25">
      <c r="C50" s="46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47"/>
      <c r="AJ50" s="47"/>
      <c r="AK50" s="47"/>
      <c r="AL50" s="47"/>
      <c r="AM50" s="47"/>
      <c r="AN50" s="47"/>
      <c r="AO50" s="47"/>
      <c r="AP50" s="47"/>
      <c r="AQ50" s="47"/>
      <c r="AR50" s="47"/>
      <c r="AS50" s="47"/>
      <c r="AT50" s="47"/>
      <c r="AU50" s="47"/>
      <c r="AV50" s="47"/>
      <c r="AW50" s="47"/>
      <c r="AX50" s="47"/>
      <c r="AY50" s="47"/>
      <c r="AZ50" s="47"/>
      <c r="BA50" s="47"/>
      <c r="BB50" s="47"/>
      <c r="BC50" s="47"/>
      <c r="BD50" s="47"/>
      <c r="BE50" s="51"/>
      <c r="CH50" s="10" t="s">
        <v>99</v>
      </c>
      <c r="CI50" s="11" t="s">
        <v>100</v>
      </c>
      <c r="CJ50" s="7">
        <v>7.185372229192807</v>
      </c>
      <c r="CK50" s="4">
        <f t="shared" si="0"/>
        <v>103081.35</v>
      </c>
    </row>
    <row r="51" spans="3:89" x14ac:dyDescent="0.25">
      <c r="C51" s="46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  <c r="AA51" s="47"/>
      <c r="AB51" s="47"/>
      <c r="AC51" s="47"/>
      <c r="AD51" s="47"/>
      <c r="AE51" s="47"/>
      <c r="AF51" s="47"/>
      <c r="AG51" s="47"/>
      <c r="AH51" s="47"/>
      <c r="AI51" s="47"/>
      <c r="AJ51" s="47"/>
      <c r="AK51" s="47"/>
      <c r="AL51" s="47"/>
      <c r="AM51" s="47"/>
      <c r="AN51" s="47"/>
      <c r="AO51" s="47"/>
      <c r="AP51" s="47"/>
      <c r="AQ51" s="47"/>
      <c r="AR51" s="47"/>
      <c r="AS51" s="47"/>
      <c r="AT51" s="47"/>
      <c r="AU51" s="47"/>
      <c r="AV51" s="47"/>
      <c r="AW51" s="47"/>
      <c r="AX51" s="47"/>
      <c r="AY51" s="47"/>
      <c r="AZ51" s="47"/>
      <c r="BA51" s="47"/>
      <c r="BB51" s="47"/>
      <c r="BC51" s="47"/>
      <c r="BD51" s="47"/>
      <c r="BE51" s="51"/>
      <c r="CH51" s="10" t="s">
        <v>101</v>
      </c>
      <c r="CI51" s="11" t="s">
        <v>102</v>
      </c>
      <c r="CJ51" s="7">
        <v>6.0066583019657047</v>
      </c>
      <c r="CK51" s="4">
        <f t="shared" si="0"/>
        <v>86171.520000000004</v>
      </c>
    </row>
    <row r="52" spans="3:89" x14ac:dyDescent="0.25">
      <c r="C52" s="46"/>
      <c r="D52" s="47"/>
      <c r="E52" s="208" t="s">
        <v>5</v>
      </c>
      <c r="F52" s="209"/>
      <c r="G52" s="209"/>
      <c r="H52" s="209"/>
      <c r="I52" s="209"/>
      <c r="J52" s="209"/>
      <c r="K52" s="210" t="str">
        <f t="shared" ref="K52:K57" si="5">VLOOKUP(E52,$CH$1:$CK$1003,2,FALSE)</f>
        <v>NOVACRON YELLOW S-3R</v>
      </c>
      <c r="L52" s="210"/>
      <c r="M52" s="210"/>
      <c r="N52" s="210"/>
      <c r="O52" s="210"/>
      <c r="P52" s="210"/>
      <c r="Q52" s="210"/>
      <c r="R52" s="210"/>
      <c r="S52" s="210"/>
      <c r="T52" s="210"/>
      <c r="U52" s="210"/>
      <c r="V52" s="210"/>
      <c r="W52" s="210"/>
      <c r="X52" s="210"/>
      <c r="Y52" s="65"/>
      <c r="Z52" s="234">
        <v>0.61</v>
      </c>
      <c r="AA52" s="234"/>
      <c r="AB52" s="234"/>
      <c r="AC52" s="234"/>
      <c r="AD52" s="234"/>
      <c r="AE52" s="234"/>
      <c r="AF52" s="234"/>
      <c r="AG52" s="234"/>
      <c r="AH52" s="234"/>
      <c r="AI52" s="210" t="s">
        <v>315</v>
      </c>
      <c r="AJ52" s="210"/>
      <c r="AK52" s="235">
        <v>337.61</v>
      </c>
      <c r="AL52" s="235"/>
      <c r="AM52" s="235"/>
      <c r="AN52" s="235"/>
      <c r="AO52" s="235"/>
      <c r="AP52" s="235"/>
      <c r="AQ52" s="52" t="s">
        <v>316</v>
      </c>
      <c r="AR52" s="52"/>
      <c r="AS52" s="213">
        <f>(AK52*VLOOKUP(E52,$CH$1:$CK$1003,4,FALSE))/1000</f>
        <v>32789.500216200002</v>
      </c>
      <c r="AT52" s="213"/>
      <c r="AU52" s="213"/>
      <c r="AV52" s="213"/>
      <c r="AW52" s="213"/>
      <c r="AX52" s="213"/>
      <c r="AY52" s="213"/>
      <c r="AZ52" s="213"/>
      <c r="BA52" s="213"/>
      <c r="BB52" s="213"/>
      <c r="BC52" s="214"/>
      <c r="BD52" s="47"/>
      <c r="BE52" s="51"/>
      <c r="CH52" s="10" t="s">
        <v>103</v>
      </c>
      <c r="CI52" s="11" t="s">
        <v>104</v>
      </c>
      <c r="CJ52" s="7">
        <v>7.8263355639202565</v>
      </c>
      <c r="CK52" s="4">
        <f t="shared" si="0"/>
        <v>112276.61</v>
      </c>
    </row>
    <row r="53" spans="3:89" x14ac:dyDescent="0.25">
      <c r="C53" s="46"/>
      <c r="D53" s="47"/>
      <c r="E53" s="200" t="s">
        <v>6</v>
      </c>
      <c r="F53" s="201"/>
      <c r="G53" s="201"/>
      <c r="H53" s="201"/>
      <c r="I53" s="201"/>
      <c r="J53" s="201"/>
      <c r="K53" s="202" t="str">
        <f t="shared" si="5"/>
        <v>NOVACRON RUBY S–3B</v>
      </c>
      <c r="L53" s="202"/>
      <c r="M53" s="202"/>
      <c r="N53" s="202"/>
      <c r="O53" s="202"/>
      <c r="P53" s="202"/>
      <c r="Q53" s="202"/>
      <c r="R53" s="202"/>
      <c r="S53" s="202"/>
      <c r="T53" s="202"/>
      <c r="U53" s="202"/>
      <c r="V53" s="202"/>
      <c r="W53" s="202"/>
      <c r="X53" s="202"/>
      <c r="Y53" s="63"/>
      <c r="Z53" s="232">
        <v>0.7</v>
      </c>
      <c r="AA53" s="232"/>
      <c r="AB53" s="232"/>
      <c r="AC53" s="232"/>
      <c r="AD53" s="232"/>
      <c r="AE53" s="232"/>
      <c r="AF53" s="232"/>
      <c r="AG53" s="232"/>
      <c r="AH53" s="232"/>
      <c r="AI53" s="202" t="s">
        <v>315</v>
      </c>
      <c r="AJ53" s="202"/>
      <c r="AK53" s="233">
        <v>387.43</v>
      </c>
      <c r="AL53" s="233"/>
      <c r="AM53" s="233"/>
      <c r="AN53" s="233"/>
      <c r="AO53" s="233"/>
      <c r="AP53" s="233"/>
      <c r="AQ53" s="47" t="s">
        <v>316</v>
      </c>
      <c r="AR53" s="47"/>
      <c r="AS53" s="205">
        <f t="shared" ref="AS53:AS57" si="6">(AK53*VLOOKUP(E53,$CH$1:$CK$1003,4,FALSE))/1000</f>
        <v>46743.375259799999</v>
      </c>
      <c r="AT53" s="205"/>
      <c r="AU53" s="205"/>
      <c r="AV53" s="205"/>
      <c r="AW53" s="205"/>
      <c r="AX53" s="205"/>
      <c r="AY53" s="205"/>
      <c r="AZ53" s="205"/>
      <c r="BA53" s="205"/>
      <c r="BB53" s="205"/>
      <c r="BC53" s="206"/>
      <c r="BD53" s="47"/>
      <c r="BE53" s="51"/>
      <c r="CH53" s="10" t="s">
        <v>105</v>
      </c>
      <c r="CI53" s="11" t="s">
        <v>106</v>
      </c>
      <c r="CJ53" s="7">
        <v>5.4474048515265583</v>
      </c>
      <c r="CK53" s="4">
        <f t="shared" si="0"/>
        <v>78148.47</v>
      </c>
    </row>
    <row r="54" spans="3:89" x14ac:dyDescent="0.25">
      <c r="C54" s="46"/>
      <c r="D54" s="47"/>
      <c r="E54" s="200" t="s">
        <v>7</v>
      </c>
      <c r="F54" s="201"/>
      <c r="G54" s="201"/>
      <c r="H54" s="201"/>
      <c r="I54" s="201"/>
      <c r="J54" s="201"/>
      <c r="K54" s="202" t="str">
        <f t="shared" si="5"/>
        <v>NOVACRON DARK BLUE S-GL</v>
      </c>
      <c r="L54" s="202"/>
      <c r="M54" s="202"/>
      <c r="N54" s="202"/>
      <c r="O54" s="202"/>
      <c r="P54" s="202"/>
      <c r="Q54" s="202"/>
      <c r="R54" s="202"/>
      <c r="S54" s="202"/>
      <c r="T54" s="202"/>
      <c r="U54" s="202"/>
      <c r="V54" s="202"/>
      <c r="W54" s="202"/>
      <c r="X54" s="202"/>
      <c r="Y54" s="63"/>
      <c r="Z54" s="232">
        <v>0.09</v>
      </c>
      <c r="AA54" s="232"/>
      <c r="AB54" s="232"/>
      <c r="AC54" s="232"/>
      <c r="AD54" s="232"/>
      <c r="AE54" s="232"/>
      <c r="AF54" s="232"/>
      <c r="AG54" s="232"/>
      <c r="AH54" s="232"/>
      <c r="AI54" s="202" t="s">
        <v>315</v>
      </c>
      <c r="AJ54" s="202"/>
      <c r="AK54" s="233">
        <v>49.81</v>
      </c>
      <c r="AL54" s="233"/>
      <c r="AM54" s="233"/>
      <c r="AN54" s="233"/>
      <c r="AO54" s="233"/>
      <c r="AP54" s="233"/>
      <c r="AQ54" s="47" t="s">
        <v>316</v>
      </c>
      <c r="AR54" s="47"/>
      <c r="AS54" s="205">
        <f t="shared" si="6"/>
        <v>6059.5897248000001</v>
      </c>
      <c r="AT54" s="205"/>
      <c r="AU54" s="205"/>
      <c r="AV54" s="205"/>
      <c r="AW54" s="205"/>
      <c r="AX54" s="205"/>
      <c r="AY54" s="205"/>
      <c r="AZ54" s="205"/>
      <c r="BA54" s="205"/>
      <c r="BB54" s="205"/>
      <c r="BC54" s="206"/>
      <c r="BD54" s="47"/>
      <c r="BE54" s="51"/>
      <c r="CH54" s="10" t="s">
        <v>107</v>
      </c>
      <c r="CI54" s="11" t="s">
        <v>108</v>
      </c>
      <c r="CJ54" s="7">
        <v>7.1763592639063152</v>
      </c>
      <c r="CK54" s="4">
        <f t="shared" si="0"/>
        <v>102952.05</v>
      </c>
    </row>
    <row r="55" spans="3:89" x14ac:dyDescent="0.25">
      <c r="C55" s="46"/>
      <c r="D55" s="47"/>
      <c r="E55" s="216" t="s">
        <v>8</v>
      </c>
      <c r="F55" s="217"/>
      <c r="G55" s="217"/>
      <c r="H55" s="217"/>
      <c r="I55" s="217"/>
      <c r="J55" s="217"/>
      <c r="K55" s="218" t="str">
        <f t="shared" si="5"/>
        <v>FIMBIL EAS 40 NEW</v>
      </c>
      <c r="L55" s="218"/>
      <c r="M55" s="218"/>
      <c r="N55" s="218"/>
      <c r="O55" s="218"/>
      <c r="P55" s="218"/>
      <c r="Q55" s="218"/>
      <c r="R55" s="218"/>
      <c r="S55" s="218"/>
      <c r="T55" s="218"/>
      <c r="U55" s="218"/>
      <c r="V55" s="218"/>
      <c r="W55" s="218"/>
      <c r="X55" s="218"/>
      <c r="Y55" s="66"/>
      <c r="Z55" s="236">
        <v>8</v>
      </c>
      <c r="AA55" s="236"/>
      <c r="AB55" s="236"/>
      <c r="AC55" s="236"/>
      <c r="AD55" s="236"/>
      <c r="AE55" s="236"/>
      <c r="AF55" s="236"/>
      <c r="AG55" s="236"/>
      <c r="AH55" s="236"/>
      <c r="AI55" s="218" t="s">
        <v>315</v>
      </c>
      <c r="AJ55" s="218"/>
      <c r="AK55" s="220">
        <v>4427.7299999999996</v>
      </c>
      <c r="AL55" s="220"/>
      <c r="AM55" s="220"/>
      <c r="AN55" s="220"/>
      <c r="AO55" s="220"/>
      <c r="AP55" s="220"/>
      <c r="AQ55" s="55" t="s">
        <v>316</v>
      </c>
      <c r="AR55" s="55"/>
      <c r="AS55" s="221">
        <f t="shared" si="6"/>
        <v>91335.834322199982</v>
      </c>
      <c r="AT55" s="221"/>
      <c r="AU55" s="221"/>
      <c r="AV55" s="221"/>
      <c r="AW55" s="221"/>
      <c r="AX55" s="221"/>
      <c r="AY55" s="221"/>
      <c r="AZ55" s="221"/>
      <c r="BA55" s="221"/>
      <c r="BB55" s="221"/>
      <c r="BC55" s="222"/>
      <c r="BD55" s="47"/>
      <c r="BE55" s="51"/>
      <c r="CH55" s="10" t="s">
        <v>109</v>
      </c>
      <c r="CI55" s="11" t="s">
        <v>110</v>
      </c>
      <c r="CJ55" s="7">
        <v>6.1914303638644919</v>
      </c>
      <c r="CK55" s="4">
        <f t="shared" si="0"/>
        <v>88822.26</v>
      </c>
    </row>
    <row r="56" spans="3:89" x14ac:dyDescent="0.25">
      <c r="C56" s="46"/>
      <c r="D56" s="47"/>
      <c r="E56" s="200" t="s">
        <v>9</v>
      </c>
      <c r="F56" s="201"/>
      <c r="G56" s="201"/>
      <c r="H56" s="201"/>
      <c r="I56" s="201"/>
      <c r="J56" s="201"/>
      <c r="K56" s="202" t="str">
        <f t="shared" si="5"/>
        <v>SODIUM SULFATE</v>
      </c>
      <c r="L56" s="202"/>
      <c r="M56" s="202"/>
      <c r="N56" s="202"/>
      <c r="O56" s="202"/>
      <c r="P56" s="202"/>
      <c r="Q56" s="202"/>
      <c r="R56" s="202"/>
      <c r="S56" s="202"/>
      <c r="T56" s="202"/>
      <c r="U56" s="202"/>
      <c r="V56" s="202"/>
      <c r="W56" s="202"/>
      <c r="X56" s="202"/>
      <c r="Y56" s="63"/>
      <c r="Z56" s="232">
        <v>200</v>
      </c>
      <c r="AA56" s="232"/>
      <c r="AB56" s="232"/>
      <c r="AC56" s="232"/>
      <c r="AD56" s="232"/>
      <c r="AE56" s="232"/>
      <c r="AF56" s="232"/>
      <c r="AG56" s="232"/>
      <c r="AH56" s="232"/>
      <c r="AI56" s="202" t="s">
        <v>315</v>
      </c>
      <c r="AJ56" s="202"/>
      <c r="AK56" s="233">
        <v>110693.21</v>
      </c>
      <c r="AL56" s="233"/>
      <c r="AM56" s="233"/>
      <c r="AN56" s="233"/>
      <c r="AO56" s="233"/>
      <c r="AP56" s="233"/>
      <c r="AQ56" s="47" t="s">
        <v>316</v>
      </c>
      <c r="AR56" s="47"/>
      <c r="AS56" s="205">
        <f t="shared" si="6"/>
        <v>264169.34566500003</v>
      </c>
      <c r="AT56" s="205"/>
      <c r="AU56" s="205"/>
      <c r="AV56" s="205"/>
      <c r="AW56" s="205"/>
      <c r="AX56" s="205"/>
      <c r="AY56" s="205"/>
      <c r="AZ56" s="205"/>
      <c r="BA56" s="205"/>
      <c r="BB56" s="205"/>
      <c r="BC56" s="206"/>
      <c r="BD56" s="47"/>
      <c r="BE56" s="51"/>
      <c r="CH56" s="10" t="s">
        <v>111</v>
      </c>
      <c r="CI56" s="11" t="s">
        <v>112</v>
      </c>
      <c r="CJ56" s="7">
        <v>6.0397867001254708</v>
      </c>
      <c r="CK56" s="4">
        <f t="shared" si="0"/>
        <v>86646.78</v>
      </c>
    </row>
    <row r="57" spans="3:89" x14ac:dyDescent="0.25">
      <c r="C57" s="46"/>
      <c r="D57" s="47"/>
      <c r="E57" s="223" t="s">
        <v>10</v>
      </c>
      <c r="F57" s="224"/>
      <c r="G57" s="224"/>
      <c r="H57" s="224"/>
      <c r="I57" s="224"/>
      <c r="J57" s="224"/>
      <c r="K57" s="225" t="str">
        <f t="shared" si="5"/>
        <v>SODA ASH</v>
      </c>
      <c r="L57" s="225"/>
      <c r="M57" s="225"/>
      <c r="N57" s="225"/>
      <c r="O57" s="225"/>
      <c r="P57" s="225"/>
      <c r="Q57" s="225"/>
      <c r="R57" s="225"/>
      <c r="S57" s="225"/>
      <c r="T57" s="225"/>
      <c r="U57" s="225"/>
      <c r="V57" s="225"/>
      <c r="W57" s="225"/>
      <c r="X57" s="225"/>
      <c r="Y57" s="64"/>
      <c r="Z57" s="237">
        <v>30</v>
      </c>
      <c r="AA57" s="237"/>
      <c r="AB57" s="237"/>
      <c r="AC57" s="237"/>
      <c r="AD57" s="237"/>
      <c r="AE57" s="237"/>
      <c r="AF57" s="237"/>
      <c r="AG57" s="237"/>
      <c r="AH57" s="237"/>
      <c r="AI57" s="225" t="s">
        <v>315</v>
      </c>
      <c r="AJ57" s="225"/>
      <c r="AK57" s="238">
        <v>16603.98</v>
      </c>
      <c r="AL57" s="238"/>
      <c r="AM57" s="238"/>
      <c r="AN57" s="238"/>
      <c r="AO57" s="238"/>
      <c r="AP57" s="238"/>
      <c r="AQ57" s="54" t="s">
        <v>316</v>
      </c>
      <c r="AR57" s="54"/>
      <c r="AS57" s="228">
        <f t="shared" si="6"/>
        <v>147443.34239999999</v>
      </c>
      <c r="AT57" s="228"/>
      <c r="AU57" s="228"/>
      <c r="AV57" s="228"/>
      <c r="AW57" s="228"/>
      <c r="AX57" s="228"/>
      <c r="AY57" s="228"/>
      <c r="AZ57" s="228"/>
      <c r="BA57" s="228"/>
      <c r="BB57" s="228"/>
      <c r="BC57" s="229"/>
      <c r="BD57" s="47"/>
      <c r="BE57" s="51"/>
      <c r="CH57" s="10" t="s">
        <v>113</v>
      </c>
      <c r="CI57" s="11" t="s">
        <v>114</v>
      </c>
      <c r="CJ57" s="7">
        <v>8.1017858636553743</v>
      </c>
      <c r="CK57" s="4">
        <f t="shared" si="0"/>
        <v>116228.22</v>
      </c>
    </row>
    <row r="58" spans="3:89" x14ac:dyDescent="0.25">
      <c r="C58" s="46"/>
      <c r="D58" s="47"/>
      <c r="E58" s="67"/>
      <c r="F58" s="67"/>
      <c r="G58" s="67"/>
      <c r="H58" s="67"/>
      <c r="I58" s="67"/>
      <c r="J58" s="67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57"/>
      <c r="AA58" s="57"/>
      <c r="AB58" s="57"/>
      <c r="AC58" s="57"/>
      <c r="AD58" s="57"/>
      <c r="AE58" s="57"/>
      <c r="AF58" s="57"/>
      <c r="AG58" s="57"/>
      <c r="AH58" s="57"/>
      <c r="AI58" s="63"/>
      <c r="AJ58" s="63"/>
      <c r="AK58" s="67"/>
      <c r="AL58" s="67"/>
      <c r="AM58" s="67"/>
      <c r="AN58" s="67"/>
      <c r="AO58" s="67"/>
      <c r="AP58" s="67"/>
      <c r="AQ58" s="47"/>
      <c r="AR58" s="47"/>
      <c r="AS58" s="58"/>
      <c r="AT58" s="58"/>
      <c r="AU58" s="58"/>
      <c r="AV58" s="58"/>
      <c r="AW58" s="58"/>
      <c r="AX58" s="58"/>
      <c r="AY58" s="58"/>
      <c r="AZ58" s="58"/>
      <c r="BA58" s="58"/>
      <c r="BB58" s="58"/>
      <c r="BC58" s="58"/>
      <c r="BD58" s="47"/>
      <c r="BE58" s="51"/>
      <c r="CH58" s="10" t="s">
        <v>115</v>
      </c>
      <c r="CI58" s="11" t="s">
        <v>116</v>
      </c>
      <c r="CJ58" s="7">
        <v>13.444857800083646</v>
      </c>
      <c r="CK58" s="4">
        <f t="shared" si="0"/>
        <v>192879.93</v>
      </c>
    </row>
    <row r="59" spans="3:89" x14ac:dyDescent="0.25">
      <c r="C59" s="46"/>
      <c r="D59" s="47"/>
      <c r="E59" s="67"/>
      <c r="F59" s="67"/>
      <c r="G59" s="67"/>
      <c r="H59" s="67"/>
      <c r="I59" s="67"/>
      <c r="J59" s="67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57"/>
      <c r="AA59" s="57"/>
      <c r="AB59" s="57"/>
      <c r="AC59" s="57"/>
      <c r="AD59" s="57"/>
      <c r="AE59" s="57"/>
      <c r="AF59" s="57"/>
      <c r="AG59" s="57"/>
      <c r="AH59" s="57"/>
      <c r="AI59" s="63"/>
      <c r="AJ59" s="63"/>
      <c r="AK59" s="67"/>
      <c r="AL59" s="67"/>
      <c r="AM59" s="67"/>
      <c r="AN59" s="59"/>
      <c r="AO59" s="230" t="s">
        <v>318</v>
      </c>
      <c r="AP59" s="230"/>
      <c r="AQ59" s="230"/>
      <c r="AR59" s="230"/>
      <c r="AS59" s="58" t="s">
        <v>11</v>
      </c>
      <c r="AT59" s="205">
        <f>SUM(AS52:BC57)</f>
        <v>588540.98758800002</v>
      </c>
      <c r="AU59" s="205"/>
      <c r="AV59" s="205"/>
      <c r="AW59" s="205"/>
      <c r="AX59" s="205"/>
      <c r="AY59" s="205"/>
      <c r="AZ59" s="205"/>
      <c r="BA59" s="205"/>
      <c r="BB59" s="205"/>
      <c r="BC59" s="205"/>
      <c r="BD59" s="47"/>
      <c r="BE59" s="51"/>
      <c r="CH59" s="10" t="s">
        <v>117</v>
      </c>
      <c r="CI59" s="11" t="s">
        <v>118</v>
      </c>
      <c r="CJ59" s="7">
        <v>5.9245141502857939</v>
      </c>
      <c r="CK59" s="4">
        <f t="shared" si="0"/>
        <v>84993.08</v>
      </c>
    </row>
    <row r="60" spans="3:89" x14ac:dyDescent="0.25">
      <c r="C60" s="46"/>
      <c r="D60" s="47"/>
      <c r="E60" s="67"/>
      <c r="F60" s="67"/>
      <c r="G60" s="67"/>
      <c r="H60" s="67"/>
      <c r="I60" s="67"/>
      <c r="J60" s="67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57"/>
      <c r="AA60" s="57"/>
      <c r="AB60" s="57"/>
      <c r="AC60" s="57"/>
      <c r="AD60" s="57"/>
      <c r="AE60" s="57"/>
      <c r="AF60" s="57"/>
      <c r="AG60" s="57"/>
      <c r="AH60" s="57"/>
      <c r="AI60" s="63"/>
      <c r="AJ60" s="63"/>
      <c r="AK60" s="67"/>
      <c r="AL60" s="67"/>
      <c r="AM60" s="67"/>
      <c r="AN60" s="59"/>
      <c r="AO60" s="202" t="s">
        <v>317</v>
      </c>
      <c r="AP60" s="202"/>
      <c r="AQ60" s="202"/>
      <c r="AR60" s="202"/>
      <c r="AS60" s="58" t="s">
        <v>11</v>
      </c>
      <c r="AT60" s="205">
        <f>AT59/AT46</f>
        <v>280.25761313714287</v>
      </c>
      <c r="AU60" s="205"/>
      <c r="AV60" s="205"/>
      <c r="AW60" s="205"/>
      <c r="AX60" s="205"/>
      <c r="AY60" s="205"/>
      <c r="AZ60" s="205"/>
      <c r="BA60" s="205"/>
      <c r="BB60" s="205"/>
      <c r="BC60" s="205"/>
      <c r="BD60" s="47"/>
      <c r="BE60" s="51"/>
      <c r="CH60" s="10" t="s">
        <v>119</v>
      </c>
      <c r="CI60" s="11" t="s">
        <v>120</v>
      </c>
      <c r="CJ60" s="7">
        <v>22.600925693573121</v>
      </c>
      <c r="CK60" s="4">
        <f t="shared" si="0"/>
        <v>324232.88</v>
      </c>
    </row>
    <row r="61" spans="3:89" x14ac:dyDescent="0.25">
      <c r="C61" s="46"/>
      <c r="D61" s="47"/>
      <c r="E61" s="67"/>
      <c r="F61" s="67"/>
      <c r="G61" s="67"/>
      <c r="H61" s="67"/>
      <c r="I61" s="67"/>
      <c r="J61" s="67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57"/>
      <c r="AA61" s="57"/>
      <c r="AB61" s="57"/>
      <c r="AC61" s="57"/>
      <c r="AD61" s="57"/>
      <c r="AE61" s="57"/>
      <c r="AF61" s="57"/>
      <c r="AG61" s="57"/>
      <c r="AH61" s="57"/>
      <c r="AI61" s="63"/>
      <c r="AJ61" s="63"/>
      <c r="AK61" s="67"/>
      <c r="AL61" s="67"/>
      <c r="AM61" s="67"/>
      <c r="AN61" s="67"/>
      <c r="AO61" s="67"/>
      <c r="AP61" s="67"/>
      <c r="AQ61" s="47"/>
      <c r="AR61" s="47"/>
      <c r="AS61" s="47"/>
      <c r="AT61" s="67"/>
      <c r="AU61" s="67"/>
      <c r="AV61" s="67"/>
      <c r="AW61" s="67"/>
      <c r="AX61" s="67"/>
      <c r="AY61" s="67"/>
      <c r="AZ61" s="67"/>
      <c r="BA61" s="67"/>
      <c r="BB61" s="67"/>
      <c r="BC61" s="67"/>
      <c r="BD61" s="47"/>
      <c r="BE61" s="51"/>
      <c r="CH61" s="10" t="s">
        <v>121</v>
      </c>
      <c r="CI61" s="11" t="s">
        <v>122</v>
      </c>
      <c r="CJ61" s="7">
        <v>16.283755053673499</v>
      </c>
      <c r="CK61" s="4">
        <f t="shared" si="0"/>
        <v>233606.75</v>
      </c>
    </row>
    <row r="62" spans="3:89" ht="17.25" thickBot="1" x14ac:dyDescent="0.3">
      <c r="C62" s="60"/>
      <c r="D62" s="61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  <c r="AJ62" s="61"/>
      <c r="AK62" s="61"/>
      <c r="AL62" s="61"/>
      <c r="AM62" s="61"/>
      <c r="AN62" s="61"/>
      <c r="AO62" s="61"/>
      <c r="AP62" s="61"/>
      <c r="AQ62" s="61"/>
      <c r="AR62" s="61"/>
      <c r="AS62" s="61"/>
      <c r="AT62" s="61"/>
      <c r="AU62" s="61"/>
      <c r="AV62" s="61"/>
      <c r="AW62" s="61"/>
      <c r="AX62" s="61"/>
      <c r="AY62" s="61"/>
      <c r="AZ62" s="61"/>
      <c r="BA62" s="61"/>
      <c r="BB62" s="61"/>
      <c r="BC62" s="61"/>
      <c r="BD62" s="61"/>
      <c r="BE62" s="62"/>
      <c r="CH62" s="10" t="s">
        <v>123</v>
      </c>
      <c r="CI62" s="11" t="s">
        <v>124</v>
      </c>
      <c r="CJ62" s="7">
        <v>12.855069705841348</v>
      </c>
      <c r="CK62" s="4">
        <f t="shared" si="0"/>
        <v>184418.83</v>
      </c>
    </row>
    <row r="63" spans="3:89" x14ac:dyDescent="0.25">
      <c r="CH63" s="10" t="s">
        <v>125</v>
      </c>
      <c r="CI63" s="11" t="s">
        <v>126</v>
      </c>
      <c r="CJ63" s="7">
        <v>17.105289976300014</v>
      </c>
      <c r="CK63" s="4">
        <f t="shared" si="0"/>
        <v>245392.49</v>
      </c>
    </row>
    <row r="64" spans="3:89" ht="17.25" thickBot="1" x14ac:dyDescent="0.3">
      <c r="CH64" s="10" t="s">
        <v>127</v>
      </c>
      <c r="CI64" s="11" t="s">
        <v>128</v>
      </c>
      <c r="CJ64" s="7">
        <v>22.969960964728845</v>
      </c>
      <c r="CK64" s="4">
        <f t="shared" si="0"/>
        <v>329527.06</v>
      </c>
    </row>
    <row r="65" spans="3:89" x14ac:dyDescent="0.25">
      <c r="C65" s="43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44"/>
      <c r="AN65" s="44"/>
      <c r="AO65" s="44"/>
      <c r="AP65" s="44"/>
      <c r="AQ65" s="44"/>
      <c r="AR65" s="44"/>
      <c r="AS65" s="44"/>
      <c r="AT65" s="44"/>
      <c r="AU65" s="44"/>
      <c r="AV65" s="44"/>
      <c r="AW65" s="44"/>
      <c r="AX65" s="44"/>
      <c r="AY65" s="44"/>
      <c r="AZ65" s="44"/>
      <c r="BA65" s="44"/>
      <c r="BB65" s="44"/>
      <c r="BC65" s="44"/>
      <c r="BD65" s="44"/>
      <c r="BE65" s="45"/>
      <c r="CH65" s="10" t="s">
        <v>129</v>
      </c>
      <c r="CI65" s="11" t="s">
        <v>130</v>
      </c>
      <c r="CJ65" s="7">
        <v>20.822014498815001</v>
      </c>
      <c r="CK65" s="4">
        <f t="shared" si="0"/>
        <v>298712.62</v>
      </c>
    </row>
    <row r="66" spans="3:89" x14ac:dyDescent="0.25">
      <c r="C66" s="46"/>
      <c r="D66" s="47"/>
      <c r="E66" s="196" t="s">
        <v>0</v>
      </c>
      <c r="F66" s="196"/>
      <c r="G66" s="196"/>
      <c r="H66" s="196"/>
      <c r="I66" s="196"/>
      <c r="J66" s="48" t="s">
        <v>11</v>
      </c>
      <c r="K66" s="196" t="s">
        <v>340</v>
      </c>
      <c r="L66" s="196"/>
      <c r="M66" s="196"/>
      <c r="N66" s="196"/>
      <c r="O66" s="196"/>
      <c r="P66" s="196"/>
      <c r="Q66" s="196"/>
      <c r="R66" s="196"/>
      <c r="S66" s="196"/>
      <c r="T66" s="196"/>
      <c r="U66" s="196"/>
      <c r="V66" s="48"/>
      <c r="W66" s="48"/>
      <c r="X66" s="49"/>
      <c r="Y66" s="49"/>
      <c r="Z66" s="49"/>
      <c r="AA66" s="49"/>
      <c r="AB66" s="49"/>
      <c r="AC66" s="49"/>
      <c r="AD66" s="49"/>
      <c r="AE66" s="49"/>
      <c r="AF66" s="48"/>
      <c r="AG66" s="50"/>
      <c r="AH66" s="50"/>
      <c r="AI66" s="50"/>
      <c r="AJ66" s="50"/>
      <c r="AK66" s="196" t="s">
        <v>3</v>
      </c>
      <c r="AL66" s="196"/>
      <c r="AM66" s="196"/>
      <c r="AN66" s="196"/>
      <c r="AO66" s="196"/>
      <c r="AP66" s="196"/>
      <c r="AQ66" s="196"/>
      <c r="AR66" s="196"/>
      <c r="AS66" s="48" t="s">
        <v>11</v>
      </c>
      <c r="AT66" s="197">
        <v>553.47</v>
      </c>
      <c r="AU66" s="197"/>
      <c r="AV66" s="197"/>
      <c r="AW66" s="197"/>
      <c r="AX66" s="48" t="s">
        <v>319</v>
      </c>
      <c r="AY66" s="48"/>
      <c r="AZ66" s="48"/>
      <c r="BA66" s="48"/>
      <c r="BB66" s="48"/>
      <c r="BC66" s="48"/>
      <c r="BD66" s="47"/>
      <c r="BE66" s="51"/>
      <c r="CH66" s="10" t="s">
        <v>131</v>
      </c>
      <c r="CI66" s="11" t="s">
        <v>132</v>
      </c>
      <c r="CJ66" s="7">
        <v>7.3308385612714346</v>
      </c>
      <c r="CK66" s="4">
        <f t="shared" si="0"/>
        <v>105168.21</v>
      </c>
    </row>
    <row r="67" spans="3:89" x14ac:dyDescent="0.25">
      <c r="C67" s="46"/>
      <c r="D67" s="47"/>
      <c r="E67" s="196" t="s">
        <v>322</v>
      </c>
      <c r="F67" s="196"/>
      <c r="G67" s="196"/>
      <c r="H67" s="196"/>
      <c r="I67" s="196"/>
      <c r="J67" s="48" t="s">
        <v>11</v>
      </c>
      <c r="K67" s="196" t="s">
        <v>330</v>
      </c>
      <c r="L67" s="196"/>
      <c r="M67" s="196"/>
      <c r="N67" s="196"/>
      <c r="O67" s="196"/>
      <c r="P67" s="196"/>
      <c r="Q67" s="196"/>
      <c r="R67" s="196"/>
      <c r="S67" s="196"/>
      <c r="T67" s="196"/>
      <c r="U67" s="196"/>
      <c r="V67" s="196"/>
      <c r="W67" s="196"/>
      <c r="X67" s="48"/>
      <c r="Y67" s="49"/>
      <c r="Z67" s="49"/>
      <c r="AA67" s="49"/>
      <c r="AB67" s="49"/>
      <c r="AC67" s="49"/>
      <c r="AD67" s="49"/>
      <c r="AE67" s="49"/>
      <c r="AF67" s="48"/>
      <c r="AG67" s="50"/>
      <c r="AH67" s="50"/>
      <c r="AI67" s="50"/>
      <c r="AJ67" s="50"/>
      <c r="AK67" s="196" t="s">
        <v>4</v>
      </c>
      <c r="AL67" s="196"/>
      <c r="AM67" s="196"/>
      <c r="AN67" s="196"/>
      <c r="AO67" s="196"/>
      <c r="AP67" s="196"/>
      <c r="AQ67" s="196"/>
      <c r="AR67" s="196"/>
      <c r="AS67" s="48" t="s">
        <v>11</v>
      </c>
      <c r="AT67" s="196">
        <v>2100</v>
      </c>
      <c r="AU67" s="196"/>
      <c r="AV67" s="196"/>
      <c r="AW67" s="196"/>
      <c r="AX67" s="48" t="s">
        <v>320</v>
      </c>
      <c r="AY67" s="48"/>
      <c r="AZ67" s="48"/>
      <c r="BA67" s="48"/>
      <c r="BB67" s="48"/>
      <c r="BC67" s="48"/>
      <c r="BD67" s="47"/>
      <c r="BE67" s="51"/>
      <c r="CH67" s="10" t="s">
        <v>133</v>
      </c>
      <c r="CI67" s="11" t="s">
        <v>134</v>
      </c>
      <c r="CJ67" s="7">
        <v>54.480363864491849</v>
      </c>
      <c r="CK67" s="4">
        <f t="shared" si="0"/>
        <v>781575.3</v>
      </c>
    </row>
    <row r="68" spans="3:89" x14ac:dyDescent="0.25">
      <c r="C68" s="46"/>
      <c r="D68" s="47"/>
      <c r="E68" s="196" t="s">
        <v>1</v>
      </c>
      <c r="F68" s="196"/>
      <c r="G68" s="196"/>
      <c r="H68" s="196"/>
      <c r="I68" s="196"/>
      <c r="J68" s="48" t="s">
        <v>11</v>
      </c>
      <c r="K68" s="196" t="s">
        <v>325</v>
      </c>
      <c r="L68" s="196"/>
      <c r="M68" s="196"/>
      <c r="N68" s="196"/>
      <c r="O68" s="196"/>
      <c r="P68" s="196"/>
      <c r="Q68" s="196"/>
      <c r="R68" s="196"/>
      <c r="S68" s="196"/>
      <c r="T68" s="196"/>
      <c r="U68" s="196"/>
      <c r="V68" s="48"/>
      <c r="W68" s="48"/>
      <c r="X68" s="49"/>
      <c r="Y68" s="49"/>
      <c r="Z68" s="49"/>
      <c r="AA68" s="49"/>
      <c r="AB68" s="49"/>
      <c r="AC68" s="49"/>
      <c r="AD68" s="49"/>
      <c r="AE68" s="49"/>
      <c r="AF68" s="48"/>
      <c r="AG68" s="50"/>
      <c r="AH68" s="50"/>
      <c r="AI68" s="50"/>
      <c r="AJ68" s="50"/>
      <c r="AK68" s="196"/>
      <c r="AL68" s="196"/>
      <c r="AM68" s="196"/>
      <c r="AN68" s="196"/>
      <c r="AO68" s="196"/>
      <c r="AP68" s="196"/>
      <c r="AQ68" s="196"/>
      <c r="AR68" s="196"/>
      <c r="AS68" s="48"/>
      <c r="AT68" s="198"/>
      <c r="AU68" s="198"/>
      <c r="AV68" s="198"/>
      <c r="AW68" s="198"/>
      <c r="AX68" s="48"/>
      <c r="AY68" s="48"/>
      <c r="AZ68" s="48"/>
      <c r="BA68" s="48"/>
      <c r="BB68" s="48"/>
      <c r="BC68" s="48"/>
      <c r="BD68" s="47"/>
      <c r="BE68" s="51"/>
      <c r="CH68" s="10" t="s">
        <v>135</v>
      </c>
      <c r="CI68" s="11" t="s">
        <v>136</v>
      </c>
      <c r="CJ68" s="7">
        <v>50.628216924578282</v>
      </c>
      <c r="CK68" s="4">
        <f t="shared" si="0"/>
        <v>726312.4</v>
      </c>
    </row>
    <row r="69" spans="3:89" x14ac:dyDescent="0.25">
      <c r="C69" s="46"/>
      <c r="D69" s="47"/>
      <c r="E69" s="196" t="s">
        <v>2</v>
      </c>
      <c r="F69" s="196"/>
      <c r="G69" s="196"/>
      <c r="H69" s="196"/>
      <c r="I69" s="196"/>
      <c r="J69" s="48" t="s">
        <v>11</v>
      </c>
      <c r="K69" s="196" t="s">
        <v>321</v>
      </c>
      <c r="L69" s="196"/>
      <c r="M69" s="196"/>
      <c r="N69" s="196"/>
      <c r="O69" s="196"/>
      <c r="P69" s="196"/>
      <c r="Q69" s="196"/>
      <c r="R69" s="196"/>
      <c r="S69" s="196"/>
      <c r="T69" s="196"/>
      <c r="U69" s="196"/>
      <c r="V69" s="48"/>
      <c r="W69" s="48"/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8"/>
      <c r="AJ69" s="48"/>
      <c r="AK69" s="196"/>
      <c r="AL69" s="196"/>
      <c r="AM69" s="196"/>
      <c r="AN69" s="196"/>
      <c r="AO69" s="196"/>
      <c r="AP69" s="196"/>
      <c r="AQ69" s="196"/>
      <c r="AR69" s="196"/>
      <c r="AS69" s="48"/>
      <c r="AT69" s="48"/>
      <c r="AU69" s="48"/>
      <c r="AV69" s="48"/>
      <c r="AW69" s="48"/>
      <c r="AX69" s="48"/>
      <c r="AY69" s="48"/>
      <c r="AZ69" s="48"/>
      <c r="BA69" s="48"/>
      <c r="BB69" s="48"/>
      <c r="BC69" s="48"/>
      <c r="BD69" s="47"/>
      <c r="BE69" s="51"/>
      <c r="CH69" s="12" t="s">
        <v>137</v>
      </c>
      <c r="CI69" s="13" t="s">
        <v>138</v>
      </c>
      <c r="CJ69" s="14">
        <v>49.527603513174405</v>
      </c>
      <c r="CK69" s="4">
        <f t="shared" si="0"/>
        <v>710523</v>
      </c>
    </row>
    <row r="70" spans="3:89" x14ac:dyDescent="0.25">
      <c r="C70" s="46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  <c r="AA70" s="47"/>
      <c r="AB70" s="47"/>
      <c r="AC70" s="47"/>
      <c r="AD70" s="47"/>
      <c r="AE70" s="47"/>
      <c r="AF70" s="47"/>
      <c r="AG70" s="47"/>
      <c r="AH70" s="47"/>
      <c r="AI70" s="47"/>
      <c r="AJ70" s="47"/>
      <c r="AK70" s="47"/>
      <c r="AL70" s="47"/>
      <c r="AM70" s="47"/>
      <c r="AN70" s="47"/>
      <c r="AO70" s="47"/>
      <c r="AP70" s="47"/>
      <c r="AQ70" s="47"/>
      <c r="AR70" s="47"/>
      <c r="AS70" s="47"/>
      <c r="AT70" s="47"/>
      <c r="AU70" s="47"/>
      <c r="AV70" s="47"/>
      <c r="AW70" s="47"/>
      <c r="AX70" s="47"/>
      <c r="AY70" s="47"/>
      <c r="AZ70" s="47"/>
      <c r="BA70" s="47"/>
      <c r="BB70" s="47"/>
      <c r="BC70" s="47"/>
      <c r="BD70" s="47"/>
      <c r="BE70" s="51"/>
      <c r="CH70" s="5" t="s">
        <v>139</v>
      </c>
      <c r="CI70" s="11" t="s">
        <v>140</v>
      </c>
      <c r="CJ70" s="7">
        <v>58.332510804405409</v>
      </c>
      <c r="CK70" s="4">
        <f t="shared" si="0"/>
        <v>836838.2</v>
      </c>
    </row>
    <row r="71" spans="3:89" x14ac:dyDescent="0.25">
      <c r="C71" s="46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  <c r="AA71" s="47"/>
      <c r="AB71" s="47"/>
      <c r="AC71" s="47"/>
      <c r="AD71" s="47"/>
      <c r="AE71" s="47"/>
      <c r="AF71" s="47"/>
      <c r="AG71" s="47"/>
      <c r="AH71" s="47"/>
      <c r="AI71" s="47"/>
      <c r="AJ71" s="47"/>
      <c r="AK71" s="47"/>
      <c r="AL71" s="47"/>
      <c r="AM71" s="47"/>
      <c r="AN71" s="47"/>
      <c r="AO71" s="47"/>
      <c r="AP71" s="47"/>
      <c r="AQ71" s="47"/>
      <c r="AR71" s="47"/>
      <c r="AS71" s="47"/>
      <c r="AT71" s="47"/>
      <c r="AU71" s="47"/>
      <c r="AV71" s="47"/>
      <c r="AW71" s="47"/>
      <c r="AX71" s="47"/>
      <c r="AY71" s="47"/>
      <c r="AZ71" s="47"/>
      <c r="BA71" s="47"/>
      <c r="BB71" s="47"/>
      <c r="BC71" s="47"/>
      <c r="BD71" s="47"/>
      <c r="BE71" s="51"/>
      <c r="CH71" s="12" t="s">
        <v>141</v>
      </c>
      <c r="CI71" s="13" t="s">
        <v>142</v>
      </c>
      <c r="CJ71" s="14">
        <v>11.666502160881082</v>
      </c>
      <c r="CK71" s="4">
        <f t="shared" si="0"/>
        <v>167367.64000000001</v>
      </c>
    </row>
    <row r="72" spans="3:89" x14ac:dyDescent="0.25">
      <c r="C72" s="46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  <c r="AA72" s="47"/>
      <c r="AB72" s="47"/>
      <c r="AC72" s="47"/>
      <c r="AD72" s="47"/>
      <c r="AE72" s="47"/>
      <c r="AF72" s="47"/>
      <c r="AG72" s="47"/>
      <c r="AH72" s="47"/>
      <c r="AI72" s="47"/>
      <c r="AJ72" s="47"/>
      <c r="AK72" s="47"/>
      <c r="AL72" s="47"/>
      <c r="AM72" s="47"/>
      <c r="AN72" s="47"/>
      <c r="AO72" s="47"/>
      <c r="AP72" s="47"/>
      <c r="AQ72" s="47"/>
      <c r="AR72" s="47"/>
      <c r="AS72" s="47"/>
      <c r="AT72" s="47"/>
      <c r="AU72" s="47"/>
      <c r="AV72" s="47"/>
      <c r="AW72" s="47"/>
      <c r="AX72" s="47"/>
      <c r="AY72" s="47"/>
      <c r="AZ72" s="47"/>
      <c r="BA72" s="47"/>
      <c r="BB72" s="47"/>
      <c r="BC72" s="47"/>
      <c r="BD72" s="47"/>
      <c r="BE72" s="51"/>
      <c r="CH72" s="5" t="s">
        <v>143</v>
      </c>
      <c r="CI72" s="11" t="s">
        <v>144</v>
      </c>
      <c r="CJ72" s="7">
        <v>14.858281053952322</v>
      </c>
      <c r="CK72" s="4">
        <f t="shared" si="0"/>
        <v>213156.9</v>
      </c>
    </row>
    <row r="73" spans="3:89" x14ac:dyDescent="0.25">
      <c r="C73" s="46"/>
      <c r="D73" s="47"/>
      <c r="E73" s="208" t="s">
        <v>5</v>
      </c>
      <c r="F73" s="209"/>
      <c r="G73" s="209"/>
      <c r="H73" s="209"/>
      <c r="I73" s="209"/>
      <c r="J73" s="209"/>
      <c r="K73" s="210" t="str">
        <f t="shared" ref="K73:K78" si="7">VLOOKUP(E73,$CH$1:$CK$1003,2,FALSE)</f>
        <v>NOVACRON YELLOW S-3R</v>
      </c>
      <c r="L73" s="210"/>
      <c r="M73" s="210"/>
      <c r="N73" s="210"/>
      <c r="O73" s="210"/>
      <c r="P73" s="210"/>
      <c r="Q73" s="210"/>
      <c r="R73" s="210"/>
      <c r="S73" s="210"/>
      <c r="T73" s="210"/>
      <c r="U73" s="210"/>
      <c r="V73" s="210"/>
      <c r="W73" s="210"/>
      <c r="X73" s="210"/>
      <c r="Y73" s="73"/>
      <c r="Z73" s="234">
        <v>12.7</v>
      </c>
      <c r="AA73" s="234"/>
      <c r="AB73" s="234"/>
      <c r="AC73" s="234"/>
      <c r="AD73" s="234"/>
      <c r="AE73" s="234"/>
      <c r="AF73" s="234"/>
      <c r="AG73" s="234"/>
      <c r="AH73" s="234"/>
      <c r="AI73" s="210" t="s">
        <v>315</v>
      </c>
      <c r="AJ73" s="210"/>
      <c r="AK73" s="235">
        <v>7029.02</v>
      </c>
      <c r="AL73" s="235"/>
      <c r="AM73" s="235"/>
      <c r="AN73" s="235"/>
      <c r="AO73" s="235"/>
      <c r="AP73" s="235"/>
      <c r="AQ73" s="52" t="s">
        <v>316</v>
      </c>
      <c r="AR73" s="52"/>
      <c r="AS73" s="213">
        <f>(AK73*VLOOKUP(E73,$CH$1:$CK$1003,4,FALSE))/1000</f>
        <v>682675.43262840004</v>
      </c>
      <c r="AT73" s="213"/>
      <c r="AU73" s="213"/>
      <c r="AV73" s="213"/>
      <c r="AW73" s="213"/>
      <c r="AX73" s="213"/>
      <c r="AY73" s="213"/>
      <c r="AZ73" s="213"/>
      <c r="BA73" s="213"/>
      <c r="BB73" s="213"/>
      <c r="BC73" s="214"/>
      <c r="BD73" s="47"/>
      <c r="BE73" s="51"/>
      <c r="CH73" s="15" t="s">
        <v>145</v>
      </c>
      <c r="CI73" s="16" t="s">
        <v>146</v>
      </c>
      <c r="CJ73" s="17">
        <v>7.2640485152655785</v>
      </c>
      <c r="CK73" s="4">
        <f t="shared" ref="CK73:CK136" si="8">CJ73*$CK$3</f>
        <v>104210.04</v>
      </c>
    </row>
    <row r="74" spans="3:89" x14ac:dyDescent="0.25">
      <c r="C74" s="46"/>
      <c r="D74" s="47"/>
      <c r="E74" s="200" t="s">
        <v>6</v>
      </c>
      <c r="F74" s="201"/>
      <c r="G74" s="201"/>
      <c r="H74" s="201"/>
      <c r="I74" s="201"/>
      <c r="J74" s="201"/>
      <c r="K74" s="202" t="str">
        <f t="shared" si="7"/>
        <v>NOVACRON RUBY S–3B</v>
      </c>
      <c r="L74" s="202"/>
      <c r="M74" s="202"/>
      <c r="N74" s="202"/>
      <c r="O74" s="202"/>
      <c r="P74" s="202"/>
      <c r="Q74" s="202"/>
      <c r="R74" s="202"/>
      <c r="S74" s="202"/>
      <c r="T74" s="202"/>
      <c r="U74" s="202"/>
      <c r="V74" s="202"/>
      <c r="W74" s="202"/>
      <c r="X74" s="202"/>
      <c r="Y74" s="76"/>
      <c r="Z74" s="232">
        <v>4.7</v>
      </c>
      <c r="AA74" s="232"/>
      <c r="AB74" s="232"/>
      <c r="AC74" s="232"/>
      <c r="AD74" s="232"/>
      <c r="AE74" s="232"/>
      <c r="AF74" s="232"/>
      <c r="AG74" s="232"/>
      <c r="AH74" s="232"/>
      <c r="AI74" s="202" t="s">
        <v>315</v>
      </c>
      <c r="AJ74" s="202"/>
      <c r="AK74" s="233">
        <v>2601.29</v>
      </c>
      <c r="AL74" s="233"/>
      <c r="AM74" s="233"/>
      <c r="AN74" s="233"/>
      <c r="AO74" s="233"/>
      <c r="AP74" s="233"/>
      <c r="AQ74" s="47" t="s">
        <v>316</v>
      </c>
      <c r="AR74" s="47"/>
      <c r="AS74" s="205">
        <f t="shared" ref="AS74:AS78" si="9">(AK74*VLOOKUP(E74,$CH$1:$CK$1003,4,FALSE))/1000</f>
        <v>313845.27431940002</v>
      </c>
      <c r="AT74" s="205"/>
      <c r="AU74" s="205"/>
      <c r="AV74" s="205"/>
      <c r="AW74" s="205"/>
      <c r="AX74" s="205"/>
      <c r="AY74" s="205"/>
      <c r="AZ74" s="205"/>
      <c r="BA74" s="205"/>
      <c r="BB74" s="205"/>
      <c r="BC74" s="206"/>
      <c r="BD74" s="47"/>
      <c r="BE74" s="51"/>
      <c r="CH74" s="10" t="s">
        <v>147</v>
      </c>
      <c r="CI74" s="18" t="s">
        <v>148</v>
      </c>
      <c r="CJ74" s="7">
        <v>8.8314791579534369</v>
      </c>
      <c r="CK74" s="4">
        <f t="shared" si="8"/>
        <v>126696.40000000001</v>
      </c>
    </row>
    <row r="75" spans="3:89" x14ac:dyDescent="0.25">
      <c r="C75" s="46"/>
      <c r="D75" s="47"/>
      <c r="E75" s="200" t="s">
        <v>7</v>
      </c>
      <c r="F75" s="201"/>
      <c r="G75" s="201"/>
      <c r="H75" s="201"/>
      <c r="I75" s="201"/>
      <c r="J75" s="201"/>
      <c r="K75" s="202" t="str">
        <f t="shared" si="7"/>
        <v>NOVACRON DARK BLUE S-GL</v>
      </c>
      <c r="L75" s="202"/>
      <c r="M75" s="202"/>
      <c r="N75" s="202"/>
      <c r="O75" s="202"/>
      <c r="P75" s="202"/>
      <c r="Q75" s="202"/>
      <c r="R75" s="202"/>
      <c r="S75" s="202"/>
      <c r="T75" s="202"/>
      <c r="U75" s="202"/>
      <c r="V75" s="202"/>
      <c r="W75" s="202"/>
      <c r="X75" s="202"/>
      <c r="Y75" s="76"/>
      <c r="Z75" s="232">
        <v>12</v>
      </c>
      <c r="AA75" s="232"/>
      <c r="AB75" s="232"/>
      <c r="AC75" s="232"/>
      <c r="AD75" s="232"/>
      <c r="AE75" s="232"/>
      <c r="AF75" s="232"/>
      <c r="AG75" s="232"/>
      <c r="AH75" s="232"/>
      <c r="AI75" s="202" t="s">
        <v>315</v>
      </c>
      <c r="AJ75" s="202"/>
      <c r="AK75" s="233">
        <v>6641.59</v>
      </c>
      <c r="AL75" s="233"/>
      <c r="AM75" s="233"/>
      <c r="AN75" s="233"/>
      <c r="AO75" s="233"/>
      <c r="AP75" s="233"/>
      <c r="AQ75" s="47" t="s">
        <v>316</v>
      </c>
      <c r="AR75" s="47"/>
      <c r="AS75" s="205">
        <f t="shared" si="9"/>
        <v>807976.52118720009</v>
      </c>
      <c r="AT75" s="205"/>
      <c r="AU75" s="205"/>
      <c r="AV75" s="205"/>
      <c r="AW75" s="205"/>
      <c r="AX75" s="205"/>
      <c r="AY75" s="205"/>
      <c r="AZ75" s="205"/>
      <c r="BA75" s="205"/>
      <c r="BB75" s="205"/>
      <c r="BC75" s="206"/>
      <c r="BD75" s="47"/>
      <c r="BE75" s="51"/>
      <c r="CH75" s="10" t="s">
        <v>149</v>
      </c>
      <c r="CI75" s="11" t="s">
        <v>150</v>
      </c>
      <c r="CJ75" s="7">
        <v>8.8825477485013238</v>
      </c>
      <c r="CK75" s="4">
        <f t="shared" si="8"/>
        <v>127429.02999999998</v>
      </c>
    </row>
    <row r="76" spans="3:89" x14ac:dyDescent="0.25">
      <c r="C76" s="46"/>
      <c r="D76" s="47"/>
      <c r="E76" s="216" t="s">
        <v>8</v>
      </c>
      <c r="F76" s="217"/>
      <c r="G76" s="217"/>
      <c r="H76" s="217"/>
      <c r="I76" s="217"/>
      <c r="J76" s="217"/>
      <c r="K76" s="218" t="str">
        <f t="shared" si="7"/>
        <v>FIMBIL EAS 40 NEW</v>
      </c>
      <c r="L76" s="218"/>
      <c r="M76" s="218"/>
      <c r="N76" s="218"/>
      <c r="O76" s="218"/>
      <c r="P76" s="218"/>
      <c r="Q76" s="218"/>
      <c r="R76" s="218"/>
      <c r="S76" s="218"/>
      <c r="T76" s="218"/>
      <c r="U76" s="218"/>
      <c r="V76" s="218"/>
      <c r="W76" s="218"/>
      <c r="X76" s="218"/>
      <c r="Y76" s="74"/>
      <c r="Z76" s="236">
        <v>8</v>
      </c>
      <c r="AA76" s="236"/>
      <c r="AB76" s="236"/>
      <c r="AC76" s="236"/>
      <c r="AD76" s="236"/>
      <c r="AE76" s="236"/>
      <c r="AF76" s="236"/>
      <c r="AG76" s="236"/>
      <c r="AH76" s="236"/>
      <c r="AI76" s="218" t="s">
        <v>315</v>
      </c>
      <c r="AJ76" s="218"/>
      <c r="AK76" s="220">
        <v>4427.7299999999996</v>
      </c>
      <c r="AL76" s="220"/>
      <c r="AM76" s="220"/>
      <c r="AN76" s="220"/>
      <c r="AO76" s="220"/>
      <c r="AP76" s="220"/>
      <c r="AQ76" s="55" t="s">
        <v>316</v>
      </c>
      <c r="AR76" s="55"/>
      <c r="AS76" s="221">
        <f t="shared" si="9"/>
        <v>91335.834322199982</v>
      </c>
      <c r="AT76" s="221"/>
      <c r="AU76" s="221"/>
      <c r="AV76" s="221"/>
      <c r="AW76" s="221"/>
      <c r="AX76" s="221"/>
      <c r="AY76" s="221"/>
      <c r="AZ76" s="221"/>
      <c r="BA76" s="221"/>
      <c r="BB76" s="221"/>
      <c r="BC76" s="222"/>
      <c r="BD76" s="47"/>
      <c r="BE76" s="51"/>
      <c r="CH76" s="10" t="s">
        <v>151</v>
      </c>
      <c r="CI76" s="11" t="s">
        <v>152</v>
      </c>
      <c r="CJ76" s="7">
        <v>7.5505172173428132</v>
      </c>
      <c r="CK76" s="4">
        <f t="shared" si="8"/>
        <v>108319.72</v>
      </c>
    </row>
    <row r="77" spans="3:89" x14ac:dyDescent="0.25">
      <c r="C77" s="46"/>
      <c r="D77" s="47"/>
      <c r="E77" s="200" t="s">
        <v>9</v>
      </c>
      <c r="F77" s="201"/>
      <c r="G77" s="201"/>
      <c r="H77" s="201"/>
      <c r="I77" s="201"/>
      <c r="J77" s="201"/>
      <c r="K77" s="202" t="str">
        <f t="shared" si="7"/>
        <v>SODIUM SULFATE</v>
      </c>
      <c r="L77" s="202"/>
      <c r="M77" s="202"/>
      <c r="N77" s="202"/>
      <c r="O77" s="202"/>
      <c r="P77" s="202"/>
      <c r="Q77" s="202"/>
      <c r="R77" s="202"/>
      <c r="S77" s="202"/>
      <c r="T77" s="202"/>
      <c r="U77" s="202"/>
      <c r="V77" s="202"/>
      <c r="W77" s="202"/>
      <c r="X77" s="202"/>
      <c r="Y77" s="76"/>
      <c r="Z77" s="232">
        <v>300</v>
      </c>
      <c r="AA77" s="232"/>
      <c r="AB77" s="232"/>
      <c r="AC77" s="232"/>
      <c r="AD77" s="232"/>
      <c r="AE77" s="232"/>
      <c r="AF77" s="232"/>
      <c r="AG77" s="232"/>
      <c r="AH77" s="232"/>
      <c r="AI77" s="202" t="s">
        <v>315</v>
      </c>
      <c r="AJ77" s="202"/>
      <c r="AK77" s="233">
        <v>110693.21</v>
      </c>
      <c r="AL77" s="233"/>
      <c r="AM77" s="233"/>
      <c r="AN77" s="233"/>
      <c r="AO77" s="233"/>
      <c r="AP77" s="233"/>
      <c r="AQ77" s="47" t="s">
        <v>316</v>
      </c>
      <c r="AR77" s="47"/>
      <c r="AS77" s="205">
        <f t="shared" si="9"/>
        <v>264169.34566500003</v>
      </c>
      <c r="AT77" s="205"/>
      <c r="AU77" s="205"/>
      <c r="AV77" s="205"/>
      <c r="AW77" s="205"/>
      <c r="AX77" s="205"/>
      <c r="AY77" s="205"/>
      <c r="AZ77" s="205"/>
      <c r="BA77" s="205"/>
      <c r="BB77" s="205"/>
      <c r="BC77" s="206"/>
      <c r="BD77" s="47"/>
      <c r="BE77" s="51"/>
      <c r="CH77" s="10" t="s">
        <v>153</v>
      </c>
      <c r="CI77" s="11" t="s">
        <v>154</v>
      </c>
      <c r="CJ77" s="7">
        <v>19.985732608392585</v>
      </c>
      <c r="CK77" s="4">
        <f t="shared" si="8"/>
        <v>286715.32</v>
      </c>
    </row>
    <row r="78" spans="3:89" x14ac:dyDescent="0.25">
      <c r="C78" s="46"/>
      <c r="D78" s="47"/>
      <c r="E78" s="223" t="s">
        <v>10</v>
      </c>
      <c r="F78" s="224"/>
      <c r="G78" s="224"/>
      <c r="H78" s="224"/>
      <c r="I78" s="224"/>
      <c r="J78" s="224"/>
      <c r="K78" s="225" t="str">
        <f t="shared" si="7"/>
        <v>SODA ASH</v>
      </c>
      <c r="L78" s="225"/>
      <c r="M78" s="225"/>
      <c r="N78" s="225"/>
      <c r="O78" s="225"/>
      <c r="P78" s="225"/>
      <c r="Q78" s="225"/>
      <c r="R78" s="225"/>
      <c r="S78" s="225"/>
      <c r="T78" s="225"/>
      <c r="U78" s="225"/>
      <c r="V78" s="225"/>
      <c r="W78" s="225"/>
      <c r="X78" s="225"/>
      <c r="Y78" s="75"/>
      <c r="Z78" s="237">
        <v>30</v>
      </c>
      <c r="AA78" s="237"/>
      <c r="AB78" s="237"/>
      <c r="AC78" s="237"/>
      <c r="AD78" s="237"/>
      <c r="AE78" s="237"/>
      <c r="AF78" s="237"/>
      <c r="AG78" s="237"/>
      <c r="AH78" s="237"/>
      <c r="AI78" s="225" t="s">
        <v>315</v>
      </c>
      <c r="AJ78" s="225"/>
      <c r="AK78" s="238">
        <v>16603.98</v>
      </c>
      <c r="AL78" s="238"/>
      <c r="AM78" s="238"/>
      <c r="AN78" s="238"/>
      <c r="AO78" s="238"/>
      <c r="AP78" s="238"/>
      <c r="AQ78" s="54" t="s">
        <v>316</v>
      </c>
      <c r="AR78" s="54"/>
      <c r="AS78" s="228">
        <f t="shared" si="9"/>
        <v>147443.34239999999</v>
      </c>
      <c r="AT78" s="228"/>
      <c r="AU78" s="228"/>
      <c r="AV78" s="228"/>
      <c r="AW78" s="228"/>
      <c r="AX78" s="228"/>
      <c r="AY78" s="228"/>
      <c r="AZ78" s="228"/>
      <c r="BA78" s="228"/>
      <c r="BB78" s="228"/>
      <c r="BC78" s="229"/>
      <c r="BD78" s="47"/>
      <c r="BE78" s="51"/>
      <c r="CH78" s="10" t="s">
        <v>155</v>
      </c>
      <c r="CI78" s="19" t="s">
        <v>156</v>
      </c>
      <c r="CJ78" s="7">
        <v>19.352577722013105</v>
      </c>
      <c r="CK78" s="4">
        <f t="shared" si="8"/>
        <v>277632.08</v>
      </c>
    </row>
    <row r="79" spans="3:89" x14ac:dyDescent="0.25">
      <c r="C79" s="46"/>
      <c r="D79" s="47"/>
      <c r="E79" s="70"/>
      <c r="F79" s="70"/>
      <c r="G79" s="70"/>
      <c r="H79" s="70"/>
      <c r="I79" s="70"/>
      <c r="J79" s="70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57"/>
      <c r="AA79" s="57"/>
      <c r="AB79" s="57"/>
      <c r="AC79" s="57"/>
      <c r="AD79" s="57"/>
      <c r="AE79" s="57"/>
      <c r="AF79" s="57"/>
      <c r="AG79" s="57"/>
      <c r="AH79" s="57"/>
      <c r="AI79" s="76"/>
      <c r="AJ79" s="76"/>
      <c r="AK79" s="70"/>
      <c r="AL79" s="70"/>
      <c r="AM79" s="70"/>
      <c r="AN79" s="70"/>
      <c r="AO79" s="70"/>
      <c r="AP79" s="70"/>
      <c r="AQ79" s="47"/>
      <c r="AR79" s="47"/>
      <c r="AS79" s="58"/>
      <c r="AT79" s="58"/>
      <c r="AU79" s="58"/>
      <c r="AV79" s="58"/>
      <c r="AW79" s="58"/>
      <c r="AX79" s="58"/>
      <c r="AY79" s="58"/>
      <c r="AZ79" s="58"/>
      <c r="BA79" s="58"/>
      <c r="BB79" s="58"/>
      <c r="BC79" s="58"/>
      <c r="BD79" s="47"/>
      <c r="BE79" s="51"/>
      <c r="CH79" s="10" t="s">
        <v>157</v>
      </c>
      <c r="CI79" s="19" t="s">
        <v>158</v>
      </c>
      <c r="CJ79" s="7">
        <v>17.513283145127563</v>
      </c>
      <c r="CK79" s="4">
        <f t="shared" si="8"/>
        <v>251245.56000000003</v>
      </c>
    </row>
    <row r="80" spans="3:89" x14ac:dyDescent="0.25">
      <c r="C80" s="46"/>
      <c r="D80" s="47"/>
      <c r="E80" s="70"/>
      <c r="F80" s="70"/>
      <c r="G80" s="70"/>
      <c r="H80" s="70"/>
      <c r="I80" s="70"/>
      <c r="J80" s="70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57"/>
      <c r="AA80" s="57"/>
      <c r="AB80" s="57"/>
      <c r="AC80" s="57"/>
      <c r="AD80" s="57"/>
      <c r="AE80" s="57"/>
      <c r="AF80" s="57"/>
      <c r="AG80" s="57"/>
      <c r="AH80" s="57"/>
      <c r="AI80" s="76"/>
      <c r="AJ80" s="76"/>
      <c r="AK80" s="70"/>
      <c r="AL80" s="70"/>
      <c r="AM80" s="70"/>
      <c r="AN80" s="59"/>
      <c r="AO80" s="230" t="s">
        <v>318</v>
      </c>
      <c r="AP80" s="230"/>
      <c r="AQ80" s="230"/>
      <c r="AR80" s="230"/>
      <c r="AS80" s="58" t="s">
        <v>11</v>
      </c>
      <c r="AT80" s="205">
        <f>SUM(AS73:BC78)</f>
        <v>2307445.7505222</v>
      </c>
      <c r="AU80" s="205"/>
      <c r="AV80" s="205"/>
      <c r="AW80" s="205"/>
      <c r="AX80" s="205"/>
      <c r="AY80" s="205"/>
      <c r="AZ80" s="205"/>
      <c r="BA80" s="205"/>
      <c r="BB80" s="205"/>
      <c r="BC80" s="205"/>
      <c r="BD80" s="47"/>
      <c r="BE80" s="51"/>
      <c r="CH80" s="10" t="s">
        <v>159</v>
      </c>
      <c r="CI80" s="11" t="s">
        <v>160</v>
      </c>
      <c r="CJ80" s="7">
        <v>18.24300362470375</v>
      </c>
      <c r="CK80" s="4">
        <f t="shared" si="8"/>
        <v>261714.13</v>
      </c>
    </row>
    <row r="81" spans="3:89" x14ac:dyDescent="0.25">
      <c r="C81" s="46"/>
      <c r="D81" s="47"/>
      <c r="E81" s="70"/>
      <c r="F81" s="70"/>
      <c r="G81" s="70"/>
      <c r="H81" s="70"/>
      <c r="I81" s="70"/>
      <c r="J81" s="70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57"/>
      <c r="AA81" s="57"/>
      <c r="AB81" s="57"/>
      <c r="AC81" s="57"/>
      <c r="AD81" s="57"/>
      <c r="AE81" s="57"/>
      <c r="AF81" s="57"/>
      <c r="AG81" s="57"/>
      <c r="AH81" s="57"/>
      <c r="AI81" s="76"/>
      <c r="AJ81" s="76"/>
      <c r="AK81" s="70"/>
      <c r="AL81" s="70"/>
      <c r="AM81" s="70"/>
      <c r="AN81" s="59"/>
      <c r="AO81" s="202" t="s">
        <v>317</v>
      </c>
      <c r="AP81" s="202"/>
      <c r="AQ81" s="202"/>
      <c r="AR81" s="202"/>
      <c r="AS81" s="58" t="s">
        <v>11</v>
      </c>
      <c r="AT81" s="205">
        <f>AT80/AT67</f>
        <v>1098.7836907248573</v>
      </c>
      <c r="AU81" s="205"/>
      <c r="AV81" s="205"/>
      <c r="AW81" s="205"/>
      <c r="AX81" s="205"/>
      <c r="AY81" s="205"/>
      <c r="AZ81" s="205"/>
      <c r="BA81" s="205"/>
      <c r="BB81" s="205"/>
      <c r="BC81" s="205"/>
      <c r="BD81" s="47"/>
      <c r="BE81" s="51"/>
      <c r="CH81" s="10" t="s">
        <v>161</v>
      </c>
      <c r="CI81" s="11" t="s">
        <v>162</v>
      </c>
      <c r="CJ81" s="7">
        <v>9.0314714903108886</v>
      </c>
      <c r="CK81" s="4">
        <f t="shared" si="8"/>
        <v>129565.49</v>
      </c>
    </row>
    <row r="82" spans="3:89" x14ac:dyDescent="0.25">
      <c r="C82" s="46"/>
      <c r="D82" s="47"/>
      <c r="E82" s="70"/>
      <c r="F82" s="70"/>
      <c r="G82" s="70"/>
      <c r="H82" s="70"/>
      <c r="I82" s="70"/>
      <c r="J82" s="70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  <c r="Z82" s="57"/>
      <c r="AA82" s="57"/>
      <c r="AB82" s="57"/>
      <c r="AC82" s="57"/>
      <c r="AD82" s="57"/>
      <c r="AE82" s="57"/>
      <c r="AF82" s="57"/>
      <c r="AG82" s="57"/>
      <c r="AH82" s="57"/>
      <c r="AI82" s="76"/>
      <c r="AJ82" s="76"/>
      <c r="AK82" s="70"/>
      <c r="AL82" s="70"/>
      <c r="AM82" s="70"/>
      <c r="AN82" s="70"/>
      <c r="AO82" s="70"/>
      <c r="AP82" s="70"/>
      <c r="AQ82" s="47"/>
      <c r="AR82" s="47"/>
      <c r="AS82" s="47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47"/>
      <c r="BE82" s="51"/>
      <c r="CH82" s="10" t="s">
        <v>163</v>
      </c>
      <c r="CI82" s="11" t="s">
        <v>164</v>
      </c>
      <c r="CJ82" s="7">
        <v>12.306423393280358</v>
      </c>
      <c r="CK82" s="4">
        <f t="shared" si="8"/>
        <v>176547.95</v>
      </c>
    </row>
    <row r="83" spans="3:89" ht="17.25" thickBot="1" x14ac:dyDescent="0.3">
      <c r="C83" s="60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2"/>
      <c r="CH83" s="10" t="s">
        <v>165</v>
      </c>
      <c r="CI83" s="11" t="s">
        <v>166</v>
      </c>
      <c r="CJ83" s="7">
        <v>17.52</v>
      </c>
      <c r="CK83" s="4">
        <f t="shared" si="8"/>
        <v>251341.91999999998</v>
      </c>
    </row>
    <row r="84" spans="3:89" x14ac:dyDescent="0.25">
      <c r="CH84" s="12" t="s">
        <v>167</v>
      </c>
      <c r="CI84" s="13" t="s">
        <v>168</v>
      </c>
      <c r="CJ84" s="7">
        <v>6.0476808866583021</v>
      </c>
      <c r="CK84" s="4">
        <f t="shared" si="8"/>
        <v>86760.03</v>
      </c>
    </row>
    <row r="85" spans="3:89" ht="17.25" thickBot="1" x14ac:dyDescent="0.3">
      <c r="CH85" s="12" t="s">
        <v>169</v>
      </c>
      <c r="CI85" s="20" t="s">
        <v>170</v>
      </c>
      <c r="CJ85" s="7">
        <v>9.6363041962916505</v>
      </c>
      <c r="CK85" s="4">
        <f t="shared" si="8"/>
        <v>138242.42000000001</v>
      </c>
    </row>
    <row r="86" spans="3:89" x14ac:dyDescent="0.25">
      <c r="C86" s="43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5"/>
      <c r="CH86" s="10" t="s">
        <v>171</v>
      </c>
      <c r="CI86" s="21" t="s">
        <v>172</v>
      </c>
      <c r="CJ86" s="7">
        <v>14.638158371671546</v>
      </c>
      <c r="CK86" s="4">
        <f t="shared" si="8"/>
        <v>209999.02</v>
      </c>
    </row>
    <row r="87" spans="3:89" x14ac:dyDescent="0.25">
      <c r="C87" s="46"/>
      <c r="D87" s="47"/>
      <c r="E87" s="196" t="s">
        <v>0</v>
      </c>
      <c r="F87" s="196"/>
      <c r="G87" s="196"/>
      <c r="H87" s="196"/>
      <c r="I87" s="196"/>
      <c r="J87" s="48" t="s">
        <v>11</v>
      </c>
      <c r="K87" s="196" t="s">
        <v>342</v>
      </c>
      <c r="L87" s="196"/>
      <c r="M87" s="196"/>
      <c r="N87" s="196"/>
      <c r="O87" s="196"/>
      <c r="P87" s="196"/>
      <c r="Q87" s="196"/>
      <c r="R87" s="196"/>
      <c r="S87" s="196"/>
      <c r="T87" s="196"/>
      <c r="U87" s="196"/>
      <c r="V87" s="48"/>
      <c r="W87" s="48"/>
      <c r="X87" s="49"/>
      <c r="Y87" s="49"/>
      <c r="Z87" s="49"/>
      <c r="AA87" s="49"/>
      <c r="AB87" s="49"/>
      <c r="AC87" s="49"/>
      <c r="AD87" s="49"/>
      <c r="AE87" s="49"/>
      <c r="AF87" s="48"/>
      <c r="AG87" s="50"/>
      <c r="AH87" s="50"/>
      <c r="AI87" s="50"/>
      <c r="AJ87" s="50"/>
      <c r="AK87" s="196" t="s">
        <v>3</v>
      </c>
      <c r="AL87" s="196"/>
      <c r="AM87" s="196"/>
      <c r="AN87" s="196"/>
      <c r="AO87" s="196"/>
      <c r="AP87" s="196"/>
      <c r="AQ87" s="196"/>
      <c r="AR87" s="196"/>
      <c r="AS87" s="48" t="s">
        <v>11</v>
      </c>
      <c r="AT87" s="197">
        <v>553.47</v>
      </c>
      <c r="AU87" s="197"/>
      <c r="AV87" s="197"/>
      <c r="AW87" s="197"/>
      <c r="AX87" s="48" t="s">
        <v>319</v>
      </c>
      <c r="AY87" s="48"/>
      <c r="AZ87" s="48"/>
      <c r="BA87" s="48"/>
      <c r="BB87" s="48"/>
      <c r="BC87" s="48"/>
      <c r="BD87" s="47"/>
      <c r="BE87" s="51"/>
      <c r="CH87" s="10" t="s">
        <v>173</v>
      </c>
      <c r="CI87" s="22" t="s">
        <v>174</v>
      </c>
      <c r="CJ87" s="7">
        <v>12.216808866583019</v>
      </c>
      <c r="CK87" s="4">
        <f t="shared" si="8"/>
        <v>175262.34</v>
      </c>
    </row>
    <row r="88" spans="3:89" x14ac:dyDescent="0.25">
      <c r="C88" s="46"/>
      <c r="D88" s="47"/>
      <c r="E88" s="196" t="s">
        <v>322</v>
      </c>
      <c r="F88" s="196"/>
      <c r="G88" s="196"/>
      <c r="H88" s="196"/>
      <c r="I88" s="196"/>
      <c r="J88" s="48" t="s">
        <v>11</v>
      </c>
      <c r="K88" s="196" t="s">
        <v>331</v>
      </c>
      <c r="L88" s="196"/>
      <c r="M88" s="196"/>
      <c r="N88" s="196"/>
      <c r="O88" s="196"/>
      <c r="P88" s="196"/>
      <c r="Q88" s="196"/>
      <c r="R88" s="196"/>
      <c r="S88" s="196"/>
      <c r="T88" s="196"/>
      <c r="U88" s="196"/>
      <c r="V88" s="196"/>
      <c r="W88" s="196"/>
      <c r="X88" s="48"/>
      <c r="Y88" s="49"/>
      <c r="Z88" s="49"/>
      <c r="AA88" s="49"/>
      <c r="AB88" s="49"/>
      <c r="AC88" s="49"/>
      <c r="AD88" s="49"/>
      <c r="AE88" s="49"/>
      <c r="AF88" s="48"/>
      <c r="AG88" s="50"/>
      <c r="AH88" s="50"/>
      <c r="AI88" s="50"/>
      <c r="AJ88" s="50"/>
      <c r="AK88" s="196" t="s">
        <v>4</v>
      </c>
      <c r="AL88" s="196"/>
      <c r="AM88" s="196"/>
      <c r="AN88" s="196"/>
      <c r="AO88" s="196"/>
      <c r="AP88" s="196"/>
      <c r="AQ88" s="196"/>
      <c r="AR88" s="196"/>
      <c r="AS88" s="48" t="s">
        <v>11</v>
      </c>
      <c r="AT88" s="196">
        <v>2100</v>
      </c>
      <c r="AU88" s="196"/>
      <c r="AV88" s="196"/>
      <c r="AW88" s="196"/>
      <c r="AX88" s="48" t="s">
        <v>320</v>
      </c>
      <c r="AY88" s="48"/>
      <c r="AZ88" s="48"/>
      <c r="BA88" s="48"/>
      <c r="BB88" s="48"/>
      <c r="BC88" s="48"/>
      <c r="BD88" s="47"/>
      <c r="BE88" s="51"/>
      <c r="CH88" s="10" t="s">
        <v>175</v>
      </c>
      <c r="CI88" s="22" t="s">
        <v>176</v>
      </c>
      <c r="CJ88" s="7">
        <v>9.1766143872856532</v>
      </c>
      <c r="CK88" s="4">
        <f t="shared" si="8"/>
        <v>131647.71</v>
      </c>
    </row>
    <row r="89" spans="3:89" x14ac:dyDescent="0.25">
      <c r="C89" s="46"/>
      <c r="D89" s="47"/>
      <c r="E89" s="196" t="s">
        <v>1</v>
      </c>
      <c r="F89" s="196"/>
      <c r="G89" s="196"/>
      <c r="H89" s="196"/>
      <c r="I89" s="196"/>
      <c r="J89" s="48" t="s">
        <v>11</v>
      </c>
      <c r="K89" s="196" t="s">
        <v>325</v>
      </c>
      <c r="L89" s="196"/>
      <c r="M89" s="196"/>
      <c r="N89" s="196"/>
      <c r="O89" s="196"/>
      <c r="P89" s="196"/>
      <c r="Q89" s="196"/>
      <c r="R89" s="196"/>
      <c r="S89" s="196"/>
      <c r="T89" s="196"/>
      <c r="U89" s="196"/>
      <c r="V89" s="48"/>
      <c r="W89" s="48"/>
      <c r="X89" s="49"/>
      <c r="Y89" s="49"/>
      <c r="Z89" s="49"/>
      <c r="AA89" s="49"/>
      <c r="AB89" s="49"/>
      <c r="AC89" s="49"/>
      <c r="AD89" s="49"/>
      <c r="AE89" s="49"/>
      <c r="AF89" s="48"/>
      <c r="AG89" s="50"/>
      <c r="AH89" s="50"/>
      <c r="AI89" s="50"/>
      <c r="AJ89" s="50"/>
      <c r="AK89" s="196"/>
      <c r="AL89" s="196"/>
      <c r="AM89" s="196"/>
      <c r="AN89" s="196"/>
      <c r="AO89" s="196"/>
      <c r="AP89" s="196"/>
      <c r="AQ89" s="196"/>
      <c r="AR89" s="196"/>
      <c r="AS89" s="48"/>
      <c r="AT89" s="198"/>
      <c r="AU89" s="198"/>
      <c r="AV89" s="198"/>
      <c r="AW89" s="198"/>
      <c r="AX89" s="48"/>
      <c r="AY89" s="48"/>
      <c r="AZ89" s="48"/>
      <c r="BA89" s="48"/>
      <c r="BB89" s="48"/>
      <c r="BC89" s="48"/>
      <c r="BD89" s="47"/>
      <c r="BE89" s="51"/>
      <c r="CH89" s="10" t="s">
        <v>177</v>
      </c>
      <c r="CI89" s="22" t="s">
        <v>178</v>
      </c>
      <c r="CJ89" s="7">
        <v>23.90083368186254</v>
      </c>
      <c r="CK89" s="4">
        <f t="shared" si="8"/>
        <v>342881.36</v>
      </c>
    </row>
    <row r="90" spans="3:89" x14ac:dyDescent="0.25">
      <c r="C90" s="46"/>
      <c r="D90" s="47"/>
      <c r="E90" s="196" t="s">
        <v>2</v>
      </c>
      <c r="F90" s="196"/>
      <c r="G90" s="196"/>
      <c r="H90" s="196"/>
      <c r="I90" s="196"/>
      <c r="J90" s="48" t="s">
        <v>11</v>
      </c>
      <c r="K90" s="196" t="s">
        <v>321</v>
      </c>
      <c r="L90" s="196"/>
      <c r="M90" s="196"/>
      <c r="N90" s="196"/>
      <c r="O90" s="196"/>
      <c r="P90" s="196"/>
      <c r="Q90" s="196"/>
      <c r="R90" s="196"/>
      <c r="S90" s="196"/>
      <c r="T90" s="196"/>
      <c r="U90" s="196"/>
      <c r="V90" s="48"/>
      <c r="W90" s="48"/>
      <c r="X90" s="48"/>
      <c r="Y90" s="48"/>
      <c r="Z90" s="48"/>
      <c r="AA90" s="48"/>
      <c r="AB90" s="48"/>
      <c r="AC90" s="48"/>
      <c r="AD90" s="48"/>
      <c r="AE90" s="48"/>
      <c r="AF90" s="48"/>
      <c r="AG90" s="48"/>
      <c r="AH90" s="48"/>
      <c r="AI90" s="48"/>
      <c r="AJ90" s="48"/>
      <c r="AK90" s="196"/>
      <c r="AL90" s="196"/>
      <c r="AM90" s="196"/>
      <c r="AN90" s="196"/>
      <c r="AO90" s="196"/>
      <c r="AP90" s="196"/>
      <c r="AQ90" s="196"/>
      <c r="AR90" s="196"/>
      <c r="AS90" s="48"/>
      <c r="AT90" s="48"/>
      <c r="AU90" s="48"/>
      <c r="AV90" s="48"/>
      <c r="AW90" s="48"/>
      <c r="AX90" s="48"/>
      <c r="AY90" s="48"/>
      <c r="AZ90" s="48"/>
      <c r="BA90" s="48"/>
      <c r="BB90" s="48"/>
      <c r="BC90" s="48"/>
      <c r="BD90" s="47"/>
      <c r="BE90" s="51"/>
      <c r="CH90" s="10" t="s">
        <v>179</v>
      </c>
      <c r="CI90" s="22" t="s">
        <v>180</v>
      </c>
      <c r="CJ90" s="7">
        <v>8.8825477485013238</v>
      </c>
      <c r="CK90" s="4">
        <f t="shared" si="8"/>
        <v>127429.02999999998</v>
      </c>
    </row>
    <row r="91" spans="3:89" x14ac:dyDescent="0.25">
      <c r="C91" s="46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  <c r="AA91" s="47"/>
      <c r="AB91" s="47"/>
      <c r="AC91" s="47"/>
      <c r="AD91" s="47"/>
      <c r="AE91" s="47"/>
      <c r="AF91" s="47"/>
      <c r="AG91" s="47"/>
      <c r="AH91" s="47"/>
      <c r="AI91" s="47"/>
      <c r="AJ91" s="47"/>
      <c r="AK91" s="47"/>
      <c r="AL91" s="47"/>
      <c r="AM91" s="47"/>
      <c r="AN91" s="47"/>
      <c r="AO91" s="47"/>
      <c r="AP91" s="47"/>
      <c r="AQ91" s="47"/>
      <c r="AR91" s="47"/>
      <c r="AS91" s="47"/>
      <c r="AT91" s="47"/>
      <c r="AU91" s="47"/>
      <c r="AV91" s="47"/>
      <c r="AW91" s="47"/>
      <c r="AX91" s="47"/>
      <c r="AY91" s="47"/>
      <c r="AZ91" s="47"/>
      <c r="BA91" s="47"/>
      <c r="BB91" s="47"/>
      <c r="BC91" s="47"/>
      <c r="BD91" s="47"/>
      <c r="BE91" s="51"/>
      <c r="CH91" s="10" t="s">
        <v>181</v>
      </c>
      <c r="CI91" s="22" t="s">
        <v>182</v>
      </c>
      <c r="CJ91" s="7">
        <v>7.6998738324271576</v>
      </c>
      <c r="CK91" s="4">
        <f t="shared" si="8"/>
        <v>110462.39</v>
      </c>
    </row>
    <row r="92" spans="3:89" x14ac:dyDescent="0.25">
      <c r="C92" s="46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  <c r="AA92" s="47"/>
      <c r="AB92" s="47"/>
      <c r="AC92" s="47"/>
      <c r="AD92" s="47"/>
      <c r="AE92" s="47"/>
      <c r="AF92" s="47"/>
      <c r="AG92" s="47"/>
      <c r="AH92" s="47"/>
      <c r="AI92" s="47"/>
      <c r="AJ92" s="47"/>
      <c r="AK92" s="47"/>
      <c r="AL92" s="47"/>
      <c r="AM92" s="47"/>
      <c r="AN92" s="47"/>
      <c r="AO92" s="47"/>
      <c r="AP92" s="47"/>
      <c r="AQ92" s="47"/>
      <c r="AR92" s="47"/>
      <c r="AS92" s="47"/>
      <c r="AT92" s="47"/>
      <c r="AU92" s="47"/>
      <c r="AV92" s="47"/>
      <c r="AW92" s="47"/>
      <c r="AX92" s="47"/>
      <c r="AY92" s="47"/>
      <c r="AZ92" s="47"/>
      <c r="BA92" s="47"/>
      <c r="BB92" s="47"/>
      <c r="BC92" s="47"/>
      <c r="BD92" s="47"/>
      <c r="BE92" s="51"/>
      <c r="CH92" s="10" t="s">
        <v>183</v>
      </c>
      <c r="CI92" s="11" t="s">
        <v>184</v>
      </c>
      <c r="CJ92" s="7">
        <v>0.59577582601421997</v>
      </c>
      <c r="CK92" s="4">
        <f t="shared" si="8"/>
        <v>8547</v>
      </c>
    </row>
    <row r="93" spans="3:89" x14ac:dyDescent="0.25">
      <c r="C93" s="46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47"/>
      <c r="Z93" s="47"/>
      <c r="AA93" s="47"/>
      <c r="AB93" s="47"/>
      <c r="AC93" s="47"/>
      <c r="AD93" s="47"/>
      <c r="AE93" s="47"/>
      <c r="AF93" s="47"/>
      <c r="AG93" s="47"/>
      <c r="AH93" s="47"/>
      <c r="AI93" s="47"/>
      <c r="AJ93" s="47"/>
      <c r="AK93" s="47"/>
      <c r="AL93" s="47"/>
      <c r="AM93" s="47"/>
      <c r="AN93" s="47"/>
      <c r="AO93" s="47"/>
      <c r="AP93" s="47"/>
      <c r="AQ93" s="47"/>
      <c r="AR93" s="47"/>
      <c r="AS93" s="47"/>
      <c r="AT93" s="47"/>
      <c r="AU93" s="47"/>
      <c r="AV93" s="47"/>
      <c r="AW93" s="47"/>
      <c r="AX93" s="47"/>
      <c r="AY93" s="47"/>
      <c r="AZ93" s="47"/>
      <c r="BA93" s="47"/>
      <c r="BB93" s="47"/>
      <c r="BC93" s="47"/>
      <c r="BD93" s="47"/>
      <c r="BE93" s="51"/>
      <c r="CH93" s="10" t="s">
        <v>185</v>
      </c>
      <c r="CI93" s="11" t="s">
        <v>186</v>
      </c>
      <c r="CJ93" s="7">
        <v>0.41704307820995395</v>
      </c>
      <c r="CK93" s="4">
        <f t="shared" si="8"/>
        <v>5982.9</v>
      </c>
    </row>
    <row r="94" spans="3:89" x14ac:dyDescent="0.25">
      <c r="C94" s="46"/>
      <c r="D94" s="47"/>
      <c r="E94" s="208" t="s">
        <v>25</v>
      </c>
      <c r="F94" s="209"/>
      <c r="G94" s="209"/>
      <c r="H94" s="209"/>
      <c r="I94" s="209"/>
      <c r="J94" s="209"/>
      <c r="K94" s="209" t="str">
        <f t="shared" ref="K94:K99" si="10">VLOOKUP(E94,$CH$1:$CK$1003,2,FALSE)</f>
        <v>NOVACRON DEEP ORANGE S–4R</v>
      </c>
      <c r="L94" s="209"/>
      <c r="M94" s="209"/>
      <c r="N94" s="209"/>
      <c r="O94" s="209"/>
      <c r="P94" s="209"/>
      <c r="Q94" s="209"/>
      <c r="R94" s="209"/>
      <c r="S94" s="209"/>
      <c r="T94" s="209"/>
      <c r="U94" s="209"/>
      <c r="V94" s="209"/>
      <c r="W94" s="209"/>
      <c r="X94" s="209"/>
      <c r="Y94" s="209"/>
      <c r="Z94" s="209"/>
      <c r="AA94" s="240">
        <v>11.2</v>
      </c>
      <c r="AB94" s="240"/>
      <c r="AC94" s="240"/>
      <c r="AD94" s="240"/>
      <c r="AE94" s="240"/>
      <c r="AF94" s="240"/>
      <c r="AG94" s="240"/>
      <c r="AH94" s="240"/>
      <c r="AI94" s="210" t="s">
        <v>315</v>
      </c>
      <c r="AJ94" s="210"/>
      <c r="AK94" s="235">
        <v>6198.82</v>
      </c>
      <c r="AL94" s="235"/>
      <c r="AM94" s="235"/>
      <c r="AN94" s="235"/>
      <c r="AO94" s="235"/>
      <c r="AP94" s="235"/>
      <c r="AQ94" s="52" t="s">
        <v>316</v>
      </c>
      <c r="AR94" s="52"/>
      <c r="AS94" s="213">
        <f>(AK94*VLOOKUP(E94,$CH$1:$CK$1003,4,FALSE))/1000</f>
        <v>663404.90703119989</v>
      </c>
      <c r="AT94" s="213"/>
      <c r="AU94" s="213"/>
      <c r="AV94" s="213"/>
      <c r="AW94" s="213"/>
      <c r="AX94" s="213"/>
      <c r="AY94" s="213"/>
      <c r="AZ94" s="213"/>
      <c r="BA94" s="213"/>
      <c r="BB94" s="213"/>
      <c r="BC94" s="214"/>
      <c r="BD94" s="47"/>
      <c r="BE94" s="51"/>
      <c r="CH94" s="10" t="s">
        <v>187</v>
      </c>
      <c r="CI94" s="11" t="s">
        <v>188</v>
      </c>
      <c r="CJ94" s="7">
        <v>0.92429945629443744</v>
      </c>
      <c r="CK94" s="4">
        <f t="shared" si="8"/>
        <v>13260</v>
      </c>
    </row>
    <row r="95" spans="3:89" x14ac:dyDescent="0.25">
      <c r="C95" s="46"/>
      <c r="D95" s="47"/>
      <c r="E95" s="200" t="s">
        <v>28</v>
      </c>
      <c r="F95" s="201"/>
      <c r="G95" s="201"/>
      <c r="H95" s="201"/>
      <c r="I95" s="201"/>
      <c r="J95" s="201"/>
      <c r="K95" s="202" t="str">
        <f t="shared" si="10"/>
        <v>NOVACRON RED S-B</v>
      </c>
      <c r="L95" s="202"/>
      <c r="M95" s="202"/>
      <c r="N95" s="202"/>
      <c r="O95" s="202"/>
      <c r="P95" s="202"/>
      <c r="Q95" s="202"/>
      <c r="R95" s="202"/>
      <c r="S95" s="202"/>
      <c r="T95" s="202"/>
      <c r="U95" s="202"/>
      <c r="V95" s="202"/>
      <c r="W95" s="202"/>
      <c r="X95" s="202"/>
      <c r="Y95" s="76"/>
      <c r="Z95" s="77"/>
      <c r="AA95" s="239">
        <v>6.38</v>
      </c>
      <c r="AB95" s="239"/>
      <c r="AC95" s="239"/>
      <c r="AD95" s="239"/>
      <c r="AE95" s="239"/>
      <c r="AF95" s="239"/>
      <c r="AG95" s="239"/>
      <c r="AH95" s="239"/>
      <c r="AI95" s="202" t="s">
        <v>315</v>
      </c>
      <c r="AJ95" s="202"/>
      <c r="AK95" s="233">
        <v>3531.11</v>
      </c>
      <c r="AL95" s="233"/>
      <c r="AM95" s="233"/>
      <c r="AN95" s="233"/>
      <c r="AO95" s="233"/>
      <c r="AP95" s="233"/>
      <c r="AQ95" s="47" t="s">
        <v>316</v>
      </c>
      <c r="AR95" s="47"/>
      <c r="AS95" s="205">
        <f t="shared" ref="AS95:AS99" si="11">(AK95*VLOOKUP(E95,$CH$1:$CK$1003,4,FALSE))/1000</f>
        <v>382462.64565299999</v>
      </c>
      <c r="AT95" s="205"/>
      <c r="AU95" s="205"/>
      <c r="AV95" s="205"/>
      <c r="AW95" s="205"/>
      <c r="AX95" s="205"/>
      <c r="AY95" s="205"/>
      <c r="AZ95" s="205"/>
      <c r="BA95" s="205"/>
      <c r="BB95" s="205"/>
      <c r="BC95" s="206"/>
      <c r="BD95" s="47"/>
      <c r="BE95" s="51"/>
      <c r="CH95" s="10" t="s">
        <v>189</v>
      </c>
      <c r="CI95" s="11" t="s">
        <v>190</v>
      </c>
      <c r="CJ95" s="8">
        <v>0.27780566011431757</v>
      </c>
      <c r="CK95" s="4">
        <f t="shared" si="8"/>
        <v>3985.3999999999996</v>
      </c>
    </row>
    <row r="96" spans="3:89" x14ac:dyDescent="0.25">
      <c r="C96" s="46"/>
      <c r="D96" s="47"/>
      <c r="E96" s="200" t="s">
        <v>41</v>
      </c>
      <c r="F96" s="201"/>
      <c r="G96" s="201"/>
      <c r="H96" s="201"/>
      <c r="I96" s="201"/>
      <c r="J96" s="201"/>
      <c r="K96" s="202" t="str">
        <f t="shared" si="10"/>
        <v>NOVACRON DEEP NIGHT S–R</v>
      </c>
      <c r="L96" s="202"/>
      <c r="M96" s="202"/>
      <c r="N96" s="202"/>
      <c r="O96" s="202"/>
      <c r="P96" s="202"/>
      <c r="Q96" s="202"/>
      <c r="R96" s="202"/>
      <c r="S96" s="202"/>
      <c r="T96" s="202"/>
      <c r="U96" s="202"/>
      <c r="V96" s="202"/>
      <c r="W96" s="202"/>
      <c r="X96" s="202"/>
      <c r="Y96" s="76"/>
      <c r="Z96" s="77"/>
      <c r="AA96" s="241">
        <v>11.7</v>
      </c>
      <c r="AB96" s="241"/>
      <c r="AC96" s="241"/>
      <c r="AD96" s="241"/>
      <c r="AE96" s="241"/>
      <c r="AF96" s="241"/>
      <c r="AG96" s="241"/>
      <c r="AH96" s="241"/>
      <c r="AI96" s="202" t="s">
        <v>315</v>
      </c>
      <c r="AJ96" s="202"/>
      <c r="AK96" s="233">
        <v>6475.55</v>
      </c>
      <c r="AL96" s="233"/>
      <c r="AM96" s="233"/>
      <c r="AN96" s="233"/>
      <c r="AO96" s="233"/>
      <c r="AP96" s="233"/>
      <c r="AQ96" s="47" t="s">
        <v>316</v>
      </c>
      <c r="AR96" s="47"/>
      <c r="AS96" s="205">
        <f t="shared" si="11"/>
        <v>675370.20698100002</v>
      </c>
      <c r="AT96" s="205"/>
      <c r="AU96" s="205"/>
      <c r="AV96" s="205"/>
      <c r="AW96" s="205"/>
      <c r="AX96" s="205"/>
      <c r="AY96" s="205"/>
      <c r="AZ96" s="205"/>
      <c r="BA96" s="205"/>
      <c r="BB96" s="205"/>
      <c r="BC96" s="206"/>
      <c r="BD96" s="47"/>
      <c r="BE96" s="51"/>
      <c r="CH96" s="10" t="s">
        <v>191</v>
      </c>
      <c r="CI96" s="11" t="s">
        <v>192</v>
      </c>
      <c r="CJ96" s="7">
        <v>1.4798550118499931</v>
      </c>
      <c r="CK96" s="4">
        <f t="shared" si="8"/>
        <v>21230</v>
      </c>
    </row>
    <row r="97" spans="3:89" x14ac:dyDescent="0.25">
      <c r="C97" s="46"/>
      <c r="D97" s="47"/>
      <c r="E97" s="216" t="s">
        <v>8</v>
      </c>
      <c r="F97" s="217"/>
      <c r="G97" s="217"/>
      <c r="H97" s="217"/>
      <c r="I97" s="217"/>
      <c r="J97" s="217"/>
      <c r="K97" s="218" t="str">
        <f t="shared" si="10"/>
        <v>FIMBIL EAS 40 NEW</v>
      </c>
      <c r="L97" s="218"/>
      <c r="M97" s="218"/>
      <c r="N97" s="218"/>
      <c r="O97" s="218"/>
      <c r="P97" s="218"/>
      <c r="Q97" s="218"/>
      <c r="R97" s="218"/>
      <c r="S97" s="218"/>
      <c r="T97" s="218"/>
      <c r="U97" s="218"/>
      <c r="V97" s="218"/>
      <c r="W97" s="218"/>
      <c r="X97" s="218"/>
      <c r="Y97" s="74"/>
      <c r="Z97" s="236">
        <v>8</v>
      </c>
      <c r="AA97" s="236"/>
      <c r="AB97" s="236"/>
      <c r="AC97" s="236"/>
      <c r="AD97" s="236"/>
      <c r="AE97" s="236"/>
      <c r="AF97" s="236"/>
      <c r="AG97" s="236"/>
      <c r="AH97" s="236"/>
      <c r="AI97" s="218" t="s">
        <v>315</v>
      </c>
      <c r="AJ97" s="218"/>
      <c r="AK97" s="220">
        <v>4427.7299999999996</v>
      </c>
      <c r="AL97" s="220"/>
      <c r="AM97" s="220"/>
      <c r="AN97" s="220"/>
      <c r="AO97" s="220"/>
      <c r="AP97" s="220"/>
      <c r="AQ97" s="55" t="s">
        <v>316</v>
      </c>
      <c r="AR97" s="55"/>
      <c r="AS97" s="221">
        <f t="shared" si="11"/>
        <v>91335.834322199982</v>
      </c>
      <c r="AT97" s="221"/>
      <c r="AU97" s="221"/>
      <c r="AV97" s="221"/>
      <c r="AW97" s="221"/>
      <c r="AX97" s="221"/>
      <c r="AY97" s="221"/>
      <c r="AZ97" s="221"/>
      <c r="BA97" s="221"/>
      <c r="BB97" s="221"/>
      <c r="BC97" s="222"/>
      <c r="BD97" s="47"/>
      <c r="BE97" s="51"/>
      <c r="CH97" s="10" t="s">
        <v>193</v>
      </c>
      <c r="CI97" s="11" t="s">
        <v>194</v>
      </c>
      <c r="CJ97" s="7">
        <v>1.4087850271852782</v>
      </c>
      <c r="CK97" s="4">
        <f t="shared" si="8"/>
        <v>20210.43</v>
      </c>
    </row>
    <row r="98" spans="3:89" x14ac:dyDescent="0.25">
      <c r="C98" s="46"/>
      <c r="D98" s="47"/>
      <c r="E98" s="200" t="s">
        <v>9</v>
      </c>
      <c r="F98" s="201"/>
      <c r="G98" s="201"/>
      <c r="H98" s="201"/>
      <c r="I98" s="201"/>
      <c r="J98" s="201"/>
      <c r="K98" s="202" t="str">
        <f t="shared" si="10"/>
        <v>SODIUM SULFATE</v>
      </c>
      <c r="L98" s="202"/>
      <c r="M98" s="202"/>
      <c r="N98" s="202"/>
      <c r="O98" s="202"/>
      <c r="P98" s="202"/>
      <c r="Q98" s="202"/>
      <c r="R98" s="202"/>
      <c r="S98" s="202"/>
      <c r="T98" s="202"/>
      <c r="U98" s="202"/>
      <c r="V98" s="202"/>
      <c r="W98" s="202"/>
      <c r="X98" s="202"/>
      <c r="Y98" s="76"/>
      <c r="Z98" s="232">
        <v>200</v>
      </c>
      <c r="AA98" s="232"/>
      <c r="AB98" s="232"/>
      <c r="AC98" s="232"/>
      <c r="AD98" s="232"/>
      <c r="AE98" s="232"/>
      <c r="AF98" s="232"/>
      <c r="AG98" s="232"/>
      <c r="AH98" s="232"/>
      <c r="AI98" s="202" t="s">
        <v>315</v>
      </c>
      <c r="AJ98" s="202"/>
      <c r="AK98" s="233">
        <v>110693.21</v>
      </c>
      <c r="AL98" s="233"/>
      <c r="AM98" s="233"/>
      <c r="AN98" s="233"/>
      <c r="AO98" s="233"/>
      <c r="AP98" s="233"/>
      <c r="AQ98" s="47" t="s">
        <v>316</v>
      </c>
      <c r="AR98" s="47"/>
      <c r="AS98" s="205">
        <f t="shared" si="11"/>
        <v>264169.34566500003</v>
      </c>
      <c r="AT98" s="205"/>
      <c r="AU98" s="205"/>
      <c r="AV98" s="205"/>
      <c r="AW98" s="205"/>
      <c r="AX98" s="205"/>
      <c r="AY98" s="205"/>
      <c r="AZ98" s="205"/>
      <c r="BA98" s="205"/>
      <c r="BB98" s="205"/>
      <c r="BC98" s="206"/>
      <c r="BD98" s="47"/>
      <c r="BE98" s="51"/>
      <c r="CH98" s="10" t="s">
        <v>195</v>
      </c>
      <c r="CI98" s="11" t="s">
        <v>196</v>
      </c>
      <c r="CJ98" s="7">
        <v>1.9592004739997211</v>
      </c>
      <c r="CK98" s="4">
        <f t="shared" si="8"/>
        <v>28106.69</v>
      </c>
    </row>
    <row r="99" spans="3:89" x14ac:dyDescent="0.25">
      <c r="C99" s="46"/>
      <c r="D99" s="47"/>
      <c r="E99" s="223" t="s">
        <v>10</v>
      </c>
      <c r="F99" s="224"/>
      <c r="G99" s="224"/>
      <c r="H99" s="224"/>
      <c r="I99" s="224"/>
      <c r="J99" s="224"/>
      <c r="K99" s="225" t="str">
        <f t="shared" si="10"/>
        <v>SODA ASH</v>
      </c>
      <c r="L99" s="225"/>
      <c r="M99" s="225"/>
      <c r="N99" s="225"/>
      <c r="O99" s="225"/>
      <c r="P99" s="225"/>
      <c r="Q99" s="225"/>
      <c r="R99" s="225"/>
      <c r="S99" s="225"/>
      <c r="T99" s="225"/>
      <c r="U99" s="225"/>
      <c r="V99" s="225"/>
      <c r="W99" s="225"/>
      <c r="X99" s="225"/>
      <c r="Y99" s="75"/>
      <c r="Z99" s="237">
        <v>30</v>
      </c>
      <c r="AA99" s="237"/>
      <c r="AB99" s="237"/>
      <c r="AC99" s="237"/>
      <c r="AD99" s="237"/>
      <c r="AE99" s="237"/>
      <c r="AF99" s="237"/>
      <c r="AG99" s="237"/>
      <c r="AH99" s="237"/>
      <c r="AI99" s="225" t="s">
        <v>315</v>
      </c>
      <c r="AJ99" s="225"/>
      <c r="AK99" s="238">
        <v>16603.98</v>
      </c>
      <c r="AL99" s="238"/>
      <c r="AM99" s="238"/>
      <c r="AN99" s="238"/>
      <c r="AO99" s="238"/>
      <c r="AP99" s="238"/>
      <c r="AQ99" s="54" t="s">
        <v>316</v>
      </c>
      <c r="AR99" s="54"/>
      <c r="AS99" s="228">
        <f t="shared" si="11"/>
        <v>147443.34239999999</v>
      </c>
      <c r="AT99" s="228"/>
      <c r="AU99" s="228"/>
      <c r="AV99" s="228"/>
      <c r="AW99" s="228"/>
      <c r="AX99" s="228"/>
      <c r="AY99" s="228"/>
      <c r="AZ99" s="228"/>
      <c r="BA99" s="228"/>
      <c r="BB99" s="228"/>
      <c r="BC99" s="229"/>
      <c r="BD99" s="47"/>
      <c r="BE99" s="51"/>
      <c r="CH99" s="10" t="s">
        <v>9</v>
      </c>
      <c r="CI99" s="11" t="s">
        <v>197</v>
      </c>
      <c r="CJ99" s="7">
        <v>0.1663529903805939</v>
      </c>
      <c r="CK99" s="4">
        <f t="shared" si="8"/>
        <v>2386.5</v>
      </c>
    </row>
    <row r="100" spans="3:89" x14ac:dyDescent="0.25">
      <c r="C100" s="46"/>
      <c r="D100" s="47"/>
      <c r="E100" s="70"/>
      <c r="F100" s="70"/>
      <c r="G100" s="70"/>
      <c r="H100" s="70"/>
      <c r="I100" s="70"/>
      <c r="J100" s="70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  <c r="X100" s="76"/>
      <c r="Y100" s="76"/>
      <c r="Z100" s="57"/>
      <c r="AA100" s="57"/>
      <c r="AB100" s="57"/>
      <c r="AC100" s="57"/>
      <c r="AD100" s="57"/>
      <c r="AE100" s="57"/>
      <c r="AF100" s="57"/>
      <c r="AG100" s="57"/>
      <c r="AH100" s="57"/>
      <c r="AI100" s="76"/>
      <c r="AJ100" s="76"/>
      <c r="AK100" s="70"/>
      <c r="AL100" s="70"/>
      <c r="AM100" s="70"/>
      <c r="AN100" s="70"/>
      <c r="AO100" s="70"/>
      <c r="AP100" s="70"/>
      <c r="AQ100" s="47"/>
      <c r="AR100" s="47"/>
      <c r="AS100" s="58"/>
      <c r="AT100" s="58"/>
      <c r="AU100" s="58"/>
      <c r="AV100" s="58"/>
      <c r="AW100" s="58"/>
      <c r="AX100" s="58"/>
      <c r="AY100" s="58"/>
      <c r="AZ100" s="58"/>
      <c r="BA100" s="58"/>
      <c r="BB100" s="58"/>
      <c r="BC100" s="58"/>
      <c r="BD100" s="47"/>
      <c r="BE100" s="51"/>
      <c r="CH100" s="10" t="s">
        <v>10</v>
      </c>
      <c r="CI100" s="11" t="s">
        <v>198</v>
      </c>
      <c r="CJ100" s="7">
        <v>0.61898787118360521</v>
      </c>
      <c r="CK100" s="4">
        <f t="shared" si="8"/>
        <v>8880</v>
      </c>
    </row>
    <row r="101" spans="3:89" x14ac:dyDescent="0.25">
      <c r="C101" s="46"/>
      <c r="D101" s="47"/>
      <c r="E101" s="70"/>
      <c r="F101" s="70"/>
      <c r="G101" s="70"/>
      <c r="H101" s="70"/>
      <c r="I101" s="70"/>
      <c r="J101" s="70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  <c r="X101" s="76"/>
      <c r="Y101" s="76"/>
      <c r="Z101" s="57"/>
      <c r="AA101" s="57"/>
      <c r="AB101" s="57"/>
      <c r="AC101" s="57"/>
      <c r="AD101" s="57"/>
      <c r="AE101" s="57"/>
      <c r="AF101" s="57"/>
      <c r="AG101" s="57"/>
      <c r="AH101" s="57"/>
      <c r="AI101" s="76"/>
      <c r="AJ101" s="76"/>
      <c r="AK101" s="70"/>
      <c r="AL101" s="70"/>
      <c r="AM101" s="70"/>
      <c r="AN101" s="59"/>
      <c r="AO101" s="230" t="s">
        <v>318</v>
      </c>
      <c r="AP101" s="230"/>
      <c r="AQ101" s="230"/>
      <c r="AR101" s="230"/>
      <c r="AS101" s="58" t="s">
        <v>11</v>
      </c>
      <c r="AT101" s="205">
        <f>SUM(AS94:BC99)</f>
        <v>2224186.2820524001</v>
      </c>
      <c r="AU101" s="205"/>
      <c r="AV101" s="205"/>
      <c r="AW101" s="205"/>
      <c r="AX101" s="205"/>
      <c r="AY101" s="205"/>
      <c r="AZ101" s="205"/>
      <c r="BA101" s="205"/>
      <c r="BB101" s="205"/>
      <c r="BC101" s="205"/>
      <c r="BD101" s="47"/>
      <c r="BE101" s="51"/>
      <c r="CH101" s="10" t="s">
        <v>199</v>
      </c>
      <c r="CI101" s="11" t="s">
        <v>200</v>
      </c>
      <c r="CJ101" s="7">
        <v>0.794646591384358</v>
      </c>
      <c r="CK101" s="4">
        <f t="shared" si="8"/>
        <v>11400</v>
      </c>
    </row>
    <row r="102" spans="3:89" x14ac:dyDescent="0.25">
      <c r="C102" s="46"/>
      <c r="D102" s="47"/>
      <c r="E102" s="70"/>
      <c r="F102" s="70"/>
      <c r="G102" s="70"/>
      <c r="H102" s="70"/>
      <c r="I102" s="70"/>
      <c r="J102" s="70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57"/>
      <c r="AA102" s="57"/>
      <c r="AB102" s="57"/>
      <c r="AC102" s="57"/>
      <c r="AD102" s="57"/>
      <c r="AE102" s="57"/>
      <c r="AF102" s="57"/>
      <c r="AG102" s="57"/>
      <c r="AH102" s="57"/>
      <c r="AI102" s="76"/>
      <c r="AJ102" s="76"/>
      <c r="AK102" s="70"/>
      <c r="AL102" s="70"/>
      <c r="AM102" s="70"/>
      <c r="AN102" s="59"/>
      <c r="AO102" s="202" t="s">
        <v>317</v>
      </c>
      <c r="AP102" s="202"/>
      <c r="AQ102" s="202"/>
      <c r="AR102" s="202"/>
      <c r="AS102" s="58" t="s">
        <v>11</v>
      </c>
      <c r="AT102" s="205">
        <f>AT101/AT88</f>
        <v>1059.1363247868571</v>
      </c>
      <c r="AU102" s="205"/>
      <c r="AV102" s="205"/>
      <c r="AW102" s="205"/>
      <c r="AX102" s="205"/>
      <c r="AY102" s="205"/>
      <c r="AZ102" s="205"/>
      <c r="BA102" s="205"/>
      <c r="BB102" s="205"/>
      <c r="BC102" s="205"/>
      <c r="BD102" s="47"/>
      <c r="BE102" s="51"/>
      <c r="CH102" s="10" t="s">
        <v>201</v>
      </c>
      <c r="CI102" s="11" t="s">
        <v>202</v>
      </c>
      <c r="CJ102" s="7">
        <v>0.71099958176495193</v>
      </c>
      <c r="CK102" s="4">
        <f t="shared" si="8"/>
        <v>10200</v>
      </c>
    </row>
    <row r="103" spans="3:89" x14ac:dyDescent="0.25">
      <c r="C103" s="46"/>
      <c r="D103" s="47"/>
      <c r="E103" s="70"/>
      <c r="F103" s="70"/>
      <c r="G103" s="70"/>
      <c r="H103" s="70"/>
      <c r="I103" s="70"/>
      <c r="J103" s="70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57"/>
      <c r="AA103" s="57"/>
      <c r="AB103" s="57"/>
      <c r="AC103" s="57"/>
      <c r="AD103" s="57"/>
      <c r="AE103" s="57"/>
      <c r="AF103" s="57"/>
      <c r="AG103" s="57"/>
      <c r="AH103" s="57"/>
      <c r="AI103" s="76"/>
      <c r="AJ103" s="76"/>
      <c r="AK103" s="70"/>
      <c r="AL103" s="70"/>
      <c r="AM103" s="70"/>
      <c r="AN103" s="70"/>
      <c r="AO103" s="70"/>
      <c r="AP103" s="70"/>
      <c r="AQ103" s="47"/>
      <c r="AR103" s="47"/>
      <c r="AS103" s="47"/>
      <c r="AT103" s="70"/>
      <c r="AU103" s="70"/>
      <c r="AV103" s="70"/>
      <c r="AW103" s="70"/>
      <c r="AX103" s="70"/>
      <c r="AY103" s="70"/>
      <c r="AZ103" s="70"/>
      <c r="BA103" s="70"/>
      <c r="BB103" s="70"/>
      <c r="BC103" s="70"/>
      <c r="BD103" s="47"/>
      <c r="BE103" s="51"/>
      <c r="CH103" s="10" t="s">
        <v>203</v>
      </c>
      <c r="CI103" s="11" t="s">
        <v>204</v>
      </c>
      <c r="CJ103" s="7">
        <v>1.3377959012965286</v>
      </c>
      <c r="CK103" s="4">
        <f t="shared" si="8"/>
        <v>19192.02</v>
      </c>
    </row>
    <row r="104" spans="3:89" ht="17.25" thickBot="1" x14ac:dyDescent="0.3">
      <c r="C104" s="60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/>
      <c r="BB104" s="61"/>
      <c r="BC104" s="61"/>
      <c r="BD104" s="61"/>
      <c r="BE104" s="62"/>
      <c r="CH104" s="10" t="s">
        <v>205</v>
      </c>
      <c r="CI104" s="11" t="s">
        <v>206</v>
      </c>
      <c r="CJ104" s="7">
        <v>2.4213495050885263</v>
      </c>
      <c r="CK104" s="4">
        <f t="shared" si="8"/>
        <v>34736.68</v>
      </c>
    </row>
    <row r="105" spans="3:89" x14ac:dyDescent="0.25">
      <c r="CH105" s="10" t="s">
        <v>207</v>
      </c>
      <c r="CI105" s="11" t="s">
        <v>208</v>
      </c>
      <c r="CJ105" s="7">
        <v>0.88</v>
      </c>
      <c r="CK105" s="4">
        <f t="shared" si="8"/>
        <v>12624.48</v>
      </c>
    </row>
    <row r="106" spans="3:89" ht="17.25" thickBot="1" x14ac:dyDescent="0.3">
      <c r="CH106" s="12" t="s">
        <v>209</v>
      </c>
      <c r="CI106" s="13" t="s">
        <v>210</v>
      </c>
      <c r="CJ106" s="7">
        <v>3.1523232956921792</v>
      </c>
      <c r="CK106" s="4">
        <f t="shared" si="8"/>
        <v>45223.23</v>
      </c>
    </row>
    <row r="107" spans="3:89" x14ac:dyDescent="0.25">
      <c r="C107" s="43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5"/>
      <c r="CH107" s="5" t="s">
        <v>211</v>
      </c>
      <c r="CI107" s="11" t="s">
        <v>212</v>
      </c>
      <c r="CJ107" s="7">
        <v>1.3936128537571448</v>
      </c>
      <c r="CK107" s="4">
        <f t="shared" si="8"/>
        <v>19992.77</v>
      </c>
    </row>
    <row r="108" spans="3:89" x14ac:dyDescent="0.25">
      <c r="C108" s="46"/>
      <c r="D108" s="47"/>
      <c r="E108" s="196" t="s">
        <v>0</v>
      </c>
      <c r="F108" s="196"/>
      <c r="G108" s="196"/>
      <c r="H108" s="196"/>
      <c r="I108" s="196"/>
      <c r="J108" s="48" t="s">
        <v>11</v>
      </c>
      <c r="K108" s="196" t="s">
        <v>353</v>
      </c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48"/>
      <c r="W108" s="48"/>
      <c r="X108" s="49"/>
      <c r="Y108" s="49"/>
      <c r="Z108" s="49"/>
      <c r="AA108" s="49"/>
      <c r="AB108" s="49"/>
      <c r="AC108" s="49"/>
      <c r="AD108" s="49"/>
      <c r="AE108" s="49"/>
      <c r="AF108" s="48"/>
      <c r="AG108" s="50"/>
      <c r="AH108" s="50"/>
      <c r="AI108" s="50"/>
      <c r="AJ108" s="50"/>
      <c r="AK108" s="196" t="s">
        <v>3</v>
      </c>
      <c r="AL108" s="196"/>
      <c r="AM108" s="196"/>
      <c r="AN108" s="196"/>
      <c r="AO108" s="196"/>
      <c r="AP108" s="196"/>
      <c r="AQ108" s="196"/>
      <c r="AR108" s="196"/>
      <c r="AS108" s="48" t="s">
        <v>11</v>
      </c>
      <c r="AT108" s="197">
        <v>553.47</v>
      </c>
      <c r="AU108" s="197"/>
      <c r="AV108" s="197"/>
      <c r="AW108" s="197"/>
      <c r="AX108" s="48" t="s">
        <v>319</v>
      </c>
      <c r="AY108" s="48"/>
      <c r="AZ108" s="48"/>
      <c r="BA108" s="48"/>
      <c r="BB108" s="48"/>
      <c r="BC108" s="48"/>
      <c r="BD108" s="47"/>
      <c r="BE108" s="51"/>
      <c r="CH108" s="10" t="s">
        <v>213</v>
      </c>
      <c r="CI108" s="11" t="s">
        <v>214</v>
      </c>
      <c r="CJ108" s="7">
        <v>0.59725149867558902</v>
      </c>
      <c r="CK108" s="4">
        <f t="shared" si="8"/>
        <v>8568.17</v>
      </c>
    </row>
    <row r="109" spans="3:89" x14ac:dyDescent="0.25">
      <c r="C109" s="46"/>
      <c r="D109" s="47"/>
      <c r="E109" s="196" t="s">
        <v>322</v>
      </c>
      <c r="F109" s="196"/>
      <c r="G109" s="196"/>
      <c r="H109" s="196"/>
      <c r="I109" s="196"/>
      <c r="J109" s="48" t="s">
        <v>11</v>
      </c>
      <c r="K109" s="196" t="s">
        <v>330</v>
      </c>
      <c r="L109" s="196"/>
      <c r="M109" s="196"/>
      <c r="N109" s="196"/>
      <c r="O109" s="196"/>
      <c r="P109" s="196"/>
      <c r="Q109" s="196"/>
      <c r="R109" s="196"/>
      <c r="S109" s="196"/>
      <c r="T109" s="196"/>
      <c r="U109" s="196"/>
      <c r="V109" s="196"/>
      <c r="W109" s="196"/>
      <c r="X109" s="48"/>
      <c r="Y109" s="49"/>
      <c r="Z109" s="49"/>
      <c r="AA109" s="49"/>
      <c r="AB109" s="49"/>
      <c r="AC109" s="49"/>
      <c r="AD109" s="49"/>
      <c r="AE109" s="49"/>
      <c r="AF109" s="48"/>
      <c r="AG109" s="50"/>
      <c r="AH109" s="50"/>
      <c r="AI109" s="50"/>
      <c r="AJ109" s="50"/>
      <c r="AK109" s="196" t="s">
        <v>4</v>
      </c>
      <c r="AL109" s="196"/>
      <c r="AM109" s="196"/>
      <c r="AN109" s="196"/>
      <c r="AO109" s="196"/>
      <c r="AP109" s="196"/>
      <c r="AQ109" s="196"/>
      <c r="AR109" s="196"/>
      <c r="AS109" s="48" t="s">
        <v>11</v>
      </c>
      <c r="AT109" s="196">
        <v>2100</v>
      </c>
      <c r="AU109" s="196"/>
      <c r="AV109" s="196"/>
      <c r="AW109" s="196"/>
      <c r="AX109" s="48" t="s">
        <v>320</v>
      </c>
      <c r="AY109" s="48"/>
      <c r="AZ109" s="48"/>
      <c r="BA109" s="48"/>
      <c r="BB109" s="48"/>
      <c r="BC109" s="48"/>
      <c r="BD109" s="47"/>
      <c r="BE109" s="51"/>
      <c r="CH109" s="10" t="s">
        <v>8</v>
      </c>
      <c r="CI109" s="11" t="s">
        <v>215</v>
      </c>
      <c r="CJ109" s="7">
        <v>1.4379018541753799</v>
      </c>
      <c r="CK109" s="4">
        <f t="shared" si="8"/>
        <v>20628.14</v>
      </c>
    </row>
    <row r="110" spans="3:89" x14ac:dyDescent="0.25">
      <c r="C110" s="46"/>
      <c r="D110" s="47"/>
      <c r="E110" s="196" t="s">
        <v>1</v>
      </c>
      <c r="F110" s="196"/>
      <c r="G110" s="196"/>
      <c r="H110" s="196"/>
      <c r="I110" s="196"/>
      <c r="J110" s="48" t="s">
        <v>11</v>
      </c>
      <c r="K110" s="196" t="s">
        <v>325</v>
      </c>
      <c r="L110" s="196"/>
      <c r="M110" s="196"/>
      <c r="N110" s="196"/>
      <c r="O110" s="196"/>
      <c r="P110" s="196"/>
      <c r="Q110" s="196"/>
      <c r="R110" s="196"/>
      <c r="S110" s="196"/>
      <c r="T110" s="196"/>
      <c r="U110" s="196"/>
      <c r="V110" s="48"/>
      <c r="W110" s="48"/>
      <c r="X110" s="49"/>
      <c r="Y110" s="49"/>
      <c r="Z110" s="49"/>
      <c r="AA110" s="49"/>
      <c r="AB110" s="49"/>
      <c r="AC110" s="49"/>
      <c r="AD110" s="49"/>
      <c r="AE110" s="49"/>
      <c r="AF110" s="48"/>
      <c r="AG110" s="50"/>
      <c r="AH110" s="50"/>
      <c r="AI110" s="50"/>
      <c r="AJ110" s="50"/>
      <c r="AK110" s="196"/>
      <c r="AL110" s="196"/>
      <c r="AM110" s="196"/>
      <c r="AN110" s="196"/>
      <c r="AO110" s="196"/>
      <c r="AP110" s="196"/>
      <c r="AQ110" s="196"/>
      <c r="AR110" s="196"/>
      <c r="AS110" s="48"/>
      <c r="AT110" s="198"/>
      <c r="AU110" s="198"/>
      <c r="AV110" s="198"/>
      <c r="AW110" s="198"/>
      <c r="AX110" s="48"/>
      <c r="AY110" s="48"/>
      <c r="AZ110" s="48"/>
      <c r="BA110" s="48"/>
      <c r="BB110" s="48"/>
      <c r="BC110" s="48"/>
      <c r="BD110" s="47"/>
      <c r="BE110" s="51"/>
      <c r="CH110" s="10" t="s">
        <v>216</v>
      </c>
      <c r="CI110" s="11" t="s">
        <v>217</v>
      </c>
      <c r="CJ110" s="7">
        <v>1.1666499372647428</v>
      </c>
      <c r="CK110" s="4">
        <f t="shared" si="8"/>
        <v>16736.759999999998</v>
      </c>
    </row>
    <row r="111" spans="3:89" x14ac:dyDescent="0.25">
      <c r="C111" s="46"/>
      <c r="D111" s="47"/>
      <c r="E111" s="196" t="s">
        <v>2</v>
      </c>
      <c r="F111" s="196"/>
      <c r="G111" s="196"/>
      <c r="H111" s="196"/>
      <c r="I111" s="196"/>
      <c r="J111" s="48" t="s">
        <v>11</v>
      </c>
      <c r="K111" s="196" t="s">
        <v>321</v>
      </c>
      <c r="L111" s="196"/>
      <c r="M111" s="196"/>
      <c r="N111" s="196"/>
      <c r="O111" s="196"/>
      <c r="P111" s="196"/>
      <c r="Q111" s="196"/>
      <c r="R111" s="196"/>
      <c r="S111" s="196"/>
      <c r="T111" s="196"/>
      <c r="U111" s="196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196"/>
      <c r="AL111" s="196"/>
      <c r="AM111" s="196"/>
      <c r="AN111" s="196"/>
      <c r="AO111" s="196"/>
      <c r="AP111" s="196"/>
      <c r="AQ111" s="196"/>
      <c r="AR111" s="196"/>
      <c r="AS111" s="48"/>
      <c r="AT111" s="48"/>
      <c r="AU111" s="48"/>
      <c r="AV111" s="48"/>
      <c r="AW111" s="48"/>
      <c r="AX111" s="48"/>
      <c r="AY111" s="48"/>
      <c r="AZ111" s="48"/>
      <c r="BA111" s="48"/>
      <c r="BB111" s="48"/>
      <c r="BC111" s="48"/>
      <c r="BD111" s="47"/>
      <c r="BE111" s="51"/>
      <c r="CH111" s="10" t="s">
        <v>218</v>
      </c>
      <c r="CI111" s="11" t="s">
        <v>219</v>
      </c>
      <c r="CJ111" s="7">
        <v>0.83646591384358016</v>
      </c>
      <c r="CK111" s="4">
        <f t="shared" si="8"/>
        <v>11999.94</v>
      </c>
    </row>
    <row r="112" spans="3:89" x14ac:dyDescent="0.25">
      <c r="C112" s="46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  <c r="AA112" s="47"/>
      <c r="AB112" s="47"/>
      <c r="AC112" s="47"/>
      <c r="AD112" s="47"/>
      <c r="AE112" s="47"/>
      <c r="AF112" s="47"/>
      <c r="AG112" s="47"/>
      <c r="AH112" s="47"/>
      <c r="AI112" s="47"/>
      <c r="AJ112" s="47"/>
      <c r="AK112" s="47"/>
      <c r="AL112" s="47"/>
      <c r="AM112" s="47"/>
      <c r="AN112" s="47"/>
      <c r="AO112" s="47"/>
      <c r="AP112" s="47"/>
      <c r="AQ112" s="47"/>
      <c r="AR112" s="47"/>
      <c r="AS112" s="47"/>
      <c r="AT112" s="47"/>
      <c r="AU112" s="47"/>
      <c r="AV112" s="47"/>
      <c r="AW112" s="47"/>
      <c r="AX112" s="47"/>
      <c r="AY112" s="47"/>
      <c r="AZ112" s="47"/>
      <c r="BA112" s="47"/>
      <c r="BB112" s="47"/>
      <c r="BC112" s="47"/>
      <c r="BD112" s="47"/>
      <c r="BE112" s="51"/>
      <c r="CH112" s="10" t="s">
        <v>220</v>
      </c>
      <c r="CI112" s="11" t="s">
        <v>221</v>
      </c>
      <c r="CJ112" s="7">
        <v>1.2344904502997351</v>
      </c>
      <c r="CK112" s="4">
        <f t="shared" si="8"/>
        <v>17710</v>
      </c>
    </row>
    <row r="113" spans="3:89" x14ac:dyDescent="0.25">
      <c r="C113" s="46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  <c r="AA113" s="47"/>
      <c r="AB113" s="47"/>
      <c r="AC113" s="47"/>
      <c r="AD113" s="47"/>
      <c r="AE113" s="47"/>
      <c r="AF113" s="47"/>
      <c r="AG113" s="47"/>
      <c r="AH113" s="47"/>
      <c r="AI113" s="47"/>
      <c r="AJ113" s="47"/>
      <c r="AK113" s="47"/>
      <c r="AL113" s="47"/>
      <c r="AM113" s="47"/>
      <c r="AN113" s="47"/>
      <c r="AO113" s="47"/>
      <c r="AP113" s="47"/>
      <c r="AQ113" s="47"/>
      <c r="AR113" s="47"/>
      <c r="AS113" s="47"/>
      <c r="AT113" s="47"/>
      <c r="AU113" s="47"/>
      <c r="AV113" s="47"/>
      <c r="AW113" s="47"/>
      <c r="AX113" s="47"/>
      <c r="AY113" s="47"/>
      <c r="AZ113" s="47"/>
      <c r="BA113" s="47"/>
      <c r="BB113" s="47"/>
      <c r="BC113" s="47"/>
      <c r="BD113" s="47"/>
      <c r="BE113" s="51"/>
      <c r="CH113" s="10" t="s">
        <v>222</v>
      </c>
      <c r="CI113" s="11" t="s">
        <v>223</v>
      </c>
      <c r="CJ113" s="7">
        <v>0.84344068032901154</v>
      </c>
      <c r="CK113" s="4">
        <f t="shared" si="8"/>
        <v>12100</v>
      </c>
    </row>
    <row r="114" spans="3:89" x14ac:dyDescent="0.25">
      <c r="C114" s="46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  <c r="AA114" s="47"/>
      <c r="AB114" s="47"/>
      <c r="AC114" s="47"/>
      <c r="AD114" s="47"/>
      <c r="AE114" s="47"/>
      <c r="AF114" s="47"/>
      <c r="AG114" s="47"/>
      <c r="AH114" s="47"/>
      <c r="AI114" s="47"/>
      <c r="AJ114" s="47"/>
      <c r="AK114" s="47"/>
      <c r="AL114" s="47"/>
      <c r="AM114" s="47"/>
      <c r="AN114" s="47"/>
      <c r="AO114" s="47"/>
      <c r="AP114" s="47"/>
      <c r="AQ114" s="47"/>
      <c r="AR114" s="47"/>
      <c r="AS114" s="47"/>
      <c r="AT114" s="47"/>
      <c r="AU114" s="47"/>
      <c r="AV114" s="47"/>
      <c r="AW114" s="47"/>
      <c r="AX114" s="47"/>
      <c r="AY114" s="47"/>
      <c r="AZ114" s="47"/>
      <c r="BA114" s="47"/>
      <c r="BB114" s="47"/>
      <c r="BC114" s="47"/>
      <c r="BD114" s="47"/>
      <c r="BE114" s="51"/>
      <c r="CH114" s="10" t="s">
        <v>224</v>
      </c>
      <c r="CI114" s="11" t="s">
        <v>225</v>
      </c>
      <c r="CJ114" s="7">
        <v>0.58723825456573264</v>
      </c>
      <c r="CK114" s="4">
        <f t="shared" si="8"/>
        <v>8424.52</v>
      </c>
    </row>
    <row r="115" spans="3:89" x14ac:dyDescent="0.25">
      <c r="C115" s="46"/>
      <c r="D115" s="47"/>
      <c r="E115" s="208" t="s">
        <v>5</v>
      </c>
      <c r="F115" s="209"/>
      <c r="G115" s="209"/>
      <c r="H115" s="209"/>
      <c r="I115" s="209"/>
      <c r="J115" s="209"/>
      <c r="K115" s="210" t="str">
        <f t="shared" ref="K115:K120" si="12">VLOOKUP(E115,$CH$1:$CK$1003,2,FALSE)</f>
        <v>NOVACRON YELLOW S-3R</v>
      </c>
      <c r="L115" s="210"/>
      <c r="M115" s="210"/>
      <c r="N115" s="210"/>
      <c r="O115" s="210"/>
      <c r="P115" s="210"/>
      <c r="Q115" s="210"/>
      <c r="R115" s="210"/>
      <c r="S115" s="210"/>
      <c r="T115" s="210"/>
      <c r="U115" s="210"/>
      <c r="V115" s="210"/>
      <c r="W115" s="210"/>
      <c r="X115" s="210"/>
      <c r="Y115" s="73"/>
      <c r="Z115" s="234">
        <v>12.7</v>
      </c>
      <c r="AA115" s="234"/>
      <c r="AB115" s="234"/>
      <c r="AC115" s="234"/>
      <c r="AD115" s="234"/>
      <c r="AE115" s="234"/>
      <c r="AF115" s="234"/>
      <c r="AG115" s="234"/>
      <c r="AH115" s="234"/>
      <c r="AI115" s="210" t="s">
        <v>315</v>
      </c>
      <c r="AJ115" s="210"/>
      <c r="AK115" s="235">
        <v>7029.02</v>
      </c>
      <c r="AL115" s="235"/>
      <c r="AM115" s="235"/>
      <c r="AN115" s="235"/>
      <c r="AO115" s="235"/>
      <c r="AP115" s="235"/>
      <c r="AQ115" s="52" t="s">
        <v>316</v>
      </c>
      <c r="AR115" s="52"/>
      <c r="AS115" s="213">
        <f>(AK115*VLOOKUP(E115,$CH$1:$CK$1003,4,FALSE))/1000</f>
        <v>682675.43262840004</v>
      </c>
      <c r="AT115" s="213"/>
      <c r="AU115" s="213"/>
      <c r="AV115" s="213"/>
      <c r="AW115" s="213"/>
      <c r="AX115" s="213"/>
      <c r="AY115" s="213"/>
      <c r="AZ115" s="213"/>
      <c r="BA115" s="213"/>
      <c r="BB115" s="213"/>
      <c r="BC115" s="214"/>
      <c r="BD115" s="47"/>
      <c r="BE115" s="51"/>
      <c r="CH115" s="10" t="s">
        <v>226</v>
      </c>
      <c r="CI115" s="11" t="s">
        <v>227</v>
      </c>
      <c r="CJ115" s="23">
        <v>2.9269482782657188</v>
      </c>
      <c r="CK115" s="4">
        <f t="shared" si="8"/>
        <v>41990</v>
      </c>
    </row>
    <row r="116" spans="3:89" x14ac:dyDescent="0.25">
      <c r="C116" s="46"/>
      <c r="D116" s="47"/>
      <c r="E116" s="200" t="s">
        <v>6</v>
      </c>
      <c r="F116" s="201"/>
      <c r="G116" s="201"/>
      <c r="H116" s="201"/>
      <c r="I116" s="201"/>
      <c r="J116" s="201"/>
      <c r="K116" s="202" t="str">
        <f t="shared" si="12"/>
        <v>NOVACRON RUBY S–3B</v>
      </c>
      <c r="L116" s="202"/>
      <c r="M116" s="202"/>
      <c r="N116" s="202"/>
      <c r="O116" s="202"/>
      <c r="P116" s="202"/>
      <c r="Q116" s="202"/>
      <c r="R116" s="202"/>
      <c r="S116" s="202"/>
      <c r="T116" s="202"/>
      <c r="U116" s="202"/>
      <c r="V116" s="202"/>
      <c r="W116" s="202"/>
      <c r="X116" s="202"/>
      <c r="Y116" s="76"/>
      <c r="Z116" s="232">
        <v>4.7</v>
      </c>
      <c r="AA116" s="232"/>
      <c r="AB116" s="232"/>
      <c r="AC116" s="232"/>
      <c r="AD116" s="232"/>
      <c r="AE116" s="232"/>
      <c r="AF116" s="232"/>
      <c r="AG116" s="232"/>
      <c r="AH116" s="232"/>
      <c r="AI116" s="202" t="s">
        <v>315</v>
      </c>
      <c r="AJ116" s="202"/>
      <c r="AK116" s="233">
        <v>2601.29</v>
      </c>
      <c r="AL116" s="233"/>
      <c r="AM116" s="233"/>
      <c r="AN116" s="233"/>
      <c r="AO116" s="233"/>
      <c r="AP116" s="233"/>
      <c r="AQ116" s="47" t="s">
        <v>316</v>
      </c>
      <c r="AR116" s="47"/>
      <c r="AS116" s="205">
        <f t="shared" ref="AS116:AS120" si="13">(AK116*VLOOKUP(E116,$CH$1:$CK$1003,4,FALSE))/1000</f>
        <v>313845.27431940002</v>
      </c>
      <c r="AT116" s="205"/>
      <c r="AU116" s="205"/>
      <c r="AV116" s="205"/>
      <c r="AW116" s="205"/>
      <c r="AX116" s="205"/>
      <c r="AY116" s="205"/>
      <c r="AZ116" s="205"/>
      <c r="BA116" s="205"/>
      <c r="BB116" s="205"/>
      <c r="BC116" s="206"/>
      <c r="BD116" s="47"/>
      <c r="BE116" s="51"/>
      <c r="CH116" s="24" t="s">
        <v>228</v>
      </c>
      <c r="CI116" s="13" t="s">
        <v>229</v>
      </c>
      <c r="CJ116" s="14">
        <v>2.5644291091593479</v>
      </c>
      <c r="CK116" s="4">
        <f t="shared" si="8"/>
        <v>36789.300000000003</v>
      </c>
    </row>
    <row r="117" spans="3:89" x14ac:dyDescent="0.25">
      <c r="C117" s="46"/>
      <c r="D117" s="47"/>
      <c r="E117" s="200" t="s">
        <v>7</v>
      </c>
      <c r="F117" s="201"/>
      <c r="G117" s="201"/>
      <c r="H117" s="201"/>
      <c r="I117" s="201"/>
      <c r="J117" s="201"/>
      <c r="K117" s="202" t="str">
        <f t="shared" si="12"/>
        <v>NOVACRON DARK BLUE S-GL</v>
      </c>
      <c r="L117" s="202"/>
      <c r="M117" s="202"/>
      <c r="N117" s="202"/>
      <c r="O117" s="202"/>
      <c r="P117" s="202"/>
      <c r="Q117" s="202"/>
      <c r="R117" s="202"/>
      <c r="S117" s="202"/>
      <c r="T117" s="202"/>
      <c r="U117" s="202"/>
      <c r="V117" s="202"/>
      <c r="W117" s="202"/>
      <c r="X117" s="202"/>
      <c r="Y117" s="76"/>
      <c r="Z117" s="232">
        <v>12</v>
      </c>
      <c r="AA117" s="232"/>
      <c r="AB117" s="232"/>
      <c r="AC117" s="232"/>
      <c r="AD117" s="232"/>
      <c r="AE117" s="232"/>
      <c r="AF117" s="232"/>
      <c r="AG117" s="232"/>
      <c r="AH117" s="232"/>
      <c r="AI117" s="202" t="s">
        <v>315</v>
      </c>
      <c r="AJ117" s="202"/>
      <c r="AK117" s="233">
        <v>6641.59</v>
      </c>
      <c r="AL117" s="233"/>
      <c r="AM117" s="233"/>
      <c r="AN117" s="233"/>
      <c r="AO117" s="233"/>
      <c r="AP117" s="233"/>
      <c r="AQ117" s="47" t="s">
        <v>316</v>
      </c>
      <c r="AR117" s="47"/>
      <c r="AS117" s="205">
        <f t="shared" si="13"/>
        <v>807976.52118720009</v>
      </c>
      <c r="AT117" s="205"/>
      <c r="AU117" s="205"/>
      <c r="AV117" s="205"/>
      <c r="AW117" s="205"/>
      <c r="AX117" s="205"/>
      <c r="AY117" s="205"/>
      <c r="AZ117" s="205"/>
      <c r="BA117" s="205"/>
      <c r="BB117" s="205"/>
      <c r="BC117" s="206"/>
      <c r="BD117" s="47"/>
      <c r="BE117" s="51"/>
      <c r="CH117" s="10" t="s">
        <v>230</v>
      </c>
      <c r="CI117" s="11" t="s">
        <v>231</v>
      </c>
      <c r="CJ117" s="7">
        <v>2.234245085738185</v>
      </c>
      <c r="CK117" s="4">
        <f t="shared" si="8"/>
        <v>32052.480000000003</v>
      </c>
    </row>
    <row r="118" spans="3:89" x14ac:dyDescent="0.25">
      <c r="C118" s="46"/>
      <c r="D118" s="47"/>
      <c r="E118" s="216" t="s">
        <v>8</v>
      </c>
      <c r="F118" s="217"/>
      <c r="G118" s="217"/>
      <c r="H118" s="217"/>
      <c r="I118" s="217"/>
      <c r="J118" s="217"/>
      <c r="K118" s="218" t="str">
        <f t="shared" si="12"/>
        <v>FIMBIL EAS 40 NEW</v>
      </c>
      <c r="L118" s="218"/>
      <c r="M118" s="218"/>
      <c r="N118" s="218"/>
      <c r="O118" s="218"/>
      <c r="P118" s="218"/>
      <c r="Q118" s="218"/>
      <c r="R118" s="218"/>
      <c r="S118" s="218"/>
      <c r="T118" s="218"/>
      <c r="U118" s="218"/>
      <c r="V118" s="218"/>
      <c r="W118" s="218"/>
      <c r="X118" s="218"/>
      <c r="Y118" s="74"/>
      <c r="Z118" s="236">
        <v>8</v>
      </c>
      <c r="AA118" s="236"/>
      <c r="AB118" s="236"/>
      <c r="AC118" s="236"/>
      <c r="AD118" s="236"/>
      <c r="AE118" s="236"/>
      <c r="AF118" s="236"/>
      <c r="AG118" s="236"/>
      <c r="AH118" s="236"/>
      <c r="AI118" s="218" t="s">
        <v>315</v>
      </c>
      <c r="AJ118" s="218"/>
      <c r="AK118" s="220">
        <v>4427.7299999999996</v>
      </c>
      <c r="AL118" s="220"/>
      <c r="AM118" s="220"/>
      <c r="AN118" s="220"/>
      <c r="AO118" s="220"/>
      <c r="AP118" s="220"/>
      <c r="AQ118" s="55" t="s">
        <v>316</v>
      </c>
      <c r="AR118" s="55"/>
      <c r="AS118" s="221">
        <f t="shared" si="13"/>
        <v>91335.834322199982</v>
      </c>
      <c r="AT118" s="221"/>
      <c r="AU118" s="221"/>
      <c r="AV118" s="221"/>
      <c r="AW118" s="221"/>
      <c r="AX118" s="221"/>
      <c r="AY118" s="221"/>
      <c r="AZ118" s="221"/>
      <c r="BA118" s="221"/>
      <c r="BB118" s="221"/>
      <c r="BC118" s="222"/>
      <c r="BD118" s="47"/>
      <c r="BE118" s="51"/>
      <c r="CH118" s="10" t="s">
        <v>232</v>
      </c>
      <c r="CI118" s="11" t="s">
        <v>233</v>
      </c>
      <c r="CJ118" s="7">
        <v>2.6099546912031228</v>
      </c>
      <c r="CK118" s="4">
        <f t="shared" si="8"/>
        <v>37442.410000000003</v>
      </c>
    </row>
    <row r="119" spans="3:89" x14ac:dyDescent="0.25">
      <c r="C119" s="46"/>
      <c r="D119" s="47"/>
      <c r="E119" s="200" t="s">
        <v>9</v>
      </c>
      <c r="F119" s="201"/>
      <c r="G119" s="201"/>
      <c r="H119" s="201"/>
      <c r="I119" s="201"/>
      <c r="J119" s="201"/>
      <c r="K119" s="202" t="str">
        <f t="shared" si="12"/>
        <v>SODIUM SULFATE</v>
      </c>
      <c r="L119" s="202"/>
      <c r="M119" s="202"/>
      <c r="N119" s="202"/>
      <c r="O119" s="202"/>
      <c r="P119" s="202"/>
      <c r="Q119" s="202"/>
      <c r="R119" s="202"/>
      <c r="S119" s="202"/>
      <c r="T119" s="202"/>
      <c r="U119" s="202"/>
      <c r="V119" s="202"/>
      <c r="W119" s="202"/>
      <c r="X119" s="202"/>
      <c r="Y119" s="76"/>
      <c r="Z119" s="232">
        <v>200</v>
      </c>
      <c r="AA119" s="232"/>
      <c r="AB119" s="232"/>
      <c r="AC119" s="232"/>
      <c r="AD119" s="232"/>
      <c r="AE119" s="232"/>
      <c r="AF119" s="232"/>
      <c r="AG119" s="232"/>
      <c r="AH119" s="232"/>
      <c r="AI119" s="202" t="s">
        <v>315</v>
      </c>
      <c r="AJ119" s="202"/>
      <c r="AK119" s="233">
        <v>110693.21</v>
      </c>
      <c r="AL119" s="233"/>
      <c r="AM119" s="233"/>
      <c r="AN119" s="233"/>
      <c r="AO119" s="233"/>
      <c r="AP119" s="233"/>
      <c r="AQ119" s="47" t="s">
        <v>316</v>
      </c>
      <c r="AR119" s="47"/>
      <c r="AS119" s="205">
        <f t="shared" si="13"/>
        <v>264169.34566500003</v>
      </c>
      <c r="AT119" s="205"/>
      <c r="AU119" s="205"/>
      <c r="AV119" s="205"/>
      <c r="AW119" s="205"/>
      <c r="AX119" s="205"/>
      <c r="AY119" s="205"/>
      <c r="AZ119" s="205"/>
      <c r="BA119" s="205"/>
      <c r="BB119" s="205"/>
      <c r="BC119" s="206"/>
      <c r="BD119" s="47"/>
      <c r="BE119" s="51"/>
      <c r="CH119" s="10" t="s">
        <v>234</v>
      </c>
      <c r="CI119" s="11" t="s">
        <v>235</v>
      </c>
      <c r="CJ119" s="7">
        <v>2.1191872298898646</v>
      </c>
      <c r="CK119" s="4">
        <f t="shared" si="8"/>
        <v>30401.859999999997</v>
      </c>
    </row>
    <row r="120" spans="3:89" x14ac:dyDescent="0.25">
      <c r="C120" s="46"/>
      <c r="D120" s="47"/>
      <c r="E120" s="223" t="s">
        <v>10</v>
      </c>
      <c r="F120" s="224"/>
      <c r="G120" s="224"/>
      <c r="H120" s="224"/>
      <c r="I120" s="224"/>
      <c r="J120" s="224"/>
      <c r="K120" s="225" t="str">
        <f t="shared" si="12"/>
        <v>SODA ASH</v>
      </c>
      <c r="L120" s="225"/>
      <c r="M120" s="225"/>
      <c r="N120" s="225"/>
      <c r="O120" s="225"/>
      <c r="P120" s="225"/>
      <c r="Q120" s="225"/>
      <c r="R120" s="225"/>
      <c r="S120" s="225"/>
      <c r="T120" s="225"/>
      <c r="U120" s="225"/>
      <c r="V120" s="225"/>
      <c r="W120" s="225"/>
      <c r="X120" s="225"/>
      <c r="Y120" s="75"/>
      <c r="Z120" s="237">
        <v>300</v>
      </c>
      <c r="AA120" s="237"/>
      <c r="AB120" s="237"/>
      <c r="AC120" s="237"/>
      <c r="AD120" s="237"/>
      <c r="AE120" s="237"/>
      <c r="AF120" s="237"/>
      <c r="AG120" s="237"/>
      <c r="AH120" s="237"/>
      <c r="AI120" s="225" t="s">
        <v>315</v>
      </c>
      <c r="AJ120" s="225"/>
      <c r="AK120" s="238">
        <v>16603.98</v>
      </c>
      <c r="AL120" s="238"/>
      <c r="AM120" s="238"/>
      <c r="AN120" s="238"/>
      <c r="AO120" s="238"/>
      <c r="AP120" s="238"/>
      <c r="AQ120" s="54" t="s">
        <v>316</v>
      </c>
      <c r="AR120" s="54"/>
      <c r="AS120" s="228">
        <f t="shared" si="13"/>
        <v>147443.34239999999</v>
      </c>
      <c r="AT120" s="228"/>
      <c r="AU120" s="228"/>
      <c r="AV120" s="228"/>
      <c r="AW120" s="228"/>
      <c r="AX120" s="228"/>
      <c r="AY120" s="228"/>
      <c r="AZ120" s="228"/>
      <c r="BA120" s="228"/>
      <c r="BB120" s="228"/>
      <c r="BC120" s="229"/>
      <c r="BD120" s="47"/>
      <c r="BE120" s="51"/>
      <c r="CH120" s="10" t="s">
        <v>236</v>
      </c>
      <c r="CI120" s="11" t="s">
        <v>237</v>
      </c>
      <c r="CJ120" s="7">
        <v>2.6188484595009061</v>
      </c>
      <c r="CK120" s="4">
        <f t="shared" si="8"/>
        <v>37570</v>
      </c>
    </row>
    <row r="121" spans="3:89" x14ac:dyDescent="0.25">
      <c r="C121" s="46"/>
      <c r="D121" s="47"/>
      <c r="E121" s="70"/>
      <c r="F121" s="70"/>
      <c r="G121" s="70"/>
      <c r="H121" s="70"/>
      <c r="I121" s="70"/>
      <c r="J121" s="70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57"/>
      <c r="AA121" s="57"/>
      <c r="AB121" s="57"/>
      <c r="AC121" s="57"/>
      <c r="AD121" s="57"/>
      <c r="AE121" s="57"/>
      <c r="AF121" s="57"/>
      <c r="AG121" s="57"/>
      <c r="AH121" s="57"/>
      <c r="AI121" s="76"/>
      <c r="AJ121" s="76"/>
      <c r="AK121" s="70"/>
      <c r="AL121" s="70"/>
      <c r="AM121" s="70"/>
      <c r="AN121" s="70"/>
      <c r="AO121" s="70"/>
      <c r="AP121" s="70"/>
      <c r="AQ121" s="47"/>
      <c r="AR121" s="47"/>
      <c r="AS121" s="58"/>
      <c r="AT121" s="58"/>
      <c r="AU121" s="58"/>
      <c r="AV121" s="58"/>
      <c r="AW121" s="58"/>
      <c r="AX121" s="58"/>
      <c r="AY121" s="58"/>
      <c r="AZ121" s="58"/>
      <c r="BA121" s="58"/>
      <c r="BB121" s="58"/>
      <c r="BC121" s="58"/>
      <c r="BD121" s="47"/>
      <c r="BE121" s="51"/>
      <c r="CH121" s="10" t="s">
        <v>238</v>
      </c>
      <c r="CI121" s="11" t="s">
        <v>239</v>
      </c>
      <c r="CJ121" s="7">
        <v>1.1666499372647428</v>
      </c>
      <c r="CK121" s="4">
        <f t="shared" si="8"/>
        <v>16736.759999999998</v>
      </c>
    </row>
    <row r="122" spans="3:89" x14ac:dyDescent="0.25">
      <c r="C122" s="46"/>
      <c r="D122" s="47"/>
      <c r="E122" s="70"/>
      <c r="F122" s="70"/>
      <c r="G122" s="70"/>
      <c r="H122" s="70"/>
      <c r="I122" s="70"/>
      <c r="J122" s="70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57"/>
      <c r="AA122" s="57"/>
      <c r="AB122" s="57"/>
      <c r="AC122" s="57"/>
      <c r="AD122" s="57"/>
      <c r="AE122" s="57"/>
      <c r="AF122" s="57"/>
      <c r="AG122" s="57"/>
      <c r="AH122" s="57"/>
      <c r="AI122" s="76"/>
      <c r="AJ122" s="76"/>
      <c r="AK122" s="70"/>
      <c r="AL122" s="70"/>
      <c r="AM122" s="70"/>
      <c r="AN122" s="59"/>
      <c r="AO122" s="230" t="s">
        <v>318</v>
      </c>
      <c r="AP122" s="230"/>
      <c r="AQ122" s="230"/>
      <c r="AR122" s="230"/>
      <c r="AS122" s="58" t="s">
        <v>11</v>
      </c>
      <c r="AT122" s="205">
        <f>SUM(AS115:BC120)</f>
        <v>2307445.7505222</v>
      </c>
      <c r="AU122" s="205"/>
      <c r="AV122" s="205"/>
      <c r="AW122" s="205"/>
      <c r="AX122" s="205"/>
      <c r="AY122" s="205"/>
      <c r="AZ122" s="205"/>
      <c r="BA122" s="205"/>
      <c r="BB122" s="205"/>
      <c r="BC122" s="205"/>
      <c r="BD122" s="47"/>
      <c r="BE122" s="51"/>
      <c r="CH122" s="10" t="s">
        <v>240</v>
      </c>
      <c r="CI122" s="11" t="s">
        <v>241</v>
      </c>
      <c r="CJ122" s="7">
        <v>0.88049072912310056</v>
      </c>
      <c r="CK122" s="4">
        <f t="shared" si="8"/>
        <v>12631.52</v>
      </c>
    </row>
    <row r="123" spans="3:89" x14ac:dyDescent="0.25">
      <c r="C123" s="46"/>
      <c r="D123" s="47"/>
      <c r="E123" s="70"/>
      <c r="F123" s="70"/>
      <c r="G123" s="70"/>
      <c r="H123" s="70"/>
      <c r="I123" s="70"/>
      <c r="J123" s="70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57"/>
      <c r="AA123" s="57"/>
      <c r="AB123" s="57"/>
      <c r="AC123" s="57"/>
      <c r="AD123" s="57"/>
      <c r="AE123" s="57"/>
      <c r="AF123" s="57"/>
      <c r="AG123" s="57"/>
      <c r="AH123" s="57"/>
      <c r="AI123" s="76"/>
      <c r="AJ123" s="76"/>
      <c r="AK123" s="70"/>
      <c r="AL123" s="70"/>
      <c r="AM123" s="70"/>
      <c r="AN123" s="59"/>
      <c r="AO123" s="202" t="s">
        <v>317</v>
      </c>
      <c r="AP123" s="202"/>
      <c r="AQ123" s="202"/>
      <c r="AR123" s="202"/>
      <c r="AS123" s="58" t="s">
        <v>11</v>
      </c>
      <c r="AT123" s="205">
        <f>AT122/AT109</f>
        <v>1098.7836907248573</v>
      </c>
      <c r="AU123" s="205"/>
      <c r="AV123" s="205"/>
      <c r="AW123" s="205"/>
      <c r="AX123" s="205"/>
      <c r="AY123" s="205"/>
      <c r="AZ123" s="205"/>
      <c r="BA123" s="205"/>
      <c r="BB123" s="205"/>
      <c r="BC123" s="205"/>
      <c r="BD123" s="47"/>
      <c r="BE123" s="51"/>
      <c r="CH123" s="10" t="s">
        <v>242</v>
      </c>
      <c r="CI123" s="11" t="s">
        <v>243</v>
      </c>
      <c r="CJ123" s="7">
        <v>1.3207360936846506</v>
      </c>
      <c r="CK123" s="4">
        <f t="shared" si="8"/>
        <v>18947.28</v>
      </c>
    </row>
    <row r="124" spans="3:89" x14ac:dyDescent="0.25">
      <c r="C124" s="46"/>
      <c r="D124" s="47"/>
      <c r="E124" s="70"/>
      <c r="F124" s="70"/>
      <c r="G124" s="70"/>
      <c r="H124" s="70"/>
      <c r="I124" s="70"/>
      <c r="J124" s="70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57"/>
      <c r="AA124" s="57"/>
      <c r="AB124" s="57"/>
      <c r="AC124" s="57"/>
      <c r="AD124" s="57"/>
      <c r="AE124" s="57"/>
      <c r="AF124" s="57"/>
      <c r="AG124" s="57"/>
      <c r="AH124" s="57"/>
      <c r="AI124" s="76"/>
      <c r="AJ124" s="76"/>
      <c r="AK124" s="70"/>
      <c r="AL124" s="70"/>
      <c r="AM124" s="70"/>
      <c r="AN124" s="70"/>
      <c r="AO124" s="70"/>
      <c r="AP124" s="70"/>
      <c r="AQ124" s="47"/>
      <c r="AR124" s="47"/>
      <c r="AS124" s="47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47"/>
      <c r="BE124" s="51"/>
      <c r="CH124" s="10" t="s">
        <v>244</v>
      </c>
      <c r="CI124" s="11" t="s">
        <v>245</v>
      </c>
      <c r="CJ124" s="7">
        <v>1.8750871323016869</v>
      </c>
      <c r="CK124" s="4">
        <f t="shared" si="8"/>
        <v>26900</v>
      </c>
    </row>
    <row r="125" spans="3:89" ht="17.25" thickBot="1" x14ac:dyDescent="0.3">
      <c r="C125" s="60"/>
      <c r="D125" s="61"/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  <c r="AH125" s="61"/>
      <c r="AI125" s="61"/>
      <c r="AJ125" s="61"/>
      <c r="AK125" s="61"/>
      <c r="AL125" s="61"/>
      <c r="AM125" s="61"/>
      <c r="AN125" s="61"/>
      <c r="AO125" s="61"/>
      <c r="AP125" s="61"/>
      <c r="AQ125" s="61"/>
      <c r="AR125" s="61"/>
      <c r="AS125" s="61"/>
      <c r="AT125" s="61"/>
      <c r="AU125" s="61"/>
      <c r="AV125" s="61"/>
      <c r="AW125" s="61"/>
      <c r="AX125" s="61"/>
      <c r="AY125" s="61"/>
      <c r="AZ125" s="61"/>
      <c r="BA125" s="61"/>
      <c r="BB125" s="61"/>
      <c r="BC125" s="61"/>
      <c r="BD125" s="61"/>
      <c r="BE125" s="62"/>
      <c r="CH125" s="10" t="s">
        <v>246</v>
      </c>
      <c r="CI125" s="11" t="s">
        <v>247</v>
      </c>
      <c r="CJ125" s="7">
        <v>1.045582740833682</v>
      </c>
      <c r="CK125" s="4">
        <f t="shared" si="8"/>
        <v>14999.930000000002</v>
      </c>
    </row>
    <row r="126" spans="3:89" x14ac:dyDescent="0.25">
      <c r="CH126" s="25" t="s">
        <v>248</v>
      </c>
      <c r="CI126" s="11" t="s">
        <v>249</v>
      </c>
      <c r="CJ126" s="7">
        <v>2.0011654816673636</v>
      </c>
      <c r="CK126" s="4">
        <f t="shared" si="8"/>
        <v>28708.719999999998</v>
      </c>
    </row>
    <row r="127" spans="3:89" ht="17.25" thickBot="1" x14ac:dyDescent="0.3">
      <c r="CH127" s="5" t="s">
        <v>250</v>
      </c>
      <c r="CI127" s="11" t="s">
        <v>251</v>
      </c>
      <c r="CJ127" s="7">
        <v>10.550880384776244</v>
      </c>
      <c r="CK127" s="4">
        <f t="shared" si="8"/>
        <v>151362.93</v>
      </c>
    </row>
    <row r="128" spans="3:89" x14ac:dyDescent="0.25">
      <c r="C128" s="43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  <c r="AH128" s="44"/>
      <c r="AI128" s="44"/>
      <c r="AJ128" s="44"/>
      <c r="AK128" s="44"/>
      <c r="AL128" s="44"/>
      <c r="AM128" s="44"/>
      <c r="AN128" s="44"/>
      <c r="AO128" s="44"/>
      <c r="AP128" s="44"/>
      <c r="AQ128" s="44"/>
      <c r="AR128" s="44"/>
      <c r="AS128" s="44"/>
      <c r="AT128" s="44"/>
      <c r="AU128" s="44"/>
      <c r="AV128" s="44"/>
      <c r="AW128" s="44"/>
      <c r="AX128" s="44"/>
      <c r="AY128" s="44"/>
      <c r="AZ128" s="44"/>
      <c r="BA128" s="44"/>
      <c r="BB128" s="44"/>
      <c r="BC128" s="44"/>
      <c r="BD128" s="44"/>
      <c r="BE128" s="45"/>
      <c r="CH128" s="5" t="s">
        <v>252</v>
      </c>
      <c r="CI128" s="11" t="s">
        <v>253</v>
      </c>
      <c r="CJ128" s="7">
        <v>0.87677540777917184</v>
      </c>
      <c r="CK128" s="4">
        <f t="shared" si="8"/>
        <v>12578.22</v>
      </c>
    </row>
    <row r="129" spans="3:89" x14ac:dyDescent="0.25">
      <c r="C129" s="46"/>
      <c r="D129" s="47"/>
      <c r="E129" s="196" t="s">
        <v>0</v>
      </c>
      <c r="F129" s="196"/>
      <c r="G129" s="196"/>
      <c r="H129" s="196"/>
      <c r="I129" s="196"/>
      <c r="J129" s="48" t="s">
        <v>11</v>
      </c>
      <c r="K129" s="196" t="s">
        <v>354</v>
      </c>
      <c r="L129" s="196"/>
      <c r="M129" s="196"/>
      <c r="N129" s="196"/>
      <c r="O129" s="196"/>
      <c r="P129" s="196"/>
      <c r="Q129" s="196"/>
      <c r="R129" s="196"/>
      <c r="S129" s="196"/>
      <c r="T129" s="196"/>
      <c r="U129" s="196"/>
      <c r="V129" s="48"/>
      <c r="W129" s="48"/>
      <c r="X129" s="49"/>
      <c r="Y129" s="49"/>
      <c r="Z129" s="49"/>
      <c r="AA129" s="49"/>
      <c r="AB129" s="49"/>
      <c r="AC129" s="49"/>
      <c r="AD129" s="49"/>
      <c r="AE129" s="49"/>
      <c r="AF129" s="48"/>
      <c r="AG129" s="50"/>
      <c r="AH129" s="50"/>
      <c r="AI129" s="50"/>
      <c r="AJ129" s="50"/>
      <c r="AK129" s="196" t="s">
        <v>3</v>
      </c>
      <c r="AL129" s="196"/>
      <c r="AM129" s="196"/>
      <c r="AN129" s="196"/>
      <c r="AO129" s="196"/>
      <c r="AP129" s="196"/>
      <c r="AQ129" s="196"/>
      <c r="AR129" s="196"/>
      <c r="AS129" s="48" t="s">
        <v>11</v>
      </c>
      <c r="AT129" s="197">
        <v>553.47</v>
      </c>
      <c r="AU129" s="197"/>
      <c r="AV129" s="197"/>
      <c r="AW129" s="197"/>
      <c r="AX129" s="48" t="s">
        <v>319</v>
      </c>
      <c r="AY129" s="48"/>
      <c r="AZ129" s="48"/>
      <c r="BA129" s="48"/>
      <c r="BB129" s="48"/>
      <c r="BC129" s="48"/>
      <c r="BD129" s="47"/>
      <c r="BE129" s="51"/>
      <c r="CH129" s="15" t="s">
        <v>254</v>
      </c>
      <c r="CI129" s="16" t="s">
        <v>255</v>
      </c>
      <c r="CJ129" s="17">
        <v>2.7651958734141919</v>
      </c>
      <c r="CK129" s="4">
        <f t="shared" si="8"/>
        <v>39669.5</v>
      </c>
    </row>
    <row r="130" spans="3:89" x14ac:dyDescent="0.25">
      <c r="C130" s="46"/>
      <c r="D130" s="47"/>
      <c r="E130" s="196" t="s">
        <v>322</v>
      </c>
      <c r="F130" s="196"/>
      <c r="G130" s="196"/>
      <c r="H130" s="196"/>
      <c r="I130" s="196"/>
      <c r="J130" s="48" t="s">
        <v>11</v>
      </c>
      <c r="K130" s="196" t="s">
        <v>332</v>
      </c>
      <c r="L130" s="196"/>
      <c r="M130" s="196"/>
      <c r="N130" s="196"/>
      <c r="O130" s="196"/>
      <c r="P130" s="196"/>
      <c r="Q130" s="196"/>
      <c r="R130" s="196"/>
      <c r="S130" s="196"/>
      <c r="T130" s="196"/>
      <c r="U130" s="196"/>
      <c r="V130" s="196"/>
      <c r="W130" s="196"/>
      <c r="X130" s="48"/>
      <c r="Y130" s="49"/>
      <c r="Z130" s="49"/>
      <c r="AA130" s="49"/>
      <c r="AB130" s="49"/>
      <c r="AC130" s="49"/>
      <c r="AD130" s="49"/>
      <c r="AE130" s="49"/>
      <c r="AF130" s="48"/>
      <c r="AG130" s="50"/>
      <c r="AH130" s="50"/>
      <c r="AI130" s="50"/>
      <c r="AJ130" s="50"/>
      <c r="AK130" s="196" t="s">
        <v>4</v>
      </c>
      <c r="AL130" s="196"/>
      <c r="AM130" s="196"/>
      <c r="AN130" s="196"/>
      <c r="AO130" s="196"/>
      <c r="AP130" s="196"/>
      <c r="AQ130" s="196"/>
      <c r="AR130" s="196"/>
      <c r="AS130" s="48" t="s">
        <v>11</v>
      </c>
      <c r="AT130" s="196">
        <v>2100</v>
      </c>
      <c r="AU130" s="196"/>
      <c r="AV130" s="196"/>
      <c r="AW130" s="196"/>
      <c r="AX130" s="48" t="s">
        <v>320</v>
      </c>
      <c r="AY130" s="48"/>
      <c r="AZ130" s="48"/>
      <c r="BA130" s="48"/>
      <c r="BB130" s="48"/>
      <c r="BC130" s="48"/>
      <c r="BD130" s="47"/>
      <c r="BE130" s="51"/>
      <c r="CH130" s="12" t="s">
        <v>256</v>
      </c>
      <c r="CI130" s="13" t="s">
        <v>257</v>
      </c>
      <c r="CJ130" s="7">
        <v>1.9466520284399831</v>
      </c>
      <c r="CK130" s="4">
        <f t="shared" si="8"/>
        <v>27926.67</v>
      </c>
    </row>
    <row r="131" spans="3:89" x14ac:dyDescent="0.25">
      <c r="C131" s="46"/>
      <c r="D131" s="47"/>
      <c r="E131" s="196" t="s">
        <v>1</v>
      </c>
      <c r="F131" s="196"/>
      <c r="G131" s="196"/>
      <c r="H131" s="196"/>
      <c r="I131" s="196"/>
      <c r="J131" s="48" t="s">
        <v>11</v>
      </c>
      <c r="K131" s="196" t="s">
        <v>325</v>
      </c>
      <c r="L131" s="196"/>
      <c r="M131" s="196"/>
      <c r="N131" s="196"/>
      <c r="O131" s="196"/>
      <c r="P131" s="196"/>
      <c r="Q131" s="196"/>
      <c r="R131" s="196"/>
      <c r="S131" s="196"/>
      <c r="T131" s="196"/>
      <c r="U131" s="196"/>
      <c r="V131" s="48"/>
      <c r="W131" s="48"/>
      <c r="X131" s="49"/>
      <c r="Y131" s="49"/>
      <c r="Z131" s="49"/>
      <c r="AA131" s="49"/>
      <c r="AB131" s="49"/>
      <c r="AC131" s="49"/>
      <c r="AD131" s="49"/>
      <c r="AE131" s="49"/>
      <c r="AF131" s="48"/>
      <c r="AG131" s="50"/>
      <c r="AH131" s="50"/>
      <c r="AI131" s="50"/>
      <c r="AJ131" s="50"/>
      <c r="AK131" s="196"/>
      <c r="AL131" s="196"/>
      <c r="AM131" s="196"/>
      <c r="AN131" s="196"/>
      <c r="AO131" s="196"/>
      <c r="AP131" s="196"/>
      <c r="AQ131" s="196"/>
      <c r="AR131" s="196"/>
      <c r="AS131" s="48"/>
      <c r="AT131" s="198"/>
      <c r="AU131" s="198"/>
      <c r="AV131" s="198"/>
      <c r="AW131" s="198"/>
      <c r="AX131" s="48"/>
      <c r="AY131" s="48"/>
      <c r="AZ131" s="48"/>
      <c r="BA131" s="48"/>
      <c r="BB131" s="48"/>
      <c r="BC131" s="48"/>
      <c r="BD131" s="47"/>
      <c r="BE131" s="51"/>
      <c r="CH131" s="12" t="s">
        <v>258</v>
      </c>
      <c r="CI131" s="11" t="s">
        <v>259</v>
      </c>
      <c r="CJ131" s="7">
        <v>2.4410637111389932</v>
      </c>
      <c r="CK131" s="4">
        <f t="shared" si="8"/>
        <v>35019.5</v>
      </c>
    </row>
    <row r="132" spans="3:89" x14ac:dyDescent="0.25">
      <c r="C132" s="46"/>
      <c r="D132" s="47"/>
      <c r="E132" s="196" t="s">
        <v>2</v>
      </c>
      <c r="F132" s="196"/>
      <c r="G132" s="196"/>
      <c r="H132" s="196"/>
      <c r="I132" s="196"/>
      <c r="J132" s="48" t="s">
        <v>11</v>
      </c>
      <c r="K132" s="196" t="s">
        <v>321</v>
      </c>
      <c r="L132" s="196"/>
      <c r="M132" s="196"/>
      <c r="N132" s="196"/>
      <c r="O132" s="196"/>
      <c r="P132" s="196"/>
      <c r="Q132" s="196"/>
      <c r="R132" s="196"/>
      <c r="S132" s="196"/>
      <c r="T132" s="196"/>
      <c r="U132" s="196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196"/>
      <c r="AL132" s="196"/>
      <c r="AM132" s="196"/>
      <c r="AN132" s="196"/>
      <c r="AO132" s="196"/>
      <c r="AP132" s="196"/>
      <c r="AQ132" s="196"/>
      <c r="AR132" s="196"/>
      <c r="AS132" s="48"/>
      <c r="AT132" s="48"/>
      <c r="AU132" s="48"/>
      <c r="AV132" s="48"/>
      <c r="AW132" s="48"/>
      <c r="AX132" s="48"/>
      <c r="AY132" s="48"/>
      <c r="AZ132" s="48"/>
      <c r="BA132" s="48"/>
      <c r="BB132" s="48"/>
      <c r="BC132" s="48"/>
      <c r="BD132" s="47"/>
      <c r="BE132" s="51"/>
      <c r="CH132" s="12" t="s">
        <v>260</v>
      </c>
      <c r="CI132" s="11" t="s">
        <v>261</v>
      </c>
      <c r="CJ132" s="7">
        <v>0.66116060225846929</v>
      </c>
      <c r="CK132" s="4">
        <f t="shared" si="8"/>
        <v>9485.01</v>
      </c>
    </row>
    <row r="133" spans="3:89" x14ac:dyDescent="0.25">
      <c r="C133" s="46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  <c r="AC133" s="47"/>
      <c r="AD133" s="47"/>
      <c r="AE133" s="47"/>
      <c r="AF133" s="47"/>
      <c r="AG133" s="47"/>
      <c r="AH133" s="47"/>
      <c r="AI133" s="47"/>
      <c r="AJ133" s="47"/>
      <c r="AK133" s="47"/>
      <c r="AL133" s="47"/>
      <c r="AM133" s="47"/>
      <c r="AN133" s="47"/>
      <c r="AO133" s="47"/>
      <c r="AP133" s="47"/>
      <c r="AQ133" s="47"/>
      <c r="AR133" s="47"/>
      <c r="AS133" s="47"/>
      <c r="AT133" s="47"/>
      <c r="AU133" s="47"/>
      <c r="AV133" s="47"/>
      <c r="AW133" s="47"/>
      <c r="AX133" s="47"/>
      <c r="AY133" s="47"/>
      <c r="AZ133" s="47"/>
      <c r="BA133" s="47"/>
      <c r="BB133" s="47"/>
      <c r="BC133" s="47"/>
      <c r="BD133" s="47"/>
      <c r="BE133" s="51"/>
      <c r="CH133" s="12" t="s">
        <v>262</v>
      </c>
      <c r="CI133" s="11" t="s">
        <v>263</v>
      </c>
      <c r="CJ133" s="7">
        <v>2.4433619127282866</v>
      </c>
      <c r="CK133" s="4">
        <f t="shared" si="8"/>
        <v>35052.47</v>
      </c>
    </row>
    <row r="134" spans="3:89" x14ac:dyDescent="0.25">
      <c r="C134" s="46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7"/>
      <c r="AC134" s="47"/>
      <c r="AD134" s="47"/>
      <c r="AE134" s="47"/>
      <c r="AF134" s="47"/>
      <c r="AG134" s="47"/>
      <c r="AH134" s="47"/>
      <c r="AI134" s="47"/>
      <c r="AJ134" s="47"/>
      <c r="AK134" s="47"/>
      <c r="AL134" s="47"/>
      <c r="AM134" s="47"/>
      <c r="AN134" s="47"/>
      <c r="AO134" s="47"/>
      <c r="AP134" s="47"/>
      <c r="AQ134" s="47"/>
      <c r="AR134" s="47"/>
      <c r="AS134" s="47"/>
      <c r="AT134" s="47"/>
      <c r="AU134" s="47"/>
      <c r="AV134" s="47"/>
      <c r="AW134" s="47"/>
      <c r="AX134" s="47"/>
      <c r="AY134" s="47"/>
      <c r="AZ134" s="47"/>
      <c r="BA134" s="47"/>
      <c r="BB134" s="47"/>
      <c r="BC134" s="47"/>
      <c r="BD134" s="47"/>
      <c r="BE134" s="51"/>
      <c r="CH134" s="12" t="s">
        <v>264</v>
      </c>
      <c r="CI134" s="11" t="s">
        <v>265</v>
      </c>
      <c r="CJ134" s="7">
        <v>0.71972396486825596</v>
      </c>
      <c r="CK134" s="4">
        <f t="shared" si="8"/>
        <v>10325.16</v>
      </c>
    </row>
    <row r="135" spans="3:89" x14ac:dyDescent="0.25">
      <c r="C135" s="46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  <c r="AA135" s="47"/>
      <c r="AB135" s="47"/>
      <c r="AC135" s="47"/>
      <c r="AD135" s="47"/>
      <c r="AE135" s="47"/>
      <c r="AF135" s="47"/>
      <c r="AG135" s="47"/>
      <c r="AH135" s="47"/>
      <c r="AI135" s="47"/>
      <c r="AJ135" s="47"/>
      <c r="AK135" s="47"/>
      <c r="AL135" s="47"/>
      <c r="AM135" s="47"/>
      <c r="AN135" s="47"/>
      <c r="AO135" s="47"/>
      <c r="AP135" s="47"/>
      <c r="AQ135" s="47"/>
      <c r="AR135" s="47"/>
      <c r="AS135" s="47"/>
      <c r="AT135" s="47"/>
      <c r="AU135" s="47"/>
      <c r="AV135" s="47"/>
      <c r="AW135" s="47"/>
      <c r="AX135" s="47"/>
      <c r="AY135" s="47"/>
      <c r="AZ135" s="47"/>
      <c r="BA135" s="47"/>
      <c r="BB135" s="47"/>
      <c r="BC135" s="47"/>
      <c r="BD135" s="47"/>
      <c r="BE135" s="51"/>
      <c r="CH135" s="12" t="s">
        <v>266</v>
      </c>
      <c r="CI135" s="13" t="s">
        <v>267</v>
      </c>
      <c r="CJ135" s="14">
        <v>0.19343370974487661</v>
      </c>
      <c r="CK135" s="4">
        <f t="shared" si="8"/>
        <v>2775</v>
      </c>
    </row>
    <row r="136" spans="3:89" x14ac:dyDescent="0.25">
      <c r="C136" s="46"/>
      <c r="D136" s="47"/>
      <c r="E136" s="208" t="s">
        <v>25</v>
      </c>
      <c r="F136" s="209"/>
      <c r="G136" s="209"/>
      <c r="H136" s="209"/>
      <c r="I136" s="209"/>
      <c r="J136" s="209"/>
      <c r="K136" s="209" t="str">
        <f t="shared" ref="K136:K140" si="14">VLOOKUP(E136,$CH$1:$CK$1003,2,FALSE)</f>
        <v>NOVACRON DEEP ORANGE S–4R</v>
      </c>
      <c r="L136" s="209"/>
      <c r="M136" s="209"/>
      <c r="N136" s="209"/>
      <c r="O136" s="209"/>
      <c r="P136" s="209"/>
      <c r="Q136" s="209"/>
      <c r="R136" s="209"/>
      <c r="S136" s="209"/>
      <c r="T136" s="209"/>
      <c r="U136" s="209"/>
      <c r="V136" s="209"/>
      <c r="W136" s="209"/>
      <c r="X136" s="209"/>
      <c r="Y136" s="209"/>
      <c r="Z136" s="209"/>
      <c r="AA136" s="240">
        <v>14.03</v>
      </c>
      <c r="AB136" s="240"/>
      <c r="AC136" s="240"/>
      <c r="AD136" s="240"/>
      <c r="AE136" s="240"/>
      <c r="AF136" s="240"/>
      <c r="AG136" s="240"/>
      <c r="AH136" s="240"/>
      <c r="AI136" s="210" t="s">
        <v>315</v>
      </c>
      <c r="AJ136" s="210"/>
      <c r="AK136" s="235">
        <v>7765.13</v>
      </c>
      <c r="AL136" s="235"/>
      <c r="AM136" s="235"/>
      <c r="AN136" s="235"/>
      <c r="AO136" s="235"/>
      <c r="AP136" s="235"/>
      <c r="AQ136" s="52" t="s">
        <v>316</v>
      </c>
      <c r="AR136" s="52"/>
      <c r="AS136" s="213">
        <f>(AK136*VLOOKUP(E136,$CH$1:$CK$1003,4,FALSE))/1000</f>
        <v>831033.22015079996</v>
      </c>
      <c r="AT136" s="213"/>
      <c r="AU136" s="213"/>
      <c r="AV136" s="213"/>
      <c r="AW136" s="213"/>
      <c r="AX136" s="213"/>
      <c r="AY136" s="213"/>
      <c r="AZ136" s="213"/>
      <c r="BA136" s="213"/>
      <c r="BB136" s="213"/>
      <c r="BC136" s="214"/>
      <c r="BD136" s="47"/>
      <c r="BE136" s="51"/>
      <c r="CH136" s="24" t="s">
        <v>268</v>
      </c>
      <c r="CI136" s="11" t="s">
        <v>269</v>
      </c>
      <c r="CJ136" s="7">
        <v>0.72972047957618846</v>
      </c>
      <c r="CK136" s="4">
        <f t="shared" si="8"/>
        <v>10468.57</v>
      </c>
    </row>
    <row r="137" spans="3:89" x14ac:dyDescent="0.25">
      <c r="C137" s="46"/>
      <c r="D137" s="47"/>
      <c r="E137" s="200" t="s">
        <v>43</v>
      </c>
      <c r="F137" s="201"/>
      <c r="G137" s="201"/>
      <c r="H137" s="201"/>
      <c r="I137" s="201"/>
      <c r="J137" s="201"/>
      <c r="K137" s="202" t="str">
        <f t="shared" si="14"/>
        <v>NOVACRON NAVY S–G</v>
      </c>
      <c r="L137" s="202"/>
      <c r="M137" s="202"/>
      <c r="N137" s="202"/>
      <c r="O137" s="202"/>
      <c r="P137" s="202"/>
      <c r="Q137" s="202"/>
      <c r="R137" s="202"/>
      <c r="S137" s="202"/>
      <c r="T137" s="202"/>
      <c r="U137" s="202"/>
      <c r="V137" s="202"/>
      <c r="W137" s="202"/>
      <c r="X137" s="202"/>
      <c r="Y137" s="76"/>
      <c r="Z137" s="77"/>
      <c r="AA137" s="241">
        <v>29.6</v>
      </c>
      <c r="AB137" s="241"/>
      <c r="AC137" s="241"/>
      <c r="AD137" s="241"/>
      <c r="AE137" s="241"/>
      <c r="AF137" s="241"/>
      <c r="AG137" s="241"/>
      <c r="AH137" s="241"/>
      <c r="AI137" s="202" t="s">
        <v>315</v>
      </c>
      <c r="AJ137" s="202"/>
      <c r="AK137" s="233">
        <v>16382.6</v>
      </c>
      <c r="AL137" s="233"/>
      <c r="AM137" s="233"/>
      <c r="AN137" s="233"/>
      <c r="AO137" s="233"/>
      <c r="AP137" s="233"/>
      <c r="AQ137" s="47" t="s">
        <v>316</v>
      </c>
      <c r="AR137" s="47"/>
      <c r="AS137" s="205">
        <f t="shared" ref="AS137:AS140" si="15">(AK137*VLOOKUP(E137,$CH$1:$CK$1003,4,FALSE))/1000</f>
        <v>1793239.0683480001</v>
      </c>
      <c r="AT137" s="205"/>
      <c r="AU137" s="205"/>
      <c r="AV137" s="205"/>
      <c r="AW137" s="205"/>
      <c r="AX137" s="205"/>
      <c r="AY137" s="205"/>
      <c r="AZ137" s="205"/>
      <c r="BA137" s="205"/>
      <c r="BB137" s="205"/>
      <c r="BC137" s="206"/>
      <c r="BD137" s="47"/>
      <c r="BE137" s="51"/>
      <c r="CH137" s="5" t="s">
        <v>270</v>
      </c>
      <c r="CI137" s="11" t="s">
        <v>271</v>
      </c>
      <c r="CJ137" s="26">
        <v>0.34661229611041405</v>
      </c>
      <c r="CK137" s="4">
        <f t="shared" ref="CK137:CK159" si="16">CJ137*$CK$3</f>
        <v>4972.5</v>
      </c>
    </row>
    <row r="138" spans="3:89" x14ac:dyDescent="0.25">
      <c r="C138" s="46"/>
      <c r="D138" s="47"/>
      <c r="E138" s="216" t="s">
        <v>8</v>
      </c>
      <c r="F138" s="217"/>
      <c r="G138" s="217"/>
      <c r="H138" s="217"/>
      <c r="I138" s="217"/>
      <c r="J138" s="217"/>
      <c r="K138" s="218" t="str">
        <f t="shared" si="14"/>
        <v>FIMBIL EAS 40 NEW</v>
      </c>
      <c r="L138" s="218"/>
      <c r="M138" s="218"/>
      <c r="N138" s="218"/>
      <c r="O138" s="218"/>
      <c r="P138" s="218"/>
      <c r="Q138" s="218"/>
      <c r="R138" s="218"/>
      <c r="S138" s="218"/>
      <c r="T138" s="218"/>
      <c r="U138" s="218"/>
      <c r="V138" s="218"/>
      <c r="W138" s="218"/>
      <c r="X138" s="218"/>
      <c r="Y138" s="74"/>
      <c r="Z138" s="236">
        <v>8</v>
      </c>
      <c r="AA138" s="236"/>
      <c r="AB138" s="236"/>
      <c r="AC138" s="236"/>
      <c r="AD138" s="236"/>
      <c r="AE138" s="236"/>
      <c r="AF138" s="236"/>
      <c r="AG138" s="236"/>
      <c r="AH138" s="236"/>
      <c r="AI138" s="218" t="s">
        <v>315</v>
      </c>
      <c r="AJ138" s="218"/>
      <c r="AK138" s="220">
        <v>4427.7299999999996</v>
      </c>
      <c r="AL138" s="220"/>
      <c r="AM138" s="220"/>
      <c r="AN138" s="220"/>
      <c r="AO138" s="220"/>
      <c r="AP138" s="220"/>
      <c r="AQ138" s="55" t="s">
        <v>316</v>
      </c>
      <c r="AR138" s="55"/>
      <c r="AS138" s="221">
        <f t="shared" si="15"/>
        <v>91335.834322199982</v>
      </c>
      <c r="AT138" s="221"/>
      <c r="AU138" s="221"/>
      <c r="AV138" s="221"/>
      <c r="AW138" s="221"/>
      <c r="AX138" s="221"/>
      <c r="AY138" s="221"/>
      <c r="AZ138" s="221"/>
      <c r="BA138" s="221"/>
      <c r="BB138" s="221"/>
      <c r="BC138" s="222"/>
      <c r="BD138" s="47"/>
      <c r="BE138" s="51"/>
      <c r="CH138" s="5" t="s">
        <v>272</v>
      </c>
      <c r="CI138" s="11" t="s">
        <v>273</v>
      </c>
      <c r="CJ138" s="26">
        <v>3.9470500487940887</v>
      </c>
      <c r="CK138" s="4">
        <f t="shared" si="16"/>
        <v>56624.38</v>
      </c>
    </row>
    <row r="139" spans="3:89" x14ac:dyDescent="0.25">
      <c r="C139" s="46"/>
      <c r="D139" s="47"/>
      <c r="E139" s="200" t="s">
        <v>9</v>
      </c>
      <c r="F139" s="201"/>
      <c r="G139" s="201"/>
      <c r="H139" s="201"/>
      <c r="I139" s="201"/>
      <c r="J139" s="201"/>
      <c r="K139" s="202" t="str">
        <f t="shared" si="14"/>
        <v>SODIUM SULFATE</v>
      </c>
      <c r="L139" s="202"/>
      <c r="M139" s="202"/>
      <c r="N139" s="202"/>
      <c r="O139" s="202"/>
      <c r="P139" s="202"/>
      <c r="Q139" s="202"/>
      <c r="R139" s="202"/>
      <c r="S139" s="202"/>
      <c r="T139" s="202"/>
      <c r="U139" s="202"/>
      <c r="V139" s="202"/>
      <c r="W139" s="202"/>
      <c r="X139" s="202"/>
      <c r="Y139" s="76"/>
      <c r="Z139" s="232">
        <v>200</v>
      </c>
      <c r="AA139" s="232"/>
      <c r="AB139" s="232"/>
      <c r="AC139" s="232"/>
      <c r="AD139" s="232"/>
      <c r="AE139" s="232"/>
      <c r="AF139" s="232"/>
      <c r="AG139" s="232"/>
      <c r="AH139" s="232"/>
      <c r="AI139" s="202" t="s">
        <v>315</v>
      </c>
      <c r="AJ139" s="202"/>
      <c r="AK139" s="233">
        <v>110693.21</v>
      </c>
      <c r="AL139" s="233"/>
      <c r="AM139" s="233"/>
      <c r="AN139" s="233"/>
      <c r="AO139" s="233"/>
      <c r="AP139" s="233"/>
      <c r="AQ139" s="47" t="s">
        <v>316</v>
      </c>
      <c r="AR139" s="47"/>
      <c r="AS139" s="205">
        <f t="shared" si="15"/>
        <v>264169.34566500003</v>
      </c>
      <c r="AT139" s="205"/>
      <c r="AU139" s="205"/>
      <c r="AV139" s="205"/>
      <c r="AW139" s="205"/>
      <c r="AX139" s="205"/>
      <c r="AY139" s="205"/>
      <c r="AZ139" s="205"/>
      <c r="BA139" s="205"/>
      <c r="BB139" s="205"/>
      <c r="BC139" s="206"/>
      <c r="BD139" s="47"/>
      <c r="BE139" s="51"/>
      <c r="CH139" s="5" t="s">
        <v>274</v>
      </c>
      <c r="CI139" s="11" t="s">
        <v>275</v>
      </c>
      <c r="CJ139" s="26">
        <v>5.8332510804405411</v>
      </c>
      <c r="CK139" s="4">
        <f t="shared" si="16"/>
        <v>83683.820000000007</v>
      </c>
    </row>
    <row r="140" spans="3:89" x14ac:dyDescent="0.25">
      <c r="C140" s="46"/>
      <c r="D140" s="47"/>
      <c r="E140" s="223" t="s">
        <v>10</v>
      </c>
      <c r="F140" s="224"/>
      <c r="G140" s="224"/>
      <c r="H140" s="224"/>
      <c r="I140" s="224"/>
      <c r="J140" s="224"/>
      <c r="K140" s="225" t="str">
        <f t="shared" si="14"/>
        <v>SODA ASH</v>
      </c>
      <c r="L140" s="225"/>
      <c r="M140" s="225"/>
      <c r="N140" s="225"/>
      <c r="O140" s="225"/>
      <c r="P140" s="225"/>
      <c r="Q140" s="225"/>
      <c r="R140" s="225"/>
      <c r="S140" s="225"/>
      <c r="T140" s="225"/>
      <c r="U140" s="225"/>
      <c r="V140" s="225"/>
      <c r="W140" s="225"/>
      <c r="X140" s="225"/>
      <c r="Y140" s="75"/>
      <c r="Z140" s="237">
        <v>30</v>
      </c>
      <c r="AA140" s="237"/>
      <c r="AB140" s="237"/>
      <c r="AC140" s="237"/>
      <c r="AD140" s="237"/>
      <c r="AE140" s="237"/>
      <c r="AF140" s="237"/>
      <c r="AG140" s="237"/>
      <c r="AH140" s="237"/>
      <c r="AI140" s="225" t="s">
        <v>315</v>
      </c>
      <c r="AJ140" s="225"/>
      <c r="AK140" s="238">
        <v>16603.98</v>
      </c>
      <c r="AL140" s="238"/>
      <c r="AM140" s="238"/>
      <c r="AN140" s="238"/>
      <c r="AO140" s="238"/>
      <c r="AP140" s="238"/>
      <c r="AQ140" s="54" t="s">
        <v>316</v>
      </c>
      <c r="AR140" s="54"/>
      <c r="AS140" s="228">
        <f t="shared" si="15"/>
        <v>147443.34239999999</v>
      </c>
      <c r="AT140" s="228"/>
      <c r="AU140" s="228"/>
      <c r="AV140" s="228"/>
      <c r="AW140" s="228"/>
      <c r="AX140" s="228"/>
      <c r="AY140" s="228"/>
      <c r="AZ140" s="228"/>
      <c r="BA140" s="228"/>
      <c r="BB140" s="228"/>
      <c r="BC140" s="229"/>
      <c r="BD140" s="47"/>
      <c r="BE140" s="51"/>
      <c r="CH140" s="5" t="s">
        <v>276</v>
      </c>
      <c r="CI140" s="11" t="s">
        <v>277</v>
      </c>
      <c r="CJ140" s="26">
        <v>1.8692416004461174</v>
      </c>
      <c r="CK140" s="4">
        <f t="shared" si="16"/>
        <v>26816.14</v>
      </c>
    </row>
    <row r="141" spans="3:89" x14ac:dyDescent="0.25">
      <c r="C141" s="46"/>
      <c r="D141" s="47"/>
      <c r="E141" s="70"/>
      <c r="F141" s="70"/>
      <c r="G141" s="70"/>
      <c r="H141" s="70"/>
      <c r="I141" s="70"/>
      <c r="J141" s="70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57"/>
      <c r="AA141" s="57"/>
      <c r="AB141" s="57"/>
      <c r="AC141" s="57"/>
      <c r="AD141" s="57"/>
      <c r="AE141" s="57"/>
      <c r="AF141" s="57"/>
      <c r="AG141" s="57"/>
      <c r="AH141" s="57"/>
      <c r="AI141" s="76"/>
      <c r="AJ141" s="76"/>
      <c r="AK141" s="70"/>
      <c r="AL141" s="70"/>
      <c r="AM141" s="70"/>
      <c r="AN141" s="70"/>
      <c r="AO141" s="70"/>
      <c r="AP141" s="70"/>
      <c r="AQ141" s="47"/>
      <c r="AR141" s="47"/>
      <c r="AS141" s="58"/>
      <c r="AT141" s="58"/>
      <c r="AU141" s="58"/>
      <c r="AV141" s="58"/>
      <c r="AW141" s="58"/>
      <c r="AX141" s="58"/>
      <c r="AY141" s="58"/>
      <c r="AZ141" s="58"/>
      <c r="BA141" s="58"/>
      <c r="BB141" s="58"/>
      <c r="BC141" s="58"/>
      <c r="BD141" s="47"/>
      <c r="BE141" s="51"/>
      <c r="CH141" s="5" t="s">
        <v>278</v>
      </c>
      <c r="CI141" s="11" t="s">
        <v>279</v>
      </c>
      <c r="CJ141" s="7">
        <v>0.96227310748640738</v>
      </c>
      <c r="CK141" s="4">
        <f t="shared" si="16"/>
        <v>13804.77</v>
      </c>
    </row>
    <row r="142" spans="3:89" x14ac:dyDescent="0.25">
      <c r="C142" s="46"/>
      <c r="D142" s="47"/>
      <c r="E142" s="70"/>
      <c r="F142" s="70"/>
      <c r="G142" s="70"/>
      <c r="H142" s="70"/>
      <c r="I142" s="70"/>
      <c r="J142" s="70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57"/>
      <c r="AA142" s="57"/>
      <c r="AB142" s="57"/>
      <c r="AC142" s="57"/>
      <c r="AD142" s="57"/>
      <c r="AE142" s="57"/>
      <c r="AF142" s="57"/>
      <c r="AG142" s="57"/>
      <c r="AH142" s="57"/>
      <c r="AI142" s="76"/>
      <c r="AJ142" s="76"/>
      <c r="AK142" s="70"/>
      <c r="AL142" s="70"/>
      <c r="AM142" s="70"/>
      <c r="AN142" s="59"/>
      <c r="AO142" s="230" t="s">
        <v>318</v>
      </c>
      <c r="AP142" s="230"/>
      <c r="AQ142" s="230"/>
      <c r="AR142" s="230"/>
      <c r="AS142" s="58" t="s">
        <v>11</v>
      </c>
      <c r="AT142" s="205">
        <f>SUM(AS136:BC140)</f>
        <v>3127220.8108860003</v>
      </c>
      <c r="AU142" s="205"/>
      <c r="AV142" s="205"/>
      <c r="AW142" s="205"/>
      <c r="AX142" s="205"/>
      <c r="AY142" s="205"/>
      <c r="AZ142" s="205"/>
      <c r="BA142" s="205"/>
      <c r="BB142" s="205"/>
      <c r="BC142" s="205"/>
      <c r="BD142" s="47"/>
      <c r="BE142" s="51"/>
      <c r="CH142" s="12" t="s">
        <v>280</v>
      </c>
      <c r="CI142" s="13" t="s">
        <v>281</v>
      </c>
      <c r="CJ142" s="7">
        <v>1.2106747525442632</v>
      </c>
      <c r="CK142" s="4">
        <f t="shared" si="16"/>
        <v>17368.34</v>
      </c>
    </row>
    <row r="143" spans="3:89" x14ac:dyDescent="0.25">
      <c r="C143" s="46"/>
      <c r="D143" s="47"/>
      <c r="E143" s="70"/>
      <c r="F143" s="70"/>
      <c r="G143" s="70"/>
      <c r="H143" s="70"/>
      <c r="I143" s="70"/>
      <c r="J143" s="70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57"/>
      <c r="AA143" s="57"/>
      <c r="AB143" s="57"/>
      <c r="AC143" s="57"/>
      <c r="AD143" s="57"/>
      <c r="AE143" s="57"/>
      <c r="AF143" s="57"/>
      <c r="AG143" s="57"/>
      <c r="AH143" s="57"/>
      <c r="AI143" s="76"/>
      <c r="AJ143" s="76"/>
      <c r="AK143" s="70"/>
      <c r="AL143" s="70"/>
      <c r="AM143" s="70"/>
      <c r="AN143" s="59"/>
      <c r="AO143" s="202" t="s">
        <v>317</v>
      </c>
      <c r="AP143" s="202"/>
      <c r="AQ143" s="202"/>
      <c r="AR143" s="202"/>
      <c r="AS143" s="58" t="s">
        <v>11</v>
      </c>
      <c r="AT143" s="205">
        <f>AT142/AT130</f>
        <v>1489.1527670885716</v>
      </c>
      <c r="AU143" s="205"/>
      <c r="AV143" s="205"/>
      <c r="AW143" s="205"/>
      <c r="AX143" s="205"/>
      <c r="AY143" s="205"/>
      <c r="AZ143" s="205"/>
      <c r="BA143" s="205"/>
      <c r="BB143" s="205"/>
      <c r="BC143" s="205"/>
      <c r="BD143" s="47"/>
      <c r="BE143" s="51"/>
      <c r="CH143" s="5" t="s">
        <v>282</v>
      </c>
      <c r="CI143" s="11" t="s">
        <v>283</v>
      </c>
      <c r="CJ143" s="7">
        <v>5.3432211069287607</v>
      </c>
      <c r="CK143" s="4">
        <f t="shared" si="16"/>
        <v>76653.850000000006</v>
      </c>
    </row>
    <row r="144" spans="3:89" x14ac:dyDescent="0.25">
      <c r="C144" s="46"/>
      <c r="D144" s="47"/>
      <c r="E144" s="70"/>
      <c r="F144" s="70"/>
      <c r="G144" s="70"/>
      <c r="H144" s="70"/>
      <c r="I144" s="70"/>
      <c r="J144" s="70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57"/>
      <c r="AA144" s="57"/>
      <c r="AB144" s="57"/>
      <c r="AC144" s="57"/>
      <c r="AD144" s="57"/>
      <c r="AE144" s="57"/>
      <c r="AF144" s="57"/>
      <c r="AG144" s="57"/>
      <c r="AH144" s="57"/>
      <c r="AI144" s="76"/>
      <c r="AJ144" s="76"/>
      <c r="AK144" s="70"/>
      <c r="AL144" s="70"/>
      <c r="AM144" s="70"/>
      <c r="AN144" s="70"/>
      <c r="AO144" s="70"/>
      <c r="AP144" s="70"/>
      <c r="AQ144" s="47"/>
      <c r="AR144" s="47"/>
      <c r="AS144" s="47"/>
      <c r="AT144" s="70"/>
      <c r="AU144" s="70"/>
      <c r="AV144" s="70"/>
      <c r="AW144" s="70"/>
      <c r="AX144" s="70"/>
      <c r="AY144" s="70"/>
      <c r="AZ144" s="70"/>
      <c r="BA144" s="70"/>
      <c r="BB144" s="70"/>
      <c r="BC144" s="70"/>
      <c r="BD144" s="47"/>
      <c r="BE144" s="51"/>
      <c r="CH144" s="5" t="s">
        <v>284</v>
      </c>
      <c r="CI144" s="11" t="s">
        <v>285</v>
      </c>
      <c r="CJ144" s="7">
        <v>4.07226962219434</v>
      </c>
      <c r="CK144" s="4">
        <f t="shared" si="16"/>
        <v>58420.78</v>
      </c>
    </row>
    <row r="145" spans="3:89" ht="17.25" thickBot="1" x14ac:dyDescent="0.3">
      <c r="C145" s="60"/>
      <c r="D145" s="61"/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  <c r="AF145" s="61"/>
      <c r="AG145" s="61"/>
      <c r="AH145" s="61"/>
      <c r="AI145" s="61"/>
      <c r="AJ145" s="61"/>
      <c r="AK145" s="61"/>
      <c r="AL145" s="61"/>
      <c r="AM145" s="61"/>
      <c r="AN145" s="61"/>
      <c r="AO145" s="61"/>
      <c r="AP145" s="61"/>
      <c r="AQ145" s="61"/>
      <c r="AR145" s="61"/>
      <c r="AS145" s="61"/>
      <c r="AT145" s="61"/>
      <c r="AU145" s="61"/>
      <c r="AV145" s="61"/>
      <c r="AW145" s="61"/>
      <c r="AX145" s="61"/>
      <c r="AY145" s="61"/>
      <c r="AZ145" s="61"/>
      <c r="BA145" s="61"/>
      <c r="BB145" s="61"/>
      <c r="BC145" s="61"/>
      <c r="BD145" s="61"/>
      <c r="BE145" s="62"/>
      <c r="CH145" s="5" t="s">
        <v>286</v>
      </c>
      <c r="CI145" s="11" t="s">
        <v>287</v>
      </c>
      <c r="CJ145" s="7">
        <v>21.682084204656348</v>
      </c>
      <c r="CK145" s="4">
        <f t="shared" si="16"/>
        <v>311051.18</v>
      </c>
    </row>
    <row r="146" spans="3:89" x14ac:dyDescent="0.25">
      <c r="CH146" s="5" t="s">
        <v>288</v>
      </c>
      <c r="CI146" s="11" t="s">
        <v>289</v>
      </c>
      <c r="CJ146" s="7">
        <v>6.4495943120033461</v>
      </c>
      <c r="CK146" s="4">
        <f t="shared" si="16"/>
        <v>92525.88</v>
      </c>
    </row>
    <row r="147" spans="3:89" ht="17.25" thickBot="1" x14ac:dyDescent="0.3">
      <c r="CH147" s="5" t="s">
        <v>290</v>
      </c>
      <c r="CI147" s="11" t="s">
        <v>291</v>
      </c>
      <c r="CJ147" s="7">
        <v>6.830306705701938</v>
      </c>
      <c r="CK147" s="4">
        <f t="shared" si="16"/>
        <v>97987.58</v>
      </c>
    </row>
    <row r="148" spans="3:89" x14ac:dyDescent="0.25">
      <c r="C148" s="43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  <c r="AH148" s="44"/>
      <c r="AI148" s="44"/>
      <c r="AJ148" s="44"/>
      <c r="AK148" s="44"/>
      <c r="AL148" s="44"/>
      <c r="AM148" s="44"/>
      <c r="AN148" s="44"/>
      <c r="AO148" s="44"/>
      <c r="AP148" s="44"/>
      <c r="AQ148" s="44"/>
      <c r="AR148" s="44"/>
      <c r="AS148" s="44"/>
      <c r="AT148" s="44"/>
      <c r="AU148" s="44"/>
      <c r="AV148" s="44"/>
      <c r="AW148" s="44"/>
      <c r="AX148" s="44"/>
      <c r="AY148" s="44"/>
      <c r="AZ148" s="44"/>
      <c r="BA148" s="44"/>
      <c r="BB148" s="44"/>
      <c r="BC148" s="44"/>
      <c r="BD148" s="44"/>
      <c r="BE148" s="45"/>
      <c r="CH148" s="5" t="s">
        <v>292</v>
      </c>
      <c r="CI148" s="11" t="s">
        <v>293</v>
      </c>
      <c r="CJ148" s="7">
        <v>10.884065941725916</v>
      </c>
      <c r="CK148" s="4">
        <f t="shared" si="16"/>
        <v>156142.81</v>
      </c>
    </row>
    <row r="149" spans="3:89" x14ac:dyDescent="0.25">
      <c r="C149" s="46"/>
      <c r="D149" s="47"/>
      <c r="E149" s="196" t="s">
        <v>0</v>
      </c>
      <c r="F149" s="196"/>
      <c r="G149" s="196"/>
      <c r="H149" s="196"/>
      <c r="I149" s="196"/>
      <c r="J149" s="48" t="s">
        <v>11</v>
      </c>
      <c r="K149" s="196" t="s">
        <v>355</v>
      </c>
      <c r="L149" s="196"/>
      <c r="M149" s="196"/>
      <c r="N149" s="196"/>
      <c r="O149" s="196"/>
      <c r="P149" s="196"/>
      <c r="Q149" s="196"/>
      <c r="R149" s="196"/>
      <c r="S149" s="196"/>
      <c r="T149" s="196"/>
      <c r="U149" s="196"/>
      <c r="V149" s="48"/>
      <c r="W149" s="48"/>
      <c r="X149" s="49"/>
      <c r="Y149" s="49"/>
      <c r="Z149" s="49"/>
      <c r="AA149" s="49"/>
      <c r="AB149" s="49"/>
      <c r="AC149" s="49"/>
      <c r="AD149" s="49"/>
      <c r="AE149" s="49"/>
      <c r="AF149" s="48"/>
      <c r="AG149" s="50"/>
      <c r="AH149" s="50"/>
      <c r="AI149" s="50"/>
      <c r="AJ149" s="50"/>
      <c r="AK149" s="196" t="s">
        <v>3</v>
      </c>
      <c r="AL149" s="196"/>
      <c r="AM149" s="196"/>
      <c r="AN149" s="196"/>
      <c r="AO149" s="196"/>
      <c r="AP149" s="196"/>
      <c r="AQ149" s="196"/>
      <c r="AR149" s="196"/>
      <c r="AS149" s="48" t="s">
        <v>11</v>
      </c>
      <c r="AT149" s="197">
        <v>553.47</v>
      </c>
      <c r="AU149" s="197"/>
      <c r="AV149" s="197"/>
      <c r="AW149" s="197"/>
      <c r="AX149" s="48" t="s">
        <v>319</v>
      </c>
      <c r="AY149" s="48"/>
      <c r="AZ149" s="48"/>
      <c r="BA149" s="48"/>
      <c r="BB149" s="48"/>
      <c r="BC149" s="48"/>
      <c r="BD149" s="47"/>
      <c r="BE149" s="51"/>
      <c r="CH149" s="5" t="s">
        <v>294</v>
      </c>
      <c r="CI149" s="11" t="s">
        <v>295</v>
      </c>
      <c r="CJ149" s="7">
        <v>11.830085738184859</v>
      </c>
      <c r="CK149" s="4">
        <f t="shared" si="16"/>
        <v>169714.41</v>
      </c>
    </row>
    <row r="150" spans="3:89" x14ac:dyDescent="0.25">
      <c r="C150" s="46"/>
      <c r="D150" s="47"/>
      <c r="E150" s="196" t="s">
        <v>322</v>
      </c>
      <c r="F150" s="196"/>
      <c r="G150" s="196"/>
      <c r="H150" s="196"/>
      <c r="I150" s="196"/>
      <c r="J150" s="48" t="s">
        <v>11</v>
      </c>
      <c r="K150" s="196" t="s">
        <v>333</v>
      </c>
      <c r="L150" s="196"/>
      <c r="M150" s="196"/>
      <c r="N150" s="196"/>
      <c r="O150" s="196"/>
      <c r="P150" s="196"/>
      <c r="Q150" s="196"/>
      <c r="R150" s="196"/>
      <c r="S150" s="196"/>
      <c r="T150" s="196"/>
      <c r="U150" s="196"/>
      <c r="V150" s="196"/>
      <c r="W150" s="196"/>
      <c r="X150" s="48"/>
      <c r="Y150" s="49"/>
      <c r="Z150" s="49"/>
      <c r="AA150" s="49"/>
      <c r="AB150" s="49"/>
      <c r="AC150" s="49"/>
      <c r="AD150" s="49"/>
      <c r="AE150" s="49"/>
      <c r="AF150" s="48"/>
      <c r="AG150" s="50"/>
      <c r="AH150" s="50"/>
      <c r="AI150" s="50"/>
      <c r="AJ150" s="50"/>
      <c r="AK150" s="196" t="s">
        <v>4</v>
      </c>
      <c r="AL150" s="196"/>
      <c r="AM150" s="196"/>
      <c r="AN150" s="196"/>
      <c r="AO150" s="196"/>
      <c r="AP150" s="196"/>
      <c r="AQ150" s="196"/>
      <c r="AR150" s="196"/>
      <c r="AS150" s="48" t="s">
        <v>11</v>
      </c>
      <c r="AT150" s="196">
        <v>2100</v>
      </c>
      <c r="AU150" s="196"/>
      <c r="AV150" s="196"/>
      <c r="AW150" s="196"/>
      <c r="AX150" s="48" t="s">
        <v>320</v>
      </c>
      <c r="AY150" s="48"/>
      <c r="AZ150" s="48"/>
      <c r="BA150" s="48"/>
      <c r="BB150" s="48"/>
      <c r="BC150" s="48"/>
      <c r="BD150" s="47"/>
      <c r="BE150" s="51"/>
      <c r="CH150" s="5" t="s">
        <v>296</v>
      </c>
      <c r="CI150" s="11" t="s">
        <v>297</v>
      </c>
      <c r="CJ150" s="7">
        <v>8.8049072912310056</v>
      </c>
      <c r="CK150" s="4">
        <f t="shared" si="16"/>
        <v>126315.20000000001</v>
      </c>
    </row>
    <row r="151" spans="3:89" x14ac:dyDescent="0.25">
      <c r="C151" s="46"/>
      <c r="D151" s="47"/>
      <c r="E151" s="196" t="s">
        <v>1</v>
      </c>
      <c r="F151" s="196"/>
      <c r="G151" s="196"/>
      <c r="H151" s="196"/>
      <c r="I151" s="196"/>
      <c r="J151" s="48" t="s">
        <v>11</v>
      </c>
      <c r="K151" s="196" t="s">
        <v>325</v>
      </c>
      <c r="L151" s="196"/>
      <c r="M151" s="196"/>
      <c r="N151" s="196"/>
      <c r="O151" s="196"/>
      <c r="P151" s="196"/>
      <c r="Q151" s="196"/>
      <c r="R151" s="196"/>
      <c r="S151" s="196"/>
      <c r="T151" s="196"/>
      <c r="U151" s="196"/>
      <c r="V151" s="48"/>
      <c r="W151" s="48"/>
      <c r="X151" s="49"/>
      <c r="Y151" s="49"/>
      <c r="Z151" s="49"/>
      <c r="AA151" s="49"/>
      <c r="AB151" s="49"/>
      <c r="AC151" s="49"/>
      <c r="AD151" s="49"/>
      <c r="AE151" s="49"/>
      <c r="AF151" s="48"/>
      <c r="AG151" s="50"/>
      <c r="AH151" s="50"/>
      <c r="AI151" s="50"/>
      <c r="AJ151" s="50"/>
      <c r="AK151" s="196"/>
      <c r="AL151" s="196"/>
      <c r="AM151" s="196"/>
      <c r="AN151" s="196"/>
      <c r="AO151" s="196"/>
      <c r="AP151" s="196"/>
      <c r="AQ151" s="196"/>
      <c r="AR151" s="196"/>
      <c r="AS151" s="48"/>
      <c r="AT151" s="198"/>
      <c r="AU151" s="198"/>
      <c r="AV151" s="198"/>
      <c r="AW151" s="198"/>
      <c r="AX151" s="48"/>
      <c r="AY151" s="48"/>
      <c r="AZ151" s="48"/>
      <c r="BA151" s="48"/>
      <c r="BB151" s="48"/>
      <c r="BC151" s="48"/>
      <c r="BD151" s="47"/>
      <c r="BE151" s="51"/>
      <c r="CH151" s="5" t="s">
        <v>298</v>
      </c>
      <c r="CI151" s="11" t="s">
        <v>299</v>
      </c>
      <c r="CJ151" s="7">
        <v>7.9298194618709053</v>
      </c>
      <c r="CK151" s="4">
        <f t="shared" si="16"/>
        <v>113761.19</v>
      </c>
    </row>
    <row r="152" spans="3:89" x14ac:dyDescent="0.25">
      <c r="C152" s="46"/>
      <c r="D152" s="47"/>
      <c r="E152" s="196" t="s">
        <v>2</v>
      </c>
      <c r="F152" s="196"/>
      <c r="G152" s="196"/>
      <c r="H152" s="196"/>
      <c r="I152" s="196"/>
      <c r="J152" s="48" t="s">
        <v>11</v>
      </c>
      <c r="K152" s="196" t="s">
        <v>321</v>
      </c>
      <c r="L152" s="196"/>
      <c r="M152" s="196"/>
      <c r="N152" s="196"/>
      <c r="O152" s="196"/>
      <c r="P152" s="196"/>
      <c r="Q152" s="196"/>
      <c r="R152" s="196"/>
      <c r="S152" s="196"/>
      <c r="T152" s="196"/>
      <c r="U152" s="196"/>
      <c r="V152" s="48"/>
      <c r="W152" s="48"/>
      <c r="X152" s="48"/>
      <c r="Y152" s="48"/>
      <c r="Z152" s="48"/>
      <c r="AA152" s="48"/>
      <c r="AB152" s="48"/>
      <c r="AC152" s="48"/>
      <c r="AD152" s="48"/>
      <c r="AE152" s="48"/>
      <c r="AF152" s="48"/>
      <c r="AG152" s="48"/>
      <c r="AH152" s="48"/>
      <c r="AI152" s="48"/>
      <c r="AJ152" s="48"/>
      <c r="AK152" s="196"/>
      <c r="AL152" s="196"/>
      <c r="AM152" s="196"/>
      <c r="AN152" s="196"/>
      <c r="AO152" s="196"/>
      <c r="AP152" s="196"/>
      <c r="AQ152" s="196"/>
      <c r="AR152" s="196"/>
      <c r="AS152" s="48"/>
      <c r="AT152" s="48"/>
      <c r="AU152" s="48"/>
      <c r="AV152" s="48"/>
      <c r="AW152" s="48"/>
      <c r="AX152" s="48"/>
      <c r="AY152" s="48"/>
      <c r="AZ152" s="48"/>
      <c r="BA152" s="48"/>
      <c r="BB152" s="48"/>
      <c r="BC152" s="48"/>
      <c r="BD152" s="47"/>
      <c r="BE152" s="51"/>
      <c r="CH152" s="5" t="s">
        <v>300</v>
      </c>
      <c r="CI152" s="27" t="s">
        <v>301</v>
      </c>
      <c r="CJ152" s="8">
        <v>11.77</v>
      </c>
      <c r="CK152" s="4">
        <f t="shared" si="16"/>
        <v>168852.41999999998</v>
      </c>
    </row>
    <row r="153" spans="3:89" x14ac:dyDescent="0.25">
      <c r="C153" s="46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  <c r="AA153" s="47"/>
      <c r="AB153" s="47"/>
      <c r="AC153" s="47"/>
      <c r="AD153" s="47"/>
      <c r="AE153" s="47"/>
      <c r="AF153" s="47"/>
      <c r="AG153" s="47"/>
      <c r="AH153" s="47"/>
      <c r="AI153" s="47"/>
      <c r="AJ153" s="47"/>
      <c r="AK153" s="47"/>
      <c r="AL153" s="47"/>
      <c r="AM153" s="47"/>
      <c r="AN153" s="47"/>
      <c r="AO153" s="47"/>
      <c r="AP153" s="47"/>
      <c r="AQ153" s="47"/>
      <c r="AR153" s="47"/>
      <c r="AS153" s="47"/>
      <c r="AT153" s="47"/>
      <c r="AU153" s="47"/>
      <c r="AV153" s="47"/>
      <c r="AW153" s="47"/>
      <c r="AX153" s="47"/>
      <c r="AY153" s="47"/>
      <c r="AZ153" s="47"/>
      <c r="BA153" s="47"/>
      <c r="BB153" s="47"/>
      <c r="BC153" s="47"/>
      <c r="BD153" s="47"/>
      <c r="BE153" s="51"/>
      <c r="CH153" s="5" t="s">
        <v>302</v>
      </c>
      <c r="CI153" s="27" t="s">
        <v>303</v>
      </c>
      <c r="CJ153" s="8">
        <v>5.98</v>
      </c>
      <c r="CK153" s="4">
        <f t="shared" si="16"/>
        <v>85789.08</v>
      </c>
    </row>
    <row r="154" spans="3:89" x14ac:dyDescent="0.25">
      <c r="C154" s="46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7"/>
      <c r="AC154" s="47"/>
      <c r="AD154" s="47"/>
      <c r="AE154" s="47"/>
      <c r="AF154" s="47"/>
      <c r="AG154" s="47"/>
      <c r="AH154" s="47"/>
      <c r="AI154" s="47"/>
      <c r="AJ154" s="47"/>
      <c r="AK154" s="47"/>
      <c r="AL154" s="47"/>
      <c r="AM154" s="47"/>
      <c r="AN154" s="47"/>
      <c r="AO154" s="47"/>
      <c r="AP154" s="47"/>
      <c r="AQ154" s="47"/>
      <c r="AR154" s="47"/>
      <c r="AS154" s="47"/>
      <c r="AT154" s="47"/>
      <c r="AU154" s="47"/>
      <c r="AV154" s="47"/>
      <c r="AW154" s="47"/>
      <c r="AX154" s="47"/>
      <c r="AY154" s="47"/>
      <c r="AZ154" s="47"/>
      <c r="BA154" s="47"/>
      <c r="BB154" s="47"/>
      <c r="BC154" s="47"/>
      <c r="BD154" s="47"/>
      <c r="BE154" s="51"/>
      <c r="CH154" s="5" t="s">
        <v>304</v>
      </c>
      <c r="CI154" s="27" t="s">
        <v>305</v>
      </c>
      <c r="CJ154" s="8">
        <v>9.6999999999999993</v>
      </c>
      <c r="CK154" s="4">
        <f t="shared" si="16"/>
        <v>139156.19999999998</v>
      </c>
    </row>
    <row r="155" spans="3:89" x14ac:dyDescent="0.25">
      <c r="C155" s="46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  <c r="AA155" s="47"/>
      <c r="AB155" s="47"/>
      <c r="AC155" s="47"/>
      <c r="AD155" s="47"/>
      <c r="AE155" s="47"/>
      <c r="AF155" s="47"/>
      <c r="AG155" s="47"/>
      <c r="AH155" s="47"/>
      <c r="AI155" s="47"/>
      <c r="AJ155" s="47"/>
      <c r="AK155" s="47"/>
      <c r="AL155" s="47"/>
      <c r="AM155" s="47"/>
      <c r="AN155" s="47"/>
      <c r="AO155" s="47"/>
      <c r="AP155" s="47"/>
      <c r="AQ155" s="47"/>
      <c r="AR155" s="47"/>
      <c r="AS155" s="47"/>
      <c r="AT155" s="47"/>
      <c r="AU155" s="47"/>
      <c r="AV155" s="47"/>
      <c r="AW155" s="47"/>
      <c r="AX155" s="47"/>
      <c r="AY155" s="47"/>
      <c r="AZ155" s="47"/>
      <c r="BA155" s="47"/>
      <c r="BB155" s="47"/>
      <c r="BC155" s="47"/>
      <c r="BD155" s="47"/>
      <c r="BE155" s="51"/>
      <c r="CH155" s="24" t="s">
        <v>306</v>
      </c>
      <c r="CI155" s="28" t="s">
        <v>307</v>
      </c>
      <c r="CJ155" s="29">
        <v>9.6999999999999993</v>
      </c>
      <c r="CK155" s="4">
        <f t="shared" si="16"/>
        <v>139156.19999999998</v>
      </c>
    </row>
    <row r="156" spans="3:89" x14ac:dyDescent="0.25">
      <c r="C156" s="46"/>
      <c r="D156" s="47"/>
      <c r="E156" s="208" t="s">
        <v>5</v>
      </c>
      <c r="F156" s="209"/>
      <c r="G156" s="209"/>
      <c r="H156" s="209"/>
      <c r="I156" s="209"/>
      <c r="J156" s="209"/>
      <c r="K156" s="210" t="str">
        <f t="shared" ref="K156:K161" si="17">VLOOKUP(E156,$CH$1:$CK$1003,2,FALSE)</f>
        <v>NOVACRON YELLOW S-3R</v>
      </c>
      <c r="L156" s="210"/>
      <c r="M156" s="210"/>
      <c r="N156" s="210"/>
      <c r="O156" s="210"/>
      <c r="P156" s="210"/>
      <c r="Q156" s="210"/>
      <c r="R156" s="210"/>
      <c r="S156" s="210"/>
      <c r="T156" s="210"/>
      <c r="U156" s="210"/>
      <c r="V156" s="210"/>
      <c r="W156" s="210"/>
      <c r="X156" s="210"/>
      <c r="Y156" s="73"/>
      <c r="Z156" s="234">
        <v>6.37</v>
      </c>
      <c r="AA156" s="234"/>
      <c r="AB156" s="234"/>
      <c r="AC156" s="234"/>
      <c r="AD156" s="234"/>
      <c r="AE156" s="234"/>
      <c r="AF156" s="234"/>
      <c r="AG156" s="234"/>
      <c r="AH156" s="234"/>
      <c r="AI156" s="210" t="s">
        <v>315</v>
      </c>
      <c r="AJ156" s="210"/>
      <c r="AK156" s="235">
        <v>3525.58</v>
      </c>
      <c r="AL156" s="235"/>
      <c r="AM156" s="235"/>
      <c r="AN156" s="235"/>
      <c r="AO156" s="235"/>
      <c r="AP156" s="235"/>
      <c r="AQ156" s="52" t="s">
        <v>316</v>
      </c>
      <c r="AR156" s="52"/>
      <c r="AS156" s="213">
        <f>(AK156*VLOOKUP(E156,$CH$1:$CK$1003,4,FALSE))/1000</f>
        <v>342412.86150360003</v>
      </c>
      <c r="AT156" s="213"/>
      <c r="AU156" s="213"/>
      <c r="AV156" s="213"/>
      <c r="AW156" s="213"/>
      <c r="AX156" s="213"/>
      <c r="AY156" s="213"/>
      <c r="AZ156" s="213"/>
      <c r="BA156" s="213"/>
      <c r="BB156" s="213"/>
      <c r="BC156" s="214"/>
      <c r="BD156" s="47"/>
      <c r="BE156" s="51"/>
      <c r="CH156" s="5" t="s">
        <v>308</v>
      </c>
      <c r="CI156" s="11" t="s">
        <v>309</v>
      </c>
      <c r="CJ156" s="8">
        <v>9.6999999999999993</v>
      </c>
      <c r="CK156" s="4">
        <f t="shared" si="16"/>
        <v>139156.19999999998</v>
      </c>
    </row>
    <row r="157" spans="3:89" x14ac:dyDescent="0.25">
      <c r="C157" s="46"/>
      <c r="D157" s="47"/>
      <c r="E157" s="200" t="s">
        <v>6</v>
      </c>
      <c r="F157" s="201"/>
      <c r="G157" s="201"/>
      <c r="H157" s="201"/>
      <c r="I157" s="201"/>
      <c r="J157" s="201"/>
      <c r="K157" s="202" t="str">
        <f t="shared" si="17"/>
        <v>NOVACRON RUBY S–3B</v>
      </c>
      <c r="L157" s="202"/>
      <c r="M157" s="202"/>
      <c r="N157" s="202"/>
      <c r="O157" s="202"/>
      <c r="P157" s="202"/>
      <c r="Q157" s="202"/>
      <c r="R157" s="202"/>
      <c r="S157" s="202"/>
      <c r="T157" s="202"/>
      <c r="U157" s="202"/>
      <c r="V157" s="202"/>
      <c r="W157" s="202"/>
      <c r="X157" s="202"/>
      <c r="Y157" s="76"/>
      <c r="Z157" s="232">
        <v>6.63</v>
      </c>
      <c r="AA157" s="232"/>
      <c r="AB157" s="232"/>
      <c r="AC157" s="232"/>
      <c r="AD157" s="232"/>
      <c r="AE157" s="232"/>
      <c r="AF157" s="232"/>
      <c r="AG157" s="232"/>
      <c r="AH157" s="232"/>
      <c r="AI157" s="202" t="s">
        <v>315</v>
      </c>
      <c r="AJ157" s="202"/>
      <c r="AK157" s="233">
        <v>3669.48</v>
      </c>
      <c r="AL157" s="233"/>
      <c r="AM157" s="233"/>
      <c r="AN157" s="233"/>
      <c r="AO157" s="233"/>
      <c r="AP157" s="233"/>
      <c r="AQ157" s="47" t="s">
        <v>316</v>
      </c>
      <c r="AR157" s="47"/>
      <c r="AS157" s="205">
        <f t="shared" ref="AS157:AS161" si="18">(AK157*VLOOKUP(E157,$CH$1:$CK$1003,4,FALSE))/1000</f>
        <v>442722.2482728</v>
      </c>
      <c r="AT157" s="205"/>
      <c r="AU157" s="205"/>
      <c r="AV157" s="205"/>
      <c r="AW157" s="205"/>
      <c r="AX157" s="205"/>
      <c r="AY157" s="205"/>
      <c r="AZ157" s="205"/>
      <c r="BA157" s="205"/>
      <c r="BB157" s="205"/>
      <c r="BC157" s="206"/>
      <c r="BD157" s="47"/>
      <c r="BE157" s="51"/>
      <c r="CH157" s="5" t="s">
        <v>59</v>
      </c>
      <c r="CI157" s="11" t="s">
        <v>310</v>
      </c>
      <c r="CJ157" s="26">
        <v>11.77</v>
      </c>
      <c r="CK157" s="4">
        <f t="shared" si="16"/>
        <v>168852.41999999998</v>
      </c>
    </row>
    <row r="158" spans="3:89" x14ac:dyDescent="0.25">
      <c r="C158" s="46"/>
      <c r="D158" s="47"/>
      <c r="E158" s="200" t="s">
        <v>41</v>
      </c>
      <c r="F158" s="201"/>
      <c r="G158" s="201"/>
      <c r="H158" s="201"/>
      <c r="I158" s="201"/>
      <c r="J158" s="201"/>
      <c r="K158" s="202" t="str">
        <f t="shared" si="17"/>
        <v>NOVACRON DEEP NIGHT S–R</v>
      </c>
      <c r="L158" s="202"/>
      <c r="M158" s="202"/>
      <c r="N158" s="202"/>
      <c r="O158" s="202"/>
      <c r="P158" s="202"/>
      <c r="Q158" s="202"/>
      <c r="R158" s="202"/>
      <c r="S158" s="202"/>
      <c r="T158" s="202"/>
      <c r="U158" s="202"/>
      <c r="V158" s="202"/>
      <c r="W158" s="202"/>
      <c r="X158" s="202"/>
      <c r="Y158" s="76"/>
      <c r="Z158" s="232">
        <v>32.299999999999997</v>
      </c>
      <c r="AA158" s="232"/>
      <c r="AB158" s="232"/>
      <c r="AC158" s="232"/>
      <c r="AD158" s="232"/>
      <c r="AE158" s="232"/>
      <c r="AF158" s="232"/>
      <c r="AG158" s="232"/>
      <c r="AH158" s="232"/>
      <c r="AI158" s="202" t="s">
        <v>315</v>
      </c>
      <c r="AJ158" s="202"/>
      <c r="AK158" s="238">
        <v>17876.95</v>
      </c>
      <c r="AL158" s="238"/>
      <c r="AM158" s="238"/>
      <c r="AN158" s="238"/>
      <c r="AO158" s="238"/>
      <c r="AP158" s="238"/>
      <c r="AQ158" s="47" t="s">
        <v>316</v>
      </c>
      <c r="AR158" s="47"/>
      <c r="AS158" s="205">
        <f t="shared" si="18"/>
        <v>1864484.0085690001</v>
      </c>
      <c r="AT158" s="205"/>
      <c r="AU158" s="205"/>
      <c r="AV158" s="205"/>
      <c r="AW158" s="205"/>
      <c r="AX158" s="205"/>
      <c r="AY158" s="205"/>
      <c r="AZ158" s="205"/>
      <c r="BA158" s="205"/>
      <c r="BB158" s="205"/>
      <c r="BC158" s="206"/>
      <c r="BD158" s="47"/>
      <c r="BE158" s="51"/>
      <c r="CH158" s="30" t="s">
        <v>311</v>
      </c>
      <c r="CI158" s="31" t="s">
        <v>312</v>
      </c>
      <c r="CJ158" s="32">
        <v>1.8820486546772619</v>
      </c>
      <c r="CK158" s="4">
        <f t="shared" si="16"/>
        <v>26999.87</v>
      </c>
    </row>
    <row r="159" spans="3:89" x14ac:dyDescent="0.25">
      <c r="C159" s="46"/>
      <c r="D159" s="47"/>
      <c r="E159" s="216" t="s">
        <v>8</v>
      </c>
      <c r="F159" s="217"/>
      <c r="G159" s="217"/>
      <c r="H159" s="217"/>
      <c r="I159" s="217"/>
      <c r="J159" s="217"/>
      <c r="K159" s="218" t="str">
        <f t="shared" si="17"/>
        <v>FIMBIL EAS 40 NEW</v>
      </c>
      <c r="L159" s="218"/>
      <c r="M159" s="218"/>
      <c r="N159" s="218"/>
      <c r="O159" s="218"/>
      <c r="P159" s="218"/>
      <c r="Q159" s="218"/>
      <c r="R159" s="218"/>
      <c r="S159" s="218"/>
      <c r="T159" s="218"/>
      <c r="U159" s="218"/>
      <c r="V159" s="218"/>
      <c r="W159" s="218"/>
      <c r="X159" s="218"/>
      <c r="Y159" s="74"/>
      <c r="Z159" s="236">
        <v>8</v>
      </c>
      <c r="AA159" s="236"/>
      <c r="AB159" s="236"/>
      <c r="AC159" s="236"/>
      <c r="AD159" s="236"/>
      <c r="AE159" s="236"/>
      <c r="AF159" s="236"/>
      <c r="AG159" s="236"/>
      <c r="AH159" s="236"/>
      <c r="AI159" s="218" t="s">
        <v>315</v>
      </c>
      <c r="AJ159" s="218"/>
      <c r="AK159" s="220">
        <v>4427.7299999999996</v>
      </c>
      <c r="AL159" s="220"/>
      <c r="AM159" s="220"/>
      <c r="AN159" s="220"/>
      <c r="AO159" s="220"/>
      <c r="AP159" s="220"/>
      <c r="AQ159" s="55" t="s">
        <v>316</v>
      </c>
      <c r="AR159" s="55"/>
      <c r="AS159" s="221">
        <f t="shared" si="18"/>
        <v>91335.834322199982</v>
      </c>
      <c r="AT159" s="221"/>
      <c r="AU159" s="221"/>
      <c r="AV159" s="221"/>
      <c r="AW159" s="221"/>
      <c r="AX159" s="221"/>
      <c r="AY159" s="221"/>
      <c r="AZ159" s="221"/>
      <c r="BA159" s="221"/>
      <c r="BB159" s="221"/>
      <c r="BC159" s="222"/>
      <c r="BD159" s="47"/>
      <c r="BE159" s="51"/>
      <c r="CH159" s="33" t="s">
        <v>313</v>
      </c>
      <c r="CI159" s="31" t="s">
        <v>314</v>
      </c>
      <c r="CJ159" s="34">
        <v>1.8250292764533667</v>
      </c>
      <c r="CK159" s="4">
        <f t="shared" si="16"/>
        <v>26181.87</v>
      </c>
    </row>
    <row r="160" spans="3:89" x14ac:dyDescent="0.25">
      <c r="C160" s="46"/>
      <c r="D160" s="47"/>
      <c r="E160" s="200" t="s">
        <v>9</v>
      </c>
      <c r="F160" s="201"/>
      <c r="G160" s="201"/>
      <c r="H160" s="201"/>
      <c r="I160" s="201"/>
      <c r="J160" s="201"/>
      <c r="K160" s="202" t="str">
        <f t="shared" si="17"/>
        <v>SODIUM SULFATE</v>
      </c>
      <c r="L160" s="202"/>
      <c r="M160" s="202"/>
      <c r="N160" s="202"/>
      <c r="O160" s="202"/>
      <c r="P160" s="202"/>
      <c r="Q160" s="202"/>
      <c r="R160" s="202"/>
      <c r="S160" s="202"/>
      <c r="T160" s="202"/>
      <c r="U160" s="202"/>
      <c r="V160" s="202"/>
      <c r="W160" s="202"/>
      <c r="X160" s="202"/>
      <c r="Y160" s="76"/>
      <c r="Z160" s="232">
        <v>200</v>
      </c>
      <c r="AA160" s="232"/>
      <c r="AB160" s="232"/>
      <c r="AC160" s="232"/>
      <c r="AD160" s="232"/>
      <c r="AE160" s="232"/>
      <c r="AF160" s="232"/>
      <c r="AG160" s="232"/>
      <c r="AH160" s="232"/>
      <c r="AI160" s="202" t="s">
        <v>315</v>
      </c>
      <c r="AJ160" s="202"/>
      <c r="AK160" s="233">
        <v>110693.21</v>
      </c>
      <c r="AL160" s="233"/>
      <c r="AM160" s="233"/>
      <c r="AN160" s="233"/>
      <c r="AO160" s="233"/>
      <c r="AP160" s="233"/>
      <c r="AQ160" s="47" t="s">
        <v>316</v>
      </c>
      <c r="AR160" s="47"/>
      <c r="AS160" s="205">
        <f t="shared" si="18"/>
        <v>264169.34566500003</v>
      </c>
      <c r="AT160" s="205"/>
      <c r="AU160" s="205"/>
      <c r="AV160" s="205"/>
      <c r="AW160" s="205"/>
      <c r="AX160" s="205"/>
      <c r="AY160" s="205"/>
      <c r="AZ160" s="205"/>
      <c r="BA160" s="205"/>
      <c r="BB160" s="205"/>
      <c r="BC160" s="206"/>
      <c r="BD160" s="47"/>
      <c r="BE160" s="51"/>
      <c r="CH160" s="35"/>
      <c r="CI160" s="35"/>
      <c r="CJ160" s="35"/>
      <c r="CK160" s="36"/>
    </row>
    <row r="161" spans="3:89" x14ac:dyDescent="0.25">
      <c r="C161" s="46"/>
      <c r="D161" s="47"/>
      <c r="E161" s="223" t="s">
        <v>10</v>
      </c>
      <c r="F161" s="224"/>
      <c r="G161" s="224"/>
      <c r="H161" s="224"/>
      <c r="I161" s="224"/>
      <c r="J161" s="224"/>
      <c r="K161" s="225" t="str">
        <f t="shared" si="17"/>
        <v>SODA ASH</v>
      </c>
      <c r="L161" s="225"/>
      <c r="M161" s="225"/>
      <c r="N161" s="225"/>
      <c r="O161" s="225"/>
      <c r="P161" s="225"/>
      <c r="Q161" s="225"/>
      <c r="R161" s="225"/>
      <c r="S161" s="225"/>
      <c r="T161" s="225"/>
      <c r="U161" s="225"/>
      <c r="V161" s="225"/>
      <c r="W161" s="225"/>
      <c r="X161" s="225"/>
      <c r="Y161" s="75"/>
      <c r="Z161" s="237">
        <v>30</v>
      </c>
      <c r="AA161" s="237"/>
      <c r="AB161" s="237"/>
      <c r="AC161" s="237"/>
      <c r="AD161" s="237"/>
      <c r="AE161" s="237"/>
      <c r="AF161" s="237"/>
      <c r="AG161" s="237"/>
      <c r="AH161" s="237"/>
      <c r="AI161" s="225" t="s">
        <v>315</v>
      </c>
      <c r="AJ161" s="225"/>
      <c r="AK161" s="238">
        <v>16603.98</v>
      </c>
      <c r="AL161" s="238"/>
      <c r="AM161" s="238"/>
      <c r="AN161" s="238"/>
      <c r="AO161" s="238"/>
      <c r="AP161" s="238"/>
      <c r="AQ161" s="54" t="s">
        <v>316</v>
      </c>
      <c r="AR161" s="54"/>
      <c r="AS161" s="228">
        <f t="shared" si="18"/>
        <v>147443.34239999999</v>
      </c>
      <c r="AT161" s="228"/>
      <c r="AU161" s="228"/>
      <c r="AV161" s="228"/>
      <c r="AW161" s="228"/>
      <c r="AX161" s="228"/>
      <c r="AY161" s="228"/>
      <c r="AZ161" s="228"/>
      <c r="BA161" s="228"/>
      <c r="BB161" s="228"/>
      <c r="BC161" s="229"/>
      <c r="BD161" s="47"/>
      <c r="BE161" s="51"/>
      <c r="CH161" s="35"/>
      <c r="CI161" s="35"/>
      <c r="CJ161" s="35"/>
      <c r="CK161" s="36"/>
    </row>
    <row r="162" spans="3:89" x14ac:dyDescent="0.25">
      <c r="C162" s="46"/>
      <c r="D162" s="47"/>
      <c r="E162" s="70"/>
      <c r="F162" s="70"/>
      <c r="G162" s="70"/>
      <c r="H162" s="70"/>
      <c r="I162" s="70"/>
      <c r="J162" s="70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57"/>
      <c r="AA162" s="57"/>
      <c r="AB162" s="57"/>
      <c r="AC162" s="57"/>
      <c r="AD162" s="57"/>
      <c r="AE162" s="57"/>
      <c r="AF162" s="57"/>
      <c r="AG162" s="57"/>
      <c r="AH162" s="57"/>
      <c r="AI162" s="76"/>
      <c r="AJ162" s="76"/>
      <c r="AK162" s="70"/>
      <c r="AL162" s="70"/>
      <c r="AM162" s="70"/>
      <c r="AN162" s="70"/>
      <c r="AO162" s="70"/>
      <c r="AP162" s="70"/>
      <c r="AQ162" s="47"/>
      <c r="AR162" s="47"/>
      <c r="AS162" s="58"/>
      <c r="AT162" s="58"/>
      <c r="AU162" s="58"/>
      <c r="AV162" s="58"/>
      <c r="AW162" s="58"/>
      <c r="AX162" s="58"/>
      <c r="AY162" s="58"/>
      <c r="AZ162" s="58"/>
      <c r="BA162" s="58"/>
      <c r="BB162" s="58"/>
      <c r="BC162" s="58"/>
      <c r="BD162" s="47"/>
      <c r="BE162" s="51"/>
      <c r="CH162" s="35"/>
      <c r="CI162" s="35"/>
      <c r="CJ162" s="35"/>
      <c r="CK162" s="36"/>
    </row>
    <row r="163" spans="3:89" x14ac:dyDescent="0.25">
      <c r="C163" s="46"/>
      <c r="D163" s="47"/>
      <c r="E163" s="70"/>
      <c r="F163" s="70"/>
      <c r="G163" s="70"/>
      <c r="H163" s="70"/>
      <c r="I163" s="70"/>
      <c r="J163" s="70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57"/>
      <c r="AA163" s="57"/>
      <c r="AB163" s="57"/>
      <c r="AC163" s="57"/>
      <c r="AD163" s="57"/>
      <c r="AE163" s="57"/>
      <c r="AF163" s="57"/>
      <c r="AG163" s="57"/>
      <c r="AH163" s="57"/>
      <c r="AI163" s="76"/>
      <c r="AJ163" s="76"/>
      <c r="AK163" s="70"/>
      <c r="AL163" s="70"/>
      <c r="AM163" s="70"/>
      <c r="AN163" s="59"/>
      <c r="AO163" s="230" t="s">
        <v>318</v>
      </c>
      <c r="AP163" s="230"/>
      <c r="AQ163" s="230"/>
      <c r="AR163" s="230"/>
      <c r="AS163" s="58" t="s">
        <v>11</v>
      </c>
      <c r="AT163" s="205">
        <f>SUM(AS156:BC161)</f>
        <v>3152567.6407326004</v>
      </c>
      <c r="AU163" s="205"/>
      <c r="AV163" s="205"/>
      <c r="AW163" s="205"/>
      <c r="AX163" s="205"/>
      <c r="AY163" s="205"/>
      <c r="AZ163" s="205"/>
      <c r="BA163" s="205"/>
      <c r="BB163" s="205"/>
      <c r="BC163" s="205"/>
      <c r="BD163" s="47"/>
      <c r="BE163" s="51"/>
      <c r="CH163" s="35"/>
      <c r="CI163" s="35"/>
      <c r="CJ163" s="35"/>
      <c r="CK163" s="36"/>
    </row>
    <row r="164" spans="3:89" x14ac:dyDescent="0.25">
      <c r="C164" s="46"/>
      <c r="D164" s="47"/>
      <c r="E164" s="70"/>
      <c r="F164" s="70"/>
      <c r="G164" s="70"/>
      <c r="H164" s="70"/>
      <c r="I164" s="70"/>
      <c r="J164" s="70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57"/>
      <c r="AA164" s="57"/>
      <c r="AB164" s="57"/>
      <c r="AC164" s="57"/>
      <c r="AD164" s="57"/>
      <c r="AE164" s="57"/>
      <c r="AF164" s="57"/>
      <c r="AG164" s="57"/>
      <c r="AH164" s="57"/>
      <c r="AI164" s="76"/>
      <c r="AJ164" s="76"/>
      <c r="AK164" s="70"/>
      <c r="AL164" s="70"/>
      <c r="AM164" s="70"/>
      <c r="AN164" s="59"/>
      <c r="AO164" s="202" t="s">
        <v>317</v>
      </c>
      <c r="AP164" s="202"/>
      <c r="AQ164" s="202"/>
      <c r="AR164" s="202"/>
      <c r="AS164" s="58" t="s">
        <v>11</v>
      </c>
      <c r="AT164" s="205">
        <f>AT163/AT150</f>
        <v>1501.2226860631431</v>
      </c>
      <c r="AU164" s="205"/>
      <c r="AV164" s="205"/>
      <c r="AW164" s="205"/>
      <c r="AX164" s="205"/>
      <c r="AY164" s="205"/>
      <c r="AZ164" s="205"/>
      <c r="BA164" s="205"/>
      <c r="BB164" s="205"/>
      <c r="BC164" s="205"/>
      <c r="BD164" s="47"/>
      <c r="BE164" s="51"/>
      <c r="CH164" s="37"/>
    </row>
    <row r="165" spans="3:89" x14ac:dyDescent="0.25">
      <c r="C165" s="46"/>
      <c r="D165" s="47"/>
      <c r="E165" s="70"/>
      <c r="F165" s="70"/>
      <c r="G165" s="70"/>
      <c r="H165" s="70"/>
      <c r="I165" s="70"/>
      <c r="J165" s="70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57"/>
      <c r="AA165" s="57"/>
      <c r="AB165" s="57"/>
      <c r="AC165" s="57"/>
      <c r="AD165" s="57"/>
      <c r="AE165" s="57"/>
      <c r="AF165" s="57"/>
      <c r="AG165" s="57"/>
      <c r="AH165" s="57"/>
      <c r="AI165" s="76"/>
      <c r="AJ165" s="76"/>
      <c r="AK165" s="70"/>
      <c r="AL165" s="70"/>
      <c r="AM165" s="70"/>
      <c r="AN165" s="70"/>
      <c r="AO165" s="70"/>
      <c r="AP165" s="70"/>
      <c r="AQ165" s="47"/>
      <c r="AR165" s="47"/>
      <c r="AS165" s="47"/>
      <c r="AT165" s="70"/>
      <c r="AU165" s="70"/>
      <c r="AV165" s="70"/>
      <c r="AW165" s="70"/>
      <c r="AX165" s="70"/>
      <c r="AY165" s="70"/>
      <c r="AZ165" s="70"/>
      <c r="BA165" s="70"/>
      <c r="BB165" s="70"/>
      <c r="BC165" s="70"/>
      <c r="BD165" s="47"/>
      <c r="BE165" s="51"/>
      <c r="CH165" s="37"/>
    </row>
    <row r="166" spans="3:89" ht="17.25" thickBot="1" x14ac:dyDescent="0.3">
      <c r="C166" s="60"/>
      <c r="D166" s="61"/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  <c r="AJ166" s="61"/>
      <c r="AK166" s="61"/>
      <c r="AL166" s="61"/>
      <c r="AM166" s="61"/>
      <c r="AN166" s="61"/>
      <c r="AO166" s="61"/>
      <c r="AP166" s="61"/>
      <c r="AQ166" s="61"/>
      <c r="AR166" s="61"/>
      <c r="AS166" s="61"/>
      <c r="AT166" s="61"/>
      <c r="AU166" s="61"/>
      <c r="AV166" s="61"/>
      <c r="AW166" s="61"/>
      <c r="AX166" s="61"/>
      <c r="AY166" s="61"/>
      <c r="AZ166" s="61"/>
      <c r="BA166" s="61"/>
      <c r="BB166" s="61"/>
      <c r="BC166" s="61"/>
      <c r="BD166" s="61"/>
      <c r="BE166" s="62"/>
      <c r="CH166" s="37"/>
    </row>
    <row r="167" spans="3:89" x14ac:dyDescent="0.25">
      <c r="CH167" s="37"/>
    </row>
    <row r="168" spans="3:89" ht="17.25" thickBot="1" x14ac:dyDescent="0.3">
      <c r="CH168" s="37"/>
    </row>
    <row r="169" spans="3:89" x14ac:dyDescent="0.25">
      <c r="C169" s="43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  <c r="AH169" s="44"/>
      <c r="AI169" s="44"/>
      <c r="AJ169" s="44"/>
      <c r="AK169" s="44"/>
      <c r="AL169" s="44"/>
      <c r="AM169" s="44"/>
      <c r="AN169" s="44"/>
      <c r="AO169" s="44"/>
      <c r="AP169" s="44"/>
      <c r="AQ169" s="44"/>
      <c r="AR169" s="44"/>
      <c r="AS169" s="44"/>
      <c r="AT169" s="44"/>
      <c r="AU169" s="44"/>
      <c r="AV169" s="44"/>
      <c r="AW169" s="44"/>
      <c r="AX169" s="44"/>
      <c r="AY169" s="44"/>
      <c r="AZ169" s="44"/>
      <c r="BA169" s="44"/>
      <c r="BB169" s="44"/>
      <c r="BC169" s="44"/>
      <c r="BD169" s="44"/>
      <c r="BE169" s="45"/>
      <c r="CH169" s="37"/>
    </row>
    <row r="170" spans="3:89" x14ac:dyDescent="0.25">
      <c r="C170" s="46"/>
      <c r="D170" s="47"/>
      <c r="E170" s="196" t="s">
        <v>0</v>
      </c>
      <c r="F170" s="196"/>
      <c r="G170" s="196"/>
      <c r="H170" s="196"/>
      <c r="I170" s="196"/>
      <c r="J170" s="48" t="s">
        <v>11</v>
      </c>
      <c r="K170" s="196" t="s">
        <v>356</v>
      </c>
      <c r="L170" s="196"/>
      <c r="M170" s="196"/>
      <c r="N170" s="196"/>
      <c r="O170" s="196"/>
      <c r="P170" s="196"/>
      <c r="Q170" s="196"/>
      <c r="R170" s="196"/>
      <c r="S170" s="196"/>
      <c r="T170" s="196"/>
      <c r="U170" s="196"/>
      <c r="V170" s="48"/>
      <c r="W170" s="48"/>
      <c r="X170" s="49"/>
      <c r="Y170" s="49"/>
      <c r="Z170" s="49"/>
      <c r="AA170" s="49"/>
      <c r="AB170" s="49"/>
      <c r="AC170" s="49"/>
      <c r="AD170" s="49"/>
      <c r="AE170" s="49"/>
      <c r="AF170" s="48"/>
      <c r="AG170" s="50"/>
      <c r="AH170" s="50"/>
      <c r="AI170" s="50"/>
      <c r="AJ170" s="50"/>
      <c r="AK170" s="196" t="s">
        <v>3</v>
      </c>
      <c r="AL170" s="196"/>
      <c r="AM170" s="196"/>
      <c r="AN170" s="196"/>
      <c r="AO170" s="196"/>
      <c r="AP170" s="196"/>
      <c r="AQ170" s="196"/>
      <c r="AR170" s="196"/>
      <c r="AS170" s="48" t="s">
        <v>11</v>
      </c>
      <c r="AT170" s="197">
        <v>553.47</v>
      </c>
      <c r="AU170" s="197"/>
      <c r="AV170" s="197"/>
      <c r="AW170" s="197"/>
      <c r="AX170" s="48" t="s">
        <v>319</v>
      </c>
      <c r="AY170" s="48"/>
      <c r="AZ170" s="48"/>
      <c r="BA170" s="48"/>
      <c r="BB170" s="48"/>
      <c r="BC170" s="48"/>
      <c r="BD170" s="47"/>
      <c r="BE170" s="51"/>
    </row>
    <row r="171" spans="3:89" x14ac:dyDescent="0.25">
      <c r="C171" s="46"/>
      <c r="D171" s="47"/>
      <c r="E171" s="196" t="s">
        <v>322</v>
      </c>
      <c r="F171" s="196"/>
      <c r="G171" s="196"/>
      <c r="H171" s="196"/>
      <c r="I171" s="196"/>
      <c r="J171" s="48" t="s">
        <v>11</v>
      </c>
      <c r="K171" s="196" t="s">
        <v>334</v>
      </c>
      <c r="L171" s="196"/>
      <c r="M171" s="196"/>
      <c r="N171" s="196"/>
      <c r="O171" s="196"/>
      <c r="P171" s="196"/>
      <c r="Q171" s="196"/>
      <c r="R171" s="196"/>
      <c r="S171" s="196"/>
      <c r="T171" s="196"/>
      <c r="U171" s="196"/>
      <c r="V171" s="196"/>
      <c r="W171" s="196"/>
      <c r="X171" s="48"/>
      <c r="Y171" s="49"/>
      <c r="Z171" s="49"/>
      <c r="AA171" s="49"/>
      <c r="AB171" s="49"/>
      <c r="AC171" s="49"/>
      <c r="AD171" s="49"/>
      <c r="AE171" s="49"/>
      <c r="AF171" s="48"/>
      <c r="AG171" s="50"/>
      <c r="AH171" s="50"/>
      <c r="AI171" s="50"/>
      <c r="AJ171" s="50"/>
      <c r="AK171" s="196" t="s">
        <v>4</v>
      </c>
      <c r="AL171" s="196"/>
      <c r="AM171" s="196"/>
      <c r="AN171" s="196"/>
      <c r="AO171" s="196"/>
      <c r="AP171" s="196"/>
      <c r="AQ171" s="196"/>
      <c r="AR171" s="196"/>
      <c r="AS171" s="48" t="s">
        <v>11</v>
      </c>
      <c r="AT171" s="196">
        <v>2100</v>
      </c>
      <c r="AU171" s="196"/>
      <c r="AV171" s="196"/>
      <c r="AW171" s="196"/>
      <c r="AX171" s="48" t="s">
        <v>320</v>
      </c>
      <c r="AY171" s="48"/>
      <c r="AZ171" s="48"/>
      <c r="BA171" s="48"/>
      <c r="BB171" s="48"/>
      <c r="BC171" s="48"/>
      <c r="BD171" s="47"/>
      <c r="BE171" s="51"/>
    </row>
    <row r="172" spans="3:89" x14ac:dyDescent="0.25">
      <c r="C172" s="46"/>
      <c r="D172" s="47"/>
      <c r="E172" s="196" t="s">
        <v>1</v>
      </c>
      <c r="F172" s="196"/>
      <c r="G172" s="196"/>
      <c r="H172" s="196"/>
      <c r="I172" s="196"/>
      <c r="J172" s="48" t="s">
        <v>11</v>
      </c>
      <c r="K172" s="196" t="s">
        <v>325</v>
      </c>
      <c r="L172" s="196"/>
      <c r="M172" s="196"/>
      <c r="N172" s="196"/>
      <c r="O172" s="196"/>
      <c r="P172" s="196"/>
      <c r="Q172" s="196"/>
      <c r="R172" s="196"/>
      <c r="S172" s="196"/>
      <c r="T172" s="196"/>
      <c r="U172" s="196"/>
      <c r="V172" s="48"/>
      <c r="W172" s="48"/>
      <c r="X172" s="49"/>
      <c r="Y172" s="49"/>
      <c r="Z172" s="49"/>
      <c r="AA172" s="49"/>
      <c r="AB172" s="49"/>
      <c r="AC172" s="49"/>
      <c r="AD172" s="49"/>
      <c r="AE172" s="49"/>
      <c r="AF172" s="48"/>
      <c r="AG172" s="50"/>
      <c r="AH172" s="50"/>
      <c r="AI172" s="50"/>
      <c r="AJ172" s="50"/>
      <c r="AK172" s="196"/>
      <c r="AL172" s="196"/>
      <c r="AM172" s="196"/>
      <c r="AN172" s="196"/>
      <c r="AO172" s="196"/>
      <c r="AP172" s="196"/>
      <c r="AQ172" s="196"/>
      <c r="AR172" s="196"/>
      <c r="AS172" s="48"/>
      <c r="AT172" s="198"/>
      <c r="AU172" s="198"/>
      <c r="AV172" s="198"/>
      <c r="AW172" s="198"/>
      <c r="AX172" s="48"/>
      <c r="AY172" s="48"/>
      <c r="AZ172" s="48"/>
      <c r="BA172" s="48"/>
      <c r="BB172" s="48"/>
      <c r="BC172" s="48"/>
      <c r="BD172" s="47"/>
      <c r="BE172" s="51"/>
    </row>
    <row r="173" spans="3:89" x14ac:dyDescent="0.25">
      <c r="C173" s="46"/>
      <c r="D173" s="47"/>
      <c r="E173" s="196" t="s">
        <v>2</v>
      </c>
      <c r="F173" s="196"/>
      <c r="G173" s="196"/>
      <c r="H173" s="196"/>
      <c r="I173" s="196"/>
      <c r="J173" s="48" t="s">
        <v>11</v>
      </c>
      <c r="K173" s="196" t="s">
        <v>321</v>
      </c>
      <c r="L173" s="196"/>
      <c r="M173" s="196"/>
      <c r="N173" s="196"/>
      <c r="O173" s="196"/>
      <c r="P173" s="196"/>
      <c r="Q173" s="196"/>
      <c r="R173" s="196"/>
      <c r="S173" s="196"/>
      <c r="T173" s="196"/>
      <c r="U173" s="196"/>
      <c r="V173" s="48"/>
      <c r="W173" s="48"/>
      <c r="X173" s="48"/>
      <c r="Y173" s="48"/>
      <c r="Z173" s="48"/>
      <c r="AA173" s="48"/>
      <c r="AB173" s="48"/>
      <c r="AC173" s="48"/>
      <c r="AD173" s="48"/>
      <c r="AE173" s="48"/>
      <c r="AF173" s="48"/>
      <c r="AG173" s="48"/>
      <c r="AH173" s="48"/>
      <c r="AI173" s="48"/>
      <c r="AJ173" s="48"/>
      <c r="AK173" s="196"/>
      <c r="AL173" s="196"/>
      <c r="AM173" s="196"/>
      <c r="AN173" s="196"/>
      <c r="AO173" s="196"/>
      <c r="AP173" s="196"/>
      <c r="AQ173" s="196"/>
      <c r="AR173" s="196"/>
      <c r="AS173" s="48"/>
      <c r="AT173" s="48"/>
      <c r="AU173" s="48"/>
      <c r="AV173" s="48"/>
      <c r="AW173" s="48"/>
      <c r="AX173" s="48"/>
      <c r="AY173" s="48"/>
      <c r="AZ173" s="48"/>
      <c r="BA173" s="48"/>
      <c r="BB173" s="48"/>
      <c r="BC173" s="48"/>
      <c r="BD173" s="47"/>
      <c r="BE173" s="51"/>
    </row>
    <row r="174" spans="3:89" x14ac:dyDescent="0.25">
      <c r="C174" s="46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  <c r="AA174" s="47"/>
      <c r="AB174" s="47"/>
      <c r="AC174" s="47"/>
      <c r="AD174" s="47"/>
      <c r="AE174" s="47"/>
      <c r="AF174" s="47"/>
      <c r="AG174" s="47"/>
      <c r="AH174" s="47"/>
      <c r="AI174" s="47"/>
      <c r="AJ174" s="47"/>
      <c r="AK174" s="47"/>
      <c r="AL174" s="47"/>
      <c r="AM174" s="47"/>
      <c r="AN174" s="47"/>
      <c r="AO174" s="47"/>
      <c r="AP174" s="47"/>
      <c r="AQ174" s="47"/>
      <c r="AR174" s="47"/>
      <c r="AS174" s="47"/>
      <c r="AT174" s="47"/>
      <c r="AU174" s="47"/>
      <c r="AV174" s="47"/>
      <c r="AW174" s="47"/>
      <c r="AX174" s="47"/>
      <c r="AY174" s="47"/>
      <c r="AZ174" s="47"/>
      <c r="BA174" s="47"/>
      <c r="BB174" s="47"/>
      <c r="BC174" s="47"/>
      <c r="BD174" s="47"/>
      <c r="BE174" s="51"/>
    </row>
    <row r="175" spans="3:89" x14ac:dyDescent="0.25">
      <c r="C175" s="46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  <c r="AA175" s="47"/>
      <c r="AB175" s="47">
        <v>29</v>
      </c>
      <c r="AC175" s="47"/>
      <c r="AD175" s="47"/>
      <c r="AE175" s="47"/>
      <c r="AF175" s="47"/>
      <c r="AG175" s="47"/>
      <c r="AH175" s="47"/>
      <c r="AI175" s="47"/>
      <c r="AJ175" s="47"/>
      <c r="AK175" s="47"/>
      <c r="AL175" s="47"/>
      <c r="AM175" s="47"/>
      <c r="AN175" s="47"/>
      <c r="AO175" s="47"/>
      <c r="AP175" s="47"/>
      <c r="AQ175" s="47"/>
      <c r="AR175" s="47"/>
      <c r="AS175" s="47"/>
      <c r="AT175" s="47"/>
      <c r="AU175" s="47"/>
      <c r="AV175" s="47"/>
      <c r="AW175" s="47"/>
      <c r="AX175" s="47"/>
      <c r="AY175" s="47"/>
      <c r="AZ175" s="47"/>
      <c r="BA175" s="47"/>
      <c r="BB175" s="47"/>
      <c r="BC175" s="47"/>
      <c r="BD175" s="47"/>
      <c r="BE175" s="51"/>
    </row>
    <row r="176" spans="3:89" x14ac:dyDescent="0.25">
      <c r="C176" s="46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  <c r="AA176" s="47"/>
      <c r="AB176" s="47"/>
      <c r="AC176" s="47"/>
      <c r="AD176" s="47"/>
      <c r="AE176" s="47"/>
      <c r="AF176" s="47"/>
      <c r="AG176" s="47"/>
      <c r="AH176" s="47"/>
      <c r="AI176" s="47"/>
      <c r="AJ176" s="47"/>
      <c r="AK176" s="47"/>
      <c r="AL176" s="47"/>
      <c r="AM176" s="47"/>
      <c r="AN176" s="47"/>
      <c r="AO176" s="47"/>
      <c r="AP176" s="47"/>
      <c r="AQ176" s="47"/>
      <c r="AR176" s="47"/>
      <c r="AS176" s="47"/>
      <c r="AT176" s="47"/>
      <c r="AU176" s="47"/>
      <c r="AV176" s="47"/>
      <c r="AW176" s="47"/>
      <c r="AX176" s="47"/>
      <c r="AY176" s="47"/>
      <c r="AZ176" s="47"/>
      <c r="BA176" s="47"/>
      <c r="BB176" s="47"/>
      <c r="BC176" s="47"/>
      <c r="BD176" s="47"/>
      <c r="BE176" s="51"/>
    </row>
    <row r="177" spans="3:57" x14ac:dyDescent="0.25">
      <c r="C177" s="46"/>
      <c r="D177" s="47"/>
      <c r="E177" s="208" t="s">
        <v>5</v>
      </c>
      <c r="F177" s="209"/>
      <c r="G177" s="209"/>
      <c r="H177" s="209"/>
      <c r="I177" s="209"/>
      <c r="J177" s="209"/>
      <c r="K177" s="210" t="str">
        <f t="shared" ref="K177:K182" si="19">VLOOKUP(E177,$CH$1:$CK$1003,2,FALSE)</f>
        <v>NOVACRON YELLOW S-3R</v>
      </c>
      <c r="L177" s="210"/>
      <c r="M177" s="210"/>
      <c r="N177" s="210"/>
      <c r="O177" s="210"/>
      <c r="P177" s="210"/>
      <c r="Q177" s="210"/>
      <c r="R177" s="210"/>
      <c r="S177" s="210"/>
      <c r="T177" s="210"/>
      <c r="U177" s="210"/>
      <c r="V177" s="210"/>
      <c r="W177" s="210"/>
      <c r="X177" s="210"/>
      <c r="Y177" s="73"/>
      <c r="Z177" s="234">
        <v>4.7699999999999996</v>
      </c>
      <c r="AA177" s="234"/>
      <c r="AB177" s="234"/>
      <c r="AC177" s="234"/>
      <c r="AD177" s="234"/>
      <c r="AE177" s="234"/>
      <c r="AF177" s="234"/>
      <c r="AG177" s="234"/>
      <c r="AH177" s="234"/>
      <c r="AI177" s="210" t="s">
        <v>315</v>
      </c>
      <c r="AJ177" s="210"/>
      <c r="AK177" s="235">
        <v>2640.03</v>
      </c>
      <c r="AL177" s="235"/>
      <c r="AM177" s="235"/>
      <c r="AN177" s="235"/>
      <c r="AO177" s="235"/>
      <c r="AP177" s="235"/>
      <c r="AQ177" s="52" t="s">
        <v>316</v>
      </c>
      <c r="AR177" s="52"/>
      <c r="AS177" s="213">
        <f>(AK177*VLOOKUP(E177,$CH$1:$CK$1003,4,FALSE))/1000</f>
        <v>256406.1024726</v>
      </c>
      <c r="AT177" s="213"/>
      <c r="AU177" s="213"/>
      <c r="AV177" s="213"/>
      <c r="AW177" s="213"/>
      <c r="AX177" s="213"/>
      <c r="AY177" s="213"/>
      <c r="AZ177" s="213"/>
      <c r="BA177" s="213"/>
      <c r="BB177" s="213"/>
      <c r="BC177" s="214"/>
      <c r="BD177" s="47"/>
      <c r="BE177" s="51"/>
    </row>
    <row r="178" spans="3:57" x14ac:dyDescent="0.25">
      <c r="C178" s="46"/>
      <c r="D178" s="47"/>
      <c r="E178" s="200" t="s">
        <v>6</v>
      </c>
      <c r="F178" s="201"/>
      <c r="G178" s="201"/>
      <c r="H178" s="201"/>
      <c r="I178" s="201"/>
      <c r="J178" s="201"/>
      <c r="K178" s="202" t="str">
        <f t="shared" si="19"/>
        <v>NOVACRON RUBY S–3B</v>
      </c>
      <c r="L178" s="202"/>
      <c r="M178" s="202"/>
      <c r="N178" s="202"/>
      <c r="O178" s="202"/>
      <c r="P178" s="202"/>
      <c r="Q178" s="202"/>
      <c r="R178" s="202"/>
      <c r="S178" s="202"/>
      <c r="T178" s="202"/>
      <c r="U178" s="202"/>
      <c r="V178" s="202"/>
      <c r="W178" s="202"/>
      <c r="X178" s="202"/>
      <c r="Y178" s="76"/>
      <c r="Z178" s="232">
        <v>4.58</v>
      </c>
      <c r="AA178" s="232"/>
      <c r="AB178" s="232"/>
      <c r="AC178" s="232"/>
      <c r="AD178" s="232"/>
      <c r="AE178" s="232"/>
      <c r="AF178" s="232"/>
      <c r="AG178" s="232"/>
      <c r="AH178" s="232"/>
      <c r="AI178" s="202" t="s">
        <v>315</v>
      </c>
      <c r="AJ178" s="202"/>
      <c r="AK178" s="233">
        <v>2534.87</v>
      </c>
      <c r="AL178" s="233"/>
      <c r="AM178" s="233"/>
      <c r="AN178" s="233"/>
      <c r="AO178" s="233"/>
      <c r="AP178" s="233"/>
      <c r="AQ178" s="47" t="s">
        <v>316</v>
      </c>
      <c r="AR178" s="47"/>
      <c r="AS178" s="205">
        <f t="shared" ref="AS178:AS182" si="20">(AK178*VLOOKUP(E178,$CH$1:$CK$1003,4,FALSE))/1000</f>
        <v>305831.71061820001</v>
      </c>
      <c r="AT178" s="205"/>
      <c r="AU178" s="205"/>
      <c r="AV178" s="205"/>
      <c r="AW178" s="205"/>
      <c r="AX178" s="205"/>
      <c r="AY178" s="205"/>
      <c r="AZ178" s="205"/>
      <c r="BA178" s="205"/>
      <c r="BB178" s="205"/>
      <c r="BC178" s="206"/>
      <c r="BD178" s="47"/>
      <c r="BE178" s="51"/>
    </row>
    <row r="179" spans="3:57" x14ac:dyDescent="0.25">
      <c r="C179" s="46"/>
      <c r="D179" s="47"/>
      <c r="E179" s="200" t="s">
        <v>41</v>
      </c>
      <c r="F179" s="201"/>
      <c r="G179" s="201"/>
      <c r="H179" s="201"/>
      <c r="I179" s="201"/>
      <c r="J179" s="201"/>
      <c r="K179" s="202" t="str">
        <f t="shared" si="19"/>
        <v>NOVACRON DEEP NIGHT S–R</v>
      </c>
      <c r="L179" s="202"/>
      <c r="M179" s="202"/>
      <c r="N179" s="202"/>
      <c r="O179" s="202"/>
      <c r="P179" s="202"/>
      <c r="Q179" s="202"/>
      <c r="R179" s="202"/>
      <c r="S179" s="202"/>
      <c r="T179" s="202"/>
      <c r="U179" s="202"/>
      <c r="V179" s="202"/>
      <c r="W179" s="202"/>
      <c r="X179" s="202"/>
      <c r="Y179" s="76"/>
      <c r="Z179" s="232">
        <v>53.48</v>
      </c>
      <c r="AA179" s="232"/>
      <c r="AB179" s="232"/>
      <c r="AC179" s="232"/>
      <c r="AD179" s="232"/>
      <c r="AE179" s="232"/>
      <c r="AF179" s="232"/>
      <c r="AG179" s="232"/>
      <c r="AH179" s="232"/>
      <c r="AI179" s="202" t="s">
        <v>315</v>
      </c>
      <c r="AJ179" s="202"/>
      <c r="AK179" s="233">
        <v>29599.360000000001</v>
      </c>
      <c r="AL179" s="233"/>
      <c r="AM179" s="233"/>
      <c r="AN179" s="233"/>
      <c r="AO179" s="233"/>
      <c r="AP179" s="233"/>
      <c r="AQ179" s="47" t="s">
        <v>316</v>
      </c>
      <c r="AR179" s="47"/>
      <c r="AS179" s="205">
        <f t="shared" si="20"/>
        <v>3087077.6829312001</v>
      </c>
      <c r="AT179" s="205"/>
      <c r="AU179" s="205"/>
      <c r="AV179" s="205"/>
      <c r="AW179" s="205"/>
      <c r="AX179" s="205"/>
      <c r="AY179" s="205"/>
      <c r="AZ179" s="205"/>
      <c r="BA179" s="205"/>
      <c r="BB179" s="205"/>
      <c r="BC179" s="206"/>
      <c r="BD179" s="47"/>
      <c r="BE179" s="51"/>
    </row>
    <row r="180" spans="3:57" x14ac:dyDescent="0.25">
      <c r="C180" s="46"/>
      <c r="D180" s="47"/>
      <c r="E180" s="216" t="s">
        <v>8</v>
      </c>
      <c r="F180" s="217"/>
      <c r="G180" s="217"/>
      <c r="H180" s="217"/>
      <c r="I180" s="217"/>
      <c r="J180" s="217"/>
      <c r="K180" s="218" t="str">
        <f t="shared" si="19"/>
        <v>FIMBIL EAS 40 NEW</v>
      </c>
      <c r="L180" s="218"/>
      <c r="M180" s="218"/>
      <c r="N180" s="218"/>
      <c r="O180" s="218"/>
      <c r="P180" s="218"/>
      <c r="Q180" s="218"/>
      <c r="R180" s="218"/>
      <c r="S180" s="218"/>
      <c r="T180" s="218"/>
      <c r="U180" s="218"/>
      <c r="V180" s="218"/>
      <c r="W180" s="218"/>
      <c r="X180" s="218"/>
      <c r="Y180" s="74"/>
      <c r="Z180" s="236">
        <v>8</v>
      </c>
      <c r="AA180" s="236"/>
      <c r="AB180" s="236"/>
      <c r="AC180" s="236"/>
      <c r="AD180" s="236"/>
      <c r="AE180" s="236"/>
      <c r="AF180" s="236"/>
      <c r="AG180" s="236"/>
      <c r="AH180" s="236"/>
      <c r="AI180" s="218" t="s">
        <v>315</v>
      </c>
      <c r="AJ180" s="218"/>
      <c r="AK180" s="220">
        <v>4427.7299999999996</v>
      </c>
      <c r="AL180" s="220"/>
      <c r="AM180" s="220"/>
      <c r="AN180" s="220"/>
      <c r="AO180" s="220"/>
      <c r="AP180" s="220"/>
      <c r="AQ180" s="55" t="s">
        <v>316</v>
      </c>
      <c r="AR180" s="55"/>
      <c r="AS180" s="221">
        <f t="shared" si="20"/>
        <v>91335.834322199982</v>
      </c>
      <c r="AT180" s="221"/>
      <c r="AU180" s="221"/>
      <c r="AV180" s="221"/>
      <c r="AW180" s="221"/>
      <c r="AX180" s="221"/>
      <c r="AY180" s="221"/>
      <c r="AZ180" s="221"/>
      <c r="BA180" s="221"/>
      <c r="BB180" s="221"/>
      <c r="BC180" s="222"/>
      <c r="BD180" s="47"/>
      <c r="BE180" s="51"/>
    </row>
    <row r="181" spans="3:57" x14ac:dyDescent="0.25">
      <c r="C181" s="46"/>
      <c r="D181" s="47"/>
      <c r="E181" s="200" t="s">
        <v>9</v>
      </c>
      <c r="F181" s="201"/>
      <c r="G181" s="201"/>
      <c r="H181" s="201"/>
      <c r="I181" s="201"/>
      <c r="J181" s="201"/>
      <c r="K181" s="202" t="str">
        <f t="shared" si="19"/>
        <v>SODIUM SULFATE</v>
      </c>
      <c r="L181" s="202"/>
      <c r="M181" s="202"/>
      <c r="N181" s="202"/>
      <c r="O181" s="202"/>
      <c r="P181" s="202"/>
      <c r="Q181" s="202"/>
      <c r="R181" s="202"/>
      <c r="S181" s="202"/>
      <c r="T181" s="202"/>
      <c r="U181" s="202"/>
      <c r="V181" s="202"/>
      <c r="W181" s="202"/>
      <c r="X181" s="202"/>
      <c r="Y181" s="76"/>
      <c r="Z181" s="232">
        <v>200</v>
      </c>
      <c r="AA181" s="232"/>
      <c r="AB181" s="232"/>
      <c r="AC181" s="232"/>
      <c r="AD181" s="232"/>
      <c r="AE181" s="232"/>
      <c r="AF181" s="232"/>
      <c r="AG181" s="232"/>
      <c r="AH181" s="232"/>
      <c r="AI181" s="202" t="s">
        <v>315</v>
      </c>
      <c r="AJ181" s="202"/>
      <c r="AK181" s="233">
        <v>110693.21</v>
      </c>
      <c r="AL181" s="233"/>
      <c r="AM181" s="233"/>
      <c r="AN181" s="233"/>
      <c r="AO181" s="233"/>
      <c r="AP181" s="233"/>
      <c r="AQ181" s="47" t="s">
        <v>316</v>
      </c>
      <c r="AR181" s="47"/>
      <c r="AS181" s="205">
        <f t="shared" si="20"/>
        <v>264169.34566500003</v>
      </c>
      <c r="AT181" s="205"/>
      <c r="AU181" s="205"/>
      <c r="AV181" s="205"/>
      <c r="AW181" s="205"/>
      <c r="AX181" s="205"/>
      <c r="AY181" s="205"/>
      <c r="AZ181" s="205"/>
      <c r="BA181" s="205"/>
      <c r="BB181" s="205"/>
      <c r="BC181" s="206"/>
      <c r="BD181" s="47"/>
      <c r="BE181" s="51"/>
    </row>
    <row r="182" spans="3:57" x14ac:dyDescent="0.25">
      <c r="C182" s="46"/>
      <c r="D182" s="47"/>
      <c r="E182" s="223" t="s">
        <v>10</v>
      </c>
      <c r="F182" s="224"/>
      <c r="G182" s="224"/>
      <c r="H182" s="224"/>
      <c r="I182" s="224"/>
      <c r="J182" s="224"/>
      <c r="K182" s="225" t="str">
        <f t="shared" si="19"/>
        <v>SODA ASH</v>
      </c>
      <c r="L182" s="225"/>
      <c r="M182" s="225"/>
      <c r="N182" s="225"/>
      <c r="O182" s="225"/>
      <c r="P182" s="225"/>
      <c r="Q182" s="225"/>
      <c r="R182" s="225"/>
      <c r="S182" s="225"/>
      <c r="T182" s="225"/>
      <c r="U182" s="225"/>
      <c r="V182" s="225"/>
      <c r="W182" s="225"/>
      <c r="X182" s="225"/>
      <c r="Y182" s="75"/>
      <c r="Z182" s="237">
        <v>30</v>
      </c>
      <c r="AA182" s="237"/>
      <c r="AB182" s="237"/>
      <c r="AC182" s="237"/>
      <c r="AD182" s="237"/>
      <c r="AE182" s="237"/>
      <c r="AF182" s="237"/>
      <c r="AG182" s="237"/>
      <c r="AH182" s="237"/>
      <c r="AI182" s="225" t="s">
        <v>315</v>
      </c>
      <c r="AJ182" s="225"/>
      <c r="AK182" s="238">
        <v>16603.98</v>
      </c>
      <c r="AL182" s="238"/>
      <c r="AM182" s="238"/>
      <c r="AN182" s="238"/>
      <c r="AO182" s="238"/>
      <c r="AP182" s="238"/>
      <c r="AQ182" s="54" t="s">
        <v>316</v>
      </c>
      <c r="AR182" s="54"/>
      <c r="AS182" s="228">
        <f t="shared" si="20"/>
        <v>147443.34239999999</v>
      </c>
      <c r="AT182" s="228"/>
      <c r="AU182" s="228"/>
      <c r="AV182" s="228"/>
      <c r="AW182" s="228"/>
      <c r="AX182" s="228"/>
      <c r="AY182" s="228"/>
      <c r="AZ182" s="228"/>
      <c r="BA182" s="228"/>
      <c r="BB182" s="228"/>
      <c r="BC182" s="229"/>
      <c r="BD182" s="47"/>
      <c r="BE182" s="51"/>
    </row>
    <row r="183" spans="3:57" x14ac:dyDescent="0.25">
      <c r="C183" s="46"/>
      <c r="D183" s="47"/>
      <c r="E183" s="70"/>
      <c r="F183" s="70"/>
      <c r="G183" s="70"/>
      <c r="H183" s="70"/>
      <c r="I183" s="70"/>
      <c r="J183" s="70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57"/>
      <c r="AA183" s="57"/>
      <c r="AB183" s="57"/>
      <c r="AC183" s="57"/>
      <c r="AD183" s="57"/>
      <c r="AE183" s="57"/>
      <c r="AF183" s="57"/>
      <c r="AG183" s="57"/>
      <c r="AH183" s="57"/>
      <c r="AI183" s="76"/>
      <c r="AJ183" s="76"/>
      <c r="AK183" s="70"/>
      <c r="AL183" s="70"/>
      <c r="AM183" s="70"/>
      <c r="AN183" s="70"/>
      <c r="AO183" s="70"/>
      <c r="AP183" s="70"/>
      <c r="AQ183" s="47"/>
      <c r="AR183" s="47"/>
      <c r="AS183" s="58"/>
      <c r="AT183" s="58"/>
      <c r="AU183" s="58"/>
      <c r="AV183" s="58"/>
      <c r="AW183" s="58"/>
      <c r="AX183" s="58"/>
      <c r="AY183" s="58"/>
      <c r="AZ183" s="58"/>
      <c r="BA183" s="58"/>
      <c r="BB183" s="58"/>
      <c r="BC183" s="58"/>
      <c r="BD183" s="47"/>
      <c r="BE183" s="51"/>
    </row>
    <row r="184" spans="3:57" x14ac:dyDescent="0.25">
      <c r="C184" s="46"/>
      <c r="D184" s="47"/>
      <c r="E184" s="70"/>
      <c r="F184" s="70"/>
      <c r="G184" s="70"/>
      <c r="H184" s="70"/>
      <c r="I184" s="70"/>
      <c r="J184" s="70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57"/>
      <c r="AA184" s="57"/>
      <c r="AB184" s="57"/>
      <c r="AC184" s="57"/>
      <c r="AD184" s="57"/>
      <c r="AE184" s="57"/>
      <c r="AF184" s="57"/>
      <c r="AG184" s="57"/>
      <c r="AH184" s="57"/>
      <c r="AI184" s="76"/>
      <c r="AJ184" s="76"/>
      <c r="AK184" s="70"/>
      <c r="AL184" s="70"/>
      <c r="AM184" s="70"/>
      <c r="AN184" s="59"/>
      <c r="AO184" s="230" t="s">
        <v>318</v>
      </c>
      <c r="AP184" s="230"/>
      <c r="AQ184" s="230"/>
      <c r="AR184" s="230"/>
      <c r="AS184" s="58" t="s">
        <v>11</v>
      </c>
      <c r="AT184" s="205">
        <f>SUM(AS177:BC182)</f>
        <v>4152264.0184092</v>
      </c>
      <c r="AU184" s="205"/>
      <c r="AV184" s="205"/>
      <c r="AW184" s="205"/>
      <c r="AX184" s="205"/>
      <c r="AY184" s="205"/>
      <c r="AZ184" s="205"/>
      <c r="BA184" s="205"/>
      <c r="BB184" s="205"/>
      <c r="BC184" s="205"/>
      <c r="BD184" s="47"/>
      <c r="BE184" s="51"/>
    </row>
    <row r="185" spans="3:57" x14ac:dyDescent="0.25">
      <c r="C185" s="46"/>
      <c r="D185" s="47"/>
      <c r="E185" s="70"/>
      <c r="F185" s="70"/>
      <c r="G185" s="70"/>
      <c r="H185" s="70"/>
      <c r="I185" s="70"/>
      <c r="J185" s="70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57"/>
      <c r="AA185" s="57"/>
      <c r="AB185" s="57"/>
      <c r="AC185" s="57"/>
      <c r="AD185" s="57"/>
      <c r="AE185" s="57"/>
      <c r="AF185" s="57"/>
      <c r="AG185" s="57"/>
      <c r="AH185" s="57"/>
      <c r="AI185" s="76"/>
      <c r="AJ185" s="76"/>
      <c r="AK185" s="70"/>
      <c r="AL185" s="70"/>
      <c r="AM185" s="70"/>
      <c r="AN185" s="59"/>
      <c r="AO185" s="202" t="s">
        <v>317</v>
      </c>
      <c r="AP185" s="202"/>
      <c r="AQ185" s="202"/>
      <c r="AR185" s="202"/>
      <c r="AS185" s="58" t="s">
        <v>11</v>
      </c>
      <c r="AT185" s="205">
        <f>AT184/AT171</f>
        <v>1977.2685801948571</v>
      </c>
      <c r="AU185" s="205"/>
      <c r="AV185" s="205"/>
      <c r="AW185" s="205"/>
      <c r="AX185" s="205"/>
      <c r="AY185" s="205"/>
      <c r="AZ185" s="205"/>
      <c r="BA185" s="205"/>
      <c r="BB185" s="205"/>
      <c r="BC185" s="205"/>
      <c r="BD185" s="47"/>
      <c r="BE185" s="51"/>
    </row>
    <row r="186" spans="3:57" x14ac:dyDescent="0.25">
      <c r="C186" s="46"/>
      <c r="D186" s="47"/>
      <c r="E186" s="70"/>
      <c r="F186" s="70"/>
      <c r="G186" s="70"/>
      <c r="H186" s="70"/>
      <c r="I186" s="70"/>
      <c r="J186" s="70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57"/>
      <c r="AA186" s="57"/>
      <c r="AB186" s="57"/>
      <c r="AC186" s="57"/>
      <c r="AD186" s="57"/>
      <c r="AE186" s="57"/>
      <c r="AF186" s="57"/>
      <c r="AG186" s="57"/>
      <c r="AH186" s="57"/>
      <c r="AI186" s="76"/>
      <c r="AJ186" s="76"/>
      <c r="AK186" s="70"/>
      <c r="AL186" s="70"/>
      <c r="AM186" s="70"/>
      <c r="AN186" s="70"/>
      <c r="AO186" s="70"/>
      <c r="AP186" s="70"/>
      <c r="AQ186" s="47"/>
      <c r="AR186" s="47"/>
      <c r="AS186" s="47"/>
      <c r="AT186" s="70"/>
      <c r="AU186" s="70"/>
      <c r="AV186" s="70"/>
      <c r="AW186" s="70"/>
      <c r="AX186" s="70"/>
      <c r="AY186" s="70"/>
      <c r="AZ186" s="70"/>
      <c r="BA186" s="70"/>
      <c r="BB186" s="70"/>
      <c r="BC186" s="70"/>
      <c r="BD186" s="47"/>
      <c r="BE186" s="51"/>
    </row>
    <row r="187" spans="3:57" ht="17.25" thickBot="1" x14ac:dyDescent="0.3">
      <c r="C187" s="60"/>
      <c r="D187" s="61"/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H187" s="61"/>
      <c r="AI187" s="61"/>
      <c r="AJ187" s="61"/>
      <c r="AK187" s="61"/>
      <c r="AL187" s="61"/>
      <c r="AM187" s="61"/>
      <c r="AN187" s="61"/>
      <c r="AO187" s="61"/>
      <c r="AP187" s="61"/>
      <c r="AQ187" s="61"/>
      <c r="AR187" s="61"/>
      <c r="AS187" s="61"/>
      <c r="AT187" s="61"/>
      <c r="AU187" s="61"/>
      <c r="AV187" s="61"/>
      <c r="AW187" s="61"/>
      <c r="AX187" s="61"/>
      <c r="AY187" s="61"/>
      <c r="AZ187" s="61"/>
      <c r="BA187" s="61"/>
      <c r="BB187" s="61"/>
      <c r="BC187" s="61"/>
      <c r="BD187" s="61"/>
      <c r="BE187" s="62"/>
    </row>
  </sheetData>
  <mergeCells count="493">
    <mergeCell ref="E182:J182"/>
    <mergeCell ref="K182:X182"/>
    <mergeCell ref="Z182:AH182"/>
    <mergeCell ref="AI182:AJ182"/>
    <mergeCell ref="AK182:AP182"/>
    <mergeCell ref="AS182:BC182"/>
    <mergeCell ref="AO184:AR184"/>
    <mergeCell ref="AT184:BC184"/>
    <mergeCell ref="AO185:AR185"/>
    <mergeCell ref="AT185:BC185"/>
    <mergeCell ref="E180:J180"/>
    <mergeCell ref="K180:X180"/>
    <mergeCell ref="Z180:AH180"/>
    <mergeCell ref="AI180:AJ180"/>
    <mergeCell ref="AK180:AP180"/>
    <mergeCell ref="AS180:BC180"/>
    <mergeCell ref="E181:J181"/>
    <mergeCell ref="K181:X181"/>
    <mergeCell ref="Z181:AH181"/>
    <mergeCell ref="AI181:AJ181"/>
    <mergeCell ref="AK181:AP181"/>
    <mergeCell ref="AS181:BC181"/>
    <mergeCell ref="E178:J178"/>
    <mergeCell ref="K178:X178"/>
    <mergeCell ref="Z178:AH178"/>
    <mergeCell ref="AI178:AJ178"/>
    <mergeCell ref="AK178:AP178"/>
    <mergeCell ref="AS178:BC178"/>
    <mergeCell ref="E179:J179"/>
    <mergeCell ref="K179:X179"/>
    <mergeCell ref="Z179:AH179"/>
    <mergeCell ref="AI179:AJ179"/>
    <mergeCell ref="AK179:AP179"/>
    <mergeCell ref="AS179:BC179"/>
    <mergeCell ref="E173:I173"/>
    <mergeCell ref="K173:U173"/>
    <mergeCell ref="AK173:AR173"/>
    <mergeCell ref="E177:J177"/>
    <mergeCell ref="K177:X177"/>
    <mergeCell ref="Z177:AH177"/>
    <mergeCell ref="AI177:AJ177"/>
    <mergeCell ref="AK177:AP177"/>
    <mergeCell ref="AS177:BC177"/>
    <mergeCell ref="E170:I170"/>
    <mergeCell ref="K170:U170"/>
    <mergeCell ref="AK170:AR170"/>
    <mergeCell ref="AT170:AW170"/>
    <mergeCell ref="E171:I171"/>
    <mergeCell ref="K171:W171"/>
    <mergeCell ref="AK171:AR171"/>
    <mergeCell ref="AT171:AW171"/>
    <mergeCell ref="E172:I172"/>
    <mergeCell ref="K172:U172"/>
    <mergeCell ref="AK172:AR172"/>
    <mergeCell ref="AT172:AW172"/>
    <mergeCell ref="E161:J161"/>
    <mergeCell ref="K161:X161"/>
    <mergeCell ref="Z161:AH161"/>
    <mergeCell ref="AI161:AJ161"/>
    <mergeCell ref="AK161:AP161"/>
    <mergeCell ref="AS161:BC161"/>
    <mergeCell ref="AO163:AR163"/>
    <mergeCell ref="AT163:BC163"/>
    <mergeCell ref="AO164:AR164"/>
    <mergeCell ref="AT164:BC164"/>
    <mergeCell ref="E159:J159"/>
    <mergeCell ref="K159:X159"/>
    <mergeCell ref="Z159:AH159"/>
    <mergeCell ref="AI159:AJ159"/>
    <mergeCell ref="AK159:AP159"/>
    <mergeCell ref="AS159:BC159"/>
    <mergeCell ref="E160:J160"/>
    <mergeCell ref="K160:X160"/>
    <mergeCell ref="Z160:AH160"/>
    <mergeCell ref="AI160:AJ160"/>
    <mergeCell ref="AK160:AP160"/>
    <mergeCell ref="AS160:BC160"/>
    <mergeCell ref="E157:J157"/>
    <mergeCell ref="K157:X157"/>
    <mergeCell ref="Z157:AH157"/>
    <mergeCell ref="AI157:AJ157"/>
    <mergeCell ref="AK157:AP157"/>
    <mergeCell ref="AS157:BC157"/>
    <mergeCell ref="E158:J158"/>
    <mergeCell ref="K158:X158"/>
    <mergeCell ref="Z158:AH158"/>
    <mergeCell ref="AI158:AJ158"/>
    <mergeCell ref="AK158:AP158"/>
    <mergeCell ref="AS158:BC158"/>
    <mergeCell ref="E152:I152"/>
    <mergeCell ref="K152:U152"/>
    <mergeCell ref="AK152:AR152"/>
    <mergeCell ref="E156:J156"/>
    <mergeCell ref="K156:X156"/>
    <mergeCell ref="Z156:AH156"/>
    <mergeCell ref="AI156:AJ156"/>
    <mergeCell ref="AK156:AP156"/>
    <mergeCell ref="AS156:BC156"/>
    <mergeCell ref="E149:I149"/>
    <mergeCell ref="K149:U149"/>
    <mergeCell ref="AK149:AR149"/>
    <mergeCell ref="AT149:AW149"/>
    <mergeCell ref="E150:I150"/>
    <mergeCell ref="K150:W150"/>
    <mergeCell ref="AK150:AR150"/>
    <mergeCell ref="AT150:AW150"/>
    <mergeCell ref="E151:I151"/>
    <mergeCell ref="K151:U151"/>
    <mergeCell ref="AK151:AR151"/>
    <mergeCell ref="AT151:AW151"/>
    <mergeCell ref="E140:J140"/>
    <mergeCell ref="K140:X140"/>
    <mergeCell ref="Z140:AH140"/>
    <mergeCell ref="AI140:AJ140"/>
    <mergeCell ref="AK140:AP140"/>
    <mergeCell ref="AS140:BC140"/>
    <mergeCell ref="AO142:AR142"/>
    <mergeCell ref="AT142:BC142"/>
    <mergeCell ref="AO143:AR143"/>
    <mergeCell ref="AT143:BC143"/>
    <mergeCell ref="E138:J138"/>
    <mergeCell ref="K138:X138"/>
    <mergeCell ref="Z138:AH138"/>
    <mergeCell ref="AI138:AJ138"/>
    <mergeCell ref="AK138:AP138"/>
    <mergeCell ref="AS138:BC138"/>
    <mergeCell ref="E139:J139"/>
    <mergeCell ref="K139:X139"/>
    <mergeCell ref="Z139:AH139"/>
    <mergeCell ref="AI139:AJ139"/>
    <mergeCell ref="AK139:AP139"/>
    <mergeCell ref="AS139:BC139"/>
    <mergeCell ref="E137:J137"/>
    <mergeCell ref="K137:X137"/>
    <mergeCell ref="AI137:AJ137"/>
    <mergeCell ref="AK137:AP137"/>
    <mergeCell ref="AS137:BC137"/>
    <mergeCell ref="AA137:AH137"/>
    <mergeCell ref="E132:I132"/>
    <mergeCell ref="K132:U132"/>
    <mergeCell ref="AK132:AR132"/>
    <mergeCell ref="E136:J136"/>
    <mergeCell ref="AI136:AJ136"/>
    <mergeCell ref="AK136:AP136"/>
    <mergeCell ref="AS136:BC136"/>
    <mergeCell ref="AA136:AH136"/>
    <mergeCell ref="K136:Z136"/>
    <mergeCell ref="E129:I129"/>
    <mergeCell ref="K129:U129"/>
    <mergeCell ref="AK129:AR129"/>
    <mergeCell ref="AT129:AW129"/>
    <mergeCell ref="E130:I130"/>
    <mergeCell ref="K130:W130"/>
    <mergeCell ref="AK130:AR130"/>
    <mergeCell ref="AT130:AW130"/>
    <mergeCell ref="E131:I131"/>
    <mergeCell ref="K131:U131"/>
    <mergeCell ref="AK131:AR131"/>
    <mergeCell ref="AT131:AW131"/>
    <mergeCell ref="E120:J120"/>
    <mergeCell ref="K120:X120"/>
    <mergeCell ref="Z120:AH120"/>
    <mergeCell ref="AI120:AJ120"/>
    <mergeCell ref="AK120:AP120"/>
    <mergeCell ref="AS120:BC120"/>
    <mergeCell ref="AO122:AR122"/>
    <mergeCell ref="AT122:BC122"/>
    <mergeCell ref="AO123:AR123"/>
    <mergeCell ref="AT123:BC123"/>
    <mergeCell ref="E118:J118"/>
    <mergeCell ref="K118:X118"/>
    <mergeCell ref="Z118:AH118"/>
    <mergeCell ref="AI118:AJ118"/>
    <mergeCell ref="AK118:AP118"/>
    <mergeCell ref="AS118:BC118"/>
    <mergeCell ref="E119:J119"/>
    <mergeCell ref="K119:X119"/>
    <mergeCell ref="Z119:AH119"/>
    <mergeCell ref="AI119:AJ119"/>
    <mergeCell ref="AK119:AP119"/>
    <mergeCell ref="AS119:BC119"/>
    <mergeCell ref="E116:J116"/>
    <mergeCell ref="K116:X116"/>
    <mergeCell ref="Z116:AH116"/>
    <mergeCell ref="AI116:AJ116"/>
    <mergeCell ref="AK116:AP116"/>
    <mergeCell ref="AS116:BC116"/>
    <mergeCell ref="E117:J117"/>
    <mergeCell ref="K117:X117"/>
    <mergeCell ref="Z117:AH117"/>
    <mergeCell ref="AI117:AJ117"/>
    <mergeCell ref="AK117:AP117"/>
    <mergeCell ref="AS117:BC117"/>
    <mergeCell ref="E111:I111"/>
    <mergeCell ref="K111:U111"/>
    <mergeCell ref="AK111:AR111"/>
    <mergeCell ref="E115:J115"/>
    <mergeCell ref="K115:X115"/>
    <mergeCell ref="Z115:AH115"/>
    <mergeCell ref="AI115:AJ115"/>
    <mergeCell ref="AK115:AP115"/>
    <mergeCell ref="AS115:BC115"/>
    <mergeCell ref="E108:I108"/>
    <mergeCell ref="K108:U108"/>
    <mergeCell ref="AK108:AR108"/>
    <mergeCell ref="AT108:AW108"/>
    <mergeCell ref="E109:I109"/>
    <mergeCell ref="K109:W109"/>
    <mergeCell ref="AK109:AR109"/>
    <mergeCell ref="AT109:AW109"/>
    <mergeCell ref="E110:I110"/>
    <mergeCell ref="K110:U110"/>
    <mergeCell ref="AK110:AR110"/>
    <mergeCell ref="AT110:AW110"/>
    <mergeCell ref="E99:J99"/>
    <mergeCell ref="K99:X99"/>
    <mergeCell ref="Z99:AH99"/>
    <mergeCell ref="AI99:AJ99"/>
    <mergeCell ref="AK99:AP99"/>
    <mergeCell ref="AS99:BC99"/>
    <mergeCell ref="AO101:AR101"/>
    <mergeCell ref="AT101:BC101"/>
    <mergeCell ref="AO102:AR102"/>
    <mergeCell ref="AT102:BC102"/>
    <mergeCell ref="E97:J97"/>
    <mergeCell ref="K97:X97"/>
    <mergeCell ref="Z97:AH97"/>
    <mergeCell ref="AI97:AJ97"/>
    <mergeCell ref="AK97:AP97"/>
    <mergeCell ref="AS97:BC97"/>
    <mergeCell ref="E98:J98"/>
    <mergeCell ref="K98:X98"/>
    <mergeCell ref="Z98:AH98"/>
    <mergeCell ref="AI98:AJ98"/>
    <mergeCell ref="AK98:AP98"/>
    <mergeCell ref="AS98:BC98"/>
    <mergeCell ref="E95:J95"/>
    <mergeCell ref="K95:X95"/>
    <mergeCell ref="AI95:AJ95"/>
    <mergeCell ref="AK95:AP95"/>
    <mergeCell ref="AS95:BC95"/>
    <mergeCell ref="E96:J96"/>
    <mergeCell ref="K96:X96"/>
    <mergeCell ref="AI96:AJ96"/>
    <mergeCell ref="AK96:AP96"/>
    <mergeCell ref="AS96:BC96"/>
    <mergeCell ref="AA96:AH96"/>
    <mergeCell ref="AA95:AH95"/>
    <mergeCell ref="E90:I90"/>
    <mergeCell ref="K90:U90"/>
    <mergeCell ref="AK90:AR90"/>
    <mergeCell ref="E94:J94"/>
    <mergeCell ref="AI94:AJ94"/>
    <mergeCell ref="AK94:AP94"/>
    <mergeCell ref="AS94:BC94"/>
    <mergeCell ref="K94:Z94"/>
    <mergeCell ref="AA94:AH94"/>
    <mergeCell ref="E87:I87"/>
    <mergeCell ref="K87:U87"/>
    <mergeCell ref="AK87:AR87"/>
    <mergeCell ref="AT87:AW87"/>
    <mergeCell ref="E88:I88"/>
    <mergeCell ref="K88:W88"/>
    <mergeCell ref="AK88:AR88"/>
    <mergeCell ref="AT88:AW88"/>
    <mergeCell ref="E89:I89"/>
    <mergeCell ref="K89:U89"/>
    <mergeCell ref="AK89:AR89"/>
    <mergeCell ref="AT89:AW89"/>
    <mergeCell ref="E78:J78"/>
    <mergeCell ref="K78:X78"/>
    <mergeCell ref="Z78:AH78"/>
    <mergeCell ref="AI78:AJ78"/>
    <mergeCell ref="AK78:AP78"/>
    <mergeCell ref="AS78:BC78"/>
    <mergeCell ref="AO80:AR80"/>
    <mergeCell ref="AT80:BC80"/>
    <mergeCell ref="AO81:AR81"/>
    <mergeCell ref="AT81:BC81"/>
    <mergeCell ref="E76:J76"/>
    <mergeCell ref="K76:X76"/>
    <mergeCell ref="Z76:AH76"/>
    <mergeCell ref="AI76:AJ76"/>
    <mergeCell ref="AK76:AP76"/>
    <mergeCell ref="AS76:BC76"/>
    <mergeCell ref="E77:J77"/>
    <mergeCell ref="K77:X77"/>
    <mergeCell ref="Z77:AH77"/>
    <mergeCell ref="AI77:AJ77"/>
    <mergeCell ref="AK77:AP77"/>
    <mergeCell ref="AS77:BC77"/>
    <mergeCell ref="E74:J74"/>
    <mergeCell ref="K74:X74"/>
    <mergeCell ref="Z74:AH74"/>
    <mergeCell ref="AI74:AJ74"/>
    <mergeCell ref="AK74:AP74"/>
    <mergeCell ref="AS74:BC74"/>
    <mergeCell ref="E75:J75"/>
    <mergeCell ref="K75:X75"/>
    <mergeCell ref="Z75:AH75"/>
    <mergeCell ref="AI75:AJ75"/>
    <mergeCell ref="AK75:AP75"/>
    <mergeCell ref="AS75:BC75"/>
    <mergeCell ref="E69:I69"/>
    <mergeCell ref="K69:U69"/>
    <mergeCell ref="AK69:AR69"/>
    <mergeCell ref="E73:J73"/>
    <mergeCell ref="K73:X73"/>
    <mergeCell ref="Z73:AH73"/>
    <mergeCell ref="AI73:AJ73"/>
    <mergeCell ref="AK73:AP73"/>
    <mergeCell ref="AS73:BC73"/>
    <mergeCell ref="E66:I66"/>
    <mergeCell ref="K66:U66"/>
    <mergeCell ref="AK66:AR66"/>
    <mergeCell ref="AT66:AW66"/>
    <mergeCell ref="E67:I67"/>
    <mergeCell ref="K67:W67"/>
    <mergeCell ref="AK67:AR67"/>
    <mergeCell ref="AT67:AW67"/>
    <mergeCell ref="E68:I68"/>
    <mergeCell ref="K68:U68"/>
    <mergeCell ref="AK68:AR68"/>
    <mergeCell ref="AT68:AW68"/>
    <mergeCell ref="CH1:CH3"/>
    <mergeCell ref="CI1:CI3"/>
    <mergeCell ref="CJ1:CK1"/>
    <mergeCell ref="CJ2:CK2"/>
    <mergeCell ref="CH5:CI5"/>
    <mergeCell ref="AK10:AP10"/>
    <mergeCell ref="AI14:AJ14"/>
    <mergeCell ref="AI13:AJ13"/>
    <mergeCell ref="AI12:AJ12"/>
    <mergeCell ref="AI11:AJ11"/>
    <mergeCell ref="AI10:AJ10"/>
    <mergeCell ref="AT4:AW4"/>
    <mergeCell ref="AT3:AW3"/>
    <mergeCell ref="AT5:AW5"/>
    <mergeCell ref="AS10:BC10"/>
    <mergeCell ref="AS11:BC11"/>
    <mergeCell ref="AS12:BC12"/>
    <mergeCell ref="E15:J15"/>
    <mergeCell ref="E14:J14"/>
    <mergeCell ref="E13:J13"/>
    <mergeCell ref="E12:J12"/>
    <mergeCell ref="E11:J11"/>
    <mergeCell ref="E10:J10"/>
    <mergeCell ref="K10:X10"/>
    <mergeCell ref="K11:X11"/>
    <mergeCell ref="K12:X12"/>
    <mergeCell ref="K13:X13"/>
    <mergeCell ref="K15:X15"/>
    <mergeCell ref="Z11:AH11"/>
    <mergeCell ref="Z10:AH10"/>
    <mergeCell ref="AS15:BC15"/>
    <mergeCell ref="AS14:BC14"/>
    <mergeCell ref="AS13:BC13"/>
    <mergeCell ref="Z14:AH14"/>
    <mergeCell ref="Z13:AH13"/>
    <mergeCell ref="Z12:AH12"/>
    <mergeCell ref="AS33:BC33"/>
    <mergeCell ref="AK31:AP31"/>
    <mergeCell ref="AS31:BC31"/>
    <mergeCell ref="AT25:AW25"/>
    <mergeCell ref="AT24:AW24"/>
    <mergeCell ref="AT26:AW26"/>
    <mergeCell ref="AT18:BC18"/>
    <mergeCell ref="AT17:BC17"/>
    <mergeCell ref="E32:J32"/>
    <mergeCell ref="K32:X32"/>
    <mergeCell ref="Z32:AH32"/>
    <mergeCell ref="AI32:AJ32"/>
    <mergeCell ref="AK32:AP32"/>
    <mergeCell ref="AS32:BC32"/>
    <mergeCell ref="E31:J31"/>
    <mergeCell ref="K31:X31"/>
    <mergeCell ref="Z31:AH31"/>
    <mergeCell ref="AI31:AJ31"/>
    <mergeCell ref="AS36:BC36"/>
    <mergeCell ref="E35:J35"/>
    <mergeCell ref="K35:X35"/>
    <mergeCell ref="Z35:AH35"/>
    <mergeCell ref="AI35:AJ35"/>
    <mergeCell ref="AK35:AP35"/>
    <mergeCell ref="AS35:BC35"/>
    <mergeCell ref="E34:J34"/>
    <mergeCell ref="K34:X34"/>
    <mergeCell ref="Z34:AH34"/>
    <mergeCell ref="AI34:AJ34"/>
    <mergeCell ref="AK34:AP34"/>
    <mergeCell ref="AS34:BC34"/>
    <mergeCell ref="AT47:AW47"/>
    <mergeCell ref="E52:J52"/>
    <mergeCell ref="K52:X52"/>
    <mergeCell ref="Z52:AH52"/>
    <mergeCell ref="AI52:AJ52"/>
    <mergeCell ref="AK52:AP52"/>
    <mergeCell ref="AO38:AR38"/>
    <mergeCell ref="AT38:BC38"/>
    <mergeCell ref="AO39:AR39"/>
    <mergeCell ref="AT39:BC39"/>
    <mergeCell ref="AT45:AW45"/>
    <mergeCell ref="AT46:AW46"/>
    <mergeCell ref="E47:I47"/>
    <mergeCell ref="K47:U47"/>
    <mergeCell ref="AK47:AR47"/>
    <mergeCell ref="E48:I48"/>
    <mergeCell ref="K48:U48"/>
    <mergeCell ref="AK48:AR48"/>
    <mergeCell ref="K46:W46"/>
    <mergeCell ref="E54:J54"/>
    <mergeCell ref="K54:X54"/>
    <mergeCell ref="Z54:AH54"/>
    <mergeCell ref="AI54:AJ54"/>
    <mergeCell ref="AK54:AP54"/>
    <mergeCell ref="AS54:BC54"/>
    <mergeCell ref="AS52:BC52"/>
    <mergeCell ref="E53:J53"/>
    <mergeCell ref="K53:X53"/>
    <mergeCell ref="Z53:AH53"/>
    <mergeCell ref="AI53:AJ53"/>
    <mergeCell ref="AK53:AP53"/>
    <mergeCell ref="AS53:BC53"/>
    <mergeCell ref="E56:J56"/>
    <mergeCell ref="K56:X56"/>
    <mergeCell ref="Z56:AH56"/>
    <mergeCell ref="AI56:AJ56"/>
    <mergeCell ref="AK56:AP56"/>
    <mergeCell ref="AS56:BC56"/>
    <mergeCell ref="E55:J55"/>
    <mergeCell ref="K55:X55"/>
    <mergeCell ref="Z55:AH55"/>
    <mergeCell ref="AI55:AJ55"/>
    <mergeCell ref="AK55:AP55"/>
    <mergeCell ref="AS55:BC55"/>
    <mergeCell ref="AO59:AR59"/>
    <mergeCell ref="AT59:BC59"/>
    <mergeCell ref="AO60:AR60"/>
    <mergeCell ref="AT60:BC60"/>
    <mergeCell ref="E57:J57"/>
    <mergeCell ref="K57:X57"/>
    <mergeCell ref="Z57:AH57"/>
    <mergeCell ref="AI57:AJ57"/>
    <mergeCell ref="AK57:AP57"/>
    <mergeCell ref="AS57:BC57"/>
    <mergeCell ref="K26:U26"/>
    <mergeCell ref="AK26:AR26"/>
    <mergeCell ref="K3:U3"/>
    <mergeCell ref="E6:I6"/>
    <mergeCell ref="E5:I5"/>
    <mergeCell ref="E4:I4"/>
    <mergeCell ref="E3:I3"/>
    <mergeCell ref="K4:U4"/>
    <mergeCell ref="AK6:AR6"/>
    <mergeCell ref="AK5:AR5"/>
    <mergeCell ref="AK4:AR4"/>
    <mergeCell ref="AK3:AR3"/>
    <mergeCell ref="K6:U6"/>
    <mergeCell ref="K5:U5"/>
    <mergeCell ref="AO18:AR18"/>
    <mergeCell ref="AO17:AR17"/>
    <mergeCell ref="AK15:AP15"/>
    <mergeCell ref="AK14:AP14"/>
    <mergeCell ref="AK13:AP13"/>
    <mergeCell ref="AK12:AP12"/>
    <mergeCell ref="AK11:AP11"/>
    <mergeCell ref="AI15:AJ15"/>
    <mergeCell ref="K14:X14"/>
    <mergeCell ref="Z15:AH15"/>
    <mergeCell ref="E27:I27"/>
    <mergeCell ref="K27:U27"/>
    <mergeCell ref="AK27:AR27"/>
    <mergeCell ref="E45:I45"/>
    <mergeCell ref="K45:U45"/>
    <mergeCell ref="AK45:AR45"/>
    <mergeCell ref="E46:I46"/>
    <mergeCell ref="AK46:AR46"/>
    <mergeCell ref="E24:I24"/>
    <mergeCell ref="K24:U24"/>
    <mergeCell ref="AK24:AR24"/>
    <mergeCell ref="E25:I25"/>
    <mergeCell ref="AK25:AR25"/>
    <mergeCell ref="E36:J36"/>
    <mergeCell ref="K36:X36"/>
    <mergeCell ref="Z36:AH36"/>
    <mergeCell ref="AI36:AJ36"/>
    <mergeCell ref="AK36:AP36"/>
    <mergeCell ref="E33:J33"/>
    <mergeCell ref="K33:X33"/>
    <mergeCell ref="Z33:AH33"/>
    <mergeCell ref="AI33:AJ33"/>
    <mergeCell ref="AK33:AP33"/>
    <mergeCell ref="E26:I2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3CB8C-C10C-4885-A3B8-D03817D34A64}">
  <dimension ref="C1:CH376"/>
  <sheetViews>
    <sheetView zoomScaleNormal="100" workbookViewId="0">
      <selection activeCell="K168" sqref="K168:U168"/>
    </sheetView>
  </sheetViews>
  <sheetFormatPr defaultColWidth="1.7109375" defaultRowHeight="16.5" x14ac:dyDescent="0.25"/>
  <cols>
    <col min="1" max="2" width="1.7109375" style="42"/>
    <col min="3" max="11" width="1.7109375" style="41"/>
    <col min="12" max="12" width="1.7109375" style="41" customWidth="1"/>
    <col min="13" max="39" width="1.7109375" style="41"/>
    <col min="40" max="41" width="1.7109375" style="41" customWidth="1"/>
    <col min="42" max="54" width="1.7109375" style="41"/>
    <col min="55" max="58" width="1.7109375" style="42"/>
    <col min="59" max="59" width="1.7109375" style="42" customWidth="1"/>
    <col min="60" max="82" width="1.7109375" style="42"/>
    <col min="83" max="83" width="8.85546875" style="38" customWidth="1"/>
    <col min="84" max="84" width="35.42578125" style="38" customWidth="1"/>
    <col min="85" max="85" width="21.28515625" style="39" customWidth="1"/>
    <col min="86" max="86" width="24.28515625" style="40" customWidth="1"/>
    <col min="87" max="16384" width="1.7109375" style="42"/>
  </cols>
  <sheetData>
    <row r="1" spans="3:86" ht="17.25" thickBot="1" x14ac:dyDescent="0.3">
      <c r="CE1" s="199" t="s">
        <v>12</v>
      </c>
      <c r="CF1" s="215" t="s">
        <v>13</v>
      </c>
      <c r="CG1" s="195" t="s">
        <v>14</v>
      </c>
      <c r="CH1" s="195"/>
    </row>
    <row r="2" spans="3:86" x14ac:dyDescent="0.25">
      <c r="C2" s="43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5"/>
      <c r="CE2" s="199"/>
      <c r="CF2" s="215"/>
      <c r="CG2" s="195" t="s">
        <v>15</v>
      </c>
      <c r="CH2" s="195"/>
    </row>
    <row r="3" spans="3:86" x14ac:dyDescent="0.25">
      <c r="C3" s="46"/>
      <c r="E3" s="245" t="s">
        <v>0</v>
      </c>
      <c r="F3" s="245"/>
      <c r="G3" s="245"/>
      <c r="H3" s="245"/>
      <c r="I3" s="245"/>
      <c r="J3" s="49" t="s">
        <v>11</v>
      </c>
      <c r="K3" s="245" t="s">
        <v>323</v>
      </c>
      <c r="L3" s="245"/>
      <c r="M3" s="245"/>
      <c r="N3" s="245"/>
      <c r="O3" s="245"/>
      <c r="P3" s="245"/>
      <c r="Q3" s="245"/>
      <c r="R3" s="245"/>
      <c r="S3" s="245"/>
      <c r="T3" s="245"/>
      <c r="U3" s="245"/>
      <c r="V3" s="49"/>
      <c r="W3" s="49"/>
      <c r="X3" s="49"/>
      <c r="Y3" s="49"/>
      <c r="Z3" s="49"/>
      <c r="AA3" s="49"/>
      <c r="AB3" s="49"/>
      <c r="AC3" s="49"/>
      <c r="AD3" s="50"/>
      <c r="AE3" s="50"/>
      <c r="AF3" s="50"/>
      <c r="AG3" s="50"/>
      <c r="AH3" s="245" t="s">
        <v>3</v>
      </c>
      <c r="AI3" s="245"/>
      <c r="AJ3" s="245"/>
      <c r="AK3" s="245"/>
      <c r="AL3" s="245"/>
      <c r="AM3" s="245"/>
      <c r="AN3" s="245"/>
      <c r="AO3" s="245"/>
      <c r="AP3" s="49" t="s">
        <v>11</v>
      </c>
      <c r="AQ3" s="247">
        <v>451.04</v>
      </c>
      <c r="AR3" s="247"/>
      <c r="AS3" s="247"/>
      <c r="AT3" s="247"/>
      <c r="AU3" s="49" t="s">
        <v>319</v>
      </c>
      <c r="AV3" s="49"/>
      <c r="AW3" s="49"/>
      <c r="AX3" s="49"/>
      <c r="AY3" s="49"/>
      <c r="AZ3" s="49"/>
      <c r="BB3" s="51"/>
      <c r="CE3" s="199"/>
      <c r="CF3" s="215"/>
      <c r="CG3" s="1" t="s">
        <v>16</v>
      </c>
      <c r="CH3" s="2">
        <v>14346</v>
      </c>
    </row>
    <row r="4" spans="3:86" x14ac:dyDescent="0.25">
      <c r="C4" s="46"/>
      <c r="E4" s="245" t="s">
        <v>322</v>
      </c>
      <c r="F4" s="245"/>
      <c r="G4" s="245"/>
      <c r="H4" s="245"/>
      <c r="I4" s="245"/>
      <c r="J4" s="49" t="s">
        <v>11</v>
      </c>
      <c r="K4" s="245" t="s">
        <v>479</v>
      </c>
      <c r="L4" s="245"/>
      <c r="M4" s="245"/>
      <c r="N4" s="245"/>
      <c r="O4" s="245"/>
      <c r="P4" s="245"/>
      <c r="Q4" s="245"/>
      <c r="R4" s="245"/>
      <c r="S4" s="245"/>
      <c r="T4" s="245"/>
      <c r="U4" s="245"/>
      <c r="V4" s="49"/>
      <c r="W4" s="49"/>
      <c r="X4" s="49"/>
      <c r="Y4" s="49"/>
      <c r="Z4" s="49"/>
      <c r="AA4" s="49"/>
      <c r="AB4" s="49"/>
      <c r="AC4" s="49"/>
      <c r="AD4" s="50"/>
      <c r="AE4" s="50"/>
      <c r="AF4" s="50"/>
      <c r="AG4" s="50"/>
      <c r="AH4" s="245" t="s">
        <v>4</v>
      </c>
      <c r="AI4" s="245"/>
      <c r="AJ4" s="245"/>
      <c r="AK4" s="245"/>
      <c r="AL4" s="245"/>
      <c r="AM4" s="245"/>
      <c r="AN4" s="245"/>
      <c r="AO4" s="245"/>
      <c r="AP4" s="49" t="s">
        <v>11</v>
      </c>
      <c r="AQ4" s="245">
        <v>2100</v>
      </c>
      <c r="AR4" s="245"/>
      <c r="AS4" s="245"/>
      <c r="AT4" s="245"/>
      <c r="AU4" s="49" t="s">
        <v>320</v>
      </c>
      <c r="AV4" s="49"/>
      <c r="AW4" s="49"/>
      <c r="AX4" s="49"/>
      <c r="AY4" s="49"/>
      <c r="AZ4" s="49"/>
      <c r="BB4" s="51"/>
      <c r="CE4" s="118"/>
      <c r="CF4" s="119"/>
      <c r="CG4" s="1"/>
      <c r="CH4" s="2"/>
    </row>
    <row r="5" spans="3:86" x14ac:dyDescent="0.25">
      <c r="C5" s="46"/>
      <c r="E5" s="245" t="s">
        <v>1</v>
      </c>
      <c r="F5" s="245"/>
      <c r="G5" s="245"/>
      <c r="H5" s="245"/>
      <c r="I5" s="245"/>
      <c r="J5" s="49" t="s">
        <v>11</v>
      </c>
      <c r="K5" s="245" t="s">
        <v>471</v>
      </c>
      <c r="L5" s="245"/>
      <c r="M5" s="245"/>
      <c r="N5" s="245"/>
      <c r="O5" s="245"/>
      <c r="P5" s="245"/>
      <c r="Q5" s="245"/>
      <c r="R5" s="245"/>
      <c r="S5" s="245"/>
      <c r="T5" s="245"/>
      <c r="U5" s="245"/>
      <c r="V5" s="49"/>
      <c r="W5" s="49"/>
      <c r="X5" s="49"/>
      <c r="Y5" s="49"/>
      <c r="Z5" s="49"/>
      <c r="AA5" s="49"/>
      <c r="AB5" s="49"/>
      <c r="AC5" s="49"/>
      <c r="AD5" s="50"/>
      <c r="AE5" s="50"/>
      <c r="AF5" s="50"/>
      <c r="AG5" s="50"/>
      <c r="AH5" s="245"/>
      <c r="AI5" s="245"/>
      <c r="AJ5" s="245"/>
      <c r="AK5" s="245"/>
      <c r="AL5" s="245"/>
      <c r="AM5" s="245"/>
      <c r="AN5" s="245"/>
      <c r="AO5" s="245"/>
      <c r="AP5" s="49"/>
      <c r="AQ5" s="246"/>
      <c r="AR5" s="246"/>
      <c r="AS5" s="246"/>
      <c r="AT5" s="246"/>
      <c r="AU5" s="49"/>
      <c r="AV5" s="49"/>
      <c r="AW5" s="49"/>
      <c r="AX5" s="49"/>
      <c r="AY5" s="49"/>
      <c r="AZ5" s="49"/>
      <c r="BB5" s="51"/>
      <c r="CE5" s="207" t="s">
        <v>17</v>
      </c>
      <c r="CF5" s="207"/>
      <c r="CG5" s="3"/>
      <c r="CH5" s="4"/>
    </row>
    <row r="6" spans="3:86" x14ac:dyDescent="0.25">
      <c r="C6" s="46"/>
      <c r="E6" s="245" t="s">
        <v>2</v>
      </c>
      <c r="F6" s="245"/>
      <c r="G6" s="245"/>
      <c r="H6" s="245"/>
      <c r="I6" s="245"/>
      <c r="J6" s="49" t="s">
        <v>11</v>
      </c>
      <c r="K6" s="245" t="s">
        <v>337</v>
      </c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245"/>
      <c r="AI6" s="245"/>
      <c r="AJ6" s="245"/>
      <c r="AK6" s="245"/>
      <c r="AL6" s="245"/>
      <c r="AM6" s="245"/>
      <c r="AN6" s="245"/>
      <c r="AO6" s="245"/>
      <c r="AP6" s="49"/>
      <c r="AQ6" s="49"/>
      <c r="AR6" s="49"/>
      <c r="AS6" s="49"/>
      <c r="AT6" s="49"/>
      <c r="AU6" s="49"/>
      <c r="AV6" s="49"/>
      <c r="AW6" s="49"/>
      <c r="AX6" s="49"/>
      <c r="AY6" s="49"/>
      <c r="AZ6" s="49"/>
      <c r="BB6" s="51"/>
      <c r="CE6" s="5" t="s">
        <v>5</v>
      </c>
      <c r="CF6" s="6" t="s">
        <v>18</v>
      </c>
      <c r="CG6" s="7">
        <v>6.77</v>
      </c>
      <c r="CH6" s="4">
        <f t="shared" ref="CH6:CH24" si="0">CG6*$CH$3</f>
        <v>97122.42</v>
      </c>
    </row>
    <row r="7" spans="3:86" x14ac:dyDescent="0.25">
      <c r="C7" s="46"/>
      <c r="BB7" s="51"/>
      <c r="CE7" s="5" t="s">
        <v>19</v>
      </c>
      <c r="CF7" s="6" t="s">
        <v>20</v>
      </c>
      <c r="CG7" s="8">
        <v>8.17</v>
      </c>
      <c r="CH7" s="4">
        <f t="shared" si="0"/>
        <v>117206.81999999999</v>
      </c>
    </row>
    <row r="8" spans="3:86" x14ac:dyDescent="0.25">
      <c r="C8" s="46"/>
      <c r="BB8" s="51"/>
      <c r="CE8" s="5" t="s">
        <v>21</v>
      </c>
      <c r="CF8" s="6" t="s">
        <v>22</v>
      </c>
      <c r="CG8" s="8">
        <v>23.32</v>
      </c>
      <c r="CH8" s="4">
        <f t="shared" si="0"/>
        <v>334548.72000000003</v>
      </c>
    </row>
    <row r="9" spans="3:86" x14ac:dyDescent="0.25">
      <c r="C9" s="46"/>
      <c r="BB9" s="51"/>
      <c r="CE9" s="5" t="s">
        <v>23</v>
      </c>
      <c r="CF9" s="6" t="s">
        <v>24</v>
      </c>
      <c r="CG9" s="7">
        <v>8.27</v>
      </c>
      <c r="CH9" s="4">
        <f t="shared" si="0"/>
        <v>118641.42</v>
      </c>
    </row>
    <row r="10" spans="3:86" ht="16.5" customHeight="1" x14ac:dyDescent="0.25">
      <c r="C10" s="46"/>
      <c r="E10" s="208" t="s">
        <v>19</v>
      </c>
      <c r="F10" s="209"/>
      <c r="G10" s="209"/>
      <c r="H10" s="209"/>
      <c r="I10" s="209"/>
      <c r="J10" s="209"/>
      <c r="K10" s="210" t="str">
        <f t="shared" ref="K10:K15" si="1">VLOOKUP(E10,$CE$1:$CH$1002,2,FALSE)</f>
        <v>NOVACRON LEMON S-3G</v>
      </c>
      <c r="L10" s="210"/>
      <c r="M10" s="210"/>
      <c r="N10" s="210"/>
      <c r="O10" s="210"/>
      <c r="P10" s="210"/>
      <c r="Q10" s="210"/>
      <c r="R10" s="210"/>
      <c r="S10" s="210"/>
      <c r="T10" s="210"/>
      <c r="U10" s="210"/>
      <c r="V10" s="210"/>
      <c r="W10" s="210"/>
      <c r="X10" s="210"/>
      <c r="Y10" s="117"/>
      <c r="Z10" s="211">
        <v>3.19</v>
      </c>
      <c r="AA10" s="211"/>
      <c r="AB10" s="211"/>
      <c r="AC10" s="211"/>
      <c r="AD10" s="211"/>
      <c r="AE10" s="211"/>
      <c r="AF10" s="210" t="s">
        <v>315</v>
      </c>
      <c r="AG10" s="210"/>
      <c r="AH10" s="212">
        <v>1438.82</v>
      </c>
      <c r="AI10" s="212"/>
      <c r="AJ10" s="212"/>
      <c r="AK10" s="212"/>
      <c r="AL10" s="212"/>
      <c r="AM10" s="212"/>
      <c r="AN10" s="52" t="s">
        <v>316</v>
      </c>
      <c r="AO10" s="52"/>
      <c r="AP10" s="213">
        <f t="shared" ref="AP10:AP15" si="2">(AH10*VLOOKUP(E10,$CE$1:$CH$1002,4,FALSE))/1000</f>
        <v>168639.51675239997</v>
      </c>
      <c r="AQ10" s="213"/>
      <c r="AR10" s="213"/>
      <c r="AS10" s="213"/>
      <c r="AT10" s="213"/>
      <c r="AU10" s="213"/>
      <c r="AV10" s="213"/>
      <c r="AW10" s="213"/>
      <c r="AX10" s="213"/>
      <c r="AY10" s="213"/>
      <c r="AZ10" s="214"/>
      <c r="BB10" s="51"/>
      <c r="CE10" s="5" t="s">
        <v>25</v>
      </c>
      <c r="CF10" s="9" t="s">
        <v>26</v>
      </c>
      <c r="CG10" s="7">
        <v>7.46</v>
      </c>
      <c r="CH10" s="4">
        <f t="shared" si="0"/>
        <v>107021.16</v>
      </c>
    </row>
    <row r="11" spans="3:86" x14ac:dyDescent="0.25">
      <c r="C11" s="46"/>
      <c r="E11" s="200" t="s">
        <v>5</v>
      </c>
      <c r="F11" s="243"/>
      <c r="G11" s="243"/>
      <c r="H11" s="243"/>
      <c r="I11" s="243"/>
      <c r="J11" s="243"/>
      <c r="K11" s="230" t="str">
        <f t="shared" si="1"/>
        <v>NOVACRON YELLOW S-3R</v>
      </c>
      <c r="L11" s="230"/>
      <c r="M11" s="230"/>
      <c r="N11" s="230"/>
      <c r="O11" s="230"/>
      <c r="P11" s="230"/>
      <c r="Q11" s="230"/>
      <c r="R11" s="230"/>
      <c r="S11" s="230"/>
      <c r="T11" s="230"/>
      <c r="U11" s="230"/>
      <c r="V11" s="230"/>
      <c r="W11" s="230"/>
      <c r="X11" s="230"/>
      <c r="Y11" s="115"/>
      <c r="Z11" s="203">
        <v>4.4000000000000004</v>
      </c>
      <c r="AA11" s="203"/>
      <c r="AB11" s="203"/>
      <c r="AC11" s="203"/>
      <c r="AD11" s="203"/>
      <c r="AE11" s="203"/>
      <c r="AF11" s="230" t="s">
        <v>315</v>
      </c>
      <c r="AG11" s="230"/>
      <c r="AH11" s="249">
        <v>1984.58</v>
      </c>
      <c r="AI11" s="249"/>
      <c r="AJ11" s="249"/>
      <c r="AK11" s="249"/>
      <c r="AL11" s="249"/>
      <c r="AM11" s="249"/>
      <c r="AN11" s="41" t="s">
        <v>316</v>
      </c>
      <c r="AP11" s="242">
        <f t="shared" si="2"/>
        <v>192747.21228360001</v>
      </c>
      <c r="AQ11" s="242"/>
      <c r="AR11" s="242"/>
      <c r="AS11" s="242"/>
      <c r="AT11" s="242"/>
      <c r="AU11" s="242"/>
      <c r="AV11" s="242"/>
      <c r="AW11" s="242"/>
      <c r="AX11" s="242"/>
      <c r="AY11" s="242"/>
      <c r="AZ11" s="206"/>
      <c r="BB11" s="51"/>
      <c r="CE11" s="5" t="s">
        <v>6</v>
      </c>
      <c r="CF11" s="6" t="s">
        <v>27</v>
      </c>
      <c r="CG11" s="7">
        <v>8.41</v>
      </c>
      <c r="CH11" s="4">
        <f t="shared" si="0"/>
        <v>120649.86</v>
      </c>
    </row>
    <row r="12" spans="3:86" x14ac:dyDescent="0.25">
      <c r="C12" s="46"/>
      <c r="E12" s="200" t="s">
        <v>7</v>
      </c>
      <c r="F12" s="243"/>
      <c r="G12" s="243"/>
      <c r="H12" s="243"/>
      <c r="I12" s="243"/>
      <c r="J12" s="243"/>
      <c r="K12" s="230" t="str">
        <f t="shared" si="1"/>
        <v>NOVACRON DARK BLUE S-GL</v>
      </c>
      <c r="L12" s="230"/>
      <c r="M12" s="230"/>
      <c r="N12" s="230"/>
      <c r="O12" s="230"/>
      <c r="P12" s="230"/>
      <c r="Q12" s="230"/>
      <c r="R12" s="230"/>
      <c r="S12" s="230"/>
      <c r="T12" s="230"/>
      <c r="U12" s="230"/>
      <c r="V12" s="230"/>
      <c r="W12" s="230"/>
      <c r="X12" s="230"/>
      <c r="Y12" s="115"/>
      <c r="Z12" s="203">
        <v>0.67</v>
      </c>
      <c r="AA12" s="203"/>
      <c r="AB12" s="203"/>
      <c r="AC12" s="203"/>
      <c r="AD12" s="203"/>
      <c r="AE12" s="203"/>
      <c r="AF12" s="230" t="s">
        <v>315</v>
      </c>
      <c r="AG12" s="230"/>
      <c r="AH12" s="249">
        <v>302.2</v>
      </c>
      <c r="AI12" s="249"/>
      <c r="AJ12" s="249"/>
      <c r="AK12" s="249"/>
      <c r="AL12" s="249"/>
      <c r="AM12" s="249"/>
      <c r="AN12" s="41" t="s">
        <v>316</v>
      </c>
      <c r="AP12" s="242">
        <f t="shared" si="2"/>
        <v>36763.862975999997</v>
      </c>
      <c r="AQ12" s="242"/>
      <c r="AR12" s="242"/>
      <c r="AS12" s="242"/>
      <c r="AT12" s="242"/>
      <c r="AU12" s="242"/>
      <c r="AV12" s="242"/>
      <c r="AW12" s="242"/>
      <c r="AX12" s="242"/>
      <c r="AY12" s="242"/>
      <c r="AZ12" s="206"/>
      <c r="BB12" s="51"/>
      <c r="CE12" s="5" t="s">
        <v>28</v>
      </c>
      <c r="CF12" s="6" t="s">
        <v>29</v>
      </c>
      <c r="CG12" s="7">
        <v>7.55</v>
      </c>
      <c r="CH12" s="4">
        <f t="shared" si="0"/>
        <v>108312.3</v>
      </c>
    </row>
    <row r="13" spans="3:86" x14ac:dyDescent="0.25">
      <c r="C13" s="46"/>
      <c r="E13" s="216" t="s">
        <v>8</v>
      </c>
      <c r="F13" s="217"/>
      <c r="G13" s="217"/>
      <c r="H13" s="217"/>
      <c r="I13" s="217"/>
      <c r="J13" s="217"/>
      <c r="K13" s="218" t="str">
        <f t="shared" si="1"/>
        <v>FIMBIL EAS 40 NEW</v>
      </c>
      <c r="L13" s="218"/>
      <c r="M13" s="218"/>
      <c r="N13" s="218"/>
      <c r="O13" s="218"/>
      <c r="P13" s="218"/>
      <c r="Q13" s="218"/>
      <c r="R13" s="218"/>
      <c r="S13" s="218"/>
      <c r="T13" s="218"/>
      <c r="U13" s="218"/>
      <c r="V13" s="218"/>
      <c r="W13" s="218"/>
      <c r="X13" s="218"/>
      <c r="Y13" s="116"/>
      <c r="Z13" s="219">
        <v>4</v>
      </c>
      <c r="AA13" s="219"/>
      <c r="AB13" s="219"/>
      <c r="AC13" s="219"/>
      <c r="AD13" s="219"/>
      <c r="AE13" s="219"/>
      <c r="AF13" s="218" t="s">
        <v>315</v>
      </c>
      <c r="AG13" s="218"/>
      <c r="AH13" s="248">
        <v>1804.16</v>
      </c>
      <c r="AI13" s="248"/>
      <c r="AJ13" s="248"/>
      <c r="AK13" s="248"/>
      <c r="AL13" s="248"/>
      <c r="AM13" s="248"/>
      <c r="AN13" s="55" t="s">
        <v>316</v>
      </c>
      <c r="AO13" s="55"/>
      <c r="AP13" s="221">
        <f t="shared" si="2"/>
        <v>37216.465062399999</v>
      </c>
      <c r="AQ13" s="221"/>
      <c r="AR13" s="221"/>
      <c r="AS13" s="221"/>
      <c r="AT13" s="221"/>
      <c r="AU13" s="221"/>
      <c r="AV13" s="221"/>
      <c r="AW13" s="221"/>
      <c r="AX13" s="221"/>
      <c r="AY13" s="221"/>
      <c r="AZ13" s="222"/>
      <c r="BB13" s="51"/>
      <c r="CE13" s="5" t="s">
        <v>30</v>
      </c>
      <c r="CF13" s="6" t="s">
        <v>31</v>
      </c>
      <c r="CG13" s="8">
        <v>8.7899999999999991</v>
      </c>
      <c r="CH13" s="4">
        <f t="shared" si="0"/>
        <v>126101.33999999998</v>
      </c>
    </row>
    <row r="14" spans="3:86" x14ac:dyDescent="0.25">
      <c r="C14" s="46"/>
      <c r="E14" s="200" t="s">
        <v>183</v>
      </c>
      <c r="F14" s="243"/>
      <c r="G14" s="243"/>
      <c r="H14" s="243"/>
      <c r="I14" s="243"/>
      <c r="J14" s="243"/>
      <c r="K14" s="230" t="str">
        <f t="shared" si="1"/>
        <v>CAUSTIC SODA LIQ</v>
      </c>
      <c r="L14" s="230"/>
      <c r="M14" s="230"/>
      <c r="N14" s="230"/>
      <c r="O14" s="230"/>
      <c r="P14" s="230"/>
      <c r="Q14" s="230"/>
      <c r="R14" s="230"/>
      <c r="S14" s="230"/>
      <c r="T14" s="230"/>
      <c r="U14" s="230"/>
      <c r="V14" s="230"/>
      <c r="W14" s="230"/>
      <c r="X14" s="230"/>
      <c r="Y14" s="115"/>
      <c r="Z14" s="203">
        <v>6</v>
      </c>
      <c r="AA14" s="203"/>
      <c r="AB14" s="203"/>
      <c r="AC14" s="203"/>
      <c r="AD14" s="203"/>
      <c r="AE14" s="203"/>
      <c r="AF14" s="230" t="s">
        <v>315</v>
      </c>
      <c r="AG14" s="230"/>
      <c r="AH14" s="249">
        <v>2706.24</v>
      </c>
      <c r="AI14" s="249"/>
      <c r="AJ14" s="249"/>
      <c r="AK14" s="249"/>
      <c r="AL14" s="249"/>
      <c r="AM14" s="249"/>
      <c r="AN14" s="41" t="s">
        <v>316</v>
      </c>
      <c r="AP14" s="242">
        <f t="shared" si="2"/>
        <v>23130.233279999997</v>
      </c>
      <c r="AQ14" s="242"/>
      <c r="AR14" s="242"/>
      <c r="AS14" s="242"/>
      <c r="AT14" s="242"/>
      <c r="AU14" s="242"/>
      <c r="AV14" s="242"/>
      <c r="AW14" s="242"/>
      <c r="AX14" s="242"/>
      <c r="AY14" s="242"/>
      <c r="AZ14" s="206"/>
      <c r="BB14" s="51"/>
      <c r="CE14" s="5" t="s">
        <v>32</v>
      </c>
      <c r="CF14" s="9" t="s">
        <v>33</v>
      </c>
      <c r="CG14" s="7">
        <v>11.66</v>
      </c>
      <c r="CH14" s="4">
        <f t="shared" si="0"/>
        <v>167274.36000000002</v>
      </c>
    </row>
    <row r="15" spans="3:86" x14ac:dyDescent="0.25">
      <c r="C15" s="46"/>
      <c r="E15" s="223" t="s">
        <v>10</v>
      </c>
      <c r="F15" s="224"/>
      <c r="G15" s="224"/>
      <c r="H15" s="224"/>
      <c r="I15" s="224"/>
      <c r="J15" s="224"/>
      <c r="K15" s="225" t="str">
        <f t="shared" si="1"/>
        <v>SODA ASH</v>
      </c>
      <c r="L15" s="225"/>
      <c r="M15" s="225"/>
      <c r="N15" s="225"/>
      <c r="O15" s="225"/>
      <c r="P15" s="225"/>
      <c r="Q15" s="225"/>
      <c r="R15" s="225"/>
      <c r="S15" s="225"/>
      <c r="T15" s="225"/>
      <c r="U15" s="225"/>
      <c r="V15" s="225"/>
      <c r="W15" s="225"/>
      <c r="X15" s="225"/>
      <c r="Y15" s="113"/>
      <c r="Z15" s="226">
        <v>20</v>
      </c>
      <c r="AA15" s="226"/>
      <c r="AB15" s="226"/>
      <c r="AC15" s="226"/>
      <c r="AD15" s="226"/>
      <c r="AE15" s="226"/>
      <c r="AF15" s="225" t="s">
        <v>315</v>
      </c>
      <c r="AG15" s="225"/>
      <c r="AH15" s="227">
        <v>9020.81</v>
      </c>
      <c r="AI15" s="227"/>
      <c r="AJ15" s="227"/>
      <c r="AK15" s="227"/>
      <c r="AL15" s="227"/>
      <c r="AM15" s="227"/>
      <c r="AN15" s="54" t="s">
        <v>316</v>
      </c>
      <c r="AO15" s="54"/>
      <c r="AP15" s="228">
        <f t="shared" si="2"/>
        <v>80104.792799999996</v>
      </c>
      <c r="AQ15" s="228"/>
      <c r="AR15" s="228"/>
      <c r="AS15" s="228"/>
      <c r="AT15" s="228"/>
      <c r="AU15" s="228"/>
      <c r="AV15" s="228"/>
      <c r="AW15" s="228"/>
      <c r="AX15" s="228"/>
      <c r="AY15" s="228"/>
      <c r="AZ15" s="229"/>
      <c r="BB15" s="51"/>
      <c r="CE15" s="5" t="s">
        <v>34</v>
      </c>
      <c r="CF15" s="9" t="s">
        <v>35</v>
      </c>
      <c r="CG15" s="7">
        <v>5.84</v>
      </c>
      <c r="CH15" s="4">
        <f t="shared" si="0"/>
        <v>83780.639999999999</v>
      </c>
    </row>
    <row r="16" spans="3:86" x14ac:dyDescent="0.25">
      <c r="C16" s="46"/>
      <c r="E16" s="120"/>
      <c r="F16" s="120"/>
      <c r="G16" s="120"/>
      <c r="H16" s="120"/>
      <c r="I16" s="120"/>
      <c r="J16" s="120"/>
      <c r="K16" s="115"/>
      <c r="L16" s="115"/>
      <c r="M16" s="115"/>
      <c r="N16" s="115"/>
      <c r="O16" s="115"/>
      <c r="P16" s="115"/>
      <c r="Q16" s="115"/>
      <c r="R16" s="115"/>
      <c r="S16" s="115"/>
      <c r="T16" s="115"/>
      <c r="U16" s="115"/>
      <c r="V16" s="115"/>
      <c r="W16" s="115"/>
      <c r="X16" s="115"/>
      <c r="Y16" s="115"/>
      <c r="Z16" s="111"/>
      <c r="AA16" s="111"/>
      <c r="AB16" s="111"/>
      <c r="AC16" s="111"/>
      <c r="AD16" s="111"/>
      <c r="AE16" s="111"/>
      <c r="AF16" s="115"/>
      <c r="AG16" s="115"/>
      <c r="AH16" s="120"/>
      <c r="AI16" s="120"/>
      <c r="AJ16" s="120"/>
      <c r="AK16" s="120"/>
      <c r="AL16" s="120"/>
      <c r="AM16" s="120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B16" s="51"/>
      <c r="CE16" s="5" t="s">
        <v>36</v>
      </c>
      <c r="CF16" s="9" t="s">
        <v>37</v>
      </c>
      <c r="CG16" s="7">
        <v>20.14</v>
      </c>
      <c r="CH16" s="4">
        <f t="shared" si="0"/>
        <v>288928.44</v>
      </c>
    </row>
    <row r="17" spans="3:86" x14ac:dyDescent="0.25">
      <c r="C17" s="46"/>
      <c r="E17" s="120"/>
      <c r="F17" s="120"/>
      <c r="G17" s="120"/>
      <c r="H17" s="120"/>
      <c r="I17" s="120"/>
      <c r="J17" s="120"/>
      <c r="K17" s="115"/>
      <c r="L17" s="115"/>
      <c r="M17" s="115"/>
      <c r="N17" s="115"/>
      <c r="O17" s="115"/>
      <c r="P17" s="115"/>
      <c r="Q17" s="115"/>
      <c r="R17" s="115"/>
      <c r="S17" s="115"/>
      <c r="T17" s="115"/>
      <c r="U17" s="115"/>
      <c r="V17" s="115"/>
      <c r="W17" s="115"/>
      <c r="X17" s="115"/>
      <c r="Y17" s="115"/>
      <c r="Z17" s="111"/>
      <c r="AA17" s="111"/>
      <c r="AB17" s="111"/>
      <c r="AC17" s="111"/>
      <c r="AD17" s="111"/>
      <c r="AE17" s="111"/>
      <c r="AF17" s="115"/>
      <c r="AG17" s="115"/>
      <c r="AH17" s="120"/>
      <c r="AI17" s="120"/>
      <c r="AJ17" s="120"/>
      <c r="AK17" s="59"/>
      <c r="AL17" s="230" t="s">
        <v>318</v>
      </c>
      <c r="AM17" s="230"/>
      <c r="AN17" s="230"/>
      <c r="AO17" s="230"/>
      <c r="AP17" s="112" t="s">
        <v>11</v>
      </c>
      <c r="AQ17" s="242">
        <f>SUM(AP10:AZ15)</f>
        <v>538602.08315439988</v>
      </c>
      <c r="AR17" s="242"/>
      <c r="AS17" s="242"/>
      <c r="AT17" s="242"/>
      <c r="AU17" s="242"/>
      <c r="AV17" s="242"/>
      <c r="AW17" s="242"/>
      <c r="AX17" s="242"/>
      <c r="AY17" s="242"/>
      <c r="AZ17" s="242"/>
      <c r="BB17" s="51"/>
      <c r="CE17" s="5" t="s">
        <v>38</v>
      </c>
      <c r="CF17" s="6" t="s">
        <v>39</v>
      </c>
      <c r="CG17" s="8">
        <v>24.15</v>
      </c>
      <c r="CH17" s="4">
        <f t="shared" si="0"/>
        <v>346455.89999999997</v>
      </c>
    </row>
    <row r="18" spans="3:86" x14ac:dyDescent="0.25">
      <c r="C18" s="46"/>
      <c r="E18" s="120"/>
      <c r="F18" s="120"/>
      <c r="G18" s="120"/>
      <c r="H18" s="120"/>
      <c r="I18" s="120"/>
      <c r="J18" s="120"/>
      <c r="K18" s="115"/>
      <c r="L18" s="115"/>
      <c r="M18" s="115"/>
      <c r="N18" s="115"/>
      <c r="O18" s="115"/>
      <c r="P18" s="115"/>
      <c r="Q18" s="115"/>
      <c r="R18" s="115"/>
      <c r="S18" s="115"/>
      <c r="T18" s="115"/>
      <c r="U18" s="115"/>
      <c r="V18" s="115"/>
      <c r="W18" s="115"/>
      <c r="X18" s="115"/>
      <c r="Y18" s="115"/>
      <c r="Z18" s="111"/>
      <c r="AA18" s="111"/>
      <c r="AB18" s="111"/>
      <c r="AC18" s="111"/>
      <c r="AD18" s="111"/>
      <c r="AE18" s="111"/>
      <c r="AF18" s="115"/>
      <c r="AG18" s="115"/>
      <c r="AH18" s="120"/>
      <c r="AI18" s="120"/>
      <c r="AJ18" s="120"/>
      <c r="AK18" s="59"/>
      <c r="AL18" s="230" t="s">
        <v>317</v>
      </c>
      <c r="AM18" s="230"/>
      <c r="AN18" s="230"/>
      <c r="AO18" s="230"/>
      <c r="AP18" s="112" t="s">
        <v>11</v>
      </c>
      <c r="AQ18" s="242">
        <f>AQ17/AQ4</f>
        <v>256.47718245447612</v>
      </c>
      <c r="AR18" s="242"/>
      <c r="AS18" s="242"/>
      <c r="AT18" s="242"/>
      <c r="AU18" s="242"/>
      <c r="AV18" s="242"/>
      <c r="AW18" s="242"/>
      <c r="AX18" s="242"/>
      <c r="AY18" s="242"/>
      <c r="AZ18" s="242"/>
      <c r="BB18" s="51"/>
      <c r="CE18" s="5" t="s">
        <v>7</v>
      </c>
      <c r="CF18" s="6" t="s">
        <v>40</v>
      </c>
      <c r="CG18" s="7">
        <v>8.48</v>
      </c>
      <c r="CH18" s="4">
        <f t="shared" si="0"/>
        <v>121654.08</v>
      </c>
    </row>
    <row r="19" spans="3:86" x14ac:dyDescent="0.25">
      <c r="C19" s="46"/>
      <c r="E19" s="120"/>
      <c r="F19" s="120"/>
      <c r="G19" s="120"/>
      <c r="H19" s="120"/>
      <c r="I19" s="120"/>
      <c r="J19" s="120"/>
      <c r="K19" s="115"/>
      <c r="L19" s="115"/>
      <c r="M19" s="115"/>
      <c r="N19" s="115"/>
      <c r="O19" s="115"/>
      <c r="P19" s="115"/>
      <c r="Q19" s="115"/>
      <c r="R19" s="115"/>
      <c r="S19" s="115"/>
      <c r="T19" s="115"/>
      <c r="U19" s="115"/>
      <c r="V19" s="115"/>
      <c r="W19" s="115"/>
      <c r="X19" s="115"/>
      <c r="Y19" s="115"/>
      <c r="Z19" s="111"/>
      <c r="AA19" s="111"/>
      <c r="AB19" s="111"/>
      <c r="AC19" s="111"/>
      <c r="AD19" s="111"/>
      <c r="AE19" s="111"/>
      <c r="AF19" s="115"/>
      <c r="AG19" s="115"/>
      <c r="AH19" s="120"/>
      <c r="AI19" s="120"/>
      <c r="AJ19" s="120"/>
      <c r="AK19" s="120"/>
      <c r="AL19" s="120"/>
      <c r="AM19" s="120"/>
      <c r="AQ19" s="120"/>
      <c r="AR19" s="120"/>
      <c r="AS19" s="120"/>
      <c r="AT19" s="120"/>
      <c r="AU19" s="120"/>
      <c r="AV19" s="120"/>
      <c r="AW19" s="120"/>
      <c r="AX19" s="120"/>
      <c r="AY19" s="120"/>
      <c r="AZ19" s="120"/>
      <c r="BB19" s="51"/>
      <c r="CE19" s="5" t="s">
        <v>41</v>
      </c>
      <c r="CF19" s="6" t="s">
        <v>42</v>
      </c>
      <c r="CG19" s="7">
        <v>7.27</v>
      </c>
      <c r="CH19" s="4">
        <f t="shared" si="0"/>
        <v>104295.42</v>
      </c>
    </row>
    <row r="20" spans="3:86" ht="17.25" thickBot="1" x14ac:dyDescent="0.3">
      <c r="C20" s="60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2"/>
      <c r="CE20" s="5" t="s">
        <v>43</v>
      </c>
      <c r="CF20" s="6" t="s">
        <v>44</v>
      </c>
      <c r="CG20" s="7">
        <v>7.63</v>
      </c>
      <c r="CH20" s="4">
        <f t="shared" si="0"/>
        <v>109459.98</v>
      </c>
    </row>
    <row r="21" spans="3:86" x14ac:dyDescent="0.25">
      <c r="CE21" s="5" t="s">
        <v>45</v>
      </c>
      <c r="CF21" s="6" t="s">
        <v>46</v>
      </c>
      <c r="CG21" s="7">
        <v>9.5583270598076133</v>
      </c>
      <c r="CH21" s="4">
        <f t="shared" si="0"/>
        <v>137123.76</v>
      </c>
    </row>
    <row r="22" spans="3:86" ht="17.25" thickBot="1" x14ac:dyDescent="0.3">
      <c r="CE22" s="5" t="s">
        <v>47</v>
      </c>
      <c r="CF22" s="6" t="s">
        <v>48</v>
      </c>
      <c r="CG22" s="7">
        <v>6.66</v>
      </c>
      <c r="CH22" s="4">
        <f t="shared" si="0"/>
        <v>95544.36</v>
      </c>
    </row>
    <row r="23" spans="3:86" x14ac:dyDescent="0.25">
      <c r="C23" s="43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44"/>
      <c r="AN23" s="44"/>
      <c r="AO23" s="44"/>
      <c r="AP23" s="44"/>
      <c r="AQ23" s="44"/>
      <c r="AR23" s="44"/>
      <c r="AS23" s="44"/>
      <c r="AT23" s="44"/>
      <c r="AU23" s="44"/>
      <c r="AV23" s="44"/>
      <c r="AW23" s="44"/>
      <c r="AX23" s="44"/>
      <c r="AY23" s="44"/>
      <c r="AZ23" s="44"/>
      <c r="BA23" s="44"/>
      <c r="BB23" s="45"/>
      <c r="CE23" s="5" t="s">
        <v>49</v>
      </c>
      <c r="CF23" s="9" t="s">
        <v>50</v>
      </c>
      <c r="CG23" s="7">
        <v>12.14</v>
      </c>
      <c r="CH23" s="4">
        <f t="shared" si="0"/>
        <v>174160.44</v>
      </c>
    </row>
    <row r="24" spans="3:86" x14ac:dyDescent="0.25">
      <c r="C24" s="46"/>
      <c r="E24" s="245" t="s">
        <v>0</v>
      </c>
      <c r="F24" s="245"/>
      <c r="G24" s="245"/>
      <c r="H24" s="245"/>
      <c r="I24" s="245"/>
      <c r="J24" s="49" t="s">
        <v>11</v>
      </c>
      <c r="K24" s="245" t="s">
        <v>326</v>
      </c>
      <c r="L24" s="245"/>
      <c r="M24" s="245"/>
      <c r="N24" s="245"/>
      <c r="O24" s="245"/>
      <c r="P24" s="245"/>
      <c r="Q24" s="245"/>
      <c r="R24" s="245"/>
      <c r="S24" s="245"/>
      <c r="T24" s="245"/>
      <c r="U24" s="245"/>
      <c r="V24" s="49"/>
      <c r="W24" s="49"/>
      <c r="X24" s="49"/>
      <c r="Y24" s="49"/>
      <c r="Z24" s="49"/>
      <c r="AA24" s="49"/>
      <c r="AB24" s="49"/>
      <c r="AC24" s="49"/>
      <c r="AD24" s="50"/>
      <c r="AE24" s="50"/>
      <c r="AF24" s="50"/>
      <c r="AG24" s="50"/>
      <c r="AH24" s="245" t="s">
        <v>3</v>
      </c>
      <c r="AI24" s="245"/>
      <c r="AJ24" s="245"/>
      <c r="AK24" s="245"/>
      <c r="AL24" s="245"/>
      <c r="AM24" s="245"/>
      <c r="AN24" s="245"/>
      <c r="AO24" s="245"/>
      <c r="AP24" s="49" t="s">
        <v>11</v>
      </c>
      <c r="AQ24" s="247">
        <v>451.04</v>
      </c>
      <c r="AR24" s="247"/>
      <c r="AS24" s="247"/>
      <c r="AT24" s="247"/>
      <c r="AU24" s="49" t="s">
        <v>319</v>
      </c>
      <c r="AV24" s="49"/>
      <c r="AW24" s="49"/>
      <c r="AX24" s="49"/>
      <c r="AY24" s="49"/>
      <c r="AZ24" s="49"/>
      <c r="BB24" s="51"/>
      <c r="CE24" s="5" t="s">
        <v>51</v>
      </c>
      <c r="CF24" s="6" t="s">
        <v>52</v>
      </c>
      <c r="CG24" s="8">
        <v>16.57</v>
      </c>
      <c r="CH24" s="4">
        <f t="shared" si="0"/>
        <v>237713.22</v>
      </c>
    </row>
    <row r="25" spans="3:86" x14ac:dyDescent="0.25">
      <c r="C25" s="46"/>
      <c r="E25" s="245" t="s">
        <v>322</v>
      </c>
      <c r="F25" s="245"/>
      <c r="G25" s="245"/>
      <c r="H25" s="245"/>
      <c r="I25" s="245"/>
      <c r="J25" s="49" t="s">
        <v>11</v>
      </c>
      <c r="K25" s="49" t="s">
        <v>510</v>
      </c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50"/>
      <c r="AE25" s="50"/>
      <c r="AF25" s="50"/>
      <c r="AG25" s="50"/>
      <c r="AH25" s="245" t="s">
        <v>4</v>
      </c>
      <c r="AI25" s="245"/>
      <c r="AJ25" s="245"/>
      <c r="AK25" s="245"/>
      <c r="AL25" s="245"/>
      <c r="AM25" s="245"/>
      <c r="AN25" s="245"/>
      <c r="AO25" s="245"/>
      <c r="AP25" s="49" t="s">
        <v>11</v>
      </c>
      <c r="AQ25" s="245">
        <v>2100</v>
      </c>
      <c r="AR25" s="245"/>
      <c r="AS25" s="245"/>
      <c r="AT25" s="245"/>
      <c r="AU25" s="49" t="s">
        <v>320</v>
      </c>
      <c r="AV25" s="49"/>
      <c r="AW25" s="49"/>
      <c r="AX25" s="49"/>
      <c r="AY25" s="49"/>
      <c r="AZ25" s="49"/>
      <c r="BB25" s="51"/>
      <c r="CE25" s="5"/>
      <c r="CF25" s="6"/>
      <c r="CG25" s="8"/>
      <c r="CH25" s="4"/>
    </row>
    <row r="26" spans="3:86" x14ac:dyDescent="0.25">
      <c r="C26" s="46"/>
      <c r="E26" s="245" t="s">
        <v>1</v>
      </c>
      <c r="F26" s="245"/>
      <c r="G26" s="245"/>
      <c r="H26" s="245"/>
      <c r="I26" s="245"/>
      <c r="J26" s="49" t="s">
        <v>11</v>
      </c>
      <c r="K26" s="245" t="s">
        <v>471</v>
      </c>
      <c r="L26" s="245"/>
      <c r="M26" s="245"/>
      <c r="N26" s="245"/>
      <c r="O26" s="245"/>
      <c r="P26" s="245"/>
      <c r="Q26" s="245"/>
      <c r="R26" s="245"/>
      <c r="S26" s="245"/>
      <c r="T26" s="245"/>
      <c r="U26" s="245"/>
      <c r="V26" s="49"/>
      <c r="W26" s="49"/>
      <c r="X26" s="49"/>
      <c r="Y26" s="49"/>
      <c r="Z26" s="49"/>
      <c r="AA26" s="49"/>
      <c r="AB26" s="49"/>
      <c r="AC26" s="49"/>
      <c r="AD26" s="50"/>
      <c r="AE26" s="50"/>
      <c r="AF26" s="50"/>
      <c r="AG26" s="50"/>
      <c r="AH26" s="245"/>
      <c r="AI26" s="245"/>
      <c r="AJ26" s="245"/>
      <c r="AK26" s="245"/>
      <c r="AL26" s="245"/>
      <c r="AM26" s="245"/>
      <c r="AN26" s="245"/>
      <c r="AO26" s="245"/>
      <c r="AP26" s="49"/>
      <c r="AQ26" s="246"/>
      <c r="AR26" s="246"/>
      <c r="AS26" s="246"/>
      <c r="AT26" s="246"/>
      <c r="AU26" s="49"/>
      <c r="AV26" s="49"/>
      <c r="AW26" s="49"/>
      <c r="AX26" s="49"/>
      <c r="AY26" s="49"/>
      <c r="AZ26" s="49"/>
      <c r="BB26" s="51"/>
      <c r="CE26" s="5" t="s">
        <v>53</v>
      </c>
      <c r="CF26" s="9" t="s">
        <v>54</v>
      </c>
      <c r="CG26" s="7">
        <v>24.42</v>
      </c>
      <c r="CH26" s="4">
        <f t="shared" ref="CH26:CH45" si="3">CG26*$CH$3</f>
        <v>350329.32</v>
      </c>
    </row>
    <row r="27" spans="3:86" x14ac:dyDescent="0.25">
      <c r="C27" s="46"/>
      <c r="E27" s="245" t="s">
        <v>2</v>
      </c>
      <c r="F27" s="245"/>
      <c r="G27" s="245"/>
      <c r="H27" s="245"/>
      <c r="I27" s="245"/>
      <c r="J27" s="49" t="s">
        <v>11</v>
      </c>
      <c r="K27" s="245" t="s">
        <v>337</v>
      </c>
      <c r="L27" s="245"/>
      <c r="M27" s="245"/>
      <c r="N27" s="245"/>
      <c r="O27" s="245"/>
      <c r="P27" s="245"/>
      <c r="Q27" s="245"/>
      <c r="R27" s="245"/>
      <c r="S27" s="245"/>
      <c r="T27" s="245"/>
      <c r="U27" s="245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245"/>
      <c r="AI27" s="245"/>
      <c r="AJ27" s="245"/>
      <c r="AK27" s="245"/>
      <c r="AL27" s="245"/>
      <c r="AM27" s="245"/>
      <c r="AN27" s="245"/>
      <c r="AO27" s="245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B27" s="51"/>
      <c r="CE27" s="5" t="s">
        <v>55</v>
      </c>
      <c r="CF27" s="6" t="s">
        <v>56</v>
      </c>
      <c r="CG27" s="8">
        <v>19.260000000000002</v>
      </c>
      <c r="CH27" s="4">
        <f t="shared" si="3"/>
        <v>276303.96000000002</v>
      </c>
    </row>
    <row r="28" spans="3:86" x14ac:dyDescent="0.25">
      <c r="C28" s="46"/>
      <c r="BB28" s="51"/>
      <c r="CE28" s="5" t="s">
        <v>57</v>
      </c>
      <c r="CF28" s="6" t="s">
        <v>58</v>
      </c>
      <c r="CG28" s="8">
        <v>16.22</v>
      </c>
      <c r="CH28" s="4">
        <f t="shared" si="3"/>
        <v>232692.12</v>
      </c>
    </row>
    <row r="29" spans="3:86" x14ac:dyDescent="0.25">
      <c r="C29" s="46"/>
      <c r="BB29" s="51"/>
      <c r="CE29" s="5" t="s">
        <v>59</v>
      </c>
      <c r="CF29" s="6" t="s">
        <v>60</v>
      </c>
      <c r="CG29" s="8">
        <v>21.41</v>
      </c>
      <c r="CH29" s="4">
        <f t="shared" si="3"/>
        <v>307147.86</v>
      </c>
    </row>
    <row r="30" spans="3:86" x14ac:dyDescent="0.25">
      <c r="C30" s="46"/>
      <c r="BB30" s="51"/>
      <c r="CE30" s="5" t="s">
        <v>61</v>
      </c>
      <c r="CF30" s="6" t="s">
        <v>62</v>
      </c>
      <c r="CG30" s="7">
        <v>17.59</v>
      </c>
      <c r="CH30" s="4">
        <f t="shared" si="3"/>
        <v>252346.13999999998</v>
      </c>
    </row>
    <row r="31" spans="3:86" x14ac:dyDescent="0.25">
      <c r="C31" s="46"/>
      <c r="E31" s="208" t="s">
        <v>5</v>
      </c>
      <c r="F31" s="209"/>
      <c r="G31" s="209"/>
      <c r="H31" s="209"/>
      <c r="I31" s="209"/>
      <c r="J31" s="209"/>
      <c r="K31" s="210" t="str">
        <f t="shared" ref="K31:K36" si="4">VLOOKUP(E31,$CE$1:$CH$1002,2,FALSE)</f>
        <v>NOVACRON YELLOW S-3R</v>
      </c>
      <c r="L31" s="210"/>
      <c r="M31" s="210"/>
      <c r="N31" s="210"/>
      <c r="O31" s="210"/>
      <c r="P31" s="210"/>
      <c r="Q31" s="210"/>
      <c r="R31" s="210"/>
      <c r="S31" s="210"/>
      <c r="T31" s="210"/>
      <c r="U31" s="210"/>
      <c r="V31" s="210"/>
      <c r="W31" s="210"/>
      <c r="X31" s="210"/>
      <c r="Y31" s="117"/>
      <c r="Z31" s="234">
        <v>0.7</v>
      </c>
      <c r="AA31" s="234"/>
      <c r="AB31" s="234"/>
      <c r="AC31" s="234"/>
      <c r="AD31" s="234"/>
      <c r="AE31" s="234"/>
      <c r="AF31" s="210" t="s">
        <v>315</v>
      </c>
      <c r="AG31" s="210"/>
      <c r="AH31" s="235">
        <v>315.73</v>
      </c>
      <c r="AI31" s="235"/>
      <c r="AJ31" s="235"/>
      <c r="AK31" s="235"/>
      <c r="AL31" s="235"/>
      <c r="AM31" s="235"/>
      <c r="AN31" s="52" t="s">
        <v>316</v>
      </c>
      <c r="AO31" s="52"/>
      <c r="AP31" s="213">
        <f t="shared" ref="AP31:AP36" si="5">(AH31*VLOOKUP(E31,$CE$1:$CH$1002,4,FALSE))/1000</f>
        <v>30664.4616666</v>
      </c>
      <c r="AQ31" s="213"/>
      <c r="AR31" s="213"/>
      <c r="AS31" s="213"/>
      <c r="AT31" s="213"/>
      <c r="AU31" s="213"/>
      <c r="AV31" s="213"/>
      <c r="AW31" s="213"/>
      <c r="AX31" s="213"/>
      <c r="AY31" s="213"/>
      <c r="AZ31" s="214"/>
      <c r="BB31" s="51"/>
      <c r="CE31" s="5" t="s">
        <v>63</v>
      </c>
      <c r="CF31" s="6" t="s">
        <v>64</v>
      </c>
      <c r="CG31" s="7">
        <v>8.936572563780846</v>
      </c>
      <c r="CH31" s="4">
        <f t="shared" si="3"/>
        <v>128204.07000000002</v>
      </c>
    </row>
    <row r="32" spans="3:86" x14ac:dyDescent="0.25">
      <c r="C32" s="46"/>
      <c r="E32" s="200" t="s">
        <v>6</v>
      </c>
      <c r="F32" s="243"/>
      <c r="G32" s="243"/>
      <c r="H32" s="243"/>
      <c r="I32" s="243"/>
      <c r="J32" s="243"/>
      <c r="K32" s="230" t="str">
        <f t="shared" si="4"/>
        <v>NOVACRON RUBY S–3B</v>
      </c>
      <c r="L32" s="230"/>
      <c r="M32" s="230"/>
      <c r="N32" s="230"/>
      <c r="O32" s="230"/>
      <c r="P32" s="230"/>
      <c r="Q32" s="230"/>
      <c r="R32" s="230"/>
      <c r="S32" s="230"/>
      <c r="T32" s="230"/>
      <c r="U32" s="230"/>
      <c r="V32" s="230"/>
      <c r="W32" s="230"/>
      <c r="X32" s="230"/>
      <c r="Y32" s="115"/>
      <c r="Z32" s="232">
        <v>2.31</v>
      </c>
      <c r="AA32" s="232"/>
      <c r="AB32" s="232"/>
      <c r="AC32" s="232"/>
      <c r="AD32" s="232"/>
      <c r="AE32" s="232"/>
      <c r="AF32" s="230" t="s">
        <v>315</v>
      </c>
      <c r="AG32" s="230"/>
      <c r="AH32" s="244">
        <v>1041.9000000000001</v>
      </c>
      <c r="AI32" s="244"/>
      <c r="AJ32" s="244"/>
      <c r="AK32" s="244"/>
      <c r="AL32" s="244"/>
      <c r="AM32" s="244"/>
      <c r="AN32" s="41" t="s">
        <v>316</v>
      </c>
      <c r="AP32" s="242">
        <f t="shared" si="5"/>
        <v>125705.08913400002</v>
      </c>
      <c r="AQ32" s="242"/>
      <c r="AR32" s="242"/>
      <c r="AS32" s="242"/>
      <c r="AT32" s="242"/>
      <c r="AU32" s="242"/>
      <c r="AV32" s="242"/>
      <c r="AW32" s="242"/>
      <c r="AX32" s="242"/>
      <c r="AY32" s="242"/>
      <c r="AZ32" s="206"/>
      <c r="BB32" s="51"/>
      <c r="CE32" s="5" t="s">
        <v>65</v>
      </c>
      <c r="CF32" s="6" t="s">
        <v>66</v>
      </c>
      <c r="CG32" s="7">
        <v>8.3867837724801344</v>
      </c>
      <c r="CH32" s="4">
        <f t="shared" si="3"/>
        <v>120316.8</v>
      </c>
    </row>
    <row r="33" spans="3:86" x14ac:dyDescent="0.25">
      <c r="C33" s="46"/>
      <c r="E33" s="200" t="s">
        <v>7</v>
      </c>
      <c r="F33" s="243"/>
      <c r="G33" s="243"/>
      <c r="H33" s="243"/>
      <c r="I33" s="243"/>
      <c r="J33" s="243"/>
      <c r="K33" s="230" t="str">
        <f t="shared" si="4"/>
        <v>NOVACRON DARK BLUE S-GL</v>
      </c>
      <c r="L33" s="230"/>
      <c r="M33" s="230"/>
      <c r="N33" s="230"/>
      <c r="O33" s="230"/>
      <c r="P33" s="230"/>
      <c r="Q33" s="230"/>
      <c r="R33" s="230"/>
      <c r="S33" s="230"/>
      <c r="T33" s="230"/>
      <c r="U33" s="230"/>
      <c r="V33" s="230"/>
      <c r="W33" s="230"/>
      <c r="X33" s="230"/>
      <c r="Y33" s="115"/>
      <c r="Z33" s="232">
        <v>0.37</v>
      </c>
      <c r="AA33" s="232"/>
      <c r="AB33" s="232"/>
      <c r="AC33" s="232"/>
      <c r="AD33" s="232"/>
      <c r="AE33" s="232"/>
      <c r="AF33" s="230" t="s">
        <v>315</v>
      </c>
      <c r="AG33" s="230"/>
      <c r="AH33" s="244">
        <v>166.88</v>
      </c>
      <c r="AI33" s="244"/>
      <c r="AJ33" s="244"/>
      <c r="AK33" s="244"/>
      <c r="AL33" s="244"/>
      <c r="AM33" s="244"/>
      <c r="AN33" s="41" t="s">
        <v>316</v>
      </c>
      <c r="AP33" s="242">
        <f t="shared" si="5"/>
        <v>20301.632870400001</v>
      </c>
      <c r="AQ33" s="242"/>
      <c r="AR33" s="242"/>
      <c r="AS33" s="242"/>
      <c r="AT33" s="242"/>
      <c r="AU33" s="242"/>
      <c r="AV33" s="242"/>
      <c r="AW33" s="242"/>
      <c r="AX33" s="242"/>
      <c r="AY33" s="242"/>
      <c r="AZ33" s="206"/>
      <c r="BB33" s="51"/>
      <c r="CE33" s="5" t="s">
        <v>67</v>
      </c>
      <c r="CF33" s="6" t="s">
        <v>68</v>
      </c>
      <c r="CG33" s="8">
        <v>7.34</v>
      </c>
      <c r="CH33" s="4">
        <f t="shared" si="3"/>
        <v>105299.64</v>
      </c>
    </row>
    <row r="34" spans="3:86" x14ac:dyDescent="0.25">
      <c r="C34" s="46"/>
      <c r="E34" s="216" t="s">
        <v>8</v>
      </c>
      <c r="F34" s="217"/>
      <c r="G34" s="217"/>
      <c r="H34" s="217"/>
      <c r="I34" s="217"/>
      <c r="J34" s="217"/>
      <c r="K34" s="218" t="str">
        <f t="shared" si="4"/>
        <v>FIMBIL EAS 40 NEW</v>
      </c>
      <c r="L34" s="218"/>
      <c r="M34" s="218"/>
      <c r="N34" s="218"/>
      <c r="O34" s="218"/>
      <c r="P34" s="218"/>
      <c r="Q34" s="218"/>
      <c r="R34" s="218"/>
      <c r="S34" s="218"/>
      <c r="T34" s="218"/>
      <c r="U34" s="218"/>
      <c r="V34" s="218"/>
      <c r="W34" s="218"/>
      <c r="X34" s="218"/>
      <c r="Y34" s="116"/>
      <c r="Z34" s="236">
        <v>4</v>
      </c>
      <c r="AA34" s="236"/>
      <c r="AB34" s="236"/>
      <c r="AC34" s="236"/>
      <c r="AD34" s="236"/>
      <c r="AE34" s="236"/>
      <c r="AF34" s="218" t="s">
        <v>315</v>
      </c>
      <c r="AG34" s="218"/>
      <c r="AH34" s="220">
        <v>1804.16</v>
      </c>
      <c r="AI34" s="220"/>
      <c r="AJ34" s="220"/>
      <c r="AK34" s="220"/>
      <c r="AL34" s="220"/>
      <c r="AM34" s="220"/>
      <c r="AN34" s="55" t="s">
        <v>316</v>
      </c>
      <c r="AO34" s="55"/>
      <c r="AP34" s="221">
        <f t="shared" si="5"/>
        <v>37216.465062399999</v>
      </c>
      <c r="AQ34" s="221"/>
      <c r="AR34" s="221"/>
      <c r="AS34" s="221"/>
      <c r="AT34" s="221"/>
      <c r="AU34" s="221"/>
      <c r="AV34" s="221"/>
      <c r="AW34" s="221"/>
      <c r="AX34" s="221"/>
      <c r="AY34" s="221"/>
      <c r="AZ34" s="222"/>
      <c r="BB34" s="51"/>
      <c r="CE34" s="5" t="s">
        <v>69</v>
      </c>
      <c r="CF34" s="6" t="s">
        <v>70</v>
      </c>
      <c r="CG34" s="8">
        <v>13.47</v>
      </c>
      <c r="CH34" s="4">
        <f t="shared" si="3"/>
        <v>193240.62</v>
      </c>
    </row>
    <row r="35" spans="3:86" x14ac:dyDescent="0.25">
      <c r="C35" s="46"/>
      <c r="E35" s="200" t="s">
        <v>183</v>
      </c>
      <c r="F35" s="243"/>
      <c r="G35" s="243"/>
      <c r="H35" s="243"/>
      <c r="I35" s="243"/>
      <c r="J35" s="243"/>
      <c r="K35" s="230" t="str">
        <f t="shared" si="4"/>
        <v>CAUSTIC SODA LIQ</v>
      </c>
      <c r="L35" s="230"/>
      <c r="M35" s="230"/>
      <c r="N35" s="230"/>
      <c r="O35" s="230"/>
      <c r="P35" s="230"/>
      <c r="Q35" s="230"/>
      <c r="R35" s="230"/>
      <c r="S35" s="230"/>
      <c r="T35" s="230"/>
      <c r="U35" s="230"/>
      <c r="V35" s="230"/>
      <c r="W35" s="230"/>
      <c r="X35" s="230"/>
      <c r="Y35" s="115"/>
      <c r="Z35" s="232">
        <v>6</v>
      </c>
      <c r="AA35" s="232"/>
      <c r="AB35" s="232"/>
      <c r="AC35" s="232"/>
      <c r="AD35" s="232"/>
      <c r="AE35" s="232"/>
      <c r="AF35" s="230" t="s">
        <v>315</v>
      </c>
      <c r="AG35" s="230"/>
      <c r="AH35" s="244">
        <v>2706.24</v>
      </c>
      <c r="AI35" s="244"/>
      <c r="AJ35" s="244"/>
      <c r="AK35" s="244"/>
      <c r="AL35" s="244"/>
      <c r="AM35" s="244"/>
      <c r="AN35" s="41" t="s">
        <v>316</v>
      </c>
      <c r="AP35" s="242">
        <f t="shared" si="5"/>
        <v>23130.233279999997</v>
      </c>
      <c r="AQ35" s="242"/>
      <c r="AR35" s="242"/>
      <c r="AS35" s="242"/>
      <c r="AT35" s="242"/>
      <c r="AU35" s="242"/>
      <c r="AV35" s="242"/>
      <c r="AW35" s="242"/>
      <c r="AX35" s="242"/>
      <c r="AY35" s="242"/>
      <c r="AZ35" s="206"/>
      <c r="BB35" s="51"/>
      <c r="CE35" s="10" t="s">
        <v>71</v>
      </c>
      <c r="CF35" s="6" t="s">
        <v>72</v>
      </c>
      <c r="CG35" s="7">
        <v>6.66</v>
      </c>
      <c r="CH35" s="4">
        <f t="shared" si="3"/>
        <v>95544.36</v>
      </c>
    </row>
    <row r="36" spans="3:86" x14ac:dyDescent="0.25">
      <c r="C36" s="46"/>
      <c r="E36" s="223" t="s">
        <v>10</v>
      </c>
      <c r="F36" s="224"/>
      <c r="G36" s="224"/>
      <c r="H36" s="224"/>
      <c r="I36" s="224"/>
      <c r="J36" s="224"/>
      <c r="K36" s="225" t="str">
        <f t="shared" si="4"/>
        <v>SODA ASH</v>
      </c>
      <c r="L36" s="225"/>
      <c r="M36" s="225"/>
      <c r="N36" s="225"/>
      <c r="O36" s="225"/>
      <c r="P36" s="225"/>
      <c r="Q36" s="225"/>
      <c r="R36" s="225"/>
      <c r="S36" s="225"/>
      <c r="T36" s="225"/>
      <c r="U36" s="225"/>
      <c r="V36" s="225"/>
      <c r="W36" s="225"/>
      <c r="X36" s="225"/>
      <c r="Y36" s="113"/>
      <c r="Z36" s="237">
        <v>20</v>
      </c>
      <c r="AA36" s="237"/>
      <c r="AB36" s="237"/>
      <c r="AC36" s="237"/>
      <c r="AD36" s="237"/>
      <c r="AE36" s="237"/>
      <c r="AF36" s="225" t="s">
        <v>315</v>
      </c>
      <c r="AG36" s="225"/>
      <c r="AH36" s="238">
        <v>9020.81</v>
      </c>
      <c r="AI36" s="238"/>
      <c r="AJ36" s="238"/>
      <c r="AK36" s="238"/>
      <c r="AL36" s="238"/>
      <c r="AM36" s="238"/>
      <c r="AN36" s="54" t="s">
        <v>316</v>
      </c>
      <c r="AO36" s="54"/>
      <c r="AP36" s="228">
        <f t="shared" si="5"/>
        <v>80104.792799999996</v>
      </c>
      <c r="AQ36" s="228"/>
      <c r="AR36" s="228"/>
      <c r="AS36" s="228"/>
      <c r="AT36" s="228"/>
      <c r="AU36" s="228"/>
      <c r="AV36" s="228"/>
      <c r="AW36" s="228"/>
      <c r="AX36" s="228"/>
      <c r="AY36" s="228"/>
      <c r="AZ36" s="229"/>
      <c r="BB36" s="51"/>
      <c r="CE36" s="10" t="s">
        <v>73</v>
      </c>
      <c r="CF36" s="6" t="s">
        <v>74</v>
      </c>
      <c r="CG36" s="7">
        <v>10.055604349644501</v>
      </c>
      <c r="CH36" s="4">
        <f t="shared" si="3"/>
        <v>144257.70000000001</v>
      </c>
    </row>
    <row r="37" spans="3:86" x14ac:dyDescent="0.25">
      <c r="C37" s="46"/>
      <c r="E37" s="120"/>
      <c r="F37" s="120"/>
      <c r="G37" s="120"/>
      <c r="H37" s="120"/>
      <c r="I37" s="120"/>
      <c r="J37" s="120"/>
      <c r="K37" s="115"/>
      <c r="L37" s="115"/>
      <c r="M37" s="115"/>
      <c r="N37" s="115"/>
      <c r="O37" s="115"/>
      <c r="P37" s="115"/>
      <c r="Q37" s="115"/>
      <c r="R37" s="115"/>
      <c r="S37" s="115"/>
      <c r="T37" s="115"/>
      <c r="U37" s="115"/>
      <c r="V37" s="115"/>
      <c r="W37" s="115"/>
      <c r="X37" s="115"/>
      <c r="Y37" s="115"/>
      <c r="Z37" s="111"/>
      <c r="AA37" s="111"/>
      <c r="AB37" s="111"/>
      <c r="AC37" s="111"/>
      <c r="AD37" s="111"/>
      <c r="AE37" s="111"/>
      <c r="AF37" s="115"/>
      <c r="AG37" s="115"/>
      <c r="AH37" s="120"/>
      <c r="AI37" s="120"/>
      <c r="AJ37" s="120"/>
      <c r="AK37" s="120"/>
      <c r="AL37" s="120"/>
      <c r="AM37" s="120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B37" s="51"/>
      <c r="CE37" s="10" t="s">
        <v>75</v>
      </c>
      <c r="CF37" s="11" t="s">
        <v>76</v>
      </c>
      <c r="CG37" s="7">
        <v>8.91</v>
      </c>
      <c r="CH37" s="4">
        <f t="shared" si="3"/>
        <v>127822.86</v>
      </c>
    </row>
    <row r="38" spans="3:86" x14ac:dyDescent="0.25">
      <c r="C38" s="46"/>
      <c r="E38" s="120"/>
      <c r="F38" s="120"/>
      <c r="G38" s="120"/>
      <c r="H38" s="120"/>
      <c r="I38" s="120"/>
      <c r="J38" s="120"/>
      <c r="K38" s="115"/>
      <c r="L38" s="115"/>
      <c r="M38" s="115"/>
      <c r="N38" s="115"/>
      <c r="O38" s="115"/>
      <c r="P38" s="115"/>
      <c r="Q38" s="115"/>
      <c r="R38" s="115"/>
      <c r="S38" s="115"/>
      <c r="T38" s="115"/>
      <c r="U38" s="115"/>
      <c r="V38" s="115"/>
      <c r="W38" s="115"/>
      <c r="X38" s="115"/>
      <c r="Y38" s="115"/>
      <c r="Z38" s="111"/>
      <c r="AA38" s="111"/>
      <c r="AB38" s="111"/>
      <c r="AC38" s="111"/>
      <c r="AD38" s="111"/>
      <c r="AE38" s="111"/>
      <c r="AF38" s="115"/>
      <c r="AG38" s="115"/>
      <c r="AH38" s="120"/>
      <c r="AI38" s="120"/>
      <c r="AJ38" s="120"/>
      <c r="AK38" s="59"/>
      <c r="AL38" s="230" t="s">
        <v>318</v>
      </c>
      <c r="AM38" s="230"/>
      <c r="AN38" s="230"/>
      <c r="AO38" s="230"/>
      <c r="AP38" s="112" t="s">
        <v>11</v>
      </c>
      <c r="AQ38" s="242">
        <f>SUM(AP31:AZ36)</f>
        <v>317122.67481340002</v>
      </c>
      <c r="AR38" s="242"/>
      <c r="AS38" s="242"/>
      <c r="AT38" s="242"/>
      <c r="AU38" s="242"/>
      <c r="AV38" s="242"/>
      <c r="AW38" s="242"/>
      <c r="AX38" s="242"/>
      <c r="AY38" s="242"/>
      <c r="AZ38" s="242"/>
      <c r="BB38" s="51"/>
      <c r="CE38" s="10" t="s">
        <v>77</v>
      </c>
      <c r="CF38" s="11" t="s">
        <v>78</v>
      </c>
      <c r="CG38" s="8">
        <v>10.63</v>
      </c>
      <c r="CH38" s="4">
        <f t="shared" si="3"/>
        <v>152497.98000000001</v>
      </c>
    </row>
    <row r="39" spans="3:86" x14ac:dyDescent="0.25">
      <c r="C39" s="46"/>
      <c r="E39" s="120"/>
      <c r="F39" s="120"/>
      <c r="G39" s="120"/>
      <c r="H39" s="120"/>
      <c r="I39" s="120"/>
      <c r="J39" s="120"/>
      <c r="K39" s="115"/>
      <c r="L39" s="115"/>
      <c r="M39" s="115"/>
      <c r="N39" s="115"/>
      <c r="O39" s="115"/>
      <c r="P39" s="115"/>
      <c r="Q39" s="115"/>
      <c r="R39" s="115"/>
      <c r="S39" s="115"/>
      <c r="T39" s="115"/>
      <c r="U39" s="115"/>
      <c r="V39" s="115"/>
      <c r="W39" s="115"/>
      <c r="X39" s="115"/>
      <c r="Y39" s="115"/>
      <c r="Z39" s="111"/>
      <c r="AA39" s="111"/>
      <c r="AB39" s="111"/>
      <c r="AC39" s="111"/>
      <c r="AD39" s="111"/>
      <c r="AE39" s="111"/>
      <c r="AF39" s="115"/>
      <c r="AG39" s="115"/>
      <c r="AH39" s="120"/>
      <c r="AI39" s="120"/>
      <c r="AJ39" s="120"/>
      <c r="AK39" s="59"/>
      <c r="AL39" s="230" t="s">
        <v>317</v>
      </c>
      <c r="AM39" s="230"/>
      <c r="AN39" s="230"/>
      <c r="AO39" s="230"/>
      <c r="AP39" s="112" t="s">
        <v>11</v>
      </c>
      <c r="AQ39" s="242">
        <f>AQ38/AQ25</f>
        <v>151.01079753019047</v>
      </c>
      <c r="AR39" s="242"/>
      <c r="AS39" s="242"/>
      <c r="AT39" s="242"/>
      <c r="AU39" s="242"/>
      <c r="AV39" s="242"/>
      <c r="AW39" s="242"/>
      <c r="AX39" s="242"/>
      <c r="AY39" s="242"/>
      <c r="AZ39" s="242"/>
      <c r="BB39" s="51"/>
      <c r="CE39" s="10" t="s">
        <v>79</v>
      </c>
      <c r="CF39" s="11" t="s">
        <v>80</v>
      </c>
      <c r="CG39" s="8">
        <v>19.899999999999999</v>
      </c>
      <c r="CH39" s="4">
        <f t="shared" si="3"/>
        <v>285485.39999999997</v>
      </c>
    </row>
    <row r="40" spans="3:86" x14ac:dyDescent="0.25">
      <c r="C40" s="46"/>
      <c r="E40" s="120"/>
      <c r="F40" s="120"/>
      <c r="G40" s="120"/>
      <c r="H40" s="120"/>
      <c r="I40" s="120"/>
      <c r="J40" s="120"/>
      <c r="K40" s="115"/>
      <c r="L40" s="115"/>
      <c r="M40" s="115"/>
      <c r="N40" s="115"/>
      <c r="O40" s="115"/>
      <c r="P40" s="115"/>
      <c r="Q40" s="115"/>
      <c r="R40" s="115"/>
      <c r="S40" s="115"/>
      <c r="T40" s="115"/>
      <c r="U40" s="115"/>
      <c r="V40" s="115"/>
      <c r="W40" s="115"/>
      <c r="X40" s="115"/>
      <c r="Y40" s="115"/>
      <c r="Z40" s="111"/>
      <c r="AA40" s="111"/>
      <c r="AB40" s="111"/>
      <c r="AC40" s="111"/>
      <c r="AD40" s="111"/>
      <c r="AE40" s="111"/>
      <c r="AF40" s="115"/>
      <c r="AG40" s="115"/>
      <c r="AH40" s="120"/>
      <c r="AI40" s="120"/>
      <c r="AJ40" s="120"/>
      <c r="AK40" s="120"/>
      <c r="AL40" s="120"/>
      <c r="AM40" s="120"/>
      <c r="AQ40" s="120"/>
      <c r="AR40" s="120"/>
      <c r="AS40" s="120"/>
      <c r="AT40" s="120"/>
      <c r="AU40" s="120"/>
      <c r="AV40" s="120"/>
      <c r="AW40" s="120"/>
      <c r="AX40" s="120"/>
      <c r="AY40" s="120"/>
      <c r="AZ40" s="120"/>
      <c r="BB40" s="51"/>
      <c r="CE40" s="10" t="s">
        <v>81</v>
      </c>
      <c r="CF40" s="11" t="s">
        <v>82</v>
      </c>
      <c r="CG40" s="8">
        <v>13.35</v>
      </c>
      <c r="CH40" s="4">
        <f t="shared" si="3"/>
        <v>191519.1</v>
      </c>
    </row>
    <row r="41" spans="3:86" ht="17.25" thickBot="1" x14ac:dyDescent="0.3">
      <c r="C41" s="60"/>
      <c r="D41" s="61"/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2"/>
      <c r="CE41" s="10" t="s">
        <v>83</v>
      </c>
      <c r="CF41" s="11" t="s">
        <v>84</v>
      </c>
      <c r="CG41" s="8">
        <v>12.75</v>
      </c>
      <c r="CH41" s="4">
        <f t="shared" si="3"/>
        <v>182911.5</v>
      </c>
    </row>
    <row r="42" spans="3:86" x14ac:dyDescent="0.25">
      <c r="CE42" s="10" t="s">
        <v>85</v>
      </c>
      <c r="CF42" s="11" t="s">
        <v>86</v>
      </c>
      <c r="CG42" s="8">
        <v>28.05</v>
      </c>
      <c r="CH42" s="4">
        <f t="shared" si="3"/>
        <v>402405.3</v>
      </c>
    </row>
    <row r="43" spans="3:86" ht="17.25" thickBot="1" x14ac:dyDescent="0.3">
      <c r="CE43" s="10" t="s">
        <v>87</v>
      </c>
      <c r="CF43" s="11" t="s">
        <v>88</v>
      </c>
      <c r="CG43" s="8">
        <v>27.2</v>
      </c>
      <c r="CH43" s="4">
        <f t="shared" si="3"/>
        <v>390211.2</v>
      </c>
    </row>
    <row r="44" spans="3:86" x14ac:dyDescent="0.25">
      <c r="C44" s="43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44"/>
      <c r="AV44" s="44"/>
      <c r="AW44" s="44"/>
      <c r="AX44" s="44"/>
      <c r="AY44" s="44"/>
      <c r="AZ44" s="44"/>
      <c r="BA44" s="44"/>
      <c r="BB44" s="45"/>
      <c r="CE44" s="10" t="s">
        <v>89</v>
      </c>
      <c r="CF44" s="11" t="s">
        <v>90</v>
      </c>
      <c r="CG44" s="8">
        <v>21.194841070681722</v>
      </c>
      <c r="CH44" s="4">
        <f t="shared" si="3"/>
        <v>304061.19</v>
      </c>
    </row>
    <row r="45" spans="3:86" x14ac:dyDescent="0.25">
      <c r="C45" s="46"/>
      <c r="E45" s="245" t="s">
        <v>0</v>
      </c>
      <c r="F45" s="245"/>
      <c r="G45" s="245"/>
      <c r="H45" s="245"/>
      <c r="I45" s="245"/>
      <c r="J45" s="49" t="s">
        <v>11</v>
      </c>
      <c r="K45" s="245" t="s">
        <v>328</v>
      </c>
      <c r="L45" s="245"/>
      <c r="M45" s="245"/>
      <c r="N45" s="245"/>
      <c r="O45" s="245"/>
      <c r="P45" s="245"/>
      <c r="Q45" s="245"/>
      <c r="R45" s="245"/>
      <c r="S45" s="245"/>
      <c r="T45" s="245"/>
      <c r="U45" s="245"/>
      <c r="V45" s="49"/>
      <c r="W45" s="49"/>
      <c r="X45" s="49"/>
      <c r="Y45" s="49"/>
      <c r="Z45" s="49"/>
      <c r="AA45" s="49"/>
      <c r="AB45" s="49"/>
      <c r="AC45" s="49"/>
      <c r="AD45" s="50"/>
      <c r="AE45" s="50"/>
      <c r="AF45" s="50"/>
      <c r="AG45" s="50"/>
      <c r="AH45" s="245" t="s">
        <v>3</v>
      </c>
      <c r="AI45" s="245"/>
      <c r="AJ45" s="245"/>
      <c r="AK45" s="245"/>
      <c r="AL45" s="245"/>
      <c r="AM45" s="245"/>
      <c r="AN45" s="245"/>
      <c r="AO45" s="245"/>
      <c r="AP45" s="49" t="s">
        <v>11</v>
      </c>
      <c r="AQ45" s="247">
        <v>451.04</v>
      </c>
      <c r="AR45" s="247"/>
      <c r="AS45" s="247"/>
      <c r="AT45" s="247"/>
      <c r="AU45" s="49" t="s">
        <v>319</v>
      </c>
      <c r="AV45" s="49"/>
      <c r="AW45" s="49"/>
      <c r="AX45" s="49"/>
      <c r="AY45" s="49"/>
      <c r="AZ45" s="49"/>
      <c r="BB45" s="51"/>
      <c r="CE45" s="10" t="s">
        <v>91</v>
      </c>
      <c r="CF45" s="11" t="s">
        <v>92</v>
      </c>
      <c r="CG45" s="7">
        <v>29.388728565453786</v>
      </c>
      <c r="CH45" s="4">
        <f t="shared" si="3"/>
        <v>421610.7</v>
      </c>
    </row>
    <row r="46" spans="3:86" x14ac:dyDescent="0.25">
      <c r="C46" s="46"/>
      <c r="E46" s="245" t="s">
        <v>322</v>
      </c>
      <c r="F46" s="245"/>
      <c r="G46" s="245"/>
      <c r="H46" s="245"/>
      <c r="I46" s="245"/>
      <c r="J46" s="49" t="s">
        <v>11</v>
      </c>
      <c r="K46" s="49" t="s">
        <v>478</v>
      </c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50"/>
      <c r="AE46" s="50"/>
      <c r="AF46" s="50"/>
      <c r="AG46" s="50"/>
      <c r="AH46" s="245" t="s">
        <v>4</v>
      </c>
      <c r="AI46" s="245"/>
      <c r="AJ46" s="245"/>
      <c r="AK46" s="245"/>
      <c r="AL46" s="245"/>
      <c r="AM46" s="245"/>
      <c r="AN46" s="245"/>
      <c r="AO46" s="245"/>
      <c r="AP46" s="49" t="s">
        <v>11</v>
      </c>
      <c r="AQ46" s="245">
        <v>2100</v>
      </c>
      <c r="AR46" s="245"/>
      <c r="AS46" s="245"/>
      <c r="AT46" s="245"/>
      <c r="AU46" s="49" t="s">
        <v>320</v>
      </c>
      <c r="AV46" s="49"/>
      <c r="AW46" s="49"/>
      <c r="AX46" s="49"/>
      <c r="AY46" s="49"/>
      <c r="AZ46" s="49"/>
      <c r="BB46" s="51"/>
      <c r="CE46" s="10"/>
      <c r="CF46" s="11"/>
      <c r="CG46" s="7"/>
      <c r="CH46" s="4"/>
    </row>
    <row r="47" spans="3:86" x14ac:dyDescent="0.25">
      <c r="C47" s="46"/>
      <c r="E47" s="245" t="s">
        <v>1</v>
      </c>
      <c r="F47" s="245"/>
      <c r="G47" s="245"/>
      <c r="H47" s="245"/>
      <c r="I47" s="245"/>
      <c r="J47" s="49" t="s">
        <v>11</v>
      </c>
      <c r="K47" s="245" t="s">
        <v>471</v>
      </c>
      <c r="L47" s="245"/>
      <c r="M47" s="245"/>
      <c r="N47" s="245"/>
      <c r="O47" s="245"/>
      <c r="P47" s="245"/>
      <c r="Q47" s="245"/>
      <c r="R47" s="245"/>
      <c r="S47" s="245"/>
      <c r="T47" s="245"/>
      <c r="U47" s="245"/>
      <c r="V47" s="49"/>
      <c r="W47" s="49"/>
      <c r="X47" s="49"/>
      <c r="Y47" s="49"/>
      <c r="Z47" s="49"/>
      <c r="AA47" s="49"/>
      <c r="AB47" s="49"/>
      <c r="AC47" s="49"/>
      <c r="AD47" s="50"/>
      <c r="AE47" s="50"/>
      <c r="AF47" s="50"/>
      <c r="AG47" s="50"/>
      <c r="AH47" s="245"/>
      <c r="AI47" s="245"/>
      <c r="AJ47" s="245"/>
      <c r="AK47" s="245"/>
      <c r="AL47" s="245"/>
      <c r="AM47" s="245"/>
      <c r="AN47" s="245"/>
      <c r="AO47" s="245"/>
      <c r="AP47" s="49"/>
      <c r="AQ47" s="246"/>
      <c r="AR47" s="246"/>
      <c r="AS47" s="246"/>
      <c r="AT47" s="246"/>
      <c r="AU47" s="49"/>
      <c r="AV47" s="49"/>
      <c r="AW47" s="49"/>
      <c r="AX47" s="49"/>
      <c r="AY47" s="49"/>
      <c r="AZ47" s="49"/>
      <c r="BB47" s="51"/>
      <c r="CE47" s="10" t="s">
        <v>93</v>
      </c>
      <c r="CF47" s="11" t="s">
        <v>94</v>
      </c>
      <c r="CG47" s="8">
        <v>10.32</v>
      </c>
      <c r="CH47" s="4">
        <f t="shared" ref="CH47:CH78" si="6">CG47*$CH$3</f>
        <v>148050.72</v>
      </c>
    </row>
    <row r="48" spans="3:86" x14ac:dyDescent="0.25">
      <c r="C48" s="46"/>
      <c r="E48" s="245" t="s">
        <v>2</v>
      </c>
      <c r="F48" s="245"/>
      <c r="G48" s="245"/>
      <c r="H48" s="245"/>
      <c r="I48" s="245"/>
      <c r="J48" s="49" t="s">
        <v>11</v>
      </c>
      <c r="K48" s="245" t="s">
        <v>337</v>
      </c>
      <c r="L48" s="245"/>
      <c r="M48" s="245"/>
      <c r="N48" s="245"/>
      <c r="O48" s="245"/>
      <c r="P48" s="245"/>
      <c r="Q48" s="245"/>
      <c r="R48" s="245"/>
      <c r="S48" s="245"/>
      <c r="T48" s="245"/>
      <c r="U48" s="245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245"/>
      <c r="AI48" s="245"/>
      <c r="AJ48" s="245"/>
      <c r="AK48" s="245"/>
      <c r="AL48" s="245"/>
      <c r="AM48" s="245"/>
      <c r="AN48" s="245"/>
      <c r="AO48" s="245"/>
      <c r="AP48" s="49"/>
      <c r="AQ48" s="49"/>
      <c r="AR48" s="49"/>
      <c r="AS48" s="49"/>
      <c r="AT48" s="49"/>
      <c r="AU48" s="49"/>
      <c r="AV48" s="49"/>
      <c r="AW48" s="49"/>
      <c r="AX48" s="49"/>
      <c r="AY48" s="49"/>
      <c r="AZ48" s="49"/>
      <c r="BB48" s="51"/>
      <c r="CE48" s="10" t="s">
        <v>95</v>
      </c>
      <c r="CF48" s="11" t="s">
        <v>96</v>
      </c>
      <c r="CG48" s="8">
        <v>8.36</v>
      </c>
      <c r="CH48" s="4">
        <f t="shared" si="6"/>
        <v>119932.56</v>
      </c>
    </row>
    <row r="49" spans="3:86" x14ac:dyDescent="0.25">
      <c r="C49" s="46"/>
      <c r="BB49" s="51"/>
      <c r="CE49" s="10" t="s">
        <v>97</v>
      </c>
      <c r="CF49" s="11" t="s">
        <v>98</v>
      </c>
      <c r="CG49" s="8">
        <v>7.56</v>
      </c>
      <c r="CH49" s="4">
        <f t="shared" si="6"/>
        <v>108455.76</v>
      </c>
    </row>
    <row r="50" spans="3:86" x14ac:dyDescent="0.25">
      <c r="C50" s="46"/>
      <c r="BB50" s="51"/>
      <c r="CE50" s="10" t="s">
        <v>99</v>
      </c>
      <c r="CF50" s="11" t="s">
        <v>100</v>
      </c>
      <c r="CG50" s="7">
        <v>7.185372229192807</v>
      </c>
      <c r="CH50" s="4">
        <f t="shared" si="6"/>
        <v>103081.35</v>
      </c>
    </row>
    <row r="51" spans="3:86" x14ac:dyDescent="0.25">
      <c r="C51" s="46"/>
      <c r="BB51" s="51"/>
      <c r="CE51" s="10" t="s">
        <v>101</v>
      </c>
      <c r="CF51" s="11" t="s">
        <v>102</v>
      </c>
      <c r="CG51" s="7">
        <v>6.0066583019657047</v>
      </c>
      <c r="CH51" s="4">
        <f t="shared" si="6"/>
        <v>86171.520000000004</v>
      </c>
    </row>
    <row r="52" spans="3:86" x14ac:dyDescent="0.25">
      <c r="C52" s="46"/>
      <c r="E52" s="208" t="s">
        <v>49</v>
      </c>
      <c r="F52" s="209"/>
      <c r="G52" s="209"/>
      <c r="H52" s="209"/>
      <c r="I52" s="209"/>
      <c r="J52" s="209"/>
      <c r="K52" s="210" t="str">
        <f>VLOOKUP(E52,$CE$1:$CH$1002,2,FALSE)</f>
        <v>AVITERA BRILLIANT YELLOW SE</v>
      </c>
      <c r="L52" s="210"/>
      <c r="M52" s="210"/>
      <c r="N52" s="210"/>
      <c r="O52" s="210"/>
      <c r="P52" s="210"/>
      <c r="Q52" s="210"/>
      <c r="R52" s="210"/>
      <c r="S52" s="210"/>
      <c r="T52" s="210"/>
      <c r="U52" s="210"/>
      <c r="V52" s="210"/>
      <c r="W52" s="210"/>
      <c r="X52" s="210"/>
      <c r="Y52" s="117"/>
      <c r="Z52" s="234">
        <v>2.8</v>
      </c>
      <c r="AA52" s="234"/>
      <c r="AB52" s="234"/>
      <c r="AC52" s="234"/>
      <c r="AD52" s="234"/>
      <c r="AE52" s="234"/>
      <c r="AF52" s="210" t="s">
        <v>315</v>
      </c>
      <c r="AG52" s="210"/>
      <c r="AH52" s="235">
        <v>1262.9100000000001</v>
      </c>
      <c r="AI52" s="235"/>
      <c r="AJ52" s="235"/>
      <c r="AK52" s="235"/>
      <c r="AL52" s="235"/>
      <c r="AM52" s="235"/>
      <c r="AN52" s="52" t="s">
        <v>316</v>
      </c>
      <c r="AO52" s="52"/>
      <c r="AP52" s="213">
        <f>(AH52*VLOOKUP(E52,$CE$1:$CH$1002,4,FALSE))/1000</f>
        <v>219948.96128040002</v>
      </c>
      <c r="AQ52" s="213"/>
      <c r="AR52" s="213"/>
      <c r="AS52" s="213"/>
      <c r="AT52" s="213"/>
      <c r="AU52" s="213"/>
      <c r="AV52" s="213"/>
      <c r="AW52" s="213"/>
      <c r="AX52" s="213"/>
      <c r="AY52" s="213"/>
      <c r="AZ52" s="214"/>
      <c r="BB52" s="51"/>
      <c r="CE52" s="10" t="s">
        <v>103</v>
      </c>
      <c r="CF52" s="11" t="s">
        <v>104</v>
      </c>
      <c r="CG52" s="7">
        <v>7.8263355639202565</v>
      </c>
      <c r="CH52" s="4">
        <f t="shared" si="6"/>
        <v>112276.61</v>
      </c>
    </row>
    <row r="53" spans="3:86" x14ac:dyDescent="0.25">
      <c r="C53" s="46"/>
      <c r="E53" s="200" t="s">
        <v>51</v>
      </c>
      <c r="F53" s="243"/>
      <c r="G53" s="243"/>
      <c r="H53" s="243"/>
      <c r="I53" s="243"/>
      <c r="J53" s="243"/>
      <c r="K53" s="230" t="str">
        <f>VLOOKUP(E53,$CE$1:$CH$1002,2,FALSE)</f>
        <v>AVITERA YELLOW SE</v>
      </c>
      <c r="L53" s="230"/>
      <c r="M53" s="230"/>
      <c r="N53" s="230"/>
      <c r="O53" s="230"/>
      <c r="P53" s="230"/>
      <c r="Q53" s="230"/>
      <c r="R53" s="230"/>
      <c r="S53" s="230"/>
      <c r="T53" s="230"/>
      <c r="U53" s="230"/>
      <c r="V53" s="230"/>
      <c r="W53" s="230"/>
      <c r="X53" s="230"/>
      <c r="Y53" s="115"/>
      <c r="Z53" s="232">
        <v>0.73</v>
      </c>
      <c r="AA53" s="232"/>
      <c r="AB53" s="232"/>
      <c r="AC53" s="232"/>
      <c r="AD53" s="232"/>
      <c r="AE53" s="232"/>
      <c r="AF53" s="230" t="s">
        <v>315</v>
      </c>
      <c r="AG53" s="230"/>
      <c r="AH53" s="244">
        <v>329.26</v>
      </c>
      <c r="AI53" s="244"/>
      <c r="AJ53" s="244"/>
      <c r="AK53" s="244"/>
      <c r="AL53" s="244"/>
      <c r="AM53" s="244"/>
      <c r="AN53" s="41" t="s">
        <v>316</v>
      </c>
      <c r="AP53" s="242">
        <f>(AH53*VLOOKUP(E53,$CE$1:$CH$1002,4,FALSE))/1000</f>
        <v>78269.454817200007</v>
      </c>
      <c r="AQ53" s="242"/>
      <c r="AR53" s="242"/>
      <c r="AS53" s="242"/>
      <c r="AT53" s="242"/>
      <c r="AU53" s="242"/>
      <c r="AV53" s="242"/>
      <c r="AW53" s="242"/>
      <c r="AX53" s="242"/>
      <c r="AY53" s="242"/>
      <c r="AZ53" s="206"/>
      <c r="BB53" s="51"/>
      <c r="CE53" s="10" t="s">
        <v>105</v>
      </c>
      <c r="CF53" s="11" t="s">
        <v>106</v>
      </c>
      <c r="CG53" s="7">
        <v>5.4474048515265583</v>
      </c>
      <c r="CH53" s="4">
        <f t="shared" si="6"/>
        <v>78148.47</v>
      </c>
    </row>
    <row r="54" spans="3:86" x14ac:dyDescent="0.25">
      <c r="C54" s="46"/>
      <c r="E54" s="216" t="s">
        <v>8</v>
      </c>
      <c r="F54" s="217"/>
      <c r="G54" s="217"/>
      <c r="H54" s="217"/>
      <c r="I54" s="217"/>
      <c r="J54" s="217"/>
      <c r="K54" s="218" t="str">
        <f>VLOOKUP(E54,$CE$1:$CH$1002,2,FALSE)</f>
        <v>FIMBIL EAS 40 NEW</v>
      </c>
      <c r="L54" s="218"/>
      <c r="M54" s="218"/>
      <c r="N54" s="218"/>
      <c r="O54" s="218"/>
      <c r="P54" s="218"/>
      <c r="Q54" s="218"/>
      <c r="R54" s="218"/>
      <c r="S54" s="218"/>
      <c r="T54" s="218"/>
      <c r="U54" s="218"/>
      <c r="V54" s="218"/>
      <c r="W54" s="218"/>
      <c r="X54" s="218"/>
      <c r="Y54" s="116"/>
      <c r="Z54" s="236">
        <v>4</v>
      </c>
      <c r="AA54" s="236"/>
      <c r="AB54" s="236"/>
      <c r="AC54" s="236"/>
      <c r="AD54" s="236"/>
      <c r="AE54" s="236"/>
      <c r="AF54" s="218" t="s">
        <v>315</v>
      </c>
      <c r="AG54" s="218"/>
      <c r="AH54" s="220">
        <v>1804.16</v>
      </c>
      <c r="AI54" s="220"/>
      <c r="AJ54" s="220"/>
      <c r="AK54" s="220"/>
      <c r="AL54" s="220"/>
      <c r="AM54" s="220"/>
      <c r="AN54" s="55" t="s">
        <v>316</v>
      </c>
      <c r="AO54" s="55"/>
      <c r="AP54" s="221">
        <f>(AH54*VLOOKUP(E54,$CE$1:$CH$1002,4,FALSE))/1000</f>
        <v>37216.465062399999</v>
      </c>
      <c r="AQ54" s="221"/>
      <c r="AR54" s="221"/>
      <c r="AS54" s="221"/>
      <c r="AT54" s="221"/>
      <c r="AU54" s="221"/>
      <c r="AV54" s="221"/>
      <c r="AW54" s="221"/>
      <c r="AX54" s="221"/>
      <c r="AY54" s="221"/>
      <c r="AZ54" s="222"/>
      <c r="BB54" s="51"/>
      <c r="CE54" s="10" t="s">
        <v>107</v>
      </c>
      <c r="CF54" s="11" t="s">
        <v>108</v>
      </c>
      <c r="CG54" s="7">
        <v>7.1763592639063152</v>
      </c>
      <c r="CH54" s="4">
        <f t="shared" si="6"/>
        <v>102952.05</v>
      </c>
    </row>
    <row r="55" spans="3:86" x14ac:dyDescent="0.25">
      <c r="C55" s="46"/>
      <c r="E55" s="200" t="s">
        <v>183</v>
      </c>
      <c r="F55" s="243"/>
      <c r="G55" s="243"/>
      <c r="H55" s="243"/>
      <c r="I55" s="243"/>
      <c r="J55" s="243"/>
      <c r="K55" s="230" t="str">
        <f>VLOOKUP(E55,$CE$1:$CH$1002,2,FALSE)</f>
        <v>CAUSTIC SODA LIQ</v>
      </c>
      <c r="L55" s="230"/>
      <c r="M55" s="230"/>
      <c r="N55" s="230"/>
      <c r="O55" s="230"/>
      <c r="P55" s="230"/>
      <c r="Q55" s="230"/>
      <c r="R55" s="230"/>
      <c r="S55" s="230"/>
      <c r="T55" s="230"/>
      <c r="U55" s="230"/>
      <c r="V55" s="230"/>
      <c r="W55" s="230"/>
      <c r="X55" s="230"/>
      <c r="Y55" s="115"/>
      <c r="Z55" s="232">
        <v>6</v>
      </c>
      <c r="AA55" s="232"/>
      <c r="AB55" s="232"/>
      <c r="AC55" s="232"/>
      <c r="AD55" s="232"/>
      <c r="AE55" s="232"/>
      <c r="AF55" s="230" t="s">
        <v>315</v>
      </c>
      <c r="AG55" s="230"/>
      <c r="AH55" s="244">
        <v>2706.24</v>
      </c>
      <c r="AI55" s="244"/>
      <c r="AJ55" s="244"/>
      <c r="AK55" s="244"/>
      <c r="AL55" s="244"/>
      <c r="AM55" s="244"/>
      <c r="AN55" s="41" t="s">
        <v>316</v>
      </c>
      <c r="AP55" s="242">
        <f>(AH55*VLOOKUP(E55,$CE$1:$CH$1002,4,FALSE))/1000</f>
        <v>23130.233279999997</v>
      </c>
      <c r="AQ55" s="242"/>
      <c r="AR55" s="242"/>
      <c r="AS55" s="242"/>
      <c r="AT55" s="242"/>
      <c r="AU55" s="242"/>
      <c r="AV55" s="242"/>
      <c r="AW55" s="242"/>
      <c r="AX55" s="242"/>
      <c r="AY55" s="242"/>
      <c r="AZ55" s="206"/>
      <c r="BB55" s="51"/>
      <c r="CE55" s="10" t="s">
        <v>109</v>
      </c>
      <c r="CF55" s="11" t="s">
        <v>110</v>
      </c>
      <c r="CG55" s="7">
        <v>6.1914303638644919</v>
      </c>
      <c r="CH55" s="4">
        <f t="shared" si="6"/>
        <v>88822.26</v>
      </c>
    </row>
    <row r="56" spans="3:86" x14ac:dyDescent="0.25">
      <c r="C56" s="46"/>
      <c r="E56" s="223" t="s">
        <v>10</v>
      </c>
      <c r="F56" s="224"/>
      <c r="G56" s="224"/>
      <c r="H56" s="224"/>
      <c r="I56" s="224"/>
      <c r="J56" s="224"/>
      <c r="K56" s="225" t="str">
        <f>VLOOKUP(E56,$CE$1:$CH$1002,2,FALSE)</f>
        <v>SODA ASH</v>
      </c>
      <c r="L56" s="225"/>
      <c r="M56" s="225"/>
      <c r="N56" s="225"/>
      <c r="O56" s="225"/>
      <c r="P56" s="225"/>
      <c r="Q56" s="225"/>
      <c r="R56" s="225"/>
      <c r="S56" s="225"/>
      <c r="T56" s="225"/>
      <c r="U56" s="225"/>
      <c r="V56" s="225"/>
      <c r="W56" s="225"/>
      <c r="X56" s="225"/>
      <c r="Y56" s="113"/>
      <c r="Z56" s="237">
        <v>20</v>
      </c>
      <c r="AA56" s="237"/>
      <c r="AB56" s="237"/>
      <c r="AC56" s="237"/>
      <c r="AD56" s="237"/>
      <c r="AE56" s="237"/>
      <c r="AF56" s="225" t="s">
        <v>315</v>
      </c>
      <c r="AG56" s="225"/>
      <c r="AH56" s="238">
        <v>9020.81</v>
      </c>
      <c r="AI56" s="238"/>
      <c r="AJ56" s="238"/>
      <c r="AK56" s="238"/>
      <c r="AL56" s="238"/>
      <c r="AM56" s="238"/>
      <c r="AN56" s="54" t="s">
        <v>316</v>
      </c>
      <c r="AO56" s="54"/>
      <c r="AP56" s="228">
        <f>(AH56*VLOOKUP(E56,$CE$1:$CH$1002,4,FALSE))/1000</f>
        <v>80104.792799999996</v>
      </c>
      <c r="AQ56" s="228"/>
      <c r="AR56" s="228"/>
      <c r="AS56" s="228"/>
      <c r="AT56" s="228"/>
      <c r="AU56" s="228"/>
      <c r="AV56" s="228"/>
      <c r="AW56" s="228"/>
      <c r="AX56" s="228"/>
      <c r="AY56" s="228"/>
      <c r="AZ56" s="229"/>
      <c r="BB56" s="51"/>
      <c r="CE56" s="10" t="s">
        <v>111</v>
      </c>
      <c r="CF56" s="11" t="s">
        <v>112</v>
      </c>
      <c r="CG56" s="7">
        <v>6.0397867001254708</v>
      </c>
      <c r="CH56" s="4">
        <f t="shared" si="6"/>
        <v>86646.78</v>
      </c>
    </row>
    <row r="57" spans="3:86" x14ac:dyDescent="0.25">
      <c r="C57" s="46"/>
      <c r="E57" s="120"/>
      <c r="F57" s="120"/>
      <c r="G57" s="120"/>
      <c r="H57" s="120"/>
      <c r="I57" s="120"/>
      <c r="J57" s="120"/>
      <c r="K57" s="115"/>
      <c r="L57" s="115"/>
      <c r="M57" s="115"/>
      <c r="N57" s="115"/>
      <c r="O57" s="115"/>
      <c r="P57" s="115"/>
      <c r="Q57" s="115"/>
      <c r="R57" s="115"/>
      <c r="S57" s="115"/>
      <c r="T57" s="115"/>
      <c r="U57" s="115"/>
      <c r="V57" s="115"/>
      <c r="W57" s="115"/>
      <c r="X57" s="115"/>
      <c r="Y57" s="115"/>
      <c r="Z57" s="111"/>
      <c r="AA57" s="111"/>
      <c r="AB57" s="111"/>
      <c r="AC57" s="111"/>
      <c r="AD57" s="111"/>
      <c r="AE57" s="111"/>
      <c r="AF57" s="115"/>
      <c r="AG57" s="115"/>
      <c r="AH57" s="120"/>
      <c r="AI57" s="120"/>
      <c r="AJ57" s="120"/>
      <c r="AK57" s="120"/>
      <c r="AL57" s="120"/>
      <c r="AM57" s="120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B57" s="51"/>
      <c r="CE57" s="10" t="s">
        <v>113</v>
      </c>
      <c r="CF57" s="11" t="s">
        <v>114</v>
      </c>
      <c r="CG57" s="7">
        <v>8.1017858636553743</v>
      </c>
      <c r="CH57" s="4">
        <f t="shared" si="6"/>
        <v>116228.22</v>
      </c>
    </row>
    <row r="58" spans="3:86" x14ac:dyDescent="0.25">
      <c r="C58" s="46"/>
      <c r="E58" s="120"/>
      <c r="F58" s="120"/>
      <c r="G58" s="120"/>
      <c r="H58" s="120"/>
      <c r="I58" s="120"/>
      <c r="J58" s="120"/>
      <c r="K58" s="115"/>
      <c r="L58" s="115"/>
      <c r="M58" s="115"/>
      <c r="N58" s="115"/>
      <c r="O58" s="115"/>
      <c r="P58" s="115"/>
      <c r="Q58" s="115"/>
      <c r="R58" s="115"/>
      <c r="S58" s="115"/>
      <c r="T58" s="115"/>
      <c r="U58" s="115"/>
      <c r="V58" s="115"/>
      <c r="W58" s="115"/>
      <c r="X58" s="115"/>
      <c r="Y58" s="115"/>
      <c r="Z58" s="111"/>
      <c r="AA58" s="111"/>
      <c r="AB58" s="111"/>
      <c r="AC58" s="111"/>
      <c r="AD58" s="111"/>
      <c r="AE58" s="111"/>
      <c r="AF58" s="115"/>
      <c r="AG58" s="115"/>
      <c r="AH58" s="120"/>
      <c r="AI58" s="120"/>
      <c r="AJ58" s="120"/>
      <c r="AK58" s="59"/>
      <c r="AL58" s="230" t="s">
        <v>318</v>
      </c>
      <c r="AM58" s="230"/>
      <c r="AN58" s="230"/>
      <c r="AO58" s="230"/>
      <c r="AP58" s="112" t="s">
        <v>11</v>
      </c>
      <c r="AQ58" s="242">
        <f>SUM(AP52:AZ56)</f>
        <v>438669.90723999997</v>
      </c>
      <c r="AR58" s="242"/>
      <c r="AS58" s="242"/>
      <c r="AT58" s="242"/>
      <c r="AU58" s="242"/>
      <c r="AV58" s="242"/>
      <c r="AW58" s="242"/>
      <c r="AX58" s="242"/>
      <c r="AY58" s="242"/>
      <c r="AZ58" s="242"/>
      <c r="BB58" s="51"/>
      <c r="CE58" s="10" t="s">
        <v>115</v>
      </c>
      <c r="CF58" s="11" t="s">
        <v>116</v>
      </c>
      <c r="CG58" s="7">
        <v>13.444857800083646</v>
      </c>
      <c r="CH58" s="4">
        <f t="shared" si="6"/>
        <v>192879.93</v>
      </c>
    </row>
    <row r="59" spans="3:86" x14ac:dyDescent="0.25">
      <c r="C59" s="46"/>
      <c r="E59" s="120"/>
      <c r="F59" s="120"/>
      <c r="G59" s="120"/>
      <c r="H59" s="120"/>
      <c r="I59" s="120"/>
      <c r="J59" s="120"/>
      <c r="K59" s="115"/>
      <c r="L59" s="115"/>
      <c r="M59" s="115"/>
      <c r="N59" s="115"/>
      <c r="O59" s="115"/>
      <c r="P59" s="115"/>
      <c r="Q59" s="115"/>
      <c r="R59" s="115"/>
      <c r="S59" s="115"/>
      <c r="T59" s="115"/>
      <c r="U59" s="115"/>
      <c r="V59" s="115"/>
      <c r="W59" s="115"/>
      <c r="X59" s="115"/>
      <c r="Y59" s="115"/>
      <c r="Z59" s="111"/>
      <c r="AA59" s="111"/>
      <c r="AB59" s="111"/>
      <c r="AC59" s="111"/>
      <c r="AD59" s="111"/>
      <c r="AE59" s="111"/>
      <c r="AF59" s="115"/>
      <c r="AG59" s="115"/>
      <c r="AH59" s="120"/>
      <c r="AI59" s="120"/>
      <c r="AJ59" s="120"/>
      <c r="AK59" s="59"/>
      <c r="AL59" s="230" t="s">
        <v>317</v>
      </c>
      <c r="AM59" s="230"/>
      <c r="AN59" s="230"/>
      <c r="AO59" s="230"/>
      <c r="AP59" s="112" t="s">
        <v>11</v>
      </c>
      <c r="AQ59" s="242">
        <f>AQ58/AQ46</f>
        <v>208.89043201904761</v>
      </c>
      <c r="AR59" s="242"/>
      <c r="AS59" s="242"/>
      <c r="AT59" s="242"/>
      <c r="AU59" s="242"/>
      <c r="AV59" s="242"/>
      <c r="AW59" s="242"/>
      <c r="AX59" s="242"/>
      <c r="AY59" s="242"/>
      <c r="AZ59" s="242"/>
      <c r="BB59" s="51"/>
      <c r="CE59" s="10" t="s">
        <v>117</v>
      </c>
      <c r="CF59" s="11" t="s">
        <v>118</v>
      </c>
      <c r="CG59" s="7">
        <v>5.9245141502857939</v>
      </c>
      <c r="CH59" s="4">
        <f t="shared" si="6"/>
        <v>84993.08</v>
      </c>
    </row>
    <row r="60" spans="3:86" x14ac:dyDescent="0.25">
      <c r="C60" s="46"/>
      <c r="E60" s="120"/>
      <c r="F60" s="120"/>
      <c r="G60" s="120"/>
      <c r="H60" s="120"/>
      <c r="I60" s="120"/>
      <c r="J60" s="120"/>
      <c r="K60" s="115"/>
      <c r="L60" s="115"/>
      <c r="M60" s="115"/>
      <c r="N60" s="115"/>
      <c r="O60" s="115"/>
      <c r="P60" s="115"/>
      <c r="Q60" s="115"/>
      <c r="R60" s="115"/>
      <c r="S60" s="115"/>
      <c r="T60" s="115"/>
      <c r="U60" s="115"/>
      <c r="V60" s="115"/>
      <c r="W60" s="115"/>
      <c r="X60" s="115"/>
      <c r="Y60" s="115"/>
      <c r="Z60" s="111"/>
      <c r="AA60" s="111"/>
      <c r="AB60" s="111"/>
      <c r="AC60" s="111"/>
      <c r="AD60" s="111"/>
      <c r="AE60" s="111"/>
      <c r="AF60" s="115"/>
      <c r="AG60" s="115"/>
      <c r="AH60" s="120"/>
      <c r="AI60" s="120"/>
      <c r="AJ60" s="120"/>
      <c r="AK60" s="120"/>
      <c r="AL60" s="120"/>
      <c r="AM60" s="120"/>
      <c r="AQ60" s="120"/>
      <c r="AR60" s="120"/>
      <c r="AS60" s="120"/>
      <c r="AT60" s="120"/>
      <c r="AU60" s="120"/>
      <c r="AV60" s="120"/>
      <c r="AW60" s="120"/>
      <c r="AX60" s="120"/>
      <c r="AY60" s="120"/>
      <c r="AZ60" s="120"/>
      <c r="BB60" s="51"/>
      <c r="CE60" s="10" t="s">
        <v>119</v>
      </c>
      <c r="CF60" s="11" t="s">
        <v>120</v>
      </c>
      <c r="CG60" s="7">
        <v>22.600925693573121</v>
      </c>
      <c r="CH60" s="4">
        <f t="shared" si="6"/>
        <v>324232.88</v>
      </c>
    </row>
    <row r="61" spans="3:86" ht="17.25" thickBot="1" x14ac:dyDescent="0.3">
      <c r="C61" s="60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/>
      <c r="BB61" s="62"/>
      <c r="CE61" s="10" t="s">
        <v>121</v>
      </c>
      <c r="CF61" s="11" t="s">
        <v>122</v>
      </c>
      <c r="CG61" s="7">
        <v>16.283755053673499</v>
      </c>
      <c r="CH61" s="4">
        <f t="shared" si="6"/>
        <v>233606.75</v>
      </c>
    </row>
    <row r="62" spans="3:86" ht="17.25" thickBot="1" x14ac:dyDescent="0.3">
      <c r="CE62" s="10" t="s">
        <v>123</v>
      </c>
      <c r="CF62" s="11" t="s">
        <v>124</v>
      </c>
      <c r="CG62" s="7">
        <v>12.855069705841348</v>
      </c>
      <c r="CH62" s="4">
        <f t="shared" si="6"/>
        <v>184418.83</v>
      </c>
    </row>
    <row r="63" spans="3:86" x14ac:dyDescent="0.25">
      <c r="C63" s="43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44"/>
      <c r="AN63" s="44"/>
      <c r="AO63" s="44"/>
      <c r="AP63" s="44"/>
      <c r="AQ63" s="44"/>
      <c r="AR63" s="44"/>
      <c r="AS63" s="44"/>
      <c r="AT63" s="44"/>
      <c r="AU63" s="44"/>
      <c r="AV63" s="44"/>
      <c r="AW63" s="44"/>
      <c r="AX63" s="44"/>
      <c r="AY63" s="44"/>
      <c r="AZ63" s="44"/>
      <c r="BA63" s="44"/>
      <c r="BB63" s="45"/>
      <c r="CE63" s="10" t="s">
        <v>125</v>
      </c>
      <c r="CF63" s="11" t="s">
        <v>126</v>
      </c>
      <c r="CG63" s="7">
        <v>17.105289976300014</v>
      </c>
      <c r="CH63" s="4">
        <f t="shared" si="6"/>
        <v>245392.49</v>
      </c>
    </row>
    <row r="64" spans="3:86" x14ac:dyDescent="0.25">
      <c r="C64" s="46"/>
      <c r="E64" s="245" t="s">
        <v>0</v>
      </c>
      <c r="F64" s="245"/>
      <c r="G64" s="245"/>
      <c r="H64" s="245"/>
      <c r="I64" s="245"/>
      <c r="J64" s="49" t="s">
        <v>11</v>
      </c>
      <c r="K64" s="245" t="s">
        <v>340</v>
      </c>
      <c r="L64" s="245"/>
      <c r="M64" s="245"/>
      <c r="N64" s="245"/>
      <c r="O64" s="245"/>
      <c r="P64" s="245"/>
      <c r="Q64" s="245"/>
      <c r="R64" s="245"/>
      <c r="S64" s="245"/>
      <c r="T64" s="245"/>
      <c r="U64" s="245"/>
      <c r="V64" s="49"/>
      <c r="W64" s="49"/>
      <c r="X64" s="49"/>
      <c r="Y64" s="49"/>
      <c r="Z64" s="49"/>
      <c r="AA64" s="49"/>
      <c r="AB64" s="49"/>
      <c r="AC64" s="49"/>
      <c r="AD64" s="50"/>
      <c r="AE64" s="50"/>
      <c r="AF64" s="50"/>
      <c r="AG64" s="50"/>
      <c r="AH64" s="245" t="s">
        <v>3</v>
      </c>
      <c r="AI64" s="245"/>
      <c r="AJ64" s="245"/>
      <c r="AK64" s="245"/>
      <c r="AL64" s="245"/>
      <c r="AM64" s="245"/>
      <c r="AN64" s="245"/>
      <c r="AO64" s="245"/>
      <c r="AP64" s="49" t="s">
        <v>11</v>
      </c>
      <c r="AQ64" s="247">
        <v>451.04</v>
      </c>
      <c r="AR64" s="247"/>
      <c r="AS64" s="247"/>
      <c r="AT64" s="247"/>
      <c r="AU64" s="49" t="s">
        <v>319</v>
      </c>
      <c r="AV64" s="49"/>
      <c r="AW64" s="49"/>
      <c r="AX64" s="49"/>
      <c r="AY64" s="49"/>
      <c r="AZ64" s="49"/>
      <c r="BB64" s="51"/>
      <c r="CE64" s="10" t="s">
        <v>127</v>
      </c>
      <c r="CF64" s="11" t="s">
        <v>128</v>
      </c>
      <c r="CG64" s="7">
        <v>22.969960964728845</v>
      </c>
      <c r="CH64" s="4">
        <f t="shared" si="6"/>
        <v>329527.06</v>
      </c>
    </row>
    <row r="65" spans="3:86" x14ac:dyDescent="0.25">
      <c r="C65" s="46"/>
      <c r="E65" s="245" t="s">
        <v>322</v>
      </c>
      <c r="F65" s="245"/>
      <c r="G65" s="245"/>
      <c r="H65" s="245"/>
      <c r="I65" s="245"/>
      <c r="J65" s="49" t="s">
        <v>11</v>
      </c>
      <c r="K65" s="245" t="s">
        <v>477</v>
      </c>
      <c r="L65" s="245"/>
      <c r="M65" s="245"/>
      <c r="N65" s="245"/>
      <c r="O65" s="245"/>
      <c r="P65" s="245"/>
      <c r="Q65" s="245"/>
      <c r="R65" s="245"/>
      <c r="S65" s="245"/>
      <c r="T65" s="245"/>
      <c r="U65" s="245"/>
      <c r="V65" s="49"/>
      <c r="W65" s="49"/>
      <c r="X65" s="49"/>
      <c r="Y65" s="49"/>
      <c r="Z65" s="49"/>
      <c r="AA65" s="49"/>
      <c r="AB65" s="49"/>
      <c r="AC65" s="49"/>
      <c r="AD65" s="50"/>
      <c r="AE65" s="50"/>
      <c r="AF65" s="50"/>
      <c r="AG65" s="50"/>
      <c r="AH65" s="245" t="s">
        <v>4</v>
      </c>
      <c r="AI65" s="245"/>
      <c r="AJ65" s="245"/>
      <c r="AK65" s="245"/>
      <c r="AL65" s="245"/>
      <c r="AM65" s="245"/>
      <c r="AN65" s="245"/>
      <c r="AO65" s="245"/>
      <c r="AP65" s="49" t="s">
        <v>11</v>
      </c>
      <c r="AQ65" s="245">
        <v>2100</v>
      </c>
      <c r="AR65" s="245"/>
      <c r="AS65" s="245"/>
      <c r="AT65" s="245"/>
      <c r="AU65" s="49" t="s">
        <v>320</v>
      </c>
      <c r="AV65" s="49"/>
      <c r="AW65" s="49"/>
      <c r="AX65" s="49"/>
      <c r="AY65" s="49"/>
      <c r="AZ65" s="49"/>
      <c r="BB65" s="51"/>
      <c r="CE65" s="10" t="s">
        <v>129</v>
      </c>
      <c r="CF65" s="11" t="s">
        <v>130</v>
      </c>
      <c r="CG65" s="7">
        <v>20.822014498815001</v>
      </c>
      <c r="CH65" s="4">
        <f t="shared" si="6"/>
        <v>298712.62</v>
      </c>
    </row>
    <row r="66" spans="3:86" x14ac:dyDescent="0.25">
      <c r="C66" s="46"/>
      <c r="E66" s="245" t="s">
        <v>1</v>
      </c>
      <c r="F66" s="245"/>
      <c r="G66" s="245"/>
      <c r="H66" s="245"/>
      <c r="I66" s="245"/>
      <c r="J66" s="49" t="s">
        <v>11</v>
      </c>
      <c r="K66" s="245" t="s">
        <v>471</v>
      </c>
      <c r="L66" s="245"/>
      <c r="M66" s="245"/>
      <c r="N66" s="245"/>
      <c r="O66" s="245"/>
      <c r="P66" s="245"/>
      <c r="Q66" s="245"/>
      <c r="R66" s="245"/>
      <c r="S66" s="245"/>
      <c r="T66" s="245"/>
      <c r="U66" s="245"/>
      <c r="V66" s="49"/>
      <c r="W66" s="49"/>
      <c r="X66" s="49"/>
      <c r="Y66" s="49"/>
      <c r="Z66" s="49"/>
      <c r="AA66" s="49"/>
      <c r="AB66" s="49"/>
      <c r="AC66" s="49"/>
      <c r="AD66" s="50"/>
      <c r="AE66" s="50"/>
      <c r="AF66" s="50"/>
      <c r="AG66" s="50"/>
      <c r="AH66" s="245"/>
      <c r="AI66" s="245"/>
      <c r="AJ66" s="245"/>
      <c r="AK66" s="245"/>
      <c r="AL66" s="245"/>
      <c r="AM66" s="245"/>
      <c r="AN66" s="245"/>
      <c r="AO66" s="245"/>
      <c r="AP66" s="49"/>
      <c r="AQ66" s="246"/>
      <c r="AR66" s="246"/>
      <c r="AS66" s="246"/>
      <c r="AT66" s="246"/>
      <c r="AU66" s="49"/>
      <c r="AV66" s="49"/>
      <c r="AW66" s="49"/>
      <c r="AX66" s="49"/>
      <c r="AY66" s="49"/>
      <c r="AZ66" s="49"/>
      <c r="BB66" s="51"/>
      <c r="CE66" s="10" t="s">
        <v>131</v>
      </c>
      <c r="CF66" s="11" t="s">
        <v>132</v>
      </c>
      <c r="CG66" s="7">
        <v>7.3308385612714346</v>
      </c>
      <c r="CH66" s="4">
        <f t="shared" si="6"/>
        <v>105168.21</v>
      </c>
    </row>
    <row r="67" spans="3:86" x14ac:dyDescent="0.25">
      <c r="C67" s="46"/>
      <c r="E67" s="245" t="s">
        <v>2</v>
      </c>
      <c r="F67" s="245"/>
      <c r="G67" s="245"/>
      <c r="H67" s="245"/>
      <c r="I67" s="245"/>
      <c r="J67" s="49" t="s">
        <v>11</v>
      </c>
      <c r="K67" s="245" t="s">
        <v>337</v>
      </c>
      <c r="L67" s="245"/>
      <c r="M67" s="245"/>
      <c r="N67" s="245"/>
      <c r="O67" s="245"/>
      <c r="P67" s="245"/>
      <c r="Q67" s="245"/>
      <c r="R67" s="245"/>
      <c r="S67" s="245"/>
      <c r="T67" s="245"/>
      <c r="U67" s="245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245"/>
      <c r="AI67" s="245"/>
      <c r="AJ67" s="245"/>
      <c r="AK67" s="245"/>
      <c r="AL67" s="245"/>
      <c r="AM67" s="245"/>
      <c r="AN67" s="245"/>
      <c r="AO67" s="245"/>
      <c r="AP67" s="49"/>
      <c r="AQ67" s="49"/>
      <c r="AR67" s="49"/>
      <c r="AS67" s="49"/>
      <c r="AT67" s="49"/>
      <c r="AU67" s="49"/>
      <c r="AV67" s="49"/>
      <c r="AW67" s="49"/>
      <c r="AX67" s="49"/>
      <c r="AY67" s="49"/>
      <c r="AZ67" s="49"/>
      <c r="BB67" s="51"/>
      <c r="CE67" s="10" t="s">
        <v>133</v>
      </c>
      <c r="CF67" s="11" t="s">
        <v>134</v>
      </c>
      <c r="CG67" s="7">
        <v>54.480363864491849</v>
      </c>
      <c r="CH67" s="4">
        <f t="shared" si="6"/>
        <v>781575.3</v>
      </c>
    </row>
    <row r="68" spans="3:86" x14ac:dyDescent="0.25">
      <c r="C68" s="46"/>
      <c r="BB68" s="51"/>
      <c r="CE68" s="10" t="s">
        <v>135</v>
      </c>
      <c r="CF68" s="11" t="s">
        <v>136</v>
      </c>
      <c r="CG68" s="7">
        <v>50.628216924578282</v>
      </c>
      <c r="CH68" s="4">
        <f t="shared" si="6"/>
        <v>726312.4</v>
      </c>
    </row>
    <row r="69" spans="3:86" x14ac:dyDescent="0.25">
      <c r="C69" s="46"/>
      <c r="BB69" s="51"/>
      <c r="CE69" s="12" t="s">
        <v>137</v>
      </c>
      <c r="CF69" s="13" t="s">
        <v>138</v>
      </c>
      <c r="CG69" s="14">
        <v>49.527603513174405</v>
      </c>
      <c r="CH69" s="4">
        <f t="shared" si="6"/>
        <v>710523</v>
      </c>
    </row>
    <row r="70" spans="3:86" x14ac:dyDescent="0.25">
      <c r="C70" s="46"/>
      <c r="BB70" s="51"/>
      <c r="CE70" s="5" t="s">
        <v>139</v>
      </c>
      <c r="CF70" s="11" t="s">
        <v>140</v>
      </c>
      <c r="CG70" s="7">
        <v>58.332510804405409</v>
      </c>
      <c r="CH70" s="4">
        <f t="shared" si="6"/>
        <v>836838.2</v>
      </c>
    </row>
    <row r="71" spans="3:86" x14ac:dyDescent="0.25">
      <c r="C71" s="46"/>
      <c r="E71" s="208" t="s">
        <v>5</v>
      </c>
      <c r="F71" s="209"/>
      <c r="G71" s="209"/>
      <c r="H71" s="209"/>
      <c r="I71" s="209"/>
      <c r="J71" s="209"/>
      <c r="K71" s="210" t="str">
        <f t="shared" ref="K71:K76" si="7">VLOOKUP(E71,$CE$1:$CH$1002,2,FALSE)</f>
        <v>NOVACRON YELLOW S-3R</v>
      </c>
      <c r="L71" s="210"/>
      <c r="M71" s="210"/>
      <c r="N71" s="210"/>
      <c r="O71" s="210"/>
      <c r="P71" s="210"/>
      <c r="Q71" s="210"/>
      <c r="R71" s="210"/>
      <c r="S71" s="210"/>
      <c r="T71" s="210"/>
      <c r="U71" s="210"/>
      <c r="V71" s="210"/>
      <c r="W71" s="210"/>
      <c r="X71" s="210"/>
      <c r="Y71" s="117"/>
      <c r="Z71" s="211">
        <v>10.1</v>
      </c>
      <c r="AA71" s="211"/>
      <c r="AB71" s="211"/>
      <c r="AC71" s="211"/>
      <c r="AD71" s="211"/>
      <c r="AE71" s="211"/>
      <c r="AF71" s="210" t="s">
        <v>315</v>
      </c>
      <c r="AG71" s="210"/>
      <c r="AH71" s="212">
        <v>4555.51</v>
      </c>
      <c r="AI71" s="212"/>
      <c r="AJ71" s="212"/>
      <c r="AK71" s="212"/>
      <c r="AL71" s="212"/>
      <c r="AM71" s="212"/>
      <c r="AN71" s="52" t="s">
        <v>316</v>
      </c>
      <c r="AO71" s="52"/>
      <c r="AP71" s="213">
        <f t="shared" ref="AP71:AP76" si="8">(AH71*VLOOKUP(E71,$CE$1:$CH$1002,4,FALSE))/1000</f>
        <v>442442.15553420002</v>
      </c>
      <c r="AQ71" s="213"/>
      <c r="AR71" s="213"/>
      <c r="AS71" s="213"/>
      <c r="AT71" s="213"/>
      <c r="AU71" s="213"/>
      <c r="AV71" s="213"/>
      <c r="AW71" s="213"/>
      <c r="AX71" s="213"/>
      <c r="AY71" s="213"/>
      <c r="AZ71" s="214"/>
      <c r="BB71" s="51"/>
      <c r="CE71" s="12" t="s">
        <v>141</v>
      </c>
      <c r="CF71" s="13" t="s">
        <v>142</v>
      </c>
      <c r="CG71" s="14">
        <v>11.666502160881082</v>
      </c>
      <c r="CH71" s="4">
        <f t="shared" si="6"/>
        <v>167367.64000000001</v>
      </c>
    </row>
    <row r="72" spans="3:86" x14ac:dyDescent="0.25">
      <c r="C72" s="46"/>
      <c r="E72" s="200" t="s">
        <v>23</v>
      </c>
      <c r="F72" s="243"/>
      <c r="G72" s="243"/>
      <c r="H72" s="243"/>
      <c r="I72" s="243"/>
      <c r="J72" s="243"/>
      <c r="K72" s="230" t="str">
        <f t="shared" si="7"/>
        <v>NOVACRON ORANGE EC–3R</v>
      </c>
      <c r="L72" s="230"/>
      <c r="M72" s="230"/>
      <c r="N72" s="230"/>
      <c r="O72" s="230"/>
      <c r="P72" s="230"/>
      <c r="Q72" s="230"/>
      <c r="R72" s="230"/>
      <c r="S72" s="230"/>
      <c r="T72" s="230"/>
      <c r="U72" s="230"/>
      <c r="V72" s="230"/>
      <c r="W72" s="230"/>
      <c r="X72" s="230"/>
      <c r="Y72" s="115"/>
      <c r="Z72" s="203">
        <v>9</v>
      </c>
      <c r="AA72" s="203"/>
      <c r="AB72" s="203"/>
      <c r="AC72" s="203"/>
      <c r="AD72" s="203"/>
      <c r="AE72" s="203"/>
      <c r="AF72" s="230" t="s">
        <v>315</v>
      </c>
      <c r="AG72" s="230"/>
      <c r="AH72" s="249">
        <v>4059.36</v>
      </c>
      <c r="AI72" s="249"/>
      <c r="AJ72" s="249"/>
      <c r="AK72" s="249"/>
      <c r="AL72" s="249"/>
      <c r="AM72" s="249"/>
      <c r="AN72" s="41" t="s">
        <v>316</v>
      </c>
      <c r="AP72" s="242">
        <f t="shared" si="8"/>
        <v>481608.23469120002</v>
      </c>
      <c r="AQ72" s="242"/>
      <c r="AR72" s="242"/>
      <c r="AS72" s="242"/>
      <c r="AT72" s="242"/>
      <c r="AU72" s="242"/>
      <c r="AV72" s="242"/>
      <c r="AW72" s="242"/>
      <c r="AX72" s="242"/>
      <c r="AY72" s="242"/>
      <c r="AZ72" s="206"/>
      <c r="BB72" s="51"/>
      <c r="CE72" s="5" t="s">
        <v>143</v>
      </c>
      <c r="CF72" s="11" t="s">
        <v>144</v>
      </c>
      <c r="CG72" s="7">
        <v>14.858281053952322</v>
      </c>
      <c r="CH72" s="4">
        <f t="shared" si="6"/>
        <v>213156.9</v>
      </c>
    </row>
    <row r="73" spans="3:86" x14ac:dyDescent="0.25">
      <c r="C73" s="46"/>
      <c r="E73" s="200" t="s">
        <v>41</v>
      </c>
      <c r="F73" s="243"/>
      <c r="G73" s="243"/>
      <c r="H73" s="243"/>
      <c r="I73" s="243"/>
      <c r="J73" s="243"/>
      <c r="K73" s="230" t="str">
        <f t="shared" si="7"/>
        <v>NOVACRON DEEP NIGHT S–R</v>
      </c>
      <c r="L73" s="230"/>
      <c r="M73" s="230"/>
      <c r="N73" s="230"/>
      <c r="O73" s="230"/>
      <c r="P73" s="230"/>
      <c r="Q73" s="230"/>
      <c r="R73" s="230"/>
      <c r="S73" s="230"/>
      <c r="T73" s="230"/>
      <c r="U73" s="230"/>
      <c r="V73" s="230"/>
      <c r="W73" s="230"/>
      <c r="X73" s="230"/>
      <c r="Y73" s="115"/>
      <c r="Z73" s="203">
        <v>14.8</v>
      </c>
      <c r="AA73" s="203"/>
      <c r="AB73" s="203"/>
      <c r="AC73" s="203"/>
      <c r="AD73" s="203"/>
      <c r="AE73" s="203"/>
      <c r="AF73" s="230" t="s">
        <v>315</v>
      </c>
      <c r="AG73" s="230"/>
      <c r="AH73" s="249">
        <v>6675.4</v>
      </c>
      <c r="AI73" s="249"/>
      <c r="AJ73" s="249"/>
      <c r="AK73" s="249"/>
      <c r="AL73" s="249"/>
      <c r="AM73" s="249"/>
      <c r="AN73" s="41" t="s">
        <v>316</v>
      </c>
      <c r="AP73" s="242">
        <f t="shared" si="8"/>
        <v>696213.64666800003</v>
      </c>
      <c r="AQ73" s="242"/>
      <c r="AR73" s="242"/>
      <c r="AS73" s="242"/>
      <c r="AT73" s="242"/>
      <c r="AU73" s="242"/>
      <c r="AV73" s="242"/>
      <c r="AW73" s="242"/>
      <c r="AX73" s="242"/>
      <c r="AY73" s="242"/>
      <c r="AZ73" s="206"/>
      <c r="BB73" s="51"/>
      <c r="CE73" s="15" t="s">
        <v>145</v>
      </c>
      <c r="CF73" s="16" t="s">
        <v>146</v>
      </c>
      <c r="CG73" s="17">
        <v>7.2640485152655785</v>
      </c>
      <c r="CH73" s="4">
        <f t="shared" si="6"/>
        <v>104210.04</v>
      </c>
    </row>
    <row r="74" spans="3:86" x14ac:dyDescent="0.25">
      <c r="C74" s="46"/>
      <c r="E74" s="216" t="s">
        <v>8</v>
      </c>
      <c r="F74" s="217"/>
      <c r="G74" s="217"/>
      <c r="H74" s="217"/>
      <c r="I74" s="217"/>
      <c r="J74" s="217"/>
      <c r="K74" s="218" t="str">
        <f t="shared" si="7"/>
        <v>FIMBIL EAS 40 NEW</v>
      </c>
      <c r="L74" s="218"/>
      <c r="M74" s="218"/>
      <c r="N74" s="218"/>
      <c r="O74" s="218"/>
      <c r="P74" s="218"/>
      <c r="Q74" s="218"/>
      <c r="R74" s="218"/>
      <c r="S74" s="218"/>
      <c r="T74" s="218"/>
      <c r="U74" s="218"/>
      <c r="V74" s="218"/>
      <c r="W74" s="218"/>
      <c r="X74" s="218"/>
      <c r="Y74" s="116"/>
      <c r="Z74" s="219">
        <v>4</v>
      </c>
      <c r="AA74" s="219"/>
      <c r="AB74" s="219"/>
      <c r="AC74" s="219"/>
      <c r="AD74" s="219"/>
      <c r="AE74" s="219"/>
      <c r="AF74" s="218" t="s">
        <v>315</v>
      </c>
      <c r="AG74" s="218"/>
      <c r="AH74" s="248">
        <v>1804.16</v>
      </c>
      <c r="AI74" s="248"/>
      <c r="AJ74" s="248"/>
      <c r="AK74" s="248"/>
      <c r="AL74" s="248"/>
      <c r="AM74" s="248"/>
      <c r="AN74" s="55" t="s">
        <v>316</v>
      </c>
      <c r="AO74" s="55"/>
      <c r="AP74" s="221">
        <f t="shared" si="8"/>
        <v>37216.465062399999</v>
      </c>
      <c r="AQ74" s="221"/>
      <c r="AR74" s="221"/>
      <c r="AS74" s="221"/>
      <c r="AT74" s="221"/>
      <c r="AU74" s="221"/>
      <c r="AV74" s="221"/>
      <c r="AW74" s="221"/>
      <c r="AX74" s="221"/>
      <c r="AY74" s="221"/>
      <c r="AZ74" s="222"/>
      <c r="BB74" s="51"/>
      <c r="CE74" s="10" t="s">
        <v>147</v>
      </c>
      <c r="CF74" s="18" t="s">
        <v>148</v>
      </c>
      <c r="CG74" s="7">
        <v>8.8314791579534369</v>
      </c>
      <c r="CH74" s="4">
        <f t="shared" si="6"/>
        <v>126696.40000000001</v>
      </c>
    </row>
    <row r="75" spans="3:86" x14ac:dyDescent="0.25">
      <c r="C75" s="46"/>
      <c r="E75" s="200" t="s">
        <v>183</v>
      </c>
      <c r="F75" s="243"/>
      <c r="G75" s="243"/>
      <c r="H75" s="243"/>
      <c r="I75" s="243"/>
      <c r="J75" s="243"/>
      <c r="K75" s="230" t="str">
        <f t="shared" si="7"/>
        <v>CAUSTIC SODA LIQ</v>
      </c>
      <c r="L75" s="230"/>
      <c r="M75" s="230"/>
      <c r="N75" s="230"/>
      <c r="O75" s="230"/>
      <c r="P75" s="230"/>
      <c r="Q75" s="230"/>
      <c r="R75" s="230"/>
      <c r="S75" s="230"/>
      <c r="T75" s="230"/>
      <c r="U75" s="230"/>
      <c r="V75" s="230"/>
      <c r="W75" s="230"/>
      <c r="X75" s="230"/>
      <c r="Y75" s="115"/>
      <c r="Z75" s="203">
        <v>9</v>
      </c>
      <c r="AA75" s="203"/>
      <c r="AB75" s="203"/>
      <c r="AC75" s="203"/>
      <c r="AD75" s="203"/>
      <c r="AE75" s="203"/>
      <c r="AF75" s="230" t="s">
        <v>315</v>
      </c>
      <c r="AG75" s="230"/>
      <c r="AH75" s="249">
        <v>4059.36</v>
      </c>
      <c r="AI75" s="249"/>
      <c r="AJ75" s="249"/>
      <c r="AK75" s="249"/>
      <c r="AL75" s="249"/>
      <c r="AM75" s="249"/>
      <c r="AN75" s="41" t="s">
        <v>316</v>
      </c>
      <c r="AP75" s="242">
        <f t="shared" si="8"/>
        <v>34695.349920000001</v>
      </c>
      <c r="AQ75" s="242"/>
      <c r="AR75" s="242"/>
      <c r="AS75" s="242"/>
      <c r="AT75" s="242"/>
      <c r="AU75" s="242"/>
      <c r="AV75" s="242"/>
      <c r="AW75" s="242"/>
      <c r="AX75" s="242"/>
      <c r="AY75" s="242"/>
      <c r="AZ75" s="206"/>
      <c r="BB75" s="51"/>
      <c r="CE75" s="10" t="s">
        <v>149</v>
      </c>
      <c r="CF75" s="11" t="s">
        <v>150</v>
      </c>
      <c r="CG75" s="7">
        <v>8.8825477485013238</v>
      </c>
      <c r="CH75" s="4">
        <f t="shared" si="6"/>
        <v>127429.02999999998</v>
      </c>
    </row>
    <row r="76" spans="3:86" x14ac:dyDescent="0.25">
      <c r="C76" s="46"/>
      <c r="E76" s="223" t="s">
        <v>10</v>
      </c>
      <c r="F76" s="224"/>
      <c r="G76" s="224"/>
      <c r="H76" s="224"/>
      <c r="I76" s="224"/>
      <c r="J76" s="224"/>
      <c r="K76" s="225" t="str">
        <f t="shared" si="7"/>
        <v>SODA ASH</v>
      </c>
      <c r="L76" s="225"/>
      <c r="M76" s="225"/>
      <c r="N76" s="225"/>
      <c r="O76" s="225"/>
      <c r="P76" s="225"/>
      <c r="Q76" s="225"/>
      <c r="R76" s="225"/>
      <c r="S76" s="225"/>
      <c r="T76" s="225"/>
      <c r="U76" s="225"/>
      <c r="V76" s="225"/>
      <c r="W76" s="225"/>
      <c r="X76" s="225"/>
      <c r="Y76" s="113"/>
      <c r="Z76" s="226">
        <v>20</v>
      </c>
      <c r="AA76" s="226"/>
      <c r="AB76" s="226"/>
      <c r="AC76" s="226"/>
      <c r="AD76" s="226"/>
      <c r="AE76" s="226"/>
      <c r="AF76" s="225" t="s">
        <v>315</v>
      </c>
      <c r="AG76" s="225"/>
      <c r="AH76" s="227">
        <v>9020.81</v>
      </c>
      <c r="AI76" s="227"/>
      <c r="AJ76" s="227"/>
      <c r="AK76" s="227"/>
      <c r="AL76" s="227"/>
      <c r="AM76" s="227"/>
      <c r="AN76" s="54" t="s">
        <v>316</v>
      </c>
      <c r="AO76" s="54"/>
      <c r="AP76" s="228">
        <f t="shared" si="8"/>
        <v>80104.792799999996</v>
      </c>
      <c r="AQ76" s="228"/>
      <c r="AR76" s="228"/>
      <c r="AS76" s="228"/>
      <c r="AT76" s="228"/>
      <c r="AU76" s="228"/>
      <c r="AV76" s="228"/>
      <c r="AW76" s="228"/>
      <c r="AX76" s="228"/>
      <c r="AY76" s="228"/>
      <c r="AZ76" s="229"/>
      <c r="BB76" s="51"/>
      <c r="CE76" s="10" t="s">
        <v>151</v>
      </c>
      <c r="CF76" s="11" t="s">
        <v>152</v>
      </c>
      <c r="CG76" s="7">
        <v>7.5505172173428132</v>
      </c>
      <c r="CH76" s="4">
        <f t="shared" si="6"/>
        <v>108319.72</v>
      </c>
    </row>
    <row r="77" spans="3:86" x14ac:dyDescent="0.25">
      <c r="C77" s="46"/>
      <c r="E77" s="120"/>
      <c r="F77" s="120"/>
      <c r="G77" s="120"/>
      <c r="H77" s="120"/>
      <c r="I77" s="120"/>
      <c r="J77" s="120"/>
      <c r="K77" s="115"/>
      <c r="L77" s="115"/>
      <c r="M77" s="115"/>
      <c r="N77" s="115"/>
      <c r="O77" s="115"/>
      <c r="P77" s="115"/>
      <c r="Q77" s="115"/>
      <c r="R77" s="115"/>
      <c r="S77" s="115"/>
      <c r="T77" s="115"/>
      <c r="U77" s="115"/>
      <c r="V77" s="115"/>
      <c r="W77" s="115"/>
      <c r="X77" s="115"/>
      <c r="Y77" s="115"/>
      <c r="Z77" s="111"/>
      <c r="AA77" s="111"/>
      <c r="AB77" s="111"/>
      <c r="AC77" s="111"/>
      <c r="AD77" s="111"/>
      <c r="AE77" s="111"/>
      <c r="AF77" s="115"/>
      <c r="AG77" s="115"/>
      <c r="AH77" s="120"/>
      <c r="AI77" s="120"/>
      <c r="AJ77" s="120"/>
      <c r="AK77" s="120"/>
      <c r="AL77" s="120"/>
      <c r="AM77" s="120"/>
      <c r="AP77" s="112"/>
      <c r="AQ77" s="112"/>
      <c r="AR77" s="112"/>
      <c r="AS77" s="112"/>
      <c r="AT77" s="112"/>
      <c r="AU77" s="112"/>
      <c r="AV77" s="112"/>
      <c r="AW77" s="112"/>
      <c r="AX77" s="112"/>
      <c r="AY77" s="112"/>
      <c r="AZ77" s="112"/>
      <c r="BB77" s="51"/>
      <c r="CE77" s="10" t="s">
        <v>153</v>
      </c>
      <c r="CF77" s="11" t="s">
        <v>154</v>
      </c>
      <c r="CG77" s="7">
        <v>19.985732608392585</v>
      </c>
      <c r="CH77" s="4">
        <f t="shared" si="6"/>
        <v>286715.32</v>
      </c>
    </row>
    <row r="78" spans="3:86" x14ac:dyDescent="0.25">
      <c r="C78" s="46"/>
      <c r="E78" s="120"/>
      <c r="F78" s="120"/>
      <c r="G78" s="120"/>
      <c r="H78" s="120"/>
      <c r="I78" s="120"/>
      <c r="J78" s="120"/>
      <c r="K78" s="115"/>
      <c r="L78" s="115"/>
      <c r="M78" s="115"/>
      <c r="N78" s="115"/>
      <c r="O78" s="115"/>
      <c r="P78" s="115"/>
      <c r="Q78" s="115"/>
      <c r="R78" s="115"/>
      <c r="S78" s="115"/>
      <c r="T78" s="115"/>
      <c r="U78" s="115"/>
      <c r="V78" s="115"/>
      <c r="W78" s="115"/>
      <c r="X78" s="115"/>
      <c r="Y78" s="115"/>
      <c r="Z78" s="111"/>
      <c r="AA78" s="111"/>
      <c r="AB78" s="111"/>
      <c r="AC78" s="111"/>
      <c r="AD78" s="111"/>
      <c r="AE78" s="111"/>
      <c r="AF78" s="115"/>
      <c r="AG78" s="115"/>
      <c r="AH78" s="120"/>
      <c r="AI78" s="120"/>
      <c r="AJ78" s="120"/>
      <c r="AK78" s="59"/>
      <c r="AL78" s="230" t="s">
        <v>318</v>
      </c>
      <c r="AM78" s="230"/>
      <c r="AN78" s="230"/>
      <c r="AO78" s="230"/>
      <c r="AP78" s="112" t="s">
        <v>11</v>
      </c>
      <c r="AQ78" s="242">
        <f>SUM(AP71:AZ76)</f>
        <v>1772280.6446757999</v>
      </c>
      <c r="AR78" s="242"/>
      <c r="AS78" s="242"/>
      <c r="AT78" s="242"/>
      <c r="AU78" s="242"/>
      <c r="AV78" s="242"/>
      <c r="AW78" s="242"/>
      <c r="AX78" s="242"/>
      <c r="AY78" s="242"/>
      <c r="AZ78" s="242"/>
      <c r="BB78" s="51"/>
      <c r="CE78" s="10" t="s">
        <v>155</v>
      </c>
      <c r="CF78" s="19" t="s">
        <v>156</v>
      </c>
      <c r="CG78" s="7">
        <v>19.352577722013105</v>
      </c>
      <c r="CH78" s="4">
        <f t="shared" si="6"/>
        <v>277632.08</v>
      </c>
    </row>
    <row r="79" spans="3:86" x14ac:dyDescent="0.25">
      <c r="C79" s="46"/>
      <c r="E79" s="120"/>
      <c r="F79" s="120"/>
      <c r="G79" s="120"/>
      <c r="H79" s="120"/>
      <c r="I79" s="120"/>
      <c r="J79" s="120"/>
      <c r="K79" s="115"/>
      <c r="L79" s="115"/>
      <c r="M79" s="115"/>
      <c r="N79" s="115"/>
      <c r="O79" s="115"/>
      <c r="P79" s="115"/>
      <c r="Q79" s="115"/>
      <c r="R79" s="115"/>
      <c r="S79" s="115"/>
      <c r="T79" s="115"/>
      <c r="U79" s="115"/>
      <c r="V79" s="115"/>
      <c r="W79" s="115"/>
      <c r="X79" s="115"/>
      <c r="Y79" s="115"/>
      <c r="Z79" s="111"/>
      <c r="AA79" s="111"/>
      <c r="AB79" s="111"/>
      <c r="AC79" s="111"/>
      <c r="AD79" s="111"/>
      <c r="AE79" s="111"/>
      <c r="AF79" s="115"/>
      <c r="AG79" s="115"/>
      <c r="AH79" s="120"/>
      <c r="AI79" s="120"/>
      <c r="AJ79" s="120"/>
      <c r="AK79" s="59"/>
      <c r="AL79" s="230" t="s">
        <v>317</v>
      </c>
      <c r="AM79" s="230"/>
      <c r="AN79" s="230"/>
      <c r="AO79" s="230"/>
      <c r="AP79" s="112" t="s">
        <v>11</v>
      </c>
      <c r="AQ79" s="242">
        <f>AQ78/AQ65</f>
        <v>843.94316413133322</v>
      </c>
      <c r="AR79" s="242"/>
      <c r="AS79" s="242"/>
      <c r="AT79" s="242"/>
      <c r="AU79" s="242"/>
      <c r="AV79" s="242"/>
      <c r="AW79" s="242"/>
      <c r="AX79" s="242"/>
      <c r="AY79" s="242"/>
      <c r="AZ79" s="242"/>
      <c r="BB79" s="51"/>
      <c r="CE79" s="10" t="s">
        <v>157</v>
      </c>
      <c r="CF79" s="19" t="s">
        <v>158</v>
      </c>
      <c r="CG79" s="7">
        <v>17.513283145127563</v>
      </c>
      <c r="CH79" s="4">
        <f t="shared" ref="CH79:CH110" si="9">CG79*$CH$3</f>
        <v>251245.56000000003</v>
      </c>
    </row>
    <row r="80" spans="3:86" x14ac:dyDescent="0.25">
      <c r="C80" s="46"/>
      <c r="E80" s="120"/>
      <c r="F80" s="120"/>
      <c r="G80" s="120"/>
      <c r="H80" s="120"/>
      <c r="I80" s="120"/>
      <c r="J80" s="120"/>
      <c r="K80" s="115"/>
      <c r="L80" s="115"/>
      <c r="M80" s="115"/>
      <c r="N80" s="115"/>
      <c r="O80" s="115"/>
      <c r="P80" s="115"/>
      <c r="Q80" s="115"/>
      <c r="R80" s="115"/>
      <c r="S80" s="115"/>
      <c r="T80" s="115"/>
      <c r="U80" s="115"/>
      <c r="V80" s="115"/>
      <c r="W80" s="115"/>
      <c r="X80" s="115"/>
      <c r="Y80" s="115"/>
      <c r="Z80" s="111"/>
      <c r="AA80" s="111"/>
      <c r="AB80" s="111"/>
      <c r="AC80" s="111"/>
      <c r="AD80" s="111"/>
      <c r="AE80" s="111"/>
      <c r="AF80" s="115"/>
      <c r="AG80" s="115"/>
      <c r="AH80" s="120"/>
      <c r="AI80" s="120"/>
      <c r="AJ80" s="120"/>
      <c r="AK80" s="120"/>
      <c r="AL80" s="120"/>
      <c r="AM80" s="120"/>
      <c r="AQ80" s="120"/>
      <c r="AR80" s="120"/>
      <c r="AS80" s="120"/>
      <c r="AT80" s="120"/>
      <c r="AU80" s="120"/>
      <c r="AV80" s="120"/>
      <c r="AW80" s="120"/>
      <c r="AX80" s="120"/>
      <c r="AY80" s="120"/>
      <c r="AZ80" s="120"/>
      <c r="BB80" s="51"/>
      <c r="CE80" s="10" t="s">
        <v>159</v>
      </c>
      <c r="CF80" s="11" t="s">
        <v>160</v>
      </c>
      <c r="CG80" s="7">
        <v>18.24300362470375</v>
      </c>
      <c r="CH80" s="4">
        <f t="shared" si="9"/>
        <v>261714.13</v>
      </c>
    </row>
    <row r="81" spans="3:86" ht="17.25" thickBot="1" x14ac:dyDescent="0.3">
      <c r="C81" s="60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2"/>
      <c r="CE81" s="10" t="s">
        <v>161</v>
      </c>
      <c r="CF81" s="11" t="s">
        <v>162</v>
      </c>
      <c r="CG81" s="7">
        <v>9.0314714903108886</v>
      </c>
      <c r="CH81" s="4">
        <f t="shared" si="9"/>
        <v>129565.49</v>
      </c>
    </row>
    <row r="82" spans="3:86" x14ac:dyDescent="0.25">
      <c r="CE82" s="10" t="s">
        <v>163</v>
      </c>
      <c r="CF82" s="11" t="s">
        <v>164</v>
      </c>
      <c r="CG82" s="7">
        <v>12.306423393280358</v>
      </c>
      <c r="CH82" s="4">
        <f t="shared" si="9"/>
        <v>176547.95</v>
      </c>
    </row>
    <row r="83" spans="3:86" ht="17.25" thickBot="1" x14ac:dyDescent="0.3">
      <c r="CE83" s="10" t="s">
        <v>165</v>
      </c>
      <c r="CF83" s="11" t="s">
        <v>166</v>
      </c>
      <c r="CG83" s="7">
        <v>17.52</v>
      </c>
      <c r="CH83" s="4">
        <f t="shared" si="9"/>
        <v>251341.91999999998</v>
      </c>
    </row>
    <row r="84" spans="3:86" x14ac:dyDescent="0.25">
      <c r="C84" s="43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  <c r="AH84" s="44"/>
      <c r="AI84" s="44"/>
      <c r="AJ84" s="44"/>
      <c r="AK84" s="44"/>
      <c r="AL84" s="44"/>
      <c r="AM84" s="44"/>
      <c r="AN84" s="44"/>
      <c r="AO84" s="44"/>
      <c r="AP84" s="44"/>
      <c r="AQ84" s="44"/>
      <c r="AR84" s="44"/>
      <c r="AS84" s="44"/>
      <c r="AT84" s="44"/>
      <c r="AU84" s="44"/>
      <c r="AV84" s="44"/>
      <c r="AW84" s="44"/>
      <c r="AX84" s="44"/>
      <c r="AY84" s="44"/>
      <c r="AZ84" s="44"/>
      <c r="BA84" s="44"/>
      <c r="BB84" s="45"/>
      <c r="CE84" s="12" t="s">
        <v>167</v>
      </c>
      <c r="CF84" s="13" t="s">
        <v>168</v>
      </c>
      <c r="CG84" s="7">
        <v>6.0476808866583021</v>
      </c>
      <c r="CH84" s="4">
        <f t="shared" si="9"/>
        <v>86760.03</v>
      </c>
    </row>
    <row r="85" spans="3:86" x14ac:dyDescent="0.25">
      <c r="C85" s="46"/>
      <c r="E85" s="245" t="s">
        <v>0</v>
      </c>
      <c r="F85" s="245"/>
      <c r="G85" s="245"/>
      <c r="H85" s="245"/>
      <c r="I85" s="245"/>
      <c r="J85" s="49" t="s">
        <v>11</v>
      </c>
      <c r="K85" s="245" t="s">
        <v>342</v>
      </c>
      <c r="L85" s="245"/>
      <c r="M85" s="245"/>
      <c r="N85" s="245"/>
      <c r="O85" s="245"/>
      <c r="P85" s="245"/>
      <c r="Q85" s="245"/>
      <c r="R85" s="245"/>
      <c r="S85" s="245"/>
      <c r="T85" s="245"/>
      <c r="U85" s="245"/>
      <c r="V85" s="49"/>
      <c r="W85" s="49"/>
      <c r="X85" s="49"/>
      <c r="Y85" s="49"/>
      <c r="Z85" s="49"/>
      <c r="AA85" s="49"/>
      <c r="AB85" s="49"/>
      <c r="AC85" s="49"/>
      <c r="AD85" s="50"/>
      <c r="AE85" s="50"/>
      <c r="AF85" s="50"/>
      <c r="AG85" s="50"/>
      <c r="AH85" s="245" t="s">
        <v>3</v>
      </c>
      <c r="AI85" s="245"/>
      <c r="AJ85" s="245"/>
      <c r="AK85" s="245"/>
      <c r="AL85" s="245"/>
      <c r="AM85" s="245"/>
      <c r="AN85" s="245"/>
      <c r="AO85" s="245"/>
      <c r="AP85" s="49" t="s">
        <v>11</v>
      </c>
      <c r="AQ85" s="247">
        <v>451.04</v>
      </c>
      <c r="AR85" s="247"/>
      <c r="AS85" s="247"/>
      <c r="AT85" s="247"/>
      <c r="AU85" s="49" t="s">
        <v>319</v>
      </c>
      <c r="AV85" s="49"/>
      <c r="AW85" s="49"/>
      <c r="AX85" s="49"/>
      <c r="AY85" s="49"/>
      <c r="AZ85" s="49"/>
      <c r="BB85" s="51"/>
      <c r="CE85" s="12" t="s">
        <v>169</v>
      </c>
      <c r="CF85" s="20" t="s">
        <v>170</v>
      </c>
      <c r="CG85" s="7">
        <v>9.6363041962916505</v>
      </c>
      <c r="CH85" s="4">
        <f t="shared" si="9"/>
        <v>138242.42000000001</v>
      </c>
    </row>
    <row r="86" spans="3:86" x14ac:dyDescent="0.25">
      <c r="C86" s="46"/>
      <c r="E86" s="245" t="s">
        <v>322</v>
      </c>
      <c r="F86" s="245"/>
      <c r="G86" s="245"/>
      <c r="H86" s="245"/>
      <c r="I86" s="245"/>
      <c r="J86" s="49" t="s">
        <v>11</v>
      </c>
      <c r="K86" s="49" t="s">
        <v>476</v>
      </c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50"/>
      <c r="AE86" s="50"/>
      <c r="AF86" s="50"/>
      <c r="AG86" s="50"/>
      <c r="AH86" s="245" t="s">
        <v>4</v>
      </c>
      <c r="AI86" s="245"/>
      <c r="AJ86" s="245"/>
      <c r="AK86" s="245"/>
      <c r="AL86" s="245"/>
      <c r="AM86" s="245"/>
      <c r="AN86" s="245"/>
      <c r="AO86" s="245"/>
      <c r="AP86" s="49" t="s">
        <v>11</v>
      </c>
      <c r="AQ86" s="245">
        <v>2100</v>
      </c>
      <c r="AR86" s="245"/>
      <c r="AS86" s="245"/>
      <c r="AT86" s="245"/>
      <c r="AU86" s="49" t="s">
        <v>320</v>
      </c>
      <c r="AV86" s="49"/>
      <c r="AW86" s="49"/>
      <c r="AX86" s="49"/>
      <c r="AY86" s="49"/>
      <c r="AZ86" s="49"/>
      <c r="BB86" s="51"/>
      <c r="CE86" s="10" t="s">
        <v>171</v>
      </c>
      <c r="CF86" s="21" t="s">
        <v>172</v>
      </c>
      <c r="CG86" s="7">
        <v>14.638158371671546</v>
      </c>
      <c r="CH86" s="4">
        <f t="shared" si="9"/>
        <v>209999.02</v>
      </c>
    </row>
    <row r="87" spans="3:86" x14ac:dyDescent="0.25">
      <c r="C87" s="46"/>
      <c r="E87" s="245" t="s">
        <v>1</v>
      </c>
      <c r="F87" s="245"/>
      <c r="G87" s="245"/>
      <c r="H87" s="245"/>
      <c r="I87" s="245"/>
      <c r="J87" s="49" t="s">
        <v>11</v>
      </c>
      <c r="K87" s="245" t="s">
        <v>471</v>
      </c>
      <c r="L87" s="245"/>
      <c r="M87" s="245"/>
      <c r="N87" s="245"/>
      <c r="O87" s="245"/>
      <c r="P87" s="245"/>
      <c r="Q87" s="245"/>
      <c r="R87" s="245"/>
      <c r="S87" s="245"/>
      <c r="T87" s="245"/>
      <c r="U87" s="245"/>
      <c r="V87" s="49"/>
      <c r="W87" s="49"/>
      <c r="X87" s="49"/>
      <c r="Y87" s="49"/>
      <c r="Z87" s="49"/>
      <c r="AA87" s="49"/>
      <c r="AB87" s="49"/>
      <c r="AC87" s="49"/>
      <c r="AD87" s="50"/>
      <c r="AE87" s="50"/>
      <c r="AF87" s="50"/>
      <c r="AG87" s="50"/>
      <c r="AH87" s="245"/>
      <c r="AI87" s="245"/>
      <c r="AJ87" s="245"/>
      <c r="AK87" s="245"/>
      <c r="AL87" s="245"/>
      <c r="AM87" s="245"/>
      <c r="AN87" s="245"/>
      <c r="AO87" s="245"/>
      <c r="AP87" s="49"/>
      <c r="AQ87" s="246"/>
      <c r="AR87" s="246"/>
      <c r="AS87" s="246"/>
      <c r="AT87" s="246"/>
      <c r="AU87" s="49"/>
      <c r="AV87" s="49"/>
      <c r="AW87" s="49"/>
      <c r="AX87" s="49"/>
      <c r="AY87" s="49"/>
      <c r="AZ87" s="49"/>
      <c r="BB87" s="51"/>
      <c r="CE87" s="10" t="s">
        <v>173</v>
      </c>
      <c r="CF87" s="22" t="s">
        <v>174</v>
      </c>
      <c r="CG87" s="7">
        <v>12.216808866583019</v>
      </c>
      <c r="CH87" s="4">
        <f t="shared" si="9"/>
        <v>175262.34</v>
      </c>
    </row>
    <row r="88" spans="3:86" x14ac:dyDescent="0.25">
      <c r="C88" s="46"/>
      <c r="E88" s="245" t="s">
        <v>2</v>
      </c>
      <c r="F88" s="245"/>
      <c r="G88" s="245"/>
      <c r="H88" s="245"/>
      <c r="I88" s="245"/>
      <c r="J88" s="49" t="s">
        <v>11</v>
      </c>
      <c r="K88" s="245" t="s">
        <v>337</v>
      </c>
      <c r="L88" s="245"/>
      <c r="M88" s="245"/>
      <c r="N88" s="245"/>
      <c r="O88" s="245"/>
      <c r="P88" s="245"/>
      <c r="Q88" s="245"/>
      <c r="R88" s="245"/>
      <c r="S88" s="245"/>
      <c r="T88" s="245"/>
      <c r="U88" s="245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49"/>
      <c r="AH88" s="245"/>
      <c r="AI88" s="245"/>
      <c r="AJ88" s="245"/>
      <c r="AK88" s="245"/>
      <c r="AL88" s="245"/>
      <c r="AM88" s="245"/>
      <c r="AN88" s="245"/>
      <c r="AO88" s="245"/>
      <c r="AP88" s="49"/>
      <c r="AQ88" s="49"/>
      <c r="AR88" s="49"/>
      <c r="AS88" s="49"/>
      <c r="AT88" s="49"/>
      <c r="AU88" s="49"/>
      <c r="AV88" s="49"/>
      <c r="AW88" s="49"/>
      <c r="AX88" s="49"/>
      <c r="AY88" s="49"/>
      <c r="AZ88" s="49"/>
      <c r="BB88" s="51"/>
      <c r="CE88" s="10" t="s">
        <v>175</v>
      </c>
      <c r="CF88" s="22" t="s">
        <v>176</v>
      </c>
      <c r="CG88" s="7">
        <v>9.1766143872856532</v>
      </c>
      <c r="CH88" s="4">
        <f t="shared" si="9"/>
        <v>131647.71</v>
      </c>
    </row>
    <row r="89" spans="3:86" x14ac:dyDescent="0.25">
      <c r="C89" s="46"/>
      <c r="BB89" s="51"/>
      <c r="CE89" s="10" t="s">
        <v>177</v>
      </c>
      <c r="CF89" s="22" t="s">
        <v>178</v>
      </c>
      <c r="CG89" s="7">
        <v>23.90083368186254</v>
      </c>
      <c r="CH89" s="4">
        <f t="shared" si="9"/>
        <v>342881.36</v>
      </c>
    </row>
    <row r="90" spans="3:86" x14ac:dyDescent="0.25">
      <c r="C90" s="46"/>
      <c r="BB90" s="51"/>
      <c r="CE90" s="10" t="s">
        <v>179</v>
      </c>
      <c r="CF90" s="22" t="s">
        <v>180</v>
      </c>
      <c r="CG90" s="7">
        <v>8.8825477485013238</v>
      </c>
      <c r="CH90" s="4">
        <f t="shared" si="9"/>
        <v>127429.02999999998</v>
      </c>
    </row>
    <row r="91" spans="3:86" x14ac:dyDescent="0.25">
      <c r="C91" s="46"/>
      <c r="BB91" s="51"/>
      <c r="CE91" s="10" t="s">
        <v>181</v>
      </c>
      <c r="CF91" s="22" t="s">
        <v>182</v>
      </c>
      <c r="CG91" s="7">
        <v>7.6998738324271576</v>
      </c>
      <c r="CH91" s="4">
        <f t="shared" si="9"/>
        <v>110462.39</v>
      </c>
    </row>
    <row r="92" spans="3:86" x14ac:dyDescent="0.25">
      <c r="C92" s="46"/>
      <c r="E92" s="208" t="s">
        <v>23</v>
      </c>
      <c r="F92" s="209"/>
      <c r="G92" s="209"/>
      <c r="H92" s="209"/>
      <c r="I92" s="209"/>
      <c r="J92" s="209"/>
      <c r="K92" s="210" t="str">
        <f t="shared" ref="K92:K97" si="10">VLOOKUP(E92,$CE$1:$CH$1002,2,FALSE)</f>
        <v>NOVACRON ORANGE EC–3R</v>
      </c>
      <c r="L92" s="210"/>
      <c r="M92" s="210"/>
      <c r="N92" s="210"/>
      <c r="O92" s="210"/>
      <c r="P92" s="210"/>
      <c r="Q92" s="210"/>
      <c r="R92" s="210"/>
      <c r="S92" s="210"/>
      <c r="T92" s="210"/>
      <c r="U92" s="210"/>
      <c r="V92" s="210"/>
      <c r="W92" s="210"/>
      <c r="X92" s="210"/>
      <c r="Y92" s="117"/>
      <c r="Z92" s="234">
        <v>18</v>
      </c>
      <c r="AA92" s="234"/>
      <c r="AB92" s="234"/>
      <c r="AC92" s="234"/>
      <c r="AD92" s="234"/>
      <c r="AE92" s="234"/>
      <c r="AF92" s="210" t="s">
        <v>315</v>
      </c>
      <c r="AG92" s="210"/>
      <c r="AH92" s="235">
        <v>8118.73</v>
      </c>
      <c r="AI92" s="235"/>
      <c r="AJ92" s="235"/>
      <c r="AK92" s="235"/>
      <c r="AL92" s="235"/>
      <c r="AM92" s="235"/>
      <c r="AN92" s="52" t="s">
        <v>316</v>
      </c>
      <c r="AO92" s="52"/>
      <c r="AP92" s="213">
        <f t="shared" ref="AP92:AP97" si="11">(AH92*VLOOKUP(E92,$CE$1:$CH$1002,4,FALSE))/1000</f>
        <v>963217.65579660004</v>
      </c>
      <c r="AQ92" s="213"/>
      <c r="AR92" s="213"/>
      <c r="AS92" s="213"/>
      <c r="AT92" s="213"/>
      <c r="AU92" s="213"/>
      <c r="AV92" s="213"/>
      <c r="AW92" s="213"/>
      <c r="AX92" s="213"/>
      <c r="AY92" s="213"/>
      <c r="AZ92" s="214"/>
      <c r="BB92" s="51"/>
      <c r="CE92" s="10" t="s">
        <v>183</v>
      </c>
      <c r="CF92" s="11" t="s">
        <v>184</v>
      </c>
      <c r="CG92" s="7">
        <v>0.59577582601421997</v>
      </c>
      <c r="CH92" s="4">
        <f t="shared" si="9"/>
        <v>8547</v>
      </c>
    </row>
    <row r="93" spans="3:86" x14ac:dyDescent="0.25">
      <c r="C93" s="46"/>
      <c r="E93" s="200" t="s">
        <v>30</v>
      </c>
      <c r="F93" s="243"/>
      <c r="G93" s="243"/>
      <c r="H93" s="243"/>
      <c r="I93" s="243"/>
      <c r="J93" s="243"/>
      <c r="K93" s="230" t="str">
        <f t="shared" si="10"/>
        <v>NOVACRON RED S–2G</v>
      </c>
      <c r="L93" s="230"/>
      <c r="M93" s="230"/>
      <c r="N93" s="230"/>
      <c r="O93" s="230"/>
      <c r="P93" s="230"/>
      <c r="Q93" s="230"/>
      <c r="R93" s="230"/>
      <c r="S93" s="230"/>
      <c r="T93" s="230"/>
      <c r="U93" s="230"/>
      <c r="V93" s="230"/>
      <c r="W93" s="230"/>
      <c r="X93" s="230"/>
      <c r="Y93" s="115"/>
      <c r="Z93" s="232">
        <v>0.06</v>
      </c>
      <c r="AA93" s="232"/>
      <c r="AB93" s="232"/>
      <c r="AC93" s="232"/>
      <c r="AD93" s="232"/>
      <c r="AE93" s="232"/>
      <c r="AF93" s="230" t="s">
        <v>315</v>
      </c>
      <c r="AG93" s="230"/>
      <c r="AH93" s="244">
        <v>27.06</v>
      </c>
      <c r="AI93" s="244"/>
      <c r="AJ93" s="244"/>
      <c r="AK93" s="244"/>
      <c r="AL93" s="244"/>
      <c r="AM93" s="244"/>
      <c r="AN93" s="41" t="s">
        <v>316</v>
      </c>
      <c r="AP93" s="242">
        <f t="shared" si="11"/>
        <v>3412.3022603999993</v>
      </c>
      <c r="AQ93" s="242"/>
      <c r="AR93" s="242"/>
      <c r="AS93" s="242"/>
      <c r="AT93" s="242"/>
      <c r="AU93" s="242"/>
      <c r="AV93" s="242"/>
      <c r="AW93" s="242"/>
      <c r="AX93" s="242"/>
      <c r="AY93" s="242"/>
      <c r="AZ93" s="206"/>
      <c r="BB93" s="51"/>
      <c r="CE93" s="10" t="s">
        <v>185</v>
      </c>
      <c r="CF93" s="11" t="s">
        <v>186</v>
      </c>
      <c r="CG93" s="7">
        <v>0.41704307820995395</v>
      </c>
      <c r="CH93" s="4">
        <f t="shared" si="9"/>
        <v>5982.9</v>
      </c>
    </row>
    <row r="94" spans="3:86" x14ac:dyDescent="0.25">
      <c r="C94" s="46"/>
      <c r="E94" s="200" t="s">
        <v>41</v>
      </c>
      <c r="F94" s="243"/>
      <c r="G94" s="243"/>
      <c r="H94" s="243"/>
      <c r="I94" s="243"/>
      <c r="J94" s="243"/>
      <c r="K94" s="230" t="str">
        <f t="shared" si="10"/>
        <v>NOVACRON DEEP NIGHT S–R</v>
      </c>
      <c r="L94" s="230"/>
      <c r="M94" s="230"/>
      <c r="N94" s="230"/>
      <c r="O94" s="230"/>
      <c r="P94" s="230"/>
      <c r="Q94" s="230"/>
      <c r="R94" s="230"/>
      <c r="S94" s="230"/>
      <c r="T94" s="230"/>
      <c r="U94" s="230"/>
      <c r="V94" s="230"/>
      <c r="W94" s="230"/>
      <c r="X94" s="230"/>
      <c r="Y94" s="115"/>
      <c r="Z94" s="232">
        <v>16.7</v>
      </c>
      <c r="AA94" s="232"/>
      <c r="AB94" s="232"/>
      <c r="AC94" s="232"/>
      <c r="AD94" s="232"/>
      <c r="AE94" s="232"/>
      <c r="AF94" s="230" t="s">
        <v>315</v>
      </c>
      <c r="AG94" s="230"/>
      <c r="AH94" s="244">
        <v>7532.37</v>
      </c>
      <c r="AI94" s="244"/>
      <c r="AJ94" s="244"/>
      <c r="AK94" s="244"/>
      <c r="AL94" s="244"/>
      <c r="AM94" s="244"/>
      <c r="AN94" s="41" t="s">
        <v>316</v>
      </c>
      <c r="AP94" s="242">
        <f t="shared" si="11"/>
        <v>785591.69274539989</v>
      </c>
      <c r="AQ94" s="242"/>
      <c r="AR94" s="242"/>
      <c r="AS94" s="242"/>
      <c r="AT94" s="242"/>
      <c r="AU94" s="242"/>
      <c r="AV94" s="242"/>
      <c r="AW94" s="242"/>
      <c r="AX94" s="242"/>
      <c r="AY94" s="242"/>
      <c r="AZ94" s="206"/>
      <c r="BB94" s="51"/>
      <c r="CE94" s="10" t="s">
        <v>187</v>
      </c>
      <c r="CF94" s="11" t="s">
        <v>188</v>
      </c>
      <c r="CG94" s="7">
        <v>0.92429945629443744</v>
      </c>
      <c r="CH94" s="4">
        <f t="shared" si="9"/>
        <v>13260</v>
      </c>
    </row>
    <row r="95" spans="3:86" x14ac:dyDescent="0.25">
      <c r="C95" s="46"/>
      <c r="E95" s="216" t="s">
        <v>8</v>
      </c>
      <c r="F95" s="217"/>
      <c r="G95" s="217"/>
      <c r="H95" s="217"/>
      <c r="I95" s="217"/>
      <c r="J95" s="217"/>
      <c r="K95" s="218" t="str">
        <f t="shared" si="10"/>
        <v>FIMBIL EAS 40 NEW</v>
      </c>
      <c r="L95" s="218"/>
      <c r="M95" s="218"/>
      <c r="N95" s="218"/>
      <c r="O95" s="218"/>
      <c r="P95" s="218"/>
      <c r="Q95" s="218"/>
      <c r="R95" s="218"/>
      <c r="S95" s="218"/>
      <c r="T95" s="218"/>
      <c r="U95" s="218"/>
      <c r="V95" s="218"/>
      <c r="W95" s="218"/>
      <c r="X95" s="218"/>
      <c r="Y95" s="116"/>
      <c r="Z95" s="236">
        <v>4</v>
      </c>
      <c r="AA95" s="236"/>
      <c r="AB95" s="236"/>
      <c r="AC95" s="236"/>
      <c r="AD95" s="236"/>
      <c r="AE95" s="236"/>
      <c r="AF95" s="218" t="s">
        <v>315</v>
      </c>
      <c r="AG95" s="218"/>
      <c r="AH95" s="220">
        <v>1804.16</v>
      </c>
      <c r="AI95" s="220"/>
      <c r="AJ95" s="220"/>
      <c r="AK95" s="220"/>
      <c r="AL95" s="220"/>
      <c r="AM95" s="220"/>
      <c r="AN95" s="55" t="s">
        <v>316</v>
      </c>
      <c r="AO95" s="55"/>
      <c r="AP95" s="221">
        <f t="shared" si="11"/>
        <v>37216.465062399999</v>
      </c>
      <c r="AQ95" s="221"/>
      <c r="AR95" s="221"/>
      <c r="AS95" s="221"/>
      <c r="AT95" s="221"/>
      <c r="AU95" s="221"/>
      <c r="AV95" s="221"/>
      <c r="AW95" s="221"/>
      <c r="AX95" s="221"/>
      <c r="AY95" s="221"/>
      <c r="AZ95" s="222"/>
      <c r="BB95" s="51"/>
      <c r="CE95" s="10" t="s">
        <v>189</v>
      </c>
      <c r="CF95" s="11" t="s">
        <v>190</v>
      </c>
      <c r="CG95" s="8">
        <v>0.27780566011431757</v>
      </c>
      <c r="CH95" s="4">
        <f t="shared" si="9"/>
        <v>3985.3999999999996</v>
      </c>
    </row>
    <row r="96" spans="3:86" x14ac:dyDescent="0.25">
      <c r="C96" s="46"/>
      <c r="E96" s="200" t="s">
        <v>183</v>
      </c>
      <c r="F96" s="243"/>
      <c r="G96" s="243"/>
      <c r="H96" s="243"/>
      <c r="I96" s="243"/>
      <c r="J96" s="243"/>
      <c r="K96" s="230" t="str">
        <f t="shared" si="10"/>
        <v>CAUSTIC SODA LIQ</v>
      </c>
      <c r="L96" s="230"/>
      <c r="M96" s="230"/>
      <c r="N96" s="230"/>
      <c r="O96" s="230"/>
      <c r="P96" s="230"/>
      <c r="Q96" s="230"/>
      <c r="R96" s="230"/>
      <c r="S96" s="230"/>
      <c r="T96" s="230"/>
      <c r="U96" s="230"/>
      <c r="V96" s="230"/>
      <c r="W96" s="230"/>
      <c r="X96" s="230"/>
      <c r="Y96" s="115"/>
      <c r="Z96" s="232">
        <v>9</v>
      </c>
      <c r="AA96" s="232"/>
      <c r="AB96" s="232"/>
      <c r="AC96" s="232"/>
      <c r="AD96" s="232"/>
      <c r="AE96" s="232"/>
      <c r="AF96" s="230" t="s">
        <v>315</v>
      </c>
      <c r="AG96" s="230"/>
      <c r="AH96" s="244">
        <v>4059.36</v>
      </c>
      <c r="AI96" s="244"/>
      <c r="AJ96" s="244"/>
      <c r="AK96" s="244"/>
      <c r="AL96" s="244"/>
      <c r="AM96" s="244"/>
      <c r="AN96" s="41" t="s">
        <v>316</v>
      </c>
      <c r="AP96" s="242">
        <f t="shared" si="11"/>
        <v>34695.349920000001</v>
      </c>
      <c r="AQ96" s="242"/>
      <c r="AR96" s="242"/>
      <c r="AS96" s="242"/>
      <c r="AT96" s="242"/>
      <c r="AU96" s="242"/>
      <c r="AV96" s="242"/>
      <c r="AW96" s="242"/>
      <c r="AX96" s="242"/>
      <c r="AY96" s="242"/>
      <c r="AZ96" s="206"/>
      <c r="BB96" s="51"/>
      <c r="CE96" s="10" t="s">
        <v>191</v>
      </c>
      <c r="CF96" s="11" t="s">
        <v>192</v>
      </c>
      <c r="CG96" s="7">
        <v>1.4798550118499931</v>
      </c>
      <c r="CH96" s="4">
        <f t="shared" si="9"/>
        <v>21230</v>
      </c>
    </row>
    <row r="97" spans="3:86" x14ac:dyDescent="0.25">
      <c r="C97" s="46"/>
      <c r="E97" s="223" t="s">
        <v>10</v>
      </c>
      <c r="F97" s="224"/>
      <c r="G97" s="224"/>
      <c r="H97" s="224"/>
      <c r="I97" s="224"/>
      <c r="J97" s="224"/>
      <c r="K97" s="225" t="str">
        <f t="shared" si="10"/>
        <v>SODA ASH</v>
      </c>
      <c r="L97" s="225"/>
      <c r="M97" s="225"/>
      <c r="N97" s="225"/>
      <c r="O97" s="225"/>
      <c r="P97" s="225"/>
      <c r="Q97" s="225"/>
      <c r="R97" s="225"/>
      <c r="S97" s="225"/>
      <c r="T97" s="225"/>
      <c r="U97" s="225"/>
      <c r="V97" s="225"/>
      <c r="W97" s="225"/>
      <c r="X97" s="225"/>
      <c r="Y97" s="113"/>
      <c r="Z97" s="237">
        <v>20</v>
      </c>
      <c r="AA97" s="237"/>
      <c r="AB97" s="237"/>
      <c r="AC97" s="237"/>
      <c r="AD97" s="237"/>
      <c r="AE97" s="237"/>
      <c r="AF97" s="225" t="s">
        <v>315</v>
      </c>
      <c r="AG97" s="225"/>
      <c r="AH97" s="238">
        <v>9020.81</v>
      </c>
      <c r="AI97" s="238"/>
      <c r="AJ97" s="238"/>
      <c r="AK97" s="238"/>
      <c r="AL97" s="238"/>
      <c r="AM97" s="238"/>
      <c r="AN97" s="54" t="s">
        <v>316</v>
      </c>
      <c r="AO97" s="54"/>
      <c r="AP97" s="228">
        <f t="shared" si="11"/>
        <v>80104.792799999996</v>
      </c>
      <c r="AQ97" s="228"/>
      <c r="AR97" s="228"/>
      <c r="AS97" s="228"/>
      <c r="AT97" s="228"/>
      <c r="AU97" s="228"/>
      <c r="AV97" s="228"/>
      <c r="AW97" s="228"/>
      <c r="AX97" s="228"/>
      <c r="AY97" s="228"/>
      <c r="AZ97" s="229"/>
      <c r="BB97" s="51"/>
      <c r="CE97" s="10" t="s">
        <v>193</v>
      </c>
      <c r="CF97" s="11" t="s">
        <v>194</v>
      </c>
      <c r="CG97" s="7">
        <v>1.4087850271852782</v>
      </c>
      <c r="CH97" s="4">
        <f t="shared" si="9"/>
        <v>20210.43</v>
      </c>
    </row>
    <row r="98" spans="3:86" x14ac:dyDescent="0.25">
      <c r="C98" s="46"/>
      <c r="E98" s="120"/>
      <c r="F98" s="120"/>
      <c r="G98" s="120"/>
      <c r="H98" s="120"/>
      <c r="I98" s="120"/>
      <c r="J98" s="120"/>
      <c r="K98" s="115"/>
      <c r="L98" s="115"/>
      <c r="M98" s="115"/>
      <c r="N98" s="115"/>
      <c r="O98" s="115"/>
      <c r="P98" s="115"/>
      <c r="Q98" s="115"/>
      <c r="R98" s="115"/>
      <c r="S98" s="115"/>
      <c r="T98" s="115"/>
      <c r="U98" s="115"/>
      <c r="V98" s="115"/>
      <c r="W98" s="115"/>
      <c r="X98" s="115"/>
      <c r="Y98" s="115"/>
      <c r="Z98" s="111"/>
      <c r="AA98" s="111"/>
      <c r="AB98" s="111"/>
      <c r="AC98" s="111"/>
      <c r="AD98" s="111"/>
      <c r="AE98" s="111"/>
      <c r="AF98" s="115"/>
      <c r="AG98" s="115"/>
      <c r="AH98" s="120"/>
      <c r="AI98" s="120"/>
      <c r="AJ98" s="120"/>
      <c r="AK98" s="120"/>
      <c r="AL98" s="120"/>
      <c r="AM98" s="120"/>
      <c r="AP98" s="112"/>
      <c r="AQ98" s="112"/>
      <c r="AR98" s="112"/>
      <c r="AS98" s="112"/>
      <c r="AT98" s="112"/>
      <c r="AU98" s="112"/>
      <c r="AV98" s="112"/>
      <c r="AW98" s="112"/>
      <c r="AX98" s="112"/>
      <c r="AY98" s="112"/>
      <c r="AZ98" s="112"/>
      <c r="BB98" s="51"/>
      <c r="CE98" s="10" t="s">
        <v>195</v>
      </c>
      <c r="CF98" s="11" t="s">
        <v>196</v>
      </c>
      <c r="CG98" s="7">
        <v>1.9592004739997211</v>
      </c>
      <c r="CH98" s="4">
        <f t="shared" si="9"/>
        <v>28106.69</v>
      </c>
    </row>
    <row r="99" spans="3:86" x14ac:dyDescent="0.25">
      <c r="C99" s="46"/>
      <c r="E99" s="120"/>
      <c r="F99" s="120"/>
      <c r="G99" s="120"/>
      <c r="H99" s="120"/>
      <c r="I99" s="120"/>
      <c r="J99" s="120"/>
      <c r="K99" s="115"/>
      <c r="L99" s="115"/>
      <c r="M99" s="115"/>
      <c r="N99" s="115"/>
      <c r="O99" s="115"/>
      <c r="P99" s="115"/>
      <c r="Q99" s="115"/>
      <c r="R99" s="115"/>
      <c r="S99" s="115"/>
      <c r="T99" s="115"/>
      <c r="U99" s="115"/>
      <c r="V99" s="115"/>
      <c r="W99" s="115"/>
      <c r="X99" s="115"/>
      <c r="Y99" s="115"/>
      <c r="Z99" s="111"/>
      <c r="AA99" s="111"/>
      <c r="AB99" s="111"/>
      <c r="AC99" s="111"/>
      <c r="AD99" s="111"/>
      <c r="AE99" s="111"/>
      <c r="AF99" s="115"/>
      <c r="AG99" s="115"/>
      <c r="AH99" s="120"/>
      <c r="AI99" s="120"/>
      <c r="AJ99" s="120"/>
      <c r="AK99" s="59"/>
      <c r="AL99" s="230" t="s">
        <v>318</v>
      </c>
      <c r="AM99" s="230"/>
      <c r="AN99" s="230"/>
      <c r="AO99" s="230"/>
      <c r="AP99" s="112" t="s">
        <v>11</v>
      </c>
      <c r="AQ99" s="242">
        <f>SUM(AP92:AZ97)</f>
        <v>1904238.2585847999</v>
      </c>
      <c r="AR99" s="242"/>
      <c r="AS99" s="242"/>
      <c r="AT99" s="242"/>
      <c r="AU99" s="242"/>
      <c r="AV99" s="242"/>
      <c r="AW99" s="242"/>
      <c r="AX99" s="242"/>
      <c r="AY99" s="242"/>
      <c r="AZ99" s="242"/>
      <c r="BB99" s="51"/>
      <c r="CE99" s="10" t="s">
        <v>9</v>
      </c>
      <c r="CF99" s="11" t="s">
        <v>197</v>
      </c>
      <c r="CG99" s="7">
        <v>0.1663529903805939</v>
      </c>
      <c r="CH99" s="4">
        <f t="shared" si="9"/>
        <v>2386.5</v>
      </c>
    </row>
    <row r="100" spans="3:86" x14ac:dyDescent="0.25">
      <c r="C100" s="46"/>
      <c r="E100" s="120"/>
      <c r="F100" s="120"/>
      <c r="G100" s="120"/>
      <c r="H100" s="120"/>
      <c r="I100" s="120"/>
      <c r="J100" s="120"/>
      <c r="K100" s="115"/>
      <c r="L100" s="115"/>
      <c r="M100" s="115"/>
      <c r="N100" s="115"/>
      <c r="O100" s="115"/>
      <c r="P100" s="115"/>
      <c r="Q100" s="115"/>
      <c r="R100" s="115"/>
      <c r="S100" s="115"/>
      <c r="T100" s="115"/>
      <c r="U100" s="115"/>
      <c r="V100" s="115"/>
      <c r="W100" s="115"/>
      <c r="X100" s="115"/>
      <c r="Y100" s="115"/>
      <c r="Z100" s="111"/>
      <c r="AA100" s="111"/>
      <c r="AB100" s="111"/>
      <c r="AC100" s="111"/>
      <c r="AD100" s="111"/>
      <c r="AE100" s="111"/>
      <c r="AF100" s="115"/>
      <c r="AG100" s="115"/>
      <c r="AH100" s="120"/>
      <c r="AI100" s="120"/>
      <c r="AJ100" s="120"/>
      <c r="AK100" s="59"/>
      <c r="AL100" s="230" t="s">
        <v>317</v>
      </c>
      <c r="AM100" s="230"/>
      <c r="AN100" s="230"/>
      <c r="AO100" s="230"/>
      <c r="AP100" s="112" t="s">
        <v>11</v>
      </c>
      <c r="AQ100" s="242">
        <f>AQ99/AQ86</f>
        <v>906.78012313561896</v>
      </c>
      <c r="AR100" s="242"/>
      <c r="AS100" s="242"/>
      <c r="AT100" s="242"/>
      <c r="AU100" s="242"/>
      <c r="AV100" s="242"/>
      <c r="AW100" s="242"/>
      <c r="AX100" s="242"/>
      <c r="AY100" s="242"/>
      <c r="AZ100" s="242"/>
      <c r="BB100" s="51"/>
      <c r="CE100" s="10" t="s">
        <v>10</v>
      </c>
      <c r="CF100" s="11" t="s">
        <v>198</v>
      </c>
      <c r="CG100" s="7">
        <v>0.61898787118360521</v>
      </c>
      <c r="CH100" s="4">
        <f t="shared" si="9"/>
        <v>8880</v>
      </c>
    </row>
    <row r="101" spans="3:86" x14ac:dyDescent="0.25">
      <c r="C101" s="46"/>
      <c r="E101" s="120"/>
      <c r="F101" s="120"/>
      <c r="G101" s="120"/>
      <c r="H101" s="120"/>
      <c r="I101" s="120"/>
      <c r="J101" s="120"/>
      <c r="K101" s="115"/>
      <c r="L101" s="115"/>
      <c r="M101" s="115"/>
      <c r="N101" s="115"/>
      <c r="O101" s="115"/>
      <c r="P101" s="115"/>
      <c r="Q101" s="115"/>
      <c r="R101" s="115"/>
      <c r="S101" s="115"/>
      <c r="T101" s="115"/>
      <c r="U101" s="115"/>
      <c r="V101" s="115"/>
      <c r="W101" s="115"/>
      <c r="X101" s="115"/>
      <c r="Y101" s="115"/>
      <c r="Z101" s="111"/>
      <c r="AA101" s="111"/>
      <c r="AB101" s="111"/>
      <c r="AC101" s="111"/>
      <c r="AD101" s="111"/>
      <c r="AE101" s="111"/>
      <c r="AF101" s="115"/>
      <c r="AG101" s="115"/>
      <c r="AH101" s="120"/>
      <c r="AI101" s="120"/>
      <c r="AJ101" s="120"/>
      <c r="AK101" s="120"/>
      <c r="AL101" s="120"/>
      <c r="AM101" s="120"/>
      <c r="AQ101" s="120"/>
      <c r="AR101" s="120"/>
      <c r="AS101" s="120"/>
      <c r="AT101" s="120"/>
      <c r="AU101" s="120"/>
      <c r="AV101" s="120"/>
      <c r="AW101" s="120"/>
      <c r="AX101" s="120"/>
      <c r="AY101" s="120"/>
      <c r="AZ101" s="120"/>
      <c r="BB101" s="51"/>
      <c r="CE101" s="10" t="s">
        <v>199</v>
      </c>
      <c r="CF101" s="11" t="s">
        <v>200</v>
      </c>
      <c r="CG101" s="7">
        <v>0.794646591384358</v>
      </c>
      <c r="CH101" s="4">
        <f t="shared" si="9"/>
        <v>11400</v>
      </c>
    </row>
    <row r="102" spans="3:86" ht="17.25" thickBot="1" x14ac:dyDescent="0.3">
      <c r="C102" s="60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  <c r="BB102" s="62"/>
      <c r="CE102" s="10" t="s">
        <v>201</v>
      </c>
      <c r="CF102" s="11" t="s">
        <v>202</v>
      </c>
      <c r="CG102" s="7">
        <v>0.71099958176495193</v>
      </c>
      <c r="CH102" s="4">
        <f t="shared" si="9"/>
        <v>10200</v>
      </c>
    </row>
    <row r="103" spans="3:86" x14ac:dyDescent="0.25">
      <c r="CE103" s="10" t="s">
        <v>203</v>
      </c>
      <c r="CF103" s="11" t="s">
        <v>204</v>
      </c>
      <c r="CG103" s="7">
        <v>1.3377959012965286</v>
      </c>
      <c r="CH103" s="4">
        <f t="shared" si="9"/>
        <v>19192.02</v>
      </c>
    </row>
    <row r="104" spans="3:86" ht="17.25" thickBot="1" x14ac:dyDescent="0.3">
      <c r="CE104" s="10" t="s">
        <v>205</v>
      </c>
      <c r="CF104" s="11" t="s">
        <v>206</v>
      </c>
      <c r="CG104" s="7">
        <v>2.4213495050885263</v>
      </c>
      <c r="CH104" s="4">
        <f t="shared" si="9"/>
        <v>34736.68</v>
      </c>
    </row>
    <row r="105" spans="3:86" x14ac:dyDescent="0.25">
      <c r="C105" s="43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5"/>
      <c r="CE105" s="10" t="s">
        <v>207</v>
      </c>
      <c r="CF105" s="11" t="s">
        <v>208</v>
      </c>
      <c r="CG105" s="7">
        <v>0.88</v>
      </c>
      <c r="CH105" s="4">
        <f t="shared" si="9"/>
        <v>12624.48</v>
      </c>
    </row>
    <row r="106" spans="3:86" x14ac:dyDescent="0.25">
      <c r="C106" s="46"/>
      <c r="E106" s="245" t="s">
        <v>0</v>
      </c>
      <c r="F106" s="245"/>
      <c r="G106" s="245"/>
      <c r="H106" s="245"/>
      <c r="I106" s="245"/>
      <c r="J106" s="49" t="s">
        <v>11</v>
      </c>
      <c r="K106" s="245" t="s">
        <v>353</v>
      </c>
      <c r="L106" s="245"/>
      <c r="M106" s="245"/>
      <c r="N106" s="245"/>
      <c r="O106" s="245"/>
      <c r="P106" s="245"/>
      <c r="Q106" s="245"/>
      <c r="R106" s="245"/>
      <c r="S106" s="245"/>
      <c r="T106" s="245"/>
      <c r="U106" s="245"/>
      <c r="V106" s="49"/>
      <c r="W106" s="49"/>
      <c r="X106" s="49"/>
      <c r="Y106" s="49"/>
      <c r="Z106" s="49"/>
      <c r="AA106" s="49"/>
      <c r="AB106" s="49"/>
      <c r="AC106" s="49"/>
      <c r="AD106" s="50"/>
      <c r="AE106" s="50"/>
      <c r="AF106" s="50"/>
      <c r="AG106" s="50"/>
      <c r="AH106" s="245" t="s">
        <v>3</v>
      </c>
      <c r="AI106" s="245"/>
      <c r="AJ106" s="245"/>
      <c r="AK106" s="245"/>
      <c r="AL106" s="245"/>
      <c r="AM106" s="245"/>
      <c r="AN106" s="245"/>
      <c r="AO106" s="245"/>
      <c r="AP106" s="49" t="s">
        <v>11</v>
      </c>
      <c r="AQ106" s="247">
        <v>451.04</v>
      </c>
      <c r="AR106" s="247"/>
      <c r="AS106" s="247"/>
      <c r="AT106" s="247"/>
      <c r="AU106" s="49" t="s">
        <v>319</v>
      </c>
      <c r="AV106" s="49"/>
      <c r="AW106" s="49"/>
      <c r="AX106" s="49"/>
      <c r="AY106" s="49"/>
      <c r="AZ106" s="49"/>
      <c r="BB106" s="51"/>
      <c r="CE106" s="12" t="s">
        <v>209</v>
      </c>
      <c r="CF106" s="13" t="s">
        <v>210</v>
      </c>
      <c r="CG106" s="7">
        <v>3.1523232956921792</v>
      </c>
      <c r="CH106" s="4">
        <f t="shared" si="9"/>
        <v>45223.23</v>
      </c>
    </row>
    <row r="107" spans="3:86" x14ac:dyDescent="0.25">
      <c r="C107" s="46"/>
      <c r="E107" s="245" t="s">
        <v>322</v>
      </c>
      <c r="F107" s="245"/>
      <c r="G107" s="245"/>
      <c r="H107" s="245"/>
      <c r="I107" s="245"/>
      <c r="J107" s="49" t="s">
        <v>11</v>
      </c>
      <c r="K107" s="49" t="s">
        <v>475</v>
      </c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50"/>
      <c r="AE107" s="50"/>
      <c r="AF107" s="50"/>
      <c r="AG107" s="50"/>
      <c r="AH107" s="245" t="s">
        <v>4</v>
      </c>
      <c r="AI107" s="245"/>
      <c r="AJ107" s="245"/>
      <c r="AK107" s="245"/>
      <c r="AL107" s="245"/>
      <c r="AM107" s="245"/>
      <c r="AN107" s="245"/>
      <c r="AO107" s="245"/>
      <c r="AP107" s="49" t="s">
        <v>11</v>
      </c>
      <c r="AQ107" s="245">
        <v>2100</v>
      </c>
      <c r="AR107" s="245"/>
      <c r="AS107" s="245"/>
      <c r="AT107" s="245"/>
      <c r="AU107" s="49" t="s">
        <v>320</v>
      </c>
      <c r="AV107" s="49"/>
      <c r="AW107" s="49"/>
      <c r="AX107" s="49"/>
      <c r="AY107" s="49"/>
      <c r="AZ107" s="49"/>
      <c r="BB107" s="51"/>
      <c r="CE107" s="5" t="s">
        <v>211</v>
      </c>
      <c r="CF107" s="11" t="s">
        <v>212</v>
      </c>
      <c r="CG107" s="7">
        <v>1.3936128537571448</v>
      </c>
      <c r="CH107" s="4">
        <f t="shared" si="9"/>
        <v>19992.77</v>
      </c>
    </row>
    <row r="108" spans="3:86" x14ac:dyDescent="0.25">
      <c r="C108" s="46"/>
      <c r="E108" s="245" t="s">
        <v>1</v>
      </c>
      <c r="F108" s="245"/>
      <c r="G108" s="245"/>
      <c r="H108" s="245"/>
      <c r="I108" s="245"/>
      <c r="J108" s="49" t="s">
        <v>11</v>
      </c>
      <c r="K108" s="245" t="s">
        <v>471</v>
      </c>
      <c r="L108" s="245"/>
      <c r="M108" s="245"/>
      <c r="N108" s="245"/>
      <c r="O108" s="245"/>
      <c r="P108" s="245"/>
      <c r="Q108" s="245"/>
      <c r="R108" s="245"/>
      <c r="S108" s="245"/>
      <c r="T108" s="245"/>
      <c r="U108" s="245"/>
      <c r="V108" s="49"/>
      <c r="W108" s="49"/>
      <c r="X108" s="49"/>
      <c r="Y108" s="49"/>
      <c r="Z108" s="49"/>
      <c r="AA108" s="49"/>
      <c r="AB108" s="49"/>
      <c r="AC108" s="49"/>
      <c r="AD108" s="50"/>
      <c r="AE108" s="50"/>
      <c r="AF108" s="50"/>
      <c r="AG108" s="50"/>
      <c r="AH108" s="245"/>
      <c r="AI108" s="245"/>
      <c r="AJ108" s="245"/>
      <c r="AK108" s="245"/>
      <c r="AL108" s="245"/>
      <c r="AM108" s="245"/>
      <c r="AN108" s="245"/>
      <c r="AO108" s="245"/>
      <c r="AP108" s="49"/>
      <c r="AQ108" s="246"/>
      <c r="AR108" s="246"/>
      <c r="AS108" s="246"/>
      <c r="AT108" s="246"/>
      <c r="AU108" s="49"/>
      <c r="AV108" s="49"/>
      <c r="AW108" s="49"/>
      <c r="AX108" s="49"/>
      <c r="AY108" s="49"/>
      <c r="AZ108" s="49"/>
      <c r="BB108" s="51"/>
      <c r="CE108" s="10" t="s">
        <v>213</v>
      </c>
      <c r="CF108" s="11" t="s">
        <v>214</v>
      </c>
      <c r="CG108" s="7">
        <v>0.59725149867558902</v>
      </c>
      <c r="CH108" s="4">
        <f t="shared" si="9"/>
        <v>8568.17</v>
      </c>
    </row>
    <row r="109" spans="3:86" x14ac:dyDescent="0.25">
      <c r="C109" s="46"/>
      <c r="E109" s="245" t="s">
        <v>2</v>
      </c>
      <c r="F109" s="245"/>
      <c r="G109" s="245"/>
      <c r="H109" s="245"/>
      <c r="I109" s="245"/>
      <c r="J109" s="49" t="s">
        <v>11</v>
      </c>
      <c r="K109" s="245" t="s">
        <v>337</v>
      </c>
      <c r="L109" s="245"/>
      <c r="M109" s="245"/>
      <c r="N109" s="245"/>
      <c r="O109" s="245"/>
      <c r="P109" s="245"/>
      <c r="Q109" s="245"/>
      <c r="R109" s="245"/>
      <c r="S109" s="245"/>
      <c r="T109" s="245"/>
      <c r="U109" s="245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245"/>
      <c r="AI109" s="245"/>
      <c r="AJ109" s="245"/>
      <c r="AK109" s="245"/>
      <c r="AL109" s="245"/>
      <c r="AM109" s="245"/>
      <c r="AN109" s="245"/>
      <c r="AO109" s="245"/>
      <c r="AP109" s="49"/>
      <c r="AQ109" s="49"/>
      <c r="AR109" s="49"/>
      <c r="AS109" s="49"/>
      <c r="AT109" s="49"/>
      <c r="AU109" s="49"/>
      <c r="AV109" s="49"/>
      <c r="AW109" s="49"/>
      <c r="AX109" s="49"/>
      <c r="AY109" s="49"/>
      <c r="AZ109" s="49"/>
      <c r="BB109" s="51"/>
      <c r="CE109" s="10" t="s">
        <v>8</v>
      </c>
      <c r="CF109" s="11" t="s">
        <v>215</v>
      </c>
      <c r="CG109" s="7">
        <v>1.4379018541753799</v>
      </c>
      <c r="CH109" s="4">
        <f t="shared" si="9"/>
        <v>20628.14</v>
      </c>
    </row>
    <row r="110" spans="3:86" x14ac:dyDescent="0.25">
      <c r="C110" s="46"/>
      <c r="BB110" s="51"/>
      <c r="CE110" s="10" t="s">
        <v>216</v>
      </c>
      <c r="CF110" s="11" t="s">
        <v>217</v>
      </c>
      <c r="CG110" s="7">
        <v>1.1666499372647428</v>
      </c>
      <c r="CH110" s="4">
        <f t="shared" si="9"/>
        <v>16736.759999999998</v>
      </c>
    </row>
    <row r="111" spans="3:86" x14ac:dyDescent="0.25">
      <c r="C111" s="46"/>
      <c r="BB111" s="51"/>
      <c r="CE111" s="10" t="s">
        <v>218</v>
      </c>
      <c r="CF111" s="11" t="s">
        <v>219</v>
      </c>
      <c r="CG111" s="7">
        <v>0.83646591384358016</v>
      </c>
      <c r="CH111" s="4">
        <f t="shared" ref="CH111:CH142" si="12">CG111*$CH$3</f>
        <v>11999.94</v>
      </c>
    </row>
    <row r="112" spans="3:86" x14ac:dyDescent="0.25">
      <c r="C112" s="46"/>
      <c r="BB112" s="51"/>
      <c r="CE112" s="10" t="s">
        <v>220</v>
      </c>
      <c r="CF112" s="11" t="s">
        <v>221</v>
      </c>
      <c r="CG112" s="7">
        <v>1.2344904502997351</v>
      </c>
      <c r="CH112" s="4">
        <f t="shared" si="12"/>
        <v>17710</v>
      </c>
    </row>
    <row r="113" spans="3:86" x14ac:dyDescent="0.25">
      <c r="C113" s="46"/>
      <c r="E113" s="208" t="s">
        <v>28</v>
      </c>
      <c r="F113" s="209"/>
      <c r="G113" s="209"/>
      <c r="H113" s="209"/>
      <c r="I113" s="209"/>
      <c r="J113" s="209"/>
      <c r="K113" s="210" t="str">
        <f t="shared" ref="K113:K118" si="13">VLOOKUP(E113,$CE$1:$CH$1002,2,FALSE)</f>
        <v>NOVACRON RED S-B</v>
      </c>
      <c r="L113" s="210"/>
      <c r="M113" s="210"/>
      <c r="N113" s="210"/>
      <c r="O113" s="210"/>
      <c r="P113" s="210"/>
      <c r="Q113" s="210"/>
      <c r="R113" s="210"/>
      <c r="S113" s="210"/>
      <c r="T113" s="210"/>
      <c r="U113" s="210"/>
      <c r="V113" s="210"/>
      <c r="W113" s="210"/>
      <c r="X113" s="210"/>
      <c r="Y113" s="117"/>
      <c r="Z113" s="234">
        <v>2.37</v>
      </c>
      <c r="AA113" s="234"/>
      <c r="AB113" s="234"/>
      <c r="AC113" s="234"/>
      <c r="AD113" s="234"/>
      <c r="AE113" s="234"/>
      <c r="AF113" s="210" t="s">
        <v>315</v>
      </c>
      <c r="AG113" s="210"/>
      <c r="AH113" s="235">
        <v>1068.97</v>
      </c>
      <c r="AI113" s="235"/>
      <c r="AJ113" s="235"/>
      <c r="AK113" s="235"/>
      <c r="AL113" s="235"/>
      <c r="AM113" s="235"/>
      <c r="AN113" s="52" t="s">
        <v>316</v>
      </c>
      <c r="AO113" s="52"/>
      <c r="AP113" s="213">
        <f t="shared" ref="AP113:AP118" si="14">(AH113*VLOOKUP(E113,$CE$1:$CH$1002,4,FALSE))/1000</f>
        <v>115782.599331</v>
      </c>
      <c r="AQ113" s="213"/>
      <c r="AR113" s="213"/>
      <c r="AS113" s="213"/>
      <c r="AT113" s="213"/>
      <c r="AU113" s="213"/>
      <c r="AV113" s="213"/>
      <c r="AW113" s="213"/>
      <c r="AX113" s="213"/>
      <c r="AY113" s="213"/>
      <c r="AZ113" s="214"/>
      <c r="BB113" s="51"/>
      <c r="CE113" s="10" t="s">
        <v>222</v>
      </c>
      <c r="CF113" s="11" t="s">
        <v>223</v>
      </c>
      <c r="CG113" s="7">
        <v>0.84344068032901154</v>
      </c>
      <c r="CH113" s="4">
        <f t="shared" si="12"/>
        <v>12100</v>
      </c>
    </row>
    <row r="114" spans="3:86" x14ac:dyDescent="0.25">
      <c r="C114" s="46"/>
      <c r="E114" s="200" t="s">
        <v>41</v>
      </c>
      <c r="F114" s="243"/>
      <c r="G114" s="243"/>
      <c r="H114" s="243"/>
      <c r="I114" s="243"/>
      <c r="J114" s="243"/>
      <c r="K114" s="230" t="str">
        <f t="shared" si="13"/>
        <v>NOVACRON DEEP NIGHT S–R</v>
      </c>
      <c r="L114" s="230"/>
      <c r="M114" s="230"/>
      <c r="N114" s="230"/>
      <c r="O114" s="230"/>
      <c r="P114" s="230"/>
      <c r="Q114" s="230"/>
      <c r="R114" s="230"/>
      <c r="S114" s="230"/>
      <c r="T114" s="230"/>
      <c r="U114" s="230"/>
      <c r="V114" s="230"/>
      <c r="W114" s="230"/>
      <c r="X114" s="230"/>
      <c r="Y114" s="115"/>
      <c r="Z114" s="232">
        <v>25.92</v>
      </c>
      <c r="AA114" s="232"/>
      <c r="AB114" s="232"/>
      <c r="AC114" s="232"/>
      <c r="AD114" s="232"/>
      <c r="AE114" s="232"/>
      <c r="AF114" s="230" t="s">
        <v>315</v>
      </c>
      <c r="AG114" s="230"/>
      <c r="AH114" s="244">
        <v>11690.97</v>
      </c>
      <c r="AI114" s="244"/>
      <c r="AJ114" s="244"/>
      <c r="AK114" s="244"/>
      <c r="AL114" s="244"/>
      <c r="AM114" s="244"/>
      <c r="AN114" s="41" t="s">
        <v>316</v>
      </c>
      <c r="AP114" s="242">
        <f t="shared" si="14"/>
        <v>1219314.6263573999</v>
      </c>
      <c r="AQ114" s="242"/>
      <c r="AR114" s="242"/>
      <c r="AS114" s="242"/>
      <c r="AT114" s="242"/>
      <c r="AU114" s="242"/>
      <c r="AV114" s="242"/>
      <c r="AW114" s="242"/>
      <c r="AX114" s="242"/>
      <c r="AY114" s="242"/>
      <c r="AZ114" s="206"/>
      <c r="BB114" s="51"/>
      <c r="CE114" s="10" t="s">
        <v>224</v>
      </c>
      <c r="CF114" s="11" t="s">
        <v>225</v>
      </c>
      <c r="CG114" s="7">
        <v>0.58723825456573264</v>
      </c>
      <c r="CH114" s="4">
        <f t="shared" si="12"/>
        <v>8424.52</v>
      </c>
    </row>
    <row r="115" spans="3:86" x14ac:dyDescent="0.25">
      <c r="C115" s="46"/>
      <c r="E115" s="200" t="s">
        <v>45</v>
      </c>
      <c r="F115" s="243"/>
      <c r="G115" s="243"/>
      <c r="H115" s="243"/>
      <c r="I115" s="243"/>
      <c r="J115" s="243"/>
      <c r="K115" s="230" t="str">
        <f t="shared" si="13"/>
        <v>NOVACRON SUPER BLACK G</v>
      </c>
      <c r="L115" s="230"/>
      <c r="M115" s="230"/>
      <c r="N115" s="230"/>
      <c r="O115" s="230"/>
      <c r="P115" s="230"/>
      <c r="Q115" s="230"/>
      <c r="R115" s="230"/>
      <c r="S115" s="230"/>
      <c r="T115" s="230"/>
      <c r="U115" s="230"/>
      <c r="V115" s="230"/>
      <c r="W115" s="230"/>
      <c r="X115" s="230"/>
      <c r="Y115" s="115"/>
      <c r="Z115" s="232">
        <v>9.8800000000000008</v>
      </c>
      <c r="AA115" s="232"/>
      <c r="AB115" s="232"/>
      <c r="AC115" s="232"/>
      <c r="AD115" s="232"/>
      <c r="AE115" s="232"/>
      <c r="AF115" s="230" t="s">
        <v>315</v>
      </c>
      <c r="AG115" s="230"/>
      <c r="AH115" s="244">
        <v>4456.28</v>
      </c>
      <c r="AI115" s="244"/>
      <c r="AJ115" s="244"/>
      <c r="AK115" s="244"/>
      <c r="AL115" s="244"/>
      <c r="AM115" s="244"/>
      <c r="AN115" s="41" t="s">
        <v>316</v>
      </c>
      <c r="AP115" s="242">
        <f t="shared" si="14"/>
        <v>611061.86921280005</v>
      </c>
      <c r="AQ115" s="242"/>
      <c r="AR115" s="242"/>
      <c r="AS115" s="242"/>
      <c r="AT115" s="242"/>
      <c r="AU115" s="242"/>
      <c r="AV115" s="242"/>
      <c r="AW115" s="242"/>
      <c r="AX115" s="242"/>
      <c r="AY115" s="242"/>
      <c r="AZ115" s="206"/>
      <c r="BB115" s="51"/>
      <c r="CE115" s="10" t="s">
        <v>226</v>
      </c>
      <c r="CF115" s="11" t="s">
        <v>227</v>
      </c>
      <c r="CG115" s="23">
        <v>2.9269482782657188</v>
      </c>
      <c r="CH115" s="4">
        <f t="shared" si="12"/>
        <v>41990</v>
      </c>
    </row>
    <row r="116" spans="3:86" x14ac:dyDescent="0.25">
      <c r="C116" s="46"/>
      <c r="E116" s="216" t="s">
        <v>8</v>
      </c>
      <c r="F116" s="217"/>
      <c r="G116" s="217"/>
      <c r="H116" s="217"/>
      <c r="I116" s="217"/>
      <c r="J116" s="217"/>
      <c r="K116" s="218" t="str">
        <f t="shared" si="13"/>
        <v>FIMBIL EAS 40 NEW</v>
      </c>
      <c r="L116" s="218"/>
      <c r="M116" s="218"/>
      <c r="N116" s="218"/>
      <c r="O116" s="218"/>
      <c r="P116" s="218"/>
      <c r="Q116" s="218"/>
      <c r="R116" s="218"/>
      <c r="S116" s="218"/>
      <c r="T116" s="218"/>
      <c r="U116" s="218"/>
      <c r="V116" s="218"/>
      <c r="W116" s="218"/>
      <c r="X116" s="218"/>
      <c r="Y116" s="116"/>
      <c r="Z116" s="236">
        <v>4</v>
      </c>
      <c r="AA116" s="236"/>
      <c r="AB116" s="236"/>
      <c r="AC116" s="236"/>
      <c r="AD116" s="236"/>
      <c r="AE116" s="236"/>
      <c r="AF116" s="218" t="s">
        <v>315</v>
      </c>
      <c r="AG116" s="218"/>
      <c r="AH116" s="220">
        <v>1804.16</v>
      </c>
      <c r="AI116" s="220"/>
      <c r="AJ116" s="220"/>
      <c r="AK116" s="220"/>
      <c r="AL116" s="220"/>
      <c r="AM116" s="220"/>
      <c r="AN116" s="55" t="s">
        <v>316</v>
      </c>
      <c r="AO116" s="55"/>
      <c r="AP116" s="221">
        <f t="shared" si="14"/>
        <v>37216.465062399999</v>
      </c>
      <c r="AQ116" s="221"/>
      <c r="AR116" s="221"/>
      <c r="AS116" s="221"/>
      <c r="AT116" s="221"/>
      <c r="AU116" s="221"/>
      <c r="AV116" s="221"/>
      <c r="AW116" s="221"/>
      <c r="AX116" s="221"/>
      <c r="AY116" s="221"/>
      <c r="AZ116" s="222"/>
      <c r="BB116" s="51"/>
      <c r="CE116" s="24" t="s">
        <v>228</v>
      </c>
      <c r="CF116" s="13" t="s">
        <v>229</v>
      </c>
      <c r="CG116" s="14">
        <v>2.5644291091593479</v>
      </c>
      <c r="CH116" s="4">
        <f t="shared" si="12"/>
        <v>36789.300000000003</v>
      </c>
    </row>
    <row r="117" spans="3:86" x14ac:dyDescent="0.25">
      <c r="C117" s="46"/>
      <c r="E117" s="200" t="s">
        <v>183</v>
      </c>
      <c r="F117" s="243"/>
      <c r="G117" s="243"/>
      <c r="H117" s="243"/>
      <c r="I117" s="243"/>
      <c r="J117" s="243"/>
      <c r="K117" s="230" t="str">
        <f t="shared" si="13"/>
        <v>CAUSTIC SODA LIQ</v>
      </c>
      <c r="L117" s="230"/>
      <c r="M117" s="230"/>
      <c r="N117" s="230"/>
      <c r="O117" s="230"/>
      <c r="P117" s="230"/>
      <c r="Q117" s="230"/>
      <c r="R117" s="230"/>
      <c r="S117" s="230"/>
      <c r="T117" s="230"/>
      <c r="U117" s="230"/>
      <c r="V117" s="230"/>
      <c r="W117" s="230"/>
      <c r="X117" s="230"/>
      <c r="Y117" s="115"/>
      <c r="Z117" s="232">
        <v>9</v>
      </c>
      <c r="AA117" s="232"/>
      <c r="AB117" s="232"/>
      <c r="AC117" s="232"/>
      <c r="AD117" s="232"/>
      <c r="AE117" s="232"/>
      <c r="AF117" s="230" t="s">
        <v>315</v>
      </c>
      <c r="AG117" s="230"/>
      <c r="AH117" s="244">
        <v>4059.36</v>
      </c>
      <c r="AI117" s="244"/>
      <c r="AJ117" s="244"/>
      <c r="AK117" s="244"/>
      <c r="AL117" s="244"/>
      <c r="AM117" s="244"/>
      <c r="AN117" s="41" t="s">
        <v>316</v>
      </c>
      <c r="AP117" s="242">
        <f t="shared" si="14"/>
        <v>34695.349920000001</v>
      </c>
      <c r="AQ117" s="242"/>
      <c r="AR117" s="242"/>
      <c r="AS117" s="242"/>
      <c r="AT117" s="242"/>
      <c r="AU117" s="242"/>
      <c r="AV117" s="242"/>
      <c r="AW117" s="242"/>
      <c r="AX117" s="242"/>
      <c r="AY117" s="242"/>
      <c r="AZ117" s="206"/>
      <c r="BB117" s="51"/>
      <c r="CE117" s="10" t="s">
        <v>230</v>
      </c>
      <c r="CF117" s="11" t="s">
        <v>231</v>
      </c>
      <c r="CG117" s="7">
        <v>2.234245085738185</v>
      </c>
      <c r="CH117" s="4">
        <f t="shared" si="12"/>
        <v>32052.480000000003</v>
      </c>
    </row>
    <row r="118" spans="3:86" x14ac:dyDescent="0.25">
      <c r="C118" s="46"/>
      <c r="E118" s="223" t="s">
        <v>10</v>
      </c>
      <c r="F118" s="224"/>
      <c r="G118" s="224"/>
      <c r="H118" s="224"/>
      <c r="I118" s="224"/>
      <c r="J118" s="224"/>
      <c r="K118" s="225" t="str">
        <f t="shared" si="13"/>
        <v>SODA ASH</v>
      </c>
      <c r="L118" s="225"/>
      <c r="M118" s="225"/>
      <c r="N118" s="225"/>
      <c r="O118" s="225"/>
      <c r="P118" s="225"/>
      <c r="Q118" s="225"/>
      <c r="R118" s="225"/>
      <c r="S118" s="225"/>
      <c r="T118" s="225"/>
      <c r="U118" s="225"/>
      <c r="V118" s="225"/>
      <c r="W118" s="225"/>
      <c r="X118" s="225"/>
      <c r="Y118" s="113"/>
      <c r="Z118" s="237">
        <v>20</v>
      </c>
      <c r="AA118" s="237"/>
      <c r="AB118" s="237"/>
      <c r="AC118" s="237"/>
      <c r="AD118" s="237"/>
      <c r="AE118" s="237"/>
      <c r="AF118" s="225" t="s">
        <v>315</v>
      </c>
      <c r="AG118" s="225"/>
      <c r="AH118" s="238">
        <v>9020.81</v>
      </c>
      <c r="AI118" s="238"/>
      <c r="AJ118" s="238"/>
      <c r="AK118" s="238"/>
      <c r="AL118" s="238"/>
      <c r="AM118" s="238"/>
      <c r="AN118" s="54" t="s">
        <v>316</v>
      </c>
      <c r="AO118" s="54"/>
      <c r="AP118" s="228">
        <f t="shared" si="14"/>
        <v>80104.792799999996</v>
      </c>
      <c r="AQ118" s="228"/>
      <c r="AR118" s="228"/>
      <c r="AS118" s="228"/>
      <c r="AT118" s="228"/>
      <c r="AU118" s="228"/>
      <c r="AV118" s="228"/>
      <c r="AW118" s="228"/>
      <c r="AX118" s="228"/>
      <c r="AY118" s="228"/>
      <c r="AZ118" s="229"/>
      <c r="BB118" s="51"/>
      <c r="CE118" s="10" t="s">
        <v>232</v>
      </c>
      <c r="CF118" s="11" t="s">
        <v>233</v>
      </c>
      <c r="CG118" s="7">
        <v>2.6099546912031228</v>
      </c>
      <c r="CH118" s="4">
        <f t="shared" si="12"/>
        <v>37442.410000000003</v>
      </c>
    </row>
    <row r="119" spans="3:86" x14ac:dyDescent="0.25">
      <c r="C119" s="46"/>
      <c r="E119" s="120"/>
      <c r="F119" s="120"/>
      <c r="G119" s="120"/>
      <c r="H119" s="120"/>
      <c r="I119" s="120"/>
      <c r="J119" s="120"/>
      <c r="K119" s="115"/>
      <c r="L119" s="115"/>
      <c r="M119" s="115"/>
      <c r="N119" s="115"/>
      <c r="O119" s="115"/>
      <c r="P119" s="115"/>
      <c r="Q119" s="115"/>
      <c r="R119" s="115"/>
      <c r="S119" s="115"/>
      <c r="T119" s="115"/>
      <c r="U119" s="115"/>
      <c r="V119" s="115"/>
      <c r="W119" s="115"/>
      <c r="X119" s="115"/>
      <c r="Y119" s="115"/>
      <c r="Z119" s="111"/>
      <c r="AA119" s="111"/>
      <c r="AB119" s="111"/>
      <c r="AC119" s="111"/>
      <c r="AD119" s="111"/>
      <c r="AE119" s="111"/>
      <c r="AF119" s="115"/>
      <c r="AG119" s="115"/>
      <c r="AH119" s="120"/>
      <c r="AI119" s="120"/>
      <c r="AJ119" s="120"/>
      <c r="AK119" s="120"/>
      <c r="AL119" s="120"/>
      <c r="AM119" s="120"/>
      <c r="AP119" s="112"/>
      <c r="AQ119" s="112"/>
      <c r="AR119" s="112"/>
      <c r="AS119" s="112"/>
      <c r="AT119" s="112"/>
      <c r="AU119" s="112"/>
      <c r="AV119" s="112"/>
      <c r="AW119" s="112"/>
      <c r="AX119" s="112"/>
      <c r="AY119" s="112"/>
      <c r="AZ119" s="112"/>
      <c r="BB119" s="51"/>
      <c r="CE119" s="10" t="s">
        <v>234</v>
      </c>
      <c r="CF119" s="11" t="s">
        <v>235</v>
      </c>
      <c r="CG119" s="7">
        <v>2.1191872298898646</v>
      </c>
      <c r="CH119" s="4">
        <f t="shared" si="12"/>
        <v>30401.859999999997</v>
      </c>
    </row>
    <row r="120" spans="3:86" x14ac:dyDescent="0.25">
      <c r="C120" s="46"/>
      <c r="E120" s="120"/>
      <c r="F120" s="120"/>
      <c r="G120" s="120"/>
      <c r="H120" s="120"/>
      <c r="I120" s="120"/>
      <c r="J120" s="120"/>
      <c r="K120" s="115"/>
      <c r="L120" s="115"/>
      <c r="M120" s="115"/>
      <c r="N120" s="115"/>
      <c r="O120" s="115"/>
      <c r="P120" s="115"/>
      <c r="Q120" s="115"/>
      <c r="R120" s="115"/>
      <c r="S120" s="115"/>
      <c r="T120" s="115"/>
      <c r="U120" s="115"/>
      <c r="V120" s="115"/>
      <c r="W120" s="115"/>
      <c r="X120" s="115"/>
      <c r="Y120" s="115"/>
      <c r="Z120" s="111"/>
      <c r="AA120" s="111"/>
      <c r="AB120" s="111"/>
      <c r="AC120" s="111"/>
      <c r="AD120" s="111"/>
      <c r="AE120" s="111"/>
      <c r="AF120" s="115"/>
      <c r="AG120" s="115"/>
      <c r="AH120" s="120"/>
      <c r="AI120" s="120"/>
      <c r="AJ120" s="120"/>
      <c r="AK120" s="59"/>
      <c r="AL120" s="230" t="s">
        <v>318</v>
      </c>
      <c r="AM120" s="230"/>
      <c r="AN120" s="230"/>
      <c r="AO120" s="230"/>
      <c r="AP120" s="112" t="s">
        <v>11</v>
      </c>
      <c r="AQ120" s="242">
        <f>SUM(AP113:AZ118)</f>
        <v>2098175.7026836001</v>
      </c>
      <c r="AR120" s="242"/>
      <c r="AS120" s="242"/>
      <c r="AT120" s="242"/>
      <c r="AU120" s="242"/>
      <c r="AV120" s="242"/>
      <c r="AW120" s="242"/>
      <c r="AX120" s="242"/>
      <c r="AY120" s="242"/>
      <c r="AZ120" s="242"/>
      <c r="BB120" s="51"/>
      <c r="CE120" s="10" t="s">
        <v>236</v>
      </c>
      <c r="CF120" s="11" t="s">
        <v>237</v>
      </c>
      <c r="CG120" s="7">
        <v>2.6188484595009061</v>
      </c>
      <c r="CH120" s="4">
        <f t="shared" si="12"/>
        <v>37570</v>
      </c>
    </row>
    <row r="121" spans="3:86" x14ac:dyDescent="0.25">
      <c r="C121" s="46"/>
      <c r="E121" s="120"/>
      <c r="F121" s="120"/>
      <c r="G121" s="120"/>
      <c r="H121" s="120"/>
      <c r="I121" s="120"/>
      <c r="J121" s="120"/>
      <c r="K121" s="115"/>
      <c r="L121" s="115"/>
      <c r="M121" s="115"/>
      <c r="N121" s="115"/>
      <c r="O121" s="115"/>
      <c r="P121" s="115"/>
      <c r="Q121" s="115"/>
      <c r="R121" s="115"/>
      <c r="S121" s="115"/>
      <c r="T121" s="115"/>
      <c r="U121" s="115"/>
      <c r="V121" s="115"/>
      <c r="W121" s="115"/>
      <c r="X121" s="115"/>
      <c r="Y121" s="115"/>
      <c r="Z121" s="111"/>
      <c r="AA121" s="111"/>
      <c r="AB121" s="111"/>
      <c r="AC121" s="111"/>
      <c r="AD121" s="111"/>
      <c r="AE121" s="111"/>
      <c r="AF121" s="115"/>
      <c r="AG121" s="115"/>
      <c r="AH121" s="120"/>
      <c r="AI121" s="120"/>
      <c r="AJ121" s="120"/>
      <c r="AK121" s="59"/>
      <c r="AL121" s="230" t="s">
        <v>317</v>
      </c>
      <c r="AM121" s="230"/>
      <c r="AN121" s="230"/>
      <c r="AO121" s="230"/>
      <c r="AP121" s="112" t="s">
        <v>11</v>
      </c>
      <c r="AQ121" s="242">
        <f>AQ120/AQ107</f>
        <v>999.13128699219055</v>
      </c>
      <c r="AR121" s="242"/>
      <c r="AS121" s="242"/>
      <c r="AT121" s="242"/>
      <c r="AU121" s="242"/>
      <c r="AV121" s="242"/>
      <c r="AW121" s="242"/>
      <c r="AX121" s="242"/>
      <c r="AY121" s="242"/>
      <c r="AZ121" s="242"/>
      <c r="BB121" s="51"/>
      <c r="CE121" s="10" t="s">
        <v>238</v>
      </c>
      <c r="CF121" s="11" t="s">
        <v>239</v>
      </c>
      <c r="CG121" s="7">
        <v>1.1666499372647428</v>
      </c>
      <c r="CH121" s="4">
        <f t="shared" si="12"/>
        <v>16736.759999999998</v>
      </c>
    </row>
    <row r="122" spans="3:86" x14ac:dyDescent="0.25">
      <c r="C122" s="46"/>
      <c r="E122" s="120"/>
      <c r="F122" s="120"/>
      <c r="G122" s="120"/>
      <c r="H122" s="120"/>
      <c r="I122" s="120"/>
      <c r="J122" s="120"/>
      <c r="K122" s="115"/>
      <c r="L122" s="115"/>
      <c r="M122" s="115"/>
      <c r="N122" s="115"/>
      <c r="O122" s="115"/>
      <c r="P122" s="115"/>
      <c r="Q122" s="115"/>
      <c r="R122" s="115"/>
      <c r="S122" s="115"/>
      <c r="T122" s="115"/>
      <c r="U122" s="115"/>
      <c r="V122" s="115"/>
      <c r="W122" s="115"/>
      <c r="X122" s="115"/>
      <c r="Y122" s="115"/>
      <c r="Z122" s="111"/>
      <c r="AA122" s="111"/>
      <c r="AB122" s="111"/>
      <c r="AC122" s="111"/>
      <c r="AD122" s="111"/>
      <c r="AE122" s="111"/>
      <c r="AF122" s="115"/>
      <c r="AG122" s="115"/>
      <c r="AH122" s="120"/>
      <c r="AI122" s="120"/>
      <c r="AJ122" s="120"/>
      <c r="AK122" s="120"/>
      <c r="AL122" s="120"/>
      <c r="AM122" s="120"/>
      <c r="AQ122" s="120"/>
      <c r="AR122" s="120"/>
      <c r="AS122" s="120"/>
      <c r="AT122" s="120"/>
      <c r="AU122" s="120"/>
      <c r="AV122" s="120"/>
      <c r="AW122" s="120"/>
      <c r="AX122" s="120"/>
      <c r="AY122" s="120"/>
      <c r="AZ122" s="120"/>
      <c r="BB122" s="51"/>
      <c r="CE122" s="10" t="s">
        <v>240</v>
      </c>
      <c r="CF122" s="11" t="s">
        <v>241</v>
      </c>
      <c r="CG122" s="7">
        <v>0.88049072912310056</v>
      </c>
      <c r="CH122" s="4">
        <f t="shared" si="12"/>
        <v>12631.52</v>
      </c>
    </row>
    <row r="123" spans="3:86" ht="17.25" thickBot="1" x14ac:dyDescent="0.3">
      <c r="C123" s="60"/>
      <c r="D123" s="61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  <c r="AJ123" s="61"/>
      <c r="AK123" s="61"/>
      <c r="AL123" s="61"/>
      <c r="AM123" s="61"/>
      <c r="AN123" s="61"/>
      <c r="AO123" s="61"/>
      <c r="AP123" s="61"/>
      <c r="AQ123" s="61"/>
      <c r="AR123" s="61"/>
      <c r="AS123" s="61"/>
      <c r="AT123" s="61"/>
      <c r="AU123" s="61"/>
      <c r="AV123" s="61"/>
      <c r="AW123" s="61"/>
      <c r="AX123" s="61"/>
      <c r="AY123" s="61"/>
      <c r="AZ123" s="61"/>
      <c r="BA123" s="61"/>
      <c r="BB123" s="62"/>
      <c r="CE123" s="10" t="s">
        <v>242</v>
      </c>
      <c r="CF123" s="11" t="s">
        <v>243</v>
      </c>
      <c r="CG123" s="7">
        <v>1.3207360936846506</v>
      </c>
      <c r="CH123" s="4">
        <f t="shared" si="12"/>
        <v>18947.28</v>
      </c>
    </row>
    <row r="124" spans="3:86" ht="17.25" thickBot="1" x14ac:dyDescent="0.3">
      <c r="CE124" s="10" t="s">
        <v>244</v>
      </c>
      <c r="CF124" s="11" t="s">
        <v>245</v>
      </c>
      <c r="CG124" s="7">
        <v>1.8750871323016869</v>
      </c>
      <c r="CH124" s="4">
        <f t="shared" si="12"/>
        <v>26900</v>
      </c>
    </row>
    <row r="125" spans="3:86" x14ac:dyDescent="0.25">
      <c r="C125" s="43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  <c r="AI125" s="44"/>
      <c r="AJ125" s="44"/>
      <c r="AK125" s="44"/>
      <c r="AL125" s="44"/>
      <c r="AM125" s="44"/>
      <c r="AN125" s="44"/>
      <c r="AO125" s="44"/>
      <c r="AP125" s="44"/>
      <c r="AQ125" s="44"/>
      <c r="AR125" s="44"/>
      <c r="AS125" s="44"/>
      <c r="AT125" s="44"/>
      <c r="AU125" s="44"/>
      <c r="AV125" s="44"/>
      <c r="AW125" s="44"/>
      <c r="AX125" s="44"/>
      <c r="AY125" s="44"/>
      <c r="AZ125" s="44"/>
      <c r="BA125" s="44"/>
      <c r="BB125" s="45"/>
      <c r="CE125" s="10" t="s">
        <v>246</v>
      </c>
      <c r="CF125" s="11" t="s">
        <v>247</v>
      </c>
      <c r="CG125" s="7">
        <v>1.045582740833682</v>
      </c>
      <c r="CH125" s="4">
        <f t="shared" si="12"/>
        <v>14999.930000000002</v>
      </c>
    </row>
    <row r="126" spans="3:86" x14ac:dyDescent="0.25">
      <c r="C126" s="46"/>
      <c r="E126" s="245" t="s">
        <v>0</v>
      </c>
      <c r="F126" s="245"/>
      <c r="G126" s="245"/>
      <c r="H126" s="245"/>
      <c r="I126" s="245"/>
      <c r="J126" s="49" t="s">
        <v>11</v>
      </c>
      <c r="K126" s="245" t="s">
        <v>354</v>
      </c>
      <c r="L126" s="245"/>
      <c r="M126" s="245"/>
      <c r="N126" s="245"/>
      <c r="O126" s="245"/>
      <c r="P126" s="245"/>
      <c r="Q126" s="245"/>
      <c r="R126" s="245"/>
      <c r="S126" s="245"/>
      <c r="T126" s="245"/>
      <c r="U126" s="245"/>
      <c r="V126" s="49"/>
      <c r="W126" s="49"/>
      <c r="X126" s="49"/>
      <c r="Y126" s="49"/>
      <c r="Z126" s="49"/>
      <c r="AA126" s="49"/>
      <c r="AB126" s="49"/>
      <c r="AC126" s="49"/>
      <c r="AD126" s="50"/>
      <c r="AE126" s="50"/>
      <c r="AF126" s="50"/>
      <c r="AG126" s="50"/>
      <c r="AH126" s="245" t="s">
        <v>3</v>
      </c>
      <c r="AI126" s="245"/>
      <c r="AJ126" s="245"/>
      <c r="AK126" s="245"/>
      <c r="AL126" s="245"/>
      <c r="AM126" s="245"/>
      <c r="AN126" s="245"/>
      <c r="AO126" s="245"/>
      <c r="AP126" s="49" t="s">
        <v>11</v>
      </c>
      <c r="AQ126" s="247">
        <v>451.04</v>
      </c>
      <c r="AR126" s="247"/>
      <c r="AS126" s="247"/>
      <c r="AT126" s="247"/>
      <c r="AU126" s="49" t="s">
        <v>319</v>
      </c>
      <c r="AV126" s="49"/>
      <c r="AW126" s="49"/>
      <c r="AX126" s="49"/>
      <c r="AY126" s="49"/>
      <c r="AZ126" s="49"/>
      <c r="BB126" s="51"/>
      <c r="CE126" s="25" t="s">
        <v>248</v>
      </c>
      <c r="CF126" s="11" t="s">
        <v>249</v>
      </c>
      <c r="CG126" s="7">
        <v>2.0011654816673636</v>
      </c>
      <c r="CH126" s="4">
        <f t="shared" si="12"/>
        <v>28708.719999999998</v>
      </c>
    </row>
    <row r="127" spans="3:86" x14ac:dyDescent="0.25">
      <c r="C127" s="46"/>
      <c r="E127" s="245" t="s">
        <v>322</v>
      </c>
      <c r="F127" s="245"/>
      <c r="G127" s="245"/>
      <c r="H127" s="245"/>
      <c r="I127" s="245"/>
      <c r="J127" s="49" t="s">
        <v>11</v>
      </c>
      <c r="K127" s="245" t="s">
        <v>474</v>
      </c>
      <c r="L127" s="245"/>
      <c r="M127" s="245"/>
      <c r="N127" s="245"/>
      <c r="O127" s="245"/>
      <c r="P127" s="245"/>
      <c r="Q127" s="245"/>
      <c r="R127" s="245"/>
      <c r="S127" s="245"/>
      <c r="T127" s="245"/>
      <c r="U127" s="245"/>
      <c r="V127" s="49"/>
      <c r="W127" s="49"/>
      <c r="X127" s="49"/>
      <c r="Y127" s="49"/>
      <c r="Z127" s="49"/>
      <c r="AA127" s="49"/>
      <c r="AB127" s="49"/>
      <c r="AC127" s="49"/>
      <c r="AD127" s="50"/>
      <c r="AE127" s="50"/>
      <c r="AF127" s="50"/>
      <c r="AG127" s="50"/>
      <c r="AH127" s="245" t="s">
        <v>4</v>
      </c>
      <c r="AI127" s="245"/>
      <c r="AJ127" s="245"/>
      <c r="AK127" s="245"/>
      <c r="AL127" s="245"/>
      <c r="AM127" s="245"/>
      <c r="AN127" s="245"/>
      <c r="AO127" s="245"/>
      <c r="AP127" s="49" t="s">
        <v>11</v>
      </c>
      <c r="AQ127" s="245">
        <v>2100</v>
      </c>
      <c r="AR127" s="245"/>
      <c r="AS127" s="245"/>
      <c r="AT127" s="245"/>
      <c r="AU127" s="49" t="s">
        <v>320</v>
      </c>
      <c r="AV127" s="49"/>
      <c r="AW127" s="49"/>
      <c r="AX127" s="49"/>
      <c r="AY127" s="49"/>
      <c r="AZ127" s="49"/>
      <c r="BB127" s="51"/>
      <c r="CE127" s="5" t="s">
        <v>250</v>
      </c>
      <c r="CF127" s="11" t="s">
        <v>251</v>
      </c>
      <c r="CG127" s="7">
        <v>10.550880384776244</v>
      </c>
      <c r="CH127" s="4">
        <f t="shared" si="12"/>
        <v>151362.93</v>
      </c>
    </row>
    <row r="128" spans="3:86" x14ac:dyDescent="0.25">
      <c r="C128" s="46"/>
      <c r="E128" s="245" t="s">
        <v>1</v>
      </c>
      <c r="F128" s="245"/>
      <c r="G128" s="245"/>
      <c r="H128" s="245"/>
      <c r="I128" s="245"/>
      <c r="J128" s="49" t="s">
        <v>11</v>
      </c>
      <c r="K128" s="245" t="s">
        <v>471</v>
      </c>
      <c r="L128" s="245"/>
      <c r="M128" s="245"/>
      <c r="N128" s="245"/>
      <c r="O128" s="245"/>
      <c r="P128" s="245"/>
      <c r="Q128" s="245"/>
      <c r="R128" s="245"/>
      <c r="S128" s="245"/>
      <c r="T128" s="245"/>
      <c r="U128" s="245"/>
      <c r="V128" s="49"/>
      <c r="W128" s="49"/>
      <c r="X128" s="49"/>
      <c r="Y128" s="49"/>
      <c r="Z128" s="49"/>
      <c r="AA128" s="49"/>
      <c r="AB128" s="49"/>
      <c r="AC128" s="49"/>
      <c r="AD128" s="50"/>
      <c r="AE128" s="50"/>
      <c r="AF128" s="50"/>
      <c r="AG128" s="50"/>
      <c r="AH128" s="245"/>
      <c r="AI128" s="245"/>
      <c r="AJ128" s="245"/>
      <c r="AK128" s="245"/>
      <c r="AL128" s="245"/>
      <c r="AM128" s="245"/>
      <c r="AN128" s="245"/>
      <c r="AO128" s="245"/>
      <c r="AP128" s="49"/>
      <c r="AQ128" s="246"/>
      <c r="AR128" s="246"/>
      <c r="AS128" s="246"/>
      <c r="AT128" s="246"/>
      <c r="AU128" s="49"/>
      <c r="AV128" s="49"/>
      <c r="AW128" s="49"/>
      <c r="AX128" s="49"/>
      <c r="AY128" s="49"/>
      <c r="AZ128" s="49"/>
      <c r="BB128" s="51"/>
      <c r="CE128" s="5" t="s">
        <v>252</v>
      </c>
      <c r="CF128" s="11" t="s">
        <v>253</v>
      </c>
      <c r="CG128" s="7">
        <v>0.87677540777917184</v>
      </c>
      <c r="CH128" s="4">
        <f t="shared" si="12"/>
        <v>12578.22</v>
      </c>
    </row>
    <row r="129" spans="3:86" x14ac:dyDescent="0.25">
      <c r="C129" s="46"/>
      <c r="E129" s="245" t="s">
        <v>2</v>
      </c>
      <c r="F129" s="245"/>
      <c r="G129" s="245"/>
      <c r="H129" s="245"/>
      <c r="I129" s="245"/>
      <c r="J129" s="49" t="s">
        <v>11</v>
      </c>
      <c r="K129" s="245" t="s">
        <v>337</v>
      </c>
      <c r="L129" s="245"/>
      <c r="M129" s="245"/>
      <c r="N129" s="245"/>
      <c r="O129" s="245"/>
      <c r="P129" s="245"/>
      <c r="Q129" s="245"/>
      <c r="R129" s="245"/>
      <c r="S129" s="245"/>
      <c r="T129" s="245"/>
      <c r="U129" s="245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245"/>
      <c r="AI129" s="245"/>
      <c r="AJ129" s="245"/>
      <c r="AK129" s="245"/>
      <c r="AL129" s="245"/>
      <c r="AM129" s="245"/>
      <c r="AN129" s="245"/>
      <c r="AO129" s="245"/>
      <c r="AP129" s="49"/>
      <c r="AQ129" s="49"/>
      <c r="AR129" s="49"/>
      <c r="AS129" s="49"/>
      <c r="AT129" s="49"/>
      <c r="AU129" s="49"/>
      <c r="AV129" s="49"/>
      <c r="AW129" s="49"/>
      <c r="AX129" s="49"/>
      <c r="AY129" s="49"/>
      <c r="AZ129" s="49"/>
      <c r="BB129" s="51"/>
      <c r="CE129" s="15" t="s">
        <v>254</v>
      </c>
      <c r="CF129" s="16" t="s">
        <v>255</v>
      </c>
      <c r="CG129" s="17">
        <v>2.7651958734141919</v>
      </c>
      <c r="CH129" s="4">
        <f t="shared" si="12"/>
        <v>39669.5</v>
      </c>
    </row>
    <row r="130" spans="3:86" x14ac:dyDescent="0.25">
      <c r="C130" s="46"/>
      <c r="BB130" s="51"/>
      <c r="CE130" s="12" t="s">
        <v>256</v>
      </c>
      <c r="CF130" s="13" t="s">
        <v>257</v>
      </c>
      <c r="CG130" s="7">
        <v>1.9466520284399831</v>
      </c>
      <c r="CH130" s="4">
        <f t="shared" si="12"/>
        <v>27926.67</v>
      </c>
    </row>
    <row r="131" spans="3:86" x14ac:dyDescent="0.25">
      <c r="C131" s="46"/>
      <c r="BB131" s="51"/>
      <c r="CE131" s="12" t="s">
        <v>258</v>
      </c>
      <c r="CF131" s="11" t="s">
        <v>259</v>
      </c>
      <c r="CG131" s="7">
        <v>2.4410637111389932</v>
      </c>
      <c r="CH131" s="4">
        <f t="shared" si="12"/>
        <v>35019.5</v>
      </c>
    </row>
    <row r="132" spans="3:86" x14ac:dyDescent="0.25">
      <c r="C132" s="46"/>
      <c r="BB132" s="51"/>
      <c r="CE132" s="12" t="s">
        <v>260</v>
      </c>
      <c r="CF132" s="11" t="s">
        <v>261</v>
      </c>
      <c r="CG132" s="7">
        <v>0.66116060225846929</v>
      </c>
      <c r="CH132" s="4">
        <f t="shared" si="12"/>
        <v>9485.01</v>
      </c>
    </row>
    <row r="133" spans="3:86" x14ac:dyDescent="0.25">
      <c r="C133" s="46"/>
      <c r="E133" s="208" t="s">
        <v>5</v>
      </c>
      <c r="F133" s="209"/>
      <c r="G133" s="209"/>
      <c r="H133" s="209"/>
      <c r="I133" s="209"/>
      <c r="J133" s="209"/>
      <c r="K133" s="210" t="str">
        <f t="shared" ref="K133:K138" si="15">VLOOKUP(E133,$CE$1:$CH$1002,2,FALSE)</f>
        <v>NOVACRON YELLOW S-3R</v>
      </c>
      <c r="L133" s="210"/>
      <c r="M133" s="210"/>
      <c r="N133" s="210"/>
      <c r="O133" s="210"/>
      <c r="P133" s="210"/>
      <c r="Q133" s="210"/>
      <c r="R133" s="210"/>
      <c r="S133" s="210"/>
      <c r="T133" s="210"/>
      <c r="U133" s="210"/>
      <c r="V133" s="210"/>
      <c r="W133" s="210"/>
      <c r="X133" s="210"/>
      <c r="Y133" s="117"/>
      <c r="Z133" s="211">
        <v>11.5</v>
      </c>
      <c r="AA133" s="211"/>
      <c r="AB133" s="211"/>
      <c r="AC133" s="211"/>
      <c r="AD133" s="211"/>
      <c r="AE133" s="211"/>
      <c r="AF133" s="210" t="s">
        <v>315</v>
      </c>
      <c r="AG133" s="210"/>
      <c r="AH133" s="212">
        <v>5186.96</v>
      </c>
      <c r="AI133" s="212"/>
      <c r="AJ133" s="212"/>
      <c r="AK133" s="212"/>
      <c r="AL133" s="212"/>
      <c r="AM133" s="212"/>
      <c r="AN133" s="52" t="s">
        <v>316</v>
      </c>
      <c r="AO133" s="52"/>
      <c r="AP133" s="213">
        <f t="shared" ref="AP133:AP138" si="16">(AH133*VLOOKUP(E133,$CE$1:$CH$1002,4,FALSE))/1000</f>
        <v>503770.10764319997</v>
      </c>
      <c r="AQ133" s="213"/>
      <c r="AR133" s="213"/>
      <c r="AS133" s="213"/>
      <c r="AT133" s="213"/>
      <c r="AU133" s="213"/>
      <c r="AV133" s="213"/>
      <c r="AW133" s="213"/>
      <c r="AX133" s="213"/>
      <c r="AY133" s="213"/>
      <c r="AZ133" s="214"/>
      <c r="BB133" s="51"/>
      <c r="CE133" s="12" t="s">
        <v>262</v>
      </c>
      <c r="CF133" s="11" t="s">
        <v>263</v>
      </c>
      <c r="CG133" s="7">
        <v>2.4433619127282866</v>
      </c>
      <c r="CH133" s="4">
        <f t="shared" si="12"/>
        <v>35052.47</v>
      </c>
    </row>
    <row r="134" spans="3:86" x14ac:dyDescent="0.25">
      <c r="C134" s="46"/>
      <c r="E134" s="200" t="s">
        <v>32</v>
      </c>
      <c r="F134" s="243"/>
      <c r="G134" s="243"/>
      <c r="H134" s="243"/>
      <c r="I134" s="243"/>
      <c r="J134" s="243"/>
      <c r="K134" s="230" t="str">
        <f t="shared" si="15"/>
        <v>NOVACRON DEEP CHERRY S–D</v>
      </c>
      <c r="L134" s="230"/>
      <c r="M134" s="230"/>
      <c r="N134" s="230"/>
      <c r="O134" s="230"/>
      <c r="P134" s="230"/>
      <c r="Q134" s="230"/>
      <c r="R134" s="230"/>
      <c r="S134" s="230"/>
      <c r="T134" s="230"/>
      <c r="U134" s="230"/>
      <c r="V134" s="230"/>
      <c r="W134" s="230"/>
      <c r="X134" s="230"/>
      <c r="Y134" s="115"/>
      <c r="Z134" s="203">
        <v>42.68</v>
      </c>
      <c r="AA134" s="203"/>
      <c r="AB134" s="203"/>
      <c r="AC134" s="203"/>
      <c r="AD134" s="203"/>
      <c r="AE134" s="203"/>
      <c r="AF134" s="230" t="s">
        <v>315</v>
      </c>
      <c r="AG134" s="230"/>
      <c r="AH134" s="249">
        <v>19250.400000000001</v>
      </c>
      <c r="AI134" s="249"/>
      <c r="AJ134" s="249"/>
      <c r="AK134" s="249"/>
      <c r="AL134" s="249"/>
      <c r="AM134" s="249"/>
      <c r="AN134" s="41" t="s">
        <v>316</v>
      </c>
      <c r="AP134" s="242">
        <f t="shared" si="16"/>
        <v>3220098.3397440002</v>
      </c>
      <c r="AQ134" s="242"/>
      <c r="AR134" s="242"/>
      <c r="AS134" s="242"/>
      <c r="AT134" s="242"/>
      <c r="AU134" s="242"/>
      <c r="AV134" s="242"/>
      <c r="AW134" s="242"/>
      <c r="AX134" s="242"/>
      <c r="AY134" s="242"/>
      <c r="AZ134" s="206"/>
      <c r="BB134" s="51"/>
      <c r="CE134" s="12" t="s">
        <v>264</v>
      </c>
      <c r="CF134" s="11" t="s">
        <v>265</v>
      </c>
      <c r="CG134" s="7">
        <v>0.71972396486825596</v>
      </c>
      <c r="CH134" s="4">
        <f t="shared" si="12"/>
        <v>10325.16</v>
      </c>
    </row>
    <row r="135" spans="3:86" x14ac:dyDescent="0.25">
      <c r="C135" s="46"/>
      <c r="E135" s="200" t="s">
        <v>7</v>
      </c>
      <c r="F135" s="243"/>
      <c r="G135" s="243"/>
      <c r="H135" s="243"/>
      <c r="I135" s="243"/>
      <c r="J135" s="243"/>
      <c r="K135" s="230" t="str">
        <f t="shared" si="15"/>
        <v>NOVACRON DARK BLUE S-GL</v>
      </c>
      <c r="L135" s="230"/>
      <c r="M135" s="230"/>
      <c r="N135" s="230"/>
      <c r="O135" s="230"/>
      <c r="P135" s="230"/>
      <c r="Q135" s="230"/>
      <c r="R135" s="230"/>
      <c r="S135" s="230"/>
      <c r="T135" s="230"/>
      <c r="U135" s="230"/>
      <c r="V135" s="230"/>
      <c r="W135" s="230"/>
      <c r="X135" s="230"/>
      <c r="Y135" s="115"/>
      <c r="Z135" s="203">
        <v>5.34</v>
      </c>
      <c r="AA135" s="203"/>
      <c r="AB135" s="203"/>
      <c r="AC135" s="203"/>
      <c r="AD135" s="203"/>
      <c r="AE135" s="203"/>
      <c r="AF135" s="230" t="s">
        <v>315</v>
      </c>
      <c r="AG135" s="230"/>
      <c r="AH135" s="249">
        <v>2408.56</v>
      </c>
      <c r="AI135" s="249"/>
      <c r="AJ135" s="249"/>
      <c r="AK135" s="249"/>
      <c r="AL135" s="249"/>
      <c r="AM135" s="249"/>
      <c r="AN135" s="41" t="s">
        <v>316</v>
      </c>
      <c r="AP135" s="242">
        <f t="shared" si="16"/>
        <v>293011.15092479996</v>
      </c>
      <c r="AQ135" s="242"/>
      <c r="AR135" s="242"/>
      <c r="AS135" s="242"/>
      <c r="AT135" s="242"/>
      <c r="AU135" s="242"/>
      <c r="AV135" s="242"/>
      <c r="AW135" s="242"/>
      <c r="AX135" s="242"/>
      <c r="AY135" s="242"/>
      <c r="AZ135" s="206"/>
      <c r="BB135" s="51"/>
      <c r="CE135" s="12" t="s">
        <v>266</v>
      </c>
      <c r="CF135" s="13" t="s">
        <v>267</v>
      </c>
      <c r="CG135" s="14">
        <v>0.19343370974487661</v>
      </c>
      <c r="CH135" s="4">
        <f t="shared" si="12"/>
        <v>2775</v>
      </c>
    </row>
    <row r="136" spans="3:86" x14ac:dyDescent="0.25">
      <c r="C136" s="46"/>
      <c r="E136" s="216" t="s">
        <v>8</v>
      </c>
      <c r="F136" s="217"/>
      <c r="G136" s="217"/>
      <c r="H136" s="217"/>
      <c r="I136" s="217"/>
      <c r="J136" s="217"/>
      <c r="K136" s="218" t="str">
        <f t="shared" si="15"/>
        <v>FIMBIL EAS 40 NEW</v>
      </c>
      <c r="L136" s="218"/>
      <c r="M136" s="218"/>
      <c r="N136" s="218"/>
      <c r="O136" s="218"/>
      <c r="P136" s="218"/>
      <c r="Q136" s="218"/>
      <c r="R136" s="218"/>
      <c r="S136" s="218"/>
      <c r="T136" s="218"/>
      <c r="U136" s="218"/>
      <c r="V136" s="218"/>
      <c r="W136" s="218"/>
      <c r="X136" s="218"/>
      <c r="Y136" s="116"/>
      <c r="Z136" s="219">
        <v>4</v>
      </c>
      <c r="AA136" s="219"/>
      <c r="AB136" s="219"/>
      <c r="AC136" s="219"/>
      <c r="AD136" s="219"/>
      <c r="AE136" s="219"/>
      <c r="AF136" s="218" t="s">
        <v>315</v>
      </c>
      <c r="AG136" s="218"/>
      <c r="AH136" s="248">
        <v>1804.16</v>
      </c>
      <c r="AI136" s="248"/>
      <c r="AJ136" s="248"/>
      <c r="AK136" s="248"/>
      <c r="AL136" s="248"/>
      <c r="AM136" s="248"/>
      <c r="AN136" s="55" t="s">
        <v>316</v>
      </c>
      <c r="AO136" s="55"/>
      <c r="AP136" s="221">
        <f t="shared" si="16"/>
        <v>37216.465062399999</v>
      </c>
      <c r="AQ136" s="221"/>
      <c r="AR136" s="221"/>
      <c r="AS136" s="221"/>
      <c r="AT136" s="221"/>
      <c r="AU136" s="221"/>
      <c r="AV136" s="221"/>
      <c r="AW136" s="221"/>
      <c r="AX136" s="221"/>
      <c r="AY136" s="221"/>
      <c r="AZ136" s="222"/>
      <c r="BB136" s="51"/>
      <c r="CE136" s="24" t="s">
        <v>268</v>
      </c>
      <c r="CF136" s="11" t="s">
        <v>269</v>
      </c>
      <c r="CG136" s="7">
        <v>0.72972047957618846</v>
      </c>
      <c r="CH136" s="4">
        <f t="shared" si="12"/>
        <v>10468.57</v>
      </c>
    </row>
    <row r="137" spans="3:86" x14ac:dyDescent="0.25">
      <c r="C137" s="46"/>
      <c r="E137" s="200" t="s">
        <v>183</v>
      </c>
      <c r="F137" s="243"/>
      <c r="G137" s="243"/>
      <c r="H137" s="243"/>
      <c r="I137" s="243"/>
      <c r="J137" s="243"/>
      <c r="K137" s="230" t="str">
        <f t="shared" si="15"/>
        <v>CAUSTIC SODA LIQ</v>
      </c>
      <c r="L137" s="230"/>
      <c r="M137" s="230"/>
      <c r="N137" s="230"/>
      <c r="O137" s="230"/>
      <c r="P137" s="230"/>
      <c r="Q137" s="230"/>
      <c r="R137" s="230"/>
      <c r="S137" s="230"/>
      <c r="T137" s="230"/>
      <c r="U137" s="230"/>
      <c r="V137" s="230"/>
      <c r="W137" s="230"/>
      <c r="X137" s="230"/>
      <c r="Y137" s="115"/>
      <c r="Z137" s="203">
        <v>15</v>
      </c>
      <c r="AA137" s="203"/>
      <c r="AB137" s="203"/>
      <c r="AC137" s="203"/>
      <c r="AD137" s="203"/>
      <c r="AE137" s="203"/>
      <c r="AF137" s="230" t="s">
        <v>315</v>
      </c>
      <c r="AG137" s="230"/>
      <c r="AH137" s="249">
        <v>6765.61</v>
      </c>
      <c r="AI137" s="249"/>
      <c r="AJ137" s="249"/>
      <c r="AK137" s="249"/>
      <c r="AL137" s="249"/>
      <c r="AM137" s="249"/>
      <c r="AN137" s="41" t="s">
        <v>316</v>
      </c>
      <c r="AP137" s="242">
        <f t="shared" si="16"/>
        <v>57825.668669999992</v>
      </c>
      <c r="AQ137" s="242"/>
      <c r="AR137" s="242"/>
      <c r="AS137" s="242"/>
      <c r="AT137" s="242"/>
      <c r="AU137" s="242"/>
      <c r="AV137" s="242"/>
      <c r="AW137" s="242"/>
      <c r="AX137" s="242"/>
      <c r="AY137" s="242"/>
      <c r="AZ137" s="206"/>
      <c r="BB137" s="51"/>
      <c r="CE137" s="5" t="s">
        <v>270</v>
      </c>
      <c r="CF137" s="11" t="s">
        <v>271</v>
      </c>
      <c r="CG137" s="26">
        <v>0.34661229611041405</v>
      </c>
      <c r="CH137" s="4">
        <f t="shared" si="12"/>
        <v>4972.5</v>
      </c>
    </row>
    <row r="138" spans="3:86" x14ac:dyDescent="0.25">
      <c r="C138" s="46"/>
      <c r="E138" s="223" t="s">
        <v>10</v>
      </c>
      <c r="F138" s="224"/>
      <c r="G138" s="224"/>
      <c r="H138" s="224"/>
      <c r="I138" s="224"/>
      <c r="J138" s="224"/>
      <c r="K138" s="225" t="str">
        <f t="shared" si="15"/>
        <v>SODA ASH</v>
      </c>
      <c r="L138" s="225"/>
      <c r="M138" s="225"/>
      <c r="N138" s="225"/>
      <c r="O138" s="225"/>
      <c r="P138" s="225"/>
      <c r="Q138" s="225"/>
      <c r="R138" s="225"/>
      <c r="S138" s="225"/>
      <c r="T138" s="225"/>
      <c r="U138" s="225"/>
      <c r="V138" s="225"/>
      <c r="W138" s="225"/>
      <c r="X138" s="225"/>
      <c r="Y138" s="113"/>
      <c r="Z138" s="226">
        <v>20</v>
      </c>
      <c r="AA138" s="226"/>
      <c r="AB138" s="226"/>
      <c r="AC138" s="226"/>
      <c r="AD138" s="226"/>
      <c r="AE138" s="226"/>
      <c r="AF138" s="225" t="s">
        <v>315</v>
      </c>
      <c r="AG138" s="225"/>
      <c r="AH138" s="227">
        <v>9020.81</v>
      </c>
      <c r="AI138" s="227"/>
      <c r="AJ138" s="227"/>
      <c r="AK138" s="227"/>
      <c r="AL138" s="227"/>
      <c r="AM138" s="227"/>
      <c r="AN138" s="54" t="s">
        <v>316</v>
      </c>
      <c r="AO138" s="54"/>
      <c r="AP138" s="228">
        <f t="shared" si="16"/>
        <v>80104.792799999996</v>
      </c>
      <c r="AQ138" s="228"/>
      <c r="AR138" s="228"/>
      <c r="AS138" s="228"/>
      <c r="AT138" s="228"/>
      <c r="AU138" s="228"/>
      <c r="AV138" s="228"/>
      <c r="AW138" s="228"/>
      <c r="AX138" s="228"/>
      <c r="AY138" s="228"/>
      <c r="AZ138" s="229"/>
      <c r="BB138" s="51"/>
      <c r="CE138" s="5" t="s">
        <v>272</v>
      </c>
      <c r="CF138" s="11" t="s">
        <v>273</v>
      </c>
      <c r="CG138" s="26">
        <v>3.9470500487940887</v>
      </c>
      <c r="CH138" s="4">
        <f t="shared" si="12"/>
        <v>56624.38</v>
      </c>
    </row>
    <row r="139" spans="3:86" x14ac:dyDescent="0.25">
      <c r="C139" s="46"/>
      <c r="E139" s="120"/>
      <c r="F139" s="120"/>
      <c r="G139" s="120"/>
      <c r="H139" s="120"/>
      <c r="I139" s="120"/>
      <c r="J139" s="120"/>
      <c r="K139" s="115"/>
      <c r="L139" s="115"/>
      <c r="M139" s="115"/>
      <c r="N139" s="115"/>
      <c r="O139" s="115"/>
      <c r="P139" s="115"/>
      <c r="Q139" s="115"/>
      <c r="R139" s="115"/>
      <c r="S139" s="115"/>
      <c r="T139" s="115"/>
      <c r="U139" s="115"/>
      <c r="V139" s="115"/>
      <c r="W139" s="115"/>
      <c r="X139" s="115"/>
      <c r="Y139" s="115"/>
      <c r="Z139" s="111"/>
      <c r="AA139" s="111"/>
      <c r="AB139" s="111"/>
      <c r="AC139" s="111"/>
      <c r="AD139" s="111"/>
      <c r="AE139" s="111"/>
      <c r="AF139" s="115"/>
      <c r="AG139" s="115"/>
      <c r="AH139" s="120"/>
      <c r="AI139" s="120"/>
      <c r="AJ139" s="120"/>
      <c r="AK139" s="120"/>
      <c r="AL139" s="120"/>
      <c r="AM139" s="120"/>
      <c r="AP139" s="112"/>
      <c r="AQ139" s="112"/>
      <c r="AR139" s="112"/>
      <c r="AS139" s="112"/>
      <c r="AT139" s="112"/>
      <c r="AU139" s="112"/>
      <c r="AV139" s="112"/>
      <c r="AW139" s="112"/>
      <c r="AX139" s="112"/>
      <c r="AY139" s="112"/>
      <c r="AZ139" s="112"/>
      <c r="BB139" s="51"/>
      <c r="CE139" s="5" t="s">
        <v>274</v>
      </c>
      <c r="CF139" s="11" t="s">
        <v>275</v>
      </c>
      <c r="CG139" s="26">
        <v>5.8332510804405411</v>
      </c>
      <c r="CH139" s="4">
        <f t="shared" si="12"/>
        <v>83683.820000000007</v>
      </c>
    </row>
    <row r="140" spans="3:86" x14ac:dyDescent="0.25">
      <c r="C140" s="46"/>
      <c r="E140" s="120"/>
      <c r="F140" s="120"/>
      <c r="G140" s="120"/>
      <c r="H140" s="120"/>
      <c r="I140" s="120"/>
      <c r="J140" s="120"/>
      <c r="K140" s="115"/>
      <c r="L140" s="115"/>
      <c r="M140" s="115"/>
      <c r="N140" s="115"/>
      <c r="O140" s="115"/>
      <c r="P140" s="115"/>
      <c r="Q140" s="115"/>
      <c r="R140" s="115"/>
      <c r="S140" s="115"/>
      <c r="T140" s="115"/>
      <c r="U140" s="115"/>
      <c r="V140" s="115"/>
      <c r="W140" s="115"/>
      <c r="X140" s="115"/>
      <c r="Y140" s="115"/>
      <c r="Z140" s="111"/>
      <c r="AA140" s="111"/>
      <c r="AB140" s="111"/>
      <c r="AC140" s="111"/>
      <c r="AD140" s="111"/>
      <c r="AE140" s="111"/>
      <c r="AF140" s="115"/>
      <c r="AG140" s="115"/>
      <c r="AH140" s="120"/>
      <c r="AI140" s="120"/>
      <c r="AJ140" s="120"/>
      <c r="AK140" s="59"/>
      <c r="AL140" s="230" t="s">
        <v>318</v>
      </c>
      <c r="AM140" s="230"/>
      <c r="AN140" s="230"/>
      <c r="AO140" s="230"/>
      <c r="AP140" s="112" t="s">
        <v>11</v>
      </c>
      <c r="AQ140" s="242">
        <f>SUM(AP133:AZ138)</f>
        <v>4192026.5248444001</v>
      </c>
      <c r="AR140" s="242"/>
      <c r="AS140" s="242"/>
      <c r="AT140" s="242"/>
      <c r="AU140" s="242"/>
      <c r="AV140" s="242"/>
      <c r="AW140" s="242"/>
      <c r="AX140" s="242"/>
      <c r="AY140" s="242"/>
      <c r="AZ140" s="242"/>
      <c r="BB140" s="51"/>
      <c r="CE140" s="5" t="s">
        <v>276</v>
      </c>
      <c r="CF140" s="11" t="s">
        <v>277</v>
      </c>
      <c r="CG140" s="26">
        <v>1.8692416004461174</v>
      </c>
      <c r="CH140" s="4">
        <f t="shared" si="12"/>
        <v>26816.14</v>
      </c>
    </row>
    <row r="141" spans="3:86" x14ac:dyDescent="0.25">
      <c r="C141" s="46"/>
      <c r="E141" s="120"/>
      <c r="F141" s="120"/>
      <c r="G141" s="120"/>
      <c r="H141" s="120"/>
      <c r="I141" s="120"/>
      <c r="J141" s="120"/>
      <c r="K141" s="115"/>
      <c r="L141" s="115"/>
      <c r="M141" s="115"/>
      <c r="N141" s="115"/>
      <c r="O141" s="115"/>
      <c r="P141" s="115"/>
      <c r="Q141" s="115"/>
      <c r="R141" s="115"/>
      <c r="S141" s="115"/>
      <c r="T141" s="115"/>
      <c r="U141" s="115"/>
      <c r="V141" s="115"/>
      <c r="W141" s="115"/>
      <c r="X141" s="115"/>
      <c r="Y141" s="115"/>
      <c r="Z141" s="111"/>
      <c r="AA141" s="111"/>
      <c r="AB141" s="111"/>
      <c r="AC141" s="111"/>
      <c r="AD141" s="111"/>
      <c r="AE141" s="111"/>
      <c r="AF141" s="115"/>
      <c r="AG141" s="115"/>
      <c r="AH141" s="120"/>
      <c r="AI141" s="120"/>
      <c r="AJ141" s="120"/>
      <c r="AK141" s="59"/>
      <c r="AL141" s="230" t="s">
        <v>317</v>
      </c>
      <c r="AM141" s="230"/>
      <c r="AN141" s="230"/>
      <c r="AO141" s="230"/>
      <c r="AP141" s="112" t="s">
        <v>11</v>
      </c>
      <c r="AQ141" s="242">
        <f>AQ140/AQ127</f>
        <v>1996.2031070687619</v>
      </c>
      <c r="AR141" s="242"/>
      <c r="AS141" s="242"/>
      <c r="AT141" s="242"/>
      <c r="AU141" s="242"/>
      <c r="AV141" s="242"/>
      <c r="AW141" s="242"/>
      <c r="AX141" s="242"/>
      <c r="AY141" s="242"/>
      <c r="AZ141" s="242"/>
      <c r="BB141" s="51"/>
      <c r="CE141" s="5" t="s">
        <v>278</v>
      </c>
      <c r="CF141" s="11" t="s">
        <v>279</v>
      </c>
      <c r="CG141" s="7">
        <v>0.96227310748640738</v>
      </c>
      <c r="CH141" s="4">
        <f t="shared" si="12"/>
        <v>13804.77</v>
      </c>
    </row>
    <row r="142" spans="3:86" x14ac:dyDescent="0.25">
      <c r="C142" s="46"/>
      <c r="E142" s="120"/>
      <c r="F142" s="120"/>
      <c r="G142" s="120"/>
      <c r="H142" s="120"/>
      <c r="I142" s="120"/>
      <c r="J142" s="120"/>
      <c r="K142" s="115"/>
      <c r="L142" s="115"/>
      <c r="M142" s="115"/>
      <c r="N142" s="115"/>
      <c r="O142" s="115"/>
      <c r="P142" s="115"/>
      <c r="Q142" s="115"/>
      <c r="R142" s="115"/>
      <c r="S142" s="115"/>
      <c r="T142" s="115"/>
      <c r="U142" s="115"/>
      <c r="V142" s="115"/>
      <c r="W142" s="115"/>
      <c r="X142" s="115"/>
      <c r="Y142" s="115"/>
      <c r="Z142" s="111"/>
      <c r="AA142" s="111"/>
      <c r="AB142" s="111"/>
      <c r="AC142" s="111"/>
      <c r="AD142" s="111"/>
      <c r="AE142" s="111"/>
      <c r="AF142" s="115"/>
      <c r="AG142" s="115"/>
      <c r="AH142" s="120"/>
      <c r="AI142" s="120"/>
      <c r="AJ142" s="120"/>
      <c r="AK142" s="120"/>
      <c r="AL142" s="120"/>
      <c r="AM142" s="120"/>
      <c r="AQ142" s="120"/>
      <c r="AR142" s="120"/>
      <c r="AS142" s="120"/>
      <c r="AT142" s="120"/>
      <c r="AU142" s="120"/>
      <c r="AV142" s="120"/>
      <c r="AW142" s="120"/>
      <c r="AX142" s="120"/>
      <c r="AY142" s="120"/>
      <c r="AZ142" s="120"/>
      <c r="BB142" s="51"/>
      <c r="CE142" s="12" t="s">
        <v>280</v>
      </c>
      <c r="CF142" s="13" t="s">
        <v>281</v>
      </c>
      <c r="CG142" s="7">
        <v>1.2106747525442632</v>
      </c>
      <c r="CH142" s="4">
        <f t="shared" si="12"/>
        <v>17368.34</v>
      </c>
    </row>
    <row r="143" spans="3:86" ht="17.25" thickBot="1" x14ac:dyDescent="0.3">
      <c r="C143" s="60"/>
      <c r="D143" s="61"/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  <c r="AG143" s="61"/>
      <c r="AH143" s="61"/>
      <c r="AI143" s="61"/>
      <c r="AJ143" s="61"/>
      <c r="AK143" s="61"/>
      <c r="AL143" s="61"/>
      <c r="AM143" s="61"/>
      <c r="AN143" s="61"/>
      <c r="AO143" s="61"/>
      <c r="AP143" s="61"/>
      <c r="AQ143" s="61"/>
      <c r="AR143" s="61"/>
      <c r="AS143" s="61"/>
      <c r="AT143" s="61"/>
      <c r="AU143" s="61"/>
      <c r="AV143" s="61"/>
      <c r="AW143" s="61"/>
      <c r="AX143" s="61"/>
      <c r="AY143" s="61"/>
      <c r="AZ143" s="61"/>
      <c r="BA143" s="61"/>
      <c r="BB143" s="62"/>
      <c r="CE143" s="5" t="s">
        <v>282</v>
      </c>
      <c r="CF143" s="11" t="s">
        <v>283</v>
      </c>
      <c r="CG143" s="7">
        <v>5.3432211069287607</v>
      </c>
      <c r="CH143" s="4">
        <f t="shared" ref="CH143:CH159" si="17">CG143*$CH$3</f>
        <v>76653.850000000006</v>
      </c>
    </row>
    <row r="144" spans="3:86" x14ac:dyDescent="0.25">
      <c r="CE144" s="5" t="s">
        <v>284</v>
      </c>
      <c r="CF144" s="11" t="s">
        <v>285</v>
      </c>
      <c r="CG144" s="7">
        <v>4.07226962219434</v>
      </c>
      <c r="CH144" s="4">
        <f t="shared" si="17"/>
        <v>58420.78</v>
      </c>
    </row>
    <row r="145" spans="3:86" ht="17.25" thickBot="1" x14ac:dyDescent="0.3">
      <c r="CE145" s="5" t="s">
        <v>286</v>
      </c>
      <c r="CF145" s="11" t="s">
        <v>287</v>
      </c>
      <c r="CG145" s="7">
        <v>21.682084204656348</v>
      </c>
      <c r="CH145" s="4">
        <f t="shared" si="17"/>
        <v>311051.18</v>
      </c>
    </row>
    <row r="146" spans="3:86" x14ac:dyDescent="0.25">
      <c r="C146" s="43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  <c r="AH146" s="44"/>
      <c r="AI146" s="44"/>
      <c r="AJ146" s="44"/>
      <c r="AK146" s="44"/>
      <c r="AL146" s="44"/>
      <c r="AM146" s="44"/>
      <c r="AN146" s="44"/>
      <c r="AO146" s="44"/>
      <c r="AP146" s="44"/>
      <c r="AQ146" s="44"/>
      <c r="AR146" s="44"/>
      <c r="AS146" s="44"/>
      <c r="AT146" s="44"/>
      <c r="AU146" s="44"/>
      <c r="AV146" s="44"/>
      <c r="AW146" s="44"/>
      <c r="AX146" s="44"/>
      <c r="AY146" s="44"/>
      <c r="AZ146" s="44"/>
      <c r="BA146" s="44"/>
      <c r="BB146" s="45"/>
      <c r="CE146" s="5" t="s">
        <v>288</v>
      </c>
      <c r="CF146" s="11" t="s">
        <v>289</v>
      </c>
      <c r="CG146" s="7">
        <v>6.4495943120033461</v>
      </c>
      <c r="CH146" s="4">
        <f t="shared" si="17"/>
        <v>92525.88</v>
      </c>
    </row>
    <row r="147" spans="3:86" x14ac:dyDescent="0.25">
      <c r="C147" s="46"/>
      <c r="E147" s="245" t="s">
        <v>0</v>
      </c>
      <c r="F147" s="245"/>
      <c r="G147" s="245"/>
      <c r="H147" s="245"/>
      <c r="I147" s="245"/>
      <c r="J147" s="49" t="s">
        <v>11</v>
      </c>
      <c r="K147" s="245" t="s">
        <v>355</v>
      </c>
      <c r="L147" s="245"/>
      <c r="M147" s="245"/>
      <c r="N147" s="245"/>
      <c r="O147" s="245"/>
      <c r="P147" s="245"/>
      <c r="Q147" s="245"/>
      <c r="R147" s="245"/>
      <c r="S147" s="245"/>
      <c r="T147" s="245"/>
      <c r="U147" s="245"/>
      <c r="V147" s="49"/>
      <c r="W147" s="49"/>
      <c r="X147" s="49"/>
      <c r="Y147" s="49"/>
      <c r="Z147" s="49"/>
      <c r="AA147" s="49"/>
      <c r="AB147" s="49"/>
      <c r="AC147" s="49"/>
      <c r="AD147" s="50"/>
      <c r="AE147" s="50"/>
      <c r="AF147" s="50"/>
      <c r="AG147" s="50"/>
      <c r="AH147" s="245" t="s">
        <v>3</v>
      </c>
      <c r="AI147" s="245"/>
      <c r="AJ147" s="245"/>
      <c r="AK147" s="245"/>
      <c r="AL147" s="245"/>
      <c r="AM147" s="245"/>
      <c r="AN147" s="245"/>
      <c r="AO147" s="245"/>
      <c r="AP147" s="49" t="s">
        <v>11</v>
      </c>
      <c r="AQ147" s="247">
        <v>451.04</v>
      </c>
      <c r="AR147" s="247"/>
      <c r="AS147" s="247"/>
      <c r="AT147" s="247"/>
      <c r="AU147" s="49" t="s">
        <v>319</v>
      </c>
      <c r="AV147" s="49"/>
      <c r="AW147" s="49"/>
      <c r="AX147" s="49"/>
      <c r="AY147" s="49"/>
      <c r="AZ147" s="49"/>
      <c r="BB147" s="51"/>
      <c r="CE147" s="5" t="s">
        <v>290</v>
      </c>
      <c r="CF147" s="11" t="s">
        <v>291</v>
      </c>
      <c r="CG147" s="7">
        <v>6.830306705701938</v>
      </c>
      <c r="CH147" s="4">
        <f t="shared" si="17"/>
        <v>97987.58</v>
      </c>
    </row>
    <row r="148" spans="3:86" x14ac:dyDescent="0.25">
      <c r="C148" s="46"/>
      <c r="E148" s="245" t="s">
        <v>322</v>
      </c>
      <c r="F148" s="245"/>
      <c r="G148" s="245"/>
      <c r="H148" s="245"/>
      <c r="I148" s="245"/>
      <c r="J148" s="49" t="s">
        <v>11</v>
      </c>
      <c r="K148" s="49" t="s">
        <v>473</v>
      </c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50"/>
      <c r="AE148" s="50"/>
      <c r="AF148" s="50"/>
      <c r="AG148" s="50"/>
      <c r="AH148" s="245" t="s">
        <v>4</v>
      </c>
      <c r="AI148" s="245"/>
      <c r="AJ148" s="245"/>
      <c r="AK148" s="245"/>
      <c r="AL148" s="245"/>
      <c r="AM148" s="245"/>
      <c r="AN148" s="245"/>
      <c r="AO148" s="245"/>
      <c r="AP148" s="49" t="s">
        <v>11</v>
      </c>
      <c r="AQ148" s="245">
        <v>2100</v>
      </c>
      <c r="AR148" s="245"/>
      <c r="AS148" s="245"/>
      <c r="AT148" s="245"/>
      <c r="AU148" s="49" t="s">
        <v>320</v>
      </c>
      <c r="AV148" s="49"/>
      <c r="AW148" s="49"/>
      <c r="AX148" s="49"/>
      <c r="AY148" s="49"/>
      <c r="AZ148" s="49"/>
      <c r="BB148" s="51"/>
      <c r="CE148" s="5" t="s">
        <v>292</v>
      </c>
      <c r="CF148" s="11" t="s">
        <v>293</v>
      </c>
      <c r="CG148" s="7">
        <v>10.884065941725916</v>
      </c>
      <c r="CH148" s="4">
        <f t="shared" si="17"/>
        <v>156142.81</v>
      </c>
    </row>
    <row r="149" spans="3:86" x14ac:dyDescent="0.25">
      <c r="C149" s="46"/>
      <c r="E149" s="245" t="s">
        <v>1</v>
      </c>
      <c r="F149" s="245"/>
      <c r="G149" s="245"/>
      <c r="H149" s="245"/>
      <c r="I149" s="245"/>
      <c r="J149" s="49" t="s">
        <v>11</v>
      </c>
      <c r="K149" s="245" t="s">
        <v>471</v>
      </c>
      <c r="L149" s="245"/>
      <c r="M149" s="245"/>
      <c r="N149" s="245"/>
      <c r="O149" s="245"/>
      <c r="P149" s="245"/>
      <c r="Q149" s="245"/>
      <c r="R149" s="245"/>
      <c r="S149" s="245"/>
      <c r="T149" s="245"/>
      <c r="U149" s="245"/>
      <c r="V149" s="49"/>
      <c r="W149" s="49"/>
      <c r="X149" s="49"/>
      <c r="Y149" s="49"/>
      <c r="Z149" s="49"/>
      <c r="AA149" s="49"/>
      <c r="AB149" s="49"/>
      <c r="AC149" s="49"/>
      <c r="AD149" s="50"/>
      <c r="AE149" s="50"/>
      <c r="AF149" s="50"/>
      <c r="AG149" s="50"/>
      <c r="AH149" s="245"/>
      <c r="AI149" s="245"/>
      <c r="AJ149" s="245"/>
      <c r="AK149" s="245"/>
      <c r="AL149" s="245"/>
      <c r="AM149" s="245"/>
      <c r="AN149" s="245"/>
      <c r="AO149" s="245"/>
      <c r="AP149" s="49"/>
      <c r="AQ149" s="246"/>
      <c r="AR149" s="246"/>
      <c r="AS149" s="246"/>
      <c r="AT149" s="246"/>
      <c r="AU149" s="49"/>
      <c r="AV149" s="49"/>
      <c r="AW149" s="49"/>
      <c r="AX149" s="49"/>
      <c r="AY149" s="49"/>
      <c r="AZ149" s="49"/>
      <c r="BB149" s="51"/>
      <c r="CE149" s="5" t="s">
        <v>294</v>
      </c>
      <c r="CF149" s="11" t="s">
        <v>295</v>
      </c>
      <c r="CG149" s="7">
        <v>11.830085738184859</v>
      </c>
      <c r="CH149" s="4">
        <f t="shared" si="17"/>
        <v>169714.41</v>
      </c>
    </row>
    <row r="150" spans="3:86" x14ac:dyDescent="0.25">
      <c r="C150" s="46"/>
      <c r="E150" s="245" t="s">
        <v>2</v>
      </c>
      <c r="F150" s="245"/>
      <c r="G150" s="245"/>
      <c r="H150" s="245"/>
      <c r="I150" s="245"/>
      <c r="J150" s="49" t="s">
        <v>11</v>
      </c>
      <c r="K150" s="245" t="s">
        <v>337</v>
      </c>
      <c r="L150" s="245"/>
      <c r="M150" s="245"/>
      <c r="N150" s="245"/>
      <c r="O150" s="245"/>
      <c r="P150" s="245"/>
      <c r="Q150" s="245"/>
      <c r="R150" s="245"/>
      <c r="S150" s="245"/>
      <c r="T150" s="245"/>
      <c r="U150" s="245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245"/>
      <c r="AI150" s="245"/>
      <c r="AJ150" s="245"/>
      <c r="AK150" s="245"/>
      <c r="AL150" s="245"/>
      <c r="AM150" s="245"/>
      <c r="AN150" s="245"/>
      <c r="AO150" s="245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B150" s="51"/>
      <c r="CE150" s="5" t="s">
        <v>296</v>
      </c>
      <c r="CF150" s="11" t="s">
        <v>297</v>
      </c>
      <c r="CG150" s="7">
        <v>8.8049072912310056</v>
      </c>
      <c r="CH150" s="4">
        <f t="shared" si="17"/>
        <v>126315.20000000001</v>
      </c>
    </row>
    <row r="151" spans="3:86" x14ac:dyDescent="0.25">
      <c r="C151" s="46"/>
      <c r="BB151" s="51"/>
      <c r="CE151" s="5" t="s">
        <v>298</v>
      </c>
      <c r="CF151" s="11" t="s">
        <v>299</v>
      </c>
      <c r="CG151" s="7">
        <v>7.9298194618709053</v>
      </c>
      <c r="CH151" s="4">
        <f t="shared" si="17"/>
        <v>113761.19</v>
      </c>
    </row>
    <row r="152" spans="3:86" x14ac:dyDescent="0.25">
      <c r="C152" s="46"/>
      <c r="BB152" s="51"/>
      <c r="CE152" s="5" t="s">
        <v>300</v>
      </c>
      <c r="CF152" s="27" t="s">
        <v>301</v>
      </c>
      <c r="CG152" s="8">
        <v>11.77</v>
      </c>
      <c r="CH152" s="4">
        <f t="shared" si="17"/>
        <v>168852.41999999998</v>
      </c>
    </row>
    <row r="153" spans="3:86" x14ac:dyDescent="0.25">
      <c r="C153" s="46"/>
      <c r="BB153" s="51"/>
      <c r="CE153" s="5" t="s">
        <v>302</v>
      </c>
      <c r="CF153" s="27" t="s">
        <v>303</v>
      </c>
      <c r="CG153" s="8">
        <v>5.98</v>
      </c>
      <c r="CH153" s="4">
        <f t="shared" si="17"/>
        <v>85789.08</v>
      </c>
    </row>
    <row r="154" spans="3:86" x14ac:dyDescent="0.25">
      <c r="C154" s="46"/>
      <c r="E154" s="208" t="s">
        <v>5</v>
      </c>
      <c r="F154" s="209"/>
      <c r="G154" s="209"/>
      <c r="H154" s="209"/>
      <c r="I154" s="209"/>
      <c r="J154" s="209"/>
      <c r="K154" s="210" t="str">
        <f t="shared" ref="K154:K159" si="18">VLOOKUP(E154,$CE$1:$CH$1002,2,FALSE)</f>
        <v>NOVACRON YELLOW S-3R</v>
      </c>
      <c r="L154" s="210"/>
      <c r="M154" s="210"/>
      <c r="N154" s="210"/>
      <c r="O154" s="210"/>
      <c r="P154" s="210"/>
      <c r="Q154" s="210"/>
      <c r="R154" s="210"/>
      <c r="S154" s="210"/>
      <c r="T154" s="210"/>
      <c r="U154" s="210"/>
      <c r="V154" s="210"/>
      <c r="W154" s="210"/>
      <c r="X154" s="210"/>
      <c r="Y154" s="117"/>
      <c r="Z154" s="234">
        <v>23</v>
      </c>
      <c r="AA154" s="234"/>
      <c r="AB154" s="234"/>
      <c r="AC154" s="234"/>
      <c r="AD154" s="234"/>
      <c r="AE154" s="234"/>
      <c r="AF154" s="210" t="s">
        <v>315</v>
      </c>
      <c r="AG154" s="210"/>
      <c r="AH154" s="235">
        <v>10373.93</v>
      </c>
      <c r="AI154" s="235"/>
      <c r="AJ154" s="235"/>
      <c r="AK154" s="235"/>
      <c r="AL154" s="235"/>
      <c r="AM154" s="235"/>
      <c r="AN154" s="52" t="s">
        <v>316</v>
      </c>
      <c r="AO154" s="52"/>
      <c r="AP154" s="213">
        <f t="shared" ref="AP154:AP159" si="19">(AH154*VLOOKUP(E154,$CE$1:$CH$1002,4,FALSE))/1000</f>
        <v>1007541.1865105999</v>
      </c>
      <c r="AQ154" s="213"/>
      <c r="AR154" s="213"/>
      <c r="AS154" s="213"/>
      <c r="AT154" s="213"/>
      <c r="AU154" s="213"/>
      <c r="AV154" s="213"/>
      <c r="AW154" s="213"/>
      <c r="AX154" s="213"/>
      <c r="AY154" s="213"/>
      <c r="AZ154" s="214"/>
      <c r="BB154" s="51"/>
      <c r="CE154" s="5" t="s">
        <v>304</v>
      </c>
      <c r="CF154" s="27" t="s">
        <v>305</v>
      </c>
      <c r="CG154" s="8">
        <v>9.6999999999999993</v>
      </c>
      <c r="CH154" s="4">
        <f t="shared" si="17"/>
        <v>139156.19999999998</v>
      </c>
    </row>
    <row r="155" spans="3:86" x14ac:dyDescent="0.25">
      <c r="C155" s="46"/>
      <c r="E155" s="200" t="s">
        <v>36</v>
      </c>
      <c r="F155" s="243"/>
      <c r="G155" s="243"/>
      <c r="H155" s="243"/>
      <c r="I155" s="243"/>
      <c r="J155" s="243"/>
      <c r="K155" s="230" t="str">
        <f t="shared" si="18"/>
        <v>NOVACRON BRILLIANT BLUE EC-B</v>
      </c>
      <c r="L155" s="230"/>
      <c r="M155" s="230"/>
      <c r="N155" s="230"/>
      <c r="O155" s="230"/>
      <c r="P155" s="230"/>
      <c r="Q155" s="230"/>
      <c r="R155" s="230"/>
      <c r="S155" s="230"/>
      <c r="T155" s="230"/>
      <c r="U155" s="230"/>
      <c r="V155" s="230"/>
      <c r="W155" s="230"/>
      <c r="X155" s="230"/>
      <c r="Y155" s="115"/>
      <c r="Z155" s="232">
        <v>18.899999999999999</v>
      </c>
      <c r="AA155" s="232"/>
      <c r="AB155" s="232"/>
      <c r="AC155" s="232"/>
      <c r="AD155" s="232"/>
      <c r="AE155" s="232"/>
      <c r="AF155" s="230" t="s">
        <v>315</v>
      </c>
      <c r="AG155" s="230"/>
      <c r="AH155" s="244">
        <v>8524.66</v>
      </c>
      <c r="AI155" s="244"/>
      <c r="AJ155" s="244"/>
      <c r="AK155" s="244"/>
      <c r="AL155" s="244"/>
      <c r="AM155" s="244"/>
      <c r="AN155" s="41" t="s">
        <v>316</v>
      </c>
      <c r="AP155" s="242">
        <f t="shared" si="19"/>
        <v>2463016.7153304</v>
      </c>
      <c r="AQ155" s="242"/>
      <c r="AR155" s="242"/>
      <c r="AS155" s="242"/>
      <c r="AT155" s="242"/>
      <c r="AU155" s="242"/>
      <c r="AV155" s="242"/>
      <c r="AW155" s="242"/>
      <c r="AX155" s="242"/>
      <c r="AY155" s="242"/>
      <c r="AZ155" s="206"/>
      <c r="BB155" s="51"/>
      <c r="CE155" s="24" t="s">
        <v>306</v>
      </c>
      <c r="CF155" s="28" t="s">
        <v>307</v>
      </c>
      <c r="CG155" s="29">
        <v>9.6999999999999993</v>
      </c>
      <c r="CH155" s="4">
        <f t="shared" si="17"/>
        <v>139156.19999999998</v>
      </c>
    </row>
    <row r="156" spans="3:86" x14ac:dyDescent="0.25">
      <c r="C156" s="46"/>
      <c r="E156" s="200" t="s">
        <v>41</v>
      </c>
      <c r="F156" s="243"/>
      <c r="G156" s="243"/>
      <c r="H156" s="243"/>
      <c r="I156" s="243"/>
      <c r="J156" s="243"/>
      <c r="K156" s="230" t="str">
        <f t="shared" si="18"/>
        <v>NOVACRON DEEP NIGHT S–R</v>
      </c>
      <c r="L156" s="230"/>
      <c r="M156" s="230"/>
      <c r="N156" s="230"/>
      <c r="O156" s="230"/>
      <c r="P156" s="230"/>
      <c r="Q156" s="230"/>
      <c r="R156" s="230"/>
      <c r="S156" s="230"/>
      <c r="T156" s="230"/>
      <c r="U156" s="230"/>
      <c r="V156" s="230"/>
      <c r="W156" s="230"/>
      <c r="X156" s="230"/>
      <c r="Y156" s="115"/>
      <c r="Z156" s="232">
        <v>14.8</v>
      </c>
      <c r="AA156" s="232"/>
      <c r="AB156" s="232"/>
      <c r="AC156" s="232"/>
      <c r="AD156" s="232"/>
      <c r="AE156" s="232"/>
      <c r="AF156" s="230" t="s">
        <v>315</v>
      </c>
      <c r="AG156" s="230"/>
      <c r="AH156" s="244">
        <v>6675.4</v>
      </c>
      <c r="AI156" s="244"/>
      <c r="AJ156" s="244"/>
      <c r="AK156" s="244"/>
      <c r="AL156" s="244"/>
      <c r="AM156" s="244"/>
      <c r="AN156" s="41" t="s">
        <v>316</v>
      </c>
      <c r="AP156" s="242">
        <f t="shared" si="19"/>
        <v>696213.64666800003</v>
      </c>
      <c r="AQ156" s="242"/>
      <c r="AR156" s="242"/>
      <c r="AS156" s="242"/>
      <c r="AT156" s="242"/>
      <c r="AU156" s="242"/>
      <c r="AV156" s="242"/>
      <c r="AW156" s="242"/>
      <c r="AX156" s="242"/>
      <c r="AY156" s="242"/>
      <c r="AZ156" s="206"/>
      <c r="BB156" s="51"/>
      <c r="CE156" s="5" t="s">
        <v>308</v>
      </c>
      <c r="CF156" s="11" t="s">
        <v>309</v>
      </c>
      <c r="CG156" s="8">
        <v>9.6999999999999993</v>
      </c>
      <c r="CH156" s="4">
        <f t="shared" si="17"/>
        <v>139156.19999999998</v>
      </c>
    </row>
    <row r="157" spans="3:86" x14ac:dyDescent="0.25">
      <c r="C157" s="46"/>
      <c r="E157" s="216" t="s">
        <v>8</v>
      </c>
      <c r="F157" s="217"/>
      <c r="G157" s="217"/>
      <c r="H157" s="217"/>
      <c r="I157" s="217"/>
      <c r="J157" s="217"/>
      <c r="K157" s="218" t="str">
        <f t="shared" si="18"/>
        <v>FIMBIL EAS 40 NEW</v>
      </c>
      <c r="L157" s="218"/>
      <c r="M157" s="218"/>
      <c r="N157" s="218"/>
      <c r="O157" s="218"/>
      <c r="P157" s="218"/>
      <c r="Q157" s="218"/>
      <c r="R157" s="218"/>
      <c r="S157" s="218"/>
      <c r="T157" s="218"/>
      <c r="U157" s="218"/>
      <c r="V157" s="218"/>
      <c r="W157" s="218"/>
      <c r="X157" s="218"/>
      <c r="Y157" s="116"/>
      <c r="Z157" s="236">
        <v>4</v>
      </c>
      <c r="AA157" s="236"/>
      <c r="AB157" s="236"/>
      <c r="AC157" s="236"/>
      <c r="AD157" s="236"/>
      <c r="AE157" s="236"/>
      <c r="AF157" s="218" t="s">
        <v>315</v>
      </c>
      <c r="AG157" s="218"/>
      <c r="AH157" s="220">
        <v>1804.16</v>
      </c>
      <c r="AI157" s="220"/>
      <c r="AJ157" s="220"/>
      <c r="AK157" s="220"/>
      <c r="AL157" s="220"/>
      <c r="AM157" s="220"/>
      <c r="AN157" s="55" t="s">
        <v>316</v>
      </c>
      <c r="AO157" s="55"/>
      <c r="AP157" s="221">
        <f t="shared" si="19"/>
        <v>37216.465062399999</v>
      </c>
      <c r="AQ157" s="221"/>
      <c r="AR157" s="221"/>
      <c r="AS157" s="221"/>
      <c r="AT157" s="221"/>
      <c r="AU157" s="221"/>
      <c r="AV157" s="221"/>
      <c r="AW157" s="221"/>
      <c r="AX157" s="221"/>
      <c r="AY157" s="221"/>
      <c r="AZ157" s="222"/>
      <c r="BB157" s="51"/>
      <c r="CE157" s="5" t="s">
        <v>59</v>
      </c>
      <c r="CF157" s="11" t="s">
        <v>310</v>
      </c>
      <c r="CG157" s="26">
        <v>11.77</v>
      </c>
      <c r="CH157" s="4">
        <f t="shared" si="17"/>
        <v>168852.41999999998</v>
      </c>
    </row>
    <row r="158" spans="3:86" x14ac:dyDescent="0.25">
      <c r="C158" s="46"/>
      <c r="E158" s="200" t="s">
        <v>183</v>
      </c>
      <c r="F158" s="243"/>
      <c r="G158" s="243"/>
      <c r="H158" s="243"/>
      <c r="I158" s="243"/>
      <c r="J158" s="243"/>
      <c r="K158" s="230" t="str">
        <f t="shared" si="18"/>
        <v>CAUSTIC SODA LIQ</v>
      </c>
      <c r="L158" s="230"/>
      <c r="M158" s="230"/>
      <c r="N158" s="230"/>
      <c r="O158" s="230"/>
      <c r="P158" s="230"/>
      <c r="Q158" s="230"/>
      <c r="R158" s="230"/>
      <c r="S158" s="230"/>
      <c r="T158" s="230"/>
      <c r="U158" s="230"/>
      <c r="V158" s="230"/>
      <c r="W158" s="230"/>
      <c r="X158" s="230"/>
      <c r="Y158" s="115"/>
      <c r="Z158" s="232">
        <v>15</v>
      </c>
      <c r="AA158" s="232"/>
      <c r="AB158" s="232"/>
      <c r="AC158" s="232"/>
      <c r="AD158" s="232"/>
      <c r="AE158" s="232"/>
      <c r="AF158" s="230" t="s">
        <v>315</v>
      </c>
      <c r="AG158" s="230"/>
      <c r="AH158" s="244">
        <v>6765.61</v>
      </c>
      <c r="AI158" s="244"/>
      <c r="AJ158" s="244"/>
      <c r="AK158" s="244"/>
      <c r="AL158" s="244"/>
      <c r="AM158" s="244"/>
      <c r="AN158" s="41" t="s">
        <v>316</v>
      </c>
      <c r="AP158" s="242">
        <f t="shared" si="19"/>
        <v>57825.668669999992</v>
      </c>
      <c r="AQ158" s="242"/>
      <c r="AR158" s="242"/>
      <c r="AS158" s="242"/>
      <c r="AT158" s="242"/>
      <c r="AU158" s="242"/>
      <c r="AV158" s="242"/>
      <c r="AW158" s="242"/>
      <c r="AX158" s="242"/>
      <c r="AY158" s="242"/>
      <c r="AZ158" s="206"/>
      <c r="BB158" s="51"/>
      <c r="CE158" s="30" t="s">
        <v>311</v>
      </c>
      <c r="CF158" s="31" t="s">
        <v>312</v>
      </c>
      <c r="CG158" s="32">
        <v>1.8820486546772619</v>
      </c>
      <c r="CH158" s="4">
        <f t="shared" si="17"/>
        <v>26999.87</v>
      </c>
    </row>
    <row r="159" spans="3:86" x14ac:dyDescent="0.25">
      <c r="C159" s="46"/>
      <c r="E159" s="223" t="s">
        <v>10</v>
      </c>
      <c r="F159" s="224"/>
      <c r="G159" s="224"/>
      <c r="H159" s="224"/>
      <c r="I159" s="224"/>
      <c r="J159" s="224"/>
      <c r="K159" s="225" t="str">
        <f t="shared" si="18"/>
        <v>SODA ASH</v>
      </c>
      <c r="L159" s="225"/>
      <c r="M159" s="225"/>
      <c r="N159" s="225"/>
      <c r="O159" s="225"/>
      <c r="P159" s="225"/>
      <c r="Q159" s="225"/>
      <c r="R159" s="225"/>
      <c r="S159" s="225"/>
      <c r="T159" s="225"/>
      <c r="U159" s="225"/>
      <c r="V159" s="225"/>
      <c r="W159" s="225"/>
      <c r="X159" s="225"/>
      <c r="Y159" s="113"/>
      <c r="Z159" s="237">
        <v>20</v>
      </c>
      <c r="AA159" s="237"/>
      <c r="AB159" s="237"/>
      <c r="AC159" s="237"/>
      <c r="AD159" s="237"/>
      <c r="AE159" s="237"/>
      <c r="AF159" s="225" t="s">
        <v>315</v>
      </c>
      <c r="AG159" s="225"/>
      <c r="AH159" s="238">
        <v>9020.81</v>
      </c>
      <c r="AI159" s="238"/>
      <c r="AJ159" s="238"/>
      <c r="AK159" s="238"/>
      <c r="AL159" s="238"/>
      <c r="AM159" s="238"/>
      <c r="AN159" s="54" t="s">
        <v>316</v>
      </c>
      <c r="AO159" s="54"/>
      <c r="AP159" s="228">
        <f t="shared" si="19"/>
        <v>80104.792799999996</v>
      </c>
      <c r="AQ159" s="228"/>
      <c r="AR159" s="228"/>
      <c r="AS159" s="228"/>
      <c r="AT159" s="228"/>
      <c r="AU159" s="228"/>
      <c r="AV159" s="228"/>
      <c r="AW159" s="228"/>
      <c r="AX159" s="228"/>
      <c r="AY159" s="228"/>
      <c r="AZ159" s="229"/>
      <c r="BB159" s="51"/>
      <c r="CE159" s="33" t="s">
        <v>313</v>
      </c>
      <c r="CF159" s="31" t="s">
        <v>314</v>
      </c>
      <c r="CG159" s="34">
        <v>1.8250292764533667</v>
      </c>
      <c r="CH159" s="4">
        <f t="shared" si="17"/>
        <v>26181.87</v>
      </c>
    </row>
    <row r="160" spans="3:86" x14ac:dyDescent="0.25">
      <c r="C160" s="46"/>
      <c r="E160" s="120"/>
      <c r="F160" s="120"/>
      <c r="G160" s="120"/>
      <c r="H160" s="120"/>
      <c r="I160" s="120"/>
      <c r="J160" s="120"/>
      <c r="K160" s="115"/>
      <c r="L160" s="115"/>
      <c r="M160" s="115"/>
      <c r="N160" s="115"/>
      <c r="O160" s="115"/>
      <c r="P160" s="115"/>
      <c r="Q160" s="115"/>
      <c r="R160" s="115"/>
      <c r="S160" s="115"/>
      <c r="T160" s="115"/>
      <c r="U160" s="115"/>
      <c r="V160" s="115"/>
      <c r="W160" s="115"/>
      <c r="X160" s="115"/>
      <c r="Y160" s="115"/>
      <c r="Z160" s="111"/>
      <c r="AA160" s="111"/>
      <c r="AB160" s="111"/>
      <c r="AC160" s="111"/>
      <c r="AD160" s="111"/>
      <c r="AE160" s="111"/>
      <c r="AF160" s="115"/>
      <c r="AG160" s="115"/>
      <c r="AH160" s="120"/>
      <c r="AI160" s="120"/>
      <c r="AJ160" s="120"/>
      <c r="AK160" s="120"/>
      <c r="AL160" s="120"/>
      <c r="AM160" s="120"/>
      <c r="AP160" s="112"/>
      <c r="AQ160" s="112"/>
      <c r="AR160" s="112"/>
      <c r="AS160" s="112"/>
      <c r="AT160" s="112"/>
      <c r="AU160" s="112"/>
      <c r="AV160" s="112"/>
      <c r="AW160" s="112"/>
      <c r="AX160" s="112"/>
      <c r="AY160" s="112"/>
      <c r="AZ160" s="112"/>
      <c r="BB160" s="51"/>
      <c r="CE160" s="35"/>
      <c r="CF160" s="35"/>
      <c r="CG160" s="35"/>
      <c r="CH160" s="36"/>
    </row>
    <row r="161" spans="3:86" x14ac:dyDescent="0.25">
      <c r="C161" s="46"/>
      <c r="E161" s="120"/>
      <c r="F161" s="120"/>
      <c r="G161" s="120"/>
      <c r="H161" s="120"/>
      <c r="I161" s="120"/>
      <c r="J161" s="120"/>
      <c r="K161" s="115"/>
      <c r="L161" s="115"/>
      <c r="M161" s="115"/>
      <c r="N161" s="115"/>
      <c r="O161" s="115"/>
      <c r="P161" s="115"/>
      <c r="Q161" s="115"/>
      <c r="R161" s="115"/>
      <c r="S161" s="115"/>
      <c r="T161" s="115"/>
      <c r="U161" s="115"/>
      <c r="V161" s="115"/>
      <c r="W161" s="115"/>
      <c r="X161" s="115"/>
      <c r="Y161" s="115"/>
      <c r="Z161" s="111"/>
      <c r="AA161" s="111"/>
      <c r="AB161" s="111"/>
      <c r="AC161" s="111"/>
      <c r="AD161" s="111"/>
      <c r="AE161" s="111"/>
      <c r="AF161" s="115"/>
      <c r="AG161" s="115"/>
      <c r="AH161" s="120"/>
      <c r="AI161" s="120"/>
      <c r="AJ161" s="120"/>
      <c r="AK161" s="59"/>
      <c r="AL161" s="230" t="s">
        <v>318</v>
      </c>
      <c r="AM161" s="230"/>
      <c r="AN161" s="230"/>
      <c r="AO161" s="230"/>
      <c r="AP161" s="112" t="s">
        <v>11</v>
      </c>
      <c r="AQ161" s="242">
        <f>SUM(AP154:AZ159)</f>
        <v>4341918.4750413997</v>
      </c>
      <c r="AR161" s="242"/>
      <c r="AS161" s="242"/>
      <c r="AT161" s="242"/>
      <c r="AU161" s="242"/>
      <c r="AV161" s="242"/>
      <c r="AW161" s="242"/>
      <c r="AX161" s="242"/>
      <c r="AY161" s="242"/>
      <c r="AZ161" s="242"/>
      <c r="BB161" s="51"/>
      <c r="CE161" s="35"/>
      <c r="CF161" s="35"/>
      <c r="CG161" s="35"/>
      <c r="CH161" s="36"/>
    </row>
    <row r="162" spans="3:86" x14ac:dyDescent="0.25">
      <c r="C162" s="46"/>
      <c r="E162" s="120"/>
      <c r="F162" s="120"/>
      <c r="G162" s="120"/>
      <c r="H162" s="120"/>
      <c r="I162" s="120"/>
      <c r="J162" s="120"/>
      <c r="K162" s="115"/>
      <c r="L162" s="115"/>
      <c r="M162" s="115"/>
      <c r="N162" s="115"/>
      <c r="O162" s="115"/>
      <c r="P162" s="115"/>
      <c r="Q162" s="115"/>
      <c r="R162" s="115"/>
      <c r="S162" s="115"/>
      <c r="T162" s="115"/>
      <c r="U162" s="115"/>
      <c r="V162" s="115"/>
      <c r="W162" s="115"/>
      <c r="X162" s="115"/>
      <c r="Y162" s="115"/>
      <c r="Z162" s="111"/>
      <c r="AA162" s="111"/>
      <c r="AB162" s="111"/>
      <c r="AC162" s="111"/>
      <c r="AD162" s="111"/>
      <c r="AE162" s="111"/>
      <c r="AF162" s="115"/>
      <c r="AG162" s="115"/>
      <c r="AH162" s="120"/>
      <c r="AI162" s="120"/>
      <c r="AJ162" s="120"/>
      <c r="AK162" s="59"/>
      <c r="AL162" s="230" t="s">
        <v>317</v>
      </c>
      <c r="AM162" s="230"/>
      <c r="AN162" s="230"/>
      <c r="AO162" s="230"/>
      <c r="AP162" s="112" t="s">
        <v>11</v>
      </c>
      <c r="AQ162" s="242">
        <f>AQ161/AQ148</f>
        <v>2067.5802262101902</v>
      </c>
      <c r="AR162" s="242"/>
      <c r="AS162" s="242"/>
      <c r="AT162" s="242"/>
      <c r="AU162" s="242"/>
      <c r="AV162" s="242"/>
      <c r="AW162" s="242"/>
      <c r="AX162" s="242"/>
      <c r="AY162" s="242"/>
      <c r="AZ162" s="242"/>
      <c r="BB162" s="51"/>
      <c r="CE162" s="35"/>
      <c r="CF162" s="35"/>
      <c r="CG162" s="35"/>
      <c r="CH162" s="36"/>
    </row>
    <row r="163" spans="3:86" x14ac:dyDescent="0.25">
      <c r="C163" s="46"/>
      <c r="E163" s="120"/>
      <c r="F163" s="120"/>
      <c r="G163" s="120"/>
      <c r="H163" s="120"/>
      <c r="I163" s="120"/>
      <c r="J163" s="120"/>
      <c r="K163" s="115"/>
      <c r="L163" s="115"/>
      <c r="M163" s="115"/>
      <c r="N163" s="115"/>
      <c r="O163" s="115"/>
      <c r="P163" s="115"/>
      <c r="Q163" s="115"/>
      <c r="R163" s="115"/>
      <c r="S163" s="115"/>
      <c r="T163" s="115"/>
      <c r="U163" s="115"/>
      <c r="V163" s="115"/>
      <c r="W163" s="115"/>
      <c r="X163" s="115"/>
      <c r="Y163" s="115"/>
      <c r="Z163" s="111"/>
      <c r="AA163" s="111"/>
      <c r="AB163" s="111"/>
      <c r="AC163" s="111"/>
      <c r="AD163" s="111"/>
      <c r="AE163" s="111"/>
      <c r="AF163" s="115"/>
      <c r="AG163" s="115"/>
      <c r="AH163" s="120"/>
      <c r="AI163" s="120"/>
      <c r="AJ163" s="120"/>
      <c r="AK163" s="120"/>
      <c r="AL163" s="120"/>
      <c r="AM163" s="120"/>
      <c r="AQ163" s="120"/>
      <c r="AR163" s="120"/>
      <c r="AS163" s="120"/>
      <c r="AT163" s="120"/>
      <c r="AU163" s="120"/>
      <c r="AV163" s="120"/>
      <c r="AW163" s="120"/>
      <c r="AX163" s="120"/>
      <c r="AY163" s="120"/>
      <c r="AZ163" s="120"/>
      <c r="BB163" s="51"/>
      <c r="CE163" s="35"/>
      <c r="CF163" s="35"/>
      <c r="CG163" s="35"/>
      <c r="CH163" s="36"/>
    </row>
    <row r="164" spans="3:86" ht="17.25" thickBot="1" x14ac:dyDescent="0.3">
      <c r="C164" s="60"/>
      <c r="D164" s="61"/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  <c r="AJ164" s="61"/>
      <c r="AK164" s="61"/>
      <c r="AL164" s="61"/>
      <c r="AM164" s="61"/>
      <c r="AN164" s="61"/>
      <c r="AO164" s="61"/>
      <c r="AP164" s="61"/>
      <c r="AQ164" s="61"/>
      <c r="AR164" s="61"/>
      <c r="AS164" s="61"/>
      <c r="AT164" s="61"/>
      <c r="AU164" s="61"/>
      <c r="AV164" s="61"/>
      <c r="AW164" s="61"/>
      <c r="AX164" s="61"/>
      <c r="AY164" s="61"/>
      <c r="AZ164" s="61"/>
      <c r="BA164" s="61"/>
      <c r="BB164" s="62"/>
      <c r="CE164" s="37"/>
    </row>
    <row r="165" spans="3:86" x14ac:dyDescent="0.25">
      <c r="CE165" s="37"/>
    </row>
    <row r="166" spans="3:86" ht="17.25" thickBot="1" x14ac:dyDescent="0.3">
      <c r="CE166" s="37"/>
    </row>
    <row r="167" spans="3:86" x14ac:dyDescent="0.25">
      <c r="C167" s="43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  <c r="AH167" s="44"/>
      <c r="AI167" s="44"/>
      <c r="AJ167" s="44"/>
      <c r="AK167" s="44"/>
      <c r="AL167" s="44"/>
      <c r="AM167" s="44"/>
      <c r="AN167" s="44"/>
      <c r="AO167" s="44"/>
      <c r="AP167" s="44"/>
      <c r="AQ167" s="44"/>
      <c r="AR167" s="44"/>
      <c r="AS167" s="44"/>
      <c r="AT167" s="44"/>
      <c r="AU167" s="44"/>
      <c r="AV167" s="44"/>
      <c r="AW167" s="44"/>
      <c r="AX167" s="44"/>
      <c r="AY167" s="44"/>
      <c r="AZ167" s="44"/>
      <c r="BA167" s="44"/>
      <c r="BB167" s="45"/>
      <c r="CE167" s="37"/>
    </row>
    <row r="168" spans="3:86" x14ac:dyDescent="0.25">
      <c r="C168" s="46"/>
      <c r="E168" s="245" t="s">
        <v>0</v>
      </c>
      <c r="F168" s="245"/>
      <c r="G168" s="245"/>
      <c r="H168" s="245"/>
      <c r="I168" s="245"/>
      <c r="J168" s="49" t="s">
        <v>11</v>
      </c>
      <c r="K168" s="245" t="s">
        <v>356</v>
      </c>
      <c r="L168" s="245"/>
      <c r="M168" s="245"/>
      <c r="N168" s="245"/>
      <c r="O168" s="245"/>
      <c r="P168" s="245"/>
      <c r="Q168" s="245"/>
      <c r="R168" s="245"/>
      <c r="S168" s="245"/>
      <c r="T168" s="245"/>
      <c r="U168" s="245"/>
      <c r="V168" s="49"/>
      <c r="W168" s="49"/>
      <c r="X168" s="49"/>
      <c r="Y168" s="49"/>
      <c r="Z168" s="49"/>
      <c r="AA168" s="49"/>
      <c r="AB168" s="49"/>
      <c r="AC168" s="49"/>
      <c r="AD168" s="50"/>
      <c r="AE168" s="50"/>
      <c r="AF168" s="50"/>
      <c r="AG168" s="50"/>
      <c r="AH168" s="245" t="s">
        <v>3</v>
      </c>
      <c r="AI168" s="245"/>
      <c r="AJ168" s="245"/>
      <c r="AK168" s="245"/>
      <c r="AL168" s="245"/>
      <c r="AM168" s="245"/>
      <c r="AN168" s="245"/>
      <c r="AO168" s="245"/>
      <c r="AP168" s="49" t="s">
        <v>11</v>
      </c>
      <c r="AQ168" s="247">
        <v>451.04</v>
      </c>
      <c r="AR168" s="247"/>
      <c r="AS168" s="247"/>
      <c r="AT168" s="247"/>
      <c r="AU168" s="49" t="s">
        <v>319</v>
      </c>
      <c r="AV168" s="49"/>
      <c r="AW168" s="49"/>
      <c r="AX168" s="49"/>
      <c r="AY168" s="49"/>
      <c r="AZ168" s="49"/>
      <c r="BB168" s="51"/>
      <c r="CE168" s="37"/>
    </row>
    <row r="169" spans="3:86" x14ac:dyDescent="0.25">
      <c r="C169" s="46"/>
      <c r="E169" s="245" t="s">
        <v>322</v>
      </c>
      <c r="F169" s="245"/>
      <c r="G169" s="245"/>
      <c r="H169" s="245"/>
      <c r="I169" s="245"/>
      <c r="J169" s="49" t="s">
        <v>11</v>
      </c>
      <c r="K169" s="49" t="s">
        <v>472</v>
      </c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50"/>
      <c r="AE169" s="50"/>
      <c r="AF169" s="50"/>
      <c r="AG169" s="50"/>
      <c r="AH169" s="245" t="s">
        <v>4</v>
      </c>
      <c r="AI169" s="245"/>
      <c r="AJ169" s="245"/>
      <c r="AK169" s="245"/>
      <c r="AL169" s="245"/>
      <c r="AM169" s="245"/>
      <c r="AN169" s="245"/>
      <c r="AO169" s="245"/>
      <c r="AP169" s="49" t="s">
        <v>11</v>
      </c>
      <c r="AQ169" s="245">
        <v>2100</v>
      </c>
      <c r="AR169" s="245"/>
      <c r="AS169" s="245"/>
      <c r="AT169" s="245"/>
      <c r="AU169" s="49" t="s">
        <v>320</v>
      </c>
      <c r="AV169" s="49"/>
      <c r="AW169" s="49"/>
      <c r="AX169" s="49"/>
      <c r="AY169" s="49"/>
      <c r="AZ169" s="49"/>
      <c r="BB169" s="51"/>
      <c r="CE169" s="37"/>
    </row>
    <row r="170" spans="3:86" x14ac:dyDescent="0.25">
      <c r="C170" s="46"/>
      <c r="E170" s="245" t="s">
        <v>1</v>
      </c>
      <c r="F170" s="245"/>
      <c r="G170" s="245"/>
      <c r="H170" s="245"/>
      <c r="I170" s="245"/>
      <c r="J170" s="49" t="s">
        <v>11</v>
      </c>
      <c r="K170" s="245" t="s">
        <v>471</v>
      </c>
      <c r="L170" s="245"/>
      <c r="M170" s="245"/>
      <c r="N170" s="245"/>
      <c r="O170" s="245"/>
      <c r="P170" s="245"/>
      <c r="Q170" s="245"/>
      <c r="R170" s="245"/>
      <c r="S170" s="245"/>
      <c r="T170" s="245"/>
      <c r="U170" s="245"/>
      <c r="V170" s="49"/>
      <c r="W170" s="49"/>
      <c r="X170" s="49"/>
      <c r="Y170" s="49"/>
      <c r="Z170" s="49"/>
      <c r="AA170" s="49"/>
      <c r="AB170" s="49"/>
      <c r="AC170" s="49"/>
      <c r="AD170" s="50"/>
      <c r="AE170" s="50"/>
      <c r="AF170" s="50"/>
      <c r="AG170" s="50"/>
      <c r="AH170" s="245"/>
      <c r="AI170" s="245"/>
      <c r="AJ170" s="245"/>
      <c r="AK170" s="245"/>
      <c r="AL170" s="245"/>
      <c r="AM170" s="245"/>
      <c r="AN170" s="245"/>
      <c r="AO170" s="245"/>
      <c r="AP170" s="49"/>
      <c r="AQ170" s="246"/>
      <c r="AR170" s="246"/>
      <c r="AS170" s="246"/>
      <c r="AT170" s="246"/>
      <c r="AU170" s="49"/>
      <c r="AV170" s="49"/>
      <c r="AW170" s="49"/>
      <c r="AX170" s="49"/>
      <c r="AY170" s="49"/>
      <c r="AZ170" s="49"/>
      <c r="BB170" s="51"/>
    </row>
    <row r="171" spans="3:86" x14ac:dyDescent="0.25">
      <c r="C171" s="46"/>
      <c r="E171" s="245" t="s">
        <v>2</v>
      </c>
      <c r="F171" s="245"/>
      <c r="G171" s="245"/>
      <c r="H171" s="245"/>
      <c r="I171" s="245"/>
      <c r="J171" s="49" t="s">
        <v>11</v>
      </c>
      <c r="K171" s="245" t="s">
        <v>337</v>
      </c>
      <c r="L171" s="245"/>
      <c r="M171" s="245"/>
      <c r="N171" s="245"/>
      <c r="O171" s="245"/>
      <c r="P171" s="245"/>
      <c r="Q171" s="245"/>
      <c r="R171" s="245"/>
      <c r="S171" s="245"/>
      <c r="T171" s="245"/>
      <c r="U171" s="245"/>
      <c r="V171" s="49"/>
      <c r="W171" s="49"/>
      <c r="X171" s="49"/>
      <c r="Y171" s="49"/>
      <c r="Z171" s="49"/>
      <c r="AA171" s="49"/>
      <c r="AB171" s="49"/>
      <c r="AC171" s="49"/>
      <c r="AD171" s="49"/>
      <c r="AE171" s="49"/>
      <c r="AF171" s="49"/>
      <c r="AG171" s="49"/>
      <c r="AH171" s="245"/>
      <c r="AI171" s="245"/>
      <c r="AJ171" s="245"/>
      <c r="AK171" s="245"/>
      <c r="AL171" s="245"/>
      <c r="AM171" s="245"/>
      <c r="AN171" s="245"/>
      <c r="AO171" s="245"/>
      <c r="AP171" s="49"/>
      <c r="AQ171" s="49"/>
      <c r="AR171" s="49"/>
      <c r="AS171" s="49"/>
      <c r="AT171" s="49"/>
      <c r="AU171" s="49"/>
      <c r="AV171" s="49"/>
      <c r="AW171" s="49"/>
      <c r="AX171" s="49"/>
      <c r="AY171" s="49"/>
      <c r="AZ171" s="49"/>
      <c r="BB171" s="51"/>
    </row>
    <row r="172" spans="3:86" x14ac:dyDescent="0.25">
      <c r="C172" s="46"/>
      <c r="BB172" s="51"/>
    </row>
    <row r="173" spans="3:86" x14ac:dyDescent="0.25">
      <c r="C173" s="46"/>
      <c r="BB173" s="51"/>
    </row>
    <row r="174" spans="3:86" x14ac:dyDescent="0.25">
      <c r="C174" s="46"/>
      <c r="BB174" s="51"/>
    </row>
    <row r="175" spans="3:86" x14ac:dyDescent="0.25">
      <c r="C175" s="46"/>
      <c r="E175" s="208" t="s">
        <v>5</v>
      </c>
      <c r="F175" s="209"/>
      <c r="G175" s="209"/>
      <c r="H175" s="209"/>
      <c r="I175" s="209"/>
      <c r="J175" s="209"/>
      <c r="K175" s="210" t="str">
        <f t="shared" ref="K175:K181" si="20">VLOOKUP(E175,$CE$1:$CH$1002,2,FALSE)</f>
        <v>NOVACRON YELLOW S-3R</v>
      </c>
      <c r="L175" s="210"/>
      <c r="M175" s="210"/>
      <c r="N175" s="210"/>
      <c r="O175" s="210"/>
      <c r="P175" s="210"/>
      <c r="Q175" s="210"/>
      <c r="R175" s="210"/>
      <c r="S175" s="210"/>
      <c r="T175" s="210"/>
      <c r="U175" s="210"/>
      <c r="V175" s="210"/>
      <c r="W175" s="210"/>
      <c r="X175" s="210"/>
      <c r="Y175" s="117"/>
      <c r="Z175" s="234">
        <v>4</v>
      </c>
      <c r="AA175" s="234"/>
      <c r="AB175" s="234"/>
      <c r="AC175" s="234"/>
      <c r="AD175" s="234"/>
      <c r="AE175" s="234"/>
      <c r="AF175" s="210" t="s">
        <v>315</v>
      </c>
      <c r="AG175" s="210"/>
      <c r="AH175" s="235">
        <v>1804.16</v>
      </c>
      <c r="AI175" s="235"/>
      <c r="AJ175" s="235"/>
      <c r="AK175" s="235"/>
      <c r="AL175" s="235"/>
      <c r="AM175" s="235"/>
      <c r="AN175" s="52" t="s">
        <v>316</v>
      </c>
      <c r="AO175" s="52"/>
      <c r="AP175" s="213">
        <f t="shared" ref="AP175:AP181" si="21">(AH175*VLOOKUP(E175,$CE$1:$CH$1002,4,FALSE))/1000</f>
        <v>175224.38526720001</v>
      </c>
      <c r="AQ175" s="213"/>
      <c r="AR175" s="213"/>
      <c r="AS175" s="213"/>
      <c r="AT175" s="213"/>
      <c r="AU175" s="213"/>
      <c r="AV175" s="213"/>
      <c r="AW175" s="213"/>
      <c r="AX175" s="213"/>
      <c r="AY175" s="213"/>
      <c r="AZ175" s="214"/>
      <c r="BB175" s="51"/>
    </row>
    <row r="176" spans="3:86" x14ac:dyDescent="0.25">
      <c r="C176" s="46"/>
      <c r="E176" s="200" t="s">
        <v>6</v>
      </c>
      <c r="F176" s="243"/>
      <c r="G176" s="243"/>
      <c r="H176" s="243"/>
      <c r="I176" s="243"/>
      <c r="J176" s="243"/>
      <c r="K176" s="230" t="str">
        <f t="shared" si="20"/>
        <v>NOVACRON RUBY S–3B</v>
      </c>
      <c r="L176" s="230"/>
      <c r="M176" s="230"/>
      <c r="N176" s="230"/>
      <c r="O176" s="230"/>
      <c r="P176" s="230"/>
      <c r="Q176" s="230"/>
      <c r="R176" s="230"/>
      <c r="S176" s="230"/>
      <c r="T176" s="230"/>
      <c r="U176" s="230"/>
      <c r="V176" s="230"/>
      <c r="W176" s="230"/>
      <c r="X176" s="230"/>
      <c r="Y176" s="115"/>
      <c r="Z176" s="232">
        <v>7.8</v>
      </c>
      <c r="AA176" s="232"/>
      <c r="AB176" s="232"/>
      <c r="AC176" s="232"/>
      <c r="AD176" s="232"/>
      <c r="AE176" s="232"/>
      <c r="AF176" s="230" t="s">
        <v>315</v>
      </c>
      <c r="AG176" s="230"/>
      <c r="AH176" s="244">
        <v>3518.12</v>
      </c>
      <c r="AI176" s="244"/>
      <c r="AJ176" s="244"/>
      <c r="AK176" s="244"/>
      <c r="AL176" s="244"/>
      <c r="AM176" s="244"/>
      <c r="AN176" s="41" t="s">
        <v>316</v>
      </c>
      <c r="AP176" s="242">
        <f t="shared" si="21"/>
        <v>424460.68546319997</v>
      </c>
      <c r="AQ176" s="242"/>
      <c r="AR176" s="242"/>
      <c r="AS176" s="242"/>
      <c r="AT176" s="242"/>
      <c r="AU176" s="242"/>
      <c r="AV176" s="242"/>
      <c r="AW176" s="242"/>
      <c r="AX176" s="242"/>
      <c r="AY176" s="242"/>
      <c r="AZ176" s="206"/>
      <c r="BB176" s="51"/>
    </row>
    <row r="177" spans="3:54" x14ac:dyDescent="0.25">
      <c r="C177" s="46"/>
      <c r="E177" s="200" t="s">
        <v>47</v>
      </c>
      <c r="F177" s="243"/>
      <c r="G177" s="243"/>
      <c r="H177" s="243"/>
      <c r="I177" s="243"/>
      <c r="J177" s="243"/>
      <c r="K177" s="230" t="str">
        <f t="shared" si="20"/>
        <v>NOVACRON SUPER BLACK GX</v>
      </c>
      <c r="L177" s="230"/>
      <c r="M177" s="230"/>
      <c r="N177" s="230"/>
      <c r="O177" s="230"/>
      <c r="P177" s="230"/>
      <c r="Q177" s="230"/>
      <c r="R177" s="230"/>
      <c r="S177" s="230"/>
      <c r="T177" s="230"/>
      <c r="U177" s="230"/>
      <c r="V177" s="230"/>
      <c r="W177" s="230"/>
      <c r="X177" s="230"/>
      <c r="Y177" s="115"/>
      <c r="Z177" s="232">
        <v>35</v>
      </c>
      <c r="AA177" s="232"/>
      <c r="AB177" s="232"/>
      <c r="AC177" s="232"/>
      <c r="AD177" s="232"/>
      <c r="AE177" s="232"/>
      <c r="AF177" s="230" t="s">
        <v>315</v>
      </c>
      <c r="AG177" s="230"/>
      <c r="AH177" s="244">
        <v>15786.42</v>
      </c>
      <c r="AI177" s="244"/>
      <c r="AJ177" s="244"/>
      <c r="AK177" s="244"/>
      <c r="AL177" s="244"/>
      <c r="AM177" s="244"/>
      <c r="AN177" s="41" t="s">
        <v>316</v>
      </c>
      <c r="AP177" s="242">
        <f t="shared" si="21"/>
        <v>1508303.3955912001</v>
      </c>
      <c r="AQ177" s="242"/>
      <c r="AR177" s="242"/>
      <c r="AS177" s="242"/>
      <c r="AT177" s="242"/>
      <c r="AU177" s="242"/>
      <c r="AV177" s="242"/>
      <c r="AW177" s="242"/>
      <c r="AX177" s="242"/>
      <c r="AY177" s="242"/>
      <c r="AZ177" s="206"/>
      <c r="BB177" s="51"/>
    </row>
    <row r="178" spans="3:54" x14ac:dyDescent="0.25">
      <c r="C178" s="46"/>
      <c r="E178" s="200" t="s">
        <v>73</v>
      </c>
      <c r="F178" s="243"/>
      <c r="G178" s="243"/>
      <c r="H178" s="243"/>
      <c r="I178" s="243"/>
      <c r="J178" s="243"/>
      <c r="K178" s="230" t="str">
        <f t="shared" si="20"/>
        <v>NOVACRON SUPER BLACK R</v>
      </c>
      <c r="L178" s="230"/>
      <c r="M178" s="230"/>
      <c r="N178" s="230"/>
      <c r="O178" s="230"/>
      <c r="P178" s="230"/>
      <c r="Q178" s="230"/>
      <c r="R178" s="230"/>
      <c r="S178" s="230"/>
      <c r="T178" s="230"/>
      <c r="U178" s="230"/>
      <c r="V178" s="230"/>
      <c r="W178" s="230"/>
      <c r="X178" s="230"/>
      <c r="Y178" s="115"/>
      <c r="Z178" s="232">
        <v>30</v>
      </c>
      <c r="AA178" s="232"/>
      <c r="AB178" s="232"/>
      <c r="AC178" s="232"/>
      <c r="AD178" s="232"/>
      <c r="AE178" s="232"/>
      <c r="AF178" s="230" t="s">
        <v>315</v>
      </c>
      <c r="AG178" s="230"/>
      <c r="AH178" s="244">
        <v>13531.21</v>
      </c>
      <c r="AI178" s="244"/>
      <c r="AJ178" s="244"/>
      <c r="AK178" s="244"/>
      <c r="AL178" s="244"/>
      <c r="AM178" s="244"/>
      <c r="AN178" s="41" t="s">
        <v>316</v>
      </c>
      <c r="AP178" s="242">
        <f t="shared" si="21"/>
        <v>1951981.2328170002</v>
      </c>
      <c r="AQ178" s="242"/>
      <c r="AR178" s="242"/>
      <c r="AS178" s="242"/>
      <c r="AT178" s="242"/>
      <c r="AU178" s="242"/>
      <c r="AV178" s="242"/>
      <c r="AW178" s="242"/>
      <c r="AX178" s="242"/>
      <c r="AY178" s="242"/>
      <c r="AZ178" s="206"/>
      <c r="BB178" s="51"/>
    </row>
    <row r="179" spans="3:54" x14ac:dyDescent="0.25">
      <c r="C179" s="46"/>
      <c r="E179" s="216" t="s">
        <v>8</v>
      </c>
      <c r="F179" s="217"/>
      <c r="G179" s="217"/>
      <c r="H179" s="217"/>
      <c r="I179" s="217"/>
      <c r="J179" s="217"/>
      <c r="K179" s="218" t="str">
        <f t="shared" si="20"/>
        <v>FIMBIL EAS 40 NEW</v>
      </c>
      <c r="L179" s="218"/>
      <c r="M179" s="218"/>
      <c r="N179" s="218"/>
      <c r="O179" s="218"/>
      <c r="P179" s="218"/>
      <c r="Q179" s="218"/>
      <c r="R179" s="218"/>
      <c r="S179" s="218"/>
      <c r="T179" s="218"/>
      <c r="U179" s="218"/>
      <c r="V179" s="218"/>
      <c r="W179" s="218"/>
      <c r="X179" s="218"/>
      <c r="Y179" s="116"/>
      <c r="Z179" s="236">
        <v>4</v>
      </c>
      <c r="AA179" s="236"/>
      <c r="AB179" s="236"/>
      <c r="AC179" s="236"/>
      <c r="AD179" s="236"/>
      <c r="AE179" s="236"/>
      <c r="AF179" s="218" t="s">
        <v>315</v>
      </c>
      <c r="AG179" s="218"/>
      <c r="AH179" s="220">
        <v>1804.16</v>
      </c>
      <c r="AI179" s="220"/>
      <c r="AJ179" s="220"/>
      <c r="AK179" s="220"/>
      <c r="AL179" s="220"/>
      <c r="AM179" s="220"/>
      <c r="AN179" s="55" t="s">
        <v>316</v>
      </c>
      <c r="AO179" s="55"/>
      <c r="AP179" s="221">
        <f t="shared" si="21"/>
        <v>37216.465062399999</v>
      </c>
      <c r="AQ179" s="221"/>
      <c r="AR179" s="221"/>
      <c r="AS179" s="221"/>
      <c r="AT179" s="221"/>
      <c r="AU179" s="221"/>
      <c r="AV179" s="221"/>
      <c r="AW179" s="221"/>
      <c r="AX179" s="221"/>
      <c r="AY179" s="221"/>
      <c r="AZ179" s="222"/>
      <c r="BB179" s="51"/>
    </row>
    <row r="180" spans="3:54" x14ac:dyDescent="0.25">
      <c r="C180" s="46"/>
      <c r="E180" s="200" t="s">
        <v>183</v>
      </c>
      <c r="F180" s="243"/>
      <c r="G180" s="243"/>
      <c r="H180" s="243"/>
      <c r="I180" s="243"/>
      <c r="J180" s="243"/>
      <c r="K180" s="230" t="str">
        <f t="shared" si="20"/>
        <v>CAUSTIC SODA LIQ</v>
      </c>
      <c r="L180" s="230"/>
      <c r="M180" s="230"/>
      <c r="N180" s="230"/>
      <c r="O180" s="230"/>
      <c r="P180" s="230"/>
      <c r="Q180" s="230"/>
      <c r="R180" s="230"/>
      <c r="S180" s="230"/>
      <c r="T180" s="230"/>
      <c r="U180" s="230"/>
      <c r="V180" s="230"/>
      <c r="W180" s="230"/>
      <c r="X180" s="230"/>
      <c r="Y180" s="115"/>
      <c r="Z180" s="232">
        <v>15</v>
      </c>
      <c r="AA180" s="232"/>
      <c r="AB180" s="232"/>
      <c r="AC180" s="232"/>
      <c r="AD180" s="232"/>
      <c r="AE180" s="232"/>
      <c r="AF180" s="230" t="s">
        <v>315</v>
      </c>
      <c r="AG180" s="230"/>
      <c r="AH180" s="244">
        <v>6765.61</v>
      </c>
      <c r="AI180" s="244"/>
      <c r="AJ180" s="244"/>
      <c r="AK180" s="244"/>
      <c r="AL180" s="244"/>
      <c r="AM180" s="244"/>
      <c r="AN180" s="41" t="s">
        <v>316</v>
      </c>
      <c r="AP180" s="242">
        <f t="shared" si="21"/>
        <v>57825.668669999992</v>
      </c>
      <c r="AQ180" s="242"/>
      <c r="AR180" s="242"/>
      <c r="AS180" s="242"/>
      <c r="AT180" s="242"/>
      <c r="AU180" s="242"/>
      <c r="AV180" s="242"/>
      <c r="AW180" s="242"/>
      <c r="AX180" s="242"/>
      <c r="AY180" s="242"/>
      <c r="AZ180" s="206"/>
      <c r="BB180" s="51"/>
    </row>
    <row r="181" spans="3:54" x14ac:dyDescent="0.25">
      <c r="C181" s="46"/>
      <c r="E181" s="223" t="s">
        <v>10</v>
      </c>
      <c r="F181" s="224"/>
      <c r="G181" s="224"/>
      <c r="H181" s="224"/>
      <c r="I181" s="224"/>
      <c r="J181" s="224"/>
      <c r="K181" s="225" t="str">
        <f t="shared" si="20"/>
        <v>SODA ASH</v>
      </c>
      <c r="L181" s="225"/>
      <c r="M181" s="225"/>
      <c r="N181" s="225"/>
      <c r="O181" s="225"/>
      <c r="P181" s="225"/>
      <c r="Q181" s="225"/>
      <c r="R181" s="225"/>
      <c r="S181" s="225"/>
      <c r="T181" s="225"/>
      <c r="U181" s="225"/>
      <c r="V181" s="225"/>
      <c r="W181" s="225"/>
      <c r="X181" s="225"/>
      <c r="Y181" s="113"/>
      <c r="Z181" s="237">
        <v>20</v>
      </c>
      <c r="AA181" s="237"/>
      <c r="AB181" s="237"/>
      <c r="AC181" s="237"/>
      <c r="AD181" s="237"/>
      <c r="AE181" s="237"/>
      <c r="AF181" s="225" t="s">
        <v>315</v>
      </c>
      <c r="AG181" s="225"/>
      <c r="AH181" s="238">
        <v>9020.81</v>
      </c>
      <c r="AI181" s="238"/>
      <c r="AJ181" s="238"/>
      <c r="AK181" s="238"/>
      <c r="AL181" s="238"/>
      <c r="AM181" s="238"/>
      <c r="AN181" s="54" t="s">
        <v>316</v>
      </c>
      <c r="AO181" s="54"/>
      <c r="AP181" s="228">
        <f t="shared" si="21"/>
        <v>80104.792799999996</v>
      </c>
      <c r="AQ181" s="228"/>
      <c r="AR181" s="228"/>
      <c r="AS181" s="228"/>
      <c r="AT181" s="228"/>
      <c r="AU181" s="228"/>
      <c r="AV181" s="228"/>
      <c r="AW181" s="228"/>
      <c r="AX181" s="228"/>
      <c r="AY181" s="228"/>
      <c r="AZ181" s="229"/>
      <c r="BB181" s="51"/>
    </row>
    <row r="182" spans="3:54" x14ac:dyDescent="0.25">
      <c r="C182" s="46"/>
      <c r="E182" s="120"/>
      <c r="F182" s="120"/>
      <c r="G182" s="120"/>
      <c r="H182" s="120"/>
      <c r="I182" s="120"/>
      <c r="J182" s="120"/>
      <c r="K182" s="115"/>
      <c r="L182" s="115"/>
      <c r="M182" s="115"/>
      <c r="N182" s="115"/>
      <c r="O182" s="115"/>
      <c r="P182" s="115"/>
      <c r="Q182" s="115"/>
      <c r="R182" s="115"/>
      <c r="S182" s="115"/>
      <c r="T182" s="115"/>
      <c r="U182" s="115"/>
      <c r="V182" s="115"/>
      <c r="W182" s="115"/>
      <c r="X182" s="115"/>
      <c r="Y182" s="115"/>
      <c r="Z182" s="111"/>
      <c r="AA182" s="111"/>
      <c r="AB182" s="111"/>
      <c r="AC182" s="111"/>
      <c r="AD182" s="111"/>
      <c r="AE182" s="111"/>
      <c r="AF182" s="115"/>
      <c r="AG182" s="115"/>
      <c r="AH182" s="120"/>
      <c r="AI182" s="120"/>
      <c r="AJ182" s="120"/>
      <c r="AK182" s="120"/>
      <c r="AL182" s="120"/>
      <c r="AM182" s="120"/>
      <c r="AP182" s="112"/>
      <c r="AQ182" s="112"/>
      <c r="AR182" s="112"/>
      <c r="AS182" s="112"/>
      <c r="AT182" s="112"/>
      <c r="AU182" s="112"/>
      <c r="AV182" s="112"/>
      <c r="AW182" s="112"/>
      <c r="AX182" s="112"/>
      <c r="AY182" s="112"/>
      <c r="AZ182" s="112"/>
      <c r="BB182" s="51"/>
    </row>
    <row r="183" spans="3:54" x14ac:dyDescent="0.25">
      <c r="C183" s="46"/>
      <c r="E183" s="120"/>
      <c r="F183" s="120"/>
      <c r="G183" s="120"/>
      <c r="H183" s="120"/>
      <c r="I183" s="120"/>
      <c r="J183" s="120"/>
      <c r="K183" s="115"/>
      <c r="L183" s="115"/>
      <c r="M183" s="115"/>
      <c r="N183" s="115"/>
      <c r="O183" s="115"/>
      <c r="P183" s="115"/>
      <c r="Q183" s="115"/>
      <c r="R183" s="115"/>
      <c r="S183" s="115"/>
      <c r="T183" s="115"/>
      <c r="U183" s="115"/>
      <c r="V183" s="115"/>
      <c r="W183" s="115"/>
      <c r="X183" s="115"/>
      <c r="Y183" s="115"/>
      <c r="Z183" s="111"/>
      <c r="AA183" s="111"/>
      <c r="AB183" s="111"/>
      <c r="AC183" s="111"/>
      <c r="AD183" s="111"/>
      <c r="AE183" s="111"/>
      <c r="AF183" s="115"/>
      <c r="AG183" s="115"/>
      <c r="AH183" s="120"/>
      <c r="AI183" s="120"/>
      <c r="AJ183" s="120"/>
      <c r="AK183" s="59"/>
      <c r="AL183" s="230" t="s">
        <v>318</v>
      </c>
      <c r="AM183" s="230"/>
      <c r="AN183" s="230"/>
      <c r="AO183" s="230"/>
      <c r="AP183" s="112" t="s">
        <v>11</v>
      </c>
      <c r="AQ183" s="242">
        <f>SUM(AP175:AZ181)</f>
        <v>4235116.6256710002</v>
      </c>
      <c r="AR183" s="242"/>
      <c r="AS183" s="242"/>
      <c r="AT183" s="242"/>
      <c r="AU183" s="242"/>
      <c r="AV183" s="242"/>
      <c r="AW183" s="242"/>
      <c r="AX183" s="242"/>
      <c r="AY183" s="242"/>
      <c r="AZ183" s="242"/>
      <c r="BB183" s="51"/>
    </row>
    <row r="184" spans="3:54" x14ac:dyDescent="0.25">
      <c r="C184" s="46"/>
      <c r="E184" s="120"/>
      <c r="F184" s="120"/>
      <c r="G184" s="120"/>
      <c r="H184" s="120"/>
      <c r="I184" s="120"/>
      <c r="J184" s="120"/>
      <c r="K184" s="115"/>
      <c r="L184" s="115"/>
      <c r="M184" s="115"/>
      <c r="N184" s="115"/>
      <c r="O184" s="115"/>
      <c r="P184" s="115"/>
      <c r="Q184" s="115"/>
      <c r="R184" s="115"/>
      <c r="S184" s="115"/>
      <c r="T184" s="115"/>
      <c r="U184" s="115"/>
      <c r="V184" s="115"/>
      <c r="W184" s="115"/>
      <c r="X184" s="115"/>
      <c r="Y184" s="115"/>
      <c r="Z184" s="111"/>
      <c r="AA184" s="111"/>
      <c r="AB184" s="111"/>
      <c r="AC184" s="111"/>
      <c r="AD184" s="111"/>
      <c r="AE184" s="111"/>
      <c r="AF184" s="115"/>
      <c r="AG184" s="115"/>
      <c r="AH184" s="120"/>
      <c r="AI184" s="120"/>
      <c r="AJ184" s="120"/>
      <c r="AK184" s="59"/>
      <c r="AL184" s="230" t="s">
        <v>317</v>
      </c>
      <c r="AM184" s="230"/>
      <c r="AN184" s="230"/>
      <c r="AO184" s="230"/>
      <c r="AP184" s="112" t="s">
        <v>11</v>
      </c>
      <c r="AQ184" s="242">
        <f>AQ183/AQ169</f>
        <v>2016.7222027004764</v>
      </c>
      <c r="AR184" s="242"/>
      <c r="AS184" s="242"/>
      <c r="AT184" s="242"/>
      <c r="AU184" s="242"/>
      <c r="AV184" s="242"/>
      <c r="AW184" s="242"/>
      <c r="AX184" s="242"/>
      <c r="AY184" s="242"/>
      <c r="AZ184" s="242"/>
      <c r="BB184" s="51"/>
    </row>
    <row r="185" spans="3:54" ht="17.25" thickBot="1" x14ac:dyDescent="0.3">
      <c r="C185" s="60"/>
      <c r="D185" s="61"/>
      <c r="E185" s="88"/>
      <c r="F185" s="88"/>
      <c r="G185" s="88"/>
      <c r="H185" s="88"/>
      <c r="I185" s="88"/>
      <c r="J185" s="88"/>
      <c r="K185" s="89"/>
      <c r="L185" s="89"/>
      <c r="M185" s="89"/>
      <c r="N185" s="89"/>
      <c r="O185" s="89"/>
      <c r="P185" s="89"/>
      <c r="Q185" s="89"/>
      <c r="R185" s="89"/>
      <c r="S185" s="89"/>
      <c r="T185" s="89"/>
      <c r="U185" s="89"/>
      <c r="V185" s="89"/>
      <c r="W185" s="89"/>
      <c r="X185" s="89"/>
      <c r="Y185" s="89"/>
      <c r="Z185" s="90"/>
      <c r="AA185" s="90"/>
      <c r="AB185" s="90"/>
      <c r="AC185" s="90"/>
      <c r="AD185" s="90"/>
      <c r="AE185" s="90"/>
      <c r="AF185" s="89"/>
      <c r="AG185" s="89"/>
      <c r="AH185" s="88"/>
      <c r="AI185" s="88"/>
      <c r="AJ185" s="88"/>
      <c r="AK185" s="88"/>
      <c r="AL185" s="88"/>
      <c r="AM185" s="88"/>
      <c r="AN185" s="61"/>
      <c r="AO185" s="61"/>
      <c r="AP185" s="61"/>
      <c r="AQ185" s="88"/>
      <c r="AR185" s="88"/>
      <c r="AS185" s="88"/>
      <c r="AT185" s="88"/>
      <c r="AU185" s="88"/>
      <c r="AV185" s="88"/>
      <c r="AW185" s="88"/>
      <c r="AX185" s="88"/>
      <c r="AY185" s="88"/>
      <c r="AZ185" s="88"/>
      <c r="BA185" s="61"/>
      <c r="BB185" s="62"/>
    </row>
    <row r="376" spans="60:60" x14ac:dyDescent="0.25">
      <c r="BH376" s="42" t="s">
        <v>374</v>
      </c>
    </row>
  </sheetData>
  <mergeCells count="494">
    <mergeCell ref="CG1:CH1"/>
    <mergeCell ref="CG2:CH2"/>
    <mergeCell ref="E3:I3"/>
    <mergeCell ref="K3:U3"/>
    <mergeCell ref="AH3:AO3"/>
    <mergeCell ref="AQ3:AT3"/>
    <mergeCell ref="CE1:CE3"/>
    <mergeCell ref="CF1:CF3"/>
    <mergeCell ref="E11:J11"/>
    <mergeCell ref="K11:X11"/>
    <mergeCell ref="Z11:AE11"/>
    <mergeCell ref="AF11:AG11"/>
    <mergeCell ref="AH11:AM11"/>
    <mergeCell ref="AP11:AZ11"/>
    <mergeCell ref="E4:I4"/>
    <mergeCell ref="K4:U4"/>
    <mergeCell ref="AH4:AO4"/>
    <mergeCell ref="AQ4:AT4"/>
    <mergeCell ref="E5:I5"/>
    <mergeCell ref="K5:U5"/>
    <mergeCell ref="AH5:AO5"/>
    <mergeCell ref="AQ5:AT5"/>
    <mergeCell ref="CE5:CF5"/>
    <mergeCell ref="E6:I6"/>
    <mergeCell ref="K6:U6"/>
    <mergeCell ref="AH6:AO6"/>
    <mergeCell ref="E10:J10"/>
    <mergeCell ref="K10:X10"/>
    <mergeCell ref="Z10:AE10"/>
    <mergeCell ref="AF10:AG10"/>
    <mergeCell ref="AH10:AM10"/>
    <mergeCell ref="AP10:AZ10"/>
    <mergeCell ref="E12:J12"/>
    <mergeCell ref="K12:X12"/>
    <mergeCell ref="Z12:AE12"/>
    <mergeCell ref="AF12:AG12"/>
    <mergeCell ref="AH12:AM12"/>
    <mergeCell ref="AP12:AZ12"/>
    <mergeCell ref="E13:J13"/>
    <mergeCell ref="K13:X13"/>
    <mergeCell ref="Z13:AE13"/>
    <mergeCell ref="AF13:AG13"/>
    <mergeCell ref="AH13:AM13"/>
    <mergeCell ref="AP13:AZ13"/>
    <mergeCell ref="E14:J14"/>
    <mergeCell ref="K14:X14"/>
    <mergeCell ref="Z14:AE14"/>
    <mergeCell ref="AF14:AG14"/>
    <mergeCell ref="AH14:AM14"/>
    <mergeCell ref="AP14:AZ14"/>
    <mergeCell ref="E15:J15"/>
    <mergeCell ref="K15:X15"/>
    <mergeCell ref="Z15:AE15"/>
    <mergeCell ref="AF15:AG15"/>
    <mergeCell ref="AH15:AM15"/>
    <mergeCell ref="AP15:AZ15"/>
    <mergeCell ref="E32:J32"/>
    <mergeCell ref="K32:X32"/>
    <mergeCell ref="Z32:AE32"/>
    <mergeCell ref="AF32:AG32"/>
    <mergeCell ref="AH32:AM32"/>
    <mergeCell ref="AP32:AZ32"/>
    <mergeCell ref="AL17:AO17"/>
    <mergeCell ref="AQ17:AZ17"/>
    <mergeCell ref="AL18:AO18"/>
    <mergeCell ref="AQ18:AZ18"/>
    <mergeCell ref="E24:I24"/>
    <mergeCell ref="K24:U24"/>
    <mergeCell ref="AH24:AO24"/>
    <mergeCell ref="AQ24:AT24"/>
    <mergeCell ref="E25:I25"/>
    <mergeCell ref="AH25:AO25"/>
    <mergeCell ref="AQ25:AT25"/>
    <mergeCell ref="E26:I26"/>
    <mergeCell ref="K26:U26"/>
    <mergeCell ref="AH26:AO26"/>
    <mergeCell ref="AQ26:AT26"/>
    <mergeCell ref="E27:I27"/>
    <mergeCell ref="K27:U27"/>
    <mergeCell ref="AH27:AO27"/>
    <mergeCell ref="E31:J31"/>
    <mergeCell ref="K31:X31"/>
    <mergeCell ref="Z31:AE31"/>
    <mergeCell ref="AF31:AG31"/>
    <mergeCell ref="AH31:AM31"/>
    <mergeCell ref="AP31:AZ31"/>
    <mergeCell ref="E33:J33"/>
    <mergeCell ref="K33:X33"/>
    <mergeCell ref="Z33:AE33"/>
    <mergeCell ref="AF33:AG33"/>
    <mergeCell ref="AH33:AM33"/>
    <mergeCell ref="AP33:AZ33"/>
    <mergeCell ref="E34:J34"/>
    <mergeCell ref="K34:X34"/>
    <mergeCell ref="Z34:AE34"/>
    <mergeCell ref="AF34:AG34"/>
    <mergeCell ref="AH34:AM34"/>
    <mergeCell ref="AP34:AZ34"/>
    <mergeCell ref="AL38:AO38"/>
    <mergeCell ref="AQ38:AZ38"/>
    <mergeCell ref="AL39:AO39"/>
    <mergeCell ref="AQ39:AZ39"/>
    <mergeCell ref="E45:I45"/>
    <mergeCell ref="E35:J35"/>
    <mergeCell ref="K35:X35"/>
    <mergeCell ref="Z35:AE35"/>
    <mergeCell ref="AF35:AG35"/>
    <mergeCell ref="AH35:AM35"/>
    <mergeCell ref="AP35:AZ35"/>
    <mergeCell ref="E36:J36"/>
    <mergeCell ref="K36:X36"/>
    <mergeCell ref="Z36:AE36"/>
    <mergeCell ref="AF36:AG36"/>
    <mergeCell ref="AH36:AM36"/>
    <mergeCell ref="AP36:AZ36"/>
    <mergeCell ref="E46:I46"/>
    <mergeCell ref="AH46:AO46"/>
    <mergeCell ref="K45:U45"/>
    <mergeCell ref="AH45:AO45"/>
    <mergeCell ref="AQ45:AT45"/>
    <mergeCell ref="E48:I48"/>
    <mergeCell ref="K48:U48"/>
    <mergeCell ref="AH48:AO48"/>
    <mergeCell ref="AQ46:AT46"/>
    <mergeCell ref="E47:I47"/>
    <mergeCell ref="K47:U47"/>
    <mergeCell ref="AH47:AO47"/>
    <mergeCell ref="AQ47:AT47"/>
    <mergeCell ref="AP52:AZ52"/>
    <mergeCell ref="E53:J53"/>
    <mergeCell ref="K53:X53"/>
    <mergeCell ref="Z53:AE53"/>
    <mergeCell ref="AF53:AG53"/>
    <mergeCell ref="AH53:AM53"/>
    <mergeCell ref="AP53:AZ53"/>
    <mergeCell ref="E52:J52"/>
    <mergeCell ref="K52:X52"/>
    <mergeCell ref="Z52:AE52"/>
    <mergeCell ref="AF52:AG52"/>
    <mergeCell ref="AH52:AM52"/>
    <mergeCell ref="E54:J54"/>
    <mergeCell ref="K54:X54"/>
    <mergeCell ref="Z54:AE54"/>
    <mergeCell ref="AF54:AG54"/>
    <mergeCell ref="AH54:AM54"/>
    <mergeCell ref="AP54:AZ54"/>
    <mergeCell ref="E55:J55"/>
    <mergeCell ref="K55:X55"/>
    <mergeCell ref="Z55:AE55"/>
    <mergeCell ref="AF55:AG55"/>
    <mergeCell ref="AH55:AM55"/>
    <mergeCell ref="AP55:AZ55"/>
    <mergeCell ref="E64:I64"/>
    <mergeCell ref="K64:U64"/>
    <mergeCell ref="AH64:AO64"/>
    <mergeCell ref="AQ64:AT64"/>
    <mergeCell ref="E65:I65"/>
    <mergeCell ref="K65:U65"/>
    <mergeCell ref="AH65:AO65"/>
    <mergeCell ref="AQ65:AT65"/>
    <mergeCell ref="E66:I66"/>
    <mergeCell ref="K66:U66"/>
    <mergeCell ref="AH66:AO66"/>
    <mergeCell ref="AQ66:AT66"/>
    <mergeCell ref="AL58:AO58"/>
    <mergeCell ref="AQ58:AZ58"/>
    <mergeCell ref="AL59:AO59"/>
    <mergeCell ref="AQ59:AZ59"/>
    <mergeCell ref="E56:J56"/>
    <mergeCell ref="K56:X56"/>
    <mergeCell ref="Z56:AE56"/>
    <mergeCell ref="AF56:AG56"/>
    <mergeCell ref="AH56:AM56"/>
    <mergeCell ref="AP56:AZ56"/>
    <mergeCell ref="E67:I67"/>
    <mergeCell ref="K67:U67"/>
    <mergeCell ref="AH67:AO67"/>
    <mergeCell ref="E73:J73"/>
    <mergeCell ref="K73:X73"/>
    <mergeCell ref="Z73:AE73"/>
    <mergeCell ref="AF73:AG73"/>
    <mergeCell ref="AH73:AM73"/>
    <mergeCell ref="AP73:AZ73"/>
    <mergeCell ref="E71:J71"/>
    <mergeCell ref="K71:X71"/>
    <mergeCell ref="Z71:AE71"/>
    <mergeCell ref="AF71:AG71"/>
    <mergeCell ref="AH71:AM71"/>
    <mergeCell ref="AP71:AZ71"/>
    <mergeCell ref="E72:J72"/>
    <mergeCell ref="K72:X72"/>
    <mergeCell ref="Z72:AE72"/>
    <mergeCell ref="AF72:AG72"/>
    <mergeCell ref="AH72:AM72"/>
    <mergeCell ref="AP72:AZ72"/>
    <mergeCell ref="E74:J74"/>
    <mergeCell ref="K74:X74"/>
    <mergeCell ref="Z74:AE74"/>
    <mergeCell ref="AF74:AG74"/>
    <mergeCell ref="AH74:AM74"/>
    <mergeCell ref="AP74:AZ74"/>
    <mergeCell ref="E87:I87"/>
    <mergeCell ref="K87:U87"/>
    <mergeCell ref="AH87:AO87"/>
    <mergeCell ref="AQ87:AT87"/>
    <mergeCell ref="AH86:AO86"/>
    <mergeCell ref="AQ86:AT86"/>
    <mergeCell ref="E88:I88"/>
    <mergeCell ref="K88:U88"/>
    <mergeCell ref="AH88:AO88"/>
    <mergeCell ref="E75:J75"/>
    <mergeCell ref="K75:X75"/>
    <mergeCell ref="Z75:AE75"/>
    <mergeCell ref="AF75:AG75"/>
    <mergeCell ref="AH75:AM75"/>
    <mergeCell ref="AP75:AZ75"/>
    <mergeCell ref="E76:J76"/>
    <mergeCell ref="K76:X76"/>
    <mergeCell ref="Z76:AE76"/>
    <mergeCell ref="AF76:AG76"/>
    <mergeCell ref="AH76:AM76"/>
    <mergeCell ref="AP76:AZ76"/>
    <mergeCell ref="AL78:AO78"/>
    <mergeCell ref="AQ78:AZ78"/>
    <mergeCell ref="AL79:AO79"/>
    <mergeCell ref="AQ79:AZ79"/>
    <mergeCell ref="E85:I85"/>
    <mergeCell ref="K85:U85"/>
    <mergeCell ref="AH85:AO85"/>
    <mergeCell ref="AQ85:AT85"/>
    <mergeCell ref="E86:I86"/>
    <mergeCell ref="E92:J92"/>
    <mergeCell ref="K92:X92"/>
    <mergeCell ref="Z92:AE92"/>
    <mergeCell ref="AF92:AG92"/>
    <mergeCell ref="AH92:AM92"/>
    <mergeCell ref="AP92:AZ92"/>
    <mergeCell ref="E94:J94"/>
    <mergeCell ref="K94:X94"/>
    <mergeCell ref="Z94:AE94"/>
    <mergeCell ref="AF94:AG94"/>
    <mergeCell ref="AH94:AM94"/>
    <mergeCell ref="AP94:AZ94"/>
    <mergeCell ref="E93:J93"/>
    <mergeCell ref="K93:X93"/>
    <mergeCell ref="Z93:AE93"/>
    <mergeCell ref="AF93:AG93"/>
    <mergeCell ref="AH93:AM93"/>
    <mergeCell ref="AP93:AZ93"/>
    <mergeCell ref="AH106:AO106"/>
    <mergeCell ref="AQ106:AT106"/>
    <mergeCell ref="E107:I107"/>
    <mergeCell ref="AH107:AO107"/>
    <mergeCell ref="AQ107:AT107"/>
    <mergeCell ref="E108:I108"/>
    <mergeCell ref="E95:J95"/>
    <mergeCell ref="K95:X95"/>
    <mergeCell ref="Z95:AE95"/>
    <mergeCell ref="AF95:AG95"/>
    <mergeCell ref="AH95:AM95"/>
    <mergeCell ref="AP95:AZ95"/>
    <mergeCell ref="E96:J96"/>
    <mergeCell ref="K96:X96"/>
    <mergeCell ref="Z96:AE96"/>
    <mergeCell ref="AF96:AG96"/>
    <mergeCell ref="AH96:AM96"/>
    <mergeCell ref="AP96:AZ96"/>
    <mergeCell ref="K108:U108"/>
    <mergeCell ref="AH108:AO108"/>
    <mergeCell ref="AQ108:AT108"/>
    <mergeCell ref="E115:J115"/>
    <mergeCell ref="K115:X115"/>
    <mergeCell ref="Z115:AE115"/>
    <mergeCell ref="AF115:AG115"/>
    <mergeCell ref="AH115:AM115"/>
    <mergeCell ref="AP115:AZ115"/>
    <mergeCell ref="E97:J97"/>
    <mergeCell ref="K97:X97"/>
    <mergeCell ref="Z97:AE97"/>
    <mergeCell ref="AF97:AG97"/>
    <mergeCell ref="AH97:AM97"/>
    <mergeCell ref="AP97:AZ97"/>
    <mergeCell ref="E114:J114"/>
    <mergeCell ref="K114:X114"/>
    <mergeCell ref="Z114:AE114"/>
    <mergeCell ref="AF114:AG114"/>
    <mergeCell ref="AH114:AM114"/>
    <mergeCell ref="AP114:AZ114"/>
    <mergeCell ref="AL99:AO99"/>
    <mergeCell ref="AQ99:AZ99"/>
    <mergeCell ref="AL100:AO100"/>
    <mergeCell ref="AQ100:AZ100"/>
    <mergeCell ref="E106:I106"/>
    <mergeCell ref="K106:U106"/>
    <mergeCell ref="E109:I109"/>
    <mergeCell ref="K109:U109"/>
    <mergeCell ref="AH109:AO109"/>
    <mergeCell ref="E113:J113"/>
    <mergeCell ref="K113:X113"/>
    <mergeCell ref="Z113:AE113"/>
    <mergeCell ref="AF113:AG113"/>
    <mergeCell ref="AH113:AM113"/>
    <mergeCell ref="AP113:AZ113"/>
    <mergeCell ref="E116:J116"/>
    <mergeCell ref="K116:X116"/>
    <mergeCell ref="Z116:AE116"/>
    <mergeCell ref="AF116:AG116"/>
    <mergeCell ref="AH116:AM116"/>
    <mergeCell ref="AP116:AZ116"/>
    <mergeCell ref="E118:J118"/>
    <mergeCell ref="K118:X118"/>
    <mergeCell ref="Z118:AE118"/>
    <mergeCell ref="AF118:AG118"/>
    <mergeCell ref="AH118:AM118"/>
    <mergeCell ref="AP118:AZ118"/>
    <mergeCell ref="E117:J117"/>
    <mergeCell ref="K117:X117"/>
    <mergeCell ref="Z117:AE117"/>
    <mergeCell ref="AF117:AG117"/>
    <mergeCell ref="AH117:AM117"/>
    <mergeCell ref="AP117:AZ117"/>
    <mergeCell ref="AH126:AO126"/>
    <mergeCell ref="AQ126:AT126"/>
    <mergeCell ref="E127:I127"/>
    <mergeCell ref="K127:U127"/>
    <mergeCell ref="AH127:AO127"/>
    <mergeCell ref="AQ127:AT127"/>
    <mergeCell ref="AL120:AO120"/>
    <mergeCell ref="AQ120:AZ120"/>
    <mergeCell ref="AL121:AO121"/>
    <mergeCell ref="AQ121:AZ121"/>
    <mergeCell ref="E126:I126"/>
    <mergeCell ref="K126:U126"/>
    <mergeCell ref="AH129:AO129"/>
    <mergeCell ref="E133:J133"/>
    <mergeCell ref="K133:X133"/>
    <mergeCell ref="Z133:AE133"/>
    <mergeCell ref="AF133:AG133"/>
    <mergeCell ref="AH133:AM133"/>
    <mergeCell ref="AP133:AZ133"/>
    <mergeCell ref="E128:I128"/>
    <mergeCell ref="K128:U128"/>
    <mergeCell ref="AH128:AO128"/>
    <mergeCell ref="AQ128:AT128"/>
    <mergeCell ref="E129:I129"/>
    <mergeCell ref="K129:U129"/>
    <mergeCell ref="E135:J135"/>
    <mergeCell ref="K135:X135"/>
    <mergeCell ref="Z135:AE135"/>
    <mergeCell ref="AF135:AG135"/>
    <mergeCell ref="AH135:AM135"/>
    <mergeCell ref="AP135:AZ135"/>
    <mergeCell ref="E134:J134"/>
    <mergeCell ref="K134:X134"/>
    <mergeCell ref="Z134:AE134"/>
    <mergeCell ref="AF134:AG134"/>
    <mergeCell ref="AH134:AM134"/>
    <mergeCell ref="AP134:AZ134"/>
    <mergeCell ref="E136:J136"/>
    <mergeCell ref="K136:X136"/>
    <mergeCell ref="Z136:AE136"/>
    <mergeCell ref="AF136:AG136"/>
    <mergeCell ref="AH136:AM136"/>
    <mergeCell ref="AP136:AZ136"/>
    <mergeCell ref="E137:J137"/>
    <mergeCell ref="K137:X137"/>
    <mergeCell ref="Z137:AE137"/>
    <mergeCell ref="AF137:AG137"/>
    <mergeCell ref="AH137:AM137"/>
    <mergeCell ref="AP137:AZ137"/>
    <mergeCell ref="E138:J138"/>
    <mergeCell ref="K138:X138"/>
    <mergeCell ref="Z138:AE138"/>
    <mergeCell ref="AF138:AG138"/>
    <mergeCell ref="AH138:AM138"/>
    <mergeCell ref="AP138:AZ138"/>
    <mergeCell ref="E155:J155"/>
    <mergeCell ref="K155:X155"/>
    <mergeCell ref="Z155:AE155"/>
    <mergeCell ref="AF155:AG155"/>
    <mergeCell ref="AH155:AM155"/>
    <mergeCell ref="AP155:AZ155"/>
    <mergeCell ref="AL140:AO140"/>
    <mergeCell ref="AQ140:AZ140"/>
    <mergeCell ref="AL141:AO141"/>
    <mergeCell ref="AQ141:AZ141"/>
    <mergeCell ref="E147:I147"/>
    <mergeCell ref="K147:U147"/>
    <mergeCell ref="AH147:AO147"/>
    <mergeCell ref="AQ147:AT147"/>
    <mergeCell ref="E148:I148"/>
    <mergeCell ref="AH148:AO148"/>
    <mergeCell ref="AQ148:AT148"/>
    <mergeCell ref="E149:I149"/>
    <mergeCell ref="K149:U149"/>
    <mergeCell ref="AH149:AO149"/>
    <mergeCell ref="AQ149:AT149"/>
    <mergeCell ref="E150:I150"/>
    <mergeCell ref="K150:U150"/>
    <mergeCell ref="AH150:AO150"/>
    <mergeCell ref="E154:J154"/>
    <mergeCell ref="K154:X154"/>
    <mergeCell ref="Z154:AE154"/>
    <mergeCell ref="AF154:AG154"/>
    <mergeCell ref="AH154:AM154"/>
    <mergeCell ref="AP154:AZ154"/>
    <mergeCell ref="E168:I168"/>
    <mergeCell ref="K168:U168"/>
    <mergeCell ref="AH168:AO168"/>
    <mergeCell ref="AQ168:AT168"/>
    <mergeCell ref="E156:J156"/>
    <mergeCell ref="K156:X156"/>
    <mergeCell ref="Z156:AE156"/>
    <mergeCell ref="AF156:AG156"/>
    <mergeCell ref="AH156:AM156"/>
    <mergeCell ref="AP156:AZ156"/>
    <mergeCell ref="E157:J157"/>
    <mergeCell ref="K157:X157"/>
    <mergeCell ref="Z157:AE157"/>
    <mergeCell ref="AF157:AG157"/>
    <mergeCell ref="AH157:AM157"/>
    <mergeCell ref="AP157:AZ157"/>
    <mergeCell ref="Z176:AE176"/>
    <mergeCell ref="AF176:AG176"/>
    <mergeCell ref="AH176:AM176"/>
    <mergeCell ref="AP176:AZ176"/>
    <mergeCell ref="E170:I170"/>
    <mergeCell ref="K170:U170"/>
    <mergeCell ref="AH170:AO170"/>
    <mergeCell ref="AQ170:AT170"/>
    <mergeCell ref="E158:J158"/>
    <mergeCell ref="K158:X158"/>
    <mergeCell ref="Z158:AE158"/>
    <mergeCell ref="AF158:AG158"/>
    <mergeCell ref="AH158:AM158"/>
    <mergeCell ref="AP158:AZ158"/>
    <mergeCell ref="E159:J159"/>
    <mergeCell ref="K159:X159"/>
    <mergeCell ref="Z159:AE159"/>
    <mergeCell ref="AF159:AG159"/>
    <mergeCell ref="AH159:AM159"/>
    <mergeCell ref="AP159:AZ159"/>
    <mergeCell ref="AL161:AO161"/>
    <mergeCell ref="AQ161:AZ161"/>
    <mergeCell ref="AL162:AO162"/>
    <mergeCell ref="AQ162:AZ162"/>
    <mergeCell ref="Z180:AE180"/>
    <mergeCell ref="AF180:AG180"/>
    <mergeCell ref="AH180:AM180"/>
    <mergeCell ref="AP180:AZ180"/>
    <mergeCell ref="E169:I169"/>
    <mergeCell ref="AH169:AO169"/>
    <mergeCell ref="AQ169:AT169"/>
    <mergeCell ref="E177:J177"/>
    <mergeCell ref="K177:X177"/>
    <mergeCell ref="Z177:AE177"/>
    <mergeCell ref="AF177:AG177"/>
    <mergeCell ref="AH177:AM177"/>
    <mergeCell ref="AP177:AZ177"/>
    <mergeCell ref="E171:I171"/>
    <mergeCell ref="K171:U171"/>
    <mergeCell ref="AH171:AO171"/>
    <mergeCell ref="E175:J175"/>
    <mergeCell ref="K175:X175"/>
    <mergeCell ref="Z175:AE175"/>
    <mergeCell ref="AF175:AG175"/>
    <mergeCell ref="AH175:AM175"/>
    <mergeCell ref="AP175:AZ175"/>
    <mergeCell ref="E176:J176"/>
    <mergeCell ref="K176:X176"/>
    <mergeCell ref="AL184:AO184"/>
    <mergeCell ref="AQ184:AZ184"/>
    <mergeCell ref="E181:J181"/>
    <mergeCell ref="K181:X181"/>
    <mergeCell ref="Z181:AE181"/>
    <mergeCell ref="AF181:AG181"/>
    <mergeCell ref="AH181:AM181"/>
    <mergeCell ref="AP181:AZ181"/>
    <mergeCell ref="E178:J178"/>
    <mergeCell ref="K178:X178"/>
    <mergeCell ref="Z178:AE178"/>
    <mergeCell ref="AF178:AG178"/>
    <mergeCell ref="AH178:AM178"/>
    <mergeCell ref="AP178:AZ178"/>
    <mergeCell ref="E179:J179"/>
    <mergeCell ref="K179:X179"/>
    <mergeCell ref="AL183:AO183"/>
    <mergeCell ref="AQ183:AZ183"/>
    <mergeCell ref="Z179:AE179"/>
    <mergeCell ref="AF179:AG179"/>
    <mergeCell ref="AH179:AM179"/>
    <mergeCell ref="AP179:AZ179"/>
    <mergeCell ref="E180:J180"/>
    <mergeCell ref="K180:X180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558DF-B2AB-4C50-9E4C-CC293CE9AD47}">
  <dimension ref="C1:CM189"/>
  <sheetViews>
    <sheetView zoomScaleNormal="100" workbookViewId="0">
      <selection activeCell="AB137" sqref="AB137:AJ137"/>
    </sheetView>
  </sheetViews>
  <sheetFormatPr defaultColWidth="1.7109375" defaultRowHeight="16.5" x14ac:dyDescent="0.25"/>
  <cols>
    <col min="1" max="2" width="1.7109375" style="42"/>
    <col min="3" max="11" width="1.7109375" style="41"/>
    <col min="12" max="12" width="1.7109375" style="41" customWidth="1"/>
    <col min="13" max="31" width="1.7109375" style="41"/>
    <col min="32" max="32" width="1.7109375" style="41" customWidth="1"/>
    <col min="33" max="44" width="1.7109375" style="41"/>
    <col min="45" max="46" width="1.7109375" style="41" customWidth="1"/>
    <col min="47" max="59" width="1.7109375" style="41"/>
    <col min="60" max="63" width="1.7109375" style="42"/>
    <col min="64" max="64" width="1.7109375" style="42" customWidth="1"/>
    <col min="65" max="87" width="1.7109375" style="42"/>
    <col min="88" max="88" width="8.85546875" style="38" customWidth="1"/>
    <col min="89" max="89" width="35.42578125" style="38" customWidth="1"/>
    <col min="90" max="90" width="21.28515625" style="39" customWidth="1"/>
    <col min="91" max="91" width="24.28515625" style="40" customWidth="1"/>
    <col min="92" max="16384" width="1.7109375" style="42"/>
  </cols>
  <sheetData>
    <row r="1" spans="3:91" ht="17.25" thickBot="1" x14ac:dyDescent="0.3">
      <c r="CJ1" s="199" t="s">
        <v>12</v>
      </c>
      <c r="CK1" s="215" t="s">
        <v>13</v>
      </c>
      <c r="CL1" s="195" t="s">
        <v>14</v>
      </c>
      <c r="CM1" s="195"/>
    </row>
    <row r="2" spans="3:91" x14ac:dyDescent="0.25">
      <c r="C2" s="43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4"/>
      <c r="BC2" s="44"/>
      <c r="BD2" s="44"/>
      <c r="BE2" s="44"/>
      <c r="BF2" s="44"/>
      <c r="BG2" s="45"/>
      <c r="CJ2" s="199"/>
      <c r="CK2" s="215"/>
      <c r="CL2" s="195" t="s">
        <v>15</v>
      </c>
      <c r="CM2" s="195"/>
    </row>
    <row r="3" spans="3:91" x14ac:dyDescent="0.25">
      <c r="C3" s="46"/>
      <c r="D3" s="47"/>
      <c r="E3" s="196" t="s">
        <v>0</v>
      </c>
      <c r="F3" s="196"/>
      <c r="G3" s="196"/>
      <c r="H3" s="196"/>
      <c r="I3" s="196"/>
      <c r="J3" s="48" t="s">
        <v>11</v>
      </c>
      <c r="K3" s="196" t="s">
        <v>323</v>
      </c>
      <c r="L3" s="196"/>
      <c r="M3" s="196"/>
      <c r="N3" s="196"/>
      <c r="O3" s="196"/>
      <c r="P3" s="196"/>
      <c r="Q3" s="196"/>
      <c r="R3" s="196"/>
      <c r="S3" s="196"/>
      <c r="T3" s="196"/>
      <c r="U3" s="196"/>
      <c r="V3" s="48"/>
      <c r="W3" s="48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8"/>
      <c r="AI3" s="50"/>
      <c r="AJ3" s="50"/>
      <c r="AK3" s="50"/>
      <c r="AL3" s="50"/>
      <c r="AM3" s="196" t="s">
        <v>3</v>
      </c>
      <c r="AN3" s="196"/>
      <c r="AO3" s="196"/>
      <c r="AP3" s="196"/>
      <c r="AQ3" s="196"/>
      <c r="AR3" s="196"/>
      <c r="AS3" s="196"/>
      <c r="AT3" s="196"/>
      <c r="AU3" s="48" t="s">
        <v>11</v>
      </c>
      <c r="AV3" s="197">
        <v>319.35000000000002</v>
      </c>
      <c r="AW3" s="197"/>
      <c r="AX3" s="197"/>
      <c r="AY3" s="197"/>
      <c r="AZ3" s="48" t="s">
        <v>319</v>
      </c>
      <c r="BA3" s="48"/>
      <c r="BB3" s="48"/>
      <c r="BC3" s="48"/>
      <c r="BD3" s="48"/>
      <c r="BE3" s="48"/>
      <c r="BF3" s="47"/>
      <c r="BG3" s="51"/>
      <c r="CJ3" s="199"/>
      <c r="CK3" s="215"/>
      <c r="CL3" s="1" t="s">
        <v>16</v>
      </c>
      <c r="CM3" s="2">
        <v>14346</v>
      </c>
    </row>
    <row r="4" spans="3:91" x14ac:dyDescent="0.25">
      <c r="C4" s="46"/>
      <c r="D4" s="47"/>
      <c r="E4" s="196" t="s">
        <v>322</v>
      </c>
      <c r="F4" s="196"/>
      <c r="G4" s="196"/>
      <c r="H4" s="196"/>
      <c r="I4" s="196"/>
      <c r="J4" s="48" t="s">
        <v>11</v>
      </c>
      <c r="K4" s="196" t="s">
        <v>335</v>
      </c>
      <c r="L4" s="196"/>
      <c r="M4" s="196"/>
      <c r="N4" s="196"/>
      <c r="O4" s="196"/>
      <c r="P4" s="196"/>
      <c r="Q4" s="196"/>
      <c r="R4" s="196"/>
      <c r="S4" s="196"/>
      <c r="T4" s="196"/>
      <c r="U4" s="196"/>
      <c r="V4" s="196"/>
      <c r="W4" s="48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8"/>
      <c r="AI4" s="50"/>
      <c r="AJ4" s="50"/>
      <c r="AK4" s="50"/>
      <c r="AL4" s="50"/>
      <c r="AM4" s="196" t="s">
        <v>4</v>
      </c>
      <c r="AN4" s="196"/>
      <c r="AO4" s="196"/>
      <c r="AP4" s="196"/>
      <c r="AQ4" s="196"/>
      <c r="AR4" s="196"/>
      <c r="AS4" s="196"/>
      <c r="AT4" s="196"/>
      <c r="AU4" s="48" t="s">
        <v>11</v>
      </c>
      <c r="AV4" s="196">
        <v>2100</v>
      </c>
      <c r="AW4" s="196"/>
      <c r="AX4" s="196"/>
      <c r="AY4" s="196"/>
      <c r="AZ4" s="48" t="s">
        <v>320</v>
      </c>
      <c r="BA4" s="48"/>
      <c r="BB4" s="48"/>
      <c r="BC4" s="48"/>
      <c r="BD4" s="48"/>
      <c r="BE4" s="48"/>
      <c r="BF4" s="47"/>
      <c r="BG4" s="51"/>
      <c r="CJ4" s="71"/>
      <c r="CK4" s="72"/>
      <c r="CL4" s="1"/>
      <c r="CM4" s="2"/>
    </row>
    <row r="5" spans="3:91" x14ac:dyDescent="0.25">
      <c r="C5" s="46"/>
      <c r="D5" s="47"/>
      <c r="E5" s="196" t="s">
        <v>1</v>
      </c>
      <c r="F5" s="196"/>
      <c r="G5" s="196"/>
      <c r="H5" s="196"/>
      <c r="I5" s="196"/>
      <c r="J5" s="48" t="s">
        <v>11</v>
      </c>
      <c r="K5" s="196" t="s">
        <v>336</v>
      </c>
      <c r="L5" s="196"/>
      <c r="M5" s="196"/>
      <c r="N5" s="196"/>
      <c r="O5" s="196"/>
      <c r="P5" s="196"/>
      <c r="Q5" s="196"/>
      <c r="R5" s="196"/>
      <c r="S5" s="196"/>
      <c r="T5" s="196"/>
      <c r="U5" s="196"/>
      <c r="V5" s="48"/>
      <c r="W5" s="48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8"/>
      <c r="AI5" s="50"/>
      <c r="AJ5" s="50"/>
      <c r="AK5" s="50"/>
      <c r="AL5" s="50"/>
      <c r="AM5" s="196"/>
      <c r="AN5" s="196"/>
      <c r="AO5" s="196"/>
      <c r="AP5" s="196"/>
      <c r="AQ5" s="196"/>
      <c r="AR5" s="196"/>
      <c r="AS5" s="196"/>
      <c r="AT5" s="196"/>
      <c r="AU5" s="48"/>
      <c r="AV5" s="198"/>
      <c r="AW5" s="198"/>
      <c r="AX5" s="198"/>
      <c r="AY5" s="198"/>
      <c r="AZ5" s="48"/>
      <c r="BA5" s="48"/>
      <c r="BB5" s="48"/>
      <c r="BC5" s="48"/>
      <c r="BD5" s="48"/>
      <c r="BE5" s="48"/>
      <c r="BF5" s="47"/>
      <c r="BG5" s="51"/>
      <c r="CJ5" s="207" t="s">
        <v>17</v>
      </c>
      <c r="CK5" s="207"/>
      <c r="CL5" s="3"/>
      <c r="CM5" s="4"/>
    </row>
    <row r="6" spans="3:91" x14ac:dyDescent="0.25">
      <c r="C6" s="46"/>
      <c r="D6" s="47"/>
      <c r="E6" s="196" t="s">
        <v>2</v>
      </c>
      <c r="F6" s="196"/>
      <c r="G6" s="196"/>
      <c r="H6" s="196"/>
      <c r="I6" s="196"/>
      <c r="J6" s="48" t="s">
        <v>11</v>
      </c>
      <c r="K6" s="196" t="s">
        <v>337</v>
      </c>
      <c r="L6" s="196"/>
      <c r="M6" s="196"/>
      <c r="N6" s="196"/>
      <c r="O6" s="196"/>
      <c r="P6" s="196"/>
      <c r="Q6" s="196"/>
      <c r="R6" s="196"/>
      <c r="S6" s="196"/>
      <c r="T6" s="196"/>
      <c r="U6" s="196"/>
      <c r="V6" s="48"/>
      <c r="W6" s="48"/>
      <c r="X6" s="48"/>
      <c r="Y6" s="48"/>
      <c r="Z6" s="48"/>
      <c r="AA6" s="48"/>
      <c r="AB6" s="48"/>
      <c r="AC6" s="48"/>
      <c r="AD6" s="48"/>
      <c r="AE6" s="48"/>
      <c r="AF6" s="48"/>
      <c r="AG6" s="48"/>
      <c r="AH6" s="48"/>
      <c r="AI6" s="48"/>
      <c r="AJ6" s="48"/>
      <c r="AK6" s="48"/>
      <c r="AL6" s="48"/>
      <c r="AM6" s="196"/>
      <c r="AN6" s="196"/>
      <c r="AO6" s="196"/>
      <c r="AP6" s="196"/>
      <c r="AQ6" s="196"/>
      <c r="AR6" s="196"/>
      <c r="AS6" s="196"/>
      <c r="AT6" s="196"/>
      <c r="AU6" s="48"/>
      <c r="AV6" s="48"/>
      <c r="AW6" s="48"/>
      <c r="AX6" s="48"/>
      <c r="AY6" s="48"/>
      <c r="AZ6" s="48"/>
      <c r="BA6" s="48"/>
      <c r="BB6" s="48"/>
      <c r="BC6" s="48"/>
      <c r="BD6" s="48"/>
      <c r="BE6" s="48"/>
      <c r="BF6" s="47"/>
      <c r="BG6" s="51"/>
      <c r="CJ6" s="5" t="s">
        <v>5</v>
      </c>
      <c r="CK6" s="6" t="s">
        <v>18</v>
      </c>
      <c r="CL6" s="7">
        <v>6.77</v>
      </c>
      <c r="CM6" s="4">
        <f>CL6*$CM$3</f>
        <v>97122.42</v>
      </c>
    </row>
    <row r="7" spans="3:91" x14ac:dyDescent="0.25">
      <c r="C7" s="46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7"/>
      <c r="AF7" s="47"/>
      <c r="AG7" s="47"/>
      <c r="AH7" s="47"/>
      <c r="AI7" s="47"/>
      <c r="AJ7" s="47"/>
      <c r="AK7" s="47"/>
      <c r="AL7" s="47"/>
      <c r="AM7" s="47"/>
      <c r="AN7" s="47"/>
      <c r="AO7" s="47"/>
      <c r="AP7" s="47"/>
      <c r="AQ7" s="47"/>
      <c r="AR7" s="47"/>
      <c r="AS7" s="47"/>
      <c r="AT7" s="47"/>
      <c r="AU7" s="47"/>
      <c r="AV7" s="47"/>
      <c r="AW7" s="47"/>
      <c r="AX7" s="47"/>
      <c r="AY7" s="47"/>
      <c r="AZ7" s="47"/>
      <c r="BA7" s="47"/>
      <c r="BB7" s="47"/>
      <c r="BC7" s="47"/>
      <c r="BD7" s="47"/>
      <c r="BE7" s="47"/>
      <c r="BF7" s="47"/>
      <c r="BG7" s="51"/>
      <c r="CJ7" s="5" t="s">
        <v>19</v>
      </c>
      <c r="CK7" s="6" t="s">
        <v>20</v>
      </c>
      <c r="CL7" s="8">
        <v>8.17</v>
      </c>
      <c r="CM7" s="4">
        <f t="shared" ref="CM7:CM72" si="0">CL7*$CM$3</f>
        <v>117206.81999999999</v>
      </c>
    </row>
    <row r="8" spans="3:91" x14ac:dyDescent="0.25">
      <c r="C8" s="46"/>
      <c r="D8" s="47"/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51"/>
      <c r="CJ8" s="5" t="s">
        <v>21</v>
      </c>
      <c r="CK8" s="6" t="s">
        <v>22</v>
      </c>
      <c r="CL8" s="8">
        <v>23.32</v>
      </c>
      <c r="CM8" s="4">
        <f t="shared" si="0"/>
        <v>334548.72000000003</v>
      </c>
    </row>
    <row r="9" spans="3:91" x14ac:dyDescent="0.25">
      <c r="C9" s="46"/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  <c r="AD9" s="47"/>
      <c r="AE9" s="47"/>
      <c r="AF9" s="47"/>
      <c r="AG9" s="47"/>
      <c r="AH9" s="47"/>
      <c r="AI9" s="47"/>
      <c r="AJ9" s="47"/>
      <c r="AK9" s="47"/>
      <c r="AL9" s="47"/>
      <c r="AM9" s="47"/>
      <c r="AN9" s="47"/>
      <c r="AO9" s="47"/>
      <c r="AP9" s="47"/>
      <c r="AQ9" s="47"/>
      <c r="AR9" s="47"/>
      <c r="AS9" s="47"/>
      <c r="AT9" s="47"/>
      <c r="AU9" s="47"/>
      <c r="AV9" s="47"/>
      <c r="AW9" s="47"/>
      <c r="AX9" s="47"/>
      <c r="AY9" s="47"/>
      <c r="AZ9" s="47"/>
      <c r="BA9" s="47"/>
      <c r="BB9" s="47"/>
      <c r="BC9" s="47"/>
      <c r="BD9" s="47"/>
      <c r="BE9" s="47"/>
      <c r="BF9" s="47"/>
      <c r="BG9" s="51"/>
      <c r="CJ9" s="5" t="s">
        <v>23</v>
      </c>
      <c r="CK9" s="6" t="s">
        <v>24</v>
      </c>
      <c r="CL9" s="7">
        <v>8.27</v>
      </c>
      <c r="CM9" s="4">
        <f t="shared" si="0"/>
        <v>118641.42</v>
      </c>
    </row>
    <row r="10" spans="3:91" x14ac:dyDescent="0.25">
      <c r="C10" s="46"/>
      <c r="D10" s="47"/>
      <c r="E10" s="208" t="s">
        <v>49</v>
      </c>
      <c r="F10" s="209"/>
      <c r="G10" s="209"/>
      <c r="H10" s="209"/>
      <c r="I10" s="209"/>
      <c r="J10" s="209"/>
      <c r="K10" s="210" t="str">
        <f t="shared" ref="K10:K16" si="1">VLOOKUP(E10,$CJ$1:$CM$1003,2,FALSE)</f>
        <v>AVITERA BRILLIANT YELLOW SE</v>
      </c>
      <c r="L10" s="210"/>
      <c r="M10" s="210"/>
      <c r="N10" s="210"/>
      <c r="O10" s="210"/>
      <c r="P10" s="210"/>
      <c r="Q10" s="210"/>
      <c r="R10" s="210"/>
      <c r="S10" s="210"/>
      <c r="T10" s="210"/>
      <c r="U10" s="210"/>
      <c r="V10" s="210"/>
      <c r="W10" s="210"/>
      <c r="X10" s="210"/>
      <c r="Y10" s="73"/>
      <c r="Z10" s="73"/>
      <c r="AA10" s="73"/>
      <c r="AB10" s="211">
        <v>0.8</v>
      </c>
      <c r="AC10" s="211"/>
      <c r="AD10" s="211"/>
      <c r="AE10" s="211"/>
      <c r="AF10" s="211"/>
      <c r="AG10" s="211"/>
      <c r="AH10" s="211"/>
      <c r="AI10" s="211"/>
      <c r="AJ10" s="211"/>
      <c r="AK10" s="210" t="s">
        <v>315</v>
      </c>
      <c r="AL10" s="210"/>
      <c r="AM10" s="212">
        <f>AB10*$AV$3</f>
        <v>255.48000000000002</v>
      </c>
      <c r="AN10" s="212"/>
      <c r="AO10" s="212"/>
      <c r="AP10" s="212"/>
      <c r="AQ10" s="212"/>
      <c r="AR10" s="212"/>
      <c r="AS10" s="52" t="s">
        <v>316</v>
      </c>
      <c r="AT10" s="52"/>
      <c r="AU10" s="213">
        <f>(AM10*VLOOKUP(E10,$CJ$1:$CM$1003,4,FALSE))/1000</f>
        <v>44494.509211200006</v>
      </c>
      <c r="AV10" s="213"/>
      <c r="AW10" s="213"/>
      <c r="AX10" s="213"/>
      <c r="AY10" s="213"/>
      <c r="AZ10" s="213"/>
      <c r="BA10" s="213"/>
      <c r="BB10" s="213"/>
      <c r="BC10" s="213"/>
      <c r="BD10" s="213"/>
      <c r="BE10" s="214"/>
      <c r="BF10" s="47"/>
      <c r="BG10" s="51"/>
      <c r="CJ10" s="5" t="s">
        <v>25</v>
      </c>
      <c r="CK10" s="9" t="s">
        <v>26</v>
      </c>
      <c r="CL10" s="7">
        <v>7.46</v>
      </c>
      <c r="CM10" s="4">
        <f t="shared" si="0"/>
        <v>107021.16</v>
      </c>
    </row>
    <row r="11" spans="3:91" x14ac:dyDescent="0.25">
      <c r="C11" s="46"/>
      <c r="D11" s="47"/>
      <c r="E11" s="200" t="s">
        <v>5</v>
      </c>
      <c r="F11" s="201"/>
      <c r="G11" s="201"/>
      <c r="H11" s="201"/>
      <c r="I11" s="201"/>
      <c r="J11" s="201"/>
      <c r="K11" s="202" t="str">
        <f t="shared" ref="K11" si="2">VLOOKUP(E11,$CJ$1:$CM$1003,2,FALSE)</f>
        <v>NOVACRON YELLOW S-3R</v>
      </c>
      <c r="L11" s="202"/>
      <c r="M11" s="202"/>
      <c r="N11" s="202"/>
      <c r="O11" s="202"/>
      <c r="P11" s="202"/>
      <c r="Q11" s="202"/>
      <c r="R11" s="202"/>
      <c r="S11" s="202"/>
      <c r="T11" s="202"/>
      <c r="U11" s="202"/>
      <c r="V11" s="202"/>
      <c r="W11" s="202"/>
      <c r="X11" s="202"/>
      <c r="Y11" s="76"/>
      <c r="Z11" s="76"/>
      <c r="AA11" s="76"/>
      <c r="AB11" s="203">
        <v>1.2</v>
      </c>
      <c r="AC11" s="203"/>
      <c r="AD11" s="203"/>
      <c r="AE11" s="203"/>
      <c r="AF11" s="203"/>
      <c r="AG11" s="203"/>
      <c r="AH11" s="203"/>
      <c r="AI11" s="203"/>
      <c r="AJ11" s="203"/>
      <c r="AK11" s="202" t="s">
        <v>315</v>
      </c>
      <c r="AL11" s="202"/>
      <c r="AM11" s="204">
        <f t="shared" ref="AM11:AM15" si="3">AB11*$AV$3</f>
        <v>383.22</v>
      </c>
      <c r="AN11" s="204"/>
      <c r="AO11" s="204"/>
      <c r="AP11" s="204"/>
      <c r="AQ11" s="204"/>
      <c r="AR11" s="204"/>
      <c r="AS11" s="47" t="s">
        <v>316</v>
      </c>
      <c r="AT11" s="47"/>
      <c r="AU11" s="205">
        <f>(AM11*VLOOKUP(E11,$CJ$1:$CM$1003,4,FALSE))/1000</f>
        <v>37219.253792399999</v>
      </c>
      <c r="AV11" s="205"/>
      <c r="AW11" s="205"/>
      <c r="AX11" s="205"/>
      <c r="AY11" s="205"/>
      <c r="AZ11" s="205"/>
      <c r="BA11" s="205"/>
      <c r="BB11" s="205"/>
      <c r="BC11" s="205"/>
      <c r="BD11" s="205"/>
      <c r="BE11" s="206"/>
      <c r="BF11" s="47"/>
      <c r="BG11" s="51"/>
      <c r="CJ11" s="5" t="s">
        <v>6</v>
      </c>
      <c r="CK11" s="6" t="s">
        <v>27</v>
      </c>
      <c r="CL11" s="7">
        <v>8.41</v>
      </c>
      <c r="CM11" s="4">
        <f t="shared" si="0"/>
        <v>120649.86</v>
      </c>
    </row>
    <row r="12" spans="3:91" x14ac:dyDescent="0.25">
      <c r="C12" s="46"/>
      <c r="D12" s="47"/>
      <c r="E12" s="200" t="s">
        <v>36</v>
      </c>
      <c r="F12" s="201"/>
      <c r="G12" s="201"/>
      <c r="H12" s="201"/>
      <c r="I12" s="201"/>
      <c r="J12" s="201"/>
      <c r="K12" s="47" t="str">
        <f>VLOOKUP(E12,$CJ$1:$CM$1003,2,FALSE)</f>
        <v>NOVACRON BRILLIANT BLUE EC-B</v>
      </c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76"/>
      <c r="Z12" s="76"/>
      <c r="AA12" s="76"/>
      <c r="AB12" s="203">
        <v>3.52</v>
      </c>
      <c r="AC12" s="203"/>
      <c r="AD12" s="203"/>
      <c r="AE12" s="203"/>
      <c r="AF12" s="203"/>
      <c r="AG12" s="203"/>
      <c r="AH12" s="203"/>
      <c r="AI12" s="203"/>
      <c r="AJ12" s="203"/>
      <c r="AK12" s="202" t="s">
        <v>315</v>
      </c>
      <c r="AL12" s="202"/>
      <c r="AM12" s="204">
        <f t="shared" si="3"/>
        <v>1124.1120000000001</v>
      </c>
      <c r="AN12" s="204"/>
      <c r="AO12" s="204"/>
      <c r="AP12" s="204"/>
      <c r="AQ12" s="204"/>
      <c r="AR12" s="204"/>
      <c r="AS12" s="47" t="s">
        <v>316</v>
      </c>
      <c r="AT12" s="47"/>
      <c r="AU12" s="205">
        <f t="shared" ref="AU12:AU16" si="4">(AM12*VLOOKUP(E12,$CJ$1:$CM$1003,4,FALSE))/1000</f>
        <v>324787.92654528003</v>
      </c>
      <c r="AV12" s="205"/>
      <c r="AW12" s="205"/>
      <c r="AX12" s="205"/>
      <c r="AY12" s="205"/>
      <c r="AZ12" s="205"/>
      <c r="BA12" s="205"/>
      <c r="BB12" s="205"/>
      <c r="BC12" s="205"/>
      <c r="BD12" s="205"/>
      <c r="BE12" s="206"/>
      <c r="BF12" s="47"/>
      <c r="BG12" s="51"/>
      <c r="CJ12" s="5" t="s">
        <v>28</v>
      </c>
      <c r="CK12" s="6" t="s">
        <v>29</v>
      </c>
      <c r="CL12" s="7">
        <v>7.55</v>
      </c>
      <c r="CM12" s="4">
        <f t="shared" si="0"/>
        <v>108312.3</v>
      </c>
    </row>
    <row r="13" spans="3:91" x14ac:dyDescent="0.25">
      <c r="C13" s="46"/>
      <c r="D13" s="47"/>
      <c r="E13" s="200" t="s">
        <v>7</v>
      </c>
      <c r="F13" s="201"/>
      <c r="G13" s="201"/>
      <c r="H13" s="201"/>
      <c r="I13" s="201"/>
      <c r="J13" s="201"/>
      <c r="K13" s="202" t="str">
        <f t="shared" si="1"/>
        <v>NOVACRON DARK BLUE S-GL</v>
      </c>
      <c r="L13" s="202"/>
      <c r="M13" s="202"/>
      <c r="N13" s="202"/>
      <c r="O13" s="202"/>
      <c r="P13" s="202"/>
      <c r="Q13" s="202"/>
      <c r="R13" s="202"/>
      <c r="S13" s="202"/>
      <c r="T13" s="202"/>
      <c r="U13" s="202"/>
      <c r="V13" s="202"/>
      <c r="W13" s="202"/>
      <c r="X13" s="202"/>
      <c r="Y13" s="76"/>
      <c r="Z13" s="76"/>
      <c r="AA13" s="76"/>
      <c r="AB13" s="203">
        <v>1.1200000000000001</v>
      </c>
      <c r="AC13" s="203"/>
      <c r="AD13" s="203"/>
      <c r="AE13" s="203"/>
      <c r="AF13" s="203"/>
      <c r="AG13" s="203"/>
      <c r="AH13" s="203"/>
      <c r="AI13" s="203"/>
      <c r="AJ13" s="203"/>
      <c r="AK13" s="202" t="s">
        <v>315</v>
      </c>
      <c r="AL13" s="202"/>
      <c r="AM13" s="204">
        <f t="shared" si="3"/>
        <v>357.67200000000008</v>
      </c>
      <c r="AN13" s="204"/>
      <c r="AO13" s="204"/>
      <c r="AP13" s="204"/>
      <c r="AQ13" s="204"/>
      <c r="AR13" s="204"/>
      <c r="AS13" s="47" t="s">
        <v>316</v>
      </c>
      <c r="AT13" s="47"/>
      <c r="AU13" s="205">
        <f t="shared" si="4"/>
        <v>43512.25810176001</v>
      </c>
      <c r="AV13" s="205"/>
      <c r="AW13" s="205"/>
      <c r="AX13" s="205"/>
      <c r="AY13" s="205"/>
      <c r="AZ13" s="205"/>
      <c r="BA13" s="205"/>
      <c r="BB13" s="205"/>
      <c r="BC13" s="205"/>
      <c r="BD13" s="205"/>
      <c r="BE13" s="206"/>
      <c r="BF13" s="47"/>
      <c r="BG13" s="51"/>
      <c r="CJ13" s="5" t="s">
        <v>30</v>
      </c>
      <c r="CK13" s="6" t="s">
        <v>31</v>
      </c>
      <c r="CL13" s="8">
        <v>8.7899999999999991</v>
      </c>
      <c r="CM13" s="4">
        <f t="shared" si="0"/>
        <v>126101.33999999998</v>
      </c>
    </row>
    <row r="14" spans="3:91" x14ac:dyDescent="0.25">
      <c r="C14" s="46"/>
      <c r="D14" s="47"/>
      <c r="E14" s="216" t="s">
        <v>8</v>
      </c>
      <c r="F14" s="217"/>
      <c r="G14" s="217"/>
      <c r="H14" s="217"/>
      <c r="I14" s="217"/>
      <c r="J14" s="217"/>
      <c r="K14" s="218" t="str">
        <f t="shared" si="1"/>
        <v>FIMBIL EAS 40 NEW</v>
      </c>
      <c r="L14" s="218"/>
      <c r="M14" s="218"/>
      <c r="N14" s="218"/>
      <c r="O14" s="218"/>
      <c r="P14" s="218"/>
      <c r="Q14" s="218"/>
      <c r="R14" s="218"/>
      <c r="S14" s="218"/>
      <c r="T14" s="218"/>
      <c r="U14" s="218"/>
      <c r="V14" s="218"/>
      <c r="W14" s="218"/>
      <c r="X14" s="218"/>
      <c r="Y14" s="74"/>
      <c r="Z14" s="74"/>
      <c r="AA14" s="74"/>
      <c r="AB14" s="219">
        <v>4</v>
      </c>
      <c r="AC14" s="219"/>
      <c r="AD14" s="219"/>
      <c r="AE14" s="219"/>
      <c r="AF14" s="219"/>
      <c r="AG14" s="219"/>
      <c r="AH14" s="219"/>
      <c r="AI14" s="219"/>
      <c r="AJ14" s="219"/>
      <c r="AK14" s="218" t="s">
        <v>315</v>
      </c>
      <c r="AL14" s="218"/>
      <c r="AM14" s="248">
        <f t="shared" si="3"/>
        <v>1277.4000000000001</v>
      </c>
      <c r="AN14" s="248"/>
      <c r="AO14" s="248"/>
      <c r="AP14" s="248"/>
      <c r="AQ14" s="248"/>
      <c r="AR14" s="248"/>
      <c r="AS14" s="55" t="s">
        <v>316</v>
      </c>
      <c r="AT14" s="55"/>
      <c r="AU14" s="221">
        <f t="shared" si="4"/>
        <v>26350.386036000004</v>
      </c>
      <c r="AV14" s="221"/>
      <c r="AW14" s="221"/>
      <c r="AX14" s="221"/>
      <c r="AY14" s="221"/>
      <c r="AZ14" s="221"/>
      <c r="BA14" s="221"/>
      <c r="BB14" s="221"/>
      <c r="BC14" s="221"/>
      <c r="BD14" s="221"/>
      <c r="BE14" s="222"/>
      <c r="BF14" s="47"/>
      <c r="BG14" s="51"/>
      <c r="CJ14" s="5" t="s">
        <v>32</v>
      </c>
      <c r="CK14" s="9" t="s">
        <v>33</v>
      </c>
      <c r="CL14" s="7">
        <v>11.66</v>
      </c>
      <c r="CM14" s="4">
        <f t="shared" si="0"/>
        <v>167274.36000000002</v>
      </c>
    </row>
    <row r="15" spans="3:91" x14ac:dyDescent="0.25">
      <c r="C15" s="46"/>
      <c r="D15" s="47"/>
      <c r="E15" s="200" t="s">
        <v>183</v>
      </c>
      <c r="F15" s="201"/>
      <c r="G15" s="201"/>
      <c r="H15" s="201"/>
      <c r="I15" s="201"/>
      <c r="J15" s="201"/>
      <c r="K15" s="202" t="str">
        <f t="shared" si="1"/>
        <v>CAUSTIC SODA LIQ</v>
      </c>
      <c r="L15" s="202"/>
      <c r="M15" s="202"/>
      <c r="N15" s="202"/>
      <c r="O15" s="202"/>
      <c r="P15" s="202"/>
      <c r="Q15" s="202"/>
      <c r="R15" s="202"/>
      <c r="S15" s="202"/>
      <c r="T15" s="202"/>
      <c r="U15" s="202"/>
      <c r="V15" s="202"/>
      <c r="W15" s="202"/>
      <c r="X15" s="202"/>
      <c r="Y15" s="76"/>
      <c r="Z15" s="76"/>
      <c r="AA15" s="76"/>
      <c r="AB15" s="203">
        <v>6</v>
      </c>
      <c r="AC15" s="203"/>
      <c r="AD15" s="203"/>
      <c r="AE15" s="203"/>
      <c r="AF15" s="203"/>
      <c r="AG15" s="203"/>
      <c r="AH15" s="203"/>
      <c r="AI15" s="203"/>
      <c r="AJ15" s="203"/>
      <c r="AK15" s="202" t="s">
        <v>315</v>
      </c>
      <c r="AL15" s="202"/>
      <c r="AM15" s="204">
        <f t="shared" si="3"/>
        <v>1916.1000000000001</v>
      </c>
      <c r="AN15" s="204"/>
      <c r="AO15" s="204"/>
      <c r="AP15" s="204"/>
      <c r="AQ15" s="204"/>
      <c r="AR15" s="204"/>
      <c r="AS15" s="47" t="s">
        <v>316</v>
      </c>
      <c r="AT15" s="47"/>
      <c r="AU15" s="205">
        <f t="shared" si="4"/>
        <v>16376.906700000001</v>
      </c>
      <c r="AV15" s="205"/>
      <c r="AW15" s="205"/>
      <c r="AX15" s="205"/>
      <c r="AY15" s="205"/>
      <c r="AZ15" s="205"/>
      <c r="BA15" s="205"/>
      <c r="BB15" s="205"/>
      <c r="BC15" s="205"/>
      <c r="BD15" s="205"/>
      <c r="BE15" s="206"/>
      <c r="BF15" s="47"/>
      <c r="BG15" s="51"/>
      <c r="CJ15" s="5" t="s">
        <v>34</v>
      </c>
      <c r="CK15" s="9" t="s">
        <v>35</v>
      </c>
      <c r="CL15" s="7">
        <v>5.84</v>
      </c>
      <c r="CM15" s="4">
        <f t="shared" si="0"/>
        <v>83780.639999999999</v>
      </c>
    </row>
    <row r="16" spans="3:91" x14ac:dyDescent="0.25">
      <c r="C16" s="46"/>
      <c r="D16" s="47"/>
      <c r="E16" s="223" t="s">
        <v>10</v>
      </c>
      <c r="F16" s="224"/>
      <c r="G16" s="224"/>
      <c r="H16" s="224"/>
      <c r="I16" s="224"/>
      <c r="J16" s="224"/>
      <c r="K16" s="225" t="str">
        <f t="shared" si="1"/>
        <v>SODA ASH</v>
      </c>
      <c r="L16" s="225"/>
      <c r="M16" s="225"/>
      <c r="N16" s="225"/>
      <c r="O16" s="225"/>
      <c r="P16" s="225"/>
      <c r="Q16" s="225"/>
      <c r="R16" s="225"/>
      <c r="S16" s="225"/>
      <c r="T16" s="225"/>
      <c r="U16" s="225"/>
      <c r="V16" s="225"/>
      <c r="W16" s="225"/>
      <c r="X16" s="225"/>
      <c r="Y16" s="75"/>
      <c r="Z16" s="75"/>
      <c r="AA16" s="75"/>
      <c r="AB16" s="226">
        <v>20</v>
      </c>
      <c r="AC16" s="226"/>
      <c r="AD16" s="226"/>
      <c r="AE16" s="226"/>
      <c r="AF16" s="226"/>
      <c r="AG16" s="226"/>
      <c r="AH16" s="226"/>
      <c r="AI16" s="226"/>
      <c r="AJ16" s="226"/>
      <c r="AK16" s="225" t="s">
        <v>315</v>
      </c>
      <c r="AL16" s="225"/>
      <c r="AM16" s="227">
        <v>6387.01</v>
      </c>
      <c r="AN16" s="227"/>
      <c r="AO16" s="227"/>
      <c r="AP16" s="227"/>
      <c r="AQ16" s="227"/>
      <c r="AR16" s="227"/>
      <c r="AS16" s="54" t="s">
        <v>316</v>
      </c>
      <c r="AT16" s="54"/>
      <c r="AU16" s="228">
        <f t="shared" si="4"/>
        <v>56716.648800000003</v>
      </c>
      <c r="AV16" s="228"/>
      <c r="AW16" s="228"/>
      <c r="AX16" s="228"/>
      <c r="AY16" s="228"/>
      <c r="AZ16" s="228"/>
      <c r="BA16" s="228"/>
      <c r="BB16" s="228"/>
      <c r="BC16" s="228"/>
      <c r="BD16" s="228"/>
      <c r="BE16" s="229"/>
      <c r="BF16" s="47"/>
      <c r="BG16" s="51"/>
      <c r="CJ16" s="5" t="s">
        <v>36</v>
      </c>
      <c r="CK16" s="9" t="s">
        <v>37</v>
      </c>
      <c r="CL16" s="7">
        <v>20.14</v>
      </c>
      <c r="CM16" s="4">
        <f t="shared" si="0"/>
        <v>288928.44</v>
      </c>
    </row>
    <row r="17" spans="3:91" x14ac:dyDescent="0.25">
      <c r="C17" s="46"/>
      <c r="D17" s="47"/>
      <c r="E17" s="70"/>
      <c r="F17" s="70"/>
      <c r="G17" s="70"/>
      <c r="H17" s="70"/>
      <c r="I17" s="70"/>
      <c r="J17" s="70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  <c r="AA17" s="76"/>
      <c r="AB17" s="57"/>
      <c r="AC17" s="57"/>
      <c r="AD17" s="57"/>
      <c r="AE17" s="57"/>
      <c r="AF17" s="57"/>
      <c r="AG17" s="57"/>
      <c r="AH17" s="57"/>
      <c r="AI17" s="57"/>
      <c r="AJ17" s="57"/>
      <c r="AK17" s="76"/>
      <c r="AL17" s="76"/>
      <c r="AM17" s="70"/>
      <c r="AN17" s="70"/>
      <c r="AO17" s="70"/>
      <c r="AP17" s="70"/>
      <c r="AQ17" s="70"/>
      <c r="AR17" s="70"/>
      <c r="AS17" s="47"/>
      <c r="AT17" s="47"/>
      <c r="AU17" s="58"/>
      <c r="AV17" s="58"/>
      <c r="AW17" s="58"/>
      <c r="AX17" s="58"/>
      <c r="AY17" s="58"/>
      <c r="AZ17" s="58"/>
      <c r="BA17" s="58"/>
      <c r="BB17" s="58"/>
      <c r="BC17" s="58"/>
      <c r="BD17" s="58"/>
      <c r="BE17" s="58"/>
      <c r="BF17" s="47"/>
      <c r="BG17" s="51"/>
      <c r="CJ17" s="5" t="s">
        <v>38</v>
      </c>
      <c r="CK17" s="6" t="s">
        <v>39</v>
      </c>
      <c r="CL17" s="8">
        <v>24.15</v>
      </c>
      <c r="CM17" s="4">
        <f t="shared" si="0"/>
        <v>346455.89999999997</v>
      </c>
    </row>
    <row r="18" spans="3:91" x14ac:dyDescent="0.25">
      <c r="C18" s="46"/>
      <c r="D18" s="47"/>
      <c r="E18" s="70"/>
      <c r="F18" s="70"/>
      <c r="G18" s="70"/>
      <c r="H18" s="70"/>
      <c r="I18" s="70"/>
      <c r="J18" s="70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  <c r="Z18" s="76"/>
      <c r="AA18" s="76"/>
      <c r="AB18" s="57"/>
      <c r="AC18" s="57"/>
      <c r="AD18" s="57"/>
      <c r="AE18" s="57"/>
      <c r="AF18" s="57"/>
      <c r="AG18" s="57"/>
      <c r="AH18" s="57"/>
      <c r="AI18" s="57"/>
      <c r="AJ18" s="57"/>
      <c r="AK18" s="76"/>
      <c r="AL18" s="76"/>
      <c r="AM18" s="70"/>
      <c r="AN18" s="70"/>
      <c r="AO18" s="70"/>
      <c r="AP18" s="59"/>
      <c r="AQ18" s="230" t="s">
        <v>318</v>
      </c>
      <c r="AR18" s="230"/>
      <c r="AS18" s="230"/>
      <c r="AT18" s="230"/>
      <c r="AU18" s="58" t="s">
        <v>11</v>
      </c>
      <c r="AV18" s="205">
        <f>SUM(AU10:BE16)</f>
        <v>549457.88918664004</v>
      </c>
      <c r="AW18" s="205"/>
      <c r="AX18" s="205"/>
      <c r="AY18" s="205"/>
      <c r="AZ18" s="205"/>
      <c r="BA18" s="205"/>
      <c r="BB18" s="205"/>
      <c r="BC18" s="205"/>
      <c r="BD18" s="205"/>
      <c r="BE18" s="205"/>
      <c r="BF18" s="47"/>
      <c r="BG18" s="51"/>
      <c r="CJ18" s="5" t="s">
        <v>7</v>
      </c>
      <c r="CK18" s="6" t="s">
        <v>40</v>
      </c>
      <c r="CL18" s="7">
        <v>8.48</v>
      </c>
      <c r="CM18" s="4">
        <f t="shared" si="0"/>
        <v>121654.08</v>
      </c>
    </row>
    <row r="19" spans="3:91" x14ac:dyDescent="0.25">
      <c r="C19" s="46"/>
      <c r="D19" s="47"/>
      <c r="E19" s="70"/>
      <c r="F19" s="70"/>
      <c r="G19" s="70"/>
      <c r="H19" s="70"/>
      <c r="I19" s="70"/>
      <c r="J19" s="70"/>
      <c r="K19" s="76"/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76"/>
      <c r="X19" s="76"/>
      <c r="Y19" s="76"/>
      <c r="Z19" s="76"/>
      <c r="AA19" s="76"/>
      <c r="AB19" s="57"/>
      <c r="AC19" s="57"/>
      <c r="AD19" s="57"/>
      <c r="AE19" s="57"/>
      <c r="AF19" s="57"/>
      <c r="AG19" s="57"/>
      <c r="AH19" s="57"/>
      <c r="AI19" s="57"/>
      <c r="AJ19" s="57"/>
      <c r="AK19" s="76"/>
      <c r="AL19" s="76"/>
      <c r="AM19" s="70"/>
      <c r="AN19" s="70"/>
      <c r="AO19" s="70"/>
      <c r="AP19" s="59"/>
      <c r="AQ19" s="202" t="s">
        <v>317</v>
      </c>
      <c r="AR19" s="202"/>
      <c r="AS19" s="202"/>
      <c r="AT19" s="202"/>
      <c r="AU19" s="58" t="s">
        <v>11</v>
      </c>
      <c r="AV19" s="205">
        <f>AV18/AV4</f>
        <v>261.64661389840001</v>
      </c>
      <c r="AW19" s="205"/>
      <c r="AX19" s="205"/>
      <c r="AY19" s="205"/>
      <c r="AZ19" s="205"/>
      <c r="BA19" s="205"/>
      <c r="BB19" s="205"/>
      <c r="BC19" s="205"/>
      <c r="BD19" s="205"/>
      <c r="BE19" s="205"/>
      <c r="BF19" s="47"/>
      <c r="BG19" s="51"/>
      <c r="CJ19" s="5" t="s">
        <v>41</v>
      </c>
      <c r="CK19" s="6" t="s">
        <v>42</v>
      </c>
      <c r="CL19" s="7">
        <v>7.27</v>
      </c>
      <c r="CM19" s="4">
        <f t="shared" si="0"/>
        <v>104295.42</v>
      </c>
    </row>
    <row r="20" spans="3:91" x14ac:dyDescent="0.25">
      <c r="C20" s="46"/>
      <c r="D20" s="47"/>
      <c r="E20" s="70"/>
      <c r="F20" s="70"/>
      <c r="G20" s="70"/>
      <c r="H20" s="70"/>
      <c r="I20" s="70"/>
      <c r="J20" s="70"/>
      <c r="K20" s="76"/>
      <c r="L20" s="76"/>
      <c r="M20" s="76"/>
      <c r="N20" s="76"/>
      <c r="O20" s="76"/>
      <c r="P20" s="76"/>
      <c r="Q20" s="76"/>
      <c r="R20" s="76"/>
      <c r="S20" s="76"/>
      <c r="T20" s="76"/>
      <c r="U20" s="76"/>
      <c r="V20" s="76"/>
      <c r="W20" s="76"/>
      <c r="X20" s="76"/>
      <c r="Y20" s="76"/>
      <c r="Z20" s="76"/>
      <c r="AA20" s="76"/>
      <c r="AB20" s="57"/>
      <c r="AC20" s="57"/>
      <c r="AD20" s="57"/>
      <c r="AE20" s="57"/>
      <c r="AF20" s="57"/>
      <c r="AG20" s="57"/>
      <c r="AH20" s="57"/>
      <c r="AI20" s="57"/>
      <c r="AJ20" s="57"/>
      <c r="AK20" s="76"/>
      <c r="AL20" s="76"/>
      <c r="AM20" s="70"/>
      <c r="AN20" s="70"/>
      <c r="AO20" s="70"/>
      <c r="AP20" s="70"/>
      <c r="AQ20" s="70"/>
      <c r="AR20" s="70"/>
      <c r="AS20" s="47"/>
      <c r="AT20" s="47"/>
      <c r="AU20" s="47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47"/>
      <c r="BG20" s="51"/>
      <c r="CJ20" s="5" t="s">
        <v>43</v>
      </c>
      <c r="CK20" s="6" t="s">
        <v>44</v>
      </c>
      <c r="CL20" s="7">
        <v>7.63</v>
      </c>
      <c r="CM20" s="4">
        <f t="shared" si="0"/>
        <v>109459.98</v>
      </c>
    </row>
    <row r="21" spans="3:91" ht="17.25" thickBot="1" x14ac:dyDescent="0.3">
      <c r="C21" s="60"/>
      <c r="D21" s="61"/>
      <c r="E21" s="61"/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/>
      <c r="BA21" s="61"/>
      <c r="BB21" s="61"/>
      <c r="BC21" s="61"/>
      <c r="BD21" s="61"/>
      <c r="BE21" s="61"/>
      <c r="BF21" s="61"/>
      <c r="BG21" s="62"/>
      <c r="CJ21" s="5" t="s">
        <v>45</v>
      </c>
      <c r="CK21" s="6" t="s">
        <v>46</v>
      </c>
      <c r="CL21" s="7">
        <v>9.5583270598076133</v>
      </c>
      <c r="CM21" s="4">
        <f t="shared" si="0"/>
        <v>137123.76</v>
      </c>
    </row>
    <row r="22" spans="3:91" x14ac:dyDescent="0.25">
      <c r="CJ22" s="5" t="s">
        <v>47</v>
      </c>
      <c r="CK22" s="6" t="s">
        <v>48</v>
      </c>
      <c r="CL22" s="7">
        <v>6.66</v>
      </c>
      <c r="CM22" s="4">
        <f t="shared" si="0"/>
        <v>95544.36</v>
      </c>
    </row>
    <row r="23" spans="3:91" ht="17.25" thickBot="1" x14ac:dyDescent="0.3">
      <c r="CJ23" s="5" t="s">
        <v>49</v>
      </c>
      <c r="CK23" s="9" t="s">
        <v>50</v>
      </c>
      <c r="CL23" s="7">
        <v>12.14</v>
      </c>
      <c r="CM23" s="4">
        <f t="shared" si="0"/>
        <v>174160.44</v>
      </c>
    </row>
    <row r="24" spans="3:91" x14ac:dyDescent="0.25">
      <c r="C24" s="43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L24" s="44"/>
      <c r="AM24" s="44"/>
      <c r="AN24" s="44"/>
      <c r="AO24" s="44"/>
      <c r="AP24" s="44"/>
      <c r="AQ24" s="44"/>
      <c r="AR24" s="44"/>
      <c r="AS24" s="44"/>
      <c r="AT24" s="44"/>
      <c r="AU24" s="44"/>
      <c r="AV24" s="44"/>
      <c r="AW24" s="44"/>
      <c r="AX24" s="44"/>
      <c r="AY24" s="44"/>
      <c r="AZ24" s="44"/>
      <c r="BA24" s="44"/>
      <c r="BB24" s="44"/>
      <c r="BC24" s="44"/>
      <c r="BD24" s="44"/>
      <c r="BE24" s="44"/>
      <c r="BF24" s="44"/>
      <c r="BG24" s="45"/>
      <c r="CJ24" s="5" t="s">
        <v>51</v>
      </c>
      <c r="CK24" s="6" t="s">
        <v>52</v>
      </c>
      <c r="CL24" s="8">
        <v>16.57</v>
      </c>
      <c r="CM24" s="4">
        <f t="shared" si="0"/>
        <v>237713.22</v>
      </c>
    </row>
    <row r="25" spans="3:91" x14ac:dyDescent="0.25">
      <c r="C25" s="46"/>
      <c r="D25" s="47"/>
      <c r="E25" s="196" t="s">
        <v>0</v>
      </c>
      <c r="F25" s="196"/>
      <c r="G25" s="196"/>
      <c r="H25" s="196"/>
      <c r="I25" s="196"/>
      <c r="J25" s="48" t="s">
        <v>11</v>
      </c>
      <c r="K25" s="196" t="s">
        <v>326</v>
      </c>
      <c r="L25" s="196"/>
      <c r="M25" s="196"/>
      <c r="N25" s="196"/>
      <c r="O25" s="196"/>
      <c r="P25" s="196"/>
      <c r="Q25" s="196"/>
      <c r="R25" s="196"/>
      <c r="S25" s="196"/>
      <c r="T25" s="196"/>
      <c r="U25" s="196"/>
      <c r="V25" s="48"/>
      <c r="W25" s="48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8"/>
      <c r="AI25" s="50"/>
      <c r="AJ25" s="50"/>
      <c r="AK25" s="50"/>
      <c r="AL25" s="50"/>
      <c r="AM25" s="196" t="s">
        <v>3</v>
      </c>
      <c r="AN25" s="196"/>
      <c r="AO25" s="196"/>
      <c r="AP25" s="196"/>
      <c r="AQ25" s="196"/>
      <c r="AR25" s="196"/>
      <c r="AS25" s="196"/>
      <c r="AT25" s="196"/>
      <c r="AU25" s="48" t="s">
        <v>11</v>
      </c>
      <c r="AV25" s="197">
        <v>319.35000000000002</v>
      </c>
      <c r="AW25" s="197"/>
      <c r="AX25" s="197"/>
      <c r="AY25" s="197"/>
      <c r="AZ25" s="48" t="s">
        <v>319</v>
      </c>
      <c r="BA25" s="48"/>
      <c r="BB25" s="48"/>
      <c r="BC25" s="48"/>
      <c r="BD25" s="48"/>
      <c r="BE25" s="48"/>
      <c r="BF25" s="47"/>
      <c r="BG25" s="51"/>
      <c r="CJ25" s="5"/>
      <c r="CK25" s="6"/>
      <c r="CL25" s="8"/>
      <c r="CM25" s="4"/>
    </row>
    <row r="26" spans="3:91" x14ac:dyDescent="0.25">
      <c r="C26" s="46"/>
      <c r="D26" s="47"/>
      <c r="E26" s="196" t="s">
        <v>322</v>
      </c>
      <c r="F26" s="196"/>
      <c r="G26" s="196"/>
      <c r="H26" s="196"/>
      <c r="I26" s="196"/>
      <c r="J26" s="48" t="s">
        <v>11</v>
      </c>
      <c r="K26" s="196" t="s">
        <v>338</v>
      </c>
      <c r="L26" s="196"/>
      <c r="M26" s="196"/>
      <c r="N26" s="196"/>
      <c r="O26" s="196"/>
      <c r="P26" s="196"/>
      <c r="Q26" s="196"/>
      <c r="R26" s="196"/>
      <c r="S26" s="196"/>
      <c r="T26" s="196"/>
      <c r="U26" s="196"/>
      <c r="V26" s="48"/>
      <c r="W26" s="48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8"/>
      <c r="AI26" s="50"/>
      <c r="AJ26" s="50"/>
      <c r="AK26" s="50"/>
      <c r="AL26" s="50"/>
      <c r="AM26" s="196" t="s">
        <v>4</v>
      </c>
      <c r="AN26" s="196"/>
      <c r="AO26" s="196"/>
      <c r="AP26" s="196"/>
      <c r="AQ26" s="196"/>
      <c r="AR26" s="196"/>
      <c r="AS26" s="196"/>
      <c r="AT26" s="196"/>
      <c r="AU26" s="48" t="s">
        <v>11</v>
      </c>
      <c r="AV26" s="196">
        <v>2100</v>
      </c>
      <c r="AW26" s="196"/>
      <c r="AX26" s="196"/>
      <c r="AY26" s="196"/>
      <c r="AZ26" s="48" t="s">
        <v>320</v>
      </c>
      <c r="BA26" s="48"/>
      <c r="BB26" s="48"/>
      <c r="BC26" s="48"/>
      <c r="BD26" s="48"/>
      <c r="BE26" s="48"/>
      <c r="BF26" s="47"/>
      <c r="BG26" s="51"/>
      <c r="CJ26" s="5" t="s">
        <v>53</v>
      </c>
      <c r="CK26" s="9" t="s">
        <v>54</v>
      </c>
      <c r="CL26" s="7">
        <v>24.42</v>
      </c>
      <c r="CM26" s="4">
        <f t="shared" si="0"/>
        <v>350329.32</v>
      </c>
    </row>
    <row r="27" spans="3:91" x14ac:dyDescent="0.25">
      <c r="C27" s="46"/>
      <c r="D27" s="47"/>
      <c r="E27" s="196" t="s">
        <v>1</v>
      </c>
      <c r="F27" s="196"/>
      <c r="G27" s="196"/>
      <c r="H27" s="196"/>
      <c r="I27" s="196"/>
      <c r="J27" s="48" t="s">
        <v>11</v>
      </c>
      <c r="K27" s="196" t="s">
        <v>336</v>
      </c>
      <c r="L27" s="196"/>
      <c r="M27" s="196"/>
      <c r="N27" s="196"/>
      <c r="O27" s="196"/>
      <c r="P27" s="196"/>
      <c r="Q27" s="196"/>
      <c r="R27" s="196"/>
      <c r="S27" s="196"/>
      <c r="T27" s="196"/>
      <c r="U27" s="196"/>
      <c r="V27" s="48"/>
      <c r="W27" s="48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8"/>
      <c r="AI27" s="50"/>
      <c r="AJ27" s="50"/>
      <c r="AK27" s="50"/>
      <c r="AL27" s="50"/>
      <c r="AM27" s="196"/>
      <c r="AN27" s="196"/>
      <c r="AO27" s="196"/>
      <c r="AP27" s="196"/>
      <c r="AQ27" s="196"/>
      <c r="AR27" s="196"/>
      <c r="AS27" s="196"/>
      <c r="AT27" s="196"/>
      <c r="AU27" s="48"/>
      <c r="AV27" s="198"/>
      <c r="AW27" s="198"/>
      <c r="AX27" s="198"/>
      <c r="AY27" s="198"/>
      <c r="AZ27" s="48"/>
      <c r="BA27" s="48"/>
      <c r="BB27" s="48"/>
      <c r="BC27" s="48"/>
      <c r="BD27" s="48"/>
      <c r="BE27" s="48"/>
      <c r="BF27" s="47"/>
      <c r="BG27" s="51"/>
      <c r="CJ27" s="5" t="s">
        <v>55</v>
      </c>
      <c r="CK27" s="6" t="s">
        <v>56</v>
      </c>
      <c r="CL27" s="8">
        <v>19.260000000000002</v>
      </c>
      <c r="CM27" s="4">
        <f t="shared" si="0"/>
        <v>276303.96000000002</v>
      </c>
    </row>
    <row r="28" spans="3:91" x14ac:dyDescent="0.25">
      <c r="C28" s="46"/>
      <c r="D28" s="47"/>
      <c r="E28" s="196" t="s">
        <v>2</v>
      </c>
      <c r="F28" s="196"/>
      <c r="G28" s="196"/>
      <c r="H28" s="196"/>
      <c r="I28" s="196"/>
      <c r="J28" s="48" t="s">
        <v>11</v>
      </c>
      <c r="K28" s="196" t="s">
        <v>337</v>
      </c>
      <c r="L28" s="196"/>
      <c r="M28" s="196"/>
      <c r="N28" s="196"/>
      <c r="O28" s="196"/>
      <c r="P28" s="196"/>
      <c r="Q28" s="196"/>
      <c r="R28" s="196"/>
      <c r="S28" s="196"/>
      <c r="T28" s="196"/>
      <c r="U28" s="196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196"/>
      <c r="AN28" s="196"/>
      <c r="AO28" s="196"/>
      <c r="AP28" s="196"/>
      <c r="AQ28" s="196"/>
      <c r="AR28" s="196"/>
      <c r="AS28" s="196"/>
      <c r="AT28" s="196"/>
      <c r="AU28" s="48"/>
      <c r="AV28" s="48"/>
      <c r="AW28" s="48"/>
      <c r="AX28" s="48"/>
      <c r="AY28" s="48"/>
      <c r="AZ28" s="48"/>
      <c r="BA28" s="48"/>
      <c r="BB28" s="48"/>
      <c r="BC28" s="48"/>
      <c r="BD28" s="48"/>
      <c r="BE28" s="48"/>
      <c r="BF28" s="47"/>
      <c r="BG28" s="51"/>
      <c r="CJ28" s="5" t="s">
        <v>57</v>
      </c>
      <c r="CK28" s="6" t="s">
        <v>58</v>
      </c>
      <c r="CL28" s="8">
        <v>16.22</v>
      </c>
      <c r="CM28" s="4">
        <f t="shared" si="0"/>
        <v>232692.12</v>
      </c>
    </row>
    <row r="29" spans="3:91" x14ac:dyDescent="0.25">
      <c r="C29" s="46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  <c r="AU29" s="47"/>
      <c r="AV29" s="47"/>
      <c r="AW29" s="47"/>
      <c r="AX29" s="47"/>
      <c r="AY29" s="47"/>
      <c r="AZ29" s="47"/>
      <c r="BA29" s="47"/>
      <c r="BB29" s="47"/>
      <c r="BC29" s="47"/>
      <c r="BD29" s="47"/>
      <c r="BE29" s="47"/>
      <c r="BF29" s="47"/>
      <c r="BG29" s="51"/>
      <c r="CJ29" s="5" t="s">
        <v>59</v>
      </c>
      <c r="CK29" s="6" t="s">
        <v>60</v>
      </c>
      <c r="CL29" s="8">
        <v>21.41</v>
      </c>
      <c r="CM29" s="4">
        <f t="shared" si="0"/>
        <v>307147.86</v>
      </c>
    </row>
    <row r="30" spans="3:91" x14ac:dyDescent="0.25">
      <c r="C30" s="46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  <c r="AU30" s="47"/>
      <c r="AV30" s="47"/>
      <c r="AW30" s="47"/>
      <c r="AX30" s="47"/>
      <c r="AY30" s="47"/>
      <c r="AZ30" s="47"/>
      <c r="BA30" s="47"/>
      <c r="BB30" s="47"/>
      <c r="BC30" s="47"/>
      <c r="BD30" s="47"/>
      <c r="BE30" s="47"/>
      <c r="BF30" s="47"/>
      <c r="BG30" s="51"/>
      <c r="CJ30" s="5" t="s">
        <v>61</v>
      </c>
      <c r="CK30" s="6" t="s">
        <v>62</v>
      </c>
      <c r="CL30" s="7">
        <v>17.59</v>
      </c>
      <c r="CM30" s="4">
        <f t="shared" si="0"/>
        <v>252346.13999999998</v>
      </c>
    </row>
    <row r="31" spans="3:91" x14ac:dyDescent="0.25">
      <c r="C31" s="46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7"/>
      <c r="AZ31" s="47"/>
      <c r="BA31" s="47"/>
      <c r="BB31" s="47"/>
      <c r="BC31" s="47"/>
      <c r="BD31" s="47"/>
      <c r="BE31" s="47"/>
      <c r="BF31" s="47"/>
      <c r="BG31" s="51"/>
      <c r="CJ31" s="5" t="s">
        <v>63</v>
      </c>
      <c r="CK31" s="6" t="s">
        <v>64</v>
      </c>
      <c r="CL31" s="7">
        <v>8.936572563780846</v>
      </c>
      <c r="CM31" s="4">
        <f t="shared" si="0"/>
        <v>128204.07000000002</v>
      </c>
    </row>
    <row r="32" spans="3:91" x14ac:dyDescent="0.25">
      <c r="C32" s="46"/>
      <c r="D32" s="47"/>
      <c r="E32" s="208" t="s">
        <v>5</v>
      </c>
      <c r="F32" s="209"/>
      <c r="G32" s="209"/>
      <c r="H32" s="209"/>
      <c r="I32" s="209"/>
      <c r="J32" s="209"/>
      <c r="K32" s="210" t="str">
        <f>VLOOKUP(E32,$CJ$1:$CM$1003,2,FALSE)</f>
        <v>NOVACRON YELLOW S-3R</v>
      </c>
      <c r="L32" s="210"/>
      <c r="M32" s="210"/>
      <c r="N32" s="210"/>
      <c r="O32" s="210"/>
      <c r="P32" s="210"/>
      <c r="Q32" s="210"/>
      <c r="R32" s="210"/>
      <c r="S32" s="210"/>
      <c r="T32" s="210"/>
      <c r="U32" s="210"/>
      <c r="V32" s="210"/>
      <c r="W32" s="210"/>
      <c r="X32" s="210"/>
      <c r="Y32" s="73"/>
      <c r="Z32" s="73"/>
      <c r="AA32" s="73"/>
      <c r="AB32" s="211">
        <v>0.873</v>
      </c>
      <c r="AC32" s="211"/>
      <c r="AD32" s="211"/>
      <c r="AE32" s="211"/>
      <c r="AF32" s="211"/>
      <c r="AG32" s="211"/>
      <c r="AH32" s="211"/>
      <c r="AI32" s="211"/>
      <c r="AJ32" s="211"/>
      <c r="AK32" s="210" t="s">
        <v>315</v>
      </c>
      <c r="AL32" s="210"/>
      <c r="AM32" s="212">
        <v>278.79000000000002</v>
      </c>
      <c r="AN32" s="212"/>
      <c r="AO32" s="212"/>
      <c r="AP32" s="212"/>
      <c r="AQ32" s="212"/>
      <c r="AR32" s="212"/>
      <c r="AS32" s="52" t="s">
        <v>316</v>
      </c>
      <c r="AT32" s="52"/>
      <c r="AU32" s="213">
        <f>(AM32*VLOOKUP(E32,$CJ$1:$CM$1003,4,FALSE))/1000</f>
        <v>27076.759471800004</v>
      </c>
      <c r="AV32" s="213"/>
      <c r="AW32" s="213"/>
      <c r="AX32" s="213"/>
      <c r="AY32" s="213"/>
      <c r="AZ32" s="213"/>
      <c r="BA32" s="213"/>
      <c r="BB32" s="213"/>
      <c r="BC32" s="213"/>
      <c r="BD32" s="213"/>
      <c r="BE32" s="214"/>
      <c r="BF32" s="47"/>
      <c r="BG32" s="51"/>
      <c r="CJ32" s="5" t="s">
        <v>65</v>
      </c>
      <c r="CK32" s="6" t="s">
        <v>66</v>
      </c>
      <c r="CL32" s="7">
        <v>8.3867837724801344</v>
      </c>
      <c r="CM32" s="4">
        <f t="shared" si="0"/>
        <v>120316.8</v>
      </c>
    </row>
    <row r="33" spans="3:91" x14ac:dyDescent="0.25">
      <c r="C33" s="46"/>
      <c r="D33" s="47"/>
      <c r="E33" s="200" t="s">
        <v>6</v>
      </c>
      <c r="F33" s="201"/>
      <c r="G33" s="201"/>
      <c r="H33" s="201"/>
      <c r="I33" s="201"/>
      <c r="J33" s="201"/>
      <c r="K33" s="202" t="str">
        <f>VLOOKUP(E33,$CJ$1:$CM$1003,2,FALSE)</f>
        <v>NOVACRON RUBY S–3B</v>
      </c>
      <c r="L33" s="202"/>
      <c r="M33" s="202"/>
      <c r="N33" s="202"/>
      <c r="O33" s="202"/>
      <c r="P33" s="202"/>
      <c r="Q33" s="202"/>
      <c r="R33" s="202"/>
      <c r="S33" s="202"/>
      <c r="T33" s="202"/>
      <c r="U33" s="202"/>
      <c r="V33" s="202"/>
      <c r="W33" s="202"/>
      <c r="X33" s="202"/>
      <c r="Y33" s="76"/>
      <c r="Z33" s="76"/>
      <c r="AA33" s="76"/>
      <c r="AB33" s="203">
        <v>1.665</v>
      </c>
      <c r="AC33" s="203"/>
      <c r="AD33" s="203"/>
      <c r="AE33" s="203"/>
      <c r="AF33" s="203"/>
      <c r="AG33" s="203"/>
      <c r="AH33" s="203"/>
      <c r="AI33" s="203"/>
      <c r="AJ33" s="203"/>
      <c r="AK33" s="202" t="s">
        <v>315</v>
      </c>
      <c r="AL33" s="202"/>
      <c r="AM33" s="204">
        <v>531.72</v>
      </c>
      <c r="AN33" s="204"/>
      <c r="AO33" s="204"/>
      <c r="AP33" s="204"/>
      <c r="AQ33" s="204"/>
      <c r="AR33" s="204"/>
      <c r="AS33" s="47" t="s">
        <v>316</v>
      </c>
      <c r="AT33" s="47"/>
      <c r="AU33" s="205">
        <f t="shared" ref="AU33:AU37" si="5">(AM33*VLOOKUP(E33,$CJ$1:$CM$1003,4,FALSE))/1000</f>
        <v>64151.943559200001</v>
      </c>
      <c r="AV33" s="205"/>
      <c r="AW33" s="205"/>
      <c r="AX33" s="205"/>
      <c r="AY33" s="205"/>
      <c r="AZ33" s="205"/>
      <c r="BA33" s="205"/>
      <c r="BB33" s="205"/>
      <c r="BC33" s="205"/>
      <c r="BD33" s="205"/>
      <c r="BE33" s="206"/>
      <c r="BF33" s="47"/>
      <c r="BG33" s="51"/>
      <c r="CJ33" s="5" t="s">
        <v>67</v>
      </c>
      <c r="CK33" s="6" t="s">
        <v>68</v>
      </c>
      <c r="CL33" s="8">
        <v>7.34</v>
      </c>
      <c r="CM33" s="4">
        <f t="shared" si="0"/>
        <v>105299.64</v>
      </c>
    </row>
    <row r="34" spans="3:91" x14ac:dyDescent="0.25">
      <c r="C34" s="46"/>
      <c r="D34" s="47"/>
      <c r="E34" s="200" t="s">
        <v>7</v>
      </c>
      <c r="F34" s="201"/>
      <c r="G34" s="201"/>
      <c r="H34" s="201"/>
      <c r="I34" s="201"/>
      <c r="J34" s="201"/>
      <c r="K34" s="202" t="str">
        <f t="shared" ref="K34:K37" si="6">VLOOKUP(E34,$CJ$1:$CM$1003,2,FALSE)</f>
        <v>NOVACRON DARK BLUE S-GL</v>
      </c>
      <c r="L34" s="202"/>
      <c r="M34" s="202"/>
      <c r="N34" s="202"/>
      <c r="O34" s="202"/>
      <c r="P34" s="202"/>
      <c r="Q34" s="202"/>
      <c r="R34" s="202"/>
      <c r="S34" s="202"/>
      <c r="T34" s="202"/>
      <c r="U34" s="202"/>
      <c r="V34" s="202"/>
      <c r="W34" s="202"/>
      <c r="X34" s="202"/>
      <c r="Y34" s="76"/>
      <c r="Z34" s="76"/>
      <c r="AA34" s="76"/>
      <c r="AB34" s="203">
        <v>1.25</v>
      </c>
      <c r="AC34" s="203"/>
      <c r="AD34" s="203"/>
      <c r="AE34" s="203"/>
      <c r="AF34" s="203"/>
      <c r="AG34" s="203"/>
      <c r="AH34" s="203"/>
      <c r="AI34" s="203"/>
      <c r="AJ34" s="203"/>
      <c r="AK34" s="202" t="s">
        <v>315</v>
      </c>
      <c r="AL34" s="202"/>
      <c r="AM34" s="204">
        <v>399.19</v>
      </c>
      <c r="AN34" s="204"/>
      <c r="AO34" s="204"/>
      <c r="AP34" s="204"/>
      <c r="AQ34" s="204"/>
      <c r="AR34" s="204"/>
      <c r="AS34" s="47" t="s">
        <v>316</v>
      </c>
      <c r="AT34" s="47"/>
      <c r="AU34" s="205">
        <f t="shared" si="5"/>
        <v>48563.092195200006</v>
      </c>
      <c r="AV34" s="205"/>
      <c r="AW34" s="205"/>
      <c r="AX34" s="205"/>
      <c r="AY34" s="205"/>
      <c r="AZ34" s="205"/>
      <c r="BA34" s="205"/>
      <c r="BB34" s="205"/>
      <c r="BC34" s="205"/>
      <c r="BD34" s="205"/>
      <c r="BE34" s="206"/>
      <c r="BF34" s="47"/>
      <c r="BG34" s="51"/>
      <c r="CJ34" s="5" t="s">
        <v>69</v>
      </c>
      <c r="CK34" s="6" t="s">
        <v>70</v>
      </c>
      <c r="CL34" s="8">
        <v>13.47</v>
      </c>
      <c r="CM34" s="4">
        <f t="shared" si="0"/>
        <v>193240.62</v>
      </c>
    </row>
    <row r="35" spans="3:91" x14ac:dyDescent="0.25">
      <c r="C35" s="46"/>
      <c r="D35" s="47"/>
      <c r="E35" s="216" t="s">
        <v>8</v>
      </c>
      <c r="F35" s="217"/>
      <c r="G35" s="217"/>
      <c r="H35" s="217"/>
      <c r="I35" s="217"/>
      <c r="J35" s="217"/>
      <c r="K35" s="218" t="str">
        <f t="shared" si="6"/>
        <v>FIMBIL EAS 40 NEW</v>
      </c>
      <c r="L35" s="218"/>
      <c r="M35" s="218"/>
      <c r="N35" s="218"/>
      <c r="O35" s="218"/>
      <c r="P35" s="218"/>
      <c r="Q35" s="218"/>
      <c r="R35" s="218"/>
      <c r="S35" s="218"/>
      <c r="T35" s="218"/>
      <c r="U35" s="218"/>
      <c r="V35" s="218"/>
      <c r="W35" s="218"/>
      <c r="X35" s="218"/>
      <c r="Y35" s="74"/>
      <c r="Z35" s="74"/>
      <c r="AA35" s="74"/>
      <c r="AB35" s="219">
        <v>4</v>
      </c>
      <c r="AC35" s="219"/>
      <c r="AD35" s="219"/>
      <c r="AE35" s="219"/>
      <c r="AF35" s="219"/>
      <c r="AG35" s="219"/>
      <c r="AH35" s="219"/>
      <c r="AI35" s="219"/>
      <c r="AJ35" s="219"/>
      <c r="AK35" s="218" t="s">
        <v>315</v>
      </c>
      <c r="AL35" s="218"/>
      <c r="AM35" s="248">
        <v>1277.4000000000001</v>
      </c>
      <c r="AN35" s="248"/>
      <c r="AO35" s="248"/>
      <c r="AP35" s="248"/>
      <c r="AQ35" s="248"/>
      <c r="AR35" s="248"/>
      <c r="AS35" s="55" t="s">
        <v>316</v>
      </c>
      <c r="AT35" s="55"/>
      <c r="AU35" s="221">
        <f t="shared" si="5"/>
        <v>26350.386036000004</v>
      </c>
      <c r="AV35" s="221"/>
      <c r="AW35" s="221"/>
      <c r="AX35" s="221"/>
      <c r="AY35" s="221"/>
      <c r="AZ35" s="221"/>
      <c r="BA35" s="221"/>
      <c r="BB35" s="221"/>
      <c r="BC35" s="221"/>
      <c r="BD35" s="221"/>
      <c r="BE35" s="222"/>
      <c r="BF35" s="47"/>
      <c r="BG35" s="51"/>
      <c r="CJ35" s="10" t="s">
        <v>71</v>
      </c>
      <c r="CK35" s="6" t="s">
        <v>72</v>
      </c>
      <c r="CL35" s="7">
        <v>6.66</v>
      </c>
      <c r="CM35" s="4">
        <f t="shared" si="0"/>
        <v>95544.36</v>
      </c>
    </row>
    <row r="36" spans="3:91" x14ac:dyDescent="0.25">
      <c r="C36" s="46"/>
      <c r="D36" s="47"/>
      <c r="E36" s="200" t="s">
        <v>183</v>
      </c>
      <c r="F36" s="201"/>
      <c r="G36" s="201"/>
      <c r="H36" s="201"/>
      <c r="I36" s="201"/>
      <c r="J36" s="201"/>
      <c r="K36" s="202" t="str">
        <f t="shared" si="6"/>
        <v>CAUSTIC SODA LIQ</v>
      </c>
      <c r="L36" s="202"/>
      <c r="M36" s="202"/>
      <c r="N36" s="202"/>
      <c r="O36" s="202"/>
      <c r="P36" s="202"/>
      <c r="Q36" s="202"/>
      <c r="R36" s="202"/>
      <c r="S36" s="202"/>
      <c r="T36" s="202"/>
      <c r="U36" s="202"/>
      <c r="V36" s="202"/>
      <c r="W36" s="202"/>
      <c r="X36" s="202"/>
      <c r="Y36" s="76"/>
      <c r="Z36" s="76"/>
      <c r="AA36" s="76"/>
      <c r="AB36" s="203">
        <v>6</v>
      </c>
      <c r="AC36" s="203"/>
      <c r="AD36" s="203"/>
      <c r="AE36" s="203"/>
      <c r="AF36" s="203"/>
      <c r="AG36" s="203"/>
      <c r="AH36" s="203"/>
      <c r="AI36" s="203"/>
      <c r="AJ36" s="203"/>
      <c r="AK36" s="202" t="s">
        <v>315</v>
      </c>
      <c r="AL36" s="202"/>
      <c r="AM36" s="204">
        <v>1916.1</v>
      </c>
      <c r="AN36" s="204"/>
      <c r="AO36" s="204"/>
      <c r="AP36" s="204"/>
      <c r="AQ36" s="204"/>
      <c r="AR36" s="204"/>
      <c r="AS36" s="47" t="s">
        <v>316</v>
      </c>
      <c r="AT36" s="47"/>
      <c r="AU36" s="205">
        <f t="shared" si="5"/>
        <v>16376.9067</v>
      </c>
      <c r="AV36" s="205"/>
      <c r="AW36" s="205"/>
      <c r="AX36" s="205"/>
      <c r="AY36" s="205"/>
      <c r="AZ36" s="205"/>
      <c r="BA36" s="205"/>
      <c r="BB36" s="205"/>
      <c r="BC36" s="205"/>
      <c r="BD36" s="205"/>
      <c r="BE36" s="206"/>
      <c r="BF36" s="47"/>
      <c r="BG36" s="51"/>
      <c r="CJ36" s="10" t="s">
        <v>73</v>
      </c>
      <c r="CK36" s="6" t="s">
        <v>74</v>
      </c>
      <c r="CL36" s="7">
        <v>10.055604349644501</v>
      </c>
      <c r="CM36" s="4">
        <f t="shared" si="0"/>
        <v>144257.70000000001</v>
      </c>
    </row>
    <row r="37" spans="3:91" x14ac:dyDescent="0.25">
      <c r="C37" s="46"/>
      <c r="D37" s="47"/>
      <c r="E37" s="223" t="s">
        <v>10</v>
      </c>
      <c r="F37" s="224"/>
      <c r="G37" s="224"/>
      <c r="H37" s="224"/>
      <c r="I37" s="224"/>
      <c r="J37" s="224"/>
      <c r="K37" s="225" t="str">
        <f t="shared" si="6"/>
        <v>SODA ASH</v>
      </c>
      <c r="L37" s="225"/>
      <c r="M37" s="225"/>
      <c r="N37" s="225"/>
      <c r="O37" s="225"/>
      <c r="P37" s="225"/>
      <c r="Q37" s="225"/>
      <c r="R37" s="225"/>
      <c r="S37" s="225"/>
      <c r="T37" s="225"/>
      <c r="U37" s="225"/>
      <c r="V37" s="225"/>
      <c r="W37" s="225"/>
      <c r="X37" s="225"/>
      <c r="Y37" s="75"/>
      <c r="Z37" s="75"/>
      <c r="AA37" s="75"/>
      <c r="AB37" s="226">
        <v>20</v>
      </c>
      <c r="AC37" s="226"/>
      <c r="AD37" s="226"/>
      <c r="AE37" s="226"/>
      <c r="AF37" s="226"/>
      <c r="AG37" s="226"/>
      <c r="AH37" s="226"/>
      <c r="AI37" s="226"/>
      <c r="AJ37" s="226"/>
      <c r="AK37" s="225" t="s">
        <v>315</v>
      </c>
      <c r="AL37" s="225"/>
      <c r="AM37" s="227">
        <v>6387.01</v>
      </c>
      <c r="AN37" s="227"/>
      <c r="AO37" s="227"/>
      <c r="AP37" s="227"/>
      <c r="AQ37" s="227"/>
      <c r="AR37" s="227"/>
      <c r="AS37" s="54" t="s">
        <v>316</v>
      </c>
      <c r="AT37" s="54"/>
      <c r="AU37" s="228">
        <f t="shared" si="5"/>
        <v>56716.648800000003</v>
      </c>
      <c r="AV37" s="228"/>
      <c r="AW37" s="228"/>
      <c r="AX37" s="228"/>
      <c r="AY37" s="228"/>
      <c r="AZ37" s="228"/>
      <c r="BA37" s="228"/>
      <c r="BB37" s="228"/>
      <c r="BC37" s="228"/>
      <c r="BD37" s="228"/>
      <c r="BE37" s="229"/>
      <c r="BF37" s="47"/>
      <c r="BG37" s="51"/>
      <c r="CJ37" s="10" t="s">
        <v>75</v>
      </c>
      <c r="CK37" s="11" t="s">
        <v>76</v>
      </c>
      <c r="CL37" s="7">
        <v>8.91</v>
      </c>
      <c r="CM37" s="4">
        <f t="shared" si="0"/>
        <v>127822.86</v>
      </c>
    </row>
    <row r="38" spans="3:91" x14ac:dyDescent="0.25">
      <c r="C38" s="46"/>
      <c r="D38" s="47"/>
      <c r="E38" s="70"/>
      <c r="F38" s="70"/>
      <c r="G38" s="70"/>
      <c r="H38" s="70"/>
      <c r="I38" s="70"/>
      <c r="J38" s="70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  <c r="AA38" s="76"/>
      <c r="AB38" s="57"/>
      <c r="AC38" s="57"/>
      <c r="AD38" s="57"/>
      <c r="AE38" s="57"/>
      <c r="AF38" s="57"/>
      <c r="AG38" s="57"/>
      <c r="AH38" s="57"/>
      <c r="AI38" s="57"/>
      <c r="AJ38" s="57"/>
      <c r="AK38" s="76"/>
      <c r="AL38" s="76"/>
      <c r="AM38" s="70"/>
      <c r="AN38" s="70"/>
      <c r="AO38" s="70"/>
      <c r="AP38" s="70"/>
      <c r="AQ38" s="70"/>
      <c r="AR38" s="70"/>
      <c r="AS38" s="47"/>
      <c r="AT38" s="47"/>
      <c r="AU38" s="58"/>
      <c r="AV38" s="58"/>
      <c r="AW38" s="58"/>
      <c r="AX38" s="58"/>
      <c r="AY38" s="58"/>
      <c r="AZ38" s="58"/>
      <c r="BA38" s="58"/>
      <c r="BB38" s="58"/>
      <c r="BC38" s="58"/>
      <c r="BD38" s="58"/>
      <c r="BE38" s="58"/>
      <c r="BF38" s="47"/>
      <c r="BG38" s="51"/>
      <c r="CJ38" s="10" t="s">
        <v>77</v>
      </c>
      <c r="CK38" s="11" t="s">
        <v>78</v>
      </c>
      <c r="CL38" s="8">
        <v>10.63</v>
      </c>
      <c r="CM38" s="4">
        <f t="shared" si="0"/>
        <v>152497.98000000001</v>
      </c>
    </row>
    <row r="39" spans="3:91" x14ac:dyDescent="0.25">
      <c r="C39" s="46"/>
      <c r="D39" s="47"/>
      <c r="E39" s="70"/>
      <c r="F39" s="70"/>
      <c r="G39" s="70"/>
      <c r="H39" s="70"/>
      <c r="I39" s="70"/>
      <c r="J39" s="70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57"/>
      <c r="AC39" s="57"/>
      <c r="AD39" s="57"/>
      <c r="AE39" s="57"/>
      <c r="AF39" s="57"/>
      <c r="AG39" s="57"/>
      <c r="AH39" s="57"/>
      <c r="AI39" s="57"/>
      <c r="AJ39" s="57"/>
      <c r="AK39" s="76"/>
      <c r="AL39" s="76"/>
      <c r="AM39" s="70"/>
      <c r="AN39" s="70"/>
      <c r="AO39" s="70"/>
      <c r="AP39" s="59"/>
      <c r="AQ39" s="230" t="s">
        <v>318</v>
      </c>
      <c r="AR39" s="230"/>
      <c r="AS39" s="230"/>
      <c r="AT39" s="230"/>
      <c r="AU39" s="58" t="s">
        <v>11</v>
      </c>
      <c r="AV39" s="205">
        <f>SUM(AU32:BE37)</f>
        <v>239235.73676220002</v>
      </c>
      <c r="AW39" s="205"/>
      <c r="AX39" s="205"/>
      <c r="AY39" s="205"/>
      <c r="AZ39" s="205"/>
      <c r="BA39" s="205"/>
      <c r="BB39" s="205"/>
      <c r="BC39" s="205"/>
      <c r="BD39" s="205"/>
      <c r="BE39" s="205"/>
      <c r="BF39" s="47"/>
      <c r="BG39" s="51"/>
      <c r="CJ39" s="10" t="s">
        <v>79</v>
      </c>
      <c r="CK39" s="11" t="s">
        <v>80</v>
      </c>
      <c r="CL39" s="8">
        <v>19.899999999999999</v>
      </c>
      <c r="CM39" s="4">
        <f t="shared" si="0"/>
        <v>285485.39999999997</v>
      </c>
    </row>
    <row r="40" spans="3:91" x14ac:dyDescent="0.25">
      <c r="C40" s="46"/>
      <c r="D40" s="47"/>
      <c r="E40" s="70"/>
      <c r="F40" s="70"/>
      <c r="G40" s="70"/>
      <c r="H40" s="70"/>
      <c r="I40" s="70"/>
      <c r="J40" s="70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  <c r="AA40" s="76"/>
      <c r="AB40" s="57"/>
      <c r="AC40" s="57"/>
      <c r="AD40" s="57"/>
      <c r="AE40" s="57"/>
      <c r="AF40" s="57"/>
      <c r="AG40" s="57"/>
      <c r="AH40" s="57"/>
      <c r="AI40" s="57"/>
      <c r="AJ40" s="57"/>
      <c r="AK40" s="76"/>
      <c r="AL40" s="76"/>
      <c r="AM40" s="70"/>
      <c r="AN40" s="70"/>
      <c r="AO40" s="70"/>
      <c r="AP40" s="59"/>
      <c r="AQ40" s="202" t="s">
        <v>317</v>
      </c>
      <c r="AR40" s="202"/>
      <c r="AS40" s="202"/>
      <c r="AT40" s="202"/>
      <c r="AU40" s="58" t="s">
        <v>11</v>
      </c>
      <c r="AV40" s="205">
        <f>AV39/AV26</f>
        <v>113.92177941057143</v>
      </c>
      <c r="AW40" s="205"/>
      <c r="AX40" s="205"/>
      <c r="AY40" s="205"/>
      <c r="AZ40" s="205"/>
      <c r="BA40" s="205"/>
      <c r="BB40" s="205"/>
      <c r="BC40" s="205"/>
      <c r="BD40" s="205"/>
      <c r="BE40" s="205"/>
      <c r="BF40" s="47"/>
      <c r="BG40" s="51"/>
      <c r="CJ40" s="10" t="s">
        <v>81</v>
      </c>
      <c r="CK40" s="11" t="s">
        <v>82</v>
      </c>
      <c r="CL40" s="8">
        <v>13.35</v>
      </c>
      <c r="CM40" s="4">
        <f t="shared" si="0"/>
        <v>191519.1</v>
      </c>
    </row>
    <row r="41" spans="3:91" x14ac:dyDescent="0.25">
      <c r="C41" s="46"/>
      <c r="D41" s="47"/>
      <c r="E41" s="70"/>
      <c r="F41" s="70"/>
      <c r="G41" s="70"/>
      <c r="H41" s="70"/>
      <c r="I41" s="70"/>
      <c r="J41" s="70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  <c r="AA41" s="76"/>
      <c r="AB41" s="57"/>
      <c r="AC41" s="57"/>
      <c r="AD41" s="57"/>
      <c r="AE41" s="57"/>
      <c r="AF41" s="57"/>
      <c r="AG41" s="57"/>
      <c r="AH41" s="57"/>
      <c r="AI41" s="57"/>
      <c r="AJ41" s="57"/>
      <c r="AK41" s="76"/>
      <c r="AL41" s="76"/>
      <c r="AM41" s="70"/>
      <c r="AN41" s="70"/>
      <c r="AO41" s="70"/>
      <c r="AP41" s="70"/>
      <c r="AQ41" s="70"/>
      <c r="AR41" s="70"/>
      <c r="AS41" s="47"/>
      <c r="AT41" s="47"/>
      <c r="AU41" s="47"/>
      <c r="AV41" s="70"/>
      <c r="AW41" s="70"/>
      <c r="AX41" s="70"/>
      <c r="AY41" s="70"/>
      <c r="AZ41" s="70"/>
      <c r="BA41" s="70"/>
      <c r="BB41" s="70"/>
      <c r="BC41" s="70"/>
      <c r="BD41" s="70"/>
      <c r="BE41" s="70"/>
      <c r="BF41" s="47"/>
      <c r="BG41" s="51"/>
      <c r="CJ41" s="10" t="s">
        <v>83</v>
      </c>
      <c r="CK41" s="11" t="s">
        <v>84</v>
      </c>
      <c r="CL41" s="8">
        <v>12.75</v>
      </c>
      <c r="CM41" s="4">
        <f t="shared" si="0"/>
        <v>182911.5</v>
      </c>
    </row>
    <row r="42" spans="3:91" ht="17.25" thickBot="1" x14ac:dyDescent="0.3">
      <c r="C42" s="60"/>
      <c r="D42" s="61"/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/>
      <c r="BA42" s="61"/>
      <c r="BB42" s="61"/>
      <c r="BC42" s="61"/>
      <c r="BD42" s="61"/>
      <c r="BE42" s="61"/>
      <c r="BF42" s="61"/>
      <c r="BG42" s="62"/>
      <c r="CJ42" s="10" t="s">
        <v>85</v>
      </c>
      <c r="CK42" s="11" t="s">
        <v>86</v>
      </c>
      <c r="CL42" s="8">
        <v>28.05</v>
      </c>
      <c r="CM42" s="4">
        <f t="shared" si="0"/>
        <v>402405.3</v>
      </c>
    </row>
    <row r="43" spans="3:91" x14ac:dyDescent="0.25">
      <c r="CJ43" s="10" t="s">
        <v>87</v>
      </c>
      <c r="CK43" s="11" t="s">
        <v>88</v>
      </c>
      <c r="CL43" s="8">
        <v>27.2</v>
      </c>
      <c r="CM43" s="4">
        <f t="shared" si="0"/>
        <v>390211.2</v>
      </c>
    </row>
    <row r="44" spans="3:91" ht="17.25" thickBot="1" x14ac:dyDescent="0.3">
      <c r="CJ44" s="10" t="s">
        <v>89</v>
      </c>
      <c r="CK44" s="11" t="s">
        <v>90</v>
      </c>
      <c r="CL44" s="8">
        <v>21.194841070681722</v>
      </c>
      <c r="CM44" s="4">
        <f t="shared" si="0"/>
        <v>304061.19</v>
      </c>
    </row>
    <row r="45" spans="3:91" x14ac:dyDescent="0.25">
      <c r="C45" s="43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  <c r="AH45" s="44"/>
      <c r="AI45" s="44"/>
      <c r="AJ45" s="44"/>
      <c r="AK45" s="44"/>
      <c r="AL45" s="44"/>
      <c r="AM45" s="44"/>
      <c r="AN45" s="44"/>
      <c r="AO45" s="44"/>
      <c r="AP45" s="44"/>
      <c r="AQ45" s="44"/>
      <c r="AR45" s="44"/>
      <c r="AS45" s="44"/>
      <c r="AT45" s="44"/>
      <c r="AU45" s="44"/>
      <c r="AV45" s="44"/>
      <c r="AW45" s="44"/>
      <c r="AX45" s="44"/>
      <c r="AY45" s="44"/>
      <c r="AZ45" s="44"/>
      <c r="BA45" s="44"/>
      <c r="BB45" s="44"/>
      <c r="BC45" s="44"/>
      <c r="BD45" s="44"/>
      <c r="BE45" s="44"/>
      <c r="BF45" s="44"/>
      <c r="BG45" s="45"/>
      <c r="CJ45" s="10" t="s">
        <v>91</v>
      </c>
      <c r="CK45" s="11" t="s">
        <v>92</v>
      </c>
      <c r="CL45" s="7">
        <v>29.388728565453786</v>
      </c>
      <c r="CM45" s="4">
        <f t="shared" si="0"/>
        <v>421610.7</v>
      </c>
    </row>
    <row r="46" spans="3:91" x14ac:dyDescent="0.25">
      <c r="C46" s="46"/>
      <c r="D46" s="47"/>
      <c r="E46" s="196" t="s">
        <v>0</v>
      </c>
      <c r="F46" s="196"/>
      <c r="G46" s="196"/>
      <c r="H46" s="196"/>
      <c r="I46" s="196"/>
      <c r="J46" s="48" t="s">
        <v>11</v>
      </c>
      <c r="K46" s="196" t="s">
        <v>328</v>
      </c>
      <c r="L46" s="196"/>
      <c r="M46" s="196"/>
      <c r="N46" s="196"/>
      <c r="O46" s="196"/>
      <c r="P46" s="196"/>
      <c r="Q46" s="196"/>
      <c r="R46" s="196"/>
      <c r="S46" s="196"/>
      <c r="T46" s="196"/>
      <c r="U46" s="196"/>
      <c r="V46" s="48"/>
      <c r="W46" s="48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48"/>
      <c r="AI46" s="50"/>
      <c r="AJ46" s="50"/>
      <c r="AK46" s="50"/>
      <c r="AL46" s="50"/>
      <c r="AM46" s="196" t="s">
        <v>3</v>
      </c>
      <c r="AN46" s="196"/>
      <c r="AO46" s="196"/>
      <c r="AP46" s="196"/>
      <c r="AQ46" s="196"/>
      <c r="AR46" s="196"/>
      <c r="AS46" s="196"/>
      <c r="AT46" s="196"/>
      <c r="AU46" s="48" t="s">
        <v>11</v>
      </c>
      <c r="AV46" s="197">
        <v>319.35000000000002</v>
      </c>
      <c r="AW46" s="197"/>
      <c r="AX46" s="197"/>
      <c r="AY46" s="197"/>
      <c r="AZ46" s="48" t="s">
        <v>319</v>
      </c>
      <c r="BA46" s="48"/>
      <c r="BB46" s="48"/>
      <c r="BC46" s="48"/>
      <c r="BD46" s="48"/>
      <c r="BE46" s="48"/>
      <c r="BF46" s="47"/>
      <c r="BG46" s="51"/>
      <c r="CJ46" s="10"/>
      <c r="CK46" s="11"/>
      <c r="CL46" s="7"/>
      <c r="CM46" s="4"/>
    </row>
    <row r="47" spans="3:91" x14ac:dyDescent="0.25">
      <c r="C47" s="46"/>
      <c r="D47" s="47"/>
      <c r="E47" s="196" t="s">
        <v>322</v>
      </c>
      <c r="F47" s="196"/>
      <c r="G47" s="196"/>
      <c r="H47" s="196"/>
      <c r="I47" s="196"/>
      <c r="J47" s="48" t="s">
        <v>11</v>
      </c>
      <c r="K47" s="196" t="s">
        <v>339</v>
      </c>
      <c r="L47" s="196"/>
      <c r="M47" s="196"/>
      <c r="N47" s="196"/>
      <c r="O47" s="196"/>
      <c r="P47" s="196"/>
      <c r="Q47" s="196"/>
      <c r="R47" s="196"/>
      <c r="S47" s="196"/>
      <c r="T47" s="196"/>
      <c r="U47" s="196"/>
      <c r="V47" s="48"/>
      <c r="W47" s="48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8"/>
      <c r="AI47" s="50"/>
      <c r="AJ47" s="50"/>
      <c r="AK47" s="50"/>
      <c r="AL47" s="50"/>
      <c r="AM47" s="196" t="s">
        <v>4</v>
      </c>
      <c r="AN47" s="196"/>
      <c r="AO47" s="196"/>
      <c r="AP47" s="196"/>
      <c r="AQ47" s="196"/>
      <c r="AR47" s="196"/>
      <c r="AS47" s="196"/>
      <c r="AT47" s="196"/>
      <c r="AU47" s="48" t="s">
        <v>11</v>
      </c>
      <c r="AV47" s="196">
        <v>2100</v>
      </c>
      <c r="AW47" s="196"/>
      <c r="AX47" s="196"/>
      <c r="AY47" s="196"/>
      <c r="AZ47" s="48" t="s">
        <v>320</v>
      </c>
      <c r="BA47" s="48"/>
      <c r="BB47" s="48"/>
      <c r="BC47" s="48"/>
      <c r="BD47" s="48"/>
      <c r="BE47" s="48"/>
      <c r="BF47" s="47"/>
      <c r="BG47" s="51"/>
      <c r="CJ47" s="10" t="s">
        <v>93</v>
      </c>
      <c r="CK47" s="11" t="s">
        <v>94</v>
      </c>
      <c r="CL47" s="8">
        <v>10.32</v>
      </c>
      <c r="CM47" s="4">
        <f t="shared" si="0"/>
        <v>148050.72</v>
      </c>
    </row>
    <row r="48" spans="3:91" x14ac:dyDescent="0.25">
      <c r="C48" s="46"/>
      <c r="D48" s="47"/>
      <c r="E48" s="196" t="s">
        <v>1</v>
      </c>
      <c r="F48" s="196"/>
      <c r="G48" s="196"/>
      <c r="H48" s="196"/>
      <c r="I48" s="196"/>
      <c r="J48" s="48" t="s">
        <v>11</v>
      </c>
      <c r="K48" s="196" t="s">
        <v>336</v>
      </c>
      <c r="L48" s="196"/>
      <c r="M48" s="196"/>
      <c r="N48" s="196"/>
      <c r="O48" s="196"/>
      <c r="P48" s="196"/>
      <c r="Q48" s="196"/>
      <c r="R48" s="196"/>
      <c r="S48" s="196"/>
      <c r="T48" s="196"/>
      <c r="U48" s="196"/>
      <c r="V48" s="48"/>
      <c r="W48" s="48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48"/>
      <c r="AI48" s="50"/>
      <c r="AJ48" s="50"/>
      <c r="AK48" s="50"/>
      <c r="AL48" s="50"/>
      <c r="AM48" s="196"/>
      <c r="AN48" s="196"/>
      <c r="AO48" s="196"/>
      <c r="AP48" s="196"/>
      <c r="AQ48" s="196"/>
      <c r="AR48" s="196"/>
      <c r="AS48" s="196"/>
      <c r="AT48" s="196"/>
      <c r="AU48" s="48"/>
      <c r="AV48" s="198"/>
      <c r="AW48" s="198"/>
      <c r="AX48" s="198"/>
      <c r="AY48" s="198"/>
      <c r="AZ48" s="48"/>
      <c r="BA48" s="48"/>
      <c r="BB48" s="48"/>
      <c r="BC48" s="48"/>
      <c r="BD48" s="48"/>
      <c r="BE48" s="48"/>
      <c r="BF48" s="47"/>
      <c r="BG48" s="51"/>
      <c r="CJ48" s="10" t="s">
        <v>95</v>
      </c>
      <c r="CK48" s="11" t="s">
        <v>96</v>
      </c>
      <c r="CL48" s="8">
        <v>8.36</v>
      </c>
      <c r="CM48" s="4">
        <f t="shared" si="0"/>
        <v>119932.56</v>
      </c>
    </row>
    <row r="49" spans="3:91" x14ac:dyDescent="0.25">
      <c r="C49" s="46"/>
      <c r="D49" s="47"/>
      <c r="E49" s="196" t="s">
        <v>2</v>
      </c>
      <c r="F49" s="196"/>
      <c r="G49" s="196"/>
      <c r="H49" s="196"/>
      <c r="I49" s="196"/>
      <c r="J49" s="48" t="s">
        <v>11</v>
      </c>
      <c r="K49" s="196" t="s">
        <v>337</v>
      </c>
      <c r="L49" s="196"/>
      <c r="M49" s="196"/>
      <c r="N49" s="196"/>
      <c r="O49" s="196"/>
      <c r="P49" s="196"/>
      <c r="Q49" s="196"/>
      <c r="R49" s="196"/>
      <c r="S49" s="196"/>
      <c r="T49" s="196"/>
      <c r="U49" s="196"/>
      <c r="V49" s="48"/>
      <c r="W49" s="48"/>
      <c r="X49" s="48"/>
      <c r="Y49" s="48"/>
      <c r="Z49" s="48"/>
      <c r="AA49" s="48"/>
      <c r="AB49" s="48"/>
      <c r="AC49" s="48"/>
      <c r="AD49" s="48"/>
      <c r="AE49" s="48"/>
      <c r="AF49" s="48"/>
      <c r="AG49" s="48"/>
      <c r="AH49" s="48"/>
      <c r="AI49" s="48"/>
      <c r="AJ49" s="48"/>
      <c r="AK49" s="48"/>
      <c r="AL49" s="48"/>
      <c r="AM49" s="196"/>
      <c r="AN49" s="196"/>
      <c r="AO49" s="196"/>
      <c r="AP49" s="196"/>
      <c r="AQ49" s="196"/>
      <c r="AR49" s="196"/>
      <c r="AS49" s="196"/>
      <c r="AT49" s="196"/>
      <c r="AU49" s="48"/>
      <c r="AV49" s="48"/>
      <c r="AW49" s="48"/>
      <c r="AX49" s="48"/>
      <c r="AY49" s="48"/>
      <c r="AZ49" s="48"/>
      <c r="BA49" s="48"/>
      <c r="BB49" s="48"/>
      <c r="BC49" s="48"/>
      <c r="BD49" s="48"/>
      <c r="BE49" s="48"/>
      <c r="BF49" s="47"/>
      <c r="BG49" s="51"/>
      <c r="CJ49" s="10" t="s">
        <v>97</v>
      </c>
      <c r="CK49" s="11" t="s">
        <v>98</v>
      </c>
      <c r="CL49" s="8">
        <v>7.56</v>
      </c>
      <c r="CM49" s="4">
        <f t="shared" si="0"/>
        <v>108455.76</v>
      </c>
    </row>
    <row r="50" spans="3:91" x14ac:dyDescent="0.25">
      <c r="C50" s="46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47"/>
      <c r="AJ50" s="47"/>
      <c r="AK50" s="47"/>
      <c r="AL50" s="47"/>
      <c r="AM50" s="47"/>
      <c r="AN50" s="47"/>
      <c r="AO50" s="47"/>
      <c r="AP50" s="47"/>
      <c r="AQ50" s="47"/>
      <c r="AR50" s="47"/>
      <c r="AS50" s="47"/>
      <c r="AT50" s="47"/>
      <c r="AU50" s="47"/>
      <c r="AV50" s="47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51"/>
      <c r="CJ50" s="10" t="s">
        <v>99</v>
      </c>
      <c r="CK50" s="11" t="s">
        <v>100</v>
      </c>
      <c r="CL50" s="7">
        <v>7.185372229192807</v>
      </c>
      <c r="CM50" s="4">
        <f t="shared" si="0"/>
        <v>103081.35</v>
      </c>
    </row>
    <row r="51" spans="3:91" x14ac:dyDescent="0.25">
      <c r="C51" s="46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  <c r="AA51" s="47"/>
      <c r="AB51" s="47"/>
      <c r="AC51" s="47"/>
      <c r="AD51" s="47"/>
      <c r="AE51" s="47"/>
      <c r="AF51" s="47"/>
      <c r="AG51" s="47"/>
      <c r="AH51" s="47"/>
      <c r="AI51" s="47"/>
      <c r="AJ51" s="47"/>
      <c r="AK51" s="47"/>
      <c r="AL51" s="47"/>
      <c r="AM51" s="47"/>
      <c r="AN51" s="47"/>
      <c r="AO51" s="47"/>
      <c r="AP51" s="47"/>
      <c r="AQ51" s="47"/>
      <c r="AR51" s="47"/>
      <c r="AS51" s="47"/>
      <c r="AT51" s="47"/>
      <c r="AU51" s="47"/>
      <c r="AV51" s="47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51"/>
      <c r="CJ51" s="10" t="s">
        <v>101</v>
      </c>
      <c r="CK51" s="11" t="s">
        <v>102</v>
      </c>
      <c r="CL51" s="7">
        <v>6.0066583019657047</v>
      </c>
      <c r="CM51" s="4">
        <f t="shared" si="0"/>
        <v>86171.520000000004</v>
      </c>
    </row>
    <row r="52" spans="3:91" x14ac:dyDescent="0.25">
      <c r="C52" s="46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  <c r="AA52" s="47"/>
      <c r="AB52" s="47"/>
      <c r="AC52" s="47"/>
      <c r="AD52" s="47"/>
      <c r="AE52" s="47"/>
      <c r="AF52" s="47"/>
      <c r="AG52" s="47"/>
      <c r="AH52" s="47"/>
      <c r="AI52" s="47"/>
      <c r="AJ52" s="47"/>
      <c r="AK52" s="47"/>
      <c r="AL52" s="47"/>
      <c r="AM52" s="47"/>
      <c r="AN52" s="47"/>
      <c r="AO52" s="47"/>
      <c r="AP52" s="47"/>
      <c r="AQ52" s="47"/>
      <c r="AR52" s="47"/>
      <c r="AS52" s="47"/>
      <c r="AT52" s="47"/>
      <c r="AU52" s="47"/>
      <c r="AV52" s="47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51"/>
      <c r="CJ52" s="10" t="s">
        <v>103</v>
      </c>
      <c r="CK52" s="11" t="s">
        <v>104</v>
      </c>
      <c r="CL52" s="7">
        <v>7.8263355639202565</v>
      </c>
      <c r="CM52" s="4">
        <f t="shared" si="0"/>
        <v>112276.61</v>
      </c>
    </row>
    <row r="53" spans="3:91" x14ac:dyDescent="0.25">
      <c r="C53" s="46"/>
      <c r="D53" s="47"/>
      <c r="E53" s="208" t="s">
        <v>5</v>
      </c>
      <c r="F53" s="209"/>
      <c r="G53" s="209"/>
      <c r="H53" s="209"/>
      <c r="I53" s="209"/>
      <c r="J53" s="209"/>
      <c r="K53" s="210" t="str">
        <f t="shared" ref="K53" si="7">VLOOKUP(E53,$CJ$1:$CM$1003,2,FALSE)</f>
        <v>NOVACRON YELLOW S-3R</v>
      </c>
      <c r="L53" s="210"/>
      <c r="M53" s="210"/>
      <c r="N53" s="210"/>
      <c r="O53" s="210"/>
      <c r="P53" s="210"/>
      <c r="Q53" s="210"/>
      <c r="R53" s="210"/>
      <c r="S53" s="210"/>
      <c r="T53" s="210"/>
      <c r="U53" s="210"/>
      <c r="V53" s="210"/>
      <c r="W53" s="210"/>
      <c r="X53" s="210"/>
      <c r="Y53" s="73"/>
      <c r="Z53" s="73"/>
      <c r="AA53" s="73"/>
      <c r="AB53" s="211">
        <v>0.99</v>
      </c>
      <c r="AC53" s="211"/>
      <c r="AD53" s="211"/>
      <c r="AE53" s="211"/>
      <c r="AF53" s="211"/>
      <c r="AG53" s="211"/>
      <c r="AH53" s="211"/>
      <c r="AI53" s="211"/>
      <c r="AJ53" s="211"/>
      <c r="AK53" s="210" t="s">
        <v>315</v>
      </c>
      <c r="AL53" s="210"/>
      <c r="AM53" s="212">
        <v>316.16000000000003</v>
      </c>
      <c r="AN53" s="212"/>
      <c r="AO53" s="212"/>
      <c r="AP53" s="212"/>
      <c r="AQ53" s="212"/>
      <c r="AR53" s="212"/>
      <c r="AS53" s="52" t="s">
        <v>316</v>
      </c>
      <c r="AT53" s="52"/>
      <c r="AU53" s="213">
        <f>(AM53*VLOOKUP(E53,$CJ$1:$CM$1003,4,FALSE))/1000</f>
        <v>30706.224307200002</v>
      </c>
      <c r="AV53" s="213"/>
      <c r="AW53" s="213"/>
      <c r="AX53" s="213"/>
      <c r="AY53" s="213"/>
      <c r="AZ53" s="213"/>
      <c r="BA53" s="213"/>
      <c r="BB53" s="213"/>
      <c r="BC53" s="213"/>
      <c r="BD53" s="213"/>
      <c r="BE53" s="214"/>
      <c r="BF53" s="47"/>
      <c r="BG53" s="51"/>
      <c r="CJ53" s="10" t="s">
        <v>105</v>
      </c>
      <c r="CK53" s="11" t="s">
        <v>106</v>
      </c>
      <c r="CL53" s="7">
        <v>5.4474048515265583</v>
      </c>
      <c r="CM53" s="4">
        <f t="shared" si="0"/>
        <v>78148.47</v>
      </c>
    </row>
    <row r="54" spans="3:91" x14ac:dyDescent="0.25">
      <c r="C54" s="46"/>
      <c r="D54" s="47"/>
      <c r="E54" s="200" t="s">
        <v>6</v>
      </c>
      <c r="F54" s="201"/>
      <c r="G54" s="201"/>
      <c r="H54" s="201"/>
      <c r="I54" s="201"/>
      <c r="J54" s="201"/>
      <c r="K54" s="202" t="str">
        <f>VLOOKUP(E54,$CJ$1:$CM$1003,2,FALSE)</f>
        <v>NOVACRON RUBY S–3B</v>
      </c>
      <c r="L54" s="202"/>
      <c r="M54" s="202"/>
      <c r="N54" s="202"/>
      <c r="O54" s="202"/>
      <c r="P54" s="202"/>
      <c r="Q54" s="202"/>
      <c r="R54" s="202"/>
      <c r="S54" s="202"/>
      <c r="T54" s="202"/>
      <c r="U54" s="202"/>
      <c r="V54" s="202"/>
      <c r="W54" s="202"/>
      <c r="X54" s="202"/>
      <c r="Y54" s="76"/>
      <c r="Z54" s="76"/>
      <c r="AA54" s="76"/>
      <c r="AB54" s="203">
        <v>1.02</v>
      </c>
      <c r="AC54" s="203"/>
      <c r="AD54" s="203"/>
      <c r="AE54" s="203"/>
      <c r="AF54" s="203"/>
      <c r="AG54" s="203"/>
      <c r="AH54" s="203"/>
      <c r="AI54" s="203"/>
      <c r="AJ54" s="203"/>
      <c r="AK54" s="202" t="s">
        <v>315</v>
      </c>
      <c r="AL54" s="202"/>
      <c r="AM54" s="204">
        <v>325.74</v>
      </c>
      <c r="AN54" s="204"/>
      <c r="AO54" s="204"/>
      <c r="AP54" s="204"/>
      <c r="AQ54" s="204"/>
      <c r="AR54" s="204"/>
      <c r="AS54" s="47" t="s">
        <v>316</v>
      </c>
      <c r="AT54" s="47"/>
      <c r="AU54" s="205">
        <f t="shared" ref="AU54:AU58" si="8">(AM54*VLOOKUP(E54,$CJ$1:$CM$1003,4,FALSE))/1000</f>
        <v>39300.485396400007</v>
      </c>
      <c r="AV54" s="205"/>
      <c r="AW54" s="205"/>
      <c r="AX54" s="205"/>
      <c r="AY54" s="205"/>
      <c r="AZ54" s="205"/>
      <c r="BA54" s="205"/>
      <c r="BB54" s="205"/>
      <c r="BC54" s="205"/>
      <c r="BD54" s="205"/>
      <c r="BE54" s="206"/>
      <c r="BF54" s="47"/>
      <c r="BG54" s="51"/>
      <c r="CJ54" s="10" t="s">
        <v>107</v>
      </c>
      <c r="CK54" s="11" t="s">
        <v>108</v>
      </c>
      <c r="CL54" s="7">
        <v>7.1763592639063152</v>
      </c>
      <c r="CM54" s="4">
        <f t="shared" si="0"/>
        <v>102952.05</v>
      </c>
    </row>
    <row r="55" spans="3:91" x14ac:dyDescent="0.25">
      <c r="C55" s="46"/>
      <c r="D55" s="47"/>
      <c r="E55" s="200" t="s">
        <v>7</v>
      </c>
      <c r="F55" s="201"/>
      <c r="G55" s="201"/>
      <c r="H55" s="201"/>
      <c r="I55" s="201"/>
      <c r="J55" s="201"/>
      <c r="K55" s="202" t="str">
        <f t="shared" ref="K55:K58" si="9">VLOOKUP(E55,$CJ$1:$CM$1003,2,FALSE)</f>
        <v>NOVACRON DARK BLUE S-GL</v>
      </c>
      <c r="L55" s="202"/>
      <c r="M55" s="202"/>
      <c r="N55" s="202"/>
      <c r="O55" s="202"/>
      <c r="P55" s="202"/>
      <c r="Q55" s="202"/>
      <c r="R55" s="202"/>
      <c r="S55" s="202"/>
      <c r="T55" s="202"/>
      <c r="U55" s="202"/>
      <c r="V55" s="202"/>
      <c r="W55" s="202"/>
      <c r="X55" s="202"/>
      <c r="Y55" s="76"/>
      <c r="Z55" s="76"/>
      <c r="AA55" s="76"/>
      <c r="AB55" s="203">
        <v>2.38</v>
      </c>
      <c r="AC55" s="203"/>
      <c r="AD55" s="203"/>
      <c r="AE55" s="203"/>
      <c r="AF55" s="203"/>
      <c r="AG55" s="203"/>
      <c r="AH55" s="203"/>
      <c r="AI55" s="203"/>
      <c r="AJ55" s="203"/>
      <c r="AK55" s="202" t="s">
        <v>315</v>
      </c>
      <c r="AL55" s="202"/>
      <c r="AM55" s="204">
        <v>760.05</v>
      </c>
      <c r="AN55" s="204"/>
      <c r="AO55" s="204"/>
      <c r="AP55" s="204"/>
      <c r="AQ55" s="204"/>
      <c r="AR55" s="204"/>
      <c r="AS55" s="47" t="s">
        <v>316</v>
      </c>
      <c r="AT55" s="47"/>
      <c r="AU55" s="205">
        <f t="shared" si="8"/>
        <v>92463.183503999986</v>
      </c>
      <c r="AV55" s="205"/>
      <c r="AW55" s="205"/>
      <c r="AX55" s="205"/>
      <c r="AY55" s="205"/>
      <c r="AZ55" s="205"/>
      <c r="BA55" s="205"/>
      <c r="BB55" s="205"/>
      <c r="BC55" s="205"/>
      <c r="BD55" s="205"/>
      <c r="BE55" s="206"/>
      <c r="BF55" s="47"/>
      <c r="BG55" s="51"/>
      <c r="CJ55" s="10" t="s">
        <v>109</v>
      </c>
      <c r="CK55" s="11" t="s">
        <v>110</v>
      </c>
      <c r="CL55" s="7">
        <v>6.1914303638644919</v>
      </c>
      <c r="CM55" s="4">
        <f t="shared" si="0"/>
        <v>88822.26</v>
      </c>
    </row>
    <row r="56" spans="3:91" x14ac:dyDescent="0.25">
      <c r="C56" s="46"/>
      <c r="D56" s="47"/>
      <c r="E56" s="216" t="s">
        <v>8</v>
      </c>
      <c r="F56" s="217"/>
      <c r="G56" s="217"/>
      <c r="H56" s="217"/>
      <c r="I56" s="217"/>
      <c r="J56" s="217"/>
      <c r="K56" s="218" t="str">
        <f t="shared" si="9"/>
        <v>FIMBIL EAS 40 NEW</v>
      </c>
      <c r="L56" s="218"/>
      <c r="M56" s="218"/>
      <c r="N56" s="218"/>
      <c r="O56" s="218"/>
      <c r="P56" s="218"/>
      <c r="Q56" s="218"/>
      <c r="R56" s="218"/>
      <c r="S56" s="218"/>
      <c r="T56" s="218"/>
      <c r="U56" s="218"/>
      <c r="V56" s="218"/>
      <c r="W56" s="218"/>
      <c r="X56" s="218"/>
      <c r="Y56" s="74"/>
      <c r="Z56" s="74"/>
      <c r="AA56" s="74"/>
      <c r="AB56" s="219">
        <v>4</v>
      </c>
      <c r="AC56" s="219"/>
      <c r="AD56" s="219"/>
      <c r="AE56" s="219"/>
      <c r="AF56" s="219"/>
      <c r="AG56" s="219"/>
      <c r="AH56" s="219"/>
      <c r="AI56" s="219"/>
      <c r="AJ56" s="219"/>
      <c r="AK56" s="218" t="s">
        <v>315</v>
      </c>
      <c r="AL56" s="218"/>
      <c r="AM56" s="248">
        <v>1277.4000000000001</v>
      </c>
      <c r="AN56" s="248"/>
      <c r="AO56" s="248"/>
      <c r="AP56" s="248"/>
      <c r="AQ56" s="248"/>
      <c r="AR56" s="248"/>
      <c r="AS56" s="55" t="s">
        <v>316</v>
      </c>
      <c r="AT56" s="55"/>
      <c r="AU56" s="221">
        <f t="shared" si="8"/>
        <v>26350.386036000004</v>
      </c>
      <c r="AV56" s="221"/>
      <c r="AW56" s="221"/>
      <c r="AX56" s="221"/>
      <c r="AY56" s="221"/>
      <c r="AZ56" s="221"/>
      <c r="BA56" s="221"/>
      <c r="BB56" s="221"/>
      <c r="BC56" s="221"/>
      <c r="BD56" s="221"/>
      <c r="BE56" s="222"/>
      <c r="BF56" s="47"/>
      <c r="BG56" s="51"/>
      <c r="CJ56" s="10" t="s">
        <v>111</v>
      </c>
      <c r="CK56" s="11" t="s">
        <v>112</v>
      </c>
      <c r="CL56" s="7">
        <v>6.0397867001254708</v>
      </c>
      <c r="CM56" s="4">
        <f t="shared" si="0"/>
        <v>86646.78</v>
      </c>
    </row>
    <row r="57" spans="3:91" x14ac:dyDescent="0.25">
      <c r="C57" s="46"/>
      <c r="D57" s="47"/>
      <c r="E57" s="200" t="s">
        <v>183</v>
      </c>
      <c r="F57" s="201"/>
      <c r="G57" s="201"/>
      <c r="H57" s="201"/>
      <c r="I57" s="201"/>
      <c r="J57" s="201"/>
      <c r="K57" s="202" t="str">
        <f t="shared" si="9"/>
        <v>CAUSTIC SODA LIQ</v>
      </c>
      <c r="L57" s="202"/>
      <c r="M57" s="202"/>
      <c r="N57" s="202"/>
      <c r="O57" s="202"/>
      <c r="P57" s="202"/>
      <c r="Q57" s="202"/>
      <c r="R57" s="202"/>
      <c r="S57" s="202"/>
      <c r="T57" s="202"/>
      <c r="U57" s="202"/>
      <c r="V57" s="202"/>
      <c r="W57" s="202"/>
      <c r="X57" s="202"/>
      <c r="Y57" s="76"/>
      <c r="Z57" s="76"/>
      <c r="AA57" s="76"/>
      <c r="AB57" s="203">
        <v>6</v>
      </c>
      <c r="AC57" s="203"/>
      <c r="AD57" s="203"/>
      <c r="AE57" s="203"/>
      <c r="AF57" s="203"/>
      <c r="AG57" s="203"/>
      <c r="AH57" s="203"/>
      <c r="AI57" s="203"/>
      <c r="AJ57" s="203"/>
      <c r="AK57" s="202" t="s">
        <v>315</v>
      </c>
      <c r="AL57" s="202"/>
      <c r="AM57" s="204">
        <v>1916.1</v>
      </c>
      <c r="AN57" s="204"/>
      <c r="AO57" s="204"/>
      <c r="AP57" s="204"/>
      <c r="AQ57" s="204"/>
      <c r="AR57" s="204"/>
      <c r="AS57" s="47" t="s">
        <v>316</v>
      </c>
      <c r="AT57" s="47"/>
      <c r="AU57" s="205">
        <f t="shared" si="8"/>
        <v>16376.9067</v>
      </c>
      <c r="AV57" s="205"/>
      <c r="AW57" s="205"/>
      <c r="AX57" s="205"/>
      <c r="AY57" s="205"/>
      <c r="AZ57" s="205"/>
      <c r="BA57" s="205"/>
      <c r="BB57" s="205"/>
      <c r="BC57" s="205"/>
      <c r="BD57" s="205"/>
      <c r="BE57" s="206"/>
      <c r="BF57" s="47"/>
      <c r="BG57" s="51"/>
      <c r="CJ57" s="10" t="s">
        <v>113</v>
      </c>
      <c r="CK57" s="11" t="s">
        <v>114</v>
      </c>
      <c r="CL57" s="7">
        <v>8.1017858636553743</v>
      </c>
      <c r="CM57" s="4">
        <f t="shared" si="0"/>
        <v>116228.22</v>
      </c>
    </row>
    <row r="58" spans="3:91" x14ac:dyDescent="0.25">
      <c r="C58" s="46"/>
      <c r="D58" s="47"/>
      <c r="E58" s="223" t="s">
        <v>10</v>
      </c>
      <c r="F58" s="224"/>
      <c r="G58" s="224"/>
      <c r="H58" s="224"/>
      <c r="I58" s="224"/>
      <c r="J58" s="224"/>
      <c r="K58" s="225" t="str">
        <f t="shared" si="9"/>
        <v>SODA ASH</v>
      </c>
      <c r="L58" s="225"/>
      <c r="M58" s="225"/>
      <c r="N58" s="225"/>
      <c r="O58" s="225"/>
      <c r="P58" s="225"/>
      <c r="Q58" s="225"/>
      <c r="R58" s="225"/>
      <c r="S58" s="225"/>
      <c r="T58" s="225"/>
      <c r="U58" s="225"/>
      <c r="V58" s="225"/>
      <c r="W58" s="225"/>
      <c r="X58" s="225"/>
      <c r="Y58" s="75"/>
      <c r="Z58" s="75"/>
      <c r="AA58" s="75"/>
      <c r="AB58" s="226">
        <v>20</v>
      </c>
      <c r="AC58" s="226"/>
      <c r="AD58" s="226"/>
      <c r="AE58" s="226"/>
      <c r="AF58" s="226"/>
      <c r="AG58" s="226"/>
      <c r="AH58" s="226"/>
      <c r="AI58" s="226"/>
      <c r="AJ58" s="226"/>
      <c r="AK58" s="225" t="s">
        <v>315</v>
      </c>
      <c r="AL58" s="225"/>
      <c r="AM58" s="227">
        <v>6387.01</v>
      </c>
      <c r="AN58" s="227"/>
      <c r="AO58" s="227"/>
      <c r="AP58" s="227"/>
      <c r="AQ58" s="227"/>
      <c r="AR58" s="227"/>
      <c r="AS58" s="54" t="s">
        <v>316</v>
      </c>
      <c r="AT58" s="54"/>
      <c r="AU58" s="228">
        <f t="shared" si="8"/>
        <v>56716.648800000003</v>
      </c>
      <c r="AV58" s="228"/>
      <c r="AW58" s="228"/>
      <c r="AX58" s="228"/>
      <c r="AY58" s="228"/>
      <c r="AZ58" s="228"/>
      <c r="BA58" s="228"/>
      <c r="BB58" s="228"/>
      <c r="BC58" s="228"/>
      <c r="BD58" s="228"/>
      <c r="BE58" s="229"/>
      <c r="BF58" s="47"/>
      <c r="BG58" s="51"/>
      <c r="CJ58" s="10" t="s">
        <v>115</v>
      </c>
      <c r="CK58" s="11" t="s">
        <v>116</v>
      </c>
      <c r="CL58" s="7">
        <v>13.444857800083646</v>
      </c>
      <c r="CM58" s="4">
        <f t="shared" si="0"/>
        <v>192879.93</v>
      </c>
    </row>
    <row r="59" spans="3:91" x14ac:dyDescent="0.25">
      <c r="C59" s="46"/>
      <c r="D59" s="47"/>
      <c r="E59" s="70"/>
      <c r="F59" s="70"/>
      <c r="G59" s="70"/>
      <c r="H59" s="70"/>
      <c r="I59" s="70"/>
      <c r="J59" s="70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  <c r="AA59" s="76"/>
      <c r="AB59" s="57"/>
      <c r="AC59" s="57"/>
      <c r="AD59" s="57"/>
      <c r="AE59" s="57"/>
      <c r="AF59" s="57"/>
      <c r="AG59" s="57"/>
      <c r="AH59" s="57"/>
      <c r="AI59" s="57"/>
      <c r="AJ59" s="57"/>
      <c r="AK59" s="76"/>
      <c r="AL59" s="76"/>
      <c r="AM59" s="70"/>
      <c r="AN59" s="70"/>
      <c r="AO59" s="70"/>
      <c r="AP59" s="70"/>
      <c r="AQ59" s="70"/>
      <c r="AR59" s="70"/>
      <c r="AS59" s="47"/>
      <c r="AT59" s="47"/>
      <c r="AU59" s="58"/>
      <c r="AV59" s="58"/>
      <c r="AW59" s="58"/>
      <c r="AX59" s="58"/>
      <c r="AY59" s="58"/>
      <c r="AZ59" s="58"/>
      <c r="BA59" s="58"/>
      <c r="BB59" s="58"/>
      <c r="BC59" s="58"/>
      <c r="BD59" s="58"/>
      <c r="BE59" s="58"/>
      <c r="BF59" s="47"/>
      <c r="BG59" s="51"/>
      <c r="CJ59" s="10" t="s">
        <v>117</v>
      </c>
      <c r="CK59" s="11" t="s">
        <v>118</v>
      </c>
      <c r="CL59" s="7">
        <v>5.9245141502857939</v>
      </c>
      <c r="CM59" s="4">
        <f t="shared" si="0"/>
        <v>84993.08</v>
      </c>
    </row>
    <row r="60" spans="3:91" x14ac:dyDescent="0.25">
      <c r="C60" s="46"/>
      <c r="D60" s="47"/>
      <c r="E60" s="70"/>
      <c r="F60" s="70"/>
      <c r="G60" s="70"/>
      <c r="H60" s="70"/>
      <c r="I60" s="70"/>
      <c r="J60" s="70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  <c r="AA60" s="76"/>
      <c r="AB60" s="57"/>
      <c r="AC60" s="57"/>
      <c r="AD60" s="57"/>
      <c r="AE60" s="57"/>
      <c r="AF60" s="57"/>
      <c r="AG60" s="57"/>
      <c r="AH60" s="57"/>
      <c r="AI60" s="57"/>
      <c r="AJ60" s="57"/>
      <c r="AK60" s="76"/>
      <c r="AL60" s="76"/>
      <c r="AM60" s="70"/>
      <c r="AN60" s="70"/>
      <c r="AO60" s="70"/>
      <c r="AP60" s="59"/>
      <c r="AQ60" s="230" t="s">
        <v>318</v>
      </c>
      <c r="AR60" s="230"/>
      <c r="AS60" s="230"/>
      <c r="AT60" s="230"/>
      <c r="AU60" s="58" t="s">
        <v>11</v>
      </c>
      <c r="AV60" s="205">
        <f>SUM(AU53:BE58)</f>
        <v>261913.83474359999</v>
      </c>
      <c r="AW60" s="205"/>
      <c r="AX60" s="205"/>
      <c r="AY60" s="205"/>
      <c r="AZ60" s="205"/>
      <c r="BA60" s="205"/>
      <c r="BB60" s="205"/>
      <c r="BC60" s="205"/>
      <c r="BD60" s="205"/>
      <c r="BE60" s="205"/>
      <c r="BF60" s="47"/>
      <c r="BG60" s="51"/>
      <c r="CJ60" s="10" t="s">
        <v>119</v>
      </c>
      <c r="CK60" s="11" t="s">
        <v>120</v>
      </c>
      <c r="CL60" s="7">
        <v>22.600925693573121</v>
      </c>
      <c r="CM60" s="4">
        <f t="shared" si="0"/>
        <v>324232.88</v>
      </c>
    </row>
    <row r="61" spans="3:91" x14ac:dyDescent="0.25">
      <c r="C61" s="46"/>
      <c r="D61" s="47"/>
      <c r="E61" s="70"/>
      <c r="F61" s="70"/>
      <c r="G61" s="70"/>
      <c r="H61" s="70"/>
      <c r="I61" s="70"/>
      <c r="J61" s="70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  <c r="AA61" s="76"/>
      <c r="AB61" s="57"/>
      <c r="AC61" s="57"/>
      <c r="AD61" s="57"/>
      <c r="AE61" s="57"/>
      <c r="AF61" s="57"/>
      <c r="AG61" s="57"/>
      <c r="AH61" s="57"/>
      <c r="AI61" s="57"/>
      <c r="AJ61" s="57"/>
      <c r="AK61" s="76"/>
      <c r="AL61" s="76"/>
      <c r="AM61" s="70"/>
      <c r="AN61" s="70"/>
      <c r="AO61" s="70"/>
      <c r="AP61" s="59"/>
      <c r="AQ61" s="202" t="s">
        <v>317</v>
      </c>
      <c r="AR61" s="202"/>
      <c r="AS61" s="202"/>
      <c r="AT61" s="202"/>
      <c r="AU61" s="58" t="s">
        <v>11</v>
      </c>
      <c r="AV61" s="205">
        <f>AV60/AV47</f>
        <v>124.72087368742856</v>
      </c>
      <c r="AW61" s="205"/>
      <c r="AX61" s="205"/>
      <c r="AY61" s="205"/>
      <c r="AZ61" s="205"/>
      <c r="BA61" s="205"/>
      <c r="BB61" s="205"/>
      <c r="BC61" s="205"/>
      <c r="BD61" s="205"/>
      <c r="BE61" s="205"/>
      <c r="BF61" s="47"/>
      <c r="BG61" s="51"/>
      <c r="CJ61" s="10" t="s">
        <v>121</v>
      </c>
      <c r="CK61" s="11" t="s">
        <v>122</v>
      </c>
      <c r="CL61" s="7">
        <v>16.283755053673499</v>
      </c>
      <c r="CM61" s="4">
        <f t="shared" si="0"/>
        <v>233606.75</v>
      </c>
    </row>
    <row r="62" spans="3:91" x14ac:dyDescent="0.25">
      <c r="C62" s="46"/>
      <c r="D62" s="47"/>
      <c r="E62" s="70"/>
      <c r="F62" s="70"/>
      <c r="G62" s="70"/>
      <c r="H62" s="70"/>
      <c r="I62" s="70"/>
      <c r="J62" s="70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  <c r="X62" s="76"/>
      <c r="Y62" s="76"/>
      <c r="Z62" s="76"/>
      <c r="AA62" s="76"/>
      <c r="AB62" s="57"/>
      <c r="AC62" s="57"/>
      <c r="AD62" s="57"/>
      <c r="AE62" s="57"/>
      <c r="AF62" s="57"/>
      <c r="AG62" s="57"/>
      <c r="AH62" s="57"/>
      <c r="AI62" s="57"/>
      <c r="AJ62" s="57"/>
      <c r="AK62" s="76"/>
      <c r="AL62" s="76"/>
      <c r="AM62" s="70"/>
      <c r="AN62" s="70"/>
      <c r="AO62" s="70"/>
      <c r="AP62" s="70"/>
      <c r="AQ62" s="70"/>
      <c r="AR62" s="70"/>
      <c r="AS62" s="47"/>
      <c r="AT62" s="47"/>
      <c r="AU62" s="47"/>
      <c r="AV62" s="70"/>
      <c r="AW62" s="70"/>
      <c r="AX62" s="70"/>
      <c r="AY62" s="70"/>
      <c r="AZ62" s="70"/>
      <c r="BA62" s="70"/>
      <c r="BB62" s="70"/>
      <c r="BC62" s="70"/>
      <c r="BD62" s="70"/>
      <c r="BE62" s="70"/>
      <c r="BF62" s="47"/>
      <c r="BG62" s="51"/>
      <c r="CJ62" s="10" t="s">
        <v>123</v>
      </c>
      <c r="CK62" s="11" t="s">
        <v>124</v>
      </c>
      <c r="CL62" s="7">
        <v>12.855069705841348</v>
      </c>
      <c r="CM62" s="4">
        <f t="shared" si="0"/>
        <v>184418.83</v>
      </c>
    </row>
    <row r="63" spans="3:91" ht="17.25" thickBot="1" x14ac:dyDescent="0.3">
      <c r="C63" s="60"/>
      <c r="D63" s="61"/>
      <c r="E63" s="61"/>
      <c r="F63" s="61"/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  <c r="AJ63" s="61"/>
      <c r="AK63" s="61"/>
      <c r="AL63" s="61"/>
      <c r="AM63" s="61"/>
      <c r="AN63" s="61"/>
      <c r="AO63" s="61"/>
      <c r="AP63" s="61"/>
      <c r="AQ63" s="61"/>
      <c r="AR63" s="61"/>
      <c r="AS63" s="61"/>
      <c r="AT63" s="61"/>
      <c r="AU63" s="61"/>
      <c r="AV63" s="61"/>
      <c r="AW63" s="61"/>
      <c r="AX63" s="61"/>
      <c r="AY63" s="61"/>
      <c r="AZ63" s="61"/>
      <c r="BA63" s="61"/>
      <c r="BB63" s="61"/>
      <c r="BC63" s="61"/>
      <c r="BD63" s="61"/>
      <c r="BE63" s="61"/>
      <c r="BF63" s="61"/>
      <c r="BG63" s="62"/>
      <c r="CJ63" s="10" t="s">
        <v>125</v>
      </c>
      <c r="CK63" s="11" t="s">
        <v>126</v>
      </c>
      <c r="CL63" s="7">
        <v>17.105289976300014</v>
      </c>
      <c r="CM63" s="4">
        <f t="shared" si="0"/>
        <v>245392.49</v>
      </c>
    </row>
    <row r="64" spans="3:91" x14ac:dyDescent="0.25">
      <c r="CJ64" s="10" t="s">
        <v>127</v>
      </c>
      <c r="CK64" s="11" t="s">
        <v>128</v>
      </c>
      <c r="CL64" s="7">
        <v>22.969960964728845</v>
      </c>
      <c r="CM64" s="4">
        <f t="shared" si="0"/>
        <v>329527.06</v>
      </c>
    </row>
    <row r="65" spans="3:91" ht="17.25" thickBot="1" x14ac:dyDescent="0.3">
      <c r="CJ65" s="10" t="s">
        <v>129</v>
      </c>
      <c r="CK65" s="11" t="s">
        <v>130</v>
      </c>
      <c r="CL65" s="7">
        <v>20.822014498815001</v>
      </c>
      <c r="CM65" s="4">
        <f t="shared" si="0"/>
        <v>298712.62</v>
      </c>
    </row>
    <row r="66" spans="3:91" x14ac:dyDescent="0.25">
      <c r="C66" s="43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44"/>
      <c r="AN66" s="44"/>
      <c r="AO66" s="44"/>
      <c r="AP66" s="44"/>
      <c r="AQ66" s="44"/>
      <c r="AR66" s="44"/>
      <c r="AS66" s="44"/>
      <c r="AT66" s="44"/>
      <c r="AU66" s="44"/>
      <c r="AV66" s="44"/>
      <c r="AW66" s="44"/>
      <c r="AX66" s="44"/>
      <c r="AY66" s="44"/>
      <c r="AZ66" s="44"/>
      <c r="BA66" s="44"/>
      <c r="BB66" s="44"/>
      <c r="BC66" s="44"/>
      <c r="BD66" s="44"/>
      <c r="BE66" s="44"/>
      <c r="BF66" s="44"/>
      <c r="BG66" s="45"/>
      <c r="CJ66" s="10" t="s">
        <v>131</v>
      </c>
      <c r="CK66" s="11" t="s">
        <v>132</v>
      </c>
      <c r="CL66" s="7">
        <v>7.3308385612714346</v>
      </c>
      <c r="CM66" s="4">
        <f t="shared" si="0"/>
        <v>105168.21</v>
      </c>
    </row>
    <row r="67" spans="3:91" x14ac:dyDescent="0.25">
      <c r="C67" s="46"/>
      <c r="D67" s="47"/>
      <c r="E67" s="196" t="s">
        <v>0</v>
      </c>
      <c r="F67" s="196"/>
      <c r="G67" s="196"/>
      <c r="H67" s="196"/>
      <c r="I67" s="196"/>
      <c r="J67" s="48" t="s">
        <v>11</v>
      </c>
      <c r="K67" s="196" t="s">
        <v>340</v>
      </c>
      <c r="L67" s="196"/>
      <c r="M67" s="196"/>
      <c r="N67" s="196"/>
      <c r="O67" s="196"/>
      <c r="P67" s="196"/>
      <c r="Q67" s="196"/>
      <c r="R67" s="196"/>
      <c r="S67" s="196"/>
      <c r="T67" s="196"/>
      <c r="U67" s="196"/>
      <c r="V67" s="48"/>
      <c r="W67" s="48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48"/>
      <c r="AI67" s="50"/>
      <c r="AJ67" s="50"/>
      <c r="AK67" s="50"/>
      <c r="AL67" s="50"/>
      <c r="AM67" s="196" t="s">
        <v>3</v>
      </c>
      <c r="AN67" s="196"/>
      <c r="AO67" s="196"/>
      <c r="AP67" s="196"/>
      <c r="AQ67" s="196"/>
      <c r="AR67" s="196"/>
      <c r="AS67" s="196"/>
      <c r="AT67" s="196"/>
      <c r="AU67" s="48" t="s">
        <v>11</v>
      </c>
      <c r="AV67" s="197">
        <v>319.35000000000002</v>
      </c>
      <c r="AW67" s="197"/>
      <c r="AX67" s="197"/>
      <c r="AY67" s="197"/>
      <c r="AZ67" s="48" t="s">
        <v>319</v>
      </c>
      <c r="BA67" s="48"/>
      <c r="BB67" s="48"/>
      <c r="BC67" s="48"/>
      <c r="BD67" s="48"/>
      <c r="BE67" s="48"/>
      <c r="BF67" s="47"/>
      <c r="BG67" s="51"/>
      <c r="CJ67" s="10" t="s">
        <v>133</v>
      </c>
      <c r="CK67" s="11" t="s">
        <v>134</v>
      </c>
      <c r="CL67" s="7">
        <v>54.480363864491849</v>
      </c>
      <c r="CM67" s="4">
        <f t="shared" si="0"/>
        <v>781575.3</v>
      </c>
    </row>
    <row r="68" spans="3:91" x14ac:dyDescent="0.25">
      <c r="C68" s="46"/>
      <c r="D68" s="47"/>
      <c r="E68" s="196" t="s">
        <v>322</v>
      </c>
      <c r="F68" s="196"/>
      <c r="G68" s="196"/>
      <c r="H68" s="196"/>
      <c r="I68" s="196"/>
      <c r="J68" s="48" t="s">
        <v>11</v>
      </c>
      <c r="K68" s="196" t="s">
        <v>341</v>
      </c>
      <c r="L68" s="196"/>
      <c r="M68" s="196"/>
      <c r="N68" s="196"/>
      <c r="O68" s="196"/>
      <c r="P68" s="196"/>
      <c r="Q68" s="196"/>
      <c r="R68" s="196"/>
      <c r="S68" s="196"/>
      <c r="T68" s="196"/>
      <c r="U68" s="196"/>
      <c r="V68" s="48"/>
      <c r="W68" s="48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48"/>
      <c r="AI68" s="50"/>
      <c r="AJ68" s="50"/>
      <c r="AK68" s="50"/>
      <c r="AL68" s="50"/>
      <c r="AM68" s="196" t="s">
        <v>4</v>
      </c>
      <c r="AN68" s="196"/>
      <c r="AO68" s="196"/>
      <c r="AP68" s="196"/>
      <c r="AQ68" s="196"/>
      <c r="AR68" s="196"/>
      <c r="AS68" s="196"/>
      <c r="AT68" s="196"/>
      <c r="AU68" s="48" t="s">
        <v>11</v>
      </c>
      <c r="AV68" s="196">
        <v>2100</v>
      </c>
      <c r="AW68" s="196"/>
      <c r="AX68" s="196"/>
      <c r="AY68" s="196"/>
      <c r="AZ68" s="48" t="s">
        <v>320</v>
      </c>
      <c r="BA68" s="48"/>
      <c r="BB68" s="48"/>
      <c r="BC68" s="48"/>
      <c r="BD68" s="48"/>
      <c r="BE68" s="48"/>
      <c r="BF68" s="47"/>
      <c r="BG68" s="51"/>
      <c r="CJ68" s="10" t="s">
        <v>135</v>
      </c>
      <c r="CK68" s="11" t="s">
        <v>136</v>
      </c>
      <c r="CL68" s="7">
        <v>50.628216924578282</v>
      </c>
      <c r="CM68" s="4">
        <f t="shared" si="0"/>
        <v>726312.4</v>
      </c>
    </row>
    <row r="69" spans="3:91" x14ac:dyDescent="0.25">
      <c r="C69" s="46"/>
      <c r="D69" s="47"/>
      <c r="E69" s="196" t="s">
        <v>1</v>
      </c>
      <c r="F69" s="196"/>
      <c r="G69" s="196"/>
      <c r="H69" s="196"/>
      <c r="I69" s="196"/>
      <c r="J69" s="48" t="s">
        <v>11</v>
      </c>
      <c r="K69" s="196" t="s">
        <v>336</v>
      </c>
      <c r="L69" s="196"/>
      <c r="M69" s="196"/>
      <c r="N69" s="196"/>
      <c r="O69" s="196"/>
      <c r="P69" s="196"/>
      <c r="Q69" s="196"/>
      <c r="R69" s="196"/>
      <c r="S69" s="196"/>
      <c r="T69" s="196"/>
      <c r="U69" s="196"/>
      <c r="V69" s="48"/>
      <c r="W69" s="48"/>
      <c r="X69" s="49"/>
      <c r="Y69" s="49"/>
      <c r="Z69" s="49"/>
      <c r="AA69" s="49"/>
      <c r="AB69" s="49"/>
      <c r="AC69" s="49"/>
      <c r="AD69" s="49"/>
      <c r="AE69" s="49"/>
      <c r="AF69" s="49"/>
      <c r="AG69" s="49"/>
      <c r="AH69" s="48"/>
      <c r="AI69" s="50"/>
      <c r="AJ69" s="50"/>
      <c r="AK69" s="50"/>
      <c r="AL69" s="50"/>
      <c r="AM69" s="196"/>
      <c r="AN69" s="196"/>
      <c r="AO69" s="196"/>
      <c r="AP69" s="196"/>
      <c r="AQ69" s="196"/>
      <c r="AR69" s="196"/>
      <c r="AS69" s="196"/>
      <c r="AT69" s="196"/>
      <c r="AU69" s="48"/>
      <c r="AV69" s="198"/>
      <c r="AW69" s="198"/>
      <c r="AX69" s="198"/>
      <c r="AY69" s="198"/>
      <c r="AZ69" s="48"/>
      <c r="BA69" s="48"/>
      <c r="BB69" s="48"/>
      <c r="BC69" s="48"/>
      <c r="BD69" s="48"/>
      <c r="BE69" s="48"/>
      <c r="BF69" s="47"/>
      <c r="BG69" s="51"/>
      <c r="CJ69" s="12" t="s">
        <v>137</v>
      </c>
      <c r="CK69" s="13" t="s">
        <v>138</v>
      </c>
      <c r="CL69" s="14">
        <v>49.527603513174405</v>
      </c>
      <c r="CM69" s="4">
        <f t="shared" si="0"/>
        <v>710523</v>
      </c>
    </row>
    <row r="70" spans="3:91" x14ac:dyDescent="0.25">
      <c r="C70" s="46"/>
      <c r="D70" s="47"/>
      <c r="E70" s="196" t="s">
        <v>2</v>
      </c>
      <c r="F70" s="196"/>
      <c r="G70" s="196"/>
      <c r="H70" s="196"/>
      <c r="I70" s="196"/>
      <c r="J70" s="48" t="s">
        <v>11</v>
      </c>
      <c r="K70" s="196" t="s">
        <v>337</v>
      </c>
      <c r="L70" s="196"/>
      <c r="M70" s="196"/>
      <c r="N70" s="196"/>
      <c r="O70" s="196"/>
      <c r="P70" s="196"/>
      <c r="Q70" s="196"/>
      <c r="R70" s="196"/>
      <c r="S70" s="196"/>
      <c r="T70" s="196"/>
      <c r="U70" s="196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8"/>
      <c r="AJ70" s="48"/>
      <c r="AK70" s="48"/>
      <c r="AL70" s="48"/>
      <c r="AM70" s="196"/>
      <c r="AN70" s="196"/>
      <c r="AO70" s="196"/>
      <c r="AP70" s="196"/>
      <c r="AQ70" s="196"/>
      <c r="AR70" s="196"/>
      <c r="AS70" s="196"/>
      <c r="AT70" s="196"/>
      <c r="AU70" s="48"/>
      <c r="AV70" s="48"/>
      <c r="AW70" s="48"/>
      <c r="AX70" s="48"/>
      <c r="AY70" s="48"/>
      <c r="AZ70" s="48"/>
      <c r="BA70" s="48"/>
      <c r="BB70" s="48"/>
      <c r="BC70" s="48"/>
      <c r="BD70" s="48"/>
      <c r="BE70" s="48"/>
      <c r="BF70" s="47"/>
      <c r="BG70" s="51"/>
      <c r="CJ70" s="5" t="s">
        <v>139</v>
      </c>
      <c r="CK70" s="11" t="s">
        <v>140</v>
      </c>
      <c r="CL70" s="7">
        <v>58.332510804405409</v>
      </c>
      <c r="CM70" s="4">
        <f t="shared" si="0"/>
        <v>836838.2</v>
      </c>
    </row>
    <row r="71" spans="3:91" x14ac:dyDescent="0.25">
      <c r="C71" s="46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  <c r="AA71" s="47"/>
      <c r="AB71" s="47"/>
      <c r="AC71" s="47"/>
      <c r="AD71" s="47"/>
      <c r="AE71" s="47"/>
      <c r="AF71" s="47"/>
      <c r="AG71" s="47"/>
      <c r="AH71" s="47"/>
      <c r="AI71" s="47"/>
      <c r="AJ71" s="47"/>
      <c r="AK71" s="47"/>
      <c r="AL71" s="47"/>
      <c r="AM71" s="47"/>
      <c r="AN71" s="47"/>
      <c r="AO71" s="47"/>
      <c r="AP71" s="47"/>
      <c r="AQ71" s="47"/>
      <c r="AR71" s="47"/>
      <c r="AS71" s="47"/>
      <c r="AT71" s="47"/>
      <c r="AU71" s="47"/>
      <c r="AV71" s="47"/>
      <c r="AW71" s="47"/>
      <c r="AX71" s="47"/>
      <c r="AY71" s="47"/>
      <c r="AZ71" s="47"/>
      <c r="BA71" s="47"/>
      <c r="BB71" s="47"/>
      <c r="BC71" s="47"/>
      <c r="BD71" s="47"/>
      <c r="BE71" s="47"/>
      <c r="BF71" s="47"/>
      <c r="BG71" s="51"/>
      <c r="CJ71" s="12" t="s">
        <v>141</v>
      </c>
      <c r="CK71" s="13" t="s">
        <v>142</v>
      </c>
      <c r="CL71" s="14">
        <v>11.666502160881082</v>
      </c>
      <c r="CM71" s="4">
        <f t="shared" si="0"/>
        <v>167367.64000000001</v>
      </c>
    </row>
    <row r="72" spans="3:91" x14ac:dyDescent="0.25">
      <c r="C72" s="46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  <c r="AA72" s="47"/>
      <c r="AB72" s="47"/>
      <c r="AC72" s="47"/>
      <c r="AD72" s="47"/>
      <c r="AE72" s="47"/>
      <c r="AF72" s="47"/>
      <c r="AG72" s="47"/>
      <c r="AH72" s="47"/>
      <c r="AI72" s="47"/>
      <c r="AJ72" s="47"/>
      <c r="AK72" s="47"/>
      <c r="AL72" s="47"/>
      <c r="AM72" s="47"/>
      <c r="AN72" s="47"/>
      <c r="AO72" s="47"/>
      <c r="AP72" s="47"/>
      <c r="AQ72" s="47"/>
      <c r="AR72" s="47"/>
      <c r="AS72" s="47"/>
      <c r="AT72" s="47"/>
      <c r="AU72" s="47"/>
      <c r="AV72" s="47"/>
      <c r="AW72" s="47"/>
      <c r="AX72" s="47"/>
      <c r="AY72" s="47"/>
      <c r="AZ72" s="47"/>
      <c r="BA72" s="47"/>
      <c r="BB72" s="47"/>
      <c r="BC72" s="47"/>
      <c r="BD72" s="47"/>
      <c r="BE72" s="47"/>
      <c r="BF72" s="47"/>
      <c r="BG72" s="51"/>
      <c r="CJ72" s="5" t="s">
        <v>143</v>
      </c>
      <c r="CK72" s="11" t="s">
        <v>144</v>
      </c>
      <c r="CL72" s="7">
        <v>14.858281053952322</v>
      </c>
      <c r="CM72" s="4">
        <f t="shared" si="0"/>
        <v>213156.9</v>
      </c>
    </row>
    <row r="73" spans="3:91" x14ac:dyDescent="0.25">
      <c r="C73" s="46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47"/>
      <c r="AA73" s="47"/>
      <c r="AB73" s="47"/>
      <c r="AC73" s="47"/>
      <c r="AD73" s="47"/>
      <c r="AE73" s="47"/>
      <c r="AF73" s="47"/>
      <c r="AG73" s="47"/>
      <c r="AH73" s="47"/>
      <c r="AI73" s="47"/>
      <c r="AJ73" s="47"/>
      <c r="AK73" s="47"/>
      <c r="AL73" s="47"/>
      <c r="AM73" s="47"/>
      <c r="AN73" s="47"/>
      <c r="AO73" s="47"/>
      <c r="AP73" s="47"/>
      <c r="AQ73" s="47"/>
      <c r="AR73" s="47"/>
      <c r="AS73" s="47"/>
      <c r="AT73" s="47"/>
      <c r="AU73" s="47"/>
      <c r="AV73" s="47"/>
      <c r="AW73" s="47"/>
      <c r="AX73" s="47"/>
      <c r="AY73" s="47"/>
      <c r="AZ73" s="47"/>
      <c r="BA73" s="47"/>
      <c r="BB73" s="47"/>
      <c r="BC73" s="47"/>
      <c r="BD73" s="47"/>
      <c r="BE73" s="47"/>
      <c r="BF73" s="47"/>
      <c r="BG73" s="51"/>
      <c r="CJ73" s="15" t="s">
        <v>145</v>
      </c>
      <c r="CK73" s="16" t="s">
        <v>146</v>
      </c>
      <c r="CL73" s="17">
        <v>7.2640485152655785</v>
      </c>
      <c r="CM73" s="4">
        <f t="shared" ref="CM73:CM136" si="10">CL73*$CM$3</f>
        <v>104210.04</v>
      </c>
    </row>
    <row r="74" spans="3:91" x14ac:dyDescent="0.25">
      <c r="C74" s="46"/>
      <c r="D74" s="47"/>
      <c r="E74" s="208" t="s">
        <v>5</v>
      </c>
      <c r="F74" s="209"/>
      <c r="G74" s="209"/>
      <c r="H74" s="209"/>
      <c r="I74" s="209"/>
      <c r="J74" s="209"/>
      <c r="K74" s="210" t="str">
        <f t="shared" ref="K74" si="11">VLOOKUP(E74,$CJ$1:$CM$1003,2,FALSE)</f>
        <v>NOVACRON YELLOW S-3R</v>
      </c>
      <c r="L74" s="210"/>
      <c r="M74" s="210"/>
      <c r="N74" s="210"/>
      <c r="O74" s="210"/>
      <c r="P74" s="210"/>
      <c r="Q74" s="210"/>
      <c r="R74" s="210"/>
      <c r="S74" s="210"/>
      <c r="T74" s="210"/>
      <c r="U74" s="210"/>
      <c r="V74" s="210"/>
      <c r="W74" s="210"/>
      <c r="X74" s="210"/>
      <c r="Y74" s="73"/>
      <c r="Z74" s="73"/>
      <c r="AA74" s="73"/>
      <c r="AB74" s="211">
        <v>9.77</v>
      </c>
      <c r="AC74" s="211"/>
      <c r="AD74" s="211"/>
      <c r="AE74" s="211"/>
      <c r="AF74" s="211"/>
      <c r="AG74" s="211"/>
      <c r="AH74" s="211"/>
      <c r="AI74" s="211"/>
      <c r="AJ74" s="211"/>
      <c r="AK74" s="210" t="s">
        <v>315</v>
      </c>
      <c r="AL74" s="210"/>
      <c r="AM74" s="212">
        <v>3120.05</v>
      </c>
      <c r="AN74" s="212"/>
      <c r="AO74" s="212"/>
      <c r="AP74" s="212"/>
      <c r="AQ74" s="212"/>
      <c r="AR74" s="212"/>
      <c r="AS74" s="52" t="s">
        <v>316</v>
      </c>
      <c r="AT74" s="52"/>
      <c r="AU74" s="213">
        <f>(AM74*VLOOKUP(E74,$CJ$1:$CM$1003,4,FALSE))/1000</f>
        <v>303026.80652100005</v>
      </c>
      <c r="AV74" s="213"/>
      <c r="AW74" s="213"/>
      <c r="AX74" s="213"/>
      <c r="AY74" s="213"/>
      <c r="AZ74" s="213"/>
      <c r="BA74" s="213"/>
      <c r="BB74" s="213"/>
      <c r="BC74" s="213"/>
      <c r="BD74" s="213"/>
      <c r="BE74" s="214"/>
      <c r="BF74" s="47"/>
      <c r="BG74" s="51"/>
      <c r="CJ74" s="10" t="s">
        <v>147</v>
      </c>
      <c r="CK74" s="18" t="s">
        <v>148</v>
      </c>
      <c r="CL74" s="7">
        <v>8.8314791579534369</v>
      </c>
      <c r="CM74" s="4">
        <f t="shared" si="10"/>
        <v>126696.40000000001</v>
      </c>
    </row>
    <row r="75" spans="3:91" x14ac:dyDescent="0.25">
      <c r="C75" s="46"/>
      <c r="D75" s="47"/>
      <c r="E75" s="200" t="s">
        <v>23</v>
      </c>
      <c r="F75" s="201"/>
      <c r="G75" s="201"/>
      <c r="H75" s="201"/>
      <c r="I75" s="201"/>
      <c r="J75" s="201"/>
      <c r="K75" s="202" t="str">
        <f>VLOOKUP(E75,$CJ$1:$CM$1003,2,FALSE)</f>
        <v>NOVACRON ORANGE EC–3R</v>
      </c>
      <c r="L75" s="202"/>
      <c r="M75" s="202"/>
      <c r="N75" s="202"/>
      <c r="O75" s="202"/>
      <c r="P75" s="202"/>
      <c r="Q75" s="202"/>
      <c r="R75" s="202"/>
      <c r="S75" s="202"/>
      <c r="T75" s="202"/>
      <c r="U75" s="202"/>
      <c r="V75" s="202"/>
      <c r="W75" s="202"/>
      <c r="X75" s="202"/>
      <c r="Y75" s="76"/>
      <c r="Z75" s="76"/>
      <c r="AA75" s="76"/>
      <c r="AB75" s="203">
        <v>6.66</v>
      </c>
      <c r="AC75" s="203"/>
      <c r="AD75" s="203"/>
      <c r="AE75" s="203"/>
      <c r="AF75" s="203"/>
      <c r="AG75" s="203"/>
      <c r="AH75" s="203"/>
      <c r="AI75" s="203"/>
      <c r="AJ75" s="203"/>
      <c r="AK75" s="202" t="s">
        <v>315</v>
      </c>
      <c r="AL75" s="202"/>
      <c r="AM75" s="204">
        <v>2126.87</v>
      </c>
      <c r="AN75" s="204"/>
      <c r="AO75" s="204"/>
      <c r="AP75" s="204"/>
      <c r="AQ75" s="204"/>
      <c r="AR75" s="204"/>
      <c r="AS75" s="47" t="s">
        <v>316</v>
      </c>
      <c r="AT75" s="47"/>
      <c r="AU75" s="205">
        <f t="shared" ref="AU75:AU79" si="12">(AM75*VLOOKUP(E75,$CJ$1:$CM$1003,4,FALSE))/1000</f>
        <v>252334.87695539999</v>
      </c>
      <c r="AV75" s="205"/>
      <c r="AW75" s="205"/>
      <c r="AX75" s="205"/>
      <c r="AY75" s="205"/>
      <c r="AZ75" s="205"/>
      <c r="BA75" s="205"/>
      <c r="BB75" s="205"/>
      <c r="BC75" s="205"/>
      <c r="BD75" s="205"/>
      <c r="BE75" s="206"/>
      <c r="BF75" s="47"/>
      <c r="BG75" s="51"/>
      <c r="CJ75" s="10" t="s">
        <v>149</v>
      </c>
      <c r="CK75" s="11" t="s">
        <v>150</v>
      </c>
      <c r="CL75" s="7">
        <v>8.8825477485013238</v>
      </c>
      <c r="CM75" s="4">
        <f t="shared" si="10"/>
        <v>127429.02999999998</v>
      </c>
    </row>
    <row r="76" spans="3:91" x14ac:dyDescent="0.25">
      <c r="C76" s="46"/>
      <c r="D76" s="47"/>
      <c r="E76" s="200" t="s">
        <v>43</v>
      </c>
      <c r="F76" s="201"/>
      <c r="G76" s="201"/>
      <c r="H76" s="201"/>
      <c r="I76" s="201"/>
      <c r="J76" s="201"/>
      <c r="K76" s="202" t="str">
        <f t="shared" ref="K76:K79" si="13">VLOOKUP(E76,$CJ$1:$CM$1003,2,FALSE)</f>
        <v>NOVACRON NAVY S–G</v>
      </c>
      <c r="L76" s="202"/>
      <c r="M76" s="202"/>
      <c r="N76" s="202"/>
      <c r="O76" s="202"/>
      <c r="P76" s="202"/>
      <c r="Q76" s="202"/>
      <c r="R76" s="202"/>
      <c r="S76" s="202"/>
      <c r="T76" s="202"/>
      <c r="U76" s="202"/>
      <c r="V76" s="202"/>
      <c r="W76" s="202"/>
      <c r="X76" s="202"/>
      <c r="Y76" s="76"/>
      <c r="Z76" s="76"/>
      <c r="AA76" s="76"/>
      <c r="AB76" s="203">
        <v>10.98</v>
      </c>
      <c r="AC76" s="203"/>
      <c r="AD76" s="203"/>
      <c r="AE76" s="203"/>
      <c r="AF76" s="203"/>
      <c r="AG76" s="203"/>
      <c r="AH76" s="203"/>
      <c r="AI76" s="203"/>
      <c r="AJ76" s="203"/>
      <c r="AK76" s="202" t="s">
        <v>315</v>
      </c>
      <c r="AL76" s="202"/>
      <c r="AM76" s="204">
        <v>3506.47</v>
      </c>
      <c r="AN76" s="204"/>
      <c r="AO76" s="204"/>
      <c r="AP76" s="204"/>
      <c r="AQ76" s="204"/>
      <c r="AR76" s="204"/>
      <c r="AS76" s="47" t="s">
        <v>316</v>
      </c>
      <c r="AT76" s="47"/>
      <c r="AU76" s="205">
        <f t="shared" si="12"/>
        <v>383818.13607059995</v>
      </c>
      <c r="AV76" s="205"/>
      <c r="AW76" s="205"/>
      <c r="AX76" s="205"/>
      <c r="AY76" s="205"/>
      <c r="AZ76" s="205"/>
      <c r="BA76" s="205"/>
      <c r="BB76" s="205"/>
      <c r="BC76" s="205"/>
      <c r="BD76" s="205"/>
      <c r="BE76" s="206"/>
      <c r="BF76" s="47"/>
      <c r="BG76" s="51"/>
      <c r="CJ76" s="10" t="s">
        <v>151</v>
      </c>
      <c r="CK76" s="11" t="s">
        <v>152</v>
      </c>
      <c r="CL76" s="7">
        <v>7.5505172173428132</v>
      </c>
      <c r="CM76" s="4">
        <f t="shared" si="10"/>
        <v>108319.72</v>
      </c>
    </row>
    <row r="77" spans="3:91" x14ac:dyDescent="0.25">
      <c r="C77" s="46"/>
      <c r="D77" s="47"/>
      <c r="E77" s="216" t="s">
        <v>8</v>
      </c>
      <c r="F77" s="217"/>
      <c r="G77" s="217"/>
      <c r="H77" s="217"/>
      <c r="I77" s="217"/>
      <c r="J77" s="217"/>
      <c r="K77" s="218" t="str">
        <f t="shared" si="13"/>
        <v>FIMBIL EAS 40 NEW</v>
      </c>
      <c r="L77" s="218"/>
      <c r="M77" s="218"/>
      <c r="N77" s="218"/>
      <c r="O77" s="218"/>
      <c r="P77" s="218"/>
      <c r="Q77" s="218"/>
      <c r="R77" s="218"/>
      <c r="S77" s="218"/>
      <c r="T77" s="218"/>
      <c r="U77" s="218"/>
      <c r="V77" s="218"/>
      <c r="W77" s="218"/>
      <c r="X77" s="218"/>
      <c r="Y77" s="74"/>
      <c r="Z77" s="74"/>
      <c r="AA77" s="74"/>
      <c r="AB77" s="219">
        <v>4</v>
      </c>
      <c r="AC77" s="219"/>
      <c r="AD77" s="219"/>
      <c r="AE77" s="219"/>
      <c r="AF77" s="219"/>
      <c r="AG77" s="219"/>
      <c r="AH77" s="219"/>
      <c r="AI77" s="219"/>
      <c r="AJ77" s="219"/>
      <c r="AK77" s="218" t="s">
        <v>315</v>
      </c>
      <c r="AL77" s="218"/>
      <c r="AM77" s="248">
        <v>1277.4000000000001</v>
      </c>
      <c r="AN77" s="248"/>
      <c r="AO77" s="248"/>
      <c r="AP77" s="248"/>
      <c r="AQ77" s="248"/>
      <c r="AR77" s="248"/>
      <c r="AS77" s="55" t="s">
        <v>316</v>
      </c>
      <c r="AT77" s="55"/>
      <c r="AU77" s="221">
        <f t="shared" si="12"/>
        <v>26350.386036000004</v>
      </c>
      <c r="AV77" s="221"/>
      <c r="AW77" s="221"/>
      <c r="AX77" s="221"/>
      <c r="AY77" s="221"/>
      <c r="AZ77" s="221"/>
      <c r="BA77" s="221"/>
      <c r="BB77" s="221"/>
      <c r="BC77" s="221"/>
      <c r="BD77" s="221"/>
      <c r="BE77" s="222"/>
      <c r="BF77" s="47"/>
      <c r="BG77" s="51"/>
      <c r="CJ77" s="10" t="s">
        <v>153</v>
      </c>
      <c r="CK77" s="11" t="s">
        <v>154</v>
      </c>
      <c r="CL77" s="7">
        <v>19.985732608392585</v>
      </c>
      <c r="CM77" s="4">
        <f t="shared" si="10"/>
        <v>286715.32</v>
      </c>
    </row>
    <row r="78" spans="3:91" x14ac:dyDescent="0.25">
      <c r="C78" s="46"/>
      <c r="D78" s="47"/>
      <c r="E78" s="200" t="s">
        <v>183</v>
      </c>
      <c r="F78" s="201"/>
      <c r="G78" s="201"/>
      <c r="H78" s="201"/>
      <c r="I78" s="201"/>
      <c r="J78" s="201"/>
      <c r="K78" s="202" t="str">
        <f t="shared" si="13"/>
        <v>CAUSTIC SODA LIQ</v>
      </c>
      <c r="L78" s="202"/>
      <c r="M78" s="202"/>
      <c r="N78" s="202"/>
      <c r="O78" s="202"/>
      <c r="P78" s="202"/>
      <c r="Q78" s="202"/>
      <c r="R78" s="202"/>
      <c r="S78" s="202"/>
      <c r="T78" s="202"/>
      <c r="U78" s="202"/>
      <c r="V78" s="202"/>
      <c r="W78" s="202"/>
      <c r="X78" s="202"/>
      <c r="Y78" s="76"/>
      <c r="Z78" s="76"/>
      <c r="AA78" s="76"/>
      <c r="AB78" s="203">
        <v>9</v>
      </c>
      <c r="AC78" s="203"/>
      <c r="AD78" s="203"/>
      <c r="AE78" s="203"/>
      <c r="AF78" s="203"/>
      <c r="AG78" s="203"/>
      <c r="AH78" s="203"/>
      <c r="AI78" s="203"/>
      <c r="AJ78" s="203"/>
      <c r="AK78" s="202" t="s">
        <v>315</v>
      </c>
      <c r="AL78" s="202"/>
      <c r="AM78" s="204">
        <v>2874.15</v>
      </c>
      <c r="AN78" s="204"/>
      <c r="AO78" s="204"/>
      <c r="AP78" s="204"/>
      <c r="AQ78" s="204"/>
      <c r="AR78" s="204"/>
      <c r="AS78" s="47" t="s">
        <v>316</v>
      </c>
      <c r="AT78" s="47"/>
      <c r="AU78" s="205">
        <f t="shared" si="12"/>
        <v>24565.360049999999</v>
      </c>
      <c r="AV78" s="205"/>
      <c r="AW78" s="205"/>
      <c r="AX78" s="205"/>
      <c r="AY78" s="205"/>
      <c r="AZ78" s="205"/>
      <c r="BA78" s="205"/>
      <c r="BB78" s="205"/>
      <c r="BC78" s="205"/>
      <c r="BD78" s="205"/>
      <c r="BE78" s="206"/>
      <c r="BF78" s="47"/>
      <c r="BG78" s="51"/>
      <c r="CJ78" s="10" t="s">
        <v>155</v>
      </c>
      <c r="CK78" s="19" t="s">
        <v>156</v>
      </c>
      <c r="CL78" s="7">
        <v>19.352577722013105</v>
      </c>
      <c r="CM78" s="4">
        <f t="shared" si="10"/>
        <v>277632.08</v>
      </c>
    </row>
    <row r="79" spans="3:91" x14ac:dyDescent="0.25">
      <c r="C79" s="46"/>
      <c r="D79" s="47"/>
      <c r="E79" s="223" t="s">
        <v>10</v>
      </c>
      <c r="F79" s="224"/>
      <c r="G79" s="224"/>
      <c r="H79" s="224"/>
      <c r="I79" s="224"/>
      <c r="J79" s="224"/>
      <c r="K79" s="225" t="str">
        <f t="shared" si="13"/>
        <v>SODA ASH</v>
      </c>
      <c r="L79" s="225"/>
      <c r="M79" s="225"/>
      <c r="N79" s="225"/>
      <c r="O79" s="225"/>
      <c r="P79" s="225"/>
      <c r="Q79" s="225"/>
      <c r="R79" s="225"/>
      <c r="S79" s="225"/>
      <c r="T79" s="225"/>
      <c r="U79" s="225"/>
      <c r="V79" s="225"/>
      <c r="W79" s="225"/>
      <c r="X79" s="225"/>
      <c r="Y79" s="75"/>
      <c r="Z79" s="75"/>
      <c r="AA79" s="75"/>
      <c r="AB79" s="226">
        <v>20</v>
      </c>
      <c r="AC79" s="226"/>
      <c r="AD79" s="226"/>
      <c r="AE79" s="226"/>
      <c r="AF79" s="226"/>
      <c r="AG79" s="226"/>
      <c r="AH79" s="226"/>
      <c r="AI79" s="226"/>
      <c r="AJ79" s="226"/>
      <c r="AK79" s="225" t="s">
        <v>315</v>
      </c>
      <c r="AL79" s="225"/>
      <c r="AM79" s="227">
        <v>6387.01</v>
      </c>
      <c r="AN79" s="227"/>
      <c r="AO79" s="227"/>
      <c r="AP79" s="227"/>
      <c r="AQ79" s="227"/>
      <c r="AR79" s="227"/>
      <c r="AS79" s="54" t="s">
        <v>316</v>
      </c>
      <c r="AT79" s="54"/>
      <c r="AU79" s="228">
        <f t="shared" si="12"/>
        <v>56716.648800000003</v>
      </c>
      <c r="AV79" s="228"/>
      <c r="AW79" s="228"/>
      <c r="AX79" s="228"/>
      <c r="AY79" s="228"/>
      <c r="AZ79" s="228"/>
      <c r="BA79" s="228"/>
      <c r="BB79" s="228"/>
      <c r="BC79" s="228"/>
      <c r="BD79" s="228"/>
      <c r="BE79" s="229"/>
      <c r="BF79" s="47"/>
      <c r="BG79" s="51"/>
      <c r="CJ79" s="10" t="s">
        <v>157</v>
      </c>
      <c r="CK79" s="19" t="s">
        <v>158</v>
      </c>
      <c r="CL79" s="7">
        <v>17.513283145127563</v>
      </c>
      <c r="CM79" s="4">
        <f t="shared" si="10"/>
        <v>251245.56000000003</v>
      </c>
    </row>
    <row r="80" spans="3:91" x14ac:dyDescent="0.25">
      <c r="C80" s="46"/>
      <c r="D80" s="47"/>
      <c r="E80" s="70"/>
      <c r="F80" s="70"/>
      <c r="G80" s="70"/>
      <c r="H80" s="70"/>
      <c r="I80" s="70"/>
      <c r="J80" s="70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  <c r="AA80" s="76"/>
      <c r="AB80" s="57"/>
      <c r="AC80" s="57"/>
      <c r="AD80" s="57"/>
      <c r="AE80" s="57"/>
      <c r="AF80" s="57"/>
      <c r="AG80" s="57"/>
      <c r="AH80" s="57"/>
      <c r="AI80" s="57"/>
      <c r="AJ80" s="57"/>
      <c r="AK80" s="76"/>
      <c r="AL80" s="76"/>
      <c r="AM80" s="70"/>
      <c r="AN80" s="70"/>
      <c r="AO80" s="70"/>
      <c r="AP80" s="70"/>
      <c r="AQ80" s="70"/>
      <c r="AR80" s="70"/>
      <c r="AS80" s="47"/>
      <c r="AT80" s="47"/>
      <c r="AU80" s="58"/>
      <c r="AV80" s="58"/>
      <c r="AW80" s="58"/>
      <c r="AX80" s="58"/>
      <c r="AY80" s="58"/>
      <c r="AZ80" s="58"/>
      <c r="BA80" s="58"/>
      <c r="BB80" s="58"/>
      <c r="BC80" s="58"/>
      <c r="BD80" s="58"/>
      <c r="BE80" s="58"/>
      <c r="BF80" s="47"/>
      <c r="BG80" s="51"/>
      <c r="CJ80" s="10" t="s">
        <v>159</v>
      </c>
      <c r="CK80" s="11" t="s">
        <v>160</v>
      </c>
      <c r="CL80" s="7">
        <v>18.24300362470375</v>
      </c>
      <c r="CM80" s="4">
        <f t="shared" si="10"/>
        <v>261714.13</v>
      </c>
    </row>
    <row r="81" spans="3:91" x14ac:dyDescent="0.25">
      <c r="C81" s="46"/>
      <c r="D81" s="47"/>
      <c r="E81" s="70"/>
      <c r="F81" s="70"/>
      <c r="G81" s="70"/>
      <c r="H81" s="70"/>
      <c r="I81" s="70"/>
      <c r="J81" s="70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57"/>
      <c r="AC81" s="57"/>
      <c r="AD81" s="57"/>
      <c r="AE81" s="57"/>
      <c r="AF81" s="57"/>
      <c r="AG81" s="57"/>
      <c r="AH81" s="57"/>
      <c r="AI81" s="57"/>
      <c r="AJ81" s="57"/>
      <c r="AK81" s="76"/>
      <c r="AL81" s="76"/>
      <c r="AM81" s="70"/>
      <c r="AN81" s="70"/>
      <c r="AO81" s="70"/>
      <c r="AP81" s="59"/>
      <c r="AQ81" s="230" t="s">
        <v>318</v>
      </c>
      <c r="AR81" s="230"/>
      <c r="AS81" s="230"/>
      <c r="AT81" s="230"/>
      <c r="AU81" s="58" t="s">
        <v>11</v>
      </c>
      <c r="AV81" s="205">
        <f>SUM(AU74:BE79)</f>
        <v>1046812.2144330001</v>
      </c>
      <c r="AW81" s="205"/>
      <c r="AX81" s="205"/>
      <c r="AY81" s="205"/>
      <c r="AZ81" s="205"/>
      <c r="BA81" s="205"/>
      <c r="BB81" s="205"/>
      <c r="BC81" s="205"/>
      <c r="BD81" s="205"/>
      <c r="BE81" s="205"/>
      <c r="BF81" s="47"/>
      <c r="BG81" s="51"/>
      <c r="CJ81" s="10" t="s">
        <v>161</v>
      </c>
      <c r="CK81" s="11" t="s">
        <v>162</v>
      </c>
      <c r="CL81" s="7">
        <v>9.0314714903108886</v>
      </c>
      <c r="CM81" s="4">
        <f t="shared" si="10"/>
        <v>129565.49</v>
      </c>
    </row>
    <row r="82" spans="3:91" x14ac:dyDescent="0.25">
      <c r="C82" s="46"/>
      <c r="D82" s="47"/>
      <c r="E82" s="70"/>
      <c r="F82" s="70"/>
      <c r="G82" s="70"/>
      <c r="H82" s="70"/>
      <c r="I82" s="70"/>
      <c r="J82" s="70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  <c r="Z82" s="76"/>
      <c r="AA82" s="76"/>
      <c r="AB82" s="57"/>
      <c r="AC82" s="57"/>
      <c r="AD82" s="57"/>
      <c r="AE82" s="57"/>
      <c r="AF82" s="57"/>
      <c r="AG82" s="57"/>
      <c r="AH82" s="57"/>
      <c r="AI82" s="57"/>
      <c r="AJ82" s="57"/>
      <c r="AK82" s="76"/>
      <c r="AL82" s="76"/>
      <c r="AM82" s="70"/>
      <c r="AN82" s="70"/>
      <c r="AO82" s="70"/>
      <c r="AP82" s="59"/>
      <c r="AQ82" s="202" t="s">
        <v>317</v>
      </c>
      <c r="AR82" s="202"/>
      <c r="AS82" s="202"/>
      <c r="AT82" s="202"/>
      <c r="AU82" s="58" t="s">
        <v>11</v>
      </c>
      <c r="AV82" s="205">
        <f>AV81/AV68</f>
        <v>498.4820068728572</v>
      </c>
      <c r="AW82" s="205"/>
      <c r="AX82" s="205"/>
      <c r="AY82" s="205"/>
      <c r="AZ82" s="205"/>
      <c r="BA82" s="205"/>
      <c r="BB82" s="205"/>
      <c r="BC82" s="205"/>
      <c r="BD82" s="205"/>
      <c r="BE82" s="205"/>
      <c r="BF82" s="47"/>
      <c r="BG82" s="51"/>
      <c r="CJ82" s="10" t="s">
        <v>163</v>
      </c>
      <c r="CK82" s="11" t="s">
        <v>164</v>
      </c>
      <c r="CL82" s="7">
        <v>12.306423393280358</v>
      </c>
      <c r="CM82" s="4">
        <f t="shared" si="10"/>
        <v>176547.95</v>
      </c>
    </row>
    <row r="83" spans="3:91" x14ac:dyDescent="0.25">
      <c r="C83" s="46"/>
      <c r="D83" s="47"/>
      <c r="E83" s="70"/>
      <c r="F83" s="70"/>
      <c r="G83" s="70"/>
      <c r="H83" s="70"/>
      <c r="I83" s="70"/>
      <c r="J83" s="70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57"/>
      <c r="AC83" s="57"/>
      <c r="AD83" s="57"/>
      <c r="AE83" s="57"/>
      <c r="AF83" s="57"/>
      <c r="AG83" s="57"/>
      <c r="AH83" s="57"/>
      <c r="AI83" s="57"/>
      <c r="AJ83" s="57"/>
      <c r="AK83" s="76"/>
      <c r="AL83" s="76"/>
      <c r="AM83" s="70"/>
      <c r="AN83" s="70"/>
      <c r="AO83" s="70"/>
      <c r="AP83" s="70"/>
      <c r="AQ83" s="70"/>
      <c r="AR83" s="70"/>
      <c r="AS83" s="47"/>
      <c r="AT83" s="47"/>
      <c r="AU83" s="47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47"/>
      <c r="BG83" s="51"/>
      <c r="CJ83" s="10" t="s">
        <v>165</v>
      </c>
      <c r="CK83" s="11" t="s">
        <v>166</v>
      </c>
      <c r="CL83" s="7">
        <v>17.52</v>
      </c>
      <c r="CM83" s="4">
        <f t="shared" si="10"/>
        <v>251341.91999999998</v>
      </c>
    </row>
    <row r="84" spans="3:91" ht="17.25" thickBot="1" x14ac:dyDescent="0.3">
      <c r="C84" s="60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2"/>
      <c r="CJ84" s="12" t="s">
        <v>167</v>
      </c>
      <c r="CK84" s="13" t="s">
        <v>168</v>
      </c>
      <c r="CL84" s="7">
        <v>6.0476808866583021</v>
      </c>
      <c r="CM84" s="4">
        <f t="shared" si="10"/>
        <v>86760.03</v>
      </c>
    </row>
    <row r="85" spans="3:91" x14ac:dyDescent="0.25">
      <c r="CJ85" s="12" t="s">
        <v>169</v>
      </c>
      <c r="CK85" s="20" t="s">
        <v>170</v>
      </c>
      <c r="CL85" s="7">
        <v>9.6363041962916505</v>
      </c>
      <c r="CM85" s="4">
        <f t="shared" si="10"/>
        <v>138242.42000000001</v>
      </c>
    </row>
    <row r="86" spans="3:91" ht="17.25" thickBot="1" x14ac:dyDescent="0.3">
      <c r="CJ86" s="10" t="s">
        <v>171</v>
      </c>
      <c r="CK86" s="21" t="s">
        <v>172</v>
      </c>
      <c r="CL86" s="7">
        <v>14.638158371671546</v>
      </c>
      <c r="CM86" s="4">
        <f t="shared" si="10"/>
        <v>209999.02</v>
      </c>
    </row>
    <row r="87" spans="3:91" x14ac:dyDescent="0.25">
      <c r="C87" s="43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5"/>
      <c r="CJ87" s="10" t="s">
        <v>173</v>
      </c>
      <c r="CK87" s="22" t="s">
        <v>174</v>
      </c>
      <c r="CL87" s="7">
        <v>12.216808866583019</v>
      </c>
      <c r="CM87" s="4">
        <f t="shared" si="10"/>
        <v>175262.34</v>
      </c>
    </row>
    <row r="88" spans="3:91" x14ac:dyDescent="0.25">
      <c r="C88" s="46"/>
      <c r="D88" s="47"/>
      <c r="E88" s="196" t="s">
        <v>0</v>
      </c>
      <c r="F88" s="196"/>
      <c r="G88" s="196"/>
      <c r="H88" s="196"/>
      <c r="I88" s="196"/>
      <c r="J88" s="48" t="s">
        <v>11</v>
      </c>
      <c r="K88" s="196" t="s">
        <v>342</v>
      </c>
      <c r="L88" s="196"/>
      <c r="M88" s="196"/>
      <c r="N88" s="196"/>
      <c r="O88" s="196"/>
      <c r="P88" s="196"/>
      <c r="Q88" s="196"/>
      <c r="R88" s="196"/>
      <c r="S88" s="196"/>
      <c r="T88" s="196"/>
      <c r="U88" s="196"/>
      <c r="V88" s="48"/>
      <c r="W88" s="48"/>
      <c r="X88" s="49"/>
      <c r="Y88" s="49"/>
      <c r="Z88" s="49"/>
      <c r="AA88" s="49"/>
      <c r="AB88" s="49"/>
      <c r="AC88" s="49"/>
      <c r="AD88" s="49"/>
      <c r="AE88" s="49"/>
      <c r="AF88" s="49"/>
      <c r="AG88" s="49"/>
      <c r="AH88" s="48"/>
      <c r="AI88" s="50"/>
      <c r="AJ88" s="50"/>
      <c r="AK88" s="50"/>
      <c r="AL88" s="50"/>
      <c r="AM88" s="196" t="s">
        <v>3</v>
      </c>
      <c r="AN88" s="196"/>
      <c r="AO88" s="196"/>
      <c r="AP88" s="196"/>
      <c r="AQ88" s="196"/>
      <c r="AR88" s="196"/>
      <c r="AS88" s="196"/>
      <c r="AT88" s="196"/>
      <c r="AU88" s="48" t="s">
        <v>11</v>
      </c>
      <c r="AV88" s="197">
        <v>319.5</v>
      </c>
      <c r="AW88" s="197"/>
      <c r="AX88" s="197"/>
      <c r="AY88" s="197"/>
      <c r="AZ88" s="48" t="s">
        <v>319</v>
      </c>
      <c r="BA88" s="48"/>
      <c r="BB88" s="48"/>
      <c r="BC88" s="48"/>
      <c r="BD88" s="48"/>
      <c r="BE88" s="48"/>
      <c r="BF88" s="47"/>
      <c r="BG88" s="51"/>
      <c r="CJ88" s="10" t="s">
        <v>175</v>
      </c>
      <c r="CK88" s="22" t="s">
        <v>176</v>
      </c>
      <c r="CL88" s="7">
        <v>9.1766143872856532</v>
      </c>
      <c r="CM88" s="4">
        <f t="shared" si="10"/>
        <v>131647.71</v>
      </c>
    </row>
    <row r="89" spans="3:91" x14ac:dyDescent="0.25">
      <c r="C89" s="46"/>
      <c r="D89" s="47"/>
      <c r="E89" s="196" t="s">
        <v>322</v>
      </c>
      <c r="F89" s="196"/>
      <c r="G89" s="196"/>
      <c r="H89" s="196"/>
      <c r="I89" s="196"/>
      <c r="J89" s="48" t="s">
        <v>11</v>
      </c>
      <c r="K89" s="250" t="s">
        <v>343</v>
      </c>
      <c r="L89" s="250"/>
      <c r="M89" s="250"/>
      <c r="N89" s="250"/>
      <c r="O89" s="250"/>
      <c r="P89" s="250"/>
      <c r="Q89" s="250"/>
      <c r="R89" s="250"/>
      <c r="S89" s="250"/>
      <c r="T89" s="250"/>
      <c r="U89" s="250"/>
      <c r="V89" s="250"/>
      <c r="W89" s="250"/>
      <c r="X89" s="49"/>
      <c r="Y89" s="49"/>
      <c r="Z89" s="49"/>
      <c r="AA89" s="49"/>
      <c r="AB89" s="49"/>
      <c r="AC89" s="49"/>
      <c r="AD89" s="49"/>
      <c r="AE89" s="49"/>
      <c r="AF89" s="49"/>
      <c r="AG89" s="49"/>
      <c r="AH89" s="48"/>
      <c r="AI89" s="50"/>
      <c r="AJ89" s="50"/>
      <c r="AK89" s="50"/>
      <c r="AL89" s="50"/>
      <c r="AM89" s="196" t="s">
        <v>4</v>
      </c>
      <c r="AN89" s="196"/>
      <c r="AO89" s="196"/>
      <c r="AP89" s="196"/>
      <c r="AQ89" s="196"/>
      <c r="AR89" s="196"/>
      <c r="AS89" s="196"/>
      <c r="AT89" s="196"/>
      <c r="AU89" s="48" t="s">
        <v>11</v>
      </c>
      <c r="AV89" s="196">
        <v>2100</v>
      </c>
      <c r="AW89" s="196"/>
      <c r="AX89" s="196"/>
      <c r="AY89" s="196"/>
      <c r="AZ89" s="48" t="s">
        <v>320</v>
      </c>
      <c r="BA89" s="48"/>
      <c r="BB89" s="48"/>
      <c r="BC89" s="48"/>
      <c r="BD89" s="48"/>
      <c r="BE89" s="48"/>
      <c r="BF89" s="47"/>
      <c r="BG89" s="51"/>
      <c r="CJ89" s="10" t="s">
        <v>177</v>
      </c>
      <c r="CK89" s="22" t="s">
        <v>178</v>
      </c>
      <c r="CL89" s="7">
        <v>23.90083368186254</v>
      </c>
      <c r="CM89" s="4">
        <f t="shared" si="10"/>
        <v>342881.36</v>
      </c>
    </row>
    <row r="90" spans="3:91" x14ac:dyDescent="0.25">
      <c r="C90" s="46"/>
      <c r="D90" s="47"/>
      <c r="E90" s="196" t="s">
        <v>1</v>
      </c>
      <c r="F90" s="196"/>
      <c r="G90" s="196"/>
      <c r="H90" s="196"/>
      <c r="I90" s="196"/>
      <c r="J90" s="48" t="s">
        <v>11</v>
      </c>
      <c r="K90" s="196" t="s">
        <v>336</v>
      </c>
      <c r="L90" s="196"/>
      <c r="M90" s="196"/>
      <c r="N90" s="196"/>
      <c r="O90" s="196"/>
      <c r="P90" s="196"/>
      <c r="Q90" s="196"/>
      <c r="R90" s="196"/>
      <c r="S90" s="196"/>
      <c r="T90" s="196"/>
      <c r="U90" s="196"/>
      <c r="V90" s="48"/>
      <c r="W90" s="48"/>
      <c r="X90" s="49"/>
      <c r="Y90" s="49"/>
      <c r="Z90" s="49"/>
      <c r="AA90" s="49"/>
      <c r="AB90" s="49"/>
      <c r="AC90" s="49"/>
      <c r="AD90" s="49"/>
      <c r="AE90" s="49"/>
      <c r="AF90" s="49"/>
      <c r="AG90" s="49"/>
      <c r="AH90" s="48"/>
      <c r="AI90" s="50"/>
      <c r="AJ90" s="50"/>
      <c r="AK90" s="50"/>
      <c r="AL90" s="50"/>
      <c r="AM90" s="196"/>
      <c r="AN90" s="196"/>
      <c r="AO90" s="196"/>
      <c r="AP90" s="196"/>
      <c r="AQ90" s="196"/>
      <c r="AR90" s="196"/>
      <c r="AS90" s="196"/>
      <c r="AT90" s="196"/>
      <c r="AU90" s="48"/>
      <c r="AV90" s="198"/>
      <c r="AW90" s="198"/>
      <c r="AX90" s="198"/>
      <c r="AY90" s="198"/>
      <c r="AZ90" s="48"/>
      <c r="BA90" s="48"/>
      <c r="BB90" s="48"/>
      <c r="BC90" s="48"/>
      <c r="BD90" s="48"/>
      <c r="BE90" s="48"/>
      <c r="BF90" s="47"/>
      <c r="BG90" s="51"/>
      <c r="CJ90" s="10" t="s">
        <v>179</v>
      </c>
      <c r="CK90" s="22" t="s">
        <v>180</v>
      </c>
      <c r="CL90" s="7">
        <v>8.8825477485013238</v>
      </c>
      <c r="CM90" s="4">
        <f t="shared" si="10"/>
        <v>127429.02999999998</v>
      </c>
    </row>
    <row r="91" spans="3:91" x14ac:dyDescent="0.25">
      <c r="C91" s="46"/>
      <c r="D91" s="47"/>
      <c r="E91" s="196" t="s">
        <v>2</v>
      </c>
      <c r="F91" s="196"/>
      <c r="G91" s="196"/>
      <c r="H91" s="196"/>
      <c r="I91" s="196"/>
      <c r="J91" s="48" t="s">
        <v>11</v>
      </c>
      <c r="K91" s="196" t="s">
        <v>337</v>
      </c>
      <c r="L91" s="196"/>
      <c r="M91" s="196"/>
      <c r="N91" s="196"/>
      <c r="O91" s="196"/>
      <c r="P91" s="196"/>
      <c r="Q91" s="196"/>
      <c r="R91" s="196"/>
      <c r="S91" s="196"/>
      <c r="T91" s="196"/>
      <c r="U91" s="196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8"/>
      <c r="AJ91" s="48"/>
      <c r="AK91" s="48"/>
      <c r="AL91" s="48"/>
      <c r="AM91" s="196"/>
      <c r="AN91" s="196"/>
      <c r="AO91" s="196"/>
      <c r="AP91" s="196"/>
      <c r="AQ91" s="196"/>
      <c r="AR91" s="196"/>
      <c r="AS91" s="196"/>
      <c r="AT91" s="196"/>
      <c r="AU91" s="48"/>
      <c r="AV91" s="48"/>
      <c r="AW91" s="48"/>
      <c r="AX91" s="48"/>
      <c r="AY91" s="48"/>
      <c r="AZ91" s="48"/>
      <c r="BA91" s="48"/>
      <c r="BB91" s="48"/>
      <c r="BC91" s="48"/>
      <c r="BD91" s="48"/>
      <c r="BE91" s="48"/>
      <c r="BF91" s="47"/>
      <c r="BG91" s="51"/>
      <c r="CJ91" s="10" t="s">
        <v>181</v>
      </c>
      <c r="CK91" s="22" t="s">
        <v>182</v>
      </c>
      <c r="CL91" s="7">
        <v>7.6998738324271576</v>
      </c>
      <c r="CM91" s="4">
        <f t="shared" si="10"/>
        <v>110462.39</v>
      </c>
    </row>
    <row r="92" spans="3:91" x14ac:dyDescent="0.25">
      <c r="C92" s="46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  <c r="AA92" s="47"/>
      <c r="AB92" s="47"/>
      <c r="AC92" s="47"/>
      <c r="AD92" s="47"/>
      <c r="AE92" s="47"/>
      <c r="AF92" s="47"/>
      <c r="AG92" s="47"/>
      <c r="AH92" s="47"/>
      <c r="AI92" s="47"/>
      <c r="AJ92" s="47"/>
      <c r="AK92" s="47"/>
      <c r="AL92" s="47"/>
      <c r="AM92" s="47"/>
      <c r="AN92" s="47"/>
      <c r="AO92" s="47"/>
      <c r="AP92" s="47"/>
      <c r="AQ92" s="47"/>
      <c r="AR92" s="47"/>
      <c r="AS92" s="47"/>
      <c r="AT92" s="47"/>
      <c r="AU92" s="47"/>
      <c r="AV92" s="47"/>
      <c r="AW92" s="47"/>
      <c r="AX92" s="47"/>
      <c r="AY92" s="47"/>
      <c r="AZ92" s="47"/>
      <c r="BA92" s="47"/>
      <c r="BB92" s="47"/>
      <c r="BC92" s="47"/>
      <c r="BD92" s="47"/>
      <c r="BE92" s="47"/>
      <c r="BF92" s="47"/>
      <c r="BG92" s="51"/>
      <c r="CJ92" s="10" t="s">
        <v>183</v>
      </c>
      <c r="CK92" s="11" t="s">
        <v>184</v>
      </c>
      <c r="CL92" s="7">
        <v>0.59577582601421997</v>
      </c>
      <c r="CM92" s="4">
        <f t="shared" si="10"/>
        <v>8547</v>
      </c>
    </row>
    <row r="93" spans="3:91" x14ac:dyDescent="0.25">
      <c r="C93" s="46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47"/>
      <c r="Z93" s="47"/>
      <c r="AA93" s="47"/>
      <c r="AB93" s="47"/>
      <c r="AC93" s="47"/>
      <c r="AD93" s="47"/>
      <c r="AE93" s="47"/>
      <c r="AF93" s="47"/>
      <c r="AG93" s="47"/>
      <c r="AH93" s="47"/>
      <c r="AI93" s="47"/>
      <c r="AJ93" s="47"/>
      <c r="AK93" s="47"/>
      <c r="AL93" s="47"/>
      <c r="AM93" s="47"/>
      <c r="AN93" s="47"/>
      <c r="AO93" s="47"/>
      <c r="AP93" s="47"/>
      <c r="AQ93" s="47"/>
      <c r="AR93" s="47"/>
      <c r="AS93" s="47"/>
      <c r="AT93" s="47"/>
      <c r="AU93" s="47"/>
      <c r="AV93" s="47"/>
      <c r="AW93" s="47"/>
      <c r="AX93" s="47"/>
      <c r="AY93" s="47"/>
      <c r="AZ93" s="47"/>
      <c r="BA93" s="47"/>
      <c r="BB93" s="47"/>
      <c r="BC93" s="47"/>
      <c r="BD93" s="47"/>
      <c r="BE93" s="47"/>
      <c r="BF93" s="47"/>
      <c r="BG93" s="51"/>
      <c r="CJ93" s="10" t="s">
        <v>185</v>
      </c>
      <c r="CK93" s="11" t="s">
        <v>186</v>
      </c>
      <c r="CL93" s="7">
        <v>0.41704307820995395</v>
      </c>
      <c r="CM93" s="4">
        <f t="shared" si="10"/>
        <v>5982.9</v>
      </c>
    </row>
    <row r="94" spans="3:91" x14ac:dyDescent="0.25">
      <c r="C94" s="46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  <c r="AA94" s="47"/>
      <c r="AB94" s="47"/>
      <c r="AC94" s="47"/>
      <c r="AD94" s="47"/>
      <c r="AE94" s="47"/>
      <c r="AF94" s="47"/>
      <c r="AG94" s="47"/>
      <c r="AH94" s="47"/>
      <c r="AI94" s="47"/>
      <c r="AJ94" s="47"/>
      <c r="AK94" s="47"/>
      <c r="AL94" s="47"/>
      <c r="AM94" s="47"/>
      <c r="AN94" s="47"/>
      <c r="AO94" s="47"/>
      <c r="AP94" s="47"/>
      <c r="AQ94" s="47"/>
      <c r="AR94" s="47"/>
      <c r="AS94" s="47"/>
      <c r="AT94" s="47"/>
      <c r="AU94" s="47"/>
      <c r="AV94" s="47"/>
      <c r="AW94" s="47"/>
      <c r="AX94" s="47"/>
      <c r="AY94" s="47"/>
      <c r="AZ94" s="47"/>
      <c r="BA94" s="47"/>
      <c r="BB94" s="47"/>
      <c r="BC94" s="47"/>
      <c r="BD94" s="47"/>
      <c r="BE94" s="47"/>
      <c r="BF94" s="47"/>
      <c r="BG94" s="51"/>
      <c r="CJ94" s="10" t="s">
        <v>187</v>
      </c>
      <c r="CK94" s="11" t="s">
        <v>188</v>
      </c>
      <c r="CL94" s="7">
        <v>0.92429945629443744</v>
      </c>
      <c r="CM94" s="4">
        <f t="shared" si="10"/>
        <v>13260</v>
      </c>
    </row>
    <row r="95" spans="3:91" x14ac:dyDescent="0.25">
      <c r="C95" s="46"/>
      <c r="D95" s="47"/>
      <c r="E95" s="208" t="s">
        <v>5</v>
      </c>
      <c r="F95" s="209"/>
      <c r="G95" s="209"/>
      <c r="H95" s="209"/>
      <c r="I95" s="209"/>
      <c r="J95" s="209"/>
      <c r="K95" s="210" t="str">
        <f t="shared" ref="K95" si="14">VLOOKUP(E95,$CJ$1:$CM$1003,2,FALSE)</f>
        <v>NOVACRON YELLOW S-3R</v>
      </c>
      <c r="L95" s="210"/>
      <c r="M95" s="210"/>
      <c r="N95" s="210"/>
      <c r="O95" s="210"/>
      <c r="P95" s="210"/>
      <c r="Q95" s="210"/>
      <c r="R95" s="210"/>
      <c r="S95" s="210"/>
      <c r="T95" s="210"/>
      <c r="U95" s="210"/>
      <c r="V95" s="210"/>
      <c r="W95" s="210"/>
      <c r="X95" s="210"/>
      <c r="Y95" s="73"/>
      <c r="Z95" s="73"/>
      <c r="AA95" s="73"/>
      <c r="AB95" s="211">
        <v>13.77</v>
      </c>
      <c r="AC95" s="211"/>
      <c r="AD95" s="211"/>
      <c r="AE95" s="211"/>
      <c r="AF95" s="211"/>
      <c r="AG95" s="211"/>
      <c r="AH95" s="211"/>
      <c r="AI95" s="211"/>
      <c r="AJ95" s="211"/>
      <c r="AK95" s="210" t="s">
        <v>315</v>
      </c>
      <c r="AL95" s="210"/>
      <c r="AM95" s="212">
        <v>4397.45</v>
      </c>
      <c r="AN95" s="212"/>
      <c r="AO95" s="212"/>
      <c r="AP95" s="212"/>
      <c r="AQ95" s="212"/>
      <c r="AR95" s="212"/>
      <c r="AS95" s="52" t="s">
        <v>316</v>
      </c>
      <c r="AT95" s="52"/>
      <c r="AU95" s="213">
        <f>(AM95*VLOOKUP(E95,$CJ$1:$CM$1003,4,FALSE))/1000</f>
        <v>427090.98582900001</v>
      </c>
      <c r="AV95" s="213"/>
      <c r="AW95" s="213"/>
      <c r="AX95" s="213"/>
      <c r="AY95" s="213"/>
      <c r="AZ95" s="213"/>
      <c r="BA95" s="213"/>
      <c r="BB95" s="213"/>
      <c r="BC95" s="213"/>
      <c r="BD95" s="213"/>
      <c r="BE95" s="214"/>
      <c r="BF95" s="47"/>
      <c r="BG95" s="51"/>
      <c r="CJ95" s="10" t="s">
        <v>189</v>
      </c>
      <c r="CK95" s="11" t="s">
        <v>190</v>
      </c>
      <c r="CL95" s="8">
        <v>0.27780566011431757</v>
      </c>
      <c r="CM95" s="4">
        <f t="shared" si="10"/>
        <v>3985.3999999999996</v>
      </c>
    </row>
    <row r="96" spans="3:91" x14ac:dyDescent="0.25">
      <c r="C96" s="46"/>
      <c r="D96" s="47"/>
      <c r="E96" s="200" t="s">
        <v>28</v>
      </c>
      <c r="F96" s="201"/>
      <c r="G96" s="201"/>
      <c r="H96" s="201"/>
      <c r="I96" s="201"/>
      <c r="J96" s="201"/>
      <c r="K96" s="202" t="str">
        <f>VLOOKUP(E96,$CJ$1:$CM$1003,2,FALSE)</f>
        <v>NOVACRON RED S-B</v>
      </c>
      <c r="L96" s="202"/>
      <c r="M96" s="202"/>
      <c r="N96" s="202"/>
      <c r="O96" s="202"/>
      <c r="P96" s="202"/>
      <c r="Q96" s="202"/>
      <c r="R96" s="202"/>
      <c r="S96" s="202"/>
      <c r="T96" s="202"/>
      <c r="U96" s="202"/>
      <c r="V96" s="202"/>
      <c r="W96" s="202"/>
      <c r="X96" s="202"/>
      <c r="Y96" s="76"/>
      <c r="Z96" s="76"/>
      <c r="AA96" s="76"/>
      <c r="AB96" s="203">
        <v>7.92</v>
      </c>
      <c r="AC96" s="203"/>
      <c r="AD96" s="203"/>
      <c r="AE96" s="203"/>
      <c r="AF96" s="203"/>
      <c r="AG96" s="203"/>
      <c r="AH96" s="203"/>
      <c r="AI96" s="203"/>
      <c r="AJ96" s="203"/>
      <c r="AK96" s="202" t="s">
        <v>315</v>
      </c>
      <c r="AL96" s="202"/>
      <c r="AM96" s="204">
        <v>2529.25</v>
      </c>
      <c r="AN96" s="204"/>
      <c r="AO96" s="204"/>
      <c r="AP96" s="204"/>
      <c r="AQ96" s="204"/>
      <c r="AR96" s="204"/>
      <c r="AS96" s="47" t="s">
        <v>316</v>
      </c>
      <c r="AT96" s="47"/>
      <c r="AU96" s="205">
        <f t="shared" ref="AU96:AU99" si="15">(AM96*VLOOKUP(E96,$CJ$1:$CM$1003,4,FALSE))/1000</f>
        <v>273948.88477500004</v>
      </c>
      <c r="AV96" s="205"/>
      <c r="AW96" s="205"/>
      <c r="AX96" s="205"/>
      <c r="AY96" s="205"/>
      <c r="AZ96" s="205"/>
      <c r="BA96" s="205"/>
      <c r="BB96" s="205"/>
      <c r="BC96" s="205"/>
      <c r="BD96" s="205"/>
      <c r="BE96" s="206"/>
      <c r="BF96" s="47"/>
      <c r="BG96" s="51"/>
      <c r="CJ96" s="10" t="s">
        <v>191</v>
      </c>
      <c r="CK96" s="11" t="s">
        <v>192</v>
      </c>
      <c r="CL96" s="7">
        <v>1.4798550118499931</v>
      </c>
      <c r="CM96" s="4">
        <f t="shared" si="10"/>
        <v>21230</v>
      </c>
    </row>
    <row r="97" spans="3:91" x14ac:dyDescent="0.25">
      <c r="C97" s="46"/>
      <c r="D97" s="47"/>
      <c r="E97" s="200" t="s">
        <v>7</v>
      </c>
      <c r="F97" s="201"/>
      <c r="G97" s="201"/>
      <c r="H97" s="201"/>
      <c r="I97" s="201"/>
      <c r="J97" s="201"/>
      <c r="K97" s="202" t="str">
        <f t="shared" ref="K97:K100" si="16">VLOOKUP(E97,$CJ$1:$CM$1003,2,FALSE)</f>
        <v>NOVACRON DARK BLUE S-GL</v>
      </c>
      <c r="L97" s="202"/>
      <c r="M97" s="202"/>
      <c r="N97" s="202"/>
      <c r="O97" s="202"/>
      <c r="P97" s="202"/>
      <c r="Q97" s="202"/>
      <c r="R97" s="202"/>
      <c r="S97" s="202"/>
      <c r="T97" s="202"/>
      <c r="U97" s="202"/>
      <c r="V97" s="202"/>
      <c r="W97" s="202"/>
      <c r="X97" s="202"/>
      <c r="Y97" s="76"/>
      <c r="Z97" s="76"/>
      <c r="AA97" s="76"/>
      <c r="AB97" s="203">
        <v>6.0659999999999998</v>
      </c>
      <c r="AC97" s="203"/>
      <c r="AD97" s="203"/>
      <c r="AE97" s="203"/>
      <c r="AF97" s="203"/>
      <c r="AG97" s="203"/>
      <c r="AH97" s="203"/>
      <c r="AI97" s="203"/>
      <c r="AJ97" s="203"/>
      <c r="AK97" s="202" t="s">
        <v>315</v>
      </c>
      <c r="AL97" s="202"/>
      <c r="AM97" s="204">
        <v>1937.18</v>
      </c>
      <c r="AN97" s="204"/>
      <c r="AO97" s="204"/>
      <c r="AP97" s="204"/>
      <c r="AQ97" s="204"/>
      <c r="AR97" s="204"/>
      <c r="AS97" s="47" t="s">
        <v>316</v>
      </c>
      <c r="AT97" s="47"/>
      <c r="AU97" s="205">
        <f t="shared" si="15"/>
        <v>235665.85069440003</v>
      </c>
      <c r="AV97" s="205"/>
      <c r="AW97" s="205"/>
      <c r="AX97" s="205"/>
      <c r="AY97" s="205"/>
      <c r="AZ97" s="205"/>
      <c r="BA97" s="205"/>
      <c r="BB97" s="205"/>
      <c r="BC97" s="205"/>
      <c r="BD97" s="205"/>
      <c r="BE97" s="206"/>
      <c r="BF97" s="47"/>
      <c r="BG97" s="51"/>
      <c r="CJ97" s="10" t="s">
        <v>193</v>
      </c>
      <c r="CK97" s="11" t="s">
        <v>194</v>
      </c>
      <c r="CL97" s="7">
        <v>1.4087850271852782</v>
      </c>
      <c r="CM97" s="4">
        <f t="shared" si="10"/>
        <v>20210.43</v>
      </c>
    </row>
    <row r="98" spans="3:91" x14ac:dyDescent="0.25">
      <c r="C98" s="46"/>
      <c r="D98" s="47"/>
      <c r="E98" s="216" t="s">
        <v>8</v>
      </c>
      <c r="F98" s="217"/>
      <c r="G98" s="217"/>
      <c r="H98" s="217"/>
      <c r="I98" s="217"/>
      <c r="J98" s="217"/>
      <c r="K98" s="218" t="str">
        <f t="shared" si="16"/>
        <v>FIMBIL EAS 40 NEW</v>
      </c>
      <c r="L98" s="218"/>
      <c r="M98" s="218"/>
      <c r="N98" s="218"/>
      <c r="O98" s="218"/>
      <c r="P98" s="218"/>
      <c r="Q98" s="218"/>
      <c r="R98" s="218"/>
      <c r="S98" s="218"/>
      <c r="T98" s="218"/>
      <c r="U98" s="218"/>
      <c r="V98" s="218"/>
      <c r="W98" s="218"/>
      <c r="X98" s="218"/>
      <c r="Y98" s="74"/>
      <c r="Z98" s="74"/>
      <c r="AA98" s="74"/>
      <c r="AB98" s="219">
        <v>4</v>
      </c>
      <c r="AC98" s="219"/>
      <c r="AD98" s="219"/>
      <c r="AE98" s="219"/>
      <c r="AF98" s="219"/>
      <c r="AG98" s="219"/>
      <c r="AH98" s="219"/>
      <c r="AI98" s="219"/>
      <c r="AJ98" s="219"/>
      <c r="AK98" s="218" t="s">
        <v>315</v>
      </c>
      <c r="AL98" s="218"/>
      <c r="AM98" s="248">
        <v>1277.4000000000001</v>
      </c>
      <c r="AN98" s="248"/>
      <c r="AO98" s="248"/>
      <c r="AP98" s="248"/>
      <c r="AQ98" s="248"/>
      <c r="AR98" s="248"/>
      <c r="AS98" s="55" t="s">
        <v>316</v>
      </c>
      <c r="AT98" s="55"/>
      <c r="AU98" s="221">
        <f t="shared" si="15"/>
        <v>26350.386036000004</v>
      </c>
      <c r="AV98" s="221"/>
      <c r="AW98" s="221"/>
      <c r="AX98" s="221"/>
      <c r="AY98" s="221"/>
      <c r="AZ98" s="221"/>
      <c r="BA98" s="221"/>
      <c r="BB98" s="221"/>
      <c r="BC98" s="221"/>
      <c r="BD98" s="221"/>
      <c r="BE98" s="222"/>
      <c r="BF98" s="47"/>
      <c r="BG98" s="51"/>
      <c r="CJ98" s="10" t="s">
        <v>195</v>
      </c>
      <c r="CK98" s="11" t="s">
        <v>196</v>
      </c>
      <c r="CL98" s="7">
        <v>1.9592004739997211</v>
      </c>
      <c r="CM98" s="4">
        <f t="shared" si="10"/>
        <v>28106.69</v>
      </c>
    </row>
    <row r="99" spans="3:91" x14ac:dyDescent="0.25">
      <c r="C99" s="46"/>
      <c r="D99" s="47"/>
      <c r="E99" s="200" t="s">
        <v>183</v>
      </c>
      <c r="F99" s="201"/>
      <c r="G99" s="201"/>
      <c r="H99" s="201"/>
      <c r="I99" s="201"/>
      <c r="J99" s="201"/>
      <c r="K99" s="202" t="str">
        <f t="shared" si="16"/>
        <v>CAUSTIC SODA LIQ</v>
      </c>
      <c r="L99" s="202"/>
      <c r="M99" s="202"/>
      <c r="N99" s="202"/>
      <c r="O99" s="202"/>
      <c r="P99" s="202"/>
      <c r="Q99" s="202"/>
      <c r="R99" s="202"/>
      <c r="S99" s="202"/>
      <c r="T99" s="202"/>
      <c r="U99" s="202"/>
      <c r="V99" s="202"/>
      <c r="W99" s="202"/>
      <c r="X99" s="202"/>
      <c r="Y99" s="76"/>
      <c r="Z99" s="76"/>
      <c r="AA99" s="76"/>
      <c r="AB99" s="203">
        <v>9</v>
      </c>
      <c r="AC99" s="203"/>
      <c r="AD99" s="203"/>
      <c r="AE99" s="203"/>
      <c r="AF99" s="203"/>
      <c r="AG99" s="203"/>
      <c r="AH99" s="203"/>
      <c r="AI99" s="203"/>
      <c r="AJ99" s="203"/>
      <c r="AK99" s="202" t="s">
        <v>315</v>
      </c>
      <c r="AL99" s="202"/>
      <c r="AM99" s="204">
        <v>2874.15</v>
      </c>
      <c r="AN99" s="204"/>
      <c r="AO99" s="204"/>
      <c r="AP99" s="204"/>
      <c r="AQ99" s="204"/>
      <c r="AR99" s="204"/>
      <c r="AS99" s="47" t="s">
        <v>316</v>
      </c>
      <c r="AT99" s="47"/>
      <c r="AU99" s="205">
        <f t="shared" si="15"/>
        <v>24565.360049999999</v>
      </c>
      <c r="AV99" s="205"/>
      <c r="AW99" s="205"/>
      <c r="AX99" s="205"/>
      <c r="AY99" s="205"/>
      <c r="AZ99" s="205"/>
      <c r="BA99" s="205"/>
      <c r="BB99" s="205"/>
      <c r="BC99" s="205"/>
      <c r="BD99" s="205"/>
      <c r="BE99" s="206"/>
      <c r="BF99" s="47"/>
      <c r="BG99" s="51"/>
      <c r="CJ99" s="10" t="s">
        <v>9</v>
      </c>
      <c r="CK99" s="11" t="s">
        <v>197</v>
      </c>
      <c r="CL99" s="7">
        <v>0.1663529903805939</v>
      </c>
      <c r="CM99" s="4">
        <f t="shared" si="10"/>
        <v>2386.5</v>
      </c>
    </row>
    <row r="100" spans="3:91" x14ac:dyDescent="0.25">
      <c r="C100" s="46"/>
      <c r="D100" s="47"/>
      <c r="E100" s="223" t="s">
        <v>10</v>
      </c>
      <c r="F100" s="224"/>
      <c r="G100" s="224"/>
      <c r="H100" s="224"/>
      <c r="I100" s="224"/>
      <c r="J100" s="224"/>
      <c r="K100" s="225" t="str">
        <f t="shared" si="16"/>
        <v>SODA ASH</v>
      </c>
      <c r="L100" s="225"/>
      <c r="M100" s="225"/>
      <c r="N100" s="225"/>
      <c r="O100" s="225"/>
      <c r="P100" s="225"/>
      <c r="Q100" s="225"/>
      <c r="R100" s="225"/>
      <c r="S100" s="225"/>
      <c r="T100" s="225"/>
      <c r="U100" s="225"/>
      <c r="V100" s="225"/>
      <c r="W100" s="225"/>
      <c r="X100" s="225"/>
      <c r="Y100" s="75"/>
      <c r="Z100" s="75"/>
      <c r="AA100" s="75"/>
      <c r="AB100" s="226">
        <v>20</v>
      </c>
      <c r="AC100" s="226"/>
      <c r="AD100" s="226"/>
      <c r="AE100" s="226"/>
      <c r="AF100" s="226"/>
      <c r="AG100" s="226"/>
      <c r="AH100" s="226"/>
      <c r="AI100" s="226"/>
      <c r="AJ100" s="226"/>
      <c r="AK100" s="225" t="s">
        <v>315</v>
      </c>
      <c r="AL100" s="225"/>
      <c r="AM100" s="227">
        <v>6387.01</v>
      </c>
      <c r="AN100" s="227"/>
      <c r="AO100" s="227"/>
      <c r="AP100" s="227"/>
      <c r="AQ100" s="227"/>
      <c r="AR100" s="227"/>
      <c r="AS100" s="54" t="s">
        <v>316</v>
      </c>
      <c r="AT100" s="54"/>
      <c r="AU100" s="228">
        <f>(AM100*VLOOKUP(E100,$CJ$1:$CM$1003,4,FALSE))/1000</f>
        <v>56716.648800000003</v>
      </c>
      <c r="AV100" s="228"/>
      <c r="AW100" s="228"/>
      <c r="AX100" s="228"/>
      <c r="AY100" s="228"/>
      <c r="AZ100" s="228"/>
      <c r="BA100" s="228"/>
      <c r="BB100" s="228"/>
      <c r="BC100" s="228"/>
      <c r="BD100" s="228"/>
      <c r="BE100" s="229"/>
      <c r="BF100" s="47"/>
      <c r="BG100" s="51"/>
      <c r="CJ100" s="10" t="s">
        <v>10</v>
      </c>
      <c r="CK100" s="11" t="s">
        <v>198</v>
      </c>
      <c r="CL100" s="7">
        <v>0.61898787118360521</v>
      </c>
      <c r="CM100" s="4">
        <f t="shared" si="10"/>
        <v>8880</v>
      </c>
    </row>
    <row r="101" spans="3:91" x14ac:dyDescent="0.25">
      <c r="C101" s="46"/>
      <c r="D101" s="47"/>
      <c r="E101" s="70"/>
      <c r="F101" s="70"/>
      <c r="G101" s="70"/>
      <c r="H101" s="70"/>
      <c r="I101" s="70"/>
      <c r="J101" s="70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  <c r="X101" s="76"/>
      <c r="Y101" s="76"/>
      <c r="Z101" s="76"/>
      <c r="AA101" s="76"/>
      <c r="AB101" s="57"/>
      <c r="AC101" s="57"/>
      <c r="AD101" s="57"/>
      <c r="AE101" s="57"/>
      <c r="AF101" s="57"/>
      <c r="AG101" s="57"/>
      <c r="AH101" s="57"/>
      <c r="AI101" s="57"/>
      <c r="AJ101" s="57"/>
      <c r="AK101" s="76"/>
      <c r="AL101" s="76"/>
      <c r="AM101" s="70"/>
      <c r="AN101" s="70"/>
      <c r="AO101" s="70"/>
      <c r="AP101" s="70"/>
      <c r="AQ101" s="70"/>
      <c r="AR101" s="70"/>
      <c r="AS101" s="47"/>
      <c r="AT101" s="47"/>
      <c r="AU101" s="58"/>
      <c r="AV101" s="58"/>
      <c r="AW101" s="58"/>
      <c r="AX101" s="58"/>
      <c r="AY101" s="58"/>
      <c r="AZ101" s="58"/>
      <c r="BA101" s="58"/>
      <c r="BB101" s="58"/>
      <c r="BC101" s="58"/>
      <c r="BD101" s="58"/>
      <c r="BE101" s="58"/>
      <c r="BF101" s="47"/>
      <c r="BG101" s="51"/>
      <c r="CJ101" s="10" t="s">
        <v>199</v>
      </c>
      <c r="CK101" s="11" t="s">
        <v>200</v>
      </c>
      <c r="CL101" s="7">
        <v>0.794646591384358</v>
      </c>
      <c r="CM101" s="4">
        <f t="shared" si="10"/>
        <v>11400</v>
      </c>
    </row>
    <row r="102" spans="3:91" x14ac:dyDescent="0.25">
      <c r="C102" s="46"/>
      <c r="D102" s="47"/>
      <c r="E102" s="70"/>
      <c r="F102" s="70"/>
      <c r="G102" s="70"/>
      <c r="H102" s="70"/>
      <c r="I102" s="70"/>
      <c r="J102" s="70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76"/>
      <c r="AB102" s="57"/>
      <c r="AC102" s="57"/>
      <c r="AD102" s="57"/>
      <c r="AE102" s="57"/>
      <c r="AF102" s="57"/>
      <c r="AG102" s="57"/>
      <c r="AH102" s="57"/>
      <c r="AI102" s="57"/>
      <c r="AJ102" s="57"/>
      <c r="AK102" s="76"/>
      <c r="AL102" s="76"/>
      <c r="AM102" s="70"/>
      <c r="AN102" s="70"/>
      <c r="AO102" s="70"/>
      <c r="AP102" s="59"/>
      <c r="AQ102" s="230" t="s">
        <v>318</v>
      </c>
      <c r="AR102" s="230"/>
      <c r="AS102" s="230"/>
      <c r="AT102" s="230"/>
      <c r="AU102" s="58" t="s">
        <v>11</v>
      </c>
      <c r="AV102" s="205">
        <f>SUM(AU95:BE100)</f>
        <v>1044338.1161844</v>
      </c>
      <c r="AW102" s="205"/>
      <c r="AX102" s="205"/>
      <c r="AY102" s="205"/>
      <c r="AZ102" s="205"/>
      <c r="BA102" s="205"/>
      <c r="BB102" s="205"/>
      <c r="BC102" s="205"/>
      <c r="BD102" s="205"/>
      <c r="BE102" s="205"/>
      <c r="BF102" s="47"/>
      <c r="BG102" s="51"/>
      <c r="CJ102" s="10" t="s">
        <v>201</v>
      </c>
      <c r="CK102" s="11" t="s">
        <v>202</v>
      </c>
      <c r="CL102" s="7">
        <v>0.71099958176495193</v>
      </c>
      <c r="CM102" s="4">
        <f t="shared" si="10"/>
        <v>10200</v>
      </c>
    </row>
    <row r="103" spans="3:91" x14ac:dyDescent="0.25">
      <c r="C103" s="46"/>
      <c r="D103" s="47"/>
      <c r="E103" s="70"/>
      <c r="F103" s="70"/>
      <c r="G103" s="70"/>
      <c r="H103" s="70"/>
      <c r="I103" s="70"/>
      <c r="J103" s="70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  <c r="AA103" s="76"/>
      <c r="AB103" s="57"/>
      <c r="AC103" s="57"/>
      <c r="AD103" s="57"/>
      <c r="AE103" s="57"/>
      <c r="AF103" s="57"/>
      <c r="AG103" s="57"/>
      <c r="AH103" s="57"/>
      <c r="AI103" s="57"/>
      <c r="AJ103" s="57"/>
      <c r="AK103" s="76"/>
      <c r="AL103" s="76"/>
      <c r="AM103" s="70"/>
      <c r="AN103" s="70"/>
      <c r="AO103" s="70"/>
      <c r="AP103" s="59"/>
      <c r="AQ103" s="202" t="s">
        <v>317</v>
      </c>
      <c r="AR103" s="202"/>
      <c r="AS103" s="202"/>
      <c r="AT103" s="202"/>
      <c r="AU103" s="58" t="s">
        <v>11</v>
      </c>
      <c r="AV103" s="205">
        <f>AV102/AV89</f>
        <v>497.30386484971433</v>
      </c>
      <c r="AW103" s="205"/>
      <c r="AX103" s="205"/>
      <c r="AY103" s="205"/>
      <c r="AZ103" s="205"/>
      <c r="BA103" s="205"/>
      <c r="BB103" s="205"/>
      <c r="BC103" s="205"/>
      <c r="BD103" s="205"/>
      <c r="BE103" s="205"/>
      <c r="BF103" s="47"/>
      <c r="BG103" s="51"/>
      <c r="CJ103" s="10" t="s">
        <v>203</v>
      </c>
      <c r="CK103" s="11" t="s">
        <v>204</v>
      </c>
      <c r="CL103" s="7">
        <v>1.3377959012965286</v>
      </c>
      <c r="CM103" s="4">
        <f t="shared" si="10"/>
        <v>19192.02</v>
      </c>
    </row>
    <row r="104" spans="3:91" x14ac:dyDescent="0.25">
      <c r="C104" s="46"/>
      <c r="D104" s="47"/>
      <c r="E104" s="70"/>
      <c r="F104" s="70"/>
      <c r="G104" s="70"/>
      <c r="H104" s="70"/>
      <c r="I104" s="70"/>
      <c r="J104" s="70"/>
      <c r="K104" s="76"/>
      <c r="L104" s="76"/>
      <c r="M104" s="76"/>
      <c r="N104" s="76"/>
      <c r="O104" s="76"/>
      <c r="P104" s="76"/>
      <c r="Q104" s="76"/>
      <c r="R104" s="76"/>
      <c r="S104" s="76"/>
      <c r="T104" s="76"/>
      <c r="U104" s="76"/>
      <c r="V104" s="76"/>
      <c r="W104" s="76"/>
      <c r="X104" s="76"/>
      <c r="Y104" s="76"/>
      <c r="Z104" s="76"/>
      <c r="AA104" s="76"/>
      <c r="AB104" s="57"/>
      <c r="AC104" s="57"/>
      <c r="AD104" s="57"/>
      <c r="AE104" s="57"/>
      <c r="AF104" s="57"/>
      <c r="AG104" s="57"/>
      <c r="AH104" s="57"/>
      <c r="AI104" s="57"/>
      <c r="AJ104" s="57"/>
      <c r="AK104" s="76"/>
      <c r="AL104" s="76"/>
      <c r="AM104" s="70"/>
      <c r="AN104" s="70"/>
      <c r="AO104" s="70"/>
      <c r="AP104" s="70"/>
      <c r="AQ104" s="70"/>
      <c r="AR104" s="70"/>
      <c r="AS104" s="47"/>
      <c r="AT104" s="47"/>
      <c r="AU104" s="47"/>
      <c r="AV104" s="70"/>
      <c r="AW104" s="70"/>
      <c r="AX104" s="70"/>
      <c r="AY104" s="70"/>
      <c r="AZ104" s="70"/>
      <c r="BA104" s="70"/>
      <c r="BB104" s="70"/>
      <c r="BC104" s="70"/>
      <c r="BD104" s="70"/>
      <c r="BE104" s="70"/>
      <c r="BF104" s="47"/>
      <c r="BG104" s="51"/>
      <c r="CJ104" s="10" t="s">
        <v>205</v>
      </c>
      <c r="CK104" s="11" t="s">
        <v>206</v>
      </c>
      <c r="CL104" s="7">
        <v>2.4213495050885263</v>
      </c>
      <c r="CM104" s="4">
        <f t="shared" si="10"/>
        <v>34736.68</v>
      </c>
    </row>
    <row r="105" spans="3:91" ht="17.25" thickBot="1" x14ac:dyDescent="0.3">
      <c r="C105" s="60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  <c r="BA105" s="61"/>
      <c r="BB105" s="61"/>
      <c r="BC105" s="61"/>
      <c r="BD105" s="61"/>
      <c r="BE105" s="61"/>
      <c r="BF105" s="61"/>
      <c r="BG105" s="62"/>
      <c r="CJ105" s="10" t="s">
        <v>207</v>
      </c>
      <c r="CK105" s="11" t="s">
        <v>208</v>
      </c>
      <c r="CL105" s="7">
        <v>0.88</v>
      </c>
      <c r="CM105" s="4">
        <f t="shared" si="10"/>
        <v>12624.48</v>
      </c>
    </row>
    <row r="106" spans="3:91" x14ac:dyDescent="0.25">
      <c r="CJ106" s="12" t="s">
        <v>209</v>
      </c>
      <c r="CK106" s="13" t="s">
        <v>210</v>
      </c>
      <c r="CL106" s="7">
        <v>3.1523232956921792</v>
      </c>
      <c r="CM106" s="4">
        <f t="shared" si="10"/>
        <v>45223.23</v>
      </c>
    </row>
    <row r="107" spans="3:91" ht="17.25" thickBot="1" x14ac:dyDescent="0.3">
      <c r="CJ107" s="5" t="s">
        <v>211</v>
      </c>
      <c r="CK107" s="11" t="s">
        <v>212</v>
      </c>
      <c r="CL107" s="7">
        <v>1.3936128537571448</v>
      </c>
      <c r="CM107" s="4">
        <f t="shared" si="10"/>
        <v>19992.77</v>
      </c>
    </row>
    <row r="108" spans="3:91" x14ac:dyDescent="0.25">
      <c r="C108" s="43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5"/>
      <c r="CJ108" s="10" t="s">
        <v>213</v>
      </c>
      <c r="CK108" s="11" t="s">
        <v>214</v>
      </c>
      <c r="CL108" s="7">
        <v>0.59725149867558902</v>
      </c>
      <c r="CM108" s="4">
        <f t="shared" si="10"/>
        <v>8568.17</v>
      </c>
    </row>
    <row r="109" spans="3:91" x14ac:dyDescent="0.25">
      <c r="C109" s="46"/>
      <c r="D109" s="47"/>
      <c r="E109" s="196" t="s">
        <v>0</v>
      </c>
      <c r="F109" s="196"/>
      <c r="G109" s="196"/>
      <c r="H109" s="196"/>
      <c r="I109" s="196"/>
      <c r="J109" s="48" t="s">
        <v>11</v>
      </c>
      <c r="K109" s="196" t="s">
        <v>353</v>
      </c>
      <c r="L109" s="196"/>
      <c r="M109" s="196"/>
      <c r="N109" s="196"/>
      <c r="O109" s="196"/>
      <c r="P109" s="196"/>
      <c r="Q109" s="196"/>
      <c r="R109" s="196"/>
      <c r="S109" s="196"/>
      <c r="T109" s="196"/>
      <c r="U109" s="196"/>
      <c r="V109" s="48"/>
      <c r="W109" s="48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8"/>
      <c r="AI109" s="50"/>
      <c r="AJ109" s="50"/>
      <c r="AK109" s="50"/>
      <c r="AL109" s="50"/>
      <c r="AM109" s="196" t="s">
        <v>3</v>
      </c>
      <c r="AN109" s="196"/>
      <c r="AO109" s="196"/>
      <c r="AP109" s="196"/>
      <c r="AQ109" s="196"/>
      <c r="AR109" s="196"/>
      <c r="AS109" s="196"/>
      <c r="AT109" s="196"/>
      <c r="AU109" s="48" t="s">
        <v>11</v>
      </c>
      <c r="AV109" s="197">
        <v>319.5</v>
      </c>
      <c r="AW109" s="197"/>
      <c r="AX109" s="197"/>
      <c r="AY109" s="197"/>
      <c r="AZ109" s="48" t="s">
        <v>319</v>
      </c>
      <c r="BA109" s="48"/>
      <c r="BB109" s="48"/>
      <c r="BC109" s="48"/>
      <c r="BD109" s="48"/>
      <c r="BE109" s="48"/>
      <c r="BF109" s="47"/>
      <c r="BG109" s="51"/>
      <c r="CJ109" s="10" t="s">
        <v>8</v>
      </c>
      <c r="CK109" s="11" t="s">
        <v>215</v>
      </c>
      <c r="CL109" s="7">
        <v>1.4379018541753799</v>
      </c>
      <c r="CM109" s="4">
        <f t="shared" si="10"/>
        <v>20628.14</v>
      </c>
    </row>
    <row r="110" spans="3:91" x14ac:dyDescent="0.25">
      <c r="C110" s="46"/>
      <c r="D110" s="47"/>
      <c r="E110" s="196" t="s">
        <v>322</v>
      </c>
      <c r="F110" s="196"/>
      <c r="G110" s="196"/>
      <c r="H110" s="196"/>
      <c r="I110" s="196"/>
      <c r="J110" s="48" t="s">
        <v>11</v>
      </c>
      <c r="K110" s="198" t="s">
        <v>344</v>
      </c>
      <c r="L110" s="198"/>
      <c r="M110" s="198"/>
      <c r="N110" s="198"/>
      <c r="O110" s="198"/>
      <c r="P110" s="198"/>
      <c r="Q110" s="198"/>
      <c r="R110" s="198"/>
      <c r="S110" s="198"/>
      <c r="T110" s="198"/>
      <c r="U110" s="198"/>
      <c r="V110" s="198"/>
      <c r="W110" s="48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8"/>
      <c r="AI110" s="50"/>
      <c r="AJ110" s="50"/>
      <c r="AK110" s="50"/>
      <c r="AL110" s="50"/>
      <c r="AM110" s="196" t="s">
        <v>4</v>
      </c>
      <c r="AN110" s="196"/>
      <c r="AO110" s="196"/>
      <c r="AP110" s="196"/>
      <c r="AQ110" s="196"/>
      <c r="AR110" s="196"/>
      <c r="AS110" s="196"/>
      <c r="AT110" s="196"/>
      <c r="AU110" s="48" t="s">
        <v>11</v>
      </c>
      <c r="AV110" s="196">
        <v>2100</v>
      </c>
      <c r="AW110" s="196"/>
      <c r="AX110" s="196"/>
      <c r="AY110" s="196"/>
      <c r="AZ110" s="48" t="s">
        <v>320</v>
      </c>
      <c r="BA110" s="48"/>
      <c r="BB110" s="48"/>
      <c r="BC110" s="48"/>
      <c r="BD110" s="48"/>
      <c r="BE110" s="48"/>
      <c r="BF110" s="47"/>
      <c r="BG110" s="51"/>
      <c r="CJ110" s="10" t="s">
        <v>216</v>
      </c>
      <c r="CK110" s="11" t="s">
        <v>217</v>
      </c>
      <c r="CL110" s="7">
        <v>1.1666499372647428</v>
      </c>
      <c r="CM110" s="4">
        <f t="shared" si="10"/>
        <v>16736.759999999998</v>
      </c>
    </row>
    <row r="111" spans="3:91" x14ac:dyDescent="0.25">
      <c r="C111" s="46"/>
      <c r="D111" s="47"/>
      <c r="E111" s="196" t="s">
        <v>1</v>
      </c>
      <c r="F111" s="196"/>
      <c r="G111" s="196"/>
      <c r="H111" s="196"/>
      <c r="I111" s="196"/>
      <c r="J111" s="48" t="s">
        <v>11</v>
      </c>
      <c r="K111" s="196" t="s">
        <v>336</v>
      </c>
      <c r="L111" s="196"/>
      <c r="M111" s="196"/>
      <c r="N111" s="196"/>
      <c r="O111" s="196"/>
      <c r="P111" s="196"/>
      <c r="Q111" s="196"/>
      <c r="R111" s="196"/>
      <c r="S111" s="196"/>
      <c r="T111" s="196"/>
      <c r="U111" s="196"/>
      <c r="V111" s="48"/>
      <c r="W111" s="48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8"/>
      <c r="AI111" s="50"/>
      <c r="AJ111" s="50"/>
      <c r="AK111" s="50"/>
      <c r="AL111" s="50"/>
      <c r="AM111" s="196"/>
      <c r="AN111" s="196"/>
      <c r="AO111" s="196"/>
      <c r="AP111" s="196"/>
      <c r="AQ111" s="196"/>
      <c r="AR111" s="196"/>
      <c r="AS111" s="196"/>
      <c r="AT111" s="196"/>
      <c r="AU111" s="48"/>
      <c r="AV111" s="198"/>
      <c r="AW111" s="198"/>
      <c r="AX111" s="198"/>
      <c r="AY111" s="198"/>
      <c r="AZ111" s="48"/>
      <c r="BA111" s="48"/>
      <c r="BB111" s="48"/>
      <c r="BC111" s="48"/>
      <c r="BD111" s="48"/>
      <c r="BE111" s="48"/>
      <c r="BF111" s="47"/>
      <c r="BG111" s="51"/>
      <c r="CJ111" s="10" t="s">
        <v>218</v>
      </c>
      <c r="CK111" s="11" t="s">
        <v>219</v>
      </c>
      <c r="CL111" s="7">
        <v>0.83646591384358016</v>
      </c>
      <c r="CM111" s="4">
        <f t="shared" si="10"/>
        <v>11999.94</v>
      </c>
    </row>
    <row r="112" spans="3:91" x14ac:dyDescent="0.25">
      <c r="C112" s="46"/>
      <c r="D112" s="47"/>
      <c r="E112" s="196" t="s">
        <v>2</v>
      </c>
      <c r="F112" s="196"/>
      <c r="G112" s="196"/>
      <c r="H112" s="196"/>
      <c r="I112" s="196"/>
      <c r="J112" s="48" t="s">
        <v>11</v>
      </c>
      <c r="K112" s="196" t="s">
        <v>337</v>
      </c>
      <c r="L112" s="196"/>
      <c r="M112" s="196"/>
      <c r="N112" s="196"/>
      <c r="O112" s="196"/>
      <c r="P112" s="196"/>
      <c r="Q112" s="196"/>
      <c r="R112" s="196"/>
      <c r="S112" s="196"/>
      <c r="T112" s="196"/>
      <c r="U112" s="196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196"/>
      <c r="AN112" s="196"/>
      <c r="AO112" s="196"/>
      <c r="AP112" s="196"/>
      <c r="AQ112" s="196"/>
      <c r="AR112" s="196"/>
      <c r="AS112" s="196"/>
      <c r="AT112" s="196"/>
      <c r="AU112" s="48"/>
      <c r="AV112" s="48"/>
      <c r="AW112" s="48"/>
      <c r="AX112" s="48"/>
      <c r="AY112" s="48"/>
      <c r="AZ112" s="48"/>
      <c r="BA112" s="48"/>
      <c r="BB112" s="48"/>
      <c r="BC112" s="48"/>
      <c r="BD112" s="48"/>
      <c r="BE112" s="48"/>
      <c r="BF112" s="47"/>
      <c r="BG112" s="51"/>
      <c r="CJ112" s="10" t="s">
        <v>220</v>
      </c>
      <c r="CK112" s="11" t="s">
        <v>221</v>
      </c>
      <c r="CL112" s="7">
        <v>1.2344904502997351</v>
      </c>
      <c r="CM112" s="4">
        <f t="shared" si="10"/>
        <v>17710</v>
      </c>
    </row>
    <row r="113" spans="3:91" x14ac:dyDescent="0.25">
      <c r="C113" s="46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  <c r="AA113" s="47"/>
      <c r="AB113" s="47"/>
      <c r="AC113" s="47"/>
      <c r="AD113" s="47"/>
      <c r="AE113" s="47"/>
      <c r="AF113" s="47"/>
      <c r="AG113" s="47"/>
      <c r="AH113" s="47"/>
      <c r="AI113" s="47"/>
      <c r="AJ113" s="47"/>
      <c r="AK113" s="47"/>
      <c r="AL113" s="47"/>
      <c r="AM113" s="47"/>
      <c r="AN113" s="47"/>
      <c r="AO113" s="47"/>
      <c r="AP113" s="47"/>
      <c r="AQ113" s="47"/>
      <c r="AR113" s="47"/>
      <c r="AS113" s="47"/>
      <c r="AT113" s="47"/>
      <c r="AU113" s="47"/>
      <c r="AV113" s="47"/>
      <c r="AW113" s="47"/>
      <c r="AX113" s="47"/>
      <c r="AY113" s="47"/>
      <c r="AZ113" s="47"/>
      <c r="BA113" s="47"/>
      <c r="BB113" s="47"/>
      <c r="BC113" s="47"/>
      <c r="BD113" s="47"/>
      <c r="BE113" s="47"/>
      <c r="BF113" s="47"/>
      <c r="BG113" s="51"/>
      <c r="CJ113" s="10" t="s">
        <v>222</v>
      </c>
      <c r="CK113" s="11" t="s">
        <v>223</v>
      </c>
      <c r="CL113" s="7">
        <v>0.84344068032901154</v>
      </c>
      <c r="CM113" s="4">
        <f t="shared" si="10"/>
        <v>12100</v>
      </c>
    </row>
    <row r="114" spans="3:91" x14ac:dyDescent="0.25">
      <c r="C114" s="46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  <c r="AA114" s="47"/>
      <c r="AB114" s="47"/>
      <c r="AC114" s="47"/>
      <c r="AD114" s="47"/>
      <c r="AE114" s="47"/>
      <c r="AF114" s="47"/>
      <c r="AG114" s="47"/>
      <c r="AH114" s="47"/>
      <c r="AI114" s="47"/>
      <c r="AJ114" s="47"/>
      <c r="AK114" s="47"/>
      <c r="AL114" s="47"/>
      <c r="AM114" s="47"/>
      <c r="AN114" s="47"/>
      <c r="AO114" s="47"/>
      <c r="AP114" s="47"/>
      <c r="AQ114" s="47"/>
      <c r="AR114" s="47"/>
      <c r="AS114" s="47"/>
      <c r="AT114" s="47"/>
      <c r="AU114" s="47"/>
      <c r="AV114" s="47"/>
      <c r="AW114" s="47"/>
      <c r="AX114" s="47"/>
      <c r="AY114" s="47"/>
      <c r="AZ114" s="47"/>
      <c r="BA114" s="47"/>
      <c r="BB114" s="47"/>
      <c r="BC114" s="47"/>
      <c r="BD114" s="47"/>
      <c r="BE114" s="47"/>
      <c r="BF114" s="47"/>
      <c r="BG114" s="51"/>
      <c r="CJ114" s="10" t="s">
        <v>224</v>
      </c>
      <c r="CK114" s="11" t="s">
        <v>225</v>
      </c>
      <c r="CL114" s="7">
        <v>0.58723825456573264</v>
      </c>
      <c r="CM114" s="4">
        <f t="shared" si="10"/>
        <v>8424.52</v>
      </c>
    </row>
    <row r="115" spans="3:91" x14ac:dyDescent="0.25">
      <c r="C115" s="46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  <c r="AA115" s="47"/>
      <c r="AB115" s="47"/>
      <c r="AC115" s="47"/>
      <c r="AD115" s="47"/>
      <c r="AE115" s="47"/>
      <c r="AF115" s="47"/>
      <c r="AG115" s="47"/>
      <c r="AH115" s="47"/>
      <c r="AI115" s="47"/>
      <c r="AJ115" s="47"/>
      <c r="AK115" s="47"/>
      <c r="AL115" s="47"/>
      <c r="AM115" s="47"/>
      <c r="AN115" s="47"/>
      <c r="AO115" s="47"/>
      <c r="AP115" s="47"/>
      <c r="AQ115" s="47"/>
      <c r="AR115" s="47"/>
      <c r="AS115" s="47"/>
      <c r="AT115" s="47"/>
      <c r="AU115" s="47"/>
      <c r="AV115" s="47"/>
      <c r="AW115" s="47"/>
      <c r="AX115" s="47"/>
      <c r="AY115" s="47"/>
      <c r="AZ115" s="47"/>
      <c r="BA115" s="47"/>
      <c r="BB115" s="47"/>
      <c r="BC115" s="47"/>
      <c r="BD115" s="47"/>
      <c r="BE115" s="47"/>
      <c r="BF115" s="47"/>
      <c r="BG115" s="51"/>
      <c r="CJ115" s="10" t="s">
        <v>226</v>
      </c>
      <c r="CK115" s="11" t="s">
        <v>227</v>
      </c>
      <c r="CL115" s="23">
        <v>2.9269482782657188</v>
      </c>
      <c r="CM115" s="4">
        <f t="shared" si="10"/>
        <v>41990</v>
      </c>
    </row>
    <row r="116" spans="3:91" x14ac:dyDescent="0.25">
      <c r="C116" s="46"/>
      <c r="D116" s="47"/>
      <c r="E116" s="208" t="s">
        <v>23</v>
      </c>
      <c r="F116" s="209"/>
      <c r="G116" s="209"/>
      <c r="H116" s="209"/>
      <c r="I116" s="209"/>
      <c r="J116" s="209"/>
      <c r="K116" s="210" t="str">
        <f t="shared" ref="K116" si="17">VLOOKUP(E116,$CJ$1:$CM$1003,2,FALSE)</f>
        <v>NOVACRON ORANGE EC–3R</v>
      </c>
      <c r="L116" s="210"/>
      <c r="M116" s="210"/>
      <c r="N116" s="210"/>
      <c r="O116" s="210"/>
      <c r="P116" s="210"/>
      <c r="Q116" s="210"/>
      <c r="R116" s="210"/>
      <c r="S116" s="210"/>
      <c r="T116" s="210"/>
      <c r="U116" s="210"/>
      <c r="V116" s="210"/>
      <c r="W116" s="210"/>
      <c r="X116" s="210"/>
      <c r="Y116" s="73"/>
      <c r="Z116" s="73"/>
      <c r="AA116" s="73"/>
      <c r="AB116" s="211">
        <v>10.210000000000001</v>
      </c>
      <c r="AC116" s="211"/>
      <c r="AD116" s="211"/>
      <c r="AE116" s="211"/>
      <c r="AF116" s="211"/>
      <c r="AG116" s="211"/>
      <c r="AH116" s="211"/>
      <c r="AI116" s="211"/>
      <c r="AJ116" s="211"/>
      <c r="AK116" s="210" t="s">
        <v>315</v>
      </c>
      <c r="AL116" s="210"/>
      <c r="AM116" s="212">
        <v>3260.57</v>
      </c>
      <c r="AN116" s="212"/>
      <c r="AO116" s="212"/>
      <c r="AP116" s="212"/>
      <c r="AQ116" s="212"/>
      <c r="AR116" s="212"/>
      <c r="AS116" s="52" t="s">
        <v>316</v>
      </c>
      <c r="AT116" s="52"/>
      <c r="AU116" s="213">
        <f>(AM116*VLOOKUP(E116,$CJ$1:$CM$1003,4,FALSE))/1000</f>
        <v>386838.65480940003</v>
      </c>
      <c r="AV116" s="213"/>
      <c r="AW116" s="213"/>
      <c r="AX116" s="213"/>
      <c r="AY116" s="213"/>
      <c r="AZ116" s="213"/>
      <c r="BA116" s="213"/>
      <c r="BB116" s="213"/>
      <c r="BC116" s="213"/>
      <c r="BD116" s="213"/>
      <c r="BE116" s="214"/>
      <c r="BF116" s="47"/>
      <c r="BG116" s="51"/>
      <c r="CJ116" s="24" t="s">
        <v>228</v>
      </c>
      <c r="CK116" s="13" t="s">
        <v>229</v>
      </c>
      <c r="CL116" s="14">
        <v>2.5644291091593479</v>
      </c>
      <c r="CM116" s="4">
        <f t="shared" si="10"/>
        <v>36789.300000000003</v>
      </c>
    </row>
    <row r="117" spans="3:91" x14ac:dyDescent="0.25">
      <c r="C117" s="46"/>
      <c r="D117" s="47"/>
      <c r="E117" s="200" t="s">
        <v>6</v>
      </c>
      <c r="F117" s="201"/>
      <c r="G117" s="201"/>
      <c r="H117" s="201"/>
      <c r="I117" s="201"/>
      <c r="J117" s="201"/>
      <c r="K117" s="202" t="str">
        <f>VLOOKUP(E117,$CJ$1:$CM$1003,2,FALSE)</f>
        <v>NOVACRON RUBY S–3B</v>
      </c>
      <c r="L117" s="202"/>
      <c r="M117" s="202"/>
      <c r="N117" s="202"/>
      <c r="O117" s="202"/>
      <c r="P117" s="202"/>
      <c r="Q117" s="202"/>
      <c r="R117" s="202"/>
      <c r="S117" s="202"/>
      <c r="T117" s="202"/>
      <c r="U117" s="202"/>
      <c r="V117" s="202"/>
      <c r="W117" s="202"/>
      <c r="X117" s="202"/>
      <c r="Y117" s="76"/>
      <c r="Z117" s="76"/>
      <c r="AA117" s="76"/>
      <c r="AB117" s="203">
        <v>0.35599999999999998</v>
      </c>
      <c r="AC117" s="203"/>
      <c r="AD117" s="203"/>
      <c r="AE117" s="203"/>
      <c r="AF117" s="203"/>
      <c r="AG117" s="203"/>
      <c r="AH117" s="203"/>
      <c r="AI117" s="203"/>
      <c r="AJ117" s="203"/>
      <c r="AK117" s="202" t="s">
        <v>315</v>
      </c>
      <c r="AL117" s="202"/>
      <c r="AM117" s="204">
        <v>113.69</v>
      </c>
      <c r="AN117" s="204"/>
      <c r="AO117" s="204"/>
      <c r="AP117" s="204"/>
      <c r="AQ117" s="204"/>
      <c r="AR117" s="204"/>
      <c r="AS117" s="47" t="s">
        <v>316</v>
      </c>
      <c r="AT117" s="47"/>
      <c r="AU117" s="205">
        <f t="shared" ref="AU117:AU121" si="18">(AM117*VLOOKUP(E117,$CJ$1:$CM$1003,4,FALSE))/1000</f>
        <v>13716.682583399999</v>
      </c>
      <c r="AV117" s="205"/>
      <c r="AW117" s="205"/>
      <c r="AX117" s="205"/>
      <c r="AY117" s="205"/>
      <c r="AZ117" s="205"/>
      <c r="BA117" s="205"/>
      <c r="BB117" s="205"/>
      <c r="BC117" s="205"/>
      <c r="BD117" s="205"/>
      <c r="BE117" s="206"/>
      <c r="BF117" s="47"/>
      <c r="BG117" s="51"/>
      <c r="CJ117" s="10" t="s">
        <v>230</v>
      </c>
      <c r="CK117" s="11" t="s">
        <v>231</v>
      </c>
      <c r="CL117" s="7">
        <v>2.234245085738185</v>
      </c>
      <c r="CM117" s="4">
        <f t="shared" si="10"/>
        <v>32052.480000000003</v>
      </c>
    </row>
    <row r="118" spans="3:91" x14ac:dyDescent="0.25">
      <c r="C118" s="46"/>
      <c r="D118" s="47"/>
      <c r="E118" s="200" t="s">
        <v>43</v>
      </c>
      <c r="F118" s="201"/>
      <c r="G118" s="201"/>
      <c r="H118" s="201"/>
      <c r="I118" s="201"/>
      <c r="J118" s="201"/>
      <c r="K118" s="202" t="str">
        <f t="shared" ref="K118:K121" si="19">VLOOKUP(E118,$CJ$1:$CM$1003,2,FALSE)</f>
        <v>NOVACRON NAVY S–G</v>
      </c>
      <c r="L118" s="202"/>
      <c r="M118" s="202"/>
      <c r="N118" s="202"/>
      <c r="O118" s="202"/>
      <c r="P118" s="202"/>
      <c r="Q118" s="202"/>
      <c r="R118" s="202"/>
      <c r="S118" s="202"/>
      <c r="T118" s="202"/>
      <c r="U118" s="202"/>
      <c r="V118" s="202"/>
      <c r="W118" s="202"/>
      <c r="X118" s="202"/>
      <c r="Y118" s="76"/>
      <c r="Z118" s="76"/>
      <c r="AA118" s="76"/>
      <c r="AB118" s="203">
        <v>11.42</v>
      </c>
      <c r="AC118" s="203"/>
      <c r="AD118" s="203"/>
      <c r="AE118" s="203"/>
      <c r="AF118" s="203"/>
      <c r="AG118" s="203"/>
      <c r="AH118" s="203"/>
      <c r="AI118" s="203"/>
      <c r="AJ118" s="203"/>
      <c r="AK118" s="202" t="s">
        <v>315</v>
      </c>
      <c r="AL118" s="202"/>
      <c r="AM118" s="204">
        <v>3646.98</v>
      </c>
      <c r="AN118" s="204"/>
      <c r="AO118" s="204"/>
      <c r="AP118" s="204"/>
      <c r="AQ118" s="204"/>
      <c r="AR118" s="204"/>
      <c r="AS118" s="47" t="s">
        <v>316</v>
      </c>
      <c r="AT118" s="47"/>
      <c r="AU118" s="205">
        <f t="shared" si="18"/>
        <v>399198.35786039993</v>
      </c>
      <c r="AV118" s="205"/>
      <c r="AW118" s="205"/>
      <c r="AX118" s="205"/>
      <c r="AY118" s="205"/>
      <c r="AZ118" s="205"/>
      <c r="BA118" s="205"/>
      <c r="BB118" s="205"/>
      <c r="BC118" s="205"/>
      <c r="BD118" s="205"/>
      <c r="BE118" s="206"/>
      <c r="BF118" s="47"/>
      <c r="BG118" s="51"/>
      <c r="CJ118" s="10" t="s">
        <v>232</v>
      </c>
      <c r="CK118" s="11" t="s">
        <v>233</v>
      </c>
      <c r="CL118" s="7">
        <v>2.6099546912031228</v>
      </c>
      <c r="CM118" s="4">
        <f t="shared" si="10"/>
        <v>37442.410000000003</v>
      </c>
    </row>
    <row r="119" spans="3:91" x14ac:dyDescent="0.25">
      <c r="C119" s="46"/>
      <c r="D119" s="47"/>
      <c r="E119" s="216" t="s">
        <v>8</v>
      </c>
      <c r="F119" s="217"/>
      <c r="G119" s="217"/>
      <c r="H119" s="217"/>
      <c r="I119" s="217"/>
      <c r="J119" s="217"/>
      <c r="K119" s="218" t="str">
        <f t="shared" si="19"/>
        <v>FIMBIL EAS 40 NEW</v>
      </c>
      <c r="L119" s="218"/>
      <c r="M119" s="218"/>
      <c r="N119" s="218"/>
      <c r="O119" s="218"/>
      <c r="P119" s="218"/>
      <c r="Q119" s="218"/>
      <c r="R119" s="218"/>
      <c r="S119" s="218"/>
      <c r="T119" s="218"/>
      <c r="U119" s="218"/>
      <c r="V119" s="218"/>
      <c r="W119" s="218"/>
      <c r="X119" s="218"/>
      <c r="Y119" s="74"/>
      <c r="Z119" s="74"/>
      <c r="AA119" s="74"/>
      <c r="AB119" s="219">
        <v>4</v>
      </c>
      <c r="AC119" s="219"/>
      <c r="AD119" s="219"/>
      <c r="AE119" s="219"/>
      <c r="AF119" s="219"/>
      <c r="AG119" s="219"/>
      <c r="AH119" s="219"/>
      <c r="AI119" s="219"/>
      <c r="AJ119" s="219"/>
      <c r="AK119" s="218" t="s">
        <v>315</v>
      </c>
      <c r="AL119" s="218"/>
      <c r="AM119" s="248">
        <v>1277.4000000000001</v>
      </c>
      <c r="AN119" s="248"/>
      <c r="AO119" s="248"/>
      <c r="AP119" s="248"/>
      <c r="AQ119" s="248"/>
      <c r="AR119" s="248"/>
      <c r="AS119" s="55" t="s">
        <v>316</v>
      </c>
      <c r="AT119" s="55"/>
      <c r="AU119" s="221">
        <f t="shared" si="18"/>
        <v>26350.386036000004</v>
      </c>
      <c r="AV119" s="221"/>
      <c r="AW119" s="221"/>
      <c r="AX119" s="221"/>
      <c r="AY119" s="221"/>
      <c r="AZ119" s="221"/>
      <c r="BA119" s="221"/>
      <c r="BB119" s="221"/>
      <c r="BC119" s="221"/>
      <c r="BD119" s="221"/>
      <c r="BE119" s="222"/>
      <c r="BF119" s="47"/>
      <c r="BG119" s="51"/>
      <c r="CJ119" s="10" t="s">
        <v>234</v>
      </c>
      <c r="CK119" s="11" t="s">
        <v>235</v>
      </c>
      <c r="CL119" s="7">
        <v>2.1191872298898646</v>
      </c>
      <c r="CM119" s="4">
        <f t="shared" si="10"/>
        <v>30401.859999999997</v>
      </c>
    </row>
    <row r="120" spans="3:91" x14ac:dyDescent="0.25">
      <c r="C120" s="46"/>
      <c r="D120" s="47"/>
      <c r="E120" s="200" t="s">
        <v>183</v>
      </c>
      <c r="F120" s="201"/>
      <c r="G120" s="201"/>
      <c r="H120" s="201"/>
      <c r="I120" s="201"/>
      <c r="J120" s="201"/>
      <c r="K120" s="202" t="str">
        <f t="shared" si="19"/>
        <v>CAUSTIC SODA LIQ</v>
      </c>
      <c r="L120" s="202"/>
      <c r="M120" s="202"/>
      <c r="N120" s="202"/>
      <c r="O120" s="202"/>
      <c r="P120" s="202"/>
      <c r="Q120" s="202"/>
      <c r="R120" s="202"/>
      <c r="S120" s="202"/>
      <c r="T120" s="202"/>
      <c r="U120" s="202"/>
      <c r="V120" s="202"/>
      <c r="W120" s="202"/>
      <c r="X120" s="202"/>
      <c r="Y120" s="76"/>
      <c r="Z120" s="76"/>
      <c r="AA120" s="76"/>
      <c r="AB120" s="203">
        <v>9</v>
      </c>
      <c r="AC120" s="203"/>
      <c r="AD120" s="203"/>
      <c r="AE120" s="203"/>
      <c r="AF120" s="203"/>
      <c r="AG120" s="203"/>
      <c r="AH120" s="203"/>
      <c r="AI120" s="203"/>
      <c r="AJ120" s="203"/>
      <c r="AK120" s="202" t="s">
        <v>315</v>
      </c>
      <c r="AL120" s="202"/>
      <c r="AM120" s="204">
        <v>2874.15</v>
      </c>
      <c r="AN120" s="204"/>
      <c r="AO120" s="204"/>
      <c r="AP120" s="204"/>
      <c r="AQ120" s="204"/>
      <c r="AR120" s="204"/>
      <c r="AS120" s="47" t="s">
        <v>316</v>
      </c>
      <c r="AT120" s="47"/>
      <c r="AU120" s="205">
        <f t="shared" si="18"/>
        <v>24565.360049999999</v>
      </c>
      <c r="AV120" s="205"/>
      <c r="AW120" s="205"/>
      <c r="AX120" s="205"/>
      <c r="AY120" s="205"/>
      <c r="AZ120" s="205"/>
      <c r="BA120" s="205"/>
      <c r="BB120" s="205"/>
      <c r="BC120" s="205"/>
      <c r="BD120" s="205"/>
      <c r="BE120" s="206"/>
      <c r="BF120" s="47"/>
      <c r="BG120" s="51"/>
      <c r="CJ120" s="10" t="s">
        <v>236</v>
      </c>
      <c r="CK120" s="11" t="s">
        <v>237</v>
      </c>
      <c r="CL120" s="7">
        <v>2.6188484595009061</v>
      </c>
      <c r="CM120" s="4">
        <f t="shared" si="10"/>
        <v>37570</v>
      </c>
    </row>
    <row r="121" spans="3:91" x14ac:dyDescent="0.25">
      <c r="C121" s="46"/>
      <c r="D121" s="47"/>
      <c r="E121" s="223" t="s">
        <v>10</v>
      </c>
      <c r="F121" s="224"/>
      <c r="G121" s="224"/>
      <c r="H121" s="224"/>
      <c r="I121" s="224"/>
      <c r="J121" s="224"/>
      <c r="K121" s="225" t="str">
        <f t="shared" si="19"/>
        <v>SODA ASH</v>
      </c>
      <c r="L121" s="225"/>
      <c r="M121" s="225"/>
      <c r="N121" s="225"/>
      <c r="O121" s="225"/>
      <c r="P121" s="225"/>
      <c r="Q121" s="225"/>
      <c r="R121" s="225"/>
      <c r="S121" s="225"/>
      <c r="T121" s="225"/>
      <c r="U121" s="225"/>
      <c r="V121" s="225"/>
      <c r="W121" s="225"/>
      <c r="X121" s="225"/>
      <c r="Y121" s="75"/>
      <c r="Z121" s="75"/>
      <c r="AA121" s="75"/>
      <c r="AB121" s="226">
        <v>20</v>
      </c>
      <c r="AC121" s="226"/>
      <c r="AD121" s="226"/>
      <c r="AE121" s="226"/>
      <c r="AF121" s="226"/>
      <c r="AG121" s="226"/>
      <c r="AH121" s="226"/>
      <c r="AI121" s="226"/>
      <c r="AJ121" s="226"/>
      <c r="AK121" s="225" t="s">
        <v>315</v>
      </c>
      <c r="AL121" s="225"/>
      <c r="AM121" s="227">
        <v>6387.01</v>
      </c>
      <c r="AN121" s="227"/>
      <c r="AO121" s="227"/>
      <c r="AP121" s="227"/>
      <c r="AQ121" s="227"/>
      <c r="AR121" s="227"/>
      <c r="AS121" s="54" t="s">
        <v>316</v>
      </c>
      <c r="AT121" s="54"/>
      <c r="AU121" s="228">
        <f t="shared" si="18"/>
        <v>56716.648800000003</v>
      </c>
      <c r="AV121" s="228"/>
      <c r="AW121" s="228"/>
      <c r="AX121" s="228"/>
      <c r="AY121" s="228"/>
      <c r="AZ121" s="228"/>
      <c r="BA121" s="228"/>
      <c r="BB121" s="228"/>
      <c r="BC121" s="228"/>
      <c r="BD121" s="228"/>
      <c r="BE121" s="229"/>
      <c r="BF121" s="47"/>
      <c r="BG121" s="51"/>
      <c r="CJ121" s="10" t="s">
        <v>238</v>
      </c>
      <c r="CK121" s="11" t="s">
        <v>239</v>
      </c>
      <c r="CL121" s="7">
        <v>1.1666499372647428</v>
      </c>
      <c r="CM121" s="4">
        <f t="shared" si="10"/>
        <v>16736.759999999998</v>
      </c>
    </row>
    <row r="122" spans="3:91" x14ac:dyDescent="0.25">
      <c r="C122" s="46"/>
      <c r="D122" s="47"/>
      <c r="E122" s="70"/>
      <c r="F122" s="70"/>
      <c r="G122" s="70"/>
      <c r="H122" s="70"/>
      <c r="I122" s="70"/>
      <c r="J122" s="70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  <c r="AA122" s="76"/>
      <c r="AB122" s="57"/>
      <c r="AC122" s="57"/>
      <c r="AD122" s="57"/>
      <c r="AE122" s="57"/>
      <c r="AF122" s="57"/>
      <c r="AG122" s="57"/>
      <c r="AH122" s="57"/>
      <c r="AI122" s="57"/>
      <c r="AJ122" s="57"/>
      <c r="AK122" s="76"/>
      <c r="AL122" s="76"/>
      <c r="AM122" s="70"/>
      <c r="AN122" s="70"/>
      <c r="AO122" s="70"/>
      <c r="AP122" s="70"/>
      <c r="AQ122" s="70"/>
      <c r="AR122" s="70"/>
      <c r="AS122" s="47"/>
      <c r="AT122" s="47"/>
      <c r="AU122" s="58"/>
      <c r="AV122" s="58"/>
      <c r="AW122" s="58"/>
      <c r="AX122" s="58"/>
      <c r="AY122" s="58"/>
      <c r="AZ122" s="58"/>
      <c r="BA122" s="58"/>
      <c r="BB122" s="58"/>
      <c r="BC122" s="58"/>
      <c r="BD122" s="58"/>
      <c r="BE122" s="58"/>
      <c r="BF122" s="47"/>
      <c r="BG122" s="51"/>
      <c r="CJ122" s="10" t="s">
        <v>240</v>
      </c>
      <c r="CK122" s="11" t="s">
        <v>241</v>
      </c>
      <c r="CL122" s="7">
        <v>0.88049072912310056</v>
      </c>
      <c r="CM122" s="4">
        <f t="shared" si="10"/>
        <v>12631.52</v>
      </c>
    </row>
    <row r="123" spans="3:91" x14ac:dyDescent="0.25">
      <c r="C123" s="46"/>
      <c r="D123" s="47"/>
      <c r="E123" s="70"/>
      <c r="F123" s="70"/>
      <c r="G123" s="70"/>
      <c r="H123" s="70"/>
      <c r="I123" s="70"/>
      <c r="J123" s="70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  <c r="AA123" s="76"/>
      <c r="AB123" s="57"/>
      <c r="AC123" s="57"/>
      <c r="AD123" s="57"/>
      <c r="AE123" s="57"/>
      <c r="AF123" s="57"/>
      <c r="AG123" s="57"/>
      <c r="AH123" s="57"/>
      <c r="AI123" s="57"/>
      <c r="AJ123" s="57"/>
      <c r="AK123" s="76"/>
      <c r="AL123" s="76"/>
      <c r="AM123" s="70"/>
      <c r="AN123" s="70"/>
      <c r="AO123" s="70"/>
      <c r="AP123" s="59"/>
      <c r="AQ123" s="230" t="s">
        <v>318</v>
      </c>
      <c r="AR123" s="230"/>
      <c r="AS123" s="230"/>
      <c r="AT123" s="230"/>
      <c r="AU123" s="58" t="s">
        <v>11</v>
      </c>
      <c r="AV123" s="205">
        <f>SUM(AU116:BE121)</f>
        <v>907386.09013919986</v>
      </c>
      <c r="AW123" s="205"/>
      <c r="AX123" s="205"/>
      <c r="AY123" s="205"/>
      <c r="AZ123" s="205"/>
      <c r="BA123" s="205"/>
      <c r="BB123" s="205"/>
      <c r="BC123" s="205"/>
      <c r="BD123" s="205"/>
      <c r="BE123" s="205"/>
      <c r="BF123" s="47"/>
      <c r="BG123" s="51"/>
      <c r="CJ123" s="10" t="s">
        <v>242</v>
      </c>
      <c r="CK123" s="11" t="s">
        <v>243</v>
      </c>
      <c r="CL123" s="7">
        <v>1.3207360936846506</v>
      </c>
      <c r="CM123" s="4">
        <f t="shared" si="10"/>
        <v>18947.28</v>
      </c>
    </row>
    <row r="124" spans="3:91" x14ac:dyDescent="0.25">
      <c r="C124" s="46"/>
      <c r="D124" s="47"/>
      <c r="E124" s="70"/>
      <c r="F124" s="70"/>
      <c r="G124" s="70"/>
      <c r="H124" s="70"/>
      <c r="I124" s="70"/>
      <c r="J124" s="70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  <c r="AA124" s="76"/>
      <c r="AB124" s="57"/>
      <c r="AC124" s="57"/>
      <c r="AD124" s="57"/>
      <c r="AE124" s="57"/>
      <c r="AF124" s="57"/>
      <c r="AG124" s="57"/>
      <c r="AH124" s="57"/>
      <c r="AI124" s="57"/>
      <c r="AJ124" s="57"/>
      <c r="AK124" s="76"/>
      <c r="AL124" s="76"/>
      <c r="AM124" s="70"/>
      <c r="AN124" s="70"/>
      <c r="AO124" s="70"/>
      <c r="AP124" s="59"/>
      <c r="AQ124" s="202" t="s">
        <v>317</v>
      </c>
      <c r="AR124" s="202"/>
      <c r="AS124" s="202"/>
      <c r="AT124" s="202"/>
      <c r="AU124" s="58" t="s">
        <v>11</v>
      </c>
      <c r="AV124" s="205">
        <f>AV123/AV110</f>
        <v>432.08861435199992</v>
      </c>
      <c r="AW124" s="205"/>
      <c r="AX124" s="205"/>
      <c r="AY124" s="205"/>
      <c r="AZ124" s="205"/>
      <c r="BA124" s="205"/>
      <c r="BB124" s="205"/>
      <c r="BC124" s="205"/>
      <c r="BD124" s="205"/>
      <c r="BE124" s="205"/>
      <c r="BF124" s="47"/>
      <c r="BG124" s="51"/>
      <c r="CJ124" s="10" t="s">
        <v>244</v>
      </c>
      <c r="CK124" s="11" t="s">
        <v>245</v>
      </c>
      <c r="CL124" s="7">
        <v>1.8750871323016869</v>
      </c>
      <c r="CM124" s="4">
        <f t="shared" si="10"/>
        <v>26900</v>
      </c>
    </row>
    <row r="125" spans="3:91" x14ac:dyDescent="0.25">
      <c r="C125" s="46"/>
      <c r="D125" s="47"/>
      <c r="E125" s="70"/>
      <c r="F125" s="70"/>
      <c r="G125" s="70"/>
      <c r="H125" s="70"/>
      <c r="I125" s="70"/>
      <c r="J125" s="70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  <c r="AA125" s="76"/>
      <c r="AB125" s="57"/>
      <c r="AC125" s="57"/>
      <c r="AD125" s="57"/>
      <c r="AE125" s="57"/>
      <c r="AF125" s="57"/>
      <c r="AG125" s="57"/>
      <c r="AH125" s="57"/>
      <c r="AI125" s="57"/>
      <c r="AJ125" s="57"/>
      <c r="AK125" s="76"/>
      <c r="AL125" s="76"/>
      <c r="AM125" s="70"/>
      <c r="AN125" s="70"/>
      <c r="AO125" s="70"/>
      <c r="AP125" s="70"/>
      <c r="AQ125" s="70"/>
      <c r="AR125" s="70"/>
      <c r="AS125" s="47"/>
      <c r="AT125" s="47"/>
      <c r="AU125" s="47"/>
      <c r="AV125" s="70"/>
      <c r="AW125" s="70"/>
      <c r="AX125" s="70"/>
      <c r="AY125" s="70"/>
      <c r="AZ125" s="70"/>
      <c r="BA125" s="70"/>
      <c r="BB125" s="70"/>
      <c r="BC125" s="70"/>
      <c r="BD125" s="70"/>
      <c r="BE125" s="70"/>
      <c r="BF125" s="47"/>
      <c r="BG125" s="51"/>
      <c r="CJ125" s="10" t="s">
        <v>246</v>
      </c>
      <c r="CK125" s="11" t="s">
        <v>247</v>
      </c>
      <c r="CL125" s="7">
        <v>1.045582740833682</v>
      </c>
      <c r="CM125" s="4">
        <f t="shared" si="10"/>
        <v>14999.930000000002</v>
      </c>
    </row>
    <row r="126" spans="3:91" ht="17.25" thickBot="1" x14ac:dyDescent="0.3">
      <c r="C126" s="60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  <c r="AJ126" s="61"/>
      <c r="AK126" s="61"/>
      <c r="AL126" s="61"/>
      <c r="AM126" s="61"/>
      <c r="AN126" s="61"/>
      <c r="AO126" s="61"/>
      <c r="AP126" s="61"/>
      <c r="AQ126" s="61"/>
      <c r="AR126" s="61"/>
      <c r="AS126" s="61"/>
      <c r="AT126" s="61"/>
      <c r="AU126" s="61"/>
      <c r="AV126" s="61"/>
      <c r="AW126" s="61"/>
      <c r="AX126" s="61"/>
      <c r="AY126" s="61"/>
      <c r="AZ126" s="61"/>
      <c r="BA126" s="61"/>
      <c r="BB126" s="61"/>
      <c r="BC126" s="61"/>
      <c r="BD126" s="61"/>
      <c r="BE126" s="61"/>
      <c r="BF126" s="61"/>
      <c r="BG126" s="62"/>
      <c r="CJ126" s="25" t="s">
        <v>248</v>
      </c>
      <c r="CK126" s="11" t="s">
        <v>249</v>
      </c>
      <c r="CL126" s="7">
        <v>2.0011654816673636</v>
      </c>
      <c r="CM126" s="4">
        <f t="shared" si="10"/>
        <v>28708.719999999998</v>
      </c>
    </row>
    <row r="127" spans="3:91" x14ac:dyDescent="0.25">
      <c r="CJ127" s="5" t="s">
        <v>250</v>
      </c>
      <c r="CK127" s="11" t="s">
        <v>251</v>
      </c>
      <c r="CL127" s="7">
        <v>10.550880384776244</v>
      </c>
      <c r="CM127" s="4">
        <f t="shared" si="10"/>
        <v>151362.93</v>
      </c>
    </row>
    <row r="128" spans="3:91" ht="17.25" thickBot="1" x14ac:dyDescent="0.3">
      <c r="CJ128" s="5" t="s">
        <v>252</v>
      </c>
      <c r="CK128" s="11" t="s">
        <v>253</v>
      </c>
      <c r="CL128" s="7">
        <v>0.87677540777917184</v>
      </c>
      <c r="CM128" s="4">
        <f t="shared" si="10"/>
        <v>12578.22</v>
      </c>
    </row>
    <row r="129" spans="3:91" x14ac:dyDescent="0.25">
      <c r="C129" s="43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4"/>
      <c r="AJ129" s="44"/>
      <c r="AK129" s="44"/>
      <c r="AL129" s="44"/>
      <c r="AM129" s="44"/>
      <c r="AN129" s="44"/>
      <c r="AO129" s="44"/>
      <c r="AP129" s="44"/>
      <c r="AQ129" s="44"/>
      <c r="AR129" s="44"/>
      <c r="AS129" s="44"/>
      <c r="AT129" s="44"/>
      <c r="AU129" s="44"/>
      <c r="AV129" s="44"/>
      <c r="AW129" s="44"/>
      <c r="AX129" s="44"/>
      <c r="AY129" s="44"/>
      <c r="AZ129" s="44"/>
      <c r="BA129" s="44"/>
      <c r="BB129" s="44"/>
      <c r="BC129" s="44"/>
      <c r="BD129" s="44"/>
      <c r="BE129" s="44"/>
      <c r="BF129" s="44"/>
      <c r="BG129" s="45"/>
      <c r="CJ129" s="15" t="s">
        <v>254</v>
      </c>
      <c r="CK129" s="16" t="s">
        <v>255</v>
      </c>
      <c r="CL129" s="17">
        <v>2.7651958734141919</v>
      </c>
      <c r="CM129" s="4">
        <f t="shared" si="10"/>
        <v>39669.5</v>
      </c>
    </row>
    <row r="130" spans="3:91" x14ac:dyDescent="0.25">
      <c r="C130" s="46"/>
      <c r="D130" s="47"/>
      <c r="E130" s="196" t="s">
        <v>0</v>
      </c>
      <c r="F130" s="196"/>
      <c r="G130" s="196"/>
      <c r="H130" s="196"/>
      <c r="I130" s="196"/>
      <c r="J130" s="48" t="s">
        <v>11</v>
      </c>
      <c r="K130" s="196" t="s">
        <v>354</v>
      </c>
      <c r="L130" s="196"/>
      <c r="M130" s="196"/>
      <c r="N130" s="196"/>
      <c r="O130" s="196"/>
      <c r="P130" s="196"/>
      <c r="Q130" s="196"/>
      <c r="R130" s="196"/>
      <c r="S130" s="196"/>
      <c r="T130" s="196"/>
      <c r="U130" s="196"/>
      <c r="V130" s="48"/>
      <c r="W130" s="48"/>
      <c r="X130" s="48"/>
      <c r="Y130" s="48"/>
      <c r="Z130" s="48"/>
      <c r="AA130" s="48"/>
      <c r="AB130" s="48"/>
      <c r="AC130" s="48"/>
      <c r="AD130" s="48"/>
      <c r="AE130" s="48"/>
      <c r="AF130" s="48"/>
      <c r="AG130" s="48"/>
      <c r="AH130" s="48"/>
      <c r="AI130" s="86"/>
      <c r="AJ130" s="86"/>
      <c r="AK130" s="86"/>
      <c r="AL130" s="86"/>
      <c r="AM130" s="196" t="s">
        <v>3</v>
      </c>
      <c r="AN130" s="196"/>
      <c r="AO130" s="196"/>
      <c r="AP130" s="196"/>
      <c r="AQ130" s="196"/>
      <c r="AR130" s="196"/>
      <c r="AS130" s="196"/>
      <c r="AT130" s="196"/>
      <c r="AU130" s="48" t="s">
        <v>11</v>
      </c>
      <c r="AV130" s="197">
        <v>319.5</v>
      </c>
      <c r="AW130" s="197"/>
      <c r="AX130" s="197"/>
      <c r="AY130" s="197"/>
      <c r="AZ130" s="48" t="s">
        <v>319</v>
      </c>
      <c r="BA130" s="48"/>
      <c r="BB130" s="48"/>
      <c r="BC130" s="48"/>
      <c r="BD130" s="48"/>
      <c r="BE130" s="48"/>
      <c r="BF130" s="47"/>
      <c r="BG130" s="51"/>
      <c r="CJ130" s="12" t="s">
        <v>256</v>
      </c>
      <c r="CK130" s="13" t="s">
        <v>257</v>
      </c>
      <c r="CL130" s="7">
        <v>1.9466520284399831</v>
      </c>
      <c r="CM130" s="4">
        <f t="shared" si="10"/>
        <v>27926.67</v>
      </c>
    </row>
    <row r="131" spans="3:91" x14ac:dyDescent="0.25">
      <c r="C131" s="46"/>
      <c r="D131" s="47"/>
      <c r="E131" s="196" t="s">
        <v>322</v>
      </c>
      <c r="F131" s="196"/>
      <c r="G131" s="196"/>
      <c r="H131" s="196"/>
      <c r="I131" s="196"/>
      <c r="J131" s="48" t="s">
        <v>11</v>
      </c>
      <c r="K131" s="196" t="s">
        <v>345</v>
      </c>
      <c r="L131" s="196"/>
      <c r="M131" s="196"/>
      <c r="N131" s="196"/>
      <c r="O131" s="196"/>
      <c r="P131" s="196"/>
      <c r="Q131" s="196"/>
      <c r="R131" s="196"/>
      <c r="S131" s="196"/>
      <c r="T131" s="196"/>
      <c r="U131" s="196"/>
      <c r="V131" s="48"/>
      <c r="W131" s="48"/>
      <c r="X131" s="48"/>
      <c r="Y131" s="48"/>
      <c r="Z131" s="48"/>
      <c r="AA131" s="48"/>
      <c r="AB131" s="48"/>
      <c r="AC131" s="48"/>
      <c r="AD131" s="48"/>
      <c r="AE131" s="48"/>
      <c r="AF131" s="48"/>
      <c r="AG131" s="48"/>
      <c r="AH131" s="48"/>
      <c r="AI131" s="86"/>
      <c r="AJ131" s="86"/>
      <c r="AK131" s="86"/>
      <c r="AL131" s="86"/>
      <c r="AM131" s="196" t="s">
        <v>4</v>
      </c>
      <c r="AN131" s="196"/>
      <c r="AO131" s="196"/>
      <c r="AP131" s="196"/>
      <c r="AQ131" s="196"/>
      <c r="AR131" s="196"/>
      <c r="AS131" s="196"/>
      <c r="AT131" s="196"/>
      <c r="AU131" s="48" t="s">
        <v>11</v>
      </c>
      <c r="AV131" s="196">
        <v>2100</v>
      </c>
      <c r="AW131" s="196"/>
      <c r="AX131" s="196"/>
      <c r="AY131" s="196"/>
      <c r="AZ131" s="48" t="s">
        <v>320</v>
      </c>
      <c r="BA131" s="48"/>
      <c r="BB131" s="48"/>
      <c r="BC131" s="48"/>
      <c r="BD131" s="48"/>
      <c r="BE131" s="48"/>
      <c r="BF131" s="47"/>
      <c r="BG131" s="51"/>
      <c r="CJ131" s="12" t="s">
        <v>258</v>
      </c>
      <c r="CK131" s="11" t="s">
        <v>259</v>
      </c>
      <c r="CL131" s="7">
        <v>2.4410637111389932</v>
      </c>
      <c r="CM131" s="4">
        <f t="shared" si="10"/>
        <v>35019.5</v>
      </c>
    </row>
    <row r="132" spans="3:91" x14ac:dyDescent="0.25">
      <c r="C132" s="46"/>
      <c r="D132" s="47"/>
      <c r="E132" s="196" t="s">
        <v>1</v>
      </c>
      <c r="F132" s="196"/>
      <c r="G132" s="196"/>
      <c r="H132" s="196"/>
      <c r="I132" s="196"/>
      <c r="J132" s="48" t="s">
        <v>11</v>
      </c>
      <c r="K132" s="196" t="s">
        <v>336</v>
      </c>
      <c r="L132" s="196"/>
      <c r="M132" s="196"/>
      <c r="N132" s="196"/>
      <c r="O132" s="196"/>
      <c r="P132" s="196"/>
      <c r="Q132" s="196"/>
      <c r="R132" s="196"/>
      <c r="S132" s="196"/>
      <c r="T132" s="196"/>
      <c r="U132" s="196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86"/>
      <c r="AJ132" s="86"/>
      <c r="AK132" s="86"/>
      <c r="AL132" s="86"/>
      <c r="AM132" s="196"/>
      <c r="AN132" s="196"/>
      <c r="AO132" s="196"/>
      <c r="AP132" s="196"/>
      <c r="AQ132" s="196"/>
      <c r="AR132" s="196"/>
      <c r="AS132" s="196"/>
      <c r="AT132" s="196"/>
      <c r="AU132" s="48"/>
      <c r="AV132" s="198"/>
      <c r="AW132" s="198"/>
      <c r="AX132" s="198"/>
      <c r="AY132" s="198"/>
      <c r="AZ132" s="48"/>
      <c r="BA132" s="48"/>
      <c r="BB132" s="48"/>
      <c r="BC132" s="48"/>
      <c r="BD132" s="48"/>
      <c r="BE132" s="48"/>
      <c r="BF132" s="47"/>
      <c r="BG132" s="51"/>
      <c r="CJ132" s="12" t="s">
        <v>260</v>
      </c>
      <c r="CK132" s="11" t="s">
        <v>261</v>
      </c>
      <c r="CL132" s="7">
        <v>0.66116060225846929</v>
      </c>
      <c r="CM132" s="4">
        <f t="shared" si="10"/>
        <v>9485.01</v>
      </c>
    </row>
    <row r="133" spans="3:91" x14ac:dyDescent="0.25">
      <c r="C133" s="46"/>
      <c r="D133" s="47"/>
      <c r="E133" s="196" t="s">
        <v>2</v>
      </c>
      <c r="F133" s="196"/>
      <c r="G133" s="196"/>
      <c r="H133" s="196"/>
      <c r="I133" s="196"/>
      <c r="J133" s="48" t="s">
        <v>11</v>
      </c>
      <c r="K133" s="196" t="s">
        <v>337</v>
      </c>
      <c r="L133" s="196"/>
      <c r="M133" s="196"/>
      <c r="N133" s="196"/>
      <c r="O133" s="196"/>
      <c r="P133" s="196"/>
      <c r="Q133" s="196"/>
      <c r="R133" s="196"/>
      <c r="S133" s="196"/>
      <c r="T133" s="196"/>
      <c r="U133" s="196"/>
      <c r="V133" s="48"/>
      <c r="W133" s="48"/>
      <c r="X133" s="48"/>
      <c r="Y133" s="48"/>
      <c r="Z133" s="48"/>
      <c r="AA133" s="48"/>
      <c r="AB133" s="48"/>
      <c r="AC133" s="48"/>
      <c r="AD133" s="48"/>
      <c r="AE133" s="48"/>
      <c r="AF133" s="48"/>
      <c r="AG133" s="48"/>
      <c r="AH133" s="48"/>
      <c r="AI133" s="48"/>
      <c r="AJ133" s="48"/>
      <c r="AK133" s="48"/>
      <c r="AL133" s="48"/>
      <c r="AM133" s="196"/>
      <c r="AN133" s="196"/>
      <c r="AO133" s="196"/>
      <c r="AP133" s="196"/>
      <c r="AQ133" s="196"/>
      <c r="AR133" s="196"/>
      <c r="AS133" s="196"/>
      <c r="AT133" s="196"/>
      <c r="AU133" s="48"/>
      <c r="AV133" s="48"/>
      <c r="AW133" s="48"/>
      <c r="AX133" s="48"/>
      <c r="AY133" s="48"/>
      <c r="AZ133" s="48"/>
      <c r="BA133" s="48"/>
      <c r="BB133" s="48"/>
      <c r="BC133" s="48"/>
      <c r="BD133" s="48"/>
      <c r="BE133" s="48"/>
      <c r="BF133" s="47"/>
      <c r="BG133" s="51"/>
      <c r="CJ133" s="12" t="s">
        <v>262</v>
      </c>
      <c r="CK133" s="11" t="s">
        <v>263</v>
      </c>
      <c r="CL133" s="7">
        <v>2.4433619127282866</v>
      </c>
      <c r="CM133" s="4">
        <f t="shared" si="10"/>
        <v>35052.47</v>
      </c>
    </row>
    <row r="134" spans="3:91" x14ac:dyDescent="0.25">
      <c r="C134" s="46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7"/>
      <c r="AC134" s="47"/>
      <c r="AD134" s="47"/>
      <c r="AE134" s="47"/>
      <c r="AF134" s="47"/>
      <c r="AG134" s="47"/>
      <c r="AH134" s="47"/>
      <c r="AI134" s="47"/>
      <c r="AJ134" s="47"/>
      <c r="AK134" s="47"/>
      <c r="AL134" s="47"/>
      <c r="AM134" s="47"/>
      <c r="AN134" s="47"/>
      <c r="AO134" s="47"/>
      <c r="AP134" s="47"/>
      <c r="AQ134" s="47"/>
      <c r="AR134" s="47"/>
      <c r="AS134" s="47"/>
      <c r="AT134" s="47"/>
      <c r="AU134" s="47"/>
      <c r="AV134" s="47"/>
      <c r="AW134" s="47"/>
      <c r="AX134" s="47"/>
      <c r="AY134" s="47"/>
      <c r="AZ134" s="47"/>
      <c r="BA134" s="47"/>
      <c r="BB134" s="47"/>
      <c r="BC134" s="47"/>
      <c r="BD134" s="47"/>
      <c r="BE134" s="47"/>
      <c r="BF134" s="47"/>
      <c r="BG134" s="51"/>
      <c r="CJ134" s="12" t="s">
        <v>264</v>
      </c>
      <c r="CK134" s="11" t="s">
        <v>265</v>
      </c>
      <c r="CL134" s="7">
        <v>0.71972396486825596</v>
      </c>
      <c r="CM134" s="4">
        <f t="shared" si="10"/>
        <v>10325.16</v>
      </c>
    </row>
    <row r="135" spans="3:91" x14ac:dyDescent="0.25">
      <c r="C135" s="46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  <c r="AA135" s="47"/>
      <c r="AB135" s="47"/>
      <c r="AC135" s="47"/>
      <c r="AD135" s="47"/>
      <c r="AE135" s="47"/>
      <c r="AF135" s="47"/>
      <c r="AG135" s="47"/>
      <c r="AH135" s="47"/>
      <c r="AI135" s="47"/>
      <c r="AJ135" s="47"/>
      <c r="AK135" s="47"/>
      <c r="AL135" s="47"/>
      <c r="AM135" s="47"/>
      <c r="AN135" s="47"/>
      <c r="AO135" s="47"/>
      <c r="AP135" s="47"/>
      <c r="AQ135" s="47"/>
      <c r="AR135" s="47"/>
      <c r="AS135" s="47"/>
      <c r="AT135" s="47"/>
      <c r="AU135" s="47"/>
      <c r="AV135" s="47"/>
      <c r="AW135" s="47"/>
      <c r="AX135" s="47"/>
      <c r="AY135" s="47"/>
      <c r="AZ135" s="47"/>
      <c r="BA135" s="47"/>
      <c r="BB135" s="47"/>
      <c r="BC135" s="47"/>
      <c r="BD135" s="47"/>
      <c r="BE135" s="47"/>
      <c r="BF135" s="47"/>
      <c r="BG135" s="51"/>
      <c r="CJ135" s="12" t="s">
        <v>266</v>
      </c>
      <c r="CK135" s="13" t="s">
        <v>267</v>
      </c>
      <c r="CL135" s="14">
        <v>0.19343370974487661</v>
      </c>
      <c r="CM135" s="4">
        <f t="shared" si="10"/>
        <v>2775</v>
      </c>
    </row>
    <row r="136" spans="3:91" x14ac:dyDescent="0.25">
      <c r="C136" s="46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  <c r="AC136" s="47"/>
      <c r="AD136" s="47"/>
      <c r="AE136" s="47"/>
      <c r="AF136" s="47"/>
      <c r="AG136" s="47"/>
      <c r="AH136" s="47"/>
      <c r="AI136" s="47"/>
      <c r="AJ136" s="47"/>
      <c r="AK136" s="47"/>
      <c r="AL136" s="47"/>
      <c r="AM136" s="47"/>
      <c r="AN136" s="47"/>
      <c r="AO136" s="47"/>
      <c r="AP136" s="47"/>
      <c r="AQ136" s="47"/>
      <c r="AR136" s="47"/>
      <c r="AS136" s="47"/>
      <c r="AT136" s="47"/>
      <c r="AU136" s="47"/>
      <c r="AV136" s="47"/>
      <c r="AW136" s="47"/>
      <c r="AX136" s="47"/>
      <c r="AY136" s="47"/>
      <c r="AZ136" s="47"/>
      <c r="BA136" s="47"/>
      <c r="BB136" s="47"/>
      <c r="BC136" s="47"/>
      <c r="BD136" s="47"/>
      <c r="BE136" s="47"/>
      <c r="BF136" s="47"/>
      <c r="BG136" s="51"/>
      <c r="CJ136" s="24" t="s">
        <v>268</v>
      </c>
      <c r="CK136" s="11" t="s">
        <v>269</v>
      </c>
      <c r="CL136" s="7">
        <v>0.72972047957618846</v>
      </c>
      <c r="CM136" s="4">
        <f t="shared" si="10"/>
        <v>10468.57</v>
      </c>
    </row>
    <row r="137" spans="3:91" x14ac:dyDescent="0.25">
      <c r="C137" s="46"/>
      <c r="D137" s="47"/>
      <c r="E137" s="208" t="s">
        <v>25</v>
      </c>
      <c r="F137" s="209"/>
      <c r="G137" s="209"/>
      <c r="H137" s="209"/>
      <c r="I137" s="209"/>
      <c r="J137" s="209"/>
      <c r="K137" s="210" t="str">
        <f t="shared" ref="K137" si="20">VLOOKUP(E137,$CJ$1:$CM$1003,2,FALSE)</f>
        <v>NOVACRON DEEP ORANGE S–4R</v>
      </c>
      <c r="L137" s="210"/>
      <c r="M137" s="210"/>
      <c r="N137" s="210"/>
      <c r="O137" s="210"/>
      <c r="P137" s="210"/>
      <c r="Q137" s="210"/>
      <c r="R137" s="210"/>
      <c r="S137" s="210"/>
      <c r="T137" s="210"/>
      <c r="U137" s="210"/>
      <c r="V137" s="210"/>
      <c r="W137" s="210"/>
      <c r="X137" s="210"/>
      <c r="Y137" s="210"/>
      <c r="Z137" s="210"/>
      <c r="AA137" s="210"/>
      <c r="AB137" s="211">
        <v>3.56</v>
      </c>
      <c r="AC137" s="211"/>
      <c r="AD137" s="211"/>
      <c r="AE137" s="211"/>
      <c r="AF137" s="211"/>
      <c r="AG137" s="211"/>
      <c r="AH137" s="211"/>
      <c r="AI137" s="211"/>
      <c r="AJ137" s="211"/>
      <c r="AK137" s="210" t="s">
        <v>315</v>
      </c>
      <c r="AL137" s="210"/>
      <c r="AM137" s="212">
        <v>1136.8900000000001</v>
      </c>
      <c r="AN137" s="212"/>
      <c r="AO137" s="212"/>
      <c r="AP137" s="212"/>
      <c r="AQ137" s="212"/>
      <c r="AR137" s="212"/>
      <c r="AS137" s="52" t="s">
        <v>316</v>
      </c>
      <c r="AT137" s="52"/>
      <c r="AU137" s="213">
        <f>(AM137*VLOOKUP(E137,$CJ$1:$CM$1003,4,FALSE))/1000</f>
        <v>121671.28659240002</v>
      </c>
      <c r="AV137" s="213"/>
      <c r="AW137" s="213"/>
      <c r="AX137" s="213"/>
      <c r="AY137" s="213"/>
      <c r="AZ137" s="213"/>
      <c r="BA137" s="213"/>
      <c r="BB137" s="213"/>
      <c r="BC137" s="213"/>
      <c r="BD137" s="213"/>
      <c r="BE137" s="214"/>
      <c r="BF137" s="47"/>
      <c r="BG137" s="51"/>
      <c r="CJ137" s="5" t="s">
        <v>270</v>
      </c>
      <c r="CK137" s="11" t="s">
        <v>271</v>
      </c>
      <c r="CL137" s="26">
        <v>0.34661229611041405</v>
      </c>
      <c r="CM137" s="4">
        <f t="shared" ref="CM137:CM159" si="21">CL137*$CM$3</f>
        <v>4972.5</v>
      </c>
    </row>
    <row r="138" spans="3:91" x14ac:dyDescent="0.25">
      <c r="C138" s="46"/>
      <c r="D138" s="47"/>
      <c r="E138" s="200" t="s">
        <v>6</v>
      </c>
      <c r="F138" s="201"/>
      <c r="G138" s="201"/>
      <c r="H138" s="201"/>
      <c r="I138" s="201"/>
      <c r="J138" s="201"/>
      <c r="K138" s="202" t="str">
        <f>VLOOKUP(E138,$CJ$1:$CM$1003,2,FALSE)</f>
        <v>NOVACRON RUBY S–3B</v>
      </c>
      <c r="L138" s="202"/>
      <c r="M138" s="202"/>
      <c r="N138" s="202"/>
      <c r="O138" s="202"/>
      <c r="P138" s="202"/>
      <c r="Q138" s="202"/>
      <c r="R138" s="202"/>
      <c r="S138" s="202"/>
      <c r="T138" s="202"/>
      <c r="U138" s="202"/>
      <c r="V138" s="202"/>
      <c r="W138" s="202"/>
      <c r="X138" s="202"/>
      <c r="Y138" s="76"/>
      <c r="Z138" s="76"/>
      <c r="AA138" s="76"/>
      <c r="AB138" s="203">
        <v>25.2</v>
      </c>
      <c r="AC138" s="203"/>
      <c r="AD138" s="203"/>
      <c r="AE138" s="203"/>
      <c r="AF138" s="203"/>
      <c r="AG138" s="203"/>
      <c r="AH138" s="203"/>
      <c r="AI138" s="203"/>
      <c r="AJ138" s="203"/>
      <c r="AK138" s="202" t="s">
        <v>315</v>
      </c>
      <c r="AL138" s="202"/>
      <c r="AM138" s="204">
        <v>8047.63</v>
      </c>
      <c r="AN138" s="204"/>
      <c r="AO138" s="204"/>
      <c r="AP138" s="204"/>
      <c r="AQ138" s="204"/>
      <c r="AR138" s="204"/>
      <c r="AS138" s="47" t="s">
        <v>316</v>
      </c>
      <c r="AT138" s="47"/>
      <c r="AU138" s="205">
        <f t="shared" ref="AU138:AU143" si="22">(AM138*VLOOKUP(E138,$CJ$1:$CM$1003,4,FALSE))/1000</f>
        <v>970945.43283179996</v>
      </c>
      <c r="AV138" s="205"/>
      <c r="AW138" s="205"/>
      <c r="AX138" s="205"/>
      <c r="AY138" s="205"/>
      <c r="AZ138" s="205"/>
      <c r="BA138" s="205"/>
      <c r="BB138" s="205"/>
      <c r="BC138" s="205"/>
      <c r="BD138" s="205"/>
      <c r="BE138" s="206"/>
      <c r="BF138" s="47"/>
      <c r="BG138" s="51"/>
      <c r="CJ138" s="5" t="s">
        <v>272</v>
      </c>
      <c r="CK138" s="11" t="s">
        <v>273</v>
      </c>
      <c r="CL138" s="26">
        <v>3.9470500487940887</v>
      </c>
      <c r="CM138" s="4">
        <f t="shared" si="21"/>
        <v>56624.38</v>
      </c>
    </row>
    <row r="139" spans="3:91" x14ac:dyDescent="0.25">
      <c r="C139" s="46"/>
      <c r="D139" s="47"/>
      <c r="E139" s="200" t="s">
        <v>32</v>
      </c>
      <c r="F139" s="201"/>
      <c r="G139" s="201"/>
      <c r="H139" s="201"/>
      <c r="I139" s="201"/>
      <c r="J139" s="201"/>
      <c r="K139" s="47" t="str">
        <f t="shared" ref="K139:K143" si="23">VLOOKUP(E139,$CJ$1:$CM$1003,2,FALSE)</f>
        <v>NOVACRON DEEP CHERRY S–D</v>
      </c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76"/>
      <c r="Z139" s="76"/>
      <c r="AA139" s="76"/>
      <c r="AB139" s="203">
        <v>30.6</v>
      </c>
      <c r="AC139" s="203"/>
      <c r="AD139" s="203"/>
      <c r="AE139" s="203"/>
      <c r="AF139" s="203"/>
      <c r="AG139" s="203"/>
      <c r="AH139" s="203"/>
      <c r="AI139" s="203"/>
      <c r="AJ139" s="203"/>
      <c r="AK139" s="202" t="s">
        <v>315</v>
      </c>
      <c r="AL139" s="202"/>
      <c r="AM139" s="204">
        <v>9772.1200000000008</v>
      </c>
      <c r="AN139" s="204"/>
      <c r="AO139" s="204"/>
      <c r="AP139" s="204"/>
      <c r="AQ139" s="204"/>
      <c r="AR139" s="204"/>
      <c r="AS139" s="47" t="s">
        <v>316</v>
      </c>
      <c r="AT139" s="47"/>
      <c r="AU139" s="205">
        <f t="shared" si="22"/>
        <v>1634625.1188432002</v>
      </c>
      <c r="AV139" s="205"/>
      <c r="AW139" s="205"/>
      <c r="AX139" s="205"/>
      <c r="AY139" s="205"/>
      <c r="AZ139" s="205"/>
      <c r="BA139" s="205"/>
      <c r="BB139" s="205"/>
      <c r="BC139" s="205"/>
      <c r="BD139" s="205"/>
      <c r="BE139" s="206"/>
      <c r="BF139" s="47"/>
      <c r="BG139" s="51"/>
      <c r="CJ139" s="5" t="s">
        <v>274</v>
      </c>
      <c r="CK139" s="11" t="s">
        <v>275</v>
      </c>
      <c r="CL139" s="26">
        <v>5.8332510804405411</v>
      </c>
      <c r="CM139" s="4">
        <f t="shared" si="21"/>
        <v>83683.820000000007</v>
      </c>
    </row>
    <row r="140" spans="3:91" x14ac:dyDescent="0.25">
      <c r="C140" s="46"/>
      <c r="D140" s="47"/>
      <c r="E140" s="200" t="s">
        <v>43</v>
      </c>
      <c r="F140" s="201"/>
      <c r="G140" s="201"/>
      <c r="H140" s="201"/>
      <c r="I140" s="201"/>
      <c r="J140" s="201"/>
      <c r="K140" s="202" t="str">
        <f t="shared" ref="K140" si="24">VLOOKUP(E140,$CJ$1:$CM$1003,2,FALSE)</f>
        <v>NOVACRON NAVY S–G</v>
      </c>
      <c r="L140" s="202"/>
      <c r="M140" s="202"/>
      <c r="N140" s="202"/>
      <c r="O140" s="202"/>
      <c r="P140" s="202"/>
      <c r="Q140" s="202"/>
      <c r="R140" s="202"/>
      <c r="S140" s="202"/>
      <c r="T140" s="202"/>
      <c r="U140" s="202"/>
      <c r="V140" s="202"/>
      <c r="W140" s="202"/>
      <c r="X140" s="202"/>
      <c r="Y140" s="76"/>
      <c r="Z140" s="76"/>
      <c r="AA140" s="76"/>
      <c r="AB140" s="203">
        <v>2.16</v>
      </c>
      <c r="AC140" s="203"/>
      <c r="AD140" s="203"/>
      <c r="AE140" s="203"/>
      <c r="AF140" s="203"/>
      <c r="AG140" s="203"/>
      <c r="AH140" s="203"/>
      <c r="AI140" s="203"/>
      <c r="AJ140" s="203"/>
      <c r="AK140" s="202" t="s">
        <v>315</v>
      </c>
      <c r="AL140" s="202"/>
      <c r="AM140" s="204">
        <v>689.8</v>
      </c>
      <c r="AN140" s="204"/>
      <c r="AO140" s="204"/>
      <c r="AP140" s="204"/>
      <c r="AQ140" s="204"/>
      <c r="AR140" s="204"/>
      <c r="AS140" s="47" t="s">
        <v>316</v>
      </c>
      <c r="AT140" s="47"/>
      <c r="AU140" s="205">
        <f t="shared" ref="AU140" si="25">(AM140*VLOOKUP(E140,$CJ$1:$CM$1003,4,FALSE))/1000</f>
        <v>75505.494204000002</v>
      </c>
      <c r="AV140" s="205"/>
      <c r="AW140" s="205"/>
      <c r="AX140" s="205"/>
      <c r="AY140" s="205"/>
      <c r="AZ140" s="205"/>
      <c r="BA140" s="205"/>
      <c r="BB140" s="205"/>
      <c r="BC140" s="205"/>
      <c r="BD140" s="205"/>
      <c r="BE140" s="206"/>
      <c r="BF140" s="47"/>
      <c r="BG140" s="51"/>
      <c r="CJ140" s="5" t="s">
        <v>276</v>
      </c>
      <c r="CK140" s="11" t="s">
        <v>277</v>
      </c>
      <c r="CL140" s="26">
        <v>1.8692416004461174</v>
      </c>
      <c r="CM140" s="4">
        <f t="shared" si="21"/>
        <v>26816.14</v>
      </c>
    </row>
    <row r="141" spans="3:91" x14ac:dyDescent="0.25">
      <c r="C141" s="46"/>
      <c r="D141" s="47"/>
      <c r="E141" s="216" t="s">
        <v>8</v>
      </c>
      <c r="F141" s="217"/>
      <c r="G141" s="217"/>
      <c r="H141" s="217"/>
      <c r="I141" s="217"/>
      <c r="J141" s="217"/>
      <c r="K141" s="218" t="str">
        <f t="shared" si="23"/>
        <v>FIMBIL EAS 40 NEW</v>
      </c>
      <c r="L141" s="218"/>
      <c r="M141" s="218"/>
      <c r="N141" s="218"/>
      <c r="O141" s="218"/>
      <c r="P141" s="218"/>
      <c r="Q141" s="218"/>
      <c r="R141" s="218"/>
      <c r="S141" s="218"/>
      <c r="T141" s="218"/>
      <c r="U141" s="218"/>
      <c r="V141" s="218"/>
      <c r="W141" s="218"/>
      <c r="X141" s="218"/>
      <c r="Y141" s="74"/>
      <c r="Z141" s="74"/>
      <c r="AA141" s="74"/>
      <c r="AB141" s="219">
        <v>4</v>
      </c>
      <c r="AC141" s="219"/>
      <c r="AD141" s="219"/>
      <c r="AE141" s="219"/>
      <c r="AF141" s="219"/>
      <c r="AG141" s="219"/>
      <c r="AH141" s="219"/>
      <c r="AI141" s="219"/>
      <c r="AJ141" s="219"/>
      <c r="AK141" s="218" t="s">
        <v>315</v>
      </c>
      <c r="AL141" s="218"/>
      <c r="AM141" s="248">
        <v>1277.4000000000001</v>
      </c>
      <c r="AN141" s="248"/>
      <c r="AO141" s="248"/>
      <c r="AP141" s="248"/>
      <c r="AQ141" s="248"/>
      <c r="AR141" s="248"/>
      <c r="AS141" s="55" t="s">
        <v>316</v>
      </c>
      <c r="AT141" s="55"/>
      <c r="AU141" s="221">
        <f t="shared" si="22"/>
        <v>26350.386036000004</v>
      </c>
      <c r="AV141" s="221"/>
      <c r="AW141" s="221"/>
      <c r="AX141" s="221"/>
      <c r="AY141" s="221"/>
      <c r="AZ141" s="221"/>
      <c r="BA141" s="221"/>
      <c r="BB141" s="221"/>
      <c r="BC141" s="221"/>
      <c r="BD141" s="221"/>
      <c r="BE141" s="222"/>
      <c r="BF141" s="47"/>
      <c r="BG141" s="51"/>
      <c r="CJ141" s="5" t="s">
        <v>278</v>
      </c>
      <c r="CK141" s="11" t="s">
        <v>279</v>
      </c>
      <c r="CL141" s="7">
        <v>0.96227310748640738</v>
      </c>
      <c r="CM141" s="4">
        <f t="shared" si="21"/>
        <v>13804.77</v>
      </c>
    </row>
    <row r="142" spans="3:91" x14ac:dyDescent="0.25">
      <c r="C142" s="46"/>
      <c r="D142" s="47"/>
      <c r="E142" s="200" t="s">
        <v>183</v>
      </c>
      <c r="F142" s="201"/>
      <c r="G142" s="201"/>
      <c r="H142" s="201"/>
      <c r="I142" s="201"/>
      <c r="J142" s="201"/>
      <c r="K142" s="202" t="str">
        <f t="shared" si="23"/>
        <v>CAUSTIC SODA LIQ</v>
      </c>
      <c r="L142" s="202"/>
      <c r="M142" s="202"/>
      <c r="N142" s="202"/>
      <c r="O142" s="202"/>
      <c r="P142" s="202"/>
      <c r="Q142" s="202"/>
      <c r="R142" s="202"/>
      <c r="S142" s="202"/>
      <c r="T142" s="202"/>
      <c r="U142" s="202"/>
      <c r="V142" s="202"/>
      <c r="W142" s="202"/>
      <c r="X142" s="202"/>
      <c r="Y142" s="76"/>
      <c r="Z142" s="76"/>
      <c r="AA142" s="76"/>
      <c r="AB142" s="203">
        <v>15</v>
      </c>
      <c r="AC142" s="203"/>
      <c r="AD142" s="203"/>
      <c r="AE142" s="203"/>
      <c r="AF142" s="203"/>
      <c r="AG142" s="203"/>
      <c r="AH142" s="203"/>
      <c r="AI142" s="203"/>
      <c r="AJ142" s="203"/>
      <c r="AK142" s="202" t="s">
        <v>315</v>
      </c>
      <c r="AL142" s="202"/>
      <c r="AM142" s="204">
        <v>4790.26</v>
      </c>
      <c r="AN142" s="204"/>
      <c r="AO142" s="204"/>
      <c r="AP142" s="204"/>
      <c r="AQ142" s="204"/>
      <c r="AR142" s="204"/>
      <c r="AS142" s="47" t="s">
        <v>316</v>
      </c>
      <c r="AT142" s="47"/>
      <c r="AU142" s="205">
        <f t="shared" si="22"/>
        <v>40942.352220000001</v>
      </c>
      <c r="AV142" s="205"/>
      <c r="AW142" s="205"/>
      <c r="AX142" s="205"/>
      <c r="AY142" s="205"/>
      <c r="AZ142" s="205"/>
      <c r="BA142" s="205"/>
      <c r="BB142" s="205"/>
      <c r="BC142" s="205"/>
      <c r="BD142" s="205"/>
      <c r="BE142" s="206"/>
      <c r="BF142" s="47"/>
      <c r="BG142" s="51"/>
      <c r="CJ142" s="12" t="s">
        <v>280</v>
      </c>
      <c r="CK142" s="13" t="s">
        <v>281</v>
      </c>
      <c r="CL142" s="7">
        <v>1.2106747525442632</v>
      </c>
      <c r="CM142" s="4">
        <f t="shared" si="21"/>
        <v>17368.34</v>
      </c>
    </row>
    <row r="143" spans="3:91" x14ac:dyDescent="0.25">
      <c r="C143" s="46"/>
      <c r="D143" s="47"/>
      <c r="E143" s="223" t="s">
        <v>10</v>
      </c>
      <c r="F143" s="224"/>
      <c r="G143" s="224"/>
      <c r="H143" s="224"/>
      <c r="I143" s="224"/>
      <c r="J143" s="224"/>
      <c r="K143" s="225" t="str">
        <f t="shared" si="23"/>
        <v>SODA ASH</v>
      </c>
      <c r="L143" s="225"/>
      <c r="M143" s="225"/>
      <c r="N143" s="225"/>
      <c r="O143" s="225"/>
      <c r="P143" s="225"/>
      <c r="Q143" s="225"/>
      <c r="R143" s="225"/>
      <c r="S143" s="225"/>
      <c r="T143" s="225"/>
      <c r="U143" s="225"/>
      <c r="V143" s="225"/>
      <c r="W143" s="225"/>
      <c r="X143" s="225"/>
      <c r="Y143" s="75"/>
      <c r="Z143" s="75"/>
      <c r="AA143" s="75"/>
      <c r="AB143" s="226">
        <v>20</v>
      </c>
      <c r="AC143" s="226"/>
      <c r="AD143" s="226"/>
      <c r="AE143" s="226"/>
      <c r="AF143" s="226"/>
      <c r="AG143" s="226"/>
      <c r="AH143" s="226"/>
      <c r="AI143" s="226"/>
      <c r="AJ143" s="226"/>
      <c r="AK143" s="225" t="s">
        <v>315</v>
      </c>
      <c r="AL143" s="225"/>
      <c r="AM143" s="227">
        <v>6387.01</v>
      </c>
      <c r="AN143" s="227"/>
      <c r="AO143" s="227"/>
      <c r="AP143" s="227"/>
      <c r="AQ143" s="227"/>
      <c r="AR143" s="227"/>
      <c r="AS143" s="54" t="s">
        <v>316</v>
      </c>
      <c r="AT143" s="54"/>
      <c r="AU143" s="228">
        <f t="shared" si="22"/>
        <v>56716.648800000003</v>
      </c>
      <c r="AV143" s="228"/>
      <c r="AW143" s="228"/>
      <c r="AX143" s="228"/>
      <c r="AY143" s="228"/>
      <c r="AZ143" s="228"/>
      <c r="BA143" s="228"/>
      <c r="BB143" s="228"/>
      <c r="BC143" s="228"/>
      <c r="BD143" s="228"/>
      <c r="BE143" s="229"/>
      <c r="BF143" s="47"/>
      <c r="BG143" s="51"/>
      <c r="CJ143" s="5" t="s">
        <v>282</v>
      </c>
      <c r="CK143" s="11" t="s">
        <v>283</v>
      </c>
      <c r="CL143" s="7">
        <v>5.3432211069287607</v>
      </c>
      <c r="CM143" s="4">
        <f t="shared" si="21"/>
        <v>76653.850000000006</v>
      </c>
    </row>
    <row r="144" spans="3:91" x14ac:dyDescent="0.25">
      <c r="C144" s="46"/>
      <c r="D144" s="47"/>
      <c r="E144" s="70"/>
      <c r="F144" s="70"/>
      <c r="G144" s="70"/>
      <c r="H144" s="70"/>
      <c r="I144" s="70"/>
      <c r="J144" s="70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  <c r="AA144" s="76"/>
      <c r="AB144" s="57"/>
      <c r="AC144" s="57"/>
      <c r="AD144" s="57"/>
      <c r="AE144" s="57"/>
      <c r="AF144" s="57"/>
      <c r="AG144" s="57"/>
      <c r="AH144" s="57"/>
      <c r="AI144" s="57"/>
      <c r="AJ144" s="57"/>
      <c r="AK144" s="76"/>
      <c r="AL144" s="76"/>
      <c r="AM144" s="70"/>
      <c r="AN144" s="70"/>
      <c r="AO144" s="70"/>
      <c r="AP144" s="70"/>
      <c r="AQ144" s="70"/>
      <c r="AR144" s="70"/>
      <c r="AS144" s="47"/>
      <c r="AT144" s="47"/>
      <c r="AU144" s="58"/>
      <c r="AV144" s="58"/>
      <c r="AW144" s="58"/>
      <c r="AX144" s="58"/>
      <c r="AY144" s="58"/>
      <c r="AZ144" s="58"/>
      <c r="BA144" s="58"/>
      <c r="BB144" s="58"/>
      <c r="BC144" s="58"/>
      <c r="BD144" s="58"/>
      <c r="BE144" s="58"/>
      <c r="BF144" s="47"/>
      <c r="BG144" s="51"/>
      <c r="CJ144" s="5" t="s">
        <v>284</v>
      </c>
      <c r="CK144" s="11" t="s">
        <v>285</v>
      </c>
      <c r="CL144" s="7">
        <v>4.07226962219434</v>
      </c>
      <c r="CM144" s="4">
        <f t="shared" si="21"/>
        <v>58420.78</v>
      </c>
    </row>
    <row r="145" spans="3:91" x14ac:dyDescent="0.25">
      <c r="C145" s="46"/>
      <c r="D145" s="47"/>
      <c r="E145" s="70"/>
      <c r="F145" s="70"/>
      <c r="G145" s="70"/>
      <c r="H145" s="70"/>
      <c r="I145" s="70"/>
      <c r="J145" s="70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  <c r="AA145" s="76"/>
      <c r="AB145" s="57"/>
      <c r="AC145" s="57"/>
      <c r="AD145" s="57"/>
      <c r="AE145" s="57"/>
      <c r="AF145" s="57"/>
      <c r="AG145" s="57"/>
      <c r="AH145" s="57"/>
      <c r="AI145" s="57"/>
      <c r="AJ145" s="57"/>
      <c r="AK145" s="76"/>
      <c r="AL145" s="76"/>
      <c r="AM145" s="70"/>
      <c r="AN145" s="70"/>
      <c r="AO145" s="70"/>
      <c r="AP145" s="87"/>
      <c r="AQ145" s="202" t="s">
        <v>318</v>
      </c>
      <c r="AR145" s="202"/>
      <c r="AS145" s="202"/>
      <c r="AT145" s="202"/>
      <c r="AU145" s="58" t="s">
        <v>11</v>
      </c>
      <c r="AV145" s="205">
        <f>SUM(AU137:BE143)</f>
        <v>2926756.7195274006</v>
      </c>
      <c r="AW145" s="205"/>
      <c r="AX145" s="205"/>
      <c r="AY145" s="205"/>
      <c r="AZ145" s="205"/>
      <c r="BA145" s="205"/>
      <c r="BB145" s="205"/>
      <c r="BC145" s="205"/>
      <c r="BD145" s="205"/>
      <c r="BE145" s="205"/>
      <c r="BF145" s="47"/>
      <c r="BG145" s="51"/>
      <c r="CJ145" s="5" t="s">
        <v>286</v>
      </c>
      <c r="CK145" s="11" t="s">
        <v>287</v>
      </c>
      <c r="CL145" s="7">
        <v>21.682084204656348</v>
      </c>
      <c r="CM145" s="4">
        <f t="shared" si="21"/>
        <v>311051.18</v>
      </c>
    </row>
    <row r="146" spans="3:91" x14ac:dyDescent="0.25">
      <c r="C146" s="46"/>
      <c r="D146" s="47"/>
      <c r="E146" s="70"/>
      <c r="F146" s="70"/>
      <c r="G146" s="70"/>
      <c r="H146" s="70"/>
      <c r="I146" s="70"/>
      <c r="J146" s="70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  <c r="AA146" s="76"/>
      <c r="AB146" s="57"/>
      <c r="AC146" s="57"/>
      <c r="AD146" s="57"/>
      <c r="AE146" s="57"/>
      <c r="AF146" s="57"/>
      <c r="AG146" s="57"/>
      <c r="AH146" s="57"/>
      <c r="AI146" s="57"/>
      <c r="AJ146" s="57"/>
      <c r="AK146" s="76"/>
      <c r="AL146" s="76"/>
      <c r="AM146" s="70"/>
      <c r="AN146" s="70"/>
      <c r="AO146" s="70"/>
      <c r="AP146" s="87"/>
      <c r="AQ146" s="202" t="s">
        <v>317</v>
      </c>
      <c r="AR146" s="202"/>
      <c r="AS146" s="202"/>
      <c r="AT146" s="202"/>
      <c r="AU146" s="58" t="s">
        <v>11</v>
      </c>
      <c r="AV146" s="205">
        <f>AV145/AV131</f>
        <v>1393.6936759654288</v>
      </c>
      <c r="AW146" s="205"/>
      <c r="AX146" s="205"/>
      <c r="AY146" s="205"/>
      <c r="AZ146" s="205"/>
      <c r="BA146" s="205"/>
      <c r="BB146" s="205"/>
      <c r="BC146" s="205"/>
      <c r="BD146" s="205"/>
      <c r="BE146" s="205"/>
      <c r="BF146" s="47"/>
      <c r="BG146" s="51"/>
      <c r="CJ146" s="5" t="s">
        <v>288</v>
      </c>
      <c r="CK146" s="11" t="s">
        <v>289</v>
      </c>
      <c r="CL146" s="7">
        <v>6.4495943120033461</v>
      </c>
      <c r="CM146" s="4">
        <f t="shared" si="21"/>
        <v>92525.88</v>
      </c>
    </row>
    <row r="147" spans="3:91" ht="17.25" thickBot="1" x14ac:dyDescent="0.3">
      <c r="C147" s="60"/>
      <c r="D147" s="61"/>
      <c r="E147" s="88"/>
      <c r="F147" s="88"/>
      <c r="G147" s="88"/>
      <c r="H147" s="88"/>
      <c r="I147" s="88"/>
      <c r="J147" s="88"/>
      <c r="K147" s="89"/>
      <c r="L147" s="89"/>
      <c r="M147" s="89"/>
      <c r="N147" s="89"/>
      <c r="O147" s="89"/>
      <c r="P147" s="89"/>
      <c r="Q147" s="89"/>
      <c r="R147" s="89"/>
      <c r="S147" s="89"/>
      <c r="T147" s="89"/>
      <c r="U147" s="89"/>
      <c r="V147" s="89"/>
      <c r="W147" s="89"/>
      <c r="X147" s="89"/>
      <c r="Y147" s="89"/>
      <c r="Z147" s="89"/>
      <c r="AA147" s="89"/>
      <c r="AB147" s="90"/>
      <c r="AC147" s="90"/>
      <c r="AD147" s="90"/>
      <c r="AE147" s="90"/>
      <c r="AF147" s="90"/>
      <c r="AG147" s="90"/>
      <c r="AH147" s="90"/>
      <c r="AI147" s="90"/>
      <c r="AJ147" s="90"/>
      <c r="AK147" s="89"/>
      <c r="AL147" s="89"/>
      <c r="AM147" s="88"/>
      <c r="AN147" s="88"/>
      <c r="AO147" s="88"/>
      <c r="AP147" s="88"/>
      <c r="AQ147" s="88"/>
      <c r="AR147" s="88"/>
      <c r="AS147" s="61"/>
      <c r="AT147" s="61"/>
      <c r="AU147" s="61"/>
      <c r="AV147" s="88"/>
      <c r="AW147" s="88"/>
      <c r="AX147" s="88"/>
      <c r="AY147" s="88"/>
      <c r="AZ147" s="88"/>
      <c r="BA147" s="88"/>
      <c r="BB147" s="88"/>
      <c r="BC147" s="88"/>
      <c r="BD147" s="88"/>
      <c r="BE147" s="88"/>
      <c r="BF147" s="61"/>
      <c r="BG147" s="62"/>
      <c r="CJ147" s="5" t="s">
        <v>290</v>
      </c>
      <c r="CK147" s="11" t="s">
        <v>291</v>
      </c>
      <c r="CL147" s="7">
        <v>6.830306705701938</v>
      </c>
      <c r="CM147" s="4">
        <f t="shared" si="21"/>
        <v>97987.58</v>
      </c>
    </row>
    <row r="148" spans="3:91" x14ac:dyDescent="0.25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  <c r="AA148" s="47"/>
      <c r="AB148" s="47"/>
      <c r="AC148" s="47"/>
      <c r="AD148" s="47"/>
      <c r="AE148" s="47"/>
      <c r="AF148" s="47"/>
      <c r="AG148" s="47"/>
      <c r="AH148" s="47"/>
      <c r="AI148" s="47"/>
      <c r="AJ148" s="47"/>
      <c r="AK148" s="47"/>
      <c r="AL148" s="47"/>
      <c r="AM148" s="47"/>
      <c r="AN148" s="47"/>
      <c r="AO148" s="47"/>
      <c r="AP148" s="47"/>
      <c r="AQ148" s="47"/>
      <c r="AR148" s="47"/>
      <c r="AS148" s="47"/>
      <c r="AT148" s="47"/>
      <c r="AU148" s="47"/>
      <c r="AV148" s="47"/>
      <c r="AW148" s="47"/>
      <c r="AX148" s="47"/>
      <c r="AY148" s="47"/>
      <c r="AZ148" s="47"/>
      <c r="BA148" s="47"/>
      <c r="BB148" s="47"/>
      <c r="BC148" s="47"/>
      <c r="BD148" s="47"/>
      <c r="BE148" s="47"/>
      <c r="BF148" s="47"/>
      <c r="BG148" s="47"/>
      <c r="CJ148" s="5" t="s">
        <v>292</v>
      </c>
      <c r="CK148" s="11" t="s">
        <v>293</v>
      </c>
      <c r="CL148" s="7">
        <v>10.884065941725916</v>
      </c>
      <c r="CM148" s="4">
        <f t="shared" si="21"/>
        <v>156142.81</v>
      </c>
    </row>
    <row r="149" spans="3:91" ht="17.25" thickBot="1" x14ac:dyDescent="0.3"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  <c r="AA149" s="47"/>
      <c r="AB149" s="47"/>
      <c r="AC149" s="47"/>
      <c r="AD149" s="47"/>
      <c r="AE149" s="47"/>
      <c r="AF149" s="47"/>
      <c r="AG149" s="47"/>
      <c r="AH149" s="47"/>
      <c r="AI149" s="47"/>
      <c r="AJ149" s="47"/>
      <c r="AK149" s="47"/>
      <c r="AL149" s="47"/>
      <c r="AM149" s="47"/>
      <c r="AN149" s="47"/>
      <c r="AO149" s="47"/>
      <c r="AP149" s="47"/>
      <c r="AQ149" s="47"/>
      <c r="AR149" s="47"/>
      <c r="AS149" s="47"/>
      <c r="AT149" s="47"/>
      <c r="AU149" s="47"/>
      <c r="AV149" s="47"/>
      <c r="AW149" s="47"/>
      <c r="AX149" s="47"/>
      <c r="AY149" s="47"/>
      <c r="AZ149" s="47"/>
      <c r="BA149" s="47"/>
      <c r="BB149" s="47"/>
      <c r="BC149" s="47"/>
      <c r="BD149" s="47"/>
      <c r="BE149" s="47"/>
      <c r="BF149" s="47"/>
      <c r="BG149" s="47"/>
      <c r="CJ149" s="5" t="s">
        <v>294</v>
      </c>
      <c r="CK149" s="11" t="s">
        <v>295</v>
      </c>
      <c r="CL149" s="7">
        <v>11.830085738184859</v>
      </c>
      <c r="CM149" s="4">
        <f t="shared" si="21"/>
        <v>169714.41</v>
      </c>
    </row>
    <row r="150" spans="3:91" x14ac:dyDescent="0.25">
      <c r="C150" s="43"/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  <c r="AH150" s="44"/>
      <c r="AI150" s="44"/>
      <c r="AJ150" s="44"/>
      <c r="AK150" s="44"/>
      <c r="AL150" s="44"/>
      <c r="AM150" s="44"/>
      <c r="AN150" s="44"/>
      <c r="AO150" s="44"/>
      <c r="AP150" s="44"/>
      <c r="AQ150" s="44"/>
      <c r="AR150" s="44"/>
      <c r="AS150" s="44"/>
      <c r="AT150" s="44"/>
      <c r="AU150" s="44"/>
      <c r="AV150" s="44"/>
      <c r="AW150" s="44"/>
      <c r="AX150" s="44"/>
      <c r="AY150" s="44"/>
      <c r="AZ150" s="44"/>
      <c r="BA150" s="44"/>
      <c r="BB150" s="44"/>
      <c r="BC150" s="44"/>
      <c r="BD150" s="44"/>
      <c r="BE150" s="44"/>
      <c r="BF150" s="44"/>
      <c r="BG150" s="45"/>
      <c r="CJ150" s="5" t="s">
        <v>296</v>
      </c>
      <c r="CK150" s="11" t="s">
        <v>297</v>
      </c>
      <c r="CL150" s="7">
        <v>8.8049072912310056</v>
      </c>
      <c r="CM150" s="4">
        <f t="shared" si="21"/>
        <v>126315.20000000001</v>
      </c>
    </row>
    <row r="151" spans="3:91" x14ac:dyDescent="0.25">
      <c r="C151" s="46"/>
      <c r="D151" s="47"/>
      <c r="E151" s="196" t="s">
        <v>0</v>
      </c>
      <c r="F151" s="196"/>
      <c r="G151" s="196"/>
      <c r="H151" s="196"/>
      <c r="I151" s="196"/>
      <c r="J151" s="48" t="s">
        <v>11</v>
      </c>
      <c r="K151" s="196" t="s">
        <v>355</v>
      </c>
      <c r="L151" s="196"/>
      <c r="M151" s="196"/>
      <c r="N151" s="196"/>
      <c r="O151" s="196"/>
      <c r="P151" s="196"/>
      <c r="Q151" s="196"/>
      <c r="R151" s="196"/>
      <c r="S151" s="196"/>
      <c r="T151" s="196"/>
      <c r="U151" s="196"/>
      <c r="V151" s="48"/>
      <c r="W151" s="48"/>
      <c r="X151" s="48"/>
      <c r="Y151" s="48"/>
      <c r="Z151" s="48"/>
      <c r="AA151" s="48"/>
      <c r="AB151" s="48"/>
      <c r="AC151" s="48"/>
      <c r="AD151" s="48"/>
      <c r="AE151" s="48"/>
      <c r="AF151" s="48"/>
      <c r="AG151" s="48"/>
      <c r="AH151" s="48"/>
      <c r="AI151" s="86"/>
      <c r="AJ151" s="86"/>
      <c r="AK151" s="86"/>
      <c r="AL151" s="86"/>
      <c r="AM151" s="196" t="s">
        <v>3</v>
      </c>
      <c r="AN151" s="196"/>
      <c r="AO151" s="196"/>
      <c r="AP151" s="196"/>
      <c r="AQ151" s="196"/>
      <c r="AR151" s="196"/>
      <c r="AS151" s="196"/>
      <c r="AT151" s="196"/>
      <c r="AU151" s="48" t="s">
        <v>11</v>
      </c>
      <c r="AV151" s="197">
        <v>319.5</v>
      </c>
      <c r="AW151" s="197"/>
      <c r="AX151" s="197"/>
      <c r="AY151" s="197"/>
      <c r="AZ151" s="48" t="s">
        <v>319</v>
      </c>
      <c r="BA151" s="48"/>
      <c r="BB151" s="48"/>
      <c r="BC151" s="48"/>
      <c r="BD151" s="48"/>
      <c r="BE151" s="48"/>
      <c r="BF151" s="47"/>
      <c r="BG151" s="51"/>
      <c r="CJ151" s="5" t="s">
        <v>298</v>
      </c>
      <c r="CK151" s="11" t="s">
        <v>299</v>
      </c>
      <c r="CL151" s="7">
        <v>7.9298194618709053</v>
      </c>
      <c r="CM151" s="4">
        <f t="shared" si="21"/>
        <v>113761.19</v>
      </c>
    </row>
    <row r="152" spans="3:91" x14ac:dyDescent="0.25">
      <c r="C152" s="46"/>
      <c r="D152" s="47"/>
      <c r="E152" s="196" t="s">
        <v>322</v>
      </c>
      <c r="F152" s="196"/>
      <c r="G152" s="196"/>
      <c r="H152" s="196"/>
      <c r="I152" s="196"/>
      <c r="J152" s="48" t="s">
        <v>11</v>
      </c>
      <c r="K152" s="196" t="s">
        <v>346</v>
      </c>
      <c r="L152" s="196"/>
      <c r="M152" s="196"/>
      <c r="N152" s="196"/>
      <c r="O152" s="196"/>
      <c r="P152" s="196"/>
      <c r="Q152" s="196"/>
      <c r="R152" s="196"/>
      <c r="S152" s="196"/>
      <c r="T152" s="196"/>
      <c r="U152" s="196"/>
      <c r="V152" s="48"/>
      <c r="W152" s="48"/>
      <c r="X152" s="48"/>
      <c r="Y152" s="48"/>
      <c r="Z152" s="48"/>
      <c r="AA152" s="48"/>
      <c r="AB152" s="48"/>
      <c r="AC152" s="48"/>
      <c r="AD152" s="48"/>
      <c r="AE152" s="48"/>
      <c r="AF152" s="48"/>
      <c r="AG152" s="48"/>
      <c r="AH152" s="48"/>
      <c r="AI152" s="86"/>
      <c r="AJ152" s="86"/>
      <c r="AK152" s="86"/>
      <c r="AL152" s="86"/>
      <c r="AM152" s="196" t="s">
        <v>4</v>
      </c>
      <c r="AN152" s="196"/>
      <c r="AO152" s="196"/>
      <c r="AP152" s="196"/>
      <c r="AQ152" s="196"/>
      <c r="AR152" s="196"/>
      <c r="AS152" s="196"/>
      <c r="AT152" s="196"/>
      <c r="AU152" s="48" t="s">
        <v>11</v>
      </c>
      <c r="AV152" s="196">
        <v>2100</v>
      </c>
      <c r="AW152" s="196"/>
      <c r="AX152" s="196"/>
      <c r="AY152" s="196"/>
      <c r="AZ152" s="48" t="s">
        <v>320</v>
      </c>
      <c r="BA152" s="48"/>
      <c r="BB152" s="48"/>
      <c r="BC152" s="48"/>
      <c r="BD152" s="48"/>
      <c r="BE152" s="48"/>
      <c r="BF152" s="47"/>
      <c r="BG152" s="51"/>
      <c r="CJ152" s="5" t="s">
        <v>300</v>
      </c>
      <c r="CK152" s="27" t="s">
        <v>301</v>
      </c>
      <c r="CL152" s="8">
        <v>11.77</v>
      </c>
      <c r="CM152" s="4">
        <f t="shared" si="21"/>
        <v>168852.41999999998</v>
      </c>
    </row>
    <row r="153" spans="3:91" x14ac:dyDescent="0.25">
      <c r="C153" s="46"/>
      <c r="D153" s="47"/>
      <c r="E153" s="196" t="s">
        <v>1</v>
      </c>
      <c r="F153" s="196"/>
      <c r="G153" s="196"/>
      <c r="H153" s="196"/>
      <c r="I153" s="196"/>
      <c r="J153" s="48" t="s">
        <v>11</v>
      </c>
      <c r="K153" s="196" t="s">
        <v>336</v>
      </c>
      <c r="L153" s="196"/>
      <c r="M153" s="196"/>
      <c r="N153" s="196"/>
      <c r="O153" s="196"/>
      <c r="P153" s="196"/>
      <c r="Q153" s="196"/>
      <c r="R153" s="196"/>
      <c r="S153" s="196"/>
      <c r="T153" s="196"/>
      <c r="U153" s="196"/>
      <c r="V153" s="48"/>
      <c r="W153" s="48"/>
      <c r="X153" s="48"/>
      <c r="Y153" s="48"/>
      <c r="Z153" s="48"/>
      <c r="AA153" s="48"/>
      <c r="AB153" s="48"/>
      <c r="AC153" s="48"/>
      <c r="AD153" s="48"/>
      <c r="AE153" s="48"/>
      <c r="AF153" s="48"/>
      <c r="AG153" s="48"/>
      <c r="AH153" s="48"/>
      <c r="AI153" s="86"/>
      <c r="AJ153" s="86"/>
      <c r="AK153" s="86"/>
      <c r="AL153" s="86"/>
      <c r="AM153" s="196"/>
      <c r="AN153" s="196"/>
      <c r="AO153" s="196"/>
      <c r="AP153" s="196"/>
      <c r="AQ153" s="196"/>
      <c r="AR153" s="196"/>
      <c r="AS153" s="196"/>
      <c r="AT153" s="196"/>
      <c r="AU153" s="48"/>
      <c r="AV153" s="198"/>
      <c r="AW153" s="198"/>
      <c r="AX153" s="198"/>
      <c r="AY153" s="198"/>
      <c r="AZ153" s="48"/>
      <c r="BA153" s="48"/>
      <c r="BB153" s="48"/>
      <c r="BC153" s="48"/>
      <c r="BD153" s="48"/>
      <c r="BE153" s="48"/>
      <c r="BF153" s="47"/>
      <c r="BG153" s="51"/>
      <c r="CJ153" s="5" t="s">
        <v>302</v>
      </c>
      <c r="CK153" s="27" t="s">
        <v>303</v>
      </c>
      <c r="CL153" s="8">
        <v>5.98</v>
      </c>
      <c r="CM153" s="4">
        <f t="shared" si="21"/>
        <v>85789.08</v>
      </c>
    </row>
    <row r="154" spans="3:91" x14ac:dyDescent="0.25">
      <c r="C154" s="46"/>
      <c r="D154" s="47"/>
      <c r="E154" s="196" t="s">
        <v>2</v>
      </c>
      <c r="F154" s="196"/>
      <c r="G154" s="196"/>
      <c r="H154" s="196"/>
      <c r="I154" s="196"/>
      <c r="J154" s="48" t="s">
        <v>11</v>
      </c>
      <c r="K154" s="196" t="s">
        <v>337</v>
      </c>
      <c r="L154" s="196"/>
      <c r="M154" s="196"/>
      <c r="N154" s="196"/>
      <c r="O154" s="196"/>
      <c r="P154" s="196"/>
      <c r="Q154" s="196"/>
      <c r="R154" s="196"/>
      <c r="S154" s="196"/>
      <c r="T154" s="196"/>
      <c r="U154" s="196"/>
      <c r="V154" s="48"/>
      <c r="W154" s="48"/>
      <c r="X154" s="48"/>
      <c r="Y154" s="48"/>
      <c r="Z154" s="48"/>
      <c r="AA154" s="48"/>
      <c r="AB154" s="48"/>
      <c r="AC154" s="48"/>
      <c r="AD154" s="48"/>
      <c r="AE154" s="48"/>
      <c r="AF154" s="48"/>
      <c r="AG154" s="48"/>
      <c r="AH154" s="48"/>
      <c r="AI154" s="48"/>
      <c r="AJ154" s="48"/>
      <c r="AK154" s="48"/>
      <c r="AL154" s="48"/>
      <c r="AM154" s="196"/>
      <c r="AN154" s="196"/>
      <c r="AO154" s="196"/>
      <c r="AP154" s="196"/>
      <c r="AQ154" s="196"/>
      <c r="AR154" s="196"/>
      <c r="AS154" s="196"/>
      <c r="AT154" s="196"/>
      <c r="AU154" s="48"/>
      <c r="AV154" s="48"/>
      <c r="AW154" s="48"/>
      <c r="AX154" s="48"/>
      <c r="AY154" s="48"/>
      <c r="AZ154" s="48"/>
      <c r="BA154" s="48"/>
      <c r="BB154" s="48"/>
      <c r="BC154" s="48"/>
      <c r="BD154" s="48"/>
      <c r="BE154" s="48"/>
      <c r="BF154" s="47"/>
      <c r="BG154" s="51"/>
      <c r="CJ154" s="5" t="s">
        <v>304</v>
      </c>
      <c r="CK154" s="27" t="s">
        <v>305</v>
      </c>
      <c r="CL154" s="8">
        <v>9.6999999999999993</v>
      </c>
      <c r="CM154" s="4">
        <f t="shared" si="21"/>
        <v>139156.19999999998</v>
      </c>
    </row>
    <row r="155" spans="3:91" x14ac:dyDescent="0.25">
      <c r="C155" s="46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  <c r="AA155" s="47"/>
      <c r="AB155" s="47"/>
      <c r="AC155" s="47"/>
      <c r="AD155" s="47"/>
      <c r="AE155" s="47"/>
      <c r="AF155" s="47"/>
      <c r="AG155" s="47"/>
      <c r="AH155" s="47"/>
      <c r="AI155" s="47"/>
      <c r="AJ155" s="47"/>
      <c r="AK155" s="47"/>
      <c r="AL155" s="47"/>
      <c r="AM155" s="47"/>
      <c r="AN155" s="47"/>
      <c r="AO155" s="47"/>
      <c r="AP155" s="47"/>
      <c r="AQ155" s="47"/>
      <c r="AR155" s="47"/>
      <c r="AS155" s="47"/>
      <c r="AT155" s="47"/>
      <c r="AU155" s="47"/>
      <c r="AV155" s="47"/>
      <c r="AW155" s="47"/>
      <c r="AX155" s="47"/>
      <c r="AY155" s="47"/>
      <c r="AZ155" s="47"/>
      <c r="BA155" s="47"/>
      <c r="BB155" s="47"/>
      <c r="BC155" s="47"/>
      <c r="BD155" s="47"/>
      <c r="BE155" s="47"/>
      <c r="BF155" s="47"/>
      <c r="BG155" s="51"/>
      <c r="CJ155" s="24" t="s">
        <v>306</v>
      </c>
      <c r="CK155" s="28" t="s">
        <v>307</v>
      </c>
      <c r="CL155" s="29">
        <v>9.6999999999999993</v>
      </c>
      <c r="CM155" s="4">
        <f t="shared" si="21"/>
        <v>139156.19999999998</v>
      </c>
    </row>
    <row r="156" spans="3:91" x14ac:dyDescent="0.25">
      <c r="C156" s="46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  <c r="AA156" s="47"/>
      <c r="AB156" s="47"/>
      <c r="AC156" s="47"/>
      <c r="AD156" s="47"/>
      <c r="AE156" s="47"/>
      <c r="AF156" s="47"/>
      <c r="AG156" s="47"/>
      <c r="AH156" s="47"/>
      <c r="AI156" s="47"/>
      <c r="AJ156" s="47"/>
      <c r="AK156" s="47"/>
      <c r="AL156" s="47"/>
      <c r="AM156" s="47"/>
      <c r="AN156" s="47"/>
      <c r="AO156" s="47"/>
      <c r="AP156" s="47"/>
      <c r="AQ156" s="47"/>
      <c r="AR156" s="47"/>
      <c r="AS156" s="47"/>
      <c r="AT156" s="47"/>
      <c r="AU156" s="47"/>
      <c r="AV156" s="47"/>
      <c r="AW156" s="47"/>
      <c r="AX156" s="47"/>
      <c r="AY156" s="47"/>
      <c r="AZ156" s="47"/>
      <c r="BA156" s="47"/>
      <c r="BB156" s="47"/>
      <c r="BC156" s="47"/>
      <c r="BD156" s="47"/>
      <c r="BE156" s="47"/>
      <c r="BF156" s="47"/>
      <c r="BG156" s="51"/>
      <c r="CJ156" s="5" t="s">
        <v>308</v>
      </c>
      <c r="CK156" s="11" t="s">
        <v>309</v>
      </c>
      <c r="CL156" s="8">
        <v>9.6999999999999993</v>
      </c>
      <c r="CM156" s="4">
        <f t="shared" si="21"/>
        <v>139156.19999999998</v>
      </c>
    </row>
    <row r="157" spans="3:91" x14ac:dyDescent="0.25">
      <c r="C157" s="46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  <c r="AA157" s="47"/>
      <c r="AB157" s="47"/>
      <c r="AC157" s="47"/>
      <c r="AD157" s="47"/>
      <c r="AE157" s="47"/>
      <c r="AF157" s="47"/>
      <c r="AG157" s="47"/>
      <c r="AH157" s="47"/>
      <c r="AI157" s="47"/>
      <c r="AJ157" s="47"/>
      <c r="AK157" s="47"/>
      <c r="AL157" s="47"/>
      <c r="AM157" s="47"/>
      <c r="AN157" s="47"/>
      <c r="AO157" s="47"/>
      <c r="AP157" s="47"/>
      <c r="AQ157" s="47"/>
      <c r="AR157" s="47"/>
      <c r="AS157" s="47"/>
      <c r="AT157" s="47"/>
      <c r="AU157" s="47"/>
      <c r="AV157" s="47"/>
      <c r="AW157" s="47"/>
      <c r="AX157" s="47"/>
      <c r="AY157" s="47"/>
      <c r="AZ157" s="47"/>
      <c r="BA157" s="47"/>
      <c r="BB157" s="47"/>
      <c r="BC157" s="47"/>
      <c r="BD157" s="47"/>
      <c r="BE157" s="47"/>
      <c r="BF157" s="47"/>
      <c r="BG157" s="51"/>
      <c r="CJ157" s="5" t="s">
        <v>59</v>
      </c>
      <c r="CK157" s="11" t="s">
        <v>310</v>
      </c>
      <c r="CL157" s="26">
        <v>11.77</v>
      </c>
      <c r="CM157" s="4">
        <f t="shared" si="21"/>
        <v>168852.41999999998</v>
      </c>
    </row>
    <row r="158" spans="3:91" x14ac:dyDescent="0.25">
      <c r="C158" s="46"/>
      <c r="D158" s="47"/>
      <c r="E158" s="208" t="s">
        <v>5</v>
      </c>
      <c r="F158" s="209"/>
      <c r="G158" s="209"/>
      <c r="H158" s="209"/>
      <c r="I158" s="209"/>
      <c r="J158" s="209"/>
      <c r="K158" s="210" t="str">
        <f t="shared" ref="K158" si="26">VLOOKUP(E158,$CJ$1:$CM$1003,2,FALSE)</f>
        <v>NOVACRON YELLOW S-3R</v>
      </c>
      <c r="L158" s="210"/>
      <c r="M158" s="210"/>
      <c r="N158" s="210"/>
      <c r="O158" s="210"/>
      <c r="P158" s="210"/>
      <c r="Q158" s="210"/>
      <c r="R158" s="210"/>
      <c r="S158" s="210"/>
      <c r="T158" s="210"/>
      <c r="U158" s="210"/>
      <c r="V158" s="210"/>
      <c r="W158" s="210"/>
      <c r="X158" s="210"/>
      <c r="Y158" s="210"/>
      <c r="Z158" s="210"/>
      <c r="AA158" s="210"/>
      <c r="AB158" s="211">
        <v>3.6</v>
      </c>
      <c r="AC158" s="211"/>
      <c r="AD158" s="211"/>
      <c r="AE158" s="211"/>
      <c r="AF158" s="211"/>
      <c r="AG158" s="211"/>
      <c r="AH158" s="211"/>
      <c r="AI158" s="211"/>
      <c r="AJ158" s="211"/>
      <c r="AK158" s="210" t="s">
        <v>315</v>
      </c>
      <c r="AL158" s="210"/>
      <c r="AM158" s="212">
        <v>1149.6600000000001</v>
      </c>
      <c r="AN158" s="212"/>
      <c r="AO158" s="212"/>
      <c r="AP158" s="212"/>
      <c r="AQ158" s="212"/>
      <c r="AR158" s="212"/>
      <c r="AS158" s="52" t="s">
        <v>316</v>
      </c>
      <c r="AT158" s="52"/>
      <c r="AU158" s="213">
        <f>(AM158*VLOOKUP(E158,$CJ$1:$CM$1003,4,FALSE))/1000</f>
        <v>111657.7613772</v>
      </c>
      <c r="AV158" s="213"/>
      <c r="AW158" s="213"/>
      <c r="AX158" s="213"/>
      <c r="AY158" s="213"/>
      <c r="AZ158" s="213"/>
      <c r="BA158" s="213"/>
      <c r="BB158" s="213"/>
      <c r="BC158" s="213"/>
      <c r="BD158" s="213"/>
      <c r="BE158" s="214"/>
      <c r="BF158" s="47"/>
      <c r="BG158" s="51"/>
      <c r="CJ158" s="30" t="s">
        <v>311</v>
      </c>
      <c r="CK158" s="31" t="s">
        <v>312</v>
      </c>
      <c r="CL158" s="32">
        <v>1.8820486546772619</v>
      </c>
      <c r="CM158" s="4">
        <f t="shared" si="21"/>
        <v>26999.87</v>
      </c>
    </row>
    <row r="159" spans="3:91" x14ac:dyDescent="0.25">
      <c r="C159" s="46"/>
      <c r="D159" s="47"/>
      <c r="E159" s="200" t="s">
        <v>6</v>
      </c>
      <c r="F159" s="201"/>
      <c r="G159" s="201"/>
      <c r="H159" s="201"/>
      <c r="I159" s="201"/>
      <c r="J159" s="201"/>
      <c r="K159" s="202" t="str">
        <f>VLOOKUP(E159,$CJ$1:$CM$1003,2,FALSE)</f>
        <v>NOVACRON RUBY S–3B</v>
      </c>
      <c r="L159" s="202"/>
      <c r="M159" s="202"/>
      <c r="N159" s="202"/>
      <c r="O159" s="202"/>
      <c r="P159" s="202"/>
      <c r="Q159" s="202"/>
      <c r="R159" s="202"/>
      <c r="S159" s="202"/>
      <c r="T159" s="202"/>
      <c r="U159" s="202"/>
      <c r="V159" s="202"/>
      <c r="W159" s="202"/>
      <c r="X159" s="202"/>
      <c r="Y159" s="202"/>
      <c r="Z159" s="202"/>
      <c r="AA159" s="76"/>
      <c r="AB159" s="203">
        <v>12.734999999999999</v>
      </c>
      <c r="AC159" s="203"/>
      <c r="AD159" s="203"/>
      <c r="AE159" s="203"/>
      <c r="AF159" s="203"/>
      <c r="AG159" s="203"/>
      <c r="AH159" s="203"/>
      <c r="AI159" s="203"/>
      <c r="AJ159" s="203"/>
      <c r="AK159" s="202" t="s">
        <v>315</v>
      </c>
      <c r="AL159" s="202"/>
      <c r="AM159" s="204">
        <v>4066.93</v>
      </c>
      <c r="AN159" s="204"/>
      <c r="AO159" s="204"/>
      <c r="AP159" s="204"/>
      <c r="AQ159" s="204"/>
      <c r="AR159" s="204"/>
      <c r="AS159" s="47" t="s">
        <v>316</v>
      </c>
      <c r="AT159" s="47"/>
      <c r="AU159" s="205">
        <f t="shared" ref="AU159:AU164" si="27">(AM159*VLOOKUP(E159,$CJ$1:$CM$1003,4,FALSE))/1000</f>
        <v>490674.53512979997</v>
      </c>
      <c r="AV159" s="205"/>
      <c r="AW159" s="205"/>
      <c r="AX159" s="205"/>
      <c r="AY159" s="205"/>
      <c r="AZ159" s="205"/>
      <c r="BA159" s="205"/>
      <c r="BB159" s="205"/>
      <c r="BC159" s="205"/>
      <c r="BD159" s="205"/>
      <c r="BE159" s="206"/>
      <c r="BF159" s="47"/>
      <c r="BG159" s="51"/>
      <c r="CJ159" s="33" t="s">
        <v>313</v>
      </c>
      <c r="CK159" s="31" t="s">
        <v>314</v>
      </c>
      <c r="CL159" s="34">
        <v>1.8250292764533667</v>
      </c>
      <c r="CM159" s="4">
        <f t="shared" si="21"/>
        <v>26181.87</v>
      </c>
    </row>
    <row r="160" spans="3:91" x14ac:dyDescent="0.25">
      <c r="C160" s="46"/>
      <c r="D160" s="47"/>
      <c r="E160" s="200" t="s">
        <v>47</v>
      </c>
      <c r="F160" s="201"/>
      <c r="G160" s="201"/>
      <c r="H160" s="201"/>
      <c r="I160" s="201"/>
      <c r="J160" s="201"/>
      <c r="K160" s="202" t="str">
        <f t="shared" ref="K160:K164" si="28">VLOOKUP(E160,$CJ$1:$CM$1003,2,FALSE)</f>
        <v>NOVACRON SUPER BLACK GX</v>
      </c>
      <c r="L160" s="202"/>
      <c r="M160" s="202"/>
      <c r="N160" s="202"/>
      <c r="O160" s="202"/>
      <c r="P160" s="202"/>
      <c r="Q160" s="202"/>
      <c r="R160" s="202"/>
      <c r="S160" s="202"/>
      <c r="T160" s="202"/>
      <c r="U160" s="202"/>
      <c r="V160" s="202"/>
      <c r="W160" s="202"/>
      <c r="X160" s="202"/>
      <c r="Y160" s="202"/>
      <c r="Z160" s="202"/>
      <c r="AA160" s="202"/>
      <c r="AB160" s="203">
        <v>27</v>
      </c>
      <c r="AC160" s="203"/>
      <c r="AD160" s="203"/>
      <c r="AE160" s="203"/>
      <c r="AF160" s="203"/>
      <c r="AG160" s="203"/>
      <c r="AH160" s="203"/>
      <c r="AI160" s="203"/>
      <c r="AJ160" s="203"/>
      <c r="AK160" s="202" t="s">
        <v>315</v>
      </c>
      <c r="AL160" s="202"/>
      <c r="AM160" s="204">
        <v>8622.4599999999991</v>
      </c>
      <c r="AN160" s="204"/>
      <c r="AO160" s="204"/>
      <c r="AP160" s="204"/>
      <c r="AQ160" s="204"/>
      <c r="AR160" s="204"/>
      <c r="AS160" s="47" t="s">
        <v>316</v>
      </c>
      <c r="AT160" s="47"/>
      <c r="AU160" s="205">
        <f t="shared" si="27"/>
        <v>823827.42232559994</v>
      </c>
      <c r="AV160" s="205"/>
      <c r="AW160" s="205"/>
      <c r="AX160" s="205"/>
      <c r="AY160" s="205"/>
      <c r="AZ160" s="205"/>
      <c r="BA160" s="205"/>
      <c r="BB160" s="205"/>
      <c r="BC160" s="205"/>
      <c r="BD160" s="205"/>
      <c r="BE160" s="206"/>
      <c r="BF160" s="47"/>
      <c r="BG160" s="51"/>
      <c r="CJ160" s="35"/>
      <c r="CK160" s="35"/>
      <c r="CL160" s="35"/>
      <c r="CM160" s="36"/>
    </row>
    <row r="161" spans="3:91" x14ac:dyDescent="0.25">
      <c r="C161" s="46"/>
      <c r="D161" s="47"/>
      <c r="E161" s="200" t="s">
        <v>71</v>
      </c>
      <c r="F161" s="201"/>
      <c r="G161" s="201"/>
      <c r="H161" s="201"/>
      <c r="I161" s="201"/>
      <c r="J161" s="201"/>
      <c r="K161" s="202" t="str">
        <f t="shared" si="28"/>
        <v>NOVACRON JET BLACK S–B</v>
      </c>
      <c r="L161" s="202"/>
      <c r="M161" s="202"/>
      <c r="N161" s="202"/>
      <c r="O161" s="202"/>
      <c r="P161" s="202"/>
      <c r="Q161" s="202"/>
      <c r="R161" s="202"/>
      <c r="S161" s="202"/>
      <c r="T161" s="202"/>
      <c r="U161" s="202"/>
      <c r="V161" s="202"/>
      <c r="W161" s="202"/>
      <c r="X161" s="202"/>
      <c r="Y161" s="76"/>
      <c r="Z161" s="76"/>
      <c r="AA161" s="76"/>
      <c r="AB161" s="203">
        <v>34.200000000000003</v>
      </c>
      <c r="AC161" s="203"/>
      <c r="AD161" s="203"/>
      <c r="AE161" s="203"/>
      <c r="AF161" s="203"/>
      <c r="AG161" s="203"/>
      <c r="AH161" s="203"/>
      <c r="AI161" s="203"/>
      <c r="AJ161" s="203"/>
      <c r="AK161" s="202" t="s">
        <v>315</v>
      </c>
      <c r="AL161" s="202"/>
      <c r="AM161" s="204">
        <v>10921.78</v>
      </c>
      <c r="AN161" s="204"/>
      <c r="AO161" s="204"/>
      <c r="AP161" s="204"/>
      <c r="AQ161" s="204"/>
      <c r="AR161" s="204"/>
      <c r="AS161" s="47" t="s">
        <v>316</v>
      </c>
      <c r="AT161" s="47"/>
      <c r="AU161" s="205">
        <f t="shared" si="27"/>
        <v>1043514.4801608</v>
      </c>
      <c r="AV161" s="205"/>
      <c r="AW161" s="205"/>
      <c r="AX161" s="205"/>
      <c r="AY161" s="205"/>
      <c r="AZ161" s="205"/>
      <c r="BA161" s="205"/>
      <c r="BB161" s="205"/>
      <c r="BC161" s="205"/>
      <c r="BD161" s="205"/>
      <c r="BE161" s="206"/>
      <c r="BF161" s="47"/>
      <c r="BG161" s="51"/>
      <c r="CJ161" s="35"/>
      <c r="CK161" s="35"/>
      <c r="CL161" s="35"/>
      <c r="CM161" s="36"/>
    </row>
    <row r="162" spans="3:91" x14ac:dyDescent="0.25">
      <c r="C162" s="46"/>
      <c r="D162" s="47"/>
      <c r="E162" s="216" t="s">
        <v>8</v>
      </c>
      <c r="F162" s="217"/>
      <c r="G162" s="217"/>
      <c r="H162" s="217"/>
      <c r="I162" s="217"/>
      <c r="J162" s="217"/>
      <c r="K162" s="218" t="str">
        <f t="shared" si="28"/>
        <v>FIMBIL EAS 40 NEW</v>
      </c>
      <c r="L162" s="218"/>
      <c r="M162" s="218"/>
      <c r="N162" s="218"/>
      <c r="O162" s="218"/>
      <c r="P162" s="218"/>
      <c r="Q162" s="218"/>
      <c r="R162" s="218"/>
      <c r="S162" s="218"/>
      <c r="T162" s="218"/>
      <c r="U162" s="218"/>
      <c r="V162" s="218"/>
      <c r="W162" s="218"/>
      <c r="X162" s="218"/>
      <c r="Y162" s="74"/>
      <c r="Z162" s="74"/>
      <c r="AA162" s="74"/>
      <c r="AB162" s="219">
        <v>4</v>
      </c>
      <c r="AC162" s="219"/>
      <c r="AD162" s="219"/>
      <c r="AE162" s="219"/>
      <c r="AF162" s="219"/>
      <c r="AG162" s="219"/>
      <c r="AH162" s="219"/>
      <c r="AI162" s="219"/>
      <c r="AJ162" s="219"/>
      <c r="AK162" s="218" t="s">
        <v>315</v>
      </c>
      <c r="AL162" s="218"/>
      <c r="AM162" s="248">
        <v>1277.4000000000001</v>
      </c>
      <c r="AN162" s="248"/>
      <c r="AO162" s="248"/>
      <c r="AP162" s="248"/>
      <c r="AQ162" s="248"/>
      <c r="AR162" s="248"/>
      <c r="AS162" s="55" t="s">
        <v>316</v>
      </c>
      <c r="AT162" s="55"/>
      <c r="AU162" s="221">
        <f t="shared" si="27"/>
        <v>26350.386036000004</v>
      </c>
      <c r="AV162" s="221"/>
      <c r="AW162" s="221"/>
      <c r="AX162" s="221"/>
      <c r="AY162" s="221"/>
      <c r="AZ162" s="221"/>
      <c r="BA162" s="221"/>
      <c r="BB162" s="221"/>
      <c r="BC162" s="221"/>
      <c r="BD162" s="221"/>
      <c r="BE162" s="222"/>
      <c r="BF162" s="47"/>
      <c r="BG162" s="51"/>
      <c r="CJ162" s="35"/>
      <c r="CK162" s="35"/>
      <c r="CL162" s="35"/>
      <c r="CM162" s="36"/>
    </row>
    <row r="163" spans="3:91" x14ac:dyDescent="0.25">
      <c r="C163" s="46"/>
      <c r="D163" s="47"/>
      <c r="E163" s="200" t="s">
        <v>183</v>
      </c>
      <c r="F163" s="201"/>
      <c r="G163" s="201"/>
      <c r="H163" s="201"/>
      <c r="I163" s="201"/>
      <c r="J163" s="201"/>
      <c r="K163" s="202" t="str">
        <f t="shared" si="28"/>
        <v>CAUSTIC SODA LIQ</v>
      </c>
      <c r="L163" s="202"/>
      <c r="M163" s="202"/>
      <c r="N163" s="202"/>
      <c r="O163" s="202"/>
      <c r="P163" s="202"/>
      <c r="Q163" s="202"/>
      <c r="R163" s="202"/>
      <c r="S163" s="202"/>
      <c r="T163" s="202"/>
      <c r="U163" s="202"/>
      <c r="V163" s="202"/>
      <c r="W163" s="202"/>
      <c r="X163" s="202"/>
      <c r="Y163" s="76"/>
      <c r="Z163" s="76"/>
      <c r="AA163" s="76"/>
      <c r="AB163" s="203">
        <v>15</v>
      </c>
      <c r="AC163" s="203"/>
      <c r="AD163" s="203"/>
      <c r="AE163" s="203"/>
      <c r="AF163" s="203"/>
      <c r="AG163" s="203"/>
      <c r="AH163" s="203"/>
      <c r="AI163" s="203"/>
      <c r="AJ163" s="203"/>
      <c r="AK163" s="202" t="s">
        <v>315</v>
      </c>
      <c r="AL163" s="202"/>
      <c r="AM163" s="204">
        <v>4790.26</v>
      </c>
      <c r="AN163" s="204"/>
      <c r="AO163" s="204"/>
      <c r="AP163" s="204"/>
      <c r="AQ163" s="204"/>
      <c r="AR163" s="204"/>
      <c r="AS163" s="47" t="s">
        <v>316</v>
      </c>
      <c r="AT163" s="47"/>
      <c r="AU163" s="205">
        <f t="shared" si="27"/>
        <v>40942.352220000001</v>
      </c>
      <c r="AV163" s="205"/>
      <c r="AW163" s="205"/>
      <c r="AX163" s="205"/>
      <c r="AY163" s="205"/>
      <c r="AZ163" s="205"/>
      <c r="BA163" s="205"/>
      <c r="BB163" s="205"/>
      <c r="BC163" s="205"/>
      <c r="BD163" s="205"/>
      <c r="BE163" s="206"/>
      <c r="BF163" s="47"/>
      <c r="BG163" s="51"/>
      <c r="CJ163" s="35"/>
      <c r="CK163" s="35"/>
      <c r="CL163" s="35"/>
      <c r="CM163" s="36"/>
    </row>
    <row r="164" spans="3:91" x14ac:dyDescent="0.25">
      <c r="C164" s="46"/>
      <c r="D164" s="47"/>
      <c r="E164" s="223" t="s">
        <v>10</v>
      </c>
      <c r="F164" s="224"/>
      <c r="G164" s="224"/>
      <c r="H164" s="224"/>
      <c r="I164" s="224"/>
      <c r="J164" s="224"/>
      <c r="K164" s="225" t="str">
        <f t="shared" si="28"/>
        <v>SODA ASH</v>
      </c>
      <c r="L164" s="225"/>
      <c r="M164" s="225"/>
      <c r="N164" s="225"/>
      <c r="O164" s="225"/>
      <c r="P164" s="225"/>
      <c r="Q164" s="225"/>
      <c r="R164" s="225"/>
      <c r="S164" s="225"/>
      <c r="T164" s="225"/>
      <c r="U164" s="225"/>
      <c r="V164" s="225"/>
      <c r="W164" s="225"/>
      <c r="X164" s="225"/>
      <c r="Y164" s="75"/>
      <c r="Z164" s="75"/>
      <c r="AA164" s="75"/>
      <c r="AB164" s="226">
        <v>20</v>
      </c>
      <c r="AC164" s="226"/>
      <c r="AD164" s="226"/>
      <c r="AE164" s="226"/>
      <c r="AF164" s="226"/>
      <c r="AG164" s="226"/>
      <c r="AH164" s="226"/>
      <c r="AI164" s="226"/>
      <c r="AJ164" s="226"/>
      <c r="AK164" s="225" t="s">
        <v>315</v>
      </c>
      <c r="AL164" s="225"/>
      <c r="AM164" s="227">
        <v>6387.01</v>
      </c>
      <c r="AN164" s="227"/>
      <c r="AO164" s="227"/>
      <c r="AP164" s="227"/>
      <c r="AQ164" s="227"/>
      <c r="AR164" s="227"/>
      <c r="AS164" s="54" t="s">
        <v>316</v>
      </c>
      <c r="AT164" s="54"/>
      <c r="AU164" s="228">
        <f t="shared" si="27"/>
        <v>56716.648800000003</v>
      </c>
      <c r="AV164" s="228"/>
      <c r="AW164" s="228"/>
      <c r="AX164" s="228"/>
      <c r="AY164" s="228"/>
      <c r="AZ164" s="228"/>
      <c r="BA164" s="228"/>
      <c r="BB164" s="228"/>
      <c r="BC164" s="228"/>
      <c r="BD164" s="228"/>
      <c r="BE164" s="229"/>
      <c r="BF164" s="47"/>
      <c r="BG164" s="51"/>
      <c r="CJ164" s="37"/>
    </row>
    <row r="165" spans="3:91" x14ac:dyDescent="0.25">
      <c r="C165" s="46"/>
      <c r="D165" s="47"/>
      <c r="E165" s="70"/>
      <c r="F165" s="70"/>
      <c r="G165" s="70"/>
      <c r="H165" s="70"/>
      <c r="I165" s="70"/>
      <c r="J165" s="70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  <c r="AA165" s="76"/>
      <c r="AB165" s="57"/>
      <c r="AC165" s="57"/>
      <c r="AD165" s="57"/>
      <c r="AE165" s="57"/>
      <c r="AF165" s="57"/>
      <c r="AG165" s="57"/>
      <c r="AH165" s="57"/>
      <c r="AI165" s="57"/>
      <c r="AJ165" s="57"/>
      <c r="AK165" s="76"/>
      <c r="AL165" s="76"/>
      <c r="AM165" s="70"/>
      <c r="AN165" s="70"/>
      <c r="AO165" s="70"/>
      <c r="AP165" s="70"/>
      <c r="AQ165" s="70"/>
      <c r="AR165" s="70"/>
      <c r="AS165" s="47"/>
      <c r="AT165" s="47"/>
      <c r="AU165" s="58"/>
      <c r="AV165" s="58"/>
      <c r="AW165" s="58"/>
      <c r="AX165" s="58"/>
      <c r="AY165" s="58"/>
      <c r="AZ165" s="58"/>
      <c r="BA165" s="58"/>
      <c r="BB165" s="58"/>
      <c r="BC165" s="58"/>
      <c r="BD165" s="58"/>
      <c r="BE165" s="58"/>
      <c r="BF165" s="47"/>
      <c r="BG165" s="51"/>
      <c r="CJ165" s="37"/>
    </row>
    <row r="166" spans="3:91" x14ac:dyDescent="0.25">
      <c r="C166" s="46"/>
      <c r="D166" s="47"/>
      <c r="E166" s="70"/>
      <c r="F166" s="70"/>
      <c r="G166" s="70"/>
      <c r="H166" s="70"/>
      <c r="I166" s="70"/>
      <c r="J166" s="70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  <c r="AA166" s="76"/>
      <c r="AB166" s="57"/>
      <c r="AC166" s="57"/>
      <c r="AD166" s="57"/>
      <c r="AE166" s="57"/>
      <c r="AF166" s="57"/>
      <c r="AG166" s="57"/>
      <c r="AH166" s="57"/>
      <c r="AI166" s="57"/>
      <c r="AJ166" s="57"/>
      <c r="AK166" s="76"/>
      <c r="AL166" s="76"/>
      <c r="AM166" s="70"/>
      <c r="AN166" s="70"/>
      <c r="AO166" s="70"/>
      <c r="AP166" s="87"/>
      <c r="AQ166" s="202" t="s">
        <v>318</v>
      </c>
      <c r="AR166" s="202"/>
      <c r="AS166" s="202"/>
      <c r="AT166" s="202"/>
      <c r="AU166" s="58" t="s">
        <v>11</v>
      </c>
      <c r="AV166" s="205">
        <f>SUM(AU158:BE164)</f>
        <v>2593683.5860493998</v>
      </c>
      <c r="AW166" s="205"/>
      <c r="AX166" s="205"/>
      <c r="AY166" s="205"/>
      <c r="AZ166" s="205"/>
      <c r="BA166" s="205"/>
      <c r="BB166" s="205"/>
      <c r="BC166" s="205"/>
      <c r="BD166" s="205"/>
      <c r="BE166" s="205"/>
      <c r="BF166" s="47"/>
      <c r="BG166" s="51"/>
      <c r="CJ166" s="37"/>
    </row>
    <row r="167" spans="3:91" x14ac:dyDescent="0.25">
      <c r="C167" s="46"/>
      <c r="D167" s="47"/>
      <c r="E167" s="70"/>
      <c r="F167" s="70"/>
      <c r="G167" s="70"/>
      <c r="H167" s="70"/>
      <c r="I167" s="70"/>
      <c r="J167" s="70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  <c r="AA167" s="76"/>
      <c r="AB167" s="57"/>
      <c r="AC167" s="57"/>
      <c r="AD167" s="57"/>
      <c r="AE167" s="57"/>
      <c r="AF167" s="57"/>
      <c r="AG167" s="57"/>
      <c r="AH167" s="57"/>
      <c r="AI167" s="57"/>
      <c r="AJ167" s="57"/>
      <c r="AK167" s="76"/>
      <c r="AL167" s="76"/>
      <c r="AM167" s="70"/>
      <c r="AN167" s="70"/>
      <c r="AO167" s="70"/>
      <c r="AP167" s="87"/>
      <c r="AQ167" s="202" t="s">
        <v>317</v>
      </c>
      <c r="AR167" s="202"/>
      <c r="AS167" s="202"/>
      <c r="AT167" s="202"/>
      <c r="AU167" s="58" t="s">
        <v>11</v>
      </c>
      <c r="AV167" s="205">
        <f>AV166/AV152</f>
        <v>1235.0874219282857</v>
      </c>
      <c r="AW167" s="205"/>
      <c r="AX167" s="205"/>
      <c r="AY167" s="205"/>
      <c r="AZ167" s="205"/>
      <c r="BA167" s="205"/>
      <c r="BB167" s="205"/>
      <c r="BC167" s="205"/>
      <c r="BD167" s="205"/>
      <c r="BE167" s="205"/>
      <c r="BF167" s="47"/>
      <c r="BG167" s="51"/>
      <c r="CJ167" s="37"/>
    </row>
    <row r="168" spans="3:91" ht="17.25" thickBot="1" x14ac:dyDescent="0.3">
      <c r="C168" s="60"/>
      <c r="D168" s="61"/>
      <c r="E168" s="88"/>
      <c r="F168" s="88"/>
      <c r="G168" s="88"/>
      <c r="H168" s="88"/>
      <c r="I168" s="88"/>
      <c r="J168" s="88"/>
      <c r="K168" s="89"/>
      <c r="L168" s="89"/>
      <c r="M168" s="89"/>
      <c r="N168" s="89"/>
      <c r="O168" s="89"/>
      <c r="P168" s="89"/>
      <c r="Q168" s="89"/>
      <c r="R168" s="89"/>
      <c r="S168" s="89"/>
      <c r="T168" s="89"/>
      <c r="U168" s="89"/>
      <c r="V168" s="89"/>
      <c r="W168" s="89"/>
      <c r="X168" s="89"/>
      <c r="Y168" s="89"/>
      <c r="Z168" s="89"/>
      <c r="AA168" s="89"/>
      <c r="AB168" s="90"/>
      <c r="AC168" s="90"/>
      <c r="AD168" s="90"/>
      <c r="AE168" s="90"/>
      <c r="AF168" s="90"/>
      <c r="AG168" s="90"/>
      <c r="AH168" s="90"/>
      <c r="AI168" s="90"/>
      <c r="AJ168" s="90"/>
      <c r="AK168" s="89"/>
      <c r="AL168" s="89"/>
      <c r="AM168" s="88"/>
      <c r="AN168" s="88"/>
      <c r="AO168" s="88"/>
      <c r="AP168" s="88"/>
      <c r="AQ168" s="88"/>
      <c r="AR168" s="88"/>
      <c r="AS168" s="61"/>
      <c r="AT168" s="61"/>
      <c r="AU168" s="61"/>
      <c r="AV168" s="88"/>
      <c r="AW168" s="88"/>
      <c r="AX168" s="88"/>
      <c r="AY168" s="88"/>
      <c r="AZ168" s="88"/>
      <c r="BA168" s="88"/>
      <c r="BB168" s="88"/>
      <c r="BC168" s="88"/>
      <c r="BD168" s="88"/>
      <c r="BE168" s="88"/>
      <c r="BF168" s="61"/>
      <c r="BG168" s="62"/>
      <c r="CJ168" s="37"/>
    </row>
    <row r="169" spans="3:91" ht="17.25" thickBot="1" x14ac:dyDescent="0.3">
      <c r="CJ169" s="37"/>
    </row>
    <row r="170" spans="3:91" x14ac:dyDescent="0.25">
      <c r="C170" s="43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  <c r="AH170" s="44"/>
      <c r="AI170" s="44"/>
      <c r="AJ170" s="44"/>
      <c r="AK170" s="44"/>
      <c r="AL170" s="44"/>
      <c r="AM170" s="44"/>
      <c r="AN170" s="44"/>
      <c r="AO170" s="44"/>
      <c r="AP170" s="44"/>
      <c r="AQ170" s="44"/>
      <c r="AR170" s="44"/>
      <c r="AS170" s="44"/>
      <c r="AT170" s="44"/>
      <c r="AU170" s="44"/>
      <c r="AV170" s="44"/>
      <c r="AW170" s="44"/>
      <c r="AX170" s="44"/>
      <c r="AY170" s="44"/>
      <c r="AZ170" s="44"/>
      <c r="BA170" s="44"/>
      <c r="BB170" s="44"/>
      <c r="BC170" s="44"/>
      <c r="BD170" s="44"/>
      <c r="BE170" s="44"/>
      <c r="BF170" s="44"/>
      <c r="BG170" s="45"/>
    </row>
    <row r="171" spans="3:91" x14ac:dyDescent="0.25">
      <c r="C171" s="46"/>
      <c r="D171" s="47"/>
      <c r="E171" s="196" t="s">
        <v>0</v>
      </c>
      <c r="F171" s="196"/>
      <c r="G171" s="196"/>
      <c r="H171" s="196"/>
      <c r="I171" s="196"/>
      <c r="J171" s="48" t="s">
        <v>11</v>
      </c>
      <c r="K171" s="196" t="s">
        <v>356</v>
      </c>
      <c r="L171" s="196"/>
      <c r="M171" s="196"/>
      <c r="N171" s="196"/>
      <c r="O171" s="196"/>
      <c r="P171" s="196"/>
      <c r="Q171" s="196"/>
      <c r="R171" s="196"/>
      <c r="S171" s="196"/>
      <c r="T171" s="196"/>
      <c r="U171" s="196"/>
      <c r="V171" s="48"/>
      <c r="W171" s="48"/>
      <c r="X171" s="48"/>
      <c r="Y171" s="48"/>
      <c r="Z171" s="48"/>
      <c r="AA171" s="48"/>
      <c r="AB171" s="48"/>
      <c r="AC171" s="48"/>
      <c r="AD171" s="48"/>
      <c r="AE171" s="48"/>
      <c r="AF171" s="48"/>
      <c r="AG171" s="48"/>
      <c r="AH171" s="48"/>
      <c r="AI171" s="86"/>
      <c r="AJ171" s="86"/>
      <c r="AK171" s="86"/>
      <c r="AL171" s="86"/>
      <c r="AM171" s="196" t="s">
        <v>3</v>
      </c>
      <c r="AN171" s="196"/>
      <c r="AO171" s="196"/>
      <c r="AP171" s="196"/>
      <c r="AQ171" s="196"/>
      <c r="AR171" s="196"/>
      <c r="AS171" s="196"/>
      <c r="AT171" s="196"/>
      <c r="AU171" s="48" t="s">
        <v>11</v>
      </c>
      <c r="AV171" s="197">
        <v>319.5</v>
      </c>
      <c r="AW171" s="197"/>
      <c r="AX171" s="197"/>
      <c r="AY171" s="197"/>
      <c r="AZ171" s="48" t="s">
        <v>319</v>
      </c>
      <c r="BA171" s="48"/>
      <c r="BB171" s="48"/>
      <c r="BC171" s="48"/>
      <c r="BD171" s="48"/>
      <c r="BE171" s="48"/>
      <c r="BF171" s="47"/>
      <c r="BG171" s="51"/>
    </row>
    <row r="172" spans="3:91" x14ac:dyDescent="0.25">
      <c r="C172" s="46"/>
      <c r="D172" s="47"/>
      <c r="E172" s="196" t="s">
        <v>322</v>
      </c>
      <c r="F172" s="196"/>
      <c r="G172" s="196"/>
      <c r="H172" s="196"/>
      <c r="I172" s="196"/>
      <c r="J172" s="48" t="s">
        <v>11</v>
      </c>
      <c r="K172" s="196" t="s">
        <v>347</v>
      </c>
      <c r="L172" s="196"/>
      <c r="M172" s="196"/>
      <c r="N172" s="196"/>
      <c r="O172" s="196"/>
      <c r="P172" s="196"/>
      <c r="Q172" s="196"/>
      <c r="R172" s="196"/>
      <c r="S172" s="196"/>
      <c r="T172" s="196"/>
      <c r="U172" s="196"/>
      <c r="V172" s="48"/>
      <c r="W172" s="48"/>
      <c r="X172" s="48"/>
      <c r="Y172" s="48"/>
      <c r="Z172" s="48"/>
      <c r="AA172" s="48"/>
      <c r="AB172" s="48"/>
      <c r="AC172" s="48"/>
      <c r="AD172" s="48"/>
      <c r="AE172" s="48"/>
      <c r="AF172" s="48"/>
      <c r="AG172" s="48"/>
      <c r="AH172" s="48"/>
      <c r="AI172" s="86"/>
      <c r="AJ172" s="86"/>
      <c r="AK172" s="86"/>
      <c r="AL172" s="86"/>
      <c r="AM172" s="196" t="s">
        <v>4</v>
      </c>
      <c r="AN172" s="196"/>
      <c r="AO172" s="196"/>
      <c r="AP172" s="196"/>
      <c r="AQ172" s="196"/>
      <c r="AR172" s="196"/>
      <c r="AS172" s="196"/>
      <c r="AT172" s="196"/>
      <c r="AU172" s="48" t="s">
        <v>11</v>
      </c>
      <c r="AV172" s="196">
        <v>2100</v>
      </c>
      <c r="AW172" s="196"/>
      <c r="AX172" s="196"/>
      <c r="AY172" s="196"/>
      <c r="AZ172" s="48" t="s">
        <v>320</v>
      </c>
      <c r="BA172" s="48"/>
      <c r="BB172" s="48"/>
      <c r="BC172" s="48"/>
      <c r="BD172" s="48"/>
      <c r="BE172" s="48"/>
      <c r="BF172" s="47"/>
      <c r="BG172" s="51"/>
    </row>
    <row r="173" spans="3:91" x14ac:dyDescent="0.25">
      <c r="C173" s="46"/>
      <c r="D173" s="47"/>
      <c r="E173" s="196" t="s">
        <v>1</v>
      </c>
      <c r="F173" s="196"/>
      <c r="G173" s="196"/>
      <c r="H173" s="196"/>
      <c r="I173" s="196"/>
      <c r="J173" s="48" t="s">
        <v>11</v>
      </c>
      <c r="K173" s="196" t="s">
        <v>336</v>
      </c>
      <c r="L173" s="196"/>
      <c r="M173" s="196"/>
      <c r="N173" s="196"/>
      <c r="O173" s="196"/>
      <c r="P173" s="196"/>
      <c r="Q173" s="196"/>
      <c r="R173" s="196"/>
      <c r="S173" s="196"/>
      <c r="T173" s="196"/>
      <c r="U173" s="196"/>
      <c r="V173" s="48"/>
      <c r="W173" s="48"/>
      <c r="X173" s="48"/>
      <c r="Y173" s="48"/>
      <c r="Z173" s="48"/>
      <c r="AA173" s="48"/>
      <c r="AB173" s="48"/>
      <c r="AC173" s="48"/>
      <c r="AD173" s="48"/>
      <c r="AE173" s="48"/>
      <c r="AF173" s="48"/>
      <c r="AG173" s="48"/>
      <c r="AH173" s="48"/>
      <c r="AI173" s="86"/>
      <c r="AJ173" s="86"/>
      <c r="AK173" s="86"/>
      <c r="AL173" s="86"/>
      <c r="AM173" s="196"/>
      <c r="AN173" s="196"/>
      <c r="AO173" s="196"/>
      <c r="AP173" s="196"/>
      <c r="AQ173" s="196"/>
      <c r="AR173" s="196"/>
      <c r="AS173" s="196"/>
      <c r="AT173" s="196"/>
      <c r="AU173" s="48"/>
      <c r="AV173" s="198"/>
      <c r="AW173" s="198"/>
      <c r="AX173" s="198"/>
      <c r="AY173" s="198"/>
      <c r="AZ173" s="48"/>
      <c r="BA173" s="48"/>
      <c r="BB173" s="48"/>
      <c r="BC173" s="48"/>
      <c r="BD173" s="48"/>
      <c r="BE173" s="48"/>
      <c r="BF173" s="47"/>
      <c r="BG173" s="51"/>
    </row>
    <row r="174" spans="3:91" x14ac:dyDescent="0.25">
      <c r="C174" s="46"/>
      <c r="D174" s="47"/>
      <c r="E174" s="196" t="s">
        <v>2</v>
      </c>
      <c r="F174" s="196"/>
      <c r="G174" s="196"/>
      <c r="H174" s="196"/>
      <c r="I174" s="196"/>
      <c r="J174" s="48" t="s">
        <v>11</v>
      </c>
      <c r="K174" s="196" t="s">
        <v>337</v>
      </c>
      <c r="L174" s="196"/>
      <c r="M174" s="196"/>
      <c r="N174" s="196"/>
      <c r="O174" s="196"/>
      <c r="P174" s="196"/>
      <c r="Q174" s="196"/>
      <c r="R174" s="196"/>
      <c r="S174" s="196"/>
      <c r="T174" s="196"/>
      <c r="U174" s="196"/>
      <c r="V174" s="48"/>
      <c r="W174" s="48"/>
      <c r="X174" s="48"/>
      <c r="Y174" s="48"/>
      <c r="Z174" s="48"/>
      <c r="AA174" s="48"/>
      <c r="AB174" s="48"/>
      <c r="AC174" s="48"/>
      <c r="AD174" s="48"/>
      <c r="AE174" s="48"/>
      <c r="AF174" s="48"/>
      <c r="AG174" s="48"/>
      <c r="AH174" s="48"/>
      <c r="AI174" s="48"/>
      <c r="AJ174" s="48"/>
      <c r="AK174" s="48"/>
      <c r="AL174" s="48"/>
      <c r="AM174" s="196"/>
      <c r="AN174" s="196"/>
      <c r="AO174" s="196"/>
      <c r="AP174" s="196"/>
      <c r="AQ174" s="196"/>
      <c r="AR174" s="196"/>
      <c r="AS174" s="196"/>
      <c r="AT174" s="196"/>
      <c r="AU174" s="48"/>
      <c r="AV174" s="48"/>
      <c r="AW174" s="48"/>
      <c r="AX174" s="48"/>
      <c r="AY174" s="48"/>
      <c r="AZ174" s="48"/>
      <c r="BA174" s="48"/>
      <c r="BB174" s="48"/>
      <c r="BC174" s="48"/>
      <c r="BD174" s="48"/>
      <c r="BE174" s="48"/>
      <c r="BF174" s="47"/>
      <c r="BG174" s="51"/>
    </row>
    <row r="175" spans="3:91" x14ac:dyDescent="0.25">
      <c r="C175" s="46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  <c r="AA175" s="47"/>
      <c r="AB175" s="47">
        <v>29</v>
      </c>
      <c r="AC175" s="47"/>
      <c r="AD175" s="47"/>
      <c r="AE175" s="47"/>
      <c r="AF175" s="47"/>
      <c r="AG175" s="47"/>
      <c r="AH175" s="47"/>
      <c r="AI175" s="47"/>
      <c r="AJ175" s="47"/>
      <c r="AK175" s="47"/>
      <c r="AL175" s="47"/>
      <c r="AM175" s="47"/>
      <c r="AN175" s="47"/>
      <c r="AO175" s="47"/>
      <c r="AP175" s="47"/>
      <c r="AQ175" s="47"/>
      <c r="AR175" s="47"/>
      <c r="AS175" s="47"/>
      <c r="AT175" s="47"/>
      <c r="AU175" s="47"/>
      <c r="AV175" s="47"/>
      <c r="AW175" s="47"/>
      <c r="AX175" s="47"/>
      <c r="AY175" s="47"/>
      <c r="AZ175" s="47"/>
      <c r="BA175" s="47"/>
      <c r="BB175" s="47"/>
      <c r="BC175" s="47"/>
      <c r="BD175" s="47"/>
      <c r="BE175" s="47"/>
      <c r="BF175" s="47"/>
      <c r="BG175" s="51"/>
    </row>
    <row r="176" spans="3:91" x14ac:dyDescent="0.25">
      <c r="C176" s="46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  <c r="AA176" s="47"/>
      <c r="AB176" s="47"/>
      <c r="AC176" s="47"/>
      <c r="AD176" s="47"/>
      <c r="AE176" s="47"/>
      <c r="AF176" s="47"/>
      <c r="AG176" s="47"/>
      <c r="AH176" s="47"/>
      <c r="AI176" s="47"/>
      <c r="AJ176" s="47"/>
      <c r="AK176" s="47"/>
      <c r="AL176" s="47"/>
      <c r="AM176" s="47"/>
      <c r="AN176" s="47"/>
      <c r="AO176" s="47"/>
      <c r="AP176" s="47"/>
      <c r="AQ176" s="47"/>
      <c r="AR176" s="47"/>
      <c r="AS176" s="47"/>
      <c r="AT176" s="47"/>
      <c r="AU176" s="47"/>
      <c r="AV176" s="47"/>
      <c r="AW176" s="47"/>
      <c r="AX176" s="47"/>
      <c r="AY176" s="47"/>
      <c r="AZ176" s="47"/>
      <c r="BA176" s="47"/>
      <c r="BB176" s="47"/>
      <c r="BC176" s="47"/>
      <c r="BD176" s="47"/>
      <c r="BE176" s="47"/>
      <c r="BF176" s="47"/>
      <c r="BG176" s="51"/>
    </row>
    <row r="177" spans="3:60" x14ac:dyDescent="0.25">
      <c r="C177" s="46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  <c r="AA177" s="47"/>
      <c r="AB177" s="47"/>
      <c r="AC177" s="47"/>
      <c r="AD177" s="47"/>
      <c r="AE177" s="47"/>
      <c r="AF177" s="47"/>
      <c r="AG177" s="47"/>
      <c r="AH177" s="47"/>
      <c r="AI177" s="47"/>
      <c r="AJ177" s="47"/>
      <c r="AK177" s="47"/>
      <c r="AL177" s="47"/>
      <c r="AM177" s="47"/>
      <c r="AN177" s="47"/>
      <c r="AO177" s="47"/>
      <c r="AP177" s="47"/>
      <c r="AQ177" s="47"/>
      <c r="AR177" s="47"/>
      <c r="AS177" s="47"/>
      <c r="AT177" s="47"/>
      <c r="AU177" s="47"/>
      <c r="AV177" s="47"/>
      <c r="AW177" s="47"/>
      <c r="AX177" s="47"/>
      <c r="AY177" s="47"/>
      <c r="AZ177" s="47"/>
      <c r="BA177" s="47"/>
      <c r="BB177" s="47"/>
      <c r="BC177" s="47"/>
      <c r="BD177" s="47"/>
      <c r="BE177" s="47"/>
      <c r="BF177" s="47"/>
      <c r="BG177" s="51"/>
    </row>
    <row r="178" spans="3:60" x14ac:dyDescent="0.25">
      <c r="C178" s="46"/>
      <c r="D178" s="47"/>
      <c r="E178" s="208" t="s">
        <v>5</v>
      </c>
      <c r="F178" s="209"/>
      <c r="G178" s="209"/>
      <c r="H178" s="209"/>
      <c r="I178" s="209"/>
      <c r="J178" s="209"/>
      <c r="K178" s="210" t="str">
        <f t="shared" ref="K178" si="29">VLOOKUP(E178,$CJ$1:$CM$1003,2,FALSE)</f>
        <v>NOVACRON YELLOW S-3R</v>
      </c>
      <c r="L178" s="210"/>
      <c r="M178" s="210"/>
      <c r="N178" s="210"/>
      <c r="O178" s="210"/>
      <c r="P178" s="210"/>
      <c r="Q178" s="210"/>
      <c r="R178" s="210"/>
      <c r="S178" s="210"/>
      <c r="T178" s="210"/>
      <c r="U178" s="210"/>
      <c r="V178" s="210"/>
      <c r="W178" s="210"/>
      <c r="X178" s="210"/>
      <c r="Y178" s="210"/>
      <c r="Z178" s="210"/>
      <c r="AA178" s="210"/>
      <c r="AB178" s="211">
        <v>4.63</v>
      </c>
      <c r="AC178" s="211"/>
      <c r="AD178" s="211"/>
      <c r="AE178" s="211"/>
      <c r="AF178" s="211"/>
      <c r="AG178" s="211"/>
      <c r="AH178" s="211"/>
      <c r="AI178" s="211"/>
      <c r="AJ178" s="211"/>
      <c r="AK178" s="210" t="s">
        <v>315</v>
      </c>
      <c r="AL178" s="210"/>
      <c r="AM178" s="212">
        <v>1478.59</v>
      </c>
      <c r="AN178" s="212"/>
      <c r="AO178" s="212"/>
      <c r="AP178" s="212"/>
      <c r="AQ178" s="212"/>
      <c r="AR178" s="212"/>
      <c r="AS178" s="52" t="s">
        <v>316</v>
      </c>
      <c r="AT178" s="52"/>
      <c r="AU178" s="213">
        <f>(AM178*VLOOKUP(E178,$CJ$1:$CM$1003,4,FALSE))/1000</f>
        <v>143604.2389878</v>
      </c>
      <c r="AV178" s="213"/>
      <c r="AW178" s="213"/>
      <c r="AX178" s="213"/>
      <c r="AY178" s="213"/>
      <c r="AZ178" s="213"/>
      <c r="BA178" s="213"/>
      <c r="BB178" s="213"/>
      <c r="BC178" s="213"/>
      <c r="BD178" s="213"/>
      <c r="BE178" s="214"/>
      <c r="BF178" s="47"/>
      <c r="BG178" s="51"/>
    </row>
    <row r="179" spans="3:60" x14ac:dyDescent="0.25">
      <c r="C179" s="46"/>
      <c r="D179" s="47"/>
      <c r="E179" s="200" t="s">
        <v>32</v>
      </c>
      <c r="F179" s="201"/>
      <c r="G179" s="201"/>
      <c r="H179" s="201"/>
      <c r="I179" s="201"/>
      <c r="J179" s="201"/>
      <c r="K179" s="202" t="str">
        <f>VLOOKUP(E179,$CJ$1:$CM$1003,2,FALSE)</f>
        <v>NOVACRON DEEP CHERRY S–D</v>
      </c>
      <c r="L179" s="202"/>
      <c r="M179" s="202"/>
      <c r="N179" s="202"/>
      <c r="O179" s="202"/>
      <c r="P179" s="202"/>
      <c r="Q179" s="202"/>
      <c r="R179" s="202"/>
      <c r="S179" s="202"/>
      <c r="T179" s="202"/>
      <c r="U179" s="202"/>
      <c r="V179" s="202"/>
      <c r="W179" s="202"/>
      <c r="X179" s="202"/>
      <c r="Y179" s="202"/>
      <c r="Z179" s="202"/>
      <c r="AA179" s="76"/>
      <c r="AB179" s="203">
        <v>41.58</v>
      </c>
      <c r="AC179" s="203"/>
      <c r="AD179" s="203"/>
      <c r="AE179" s="203"/>
      <c r="AF179" s="203"/>
      <c r="AG179" s="203"/>
      <c r="AH179" s="203"/>
      <c r="AI179" s="203"/>
      <c r="AJ179" s="203"/>
      <c r="AK179" s="202" t="s">
        <v>315</v>
      </c>
      <c r="AL179" s="202"/>
      <c r="AM179" s="204">
        <v>13278.59</v>
      </c>
      <c r="AN179" s="204"/>
      <c r="AO179" s="204"/>
      <c r="AP179" s="204"/>
      <c r="AQ179" s="204"/>
      <c r="AR179" s="204"/>
      <c r="AS179" s="47" t="s">
        <v>316</v>
      </c>
      <c r="AT179" s="47"/>
      <c r="AU179" s="205">
        <f t="shared" ref="AU179:AU183" si="30">(AM179*VLOOKUP(E179,$CJ$1:$CM$1003,4,FALSE))/1000</f>
        <v>2221167.6439524004</v>
      </c>
      <c r="AV179" s="205"/>
      <c r="AW179" s="205"/>
      <c r="AX179" s="205"/>
      <c r="AY179" s="205"/>
      <c r="AZ179" s="205"/>
      <c r="BA179" s="205"/>
      <c r="BB179" s="205"/>
      <c r="BC179" s="205"/>
      <c r="BD179" s="205"/>
      <c r="BE179" s="206"/>
      <c r="BF179" s="47"/>
      <c r="BG179" s="51"/>
    </row>
    <row r="180" spans="3:60" x14ac:dyDescent="0.25">
      <c r="C180" s="46"/>
      <c r="D180" s="47"/>
      <c r="E180" s="200" t="s">
        <v>7</v>
      </c>
      <c r="F180" s="201"/>
      <c r="G180" s="201"/>
      <c r="H180" s="201"/>
      <c r="I180" s="201"/>
      <c r="J180" s="201"/>
      <c r="K180" s="47" t="str">
        <f t="shared" ref="K180:K183" si="31">VLOOKUP(E180,$CJ$1:$CM$1003,2,FALSE)</f>
        <v>NOVACRON DARK BLUE S-GL</v>
      </c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76"/>
      <c r="Z180" s="76"/>
      <c r="AA180" s="76"/>
      <c r="AB180" s="203">
        <v>4.3739999999999997</v>
      </c>
      <c r="AC180" s="203"/>
      <c r="AD180" s="203"/>
      <c r="AE180" s="203"/>
      <c r="AF180" s="203"/>
      <c r="AG180" s="203"/>
      <c r="AH180" s="203"/>
      <c r="AI180" s="203"/>
      <c r="AJ180" s="203"/>
      <c r="AK180" s="202" t="s">
        <v>315</v>
      </c>
      <c r="AL180" s="202"/>
      <c r="AM180" s="204">
        <v>1396.84</v>
      </c>
      <c r="AN180" s="204"/>
      <c r="AO180" s="204"/>
      <c r="AP180" s="204"/>
      <c r="AQ180" s="204"/>
      <c r="AR180" s="204"/>
      <c r="AS180" s="47" t="s">
        <v>316</v>
      </c>
      <c r="AT180" s="47"/>
      <c r="AU180" s="205">
        <f t="shared" si="30"/>
        <v>169931.2851072</v>
      </c>
      <c r="AV180" s="205"/>
      <c r="AW180" s="205"/>
      <c r="AX180" s="205"/>
      <c r="AY180" s="205"/>
      <c r="AZ180" s="205"/>
      <c r="BA180" s="205"/>
      <c r="BB180" s="205"/>
      <c r="BC180" s="205"/>
      <c r="BD180" s="205"/>
      <c r="BE180" s="206"/>
      <c r="BF180" s="47"/>
      <c r="BG180" s="51"/>
    </row>
    <row r="181" spans="3:60" x14ac:dyDescent="0.25">
      <c r="C181" s="46"/>
      <c r="D181" s="47"/>
      <c r="E181" s="216" t="s">
        <v>8</v>
      </c>
      <c r="F181" s="217"/>
      <c r="G181" s="217"/>
      <c r="H181" s="217"/>
      <c r="I181" s="217"/>
      <c r="J181" s="217"/>
      <c r="K181" s="218" t="str">
        <f t="shared" si="31"/>
        <v>FIMBIL EAS 40 NEW</v>
      </c>
      <c r="L181" s="218"/>
      <c r="M181" s="218"/>
      <c r="N181" s="218"/>
      <c r="O181" s="218"/>
      <c r="P181" s="218"/>
      <c r="Q181" s="218"/>
      <c r="R181" s="218"/>
      <c r="S181" s="218"/>
      <c r="T181" s="218"/>
      <c r="U181" s="218"/>
      <c r="V181" s="218"/>
      <c r="W181" s="218"/>
      <c r="X181" s="218"/>
      <c r="Y181" s="74"/>
      <c r="Z181" s="74"/>
      <c r="AA181" s="74"/>
      <c r="AB181" s="219">
        <v>4</v>
      </c>
      <c r="AC181" s="219"/>
      <c r="AD181" s="219"/>
      <c r="AE181" s="219"/>
      <c r="AF181" s="219"/>
      <c r="AG181" s="219"/>
      <c r="AH181" s="219"/>
      <c r="AI181" s="219"/>
      <c r="AJ181" s="219"/>
      <c r="AK181" s="218" t="s">
        <v>315</v>
      </c>
      <c r="AL181" s="218"/>
      <c r="AM181" s="248">
        <v>1277.4000000000001</v>
      </c>
      <c r="AN181" s="248"/>
      <c r="AO181" s="248"/>
      <c r="AP181" s="248"/>
      <c r="AQ181" s="248"/>
      <c r="AR181" s="248"/>
      <c r="AS181" s="55" t="s">
        <v>316</v>
      </c>
      <c r="AT181" s="55"/>
      <c r="AU181" s="221">
        <f t="shared" si="30"/>
        <v>26350.386036000004</v>
      </c>
      <c r="AV181" s="221"/>
      <c r="AW181" s="221"/>
      <c r="AX181" s="221"/>
      <c r="AY181" s="221"/>
      <c r="AZ181" s="221"/>
      <c r="BA181" s="221"/>
      <c r="BB181" s="221"/>
      <c r="BC181" s="221"/>
      <c r="BD181" s="221"/>
      <c r="BE181" s="222"/>
      <c r="BF181" s="47"/>
      <c r="BG181" s="51"/>
    </row>
    <row r="182" spans="3:60" x14ac:dyDescent="0.25">
      <c r="C182" s="46"/>
      <c r="D182" s="47"/>
      <c r="E182" s="200" t="s">
        <v>183</v>
      </c>
      <c r="F182" s="201"/>
      <c r="G182" s="201"/>
      <c r="H182" s="201"/>
      <c r="I182" s="201"/>
      <c r="J182" s="201"/>
      <c r="K182" s="202" t="str">
        <f t="shared" si="31"/>
        <v>CAUSTIC SODA LIQ</v>
      </c>
      <c r="L182" s="202"/>
      <c r="M182" s="202"/>
      <c r="N182" s="202"/>
      <c r="O182" s="202"/>
      <c r="P182" s="202"/>
      <c r="Q182" s="202"/>
      <c r="R182" s="202"/>
      <c r="S182" s="202"/>
      <c r="T182" s="202"/>
      <c r="U182" s="202"/>
      <c r="V182" s="202"/>
      <c r="W182" s="202"/>
      <c r="X182" s="202"/>
      <c r="Y182" s="76"/>
      <c r="Z182" s="76"/>
      <c r="AA182" s="76"/>
      <c r="AB182" s="203">
        <v>15</v>
      </c>
      <c r="AC182" s="203"/>
      <c r="AD182" s="203"/>
      <c r="AE182" s="203"/>
      <c r="AF182" s="203"/>
      <c r="AG182" s="203"/>
      <c r="AH182" s="203"/>
      <c r="AI182" s="203"/>
      <c r="AJ182" s="203"/>
      <c r="AK182" s="202" t="s">
        <v>315</v>
      </c>
      <c r="AL182" s="202"/>
      <c r="AM182" s="204">
        <v>4790.26</v>
      </c>
      <c r="AN182" s="204"/>
      <c r="AO182" s="204"/>
      <c r="AP182" s="204"/>
      <c r="AQ182" s="204"/>
      <c r="AR182" s="204"/>
      <c r="AS182" s="47" t="s">
        <v>316</v>
      </c>
      <c r="AT182" s="47"/>
      <c r="AU182" s="205">
        <f t="shared" si="30"/>
        <v>40942.352220000001</v>
      </c>
      <c r="AV182" s="205"/>
      <c r="AW182" s="205"/>
      <c r="AX182" s="205"/>
      <c r="AY182" s="205"/>
      <c r="AZ182" s="205"/>
      <c r="BA182" s="205"/>
      <c r="BB182" s="205"/>
      <c r="BC182" s="205"/>
      <c r="BD182" s="205"/>
      <c r="BE182" s="206"/>
      <c r="BF182" s="47"/>
      <c r="BG182" s="51"/>
    </row>
    <row r="183" spans="3:60" x14ac:dyDescent="0.25">
      <c r="C183" s="46"/>
      <c r="D183" s="47"/>
      <c r="E183" s="223" t="s">
        <v>10</v>
      </c>
      <c r="F183" s="224"/>
      <c r="G183" s="224"/>
      <c r="H183" s="224"/>
      <c r="I183" s="224"/>
      <c r="J183" s="224"/>
      <c r="K183" s="225" t="str">
        <f t="shared" si="31"/>
        <v>SODA ASH</v>
      </c>
      <c r="L183" s="225"/>
      <c r="M183" s="225"/>
      <c r="N183" s="225"/>
      <c r="O183" s="225"/>
      <c r="P183" s="225"/>
      <c r="Q183" s="225"/>
      <c r="R183" s="225"/>
      <c r="S183" s="225"/>
      <c r="T183" s="225"/>
      <c r="U183" s="225"/>
      <c r="V183" s="225"/>
      <c r="W183" s="225"/>
      <c r="X183" s="225"/>
      <c r="Y183" s="75"/>
      <c r="Z183" s="75"/>
      <c r="AA183" s="75"/>
      <c r="AB183" s="226">
        <v>20</v>
      </c>
      <c r="AC183" s="226"/>
      <c r="AD183" s="226"/>
      <c r="AE183" s="226"/>
      <c r="AF183" s="226"/>
      <c r="AG183" s="226"/>
      <c r="AH183" s="226"/>
      <c r="AI183" s="226"/>
      <c r="AJ183" s="226"/>
      <c r="AK183" s="225" t="s">
        <v>315</v>
      </c>
      <c r="AL183" s="225"/>
      <c r="AM183" s="227">
        <v>6387.01</v>
      </c>
      <c r="AN183" s="227"/>
      <c r="AO183" s="227"/>
      <c r="AP183" s="227"/>
      <c r="AQ183" s="227"/>
      <c r="AR183" s="227"/>
      <c r="AS183" s="54" t="s">
        <v>316</v>
      </c>
      <c r="AT183" s="54"/>
      <c r="AU183" s="228">
        <f t="shared" si="30"/>
        <v>56716.648800000003</v>
      </c>
      <c r="AV183" s="228"/>
      <c r="AW183" s="228"/>
      <c r="AX183" s="228"/>
      <c r="AY183" s="228"/>
      <c r="AZ183" s="228"/>
      <c r="BA183" s="228"/>
      <c r="BB183" s="228"/>
      <c r="BC183" s="228"/>
      <c r="BD183" s="228"/>
      <c r="BE183" s="229"/>
      <c r="BF183" s="47"/>
      <c r="BG183" s="51"/>
    </row>
    <row r="184" spans="3:60" x14ac:dyDescent="0.25">
      <c r="C184" s="46"/>
      <c r="D184" s="47"/>
      <c r="E184" s="70"/>
      <c r="F184" s="70"/>
      <c r="G184" s="70"/>
      <c r="H184" s="70"/>
      <c r="I184" s="70"/>
      <c r="J184" s="70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  <c r="AA184" s="76"/>
      <c r="AB184" s="57"/>
      <c r="AC184" s="57"/>
      <c r="AD184" s="57"/>
      <c r="AE184" s="57"/>
      <c r="AF184" s="57"/>
      <c r="AG184" s="57"/>
      <c r="AH184" s="57"/>
      <c r="AI184" s="57"/>
      <c r="AJ184" s="57"/>
      <c r="AK184" s="76"/>
      <c r="AL184" s="76"/>
      <c r="AM184" s="70"/>
      <c r="AN184" s="70"/>
      <c r="AO184" s="70"/>
      <c r="AP184" s="70"/>
      <c r="AQ184" s="70"/>
      <c r="AR184" s="70"/>
      <c r="AS184" s="47"/>
      <c r="AT184" s="47"/>
      <c r="AU184" s="58"/>
      <c r="AV184" s="58"/>
      <c r="AW184" s="58"/>
      <c r="AX184" s="58"/>
      <c r="AY184" s="58"/>
      <c r="AZ184" s="58"/>
      <c r="BA184" s="58"/>
      <c r="BB184" s="58"/>
      <c r="BC184" s="58"/>
      <c r="BD184" s="58"/>
      <c r="BE184" s="58"/>
      <c r="BF184" s="47"/>
      <c r="BG184" s="51"/>
    </row>
    <row r="185" spans="3:60" x14ac:dyDescent="0.25">
      <c r="C185" s="46"/>
      <c r="D185" s="47"/>
      <c r="E185" s="70"/>
      <c r="F185" s="70"/>
      <c r="G185" s="70"/>
      <c r="H185" s="70"/>
      <c r="I185" s="70"/>
      <c r="J185" s="70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  <c r="AA185" s="76"/>
      <c r="AB185" s="57"/>
      <c r="AC185" s="57"/>
      <c r="AD185" s="57"/>
      <c r="AE185" s="57"/>
      <c r="AF185" s="57"/>
      <c r="AG185" s="57"/>
      <c r="AH185" s="57"/>
      <c r="AI185" s="57"/>
      <c r="AJ185" s="57"/>
      <c r="AK185" s="76"/>
      <c r="AL185" s="76"/>
      <c r="AM185" s="70"/>
      <c r="AN185" s="70"/>
      <c r="AO185" s="70"/>
      <c r="AP185" s="87"/>
      <c r="AQ185" s="202" t="s">
        <v>318</v>
      </c>
      <c r="AR185" s="202"/>
      <c r="AS185" s="202"/>
      <c r="AT185" s="202"/>
      <c r="AU185" s="58" t="s">
        <v>11</v>
      </c>
      <c r="AV185" s="205">
        <f>SUM(AU178:BE183)</f>
        <v>2658712.5551034012</v>
      </c>
      <c r="AW185" s="205"/>
      <c r="AX185" s="205"/>
      <c r="AY185" s="205"/>
      <c r="AZ185" s="205"/>
      <c r="BA185" s="205"/>
      <c r="BB185" s="205"/>
      <c r="BC185" s="205"/>
      <c r="BD185" s="205"/>
      <c r="BE185" s="205"/>
      <c r="BF185" s="47"/>
      <c r="BG185" s="51"/>
    </row>
    <row r="186" spans="3:60" x14ac:dyDescent="0.25">
      <c r="C186" s="46"/>
      <c r="D186" s="47"/>
      <c r="E186" s="70"/>
      <c r="F186" s="70"/>
      <c r="G186" s="70"/>
      <c r="H186" s="70"/>
      <c r="I186" s="70"/>
      <c r="J186" s="70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  <c r="AA186" s="76"/>
      <c r="AB186" s="57"/>
      <c r="AC186" s="57"/>
      <c r="AD186" s="57"/>
      <c r="AE186" s="57"/>
      <c r="AF186" s="57"/>
      <c r="AG186" s="57"/>
      <c r="AH186" s="57"/>
      <c r="AI186" s="57"/>
      <c r="AJ186" s="57"/>
      <c r="AK186" s="76"/>
      <c r="AL186" s="76"/>
      <c r="AM186" s="70"/>
      <c r="AN186" s="70"/>
      <c r="AO186" s="70"/>
      <c r="AP186" s="87"/>
      <c r="AQ186" s="202" t="s">
        <v>317</v>
      </c>
      <c r="AR186" s="202"/>
      <c r="AS186" s="202"/>
      <c r="AT186" s="202"/>
      <c r="AU186" s="58" t="s">
        <v>11</v>
      </c>
      <c r="AV186" s="205">
        <f>AV185/AV172</f>
        <v>1266.0535976682863</v>
      </c>
      <c r="AW186" s="205"/>
      <c r="AX186" s="205"/>
      <c r="AY186" s="205"/>
      <c r="AZ186" s="205"/>
      <c r="BA186" s="205"/>
      <c r="BB186" s="205"/>
      <c r="BC186" s="205"/>
      <c r="BD186" s="205"/>
      <c r="BE186" s="205"/>
      <c r="BF186" s="47"/>
      <c r="BG186" s="51"/>
    </row>
    <row r="187" spans="3:60" ht="17.25" thickBot="1" x14ac:dyDescent="0.3">
      <c r="C187" s="60"/>
      <c r="D187" s="61"/>
      <c r="E187" s="88"/>
      <c r="F187" s="88"/>
      <c r="G187" s="88"/>
      <c r="H187" s="88"/>
      <c r="I187" s="88"/>
      <c r="J187" s="88"/>
      <c r="K187" s="89"/>
      <c r="L187" s="89"/>
      <c r="M187" s="89"/>
      <c r="N187" s="89"/>
      <c r="O187" s="89"/>
      <c r="P187" s="89"/>
      <c r="Q187" s="89"/>
      <c r="R187" s="89"/>
      <c r="S187" s="89"/>
      <c r="T187" s="89"/>
      <c r="U187" s="89"/>
      <c r="V187" s="89"/>
      <c r="W187" s="89"/>
      <c r="X187" s="89"/>
      <c r="Y187" s="89"/>
      <c r="Z187" s="89"/>
      <c r="AA187" s="89"/>
      <c r="AB187" s="90"/>
      <c r="AC187" s="90"/>
      <c r="AD187" s="90"/>
      <c r="AE187" s="90"/>
      <c r="AF187" s="90"/>
      <c r="AG187" s="90"/>
      <c r="AH187" s="90"/>
      <c r="AI187" s="90"/>
      <c r="AJ187" s="90"/>
      <c r="AK187" s="89"/>
      <c r="AL187" s="89"/>
      <c r="AM187" s="88"/>
      <c r="AN187" s="88"/>
      <c r="AO187" s="88"/>
      <c r="AP187" s="88"/>
      <c r="AQ187" s="88"/>
      <c r="AR187" s="88"/>
      <c r="AS187" s="61"/>
      <c r="AT187" s="61"/>
      <c r="AU187" s="61"/>
      <c r="AV187" s="88"/>
      <c r="AW187" s="88"/>
      <c r="AX187" s="88"/>
      <c r="AY187" s="88"/>
      <c r="AZ187" s="88"/>
      <c r="BA187" s="88"/>
      <c r="BB187" s="88"/>
      <c r="BC187" s="88"/>
      <c r="BD187" s="88"/>
      <c r="BE187" s="88"/>
      <c r="BF187" s="61"/>
      <c r="BG187" s="62"/>
    </row>
    <row r="188" spans="3:60" x14ac:dyDescent="0.25"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  <c r="AA188" s="47"/>
      <c r="AB188" s="47"/>
      <c r="AC188" s="47"/>
      <c r="AD188" s="47"/>
      <c r="AE188" s="47"/>
      <c r="AF188" s="47"/>
      <c r="AG188" s="47"/>
      <c r="AH188" s="47"/>
      <c r="AI188" s="47"/>
      <c r="AJ188" s="47"/>
      <c r="AK188" s="47"/>
      <c r="AL188" s="47"/>
      <c r="AM188" s="47"/>
      <c r="AN188" s="47"/>
      <c r="AO188" s="47"/>
      <c r="AP188" s="47"/>
      <c r="AQ188" s="47"/>
      <c r="AR188" s="47"/>
      <c r="AS188" s="47"/>
      <c r="AT188" s="47"/>
      <c r="AU188" s="47"/>
      <c r="AV188" s="47"/>
      <c r="AW188" s="47"/>
      <c r="AX188" s="47"/>
      <c r="AY188" s="47"/>
      <c r="AZ188" s="47"/>
      <c r="BA188" s="47"/>
      <c r="BB188" s="47"/>
      <c r="BC188" s="47"/>
      <c r="BD188" s="47"/>
      <c r="BE188" s="47"/>
      <c r="BF188" s="47"/>
      <c r="BG188" s="47"/>
    </row>
    <row r="189" spans="3:60" x14ac:dyDescent="0.25">
      <c r="BH189" s="91"/>
    </row>
  </sheetData>
  <mergeCells count="515">
    <mergeCell ref="E171:I171"/>
    <mergeCell ref="K171:U171"/>
    <mergeCell ref="AM171:AT171"/>
    <mergeCell ref="AV171:AY171"/>
    <mergeCell ref="E178:J178"/>
    <mergeCell ref="K178:AA178"/>
    <mergeCell ref="AB178:AJ178"/>
    <mergeCell ref="AK178:AL178"/>
    <mergeCell ref="AM178:AR178"/>
    <mergeCell ref="AU178:BE178"/>
    <mergeCell ref="E173:I173"/>
    <mergeCell ref="E174:I174"/>
    <mergeCell ref="E172:I172"/>
    <mergeCell ref="E164:J164"/>
    <mergeCell ref="K164:X164"/>
    <mergeCell ref="AB164:AJ164"/>
    <mergeCell ref="AK164:AL164"/>
    <mergeCell ref="AM164:AR164"/>
    <mergeCell ref="AU164:BE164"/>
    <mergeCell ref="E140:J140"/>
    <mergeCell ref="K140:X140"/>
    <mergeCell ref="AB140:AJ140"/>
    <mergeCell ref="AK140:AL140"/>
    <mergeCell ref="E163:J163"/>
    <mergeCell ref="AM163:AR163"/>
    <mergeCell ref="AU163:BE163"/>
    <mergeCell ref="E162:J162"/>
    <mergeCell ref="K162:X162"/>
    <mergeCell ref="AB162:AJ162"/>
    <mergeCell ref="AK162:AL162"/>
    <mergeCell ref="AM162:AR162"/>
    <mergeCell ref="AU162:BE162"/>
    <mergeCell ref="E161:J161"/>
    <mergeCell ref="K160:AA160"/>
    <mergeCell ref="K159:Z159"/>
    <mergeCell ref="K161:X161"/>
    <mergeCell ref="AB161:AJ161"/>
    <mergeCell ref="AK11:AL11"/>
    <mergeCell ref="AM11:AR11"/>
    <mergeCell ref="AU11:BE11"/>
    <mergeCell ref="E143:J143"/>
    <mergeCell ref="K143:X143"/>
    <mergeCell ref="AB143:AJ143"/>
    <mergeCell ref="AK143:AL143"/>
    <mergeCell ref="AM143:AR143"/>
    <mergeCell ref="AU143:BE143"/>
    <mergeCell ref="E142:J142"/>
    <mergeCell ref="K142:X142"/>
    <mergeCell ref="AB142:AJ142"/>
    <mergeCell ref="AK142:AL142"/>
    <mergeCell ref="AM142:AR142"/>
    <mergeCell ref="AU142:BE142"/>
    <mergeCell ref="E141:J141"/>
    <mergeCell ref="K141:X141"/>
    <mergeCell ref="AB141:AJ141"/>
    <mergeCell ref="AK141:AL141"/>
    <mergeCell ref="AM141:AR141"/>
    <mergeCell ref="AU141:BE141"/>
    <mergeCell ref="AM140:AR140"/>
    <mergeCell ref="AU140:BE140"/>
    <mergeCell ref="K137:AA137"/>
    <mergeCell ref="AQ185:AT185"/>
    <mergeCell ref="AV185:BE185"/>
    <mergeCell ref="AQ186:AT186"/>
    <mergeCell ref="AV186:BE186"/>
    <mergeCell ref="K26:U26"/>
    <mergeCell ref="K47:U47"/>
    <mergeCell ref="K68:U68"/>
    <mergeCell ref="K95:X95"/>
    <mergeCell ref="AB95:AJ95"/>
    <mergeCell ref="AM173:AT173"/>
    <mergeCell ref="AV173:AY173"/>
    <mergeCell ref="K174:U174"/>
    <mergeCell ref="AM174:AT174"/>
    <mergeCell ref="K173:U173"/>
    <mergeCell ref="AQ166:AT166"/>
    <mergeCell ref="AV166:BE166"/>
    <mergeCell ref="K172:U172"/>
    <mergeCell ref="AM172:AT172"/>
    <mergeCell ref="AV172:AY172"/>
    <mergeCell ref="AQ167:AT167"/>
    <mergeCell ref="AV167:BE167"/>
    <mergeCell ref="K163:X163"/>
    <mergeCell ref="AB163:AJ163"/>
    <mergeCell ref="AK163:AL163"/>
    <mergeCell ref="E183:J183"/>
    <mergeCell ref="K183:X183"/>
    <mergeCell ref="AB183:AJ183"/>
    <mergeCell ref="AK183:AL183"/>
    <mergeCell ref="AM183:AR183"/>
    <mergeCell ref="AU183:BE183"/>
    <mergeCell ref="E182:J182"/>
    <mergeCell ref="K182:X182"/>
    <mergeCell ref="AB182:AJ182"/>
    <mergeCell ref="AK182:AL182"/>
    <mergeCell ref="AM182:AR182"/>
    <mergeCell ref="AU182:BE182"/>
    <mergeCell ref="E181:J181"/>
    <mergeCell ref="K181:X181"/>
    <mergeCell ref="AB181:AJ181"/>
    <mergeCell ref="AK181:AL181"/>
    <mergeCell ref="AM181:AR181"/>
    <mergeCell ref="AU181:BE181"/>
    <mergeCell ref="AU179:BE179"/>
    <mergeCell ref="E180:J180"/>
    <mergeCell ref="AB180:AJ180"/>
    <mergeCell ref="AK180:AL180"/>
    <mergeCell ref="AM180:AR180"/>
    <mergeCell ref="AU180:BE180"/>
    <mergeCell ref="E179:J179"/>
    <mergeCell ref="AB179:AJ179"/>
    <mergeCell ref="AK179:AL179"/>
    <mergeCell ref="AM179:AR179"/>
    <mergeCell ref="K179:Z179"/>
    <mergeCell ref="AK161:AL161"/>
    <mergeCell ref="AM161:AR161"/>
    <mergeCell ref="AU161:BE161"/>
    <mergeCell ref="E160:J160"/>
    <mergeCell ref="AB160:AJ160"/>
    <mergeCell ref="AK160:AL160"/>
    <mergeCell ref="AM160:AR160"/>
    <mergeCell ref="AU160:BE160"/>
    <mergeCell ref="AU158:BE158"/>
    <mergeCell ref="E159:J159"/>
    <mergeCell ref="AB159:AJ159"/>
    <mergeCell ref="AK159:AL159"/>
    <mergeCell ref="AM159:AR159"/>
    <mergeCell ref="AU159:BE159"/>
    <mergeCell ref="E154:I154"/>
    <mergeCell ref="K154:U154"/>
    <mergeCell ref="AM154:AT154"/>
    <mergeCell ref="E158:J158"/>
    <mergeCell ref="AB158:AJ158"/>
    <mergeCell ref="AK158:AL158"/>
    <mergeCell ref="AM158:AR158"/>
    <mergeCell ref="K158:AA158"/>
    <mergeCell ref="E152:I152"/>
    <mergeCell ref="AM152:AT152"/>
    <mergeCell ref="AV152:AY152"/>
    <mergeCell ref="E153:I153"/>
    <mergeCell ref="K153:U153"/>
    <mergeCell ref="AM153:AT153"/>
    <mergeCell ref="AV153:AY153"/>
    <mergeCell ref="K152:U152"/>
    <mergeCell ref="AQ145:AT145"/>
    <mergeCell ref="AV145:BE145"/>
    <mergeCell ref="E151:I151"/>
    <mergeCell ref="K151:U151"/>
    <mergeCell ref="AM151:AT151"/>
    <mergeCell ref="AV151:AY151"/>
    <mergeCell ref="AQ146:AT146"/>
    <mergeCell ref="AV146:BE146"/>
    <mergeCell ref="E139:J139"/>
    <mergeCell ref="AB139:AJ139"/>
    <mergeCell ref="AK139:AL139"/>
    <mergeCell ref="AM139:AR139"/>
    <mergeCell ref="AU139:BE139"/>
    <mergeCell ref="AU137:BE137"/>
    <mergeCell ref="E138:J138"/>
    <mergeCell ref="K138:X138"/>
    <mergeCell ref="AK138:AL138"/>
    <mergeCell ref="AM138:AR138"/>
    <mergeCell ref="AU138:BE138"/>
    <mergeCell ref="AB137:AJ137"/>
    <mergeCell ref="AB138:AJ138"/>
    <mergeCell ref="E133:I133"/>
    <mergeCell ref="K133:U133"/>
    <mergeCell ref="AM133:AT133"/>
    <mergeCell ref="E137:J137"/>
    <mergeCell ref="AK137:AL137"/>
    <mergeCell ref="AM137:AR137"/>
    <mergeCell ref="E131:I131"/>
    <mergeCell ref="AM131:AT131"/>
    <mergeCell ref="AV131:AY131"/>
    <mergeCell ref="E132:I132"/>
    <mergeCell ref="K132:U132"/>
    <mergeCell ref="AM132:AT132"/>
    <mergeCell ref="AV132:AY132"/>
    <mergeCell ref="K131:U131"/>
    <mergeCell ref="AQ123:AT123"/>
    <mergeCell ref="AV123:BE123"/>
    <mergeCell ref="AQ124:AT124"/>
    <mergeCell ref="AV124:BE124"/>
    <mergeCell ref="E130:I130"/>
    <mergeCell ref="K130:U130"/>
    <mergeCell ref="AM130:AT130"/>
    <mergeCell ref="AV130:AY130"/>
    <mergeCell ref="E121:J121"/>
    <mergeCell ref="K121:X121"/>
    <mergeCell ref="AB121:AJ121"/>
    <mergeCell ref="AK121:AL121"/>
    <mergeCell ref="AM121:AR121"/>
    <mergeCell ref="AU121:BE121"/>
    <mergeCell ref="E120:J120"/>
    <mergeCell ref="K120:X120"/>
    <mergeCell ref="AB120:AJ120"/>
    <mergeCell ref="AK120:AL120"/>
    <mergeCell ref="AM120:AR120"/>
    <mergeCell ref="AU120:BE120"/>
    <mergeCell ref="E119:J119"/>
    <mergeCell ref="K119:X119"/>
    <mergeCell ref="AB119:AJ119"/>
    <mergeCell ref="AK119:AL119"/>
    <mergeCell ref="AM119:AR119"/>
    <mergeCell ref="AU119:BE119"/>
    <mergeCell ref="E118:J118"/>
    <mergeCell ref="K118:X118"/>
    <mergeCell ref="AB118:AJ118"/>
    <mergeCell ref="AK118:AL118"/>
    <mergeCell ref="AM118:AR118"/>
    <mergeCell ref="AU118:BE118"/>
    <mergeCell ref="AU116:BE116"/>
    <mergeCell ref="E117:J117"/>
    <mergeCell ref="K117:X117"/>
    <mergeCell ref="AB117:AJ117"/>
    <mergeCell ref="AK117:AL117"/>
    <mergeCell ref="AM117:AR117"/>
    <mergeCell ref="AU117:BE117"/>
    <mergeCell ref="E112:I112"/>
    <mergeCell ref="K112:U112"/>
    <mergeCell ref="AM112:AT112"/>
    <mergeCell ref="E116:J116"/>
    <mergeCell ref="K116:X116"/>
    <mergeCell ref="AB116:AJ116"/>
    <mergeCell ref="AK116:AL116"/>
    <mergeCell ref="AM116:AR116"/>
    <mergeCell ref="E110:I110"/>
    <mergeCell ref="AM110:AT110"/>
    <mergeCell ref="K110:V110"/>
    <mergeCell ref="AV110:AY110"/>
    <mergeCell ref="E111:I111"/>
    <mergeCell ref="K111:U111"/>
    <mergeCell ref="AM111:AT111"/>
    <mergeCell ref="AV111:AY111"/>
    <mergeCell ref="AQ102:AT102"/>
    <mergeCell ref="AV102:BE102"/>
    <mergeCell ref="AQ103:AT103"/>
    <mergeCell ref="AV103:BE103"/>
    <mergeCell ref="E109:I109"/>
    <mergeCell ref="K109:U109"/>
    <mergeCell ref="AM109:AT109"/>
    <mergeCell ref="AV109:AY109"/>
    <mergeCell ref="E100:J100"/>
    <mergeCell ref="K100:X100"/>
    <mergeCell ref="AB100:AJ100"/>
    <mergeCell ref="AK100:AL100"/>
    <mergeCell ref="AM100:AR100"/>
    <mergeCell ref="AU100:BE100"/>
    <mergeCell ref="E99:J99"/>
    <mergeCell ref="K99:X99"/>
    <mergeCell ref="AB99:AJ99"/>
    <mergeCell ref="AK99:AL99"/>
    <mergeCell ref="AM99:AR99"/>
    <mergeCell ref="AU99:BE99"/>
    <mergeCell ref="E98:J98"/>
    <mergeCell ref="K98:X98"/>
    <mergeCell ref="AB98:AJ98"/>
    <mergeCell ref="AK98:AL98"/>
    <mergeCell ref="AM98:AR98"/>
    <mergeCell ref="AU98:BE98"/>
    <mergeCell ref="E97:J97"/>
    <mergeCell ref="K97:X97"/>
    <mergeCell ref="AK97:AL97"/>
    <mergeCell ref="AM97:AR97"/>
    <mergeCell ref="AU97:BE97"/>
    <mergeCell ref="AB97:AJ97"/>
    <mergeCell ref="AU95:BE95"/>
    <mergeCell ref="E96:J96"/>
    <mergeCell ref="K96:X96"/>
    <mergeCell ref="AK96:AL96"/>
    <mergeCell ref="AM96:AR96"/>
    <mergeCell ref="AU96:BE96"/>
    <mergeCell ref="AB96:AJ96"/>
    <mergeCell ref="E91:I91"/>
    <mergeCell ref="K91:U91"/>
    <mergeCell ref="AM91:AT91"/>
    <mergeCell ref="E95:J95"/>
    <mergeCell ref="AK95:AL95"/>
    <mergeCell ref="AM95:AR95"/>
    <mergeCell ref="E89:I89"/>
    <mergeCell ref="AM89:AT89"/>
    <mergeCell ref="AV89:AY89"/>
    <mergeCell ref="E90:I90"/>
    <mergeCell ref="K90:U90"/>
    <mergeCell ref="AM90:AT90"/>
    <mergeCell ref="AV90:AY90"/>
    <mergeCell ref="K89:W89"/>
    <mergeCell ref="AQ81:AT81"/>
    <mergeCell ref="AV81:BE81"/>
    <mergeCell ref="AQ82:AT82"/>
    <mergeCell ref="AV82:BE82"/>
    <mergeCell ref="E88:I88"/>
    <mergeCell ref="K88:U88"/>
    <mergeCell ref="AM88:AT88"/>
    <mergeCell ref="AV88:AY88"/>
    <mergeCell ref="E79:J79"/>
    <mergeCell ref="K79:X79"/>
    <mergeCell ref="AB79:AJ79"/>
    <mergeCell ref="AK79:AL79"/>
    <mergeCell ref="AM79:AR79"/>
    <mergeCell ref="AU79:BE79"/>
    <mergeCell ref="E78:J78"/>
    <mergeCell ref="K78:X78"/>
    <mergeCell ref="AB78:AJ78"/>
    <mergeCell ref="AK78:AL78"/>
    <mergeCell ref="AM78:AR78"/>
    <mergeCell ref="AU78:BE78"/>
    <mergeCell ref="E77:J77"/>
    <mergeCell ref="K77:X77"/>
    <mergeCell ref="AB77:AJ77"/>
    <mergeCell ref="AK77:AL77"/>
    <mergeCell ref="AM77:AR77"/>
    <mergeCell ref="AU77:BE77"/>
    <mergeCell ref="E76:J76"/>
    <mergeCell ref="K76:X76"/>
    <mergeCell ref="AB76:AJ76"/>
    <mergeCell ref="AK76:AL76"/>
    <mergeCell ref="AM76:AR76"/>
    <mergeCell ref="AU76:BE76"/>
    <mergeCell ref="AU74:BE74"/>
    <mergeCell ref="E75:J75"/>
    <mergeCell ref="K75:X75"/>
    <mergeCell ref="AB75:AJ75"/>
    <mergeCell ref="AK75:AL75"/>
    <mergeCell ref="AM75:AR75"/>
    <mergeCell ref="AU75:BE75"/>
    <mergeCell ref="E70:I70"/>
    <mergeCell ref="K70:U70"/>
    <mergeCell ref="AM70:AT70"/>
    <mergeCell ref="E74:J74"/>
    <mergeCell ref="K74:X74"/>
    <mergeCell ref="AB74:AJ74"/>
    <mergeCell ref="AK74:AL74"/>
    <mergeCell ref="AM74:AR74"/>
    <mergeCell ref="E68:I68"/>
    <mergeCell ref="AM68:AT68"/>
    <mergeCell ref="AV68:AY68"/>
    <mergeCell ref="E69:I69"/>
    <mergeCell ref="K69:U69"/>
    <mergeCell ref="AM69:AT69"/>
    <mergeCell ref="AV69:AY69"/>
    <mergeCell ref="AQ60:AT60"/>
    <mergeCell ref="AV60:BE60"/>
    <mergeCell ref="AQ61:AT61"/>
    <mergeCell ref="AV61:BE61"/>
    <mergeCell ref="E67:I67"/>
    <mergeCell ref="K67:U67"/>
    <mergeCell ref="AM67:AT67"/>
    <mergeCell ref="AV67:AY67"/>
    <mergeCell ref="E58:J58"/>
    <mergeCell ref="K58:X58"/>
    <mergeCell ref="AB58:AJ58"/>
    <mergeCell ref="AK58:AL58"/>
    <mergeCell ref="AM58:AR58"/>
    <mergeCell ref="AU58:BE58"/>
    <mergeCell ref="E57:J57"/>
    <mergeCell ref="K57:X57"/>
    <mergeCell ref="AB57:AJ57"/>
    <mergeCell ref="AK57:AL57"/>
    <mergeCell ref="AM57:AR57"/>
    <mergeCell ref="AU57:BE57"/>
    <mergeCell ref="E56:J56"/>
    <mergeCell ref="K56:X56"/>
    <mergeCell ref="AB56:AJ56"/>
    <mergeCell ref="AK56:AL56"/>
    <mergeCell ref="AM56:AR56"/>
    <mergeCell ref="AU56:BE56"/>
    <mergeCell ref="E55:J55"/>
    <mergeCell ref="K55:X55"/>
    <mergeCell ref="AB55:AJ55"/>
    <mergeCell ref="AK55:AL55"/>
    <mergeCell ref="AM55:AR55"/>
    <mergeCell ref="AU55:BE55"/>
    <mergeCell ref="AU53:BE53"/>
    <mergeCell ref="E54:J54"/>
    <mergeCell ref="K54:X54"/>
    <mergeCell ref="AB54:AJ54"/>
    <mergeCell ref="AK54:AL54"/>
    <mergeCell ref="AM54:AR54"/>
    <mergeCell ref="AU54:BE54"/>
    <mergeCell ref="E49:I49"/>
    <mergeCell ref="K49:U49"/>
    <mergeCell ref="AM49:AT49"/>
    <mergeCell ref="E53:J53"/>
    <mergeCell ref="K53:X53"/>
    <mergeCell ref="AB53:AJ53"/>
    <mergeCell ref="AK53:AL53"/>
    <mergeCell ref="AM53:AR53"/>
    <mergeCell ref="E47:I47"/>
    <mergeCell ref="AM47:AT47"/>
    <mergeCell ref="AV47:AY47"/>
    <mergeCell ref="E48:I48"/>
    <mergeCell ref="K48:U48"/>
    <mergeCell ref="AM48:AT48"/>
    <mergeCell ref="AV48:AY48"/>
    <mergeCell ref="AQ39:AT39"/>
    <mergeCell ref="AV39:BE39"/>
    <mergeCell ref="AQ40:AT40"/>
    <mergeCell ref="AV40:BE40"/>
    <mergeCell ref="E46:I46"/>
    <mergeCell ref="K46:U46"/>
    <mergeCell ref="AM46:AT46"/>
    <mergeCell ref="AV46:AY46"/>
    <mergeCell ref="E37:J37"/>
    <mergeCell ref="K37:X37"/>
    <mergeCell ref="AB37:AJ37"/>
    <mergeCell ref="AK37:AL37"/>
    <mergeCell ref="AM37:AR37"/>
    <mergeCell ref="AU37:BE37"/>
    <mergeCell ref="E36:J36"/>
    <mergeCell ref="K36:X36"/>
    <mergeCell ref="AB36:AJ36"/>
    <mergeCell ref="AK36:AL36"/>
    <mergeCell ref="AM36:AR36"/>
    <mergeCell ref="AU36:BE36"/>
    <mergeCell ref="E35:J35"/>
    <mergeCell ref="K35:X35"/>
    <mergeCell ref="AB35:AJ35"/>
    <mergeCell ref="AK35:AL35"/>
    <mergeCell ref="AM35:AR35"/>
    <mergeCell ref="AU35:BE35"/>
    <mergeCell ref="E34:J34"/>
    <mergeCell ref="K34:X34"/>
    <mergeCell ref="AB34:AJ34"/>
    <mergeCell ref="AK34:AL34"/>
    <mergeCell ref="AM34:AR34"/>
    <mergeCell ref="AU34:BE34"/>
    <mergeCell ref="AU32:BE32"/>
    <mergeCell ref="E33:J33"/>
    <mergeCell ref="K33:X33"/>
    <mergeCell ref="AB33:AJ33"/>
    <mergeCell ref="AK33:AL33"/>
    <mergeCell ref="AM33:AR33"/>
    <mergeCell ref="AU33:BE33"/>
    <mergeCell ref="E28:I28"/>
    <mergeCell ref="K28:U28"/>
    <mergeCell ref="AM28:AT28"/>
    <mergeCell ref="E32:J32"/>
    <mergeCell ref="K32:X32"/>
    <mergeCell ref="AB32:AJ32"/>
    <mergeCell ref="AK32:AL32"/>
    <mergeCell ref="AM32:AR32"/>
    <mergeCell ref="E26:I26"/>
    <mergeCell ref="AM26:AT26"/>
    <mergeCell ref="AV26:AY26"/>
    <mergeCell ref="E27:I27"/>
    <mergeCell ref="K27:U27"/>
    <mergeCell ref="AM27:AT27"/>
    <mergeCell ref="AV27:AY27"/>
    <mergeCell ref="AQ18:AT18"/>
    <mergeCell ref="AV18:BE18"/>
    <mergeCell ref="AQ19:AT19"/>
    <mergeCell ref="AV19:BE19"/>
    <mergeCell ref="E25:I25"/>
    <mergeCell ref="K25:U25"/>
    <mergeCell ref="AM25:AT25"/>
    <mergeCell ref="AV25:AY25"/>
    <mergeCell ref="E16:J16"/>
    <mergeCell ref="K16:X16"/>
    <mergeCell ref="AB16:AJ16"/>
    <mergeCell ref="AK16:AL16"/>
    <mergeCell ref="AM16:AR16"/>
    <mergeCell ref="AU16:BE16"/>
    <mergeCell ref="E15:J15"/>
    <mergeCell ref="K15:X15"/>
    <mergeCell ref="AB15:AJ15"/>
    <mergeCell ref="AK15:AL15"/>
    <mergeCell ref="AM15:AR15"/>
    <mergeCell ref="AU15:BE15"/>
    <mergeCell ref="E14:J14"/>
    <mergeCell ref="K14:X14"/>
    <mergeCell ref="AB14:AJ14"/>
    <mergeCell ref="AK14:AL14"/>
    <mergeCell ref="AM14:AR14"/>
    <mergeCell ref="AU14:BE14"/>
    <mergeCell ref="E13:J13"/>
    <mergeCell ref="K13:X13"/>
    <mergeCell ref="AB13:AJ13"/>
    <mergeCell ref="AK13:AL13"/>
    <mergeCell ref="AM13:AR13"/>
    <mergeCell ref="AU13:BE13"/>
    <mergeCell ref="E5:I5"/>
    <mergeCell ref="K5:U5"/>
    <mergeCell ref="AM5:AT5"/>
    <mergeCell ref="AV5:AY5"/>
    <mergeCell ref="K4:V4"/>
    <mergeCell ref="CJ1:CJ3"/>
    <mergeCell ref="E12:J12"/>
    <mergeCell ref="AB12:AJ12"/>
    <mergeCell ref="AK12:AL12"/>
    <mergeCell ref="AM12:AR12"/>
    <mergeCell ref="AU12:BE12"/>
    <mergeCell ref="CJ5:CK5"/>
    <mergeCell ref="E6:I6"/>
    <mergeCell ref="K6:U6"/>
    <mergeCell ref="AM6:AT6"/>
    <mergeCell ref="E10:J10"/>
    <mergeCell ref="K10:X10"/>
    <mergeCell ref="AB10:AJ10"/>
    <mergeCell ref="AK10:AL10"/>
    <mergeCell ref="AM10:AR10"/>
    <mergeCell ref="AU10:BE10"/>
    <mergeCell ref="E11:J11"/>
    <mergeCell ref="K11:X11"/>
    <mergeCell ref="AB11:AJ11"/>
    <mergeCell ref="CK1:CK3"/>
    <mergeCell ref="CL1:CM1"/>
    <mergeCell ref="CL2:CM2"/>
    <mergeCell ref="E3:I3"/>
    <mergeCell ref="K3:U3"/>
    <mergeCell ref="AM3:AT3"/>
    <mergeCell ref="AV3:AY3"/>
    <mergeCell ref="E4:I4"/>
    <mergeCell ref="AM4:AT4"/>
    <mergeCell ref="AV4:AY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388E4-499B-4A58-8ECE-A3E617B27C75}">
  <dimension ref="C1:CM189"/>
  <sheetViews>
    <sheetView zoomScaleNormal="100" workbookViewId="0">
      <selection activeCell="AQ183" sqref="AQ183:AT183"/>
    </sheetView>
  </sheetViews>
  <sheetFormatPr defaultColWidth="1.7109375" defaultRowHeight="16.5" x14ac:dyDescent="0.25"/>
  <cols>
    <col min="1" max="2" width="1.7109375" style="42"/>
    <col min="3" max="11" width="1.7109375" style="41"/>
    <col min="12" max="12" width="1.7109375" style="41" customWidth="1"/>
    <col min="13" max="31" width="1.7109375" style="41"/>
    <col min="32" max="32" width="1.7109375" style="41" customWidth="1"/>
    <col min="33" max="44" width="1.7109375" style="41"/>
    <col min="45" max="46" width="1.7109375" style="41" customWidth="1"/>
    <col min="47" max="59" width="1.7109375" style="41"/>
    <col min="60" max="63" width="1.7109375" style="42"/>
    <col min="64" max="64" width="1.7109375" style="42" customWidth="1"/>
    <col min="65" max="87" width="1.7109375" style="42"/>
    <col min="88" max="88" width="8.85546875" style="38" customWidth="1"/>
    <col min="89" max="89" width="35.42578125" style="38" customWidth="1"/>
    <col min="90" max="90" width="21.28515625" style="39" customWidth="1"/>
    <col min="91" max="91" width="24.28515625" style="40" customWidth="1"/>
    <col min="92" max="16384" width="1.7109375" style="42"/>
  </cols>
  <sheetData>
    <row r="1" spans="3:91" ht="17.25" thickBot="1" x14ac:dyDescent="0.3">
      <c r="CJ1" s="199" t="s">
        <v>12</v>
      </c>
      <c r="CK1" s="215" t="s">
        <v>13</v>
      </c>
      <c r="CL1" s="195" t="s">
        <v>14</v>
      </c>
      <c r="CM1" s="195"/>
    </row>
    <row r="2" spans="3:91" x14ac:dyDescent="0.25">
      <c r="C2" s="43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4"/>
      <c r="BC2" s="44"/>
      <c r="BD2" s="44"/>
      <c r="BE2" s="44"/>
      <c r="BF2" s="44"/>
      <c r="BG2" s="45"/>
      <c r="CJ2" s="199"/>
      <c r="CK2" s="215"/>
      <c r="CL2" s="195" t="s">
        <v>15</v>
      </c>
      <c r="CM2" s="195"/>
    </row>
    <row r="3" spans="3:91" x14ac:dyDescent="0.25">
      <c r="C3" s="46"/>
      <c r="D3" s="47"/>
      <c r="E3" s="196" t="s">
        <v>0</v>
      </c>
      <c r="F3" s="196"/>
      <c r="G3" s="196"/>
      <c r="H3" s="196"/>
      <c r="I3" s="196"/>
      <c r="J3" s="48" t="s">
        <v>11</v>
      </c>
      <c r="K3" s="196" t="s">
        <v>323</v>
      </c>
      <c r="L3" s="196"/>
      <c r="M3" s="196"/>
      <c r="N3" s="196"/>
      <c r="O3" s="196"/>
      <c r="P3" s="196"/>
      <c r="Q3" s="196"/>
      <c r="R3" s="196"/>
      <c r="S3" s="196"/>
      <c r="T3" s="196"/>
      <c r="U3" s="196"/>
      <c r="V3" s="48"/>
      <c r="W3" s="48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8"/>
      <c r="AI3" s="50"/>
      <c r="AJ3" s="50"/>
      <c r="AK3" s="50"/>
      <c r="AL3" s="50"/>
      <c r="AM3" s="196" t="s">
        <v>3</v>
      </c>
      <c r="AN3" s="196"/>
      <c r="AO3" s="196"/>
      <c r="AP3" s="196"/>
      <c r="AQ3" s="196"/>
      <c r="AR3" s="196"/>
      <c r="AS3" s="196"/>
      <c r="AT3" s="196"/>
      <c r="AU3" s="48" t="s">
        <v>11</v>
      </c>
      <c r="AV3" s="197">
        <v>348.61</v>
      </c>
      <c r="AW3" s="197"/>
      <c r="AX3" s="197"/>
      <c r="AY3" s="197"/>
      <c r="AZ3" s="48" t="s">
        <v>319</v>
      </c>
      <c r="BA3" s="48"/>
      <c r="BB3" s="48"/>
      <c r="BC3" s="48"/>
      <c r="BD3" s="48"/>
      <c r="BE3" s="48"/>
      <c r="BF3" s="47"/>
      <c r="BG3" s="51"/>
      <c r="CJ3" s="199"/>
      <c r="CK3" s="215"/>
      <c r="CL3" s="1" t="s">
        <v>16</v>
      </c>
      <c r="CM3" s="2">
        <v>14346</v>
      </c>
    </row>
    <row r="4" spans="3:91" x14ac:dyDescent="0.25">
      <c r="C4" s="46"/>
      <c r="D4" s="47"/>
      <c r="E4" s="196" t="s">
        <v>322</v>
      </c>
      <c r="F4" s="196"/>
      <c r="G4" s="196"/>
      <c r="H4" s="196"/>
      <c r="I4" s="196"/>
      <c r="J4" s="48" t="s">
        <v>11</v>
      </c>
      <c r="K4" s="196" t="s">
        <v>348</v>
      </c>
      <c r="L4" s="196"/>
      <c r="M4" s="196"/>
      <c r="N4" s="196"/>
      <c r="O4" s="196"/>
      <c r="P4" s="196"/>
      <c r="Q4" s="196"/>
      <c r="R4" s="196"/>
      <c r="S4" s="196"/>
      <c r="T4" s="196"/>
      <c r="U4" s="196"/>
      <c r="V4" s="196"/>
      <c r="W4" s="48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8"/>
      <c r="AI4" s="50"/>
      <c r="AJ4" s="50"/>
      <c r="AK4" s="50"/>
      <c r="AL4" s="50"/>
      <c r="AM4" s="196" t="s">
        <v>4</v>
      </c>
      <c r="AN4" s="196"/>
      <c r="AO4" s="196"/>
      <c r="AP4" s="196"/>
      <c r="AQ4" s="196"/>
      <c r="AR4" s="196"/>
      <c r="AS4" s="196"/>
      <c r="AT4" s="196"/>
      <c r="AU4" s="48" t="s">
        <v>11</v>
      </c>
      <c r="AV4" s="196">
        <v>2100</v>
      </c>
      <c r="AW4" s="196"/>
      <c r="AX4" s="196"/>
      <c r="AY4" s="196"/>
      <c r="AZ4" s="48" t="s">
        <v>320</v>
      </c>
      <c r="BA4" s="48"/>
      <c r="BB4" s="48"/>
      <c r="BC4" s="48"/>
      <c r="BD4" s="48"/>
      <c r="BE4" s="48"/>
      <c r="BF4" s="47"/>
      <c r="BG4" s="51"/>
      <c r="CJ4" s="71"/>
      <c r="CK4" s="72"/>
      <c r="CL4" s="1"/>
      <c r="CM4" s="2"/>
    </row>
    <row r="5" spans="3:91" x14ac:dyDescent="0.25">
      <c r="C5" s="46"/>
      <c r="D5" s="47"/>
      <c r="E5" s="196" t="s">
        <v>1</v>
      </c>
      <c r="F5" s="196"/>
      <c r="G5" s="196"/>
      <c r="H5" s="196"/>
      <c r="I5" s="196"/>
      <c r="J5" s="48" t="s">
        <v>11</v>
      </c>
      <c r="K5" s="196" t="s">
        <v>349</v>
      </c>
      <c r="L5" s="196"/>
      <c r="M5" s="196"/>
      <c r="N5" s="196"/>
      <c r="O5" s="196"/>
      <c r="P5" s="196"/>
      <c r="Q5" s="196"/>
      <c r="R5" s="196"/>
      <c r="S5" s="196"/>
      <c r="T5" s="196"/>
      <c r="U5" s="196"/>
      <c r="V5" s="48"/>
      <c r="W5" s="48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8"/>
      <c r="AI5" s="50"/>
      <c r="AJ5" s="50"/>
      <c r="AK5" s="50"/>
      <c r="AL5" s="50"/>
      <c r="AM5" s="196"/>
      <c r="AN5" s="196"/>
      <c r="AO5" s="196"/>
      <c r="AP5" s="196"/>
      <c r="AQ5" s="196"/>
      <c r="AR5" s="196"/>
      <c r="AS5" s="196"/>
      <c r="AT5" s="196"/>
      <c r="AU5" s="48"/>
      <c r="AV5" s="198"/>
      <c r="AW5" s="198"/>
      <c r="AX5" s="198"/>
      <c r="AY5" s="198"/>
      <c r="AZ5" s="48"/>
      <c r="BA5" s="48"/>
      <c r="BB5" s="48"/>
      <c r="BC5" s="48"/>
      <c r="BD5" s="48"/>
      <c r="BE5" s="48"/>
      <c r="BF5" s="47"/>
      <c r="BG5" s="51"/>
      <c r="CJ5" s="207" t="s">
        <v>17</v>
      </c>
      <c r="CK5" s="207"/>
      <c r="CL5" s="3"/>
      <c r="CM5" s="4"/>
    </row>
    <row r="6" spans="3:91" x14ac:dyDescent="0.25">
      <c r="C6" s="46"/>
      <c r="D6" s="47"/>
      <c r="E6" s="196" t="s">
        <v>2</v>
      </c>
      <c r="F6" s="196"/>
      <c r="G6" s="196"/>
      <c r="H6" s="196"/>
      <c r="I6" s="196"/>
      <c r="J6" s="48" t="s">
        <v>11</v>
      </c>
      <c r="K6" s="196" t="s">
        <v>337</v>
      </c>
      <c r="L6" s="196"/>
      <c r="M6" s="196"/>
      <c r="N6" s="196"/>
      <c r="O6" s="196"/>
      <c r="P6" s="196"/>
      <c r="Q6" s="196"/>
      <c r="R6" s="196"/>
      <c r="S6" s="196"/>
      <c r="T6" s="196"/>
      <c r="U6" s="196"/>
      <c r="V6" s="48"/>
      <c r="W6" s="48"/>
      <c r="X6" s="48"/>
      <c r="Y6" s="48"/>
      <c r="Z6" s="48"/>
      <c r="AA6" s="48"/>
      <c r="AB6" s="48"/>
      <c r="AC6" s="48"/>
      <c r="AD6" s="48"/>
      <c r="AE6" s="48"/>
      <c r="AF6" s="48"/>
      <c r="AG6" s="48"/>
      <c r="AH6" s="48"/>
      <c r="AI6" s="48"/>
      <c r="AJ6" s="48"/>
      <c r="AK6" s="48"/>
      <c r="AL6" s="48"/>
      <c r="AM6" s="196"/>
      <c r="AN6" s="196"/>
      <c r="AO6" s="196"/>
      <c r="AP6" s="196"/>
      <c r="AQ6" s="196"/>
      <c r="AR6" s="196"/>
      <c r="AS6" s="196"/>
      <c r="AT6" s="196"/>
      <c r="AU6" s="48"/>
      <c r="AV6" s="48"/>
      <c r="AW6" s="48"/>
      <c r="AX6" s="48"/>
      <c r="AY6" s="48"/>
      <c r="AZ6" s="48"/>
      <c r="BA6" s="48"/>
      <c r="BB6" s="48"/>
      <c r="BC6" s="48"/>
      <c r="BD6" s="48"/>
      <c r="BE6" s="48"/>
      <c r="BF6" s="47"/>
      <c r="BG6" s="51"/>
      <c r="CJ6" s="5" t="s">
        <v>5</v>
      </c>
      <c r="CK6" s="6" t="s">
        <v>18</v>
      </c>
      <c r="CL6" s="7">
        <v>6.77</v>
      </c>
      <c r="CM6" s="4">
        <f>CL6*$CM$3</f>
        <v>97122.42</v>
      </c>
    </row>
    <row r="7" spans="3:91" x14ac:dyDescent="0.25">
      <c r="C7" s="46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7"/>
      <c r="AF7" s="47"/>
      <c r="AG7" s="47"/>
      <c r="AH7" s="47"/>
      <c r="AI7" s="47"/>
      <c r="AJ7" s="47"/>
      <c r="AK7" s="47"/>
      <c r="AL7" s="47"/>
      <c r="AM7" s="47"/>
      <c r="AN7" s="47"/>
      <c r="AO7" s="47"/>
      <c r="AP7" s="47"/>
      <c r="AQ7" s="47"/>
      <c r="AR7" s="47"/>
      <c r="AS7" s="47"/>
      <c r="AT7" s="47"/>
      <c r="AU7" s="47"/>
      <c r="AV7" s="47"/>
      <c r="AW7" s="47"/>
      <c r="AX7" s="47"/>
      <c r="AY7" s="47"/>
      <c r="AZ7" s="47"/>
      <c r="BA7" s="47"/>
      <c r="BB7" s="47"/>
      <c r="BC7" s="47"/>
      <c r="BD7" s="47"/>
      <c r="BE7" s="47"/>
      <c r="BF7" s="47"/>
      <c r="BG7" s="51"/>
      <c r="CJ7" s="5" t="s">
        <v>19</v>
      </c>
      <c r="CK7" s="6" t="s">
        <v>20</v>
      </c>
      <c r="CL7" s="8">
        <v>8.17</v>
      </c>
      <c r="CM7" s="4">
        <f t="shared" ref="CM7:CM72" si="0">CL7*$CM$3</f>
        <v>117206.81999999999</v>
      </c>
    </row>
    <row r="8" spans="3:91" x14ac:dyDescent="0.25">
      <c r="C8" s="46"/>
      <c r="D8" s="47"/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51"/>
      <c r="CJ8" s="5" t="s">
        <v>21</v>
      </c>
      <c r="CK8" s="6" t="s">
        <v>22</v>
      </c>
      <c r="CL8" s="8">
        <v>23.32</v>
      </c>
      <c r="CM8" s="4">
        <f t="shared" si="0"/>
        <v>334548.72000000003</v>
      </c>
    </row>
    <row r="9" spans="3:91" x14ac:dyDescent="0.25">
      <c r="C9" s="46"/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  <c r="AD9" s="47"/>
      <c r="AE9" s="47"/>
      <c r="AF9" s="47"/>
      <c r="AG9" s="47"/>
      <c r="AH9" s="47"/>
      <c r="AI9" s="47"/>
      <c r="AJ9" s="47"/>
      <c r="AK9" s="47"/>
      <c r="AL9" s="47"/>
      <c r="AM9" s="47"/>
      <c r="AN9" s="47"/>
      <c r="AO9" s="47"/>
      <c r="AP9" s="47"/>
      <c r="AQ9" s="47"/>
      <c r="AR9" s="47"/>
      <c r="AS9" s="47"/>
      <c r="AT9" s="47"/>
      <c r="AU9" s="47"/>
      <c r="AV9" s="47"/>
      <c r="AW9" s="47"/>
      <c r="AX9" s="47"/>
      <c r="AY9" s="47"/>
      <c r="AZ9" s="47"/>
      <c r="BA9" s="47"/>
      <c r="BB9" s="47"/>
      <c r="BC9" s="47"/>
      <c r="BD9" s="47"/>
      <c r="BE9" s="47"/>
      <c r="BF9" s="47"/>
      <c r="BG9" s="51"/>
      <c r="CJ9" s="5" t="s">
        <v>23</v>
      </c>
      <c r="CK9" s="6" t="s">
        <v>24</v>
      </c>
      <c r="CL9" s="7">
        <v>8.27</v>
      </c>
      <c r="CM9" s="4">
        <f t="shared" si="0"/>
        <v>118641.42</v>
      </c>
    </row>
    <row r="10" spans="3:91" x14ac:dyDescent="0.25">
      <c r="C10" s="46"/>
      <c r="D10" s="47"/>
      <c r="E10" s="208" t="s">
        <v>5</v>
      </c>
      <c r="F10" s="209"/>
      <c r="G10" s="209"/>
      <c r="H10" s="209"/>
      <c r="I10" s="209"/>
      <c r="J10" s="209"/>
      <c r="K10" s="210" t="str">
        <f t="shared" ref="K10:K15" si="1">VLOOKUP(E10,$CJ$1:$CM$1003,2,FALSE)</f>
        <v>NOVACRON YELLOW S-3R</v>
      </c>
      <c r="L10" s="210"/>
      <c r="M10" s="210"/>
      <c r="N10" s="210"/>
      <c r="O10" s="210"/>
      <c r="P10" s="210"/>
      <c r="Q10" s="210"/>
      <c r="R10" s="210"/>
      <c r="S10" s="210"/>
      <c r="T10" s="210"/>
      <c r="U10" s="210"/>
      <c r="V10" s="210"/>
      <c r="W10" s="210"/>
      <c r="X10" s="210"/>
      <c r="Y10" s="73"/>
      <c r="Z10" s="73"/>
      <c r="AA10" s="73"/>
      <c r="AB10" s="211">
        <v>0.92</v>
      </c>
      <c r="AC10" s="211"/>
      <c r="AD10" s="211"/>
      <c r="AE10" s="211"/>
      <c r="AF10" s="211"/>
      <c r="AG10" s="211"/>
      <c r="AH10" s="211"/>
      <c r="AI10" s="211"/>
      <c r="AJ10" s="211"/>
      <c r="AK10" s="210" t="s">
        <v>315</v>
      </c>
      <c r="AL10" s="210"/>
      <c r="AM10" s="212">
        <v>320.73</v>
      </c>
      <c r="AN10" s="212"/>
      <c r="AO10" s="212"/>
      <c r="AP10" s="212"/>
      <c r="AQ10" s="212"/>
      <c r="AR10" s="212"/>
      <c r="AS10" s="52" t="s">
        <v>316</v>
      </c>
      <c r="AT10" s="52"/>
      <c r="AU10" s="213">
        <f>(AM10*VLOOKUP(E10,$CJ$1:$CM$1003,4,FALSE))/1000</f>
        <v>31150.073766600002</v>
      </c>
      <c r="AV10" s="213"/>
      <c r="AW10" s="213"/>
      <c r="AX10" s="213"/>
      <c r="AY10" s="213"/>
      <c r="AZ10" s="213"/>
      <c r="BA10" s="213"/>
      <c r="BB10" s="213"/>
      <c r="BC10" s="213"/>
      <c r="BD10" s="213"/>
      <c r="BE10" s="214"/>
      <c r="BF10" s="47"/>
      <c r="BG10" s="51"/>
      <c r="CJ10" s="5" t="s">
        <v>25</v>
      </c>
      <c r="CK10" s="9" t="s">
        <v>26</v>
      </c>
      <c r="CL10" s="7">
        <v>7.46</v>
      </c>
      <c r="CM10" s="4">
        <f t="shared" si="0"/>
        <v>107021.16</v>
      </c>
    </row>
    <row r="11" spans="3:91" x14ac:dyDescent="0.25">
      <c r="C11" s="46"/>
      <c r="D11" s="47"/>
      <c r="E11" s="200" t="s">
        <v>6</v>
      </c>
      <c r="F11" s="201"/>
      <c r="G11" s="201"/>
      <c r="H11" s="201"/>
      <c r="I11" s="201"/>
      <c r="J11" s="201"/>
      <c r="K11" s="47" t="str">
        <f>VLOOKUP(E11,$CJ$1:$CM$1003,2,FALSE)</f>
        <v>NOVACRON RUBY S–3B</v>
      </c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76"/>
      <c r="Z11" s="76"/>
      <c r="AA11" s="76"/>
      <c r="AB11" s="203">
        <v>1.02</v>
      </c>
      <c r="AC11" s="203"/>
      <c r="AD11" s="203"/>
      <c r="AE11" s="203"/>
      <c r="AF11" s="203"/>
      <c r="AG11" s="203"/>
      <c r="AH11" s="203"/>
      <c r="AI11" s="203"/>
      <c r="AJ11" s="203"/>
      <c r="AK11" s="202" t="s">
        <v>315</v>
      </c>
      <c r="AL11" s="202"/>
      <c r="AM11" s="204">
        <v>355.59</v>
      </c>
      <c r="AN11" s="204"/>
      <c r="AO11" s="204"/>
      <c r="AP11" s="204"/>
      <c r="AQ11" s="204"/>
      <c r="AR11" s="204"/>
      <c r="AS11" s="47" t="s">
        <v>316</v>
      </c>
      <c r="AT11" s="47"/>
      <c r="AU11" s="205">
        <f t="shared" ref="AU11:AU15" si="2">(AM11*VLOOKUP(E11,$CJ$1:$CM$1003,4,FALSE))/1000</f>
        <v>42901.8837174</v>
      </c>
      <c r="AV11" s="205"/>
      <c r="AW11" s="205"/>
      <c r="AX11" s="205"/>
      <c r="AY11" s="205"/>
      <c r="AZ11" s="205"/>
      <c r="BA11" s="205"/>
      <c r="BB11" s="205"/>
      <c r="BC11" s="205"/>
      <c r="BD11" s="205"/>
      <c r="BE11" s="206"/>
      <c r="BF11" s="47"/>
      <c r="BG11" s="51"/>
      <c r="CJ11" s="5" t="s">
        <v>6</v>
      </c>
      <c r="CK11" s="6" t="s">
        <v>27</v>
      </c>
      <c r="CL11" s="7">
        <v>8.41</v>
      </c>
      <c r="CM11" s="4">
        <f t="shared" si="0"/>
        <v>120649.86</v>
      </c>
    </row>
    <row r="12" spans="3:91" x14ac:dyDescent="0.25">
      <c r="C12" s="46"/>
      <c r="D12" s="47"/>
      <c r="E12" s="200" t="s">
        <v>7</v>
      </c>
      <c r="F12" s="201"/>
      <c r="G12" s="201"/>
      <c r="H12" s="201"/>
      <c r="I12" s="201"/>
      <c r="J12" s="201"/>
      <c r="K12" s="202" t="str">
        <f t="shared" si="1"/>
        <v>NOVACRON DARK BLUE S-GL</v>
      </c>
      <c r="L12" s="202"/>
      <c r="M12" s="202"/>
      <c r="N12" s="202"/>
      <c r="O12" s="202"/>
      <c r="P12" s="202"/>
      <c r="Q12" s="202"/>
      <c r="R12" s="202"/>
      <c r="S12" s="202"/>
      <c r="T12" s="202"/>
      <c r="U12" s="202"/>
      <c r="V12" s="202"/>
      <c r="W12" s="202"/>
      <c r="X12" s="202"/>
      <c r="Y12" s="76"/>
      <c r="Z12" s="76"/>
      <c r="AA12" s="76"/>
      <c r="AB12" s="203">
        <v>0.18</v>
      </c>
      <c r="AC12" s="203"/>
      <c r="AD12" s="203"/>
      <c r="AE12" s="203"/>
      <c r="AF12" s="203"/>
      <c r="AG12" s="203"/>
      <c r="AH12" s="203"/>
      <c r="AI12" s="203"/>
      <c r="AJ12" s="203"/>
      <c r="AK12" s="202" t="s">
        <v>315</v>
      </c>
      <c r="AL12" s="202"/>
      <c r="AM12" s="204">
        <v>62.75</v>
      </c>
      <c r="AN12" s="204"/>
      <c r="AO12" s="204"/>
      <c r="AP12" s="204"/>
      <c r="AQ12" s="204"/>
      <c r="AR12" s="204"/>
      <c r="AS12" s="47" t="s">
        <v>316</v>
      </c>
      <c r="AT12" s="47"/>
      <c r="AU12" s="205">
        <f t="shared" si="2"/>
        <v>7633.7935200000002</v>
      </c>
      <c r="AV12" s="205"/>
      <c r="AW12" s="205"/>
      <c r="AX12" s="205"/>
      <c r="AY12" s="205"/>
      <c r="AZ12" s="205"/>
      <c r="BA12" s="205"/>
      <c r="BB12" s="205"/>
      <c r="BC12" s="205"/>
      <c r="BD12" s="205"/>
      <c r="BE12" s="206"/>
      <c r="BF12" s="47"/>
      <c r="BG12" s="51"/>
      <c r="CJ12" s="5" t="s">
        <v>28</v>
      </c>
      <c r="CK12" s="6" t="s">
        <v>29</v>
      </c>
      <c r="CL12" s="7">
        <v>7.55</v>
      </c>
      <c r="CM12" s="4">
        <f t="shared" si="0"/>
        <v>108312.3</v>
      </c>
    </row>
    <row r="13" spans="3:91" x14ac:dyDescent="0.25">
      <c r="C13" s="46"/>
      <c r="D13" s="47"/>
      <c r="E13" s="216" t="s">
        <v>8</v>
      </c>
      <c r="F13" s="217"/>
      <c r="G13" s="217"/>
      <c r="H13" s="217"/>
      <c r="I13" s="217"/>
      <c r="J13" s="217"/>
      <c r="K13" s="218" t="str">
        <f t="shared" si="1"/>
        <v>FIMBIL EAS 40 NEW</v>
      </c>
      <c r="L13" s="218"/>
      <c r="M13" s="218"/>
      <c r="N13" s="218"/>
      <c r="O13" s="218"/>
      <c r="P13" s="218"/>
      <c r="Q13" s="218"/>
      <c r="R13" s="218"/>
      <c r="S13" s="218"/>
      <c r="T13" s="218"/>
      <c r="U13" s="218"/>
      <c r="V13" s="218"/>
      <c r="W13" s="218"/>
      <c r="X13" s="218"/>
      <c r="Y13" s="74"/>
      <c r="Z13" s="74"/>
      <c r="AA13" s="74"/>
      <c r="AB13" s="219">
        <v>4</v>
      </c>
      <c r="AC13" s="219"/>
      <c r="AD13" s="219"/>
      <c r="AE13" s="219"/>
      <c r="AF13" s="219"/>
      <c r="AG13" s="219"/>
      <c r="AH13" s="219"/>
      <c r="AI13" s="219"/>
      <c r="AJ13" s="219"/>
      <c r="AK13" s="218" t="s">
        <v>315</v>
      </c>
      <c r="AL13" s="218"/>
      <c r="AM13" s="248">
        <v>1394.46</v>
      </c>
      <c r="AN13" s="248"/>
      <c r="AO13" s="248"/>
      <c r="AP13" s="248"/>
      <c r="AQ13" s="248"/>
      <c r="AR13" s="248"/>
      <c r="AS13" s="55" t="s">
        <v>316</v>
      </c>
      <c r="AT13" s="55"/>
      <c r="AU13" s="221">
        <f t="shared" si="2"/>
        <v>28765.1161044</v>
      </c>
      <c r="AV13" s="221"/>
      <c r="AW13" s="221"/>
      <c r="AX13" s="221"/>
      <c r="AY13" s="221"/>
      <c r="AZ13" s="221"/>
      <c r="BA13" s="221"/>
      <c r="BB13" s="221"/>
      <c r="BC13" s="221"/>
      <c r="BD13" s="221"/>
      <c r="BE13" s="222"/>
      <c r="BF13" s="47"/>
      <c r="BG13" s="51"/>
      <c r="CJ13" s="5" t="s">
        <v>30</v>
      </c>
      <c r="CK13" s="6" t="s">
        <v>31</v>
      </c>
      <c r="CL13" s="8">
        <v>8.7899999999999991</v>
      </c>
      <c r="CM13" s="4">
        <f t="shared" si="0"/>
        <v>126101.33999999998</v>
      </c>
    </row>
    <row r="14" spans="3:91" x14ac:dyDescent="0.25">
      <c r="C14" s="46"/>
      <c r="D14" s="47"/>
      <c r="E14" s="200" t="s">
        <v>183</v>
      </c>
      <c r="F14" s="201"/>
      <c r="G14" s="201"/>
      <c r="H14" s="201"/>
      <c r="I14" s="201"/>
      <c r="J14" s="201"/>
      <c r="K14" s="202" t="str">
        <f t="shared" si="1"/>
        <v>CAUSTIC SODA LIQ</v>
      </c>
      <c r="L14" s="202"/>
      <c r="M14" s="202"/>
      <c r="N14" s="202"/>
      <c r="O14" s="202"/>
      <c r="P14" s="202"/>
      <c r="Q14" s="202"/>
      <c r="R14" s="202"/>
      <c r="S14" s="202"/>
      <c r="T14" s="202"/>
      <c r="U14" s="202"/>
      <c r="V14" s="202"/>
      <c r="W14" s="202"/>
      <c r="X14" s="202"/>
      <c r="Y14" s="76"/>
      <c r="Z14" s="76"/>
      <c r="AA14" s="76"/>
      <c r="AB14" s="203">
        <v>6</v>
      </c>
      <c r="AC14" s="203"/>
      <c r="AD14" s="203"/>
      <c r="AE14" s="203"/>
      <c r="AF14" s="203"/>
      <c r="AG14" s="203"/>
      <c r="AH14" s="203"/>
      <c r="AI14" s="203"/>
      <c r="AJ14" s="203"/>
      <c r="AK14" s="202" t="s">
        <v>315</v>
      </c>
      <c r="AL14" s="202"/>
      <c r="AM14" s="204">
        <v>2091.69</v>
      </c>
      <c r="AN14" s="204"/>
      <c r="AO14" s="204"/>
      <c r="AP14" s="204"/>
      <c r="AQ14" s="204"/>
      <c r="AR14" s="204"/>
      <c r="AS14" s="47" t="s">
        <v>316</v>
      </c>
      <c r="AT14" s="47"/>
      <c r="AU14" s="205">
        <f t="shared" si="2"/>
        <v>17877.674429999999</v>
      </c>
      <c r="AV14" s="205"/>
      <c r="AW14" s="205"/>
      <c r="AX14" s="205"/>
      <c r="AY14" s="205"/>
      <c r="AZ14" s="205"/>
      <c r="BA14" s="205"/>
      <c r="BB14" s="205"/>
      <c r="BC14" s="205"/>
      <c r="BD14" s="205"/>
      <c r="BE14" s="206"/>
      <c r="BF14" s="47"/>
      <c r="BG14" s="51"/>
      <c r="CJ14" s="5" t="s">
        <v>32</v>
      </c>
      <c r="CK14" s="9" t="s">
        <v>33</v>
      </c>
      <c r="CL14" s="7">
        <v>11.66</v>
      </c>
      <c r="CM14" s="4">
        <f t="shared" si="0"/>
        <v>167274.36000000002</v>
      </c>
    </row>
    <row r="15" spans="3:91" x14ac:dyDescent="0.25">
      <c r="C15" s="46"/>
      <c r="D15" s="47"/>
      <c r="E15" s="223" t="s">
        <v>10</v>
      </c>
      <c r="F15" s="224"/>
      <c r="G15" s="224"/>
      <c r="H15" s="224"/>
      <c r="I15" s="224"/>
      <c r="J15" s="224"/>
      <c r="K15" s="225" t="str">
        <f t="shared" si="1"/>
        <v>SODA ASH</v>
      </c>
      <c r="L15" s="225"/>
      <c r="M15" s="225"/>
      <c r="N15" s="225"/>
      <c r="O15" s="225"/>
      <c r="P15" s="225"/>
      <c r="Q15" s="225"/>
      <c r="R15" s="225"/>
      <c r="S15" s="225"/>
      <c r="T15" s="225"/>
      <c r="U15" s="225"/>
      <c r="V15" s="225"/>
      <c r="W15" s="225"/>
      <c r="X15" s="225"/>
      <c r="Y15" s="75"/>
      <c r="Z15" s="75"/>
      <c r="AA15" s="75"/>
      <c r="AB15" s="226">
        <v>20</v>
      </c>
      <c r="AC15" s="226"/>
      <c r="AD15" s="226"/>
      <c r="AE15" s="226"/>
      <c r="AF15" s="226"/>
      <c r="AG15" s="226"/>
      <c r="AH15" s="226"/>
      <c r="AI15" s="226"/>
      <c r="AJ15" s="226"/>
      <c r="AK15" s="225" t="s">
        <v>315</v>
      </c>
      <c r="AL15" s="225"/>
      <c r="AM15" s="227">
        <v>6972.3</v>
      </c>
      <c r="AN15" s="227"/>
      <c r="AO15" s="227"/>
      <c r="AP15" s="227"/>
      <c r="AQ15" s="227"/>
      <c r="AR15" s="227"/>
      <c r="AS15" s="54" t="s">
        <v>316</v>
      </c>
      <c r="AT15" s="54"/>
      <c r="AU15" s="228">
        <f t="shared" si="2"/>
        <v>61914.023999999998</v>
      </c>
      <c r="AV15" s="228"/>
      <c r="AW15" s="228"/>
      <c r="AX15" s="228"/>
      <c r="AY15" s="228"/>
      <c r="AZ15" s="228"/>
      <c r="BA15" s="228"/>
      <c r="BB15" s="228"/>
      <c r="BC15" s="228"/>
      <c r="BD15" s="228"/>
      <c r="BE15" s="229"/>
      <c r="BF15" s="47"/>
      <c r="BG15" s="51"/>
      <c r="CJ15" s="5" t="s">
        <v>34</v>
      </c>
      <c r="CK15" s="9" t="s">
        <v>35</v>
      </c>
      <c r="CL15" s="7">
        <v>5.84</v>
      </c>
      <c r="CM15" s="4">
        <f t="shared" si="0"/>
        <v>83780.639999999999</v>
      </c>
    </row>
    <row r="16" spans="3:91" x14ac:dyDescent="0.25">
      <c r="C16" s="46"/>
      <c r="D16" s="47"/>
      <c r="E16" s="70"/>
      <c r="F16" s="70"/>
      <c r="G16" s="70"/>
      <c r="H16" s="70"/>
      <c r="I16" s="70"/>
      <c r="J16" s="70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  <c r="AA16" s="76"/>
      <c r="AB16" s="57"/>
      <c r="AC16" s="57"/>
      <c r="AD16" s="57"/>
      <c r="AE16" s="57"/>
      <c r="AF16" s="57"/>
      <c r="AG16" s="57"/>
      <c r="AH16" s="57"/>
      <c r="AI16" s="57"/>
      <c r="AJ16" s="57"/>
      <c r="AK16" s="76"/>
      <c r="AL16" s="76"/>
      <c r="AM16" s="70"/>
      <c r="AN16" s="70"/>
      <c r="AO16" s="70"/>
      <c r="AP16" s="70"/>
      <c r="AQ16" s="70"/>
      <c r="AR16" s="70"/>
      <c r="AS16" s="47"/>
      <c r="AT16" s="47"/>
      <c r="AU16" s="58"/>
      <c r="AV16" s="58"/>
      <c r="AW16" s="58"/>
      <c r="AX16" s="58"/>
      <c r="AY16" s="58"/>
      <c r="AZ16" s="58"/>
      <c r="BA16" s="58"/>
      <c r="BB16" s="58"/>
      <c r="BC16" s="58"/>
      <c r="BD16" s="58"/>
      <c r="BE16" s="58"/>
      <c r="BF16" s="47"/>
      <c r="BG16" s="51"/>
      <c r="CJ16" s="5" t="s">
        <v>36</v>
      </c>
      <c r="CK16" s="9" t="s">
        <v>37</v>
      </c>
      <c r="CL16" s="7">
        <v>20.14</v>
      </c>
      <c r="CM16" s="4">
        <f t="shared" si="0"/>
        <v>288928.44</v>
      </c>
    </row>
    <row r="17" spans="3:91" x14ac:dyDescent="0.25">
      <c r="C17" s="46"/>
      <c r="D17" s="47"/>
      <c r="E17" s="70"/>
      <c r="F17" s="70"/>
      <c r="G17" s="70"/>
      <c r="H17" s="70"/>
      <c r="I17" s="70"/>
      <c r="J17" s="70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  <c r="AA17" s="76"/>
      <c r="AB17" s="57"/>
      <c r="AC17" s="57"/>
      <c r="AD17" s="57"/>
      <c r="AE17" s="57"/>
      <c r="AF17" s="57"/>
      <c r="AG17" s="57"/>
      <c r="AH17" s="57"/>
      <c r="AI17" s="57"/>
      <c r="AJ17" s="57"/>
      <c r="AK17" s="76"/>
      <c r="AL17" s="76"/>
      <c r="AM17" s="70"/>
      <c r="AN17" s="70"/>
      <c r="AO17" s="70"/>
      <c r="AP17" s="59"/>
      <c r="AQ17" s="230" t="s">
        <v>318</v>
      </c>
      <c r="AR17" s="230"/>
      <c r="AS17" s="230"/>
      <c r="AT17" s="230"/>
      <c r="AU17" s="58" t="s">
        <v>11</v>
      </c>
      <c r="AV17" s="205">
        <f>SUM(AU10:BE15)</f>
        <v>190242.5655384</v>
      </c>
      <c r="AW17" s="205"/>
      <c r="AX17" s="205"/>
      <c r="AY17" s="205"/>
      <c r="AZ17" s="205"/>
      <c r="BA17" s="205"/>
      <c r="BB17" s="205"/>
      <c r="BC17" s="205"/>
      <c r="BD17" s="205"/>
      <c r="BE17" s="205"/>
      <c r="BF17" s="47"/>
      <c r="BG17" s="51"/>
      <c r="CJ17" s="5" t="s">
        <v>38</v>
      </c>
      <c r="CK17" s="6" t="s">
        <v>39</v>
      </c>
      <c r="CL17" s="8">
        <v>24.15</v>
      </c>
      <c r="CM17" s="4">
        <f t="shared" si="0"/>
        <v>346455.89999999997</v>
      </c>
    </row>
    <row r="18" spans="3:91" x14ac:dyDescent="0.25">
      <c r="C18" s="46"/>
      <c r="D18" s="47"/>
      <c r="E18" s="70"/>
      <c r="F18" s="70"/>
      <c r="G18" s="70"/>
      <c r="H18" s="70"/>
      <c r="I18" s="70"/>
      <c r="J18" s="70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  <c r="Z18" s="76"/>
      <c r="AA18" s="76"/>
      <c r="AB18" s="57"/>
      <c r="AC18" s="57"/>
      <c r="AD18" s="57"/>
      <c r="AE18" s="57"/>
      <c r="AF18" s="57"/>
      <c r="AG18" s="57"/>
      <c r="AH18" s="57"/>
      <c r="AI18" s="57"/>
      <c r="AJ18" s="57"/>
      <c r="AK18" s="76"/>
      <c r="AL18" s="76"/>
      <c r="AM18" s="70"/>
      <c r="AN18" s="70"/>
      <c r="AO18" s="70"/>
      <c r="AP18" s="59"/>
      <c r="AQ18" s="202" t="s">
        <v>317</v>
      </c>
      <c r="AR18" s="202"/>
      <c r="AS18" s="202"/>
      <c r="AT18" s="202"/>
      <c r="AU18" s="58" t="s">
        <v>11</v>
      </c>
      <c r="AV18" s="205">
        <f>AV17/AV4</f>
        <v>90.591697875428565</v>
      </c>
      <c r="AW18" s="205"/>
      <c r="AX18" s="205"/>
      <c r="AY18" s="205"/>
      <c r="AZ18" s="205"/>
      <c r="BA18" s="205"/>
      <c r="BB18" s="205"/>
      <c r="BC18" s="205"/>
      <c r="BD18" s="205"/>
      <c r="BE18" s="205"/>
      <c r="BF18" s="47"/>
      <c r="BG18" s="51"/>
      <c r="CJ18" s="5" t="s">
        <v>7</v>
      </c>
      <c r="CK18" s="6" t="s">
        <v>40</v>
      </c>
      <c r="CL18" s="7">
        <v>8.48</v>
      </c>
      <c r="CM18" s="4">
        <f t="shared" si="0"/>
        <v>121654.08</v>
      </c>
    </row>
    <row r="19" spans="3:91" x14ac:dyDescent="0.25">
      <c r="C19" s="46"/>
      <c r="D19" s="47"/>
      <c r="E19" s="70"/>
      <c r="F19" s="70"/>
      <c r="G19" s="70"/>
      <c r="H19" s="70"/>
      <c r="I19" s="70"/>
      <c r="J19" s="70"/>
      <c r="K19" s="76"/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76"/>
      <c r="X19" s="76"/>
      <c r="Y19" s="76"/>
      <c r="Z19" s="76"/>
      <c r="AA19" s="76"/>
      <c r="AB19" s="57"/>
      <c r="AC19" s="57"/>
      <c r="AD19" s="57"/>
      <c r="AE19" s="57"/>
      <c r="AF19" s="57"/>
      <c r="AG19" s="57"/>
      <c r="AH19" s="57"/>
      <c r="AI19" s="57"/>
      <c r="AJ19" s="57"/>
      <c r="AK19" s="76"/>
      <c r="AL19" s="76"/>
      <c r="AM19" s="70"/>
      <c r="AN19" s="70"/>
      <c r="AO19" s="70"/>
      <c r="AP19" s="70"/>
      <c r="AQ19" s="70"/>
      <c r="AR19" s="70"/>
      <c r="AS19" s="47"/>
      <c r="AT19" s="47"/>
      <c r="AU19" s="47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47"/>
      <c r="BG19" s="51"/>
      <c r="CJ19" s="5" t="s">
        <v>41</v>
      </c>
      <c r="CK19" s="6" t="s">
        <v>42</v>
      </c>
      <c r="CL19" s="7">
        <v>7.27</v>
      </c>
      <c r="CM19" s="4">
        <f t="shared" si="0"/>
        <v>104295.42</v>
      </c>
    </row>
    <row r="20" spans="3:91" x14ac:dyDescent="0.25">
      <c r="C20" s="46"/>
      <c r="D20" s="47"/>
      <c r="E20" s="109"/>
      <c r="F20" s="109"/>
      <c r="G20" s="109"/>
      <c r="H20" s="109"/>
      <c r="I20" s="109"/>
      <c r="J20" s="109"/>
      <c r="K20" s="108"/>
      <c r="L20" s="108"/>
      <c r="M20" s="108"/>
      <c r="N20" s="108"/>
      <c r="O20" s="108"/>
      <c r="P20" s="108"/>
      <c r="Q20" s="108"/>
      <c r="R20" s="108"/>
      <c r="S20" s="108"/>
      <c r="T20" s="108"/>
      <c r="U20" s="108"/>
      <c r="V20" s="108"/>
      <c r="W20" s="108"/>
      <c r="X20" s="108"/>
      <c r="Y20" s="108"/>
      <c r="Z20" s="108"/>
      <c r="AA20" s="108"/>
      <c r="AB20" s="57"/>
      <c r="AC20" s="57"/>
      <c r="AD20" s="57"/>
      <c r="AE20" s="57"/>
      <c r="AF20" s="57"/>
      <c r="AG20" s="57"/>
      <c r="AH20" s="57"/>
      <c r="AI20" s="57"/>
      <c r="AJ20" s="57"/>
      <c r="AK20" s="108"/>
      <c r="AL20" s="108"/>
      <c r="AM20" s="109"/>
      <c r="AN20" s="109"/>
      <c r="AO20" s="109"/>
      <c r="AP20" s="109"/>
      <c r="AQ20" s="109"/>
      <c r="AR20" s="109"/>
      <c r="AS20" s="47"/>
      <c r="AT20" s="47"/>
      <c r="AU20" s="47"/>
      <c r="AV20" s="109"/>
      <c r="AW20" s="109"/>
      <c r="AX20" s="109"/>
      <c r="AY20" s="109"/>
      <c r="AZ20" s="109"/>
      <c r="BA20" s="109"/>
      <c r="BB20" s="109"/>
      <c r="BC20" s="109"/>
      <c r="BD20" s="109"/>
      <c r="BE20" s="109"/>
      <c r="BF20" s="47"/>
      <c r="BG20" s="51"/>
      <c r="CJ20" s="5" t="s">
        <v>43</v>
      </c>
      <c r="CK20" s="6" t="s">
        <v>44</v>
      </c>
      <c r="CL20" s="7">
        <v>7.63</v>
      </c>
      <c r="CM20" s="4">
        <f t="shared" si="0"/>
        <v>109459.98</v>
      </c>
    </row>
    <row r="21" spans="3:91" ht="17.25" thickBot="1" x14ac:dyDescent="0.3">
      <c r="C21" s="60"/>
      <c r="D21" s="61"/>
      <c r="E21" s="61"/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/>
      <c r="BA21" s="61"/>
      <c r="BB21" s="61"/>
      <c r="BC21" s="61"/>
      <c r="BD21" s="61"/>
      <c r="BE21" s="61"/>
      <c r="BF21" s="61"/>
      <c r="BG21" s="62"/>
      <c r="CJ21" s="5" t="s">
        <v>45</v>
      </c>
      <c r="CK21" s="6" t="s">
        <v>46</v>
      </c>
      <c r="CL21" s="7">
        <v>9.5583270598076133</v>
      </c>
      <c r="CM21" s="4">
        <f t="shared" si="0"/>
        <v>137123.76</v>
      </c>
    </row>
    <row r="22" spans="3:91" x14ac:dyDescent="0.25">
      <c r="CJ22" s="5" t="s">
        <v>47</v>
      </c>
      <c r="CK22" s="6" t="s">
        <v>48</v>
      </c>
      <c r="CL22" s="7">
        <v>6.66</v>
      </c>
      <c r="CM22" s="4">
        <f t="shared" si="0"/>
        <v>95544.36</v>
      </c>
    </row>
    <row r="23" spans="3:91" ht="17.25" thickBot="1" x14ac:dyDescent="0.3">
      <c r="CJ23" s="5" t="s">
        <v>49</v>
      </c>
      <c r="CK23" s="9" t="s">
        <v>50</v>
      </c>
      <c r="CL23" s="7">
        <v>12.14</v>
      </c>
      <c r="CM23" s="4">
        <f t="shared" si="0"/>
        <v>174160.44</v>
      </c>
    </row>
    <row r="24" spans="3:91" x14ac:dyDescent="0.25">
      <c r="C24" s="43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L24" s="44"/>
      <c r="AM24" s="44"/>
      <c r="AN24" s="44"/>
      <c r="AO24" s="44"/>
      <c r="AP24" s="44"/>
      <c r="AQ24" s="44"/>
      <c r="AR24" s="44"/>
      <c r="AS24" s="44"/>
      <c r="AT24" s="44"/>
      <c r="AU24" s="44"/>
      <c r="AV24" s="44"/>
      <c r="AW24" s="44"/>
      <c r="AX24" s="44"/>
      <c r="AY24" s="44"/>
      <c r="AZ24" s="44"/>
      <c r="BA24" s="44"/>
      <c r="BB24" s="44"/>
      <c r="BC24" s="44"/>
      <c r="BD24" s="44"/>
      <c r="BE24" s="44"/>
      <c r="BF24" s="44"/>
      <c r="BG24" s="45"/>
      <c r="CJ24" s="5" t="s">
        <v>51</v>
      </c>
      <c r="CK24" s="6" t="s">
        <v>52</v>
      </c>
      <c r="CL24" s="8">
        <v>16.57</v>
      </c>
      <c r="CM24" s="4">
        <f t="shared" si="0"/>
        <v>237713.22</v>
      </c>
    </row>
    <row r="25" spans="3:91" x14ac:dyDescent="0.25">
      <c r="C25" s="46"/>
      <c r="D25" s="47"/>
      <c r="E25" s="196" t="s">
        <v>0</v>
      </c>
      <c r="F25" s="196"/>
      <c r="G25" s="196"/>
      <c r="H25" s="196"/>
      <c r="I25" s="196"/>
      <c r="J25" s="48" t="s">
        <v>11</v>
      </c>
      <c r="K25" s="196" t="s">
        <v>326</v>
      </c>
      <c r="L25" s="196"/>
      <c r="M25" s="196"/>
      <c r="N25" s="196"/>
      <c r="O25" s="196"/>
      <c r="P25" s="196"/>
      <c r="Q25" s="196"/>
      <c r="R25" s="196"/>
      <c r="S25" s="196"/>
      <c r="T25" s="196"/>
      <c r="U25" s="196"/>
      <c r="V25" s="48"/>
      <c r="W25" s="48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8"/>
      <c r="AI25" s="50"/>
      <c r="AJ25" s="50"/>
      <c r="AK25" s="50"/>
      <c r="AL25" s="50"/>
      <c r="AM25" s="196" t="s">
        <v>3</v>
      </c>
      <c r="AN25" s="196"/>
      <c r="AO25" s="196"/>
      <c r="AP25" s="196"/>
      <c r="AQ25" s="196"/>
      <c r="AR25" s="196"/>
      <c r="AS25" s="196"/>
      <c r="AT25" s="196"/>
      <c r="AU25" s="48" t="s">
        <v>11</v>
      </c>
      <c r="AV25" s="197">
        <v>348.61</v>
      </c>
      <c r="AW25" s="197"/>
      <c r="AX25" s="197"/>
      <c r="AY25" s="197"/>
      <c r="AZ25" s="48" t="s">
        <v>319</v>
      </c>
      <c r="BA25" s="48"/>
      <c r="BB25" s="48"/>
      <c r="BC25" s="48"/>
      <c r="BD25" s="48"/>
      <c r="BE25" s="48"/>
      <c r="BF25" s="47"/>
      <c r="BG25" s="51"/>
      <c r="CJ25" s="5"/>
      <c r="CK25" s="6"/>
      <c r="CL25" s="8"/>
      <c r="CM25" s="4"/>
    </row>
    <row r="26" spans="3:91" x14ac:dyDescent="0.25">
      <c r="C26" s="46"/>
      <c r="D26" s="47"/>
      <c r="E26" s="196" t="s">
        <v>322</v>
      </c>
      <c r="F26" s="196"/>
      <c r="G26" s="196"/>
      <c r="H26" s="196"/>
      <c r="I26" s="196"/>
      <c r="J26" s="48" t="s">
        <v>11</v>
      </c>
      <c r="K26" s="196" t="s">
        <v>350</v>
      </c>
      <c r="L26" s="196"/>
      <c r="M26" s="196"/>
      <c r="N26" s="196"/>
      <c r="O26" s="196"/>
      <c r="P26" s="196"/>
      <c r="Q26" s="196"/>
      <c r="R26" s="196"/>
      <c r="S26" s="196"/>
      <c r="T26" s="196"/>
      <c r="U26" s="196"/>
      <c r="V26" s="196"/>
      <c r="W26" s="48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8"/>
      <c r="AI26" s="50"/>
      <c r="AJ26" s="50"/>
      <c r="AK26" s="50"/>
      <c r="AL26" s="50"/>
      <c r="AM26" s="196" t="s">
        <v>4</v>
      </c>
      <c r="AN26" s="196"/>
      <c r="AO26" s="196"/>
      <c r="AP26" s="196"/>
      <c r="AQ26" s="196"/>
      <c r="AR26" s="196"/>
      <c r="AS26" s="196"/>
      <c r="AT26" s="196"/>
      <c r="AU26" s="48" t="s">
        <v>11</v>
      </c>
      <c r="AV26" s="196">
        <v>2100</v>
      </c>
      <c r="AW26" s="196"/>
      <c r="AX26" s="196"/>
      <c r="AY26" s="196"/>
      <c r="AZ26" s="48" t="s">
        <v>320</v>
      </c>
      <c r="BA26" s="48"/>
      <c r="BB26" s="48"/>
      <c r="BC26" s="48"/>
      <c r="BD26" s="48"/>
      <c r="BE26" s="48"/>
      <c r="BF26" s="47"/>
      <c r="BG26" s="51"/>
      <c r="CJ26" s="5" t="s">
        <v>53</v>
      </c>
      <c r="CK26" s="9" t="s">
        <v>54</v>
      </c>
      <c r="CL26" s="7">
        <v>24.42</v>
      </c>
      <c r="CM26" s="4">
        <f t="shared" si="0"/>
        <v>350329.32</v>
      </c>
    </row>
    <row r="27" spans="3:91" x14ac:dyDescent="0.25">
      <c r="C27" s="46"/>
      <c r="D27" s="47"/>
      <c r="E27" s="196" t="s">
        <v>1</v>
      </c>
      <c r="F27" s="196"/>
      <c r="G27" s="196"/>
      <c r="H27" s="196"/>
      <c r="I27" s="196"/>
      <c r="J27" s="48" t="s">
        <v>11</v>
      </c>
      <c r="K27" s="196" t="s">
        <v>349</v>
      </c>
      <c r="L27" s="196"/>
      <c r="M27" s="196"/>
      <c r="N27" s="196"/>
      <c r="O27" s="196"/>
      <c r="P27" s="196"/>
      <c r="Q27" s="196"/>
      <c r="R27" s="196"/>
      <c r="S27" s="196"/>
      <c r="T27" s="196"/>
      <c r="U27" s="196"/>
      <c r="V27" s="48"/>
      <c r="W27" s="48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8"/>
      <c r="AI27" s="50"/>
      <c r="AJ27" s="50"/>
      <c r="AK27" s="50"/>
      <c r="AL27" s="50"/>
      <c r="AM27" s="196"/>
      <c r="AN27" s="196"/>
      <c r="AO27" s="196"/>
      <c r="AP27" s="196"/>
      <c r="AQ27" s="196"/>
      <c r="AR27" s="196"/>
      <c r="AS27" s="196"/>
      <c r="AT27" s="196"/>
      <c r="AU27" s="48"/>
      <c r="AV27" s="198"/>
      <c r="AW27" s="198"/>
      <c r="AX27" s="198"/>
      <c r="AY27" s="198"/>
      <c r="AZ27" s="48"/>
      <c r="BA27" s="48"/>
      <c r="BB27" s="48"/>
      <c r="BC27" s="48"/>
      <c r="BD27" s="48"/>
      <c r="BE27" s="48"/>
      <c r="BF27" s="47"/>
      <c r="BG27" s="51"/>
      <c r="CJ27" s="5" t="s">
        <v>55</v>
      </c>
      <c r="CK27" s="6" t="s">
        <v>56</v>
      </c>
      <c r="CL27" s="8">
        <v>19.260000000000002</v>
      </c>
      <c r="CM27" s="4">
        <f t="shared" si="0"/>
        <v>276303.96000000002</v>
      </c>
    </row>
    <row r="28" spans="3:91" x14ac:dyDescent="0.25">
      <c r="C28" s="46"/>
      <c r="D28" s="47"/>
      <c r="E28" s="196" t="s">
        <v>2</v>
      </c>
      <c r="F28" s="196"/>
      <c r="G28" s="196"/>
      <c r="H28" s="196"/>
      <c r="I28" s="196"/>
      <c r="J28" s="48" t="s">
        <v>11</v>
      </c>
      <c r="K28" s="196" t="s">
        <v>337</v>
      </c>
      <c r="L28" s="196"/>
      <c r="M28" s="196"/>
      <c r="N28" s="196"/>
      <c r="O28" s="196"/>
      <c r="P28" s="196"/>
      <c r="Q28" s="196"/>
      <c r="R28" s="196"/>
      <c r="S28" s="196"/>
      <c r="T28" s="196"/>
      <c r="U28" s="196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196"/>
      <c r="AN28" s="196"/>
      <c r="AO28" s="196"/>
      <c r="AP28" s="196"/>
      <c r="AQ28" s="196"/>
      <c r="AR28" s="196"/>
      <c r="AS28" s="196"/>
      <c r="AT28" s="196"/>
      <c r="AU28" s="48"/>
      <c r="AV28" s="48"/>
      <c r="AW28" s="48"/>
      <c r="AX28" s="48"/>
      <c r="AY28" s="48"/>
      <c r="AZ28" s="48"/>
      <c r="BA28" s="48"/>
      <c r="BB28" s="48"/>
      <c r="BC28" s="48"/>
      <c r="BD28" s="48"/>
      <c r="BE28" s="48"/>
      <c r="BF28" s="47"/>
      <c r="BG28" s="51"/>
      <c r="CJ28" s="5" t="s">
        <v>57</v>
      </c>
      <c r="CK28" s="6" t="s">
        <v>58</v>
      </c>
      <c r="CL28" s="8">
        <v>16.22</v>
      </c>
      <c r="CM28" s="4">
        <f t="shared" si="0"/>
        <v>232692.12</v>
      </c>
    </row>
    <row r="29" spans="3:91" x14ac:dyDescent="0.25">
      <c r="C29" s="46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  <c r="AU29" s="47"/>
      <c r="AV29" s="47"/>
      <c r="AW29" s="47"/>
      <c r="AX29" s="47"/>
      <c r="AY29" s="47"/>
      <c r="AZ29" s="47"/>
      <c r="BA29" s="47"/>
      <c r="BB29" s="47"/>
      <c r="BC29" s="47"/>
      <c r="BD29" s="47"/>
      <c r="BE29" s="47"/>
      <c r="BF29" s="47"/>
      <c r="BG29" s="51"/>
      <c r="CJ29" s="5" t="s">
        <v>59</v>
      </c>
      <c r="CK29" s="6" t="s">
        <v>60</v>
      </c>
      <c r="CL29" s="8">
        <v>21.41</v>
      </c>
      <c r="CM29" s="4">
        <f t="shared" si="0"/>
        <v>307147.86</v>
      </c>
    </row>
    <row r="30" spans="3:91" x14ac:dyDescent="0.25">
      <c r="C30" s="46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  <c r="AU30" s="47"/>
      <c r="AV30" s="47"/>
      <c r="AW30" s="47"/>
      <c r="AX30" s="47"/>
      <c r="AY30" s="47"/>
      <c r="AZ30" s="47"/>
      <c r="BA30" s="47"/>
      <c r="BB30" s="47"/>
      <c r="BC30" s="47"/>
      <c r="BD30" s="47"/>
      <c r="BE30" s="47"/>
      <c r="BF30" s="47"/>
      <c r="BG30" s="51"/>
      <c r="CJ30" s="5" t="s">
        <v>61</v>
      </c>
      <c r="CK30" s="6" t="s">
        <v>62</v>
      </c>
      <c r="CL30" s="7">
        <v>17.59</v>
      </c>
      <c r="CM30" s="4">
        <f t="shared" si="0"/>
        <v>252346.13999999998</v>
      </c>
    </row>
    <row r="31" spans="3:91" x14ac:dyDescent="0.25">
      <c r="C31" s="46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7"/>
      <c r="AZ31" s="47"/>
      <c r="BA31" s="47"/>
      <c r="BB31" s="47"/>
      <c r="BC31" s="47"/>
      <c r="BD31" s="47"/>
      <c r="BE31" s="47"/>
      <c r="BF31" s="47"/>
      <c r="BG31" s="51"/>
      <c r="CJ31" s="5" t="s">
        <v>63</v>
      </c>
      <c r="CK31" s="6" t="s">
        <v>64</v>
      </c>
      <c r="CL31" s="7">
        <v>8.936572563780846</v>
      </c>
      <c r="CM31" s="4">
        <f t="shared" si="0"/>
        <v>128204.07000000002</v>
      </c>
    </row>
    <row r="32" spans="3:91" x14ac:dyDescent="0.25">
      <c r="C32" s="46"/>
      <c r="D32" s="47"/>
      <c r="E32" s="208" t="s">
        <v>5</v>
      </c>
      <c r="F32" s="209"/>
      <c r="G32" s="209"/>
      <c r="H32" s="209"/>
      <c r="I32" s="209"/>
      <c r="J32" s="209"/>
      <c r="K32" s="210" t="str">
        <f>VLOOKUP(E32,$CJ$1:$CM$1003,2,FALSE)</f>
        <v>NOVACRON YELLOW S-3R</v>
      </c>
      <c r="L32" s="210"/>
      <c r="M32" s="210"/>
      <c r="N32" s="210"/>
      <c r="O32" s="210"/>
      <c r="P32" s="210"/>
      <c r="Q32" s="210"/>
      <c r="R32" s="210"/>
      <c r="S32" s="210"/>
      <c r="T32" s="210"/>
      <c r="U32" s="210"/>
      <c r="V32" s="210"/>
      <c r="W32" s="210"/>
      <c r="X32" s="210"/>
      <c r="Y32" s="73"/>
      <c r="Z32" s="73"/>
      <c r="AA32" s="73"/>
      <c r="AB32" s="211">
        <v>1.45</v>
      </c>
      <c r="AC32" s="211"/>
      <c r="AD32" s="211"/>
      <c r="AE32" s="211"/>
      <c r="AF32" s="211"/>
      <c r="AG32" s="211"/>
      <c r="AH32" s="211"/>
      <c r="AI32" s="211"/>
      <c r="AJ32" s="211"/>
      <c r="AK32" s="210" t="s">
        <v>315</v>
      </c>
      <c r="AL32" s="210"/>
      <c r="AM32" s="212">
        <v>505.49</v>
      </c>
      <c r="AN32" s="212"/>
      <c r="AO32" s="212"/>
      <c r="AP32" s="212"/>
      <c r="AQ32" s="212"/>
      <c r="AR32" s="212"/>
      <c r="AS32" s="52" t="s">
        <v>316</v>
      </c>
      <c r="AT32" s="52"/>
      <c r="AU32" s="213">
        <f>(AM32*VLOOKUP(E32,$CJ$1:$CM$1003,4,FALSE))/1000</f>
        <v>49094.412085800002</v>
      </c>
      <c r="AV32" s="213"/>
      <c r="AW32" s="213"/>
      <c r="AX32" s="213"/>
      <c r="AY32" s="213"/>
      <c r="AZ32" s="213"/>
      <c r="BA32" s="213"/>
      <c r="BB32" s="213"/>
      <c r="BC32" s="213"/>
      <c r="BD32" s="213"/>
      <c r="BE32" s="214"/>
      <c r="BF32" s="47"/>
      <c r="BG32" s="51"/>
      <c r="CJ32" s="5" t="s">
        <v>65</v>
      </c>
      <c r="CK32" s="6" t="s">
        <v>66</v>
      </c>
      <c r="CL32" s="7">
        <v>8.3867837724801344</v>
      </c>
      <c r="CM32" s="4">
        <f t="shared" si="0"/>
        <v>120316.8</v>
      </c>
    </row>
    <row r="33" spans="3:91" x14ac:dyDescent="0.25">
      <c r="C33" s="46"/>
      <c r="D33" s="47"/>
      <c r="E33" s="200" t="s">
        <v>6</v>
      </c>
      <c r="F33" s="201"/>
      <c r="G33" s="201"/>
      <c r="H33" s="201"/>
      <c r="I33" s="201"/>
      <c r="J33" s="201"/>
      <c r="K33" s="202" t="str">
        <f>VLOOKUP(E33,$CJ$1:$CM$1003,2,FALSE)</f>
        <v>NOVACRON RUBY S–3B</v>
      </c>
      <c r="L33" s="202"/>
      <c r="M33" s="202"/>
      <c r="N33" s="202"/>
      <c r="O33" s="202"/>
      <c r="P33" s="202"/>
      <c r="Q33" s="202"/>
      <c r="R33" s="202"/>
      <c r="S33" s="202"/>
      <c r="T33" s="202"/>
      <c r="U33" s="202"/>
      <c r="V33" s="202"/>
      <c r="W33" s="202"/>
      <c r="X33" s="202"/>
      <c r="Y33" s="76"/>
      <c r="Z33" s="76"/>
      <c r="AA33" s="76"/>
      <c r="AB33" s="203">
        <v>7.8E-2</v>
      </c>
      <c r="AC33" s="203"/>
      <c r="AD33" s="203"/>
      <c r="AE33" s="203"/>
      <c r="AF33" s="203"/>
      <c r="AG33" s="203"/>
      <c r="AH33" s="203"/>
      <c r="AI33" s="203"/>
      <c r="AJ33" s="203"/>
      <c r="AK33" s="202" t="s">
        <v>315</v>
      </c>
      <c r="AL33" s="202"/>
      <c r="AM33" s="204">
        <v>27.19</v>
      </c>
      <c r="AN33" s="204"/>
      <c r="AO33" s="204"/>
      <c r="AP33" s="204"/>
      <c r="AQ33" s="204"/>
      <c r="AR33" s="204"/>
      <c r="AS33" s="47" t="s">
        <v>316</v>
      </c>
      <c r="AT33" s="47"/>
      <c r="AU33" s="205">
        <f t="shared" ref="AU33:AU36" si="3">(AM33*VLOOKUP(E33,$CJ$1:$CM$1003,4,FALSE))/1000</f>
        <v>3280.4696934000003</v>
      </c>
      <c r="AV33" s="205"/>
      <c r="AW33" s="205"/>
      <c r="AX33" s="205"/>
      <c r="AY33" s="205"/>
      <c r="AZ33" s="205"/>
      <c r="BA33" s="205"/>
      <c r="BB33" s="205"/>
      <c r="BC33" s="205"/>
      <c r="BD33" s="205"/>
      <c r="BE33" s="206"/>
      <c r="BF33" s="47"/>
      <c r="BG33" s="51"/>
      <c r="CJ33" s="5" t="s">
        <v>67</v>
      </c>
      <c r="CK33" s="6" t="s">
        <v>68</v>
      </c>
      <c r="CL33" s="8">
        <v>7.34</v>
      </c>
      <c r="CM33" s="4">
        <f t="shared" si="0"/>
        <v>105299.64</v>
      </c>
    </row>
    <row r="34" spans="3:91" x14ac:dyDescent="0.25">
      <c r="C34" s="46"/>
      <c r="D34" s="47"/>
      <c r="E34" s="200" t="s">
        <v>36</v>
      </c>
      <c r="F34" s="201"/>
      <c r="G34" s="201"/>
      <c r="H34" s="201"/>
      <c r="I34" s="201"/>
      <c r="J34" s="201"/>
      <c r="K34" s="47" t="str">
        <f t="shared" ref="K34:K37" si="4">VLOOKUP(E34,$CJ$1:$CM$1003,2,FALSE)</f>
        <v>NOVACRON BRILLIANT BLUE EC-B</v>
      </c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76"/>
      <c r="Z34" s="76"/>
      <c r="AA34" s="76"/>
      <c r="AB34" s="203">
        <v>2.2000000000000002</v>
      </c>
      <c r="AC34" s="203"/>
      <c r="AD34" s="203"/>
      <c r="AE34" s="203"/>
      <c r="AF34" s="203"/>
      <c r="AG34" s="203"/>
      <c r="AH34" s="203"/>
      <c r="AI34" s="203"/>
      <c r="AJ34" s="203"/>
      <c r="AK34" s="202" t="s">
        <v>315</v>
      </c>
      <c r="AL34" s="202"/>
      <c r="AM34" s="204">
        <v>766.95</v>
      </c>
      <c r="AN34" s="204"/>
      <c r="AO34" s="204"/>
      <c r="AP34" s="204"/>
      <c r="AQ34" s="204"/>
      <c r="AR34" s="204"/>
      <c r="AS34" s="47" t="s">
        <v>316</v>
      </c>
      <c r="AT34" s="47"/>
      <c r="AU34" s="205">
        <f t="shared" si="3"/>
        <v>221593.66705800002</v>
      </c>
      <c r="AV34" s="205"/>
      <c r="AW34" s="205"/>
      <c r="AX34" s="205"/>
      <c r="AY34" s="205"/>
      <c r="AZ34" s="205"/>
      <c r="BA34" s="205"/>
      <c r="BB34" s="205"/>
      <c r="BC34" s="205"/>
      <c r="BD34" s="205"/>
      <c r="BE34" s="206"/>
      <c r="BF34" s="47"/>
      <c r="BG34" s="51"/>
      <c r="CJ34" s="5" t="s">
        <v>69</v>
      </c>
      <c r="CK34" s="6" t="s">
        <v>70</v>
      </c>
      <c r="CL34" s="8">
        <v>13.47</v>
      </c>
      <c r="CM34" s="4">
        <f t="shared" si="0"/>
        <v>193240.62</v>
      </c>
    </row>
    <row r="35" spans="3:91" x14ac:dyDescent="0.25">
      <c r="C35" s="46"/>
      <c r="D35" s="47"/>
      <c r="E35" s="216" t="s">
        <v>8</v>
      </c>
      <c r="F35" s="217"/>
      <c r="G35" s="217"/>
      <c r="H35" s="217"/>
      <c r="I35" s="217"/>
      <c r="J35" s="217"/>
      <c r="K35" s="218" t="str">
        <f t="shared" si="4"/>
        <v>FIMBIL EAS 40 NEW</v>
      </c>
      <c r="L35" s="218"/>
      <c r="M35" s="218"/>
      <c r="N35" s="218"/>
      <c r="O35" s="218"/>
      <c r="P35" s="218"/>
      <c r="Q35" s="218"/>
      <c r="R35" s="218"/>
      <c r="S35" s="218"/>
      <c r="T35" s="218"/>
      <c r="U35" s="218"/>
      <c r="V35" s="218"/>
      <c r="W35" s="218"/>
      <c r="X35" s="218"/>
      <c r="Y35" s="74"/>
      <c r="Z35" s="74"/>
      <c r="AA35" s="74"/>
      <c r="AB35" s="219">
        <v>4</v>
      </c>
      <c r="AC35" s="219"/>
      <c r="AD35" s="219"/>
      <c r="AE35" s="219"/>
      <c r="AF35" s="219"/>
      <c r="AG35" s="219"/>
      <c r="AH35" s="219"/>
      <c r="AI35" s="219"/>
      <c r="AJ35" s="219"/>
      <c r="AK35" s="218" t="s">
        <v>315</v>
      </c>
      <c r="AL35" s="218"/>
      <c r="AM35" s="248">
        <v>1394.46</v>
      </c>
      <c r="AN35" s="248"/>
      <c r="AO35" s="248"/>
      <c r="AP35" s="248"/>
      <c r="AQ35" s="248"/>
      <c r="AR35" s="248"/>
      <c r="AS35" s="55" t="s">
        <v>316</v>
      </c>
      <c r="AT35" s="55"/>
      <c r="AU35" s="221">
        <f t="shared" si="3"/>
        <v>28765.1161044</v>
      </c>
      <c r="AV35" s="221"/>
      <c r="AW35" s="221"/>
      <c r="AX35" s="221"/>
      <c r="AY35" s="221"/>
      <c r="AZ35" s="221"/>
      <c r="BA35" s="221"/>
      <c r="BB35" s="221"/>
      <c r="BC35" s="221"/>
      <c r="BD35" s="221"/>
      <c r="BE35" s="222"/>
      <c r="BF35" s="47"/>
      <c r="BG35" s="51"/>
      <c r="CJ35" s="10" t="s">
        <v>71</v>
      </c>
      <c r="CK35" s="6" t="s">
        <v>72</v>
      </c>
      <c r="CL35" s="7">
        <v>6.66</v>
      </c>
      <c r="CM35" s="4">
        <f t="shared" si="0"/>
        <v>95544.36</v>
      </c>
    </row>
    <row r="36" spans="3:91" x14ac:dyDescent="0.25">
      <c r="C36" s="46"/>
      <c r="D36" s="47"/>
      <c r="E36" s="200" t="s">
        <v>183</v>
      </c>
      <c r="F36" s="201"/>
      <c r="G36" s="201"/>
      <c r="H36" s="201"/>
      <c r="I36" s="201"/>
      <c r="J36" s="201"/>
      <c r="K36" s="202" t="str">
        <f t="shared" si="4"/>
        <v>CAUSTIC SODA LIQ</v>
      </c>
      <c r="L36" s="202"/>
      <c r="M36" s="202"/>
      <c r="N36" s="202"/>
      <c r="O36" s="202"/>
      <c r="P36" s="202"/>
      <c r="Q36" s="202"/>
      <c r="R36" s="202"/>
      <c r="S36" s="202"/>
      <c r="T36" s="202"/>
      <c r="U36" s="202"/>
      <c r="V36" s="202"/>
      <c r="W36" s="202"/>
      <c r="X36" s="202"/>
      <c r="Y36" s="76"/>
      <c r="Z36" s="76"/>
      <c r="AA36" s="76"/>
      <c r="AB36" s="203">
        <v>6</v>
      </c>
      <c r="AC36" s="203"/>
      <c r="AD36" s="203"/>
      <c r="AE36" s="203"/>
      <c r="AF36" s="203"/>
      <c r="AG36" s="203"/>
      <c r="AH36" s="203"/>
      <c r="AI36" s="203"/>
      <c r="AJ36" s="203"/>
      <c r="AK36" s="202" t="s">
        <v>315</v>
      </c>
      <c r="AL36" s="202"/>
      <c r="AM36" s="204">
        <v>2091.69</v>
      </c>
      <c r="AN36" s="204"/>
      <c r="AO36" s="204"/>
      <c r="AP36" s="204"/>
      <c r="AQ36" s="204"/>
      <c r="AR36" s="204"/>
      <c r="AS36" s="47" t="s">
        <v>316</v>
      </c>
      <c r="AT36" s="47"/>
      <c r="AU36" s="205">
        <f t="shared" si="3"/>
        <v>17877.674429999999</v>
      </c>
      <c r="AV36" s="205"/>
      <c r="AW36" s="205"/>
      <c r="AX36" s="205"/>
      <c r="AY36" s="205"/>
      <c r="AZ36" s="205"/>
      <c r="BA36" s="205"/>
      <c r="BB36" s="205"/>
      <c r="BC36" s="205"/>
      <c r="BD36" s="205"/>
      <c r="BE36" s="206"/>
      <c r="BF36" s="47"/>
      <c r="BG36" s="51"/>
      <c r="CJ36" s="10" t="s">
        <v>73</v>
      </c>
      <c r="CK36" s="6" t="s">
        <v>74</v>
      </c>
      <c r="CL36" s="7">
        <v>10.055604349644501</v>
      </c>
      <c r="CM36" s="4">
        <f t="shared" si="0"/>
        <v>144257.70000000001</v>
      </c>
    </row>
    <row r="37" spans="3:91" x14ac:dyDescent="0.25">
      <c r="C37" s="46"/>
      <c r="D37" s="47"/>
      <c r="E37" s="223" t="s">
        <v>10</v>
      </c>
      <c r="F37" s="224"/>
      <c r="G37" s="224"/>
      <c r="H37" s="224"/>
      <c r="I37" s="224"/>
      <c r="J37" s="224"/>
      <c r="K37" s="225" t="str">
        <f t="shared" si="4"/>
        <v>SODA ASH</v>
      </c>
      <c r="L37" s="225"/>
      <c r="M37" s="225"/>
      <c r="N37" s="225"/>
      <c r="O37" s="225"/>
      <c r="P37" s="225"/>
      <c r="Q37" s="225"/>
      <c r="R37" s="225"/>
      <c r="S37" s="225"/>
      <c r="T37" s="225"/>
      <c r="U37" s="225"/>
      <c r="V37" s="225"/>
      <c r="W37" s="225"/>
      <c r="X37" s="225"/>
      <c r="Y37" s="75"/>
      <c r="Z37" s="75"/>
      <c r="AA37" s="75"/>
      <c r="AB37" s="226">
        <v>20</v>
      </c>
      <c r="AC37" s="226"/>
      <c r="AD37" s="226"/>
      <c r="AE37" s="226"/>
      <c r="AF37" s="226"/>
      <c r="AG37" s="226"/>
      <c r="AH37" s="226"/>
      <c r="AI37" s="226"/>
      <c r="AJ37" s="226"/>
      <c r="AK37" s="225" t="s">
        <v>315</v>
      </c>
      <c r="AL37" s="225"/>
      <c r="AM37" s="227">
        <v>6972.3</v>
      </c>
      <c r="AN37" s="227"/>
      <c r="AO37" s="227"/>
      <c r="AP37" s="227"/>
      <c r="AQ37" s="227"/>
      <c r="AR37" s="227"/>
      <c r="AS37" s="54" t="s">
        <v>316</v>
      </c>
      <c r="AT37" s="54"/>
      <c r="AU37" s="228">
        <f>(AM37*VLOOKUP(E37,$CJ$1:$CM$1003,4,FALSE))/1000</f>
        <v>61914.023999999998</v>
      </c>
      <c r="AV37" s="228"/>
      <c r="AW37" s="228"/>
      <c r="AX37" s="228"/>
      <c r="AY37" s="228"/>
      <c r="AZ37" s="228"/>
      <c r="BA37" s="228"/>
      <c r="BB37" s="228"/>
      <c r="BC37" s="228"/>
      <c r="BD37" s="228"/>
      <c r="BE37" s="229"/>
      <c r="BF37" s="47"/>
      <c r="BG37" s="51"/>
      <c r="CJ37" s="10" t="s">
        <v>75</v>
      </c>
      <c r="CK37" s="11" t="s">
        <v>76</v>
      </c>
      <c r="CL37" s="7">
        <v>8.91</v>
      </c>
      <c r="CM37" s="4">
        <f t="shared" si="0"/>
        <v>127822.86</v>
      </c>
    </row>
    <row r="38" spans="3:91" x14ac:dyDescent="0.25">
      <c r="C38" s="46"/>
      <c r="D38" s="47"/>
      <c r="E38" s="70"/>
      <c r="F38" s="70"/>
      <c r="G38" s="70"/>
      <c r="H38" s="70"/>
      <c r="I38" s="70"/>
      <c r="J38" s="70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  <c r="AA38" s="76"/>
      <c r="AB38" s="57"/>
      <c r="AC38" s="57"/>
      <c r="AD38" s="57"/>
      <c r="AE38" s="57"/>
      <c r="AF38" s="57"/>
      <c r="AG38" s="57"/>
      <c r="AH38" s="57"/>
      <c r="AI38" s="57"/>
      <c r="AJ38" s="57"/>
      <c r="AK38" s="76"/>
      <c r="AL38" s="76"/>
      <c r="AM38" s="70"/>
      <c r="AN38" s="70"/>
      <c r="AO38" s="70"/>
      <c r="AP38" s="70"/>
      <c r="AQ38" s="70"/>
      <c r="AR38" s="70"/>
      <c r="AS38" s="47"/>
      <c r="AT38" s="47"/>
      <c r="AU38" s="58"/>
      <c r="AV38" s="58"/>
      <c r="AW38" s="58"/>
      <c r="AX38" s="58"/>
      <c r="AY38" s="58"/>
      <c r="AZ38" s="58"/>
      <c r="BA38" s="58"/>
      <c r="BB38" s="58"/>
      <c r="BC38" s="58"/>
      <c r="BD38" s="58"/>
      <c r="BE38" s="58"/>
      <c r="BF38" s="47"/>
      <c r="BG38" s="51"/>
      <c r="CJ38" s="10" t="s">
        <v>77</v>
      </c>
      <c r="CK38" s="11" t="s">
        <v>78</v>
      </c>
      <c r="CL38" s="8">
        <v>10.63</v>
      </c>
      <c r="CM38" s="4">
        <f t="shared" si="0"/>
        <v>152497.98000000001</v>
      </c>
    </row>
    <row r="39" spans="3:91" x14ac:dyDescent="0.25">
      <c r="C39" s="46"/>
      <c r="D39" s="47"/>
      <c r="E39" s="70"/>
      <c r="F39" s="70"/>
      <c r="G39" s="70"/>
      <c r="H39" s="70"/>
      <c r="I39" s="70"/>
      <c r="J39" s="70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57"/>
      <c r="AC39" s="57"/>
      <c r="AD39" s="57"/>
      <c r="AE39" s="57"/>
      <c r="AF39" s="57"/>
      <c r="AG39" s="57"/>
      <c r="AH39" s="57"/>
      <c r="AI39" s="57"/>
      <c r="AJ39" s="57"/>
      <c r="AK39" s="76"/>
      <c r="AL39" s="76"/>
      <c r="AM39" s="70"/>
      <c r="AN39" s="70"/>
      <c r="AO39" s="70"/>
      <c r="AP39" s="59"/>
      <c r="AQ39" s="230" t="s">
        <v>318</v>
      </c>
      <c r="AR39" s="230"/>
      <c r="AS39" s="230"/>
      <c r="AT39" s="230"/>
      <c r="AU39" s="58" t="s">
        <v>11</v>
      </c>
      <c r="AV39" s="205">
        <f>SUM(AU32:BE37)</f>
        <v>382525.36337160005</v>
      </c>
      <c r="AW39" s="205"/>
      <c r="AX39" s="205"/>
      <c r="AY39" s="205"/>
      <c r="AZ39" s="205"/>
      <c r="BA39" s="205"/>
      <c r="BB39" s="205"/>
      <c r="BC39" s="205"/>
      <c r="BD39" s="205"/>
      <c r="BE39" s="205"/>
      <c r="BF39" s="47"/>
      <c r="BG39" s="51"/>
      <c r="CJ39" s="10" t="s">
        <v>79</v>
      </c>
      <c r="CK39" s="11" t="s">
        <v>80</v>
      </c>
      <c r="CL39" s="8">
        <v>19.899999999999999</v>
      </c>
      <c r="CM39" s="4">
        <f t="shared" si="0"/>
        <v>285485.39999999997</v>
      </c>
    </row>
    <row r="40" spans="3:91" x14ac:dyDescent="0.25">
      <c r="C40" s="46"/>
      <c r="D40" s="47"/>
      <c r="E40" s="70"/>
      <c r="F40" s="70"/>
      <c r="G40" s="70"/>
      <c r="H40" s="70"/>
      <c r="I40" s="70"/>
      <c r="J40" s="70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  <c r="AA40" s="76"/>
      <c r="AB40" s="57"/>
      <c r="AC40" s="57"/>
      <c r="AD40" s="57"/>
      <c r="AE40" s="57"/>
      <c r="AF40" s="57"/>
      <c r="AG40" s="57"/>
      <c r="AH40" s="57"/>
      <c r="AI40" s="57"/>
      <c r="AJ40" s="57"/>
      <c r="AK40" s="76"/>
      <c r="AL40" s="76"/>
      <c r="AM40" s="70"/>
      <c r="AN40" s="70"/>
      <c r="AO40" s="70"/>
      <c r="AP40" s="59"/>
      <c r="AQ40" s="202" t="s">
        <v>317</v>
      </c>
      <c r="AR40" s="202"/>
      <c r="AS40" s="202"/>
      <c r="AT40" s="202"/>
      <c r="AU40" s="58" t="s">
        <v>11</v>
      </c>
      <c r="AV40" s="205">
        <f>AV39/AV26</f>
        <v>182.15493493885717</v>
      </c>
      <c r="AW40" s="205"/>
      <c r="AX40" s="205"/>
      <c r="AY40" s="205"/>
      <c r="AZ40" s="205"/>
      <c r="BA40" s="205"/>
      <c r="BB40" s="205"/>
      <c r="BC40" s="205"/>
      <c r="BD40" s="205"/>
      <c r="BE40" s="205"/>
      <c r="BF40" s="47"/>
      <c r="BG40" s="51"/>
      <c r="CJ40" s="10" t="s">
        <v>81</v>
      </c>
      <c r="CK40" s="11" t="s">
        <v>82</v>
      </c>
      <c r="CL40" s="8">
        <v>13.35</v>
      </c>
      <c r="CM40" s="4">
        <f t="shared" si="0"/>
        <v>191519.1</v>
      </c>
    </row>
    <row r="41" spans="3:91" x14ac:dyDescent="0.25">
      <c r="C41" s="46"/>
      <c r="D41" s="47"/>
      <c r="E41" s="70"/>
      <c r="F41" s="70"/>
      <c r="G41" s="70"/>
      <c r="H41" s="70"/>
      <c r="I41" s="70"/>
      <c r="J41" s="70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  <c r="AA41" s="76"/>
      <c r="AB41" s="57"/>
      <c r="AC41" s="57"/>
      <c r="AD41" s="57"/>
      <c r="AE41" s="57"/>
      <c r="AF41" s="57"/>
      <c r="AG41" s="57"/>
      <c r="AH41" s="57"/>
      <c r="AI41" s="57"/>
      <c r="AJ41" s="57"/>
      <c r="AK41" s="76"/>
      <c r="AL41" s="76"/>
      <c r="AM41" s="70"/>
      <c r="AN41" s="70"/>
      <c r="AO41" s="70"/>
      <c r="AP41" s="70"/>
      <c r="AQ41" s="70"/>
      <c r="AR41" s="70"/>
      <c r="AS41" s="47"/>
      <c r="AT41" s="47"/>
      <c r="AU41" s="47"/>
      <c r="AV41" s="70"/>
      <c r="AW41" s="70"/>
      <c r="AX41" s="70"/>
      <c r="AY41" s="70"/>
      <c r="AZ41" s="70"/>
      <c r="BA41" s="70"/>
      <c r="BB41" s="70"/>
      <c r="BC41" s="70"/>
      <c r="BD41" s="70"/>
      <c r="BE41" s="70"/>
      <c r="BF41" s="47"/>
      <c r="BG41" s="51"/>
      <c r="CJ41" s="10" t="s">
        <v>83</v>
      </c>
      <c r="CK41" s="11" t="s">
        <v>84</v>
      </c>
      <c r="CL41" s="8">
        <v>12.75</v>
      </c>
      <c r="CM41" s="4">
        <f t="shared" si="0"/>
        <v>182911.5</v>
      </c>
    </row>
    <row r="42" spans="3:91" ht="17.25" thickBot="1" x14ac:dyDescent="0.3">
      <c r="C42" s="60"/>
      <c r="D42" s="61"/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/>
      <c r="BA42" s="61"/>
      <c r="BB42" s="61"/>
      <c r="BC42" s="61"/>
      <c r="BD42" s="61"/>
      <c r="BE42" s="61"/>
      <c r="BF42" s="61"/>
      <c r="BG42" s="62"/>
      <c r="CJ42" s="10" t="s">
        <v>85</v>
      </c>
      <c r="CK42" s="11" t="s">
        <v>86</v>
      </c>
      <c r="CL42" s="8">
        <v>28.05</v>
      </c>
      <c r="CM42" s="4">
        <f t="shared" si="0"/>
        <v>402405.3</v>
      </c>
    </row>
    <row r="43" spans="3:91" x14ac:dyDescent="0.25">
      <c r="CJ43" s="10" t="s">
        <v>87</v>
      </c>
      <c r="CK43" s="11" t="s">
        <v>88</v>
      </c>
      <c r="CL43" s="8">
        <v>27.2</v>
      </c>
      <c r="CM43" s="4">
        <f t="shared" si="0"/>
        <v>390211.2</v>
      </c>
    </row>
    <row r="44" spans="3:91" ht="17.25" thickBot="1" x14ac:dyDescent="0.3">
      <c r="CJ44" s="10" t="s">
        <v>89</v>
      </c>
      <c r="CK44" s="11" t="s">
        <v>90</v>
      </c>
      <c r="CL44" s="8">
        <v>21.194841070681722</v>
      </c>
      <c r="CM44" s="4">
        <f t="shared" si="0"/>
        <v>304061.19</v>
      </c>
    </row>
    <row r="45" spans="3:91" x14ac:dyDescent="0.25">
      <c r="C45" s="43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  <c r="AH45" s="44"/>
      <c r="AI45" s="44"/>
      <c r="AJ45" s="44"/>
      <c r="AK45" s="44"/>
      <c r="AL45" s="44"/>
      <c r="AM45" s="44"/>
      <c r="AN45" s="44"/>
      <c r="AO45" s="44"/>
      <c r="AP45" s="44"/>
      <c r="AQ45" s="44"/>
      <c r="AR45" s="44"/>
      <c r="AS45" s="44"/>
      <c r="AT45" s="44"/>
      <c r="AU45" s="44"/>
      <c r="AV45" s="44"/>
      <c r="AW45" s="44"/>
      <c r="AX45" s="44"/>
      <c r="AY45" s="44"/>
      <c r="AZ45" s="44"/>
      <c r="BA45" s="44"/>
      <c r="BB45" s="44"/>
      <c r="BC45" s="44"/>
      <c r="BD45" s="44"/>
      <c r="BE45" s="44"/>
      <c r="BF45" s="44"/>
      <c r="BG45" s="45"/>
      <c r="CJ45" s="10" t="s">
        <v>91</v>
      </c>
      <c r="CK45" s="11" t="s">
        <v>92</v>
      </c>
      <c r="CL45" s="7">
        <v>29.388728565453786</v>
      </c>
      <c r="CM45" s="4">
        <f t="shared" si="0"/>
        <v>421610.7</v>
      </c>
    </row>
    <row r="46" spans="3:91" x14ac:dyDescent="0.25">
      <c r="C46" s="46"/>
      <c r="D46" s="47"/>
      <c r="E46" s="196" t="s">
        <v>0</v>
      </c>
      <c r="F46" s="196"/>
      <c r="G46" s="196"/>
      <c r="H46" s="196"/>
      <c r="I46" s="196"/>
      <c r="J46" s="48" t="s">
        <v>11</v>
      </c>
      <c r="K46" s="196" t="s">
        <v>328</v>
      </c>
      <c r="L46" s="196"/>
      <c r="M46" s="196"/>
      <c r="N46" s="196"/>
      <c r="O46" s="196"/>
      <c r="P46" s="196"/>
      <c r="Q46" s="196"/>
      <c r="R46" s="196"/>
      <c r="S46" s="196"/>
      <c r="T46" s="196"/>
      <c r="U46" s="196"/>
      <c r="V46" s="48"/>
      <c r="W46" s="48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48"/>
      <c r="AI46" s="50"/>
      <c r="AJ46" s="50"/>
      <c r="AK46" s="50"/>
      <c r="AL46" s="50"/>
      <c r="AM46" s="196" t="s">
        <v>3</v>
      </c>
      <c r="AN46" s="196"/>
      <c r="AO46" s="196"/>
      <c r="AP46" s="196"/>
      <c r="AQ46" s="196"/>
      <c r="AR46" s="196"/>
      <c r="AS46" s="196"/>
      <c r="AT46" s="196"/>
      <c r="AU46" s="48" t="s">
        <v>11</v>
      </c>
      <c r="AV46" s="197">
        <v>348.61</v>
      </c>
      <c r="AW46" s="197"/>
      <c r="AX46" s="197"/>
      <c r="AY46" s="197"/>
      <c r="AZ46" s="48" t="s">
        <v>319</v>
      </c>
      <c r="BA46" s="48"/>
      <c r="BB46" s="48"/>
      <c r="BC46" s="48"/>
      <c r="BD46" s="48"/>
      <c r="BE46" s="48"/>
      <c r="BF46" s="47"/>
      <c r="BG46" s="51"/>
      <c r="CJ46" s="10"/>
      <c r="CK46" s="11"/>
      <c r="CL46" s="7"/>
      <c r="CM46" s="4"/>
    </row>
    <row r="47" spans="3:91" x14ac:dyDescent="0.25">
      <c r="C47" s="46"/>
      <c r="D47" s="47"/>
      <c r="E47" s="196" t="s">
        <v>322</v>
      </c>
      <c r="F47" s="196"/>
      <c r="G47" s="196"/>
      <c r="H47" s="196"/>
      <c r="I47" s="196"/>
      <c r="J47" s="48" t="s">
        <v>11</v>
      </c>
      <c r="K47" s="196" t="s">
        <v>351</v>
      </c>
      <c r="L47" s="196"/>
      <c r="M47" s="196"/>
      <c r="N47" s="196"/>
      <c r="O47" s="196"/>
      <c r="P47" s="196"/>
      <c r="Q47" s="196"/>
      <c r="R47" s="196"/>
      <c r="S47" s="196"/>
      <c r="T47" s="196"/>
      <c r="U47" s="196"/>
      <c r="V47" s="196"/>
      <c r="W47" s="48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8"/>
      <c r="AI47" s="50"/>
      <c r="AJ47" s="50"/>
      <c r="AK47" s="50"/>
      <c r="AL47" s="50"/>
      <c r="AM47" s="196" t="s">
        <v>4</v>
      </c>
      <c r="AN47" s="196"/>
      <c r="AO47" s="196"/>
      <c r="AP47" s="196"/>
      <c r="AQ47" s="196"/>
      <c r="AR47" s="196"/>
      <c r="AS47" s="196"/>
      <c r="AT47" s="196"/>
      <c r="AU47" s="48" t="s">
        <v>11</v>
      </c>
      <c r="AV47" s="196">
        <v>2100</v>
      </c>
      <c r="AW47" s="196"/>
      <c r="AX47" s="196"/>
      <c r="AY47" s="196"/>
      <c r="AZ47" s="48" t="s">
        <v>320</v>
      </c>
      <c r="BA47" s="48"/>
      <c r="BB47" s="48"/>
      <c r="BC47" s="48"/>
      <c r="BD47" s="48"/>
      <c r="BE47" s="48"/>
      <c r="BF47" s="47"/>
      <c r="BG47" s="51"/>
      <c r="CJ47" s="10" t="s">
        <v>93</v>
      </c>
      <c r="CK47" s="11" t="s">
        <v>94</v>
      </c>
      <c r="CL47" s="8">
        <v>10.32</v>
      </c>
      <c r="CM47" s="4">
        <f t="shared" si="0"/>
        <v>148050.72</v>
      </c>
    </row>
    <row r="48" spans="3:91" x14ac:dyDescent="0.25">
      <c r="C48" s="46"/>
      <c r="D48" s="47"/>
      <c r="E48" s="196" t="s">
        <v>1</v>
      </c>
      <c r="F48" s="196"/>
      <c r="G48" s="196"/>
      <c r="H48" s="196"/>
      <c r="I48" s="196"/>
      <c r="J48" s="48" t="s">
        <v>11</v>
      </c>
      <c r="K48" s="196" t="s">
        <v>349</v>
      </c>
      <c r="L48" s="196"/>
      <c r="M48" s="196"/>
      <c r="N48" s="196"/>
      <c r="O48" s="196"/>
      <c r="P48" s="196"/>
      <c r="Q48" s="196"/>
      <c r="R48" s="196"/>
      <c r="S48" s="196"/>
      <c r="T48" s="196"/>
      <c r="U48" s="196"/>
      <c r="V48" s="48"/>
      <c r="W48" s="48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48"/>
      <c r="AI48" s="50"/>
      <c r="AJ48" s="50"/>
      <c r="AK48" s="50"/>
      <c r="AL48" s="50"/>
      <c r="AM48" s="196"/>
      <c r="AN48" s="196"/>
      <c r="AO48" s="196"/>
      <c r="AP48" s="196"/>
      <c r="AQ48" s="196"/>
      <c r="AR48" s="196"/>
      <c r="AS48" s="196"/>
      <c r="AT48" s="196"/>
      <c r="AU48" s="48"/>
      <c r="AV48" s="198"/>
      <c r="AW48" s="198"/>
      <c r="AX48" s="198"/>
      <c r="AY48" s="198"/>
      <c r="AZ48" s="48"/>
      <c r="BA48" s="48"/>
      <c r="BB48" s="48"/>
      <c r="BC48" s="48"/>
      <c r="BD48" s="48"/>
      <c r="BE48" s="48"/>
      <c r="BF48" s="47"/>
      <c r="BG48" s="51"/>
      <c r="CJ48" s="10" t="s">
        <v>95</v>
      </c>
      <c r="CK48" s="11" t="s">
        <v>96</v>
      </c>
      <c r="CL48" s="8">
        <v>8.36</v>
      </c>
      <c r="CM48" s="4">
        <f t="shared" si="0"/>
        <v>119932.56</v>
      </c>
    </row>
    <row r="49" spans="3:91" x14ac:dyDescent="0.25">
      <c r="C49" s="46"/>
      <c r="D49" s="47"/>
      <c r="E49" s="196" t="s">
        <v>2</v>
      </c>
      <c r="F49" s="196"/>
      <c r="G49" s="196"/>
      <c r="H49" s="196"/>
      <c r="I49" s="196"/>
      <c r="J49" s="48" t="s">
        <v>11</v>
      </c>
      <c r="K49" s="196" t="s">
        <v>337</v>
      </c>
      <c r="L49" s="196"/>
      <c r="M49" s="196"/>
      <c r="N49" s="196"/>
      <c r="O49" s="196"/>
      <c r="P49" s="196"/>
      <c r="Q49" s="196"/>
      <c r="R49" s="196"/>
      <c r="S49" s="196"/>
      <c r="T49" s="196"/>
      <c r="U49" s="196"/>
      <c r="V49" s="48"/>
      <c r="W49" s="48"/>
      <c r="X49" s="48"/>
      <c r="Y49" s="48"/>
      <c r="Z49" s="48"/>
      <c r="AA49" s="48"/>
      <c r="AB49" s="48"/>
      <c r="AC49" s="48"/>
      <c r="AD49" s="48"/>
      <c r="AE49" s="48"/>
      <c r="AF49" s="48"/>
      <c r="AG49" s="48"/>
      <c r="AH49" s="48"/>
      <c r="AI49" s="48"/>
      <c r="AJ49" s="48"/>
      <c r="AK49" s="48"/>
      <c r="AL49" s="48"/>
      <c r="AM49" s="196"/>
      <c r="AN49" s="196"/>
      <c r="AO49" s="196"/>
      <c r="AP49" s="196"/>
      <c r="AQ49" s="196"/>
      <c r="AR49" s="196"/>
      <c r="AS49" s="196"/>
      <c r="AT49" s="196"/>
      <c r="AU49" s="48"/>
      <c r="AV49" s="48"/>
      <c r="AW49" s="48"/>
      <c r="AX49" s="48"/>
      <c r="AY49" s="48"/>
      <c r="AZ49" s="48"/>
      <c r="BA49" s="48"/>
      <c r="BB49" s="48"/>
      <c r="BC49" s="48"/>
      <c r="BD49" s="48"/>
      <c r="BE49" s="48"/>
      <c r="BF49" s="47"/>
      <c r="BG49" s="51"/>
      <c r="CJ49" s="10" t="s">
        <v>97</v>
      </c>
      <c r="CK49" s="11" t="s">
        <v>98</v>
      </c>
      <c r="CL49" s="8">
        <v>7.56</v>
      </c>
      <c r="CM49" s="4">
        <f t="shared" si="0"/>
        <v>108455.76</v>
      </c>
    </row>
    <row r="50" spans="3:91" x14ac:dyDescent="0.25">
      <c r="C50" s="46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47"/>
      <c r="AJ50" s="47"/>
      <c r="AK50" s="47"/>
      <c r="AL50" s="47"/>
      <c r="AM50" s="47"/>
      <c r="AN50" s="47"/>
      <c r="AO50" s="47"/>
      <c r="AP50" s="47"/>
      <c r="AQ50" s="47"/>
      <c r="AR50" s="47"/>
      <c r="AS50" s="47"/>
      <c r="AT50" s="47"/>
      <c r="AU50" s="47"/>
      <c r="AV50" s="47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51"/>
      <c r="CJ50" s="10" t="s">
        <v>99</v>
      </c>
      <c r="CK50" s="11" t="s">
        <v>100</v>
      </c>
      <c r="CL50" s="7">
        <v>7.185372229192807</v>
      </c>
      <c r="CM50" s="4">
        <f t="shared" si="0"/>
        <v>103081.35</v>
      </c>
    </row>
    <row r="51" spans="3:91" x14ac:dyDescent="0.25">
      <c r="C51" s="46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  <c r="AA51" s="47"/>
      <c r="AB51" s="47"/>
      <c r="AC51" s="47"/>
      <c r="AD51" s="47"/>
      <c r="AE51" s="47"/>
      <c r="AF51" s="47"/>
      <c r="AG51" s="47"/>
      <c r="AH51" s="47"/>
      <c r="AI51" s="47"/>
      <c r="AJ51" s="47"/>
      <c r="AK51" s="47"/>
      <c r="AL51" s="47"/>
      <c r="AM51" s="47"/>
      <c r="AN51" s="47"/>
      <c r="AO51" s="47"/>
      <c r="AP51" s="47"/>
      <c r="AQ51" s="47"/>
      <c r="AR51" s="47"/>
      <c r="AS51" s="47"/>
      <c r="AT51" s="47"/>
      <c r="AU51" s="47"/>
      <c r="AV51" s="47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51"/>
      <c r="CJ51" s="10" t="s">
        <v>101</v>
      </c>
      <c r="CK51" s="11" t="s">
        <v>102</v>
      </c>
      <c r="CL51" s="7">
        <v>6.0066583019657047</v>
      </c>
      <c r="CM51" s="4">
        <f t="shared" si="0"/>
        <v>86171.520000000004</v>
      </c>
    </row>
    <row r="52" spans="3:91" x14ac:dyDescent="0.25">
      <c r="C52" s="46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  <c r="AA52" s="47"/>
      <c r="AB52" s="47"/>
      <c r="AC52" s="47"/>
      <c r="AD52" s="47"/>
      <c r="AE52" s="47"/>
      <c r="AF52" s="47"/>
      <c r="AG52" s="47"/>
      <c r="AH52" s="47"/>
      <c r="AI52" s="47"/>
      <c r="AJ52" s="47"/>
      <c r="AK52" s="47"/>
      <c r="AL52" s="47"/>
      <c r="AM52" s="47"/>
      <c r="AN52" s="47"/>
      <c r="AO52" s="47"/>
      <c r="AP52" s="47"/>
      <c r="AQ52" s="47"/>
      <c r="AR52" s="47"/>
      <c r="AS52" s="47"/>
      <c r="AT52" s="47"/>
      <c r="AU52" s="47"/>
      <c r="AV52" s="47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51"/>
      <c r="CJ52" s="10" t="s">
        <v>103</v>
      </c>
      <c r="CK52" s="11" t="s">
        <v>104</v>
      </c>
      <c r="CL52" s="7">
        <v>7.8263355639202565</v>
      </c>
      <c r="CM52" s="4">
        <f t="shared" si="0"/>
        <v>112276.61</v>
      </c>
    </row>
    <row r="53" spans="3:91" x14ac:dyDescent="0.25">
      <c r="C53" s="46"/>
      <c r="D53" s="47"/>
      <c r="E53" s="208" t="s">
        <v>6</v>
      </c>
      <c r="F53" s="209"/>
      <c r="G53" s="209"/>
      <c r="H53" s="209"/>
      <c r="I53" s="209"/>
      <c r="J53" s="209"/>
      <c r="K53" s="210" t="str">
        <f t="shared" ref="K53" si="5">VLOOKUP(E53,$CJ$1:$CM$1003,2,FALSE)</f>
        <v>NOVACRON RUBY S–3B</v>
      </c>
      <c r="L53" s="210"/>
      <c r="M53" s="210"/>
      <c r="N53" s="210"/>
      <c r="O53" s="210"/>
      <c r="P53" s="210"/>
      <c r="Q53" s="210"/>
      <c r="R53" s="210"/>
      <c r="S53" s="210"/>
      <c r="T53" s="210"/>
      <c r="U53" s="210"/>
      <c r="V53" s="210"/>
      <c r="W53" s="210"/>
      <c r="X53" s="210"/>
      <c r="Y53" s="73"/>
      <c r="Z53" s="73"/>
      <c r="AA53" s="73"/>
      <c r="AB53" s="211">
        <v>1.08</v>
      </c>
      <c r="AC53" s="211"/>
      <c r="AD53" s="211"/>
      <c r="AE53" s="211"/>
      <c r="AF53" s="211"/>
      <c r="AG53" s="211"/>
      <c r="AH53" s="211"/>
      <c r="AI53" s="211"/>
      <c r="AJ53" s="211"/>
      <c r="AK53" s="210" t="s">
        <v>315</v>
      </c>
      <c r="AL53" s="210"/>
      <c r="AM53" s="212">
        <v>376.5</v>
      </c>
      <c r="AN53" s="212"/>
      <c r="AO53" s="212"/>
      <c r="AP53" s="212"/>
      <c r="AQ53" s="212"/>
      <c r="AR53" s="212"/>
      <c r="AS53" s="52" t="s">
        <v>316</v>
      </c>
      <c r="AT53" s="52"/>
      <c r="AU53" s="213">
        <f>(AM53*VLOOKUP(E53,$CJ$1:$CM$1003,4,FALSE))/1000</f>
        <v>45424.672290000002</v>
      </c>
      <c r="AV53" s="213"/>
      <c r="AW53" s="213"/>
      <c r="AX53" s="213"/>
      <c r="AY53" s="213"/>
      <c r="AZ53" s="213"/>
      <c r="BA53" s="213"/>
      <c r="BB53" s="213"/>
      <c r="BC53" s="213"/>
      <c r="BD53" s="213"/>
      <c r="BE53" s="214"/>
      <c r="BF53" s="47"/>
      <c r="BG53" s="51"/>
      <c r="CJ53" s="10" t="s">
        <v>105</v>
      </c>
      <c r="CK53" s="11" t="s">
        <v>106</v>
      </c>
      <c r="CL53" s="7">
        <v>5.4474048515265583</v>
      </c>
      <c r="CM53" s="4">
        <f t="shared" si="0"/>
        <v>78148.47</v>
      </c>
    </row>
    <row r="54" spans="3:91" x14ac:dyDescent="0.25">
      <c r="C54" s="46"/>
      <c r="D54" s="47"/>
      <c r="E54" s="200" t="s">
        <v>36</v>
      </c>
      <c r="F54" s="201"/>
      <c r="G54" s="201"/>
      <c r="H54" s="201"/>
      <c r="I54" s="201"/>
      <c r="J54" s="201"/>
      <c r="K54" s="225" t="str">
        <f>VLOOKUP(E54,$CJ$1:$CM$1003,2,FALSE)</f>
        <v>NOVACRON BRILLIANT BLUE EC-B</v>
      </c>
      <c r="L54" s="225"/>
      <c r="M54" s="225"/>
      <c r="N54" s="225"/>
      <c r="O54" s="225"/>
      <c r="P54" s="225"/>
      <c r="Q54" s="225"/>
      <c r="R54" s="225"/>
      <c r="S54" s="225"/>
      <c r="T54" s="225"/>
      <c r="U54" s="225"/>
      <c r="V54" s="225"/>
      <c r="W54" s="225"/>
      <c r="X54" s="225"/>
      <c r="Y54" s="225"/>
      <c r="Z54" s="225"/>
      <c r="AA54" s="76"/>
      <c r="AB54" s="203">
        <v>0.59399999999999997</v>
      </c>
      <c r="AC54" s="203"/>
      <c r="AD54" s="203"/>
      <c r="AE54" s="203"/>
      <c r="AF54" s="203"/>
      <c r="AG54" s="203"/>
      <c r="AH54" s="203"/>
      <c r="AI54" s="203"/>
      <c r="AJ54" s="203"/>
      <c r="AK54" s="202" t="s">
        <v>315</v>
      </c>
      <c r="AL54" s="202"/>
      <c r="AM54" s="204">
        <v>207.08</v>
      </c>
      <c r="AN54" s="204"/>
      <c r="AO54" s="204"/>
      <c r="AP54" s="204"/>
      <c r="AQ54" s="204"/>
      <c r="AR54" s="204"/>
      <c r="AS54" s="47" t="s">
        <v>316</v>
      </c>
      <c r="AT54" s="47"/>
      <c r="AU54" s="205">
        <f t="shared" ref="AU54:AU57" si="6">(AM54*VLOOKUP(E54,$CJ$1:$CM$1003,4,FALSE))/1000</f>
        <v>59831.301355200005</v>
      </c>
      <c r="AV54" s="205"/>
      <c r="AW54" s="205"/>
      <c r="AX54" s="205"/>
      <c r="AY54" s="205"/>
      <c r="AZ54" s="205"/>
      <c r="BA54" s="205"/>
      <c r="BB54" s="205"/>
      <c r="BC54" s="205"/>
      <c r="BD54" s="205"/>
      <c r="BE54" s="206"/>
      <c r="BF54" s="47"/>
      <c r="BG54" s="51"/>
      <c r="CJ54" s="10" t="s">
        <v>107</v>
      </c>
      <c r="CK54" s="11" t="s">
        <v>108</v>
      </c>
      <c r="CL54" s="7">
        <v>7.1763592639063152</v>
      </c>
      <c r="CM54" s="4">
        <f t="shared" si="0"/>
        <v>102952.05</v>
      </c>
    </row>
    <row r="55" spans="3:91" x14ac:dyDescent="0.25">
      <c r="C55" s="46"/>
      <c r="D55" s="47"/>
      <c r="E55" s="216" t="s">
        <v>8</v>
      </c>
      <c r="F55" s="217"/>
      <c r="G55" s="217"/>
      <c r="H55" s="217"/>
      <c r="I55" s="217"/>
      <c r="J55" s="217"/>
      <c r="K55" s="218" t="str">
        <f t="shared" ref="K55:K57" si="7">VLOOKUP(E55,$CJ$1:$CM$1003,2,FALSE)</f>
        <v>FIMBIL EAS 40 NEW</v>
      </c>
      <c r="L55" s="218"/>
      <c r="M55" s="218"/>
      <c r="N55" s="218"/>
      <c r="O55" s="218"/>
      <c r="P55" s="218"/>
      <c r="Q55" s="218"/>
      <c r="R55" s="218"/>
      <c r="S55" s="218"/>
      <c r="T55" s="218"/>
      <c r="U55" s="218"/>
      <c r="V55" s="218"/>
      <c r="W55" s="218"/>
      <c r="X55" s="218"/>
      <c r="Y55" s="74"/>
      <c r="Z55" s="74"/>
      <c r="AA55" s="74"/>
      <c r="AB55" s="219">
        <v>4</v>
      </c>
      <c r="AC55" s="219"/>
      <c r="AD55" s="219"/>
      <c r="AE55" s="219"/>
      <c r="AF55" s="219"/>
      <c r="AG55" s="219"/>
      <c r="AH55" s="219"/>
      <c r="AI55" s="219"/>
      <c r="AJ55" s="219"/>
      <c r="AK55" s="218" t="s">
        <v>315</v>
      </c>
      <c r="AL55" s="218"/>
      <c r="AM55" s="248">
        <v>1394.46</v>
      </c>
      <c r="AN55" s="248"/>
      <c r="AO55" s="248"/>
      <c r="AP55" s="248"/>
      <c r="AQ55" s="248"/>
      <c r="AR55" s="248"/>
      <c r="AS55" s="55" t="s">
        <v>316</v>
      </c>
      <c r="AT55" s="55"/>
      <c r="AU55" s="221">
        <f t="shared" si="6"/>
        <v>28765.1161044</v>
      </c>
      <c r="AV55" s="221"/>
      <c r="AW55" s="221"/>
      <c r="AX55" s="221"/>
      <c r="AY55" s="221"/>
      <c r="AZ55" s="221"/>
      <c r="BA55" s="221"/>
      <c r="BB55" s="221"/>
      <c r="BC55" s="221"/>
      <c r="BD55" s="221"/>
      <c r="BE55" s="222"/>
      <c r="BF55" s="47"/>
      <c r="BG55" s="51"/>
      <c r="CJ55" s="10" t="s">
        <v>109</v>
      </c>
      <c r="CK55" s="11" t="s">
        <v>110</v>
      </c>
      <c r="CL55" s="7">
        <v>6.1914303638644919</v>
      </c>
      <c r="CM55" s="4">
        <f t="shared" si="0"/>
        <v>88822.26</v>
      </c>
    </row>
    <row r="56" spans="3:91" x14ac:dyDescent="0.25">
      <c r="C56" s="46"/>
      <c r="D56" s="47"/>
      <c r="E56" s="200" t="s">
        <v>183</v>
      </c>
      <c r="F56" s="201"/>
      <c r="G56" s="201"/>
      <c r="H56" s="201"/>
      <c r="I56" s="201"/>
      <c r="J56" s="201"/>
      <c r="K56" s="202" t="str">
        <f t="shared" si="7"/>
        <v>CAUSTIC SODA LIQ</v>
      </c>
      <c r="L56" s="202"/>
      <c r="M56" s="202"/>
      <c r="N56" s="202"/>
      <c r="O56" s="202"/>
      <c r="P56" s="202"/>
      <c r="Q56" s="202"/>
      <c r="R56" s="202"/>
      <c r="S56" s="202"/>
      <c r="T56" s="202"/>
      <c r="U56" s="202"/>
      <c r="V56" s="202"/>
      <c r="W56" s="202"/>
      <c r="X56" s="202"/>
      <c r="Y56" s="76"/>
      <c r="Z56" s="76"/>
      <c r="AA56" s="76"/>
      <c r="AB56" s="203">
        <v>6</v>
      </c>
      <c r="AC56" s="203"/>
      <c r="AD56" s="203"/>
      <c r="AE56" s="203"/>
      <c r="AF56" s="203"/>
      <c r="AG56" s="203"/>
      <c r="AH56" s="203"/>
      <c r="AI56" s="203"/>
      <c r="AJ56" s="203"/>
      <c r="AK56" s="202" t="s">
        <v>315</v>
      </c>
      <c r="AL56" s="202"/>
      <c r="AM56" s="212">
        <v>2091.69</v>
      </c>
      <c r="AN56" s="212"/>
      <c r="AO56" s="212"/>
      <c r="AP56" s="212"/>
      <c r="AQ56" s="212"/>
      <c r="AR56" s="212"/>
      <c r="AS56" s="47" t="s">
        <v>316</v>
      </c>
      <c r="AT56" s="47"/>
      <c r="AU56" s="205">
        <f t="shared" si="6"/>
        <v>17877.674429999999</v>
      </c>
      <c r="AV56" s="205"/>
      <c r="AW56" s="205"/>
      <c r="AX56" s="205"/>
      <c r="AY56" s="205"/>
      <c r="AZ56" s="205"/>
      <c r="BA56" s="205"/>
      <c r="BB56" s="205"/>
      <c r="BC56" s="205"/>
      <c r="BD56" s="205"/>
      <c r="BE56" s="206"/>
      <c r="BF56" s="47"/>
      <c r="BG56" s="51"/>
      <c r="CJ56" s="10" t="s">
        <v>111</v>
      </c>
      <c r="CK56" s="11" t="s">
        <v>112</v>
      </c>
      <c r="CL56" s="7">
        <v>6.0397867001254708</v>
      </c>
      <c r="CM56" s="4">
        <f t="shared" si="0"/>
        <v>86646.78</v>
      </c>
    </row>
    <row r="57" spans="3:91" x14ac:dyDescent="0.25">
      <c r="C57" s="46"/>
      <c r="D57" s="47"/>
      <c r="E57" s="223" t="s">
        <v>10</v>
      </c>
      <c r="F57" s="224"/>
      <c r="G57" s="224"/>
      <c r="H57" s="224"/>
      <c r="I57" s="224"/>
      <c r="J57" s="224"/>
      <c r="K57" s="225" t="str">
        <f t="shared" si="7"/>
        <v>SODA ASH</v>
      </c>
      <c r="L57" s="225"/>
      <c r="M57" s="225"/>
      <c r="N57" s="225"/>
      <c r="O57" s="225"/>
      <c r="P57" s="225"/>
      <c r="Q57" s="225"/>
      <c r="R57" s="225"/>
      <c r="S57" s="225"/>
      <c r="T57" s="225"/>
      <c r="U57" s="225"/>
      <c r="V57" s="225"/>
      <c r="W57" s="225"/>
      <c r="X57" s="225"/>
      <c r="Y57" s="75"/>
      <c r="Z57" s="75"/>
      <c r="AA57" s="75"/>
      <c r="AB57" s="226">
        <v>20</v>
      </c>
      <c r="AC57" s="226"/>
      <c r="AD57" s="226"/>
      <c r="AE57" s="226"/>
      <c r="AF57" s="226"/>
      <c r="AG57" s="226"/>
      <c r="AH57" s="226"/>
      <c r="AI57" s="226"/>
      <c r="AJ57" s="226"/>
      <c r="AK57" s="225" t="s">
        <v>315</v>
      </c>
      <c r="AL57" s="225"/>
      <c r="AM57" s="227">
        <v>6972.3</v>
      </c>
      <c r="AN57" s="227"/>
      <c r="AO57" s="227"/>
      <c r="AP57" s="227"/>
      <c r="AQ57" s="227"/>
      <c r="AR57" s="227"/>
      <c r="AS57" s="54" t="s">
        <v>316</v>
      </c>
      <c r="AT57" s="54"/>
      <c r="AU57" s="228">
        <f t="shared" si="6"/>
        <v>61914.023999999998</v>
      </c>
      <c r="AV57" s="228"/>
      <c r="AW57" s="228"/>
      <c r="AX57" s="228"/>
      <c r="AY57" s="228"/>
      <c r="AZ57" s="228"/>
      <c r="BA57" s="228"/>
      <c r="BB57" s="228"/>
      <c r="BC57" s="228"/>
      <c r="BD57" s="228"/>
      <c r="BE57" s="229"/>
      <c r="BF57" s="47"/>
      <c r="BG57" s="51"/>
      <c r="CJ57" s="10" t="s">
        <v>113</v>
      </c>
      <c r="CK57" s="11" t="s">
        <v>114</v>
      </c>
      <c r="CL57" s="7">
        <v>8.1017858636553743</v>
      </c>
      <c r="CM57" s="4">
        <f t="shared" si="0"/>
        <v>116228.22</v>
      </c>
    </row>
    <row r="58" spans="3:91" x14ac:dyDescent="0.25">
      <c r="C58" s="46"/>
      <c r="D58" s="47"/>
      <c r="E58" s="70"/>
      <c r="F58" s="70"/>
      <c r="G58" s="70"/>
      <c r="H58" s="70"/>
      <c r="I58" s="70"/>
      <c r="J58" s="70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  <c r="Z58" s="76"/>
      <c r="AA58" s="76"/>
      <c r="AB58" s="57"/>
      <c r="AC58" s="57"/>
      <c r="AD58" s="57"/>
      <c r="AE58" s="57"/>
      <c r="AF58" s="57"/>
      <c r="AG58" s="57"/>
      <c r="AH58" s="57"/>
      <c r="AI58" s="57"/>
      <c r="AJ58" s="57"/>
      <c r="AK58" s="76"/>
      <c r="AL58" s="76"/>
      <c r="AM58" s="70"/>
      <c r="AN58" s="70"/>
      <c r="AO58" s="70"/>
      <c r="AP58" s="70"/>
      <c r="AQ58" s="70"/>
      <c r="AR58" s="70"/>
      <c r="AS58" s="47"/>
      <c r="AT58" s="47"/>
      <c r="AU58" s="58"/>
      <c r="AV58" s="58"/>
      <c r="AW58" s="58"/>
      <c r="AX58" s="58"/>
      <c r="AY58" s="58"/>
      <c r="AZ58" s="58"/>
      <c r="BA58" s="58"/>
      <c r="BB58" s="58"/>
      <c r="BC58" s="58"/>
      <c r="BD58" s="58"/>
      <c r="BE58" s="58"/>
      <c r="BF58" s="47"/>
      <c r="BG58" s="51"/>
      <c r="CJ58" s="10" t="s">
        <v>115</v>
      </c>
      <c r="CK58" s="11" t="s">
        <v>116</v>
      </c>
      <c r="CL58" s="7">
        <v>13.444857800083646</v>
      </c>
      <c r="CM58" s="4">
        <f t="shared" si="0"/>
        <v>192879.93</v>
      </c>
    </row>
    <row r="59" spans="3:91" x14ac:dyDescent="0.25">
      <c r="C59" s="46"/>
      <c r="D59" s="47"/>
      <c r="E59" s="70"/>
      <c r="F59" s="70"/>
      <c r="G59" s="70"/>
      <c r="H59" s="70"/>
      <c r="I59" s="70"/>
      <c r="J59" s="70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  <c r="AA59" s="76"/>
      <c r="AB59" s="57"/>
      <c r="AC59" s="57"/>
      <c r="AD59" s="57"/>
      <c r="AE59" s="57"/>
      <c r="AF59" s="57"/>
      <c r="AG59" s="57"/>
      <c r="AH59" s="57"/>
      <c r="AI59" s="57"/>
      <c r="AJ59" s="57"/>
      <c r="AK59" s="76"/>
      <c r="AL59" s="76"/>
      <c r="AM59" s="70"/>
      <c r="AN59" s="70"/>
      <c r="AO59" s="70"/>
      <c r="AP59" s="59"/>
      <c r="AQ59" s="230" t="s">
        <v>318</v>
      </c>
      <c r="AR59" s="230"/>
      <c r="AS59" s="230"/>
      <c r="AT59" s="230"/>
      <c r="AU59" s="58" t="s">
        <v>11</v>
      </c>
      <c r="AV59" s="205">
        <f>SUM(AU53:BE57)</f>
        <v>213812.7881796</v>
      </c>
      <c r="AW59" s="205"/>
      <c r="AX59" s="205"/>
      <c r="AY59" s="205"/>
      <c r="AZ59" s="205"/>
      <c r="BA59" s="205"/>
      <c r="BB59" s="205"/>
      <c r="BC59" s="205"/>
      <c r="BD59" s="205"/>
      <c r="BE59" s="205"/>
      <c r="BF59" s="47"/>
      <c r="BG59" s="51"/>
      <c r="CJ59" s="10" t="s">
        <v>117</v>
      </c>
      <c r="CK59" s="11" t="s">
        <v>118</v>
      </c>
      <c r="CL59" s="7">
        <v>5.9245141502857939</v>
      </c>
      <c r="CM59" s="4">
        <f t="shared" si="0"/>
        <v>84993.08</v>
      </c>
    </row>
    <row r="60" spans="3:91" x14ac:dyDescent="0.25">
      <c r="C60" s="46"/>
      <c r="D60" s="47"/>
      <c r="E60" s="70"/>
      <c r="F60" s="70"/>
      <c r="G60" s="70"/>
      <c r="H60" s="70"/>
      <c r="I60" s="70"/>
      <c r="J60" s="70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  <c r="AA60" s="76"/>
      <c r="AB60" s="57"/>
      <c r="AC60" s="57"/>
      <c r="AD60" s="57"/>
      <c r="AE60" s="57"/>
      <c r="AF60" s="57"/>
      <c r="AG60" s="57"/>
      <c r="AH60" s="57"/>
      <c r="AI60" s="57"/>
      <c r="AJ60" s="57"/>
      <c r="AK60" s="76"/>
      <c r="AL60" s="76"/>
      <c r="AM60" s="70"/>
      <c r="AN60" s="70"/>
      <c r="AO60" s="70"/>
      <c r="AP60" s="59"/>
      <c r="AQ60" s="202" t="s">
        <v>317</v>
      </c>
      <c r="AR60" s="202"/>
      <c r="AS60" s="202"/>
      <c r="AT60" s="202"/>
      <c r="AU60" s="58" t="s">
        <v>11</v>
      </c>
      <c r="AV60" s="205">
        <f>AV59/AV47</f>
        <v>101.81561341885714</v>
      </c>
      <c r="AW60" s="205"/>
      <c r="AX60" s="205"/>
      <c r="AY60" s="205"/>
      <c r="AZ60" s="205"/>
      <c r="BA60" s="205"/>
      <c r="BB60" s="205"/>
      <c r="BC60" s="205"/>
      <c r="BD60" s="205"/>
      <c r="BE60" s="205"/>
      <c r="BF60" s="47"/>
      <c r="BG60" s="51"/>
      <c r="CJ60" s="10" t="s">
        <v>119</v>
      </c>
      <c r="CK60" s="11" t="s">
        <v>120</v>
      </c>
      <c r="CL60" s="7">
        <v>22.600925693573121</v>
      </c>
      <c r="CM60" s="4">
        <f t="shared" si="0"/>
        <v>324232.88</v>
      </c>
    </row>
    <row r="61" spans="3:91" x14ac:dyDescent="0.25">
      <c r="C61" s="46"/>
      <c r="D61" s="47"/>
      <c r="E61" s="70"/>
      <c r="F61" s="70"/>
      <c r="G61" s="70"/>
      <c r="H61" s="70"/>
      <c r="I61" s="70"/>
      <c r="J61" s="70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  <c r="AA61" s="76"/>
      <c r="AB61" s="57"/>
      <c r="AC61" s="57"/>
      <c r="AD61" s="57"/>
      <c r="AE61" s="57"/>
      <c r="AF61" s="57"/>
      <c r="AG61" s="57"/>
      <c r="AH61" s="57"/>
      <c r="AI61" s="57"/>
      <c r="AJ61" s="57"/>
      <c r="AK61" s="76"/>
      <c r="AL61" s="76"/>
      <c r="AM61" s="70"/>
      <c r="AN61" s="70"/>
      <c r="AO61" s="70"/>
      <c r="AP61" s="70"/>
      <c r="AQ61" s="70"/>
      <c r="AR61" s="70"/>
      <c r="AS61" s="47"/>
      <c r="AT61" s="47"/>
      <c r="AU61" s="47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47"/>
      <c r="BG61" s="51"/>
      <c r="CJ61" s="10" t="s">
        <v>121</v>
      </c>
      <c r="CK61" s="11" t="s">
        <v>122</v>
      </c>
      <c r="CL61" s="7">
        <v>16.283755053673499</v>
      </c>
      <c r="CM61" s="4">
        <f t="shared" si="0"/>
        <v>233606.75</v>
      </c>
    </row>
    <row r="62" spans="3:91" ht="17.25" thickBot="1" x14ac:dyDescent="0.3">
      <c r="C62" s="60"/>
      <c r="D62" s="61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  <c r="AJ62" s="61"/>
      <c r="AK62" s="61"/>
      <c r="AL62" s="61"/>
      <c r="AM62" s="61"/>
      <c r="AN62" s="61"/>
      <c r="AO62" s="61"/>
      <c r="AP62" s="61"/>
      <c r="AQ62" s="61"/>
      <c r="AR62" s="61"/>
      <c r="AS62" s="61"/>
      <c r="AT62" s="61"/>
      <c r="AU62" s="61"/>
      <c r="AV62" s="61"/>
      <c r="AW62" s="61"/>
      <c r="AX62" s="61"/>
      <c r="AY62" s="61"/>
      <c r="AZ62" s="61"/>
      <c r="BA62" s="61"/>
      <c r="BB62" s="61"/>
      <c r="BC62" s="61"/>
      <c r="BD62" s="61"/>
      <c r="BE62" s="61"/>
      <c r="BF62" s="61"/>
      <c r="BG62" s="62"/>
      <c r="CJ62" s="10" t="s">
        <v>123</v>
      </c>
      <c r="CK62" s="11" t="s">
        <v>124</v>
      </c>
      <c r="CL62" s="7">
        <v>12.855069705841348</v>
      </c>
      <c r="CM62" s="4">
        <f t="shared" si="0"/>
        <v>184418.83</v>
      </c>
    </row>
    <row r="63" spans="3:91" x14ac:dyDescent="0.25">
      <c r="CJ63" s="10" t="s">
        <v>125</v>
      </c>
      <c r="CK63" s="11" t="s">
        <v>126</v>
      </c>
      <c r="CL63" s="7">
        <v>17.105289976300014</v>
      </c>
      <c r="CM63" s="4">
        <f t="shared" si="0"/>
        <v>245392.49</v>
      </c>
    </row>
    <row r="64" spans="3:91" ht="17.25" thickBot="1" x14ac:dyDescent="0.3">
      <c r="CJ64" s="10" t="s">
        <v>127</v>
      </c>
      <c r="CK64" s="11" t="s">
        <v>128</v>
      </c>
      <c r="CL64" s="7">
        <v>22.969960964728845</v>
      </c>
      <c r="CM64" s="4">
        <f t="shared" si="0"/>
        <v>329527.06</v>
      </c>
    </row>
    <row r="65" spans="3:91" x14ac:dyDescent="0.25">
      <c r="C65" s="43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44"/>
      <c r="AN65" s="44"/>
      <c r="AO65" s="44"/>
      <c r="AP65" s="44"/>
      <c r="AQ65" s="44"/>
      <c r="AR65" s="44"/>
      <c r="AS65" s="44"/>
      <c r="AT65" s="44"/>
      <c r="AU65" s="44"/>
      <c r="AV65" s="44"/>
      <c r="AW65" s="44"/>
      <c r="AX65" s="44"/>
      <c r="AY65" s="44"/>
      <c r="AZ65" s="44"/>
      <c r="BA65" s="44"/>
      <c r="BB65" s="44"/>
      <c r="BC65" s="44"/>
      <c r="BD65" s="44"/>
      <c r="BE65" s="44"/>
      <c r="BF65" s="44"/>
      <c r="BG65" s="45"/>
      <c r="CJ65" s="10" t="s">
        <v>129</v>
      </c>
      <c r="CK65" s="11" t="s">
        <v>130</v>
      </c>
      <c r="CL65" s="7">
        <v>20.822014498815001</v>
      </c>
      <c r="CM65" s="4">
        <f t="shared" si="0"/>
        <v>298712.62</v>
      </c>
    </row>
    <row r="66" spans="3:91" x14ac:dyDescent="0.25">
      <c r="C66" s="46"/>
      <c r="D66" s="47"/>
      <c r="E66" s="196" t="s">
        <v>0</v>
      </c>
      <c r="F66" s="196"/>
      <c r="G66" s="196"/>
      <c r="H66" s="196"/>
      <c r="I66" s="196"/>
      <c r="J66" s="48" t="s">
        <v>11</v>
      </c>
      <c r="K66" s="196" t="s">
        <v>340</v>
      </c>
      <c r="L66" s="196"/>
      <c r="M66" s="196"/>
      <c r="N66" s="196"/>
      <c r="O66" s="196"/>
      <c r="P66" s="196"/>
      <c r="Q66" s="196"/>
      <c r="R66" s="196"/>
      <c r="S66" s="196"/>
      <c r="T66" s="196"/>
      <c r="U66" s="196"/>
      <c r="V66" s="48"/>
      <c r="W66" s="48"/>
      <c r="X66" s="49"/>
      <c r="Y66" s="49"/>
      <c r="Z66" s="49"/>
      <c r="AA66" s="49"/>
      <c r="AB66" s="49"/>
      <c r="AC66" s="49"/>
      <c r="AD66" s="49"/>
      <c r="AE66" s="49"/>
      <c r="AF66" s="49"/>
      <c r="AG66" s="49"/>
      <c r="AH66" s="48"/>
      <c r="AI66" s="50"/>
      <c r="AJ66" s="50"/>
      <c r="AK66" s="50"/>
      <c r="AL66" s="50"/>
      <c r="AM66" s="196" t="s">
        <v>3</v>
      </c>
      <c r="AN66" s="196"/>
      <c r="AO66" s="196"/>
      <c r="AP66" s="196"/>
      <c r="AQ66" s="196"/>
      <c r="AR66" s="196"/>
      <c r="AS66" s="196"/>
      <c r="AT66" s="196"/>
      <c r="AU66" s="48" t="s">
        <v>11</v>
      </c>
      <c r="AV66" s="197">
        <v>348.61</v>
      </c>
      <c r="AW66" s="197"/>
      <c r="AX66" s="197"/>
      <c r="AY66" s="197"/>
      <c r="AZ66" s="48" t="s">
        <v>319</v>
      </c>
      <c r="BA66" s="48"/>
      <c r="BB66" s="48"/>
      <c r="BC66" s="48"/>
      <c r="BD66" s="48"/>
      <c r="BE66" s="48"/>
      <c r="BF66" s="47"/>
      <c r="BG66" s="51"/>
      <c r="CJ66" s="10" t="s">
        <v>131</v>
      </c>
      <c r="CK66" s="11" t="s">
        <v>132</v>
      </c>
      <c r="CL66" s="7">
        <v>7.3308385612714346</v>
      </c>
      <c r="CM66" s="4">
        <f t="shared" si="0"/>
        <v>105168.21</v>
      </c>
    </row>
    <row r="67" spans="3:91" x14ac:dyDescent="0.25">
      <c r="C67" s="46"/>
      <c r="D67" s="47"/>
      <c r="E67" s="196" t="s">
        <v>322</v>
      </c>
      <c r="F67" s="196"/>
      <c r="G67" s="196"/>
      <c r="H67" s="196"/>
      <c r="I67" s="196"/>
      <c r="J67" s="48" t="s">
        <v>11</v>
      </c>
      <c r="K67" s="196" t="s">
        <v>352</v>
      </c>
      <c r="L67" s="196"/>
      <c r="M67" s="196"/>
      <c r="N67" s="196"/>
      <c r="O67" s="196"/>
      <c r="P67" s="196"/>
      <c r="Q67" s="196"/>
      <c r="R67" s="196"/>
      <c r="S67" s="196"/>
      <c r="T67" s="196"/>
      <c r="U67" s="196"/>
      <c r="V67" s="196"/>
      <c r="W67" s="48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48"/>
      <c r="AI67" s="50"/>
      <c r="AJ67" s="50"/>
      <c r="AK67" s="50"/>
      <c r="AL67" s="50"/>
      <c r="AM67" s="196" t="s">
        <v>4</v>
      </c>
      <c r="AN67" s="196"/>
      <c r="AO67" s="196"/>
      <c r="AP67" s="196"/>
      <c r="AQ67" s="196"/>
      <c r="AR67" s="196"/>
      <c r="AS67" s="196"/>
      <c r="AT67" s="196"/>
      <c r="AU67" s="48" t="s">
        <v>11</v>
      </c>
      <c r="AV67" s="196">
        <v>2100</v>
      </c>
      <c r="AW67" s="196"/>
      <c r="AX67" s="196"/>
      <c r="AY67" s="196"/>
      <c r="AZ67" s="48" t="s">
        <v>320</v>
      </c>
      <c r="BA67" s="48"/>
      <c r="BB67" s="48"/>
      <c r="BC67" s="48"/>
      <c r="BD67" s="48"/>
      <c r="BE67" s="48"/>
      <c r="BF67" s="47"/>
      <c r="BG67" s="51"/>
      <c r="CJ67" s="10" t="s">
        <v>133</v>
      </c>
      <c r="CK67" s="11" t="s">
        <v>134</v>
      </c>
      <c r="CL67" s="7">
        <v>54.480363864491849</v>
      </c>
      <c r="CM67" s="4">
        <f t="shared" si="0"/>
        <v>781575.3</v>
      </c>
    </row>
    <row r="68" spans="3:91" x14ac:dyDescent="0.25">
      <c r="C68" s="46"/>
      <c r="D68" s="47"/>
      <c r="E68" s="196" t="s">
        <v>1</v>
      </c>
      <c r="F68" s="196"/>
      <c r="G68" s="196"/>
      <c r="H68" s="196"/>
      <c r="I68" s="196"/>
      <c r="J68" s="48" t="s">
        <v>11</v>
      </c>
      <c r="K68" s="196" t="s">
        <v>349</v>
      </c>
      <c r="L68" s="196"/>
      <c r="M68" s="196"/>
      <c r="N68" s="196"/>
      <c r="O68" s="196"/>
      <c r="P68" s="196"/>
      <c r="Q68" s="196"/>
      <c r="R68" s="196"/>
      <c r="S68" s="196"/>
      <c r="T68" s="196"/>
      <c r="U68" s="196"/>
      <c r="V68" s="48"/>
      <c r="W68" s="48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48"/>
      <c r="AI68" s="50"/>
      <c r="AJ68" s="50"/>
      <c r="AK68" s="50"/>
      <c r="AL68" s="50"/>
      <c r="AM68" s="196"/>
      <c r="AN68" s="196"/>
      <c r="AO68" s="196"/>
      <c r="AP68" s="196"/>
      <c r="AQ68" s="196"/>
      <c r="AR68" s="196"/>
      <c r="AS68" s="196"/>
      <c r="AT68" s="196"/>
      <c r="AU68" s="48"/>
      <c r="AV68" s="198"/>
      <c r="AW68" s="198"/>
      <c r="AX68" s="198"/>
      <c r="AY68" s="198"/>
      <c r="AZ68" s="48"/>
      <c r="BA68" s="48"/>
      <c r="BB68" s="48"/>
      <c r="BC68" s="48"/>
      <c r="BD68" s="48"/>
      <c r="BE68" s="48"/>
      <c r="BF68" s="47"/>
      <c r="BG68" s="51"/>
      <c r="CJ68" s="10" t="s">
        <v>135</v>
      </c>
      <c r="CK68" s="11" t="s">
        <v>136</v>
      </c>
      <c r="CL68" s="7">
        <v>50.628216924578282</v>
      </c>
      <c r="CM68" s="4">
        <f t="shared" si="0"/>
        <v>726312.4</v>
      </c>
    </row>
    <row r="69" spans="3:91" x14ac:dyDescent="0.25">
      <c r="C69" s="46"/>
      <c r="D69" s="47"/>
      <c r="E69" s="196" t="s">
        <v>2</v>
      </c>
      <c r="F69" s="196"/>
      <c r="G69" s="196"/>
      <c r="H69" s="196"/>
      <c r="I69" s="196"/>
      <c r="J69" s="48" t="s">
        <v>11</v>
      </c>
      <c r="K69" s="196" t="s">
        <v>337</v>
      </c>
      <c r="L69" s="196"/>
      <c r="M69" s="196"/>
      <c r="N69" s="196"/>
      <c r="O69" s="196"/>
      <c r="P69" s="196"/>
      <c r="Q69" s="196"/>
      <c r="R69" s="196"/>
      <c r="S69" s="196"/>
      <c r="T69" s="196"/>
      <c r="U69" s="196"/>
      <c r="V69" s="48"/>
      <c r="W69" s="48"/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8"/>
      <c r="AJ69" s="48"/>
      <c r="AK69" s="48"/>
      <c r="AL69" s="48"/>
      <c r="AM69" s="196"/>
      <c r="AN69" s="196"/>
      <c r="AO69" s="196"/>
      <c r="AP69" s="196"/>
      <c r="AQ69" s="196"/>
      <c r="AR69" s="196"/>
      <c r="AS69" s="196"/>
      <c r="AT69" s="196"/>
      <c r="AU69" s="48"/>
      <c r="AV69" s="48"/>
      <c r="AW69" s="48"/>
      <c r="AX69" s="48"/>
      <c r="AY69" s="48"/>
      <c r="AZ69" s="48"/>
      <c r="BA69" s="48"/>
      <c r="BB69" s="48"/>
      <c r="BC69" s="48"/>
      <c r="BD69" s="48"/>
      <c r="BE69" s="48"/>
      <c r="BF69" s="47"/>
      <c r="BG69" s="51"/>
      <c r="CJ69" s="12" t="s">
        <v>137</v>
      </c>
      <c r="CK69" s="13" t="s">
        <v>138</v>
      </c>
      <c r="CL69" s="14">
        <v>49.527603513174405</v>
      </c>
      <c r="CM69" s="4">
        <f t="shared" si="0"/>
        <v>710523</v>
      </c>
    </row>
    <row r="70" spans="3:91" x14ac:dyDescent="0.25">
      <c r="C70" s="46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  <c r="AA70" s="47"/>
      <c r="AB70" s="47"/>
      <c r="AC70" s="47"/>
      <c r="AD70" s="47"/>
      <c r="AE70" s="47"/>
      <c r="AF70" s="47"/>
      <c r="AG70" s="47"/>
      <c r="AH70" s="47"/>
      <c r="AI70" s="47"/>
      <c r="AJ70" s="47"/>
      <c r="AK70" s="47"/>
      <c r="AL70" s="47"/>
      <c r="AM70" s="47"/>
      <c r="AN70" s="47"/>
      <c r="AO70" s="47"/>
      <c r="AP70" s="47"/>
      <c r="AQ70" s="47"/>
      <c r="AR70" s="47"/>
      <c r="AS70" s="47"/>
      <c r="AT70" s="47"/>
      <c r="AU70" s="47"/>
      <c r="AV70" s="47"/>
      <c r="AW70" s="47"/>
      <c r="AX70" s="47"/>
      <c r="AY70" s="47"/>
      <c r="AZ70" s="47"/>
      <c r="BA70" s="47"/>
      <c r="BB70" s="47"/>
      <c r="BC70" s="47"/>
      <c r="BD70" s="47"/>
      <c r="BE70" s="47"/>
      <c r="BF70" s="47"/>
      <c r="BG70" s="51"/>
      <c r="CJ70" s="5" t="s">
        <v>139</v>
      </c>
      <c r="CK70" s="11" t="s">
        <v>140</v>
      </c>
      <c r="CL70" s="7">
        <v>58.332510804405409</v>
      </c>
      <c r="CM70" s="4">
        <f t="shared" si="0"/>
        <v>836838.2</v>
      </c>
    </row>
    <row r="71" spans="3:91" x14ac:dyDescent="0.25">
      <c r="C71" s="46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  <c r="AA71" s="47"/>
      <c r="AB71" s="47"/>
      <c r="AC71" s="47"/>
      <c r="AD71" s="47"/>
      <c r="AE71" s="47"/>
      <c r="AF71" s="47"/>
      <c r="AG71" s="47"/>
      <c r="AH71" s="47"/>
      <c r="AI71" s="47"/>
      <c r="AJ71" s="47"/>
      <c r="AK71" s="47"/>
      <c r="AL71" s="47"/>
      <c r="AM71" s="47"/>
      <c r="AN71" s="47"/>
      <c r="AO71" s="47"/>
      <c r="AP71" s="47"/>
      <c r="AQ71" s="47"/>
      <c r="AR71" s="47"/>
      <c r="AS71" s="47"/>
      <c r="AT71" s="47"/>
      <c r="AU71" s="47"/>
      <c r="AV71" s="47"/>
      <c r="AW71" s="47"/>
      <c r="AX71" s="47"/>
      <c r="AY71" s="47"/>
      <c r="AZ71" s="47"/>
      <c r="BA71" s="47"/>
      <c r="BB71" s="47"/>
      <c r="BC71" s="47"/>
      <c r="BD71" s="47"/>
      <c r="BE71" s="47"/>
      <c r="BF71" s="47"/>
      <c r="BG71" s="51"/>
      <c r="CJ71" s="12" t="s">
        <v>141</v>
      </c>
      <c r="CK71" s="13" t="s">
        <v>142</v>
      </c>
      <c r="CL71" s="14">
        <v>11.666502160881082</v>
      </c>
      <c r="CM71" s="4">
        <f t="shared" si="0"/>
        <v>167367.64000000001</v>
      </c>
    </row>
    <row r="72" spans="3:91" x14ac:dyDescent="0.25">
      <c r="C72" s="46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  <c r="AA72" s="47"/>
      <c r="AB72" s="47"/>
      <c r="AC72" s="47"/>
      <c r="AD72" s="47"/>
      <c r="AE72" s="47"/>
      <c r="AF72" s="47"/>
      <c r="AG72" s="47"/>
      <c r="AH72" s="47"/>
      <c r="AI72" s="47"/>
      <c r="AJ72" s="47"/>
      <c r="AK72" s="47"/>
      <c r="AL72" s="47"/>
      <c r="AM72" s="47"/>
      <c r="AN72" s="47"/>
      <c r="AO72" s="47"/>
      <c r="AP72" s="47"/>
      <c r="AQ72" s="47"/>
      <c r="AR72" s="47"/>
      <c r="AS72" s="47"/>
      <c r="AT72" s="47"/>
      <c r="AU72" s="47"/>
      <c r="AV72" s="47"/>
      <c r="AW72" s="47"/>
      <c r="AX72" s="47"/>
      <c r="AY72" s="47"/>
      <c r="AZ72" s="47"/>
      <c r="BA72" s="47"/>
      <c r="BB72" s="47"/>
      <c r="BC72" s="47"/>
      <c r="BD72" s="47"/>
      <c r="BE72" s="47"/>
      <c r="BF72" s="47"/>
      <c r="BG72" s="51"/>
      <c r="CJ72" s="5" t="s">
        <v>143</v>
      </c>
      <c r="CK72" s="11" t="s">
        <v>144</v>
      </c>
      <c r="CL72" s="7">
        <v>14.858281053952322</v>
      </c>
      <c r="CM72" s="4">
        <f t="shared" si="0"/>
        <v>213156.9</v>
      </c>
    </row>
    <row r="73" spans="3:91" x14ac:dyDescent="0.25">
      <c r="C73" s="46"/>
      <c r="D73" s="47"/>
      <c r="E73" s="208" t="s">
        <v>5</v>
      </c>
      <c r="F73" s="209"/>
      <c r="G73" s="209"/>
      <c r="H73" s="209"/>
      <c r="I73" s="209"/>
      <c r="J73" s="209"/>
      <c r="K73" s="210" t="str">
        <f t="shared" ref="K73" si="8">VLOOKUP(E73,$CJ$1:$CM$1003,2,FALSE)</f>
        <v>NOVACRON YELLOW S-3R</v>
      </c>
      <c r="L73" s="210"/>
      <c r="M73" s="210"/>
      <c r="N73" s="210"/>
      <c r="O73" s="210"/>
      <c r="P73" s="210"/>
      <c r="Q73" s="210"/>
      <c r="R73" s="210"/>
      <c r="S73" s="210"/>
      <c r="T73" s="210"/>
      <c r="U73" s="210"/>
      <c r="V73" s="210"/>
      <c r="W73" s="210"/>
      <c r="X73" s="210"/>
      <c r="Y73" s="73"/>
      <c r="Z73" s="73"/>
      <c r="AA73" s="73"/>
      <c r="AB73" s="211">
        <v>0.23400000000000001</v>
      </c>
      <c r="AC73" s="211"/>
      <c r="AD73" s="211"/>
      <c r="AE73" s="211"/>
      <c r="AF73" s="211"/>
      <c r="AG73" s="211"/>
      <c r="AH73" s="211"/>
      <c r="AI73" s="211"/>
      <c r="AJ73" s="211"/>
      <c r="AK73" s="210" t="s">
        <v>315</v>
      </c>
      <c r="AL73" s="210"/>
      <c r="AM73" s="212">
        <v>81.58</v>
      </c>
      <c r="AN73" s="212"/>
      <c r="AO73" s="212"/>
      <c r="AP73" s="212"/>
      <c r="AQ73" s="212"/>
      <c r="AR73" s="212"/>
      <c r="AS73" s="52" t="s">
        <v>316</v>
      </c>
      <c r="AT73" s="52"/>
      <c r="AU73" s="213">
        <f>(AM73*VLOOKUP(E73,$CJ$1:$CM$1003,4,FALSE))/1000</f>
        <v>7923.2470235999999</v>
      </c>
      <c r="AV73" s="213"/>
      <c r="AW73" s="213"/>
      <c r="AX73" s="213"/>
      <c r="AY73" s="213"/>
      <c r="AZ73" s="213"/>
      <c r="BA73" s="213"/>
      <c r="BB73" s="213"/>
      <c r="BC73" s="213"/>
      <c r="BD73" s="213"/>
      <c r="BE73" s="214"/>
      <c r="BF73" s="47"/>
      <c r="BG73" s="51"/>
      <c r="CJ73" s="15" t="s">
        <v>145</v>
      </c>
      <c r="CK73" s="16" t="s">
        <v>146</v>
      </c>
      <c r="CL73" s="17">
        <v>7.2640485152655785</v>
      </c>
      <c r="CM73" s="4">
        <f t="shared" ref="CM73:CM136" si="9">CL73*$CM$3</f>
        <v>104210.04</v>
      </c>
    </row>
    <row r="74" spans="3:91" x14ac:dyDescent="0.25">
      <c r="C74" s="46"/>
      <c r="D74" s="47"/>
      <c r="E74" s="200" t="s">
        <v>6</v>
      </c>
      <c r="F74" s="201"/>
      <c r="G74" s="201"/>
      <c r="H74" s="201"/>
      <c r="I74" s="201"/>
      <c r="J74" s="201"/>
      <c r="K74" s="202" t="str">
        <f>VLOOKUP(E74,$CJ$1:$CM$1003,2,FALSE)</f>
        <v>NOVACRON RUBY S–3B</v>
      </c>
      <c r="L74" s="202"/>
      <c r="M74" s="202"/>
      <c r="N74" s="202"/>
      <c r="O74" s="202"/>
      <c r="P74" s="202"/>
      <c r="Q74" s="202"/>
      <c r="R74" s="202"/>
      <c r="S74" s="202"/>
      <c r="T74" s="202"/>
      <c r="U74" s="202"/>
      <c r="V74" s="202"/>
      <c r="W74" s="202"/>
      <c r="X74" s="202"/>
      <c r="Y74" s="76"/>
      <c r="Z74" s="76"/>
      <c r="AA74" s="76"/>
      <c r="AB74" s="203">
        <v>1.7549999999999999</v>
      </c>
      <c r="AC74" s="203"/>
      <c r="AD74" s="203"/>
      <c r="AE74" s="203"/>
      <c r="AF74" s="203"/>
      <c r="AG74" s="203"/>
      <c r="AH74" s="203"/>
      <c r="AI74" s="203"/>
      <c r="AJ74" s="203"/>
      <c r="AK74" s="202" t="s">
        <v>315</v>
      </c>
      <c r="AL74" s="202"/>
      <c r="AM74" s="204">
        <v>611.82000000000005</v>
      </c>
      <c r="AN74" s="204"/>
      <c r="AO74" s="204"/>
      <c r="AP74" s="204"/>
      <c r="AQ74" s="204"/>
      <c r="AR74" s="204"/>
      <c r="AS74" s="47" t="s">
        <v>316</v>
      </c>
      <c r="AT74" s="47"/>
      <c r="AU74" s="205">
        <f t="shared" ref="AU74:AU78" si="10">(AM74*VLOOKUP(E74,$CJ$1:$CM$1003,4,FALSE))/1000</f>
        <v>73815.997345199998</v>
      </c>
      <c r="AV74" s="205"/>
      <c r="AW74" s="205"/>
      <c r="AX74" s="205"/>
      <c r="AY74" s="205"/>
      <c r="AZ74" s="205"/>
      <c r="BA74" s="205"/>
      <c r="BB74" s="205"/>
      <c r="BC74" s="205"/>
      <c r="BD74" s="205"/>
      <c r="BE74" s="206"/>
      <c r="BF74" s="47"/>
      <c r="BG74" s="51"/>
      <c r="CJ74" s="10" t="s">
        <v>147</v>
      </c>
      <c r="CK74" s="18" t="s">
        <v>148</v>
      </c>
      <c r="CL74" s="7">
        <v>8.8314791579534369</v>
      </c>
      <c r="CM74" s="4">
        <f t="shared" si="9"/>
        <v>126696.40000000001</v>
      </c>
    </row>
    <row r="75" spans="3:91" x14ac:dyDescent="0.25">
      <c r="C75" s="46"/>
      <c r="D75" s="47"/>
      <c r="E75" s="200" t="s">
        <v>41</v>
      </c>
      <c r="F75" s="201"/>
      <c r="G75" s="201"/>
      <c r="H75" s="201"/>
      <c r="I75" s="201"/>
      <c r="J75" s="201"/>
      <c r="K75" s="202" t="str">
        <f t="shared" ref="K75:K78" si="11">VLOOKUP(E75,$CJ$1:$CM$1003,2,FALSE)</f>
        <v>NOVACRON DEEP NIGHT S–R</v>
      </c>
      <c r="L75" s="202"/>
      <c r="M75" s="202"/>
      <c r="N75" s="202"/>
      <c r="O75" s="202"/>
      <c r="P75" s="202"/>
      <c r="Q75" s="202"/>
      <c r="R75" s="202"/>
      <c r="S75" s="202"/>
      <c r="T75" s="202"/>
      <c r="U75" s="202"/>
      <c r="V75" s="202"/>
      <c r="W75" s="202"/>
      <c r="X75" s="202"/>
      <c r="Y75" s="76"/>
      <c r="Z75" s="76"/>
      <c r="AA75" s="76"/>
      <c r="AB75" s="203">
        <v>26.91</v>
      </c>
      <c r="AC75" s="203"/>
      <c r="AD75" s="203"/>
      <c r="AE75" s="203"/>
      <c r="AF75" s="203"/>
      <c r="AG75" s="203"/>
      <c r="AH75" s="203"/>
      <c r="AI75" s="203"/>
      <c r="AJ75" s="203"/>
      <c r="AK75" s="202" t="s">
        <v>315</v>
      </c>
      <c r="AL75" s="202"/>
      <c r="AM75" s="204">
        <v>9381.2199999999993</v>
      </c>
      <c r="AN75" s="204"/>
      <c r="AO75" s="204"/>
      <c r="AP75" s="204"/>
      <c r="AQ75" s="204"/>
      <c r="AR75" s="204"/>
      <c r="AS75" s="47" t="s">
        <v>316</v>
      </c>
      <c r="AT75" s="47"/>
      <c r="AU75" s="205">
        <f t="shared" si="10"/>
        <v>978418.28001239989</v>
      </c>
      <c r="AV75" s="205"/>
      <c r="AW75" s="205"/>
      <c r="AX75" s="205"/>
      <c r="AY75" s="205"/>
      <c r="AZ75" s="205"/>
      <c r="BA75" s="205"/>
      <c r="BB75" s="205"/>
      <c r="BC75" s="205"/>
      <c r="BD75" s="205"/>
      <c r="BE75" s="206"/>
      <c r="BF75" s="47"/>
      <c r="BG75" s="51"/>
      <c r="CJ75" s="10" t="s">
        <v>149</v>
      </c>
      <c r="CK75" s="11" t="s">
        <v>150</v>
      </c>
      <c r="CL75" s="7">
        <v>8.8825477485013238</v>
      </c>
      <c r="CM75" s="4">
        <f t="shared" si="9"/>
        <v>127429.02999999998</v>
      </c>
    </row>
    <row r="76" spans="3:91" x14ac:dyDescent="0.25">
      <c r="C76" s="46"/>
      <c r="D76" s="47"/>
      <c r="E76" s="216" t="s">
        <v>8</v>
      </c>
      <c r="F76" s="217"/>
      <c r="G76" s="217"/>
      <c r="H76" s="217"/>
      <c r="I76" s="217"/>
      <c r="J76" s="217"/>
      <c r="K76" s="218" t="str">
        <f t="shared" si="11"/>
        <v>FIMBIL EAS 40 NEW</v>
      </c>
      <c r="L76" s="218"/>
      <c r="M76" s="218"/>
      <c r="N76" s="218"/>
      <c r="O76" s="218"/>
      <c r="P76" s="218"/>
      <c r="Q76" s="218"/>
      <c r="R76" s="218"/>
      <c r="S76" s="218"/>
      <c r="T76" s="218"/>
      <c r="U76" s="218"/>
      <c r="V76" s="218"/>
      <c r="W76" s="218"/>
      <c r="X76" s="218"/>
      <c r="Y76" s="74"/>
      <c r="Z76" s="74"/>
      <c r="AA76" s="74"/>
      <c r="AB76" s="219">
        <v>4</v>
      </c>
      <c r="AC76" s="219"/>
      <c r="AD76" s="219"/>
      <c r="AE76" s="219"/>
      <c r="AF76" s="219"/>
      <c r="AG76" s="219"/>
      <c r="AH76" s="219"/>
      <c r="AI76" s="219"/>
      <c r="AJ76" s="219"/>
      <c r="AK76" s="218" t="s">
        <v>315</v>
      </c>
      <c r="AL76" s="218"/>
      <c r="AM76" s="248">
        <v>1394.46</v>
      </c>
      <c r="AN76" s="248"/>
      <c r="AO76" s="248"/>
      <c r="AP76" s="248"/>
      <c r="AQ76" s="248"/>
      <c r="AR76" s="248"/>
      <c r="AS76" s="55" t="s">
        <v>316</v>
      </c>
      <c r="AT76" s="55"/>
      <c r="AU76" s="221">
        <f t="shared" si="10"/>
        <v>28765.1161044</v>
      </c>
      <c r="AV76" s="221"/>
      <c r="AW76" s="221"/>
      <c r="AX76" s="221"/>
      <c r="AY76" s="221"/>
      <c r="AZ76" s="221"/>
      <c r="BA76" s="221"/>
      <c r="BB76" s="221"/>
      <c r="BC76" s="221"/>
      <c r="BD76" s="221"/>
      <c r="BE76" s="222"/>
      <c r="BF76" s="47"/>
      <c r="BG76" s="51"/>
      <c r="CJ76" s="10" t="s">
        <v>151</v>
      </c>
      <c r="CK76" s="11" t="s">
        <v>152</v>
      </c>
      <c r="CL76" s="7">
        <v>7.5505172173428132</v>
      </c>
      <c r="CM76" s="4">
        <f t="shared" si="9"/>
        <v>108319.72</v>
      </c>
    </row>
    <row r="77" spans="3:91" x14ac:dyDescent="0.25">
      <c r="C77" s="46"/>
      <c r="D77" s="47"/>
      <c r="E77" s="200" t="s">
        <v>183</v>
      </c>
      <c r="F77" s="201"/>
      <c r="G77" s="201"/>
      <c r="H77" s="201"/>
      <c r="I77" s="201"/>
      <c r="J77" s="201"/>
      <c r="K77" s="202" t="str">
        <f t="shared" si="11"/>
        <v>CAUSTIC SODA LIQ</v>
      </c>
      <c r="L77" s="202"/>
      <c r="M77" s="202"/>
      <c r="N77" s="202"/>
      <c r="O77" s="202"/>
      <c r="P77" s="202"/>
      <c r="Q77" s="202"/>
      <c r="R77" s="202"/>
      <c r="S77" s="202"/>
      <c r="T77" s="202"/>
      <c r="U77" s="202"/>
      <c r="V77" s="202"/>
      <c r="W77" s="202"/>
      <c r="X77" s="202"/>
      <c r="Y77" s="76"/>
      <c r="Z77" s="76"/>
      <c r="AA77" s="76"/>
      <c r="AB77" s="203">
        <v>9</v>
      </c>
      <c r="AC77" s="203"/>
      <c r="AD77" s="203"/>
      <c r="AE77" s="203"/>
      <c r="AF77" s="203"/>
      <c r="AG77" s="203"/>
      <c r="AH77" s="203"/>
      <c r="AI77" s="203"/>
      <c r="AJ77" s="203"/>
      <c r="AK77" s="202" t="s">
        <v>315</v>
      </c>
      <c r="AL77" s="202"/>
      <c r="AM77" s="204">
        <v>3137.53</v>
      </c>
      <c r="AN77" s="204"/>
      <c r="AO77" s="204"/>
      <c r="AP77" s="204"/>
      <c r="AQ77" s="204"/>
      <c r="AR77" s="204"/>
      <c r="AS77" s="47" t="s">
        <v>316</v>
      </c>
      <c r="AT77" s="47"/>
      <c r="AU77" s="205">
        <f t="shared" si="10"/>
        <v>26816.46891</v>
      </c>
      <c r="AV77" s="205"/>
      <c r="AW77" s="205"/>
      <c r="AX77" s="205"/>
      <c r="AY77" s="205"/>
      <c r="AZ77" s="205"/>
      <c r="BA77" s="205"/>
      <c r="BB77" s="205"/>
      <c r="BC77" s="205"/>
      <c r="BD77" s="205"/>
      <c r="BE77" s="206"/>
      <c r="BF77" s="47"/>
      <c r="BG77" s="51"/>
      <c r="CJ77" s="10" t="s">
        <v>153</v>
      </c>
      <c r="CK77" s="11" t="s">
        <v>154</v>
      </c>
      <c r="CL77" s="7">
        <v>19.985732608392585</v>
      </c>
      <c r="CM77" s="4">
        <f t="shared" si="9"/>
        <v>286715.32</v>
      </c>
    </row>
    <row r="78" spans="3:91" x14ac:dyDescent="0.25">
      <c r="C78" s="46"/>
      <c r="D78" s="47"/>
      <c r="E78" s="223" t="s">
        <v>10</v>
      </c>
      <c r="F78" s="224"/>
      <c r="G78" s="224"/>
      <c r="H78" s="224"/>
      <c r="I78" s="224"/>
      <c r="J78" s="224"/>
      <c r="K78" s="225" t="str">
        <f t="shared" si="11"/>
        <v>SODA ASH</v>
      </c>
      <c r="L78" s="225"/>
      <c r="M78" s="225"/>
      <c r="N78" s="225"/>
      <c r="O78" s="225"/>
      <c r="P78" s="225"/>
      <c r="Q78" s="225"/>
      <c r="R78" s="225"/>
      <c r="S78" s="225"/>
      <c r="T78" s="225"/>
      <c r="U78" s="225"/>
      <c r="V78" s="225"/>
      <c r="W78" s="225"/>
      <c r="X78" s="225"/>
      <c r="Y78" s="75"/>
      <c r="Z78" s="75"/>
      <c r="AA78" s="75"/>
      <c r="AB78" s="226">
        <v>20</v>
      </c>
      <c r="AC78" s="226"/>
      <c r="AD78" s="226"/>
      <c r="AE78" s="226"/>
      <c r="AF78" s="226"/>
      <c r="AG78" s="226"/>
      <c r="AH78" s="226"/>
      <c r="AI78" s="226"/>
      <c r="AJ78" s="226"/>
      <c r="AK78" s="225" t="s">
        <v>315</v>
      </c>
      <c r="AL78" s="225"/>
      <c r="AM78" s="227">
        <v>6972.3</v>
      </c>
      <c r="AN78" s="227"/>
      <c r="AO78" s="227"/>
      <c r="AP78" s="227"/>
      <c r="AQ78" s="227"/>
      <c r="AR78" s="227"/>
      <c r="AS78" s="54" t="s">
        <v>316</v>
      </c>
      <c r="AT78" s="54"/>
      <c r="AU78" s="228">
        <f t="shared" si="10"/>
        <v>61914.023999999998</v>
      </c>
      <c r="AV78" s="228"/>
      <c r="AW78" s="228"/>
      <c r="AX78" s="228"/>
      <c r="AY78" s="228"/>
      <c r="AZ78" s="228"/>
      <c r="BA78" s="228"/>
      <c r="BB78" s="228"/>
      <c r="BC78" s="228"/>
      <c r="BD78" s="228"/>
      <c r="BE78" s="229"/>
      <c r="BF78" s="47"/>
      <c r="BG78" s="51"/>
      <c r="CJ78" s="10" t="s">
        <v>155</v>
      </c>
      <c r="CK78" s="19" t="s">
        <v>156</v>
      </c>
      <c r="CL78" s="7">
        <v>19.352577722013105</v>
      </c>
      <c r="CM78" s="4">
        <f t="shared" si="9"/>
        <v>277632.08</v>
      </c>
    </row>
    <row r="79" spans="3:91" x14ac:dyDescent="0.25">
      <c r="C79" s="46"/>
      <c r="D79" s="47"/>
      <c r="E79" s="70"/>
      <c r="F79" s="70"/>
      <c r="G79" s="70"/>
      <c r="H79" s="70"/>
      <c r="I79" s="70"/>
      <c r="J79" s="70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  <c r="AA79" s="76"/>
      <c r="AB79" s="57"/>
      <c r="AC79" s="57"/>
      <c r="AD79" s="57"/>
      <c r="AE79" s="57"/>
      <c r="AF79" s="57"/>
      <c r="AG79" s="57"/>
      <c r="AH79" s="57"/>
      <c r="AI79" s="57"/>
      <c r="AJ79" s="57"/>
      <c r="AK79" s="76"/>
      <c r="AL79" s="76"/>
      <c r="AM79" s="70"/>
      <c r="AN79" s="70"/>
      <c r="AO79" s="70"/>
      <c r="AP79" s="70"/>
      <c r="AQ79" s="70"/>
      <c r="AR79" s="70"/>
      <c r="AS79" s="47"/>
      <c r="AT79" s="47"/>
      <c r="AU79" s="58"/>
      <c r="AV79" s="58"/>
      <c r="AW79" s="58"/>
      <c r="AX79" s="58"/>
      <c r="AY79" s="58"/>
      <c r="AZ79" s="58"/>
      <c r="BA79" s="58"/>
      <c r="BB79" s="58"/>
      <c r="BC79" s="58"/>
      <c r="BD79" s="58"/>
      <c r="BE79" s="58"/>
      <c r="BF79" s="47"/>
      <c r="BG79" s="51"/>
      <c r="CJ79" s="10" t="s">
        <v>157</v>
      </c>
      <c r="CK79" s="19" t="s">
        <v>158</v>
      </c>
      <c r="CL79" s="7">
        <v>17.513283145127563</v>
      </c>
      <c r="CM79" s="4">
        <f t="shared" si="9"/>
        <v>251245.56000000003</v>
      </c>
    </row>
    <row r="80" spans="3:91" x14ac:dyDescent="0.25">
      <c r="C80" s="46"/>
      <c r="D80" s="47"/>
      <c r="E80" s="70"/>
      <c r="F80" s="70"/>
      <c r="G80" s="70"/>
      <c r="H80" s="70"/>
      <c r="I80" s="70"/>
      <c r="J80" s="70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  <c r="AA80" s="76"/>
      <c r="AB80" s="57"/>
      <c r="AC80" s="57"/>
      <c r="AD80" s="57"/>
      <c r="AE80" s="57"/>
      <c r="AF80" s="57"/>
      <c r="AG80" s="57"/>
      <c r="AH80" s="57"/>
      <c r="AI80" s="57"/>
      <c r="AJ80" s="57"/>
      <c r="AK80" s="76"/>
      <c r="AL80" s="76"/>
      <c r="AM80" s="70"/>
      <c r="AN80" s="70"/>
      <c r="AO80" s="70"/>
      <c r="AP80" s="59"/>
      <c r="AQ80" s="230" t="s">
        <v>318</v>
      </c>
      <c r="AR80" s="230"/>
      <c r="AS80" s="230"/>
      <c r="AT80" s="230"/>
      <c r="AU80" s="58" t="s">
        <v>11</v>
      </c>
      <c r="AV80" s="205">
        <f>SUM(AU73:BE78)</f>
        <v>1177653.1333955999</v>
      </c>
      <c r="AW80" s="205"/>
      <c r="AX80" s="205"/>
      <c r="AY80" s="205"/>
      <c r="AZ80" s="205"/>
      <c r="BA80" s="205"/>
      <c r="BB80" s="205"/>
      <c r="BC80" s="205"/>
      <c r="BD80" s="205"/>
      <c r="BE80" s="205"/>
      <c r="BF80" s="47"/>
      <c r="BG80" s="51"/>
      <c r="CJ80" s="10" t="s">
        <v>159</v>
      </c>
      <c r="CK80" s="11" t="s">
        <v>160</v>
      </c>
      <c r="CL80" s="7">
        <v>18.24300362470375</v>
      </c>
      <c r="CM80" s="4">
        <f t="shared" si="9"/>
        <v>261714.13</v>
      </c>
    </row>
    <row r="81" spans="3:91" x14ac:dyDescent="0.25">
      <c r="C81" s="46"/>
      <c r="D81" s="47"/>
      <c r="E81" s="70"/>
      <c r="F81" s="70"/>
      <c r="G81" s="70"/>
      <c r="H81" s="70"/>
      <c r="I81" s="70"/>
      <c r="J81" s="70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57"/>
      <c r="AC81" s="57"/>
      <c r="AD81" s="57"/>
      <c r="AE81" s="57"/>
      <c r="AF81" s="57"/>
      <c r="AG81" s="57"/>
      <c r="AH81" s="57"/>
      <c r="AI81" s="57"/>
      <c r="AJ81" s="57"/>
      <c r="AK81" s="76"/>
      <c r="AL81" s="76"/>
      <c r="AM81" s="70"/>
      <c r="AN81" s="70"/>
      <c r="AO81" s="70"/>
      <c r="AP81" s="59"/>
      <c r="AQ81" s="202" t="s">
        <v>317</v>
      </c>
      <c r="AR81" s="202"/>
      <c r="AS81" s="202"/>
      <c r="AT81" s="202"/>
      <c r="AU81" s="58" t="s">
        <v>11</v>
      </c>
      <c r="AV81" s="205">
        <f>AV80/AV67</f>
        <v>560.78720637885715</v>
      </c>
      <c r="AW81" s="205"/>
      <c r="AX81" s="205"/>
      <c r="AY81" s="205"/>
      <c r="AZ81" s="205"/>
      <c r="BA81" s="205"/>
      <c r="BB81" s="205"/>
      <c r="BC81" s="205"/>
      <c r="BD81" s="205"/>
      <c r="BE81" s="205"/>
      <c r="BF81" s="47"/>
      <c r="BG81" s="51"/>
      <c r="CJ81" s="10" t="s">
        <v>161</v>
      </c>
      <c r="CK81" s="11" t="s">
        <v>162</v>
      </c>
      <c r="CL81" s="7">
        <v>9.0314714903108886</v>
      </c>
      <c r="CM81" s="4">
        <f t="shared" si="9"/>
        <v>129565.49</v>
      </c>
    </row>
    <row r="82" spans="3:91" x14ac:dyDescent="0.25">
      <c r="C82" s="46"/>
      <c r="D82" s="47"/>
      <c r="E82" s="70"/>
      <c r="F82" s="70"/>
      <c r="G82" s="70"/>
      <c r="H82" s="70"/>
      <c r="I82" s="70"/>
      <c r="J82" s="70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  <c r="Z82" s="76"/>
      <c r="AA82" s="76"/>
      <c r="AB82" s="57"/>
      <c r="AC82" s="57"/>
      <c r="AD82" s="57"/>
      <c r="AE82" s="57"/>
      <c r="AF82" s="57"/>
      <c r="AG82" s="57"/>
      <c r="AH82" s="57"/>
      <c r="AI82" s="57"/>
      <c r="AJ82" s="57"/>
      <c r="AK82" s="76"/>
      <c r="AL82" s="76"/>
      <c r="AM82" s="70"/>
      <c r="AN82" s="70"/>
      <c r="AO82" s="70"/>
      <c r="AP82" s="70"/>
      <c r="AQ82" s="70"/>
      <c r="AR82" s="70"/>
      <c r="AS82" s="47"/>
      <c r="AT82" s="47"/>
      <c r="AU82" s="47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47"/>
      <c r="BG82" s="51"/>
      <c r="CJ82" s="10" t="s">
        <v>163</v>
      </c>
      <c r="CK82" s="11" t="s">
        <v>164</v>
      </c>
      <c r="CL82" s="7">
        <v>12.306423393280358</v>
      </c>
      <c r="CM82" s="4">
        <f t="shared" si="9"/>
        <v>176547.95</v>
      </c>
    </row>
    <row r="83" spans="3:91" ht="17.25" thickBot="1" x14ac:dyDescent="0.3">
      <c r="C83" s="60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2"/>
      <c r="CJ83" s="10" t="s">
        <v>165</v>
      </c>
      <c r="CK83" s="11" t="s">
        <v>166</v>
      </c>
      <c r="CL83" s="7">
        <v>17.52</v>
      </c>
      <c r="CM83" s="4">
        <f t="shared" si="9"/>
        <v>251341.91999999998</v>
      </c>
    </row>
    <row r="84" spans="3:91" x14ac:dyDescent="0.25">
      <c r="CJ84" s="12" t="s">
        <v>167</v>
      </c>
      <c r="CK84" s="13" t="s">
        <v>168</v>
      </c>
      <c r="CL84" s="7">
        <v>6.0476808866583021</v>
      </c>
      <c r="CM84" s="4">
        <f t="shared" si="9"/>
        <v>86760.03</v>
      </c>
    </row>
    <row r="85" spans="3:91" ht="17.25" thickBot="1" x14ac:dyDescent="0.3">
      <c r="CJ85" s="12" t="s">
        <v>169</v>
      </c>
      <c r="CK85" s="20" t="s">
        <v>170</v>
      </c>
      <c r="CL85" s="7">
        <v>9.6363041962916505</v>
      </c>
      <c r="CM85" s="4">
        <f t="shared" si="9"/>
        <v>138242.42000000001</v>
      </c>
    </row>
    <row r="86" spans="3:91" x14ac:dyDescent="0.25">
      <c r="C86" s="43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5"/>
      <c r="CJ86" s="10" t="s">
        <v>171</v>
      </c>
      <c r="CK86" s="21" t="s">
        <v>172</v>
      </c>
      <c r="CL86" s="7">
        <v>14.638158371671546</v>
      </c>
      <c r="CM86" s="4">
        <f t="shared" si="9"/>
        <v>209999.02</v>
      </c>
    </row>
    <row r="87" spans="3:91" x14ac:dyDescent="0.25">
      <c r="C87" s="46"/>
      <c r="D87" s="47"/>
      <c r="E87" s="196" t="s">
        <v>0</v>
      </c>
      <c r="F87" s="196"/>
      <c r="G87" s="196"/>
      <c r="H87" s="196"/>
      <c r="I87" s="196"/>
      <c r="J87" s="48" t="s">
        <v>11</v>
      </c>
      <c r="K87" s="196" t="s">
        <v>342</v>
      </c>
      <c r="L87" s="196"/>
      <c r="M87" s="196"/>
      <c r="N87" s="196"/>
      <c r="O87" s="196"/>
      <c r="P87" s="196"/>
      <c r="Q87" s="196"/>
      <c r="R87" s="196"/>
      <c r="S87" s="196"/>
      <c r="T87" s="196"/>
      <c r="U87" s="196"/>
      <c r="V87" s="48"/>
      <c r="W87" s="48"/>
      <c r="X87" s="49"/>
      <c r="Y87" s="49"/>
      <c r="Z87" s="49"/>
      <c r="AA87" s="49"/>
      <c r="AB87" s="49"/>
      <c r="AC87" s="49"/>
      <c r="AD87" s="49"/>
      <c r="AE87" s="49"/>
      <c r="AF87" s="49"/>
      <c r="AG87" s="49"/>
      <c r="AH87" s="48"/>
      <c r="AI87" s="50"/>
      <c r="AJ87" s="50"/>
      <c r="AK87" s="50"/>
      <c r="AL87" s="50"/>
      <c r="AM87" s="196" t="s">
        <v>3</v>
      </c>
      <c r="AN87" s="196"/>
      <c r="AO87" s="196"/>
      <c r="AP87" s="196"/>
      <c r="AQ87" s="196"/>
      <c r="AR87" s="196"/>
      <c r="AS87" s="196"/>
      <c r="AT87" s="196"/>
      <c r="AU87" s="48" t="s">
        <v>11</v>
      </c>
      <c r="AV87" s="197">
        <v>348.61</v>
      </c>
      <c r="AW87" s="197"/>
      <c r="AX87" s="197"/>
      <c r="AY87" s="197"/>
      <c r="AZ87" s="48" t="s">
        <v>319</v>
      </c>
      <c r="BA87" s="48"/>
      <c r="BB87" s="48"/>
      <c r="BC87" s="48"/>
      <c r="BD87" s="48"/>
      <c r="BE87" s="48"/>
      <c r="BF87" s="47"/>
      <c r="BG87" s="51"/>
      <c r="CJ87" s="10" t="s">
        <v>173</v>
      </c>
      <c r="CK87" s="22" t="s">
        <v>174</v>
      </c>
      <c r="CL87" s="7">
        <v>12.216808866583019</v>
      </c>
      <c r="CM87" s="4">
        <f t="shared" si="9"/>
        <v>175262.34</v>
      </c>
    </row>
    <row r="88" spans="3:91" x14ac:dyDescent="0.25">
      <c r="C88" s="46"/>
      <c r="D88" s="47"/>
      <c r="E88" s="196" t="s">
        <v>322</v>
      </c>
      <c r="F88" s="196"/>
      <c r="G88" s="196"/>
      <c r="H88" s="196"/>
      <c r="I88" s="196"/>
      <c r="J88" s="48" t="s">
        <v>11</v>
      </c>
      <c r="K88" s="196" t="s">
        <v>357</v>
      </c>
      <c r="L88" s="196"/>
      <c r="M88" s="196"/>
      <c r="N88" s="196"/>
      <c r="O88" s="196"/>
      <c r="P88" s="196"/>
      <c r="Q88" s="196"/>
      <c r="R88" s="196"/>
      <c r="S88" s="196"/>
      <c r="T88" s="196"/>
      <c r="U88" s="196"/>
      <c r="V88" s="196"/>
      <c r="W88" s="48"/>
      <c r="X88" s="49"/>
      <c r="Y88" s="49"/>
      <c r="Z88" s="49"/>
      <c r="AA88" s="49"/>
      <c r="AB88" s="49"/>
      <c r="AC88" s="49"/>
      <c r="AD88" s="49"/>
      <c r="AE88" s="49"/>
      <c r="AF88" s="49"/>
      <c r="AG88" s="49"/>
      <c r="AH88" s="48"/>
      <c r="AI88" s="50"/>
      <c r="AJ88" s="50"/>
      <c r="AK88" s="50"/>
      <c r="AL88" s="50"/>
      <c r="AM88" s="196" t="s">
        <v>4</v>
      </c>
      <c r="AN88" s="196"/>
      <c r="AO88" s="196"/>
      <c r="AP88" s="196"/>
      <c r="AQ88" s="196"/>
      <c r="AR88" s="196"/>
      <c r="AS88" s="196"/>
      <c r="AT88" s="196"/>
      <c r="AU88" s="48" t="s">
        <v>11</v>
      </c>
      <c r="AV88" s="196">
        <v>2100</v>
      </c>
      <c r="AW88" s="196"/>
      <c r="AX88" s="196"/>
      <c r="AY88" s="196"/>
      <c r="AZ88" s="48" t="s">
        <v>320</v>
      </c>
      <c r="BA88" s="48"/>
      <c r="BB88" s="48"/>
      <c r="BC88" s="48"/>
      <c r="BD88" s="48"/>
      <c r="BE88" s="48"/>
      <c r="BF88" s="47"/>
      <c r="BG88" s="51"/>
      <c r="CJ88" s="10" t="s">
        <v>175</v>
      </c>
      <c r="CK88" s="22" t="s">
        <v>176</v>
      </c>
      <c r="CL88" s="7">
        <v>9.1766143872856532</v>
      </c>
      <c r="CM88" s="4">
        <f t="shared" si="9"/>
        <v>131647.71</v>
      </c>
    </row>
    <row r="89" spans="3:91" x14ac:dyDescent="0.25">
      <c r="C89" s="46"/>
      <c r="D89" s="47"/>
      <c r="E89" s="196" t="s">
        <v>1</v>
      </c>
      <c r="F89" s="196"/>
      <c r="G89" s="196"/>
      <c r="H89" s="196"/>
      <c r="I89" s="196"/>
      <c r="J89" s="48" t="s">
        <v>11</v>
      </c>
      <c r="K89" s="196" t="s">
        <v>349</v>
      </c>
      <c r="L89" s="196"/>
      <c r="M89" s="196"/>
      <c r="N89" s="196"/>
      <c r="O89" s="196"/>
      <c r="P89" s="196"/>
      <c r="Q89" s="196"/>
      <c r="R89" s="196"/>
      <c r="S89" s="196"/>
      <c r="T89" s="196"/>
      <c r="U89" s="196"/>
      <c r="V89" s="48"/>
      <c r="W89" s="48"/>
      <c r="X89" s="49"/>
      <c r="Y89" s="49"/>
      <c r="Z89" s="49"/>
      <c r="AA89" s="49"/>
      <c r="AB89" s="49"/>
      <c r="AC89" s="49"/>
      <c r="AD89" s="49"/>
      <c r="AE89" s="49"/>
      <c r="AF89" s="49"/>
      <c r="AG89" s="49"/>
      <c r="AH89" s="48"/>
      <c r="AI89" s="50"/>
      <c r="AJ89" s="50"/>
      <c r="AK89" s="50"/>
      <c r="AL89" s="50"/>
      <c r="AM89" s="196"/>
      <c r="AN89" s="196"/>
      <c r="AO89" s="196"/>
      <c r="AP89" s="196"/>
      <c r="AQ89" s="196"/>
      <c r="AR89" s="196"/>
      <c r="AS89" s="196"/>
      <c r="AT89" s="196"/>
      <c r="AU89" s="48"/>
      <c r="AV89" s="198"/>
      <c r="AW89" s="198"/>
      <c r="AX89" s="198"/>
      <c r="AY89" s="198"/>
      <c r="AZ89" s="48"/>
      <c r="BA89" s="48"/>
      <c r="BB89" s="48"/>
      <c r="BC89" s="48"/>
      <c r="BD89" s="48"/>
      <c r="BE89" s="48"/>
      <c r="BF89" s="47"/>
      <c r="BG89" s="51"/>
      <c r="CJ89" s="10" t="s">
        <v>177</v>
      </c>
      <c r="CK89" s="22" t="s">
        <v>178</v>
      </c>
      <c r="CL89" s="7">
        <v>23.90083368186254</v>
      </c>
      <c r="CM89" s="4">
        <f t="shared" si="9"/>
        <v>342881.36</v>
      </c>
    </row>
    <row r="90" spans="3:91" x14ac:dyDescent="0.25">
      <c r="C90" s="46"/>
      <c r="D90" s="47"/>
      <c r="E90" s="196" t="s">
        <v>2</v>
      </c>
      <c r="F90" s="196"/>
      <c r="G90" s="196"/>
      <c r="H90" s="196"/>
      <c r="I90" s="196"/>
      <c r="J90" s="48" t="s">
        <v>11</v>
      </c>
      <c r="K90" s="196" t="s">
        <v>337</v>
      </c>
      <c r="L90" s="196"/>
      <c r="M90" s="196"/>
      <c r="N90" s="196"/>
      <c r="O90" s="196"/>
      <c r="P90" s="196"/>
      <c r="Q90" s="196"/>
      <c r="R90" s="196"/>
      <c r="S90" s="196"/>
      <c r="T90" s="196"/>
      <c r="U90" s="196"/>
      <c r="V90" s="48"/>
      <c r="W90" s="48"/>
      <c r="X90" s="48"/>
      <c r="Y90" s="48"/>
      <c r="Z90" s="48"/>
      <c r="AA90" s="48"/>
      <c r="AB90" s="48"/>
      <c r="AC90" s="48"/>
      <c r="AD90" s="48"/>
      <c r="AE90" s="48"/>
      <c r="AF90" s="48"/>
      <c r="AG90" s="48"/>
      <c r="AH90" s="48"/>
      <c r="AI90" s="48"/>
      <c r="AJ90" s="48"/>
      <c r="AK90" s="48"/>
      <c r="AL90" s="48"/>
      <c r="AM90" s="196"/>
      <c r="AN90" s="196"/>
      <c r="AO90" s="196"/>
      <c r="AP90" s="196"/>
      <c r="AQ90" s="196"/>
      <c r="AR90" s="196"/>
      <c r="AS90" s="196"/>
      <c r="AT90" s="196"/>
      <c r="AU90" s="48"/>
      <c r="AV90" s="48"/>
      <c r="AW90" s="48"/>
      <c r="AX90" s="48"/>
      <c r="AY90" s="48"/>
      <c r="AZ90" s="48"/>
      <c r="BA90" s="48"/>
      <c r="BB90" s="48"/>
      <c r="BC90" s="48"/>
      <c r="BD90" s="48"/>
      <c r="BE90" s="48"/>
      <c r="BF90" s="47"/>
      <c r="BG90" s="51"/>
      <c r="CJ90" s="10" t="s">
        <v>179</v>
      </c>
      <c r="CK90" s="22" t="s">
        <v>180</v>
      </c>
      <c r="CL90" s="7">
        <v>8.8825477485013238</v>
      </c>
      <c r="CM90" s="4">
        <f t="shared" si="9"/>
        <v>127429.02999999998</v>
      </c>
    </row>
    <row r="91" spans="3:91" x14ac:dyDescent="0.25">
      <c r="C91" s="46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  <c r="AA91" s="47"/>
      <c r="AB91" s="47"/>
      <c r="AC91" s="47"/>
      <c r="AD91" s="47"/>
      <c r="AE91" s="47"/>
      <c r="AF91" s="47"/>
      <c r="AG91" s="47"/>
      <c r="AH91" s="47"/>
      <c r="AI91" s="47"/>
      <c r="AJ91" s="47"/>
      <c r="AK91" s="47"/>
      <c r="AL91" s="47"/>
      <c r="AM91" s="47"/>
      <c r="AN91" s="47"/>
      <c r="AO91" s="47"/>
      <c r="AP91" s="47"/>
      <c r="AQ91" s="47"/>
      <c r="AR91" s="47"/>
      <c r="AS91" s="47"/>
      <c r="AT91" s="47"/>
      <c r="AU91" s="47"/>
      <c r="AV91" s="47"/>
      <c r="AW91" s="47"/>
      <c r="AX91" s="47"/>
      <c r="AY91" s="47"/>
      <c r="AZ91" s="47"/>
      <c r="BA91" s="47"/>
      <c r="BB91" s="47"/>
      <c r="BC91" s="47"/>
      <c r="BD91" s="47"/>
      <c r="BE91" s="47"/>
      <c r="BF91" s="47"/>
      <c r="BG91" s="51"/>
      <c r="CJ91" s="10" t="s">
        <v>181</v>
      </c>
      <c r="CK91" s="22" t="s">
        <v>182</v>
      </c>
      <c r="CL91" s="7">
        <v>7.6998738324271576</v>
      </c>
      <c r="CM91" s="4">
        <f t="shared" si="9"/>
        <v>110462.39</v>
      </c>
    </row>
    <row r="92" spans="3:91" x14ac:dyDescent="0.25">
      <c r="C92" s="46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  <c r="AA92" s="47"/>
      <c r="AB92" s="47"/>
      <c r="AC92" s="47"/>
      <c r="AD92" s="47"/>
      <c r="AE92" s="47"/>
      <c r="AF92" s="47"/>
      <c r="AG92" s="47"/>
      <c r="AH92" s="47"/>
      <c r="AI92" s="47"/>
      <c r="AJ92" s="47"/>
      <c r="AK92" s="47"/>
      <c r="AL92" s="47"/>
      <c r="AM92" s="47"/>
      <c r="AN92" s="47"/>
      <c r="AO92" s="47"/>
      <c r="AP92" s="47"/>
      <c r="AQ92" s="47"/>
      <c r="AR92" s="47"/>
      <c r="AS92" s="47"/>
      <c r="AT92" s="47"/>
      <c r="AU92" s="47"/>
      <c r="AV92" s="47"/>
      <c r="AW92" s="47"/>
      <c r="AX92" s="47"/>
      <c r="AY92" s="47"/>
      <c r="AZ92" s="47"/>
      <c r="BA92" s="47"/>
      <c r="BB92" s="47"/>
      <c r="BC92" s="47"/>
      <c r="BD92" s="47"/>
      <c r="BE92" s="47"/>
      <c r="BF92" s="47"/>
      <c r="BG92" s="51"/>
      <c r="CJ92" s="10" t="s">
        <v>183</v>
      </c>
      <c r="CK92" s="11" t="s">
        <v>184</v>
      </c>
      <c r="CL92" s="7">
        <v>0.59577582601421997</v>
      </c>
      <c r="CM92" s="4">
        <f t="shared" si="9"/>
        <v>8547</v>
      </c>
    </row>
    <row r="93" spans="3:91" x14ac:dyDescent="0.25">
      <c r="C93" s="46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47"/>
      <c r="Z93" s="47"/>
      <c r="AA93" s="47"/>
      <c r="AB93" s="47"/>
      <c r="AC93" s="47"/>
      <c r="AD93" s="47"/>
      <c r="AE93" s="47"/>
      <c r="AF93" s="47"/>
      <c r="AG93" s="47"/>
      <c r="AH93" s="47"/>
      <c r="AI93" s="47"/>
      <c r="AJ93" s="47"/>
      <c r="AK93" s="47"/>
      <c r="AL93" s="47"/>
      <c r="AM93" s="47"/>
      <c r="AN93" s="47"/>
      <c r="AO93" s="47"/>
      <c r="AP93" s="47"/>
      <c r="AQ93" s="47"/>
      <c r="AR93" s="47"/>
      <c r="AS93" s="47"/>
      <c r="AT93" s="47"/>
      <c r="AU93" s="47"/>
      <c r="AV93" s="47"/>
      <c r="AW93" s="47"/>
      <c r="AX93" s="47"/>
      <c r="AY93" s="47"/>
      <c r="AZ93" s="47"/>
      <c r="BA93" s="47"/>
      <c r="BB93" s="47"/>
      <c r="BC93" s="47"/>
      <c r="BD93" s="47"/>
      <c r="BE93" s="47"/>
      <c r="BF93" s="47"/>
      <c r="BG93" s="51"/>
      <c r="CJ93" s="10" t="s">
        <v>185</v>
      </c>
      <c r="CK93" s="11" t="s">
        <v>186</v>
      </c>
      <c r="CL93" s="7">
        <v>0.41704307820995395</v>
      </c>
      <c r="CM93" s="4">
        <f t="shared" si="9"/>
        <v>5982.9</v>
      </c>
    </row>
    <row r="94" spans="3:91" x14ac:dyDescent="0.25">
      <c r="C94" s="46"/>
      <c r="D94" s="47"/>
      <c r="E94" s="208" t="s">
        <v>5</v>
      </c>
      <c r="F94" s="209"/>
      <c r="G94" s="209"/>
      <c r="H94" s="209"/>
      <c r="I94" s="209"/>
      <c r="J94" s="209"/>
      <c r="K94" s="210" t="str">
        <f t="shared" ref="K94" si="12">VLOOKUP(E94,$CJ$1:$CM$1003,2,FALSE)</f>
        <v>NOVACRON YELLOW S-3R</v>
      </c>
      <c r="L94" s="210"/>
      <c r="M94" s="210"/>
      <c r="N94" s="210"/>
      <c r="O94" s="210"/>
      <c r="P94" s="210"/>
      <c r="Q94" s="210"/>
      <c r="R94" s="210"/>
      <c r="S94" s="210"/>
      <c r="T94" s="210"/>
      <c r="U94" s="210"/>
      <c r="V94" s="210"/>
      <c r="W94" s="210"/>
      <c r="X94" s="210"/>
      <c r="Y94" s="210"/>
      <c r="Z94" s="73"/>
      <c r="AA94" s="73"/>
      <c r="AB94" s="211">
        <v>5.85</v>
      </c>
      <c r="AC94" s="211"/>
      <c r="AD94" s="211"/>
      <c r="AE94" s="211"/>
      <c r="AF94" s="211"/>
      <c r="AG94" s="211"/>
      <c r="AH94" s="211"/>
      <c r="AI94" s="211"/>
      <c r="AJ94" s="211"/>
      <c r="AK94" s="210" t="s">
        <v>315</v>
      </c>
      <c r="AL94" s="210"/>
      <c r="AM94" s="212">
        <v>2039.4</v>
      </c>
      <c r="AN94" s="212"/>
      <c r="AO94" s="212"/>
      <c r="AP94" s="212"/>
      <c r="AQ94" s="212"/>
      <c r="AR94" s="212"/>
      <c r="AS94" s="52" t="s">
        <v>316</v>
      </c>
      <c r="AT94" s="52"/>
      <c r="AU94" s="213">
        <f>(AM94*VLOOKUP(E94,$CJ$1:$CM$1003,4,FALSE))/1000</f>
        <v>198071.46334800002</v>
      </c>
      <c r="AV94" s="213"/>
      <c r="AW94" s="213"/>
      <c r="AX94" s="213"/>
      <c r="AY94" s="213"/>
      <c r="AZ94" s="213"/>
      <c r="BA94" s="213"/>
      <c r="BB94" s="213"/>
      <c r="BC94" s="213"/>
      <c r="BD94" s="213"/>
      <c r="BE94" s="214"/>
      <c r="BF94" s="47"/>
      <c r="BG94" s="51"/>
      <c r="CJ94" s="10" t="s">
        <v>187</v>
      </c>
      <c r="CK94" s="11" t="s">
        <v>188</v>
      </c>
      <c r="CL94" s="7">
        <v>0.92429945629443744</v>
      </c>
      <c r="CM94" s="4">
        <f t="shared" si="9"/>
        <v>13260</v>
      </c>
    </row>
    <row r="95" spans="3:91" x14ac:dyDescent="0.25">
      <c r="C95" s="46"/>
      <c r="D95" s="47"/>
      <c r="E95" s="200" t="s">
        <v>32</v>
      </c>
      <c r="F95" s="201"/>
      <c r="G95" s="201"/>
      <c r="H95" s="201"/>
      <c r="I95" s="201"/>
      <c r="J95" s="201"/>
      <c r="K95" s="47" t="str">
        <f>VLOOKUP(E95,$CJ$1:$CM$1003,2,FALSE)</f>
        <v>NOVACRON DEEP CHERRY S–D</v>
      </c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76"/>
      <c r="Z95" s="76"/>
      <c r="AA95" s="76"/>
      <c r="AB95" s="203">
        <v>25.2</v>
      </c>
      <c r="AC95" s="203"/>
      <c r="AD95" s="203"/>
      <c r="AE95" s="203"/>
      <c r="AF95" s="203"/>
      <c r="AG95" s="203"/>
      <c r="AH95" s="203"/>
      <c r="AI95" s="203"/>
      <c r="AJ95" s="203"/>
      <c r="AK95" s="202" t="s">
        <v>315</v>
      </c>
      <c r="AL95" s="202"/>
      <c r="AM95" s="204">
        <v>8785.09</v>
      </c>
      <c r="AN95" s="204"/>
      <c r="AO95" s="204"/>
      <c r="AP95" s="204"/>
      <c r="AQ95" s="204"/>
      <c r="AR95" s="204"/>
      <c r="AS95" s="47" t="s">
        <v>316</v>
      </c>
      <c r="AT95" s="47"/>
      <c r="AU95" s="205">
        <f t="shared" ref="AU95:AU98" si="13">(AM95*VLOOKUP(E95,$CJ$1:$CM$1003,4,FALSE))/1000</f>
        <v>1469520.3072924002</v>
      </c>
      <c r="AV95" s="205"/>
      <c r="AW95" s="205"/>
      <c r="AX95" s="205"/>
      <c r="AY95" s="205"/>
      <c r="AZ95" s="205"/>
      <c r="BA95" s="205"/>
      <c r="BB95" s="205"/>
      <c r="BC95" s="205"/>
      <c r="BD95" s="205"/>
      <c r="BE95" s="206"/>
      <c r="BF95" s="47"/>
      <c r="BG95" s="51"/>
      <c r="CJ95" s="10" t="s">
        <v>189</v>
      </c>
      <c r="CK95" s="11" t="s">
        <v>190</v>
      </c>
      <c r="CL95" s="8">
        <v>0.27780566011431757</v>
      </c>
      <c r="CM95" s="4">
        <f t="shared" si="9"/>
        <v>3985.3999999999996</v>
      </c>
    </row>
    <row r="96" spans="3:91" x14ac:dyDescent="0.25">
      <c r="C96" s="46"/>
      <c r="D96" s="47"/>
      <c r="E96" s="200" t="s">
        <v>7</v>
      </c>
      <c r="F96" s="201"/>
      <c r="G96" s="201"/>
      <c r="H96" s="201"/>
      <c r="I96" s="201"/>
      <c r="J96" s="201"/>
      <c r="K96" s="225" t="str">
        <f t="shared" ref="K96:K99" si="14">VLOOKUP(E96,$CJ$1:$CM$1003,2,FALSE)</f>
        <v>NOVACRON DARK BLUE S-GL</v>
      </c>
      <c r="L96" s="225"/>
      <c r="M96" s="225"/>
      <c r="N96" s="225"/>
      <c r="O96" s="225"/>
      <c r="P96" s="225"/>
      <c r="Q96" s="225"/>
      <c r="R96" s="225"/>
      <c r="S96" s="225"/>
      <c r="T96" s="225"/>
      <c r="U96" s="225"/>
      <c r="V96" s="225"/>
      <c r="W96" s="225"/>
      <c r="X96" s="225"/>
      <c r="Y96" s="225"/>
      <c r="Z96" s="76"/>
      <c r="AA96" s="76"/>
      <c r="AB96" s="203">
        <v>2.16</v>
      </c>
      <c r="AC96" s="203"/>
      <c r="AD96" s="203"/>
      <c r="AE96" s="203"/>
      <c r="AF96" s="203"/>
      <c r="AG96" s="203"/>
      <c r="AH96" s="203"/>
      <c r="AI96" s="203"/>
      <c r="AJ96" s="203"/>
      <c r="AK96" s="202" t="s">
        <v>315</v>
      </c>
      <c r="AL96" s="202"/>
      <c r="AM96" s="204">
        <v>753.01</v>
      </c>
      <c r="AN96" s="204"/>
      <c r="AO96" s="204"/>
      <c r="AP96" s="204"/>
      <c r="AQ96" s="204"/>
      <c r="AR96" s="204"/>
      <c r="AS96" s="47" t="s">
        <v>316</v>
      </c>
      <c r="AT96" s="47"/>
      <c r="AU96" s="205">
        <f t="shared" si="13"/>
        <v>91606.738780800006</v>
      </c>
      <c r="AV96" s="205"/>
      <c r="AW96" s="205"/>
      <c r="AX96" s="205"/>
      <c r="AY96" s="205"/>
      <c r="AZ96" s="205"/>
      <c r="BA96" s="205"/>
      <c r="BB96" s="205"/>
      <c r="BC96" s="205"/>
      <c r="BD96" s="205"/>
      <c r="BE96" s="206"/>
      <c r="BF96" s="47"/>
      <c r="BG96" s="51"/>
      <c r="CJ96" s="10" t="s">
        <v>191</v>
      </c>
      <c r="CK96" s="11" t="s">
        <v>192</v>
      </c>
      <c r="CL96" s="7">
        <v>1.4798550118499931</v>
      </c>
      <c r="CM96" s="4">
        <f t="shared" si="9"/>
        <v>21230</v>
      </c>
    </row>
    <row r="97" spans="3:91" x14ac:dyDescent="0.25">
      <c r="C97" s="46"/>
      <c r="D97" s="47"/>
      <c r="E97" s="216" t="s">
        <v>8</v>
      </c>
      <c r="F97" s="217"/>
      <c r="G97" s="217"/>
      <c r="H97" s="217"/>
      <c r="I97" s="217"/>
      <c r="J97" s="217"/>
      <c r="K97" s="218" t="str">
        <f t="shared" si="14"/>
        <v>FIMBIL EAS 40 NEW</v>
      </c>
      <c r="L97" s="218"/>
      <c r="M97" s="218"/>
      <c r="N97" s="218"/>
      <c r="O97" s="218"/>
      <c r="P97" s="218"/>
      <c r="Q97" s="218"/>
      <c r="R97" s="218"/>
      <c r="S97" s="218"/>
      <c r="T97" s="218"/>
      <c r="U97" s="218"/>
      <c r="V97" s="218"/>
      <c r="W97" s="218"/>
      <c r="X97" s="218"/>
      <c r="Y97" s="74"/>
      <c r="Z97" s="74"/>
      <c r="AA97" s="74"/>
      <c r="AB97" s="219">
        <v>4</v>
      </c>
      <c r="AC97" s="219"/>
      <c r="AD97" s="219"/>
      <c r="AE97" s="219"/>
      <c r="AF97" s="219"/>
      <c r="AG97" s="219"/>
      <c r="AH97" s="219"/>
      <c r="AI97" s="219"/>
      <c r="AJ97" s="219"/>
      <c r="AK97" s="218" t="s">
        <v>315</v>
      </c>
      <c r="AL97" s="218"/>
      <c r="AM97" s="248">
        <v>1394.46</v>
      </c>
      <c r="AN97" s="248"/>
      <c r="AO97" s="248"/>
      <c r="AP97" s="248"/>
      <c r="AQ97" s="248"/>
      <c r="AR97" s="248"/>
      <c r="AS97" s="55" t="s">
        <v>316</v>
      </c>
      <c r="AT97" s="55"/>
      <c r="AU97" s="221">
        <f t="shared" si="13"/>
        <v>28765.1161044</v>
      </c>
      <c r="AV97" s="221"/>
      <c r="AW97" s="221"/>
      <c r="AX97" s="221"/>
      <c r="AY97" s="221"/>
      <c r="AZ97" s="221"/>
      <c r="BA97" s="221"/>
      <c r="BB97" s="221"/>
      <c r="BC97" s="221"/>
      <c r="BD97" s="221"/>
      <c r="BE97" s="222"/>
      <c r="BF97" s="47"/>
      <c r="BG97" s="51"/>
      <c r="CJ97" s="10" t="s">
        <v>193</v>
      </c>
      <c r="CK97" s="11" t="s">
        <v>194</v>
      </c>
      <c r="CL97" s="7">
        <v>1.4087850271852782</v>
      </c>
      <c r="CM97" s="4">
        <f t="shared" si="9"/>
        <v>20210.43</v>
      </c>
    </row>
    <row r="98" spans="3:91" x14ac:dyDescent="0.25">
      <c r="C98" s="46"/>
      <c r="D98" s="47"/>
      <c r="E98" s="200" t="s">
        <v>183</v>
      </c>
      <c r="F98" s="201"/>
      <c r="G98" s="201"/>
      <c r="H98" s="201"/>
      <c r="I98" s="201"/>
      <c r="J98" s="201"/>
      <c r="K98" s="202" t="str">
        <f t="shared" si="14"/>
        <v>CAUSTIC SODA LIQ</v>
      </c>
      <c r="L98" s="202"/>
      <c r="M98" s="202"/>
      <c r="N98" s="202"/>
      <c r="O98" s="202"/>
      <c r="P98" s="202"/>
      <c r="Q98" s="202"/>
      <c r="R98" s="202"/>
      <c r="S98" s="202"/>
      <c r="T98" s="202"/>
      <c r="U98" s="202"/>
      <c r="V98" s="202"/>
      <c r="W98" s="202"/>
      <c r="X98" s="202"/>
      <c r="Y98" s="76"/>
      <c r="Z98" s="76"/>
      <c r="AA98" s="76"/>
      <c r="AB98" s="203">
        <v>9</v>
      </c>
      <c r="AC98" s="203"/>
      <c r="AD98" s="203"/>
      <c r="AE98" s="203"/>
      <c r="AF98" s="203"/>
      <c r="AG98" s="203"/>
      <c r="AH98" s="203"/>
      <c r="AI98" s="203"/>
      <c r="AJ98" s="203"/>
      <c r="AK98" s="202" t="s">
        <v>315</v>
      </c>
      <c r="AL98" s="202"/>
      <c r="AM98" s="204">
        <v>3137.53</v>
      </c>
      <c r="AN98" s="204"/>
      <c r="AO98" s="204"/>
      <c r="AP98" s="204"/>
      <c r="AQ98" s="204"/>
      <c r="AR98" s="204"/>
      <c r="AS98" s="47" t="s">
        <v>316</v>
      </c>
      <c r="AT98" s="47"/>
      <c r="AU98" s="205">
        <f t="shared" si="13"/>
        <v>26816.46891</v>
      </c>
      <c r="AV98" s="205"/>
      <c r="AW98" s="205"/>
      <c r="AX98" s="205"/>
      <c r="AY98" s="205"/>
      <c r="AZ98" s="205"/>
      <c r="BA98" s="205"/>
      <c r="BB98" s="205"/>
      <c r="BC98" s="205"/>
      <c r="BD98" s="205"/>
      <c r="BE98" s="206"/>
      <c r="BF98" s="47"/>
      <c r="BG98" s="51"/>
      <c r="CJ98" s="10" t="s">
        <v>195</v>
      </c>
      <c r="CK98" s="11" t="s">
        <v>196</v>
      </c>
      <c r="CL98" s="7">
        <v>1.9592004739997211</v>
      </c>
      <c r="CM98" s="4">
        <f t="shared" si="9"/>
        <v>28106.69</v>
      </c>
    </row>
    <row r="99" spans="3:91" x14ac:dyDescent="0.25">
      <c r="C99" s="46"/>
      <c r="D99" s="47"/>
      <c r="E99" s="223" t="s">
        <v>10</v>
      </c>
      <c r="F99" s="224"/>
      <c r="G99" s="224"/>
      <c r="H99" s="224"/>
      <c r="I99" s="224"/>
      <c r="J99" s="224"/>
      <c r="K99" s="225" t="str">
        <f t="shared" si="14"/>
        <v>SODA ASH</v>
      </c>
      <c r="L99" s="225"/>
      <c r="M99" s="225"/>
      <c r="N99" s="225"/>
      <c r="O99" s="225"/>
      <c r="P99" s="225"/>
      <c r="Q99" s="225"/>
      <c r="R99" s="225"/>
      <c r="S99" s="225"/>
      <c r="T99" s="225"/>
      <c r="U99" s="225"/>
      <c r="V99" s="225"/>
      <c r="W99" s="225"/>
      <c r="X99" s="225"/>
      <c r="Y99" s="75"/>
      <c r="Z99" s="75"/>
      <c r="AA99" s="75"/>
      <c r="AB99" s="226">
        <v>20</v>
      </c>
      <c r="AC99" s="226"/>
      <c r="AD99" s="226"/>
      <c r="AE99" s="226"/>
      <c r="AF99" s="226"/>
      <c r="AG99" s="226"/>
      <c r="AH99" s="226"/>
      <c r="AI99" s="226"/>
      <c r="AJ99" s="226"/>
      <c r="AK99" s="225" t="s">
        <v>315</v>
      </c>
      <c r="AL99" s="225"/>
      <c r="AM99" s="227">
        <v>6972.3</v>
      </c>
      <c r="AN99" s="227"/>
      <c r="AO99" s="227"/>
      <c r="AP99" s="227"/>
      <c r="AQ99" s="227"/>
      <c r="AR99" s="227"/>
      <c r="AS99" s="54" t="s">
        <v>316</v>
      </c>
      <c r="AT99" s="54"/>
      <c r="AU99" s="228">
        <f>(AM99*VLOOKUP(E99,$CJ$1:$CM$1003,4,FALSE))/1000</f>
        <v>61914.023999999998</v>
      </c>
      <c r="AV99" s="228"/>
      <c r="AW99" s="228"/>
      <c r="AX99" s="228"/>
      <c r="AY99" s="228"/>
      <c r="AZ99" s="228"/>
      <c r="BA99" s="228"/>
      <c r="BB99" s="228"/>
      <c r="BC99" s="228"/>
      <c r="BD99" s="228"/>
      <c r="BE99" s="229"/>
      <c r="BF99" s="47"/>
      <c r="BG99" s="51"/>
      <c r="CJ99" s="10" t="s">
        <v>9</v>
      </c>
      <c r="CK99" s="11" t="s">
        <v>197</v>
      </c>
      <c r="CL99" s="7">
        <v>0.1663529903805939</v>
      </c>
      <c r="CM99" s="4">
        <f t="shared" si="9"/>
        <v>2386.5</v>
      </c>
    </row>
    <row r="100" spans="3:91" x14ac:dyDescent="0.25">
      <c r="C100" s="46"/>
      <c r="D100" s="47"/>
      <c r="E100" s="70"/>
      <c r="F100" s="70"/>
      <c r="G100" s="70"/>
      <c r="H100" s="70"/>
      <c r="I100" s="70"/>
      <c r="J100" s="70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  <c r="X100" s="76"/>
      <c r="Y100" s="76"/>
      <c r="Z100" s="76"/>
      <c r="AA100" s="76"/>
      <c r="AB100" s="57"/>
      <c r="AC100" s="57"/>
      <c r="AD100" s="57"/>
      <c r="AE100" s="57"/>
      <c r="AF100" s="57"/>
      <c r="AG100" s="57"/>
      <c r="AH100" s="57"/>
      <c r="AI100" s="57"/>
      <c r="AJ100" s="57"/>
      <c r="AK100" s="76"/>
      <c r="AL100" s="76"/>
      <c r="AM100" s="70"/>
      <c r="AN100" s="70"/>
      <c r="AO100" s="70"/>
      <c r="AP100" s="70"/>
      <c r="AQ100" s="70"/>
      <c r="AR100" s="70"/>
      <c r="AS100" s="47"/>
      <c r="AT100" s="47"/>
      <c r="AU100" s="58"/>
      <c r="AV100" s="58"/>
      <c r="AW100" s="58"/>
      <c r="AX100" s="58"/>
      <c r="AY100" s="58"/>
      <c r="AZ100" s="58"/>
      <c r="BA100" s="58"/>
      <c r="BB100" s="58"/>
      <c r="BC100" s="58"/>
      <c r="BD100" s="58"/>
      <c r="BE100" s="58"/>
      <c r="BF100" s="47"/>
      <c r="BG100" s="51"/>
      <c r="CJ100" s="10" t="s">
        <v>10</v>
      </c>
      <c r="CK100" s="11" t="s">
        <v>198</v>
      </c>
      <c r="CL100" s="7">
        <v>0.61898787118360521</v>
      </c>
      <c r="CM100" s="4">
        <f t="shared" si="9"/>
        <v>8880</v>
      </c>
    </row>
    <row r="101" spans="3:91" x14ac:dyDescent="0.25">
      <c r="C101" s="46"/>
      <c r="D101" s="47"/>
      <c r="E101" s="70"/>
      <c r="F101" s="70"/>
      <c r="G101" s="70"/>
      <c r="H101" s="70"/>
      <c r="I101" s="70"/>
      <c r="J101" s="70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  <c r="X101" s="76"/>
      <c r="Y101" s="76"/>
      <c r="Z101" s="76"/>
      <c r="AA101" s="76"/>
      <c r="AB101" s="57"/>
      <c r="AC101" s="57"/>
      <c r="AD101" s="57"/>
      <c r="AE101" s="57"/>
      <c r="AF101" s="57"/>
      <c r="AG101" s="57"/>
      <c r="AH101" s="57"/>
      <c r="AI101" s="57"/>
      <c r="AJ101" s="57"/>
      <c r="AK101" s="76"/>
      <c r="AL101" s="76"/>
      <c r="AM101" s="70"/>
      <c r="AN101" s="70"/>
      <c r="AO101" s="70"/>
      <c r="AP101" s="59"/>
      <c r="AQ101" s="230" t="s">
        <v>318</v>
      </c>
      <c r="AR101" s="230"/>
      <c r="AS101" s="230"/>
      <c r="AT101" s="230"/>
      <c r="AU101" s="58" t="s">
        <v>11</v>
      </c>
      <c r="AV101" s="205">
        <f>SUM(AU94:BE99)</f>
        <v>1876694.1184356003</v>
      </c>
      <c r="AW101" s="205"/>
      <c r="AX101" s="205"/>
      <c r="AY101" s="205"/>
      <c r="AZ101" s="205"/>
      <c r="BA101" s="205"/>
      <c r="BB101" s="205"/>
      <c r="BC101" s="205"/>
      <c r="BD101" s="205"/>
      <c r="BE101" s="205"/>
      <c r="BF101" s="47"/>
      <c r="BG101" s="51"/>
      <c r="CJ101" s="10" t="s">
        <v>199</v>
      </c>
      <c r="CK101" s="11" t="s">
        <v>200</v>
      </c>
      <c r="CL101" s="7">
        <v>0.794646591384358</v>
      </c>
      <c r="CM101" s="4">
        <f t="shared" si="9"/>
        <v>11400</v>
      </c>
    </row>
    <row r="102" spans="3:91" x14ac:dyDescent="0.25">
      <c r="C102" s="46"/>
      <c r="D102" s="47"/>
      <c r="E102" s="70"/>
      <c r="F102" s="70"/>
      <c r="G102" s="70"/>
      <c r="H102" s="70"/>
      <c r="I102" s="70"/>
      <c r="J102" s="70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76"/>
      <c r="AB102" s="57"/>
      <c r="AC102" s="57"/>
      <c r="AD102" s="57"/>
      <c r="AE102" s="57"/>
      <c r="AF102" s="57"/>
      <c r="AG102" s="57"/>
      <c r="AH102" s="57"/>
      <c r="AI102" s="57"/>
      <c r="AJ102" s="57"/>
      <c r="AK102" s="76"/>
      <c r="AL102" s="76"/>
      <c r="AM102" s="70"/>
      <c r="AN102" s="70"/>
      <c r="AO102" s="70"/>
      <c r="AP102" s="59"/>
      <c r="AQ102" s="202" t="s">
        <v>317</v>
      </c>
      <c r="AR102" s="202"/>
      <c r="AS102" s="202"/>
      <c r="AT102" s="202"/>
      <c r="AU102" s="58" t="s">
        <v>11</v>
      </c>
      <c r="AV102" s="205">
        <f>AV101/AV88</f>
        <v>893.66386592171443</v>
      </c>
      <c r="AW102" s="205"/>
      <c r="AX102" s="205"/>
      <c r="AY102" s="205"/>
      <c r="AZ102" s="205"/>
      <c r="BA102" s="205"/>
      <c r="BB102" s="205"/>
      <c r="BC102" s="205"/>
      <c r="BD102" s="205"/>
      <c r="BE102" s="205"/>
      <c r="BF102" s="47"/>
      <c r="BG102" s="51"/>
      <c r="CJ102" s="10" t="s">
        <v>201</v>
      </c>
      <c r="CK102" s="11" t="s">
        <v>202</v>
      </c>
      <c r="CL102" s="7">
        <v>0.71099958176495193</v>
      </c>
      <c r="CM102" s="4">
        <f t="shared" si="9"/>
        <v>10200</v>
      </c>
    </row>
    <row r="103" spans="3:91" x14ac:dyDescent="0.25">
      <c r="C103" s="46"/>
      <c r="D103" s="47"/>
      <c r="E103" s="70"/>
      <c r="F103" s="70"/>
      <c r="G103" s="70"/>
      <c r="H103" s="70"/>
      <c r="I103" s="70"/>
      <c r="J103" s="70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  <c r="AA103" s="76"/>
      <c r="AB103" s="57"/>
      <c r="AC103" s="57"/>
      <c r="AD103" s="57"/>
      <c r="AE103" s="57"/>
      <c r="AF103" s="57"/>
      <c r="AG103" s="57"/>
      <c r="AH103" s="57"/>
      <c r="AI103" s="57"/>
      <c r="AJ103" s="57"/>
      <c r="AK103" s="76"/>
      <c r="AL103" s="76"/>
      <c r="AM103" s="70"/>
      <c r="AN103" s="70"/>
      <c r="AO103" s="70"/>
      <c r="AP103" s="70"/>
      <c r="AQ103" s="70"/>
      <c r="AR103" s="70"/>
      <c r="AS103" s="47"/>
      <c r="AT103" s="47"/>
      <c r="AU103" s="47"/>
      <c r="AV103" s="70"/>
      <c r="AW103" s="70"/>
      <c r="AX103" s="70"/>
      <c r="AY103" s="70"/>
      <c r="AZ103" s="70"/>
      <c r="BA103" s="70"/>
      <c r="BB103" s="70"/>
      <c r="BC103" s="70"/>
      <c r="BD103" s="70"/>
      <c r="BE103" s="70"/>
      <c r="BF103" s="47"/>
      <c r="BG103" s="51"/>
      <c r="CJ103" s="10" t="s">
        <v>203</v>
      </c>
      <c r="CK103" s="11" t="s">
        <v>204</v>
      </c>
      <c r="CL103" s="7">
        <v>1.3377959012965286</v>
      </c>
      <c r="CM103" s="4">
        <f t="shared" si="9"/>
        <v>19192.02</v>
      </c>
    </row>
    <row r="104" spans="3:91" ht="17.25" thickBot="1" x14ac:dyDescent="0.3">
      <c r="C104" s="60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/>
      <c r="BB104" s="61"/>
      <c r="BC104" s="61"/>
      <c r="BD104" s="61"/>
      <c r="BE104" s="61"/>
      <c r="BF104" s="61"/>
      <c r="BG104" s="62"/>
      <c r="CJ104" s="10" t="s">
        <v>205</v>
      </c>
      <c r="CK104" s="11" t="s">
        <v>206</v>
      </c>
      <c r="CL104" s="7">
        <v>2.4213495050885263</v>
      </c>
      <c r="CM104" s="4">
        <f t="shared" si="9"/>
        <v>34736.68</v>
      </c>
    </row>
    <row r="105" spans="3:91" x14ac:dyDescent="0.25">
      <c r="CJ105" s="10" t="s">
        <v>207</v>
      </c>
      <c r="CK105" s="11" t="s">
        <v>208</v>
      </c>
      <c r="CL105" s="7">
        <v>0.88</v>
      </c>
      <c r="CM105" s="4">
        <f t="shared" si="9"/>
        <v>12624.48</v>
      </c>
    </row>
    <row r="106" spans="3:91" ht="17.25" thickBot="1" x14ac:dyDescent="0.3">
      <c r="CJ106" s="12" t="s">
        <v>209</v>
      </c>
      <c r="CK106" s="13" t="s">
        <v>210</v>
      </c>
      <c r="CL106" s="7">
        <v>3.1523232956921792</v>
      </c>
      <c r="CM106" s="4">
        <f t="shared" si="9"/>
        <v>45223.23</v>
      </c>
    </row>
    <row r="107" spans="3:91" x14ac:dyDescent="0.25">
      <c r="C107" s="43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5"/>
      <c r="CJ107" s="5" t="s">
        <v>211</v>
      </c>
      <c r="CK107" s="11" t="s">
        <v>212</v>
      </c>
      <c r="CL107" s="7">
        <v>1.3936128537571448</v>
      </c>
      <c r="CM107" s="4">
        <f t="shared" si="9"/>
        <v>19992.77</v>
      </c>
    </row>
    <row r="108" spans="3:91" x14ac:dyDescent="0.25">
      <c r="C108" s="46"/>
      <c r="D108" s="47"/>
      <c r="E108" s="196" t="s">
        <v>0</v>
      </c>
      <c r="F108" s="196"/>
      <c r="G108" s="196"/>
      <c r="H108" s="196"/>
      <c r="I108" s="196"/>
      <c r="J108" s="48" t="s">
        <v>11</v>
      </c>
      <c r="K108" s="196" t="s">
        <v>353</v>
      </c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48"/>
      <c r="W108" s="48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8"/>
      <c r="AI108" s="50"/>
      <c r="AJ108" s="50"/>
      <c r="AK108" s="50"/>
      <c r="AL108" s="50"/>
      <c r="AM108" s="196" t="s">
        <v>3</v>
      </c>
      <c r="AN108" s="196"/>
      <c r="AO108" s="196"/>
      <c r="AP108" s="196"/>
      <c r="AQ108" s="196"/>
      <c r="AR108" s="196"/>
      <c r="AS108" s="196"/>
      <c r="AT108" s="196"/>
      <c r="AU108" s="48" t="s">
        <v>11</v>
      </c>
      <c r="AV108" s="197">
        <v>348.61</v>
      </c>
      <c r="AW108" s="197"/>
      <c r="AX108" s="197"/>
      <c r="AY108" s="197"/>
      <c r="AZ108" s="48" t="s">
        <v>319</v>
      </c>
      <c r="BA108" s="48"/>
      <c r="BB108" s="48"/>
      <c r="BC108" s="48"/>
      <c r="BD108" s="48"/>
      <c r="BE108" s="48"/>
      <c r="BF108" s="47"/>
      <c r="BG108" s="51"/>
      <c r="CJ108" s="10" t="s">
        <v>213</v>
      </c>
      <c r="CK108" s="11" t="s">
        <v>214</v>
      </c>
      <c r="CL108" s="7">
        <v>0.59725149867558902</v>
      </c>
      <c r="CM108" s="4">
        <f t="shared" si="9"/>
        <v>8568.17</v>
      </c>
    </row>
    <row r="109" spans="3:91" x14ac:dyDescent="0.25">
      <c r="C109" s="46"/>
      <c r="D109" s="47"/>
      <c r="E109" s="196" t="s">
        <v>322</v>
      </c>
      <c r="F109" s="196"/>
      <c r="G109" s="196"/>
      <c r="H109" s="196"/>
      <c r="I109" s="196"/>
      <c r="J109" s="48" t="s">
        <v>11</v>
      </c>
      <c r="K109" s="196" t="s">
        <v>358</v>
      </c>
      <c r="L109" s="196"/>
      <c r="M109" s="196"/>
      <c r="N109" s="196"/>
      <c r="O109" s="196"/>
      <c r="P109" s="196"/>
      <c r="Q109" s="196"/>
      <c r="R109" s="196"/>
      <c r="S109" s="196"/>
      <c r="T109" s="196"/>
      <c r="U109" s="196"/>
      <c r="V109" s="196"/>
      <c r="W109" s="48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8"/>
      <c r="AI109" s="50"/>
      <c r="AJ109" s="50"/>
      <c r="AK109" s="50"/>
      <c r="AL109" s="50"/>
      <c r="AM109" s="196" t="s">
        <v>4</v>
      </c>
      <c r="AN109" s="196"/>
      <c r="AO109" s="196"/>
      <c r="AP109" s="196"/>
      <c r="AQ109" s="196"/>
      <c r="AR109" s="196"/>
      <c r="AS109" s="196"/>
      <c r="AT109" s="196"/>
      <c r="AU109" s="48" t="s">
        <v>11</v>
      </c>
      <c r="AV109" s="196">
        <v>2100</v>
      </c>
      <c r="AW109" s="196"/>
      <c r="AX109" s="196"/>
      <c r="AY109" s="196"/>
      <c r="AZ109" s="48" t="s">
        <v>320</v>
      </c>
      <c r="BA109" s="48"/>
      <c r="BB109" s="48"/>
      <c r="BC109" s="48"/>
      <c r="BD109" s="48"/>
      <c r="BE109" s="48"/>
      <c r="BF109" s="47"/>
      <c r="BG109" s="51"/>
      <c r="CJ109" s="10" t="s">
        <v>8</v>
      </c>
      <c r="CK109" s="11" t="s">
        <v>215</v>
      </c>
      <c r="CL109" s="7">
        <v>1.4379018541753799</v>
      </c>
      <c r="CM109" s="4">
        <f t="shared" si="9"/>
        <v>20628.14</v>
      </c>
    </row>
    <row r="110" spans="3:91" x14ac:dyDescent="0.25">
      <c r="C110" s="46"/>
      <c r="D110" s="47"/>
      <c r="E110" s="196" t="s">
        <v>1</v>
      </c>
      <c r="F110" s="196"/>
      <c r="G110" s="196"/>
      <c r="H110" s="196"/>
      <c r="I110" s="196"/>
      <c r="J110" s="48" t="s">
        <v>11</v>
      </c>
      <c r="K110" s="196" t="s">
        <v>349</v>
      </c>
      <c r="L110" s="196"/>
      <c r="M110" s="196"/>
      <c r="N110" s="196"/>
      <c r="O110" s="196"/>
      <c r="P110" s="196"/>
      <c r="Q110" s="196"/>
      <c r="R110" s="196"/>
      <c r="S110" s="196"/>
      <c r="T110" s="196"/>
      <c r="U110" s="196"/>
      <c r="V110" s="48"/>
      <c r="W110" s="48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8"/>
      <c r="AI110" s="50"/>
      <c r="AJ110" s="50"/>
      <c r="AK110" s="50"/>
      <c r="AL110" s="50"/>
      <c r="AM110" s="196"/>
      <c r="AN110" s="196"/>
      <c r="AO110" s="196"/>
      <c r="AP110" s="196"/>
      <c r="AQ110" s="196"/>
      <c r="AR110" s="196"/>
      <c r="AS110" s="196"/>
      <c r="AT110" s="196"/>
      <c r="AU110" s="48"/>
      <c r="AV110" s="198"/>
      <c r="AW110" s="198"/>
      <c r="AX110" s="198"/>
      <c r="AY110" s="198"/>
      <c r="AZ110" s="48"/>
      <c r="BA110" s="48"/>
      <c r="BB110" s="48"/>
      <c r="BC110" s="48"/>
      <c r="BD110" s="48"/>
      <c r="BE110" s="48"/>
      <c r="BF110" s="47"/>
      <c r="BG110" s="51"/>
      <c r="CJ110" s="10" t="s">
        <v>216</v>
      </c>
      <c r="CK110" s="11" t="s">
        <v>217</v>
      </c>
      <c r="CL110" s="7">
        <v>1.1666499372647428</v>
      </c>
      <c r="CM110" s="4">
        <f t="shared" si="9"/>
        <v>16736.759999999998</v>
      </c>
    </row>
    <row r="111" spans="3:91" x14ac:dyDescent="0.25">
      <c r="C111" s="46"/>
      <c r="D111" s="47"/>
      <c r="E111" s="196" t="s">
        <v>2</v>
      </c>
      <c r="F111" s="196"/>
      <c r="G111" s="196"/>
      <c r="H111" s="196"/>
      <c r="I111" s="196"/>
      <c r="J111" s="48" t="s">
        <v>11</v>
      </c>
      <c r="K111" s="196" t="s">
        <v>337</v>
      </c>
      <c r="L111" s="196"/>
      <c r="M111" s="196"/>
      <c r="N111" s="196"/>
      <c r="O111" s="196"/>
      <c r="P111" s="196"/>
      <c r="Q111" s="196"/>
      <c r="R111" s="196"/>
      <c r="S111" s="196"/>
      <c r="T111" s="196"/>
      <c r="U111" s="196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196"/>
      <c r="AN111" s="196"/>
      <c r="AO111" s="196"/>
      <c r="AP111" s="196"/>
      <c r="AQ111" s="196"/>
      <c r="AR111" s="196"/>
      <c r="AS111" s="196"/>
      <c r="AT111" s="196"/>
      <c r="AU111" s="48"/>
      <c r="AV111" s="48"/>
      <c r="AW111" s="48"/>
      <c r="AX111" s="48"/>
      <c r="AY111" s="48"/>
      <c r="AZ111" s="48"/>
      <c r="BA111" s="48"/>
      <c r="BB111" s="48"/>
      <c r="BC111" s="48"/>
      <c r="BD111" s="48"/>
      <c r="BE111" s="48"/>
      <c r="BF111" s="47"/>
      <c r="BG111" s="51"/>
      <c r="CJ111" s="10" t="s">
        <v>218</v>
      </c>
      <c r="CK111" s="11" t="s">
        <v>219</v>
      </c>
      <c r="CL111" s="7">
        <v>0.83646591384358016</v>
      </c>
      <c r="CM111" s="4">
        <f t="shared" si="9"/>
        <v>11999.94</v>
      </c>
    </row>
    <row r="112" spans="3:91" x14ac:dyDescent="0.25">
      <c r="C112" s="46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  <c r="AA112" s="47"/>
      <c r="AB112" s="47"/>
      <c r="AC112" s="47"/>
      <c r="AD112" s="47"/>
      <c r="AE112" s="47"/>
      <c r="AF112" s="47"/>
      <c r="AG112" s="47"/>
      <c r="AH112" s="47"/>
      <c r="AI112" s="47"/>
      <c r="AJ112" s="47"/>
      <c r="AK112" s="47"/>
      <c r="AL112" s="47"/>
      <c r="AM112" s="47"/>
      <c r="AN112" s="47"/>
      <c r="AO112" s="47"/>
      <c r="AP112" s="47"/>
      <c r="AQ112" s="47"/>
      <c r="AR112" s="47"/>
      <c r="AS112" s="47"/>
      <c r="AT112" s="47"/>
      <c r="AU112" s="47"/>
      <c r="AV112" s="47"/>
      <c r="AW112" s="47"/>
      <c r="AX112" s="47"/>
      <c r="AY112" s="47"/>
      <c r="AZ112" s="47"/>
      <c r="BA112" s="47"/>
      <c r="BB112" s="47"/>
      <c r="BC112" s="47"/>
      <c r="BD112" s="47"/>
      <c r="BE112" s="47"/>
      <c r="BF112" s="47"/>
      <c r="BG112" s="51"/>
      <c r="CJ112" s="10" t="s">
        <v>220</v>
      </c>
      <c r="CK112" s="11" t="s">
        <v>221</v>
      </c>
      <c r="CL112" s="7">
        <v>1.2344904502997351</v>
      </c>
      <c r="CM112" s="4">
        <f t="shared" si="9"/>
        <v>17710</v>
      </c>
    </row>
    <row r="113" spans="3:91" x14ac:dyDescent="0.25">
      <c r="C113" s="46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  <c r="AA113" s="47"/>
      <c r="AB113" s="47"/>
      <c r="AC113" s="47"/>
      <c r="AD113" s="47"/>
      <c r="AE113" s="47"/>
      <c r="AF113" s="47"/>
      <c r="AG113" s="47"/>
      <c r="AH113" s="47"/>
      <c r="AI113" s="47"/>
      <c r="AJ113" s="47"/>
      <c r="AK113" s="47"/>
      <c r="AL113" s="47"/>
      <c r="AM113" s="47"/>
      <c r="AN113" s="47"/>
      <c r="AO113" s="47"/>
      <c r="AP113" s="47"/>
      <c r="AQ113" s="47"/>
      <c r="AR113" s="47"/>
      <c r="AS113" s="47"/>
      <c r="AT113" s="47"/>
      <c r="AU113" s="47"/>
      <c r="AV113" s="47"/>
      <c r="AW113" s="47"/>
      <c r="AX113" s="47"/>
      <c r="AY113" s="47"/>
      <c r="AZ113" s="47"/>
      <c r="BA113" s="47"/>
      <c r="BB113" s="47"/>
      <c r="BC113" s="47"/>
      <c r="BD113" s="47"/>
      <c r="BE113" s="47"/>
      <c r="BF113" s="47"/>
      <c r="BG113" s="51"/>
      <c r="CJ113" s="10" t="s">
        <v>222</v>
      </c>
      <c r="CK113" s="11" t="s">
        <v>223</v>
      </c>
      <c r="CL113" s="7">
        <v>0.84344068032901154</v>
      </c>
      <c r="CM113" s="4">
        <f t="shared" si="9"/>
        <v>12100</v>
      </c>
    </row>
    <row r="114" spans="3:91" x14ac:dyDescent="0.25">
      <c r="C114" s="46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  <c r="AA114" s="47"/>
      <c r="AB114" s="47"/>
      <c r="AC114" s="47"/>
      <c r="AD114" s="47"/>
      <c r="AE114" s="47"/>
      <c r="AF114" s="47"/>
      <c r="AG114" s="47"/>
      <c r="AH114" s="47"/>
      <c r="AI114" s="47"/>
      <c r="AJ114" s="47"/>
      <c r="AK114" s="47"/>
      <c r="AL114" s="47"/>
      <c r="AM114" s="47"/>
      <c r="AN114" s="47"/>
      <c r="AO114" s="47"/>
      <c r="AP114" s="47"/>
      <c r="AQ114" s="47"/>
      <c r="AR114" s="47"/>
      <c r="AS114" s="47"/>
      <c r="AT114" s="47"/>
      <c r="AU114" s="47"/>
      <c r="AV114" s="47"/>
      <c r="AW114" s="47"/>
      <c r="AX114" s="47"/>
      <c r="AY114" s="47"/>
      <c r="AZ114" s="47"/>
      <c r="BA114" s="47"/>
      <c r="BB114" s="47"/>
      <c r="BC114" s="47"/>
      <c r="BD114" s="47"/>
      <c r="BE114" s="47"/>
      <c r="BF114" s="47"/>
      <c r="BG114" s="51"/>
      <c r="CJ114" s="10" t="s">
        <v>224</v>
      </c>
      <c r="CK114" s="11" t="s">
        <v>225</v>
      </c>
      <c r="CL114" s="7">
        <v>0.58723825456573264</v>
      </c>
      <c r="CM114" s="4">
        <f t="shared" si="9"/>
        <v>8424.52</v>
      </c>
    </row>
    <row r="115" spans="3:91" x14ac:dyDescent="0.25">
      <c r="C115" s="46"/>
      <c r="D115" s="47"/>
      <c r="E115" s="208" t="s">
        <v>5</v>
      </c>
      <c r="F115" s="209"/>
      <c r="G115" s="209"/>
      <c r="H115" s="209"/>
      <c r="I115" s="209"/>
      <c r="J115" s="209"/>
      <c r="K115" s="210" t="str">
        <f t="shared" ref="K115" si="15">VLOOKUP(E115,$CJ$1:$CM$1003,2,FALSE)</f>
        <v>NOVACRON YELLOW S-3R</v>
      </c>
      <c r="L115" s="210"/>
      <c r="M115" s="210"/>
      <c r="N115" s="210"/>
      <c r="O115" s="210"/>
      <c r="P115" s="210"/>
      <c r="Q115" s="210"/>
      <c r="R115" s="210"/>
      <c r="S115" s="210"/>
      <c r="T115" s="210"/>
      <c r="U115" s="210"/>
      <c r="V115" s="210"/>
      <c r="W115" s="210"/>
      <c r="X115" s="210"/>
      <c r="Y115" s="73"/>
      <c r="Z115" s="73"/>
      <c r="AA115" s="73"/>
      <c r="AB115" s="211">
        <v>13.5</v>
      </c>
      <c r="AC115" s="211"/>
      <c r="AD115" s="211"/>
      <c r="AE115" s="211"/>
      <c r="AF115" s="211"/>
      <c r="AG115" s="211"/>
      <c r="AH115" s="211"/>
      <c r="AI115" s="211"/>
      <c r="AJ115" s="211"/>
      <c r="AK115" s="210" t="s">
        <v>315</v>
      </c>
      <c r="AL115" s="210"/>
      <c r="AM115" s="212">
        <v>4706.3</v>
      </c>
      <c r="AN115" s="212"/>
      <c r="AO115" s="212"/>
      <c r="AP115" s="212"/>
      <c r="AQ115" s="212"/>
      <c r="AR115" s="212"/>
      <c r="AS115" s="52" t="s">
        <v>316</v>
      </c>
      <c r="AT115" s="52"/>
      <c r="AU115" s="213">
        <f>(AM115*VLOOKUP(E115,$CJ$1:$CM$1003,4,FALSE))/1000</f>
        <v>457087.24524600001</v>
      </c>
      <c r="AV115" s="213"/>
      <c r="AW115" s="213"/>
      <c r="AX115" s="213"/>
      <c r="AY115" s="213"/>
      <c r="AZ115" s="213"/>
      <c r="BA115" s="213"/>
      <c r="BB115" s="213"/>
      <c r="BC115" s="213"/>
      <c r="BD115" s="213"/>
      <c r="BE115" s="214"/>
      <c r="BF115" s="47"/>
      <c r="BG115" s="51"/>
      <c r="CJ115" s="10" t="s">
        <v>226</v>
      </c>
      <c r="CK115" s="11" t="s">
        <v>227</v>
      </c>
      <c r="CL115" s="23">
        <v>2.9269482782657188</v>
      </c>
      <c r="CM115" s="4">
        <f t="shared" si="9"/>
        <v>41990</v>
      </c>
    </row>
    <row r="116" spans="3:91" x14ac:dyDescent="0.25">
      <c r="C116" s="46"/>
      <c r="D116" s="47"/>
      <c r="E116" s="200" t="s">
        <v>30</v>
      </c>
      <c r="F116" s="201"/>
      <c r="G116" s="201"/>
      <c r="H116" s="201"/>
      <c r="I116" s="201"/>
      <c r="J116" s="201"/>
      <c r="K116" s="202" t="str">
        <f>VLOOKUP(E116,$CJ$1:$CM$1003,2,FALSE)</f>
        <v>NOVACRON RED S–2G</v>
      </c>
      <c r="L116" s="202"/>
      <c r="M116" s="202"/>
      <c r="N116" s="202"/>
      <c r="O116" s="202"/>
      <c r="P116" s="202"/>
      <c r="Q116" s="202"/>
      <c r="R116" s="202"/>
      <c r="S116" s="202"/>
      <c r="T116" s="202"/>
      <c r="U116" s="202"/>
      <c r="V116" s="202"/>
      <c r="W116" s="202"/>
      <c r="X116" s="202"/>
      <c r="Y116" s="76"/>
      <c r="Z116" s="76"/>
      <c r="AA116" s="76"/>
      <c r="AB116" s="203">
        <v>4.2</v>
      </c>
      <c r="AC116" s="203"/>
      <c r="AD116" s="203"/>
      <c r="AE116" s="203"/>
      <c r="AF116" s="203"/>
      <c r="AG116" s="203"/>
      <c r="AH116" s="203"/>
      <c r="AI116" s="203"/>
      <c r="AJ116" s="203"/>
      <c r="AK116" s="202" t="s">
        <v>315</v>
      </c>
      <c r="AL116" s="202"/>
      <c r="AM116" s="204">
        <v>1464.18</v>
      </c>
      <c r="AN116" s="204"/>
      <c r="AO116" s="204"/>
      <c r="AP116" s="204"/>
      <c r="AQ116" s="204"/>
      <c r="AR116" s="204"/>
      <c r="AS116" s="47" t="s">
        <v>316</v>
      </c>
      <c r="AT116" s="47"/>
      <c r="AU116" s="205">
        <f t="shared" ref="AU116:AU120" si="16">(AM116*VLOOKUP(E116,$CJ$1:$CM$1003,4,FALSE))/1000</f>
        <v>184635.06000119998</v>
      </c>
      <c r="AV116" s="205"/>
      <c r="AW116" s="205"/>
      <c r="AX116" s="205"/>
      <c r="AY116" s="205"/>
      <c r="AZ116" s="205"/>
      <c r="BA116" s="205"/>
      <c r="BB116" s="205"/>
      <c r="BC116" s="205"/>
      <c r="BD116" s="205"/>
      <c r="BE116" s="206"/>
      <c r="BF116" s="47"/>
      <c r="BG116" s="51"/>
      <c r="CJ116" s="24" t="s">
        <v>228</v>
      </c>
      <c r="CK116" s="13" t="s">
        <v>229</v>
      </c>
      <c r="CL116" s="14">
        <v>2.5644291091593479</v>
      </c>
      <c r="CM116" s="4">
        <f t="shared" si="9"/>
        <v>36789.300000000003</v>
      </c>
    </row>
    <row r="117" spans="3:91" x14ac:dyDescent="0.25">
      <c r="C117" s="46"/>
      <c r="D117" s="47"/>
      <c r="E117" s="200" t="s">
        <v>7</v>
      </c>
      <c r="F117" s="201"/>
      <c r="G117" s="201"/>
      <c r="H117" s="201"/>
      <c r="I117" s="201"/>
      <c r="J117" s="201"/>
      <c r="K117" s="202" t="str">
        <f t="shared" ref="K117:K120" si="17">VLOOKUP(E117,$CJ$1:$CM$1003,2,FALSE)</f>
        <v>NOVACRON DARK BLUE S-GL</v>
      </c>
      <c r="L117" s="202"/>
      <c r="M117" s="202"/>
      <c r="N117" s="202"/>
      <c r="O117" s="202"/>
      <c r="P117" s="202"/>
      <c r="Q117" s="202"/>
      <c r="R117" s="202"/>
      <c r="S117" s="202"/>
      <c r="T117" s="202"/>
      <c r="U117" s="202"/>
      <c r="V117" s="202"/>
      <c r="W117" s="202"/>
      <c r="X117" s="202"/>
      <c r="Y117" s="76"/>
      <c r="Z117" s="76"/>
      <c r="AA117" s="76"/>
      <c r="AB117" s="203">
        <v>17.5</v>
      </c>
      <c r="AC117" s="203"/>
      <c r="AD117" s="203"/>
      <c r="AE117" s="203"/>
      <c r="AF117" s="203"/>
      <c r="AG117" s="203"/>
      <c r="AH117" s="203"/>
      <c r="AI117" s="203"/>
      <c r="AJ117" s="203"/>
      <c r="AK117" s="202" t="s">
        <v>315</v>
      </c>
      <c r="AL117" s="202"/>
      <c r="AM117" s="204">
        <v>6100.76</v>
      </c>
      <c r="AN117" s="204"/>
      <c r="AO117" s="204"/>
      <c r="AP117" s="204"/>
      <c r="AQ117" s="204"/>
      <c r="AR117" s="204"/>
      <c r="AS117" s="47" t="s">
        <v>316</v>
      </c>
      <c r="AT117" s="47"/>
      <c r="AU117" s="205">
        <f t="shared" si="16"/>
        <v>742182.34510080004</v>
      </c>
      <c r="AV117" s="205"/>
      <c r="AW117" s="205"/>
      <c r="AX117" s="205"/>
      <c r="AY117" s="205"/>
      <c r="AZ117" s="205"/>
      <c r="BA117" s="205"/>
      <c r="BB117" s="205"/>
      <c r="BC117" s="205"/>
      <c r="BD117" s="205"/>
      <c r="BE117" s="206"/>
      <c r="BF117" s="47"/>
      <c r="BG117" s="51"/>
      <c r="CJ117" s="10" t="s">
        <v>230</v>
      </c>
      <c r="CK117" s="11" t="s">
        <v>231</v>
      </c>
      <c r="CL117" s="7">
        <v>2.234245085738185</v>
      </c>
      <c r="CM117" s="4">
        <f t="shared" si="9"/>
        <v>32052.480000000003</v>
      </c>
    </row>
    <row r="118" spans="3:91" x14ac:dyDescent="0.25">
      <c r="C118" s="46"/>
      <c r="D118" s="47"/>
      <c r="E118" s="216" t="s">
        <v>8</v>
      </c>
      <c r="F118" s="217"/>
      <c r="G118" s="217"/>
      <c r="H118" s="217"/>
      <c r="I118" s="217"/>
      <c r="J118" s="217"/>
      <c r="K118" s="218" t="str">
        <f t="shared" si="17"/>
        <v>FIMBIL EAS 40 NEW</v>
      </c>
      <c r="L118" s="218"/>
      <c r="M118" s="218"/>
      <c r="N118" s="218"/>
      <c r="O118" s="218"/>
      <c r="P118" s="218"/>
      <c r="Q118" s="218"/>
      <c r="R118" s="218"/>
      <c r="S118" s="218"/>
      <c r="T118" s="218"/>
      <c r="U118" s="218"/>
      <c r="V118" s="218"/>
      <c r="W118" s="218"/>
      <c r="X118" s="218"/>
      <c r="Y118" s="74"/>
      <c r="Z118" s="74"/>
      <c r="AA118" s="74"/>
      <c r="AB118" s="219">
        <v>4</v>
      </c>
      <c r="AC118" s="219"/>
      <c r="AD118" s="219"/>
      <c r="AE118" s="219"/>
      <c r="AF118" s="219"/>
      <c r="AG118" s="219"/>
      <c r="AH118" s="219"/>
      <c r="AI118" s="219"/>
      <c r="AJ118" s="219"/>
      <c r="AK118" s="218" t="s">
        <v>315</v>
      </c>
      <c r="AL118" s="218"/>
      <c r="AM118" s="248">
        <v>1394.46</v>
      </c>
      <c r="AN118" s="248"/>
      <c r="AO118" s="248"/>
      <c r="AP118" s="248"/>
      <c r="AQ118" s="248"/>
      <c r="AR118" s="248"/>
      <c r="AS118" s="55" t="s">
        <v>316</v>
      </c>
      <c r="AT118" s="55"/>
      <c r="AU118" s="221">
        <f t="shared" si="16"/>
        <v>28765.1161044</v>
      </c>
      <c r="AV118" s="221"/>
      <c r="AW118" s="221"/>
      <c r="AX118" s="221"/>
      <c r="AY118" s="221"/>
      <c r="AZ118" s="221"/>
      <c r="BA118" s="221"/>
      <c r="BB118" s="221"/>
      <c r="BC118" s="221"/>
      <c r="BD118" s="221"/>
      <c r="BE118" s="222"/>
      <c r="BF118" s="47"/>
      <c r="BG118" s="51"/>
      <c r="CJ118" s="10" t="s">
        <v>232</v>
      </c>
      <c r="CK118" s="11" t="s">
        <v>233</v>
      </c>
      <c r="CL118" s="7">
        <v>2.6099546912031228</v>
      </c>
      <c r="CM118" s="4">
        <f t="shared" si="9"/>
        <v>37442.410000000003</v>
      </c>
    </row>
    <row r="119" spans="3:91" x14ac:dyDescent="0.25">
      <c r="C119" s="46"/>
      <c r="D119" s="47"/>
      <c r="E119" s="200" t="s">
        <v>183</v>
      </c>
      <c r="F119" s="201"/>
      <c r="G119" s="201"/>
      <c r="H119" s="201"/>
      <c r="I119" s="201"/>
      <c r="J119" s="201"/>
      <c r="K119" s="202" t="str">
        <f t="shared" si="17"/>
        <v>CAUSTIC SODA LIQ</v>
      </c>
      <c r="L119" s="202"/>
      <c r="M119" s="202"/>
      <c r="N119" s="202"/>
      <c r="O119" s="202"/>
      <c r="P119" s="202"/>
      <c r="Q119" s="202"/>
      <c r="R119" s="202"/>
      <c r="S119" s="202"/>
      <c r="T119" s="202"/>
      <c r="U119" s="202"/>
      <c r="V119" s="202"/>
      <c r="W119" s="202"/>
      <c r="X119" s="202"/>
      <c r="Y119" s="76"/>
      <c r="Z119" s="76"/>
      <c r="AA119" s="76"/>
      <c r="AB119" s="203">
        <v>9</v>
      </c>
      <c r="AC119" s="203"/>
      <c r="AD119" s="203"/>
      <c r="AE119" s="203"/>
      <c r="AF119" s="203"/>
      <c r="AG119" s="203"/>
      <c r="AH119" s="203"/>
      <c r="AI119" s="203"/>
      <c r="AJ119" s="203"/>
      <c r="AK119" s="202" t="s">
        <v>315</v>
      </c>
      <c r="AL119" s="202"/>
      <c r="AM119" s="204">
        <v>3137.53</v>
      </c>
      <c r="AN119" s="204"/>
      <c r="AO119" s="204"/>
      <c r="AP119" s="204"/>
      <c r="AQ119" s="204"/>
      <c r="AR119" s="204"/>
      <c r="AS119" s="47" t="s">
        <v>316</v>
      </c>
      <c r="AT119" s="47"/>
      <c r="AU119" s="205">
        <f t="shared" si="16"/>
        <v>26816.46891</v>
      </c>
      <c r="AV119" s="205"/>
      <c r="AW119" s="205"/>
      <c r="AX119" s="205"/>
      <c r="AY119" s="205"/>
      <c r="AZ119" s="205"/>
      <c r="BA119" s="205"/>
      <c r="BB119" s="205"/>
      <c r="BC119" s="205"/>
      <c r="BD119" s="205"/>
      <c r="BE119" s="206"/>
      <c r="BF119" s="47"/>
      <c r="BG119" s="51"/>
      <c r="CJ119" s="10" t="s">
        <v>234</v>
      </c>
      <c r="CK119" s="11" t="s">
        <v>235</v>
      </c>
      <c r="CL119" s="7">
        <v>2.1191872298898646</v>
      </c>
      <c r="CM119" s="4">
        <f t="shared" si="9"/>
        <v>30401.859999999997</v>
      </c>
    </row>
    <row r="120" spans="3:91" x14ac:dyDescent="0.25">
      <c r="C120" s="46"/>
      <c r="D120" s="47"/>
      <c r="E120" s="223" t="s">
        <v>10</v>
      </c>
      <c r="F120" s="224"/>
      <c r="G120" s="224"/>
      <c r="H120" s="224"/>
      <c r="I120" s="224"/>
      <c r="J120" s="224"/>
      <c r="K120" s="225" t="str">
        <f t="shared" si="17"/>
        <v>SODA ASH</v>
      </c>
      <c r="L120" s="225"/>
      <c r="M120" s="225"/>
      <c r="N120" s="225"/>
      <c r="O120" s="225"/>
      <c r="P120" s="225"/>
      <c r="Q120" s="225"/>
      <c r="R120" s="225"/>
      <c r="S120" s="225"/>
      <c r="T120" s="225"/>
      <c r="U120" s="225"/>
      <c r="V120" s="225"/>
      <c r="W120" s="225"/>
      <c r="X120" s="225"/>
      <c r="Y120" s="75"/>
      <c r="Z120" s="75"/>
      <c r="AA120" s="75"/>
      <c r="AB120" s="226">
        <v>20</v>
      </c>
      <c r="AC120" s="226"/>
      <c r="AD120" s="226"/>
      <c r="AE120" s="226"/>
      <c r="AF120" s="226"/>
      <c r="AG120" s="226"/>
      <c r="AH120" s="226"/>
      <c r="AI120" s="226"/>
      <c r="AJ120" s="226"/>
      <c r="AK120" s="225" t="s">
        <v>315</v>
      </c>
      <c r="AL120" s="225"/>
      <c r="AM120" s="227">
        <v>6972.3</v>
      </c>
      <c r="AN120" s="227"/>
      <c r="AO120" s="227"/>
      <c r="AP120" s="227"/>
      <c r="AQ120" s="227"/>
      <c r="AR120" s="227"/>
      <c r="AS120" s="54" t="s">
        <v>316</v>
      </c>
      <c r="AT120" s="54"/>
      <c r="AU120" s="228">
        <f t="shared" si="16"/>
        <v>61914.023999999998</v>
      </c>
      <c r="AV120" s="228"/>
      <c r="AW120" s="228"/>
      <c r="AX120" s="228"/>
      <c r="AY120" s="228"/>
      <c r="AZ120" s="228"/>
      <c r="BA120" s="228"/>
      <c r="BB120" s="228"/>
      <c r="BC120" s="228"/>
      <c r="BD120" s="228"/>
      <c r="BE120" s="229"/>
      <c r="BF120" s="47"/>
      <c r="BG120" s="51"/>
      <c r="CJ120" s="10" t="s">
        <v>236</v>
      </c>
      <c r="CK120" s="11" t="s">
        <v>237</v>
      </c>
      <c r="CL120" s="7">
        <v>2.6188484595009061</v>
      </c>
      <c r="CM120" s="4">
        <f t="shared" si="9"/>
        <v>37570</v>
      </c>
    </row>
    <row r="121" spans="3:91" x14ac:dyDescent="0.25">
      <c r="C121" s="46"/>
      <c r="D121" s="47"/>
      <c r="E121" s="70"/>
      <c r="F121" s="70"/>
      <c r="G121" s="70"/>
      <c r="H121" s="70"/>
      <c r="I121" s="70"/>
      <c r="J121" s="70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57"/>
      <c r="AC121" s="57"/>
      <c r="AD121" s="57"/>
      <c r="AE121" s="57"/>
      <c r="AF121" s="57"/>
      <c r="AG121" s="57"/>
      <c r="AH121" s="57"/>
      <c r="AI121" s="57"/>
      <c r="AJ121" s="57"/>
      <c r="AK121" s="76"/>
      <c r="AL121" s="76"/>
      <c r="AM121" s="70"/>
      <c r="AN121" s="70"/>
      <c r="AO121" s="70"/>
      <c r="AP121" s="70"/>
      <c r="AQ121" s="70"/>
      <c r="AR121" s="70"/>
      <c r="AS121" s="47"/>
      <c r="AT121" s="47"/>
      <c r="AU121" s="58"/>
      <c r="AV121" s="58"/>
      <c r="AW121" s="58"/>
      <c r="AX121" s="58"/>
      <c r="AY121" s="58"/>
      <c r="AZ121" s="58"/>
      <c r="BA121" s="58"/>
      <c r="BB121" s="58"/>
      <c r="BC121" s="58"/>
      <c r="BD121" s="58"/>
      <c r="BE121" s="58"/>
      <c r="BF121" s="47"/>
      <c r="BG121" s="51"/>
      <c r="CJ121" s="10" t="s">
        <v>238</v>
      </c>
      <c r="CK121" s="11" t="s">
        <v>239</v>
      </c>
      <c r="CL121" s="7">
        <v>1.1666499372647428</v>
      </c>
      <c r="CM121" s="4">
        <f t="shared" si="9"/>
        <v>16736.759999999998</v>
      </c>
    </row>
    <row r="122" spans="3:91" x14ac:dyDescent="0.25">
      <c r="C122" s="46"/>
      <c r="D122" s="47"/>
      <c r="E122" s="70"/>
      <c r="F122" s="70"/>
      <c r="G122" s="70"/>
      <c r="H122" s="70"/>
      <c r="I122" s="70"/>
      <c r="J122" s="70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  <c r="AA122" s="76"/>
      <c r="AB122" s="57"/>
      <c r="AC122" s="57"/>
      <c r="AD122" s="57"/>
      <c r="AE122" s="57"/>
      <c r="AF122" s="57"/>
      <c r="AG122" s="57"/>
      <c r="AH122" s="57"/>
      <c r="AI122" s="57"/>
      <c r="AJ122" s="57"/>
      <c r="AK122" s="76"/>
      <c r="AL122" s="76"/>
      <c r="AM122" s="70"/>
      <c r="AN122" s="70"/>
      <c r="AO122" s="70"/>
      <c r="AP122" s="59"/>
      <c r="AQ122" s="230" t="s">
        <v>318</v>
      </c>
      <c r="AR122" s="230"/>
      <c r="AS122" s="230"/>
      <c r="AT122" s="230"/>
      <c r="AU122" s="58" t="s">
        <v>11</v>
      </c>
      <c r="AV122" s="205">
        <f>SUM(AU115:BE120)</f>
        <v>1501400.2593624</v>
      </c>
      <c r="AW122" s="205"/>
      <c r="AX122" s="205"/>
      <c r="AY122" s="205"/>
      <c r="AZ122" s="205"/>
      <c r="BA122" s="205"/>
      <c r="BB122" s="205"/>
      <c r="BC122" s="205"/>
      <c r="BD122" s="205"/>
      <c r="BE122" s="205"/>
      <c r="BF122" s="47"/>
      <c r="BG122" s="51"/>
      <c r="CJ122" s="10" t="s">
        <v>240</v>
      </c>
      <c r="CK122" s="11" t="s">
        <v>241</v>
      </c>
      <c r="CL122" s="7">
        <v>0.88049072912310056</v>
      </c>
      <c r="CM122" s="4">
        <f t="shared" si="9"/>
        <v>12631.52</v>
      </c>
    </row>
    <row r="123" spans="3:91" x14ac:dyDescent="0.25">
      <c r="C123" s="46"/>
      <c r="D123" s="47"/>
      <c r="E123" s="70"/>
      <c r="F123" s="70"/>
      <c r="G123" s="70"/>
      <c r="H123" s="70"/>
      <c r="I123" s="70"/>
      <c r="J123" s="70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  <c r="AA123" s="76"/>
      <c r="AB123" s="57"/>
      <c r="AC123" s="57"/>
      <c r="AD123" s="57"/>
      <c r="AE123" s="57"/>
      <c r="AF123" s="57"/>
      <c r="AG123" s="57"/>
      <c r="AH123" s="57"/>
      <c r="AI123" s="57"/>
      <c r="AJ123" s="57"/>
      <c r="AK123" s="76"/>
      <c r="AL123" s="76"/>
      <c r="AM123" s="70"/>
      <c r="AN123" s="70"/>
      <c r="AO123" s="70"/>
      <c r="AP123" s="59"/>
      <c r="AQ123" s="202" t="s">
        <v>317</v>
      </c>
      <c r="AR123" s="202"/>
      <c r="AS123" s="202"/>
      <c r="AT123" s="202"/>
      <c r="AU123" s="58" t="s">
        <v>11</v>
      </c>
      <c r="AV123" s="205">
        <f>AV122/AV109</f>
        <v>714.95250445828572</v>
      </c>
      <c r="AW123" s="205"/>
      <c r="AX123" s="205"/>
      <c r="AY123" s="205"/>
      <c r="AZ123" s="205"/>
      <c r="BA123" s="205"/>
      <c r="BB123" s="205"/>
      <c r="BC123" s="205"/>
      <c r="BD123" s="205"/>
      <c r="BE123" s="205"/>
      <c r="BF123" s="47"/>
      <c r="BG123" s="51"/>
      <c r="CJ123" s="10" t="s">
        <v>242</v>
      </c>
      <c r="CK123" s="11" t="s">
        <v>243</v>
      </c>
      <c r="CL123" s="7">
        <v>1.3207360936846506</v>
      </c>
      <c r="CM123" s="4">
        <f t="shared" si="9"/>
        <v>18947.28</v>
      </c>
    </row>
    <row r="124" spans="3:91" x14ac:dyDescent="0.25">
      <c r="C124" s="46"/>
      <c r="D124" s="47"/>
      <c r="E124" s="70"/>
      <c r="F124" s="70"/>
      <c r="G124" s="70"/>
      <c r="H124" s="70"/>
      <c r="I124" s="70"/>
      <c r="J124" s="70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  <c r="AA124" s="76"/>
      <c r="AB124" s="57"/>
      <c r="AC124" s="57"/>
      <c r="AD124" s="57"/>
      <c r="AE124" s="57"/>
      <c r="AF124" s="57"/>
      <c r="AG124" s="57"/>
      <c r="AH124" s="57"/>
      <c r="AI124" s="57"/>
      <c r="AJ124" s="57"/>
      <c r="AK124" s="76"/>
      <c r="AL124" s="76"/>
      <c r="AM124" s="70"/>
      <c r="AN124" s="70"/>
      <c r="AO124" s="70"/>
      <c r="AP124" s="70"/>
      <c r="AQ124" s="70"/>
      <c r="AR124" s="70"/>
      <c r="AS124" s="47"/>
      <c r="AT124" s="47"/>
      <c r="AU124" s="47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47"/>
      <c r="BG124" s="51"/>
      <c r="CJ124" s="10" t="s">
        <v>244</v>
      </c>
      <c r="CK124" s="11" t="s">
        <v>245</v>
      </c>
      <c r="CL124" s="7">
        <v>1.8750871323016869</v>
      </c>
      <c r="CM124" s="4">
        <f t="shared" si="9"/>
        <v>26900</v>
      </c>
    </row>
    <row r="125" spans="3:91" ht="17.25" thickBot="1" x14ac:dyDescent="0.3">
      <c r="C125" s="60"/>
      <c r="D125" s="61"/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  <c r="AH125" s="61"/>
      <c r="AI125" s="61"/>
      <c r="AJ125" s="61"/>
      <c r="AK125" s="61"/>
      <c r="AL125" s="61"/>
      <c r="AM125" s="61"/>
      <c r="AN125" s="61"/>
      <c r="AO125" s="61"/>
      <c r="AP125" s="61"/>
      <c r="AQ125" s="61"/>
      <c r="AR125" s="61"/>
      <c r="AS125" s="61"/>
      <c r="AT125" s="61"/>
      <c r="AU125" s="61"/>
      <c r="AV125" s="61"/>
      <c r="AW125" s="61"/>
      <c r="AX125" s="61"/>
      <c r="AY125" s="61"/>
      <c r="AZ125" s="61"/>
      <c r="BA125" s="61"/>
      <c r="BB125" s="61"/>
      <c r="BC125" s="61"/>
      <c r="BD125" s="61"/>
      <c r="BE125" s="61"/>
      <c r="BF125" s="61"/>
      <c r="BG125" s="62"/>
      <c r="CJ125" s="10" t="s">
        <v>246</v>
      </c>
      <c r="CK125" s="11" t="s">
        <v>247</v>
      </c>
      <c r="CL125" s="7">
        <v>1.045582740833682</v>
      </c>
      <c r="CM125" s="4">
        <f t="shared" si="9"/>
        <v>14999.930000000002</v>
      </c>
    </row>
    <row r="126" spans="3:91" x14ac:dyDescent="0.25">
      <c r="CJ126" s="25" t="s">
        <v>248</v>
      </c>
      <c r="CK126" s="11" t="s">
        <v>249</v>
      </c>
      <c r="CL126" s="7">
        <v>2.0011654816673636</v>
      </c>
      <c r="CM126" s="4">
        <f t="shared" si="9"/>
        <v>28708.719999999998</v>
      </c>
    </row>
    <row r="127" spans="3:91" ht="17.25" thickBot="1" x14ac:dyDescent="0.3">
      <c r="CJ127" s="5" t="s">
        <v>250</v>
      </c>
      <c r="CK127" s="11" t="s">
        <v>251</v>
      </c>
      <c r="CL127" s="7">
        <v>10.550880384776244</v>
      </c>
      <c r="CM127" s="4">
        <f t="shared" si="9"/>
        <v>151362.93</v>
      </c>
    </row>
    <row r="128" spans="3:91" x14ac:dyDescent="0.25">
      <c r="C128" s="43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  <c r="AH128" s="44"/>
      <c r="AI128" s="44"/>
      <c r="AJ128" s="44"/>
      <c r="AK128" s="44"/>
      <c r="AL128" s="44"/>
      <c r="AM128" s="44"/>
      <c r="AN128" s="44"/>
      <c r="AO128" s="44"/>
      <c r="AP128" s="44"/>
      <c r="AQ128" s="44"/>
      <c r="AR128" s="44"/>
      <c r="AS128" s="44"/>
      <c r="AT128" s="44"/>
      <c r="AU128" s="44"/>
      <c r="AV128" s="44"/>
      <c r="AW128" s="44"/>
      <c r="AX128" s="44"/>
      <c r="AY128" s="44"/>
      <c r="AZ128" s="44"/>
      <c r="BA128" s="44"/>
      <c r="BB128" s="44"/>
      <c r="BC128" s="44"/>
      <c r="BD128" s="44"/>
      <c r="BE128" s="44"/>
      <c r="BF128" s="44"/>
      <c r="BG128" s="45"/>
      <c r="CJ128" s="5" t="s">
        <v>252</v>
      </c>
      <c r="CK128" s="11" t="s">
        <v>253</v>
      </c>
      <c r="CL128" s="7">
        <v>0.87677540777917184</v>
      </c>
      <c r="CM128" s="4">
        <f t="shared" si="9"/>
        <v>12578.22</v>
      </c>
    </row>
    <row r="129" spans="3:91" x14ac:dyDescent="0.25">
      <c r="C129" s="46"/>
      <c r="D129" s="47"/>
      <c r="E129" s="196" t="s">
        <v>0</v>
      </c>
      <c r="F129" s="196"/>
      <c r="G129" s="196"/>
      <c r="H129" s="196"/>
      <c r="I129" s="196"/>
      <c r="J129" s="48" t="s">
        <v>11</v>
      </c>
      <c r="K129" s="196" t="s">
        <v>354</v>
      </c>
      <c r="L129" s="196"/>
      <c r="M129" s="196"/>
      <c r="N129" s="196"/>
      <c r="O129" s="196"/>
      <c r="P129" s="196"/>
      <c r="Q129" s="196"/>
      <c r="R129" s="196"/>
      <c r="S129" s="196"/>
      <c r="T129" s="196"/>
      <c r="U129" s="196"/>
      <c r="V129" s="48"/>
      <c r="W129" s="48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8"/>
      <c r="AI129" s="50"/>
      <c r="AJ129" s="50"/>
      <c r="AK129" s="50"/>
      <c r="AL129" s="50"/>
      <c r="AM129" s="196" t="s">
        <v>3</v>
      </c>
      <c r="AN129" s="196"/>
      <c r="AO129" s="196"/>
      <c r="AP129" s="196"/>
      <c r="AQ129" s="196"/>
      <c r="AR129" s="196"/>
      <c r="AS129" s="196"/>
      <c r="AT129" s="196"/>
      <c r="AU129" s="48" t="s">
        <v>11</v>
      </c>
      <c r="AV129" s="197">
        <v>348.61</v>
      </c>
      <c r="AW129" s="197"/>
      <c r="AX129" s="197"/>
      <c r="AY129" s="197"/>
      <c r="AZ129" s="48" t="s">
        <v>319</v>
      </c>
      <c r="BA129" s="48"/>
      <c r="BB129" s="48"/>
      <c r="BC129" s="48"/>
      <c r="BD129" s="48"/>
      <c r="BE129" s="48"/>
      <c r="BF129" s="47"/>
      <c r="BG129" s="51"/>
      <c r="CJ129" s="15" t="s">
        <v>254</v>
      </c>
      <c r="CK129" s="16" t="s">
        <v>255</v>
      </c>
      <c r="CL129" s="17">
        <v>2.7651958734141919</v>
      </c>
      <c r="CM129" s="4">
        <f t="shared" si="9"/>
        <v>39669.5</v>
      </c>
    </row>
    <row r="130" spans="3:91" x14ac:dyDescent="0.25">
      <c r="C130" s="46"/>
      <c r="D130" s="47"/>
      <c r="E130" s="196" t="s">
        <v>322</v>
      </c>
      <c r="F130" s="196"/>
      <c r="G130" s="196"/>
      <c r="H130" s="196"/>
      <c r="I130" s="196"/>
      <c r="J130" s="48" t="s">
        <v>11</v>
      </c>
      <c r="K130" s="196" t="s">
        <v>359</v>
      </c>
      <c r="L130" s="196"/>
      <c r="M130" s="196"/>
      <c r="N130" s="196"/>
      <c r="O130" s="196"/>
      <c r="P130" s="196"/>
      <c r="Q130" s="196"/>
      <c r="R130" s="196"/>
      <c r="S130" s="196"/>
      <c r="T130" s="196"/>
      <c r="U130" s="196"/>
      <c r="V130" s="196"/>
      <c r="W130" s="48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8"/>
      <c r="AI130" s="50"/>
      <c r="AJ130" s="50"/>
      <c r="AK130" s="50"/>
      <c r="AL130" s="50"/>
      <c r="AM130" s="196" t="s">
        <v>4</v>
      </c>
      <c r="AN130" s="196"/>
      <c r="AO130" s="196"/>
      <c r="AP130" s="196"/>
      <c r="AQ130" s="196"/>
      <c r="AR130" s="196"/>
      <c r="AS130" s="196"/>
      <c r="AT130" s="196"/>
      <c r="AU130" s="48" t="s">
        <v>11</v>
      </c>
      <c r="AV130" s="196">
        <v>2100</v>
      </c>
      <c r="AW130" s="196"/>
      <c r="AX130" s="196"/>
      <c r="AY130" s="196"/>
      <c r="AZ130" s="48" t="s">
        <v>320</v>
      </c>
      <c r="BA130" s="48"/>
      <c r="BB130" s="48"/>
      <c r="BC130" s="48"/>
      <c r="BD130" s="48"/>
      <c r="BE130" s="48"/>
      <c r="BF130" s="47"/>
      <c r="BG130" s="51"/>
      <c r="CJ130" s="12" t="s">
        <v>256</v>
      </c>
      <c r="CK130" s="13" t="s">
        <v>257</v>
      </c>
      <c r="CL130" s="7">
        <v>1.9466520284399831</v>
      </c>
      <c r="CM130" s="4">
        <f t="shared" si="9"/>
        <v>27926.67</v>
      </c>
    </row>
    <row r="131" spans="3:91" x14ac:dyDescent="0.25">
      <c r="C131" s="46"/>
      <c r="D131" s="47"/>
      <c r="E131" s="196" t="s">
        <v>1</v>
      </c>
      <c r="F131" s="196"/>
      <c r="G131" s="196"/>
      <c r="H131" s="196"/>
      <c r="I131" s="196"/>
      <c r="J131" s="48" t="s">
        <v>11</v>
      </c>
      <c r="K131" s="196" t="s">
        <v>349</v>
      </c>
      <c r="L131" s="196"/>
      <c r="M131" s="196"/>
      <c r="N131" s="196"/>
      <c r="O131" s="196"/>
      <c r="P131" s="196"/>
      <c r="Q131" s="196"/>
      <c r="R131" s="196"/>
      <c r="S131" s="196"/>
      <c r="T131" s="196"/>
      <c r="U131" s="196"/>
      <c r="V131" s="48"/>
      <c r="W131" s="48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8"/>
      <c r="AI131" s="50"/>
      <c r="AJ131" s="50"/>
      <c r="AK131" s="50"/>
      <c r="AL131" s="50"/>
      <c r="AM131" s="196"/>
      <c r="AN131" s="196"/>
      <c r="AO131" s="196"/>
      <c r="AP131" s="196"/>
      <c r="AQ131" s="196"/>
      <c r="AR131" s="196"/>
      <c r="AS131" s="196"/>
      <c r="AT131" s="196"/>
      <c r="AU131" s="48"/>
      <c r="AV131" s="198"/>
      <c r="AW131" s="198"/>
      <c r="AX131" s="198"/>
      <c r="AY131" s="198"/>
      <c r="AZ131" s="48"/>
      <c r="BA131" s="48"/>
      <c r="BB131" s="48"/>
      <c r="BC131" s="48"/>
      <c r="BD131" s="48"/>
      <c r="BE131" s="48"/>
      <c r="BF131" s="47"/>
      <c r="BG131" s="51"/>
      <c r="CJ131" s="12" t="s">
        <v>258</v>
      </c>
      <c r="CK131" s="11" t="s">
        <v>259</v>
      </c>
      <c r="CL131" s="7">
        <v>2.4410637111389932</v>
      </c>
      <c r="CM131" s="4">
        <f t="shared" si="9"/>
        <v>35019.5</v>
      </c>
    </row>
    <row r="132" spans="3:91" x14ac:dyDescent="0.25">
      <c r="C132" s="46"/>
      <c r="D132" s="47"/>
      <c r="E132" s="196" t="s">
        <v>2</v>
      </c>
      <c r="F132" s="196"/>
      <c r="G132" s="196"/>
      <c r="H132" s="196"/>
      <c r="I132" s="196"/>
      <c r="J132" s="48" t="s">
        <v>11</v>
      </c>
      <c r="K132" s="196" t="s">
        <v>337</v>
      </c>
      <c r="L132" s="196"/>
      <c r="M132" s="196"/>
      <c r="N132" s="196"/>
      <c r="O132" s="196"/>
      <c r="P132" s="196"/>
      <c r="Q132" s="196"/>
      <c r="R132" s="196"/>
      <c r="S132" s="196"/>
      <c r="T132" s="196"/>
      <c r="U132" s="196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196"/>
      <c r="AN132" s="196"/>
      <c r="AO132" s="196"/>
      <c r="AP132" s="196"/>
      <c r="AQ132" s="196"/>
      <c r="AR132" s="196"/>
      <c r="AS132" s="196"/>
      <c r="AT132" s="196"/>
      <c r="AU132" s="48"/>
      <c r="AV132" s="48"/>
      <c r="AW132" s="48"/>
      <c r="AX132" s="48"/>
      <c r="AY132" s="48"/>
      <c r="AZ132" s="48"/>
      <c r="BA132" s="48"/>
      <c r="BB132" s="48"/>
      <c r="BC132" s="48"/>
      <c r="BD132" s="48"/>
      <c r="BE132" s="48"/>
      <c r="BF132" s="47"/>
      <c r="BG132" s="51"/>
      <c r="CJ132" s="12" t="s">
        <v>260</v>
      </c>
      <c r="CK132" s="11" t="s">
        <v>261</v>
      </c>
      <c r="CL132" s="7">
        <v>0.66116060225846929</v>
      </c>
      <c r="CM132" s="4">
        <f t="shared" si="9"/>
        <v>9485.01</v>
      </c>
    </row>
    <row r="133" spans="3:91" x14ac:dyDescent="0.25">
      <c r="C133" s="46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  <c r="AC133" s="47"/>
      <c r="AD133" s="47"/>
      <c r="AE133" s="47"/>
      <c r="AF133" s="47"/>
      <c r="AG133" s="47"/>
      <c r="AH133" s="47"/>
      <c r="AI133" s="47"/>
      <c r="AJ133" s="47"/>
      <c r="AK133" s="47"/>
      <c r="AL133" s="47"/>
      <c r="AM133" s="47"/>
      <c r="AN133" s="47"/>
      <c r="AO133" s="47"/>
      <c r="AP133" s="47"/>
      <c r="AQ133" s="47"/>
      <c r="AR133" s="47"/>
      <c r="AS133" s="47"/>
      <c r="AT133" s="47"/>
      <c r="AU133" s="47"/>
      <c r="AV133" s="47"/>
      <c r="AW133" s="47"/>
      <c r="AX133" s="47"/>
      <c r="AY133" s="47"/>
      <c r="AZ133" s="47"/>
      <c r="BA133" s="47"/>
      <c r="BB133" s="47"/>
      <c r="BC133" s="47"/>
      <c r="BD133" s="47"/>
      <c r="BE133" s="47"/>
      <c r="BF133" s="47"/>
      <c r="BG133" s="51"/>
      <c r="CJ133" s="12" t="s">
        <v>262</v>
      </c>
      <c r="CK133" s="11" t="s">
        <v>263</v>
      </c>
      <c r="CL133" s="7">
        <v>2.4433619127282866</v>
      </c>
      <c r="CM133" s="4">
        <f t="shared" si="9"/>
        <v>35052.47</v>
      </c>
    </row>
    <row r="134" spans="3:91" x14ac:dyDescent="0.25">
      <c r="C134" s="46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7"/>
      <c r="AC134" s="47"/>
      <c r="AD134" s="47"/>
      <c r="AE134" s="47"/>
      <c r="AF134" s="47"/>
      <c r="AG134" s="47"/>
      <c r="AH134" s="47"/>
      <c r="AI134" s="47"/>
      <c r="AJ134" s="47"/>
      <c r="AK134" s="47"/>
      <c r="AL134" s="47"/>
      <c r="AM134" s="47"/>
      <c r="AN134" s="47"/>
      <c r="AO134" s="47"/>
      <c r="AP134" s="47"/>
      <c r="AQ134" s="47"/>
      <c r="AR134" s="47"/>
      <c r="AS134" s="47"/>
      <c r="AT134" s="47"/>
      <c r="AU134" s="47"/>
      <c r="AV134" s="47"/>
      <c r="AW134" s="47"/>
      <c r="AX134" s="47"/>
      <c r="AY134" s="47"/>
      <c r="AZ134" s="47"/>
      <c r="BA134" s="47"/>
      <c r="BB134" s="47"/>
      <c r="BC134" s="47"/>
      <c r="BD134" s="47"/>
      <c r="BE134" s="47"/>
      <c r="BF134" s="47"/>
      <c r="BG134" s="51"/>
      <c r="CJ134" s="12" t="s">
        <v>264</v>
      </c>
      <c r="CK134" s="11" t="s">
        <v>265</v>
      </c>
      <c r="CL134" s="7">
        <v>0.71972396486825596</v>
      </c>
      <c r="CM134" s="4">
        <f t="shared" si="9"/>
        <v>10325.16</v>
      </c>
    </row>
    <row r="135" spans="3:91" x14ac:dyDescent="0.25">
      <c r="C135" s="46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  <c r="AA135" s="47"/>
      <c r="AB135" s="47"/>
      <c r="AC135" s="47"/>
      <c r="AD135" s="47"/>
      <c r="AE135" s="47"/>
      <c r="AF135" s="47"/>
      <c r="AG135" s="47"/>
      <c r="AH135" s="47"/>
      <c r="AI135" s="47"/>
      <c r="AJ135" s="47"/>
      <c r="AK135" s="47"/>
      <c r="AL135" s="47"/>
      <c r="AM135" s="47"/>
      <c r="AN135" s="47"/>
      <c r="AO135" s="47"/>
      <c r="AP135" s="47"/>
      <c r="AQ135" s="47"/>
      <c r="AR135" s="47"/>
      <c r="AS135" s="47"/>
      <c r="AT135" s="47"/>
      <c r="AU135" s="47"/>
      <c r="AV135" s="47"/>
      <c r="AW135" s="47"/>
      <c r="AX135" s="47"/>
      <c r="AY135" s="47"/>
      <c r="AZ135" s="47"/>
      <c r="BA135" s="47"/>
      <c r="BB135" s="47"/>
      <c r="BC135" s="47"/>
      <c r="BD135" s="47"/>
      <c r="BE135" s="47"/>
      <c r="BF135" s="47"/>
      <c r="BG135" s="51"/>
      <c r="CJ135" s="12" t="s">
        <v>266</v>
      </c>
      <c r="CK135" s="13" t="s">
        <v>267</v>
      </c>
      <c r="CL135" s="14">
        <v>0.19343370974487661</v>
      </c>
      <c r="CM135" s="4">
        <f t="shared" si="9"/>
        <v>2775</v>
      </c>
    </row>
    <row r="136" spans="3:91" x14ac:dyDescent="0.25">
      <c r="C136" s="46"/>
      <c r="D136" s="47"/>
      <c r="E136" s="208" t="s">
        <v>49</v>
      </c>
      <c r="F136" s="209"/>
      <c r="G136" s="209"/>
      <c r="H136" s="209"/>
      <c r="I136" s="209"/>
      <c r="J136" s="209"/>
      <c r="K136" s="210" t="str">
        <f t="shared" ref="K136" si="18">VLOOKUP(E136,$CJ$1:$CM$1003,2,FALSE)</f>
        <v>AVITERA BRILLIANT YELLOW SE</v>
      </c>
      <c r="L136" s="210"/>
      <c r="M136" s="210"/>
      <c r="N136" s="210"/>
      <c r="O136" s="210"/>
      <c r="P136" s="210"/>
      <c r="Q136" s="210"/>
      <c r="R136" s="210"/>
      <c r="S136" s="210"/>
      <c r="T136" s="210"/>
      <c r="U136" s="210"/>
      <c r="V136" s="210"/>
      <c r="W136" s="210"/>
      <c r="X136" s="210"/>
      <c r="Y136" s="210"/>
      <c r="Z136" s="210"/>
      <c r="AA136" s="210"/>
      <c r="AB136" s="211">
        <v>20.7</v>
      </c>
      <c r="AC136" s="211"/>
      <c r="AD136" s="211"/>
      <c r="AE136" s="211"/>
      <c r="AF136" s="211"/>
      <c r="AG136" s="211"/>
      <c r="AH136" s="211"/>
      <c r="AI136" s="211"/>
      <c r="AJ136" s="211"/>
      <c r="AK136" s="210" t="s">
        <v>315</v>
      </c>
      <c r="AL136" s="210"/>
      <c r="AM136" s="212">
        <v>7216.33</v>
      </c>
      <c r="AN136" s="212"/>
      <c r="AO136" s="212"/>
      <c r="AP136" s="212"/>
      <c r="AQ136" s="212"/>
      <c r="AR136" s="212"/>
      <c r="AS136" s="52" t="s">
        <v>316</v>
      </c>
      <c r="AT136" s="52"/>
      <c r="AU136" s="213">
        <f>(AM136*VLOOKUP(E136,$CJ$1:$CM$1003,4,FALSE))/1000</f>
        <v>1256799.2079852</v>
      </c>
      <c r="AV136" s="213"/>
      <c r="AW136" s="213"/>
      <c r="AX136" s="213"/>
      <c r="AY136" s="213"/>
      <c r="AZ136" s="213"/>
      <c r="BA136" s="213"/>
      <c r="BB136" s="213"/>
      <c r="BC136" s="213"/>
      <c r="BD136" s="213"/>
      <c r="BE136" s="214"/>
      <c r="BF136" s="47"/>
      <c r="BG136" s="51"/>
      <c r="CJ136" s="24" t="s">
        <v>268</v>
      </c>
      <c r="CK136" s="11" t="s">
        <v>269</v>
      </c>
      <c r="CL136" s="7">
        <v>0.72972047957618846</v>
      </c>
      <c r="CM136" s="4">
        <f t="shared" si="9"/>
        <v>10468.57</v>
      </c>
    </row>
    <row r="137" spans="3:91" x14ac:dyDescent="0.25">
      <c r="C137" s="46"/>
      <c r="D137" s="47"/>
      <c r="E137" s="200" t="s">
        <v>5</v>
      </c>
      <c r="F137" s="201"/>
      <c r="G137" s="201"/>
      <c r="H137" s="201"/>
      <c r="I137" s="201"/>
      <c r="J137" s="201"/>
      <c r="K137" s="202" t="str">
        <f>VLOOKUP(E137,$CJ$1:$CM$1003,2,FALSE)</f>
        <v>NOVACRON YELLOW S-3R</v>
      </c>
      <c r="L137" s="202"/>
      <c r="M137" s="202"/>
      <c r="N137" s="202"/>
      <c r="O137" s="202"/>
      <c r="P137" s="202"/>
      <c r="Q137" s="202"/>
      <c r="R137" s="202"/>
      <c r="S137" s="202"/>
      <c r="T137" s="202"/>
      <c r="U137" s="202"/>
      <c r="V137" s="202"/>
      <c r="W137" s="202"/>
      <c r="X137" s="202"/>
      <c r="Y137" s="76"/>
      <c r="Z137" s="76"/>
      <c r="AA137" s="76"/>
      <c r="AB137" s="203">
        <v>1.6020000000000001</v>
      </c>
      <c r="AC137" s="203"/>
      <c r="AD137" s="203"/>
      <c r="AE137" s="203"/>
      <c r="AF137" s="203"/>
      <c r="AG137" s="203"/>
      <c r="AH137" s="203"/>
      <c r="AI137" s="203"/>
      <c r="AJ137" s="203"/>
      <c r="AK137" s="202" t="s">
        <v>315</v>
      </c>
      <c r="AL137" s="202"/>
      <c r="AM137" s="204">
        <v>558.48</v>
      </c>
      <c r="AN137" s="204"/>
      <c r="AO137" s="204"/>
      <c r="AP137" s="204"/>
      <c r="AQ137" s="204"/>
      <c r="AR137" s="204"/>
      <c r="AS137" s="47" t="s">
        <v>316</v>
      </c>
      <c r="AT137" s="47"/>
      <c r="AU137" s="205">
        <f t="shared" ref="AU137:AU142" si="19">(AM137*VLOOKUP(E137,$CJ$1:$CM$1003,4,FALSE))/1000</f>
        <v>54240.929121600006</v>
      </c>
      <c r="AV137" s="205"/>
      <c r="AW137" s="205"/>
      <c r="AX137" s="205"/>
      <c r="AY137" s="205"/>
      <c r="AZ137" s="205"/>
      <c r="BA137" s="205"/>
      <c r="BB137" s="205"/>
      <c r="BC137" s="205"/>
      <c r="BD137" s="205"/>
      <c r="BE137" s="206"/>
      <c r="BF137" s="47"/>
      <c r="BG137" s="51"/>
      <c r="CJ137" s="5" t="s">
        <v>270</v>
      </c>
      <c r="CK137" s="11" t="s">
        <v>271</v>
      </c>
      <c r="CL137" s="26">
        <v>0.34661229611041405</v>
      </c>
      <c r="CM137" s="4">
        <f t="shared" ref="CM137:CM159" si="20">CL137*$CM$3</f>
        <v>4972.5</v>
      </c>
    </row>
    <row r="138" spans="3:91" x14ac:dyDescent="0.25">
      <c r="C138" s="46"/>
      <c r="D138" s="47"/>
      <c r="E138" s="200" t="s">
        <v>36</v>
      </c>
      <c r="F138" s="201"/>
      <c r="G138" s="201"/>
      <c r="H138" s="201"/>
      <c r="I138" s="201"/>
      <c r="J138" s="201"/>
      <c r="K138" s="47" t="str">
        <f t="shared" ref="K138:K142" si="21">VLOOKUP(E138,$CJ$1:$CM$1003,2,FALSE)</f>
        <v>NOVACRON BRILLIANT BLUE EC-B</v>
      </c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76"/>
      <c r="Z138" s="76"/>
      <c r="AA138" s="76"/>
      <c r="AB138" s="203">
        <v>25.2</v>
      </c>
      <c r="AC138" s="203"/>
      <c r="AD138" s="203"/>
      <c r="AE138" s="203"/>
      <c r="AF138" s="203"/>
      <c r="AG138" s="203"/>
      <c r="AH138" s="203"/>
      <c r="AI138" s="203"/>
      <c r="AJ138" s="203"/>
      <c r="AK138" s="202" t="s">
        <v>315</v>
      </c>
      <c r="AL138" s="202"/>
      <c r="AM138" s="204">
        <v>8785.09</v>
      </c>
      <c r="AN138" s="204"/>
      <c r="AO138" s="204"/>
      <c r="AP138" s="204"/>
      <c r="AQ138" s="204"/>
      <c r="AR138" s="204"/>
      <c r="AS138" s="47" t="s">
        <v>316</v>
      </c>
      <c r="AT138" s="47"/>
      <c r="AU138" s="205">
        <f t="shared" si="19"/>
        <v>2538262.3489596001</v>
      </c>
      <c r="AV138" s="205"/>
      <c r="AW138" s="205"/>
      <c r="AX138" s="205"/>
      <c r="AY138" s="205"/>
      <c r="AZ138" s="205"/>
      <c r="BA138" s="205"/>
      <c r="BB138" s="205"/>
      <c r="BC138" s="205"/>
      <c r="BD138" s="205"/>
      <c r="BE138" s="206"/>
      <c r="BF138" s="47"/>
      <c r="BG138" s="51"/>
      <c r="CJ138" s="5" t="s">
        <v>272</v>
      </c>
      <c r="CK138" s="11" t="s">
        <v>273</v>
      </c>
      <c r="CL138" s="26">
        <v>3.9470500487940887</v>
      </c>
      <c r="CM138" s="4">
        <f t="shared" si="20"/>
        <v>56624.38</v>
      </c>
    </row>
    <row r="139" spans="3:91" x14ac:dyDescent="0.25">
      <c r="C139" s="46"/>
      <c r="D139" s="47"/>
      <c r="E139" s="200" t="s">
        <v>41</v>
      </c>
      <c r="F139" s="201"/>
      <c r="G139" s="201"/>
      <c r="H139" s="201"/>
      <c r="I139" s="201"/>
      <c r="J139" s="201"/>
      <c r="K139" s="202" t="str">
        <f t="shared" si="21"/>
        <v>NOVACRON DEEP NIGHT S–R</v>
      </c>
      <c r="L139" s="202"/>
      <c r="M139" s="202"/>
      <c r="N139" s="202"/>
      <c r="O139" s="202"/>
      <c r="P139" s="202"/>
      <c r="Q139" s="202"/>
      <c r="R139" s="202"/>
      <c r="S139" s="202"/>
      <c r="T139" s="202"/>
      <c r="U139" s="202"/>
      <c r="V139" s="202"/>
      <c r="W139" s="202"/>
      <c r="X139" s="202"/>
      <c r="Y139" s="76"/>
      <c r="Z139" s="76"/>
      <c r="AA139" s="76"/>
      <c r="AB139" s="203">
        <v>14.4</v>
      </c>
      <c r="AC139" s="203"/>
      <c r="AD139" s="203"/>
      <c r="AE139" s="203"/>
      <c r="AF139" s="203"/>
      <c r="AG139" s="203"/>
      <c r="AH139" s="203"/>
      <c r="AI139" s="203"/>
      <c r="AJ139" s="203"/>
      <c r="AK139" s="202" t="s">
        <v>315</v>
      </c>
      <c r="AL139" s="202"/>
      <c r="AM139" s="204">
        <v>5020.05</v>
      </c>
      <c r="AN139" s="204"/>
      <c r="AO139" s="204"/>
      <c r="AP139" s="204"/>
      <c r="AQ139" s="204"/>
      <c r="AR139" s="204"/>
      <c r="AS139" s="47" t="s">
        <v>316</v>
      </c>
      <c r="AT139" s="47"/>
      <c r="AU139" s="205">
        <f t="shared" si="19"/>
        <v>523568.22317100002</v>
      </c>
      <c r="AV139" s="205"/>
      <c r="AW139" s="205"/>
      <c r="AX139" s="205"/>
      <c r="AY139" s="205"/>
      <c r="AZ139" s="205"/>
      <c r="BA139" s="205"/>
      <c r="BB139" s="205"/>
      <c r="BC139" s="205"/>
      <c r="BD139" s="205"/>
      <c r="BE139" s="206"/>
      <c r="BF139" s="47"/>
      <c r="BG139" s="51"/>
      <c r="CJ139" s="5" t="s">
        <v>274</v>
      </c>
      <c r="CK139" s="11" t="s">
        <v>275</v>
      </c>
      <c r="CL139" s="26">
        <v>5.8332510804405411</v>
      </c>
      <c r="CM139" s="4">
        <f t="shared" si="20"/>
        <v>83683.820000000007</v>
      </c>
    </row>
    <row r="140" spans="3:91" x14ac:dyDescent="0.25">
      <c r="C140" s="46"/>
      <c r="D140" s="47"/>
      <c r="E140" s="216" t="s">
        <v>8</v>
      </c>
      <c r="F140" s="217"/>
      <c r="G140" s="217"/>
      <c r="H140" s="217"/>
      <c r="I140" s="217"/>
      <c r="J140" s="217"/>
      <c r="K140" s="218" t="str">
        <f t="shared" si="21"/>
        <v>FIMBIL EAS 40 NEW</v>
      </c>
      <c r="L140" s="218"/>
      <c r="M140" s="218"/>
      <c r="N140" s="218"/>
      <c r="O140" s="218"/>
      <c r="P140" s="218"/>
      <c r="Q140" s="218"/>
      <c r="R140" s="218"/>
      <c r="S140" s="218"/>
      <c r="T140" s="218"/>
      <c r="U140" s="218"/>
      <c r="V140" s="218"/>
      <c r="W140" s="218"/>
      <c r="X140" s="218"/>
      <c r="Y140" s="74"/>
      <c r="Z140" s="74"/>
      <c r="AA140" s="74"/>
      <c r="AB140" s="219">
        <v>4</v>
      </c>
      <c r="AC140" s="219"/>
      <c r="AD140" s="219"/>
      <c r="AE140" s="219"/>
      <c r="AF140" s="219"/>
      <c r="AG140" s="219"/>
      <c r="AH140" s="219"/>
      <c r="AI140" s="219"/>
      <c r="AJ140" s="219"/>
      <c r="AK140" s="218" t="s">
        <v>315</v>
      </c>
      <c r="AL140" s="218"/>
      <c r="AM140" s="248">
        <v>1394.46</v>
      </c>
      <c r="AN140" s="248"/>
      <c r="AO140" s="248"/>
      <c r="AP140" s="248"/>
      <c r="AQ140" s="248"/>
      <c r="AR140" s="248"/>
      <c r="AS140" s="55" t="s">
        <v>316</v>
      </c>
      <c r="AT140" s="55"/>
      <c r="AU140" s="221">
        <f t="shared" si="19"/>
        <v>28765.1161044</v>
      </c>
      <c r="AV140" s="221"/>
      <c r="AW140" s="221"/>
      <c r="AX140" s="221"/>
      <c r="AY140" s="221"/>
      <c r="AZ140" s="221"/>
      <c r="BA140" s="221"/>
      <c r="BB140" s="221"/>
      <c r="BC140" s="221"/>
      <c r="BD140" s="221"/>
      <c r="BE140" s="222"/>
      <c r="BF140" s="47"/>
      <c r="BG140" s="51"/>
      <c r="CJ140" s="5" t="s">
        <v>276</v>
      </c>
      <c r="CK140" s="11" t="s">
        <v>277</v>
      </c>
      <c r="CL140" s="26">
        <v>1.8692416004461174</v>
      </c>
      <c r="CM140" s="4">
        <f t="shared" si="20"/>
        <v>26816.14</v>
      </c>
    </row>
    <row r="141" spans="3:91" x14ac:dyDescent="0.25">
      <c r="C141" s="46"/>
      <c r="D141" s="47"/>
      <c r="E141" s="200" t="s">
        <v>183</v>
      </c>
      <c r="F141" s="201"/>
      <c r="G141" s="201"/>
      <c r="H141" s="201"/>
      <c r="I141" s="201"/>
      <c r="J141" s="201"/>
      <c r="K141" s="202" t="str">
        <f t="shared" si="21"/>
        <v>CAUSTIC SODA LIQ</v>
      </c>
      <c r="L141" s="202"/>
      <c r="M141" s="202"/>
      <c r="N141" s="202"/>
      <c r="O141" s="202"/>
      <c r="P141" s="202"/>
      <c r="Q141" s="202"/>
      <c r="R141" s="202"/>
      <c r="S141" s="202"/>
      <c r="T141" s="202"/>
      <c r="U141" s="202"/>
      <c r="V141" s="202"/>
      <c r="W141" s="202"/>
      <c r="X141" s="202"/>
      <c r="Y141" s="76"/>
      <c r="Z141" s="76"/>
      <c r="AA141" s="76"/>
      <c r="AB141" s="203">
        <v>15</v>
      </c>
      <c r="AC141" s="203"/>
      <c r="AD141" s="203"/>
      <c r="AE141" s="203"/>
      <c r="AF141" s="203"/>
      <c r="AG141" s="203"/>
      <c r="AH141" s="203"/>
      <c r="AI141" s="203"/>
      <c r="AJ141" s="203"/>
      <c r="AK141" s="202" t="s">
        <v>315</v>
      </c>
      <c r="AL141" s="202"/>
      <c r="AM141" s="204">
        <v>5229.22</v>
      </c>
      <c r="AN141" s="204"/>
      <c r="AO141" s="204"/>
      <c r="AP141" s="204"/>
      <c r="AQ141" s="204"/>
      <c r="AR141" s="204"/>
      <c r="AS141" s="47" t="s">
        <v>316</v>
      </c>
      <c r="AT141" s="47"/>
      <c r="AU141" s="205">
        <f t="shared" si="19"/>
        <v>44694.143340000002</v>
      </c>
      <c r="AV141" s="205"/>
      <c r="AW141" s="205"/>
      <c r="AX141" s="205"/>
      <c r="AY141" s="205"/>
      <c r="AZ141" s="205"/>
      <c r="BA141" s="205"/>
      <c r="BB141" s="205"/>
      <c r="BC141" s="205"/>
      <c r="BD141" s="205"/>
      <c r="BE141" s="206"/>
      <c r="BF141" s="47"/>
      <c r="BG141" s="51"/>
      <c r="CJ141" s="5" t="s">
        <v>278</v>
      </c>
      <c r="CK141" s="11" t="s">
        <v>279</v>
      </c>
      <c r="CL141" s="7">
        <v>0.96227310748640738</v>
      </c>
      <c r="CM141" s="4">
        <f t="shared" si="20"/>
        <v>13804.77</v>
      </c>
    </row>
    <row r="142" spans="3:91" x14ac:dyDescent="0.25">
      <c r="C142" s="46"/>
      <c r="D142" s="47"/>
      <c r="E142" s="223" t="s">
        <v>10</v>
      </c>
      <c r="F142" s="224"/>
      <c r="G142" s="224"/>
      <c r="H142" s="224"/>
      <c r="I142" s="224"/>
      <c r="J142" s="224"/>
      <c r="K142" s="225" t="str">
        <f t="shared" si="21"/>
        <v>SODA ASH</v>
      </c>
      <c r="L142" s="225"/>
      <c r="M142" s="225"/>
      <c r="N142" s="225"/>
      <c r="O142" s="225"/>
      <c r="P142" s="225"/>
      <c r="Q142" s="225"/>
      <c r="R142" s="225"/>
      <c r="S142" s="225"/>
      <c r="T142" s="225"/>
      <c r="U142" s="225"/>
      <c r="V142" s="225"/>
      <c r="W142" s="225"/>
      <c r="X142" s="225"/>
      <c r="Y142" s="75"/>
      <c r="Z142" s="75"/>
      <c r="AA142" s="75"/>
      <c r="AB142" s="226">
        <v>20</v>
      </c>
      <c r="AC142" s="226"/>
      <c r="AD142" s="226"/>
      <c r="AE142" s="226"/>
      <c r="AF142" s="226"/>
      <c r="AG142" s="226"/>
      <c r="AH142" s="226"/>
      <c r="AI142" s="226"/>
      <c r="AJ142" s="226"/>
      <c r="AK142" s="225" t="s">
        <v>315</v>
      </c>
      <c r="AL142" s="225"/>
      <c r="AM142" s="227">
        <v>6972.3</v>
      </c>
      <c r="AN142" s="227"/>
      <c r="AO142" s="227"/>
      <c r="AP142" s="227"/>
      <c r="AQ142" s="227"/>
      <c r="AR142" s="227"/>
      <c r="AS142" s="54" t="s">
        <v>316</v>
      </c>
      <c r="AT142" s="54"/>
      <c r="AU142" s="228">
        <f t="shared" si="19"/>
        <v>61914.023999999998</v>
      </c>
      <c r="AV142" s="228"/>
      <c r="AW142" s="228"/>
      <c r="AX142" s="228"/>
      <c r="AY142" s="228"/>
      <c r="AZ142" s="228"/>
      <c r="BA142" s="228"/>
      <c r="BB142" s="228"/>
      <c r="BC142" s="228"/>
      <c r="BD142" s="228"/>
      <c r="BE142" s="229"/>
      <c r="BF142" s="47"/>
      <c r="BG142" s="51"/>
      <c r="CJ142" s="12" t="s">
        <v>280</v>
      </c>
      <c r="CK142" s="13" t="s">
        <v>281</v>
      </c>
      <c r="CL142" s="7">
        <v>1.2106747525442632</v>
      </c>
      <c r="CM142" s="4">
        <f t="shared" si="20"/>
        <v>17368.34</v>
      </c>
    </row>
    <row r="143" spans="3:91" x14ac:dyDescent="0.25">
      <c r="C143" s="46"/>
      <c r="D143" s="47"/>
      <c r="E143" s="70"/>
      <c r="F143" s="70"/>
      <c r="G143" s="70"/>
      <c r="H143" s="70"/>
      <c r="I143" s="70"/>
      <c r="J143" s="70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  <c r="AA143" s="76"/>
      <c r="AB143" s="57"/>
      <c r="AC143" s="57"/>
      <c r="AD143" s="57"/>
      <c r="AE143" s="57"/>
      <c r="AF143" s="57"/>
      <c r="AG143" s="57"/>
      <c r="AH143" s="57"/>
      <c r="AI143" s="57"/>
      <c r="AJ143" s="57"/>
      <c r="AK143" s="76"/>
      <c r="AL143" s="76"/>
      <c r="AM143" s="70"/>
      <c r="AN143" s="70"/>
      <c r="AO143" s="70"/>
      <c r="AP143" s="70"/>
      <c r="AQ143" s="70"/>
      <c r="AR143" s="70"/>
      <c r="AS143" s="47"/>
      <c r="AT143" s="47"/>
      <c r="AU143" s="58"/>
      <c r="AV143" s="58"/>
      <c r="AW143" s="58"/>
      <c r="AX143" s="58"/>
      <c r="AY143" s="58"/>
      <c r="AZ143" s="58"/>
      <c r="BA143" s="58"/>
      <c r="BB143" s="58"/>
      <c r="BC143" s="58"/>
      <c r="BD143" s="58"/>
      <c r="BE143" s="58"/>
      <c r="BF143" s="47"/>
      <c r="BG143" s="51"/>
      <c r="CJ143" s="5" t="s">
        <v>282</v>
      </c>
      <c r="CK143" s="11" t="s">
        <v>283</v>
      </c>
      <c r="CL143" s="7">
        <v>5.3432211069287607</v>
      </c>
      <c r="CM143" s="4">
        <f t="shared" si="20"/>
        <v>76653.850000000006</v>
      </c>
    </row>
    <row r="144" spans="3:91" x14ac:dyDescent="0.25">
      <c r="C144" s="46"/>
      <c r="D144" s="47"/>
      <c r="E144" s="70"/>
      <c r="F144" s="70"/>
      <c r="G144" s="70"/>
      <c r="H144" s="70"/>
      <c r="I144" s="70"/>
      <c r="J144" s="70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  <c r="AA144" s="76"/>
      <c r="AB144" s="57"/>
      <c r="AC144" s="57"/>
      <c r="AD144" s="57"/>
      <c r="AE144" s="57"/>
      <c r="AF144" s="57"/>
      <c r="AG144" s="57"/>
      <c r="AH144" s="57"/>
      <c r="AI144" s="57"/>
      <c r="AJ144" s="57"/>
      <c r="AK144" s="76"/>
      <c r="AL144" s="76"/>
      <c r="AM144" s="70"/>
      <c r="AN144" s="70"/>
      <c r="AO144" s="70"/>
      <c r="AP144" s="87"/>
      <c r="AQ144" s="202" t="s">
        <v>318</v>
      </c>
      <c r="AR144" s="202"/>
      <c r="AS144" s="202"/>
      <c r="AT144" s="202"/>
      <c r="AU144" s="58" t="s">
        <v>11</v>
      </c>
      <c r="AV144" s="205">
        <f>SUM(AU136:BE142)</f>
        <v>4508243.9926818004</v>
      </c>
      <c r="AW144" s="205"/>
      <c r="AX144" s="205"/>
      <c r="AY144" s="205"/>
      <c r="AZ144" s="205"/>
      <c r="BA144" s="205"/>
      <c r="BB144" s="205"/>
      <c r="BC144" s="205"/>
      <c r="BD144" s="205"/>
      <c r="BE144" s="205"/>
      <c r="BF144" s="47"/>
      <c r="BG144" s="51"/>
      <c r="CJ144" s="5" t="s">
        <v>284</v>
      </c>
      <c r="CK144" s="11" t="s">
        <v>285</v>
      </c>
      <c r="CL144" s="7">
        <v>4.07226962219434</v>
      </c>
      <c r="CM144" s="4">
        <f t="shared" si="20"/>
        <v>58420.78</v>
      </c>
    </row>
    <row r="145" spans="3:91" x14ac:dyDescent="0.25">
      <c r="C145" s="46"/>
      <c r="D145" s="47"/>
      <c r="E145" s="70"/>
      <c r="F145" s="70"/>
      <c r="G145" s="70"/>
      <c r="H145" s="70"/>
      <c r="I145" s="70"/>
      <c r="J145" s="70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  <c r="AA145" s="76"/>
      <c r="AB145" s="57"/>
      <c r="AC145" s="57"/>
      <c r="AD145" s="57"/>
      <c r="AE145" s="57"/>
      <c r="AF145" s="57"/>
      <c r="AG145" s="57"/>
      <c r="AH145" s="57"/>
      <c r="AI145" s="57"/>
      <c r="AJ145" s="57"/>
      <c r="AK145" s="76"/>
      <c r="AL145" s="76"/>
      <c r="AM145" s="70"/>
      <c r="AN145" s="70"/>
      <c r="AO145" s="70"/>
      <c r="AP145" s="87"/>
      <c r="AQ145" s="202" t="s">
        <v>317</v>
      </c>
      <c r="AR145" s="202"/>
      <c r="AS145" s="202"/>
      <c r="AT145" s="202"/>
      <c r="AU145" s="58" t="s">
        <v>11</v>
      </c>
      <c r="AV145" s="205">
        <f>AV144/AV130</f>
        <v>2146.782853658</v>
      </c>
      <c r="AW145" s="205"/>
      <c r="AX145" s="205"/>
      <c r="AY145" s="205"/>
      <c r="AZ145" s="205"/>
      <c r="BA145" s="205"/>
      <c r="BB145" s="205"/>
      <c r="BC145" s="205"/>
      <c r="BD145" s="205"/>
      <c r="BE145" s="205"/>
      <c r="BF145" s="47"/>
      <c r="BG145" s="51"/>
      <c r="CJ145" s="5" t="s">
        <v>286</v>
      </c>
      <c r="CK145" s="11" t="s">
        <v>287</v>
      </c>
      <c r="CL145" s="7">
        <v>21.682084204656348</v>
      </c>
      <c r="CM145" s="4">
        <f t="shared" si="20"/>
        <v>311051.18</v>
      </c>
    </row>
    <row r="146" spans="3:91" ht="17.25" thickBot="1" x14ac:dyDescent="0.3">
      <c r="C146" s="60"/>
      <c r="D146" s="61"/>
      <c r="E146" s="88"/>
      <c r="F146" s="88"/>
      <c r="G146" s="88"/>
      <c r="H146" s="88"/>
      <c r="I146" s="88"/>
      <c r="J146" s="88"/>
      <c r="K146" s="89"/>
      <c r="L146" s="89"/>
      <c r="M146" s="89"/>
      <c r="N146" s="89"/>
      <c r="O146" s="89"/>
      <c r="P146" s="89"/>
      <c r="Q146" s="89"/>
      <c r="R146" s="89"/>
      <c r="S146" s="89"/>
      <c r="T146" s="89"/>
      <c r="U146" s="89"/>
      <c r="V146" s="89"/>
      <c r="W146" s="89"/>
      <c r="X146" s="89"/>
      <c r="Y146" s="89"/>
      <c r="Z146" s="89"/>
      <c r="AA146" s="89"/>
      <c r="AB146" s="90"/>
      <c r="AC146" s="90"/>
      <c r="AD146" s="90"/>
      <c r="AE146" s="90"/>
      <c r="AF146" s="90"/>
      <c r="AG146" s="90"/>
      <c r="AH146" s="90"/>
      <c r="AI146" s="90"/>
      <c r="AJ146" s="90"/>
      <c r="AK146" s="89"/>
      <c r="AL146" s="89"/>
      <c r="AM146" s="88"/>
      <c r="AN146" s="88"/>
      <c r="AO146" s="88"/>
      <c r="AP146" s="88"/>
      <c r="AQ146" s="88"/>
      <c r="AR146" s="88"/>
      <c r="AS146" s="61"/>
      <c r="AT146" s="61"/>
      <c r="AU146" s="61"/>
      <c r="AV146" s="88"/>
      <c r="AW146" s="88"/>
      <c r="AX146" s="88"/>
      <c r="AY146" s="88"/>
      <c r="AZ146" s="88"/>
      <c r="BA146" s="88"/>
      <c r="BB146" s="88"/>
      <c r="BC146" s="88"/>
      <c r="BD146" s="88"/>
      <c r="BE146" s="88"/>
      <c r="BF146" s="61"/>
      <c r="BG146" s="62"/>
      <c r="CJ146" s="5" t="s">
        <v>288</v>
      </c>
      <c r="CK146" s="11" t="s">
        <v>289</v>
      </c>
      <c r="CL146" s="7">
        <v>6.4495943120033461</v>
      </c>
      <c r="CM146" s="4">
        <f t="shared" si="20"/>
        <v>92525.88</v>
      </c>
    </row>
    <row r="147" spans="3:91" x14ac:dyDescent="0.25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  <c r="AA147" s="47"/>
      <c r="AB147" s="47"/>
      <c r="AC147" s="47"/>
      <c r="AD147" s="47"/>
      <c r="AE147" s="47"/>
      <c r="AF147" s="47"/>
      <c r="AG147" s="47"/>
      <c r="AH147" s="47"/>
      <c r="AI147" s="47"/>
      <c r="AJ147" s="47"/>
      <c r="AK147" s="47"/>
      <c r="AL147" s="47"/>
      <c r="AM147" s="47"/>
      <c r="AN147" s="47"/>
      <c r="AO147" s="47"/>
      <c r="AP147" s="47"/>
      <c r="AQ147" s="47"/>
      <c r="AR147" s="47"/>
      <c r="AS147" s="47"/>
      <c r="AT147" s="47"/>
      <c r="AU147" s="47"/>
      <c r="AV147" s="47"/>
      <c r="AW147" s="47"/>
      <c r="AX147" s="47"/>
      <c r="AY147" s="47"/>
      <c r="AZ147" s="47"/>
      <c r="BA147" s="47"/>
      <c r="BB147" s="47"/>
      <c r="BC147" s="47"/>
      <c r="BD147" s="47"/>
      <c r="BE147" s="47"/>
      <c r="BF147" s="47"/>
      <c r="BG147" s="47"/>
      <c r="CJ147" s="5" t="s">
        <v>290</v>
      </c>
      <c r="CK147" s="11" t="s">
        <v>291</v>
      </c>
      <c r="CL147" s="7">
        <v>6.830306705701938</v>
      </c>
      <c r="CM147" s="4">
        <f t="shared" si="20"/>
        <v>97987.58</v>
      </c>
    </row>
    <row r="148" spans="3:91" ht="17.25" thickBot="1" x14ac:dyDescent="0.3"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  <c r="AA148" s="47"/>
      <c r="AB148" s="47"/>
      <c r="AC148" s="47"/>
      <c r="AD148" s="47"/>
      <c r="AE148" s="47"/>
      <c r="AF148" s="47"/>
      <c r="AG148" s="47"/>
      <c r="AH148" s="47"/>
      <c r="AI148" s="47"/>
      <c r="AJ148" s="47"/>
      <c r="AK148" s="47"/>
      <c r="AL148" s="47"/>
      <c r="AM148" s="47"/>
      <c r="AN148" s="47"/>
      <c r="AO148" s="47"/>
      <c r="AP148" s="47"/>
      <c r="AQ148" s="47"/>
      <c r="AR148" s="47"/>
      <c r="AS148" s="47"/>
      <c r="AT148" s="47"/>
      <c r="AU148" s="47"/>
      <c r="AV148" s="47"/>
      <c r="AW148" s="47"/>
      <c r="AX148" s="47"/>
      <c r="AY148" s="47"/>
      <c r="AZ148" s="47"/>
      <c r="BA148" s="47"/>
      <c r="BB148" s="47"/>
      <c r="BC148" s="47"/>
      <c r="BD148" s="47"/>
      <c r="BE148" s="47"/>
      <c r="BF148" s="47"/>
      <c r="BG148" s="47"/>
      <c r="CJ148" s="5" t="s">
        <v>292</v>
      </c>
      <c r="CK148" s="11" t="s">
        <v>293</v>
      </c>
      <c r="CL148" s="7">
        <v>10.884065941725916</v>
      </c>
      <c r="CM148" s="4">
        <f t="shared" si="20"/>
        <v>156142.81</v>
      </c>
    </row>
    <row r="149" spans="3:91" x14ac:dyDescent="0.25">
      <c r="C149" s="43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  <c r="AH149" s="44"/>
      <c r="AI149" s="44"/>
      <c r="AJ149" s="44"/>
      <c r="AK149" s="44"/>
      <c r="AL149" s="44"/>
      <c r="AM149" s="44"/>
      <c r="AN149" s="44"/>
      <c r="AO149" s="44"/>
      <c r="AP149" s="44"/>
      <c r="AQ149" s="44"/>
      <c r="AR149" s="44"/>
      <c r="AS149" s="44"/>
      <c r="AT149" s="44"/>
      <c r="AU149" s="44"/>
      <c r="AV149" s="44"/>
      <c r="AW149" s="44"/>
      <c r="AX149" s="44"/>
      <c r="AY149" s="44"/>
      <c r="AZ149" s="44"/>
      <c r="BA149" s="44"/>
      <c r="BB149" s="44"/>
      <c r="BC149" s="44"/>
      <c r="BD149" s="44"/>
      <c r="BE149" s="44"/>
      <c r="BF149" s="44"/>
      <c r="BG149" s="45"/>
      <c r="CJ149" s="5" t="s">
        <v>294</v>
      </c>
      <c r="CK149" s="11" t="s">
        <v>295</v>
      </c>
      <c r="CL149" s="7">
        <v>11.830085738184859</v>
      </c>
      <c r="CM149" s="4">
        <f t="shared" si="20"/>
        <v>169714.41</v>
      </c>
    </row>
    <row r="150" spans="3:91" x14ac:dyDescent="0.25">
      <c r="C150" s="46"/>
      <c r="D150" s="47"/>
      <c r="E150" s="196" t="s">
        <v>0</v>
      </c>
      <c r="F150" s="196"/>
      <c r="G150" s="196"/>
      <c r="H150" s="196"/>
      <c r="I150" s="196"/>
      <c r="J150" s="48" t="s">
        <v>11</v>
      </c>
      <c r="K150" s="196" t="s">
        <v>355</v>
      </c>
      <c r="L150" s="196"/>
      <c r="M150" s="196"/>
      <c r="N150" s="196"/>
      <c r="O150" s="196"/>
      <c r="P150" s="196"/>
      <c r="Q150" s="196"/>
      <c r="R150" s="196"/>
      <c r="S150" s="196"/>
      <c r="T150" s="196"/>
      <c r="U150" s="196"/>
      <c r="V150" s="48"/>
      <c r="W150" s="48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48"/>
      <c r="AI150" s="50"/>
      <c r="AJ150" s="50"/>
      <c r="AK150" s="50"/>
      <c r="AL150" s="50"/>
      <c r="AM150" s="196" t="s">
        <v>3</v>
      </c>
      <c r="AN150" s="196"/>
      <c r="AO150" s="196"/>
      <c r="AP150" s="196"/>
      <c r="AQ150" s="196"/>
      <c r="AR150" s="196"/>
      <c r="AS150" s="196"/>
      <c r="AT150" s="196"/>
      <c r="AU150" s="48" t="s">
        <v>11</v>
      </c>
      <c r="AV150" s="197">
        <v>348.61</v>
      </c>
      <c r="AW150" s="197"/>
      <c r="AX150" s="197"/>
      <c r="AY150" s="197"/>
      <c r="AZ150" s="48" t="s">
        <v>319</v>
      </c>
      <c r="BA150" s="48"/>
      <c r="BB150" s="48"/>
      <c r="BC150" s="48"/>
      <c r="BD150" s="48"/>
      <c r="BE150" s="48"/>
      <c r="BF150" s="47"/>
      <c r="BG150" s="51"/>
      <c r="CJ150" s="5" t="s">
        <v>296</v>
      </c>
      <c r="CK150" s="11" t="s">
        <v>297</v>
      </c>
      <c r="CL150" s="7">
        <v>8.8049072912310056</v>
      </c>
      <c r="CM150" s="4">
        <f t="shared" si="20"/>
        <v>126315.20000000001</v>
      </c>
    </row>
    <row r="151" spans="3:91" x14ac:dyDescent="0.25">
      <c r="C151" s="46"/>
      <c r="D151" s="47"/>
      <c r="E151" s="196" t="s">
        <v>322</v>
      </c>
      <c r="F151" s="196"/>
      <c r="G151" s="196"/>
      <c r="H151" s="196"/>
      <c r="I151" s="196"/>
      <c r="J151" s="48" t="s">
        <v>11</v>
      </c>
      <c r="K151" s="196" t="s">
        <v>360</v>
      </c>
      <c r="L151" s="196"/>
      <c r="M151" s="196"/>
      <c r="N151" s="196"/>
      <c r="O151" s="196"/>
      <c r="P151" s="196"/>
      <c r="Q151" s="196"/>
      <c r="R151" s="196"/>
      <c r="S151" s="196"/>
      <c r="T151" s="196"/>
      <c r="U151" s="196"/>
      <c r="V151" s="196"/>
      <c r="W151" s="48"/>
      <c r="X151" s="49"/>
      <c r="Y151" s="49"/>
      <c r="Z151" s="49"/>
      <c r="AA151" s="49"/>
      <c r="AB151" s="49"/>
      <c r="AC151" s="49"/>
      <c r="AD151" s="49"/>
      <c r="AE151" s="49"/>
      <c r="AF151" s="49"/>
      <c r="AG151" s="49"/>
      <c r="AH151" s="48"/>
      <c r="AI151" s="50"/>
      <c r="AJ151" s="50"/>
      <c r="AK151" s="50"/>
      <c r="AL151" s="50"/>
      <c r="AM151" s="196" t="s">
        <v>4</v>
      </c>
      <c r="AN151" s="196"/>
      <c r="AO151" s="196"/>
      <c r="AP151" s="196"/>
      <c r="AQ151" s="196"/>
      <c r="AR151" s="196"/>
      <c r="AS151" s="196"/>
      <c r="AT151" s="196"/>
      <c r="AU151" s="48" t="s">
        <v>11</v>
      </c>
      <c r="AV151" s="196">
        <v>2100</v>
      </c>
      <c r="AW151" s="196"/>
      <c r="AX151" s="196"/>
      <c r="AY151" s="196"/>
      <c r="AZ151" s="48" t="s">
        <v>320</v>
      </c>
      <c r="BA151" s="48"/>
      <c r="BB151" s="48"/>
      <c r="BC151" s="48"/>
      <c r="BD151" s="48"/>
      <c r="BE151" s="48"/>
      <c r="BF151" s="47"/>
      <c r="BG151" s="51"/>
      <c r="CJ151" s="5" t="s">
        <v>298</v>
      </c>
      <c r="CK151" s="11" t="s">
        <v>299</v>
      </c>
      <c r="CL151" s="7">
        <v>7.9298194618709053</v>
      </c>
      <c r="CM151" s="4">
        <f t="shared" si="20"/>
        <v>113761.19</v>
      </c>
    </row>
    <row r="152" spans="3:91" x14ac:dyDescent="0.25">
      <c r="C152" s="46"/>
      <c r="D152" s="47"/>
      <c r="E152" s="196" t="s">
        <v>1</v>
      </c>
      <c r="F152" s="196"/>
      <c r="G152" s="196"/>
      <c r="H152" s="196"/>
      <c r="I152" s="196"/>
      <c r="J152" s="48" t="s">
        <v>11</v>
      </c>
      <c r="K152" s="196" t="s">
        <v>349</v>
      </c>
      <c r="L152" s="196"/>
      <c r="M152" s="196"/>
      <c r="N152" s="196"/>
      <c r="O152" s="196"/>
      <c r="P152" s="196"/>
      <c r="Q152" s="196"/>
      <c r="R152" s="196"/>
      <c r="S152" s="196"/>
      <c r="T152" s="196"/>
      <c r="U152" s="196"/>
      <c r="V152" s="48"/>
      <c r="W152" s="48"/>
      <c r="X152" s="49"/>
      <c r="Y152" s="49"/>
      <c r="Z152" s="49"/>
      <c r="AA152" s="49"/>
      <c r="AB152" s="49"/>
      <c r="AC152" s="49"/>
      <c r="AD152" s="49"/>
      <c r="AE152" s="49"/>
      <c r="AF152" s="49"/>
      <c r="AG152" s="49"/>
      <c r="AH152" s="48"/>
      <c r="AI152" s="50"/>
      <c r="AJ152" s="50"/>
      <c r="AK152" s="50"/>
      <c r="AL152" s="50"/>
      <c r="AM152" s="196"/>
      <c r="AN152" s="196"/>
      <c r="AO152" s="196"/>
      <c r="AP152" s="196"/>
      <c r="AQ152" s="196"/>
      <c r="AR152" s="196"/>
      <c r="AS152" s="196"/>
      <c r="AT152" s="196"/>
      <c r="AU152" s="48"/>
      <c r="AV152" s="198"/>
      <c r="AW152" s="198"/>
      <c r="AX152" s="198"/>
      <c r="AY152" s="198"/>
      <c r="AZ152" s="48"/>
      <c r="BA152" s="48"/>
      <c r="BB152" s="48"/>
      <c r="BC152" s="48"/>
      <c r="BD152" s="48"/>
      <c r="BE152" s="48"/>
      <c r="BF152" s="47"/>
      <c r="BG152" s="51"/>
      <c r="CJ152" s="5" t="s">
        <v>300</v>
      </c>
      <c r="CK152" s="27" t="s">
        <v>301</v>
      </c>
      <c r="CL152" s="8">
        <v>11.77</v>
      </c>
      <c r="CM152" s="4">
        <f t="shared" si="20"/>
        <v>168852.41999999998</v>
      </c>
    </row>
    <row r="153" spans="3:91" x14ac:dyDescent="0.25">
      <c r="C153" s="46"/>
      <c r="D153" s="47"/>
      <c r="E153" s="196" t="s">
        <v>2</v>
      </c>
      <c r="F153" s="196"/>
      <c r="G153" s="196"/>
      <c r="H153" s="196"/>
      <c r="I153" s="196"/>
      <c r="J153" s="48" t="s">
        <v>11</v>
      </c>
      <c r="K153" s="196" t="s">
        <v>337</v>
      </c>
      <c r="L153" s="196"/>
      <c r="M153" s="196"/>
      <c r="N153" s="196"/>
      <c r="O153" s="196"/>
      <c r="P153" s="196"/>
      <c r="Q153" s="196"/>
      <c r="R153" s="196"/>
      <c r="S153" s="196"/>
      <c r="T153" s="196"/>
      <c r="U153" s="196"/>
      <c r="V153" s="48"/>
      <c r="W153" s="48"/>
      <c r="X153" s="48"/>
      <c r="Y153" s="48"/>
      <c r="Z153" s="48"/>
      <c r="AA153" s="48"/>
      <c r="AB153" s="48"/>
      <c r="AC153" s="48"/>
      <c r="AD153" s="48"/>
      <c r="AE153" s="48"/>
      <c r="AF153" s="48"/>
      <c r="AG153" s="48"/>
      <c r="AH153" s="48"/>
      <c r="AI153" s="48"/>
      <c r="AJ153" s="48"/>
      <c r="AK153" s="48"/>
      <c r="AL153" s="48"/>
      <c r="AM153" s="196"/>
      <c r="AN153" s="196"/>
      <c r="AO153" s="196"/>
      <c r="AP153" s="196"/>
      <c r="AQ153" s="196"/>
      <c r="AR153" s="196"/>
      <c r="AS153" s="196"/>
      <c r="AT153" s="196"/>
      <c r="AU153" s="48"/>
      <c r="AV153" s="48"/>
      <c r="AW153" s="48"/>
      <c r="AX153" s="48"/>
      <c r="AY153" s="48"/>
      <c r="AZ153" s="48"/>
      <c r="BA153" s="48"/>
      <c r="BB153" s="48"/>
      <c r="BC153" s="48"/>
      <c r="BD153" s="48"/>
      <c r="BE153" s="48"/>
      <c r="BF153" s="47"/>
      <c r="BG153" s="51"/>
      <c r="CJ153" s="5" t="s">
        <v>302</v>
      </c>
      <c r="CK153" s="27" t="s">
        <v>303</v>
      </c>
      <c r="CL153" s="8">
        <v>5.98</v>
      </c>
      <c r="CM153" s="4">
        <f t="shared" si="20"/>
        <v>85789.08</v>
      </c>
    </row>
    <row r="154" spans="3:91" x14ac:dyDescent="0.25">
      <c r="C154" s="46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7"/>
      <c r="AC154" s="47"/>
      <c r="AD154" s="47"/>
      <c r="AE154" s="47"/>
      <c r="AF154" s="47"/>
      <c r="AG154" s="47"/>
      <c r="AH154" s="47"/>
      <c r="AI154" s="47"/>
      <c r="AJ154" s="47"/>
      <c r="AK154" s="47"/>
      <c r="AL154" s="47"/>
      <c r="AM154" s="47"/>
      <c r="AN154" s="47"/>
      <c r="AO154" s="47"/>
      <c r="AP154" s="47"/>
      <c r="AQ154" s="47"/>
      <c r="AR154" s="47"/>
      <c r="AS154" s="47"/>
      <c r="AT154" s="47"/>
      <c r="AU154" s="47"/>
      <c r="AV154" s="47"/>
      <c r="AW154" s="47"/>
      <c r="AX154" s="47"/>
      <c r="AY154" s="47"/>
      <c r="AZ154" s="47"/>
      <c r="BA154" s="47"/>
      <c r="BB154" s="47"/>
      <c r="BC154" s="47"/>
      <c r="BD154" s="47"/>
      <c r="BE154" s="47"/>
      <c r="BF154" s="47"/>
      <c r="BG154" s="51"/>
      <c r="CJ154" s="5" t="s">
        <v>304</v>
      </c>
      <c r="CK154" s="27" t="s">
        <v>305</v>
      </c>
      <c r="CL154" s="8">
        <v>9.6999999999999993</v>
      </c>
      <c r="CM154" s="4">
        <f t="shared" si="20"/>
        <v>139156.19999999998</v>
      </c>
    </row>
    <row r="155" spans="3:91" x14ac:dyDescent="0.25">
      <c r="C155" s="46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  <c r="AA155" s="47"/>
      <c r="AB155" s="47"/>
      <c r="AC155" s="47"/>
      <c r="AD155" s="47"/>
      <c r="AE155" s="47"/>
      <c r="AF155" s="47"/>
      <c r="AG155" s="47"/>
      <c r="AH155" s="47"/>
      <c r="AI155" s="47"/>
      <c r="AJ155" s="47"/>
      <c r="AK155" s="47"/>
      <c r="AL155" s="47"/>
      <c r="AM155" s="47"/>
      <c r="AN155" s="47"/>
      <c r="AO155" s="47"/>
      <c r="AP155" s="47"/>
      <c r="AQ155" s="47"/>
      <c r="AR155" s="47"/>
      <c r="AS155" s="47"/>
      <c r="AT155" s="47"/>
      <c r="AU155" s="47"/>
      <c r="AV155" s="47"/>
      <c r="AW155" s="47"/>
      <c r="AX155" s="47"/>
      <c r="AY155" s="47"/>
      <c r="AZ155" s="47"/>
      <c r="BA155" s="47"/>
      <c r="BB155" s="47"/>
      <c r="BC155" s="47"/>
      <c r="BD155" s="47"/>
      <c r="BE155" s="47"/>
      <c r="BF155" s="47"/>
      <c r="BG155" s="51"/>
      <c r="CJ155" s="24" t="s">
        <v>306</v>
      </c>
      <c r="CK155" s="28" t="s">
        <v>307</v>
      </c>
      <c r="CL155" s="29">
        <v>9.6999999999999993</v>
      </c>
      <c r="CM155" s="4">
        <f t="shared" si="20"/>
        <v>139156.19999999998</v>
      </c>
    </row>
    <row r="156" spans="3:91" x14ac:dyDescent="0.25">
      <c r="C156" s="46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  <c r="AA156" s="47"/>
      <c r="AB156" s="47"/>
      <c r="AC156" s="47"/>
      <c r="AD156" s="47"/>
      <c r="AE156" s="47"/>
      <c r="AF156" s="47"/>
      <c r="AG156" s="47"/>
      <c r="AH156" s="47"/>
      <c r="AI156" s="47"/>
      <c r="AJ156" s="47"/>
      <c r="AK156" s="47"/>
      <c r="AL156" s="47"/>
      <c r="AM156" s="47"/>
      <c r="AN156" s="47"/>
      <c r="AO156" s="47"/>
      <c r="AP156" s="47"/>
      <c r="AQ156" s="47"/>
      <c r="AR156" s="47"/>
      <c r="AS156" s="47"/>
      <c r="AT156" s="47"/>
      <c r="AU156" s="47"/>
      <c r="AV156" s="47"/>
      <c r="AW156" s="47"/>
      <c r="AX156" s="47"/>
      <c r="AY156" s="47"/>
      <c r="AZ156" s="47"/>
      <c r="BA156" s="47"/>
      <c r="BB156" s="47"/>
      <c r="BC156" s="47"/>
      <c r="BD156" s="47"/>
      <c r="BE156" s="47"/>
      <c r="BF156" s="47"/>
      <c r="BG156" s="51"/>
      <c r="CJ156" s="5" t="s">
        <v>308</v>
      </c>
      <c r="CK156" s="11" t="s">
        <v>309</v>
      </c>
      <c r="CL156" s="8">
        <v>9.6999999999999993</v>
      </c>
      <c r="CM156" s="4">
        <f t="shared" si="20"/>
        <v>139156.19999999998</v>
      </c>
    </row>
    <row r="157" spans="3:91" x14ac:dyDescent="0.25">
      <c r="C157" s="46"/>
      <c r="D157" s="47"/>
      <c r="E157" s="208" t="s">
        <v>5</v>
      </c>
      <c r="F157" s="209"/>
      <c r="G157" s="209"/>
      <c r="H157" s="209"/>
      <c r="I157" s="209"/>
      <c r="J157" s="209"/>
      <c r="K157" s="210" t="str">
        <f t="shared" ref="K157" si="22">VLOOKUP(E157,$CJ$1:$CM$1003,2,FALSE)</f>
        <v>NOVACRON YELLOW S-3R</v>
      </c>
      <c r="L157" s="210"/>
      <c r="M157" s="210"/>
      <c r="N157" s="210"/>
      <c r="O157" s="210"/>
      <c r="P157" s="210"/>
      <c r="Q157" s="210"/>
      <c r="R157" s="210"/>
      <c r="S157" s="210"/>
      <c r="T157" s="210"/>
      <c r="U157" s="210"/>
      <c r="V157" s="210"/>
      <c r="W157" s="210"/>
      <c r="X157" s="210"/>
      <c r="Y157" s="210"/>
      <c r="Z157" s="210"/>
      <c r="AA157" s="210"/>
      <c r="AB157" s="211">
        <v>6.6</v>
      </c>
      <c r="AC157" s="211"/>
      <c r="AD157" s="211"/>
      <c r="AE157" s="211"/>
      <c r="AF157" s="211"/>
      <c r="AG157" s="211"/>
      <c r="AH157" s="211"/>
      <c r="AI157" s="211"/>
      <c r="AJ157" s="211"/>
      <c r="AK157" s="210" t="s">
        <v>315</v>
      </c>
      <c r="AL157" s="210"/>
      <c r="AM157" s="212">
        <v>2300.86</v>
      </c>
      <c r="AN157" s="212"/>
      <c r="AO157" s="212"/>
      <c r="AP157" s="212"/>
      <c r="AQ157" s="212"/>
      <c r="AR157" s="212"/>
      <c r="AS157" s="52" t="s">
        <v>316</v>
      </c>
      <c r="AT157" s="52"/>
      <c r="AU157" s="213">
        <f>(AM157*VLOOKUP(E157,$CJ$1:$CM$1003,4,FALSE))/1000</f>
        <v>223465.09128120003</v>
      </c>
      <c r="AV157" s="213"/>
      <c r="AW157" s="213"/>
      <c r="AX157" s="213"/>
      <c r="AY157" s="213"/>
      <c r="AZ157" s="213"/>
      <c r="BA157" s="213"/>
      <c r="BB157" s="213"/>
      <c r="BC157" s="213"/>
      <c r="BD157" s="213"/>
      <c r="BE157" s="214"/>
      <c r="BF157" s="47"/>
      <c r="BG157" s="51"/>
      <c r="CJ157" s="5" t="s">
        <v>59</v>
      </c>
      <c r="CK157" s="11" t="s">
        <v>310</v>
      </c>
      <c r="CL157" s="26">
        <v>11.77</v>
      </c>
      <c r="CM157" s="4">
        <f t="shared" si="20"/>
        <v>168852.41999999998</v>
      </c>
    </row>
    <row r="158" spans="3:91" x14ac:dyDescent="0.25">
      <c r="C158" s="46"/>
      <c r="D158" s="47"/>
      <c r="E158" s="200" t="s">
        <v>6</v>
      </c>
      <c r="F158" s="201"/>
      <c r="G158" s="201"/>
      <c r="H158" s="201"/>
      <c r="I158" s="201"/>
      <c r="J158" s="201"/>
      <c r="K158" s="202" t="str">
        <f>VLOOKUP(E158,$CJ$1:$CM$1003,2,FALSE)</f>
        <v>NOVACRON RUBY S–3B</v>
      </c>
      <c r="L158" s="202"/>
      <c r="M158" s="202"/>
      <c r="N158" s="202"/>
      <c r="O158" s="202"/>
      <c r="P158" s="202"/>
      <c r="Q158" s="202"/>
      <c r="R158" s="202"/>
      <c r="S158" s="202"/>
      <c r="T158" s="202"/>
      <c r="U158" s="202"/>
      <c r="V158" s="202"/>
      <c r="W158" s="202"/>
      <c r="X158" s="202"/>
      <c r="Y158" s="76"/>
      <c r="Z158" s="76"/>
      <c r="AA158" s="76"/>
      <c r="AB158" s="203">
        <v>5.8</v>
      </c>
      <c r="AC158" s="203"/>
      <c r="AD158" s="203"/>
      <c r="AE158" s="203"/>
      <c r="AF158" s="203"/>
      <c r="AG158" s="203"/>
      <c r="AH158" s="203"/>
      <c r="AI158" s="203"/>
      <c r="AJ158" s="203"/>
      <c r="AK158" s="202" t="s">
        <v>315</v>
      </c>
      <c r="AL158" s="202"/>
      <c r="AM158" s="204">
        <v>2021.97</v>
      </c>
      <c r="AN158" s="204"/>
      <c r="AO158" s="204"/>
      <c r="AP158" s="204"/>
      <c r="AQ158" s="204"/>
      <c r="AR158" s="204"/>
      <c r="AS158" s="47" t="s">
        <v>316</v>
      </c>
      <c r="AT158" s="47"/>
      <c r="AU158" s="205">
        <f t="shared" ref="AU158:AU162" si="23">(AM158*VLOOKUP(E158,$CJ$1:$CM$1003,4,FALSE))/1000</f>
        <v>243950.3974242</v>
      </c>
      <c r="AV158" s="205"/>
      <c r="AW158" s="205"/>
      <c r="AX158" s="205"/>
      <c r="AY158" s="205"/>
      <c r="AZ158" s="205"/>
      <c r="BA158" s="205"/>
      <c r="BB158" s="205"/>
      <c r="BC158" s="205"/>
      <c r="BD158" s="205"/>
      <c r="BE158" s="206"/>
      <c r="BF158" s="47"/>
      <c r="BG158" s="51"/>
      <c r="CJ158" s="30" t="s">
        <v>311</v>
      </c>
      <c r="CK158" s="31" t="s">
        <v>312</v>
      </c>
      <c r="CL158" s="32">
        <v>1.8820486546772619</v>
      </c>
      <c r="CM158" s="4">
        <f t="shared" si="20"/>
        <v>26999.87</v>
      </c>
    </row>
    <row r="159" spans="3:91" x14ac:dyDescent="0.25">
      <c r="C159" s="46"/>
      <c r="D159" s="47"/>
      <c r="E159" s="200" t="s">
        <v>41</v>
      </c>
      <c r="F159" s="201"/>
      <c r="G159" s="201"/>
      <c r="H159" s="201"/>
      <c r="I159" s="201"/>
      <c r="J159" s="201"/>
      <c r="K159" s="47" t="str">
        <f t="shared" ref="K159:K162" si="24">VLOOKUP(E159,$CJ$1:$CM$1003,2,FALSE)</f>
        <v>NOVACRON DEEP NIGHT S–R</v>
      </c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76"/>
      <c r="Z159" s="76"/>
      <c r="AA159" s="76"/>
      <c r="AB159" s="203">
        <v>34</v>
      </c>
      <c r="AC159" s="203"/>
      <c r="AD159" s="203"/>
      <c r="AE159" s="203"/>
      <c r="AF159" s="203"/>
      <c r="AG159" s="203"/>
      <c r="AH159" s="203"/>
      <c r="AI159" s="203"/>
      <c r="AJ159" s="203"/>
      <c r="AK159" s="202" t="s">
        <v>315</v>
      </c>
      <c r="AL159" s="202"/>
      <c r="AM159" s="204">
        <v>11852.9</v>
      </c>
      <c r="AN159" s="204"/>
      <c r="AO159" s="204"/>
      <c r="AP159" s="204"/>
      <c r="AQ159" s="204"/>
      <c r="AR159" s="204"/>
      <c r="AS159" s="47" t="s">
        <v>316</v>
      </c>
      <c r="AT159" s="47"/>
      <c r="AU159" s="228">
        <f t="shared" si="23"/>
        <v>1236203.1837179998</v>
      </c>
      <c r="AV159" s="228"/>
      <c r="AW159" s="228"/>
      <c r="AX159" s="228"/>
      <c r="AY159" s="228"/>
      <c r="AZ159" s="228"/>
      <c r="BA159" s="228"/>
      <c r="BB159" s="228"/>
      <c r="BC159" s="228"/>
      <c r="BD159" s="228"/>
      <c r="BE159" s="229"/>
      <c r="BF159" s="47"/>
      <c r="BG159" s="51"/>
      <c r="CJ159" s="33" t="s">
        <v>313</v>
      </c>
      <c r="CK159" s="31" t="s">
        <v>314</v>
      </c>
      <c r="CL159" s="34">
        <v>1.8250292764533667</v>
      </c>
      <c r="CM159" s="4">
        <f t="shared" si="20"/>
        <v>26181.87</v>
      </c>
    </row>
    <row r="160" spans="3:91" x14ac:dyDescent="0.25">
      <c r="C160" s="46"/>
      <c r="D160" s="47"/>
      <c r="E160" s="216" t="s">
        <v>8</v>
      </c>
      <c r="F160" s="217"/>
      <c r="G160" s="217"/>
      <c r="H160" s="217"/>
      <c r="I160" s="217"/>
      <c r="J160" s="217"/>
      <c r="K160" s="218" t="str">
        <f t="shared" si="24"/>
        <v>FIMBIL EAS 40 NEW</v>
      </c>
      <c r="L160" s="218"/>
      <c r="M160" s="218"/>
      <c r="N160" s="218"/>
      <c r="O160" s="218"/>
      <c r="P160" s="218"/>
      <c r="Q160" s="218"/>
      <c r="R160" s="218"/>
      <c r="S160" s="218"/>
      <c r="T160" s="218"/>
      <c r="U160" s="218"/>
      <c r="V160" s="218"/>
      <c r="W160" s="218"/>
      <c r="X160" s="218"/>
      <c r="Y160" s="74"/>
      <c r="Z160" s="74"/>
      <c r="AA160" s="74"/>
      <c r="AB160" s="219">
        <v>4</v>
      </c>
      <c r="AC160" s="219"/>
      <c r="AD160" s="219"/>
      <c r="AE160" s="219"/>
      <c r="AF160" s="219"/>
      <c r="AG160" s="219"/>
      <c r="AH160" s="219"/>
      <c r="AI160" s="219"/>
      <c r="AJ160" s="219"/>
      <c r="AK160" s="218" t="s">
        <v>315</v>
      </c>
      <c r="AL160" s="218"/>
      <c r="AM160" s="248">
        <v>1394.46</v>
      </c>
      <c r="AN160" s="248"/>
      <c r="AO160" s="248"/>
      <c r="AP160" s="248"/>
      <c r="AQ160" s="248"/>
      <c r="AR160" s="248"/>
      <c r="AS160" s="55" t="s">
        <v>316</v>
      </c>
      <c r="AT160" s="55"/>
      <c r="AU160" s="221">
        <f>(AM160*VLOOKUP(E160,$CJ$1:$CM$1003,4,FALSE))/1000</f>
        <v>28765.1161044</v>
      </c>
      <c r="AV160" s="221"/>
      <c r="AW160" s="221"/>
      <c r="AX160" s="221"/>
      <c r="AY160" s="221"/>
      <c r="AZ160" s="221"/>
      <c r="BA160" s="221"/>
      <c r="BB160" s="221"/>
      <c r="BC160" s="221"/>
      <c r="BD160" s="221"/>
      <c r="BE160" s="222"/>
      <c r="BF160" s="47"/>
      <c r="BG160" s="51"/>
      <c r="CJ160" s="35"/>
      <c r="CK160" s="35"/>
      <c r="CL160" s="35"/>
      <c r="CM160" s="36"/>
    </row>
    <row r="161" spans="3:91" x14ac:dyDescent="0.25">
      <c r="C161" s="46"/>
      <c r="D161" s="47"/>
      <c r="E161" s="200" t="s">
        <v>183</v>
      </c>
      <c r="F161" s="201"/>
      <c r="G161" s="201"/>
      <c r="H161" s="201"/>
      <c r="I161" s="201"/>
      <c r="J161" s="201"/>
      <c r="K161" s="202" t="str">
        <f t="shared" si="24"/>
        <v>CAUSTIC SODA LIQ</v>
      </c>
      <c r="L161" s="202"/>
      <c r="M161" s="202"/>
      <c r="N161" s="202"/>
      <c r="O161" s="202"/>
      <c r="P161" s="202"/>
      <c r="Q161" s="202"/>
      <c r="R161" s="202"/>
      <c r="S161" s="202"/>
      <c r="T161" s="202"/>
      <c r="U161" s="202"/>
      <c r="V161" s="202"/>
      <c r="W161" s="202"/>
      <c r="X161" s="202"/>
      <c r="Y161" s="76"/>
      <c r="Z161" s="76"/>
      <c r="AA161" s="76"/>
      <c r="AB161" s="203">
        <v>15</v>
      </c>
      <c r="AC161" s="203"/>
      <c r="AD161" s="203"/>
      <c r="AE161" s="203"/>
      <c r="AF161" s="203"/>
      <c r="AG161" s="203"/>
      <c r="AH161" s="203"/>
      <c r="AI161" s="203"/>
      <c r="AJ161" s="203"/>
      <c r="AK161" s="202" t="s">
        <v>315</v>
      </c>
      <c r="AL161" s="202"/>
      <c r="AM161" s="204">
        <v>5229.22</v>
      </c>
      <c r="AN161" s="204"/>
      <c r="AO161" s="204"/>
      <c r="AP161" s="204"/>
      <c r="AQ161" s="204"/>
      <c r="AR161" s="204"/>
      <c r="AS161" s="47" t="s">
        <v>316</v>
      </c>
      <c r="AT161" s="47"/>
      <c r="AU161" s="213">
        <f t="shared" si="23"/>
        <v>44694.143340000002</v>
      </c>
      <c r="AV161" s="213"/>
      <c r="AW161" s="213"/>
      <c r="AX161" s="213"/>
      <c r="AY161" s="213"/>
      <c r="AZ161" s="213"/>
      <c r="BA161" s="213"/>
      <c r="BB161" s="213"/>
      <c r="BC161" s="213"/>
      <c r="BD161" s="213"/>
      <c r="BE161" s="214"/>
      <c r="BF161" s="47"/>
      <c r="BG161" s="51"/>
      <c r="CJ161" s="35"/>
      <c r="CK161" s="35"/>
      <c r="CL161" s="35"/>
      <c r="CM161" s="36"/>
    </row>
    <row r="162" spans="3:91" x14ac:dyDescent="0.25">
      <c r="C162" s="46"/>
      <c r="D162" s="47"/>
      <c r="E162" s="223" t="s">
        <v>10</v>
      </c>
      <c r="F162" s="224"/>
      <c r="G162" s="224"/>
      <c r="H162" s="224"/>
      <c r="I162" s="224"/>
      <c r="J162" s="224"/>
      <c r="K162" s="225" t="str">
        <f t="shared" si="24"/>
        <v>SODA ASH</v>
      </c>
      <c r="L162" s="225"/>
      <c r="M162" s="225"/>
      <c r="N162" s="225"/>
      <c r="O162" s="225"/>
      <c r="P162" s="225"/>
      <c r="Q162" s="225"/>
      <c r="R162" s="225"/>
      <c r="S162" s="225"/>
      <c r="T162" s="225"/>
      <c r="U162" s="225"/>
      <c r="V162" s="225"/>
      <c r="W162" s="225"/>
      <c r="X162" s="225"/>
      <c r="Y162" s="75"/>
      <c r="Z162" s="75"/>
      <c r="AA162" s="75"/>
      <c r="AB162" s="226">
        <v>20</v>
      </c>
      <c r="AC162" s="226"/>
      <c r="AD162" s="226"/>
      <c r="AE162" s="226"/>
      <c r="AF162" s="226"/>
      <c r="AG162" s="226"/>
      <c r="AH162" s="226"/>
      <c r="AI162" s="226"/>
      <c r="AJ162" s="226"/>
      <c r="AK162" s="225" t="s">
        <v>315</v>
      </c>
      <c r="AL162" s="225"/>
      <c r="AM162" s="227">
        <v>6972.3</v>
      </c>
      <c r="AN162" s="227"/>
      <c r="AO162" s="227"/>
      <c r="AP162" s="227"/>
      <c r="AQ162" s="227"/>
      <c r="AR162" s="227"/>
      <c r="AS162" s="54" t="s">
        <v>316</v>
      </c>
      <c r="AT162" s="54"/>
      <c r="AU162" s="228">
        <f t="shared" si="23"/>
        <v>61914.023999999998</v>
      </c>
      <c r="AV162" s="228"/>
      <c r="AW162" s="228"/>
      <c r="AX162" s="228"/>
      <c r="AY162" s="228"/>
      <c r="AZ162" s="228"/>
      <c r="BA162" s="228"/>
      <c r="BB162" s="228"/>
      <c r="BC162" s="228"/>
      <c r="BD162" s="228"/>
      <c r="BE162" s="229"/>
      <c r="BF162" s="47"/>
      <c r="BG162" s="51"/>
      <c r="CJ162" s="35"/>
      <c r="CK162" s="35"/>
      <c r="CL162" s="35"/>
      <c r="CM162" s="36"/>
    </row>
    <row r="163" spans="3:91" x14ac:dyDescent="0.25">
      <c r="C163" s="46"/>
      <c r="D163" s="47"/>
      <c r="E163" s="70"/>
      <c r="F163" s="70"/>
      <c r="G163" s="70"/>
      <c r="H163" s="70"/>
      <c r="I163" s="70"/>
      <c r="J163" s="70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  <c r="AA163" s="76"/>
      <c r="AB163" s="57"/>
      <c r="AC163" s="57"/>
      <c r="AD163" s="57"/>
      <c r="AE163" s="57"/>
      <c r="AF163" s="57"/>
      <c r="AG163" s="57"/>
      <c r="AH163" s="57"/>
      <c r="AI163" s="57"/>
      <c r="AJ163" s="57"/>
      <c r="AK163" s="76"/>
      <c r="AL163" s="76"/>
      <c r="AM163" s="70"/>
      <c r="AN163" s="70"/>
      <c r="AO163" s="70"/>
      <c r="AP163" s="70"/>
      <c r="AQ163" s="70"/>
      <c r="AR163" s="70"/>
      <c r="AS163" s="47"/>
      <c r="AT163" s="47"/>
      <c r="AU163" s="58"/>
      <c r="AV163" s="58"/>
      <c r="AW163" s="58"/>
      <c r="AX163" s="58"/>
      <c r="AY163" s="58"/>
      <c r="AZ163" s="58"/>
      <c r="BA163" s="58"/>
      <c r="BB163" s="58"/>
      <c r="BC163" s="58"/>
      <c r="BD163" s="58"/>
      <c r="BE163" s="58"/>
      <c r="BF163" s="47"/>
      <c r="BG163" s="51"/>
      <c r="CJ163" s="35"/>
      <c r="CK163" s="35"/>
      <c r="CL163" s="35"/>
      <c r="CM163" s="36"/>
    </row>
    <row r="164" spans="3:91" x14ac:dyDescent="0.25">
      <c r="C164" s="46"/>
      <c r="D164" s="47"/>
      <c r="E164" s="70"/>
      <c r="F164" s="70"/>
      <c r="G164" s="70"/>
      <c r="H164" s="70"/>
      <c r="I164" s="70"/>
      <c r="J164" s="70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  <c r="AA164" s="76"/>
      <c r="AB164" s="57"/>
      <c r="AC164" s="57"/>
      <c r="AD164" s="57"/>
      <c r="AE164" s="57"/>
      <c r="AF164" s="57"/>
      <c r="AG164" s="57"/>
      <c r="AH164" s="57"/>
      <c r="AI164" s="57"/>
      <c r="AJ164" s="57"/>
      <c r="AK164" s="76"/>
      <c r="AL164" s="76"/>
      <c r="AM164" s="70"/>
      <c r="AN164" s="70"/>
      <c r="AO164" s="70"/>
      <c r="AP164" s="87"/>
      <c r="AQ164" s="202" t="s">
        <v>318</v>
      </c>
      <c r="AR164" s="202"/>
      <c r="AS164" s="202"/>
      <c r="AT164" s="202"/>
      <c r="AU164" s="58" t="s">
        <v>11</v>
      </c>
      <c r="AV164" s="205">
        <f>SUM(AU157:BE162)</f>
        <v>1838991.9558677999</v>
      </c>
      <c r="AW164" s="205"/>
      <c r="AX164" s="205"/>
      <c r="AY164" s="205"/>
      <c r="AZ164" s="205"/>
      <c r="BA164" s="205"/>
      <c r="BB164" s="205"/>
      <c r="BC164" s="205"/>
      <c r="BD164" s="205"/>
      <c r="BE164" s="205"/>
      <c r="BF164" s="47"/>
      <c r="BG164" s="51"/>
      <c r="CJ164" s="37"/>
    </row>
    <row r="165" spans="3:91" x14ac:dyDescent="0.25">
      <c r="C165" s="46"/>
      <c r="D165" s="47"/>
      <c r="E165" s="70"/>
      <c r="F165" s="70"/>
      <c r="G165" s="70"/>
      <c r="H165" s="70"/>
      <c r="I165" s="70"/>
      <c r="J165" s="70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  <c r="AA165" s="76"/>
      <c r="AB165" s="57"/>
      <c r="AC165" s="57"/>
      <c r="AD165" s="57"/>
      <c r="AE165" s="57"/>
      <c r="AF165" s="57"/>
      <c r="AG165" s="57"/>
      <c r="AH165" s="57"/>
      <c r="AI165" s="57"/>
      <c r="AJ165" s="57"/>
      <c r="AK165" s="76"/>
      <c r="AL165" s="76"/>
      <c r="AM165" s="70"/>
      <c r="AN165" s="70"/>
      <c r="AO165" s="70"/>
      <c r="AP165" s="87"/>
      <c r="AQ165" s="202" t="s">
        <v>317</v>
      </c>
      <c r="AR165" s="202"/>
      <c r="AS165" s="202"/>
      <c r="AT165" s="202"/>
      <c r="AU165" s="58" t="s">
        <v>11</v>
      </c>
      <c r="AV165" s="205">
        <f>AV164/AV151</f>
        <v>875.71045517514278</v>
      </c>
      <c r="AW165" s="205"/>
      <c r="AX165" s="205"/>
      <c r="AY165" s="205"/>
      <c r="AZ165" s="205"/>
      <c r="BA165" s="205"/>
      <c r="BB165" s="205"/>
      <c r="BC165" s="205"/>
      <c r="BD165" s="205"/>
      <c r="BE165" s="205"/>
      <c r="BF165" s="47"/>
      <c r="BG165" s="51"/>
      <c r="CJ165" s="37"/>
    </row>
    <row r="166" spans="3:91" ht="17.25" thickBot="1" x14ac:dyDescent="0.3">
      <c r="C166" s="60"/>
      <c r="D166" s="61"/>
      <c r="E166" s="88"/>
      <c r="F166" s="88"/>
      <c r="G166" s="88"/>
      <c r="H166" s="88"/>
      <c r="I166" s="88"/>
      <c r="J166" s="88"/>
      <c r="K166" s="89"/>
      <c r="L166" s="89"/>
      <c r="M166" s="89"/>
      <c r="N166" s="89"/>
      <c r="O166" s="89"/>
      <c r="P166" s="89"/>
      <c r="Q166" s="89"/>
      <c r="R166" s="89"/>
      <c r="S166" s="89"/>
      <c r="T166" s="89"/>
      <c r="U166" s="89"/>
      <c r="V166" s="89"/>
      <c r="W166" s="89"/>
      <c r="X166" s="89"/>
      <c r="Y166" s="89"/>
      <c r="Z166" s="89"/>
      <c r="AA166" s="89"/>
      <c r="AB166" s="90"/>
      <c r="AC166" s="90"/>
      <c r="AD166" s="90"/>
      <c r="AE166" s="90"/>
      <c r="AF166" s="90"/>
      <c r="AG166" s="90"/>
      <c r="AH166" s="90"/>
      <c r="AI166" s="90"/>
      <c r="AJ166" s="90"/>
      <c r="AK166" s="89"/>
      <c r="AL166" s="89"/>
      <c r="AM166" s="88"/>
      <c r="AN166" s="88"/>
      <c r="AO166" s="88"/>
      <c r="AP166" s="88"/>
      <c r="AQ166" s="88"/>
      <c r="AR166" s="88"/>
      <c r="AS166" s="61"/>
      <c r="AT166" s="61"/>
      <c r="AU166" s="61"/>
      <c r="AV166" s="88"/>
      <c r="AW166" s="88"/>
      <c r="AX166" s="88"/>
      <c r="AY166" s="88"/>
      <c r="AZ166" s="88"/>
      <c r="BA166" s="88"/>
      <c r="BB166" s="88"/>
      <c r="BC166" s="88"/>
      <c r="BD166" s="88"/>
      <c r="BE166" s="88"/>
      <c r="BF166" s="61"/>
      <c r="BG166" s="62"/>
      <c r="CJ166" s="37"/>
    </row>
    <row r="167" spans="3:91" ht="17.25" thickBot="1" x14ac:dyDescent="0.3">
      <c r="CJ167" s="37"/>
    </row>
    <row r="168" spans="3:91" x14ac:dyDescent="0.25">
      <c r="C168" s="43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  <c r="AH168" s="44"/>
      <c r="AI168" s="44"/>
      <c r="AJ168" s="44"/>
      <c r="AK168" s="44"/>
      <c r="AL168" s="44"/>
      <c r="AM168" s="44"/>
      <c r="AN168" s="44"/>
      <c r="AO168" s="44"/>
      <c r="AP168" s="44"/>
      <c r="AQ168" s="44"/>
      <c r="AR168" s="44"/>
      <c r="AS168" s="44"/>
      <c r="AT168" s="44"/>
      <c r="AU168" s="44"/>
      <c r="AV168" s="44"/>
      <c r="AW168" s="44"/>
      <c r="AX168" s="44"/>
      <c r="AY168" s="44"/>
      <c r="AZ168" s="44"/>
      <c r="BA168" s="44"/>
      <c r="BB168" s="44"/>
      <c r="BC168" s="44"/>
      <c r="BD168" s="44"/>
      <c r="BE168" s="44"/>
      <c r="BF168" s="44"/>
      <c r="BG168" s="45"/>
      <c r="CJ168" s="37"/>
    </row>
    <row r="169" spans="3:91" x14ac:dyDescent="0.25">
      <c r="C169" s="46"/>
      <c r="D169" s="47"/>
      <c r="E169" s="196" t="s">
        <v>0</v>
      </c>
      <c r="F169" s="196"/>
      <c r="G169" s="196"/>
      <c r="H169" s="196"/>
      <c r="I169" s="196"/>
      <c r="J169" s="48" t="s">
        <v>11</v>
      </c>
      <c r="K169" s="196" t="s">
        <v>356</v>
      </c>
      <c r="L169" s="196"/>
      <c r="M169" s="196"/>
      <c r="N169" s="196"/>
      <c r="O169" s="196"/>
      <c r="P169" s="196"/>
      <c r="Q169" s="196"/>
      <c r="R169" s="196"/>
      <c r="S169" s="196"/>
      <c r="T169" s="196"/>
      <c r="U169" s="196"/>
      <c r="V169" s="48"/>
      <c r="W169" s="48"/>
      <c r="X169" s="49"/>
      <c r="Y169" s="49"/>
      <c r="Z169" s="49"/>
      <c r="AA169" s="49"/>
      <c r="AB169" s="49"/>
      <c r="AC169" s="49"/>
      <c r="AD169" s="49"/>
      <c r="AE169" s="49"/>
      <c r="AF169" s="49"/>
      <c r="AG169" s="49"/>
      <c r="AH169" s="48"/>
      <c r="AI169" s="50"/>
      <c r="AJ169" s="50"/>
      <c r="AK169" s="50"/>
      <c r="AL169" s="50"/>
      <c r="AM169" s="196" t="s">
        <v>3</v>
      </c>
      <c r="AN169" s="196"/>
      <c r="AO169" s="196"/>
      <c r="AP169" s="196"/>
      <c r="AQ169" s="196"/>
      <c r="AR169" s="196"/>
      <c r="AS169" s="196"/>
      <c r="AT169" s="196"/>
      <c r="AU169" s="48" t="s">
        <v>11</v>
      </c>
      <c r="AV169" s="197">
        <v>348.61</v>
      </c>
      <c r="AW169" s="197"/>
      <c r="AX169" s="197"/>
      <c r="AY169" s="197"/>
      <c r="AZ169" s="48" t="s">
        <v>319</v>
      </c>
      <c r="BA169" s="48"/>
      <c r="BB169" s="48"/>
      <c r="BC169" s="48"/>
      <c r="BD169" s="48"/>
      <c r="BE169" s="48"/>
      <c r="BF169" s="47"/>
      <c r="BG169" s="51"/>
      <c r="CJ169" s="37"/>
    </row>
    <row r="170" spans="3:91" x14ac:dyDescent="0.25">
      <c r="C170" s="46"/>
      <c r="D170" s="47"/>
      <c r="E170" s="196" t="s">
        <v>322</v>
      </c>
      <c r="F170" s="196"/>
      <c r="G170" s="196"/>
      <c r="H170" s="196"/>
      <c r="I170" s="196"/>
      <c r="J170" s="48" t="s">
        <v>11</v>
      </c>
      <c r="K170" s="196" t="s">
        <v>361</v>
      </c>
      <c r="L170" s="196"/>
      <c r="M170" s="196"/>
      <c r="N170" s="196"/>
      <c r="O170" s="196"/>
      <c r="P170" s="196"/>
      <c r="Q170" s="196"/>
      <c r="R170" s="196"/>
      <c r="S170" s="196"/>
      <c r="T170" s="196"/>
      <c r="U170" s="196"/>
      <c r="V170" s="196"/>
      <c r="W170" s="48"/>
      <c r="X170" s="49"/>
      <c r="Y170" s="49"/>
      <c r="Z170" s="49"/>
      <c r="AA170" s="49"/>
      <c r="AB170" s="49"/>
      <c r="AC170" s="49"/>
      <c r="AD170" s="49"/>
      <c r="AE170" s="49"/>
      <c r="AF170" s="49"/>
      <c r="AG170" s="49"/>
      <c r="AH170" s="48"/>
      <c r="AI170" s="50"/>
      <c r="AJ170" s="50"/>
      <c r="AK170" s="50"/>
      <c r="AL170" s="50"/>
      <c r="AM170" s="196" t="s">
        <v>4</v>
      </c>
      <c r="AN170" s="196"/>
      <c r="AO170" s="196"/>
      <c r="AP170" s="196"/>
      <c r="AQ170" s="196"/>
      <c r="AR170" s="196"/>
      <c r="AS170" s="196"/>
      <c r="AT170" s="196"/>
      <c r="AU170" s="48" t="s">
        <v>11</v>
      </c>
      <c r="AV170" s="196">
        <v>2100</v>
      </c>
      <c r="AW170" s="196"/>
      <c r="AX170" s="196"/>
      <c r="AY170" s="196"/>
      <c r="AZ170" s="48" t="s">
        <v>320</v>
      </c>
      <c r="BA170" s="48"/>
      <c r="BB170" s="48"/>
      <c r="BC170" s="48"/>
      <c r="BD170" s="48"/>
      <c r="BE170" s="48"/>
      <c r="BF170" s="47"/>
      <c r="BG170" s="51"/>
    </row>
    <row r="171" spans="3:91" x14ac:dyDescent="0.25">
      <c r="C171" s="46"/>
      <c r="D171" s="47"/>
      <c r="E171" s="196" t="s">
        <v>1</v>
      </c>
      <c r="F171" s="196"/>
      <c r="G171" s="196"/>
      <c r="H171" s="196"/>
      <c r="I171" s="196"/>
      <c r="J171" s="48" t="s">
        <v>11</v>
      </c>
      <c r="K171" s="196" t="s">
        <v>349</v>
      </c>
      <c r="L171" s="196"/>
      <c r="M171" s="196"/>
      <c r="N171" s="196"/>
      <c r="O171" s="196"/>
      <c r="P171" s="196"/>
      <c r="Q171" s="196"/>
      <c r="R171" s="196"/>
      <c r="S171" s="196"/>
      <c r="T171" s="196"/>
      <c r="U171" s="196"/>
      <c r="V171" s="48"/>
      <c r="W171" s="48"/>
      <c r="X171" s="49"/>
      <c r="Y171" s="49"/>
      <c r="Z171" s="49"/>
      <c r="AA171" s="49"/>
      <c r="AB171" s="49"/>
      <c r="AC171" s="49"/>
      <c r="AD171" s="49"/>
      <c r="AE171" s="49"/>
      <c r="AF171" s="49"/>
      <c r="AG171" s="49"/>
      <c r="AH171" s="48"/>
      <c r="AI171" s="50"/>
      <c r="AJ171" s="50"/>
      <c r="AK171" s="50"/>
      <c r="AL171" s="50"/>
      <c r="AM171" s="196"/>
      <c r="AN171" s="196"/>
      <c r="AO171" s="196"/>
      <c r="AP171" s="196"/>
      <c r="AQ171" s="196"/>
      <c r="AR171" s="196"/>
      <c r="AS171" s="196"/>
      <c r="AT171" s="196"/>
      <c r="AU171" s="48"/>
      <c r="AV171" s="198"/>
      <c r="AW171" s="198"/>
      <c r="AX171" s="198"/>
      <c r="AY171" s="198"/>
      <c r="AZ171" s="48"/>
      <c r="BA171" s="48"/>
      <c r="BB171" s="48"/>
      <c r="BC171" s="48"/>
      <c r="BD171" s="48"/>
      <c r="BE171" s="48"/>
      <c r="BF171" s="47"/>
      <c r="BG171" s="51"/>
    </row>
    <row r="172" spans="3:91" x14ac:dyDescent="0.25">
      <c r="C172" s="46"/>
      <c r="D172" s="47"/>
      <c r="E172" s="196" t="s">
        <v>2</v>
      </c>
      <c r="F172" s="196"/>
      <c r="G172" s="196"/>
      <c r="H172" s="196"/>
      <c r="I172" s="196"/>
      <c r="J172" s="48" t="s">
        <v>11</v>
      </c>
      <c r="K172" s="196" t="s">
        <v>337</v>
      </c>
      <c r="L172" s="196"/>
      <c r="M172" s="196"/>
      <c r="N172" s="196"/>
      <c r="O172" s="196"/>
      <c r="P172" s="196"/>
      <c r="Q172" s="196"/>
      <c r="R172" s="196"/>
      <c r="S172" s="196"/>
      <c r="T172" s="196"/>
      <c r="U172" s="196"/>
      <c r="V172" s="48"/>
      <c r="W172" s="48"/>
      <c r="X172" s="48"/>
      <c r="Y172" s="48"/>
      <c r="Z172" s="48"/>
      <c r="AA172" s="48"/>
      <c r="AB172" s="48"/>
      <c r="AC172" s="48"/>
      <c r="AD172" s="48"/>
      <c r="AE172" s="48"/>
      <c r="AF172" s="48"/>
      <c r="AG172" s="48"/>
      <c r="AH172" s="48"/>
      <c r="AI172" s="48"/>
      <c r="AJ172" s="48"/>
      <c r="AK172" s="48"/>
      <c r="AL172" s="48"/>
      <c r="AM172" s="196"/>
      <c r="AN172" s="196"/>
      <c r="AO172" s="196"/>
      <c r="AP172" s="196"/>
      <c r="AQ172" s="196"/>
      <c r="AR172" s="196"/>
      <c r="AS172" s="196"/>
      <c r="AT172" s="196"/>
      <c r="AU172" s="48"/>
      <c r="AV172" s="48"/>
      <c r="AW172" s="48"/>
      <c r="AX172" s="48"/>
      <c r="AY172" s="48"/>
      <c r="AZ172" s="48"/>
      <c r="BA172" s="48"/>
      <c r="BB172" s="48"/>
      <c r="BC172" s="48"/>
      <c r="BD172" s="48"/>
      <c r="BE172" s="48"/>
      <c r="BF172" s="47"/>
      <c r="BG172" s="51"/>
    </row>
    <row r="173" spans="3:91" x14ac:dyDescent="0.25">
      <c r="C173" s="46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  <c r="AA173" s="47"/>
      <c r="AB173" s="47"/>
      <c r="AC173" s="47"/>
      <c r="AD173" s="47"/>
      <c r="AE173" s="47"/>
      <c r="AF173" s="47"/>
      <c r="AG173" s="47"/>
      <c r="AH173" s="47"/>
      <c r="AI173" s="47"/>
      <c r="AJ173" s="47"/>
      <c r="AK173" s="47"/>
      <c r="AL173" s="47"/>
      <c r="AM173" s="47"/>
      <c r="AN173" s="47"/>
      <c r="AO173" s="47"/>
      <c r="AP173" s="47"/>
      <c r="AQ173" s="47"/>
      <c r="AR173" s="47"/>
      <c r="AS173" s="47"/>
      <c r="AT173" s="47"/>
      <c r="AU173" s="47"/>
      <c r="AV173" s="47"/>
      <c r="AW173" s="47"/>
      <c r="AX173" s="47"/>
      <c r="AY173" s="47"/>
      <c r="AZ173" s="47"/>
      <c r="BA173" s="47"/>
      <c r="BB173" s="47"/>
      <c r="BC173" s="47"/>
      <c r="BD173" s="47"/>
      <c r="BE173" s="47"/>
      <c r="BF173" s="47"/>
      <c r="BG173" s="51"/>
    </row>
    <row r="174" spans="3:91" x14ac:dyDescent="0.25">
      <c r="C174" s="46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  <c r="AA174" s="47"/>
      <c r="AB174" s="47"/>
      <c r="AC174" s="47"/>
      <c r="AD174" s="47"/>
      <c r="AE174" s="47"/>
      <c r="AF174" s="47"/>
      <c r="AG174" s="47"/>
      <c r="AH174" s="47"/>
      <c r="AI174" s="47"/>
      <c r="AJ174" s="47"/>
      <c r="AK174" s="47"/>
      <c r="AL174" s="47"/>
      <c r="AM174" s="47"/>
      <c r="AN174" s="47"/>
      <c r="AO174" s="47"/>
      <c r="AP174" s="47"/>
      <c r="AQ174" s="47"/>
      <c r="AR174" s="47"/>
      <c r="AS174" s="47"/>
      <c r="AT174" s="47"/>
      <c r="AU174" s="47"/>
      <c r="AV174" s="47"/>
      <c r="AW174" s="47"/>
      <c r="AX174" s="47"/>
      <c r="AY174" s="47"/>
      <c r="AZ174" s="47"/>
      <c r="BA174" s="47"/>
      <c r="BB174" s="47"/>
      <c r="BC174" s="47"/>
      <c r="BD174" s="47"/>
      <c r="BE174" s="47"/>
      <c r="BF174" s="47"/>
      <c r="BG174" s="51"/>
    </row>
    <row r="175" spans="3:91" x14ac:dyDescent="0.25">
      <c r="C175" s="46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  <c r="AA175" s="47"/>
      <c r="AB175" s="47">
        <v>29</v>
      </c>
      <c r="AC175" s="47"/>
      <c r="AD175" s="47"/>
      <c r="AE175" s="47"/>
      <c r="AF175" s="47"/>
      <c r="AG175" s="47"/>
      <c r="AH175" s="47"/>
      <c r="AI175" s="47"/>
      <c r="AJ175" s="47"/>
      <c r="AK175" s="47"/>
      <c r="AL175" s="47"/>
      <c r="AM175" s="47"/>
      <c r="AN175" s="47"/>
      <c r="AO175" s="47"/>
      <c r="AP175" s="47"/>
      <c r="AQ175" s="47"/>
      <c r="AR175" s="47"/>
      <c r="AS175" s="47"/>
      <c r="AT175" s="47"/>
      <c r="AU175" s="47"/>
      <c r="AV175" s="47"/>
      <c r="AW175" s="47"/>
      <c r="AX175" s="47"/>
      <c r="AY175" s="47"/>
      <c r="AZ175" s="47"/>
      <c r="BA175" s="47"/>
      <c r="BB175" s="47"/>
      <c r="BC175" s="47"/>
      <c r="BD175" s="47"/>
      <c r="BE175" s="47"/>
      <c r="BF175" s="47"/>
      <c r="BG175" s="51"/>
    </row>
    <row r="176" spans="3:91" x14ac:dyDescent="0.25">
      <c r="C176" s="46"/>
      <c r="D176" s="47"/>
      <c r="E176" s="208" t="s">
        <v>6</v>
      </c>
      <c r="F176" s="209"/>
      <c r="G176" s="209"/>
      <c r="H176" s="209"/>
      <c r="I176" s="209"/>
      <c r="J176" s="209"/>
      <c r="K176" s="210" t="str">
        <f t="shared" ref="K176" si="25">VLOOKUP(E176,$CJ$1:$CM$1003,2,FALSE)</f>
        <v>NOVACRON RUBY S–3B</v>
      </c>
      <c r="L176" s="210"/>
      <c r="M176" s="210"/>
      <c r="N176" s="210"/>
      <c r="O176" s="210"/>
      <c r="P176" s="210"/>
      <c r="Q176" s="210"/>
      <c r="R176" s="210"/>
      <c r="S176" s="210"/>
      <c r="T176" s="210"/>
      <c r="U176" s="210"/>
      <c r="V176" s="210"/>
      <c r="W176" s="210"/>
      <c r="X176" s="210"/>
      <c r="Y176" s="210"/>
      <c r="Z176" s="210"/>
      <c r="AA176" s="210"/>
      <c r="AB176" s="211">
        <v>25.9</v>
      </c>
      <c r="AC176" s="211"/>
      <c r="AD176" s="211"/>
      <c r="AE176" s="211"/>
      <c r="AF176" s="211"/>
      <c r="AG176" s="211"/>
      <c r="AH176" s="211"/>
      <c r="AI176" s="211"/>
      <c r="AJ176" s="211"/>
      <c r="AK176" s="210" t="s">
        <v>315</v>
      </c>
      <c r="AL176" s="210"/>
      <c r="AM176" s="212">
        <v>9029.1200000000008</v>
      </c>
      <c r="AN176" s="212"/>
      <c r="AO176" s="212"/>
      <c r="AP176" s="212"/>
      <c r="AQ176" s="212"/>
      <c r="AR176" s="212"/>
      <c r="AS176" s="52" t="s">
        <v>316</v>
      </c>
      <c r="AT176" s="52"/>
      <c r="AU176" s="213">
        <f>(AM176*VLOOKUP(E176,$CJ$1:$CM$1003,4,FALSE))/1000</f>
        <v>1089362.0639232001</v>
      </c>
      <c r="AV176" s="213"/>
      <c r="AW176" s="213"/>
      <c r="AX176" s="213"/>
      <c r="AY176" s="213"/>
      <c r="AZ176" s="213"/>
      <c r="BA176" s="213"/>
      <c r="BB176" s="213"/>
      <c r="BC176" s="213"/>
      <c r="BD176" s="213"/>
      <c r="BE176" s="214"/>
      <c r="BF176" s="47"/>
      <c r="BG176" s="51"/>
    </row>
    <row r="177" spans="3:60" x14ac:dyDescent="0.25">
      <c r="C177" s="46"/>
      <c r="D177" s="47"/>
      <c r="E177" s="200" t="s">
        <v>36</v>
      </c>
      <c r="F177" s="201"/>
      <c r="G177" s="201"/>
      <c r="H177" s="201"/>
      <c r="I177" s="201"/>
      <c r="J177" s="201"/>
      <c r="K177" s="202" t="str">
        <f>VLOOKUP(E177,$CJ$1:$CM$1003,2,FALSE)</f>
        <v>NOVACRON BRILLIANT BLUE EC-B</v>
      </c>
      <c r="L177" s="202"/>
      <c r="M177" s="202"/>
      <c r="N177" s="202"/>
      <c r="O177" s="202"/>
      <c r="P177" s="202"/>
      <c r="Q177" s="202"/>
      <c r="R177" s="202"/>
      <c r="S177" s="202"/>
      <c r="T177" s="202"/>
      <c r="U177" s="202"/>
      <c r="V177" s="202"/>
      <c r="W177" s="202"/>
      <c r="X177" s="202"/>
      <c r="Y177" s="76"/>
      <c r="Z177" s="76"/>
      <c r="AA177" s="76"/>
      <c r="AB177" s="203">
        <v>19.3</v>
      </c>
      <c r="AC177" s="203"/>
      <c r="AD177" s="203"/>
      <c r="AE177" s="203"/>
      <c r="AF177" s="203"/>
      <c r="AG177" s="203"/>
      <c r="AH177" s="203"/>
      <c r="AI177" s="203"/>
      <c r="AJ177" s="203"/>
      <c r="AK177" s="202" t="s">
        <v>315</v>
      </c>
      <c r="AL177" s="202"/>
      <c r="AM177" s="204">
        <v>6728.27</v>
      </c>
      <c r="AN177" s="204"/>
      <c r="AO177" s="204"/>
      <c r="AP177" s="204"/>
      <c r="AQ177" s="204"/>
      <c r="AR177" s="204"/>
      <c r="AS177" s="47" t="s">
        <v>316</v>
      </c>
      <c r="AT177" s="47"/>
      <c r="AU177" s="205">
        <f t="shared" ref="AU177:AU180" si="26">(AM177*VLOOKUP(E177,$CJ$1:$CM$1003,4,FALSE))/1000</f>
        <v>1943988.5549987999</v>
      </c>
      <c r="AV177" s="205"/>
      <c r="AW177" s="205"/>
      <c r="AX177" s="205"/>
      <c r="AY177" s="205"/>
      <c r="AZ177" s="205"/>
      <c r="BA177" s="205"/>
      <c r="BB177" s="205"/>
      <c r="BC177" s="205"/>
      <c r="BD177" s="205"/>
      <c r="BE177" s="206"/>
      <c r="BF177" s="47"/>
      <c r="BG177" s="51"/>
    </row>
    <row r="178" spans="3:60" x14ac:dyDescent="0.25">
      <c r="C178" s="46"/>
      <c r="D178" s="47"/>
      <c r="E178" s="216" t="s">
        <v>8</v>
      </c>
      <c r="F178" s="217"/>
      <c r="G178" s="217"/>
      <c r="H178" s="217"/>
      <c r="I178" s="217"/>
      <c r="J178" s="217"/>
      <c r="K178" s="218" t="str">
        <f t="shared" ref="K178" si="27">VLOOKUP(E178,$CJ$1:$CM$1003,2,FALSE)</f>
        <v>FIMBIL EAS 40 NEW</v>
      </c>
      <c r="L178" s="218"/>
      <c r="M178" s="218"/>
      <c r="N178" s="218"/>
      <c r="O178" s="218"/>
      <c r="P178" s="218"/>
      <c r="Q178" s="218"/>
      <c r="R178" s="218"/>
      <c r="S178" s="218"/>
      <c r="T178" s="218"/>
      <c r="U178" s="218"/>
      <c r="V178" s="218"/>
      <c r="W178" s="218"/>
      <c r="X178" s="218"/>
      <c r="Y178" s="74"/>
      <c r="Z178" s="74"/>
      <c r="AA178" s="74"/>
      <c r="AB178" s="219">
        <v>4</v>
      </c>
      <c r="AC178" s="219"/>
      <c r="AD178" s="219"/>
      <c r="AE178" s="219"/>
      <c r="AF178" s="219"/>
      <c r="AG178" s="219"/>
      <c r="AH178" s="219"/>
      <c r="AI178" s="219"/>
      <c r="AJ178" s="219"/>
      <c r="AK178" s="218" t="s">
        <v>315</v>
      </c>
      <c r="AL178" s="218"/>
      <c r="AM178" s="248">
        <v>1394.46</v>
      </c>
      <c r="AN178" s="248"/>
      <c r="AO178" s="248"/>
      <c r="AP178" s="248"/>
      <c r="AQ178" s="248"/>
      <c r="AR178" s="248"/>
      <c r="AS178" s="55" t="s">
        <v>316</v>
      </c>
      <c r="AT178" s="55"/>
      <c r="AU178" s="221">
        <f>(AM178*VLOOKUP(E178,$CJ$1:$CM$1003,4,FALSE))/1000</f>
        <v>28765.1161044</v>
      </c>
      <c r="AV178" s="221"/>
      <c r="AW178" s="221"/>
      <c r="AX178" s="221"/>
      <c r="AY178" s="221"/>
      <c r="AZ178" s="221"/>
      <c r="BA178" s="221"/>
      <c r="BB178" s="221"/>
      <c r="BC178" s="221"/>
      <c r="BD178" s="221"/>
      <c r="BE178" s="222"/>
      <c r="BF178" s="47"/>
      <c r="BG178" s="51"/>
    </row>
    <row r="179" spans="3:60" x14ac:dyDescent="0.25">
      <c r="C179" s="46"/>
      <c r="D179" s="47"/>
      <c r="E179" s="200" t="s">
        <v>183</v>
      </c>
      <c r="F179" s="201"/>
      <c r="G179" s="201"/>
      <c r="H179" s="201"/>
      <c r="I179" s="201"/>
      <c r="J179" s="201"/>
      <c r="K179" s="202" t="str">
        <f t="shared" ref="K179:K180" si="28">VLOOKUP(E179,$CJ$1:$CM$1003,2,FALSE)</f>
        <v>CAUSTIC SODA LIQ</v>
      </c>
      <c r="L179" s="202"/>
      <c r="M179" s="202"/>
      <c r="N179" s="202"/>
      <c r="O179" s="202"/>
      <c r="P179" s="202"/>
      <c r="Q179" s="202"/>
      <c r="R179" s="202"/>
      <c r="S179" s="202"/>
      <c r="T179" s="202"/>
      <c r="U179" s="202"/>
      <c r="V179" s="202"/>
      <c r="W179" s="202"/>
      <c r="X179" s="202"/>
      <c r="Y179" s="76"/>
      <c r="Z179" s="76"/>
      <c r="AA179" s="76"/>
      <c r="AB179" s="203">
        <v>15</v>
      </c>
      <c r="AC179" s="203"/>
      <c r="AD179" s="203"/>
      <c r="AE179" s="203"/>
      <c r="AF179" s="203"/>
      <c r="AG179" s="203"/>
      <c r="AH179" s="203"/>
      <c r="AI179" s="203"/>
      <c r="AJ179" s="203"/>
      <c r="AK179" s="202" t="s">
        <v>315</v>
      </c>
      <c r="AL179" s="202"/>
      <c r="AM179" s="204">
        <v>5229.22</v>
      </c>
      <c r="AN179" s="204"/>
      <c r="AO179" s="204"/>
      <c r="AP179" s="204"/>
      <c r="AQ179" s="204"/>
      <c r="AR179" s="204"/>
      <c r="AS179" s="47" t="s">
        <v>316</v>
      </c>
      <c r="AT179" s="47"/>
      <c r="AU179" s="205">
        <f t="shared" si="26"/>
        <v>44694.143340000002</v>
      </c>
      <c r="AV179" s="205"/>
      <c r="AW179" s="205"/>
      <c r="AX179" s="205"/>
      <c r="AY179" s="205"/>
      <c r="AZ179" s="205"/>
      <c r="BA179" s="205"/>
      <c r="BB179" s="205"/>
      <c r="BC179" s="205"/>
      <c r="BD179" s="205"/>
      <c r="BE179" s="206"/>
      <c r="BF179" s="47"/>
      <c r="BG179" s="51"/>
    </row>
    <row r="180" spans="3:60" x14ac:dyDescent="0.25">
      <c r="C180" s="46"/>
      <c r="D180" s="47"/>
      <c r="E180" s="223" t="s">
        <v>10</v>
      </c>
      <c r="F180" s="224"/>
      <c r="G180" s="224"/>
      <c r="H180" s="224"/>
      <c r="I180" s="224"/>
      <c r="J180" s="224"/>
      <c r="K180" s="225" t="str">
        <f t="shared" si="28"/>
        <v>SODA ASH</v>
      </c>
      <c r="L180" s="225"/>
      <c r="M180" s="225"/>
      <c r="N180" s="225"/>
      <c r="O180" s="225"/>
      <c r="P180" s="225"/>
      <c r="Q180" s="225"/>
      <c r="R180" s="225"/>
      <c r="S180" s="225"/>
      <c r="T180" s="225"/>
      <c r="U180" s="225"/>
      <c r="V180" s="225"/>
      <c r="W180" s="225"/>
      <c r="X180" s="225"/>
      <c r="Y180" s="75"/>
      <c r="Z180" s="75"/>
      <c r="AA180" s="75"/>
      <c r="AB180" s="226">
        <v>20</v>
      </c>
      <c r="AC180" s="226"/>
      <c r="AD180" s="226"/>
      <c r="AE180" s="226"/>
      <c r="AF180" s="226"/>
      <c r="AG180" s="226"/>
      <c r="AH180" s="226"/>
      <c r="AI180" s="226"/>
      <c r="AJ180" s="226"/>
      <c r="AK180" s="225" t="s">
        <v>315</v>
      </c>
      <c r="AL180" s="225"/>
      <c r="AM180" s="227">
        <v>6972.3</v>
      </c>
      <c r="AN180" s="227"/>
      <c r="AO180" s="227"/>
      <c r="AP180" s="227"/>
      <c r="AQ180" s="227"/>
      <c r="AR180" s="227"/>
      <c r="AS180" s="54" t="s">
        <v>316</v>
      </c>
      <c r="AT180" s="54"/>
      <c r="AU180" s="228">
        <f t="shared" si="26"/>
        <v>61914.023999999998</v>
      </c>
      <c r="AV180" s="228"/>
      <c r="AW180" s="228"/>
      <c r="AX180" s="228"/>
      <c r="AY180" s="228"/>
      <c r="AZ180" s="228"/>
      <c r="BA180" s="228"/>
      <c r="BB180" s="228"/>
      <c r="BC180" s="228"/>
      <c r="BD180" s="228"/>
      <c r="BE180" s="229"/>
      <c r="BF180" s="47"/>
      <c r="BG180" s="51"/>
    </row>
    <row r="181" spans="3:60" x14ac:dyDescent="0.25">
      <c r="C181" s="46"/>
      <c r="D181" s="47"/>
      <c r="E181" s="70"/>
      <c r="F181" s="70"/>
      <c r="G181" s="70"/>
      <c r="H181" s="70"/>
      <c r="I181" s="70"/>
      <c r="J181" s="70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  <c r="AA181" s="76"/>
      <c r="AB181" s="57"/>
      <c r="AC181" s="57"/>
      <c r="AD181" s="57"/>
      <c r="AE181" s="57"/>
      <c r="AF181" s="57"/>
      <c r="AG181" s="57"/>
      <c r="AH181" s="57"/>
      <c r="AI181" s="57"/>
      <c r="AJ181" s="57"/>
      <c r="AK181" s="76"/>
      <c r="AL181" s="76"/>
      <c r="AM181" s="70"/>
      <c r="AN181" s="70"/>
      <c r="AO181" s="70"/>
      <c r="AP181" s="70"/>
      <c r="AQ181" s="70"/>
      <c r="AR181" s="70"/>
      <c r="AS181" s="47"/>
      <c r="AT181" s="47"/>
      <c r="AU181" s="58"/>
      <c r="AV181" s="58"/>
      <c r="AW181" s="58"/>
      <c r="AX181" s="58"/>
      <c r="AY181" s="58"/>
      <c r="AZ181" s="58"/>
      <c r="BA181" s="58"/>
      <c r="BB181" s="58"/>
      <c r="BC181" s="58"/>
      <c r="BD181" s="58"/>
      <c r="BE181" s="58"/>
      <c r="BF181" s="47"/>
      <c r="BG181" s="51"/>
    </row>
    <row r="182" spans="3:60" x14ac:dyDescent="0.25">
      <c r="C182" s="46"/>
      <c r="D182" s="47"/>
      <c r="E182" s="70"/>
      <c r="F182" s="70"/>
      <c r="G182" s="70"/>
      <c r="H182" s="70"/>
      <c r="I182" s="70"/>
      <c r="J182" s="70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  <c r="AA182" s="76"/>
      <c r="AB182" s="57"/>
      <c r="AC182" s="57"/>
      <c r="AD182" s="57"/>
      <c r="AE182" s="57"/>
      <c r="AF182" s="57"/>
      <c r="AG182" s="57"/>
      <c r="AH182" s="57"/>
      <c r="AI182" s="57"/>
      <c r="AJ182" s="57"/>
      <c r="AK182" s="76"/>
      <c r="AL182" s="76"/>
      <c r="AM182" s="70"/>
      <c r="AN182" s="70"/>
      <c r="AO182" s="70"/>
      <c r="AP182" s="87"/>
      <c r="AQ182" s="202" t="s">
        <v>318</v>
      </c>
      <c r="AR182" s="202"/>
      <c r="AS182" s="202"/>
      <c r="AT182" s="202"/>
      <c r="AU182" s="58" t="s">
        <v>11</v>
      </c>
      <c r="AV182" s="205">
        <f>SUM(AU176:BE180)</f>
        <v>3168723.9023663998</v>
      </c>
      <c r="AW182" s="205"/>
      <c r="AX182" s="205"/>
      <c r="AY182" s="205"/>
      <c r="AZ182" s="205"/>
      <c r="BA182" s="205"/>
      <c r="BB182" s="205"/>
      <c r="BC182" s="205"/>
      <c r="BD182" s="205"/>
      <c r="BE182" s="205"/>
      <c r="BF182" s="47"/>
      <c r="BG182" s="51"/>
    </row>
    <row r="183" spans="3:60" x14ac:dyDescent="0.25">
      <c r="C183" s="46"/>
      <c r="D183" s="47"/>
      <c r="E183" s="70"/>
      <c r="F183" s="70"/>
      <c r="G183" s="70"/>
      <c r="H183" s="70"/>
      <c r="I183" s="70"/>
      <c r="J183" s="70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  <c r="AA183" s="76"/>
      <c r="AB183" s="57"/>
      <c r="AC183" s="57"/>
      <c r="AD183" s="57"/>
      <c r="AE183" s="57"/>
      <c r="AF183" s="57"/>
      <c r="AG183" s="57"/>
      <c r="AH183" s="57"/>
      <c r="AI183" s="57"/>
      <c r="AJ183" s="57"/>
      <c r="AK183" s="76"/>
      <c r="AL183" s="76"/>
      <c r="AM183" s="70"/>
      <c r="AN183" s="70"/>
      <c r="AO183" s="70"/>
      <c r="AP183" s="87"/>
      <c r="AQ183" s="202" t="s">
        <v>317</v>
      </c>
      <c r="AR183" s="202"/>
      <c r="AS183" s="202"/>
      <c r="AT183" s="202"/>
      <c r="AU183" s="58" t="s">
        <v>11</v>
      </c>
      <c r="AV183" s="205">
        <f>AV182/AV170</f>
        <v>1508.916143984</v>
      </c>
      <c r="AW183" s="205"/>
      <c r="AX183" s="205"/>
      <c r="AY183" s="205"/>
      <c r="AZ183" s="205"/>
      <c r="BA183" s="205"/>
      <c r="BB183" s="205"/>
      <c r="BC183" s="205"/>
      <c r="BD183" s="205"/>
      <c r="BE183" s="205"/>
      <c r="BF183" s="47"/>
      <c r="BG183" s="51"/>
    </row>
    <row r="184" spans="3:60" ht="17.25" thickBot="1" x14ac:dyDescent="0.3">
      <c r="C184" s="60"/>
      <c r="D184" s="61"/>
      <c r="E184" s="88"/>
      <c r="F184" s="88"/>
      <c r="G184" s="88"/>
      <c r="H184" s="88"/>
      <c r="I184" s="88"/>
      <c r="J184" s="88"/>
      <c r="K184" s="89"/>
      <c r="L184" s="89"/>
      <c r="M184" s="89"/>
      <c r="N184" s="89"/>
      <c r="O184" s="89"/>
      <c r="P184" s="89"/>
      <c r="Q184" s="89"/>
      <c r="R184" s="89"/>
      <c r="S184" s="89"/>
      <c r="T184" s="89"/>
      <c r="U184" s="89"/>
      <c r="V184" s="89"/>
      <c r="W184" s="89"/>
      <c r="X184" s="89"/>
      <c r="Y184" s="89"/>
      <c r="Z184" s="89"/>
      <c r="AA184" s="89"/>
      <c r="AB184" s="90"/>
      <c r="AC184" s="90"/>
      <c r="AD184" s="90"/>
      <c r="AE184" s="90"/>
      <c r="AF184" s="90"/>
      <c r="AG184" s="90"/>
      <c r="AH184" s="90"/>
      <c r="AI184" s="90"/>
      <c r="AJ184" s="90"/>
      <c r="AK184" s="89"/>
      <c r="AL184" s="89"/>
      <c r="AM184" s="88"/>
      <c r="AN184" s="88"/>
      <c r="AO184" s="88"/>
      <c r="AP184" s="88"/>
      <c r="AQ184" s="88"/>
      <c r="AR184" s="88"/>
      <c r="AS184" s="61"/>
      <c r="AT184" s="61"/>
      <c r="AU184" s="61"/>
      <c r="AV184" s="88"/>
      <c r="AW184" s="88"/>
      <c r="AX184" s="88"/>
      <c r="AY184" s="88"/>
      <c r="AZ184" s="88"/>
      <c r="BA184" s="88"/>
      <c r="BB184" s="88"/>
      <c r="BC184" s="88"/>
      <c r="BD184" s="88"/>
      <c r="BE184" s="88"/>
      <c r="BF184" s="61"/>
      <c r="BG184" s="62"/>
    </row>
    <row r="185" spans="3:60" x14ac:dyDescent="0.25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  <c r="AA185" s="47"/>
      <c r="AB185" s="47"/>
      <c r="AC185" s="47"/>
      <c r="AD185" s="47"/>
      <c r="AE185" s="47"/>
      <c r="AF185" s="47"/>
      <c r="AG185" s="47"/>
      <c r="AH185" s="47"/>
      <c r="AI185" s="47"/>
      <c r="AJ185" s="47"/>
      <c r="AK185" s="47"/>
      <c r="AL185" s="47"/>
      <c r="AM185" s="47"/>
      <c r="AN185" s="47"/>
      <c r="AO185" s="47"/>
      <c r="AP185" s="47"/>
      <c r="AQ185" s="47"/>
      <c r="AR185" s="47"/>
      <c r="AS185" s="47"/>
      <c r="AT185" s="47"/>
      <c r="AU185" s="47"/>
      <c r="AV185" s="47"/>
      <c r="AW185" s="47"/>
      <c r="AX185" s="47"/>
      <c r="AY185" s="47"/>
      <c r="AZ185" s="47"/>
      <c r="BA185" s="47"/>
      <c r="BB185" s="47"/>
      <c r="BC185" s="47"/>
      <c r="BD185" s="47"/>
      <c r="BE185" s="47"/>
      <c r="BF185" s="47"/>
      <c r="BG185" s="47"/>
    </row>
    <row r="189" spans="3:60" x14ac:dyDescent="0.25">
      <c r="BH189" s="91"/>
    </row>
  </sheetData>
  <mergeCells count="489">
    <mergeCell ref="AQ182:AT182"/>
    <mergeCell ref="AV182:BE182"/>
    <mergeCell ref="AQ183:AT183"/>
    <mergeCell ref="AV183:BE183"/>
    <mergeCell ref="K26:V26"/>
    <mergeCell ref="K47:V47"/>
    <mergeCell ref="K67:V67"/>
    <mergeCell ref="K88:V88"/>
    <mergeCell ref="K109:V109"/>
    <mergeCell ref="K130:V130"/>
    <mergeCell ref="AU176:BE176"/>
    <mergeCell ref="AU160:BE160"/>
    <mergeCell ref="AU159:BE159"/>
    <mergeCell ref="AU157:BE157"/>
    <mergeCell ref="AU139:BE139"/>
    <mergeCell ref="AU136:BE136"/>
    <mergeCell ref="AU115:BE115"/>
    <mergeCell ref="AU94:BE94"/>
    <mergeCell ref="AU73:BE73"/>
    <mergeCell ref="AV47:AY47"/>
    <mergeCell ref="AV48:AY48"/>
    <mergeCell ref="AQ39:AT39"/>
    <mergeCell ref="AV39:BE39"/>
    <mergeCell ref="AQ40:AT40"/>
    <mergeCell ref="E180:J180"/>
    <mergeCell ref="K180:X180"/>
    <mergeCell ref="AB180:AJ180"/>
    <mergeCell ref="AK180:AL180"/>
    <mergeCell ref="AM180:AR180"/>
    <mergeCell ref="AU180:BE180"/>
    <mergeCell ref="AU178:BE178"/>
    <mergeCell ref="E179:J179"/>
    <mergeCell ref="K179:X179"/>
    <mergeCell ref="AB179:AJ179"/>
    <mergeCell ref="AK179:AL179"/>
    <mergeCell ref="AM179:AR179"/>
    <mergeCell ref="AU179:BE179"/>
    <mergeCell ref="E178:J178"/>
    <mergeCell ref="AB178:AJ178"/>
    <mergeCell ref="AK178:AL178"/>
    <mergeCell ref="AM178:AR178"/>
    <mergeCell ref="K178:X178"/>
    <mergeCell ref="E177:J177"/>
    <mergeCell ref="K177:X177"/>
    <mergeCell ref="AB177:AJ177"/>
    <mergeCell ref="AK177:AL177"/>
    <mergeCell ref="AM177:AR177"/>
    <mergeCell ref="AU177:BE177"/>
    <mergeCell ref="E172:I172"/>
    <mergeCell ref="K172:U172"/>
    <mergeCell ref="AM172:AT172"/>
    <mergeCell ref="E176:J176"/>
    <mergeCell ref="K176:AA176"/>
    <mergeCell ref="AB176:AJ176"/>
    <mergeCell ref="AK176:AL176"/>
    <mergeCell ref="AM176:AR176"/>
    <mergeCell ref="E170:I170"/>
    <mergeCell ref="AM170:AT170"/>
    <mergeCell ref="AV170:AY170"/>
    <mergeCell ref="E171:I171"/>
    <mergeCell ref="K171:U171"/>
    <mergeCell ref="AM171:AT171"/>
    <mergeCell ref="AV171:AY171"/>
    <mergeCell ref="K170:V170"/>
    <mergeCell ref="AQ164:AT164"/>
    <mergeCell ref="AV164:BE164"/>
    <mergeCell ref="AQ165:AT165"/>
    <mergeCell ref="AV165:BE165"/>
    <mergeCell ref="E169:I169"/>
    <mergeCell ref="K169:U169"/>
    <mergeCell ref="AM169:AT169"/>
    <mergeCell ref="AV169:AY169"/>
    <mergeCell ref="E162:J162"/>
    <mergeCell ref="K162:X162"/>
    <mergeCell ref="AB162:AJ162"/>
    <mergeCell ref="AK162:AL162"/>
    <mergeCell ref="AM162:AR162"/>
    <mergeCell ref="AU162:BE162"/>
    <mergeCell ref="E161:J161"/>
    <mergeCell ref="K161:X161"/>
    <mergeCell ref="AB161:AJ161"/>
    <mergeCell ref="AK161:AL161"/>
    <mergeCell ref="AM161:AR161"/>
    <mergeCell ref="AU161:BE161"/>
    <mergeCell ref="E160:J160"/>
    <mergeCell ref="K160:X160"/>
    <mergeCell ref="AB160:AJ160"/>
    <mergeCell ref="AK160:AL160"/>
    <mergeCell ref="AM160:AR160"/>
    <mergeCell ref="E159:J159"/>
    <mergeCell ref="AB159:AJ159"/>
    <mergeCell ref="AK159:AL159"/>
    <mergeCell ref="AM159:AR159"/>
    <mergeCell ref="E158:J158"/>
    <mergeCell ref="K158:X158"/>
    <mergeCell ref="AB158:AJ158"/>
    <mergeCell ref="AK158:AL158"/>
    <mergeCell ref="AM158:AR158"/>
    <mergeCell ref="AU158:BE158"/>
    <mergeCell ref="E153:I153"/>
    <mergeCell ref="K153:U153"/>
    <mergeCell ref="AM153:AT153"/>
    <mergeCell ref="E157:J157"/>
    <mergeCell ref="K157:AA157"/>
    <mergeCell ref="AB157:AJ157"/>
    <mergeCell ref="AK157:AL157"/>
    <mergeCell ref="AM157:AR157"/>
    <mergeCell ref="E151:I151"/>
    <mergeCell ref="AM151:AT151"/>
    <mergeCell ref="AV151:AY151"/>
    <mergeCell ref="E152:I152"/>
    <mergeCell ref="K152:U152"/>
    <mergeCell ref="AM152:AT152"/>
    <mergeCell ref="AV152:AY152"/>
    <mergeCell ref="K151:V151"/>
    <mergeCell ref="AQ144:AT144"/>
    <mergeCell ref="AV144:BE144"/>
    <mergeCell ref="AQ145:AT145"/>
    <mergeCell ref="AV145:BE145"/>
    <mergeCell ref="E150:I150"/>
    <mergeCell ref="K150:U150"/>
    <mergeCell ref="AM150:AT150"/>
    <mergeCell ref="AV150:AY150"/>
    <mergeCell ref="E142:J142"/>
    <mergeCell ref="K142:X142"/>
    <mergeCell ref="AB142:AJ142"/>
    <mergeCell ref="AK142:AL142"/>
    <mergeCell ref="AM142:AR142"/>
    <mergeCell ref="AU142:BE142"/>
    <mergeCell ref="E141:J141"/>
    <mergeCell ref="K141:X141"/>
    <mergeCell ref="AB141:AJ141"/>
    <mergeCell ref="AK141:AL141"/>
    <mergeCell ref="AM141:AR141"/>
    <mergeCell ref="AU141:BE141"/>
    <mergeCell ref="E140:J140"/>
    <mergeCell ref="K140:X140"/>
    <mergeCell ref="AB140:AJ140"/>
    <mergeCell ref="AK140:AL140"/>
    <mergeCell ref="AM140:AR140"/>
    <mergeCell ref="AU140:BE140"/>
    <mergeCell ref="E138:J138"/>
    <mergeCell ref="AB138:AJ138"/>
    <mergeCell ref="AK138:AL138"/>
    <mergeCell ref="AM138:AR138"/>
    <mergeCell ref="AU138:BE138"/>
    <mergeCell ref="E139:J139"/>
    <mergeCell ref="K139:X139"/>
    <mergeCell ref="AB139:AJ139"/>
    <mergeCell ref="AK139:AL139"/>
    <mergeCell ref="AM139:AR139"/>
    <mergeCell ref="E137:J137"/>
    <mergeCell ref="K137:X137"/>
    <mergeCell ref="AB137:AJ137"/>
    <mergeCell ref="AK137:AL137"/>
    <mergeCell ref="AM137:AR137"/>
    <mergeCell ref="AU137:BE137"/>
    <mergeCell ref="E132:I132"/>
    <mergeCell ref="K132:U132"/>
    <mergeCell ref="AM132:AT132"/>
    <mergeCell ref="E136:J136"/>
    <mergeCell ref="K136:AA136"/>
    <mergeCell ref="AB136:AJ136"/>
    <mergeCell ref="AK136:AL136"/>
    <mergeCell ref="AM136:AR136"/>
    <mergeCell ref="E130:I130"/>
    <mergeCell ref="AM130:AT130"/>
    <mergeCell ref="AV130:AY130"/>
    <mergeCell ref="E131:I131"/>
    <mergeCell ref="K131:U131"/>
    <mergeCell ref="AM131:AT131"/>
    <mergeCell ref="AV131:AY131"/>
    <mergeCell ref="AQ122:AT122"/>
    <mergeCell ref="AV122:BE122"/>
    <mergeCell ref="AQ123:AT123"/>
    <mergeCell ref="AV123:BE123"/>
    <mergeCell ref="E129:I129"/>
    <mergeCell ref="K129:U129"/>
    <mergeCell ref="AM129:AT129"/>
    <mergeCell ref="AV129:AY129"/>
    <mergeCell ref="E120:J120"/>
    <mergeCell ref="K120:X120"/>
    <mergeCell ref="AB120:AJ120"/>
    <mergeCell ref="AK120:AL120"/>
    <mergeCell ref="AM120:AR120"/>
    <mergeCell ref="AU120:BE120"/>
    <mergeCell ref="E119:J119"/>
    <mergeCell ref="K119:X119"/>
    <mergeCell ref="AB119:AJ119"/>
    <mergeCell ref="AK119:AL119"/>
    <mergeCell ref="AM119:AR119"/>
    <mergeCell ref="AU119:BE119"/>
    <mergeCell ref="E118:J118"/>
    <mergeCell ref="K118:X118"/>
    <mergeCell ref="AB118:AJ118"/>
    <mergeCell ref="AK118:AL118"/>
    <mergeCell ref="AM118:AR118"/>
    <mergeCell ref="AU118:BE118"/>
    <mergeCell ref="E117:J117"/>
    <mergeCell ref="K117:X117"/>
    <mergeCell ref="AB117:AJ117"/>
    <mergeCell ref="AK117:AL117"/>
    <mergeCell ref="AM117:AR117"/>
    <mergeCell ref="AU117:BE117"/>
    <mergeCell ref="E116:J116"/>
    <mergeCell ref="K116:X116"/>
    <mergeCell ref="AB116:AJ116"/>
    <mergeCell ref="AK116:AL116"/>
    <mergeCell ref="AM116:AR116"/>
    <mergeCell ref="AU116:BE116"/>
    <mergeCell ref="E111:I111"/>
    <mergeCell ref="K111:U111"/>
    <mergeCell ref="AM111:AT111"/>
    <mergeCell ref="E115:J115"/>
    <mergeCell ref="K115:X115"/>
    <mergeCell ref="AB115:AJ115"/>
    <mergeCell ref="AK115:AL115"/>
    <mergeCell ref="AM115:AR115"/>
    <mergeCell ref="E109:I109"/>
    <mergeCell ref="AM109:AT109"/>
    <mergeCell ref="AV109:AY109"/>
    <mergeCell ref="E110:I110"/>
    <mergeCell ref="K110:U110"/>
    <mergeCell ref="AM110:AT110"/>
    <mergeCell ref="AV110:AY110"/>
    <mergeCell ref="AQ101:AT101"/>
    <mergeCell ref="AV101:BE101"/>
    <mergeCell ref="AQ102:AT102"/>
    <mergeCell ref="AV102:BE102"/>
    <mergeCell ref="E108:I108"/>
    <mergeCell ref="K108:U108"/>
    <mergeCell ref="AM108:AT108"/>
    <mergeCell ref="AV108:AY108"/>
    <mergeCell ref="E99:J99"/>
    <mergeCell ref="K99:X99"/>
    <mergeCell ref="AB99:AJ99"/>
    <mergeCell ref="AK99:AL99"/>
    <mergeCell ref="AM99:AR99"/>
    <mergeCell ref="AU99:BE99"/>
    <mergeCell ref="E98:J98"/>
    <mergeCell ref="K98:X98"/>
    <mergeCell ref="AB98:AJ98"/>
    <mergeCell ref="AK98:AL98"/>
    <mergeCell ref="AM98:AR98"/>
    <mergeCell ref="AU98:BE98"/>
    <mergeCell ref="E97:J97"/>
    <mergeCell ref="K97:X97"/>
    <mergeCell ref="AB97:AJ97"/>
    <mergeCell ref="AK97:AL97"/>
    <mergeCell ref="AM97:AR97"/>
    <mergeCell ref="AU97:BE97"/>
    <mergeCell ref="E96:J96"/>
    <mergeCell ref="AB96:AJ96"/>
    <mergeCell ref="AK96:AL96"/>
    <mergeCell ref="AM96:AR96"/>
    <mergeCell ref="AU96:BE96"/>
    <mergeCell ref="K96:Y96"/>
    <mergeCell ref="E95:J95"/>
    <mergeCell ref="AB95:AJ95"/>
    <mergeCell ref="AK95:AL95"/>
    <mergeCell ref="AM95:AR95"/>
    <mergeCell ref="AU95:BE95"/>
    <mergeCell ref="K94:Y94"/>
    <mergeCell ref="E90:I90"/>
    <mergeCell ref="K90:U90"/>
    <mergeCell ref="AM90:AT90"/>
    <mergeCell ref="E94:J94"/>
    <mergeCell ref="AB94:AJ94"/>
    <mergeCell ref="AK94:AL94"/>
    <mergeCell ref="AM94:AR94"/>
    <mergeCell ref="E88:I88"/>
    <mergeCell ref="AM88:AT88"/>
    <mergeCell ref="AV88:AY88"/>
    <mergeCell ref="E89:I89"/>
    <mergeCell ref="K89:U89"/>
    <mergeCell ref="AM89:AT89"/>
    <mergeCell ref="AV89:AY89"/>
    <mergeCell ref="AQ80:AT80"/>
    <mergeCell ref="AV80:BE80"/>
    <mergeCell ref="AQ81:AT81"/>
    <mergeCell ref="AV81:BE81"/>
    <mergeCell ref="E87:I87"/>
    <mergeCell ref="K87:U87"/>
    <mergeCell ref="AM87:AT87"/>
    <mergeCell ref="AV87:AY87"/>
    <mergeCell ref="E78:J78"/>
    <mergeCell ref="K78:X78"/>
    <mergeCell ref="AB78:AJ78"/>
    <mergeCell ref="AK78:AL78"/>
    <mergeCell ref="AM78:AR78"/>
    <mergeCell ref="AU78:BE78"/>
    <mergeCell ref="E77:J77"/>
    <mergeCell ref="K77:X77"/>
    <mergeCell ref="AB77:AJ77"/>
    <mergeCell ref="AK77:AL77"/>
    <mergeCell ref="AM77:AR77"/>
    <mergeCell ref="AU77:BE77"/>
    <mergeCell ref="E76:J76"/>
    <mergeCell ref="K76:X76"/>
    <mergeCell ref="AB76:AJ76"/>
    <mergeCell ref="AK76:AL76"/>
    <mergeCell ref="AM76:AR76"/>
    <mergeCell ref="AU76:BE76"/>
    <mergeCell ref="E75:J75"/>
    <mergeCell ref="K75:X75"/>
    <mergeCell ref="AB75:AJ75"/>
    <mergeCell ref="AK75:AL75"/>
    <mergeCell ref="AM75:AR75"/>
    <mergeCell ref="AU75:BE75"/>
    <mergeCell ref="E74:J74"/>
    <mergeCell ref="K74:X74"/>
    <mergeCell ref="AB74:AJ74"/>
    <mergeCell ref="AK74:AL74"/>
    <mergeCell ref="AM74:AR74"/>
    <mergeCell ref="AU74:BE74"/>
    <mergeCell ref="E69:I69"/>
    <mergeCell ref="K69:U69"/>
    <mergeCell ref="AM69:AT69"/>
    <mergeCell ref="E73:J73"/>
    <mergeCell ref="K73:X73"/>
    <mergeCell ref="AB73:AJ73"/>
    <mergeCell ref="AK73:AL73"/>
    <mergeCell ref="AM73:AR73"/>
    <mergeCell ref="E67:I67"/>
    <mergeCell ref="AM67:AT67"/>
    <mergeCell ref="AV67:AY67"/>
    <mergeCell ref="E68:I68"/>
    <mergeCell ref="K68:U68"/>
    <mergeCell ref="AM68:AT68"/>
    <mergeCell ref="AV68:AY68"/>
    <mergeCell ref="AQ59:AT59"/>
    <mergeCell ref="AV59:BE59"/>
    <mergeCell ref="AQ60:AT60"/>
    <mergeCell ref="AV60:BE60"/>
    <mergeCell ref="E66:I66"/>
    <mergeCell ref="K66:U66"/>
    <mergeCell ref="AM66:AT66"/>
    <mergeCell ref="AV66:AY66"/>
    <mergeCell ref="E57:J57"/>
    <mergeCell ref="K57:X57"/>
    <mergeCell ref="AB57:AJ57"/>
    <mergeCell ref="AK57:AL57"/>
    <mergeCell ref="AM57:AR57"/>
    <mergeCell ref="AU57:BE57"/>
    <mergeCell ref="E56:J56"/>
    <mergeCell ref="K56:X56"/>
    <mergeCell ref="AB56:AJ56"/>
    <mergeCell ref="AK56:AL56"/>
    <mergeCell ref="AM56:AR56"/>
    <mergeCell ref="AU56:BE56"/>
    <mergeCell ref="E55:J55"/>
    <mergeCell ref="K55:X55"/>
    <mergeCell ref="AB55:AJ55"/>
    <mergeCell ref="AK55:AL55"/>
    <mergeCell ref="AM55:AR55"/>
    <mergeCell ref="AU55:BE55"/>
    <mergeCell ref="AU53:BE53"/>
    <mergeCell ref="E54:J54"/>
    <mergeCell ref="AB54:AJ54"/>
    <mergeCell ref="AK54:AL54"/>
    <mergeCell ref="AM54:AR54"/>
    <mergeCell ref="AU54:BE54"/>
    <mergeCell ref="K54:Z54"/>
    <mergeCell ref="E49:I49"/>
    <mergeCell ref="K49:U49"/>
    <mergeCell ref="AM49:AT49"/>
    <mergeCell ref="E53:J53"/>
    <mergeCell ref="K53:X53"/>
    <mergeCell ref="AB53:AJ53"/>
    <mergeCell ref="AK53:AL53"/>
    <mergeCell ref="AM53:AR53"/>
    <mergeCell ref="E47:I47"/>
    <mergeCell ref="AM47:AT47"/>
    <mergeCell ref="E48:I48"/>
    <mergeCell ref="K48:U48"/>
    <mergeCell ref="AM48:AT48"/>
    <mergeCell ref="AV40:BE40"/>
    <mergeCell ref="E46:I46"/>
    <mergeCell ref="K46:U46"/>
    <mergeCell ref="AM46:AT46"/>
    <mergeCell ref="AV46:AY46"/>
    <mergeCell ref="E37:J37"/>
    <mergeCell ref="K37:X37"/>
    <mergeCell ref="AB37:AJ37"/>
    <mergeCell ref="AK37:AL37"/>
    <mergeCell ref="AM37:AR37"/>
    <mergeCell ref="AU37:BE37"/>
    <mergeCell ref="E36:J36"/>
    <mergeCell ref="K36:X36"/>
    <mergeCell ref="AB36:AJ36"/>
    <mergeCell ref="AK36:AL36"/>
    <mergeCell ref="AM36:AR36"/>
    <mergeCell ref="AU36:BE36"/>
    <mergeCell ref="E35:J35"/>
    <mergeCell ref="K35:X35"/>
    <mergeCell ref="AB35:AJ35"/>
    <mergeCell ref="AK35:AL35"/>
    <mergeCell ref="AM35:AR35"/>
    <mergeCell ref="AU35:BE35"/>
    <mergeCell ref="E34:J34"/>
    <mergeCell ref="AB34:AJ34"/>
    <mergeCell ref="AK34:AL34"/>
    <mergeCell ref="AM34:AR34"/>
    <mergeCell ref="AU34:BE34"/>
    <mergeCell ref="AU32:BE32"/>
    <mergeCell ref="E33:J33"/>
    <mergeCell ref="K33:X33"/>
    <mergeCell ref="AB33:AJ33"/>
    <mergeCell ref="AK33:AL33"/>
    <mergeCell ref="AM33:AR33"/>
    <mergeCell ref="AU33:BE33"/>
    <mergeCell ref="E28:I28"/>
    <mergeCell ref="K28:U28"/>
    <mergeCell ref="AM28:AT28"/>
    <mergeCell ref="E32:J32"/>
    <mergeCell ref="K32:X32"/>
    <mergeCell ref="AB32:AJ32"/>
    <mergeCell ref="AK32:AL32"/>
    <mergeCell ref="AM32:AR32"/>
    <mergeCell ref="E26:I26"/>
    <mergeCell ref="AM26:AT26"/>
    <mergeCell ref="AV26:AY26"/>
    <mergeCell ref="E27:I27"/>
    <mergeCell ref="K27:U27"/>
    <mergeCell ref="AM27:AT27"/>
    <mergeCell ref="AV27:AY27"/>
    <mergeCell ref="AQ17:AT17"/>
    <mergeCell ref="AV17:BE17"/>
    <mergeCell ref="AQ18:AT18"/>
    <mergeCell ref="AV18:BE18"/>
    <mergeCell ref="E25:I25"/>
    <mergeCell ref="K25:U25"/>
    <mergeCell ref="AM25:AT25"/>
    <mergeCell ref="AV25:AY25"/>
    <mergeCell ref="E13:J13"/>
    <mergeCell ref="K13:X13"/>
    <mergeCell ref="AB13:AJ13"/>
    <mergeCell ref="AK13:AL13"/>
    <mergeCell ref="AM13:AR13"/>
    <mergeCell ref="AU13:BE13"/>
    <mergeCell ref="E11:J11"/>
    <mergeCell ref="AB11:AJ11"/>
    <mergeCell ref="AK11:AL11"/>
    <mergeCell ref="AM11:AR11"/>
    <mergeCell ref="AU11:BE11"/>
    <mergeCell ref="E12:J12"/>
    <mergeCell ref="K12:X12"/>
    <mergeCell ref="AB12:AJ12"/>
    <mergeCell ref="AK12:AL12"/>
    <mergeCell ref="AM12:AR12"/>
    <mergeCell ref="AU12:BE12"/>
    <mergeCell ref="E15:J15"/>
    <mergeCell ref="K15:X15"/>
    <mergeCell ref="AB15:AJ15"/>
    <mergeCell ref="AK15:AL15"/>
    <mergeCell ref="AM15:AR15"/>
    <mergeCell ref="AU15:BE15"/>
    <mergeCell ref="E14:J14"/>
    <mergeCell ref="K14:X14"/>
    <mergeCell ref="AB14:AJ14"/>
    <mergeCell ref="AK14:AL14"/>
    <mergeCell ref="AM14:AR14"/>
    <mergeCell ref="AU14:BE14"/>
    <mergeCell ref="AU10:BE10"/>
    <mergeCell ref="CK1:CK3"/>
    <mergeCell ref="E5:I5"/>
    <mergeCell ref="K5:U5"/>
    <mergeCell ref="AM5:AT5"/>
    <mergeCell ref="AV5:AY5"/>
    <mergeCell ref="CJ5:CK5"/>
    <mergeCell ref="E6:I6"/>
    <mergeCell ref="K6:U6"/>
    <mergeCell ref="AM6:AT6"/>
    <mergeCell ref="E10:J10"/>
    <mergeCell ref="K10:X10"/>
    <mergeCell ref="AB10:AJ10"/>
    <mergeCell ref="AK10:AL10"/>
    <mergeCell ref="AM10:AR10"/>
    <mergeCell ref="CL1:CM1"/>
    <mergeCell ref="CL2:CM2"/>
    <mergeCell ref="E3:I3"/>
    <mergeCell ref="K3:U3"/>
    <mergeCell ref="AM3:AT3"/>
    <mergeCell ref="AV3:AY3"/>
    <mergeCell ref="E4:I4"/>
    <mergeCell ref="K4:V4"/>
    <mergeCell ref="AM4:AT4"/>
    <mergeCell ref="AV4:AY4"/>
    <mergeCell ref="CJ1:CJ3"/>
  </mergeCells>
  <phoneticPr fontId="1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DC0A7-141D-4CFB-AA68-EC06447C8D77}">
  <dimension ref="C1:CH376"/>
  <sheetViews>
    <sheetView zoomScaleNormal="100" workbookViewId="0">
      <selection activeCell="K167" sqref="K167:U167"/>
    </sheetView>
  </sheetViews>
  <sheetFormatPr defaultColWidth="1.7109375" defaultRowHeight="16.5" x14ac:dyDescent="0.25"/>
  <cols>
    <col min="1" max="2" width="1.7109375" style="42"/>
    <col min="3" max="11" width="1.7109375" style="41"/>
    <col min="12" max="12" width="1.7109375" style="41" customWidth="1"/>
    <col min="13" max="39" width="1.7109375" style="41"/>
    <col min="40" max="41" width="1.7109375" style="41" customWidth="1"/>
    <col min="42" max="54" width="1.7109375" style="41"/>
    <col min="55" max="58" width="1.7109375" style="42"/>
    <col min="59" max="59" width="1.7109375" style="42" customWidth="1"/>
    <col min="60" max="82" width="1.7109375" style="42"/>
    <col min="83" max="83" width="8.85546875" style="38" customWidth="1"/>
    <col min="84" max="84" width="35.42578125" style="38" customWidth="1"/>
    <col min="85" max="85" width="21.28515625" style="39" customWidth="1"/>
    <col min="86" max="86" width="24.28515625" style="40" customWidth="1"/>
    <col min="87" max="16384" width="1.7109375" style="42"/>
  </cols>
  <sheetData>
    <row r="1" spans="3:86" ht="17.25" thickBot="1" x14ac:dyDescent="0.3">
      <c r="CE1" s="199" t="s">
        <v>12</v>
      </c>
      <c r="CF1" s="215" t="s">
        <v>13</v>
      </c>
      <c r="CG1" s="195" t="s">
        <v>14</v>
      </c>
      <c r="CH1" s="195"/>
    </row>
    <row r="2" spans="3:86" x14ac:dyDescent="0.25">
      <c r="C2" s="43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5"/>
      <c r="CE2" s="199"/>
      <c r="CF2" s="215"/>
      <c r="CG2" s="195" t="s">
        <v>15</v>
      </c>
      <c r="CH2" s="195"/>
    </row>
    <row r="3" spans="3:86" x14ac:dyDescent="0.25">
      <c r="C3" s="46"/>
      <c r="E3" s="245" t="s">
        <v>0</v>
      </c>
      <c r="F3" s="245"/>
      <c r="G3" s="245"/>
      <c r="H3" s="245"/>
      <c r="I3" s="245"/>
      <c r="J3" s="49" t="s">
        <v>11</v>
      </c>
      <c r="K3" s="245" t="s">
        <v>323</v>
      </c>
      <c r="L3" s="245"/>
      <c r="M3" s="245"/>
      <c r="N3" s="245"/>
      <c r="O3" s="245"/>
      <c r="P3" s="245"/>
      <c r="Q3" s="245"/>
      <c r="R3" s="245"/>
      <c r="S3" s="245"/>
      <c r="T3" s="245"/>
      <c r="U3" s="245"/>
      <c r="V3" s="49"/>
      <c r="W3" s="49"/>
      <c r="X3" s="49"/>
      <c r="Y3" s="49"/>
      <c r="Z3" s="49"/>
      <c r="AA3" s="49"/>
      <c r="AB3" s="49"/>
      <c r="AC3" s="49"/>
      <c r="AD3" s="50"/>
      <c r="AE3" s="50"/>
      <c r="AF3" s="50"/>
      <c r="AG3" s="50"/>
      <c r="AH3" s="245" t="s">
        <v>3</v>
      </c>
      <c r="AI3" s="245"/>
      <c r="AJ3" s="245"/>
      <c r="AK3" s="245"/>
      <c r="AL3" s="245"/>
      <c r="AM3" s="245"/>
      <c r="AN3" s="245"/>
      <c r="AO3" s="245"/>
      <c r="AP3" s="49" t="s">
        <v>11</v>
      </c>
      <c r="AQ3" s="247">
        <v>336.91</v>
      </c>
      <c r="AR3" s="247"/>
      <c r="AS3" s="247"/>
      <c r="AT3" s="247"/>
      <c r="AU3" s="49" t="s">
        <v>319</v>
      </c>
      <c r="AV3" s="49"/>
      <c r="AW3" s="49"/>
      <c r="AX3" s="49"/>
      <c r="AY3" s="49"/>
      <c r="AZ3" s="49"/>
      <c r="BB3" s="51"/>
      <c r="CE3" s="199"/>
      <c r="CF3" s="215"/>
      <c r="CG3" s="1" t="s">
        <v>16</v>
      </c>
      <c r="CH3" s="2">
        <v>14346</v>
      </c>
    </row>
    <row r="4" spans="3:86" x14ac:dyDescent="0.25">
      <c r="C4" s="46"/>
      <c r="E4" s="245" t="s">
        <v>322</v>
      </c>
      <c r="F4" s="245"/>
      <c r="G4" s="245"/>
      <c r="H4" s="245"/>
      <c r="I4" s="245"/>
      <c r="J4" s="49" t="s">
        <v>11</v>
      </c>
      <c r="K4" s="245" t="s">
        <v>480</v>
      </c>
      <c r="L4" s="245"/>
      <c r="M4" s="245"/>
      <c r="N4" s="245"/>
      <c r="O4" s="245"/>
      <c r="P4" s="245"/>
      <c r="Q4" s="245"/>
      <c r="R4" s="245"/>
      <c r="S4" s="245"/>
      <c r="T4" s="245"/>
      <c r="U4" s="245"/>
      <c r="V4" s="49"/>
      <c r="W4" s="49"/>
      <c r="X4" s="49"/>
      <c r="Y4" s="49"/>
      <c r="Z4" s="49"/>
      <c r="AA4" s="49"/>
      <c r="AB4" s="49"/>
      <c r="AC4" s="49"/>
      <c r="AD4" s="50"/>
      <c r="AE4" s="50"/>
      <c r="AF4" s="50"/>
      <c r="AG4" s="50"/>
      <c r="AH4" s="245" t="s">
        <v>4</v>
      </c>
      <c r="AI4" s="245"/>
      <c r="AJ4" s="245"/>
      <c r="AK4" s="245"/>
      <c r="AL4" s="245"/>
      <c r="AM4" s="245"/>
      <c r="AN4" s="245"/>
      <c r="AO4" s="245"/>
      <c r="AP4" s="49" t="s">
        <v>11</v>
      </c>
      <c r="AQ4" s="245">
        <v>2100</v>
      </c>
      <c r="AR4" s="245"/>
      <c r="AS4" s="245"/>
      <c r="AT4" s="245"/>
      <c r="AU4" s="49" t="s">
        <v>320</v>
      </c>
      <c r="AV4" s="49"/>
      <c r="AW4" s="49"/>
      <c r="AX4" s="49"/>
      <c r="AY4" s="49"/>
      <c r="AZ4" s="49"/>
      <c r="BB4" s="51"/>
      <c r="CE4" s="118"/>
      <c r="CF4" s="119"/>
      <c r="CG4" s="1"/>
      <c r="CH4" s="2"/>
    </row>
    <row r="5" spans="3:86" x14ac:dyDescent="0.25">
      <c r="C5" s="46"/>
      <c r="E5" s="245" t="s">
        <v>1</v>
      </c>
      <c r="F5" s="245"/>
      <c r="G5" s="245"/>
      <c r="H5" s="245"/>
      <c r="I5" s="245"/>
      <c r="J5" s="49" t="s">
        <v>11</v>
      </c>
      <c r="K5" s="245" t="s">
        <v>481</v>
      </c>
      <c r="L5" s="245"/>
      <c r="M5" s="245"/>
      <c r="N5" s="245"/>
      <c r="O5" s="245"/>
      <c r="P5" s="245"/>
      <c r="Q5" s="245"/>
      <c r="R5" s="245"/>
      <c r="S5" s="245"/>
      <c r="T5" s="245"/>
      <c r="U5" s="245"/>
      <c r="V5" s="49"/>
      <c r="W5" s="49"/>
      <c r="X5" s="49"/>
      <c r="Y5" s="49"/>
      <c r="Z5" s="49"/>
      <c r="AA5" s="49"/>
      <c r="AB5" s="49"/>
      <c r="AC5" s="49"/>
      <c r="AD5" s="50"/>
      <c r="AE5" s="50"/>
      <c r="AF5" s="50"/>
      <c r="AG5" s="50"/>
      <c r="AH5" s="245"/>
      <c r="AI5" s="245"/>
      <c r="AJ5" s="245"/>
      <c r="AK5" s="245"/>
      <c r="AL5" s="245"/>
      <c r="AM5" s="245"/>
      <c r="AN5" s="245"/>
      <c r="AO5" s="245"/>
      <c r="AP5" s="49"/>
      <c r="AQ5" s="246"/>
      <c r="AR5" s="246"/>
      <c r="AS5" s="246"/>
      <c r="AT5" s="246"/>
      <c r="AU5" s="49"/>
      <c r="AV5" s="49"/>
      <c r="AW5" s="49"/>
      <c r="AX5" s="49"/>
      <c r="AY5" s="49"/>
      <c r="AZ5" s="49"/>
      <c r="BB5" s="51"/>
      <c r="CE5" s="207" t="s">
        <v>17</v>
      </c>
      <c r="CF5" s="207"/>
      <c r="CG5" s="3"/>
      <c r="CH5" s="4"/>
    </row>
    <row r="6" spans="3:86" x14ac:dyDescent="0.25">
      <c r="C6" s="46"/>
      <c r="E6" s="245" t="s">
        <v>2</v>
      </c>
      <c r="F6" s="245"/>
      <c r="G6" s="245"/>
      <c r="H6" s="245"/>
      <c r="I6" s="245"/>
      <c r="J6" s="49" t="s">
        <v>11</v>
      </c>
      <c r="K6" s="245" t="s">
        <v>337</v>
      </c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245"/>
      <c r="AI6" s="245"/>
      <c r="AJ6" s="245"/>
      <c r="AK6" s="245"/>
      <c r="AL6" s="245"/>
      <c r="AM6" s="245"/>
      <c r="AN6" s="245"/>
      <c r="AO6" s="245"/>
      <c r="AP6" s="49"/>
      <c r="AQ6" s="49"/>
      <c r="AR6" s="49"/>
      <c r="AS6" s="49"/>
      <c r="AT6" s="49"/>
      <c r="AU6" s="49"/>
      <c r="AV6" s="49"/>
      <c r="AW6" s="49"/>
      <c r="AX6" s="49"/>
      <c r="AY6" s="49"/>
      <c r="AZ6" s="49"/>
      <c r="BB6" s="51"/>
      <c r="CE6" s="5" t="s">
        <v>5</v>
      </c>
      <c r="CF6" s="6" t="s">
        <v>18</v>
      </c>
      <c r="CG6" s="7">
        <v>6.77</v>
      </c>
      <c r="CH6" s="4">
        <f>CG6*$CH$3</f>
        <v>97122.42</v>
      </c>
    </row>
    <row r="7" spans="3:86" x14ac:dyDescent="0.25">
      <c r="C7" s="46"/>
      <c r="BB7" s="51"/>
      <c r="CE7" s="5" t="s">
        <v>19</v>
      </c>
      <c r="CF7" s="6" t="s">
        <v>20</v>
      </c>
      <c r="CG7" s="8">
        <v>8.17</v>
      </c>
      <c r="CH7" s="4">
        <f t="shared" ref="CH7:CH72" si="0">CG7*$CH$3</f>
        <v>117206.81999999999</v>
      </c>
    </row>
    <row r="8" spans="3:86" x14ac:dyDescent="0.25">
      <c r="C8" s="46"/>
      <c r="BB8" s="51"/>
      <c r="CE8" s="5" t="s">
        <v>21</v>
      </c>
      <c r="CF8" s="6" t="s">
        <v>22</v>
      </c>
      <c r="CG8" s="8">
        <v>23.32</v>
      </c>
      <c r="CH8" s="4">
        <f t="shared" si="0"/>
        <v>334548.72000000003</v>
      </c>
    </row>
    <row r="9" spans="3:86" x14ac:dyDescent="0.25">
      <c r="C9" s="46"/>
      <c r="BB9" s="51"/>
      <c r="CE9" s="5" t="s">
        <v>23</v>
      </c>
      <c r="CF9" s="6" t="s">
        <v>24</v>
      </c>
      <c r="CG9" s="7">
        <v>8.27</v>
      </c>
      <c r="CH9" s="4">
        <f t="shared" si="0"/>
        <v>118641.42</v>
      </c>
    </row>
    <row r="10" spans="3:86" ht="16.5" customHeight="1" x14ac:dyDescent="0.25">
      <c r="C10" s="46"/>
      <c r="E10" s="208" t="s">
        <v>34</v>
      </c>
      <c r="F10" s="209"/>
      <c r="G10" s="209"/>
      <c r="H10" s="209"/>
      <c r="I10" s="209"/>
      <c r="J10" s="209"/>
      <c r="K10" s="210" t="str">
        <f>VLOOKUP(E10,$CE$1:$CH$1002,2,FALSE)</f>
        <v>NOVACRON TURQUOISE EC–GN</v>
      </c>
      <c r="L10" s="210"/>
      <c r="M10" s="210"/>
      <c r="N10" s="210"/>
      <c r="O10" s="210"/>
      <c r="P10" s="210"/>
      <c r="Q10" s="210"/>
      <c r="R10" s="210"/>
      <c r="S10" s="210"/>
      <c r="T10" s="210"/>
      <c r="U10" s="210"/>
      <c r="V10" s="210"/>
      <c r="W10" s="210"/>
      <c r="X10" s="210"/>
      <c r="Y10" s="117"/>
      <c r="Z10" s="211">
        <v>3.95</v>
      </c>
      <c r="AA10" s="211"/>
      <c r="AB10" s="211"/>
      <c r="AC10" s="211"/>
      <c r="AD10" s="211"/>
      <c r="AE10" s="211"/>
      <c r="AF10" s="210" t="s">
        <v>315</v>
      </c>
      <c r="AG10" s="210"/>
      <c r="AH10" s="212">
        <v>1330.79</v>
      </c>
      <c r="AI10" s="212"/>
      <c r="AJ10" s="212"/>
      <c r="AK10" s="212"/>
      <c r="AL10" s="212"/>
      <c r="AM10" s="212"/>
      <c r="AN10" s="52" t="s">
        <v>316</v>
      </c>
      <c r="AO10" s="52"/>
      <c r="AP10" s="213">
        <f>(AH10*VLOOKUP(E10,$CE$1:$CH$1002,4,FALSE))/1000</f>
        <v>111494.4379056</v>
      </c>
      <c r="AQ10" s="213"/>
      <c r="AR10" s="213"/>
      <c r="AS10" s="213"/>
      <c r="AT10" s="213"/>
      <c r="AU10" s="213"/>
      <c r="AV10" s="213"/>
      <c r="AW10" s="213"/>
      <c r="AX10" s="213"/>
      <c r="AY10" s="213"/>
      <c r="AZ10" s="214"/>
      <c r="BB10" s="51"/>
      <c r="CE10" s="5" t="s">
        <v>25</v>
      </c>
      <c r="CF10" s="9" t="s">
        <v>26</v>
      </c>
      <c r="CG10" s="7">
        <v>7.46</v>
      </c>
      <c r="CH10" s="4">
        <f t="shared" si="0"/>
        <v>107021.16</v>
      </c>
    </row>
    <row r="11" spans="3:86" x14ac:dyDescent="0.25">
      <c r="C11" s="46"/>
      <c r="E11" s="200" t="s">
        <v>36</v>
      </c>
      <c r="F11" s="243"/>
      <c r="G11" s="243"/>
      <c r="H11" s="243"/>
      <c r="I11" s="243"/>
      <c r="J11" s="243"/>
      <c r="K11" s="230" t="str">
        <f>VLOOKUP(E11,$CE$1:$CH$1002,2,FALSE)</f>
        <v>NOVACRON BRILLIANT BLUE EC-B</v>
      </c>
      <c r="L11" s="230"/>
      <c r="M11" s="230"/>
      <c r="N11" s="230"/>
      <c r="O11" s="230"/>
      <c r="P11" s="230"/>
      <c r="Q11" s="230"/>
      <c r="R11" s="230"/>
      <c r="S11" s="230"/>
      <c r="T11" s="230"/>
      <c r="U11" s="230"/>
      <c r="V11" s="230"/>
      <c r="W11" s="230"/>
      <c r="X11" s="230"/>
      <c r="Y11" s="115"/>
      <c r="Z11" s="203">
        <v>0.54</v>
      </c>
      <c r="AA11" s="203"/>
      <c r="AB11" s="203"/>
      <c r="AC11" s="203"/>
      <c r="AD11" s="203"/>
      <c r="AE11" s="203"/>
      <c r="AF11" s="230" t="s">
        <v>315</v>
      </c>
      <c r="AG11" s="230"/>
      <c r="AH11" s="249">
        <v>181.93</v>
      </c>
      <c r="AI11" s="249"/>
      <c r="AJ11" s="249"/>
      <c r="AK11" s="249"/>
      <c r="AL11" s="249"/>
      <c r="AM11" s="249"/>
      <c r="AN11" s="41" t="s">
        <v>316</v>
      </c>
      <c r="AP11" s="242">
        <f>(AH11*VLOOKUP(E11,$CE$1:$CH$1002,4,FALSE))/1000</f>
        <v>52564.751089200006</v>
      </c>
      <c r="AQ11" s="242"/>
      <c r="AR11" s="242"/>
      <c r="AS11" s="242"/>
      <c r="AT11" s="242"/>
      <c r="AU11" s="242"/>
      <c r="AV11" s="242"/>
      <c r="AW11" s="242"/>
      <c r="AX11" s="242"/>
      <c r="AY11" s="242"/>
      <c r="AZ11" s="206"/>
      <c r="BB11" s="51"/>
      <c r="CE11" s="5" t="s">
        <v>6</v>
      </c>
      <c r="CF11" s="6" t="s">
        <v>27</v>
      </c>
      <c r="CG11" s="7">
        <v>8.41</v>
      </c>
      <c r="CH11" s="4">
        <f t="shared" si="0"/>
        <v>120649.86</v>
      </c>
    </row>
    <row r="12" spans="3:86" x14ac:dyDescent="0.25">
      <c r="C12" s="46"/>
      <c r="E12" s="216" t="s">
        <v>8</v>
      </c>
      <c r="F12" s="217"/>
      <c r="G12" s="217"/>
      <c r="H12" s="217"/>
      <c r="I12" s="217"/>
      <c r="J12" s="217"/>
      <c r="K12" s="218" t="str">
        <f>VLOOKUP(E12,$CE$1:$CH$1002,2,FALSE)</f>
        <v>FIMBIL EAS 40 NEW</v>
      </c>
      <c r="L12" s="218"/>
      <c r="M12" s="218"/>
      <c r="N12" s="218"/>
      <c r="O12" s="218"/>
      <c r="P12" s="218"/>
      <c r="Q12" s="218"/>
      <c r="R12" s="218"/>
      <c r="S12" s="218"/>
      <c r="T12" s="218"/>
      <c r="U12" s="218"/>
      <c r="V12" s="218"/>
      <c r="W12" s="218"/>
      <c r="X12" s="218"/>
      <c r="Y12" s="116"/>
      <c r="Z12" s="219">
        <v>4</v>
      </c>
      <c r="AA12" s="219"/>
      <c r="AB12" s="219"/>
      <c r="AC12" s="219"/>
      <c r="AD12" s="219"/>
      <c r="AE12" s="219"/>
      <c r="AF12" s="218" t="s">
        <v>315</v>
      </c>
      <c r="AG12" s="218"/>
      <c r="AH12" s="248">
        <v>1347.64</v>
      </c>
      <c r="AI12" s="248"/>
      <c r="AJ12" s="248"/>
      <c r="AK12" s="248"/>
      <c r="AL12" s="248"/>
      <c r="AM12" s="248"/>
      <c r="AN12" s="55" t="s">
        <v>316</v>
      </c>
      <c r="AO12" s="55"/>
      <c r="AP12" s="221">
        <f>(AH12*VLOOKUP(E12,$CE$1:$CH$1002,4,FALSE))/1000</f>
        <v>27799.306589600001</v>
      </c>
      <c r="AQ12" s="221"/>
      <c r="AR12" s="221"/>
      <c r="AS12" s="221"/>
      <c r="AT12" s="221"/>
      <c r="AU12" s="221"/>
      <c r="AV12" s="221"/>
      <c r="AW12" s="221"/>
      <c r="AX12" s="221"/>
      <c r="AY12" s="221"/>
      <c r="AZ12" s="222"/>
      <c r="BB12" s="51"/>
      <c r="CE12" s="5" t="s">
        <v>28</v>
      </c>
      <c r="CF12" s="6" t="s">
        <v>29</v>
      </c>
      <c r="CG12" s="7">
        <v>7.55</v>
      </c>
      <c r="CH12" s="4">
        <f t="shared" si="0"/>
        <v>108312.3</v>
      </c>
    </row>
    <row r="13" spans="3:86" x14ac:dyDescent="0.25">
      <c r="C13" s="46"/>
      <c r="E13" s="200" t="s">
        <v>183</v>
      </c>
      <c r="F13" s="243"/>
      <c r="G13" s="243"/>
      <c r="H13" s="243"/>
      <c r="I13" s="243"/>
      <c r="J13" s="243"/>
      <c r="K13" s="230" t="str">
        <f>VLOOKUP(E13,$CE$1:$CH$1002,2,FALSE)</f>
        <v>CAUSTIC SODA LIQ</v>
      </c>
      <c r="L13" s="230"/>
      <c r="M13" s="230"/>
      <c r="N13" s="230"/>
      <c r="O13" s="230"/>
      <c r="P13" s="230"/>
      <c r="Q13" s="230"/>
      <c r="R13" s="230"/>
      <c r="S13" s="230"/>
      <c r="T13" s="230"/>
      <c r="U13" s="230"/>
      <c r="V13" s="230"/>
      <c r="W13" s="230"/>
      <c r="X13" s="230"/>
      <c r="Y13" s="115"/>
      <c r="Z13" s="203">
        <v>6</v>
      </c>
      <c r="AA13" s="203"/>
      <c r="AB13" s="203"/>
      <c r="AC13" s="203"/>
      <c r="AD13" s="203"/>
      <c r="AE13" s="203"/>
      <c r="AF13" s="230" t="s">
        <v>315</v>
      </c>
      <c r="AG13" s="230"/>
      <c r="AH13" s="212">
        <v>2021.45</v>
      </c>
      <c r="AI13" s="212"/>
      <c r="AJ13" s="212"/>
      <c r="AK13" s="212"/>
      <c r="AL13" s="212"/>
      <c r="AM13" s="212"/>
      <c r="AN13" s="41" t="s">
        <v>316</v>
      </c>
      <c r="AP13" s="242">
        <f>(AH13*VLOOKUP(E13,$CE$1:$CH$1002,4,FALSE))/1000</f>
        <v>17277.333150000002</v>
      </c>
      <c r="AQ13" s="242"/>
      <c r="AR13" s="242"/>
      <c r="AS13" s="242"/>
      <c r="AT13" s="242"/>
      <c r="AU13" s="242"/>
      <c r="AV13" s="242"/>
      <c r="AW13" s="242"/>
      <c r="AX13" s="242"/>
      <c r="AY13" s="242"/>
      <c r="AZ13" s="206"/>
      <c r="BB13" s="51"/>
      <c r="CE13" s="5" t="s">
        <v>30</v>
      </c>
      <c r="CF13" s="6" t="s">
        <v>31</v>
      </c>
      <c r="CG13" s="8">
        <v>8.7899999999999991</v>
      </c>
      <c r="CH13" s="4">
        <f t="shared" si="0"/>
        <v>126101.33999999998</v>
      </c>
    </row>
    <row r="14" spans="3:86" x14ac:dyDescent="0.25">
      <c r="C14" s="46"/>
      <c r="E14" s="223" t="s">
        <v>10</v>
      </c>
      <c r="F14" s="224"/>
      <c r="G14" s="224"/>
      <c r="H14" s="224"/>
      <c r="I14" s="224"/>
      <c r="J14" s="224"/>
      <c r="K14" s="225" t="str">
        <f>VLOOKUP(E14,$CE$1:$CH$1002,2,FALSE)</f>
        <v>SODA ASH</v>
      </c>
      <c r="L14" s="225"/>
      <c r="M14" s="225"/>
      <c r="N14" s="225"/>
      <c r="O14" s="225"/>
      <c r="P14" s="225"/>
      <c r="Q14" s="225"/>
      <c r="R14" s="225"/>
      <c r="S14" s="225"/>
      <c r="T14" s="225"/>
      <c r="U14" s="225"/>
      <c r="V14" s="225"/>
      <c r="W14" s="225"/>
      <c r="X14" s="225"/>
      <c r="Y14" s="113"/>
      <c r="Z14" s="226">
        <v>20</v>
      </c>
      <c r="AA14" s="226"/>
      <c r="AB14" s="226"/>
      <c r="AC14" s="226"/>
      <c r="AD14" s="226"/>
      <c r="AE14" s="226"/>
      <c r="AF14" s="225" t="s">
        <v>315</v>
      </c>
      <c r="AG14" s="225"/>
      <c r="AH14" s="227">
        <v>6738.18</v>
      </c>
      <c r="AI14" s="227"/>
      <c r="AJ14" s="227"/>
      <c r="AK14" s="227"/>
      <c r="AL14" s="227"/>
      <c r="AM14" s="227"/>
      <c r="AN14" s="54" t="s">
        <v>316</v>
      </c>
      <c r="AO14" s="54"/>
      <c r="AP14" s="228">
        <f>(AH14*VLOOKUP(E14,$CE$1:$CH$1002,4,FALSE))/1000</f>
        <v>59835.038400000005</v>
      </c>
      <c r="AQ14" s="228"/>
      <c r="AR14" s="228"/>
      <c r="AS14" s="228"/>
      <c r="AT14" s="228"/>
      <c r="AU14" s="228"/>
      <c r="AV14" s="228"/>
      <c r="AW14" s="228"/>
      <c r="AX14" s="228"/>
      <c r="AY14" s="228"/>
      <c r="AZ14" s="229"/>
      <c r="BB14" s="51"/>
      <c r="CE14" s="5" t="s">
        <v>32</v>
      </c>
      <c r="CF14" s="9" t="s">
        <v>33</v>
      </c>
      <c r="CG14" s="7">
        <v>11.66</v>
      </c>
      <c r="CH14" s="4">
        <f t="shared" si="0"/>
        <v>167274.36000000002</v>
      </c>
    </row>
    <row r="15" spans="3:86" x14ac:dyDescent="0.25">
      <c r="C15" s="46"/>
      <c r="E15" s="120"/>
      <c r="F15" s="120"/>
      <c r="G15" s="120"/>
      <c r="H15" s="120"/>
      <c r="I15" s="120"/>
      <c r="J15" s="120"/>
      <c r="K15" s="115"/>
      <c r="L15" s="115"/>
      <c r="M15" s="115"/>
      <c r="N15" s="115"/>
      <c r="O15" s="115"/>
      <c r="P15" s="115"/>
      <c r="Q15" s="115"/>
      <c r="R15" s="115"/>
      <c r="S15" s="115"/>
      <c r="T15" s="115"/>
      <c r="U15" s="115"/>
      <c r="V15" s="115"/>
      <c r="W15" s="115"/>
      <c r="X15" s="115"/>
      <c r="Y15" s="115"/>
      <c r="Z15" s="111"/>
      <c r="AA15" s="111"/>
      <c r="AB15" s="111"/>
      <c r="AC15" s="111"/>
      <c r="AD15" s="111"/>
      <c r="AE15" s="111"/>
      <c r="AF15" s="115"/>
      <c r="AG15" s="115"/>
      <c r="AH15" s="120"/>
      <c r="AI15" s="120"/>
      <c r="AJ15" s="120"/>
      <c r="AK15" s="120"/>
      <c r="AL15" s="120"/>
      <c r="AM15" s="120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B15" s="51"/>
      <c r="CE15" s="5" t="s">
        <v>34</v>
      </c>
      <c r="CF15" s="9" t="s">
        <v>35</v>
      </c>
      <c r="CG15" s="7">
        <v>5.84</v>
      </c>
      <c r="CH15" s="4">
        <f t="shared" si="0"/>
        <v>83780.639999999999</v>
      </c>
    </row>
    <row r="16" spans="3:86" x14ac:dyDescent="0.25">
      <c r="C16" s="46"/>
      <c r="E16" s="120"/>
      <c r="F16" s="120"/>
      <c r="G16" s="120"/>
      <c r="H16" s="120"/>
      <c r="I16" s="120"/>
      <c r="J16" s="120"/>
      <c r="K16" s="115"/>
      <c r="L16" s="115"/>
      <c r="M16" s="115"/>
      <c r="N16" s="115"/>
      <c r="O16" s="115"/>
      <c r="P16" s="115"/>
      <c r="Q16" s="115"/>
      <c r="R16" s="115"/>
      <c r="S16" s="115"/>
      <c r="T16" s="115"/>
      <c r="U16" s="115"/>
      <c r="V16" s="115"/>
      <c r="W16" s="115"/>
      <c r="X16" s="115"/>
      <c r="Y16" s="115"/>
      <c r="Z16" s="111"/>
      <c r="AA16" s="111"/>
      <c r="AB16" s="111"/>
      <c r="AC16" s="111"/>
      <c r="AD16" s="111"/>
      <c r="AE16" s="111"/>
      <c r="AF16" s="115"/>
      <c r="AG16" s="115"/>
      <c r="AH16" s="120"/>
      <c r="AI16" s="120"/>
      <c r="AJ16" s="120"/>
      <c r="AK16" s="59"/>
      <c r="AL16" s="230" t="s">
        <v>318</v>
      </c>
      <c r="AM16" s="230"/>
      <c r="AN16" s="230"/>
      <c r="AO16" s="230"/>
      <c r="AP16" s="112" t="s">
        <v>11</v>
      </c>
      <c r="AQ16" s="242">
        <f>SUM(AP10:AZ14)</f>
        <v>268970.8671344</v>
      </c>
      <c r="AR16" s="242"/>
      <c r="AS16" s="242"/>
      <c r="AT16" s="242"/>
      <c r="AU16" s="242"/>
      <c r="AV16" s="242"/>
      <c r="AW16" s="242"/>
      <c r="AX16" s="242"/>
      <c r="AY16" s="242"/>
      <c r="AZ16" s="242"/>
      <c r="BB16" s="51"/>
      <c r="CE16" s="5" t="s">
        <v>36</v>
      </c>
      <c r="CF16" s="9" t="s">
        <v>37</v>
      </c>
      <c r="CG16" s="7">
        <v>20.14</v>
      </c>
      <c r="CH16" s="4">
        <f t="shared" si="0"/>
        <v>288928.44</v>
      </c>
    </row>
    <row r="17" spans="3:86" x14ac:dyDescent="0.25">
      <c r="C17" s="46"/>
      <c r="E17" s="120"/>
      <c r="F17" s="120"/>
      <c r="G17" s="120"/>
      <c r="H17" s="120"/>
      <c r="I17" s="120"/>
      <c r="J17" s="120"/>
      <c r="K17" s="115"/>
      <c r="L17" s="115"/>
      <c r="M17" s="115"/>
      <c r="N17" s="115"/>
      <c r="O17" s="115"/>
      <c r="P17" s="115"/>
      <c r="Q17" s="115"/>
      <c r="R17" s="115"/>
      <c r="S17" s="115"/>
      <c r="T17" s="115"/>
      <c r="U17" s="115"/>
      <c r="V17" s="115"/>
      <c r="W17" s="115"/>
      <c r="X17" s="115"/>
      <c r="Y17" s="115"/>
      <c r="Z17" s="111"/>
      <c r="AA17" s="111"/>
      <c r="AB17" s="111"/>
      <c r="AC17" s="111"/>
      <c r="AD17" s="111"/>
      <c r="AE17" s="111"/>
      <c r="AF17" s="115"/>
      <c r="AG17" s="115"/>
      <c r="AH17" s="120"/>
      <c r="AI17" s="120"/>
      <c r="AJ17" s="120"/>
      <c r="AK17" s="59"/>
      <c r="AL17" s="230" t="s">
        <v>317</v>
      </c>
      <c r="AM17" s="230"/>
      <c r="AN17" s="230"/>
      <c r="AO17" s="230"/>
      <c r="AP17" s="112" t="s">
        <v>11</v>
      </c>
      <c r="AQ17" s="242">
        <f>AQ16/AQ4</f>
        <v>128.08136530209524</v>
      </c>
      <c r="AR17" s="242"/>
      <c r="AS17" s="242"/>
      <c r="AT17" s="242"/>
      <c r="AU17" s="242"/>
      <c r="AV17" s="242"/>
      <c r="AW17" s="242"/>
      <c r="AX17" s="242"/>
      <c r="AY17" s="242"/>
      <c r="AZ17" s="242"/>
      <c r="BB17" s="51"/>
      <c r="CE17" s="5" t="s">
        <v>38</v>
      </c>
      <c r="CF17" s="6" t="s">
        <v>39</v>
      </c>
      <c r="CG17" s="8">
        <v>24.15</v>
      </c>
      <c r="CH17" s="4">
        <f t="shared" si="0"/>
        <v>346455.89999999997</v>
      </c>
    </row>
    <row r="18" spans="3:86" x14ac:dyDescent="0.25">
      <c r="C18" s="46"/>
      <c r="E18" s="120"/>
      <c r="F18" s="120"/>
      <c r="G18" s="120"/>
      <c r="H18" s="120"/>
      <c r="I18" s="120"/>
      <c r="J18" s="120"/>
      <c r="K18" s="115"/>
      <c r="L18" s="115"/>
      <c r="M18" s="115"/>
      <c r="N18" s="115"/>
      <c r="O18" s="115"/>
      <c r="P18" s="115"/>
      <c r="Q18" s="115"/>
      <c r="R18" s="115"/>
      <c r="S18" s="115"/>
      <c r="T18" s="115"/>
      <c r="U18" s="115"/>
      <c r="V18" s="115"/>
      <c r="W18" s="115"/>
      <c r="X18" s="115"/>
      <c r="Y18" s="115"/>
      <c r="Z18" s="111"/>
      <c r="AA18" s="111"/>
      <c r="AB18" s="111"/>
      <c r="AC18" s="111"/>
      <c r="AD18" s="111"/>
      <c r="AE18" s="111"/>
      <c r="AF18" s="115"/>
      <c r="AG18" s="115"/>
      <c r="AH18" s="120"/>
      <c r="AI18" s="120"/>
      <c r="AJ18" s="120"/>
      <c r="AK18" s="120"/>
      <c r="AL18" s="120"/>
      <c r="AM18" s="120"/>
      <c r="AQ18" s="120"/>
      <c r="AR18" s="120"/>
      <c r="AS18" s="120"/>
      <c r="AT18" s="120"/>
      <c r="AU18" s="120"/>
      <c r="AV18" s="120"/>
      <c r="AW18" s="120"/>
      <c r="AX18" s="120"/>
      <c r="AY18" s="120"/>
      <c r="AZ18" s="120"/>
      <c r="BB18" s="51"/>
      <c r="CE18" s="5" t="s">
        <v>7</v>
      </c>
      <c r="CF18" s="6" t="s">
        <v>40</v>
      </c>
      <c r="CG18" s="7">
        <v>8.48</v>
      </c>
      <c r="CH18" s="4">
        <f t="shared" si="0"/>
        <v>121654.08</v>
      </c>
    </row>
    <row r="19" spans="3:86" ht="17.25" thickBot="1" x14ac:dyDescent="0.3">
      <c r="C19" s="60"/>
      <c r="D19" s="61"/>
      <c r="E19" s="61"/>
      <c r="F19" s="61"/>
      <c r="G19" s="61"/>
      <c r="H19" s="61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  <c r="X19" s="61"/>
      <c r="Y19" s="61"/>
      <c r="Z19" s="61"/>
      <c r="AA19" s="61"/>
      <c r="AB19" s="61"/>
      <c r="AC19" s="61"/>
      <c r="AD19" s="61"/>
      <c r="AE19" s="61"/>
      <c r="AF19" s="61"/>
      <c r="AG19" s="61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1"/>
      <c r="AY19" s="61"/>
      <c r="AZ19" s="61"/>
      <c r="BA19" s="61"/>
      <c r="BB19" s="62"/>
      <c r="CE19" s="5" t="s">
        <v>41</v>
      </c>
      <c r="CF19" s="6" t="s">
        <v>42</v>
      </c>
      <c r="CG19" s="7">
        <v>7.27</v>
      </c>
      <c r="CH19" s="4">
        <f t="shared" si="0"/>
        <v>104295.42</v>
      </c>
    </row>
    <row r="20" spans="3:86" x14ac:dyDescent="0.25">
      <c r="CE20" s="5" t="s">
        <v>43</v>
      </c>
      <c r="CF20" s="6" t="s">
        <v>44</v>
      </c>
      <c r="CG20" s="7">
        <v>7.63</v>
      </c>
      <c r="CH20" s="4">
        <f t="shared" si="0"/>
        <v>109459.98</v>
      </c>
    </row>
    <row r="21" spans="3:86" ht="17.25" thickBot="1" x14ac:dyDescent="0.3">
      <c r="CE21" s="5" t="s">
        <v>45</v>
      </c>
      <c r="CF21" s="6" t="s">
        <v>46</v>
      </c>
      <c r="CG21" s="7">
        <v>9.5583270598076133</v>
      </c>
      <c r="CH21" s="4">
        <f t="shared" si="0"/>
        <v>137123.76</v>
      </c>
    </row>
    <row r="22" spans="3:86" x14ac:dyDescent="0.25">
      <c r="C22" s="43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44"/>
      <c r="AN22" s="44"/>
      <c r="AO22" s="44"/>
      <c r="AP22" s="44"/>
      <c r="AQ22" s="44"/>
      <c r="AR22" s="44"/>
      <c r="AS22" s="44"/>
      <c r="AT22" s="44"/>
      <c r="AU22" s="44"/>
      <c r="AV22" s="44"/>
      <c r="AW22" s="44"/>
      <c r="AX22" s="44"/>
      <c r="AY22" s="44"/>
      <c r="AZ22" s="44"/>
      <c r="BA22" s="44"/>
      <c r="BB22" s="45"/>
      <c r="CE22" s="5" t="s">
        <v>47</v>
      </c>
      <c r="CF22" s="6" t="s">
        <v>48</v>
      </c>
      <c r="CG22" s="7">
        <v>6.66</v>
      </c>
      <c r="CH22" s="4">
        <f t="shared" si="0"/>
        <v>95544.36</v>
      </c>
    </row>
    <row r="23" spans="3:86" x14ac:dyDescent="0.25">
      <c r="C23" s="46"/>
      <c r="E23" s="245" t="s">
        <v>0</v>
      </c>
      <c r="F23" s="245"/>
      <c r="G23" s="245"/>
      <c r="H23" s="245"/>
      <c r="I23" s="245"/>
      <c r="J23" s="49" t="s">
        <v>11</v>
      </c>
      <c r="K23" s="245" t="s">
        <v>326</v>
      </c>
      <c r="L23" s="245"/>
      <c r="M23" s="245"/>
      <c r="N23" s="245"/>
      <c r="O23" s="245"/>
      <c r="P23" s="245"/>
      <c r="Q23" s="245"/>
      <c r="R23" s="245"/>
      <c r="S23" s="245"/>
      <c r="T23" s="245"/>
      <c r="U23" s="245"/>
      <c r="V23" s="49"/>
      <c r="W23" s="49"/>
      <c r="X23" s="49"/>
      <c r="Y23" s="49"/>
      <c r="Z23" s="49"/>
      <c r="AA23" s="49"/>
      <c r="AB23" s="49"/>
      <c r="AC23" s="49"/>
      <c r="AD23" s="50"/>
      <c r="AE23" s="50"/>
      <c r="AF23" s="50"/>
      <c r="AG23" s="50"/>
      <c r="AH23" s="245" t="s">
        <v>3</v>
      </c>
      <c r="AI23" s="245"/>
      <c r="AJ23" s="245"/>
      <c r="AK23" s="245"/>
      <c r="AL23" s="245"/>
      <c r="AM23" s="245"/>
      <c r="AN23" s="245"/>
      <c r="AO23" s="245"/>
      <c r="AP23" s="49" t="s">
        <v>11</v>
      </c>
      <c r="AQ23" s="247">
        <v>336.91</v>
      </c>
      <c r="AR23" s="247"/>
      <c r="AS23" s="247"/>
      <c r="AT23" s="247"/>
      <c r="AU23" s="49" t="s">
        <v>319</v>
      </c>
      <c r="AV23" s="49"/>
      <c r="AW23" s="49"/>
      <c r="AX23" s="49"/>
      <c r="AY23" s="49"/>
      <c r="AZ23" s="49"/>
      <c r="BB23" s="51"/>
      <c r="CE23" s="5" t="s">
        <v>49</v>
      </c>
      <c r="CF23" s="9" t="s">
        <v>50</v>
      </c>
      <c r="CG23" s="7">
        <v>12.14</v>
      </c>
      <c r="CH23" s="4">
        <f t="shared" si="0"/>
        <v>174160.44</v>
      </c>
    </row>
    <row r="24" spans="3:86" x14ac:dyDescent="0.25">
      <c r="C24" s="46"/>
      <c r="E24" s="245" t="s">
        <v>322</v>
      </c>
      <c r="F24" s="245"/>
      <c r="G24" s="245"/>
      <c r="H24" s="245"/>
      <c r="I24" s="245"/>
      <c r="J24" s="49" t="s">
        <v>11</v>
      </c>
      <c r="K24" s="49" t="s">
        <v>511</v>
      </c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50"/>
      <c r="AE24" s="50"/>
      <c r="AF24" s="50"/>
      <c r="AG24" s="50"/>
      <c r="AH24" s="245" t="s">
        <v>4</v>
      </c>
      <c r="AI24" s="245"/>
      <c r="AJ24" s="245"/>
      <c r="AK24" s="245"/>
      <c r="AL24" s="245"/>
      <c r="AM24" s="245"/>
      <c r="AN24" s="245"/>
      <c r="AO24" s="245"/>
      <c r="AP24" s="49" t="s">
        <v>11</v>
      </c>
      <c r="AQ24" s="245">
        <v>2100</v>
      </c>
      <c r="AR24" s="245"/>
      <c r="AS24" s="245"/>
      <c r="AT24" s="245"/>
      <c r="AU24" s="49" t="s">
        <v>320</v>
      </c>
      <c r="AV24" s="49"/>
      <c r="AW24" s="49"/>
      <c r="AX24" s="49"/>
      <c r="AY24" s="49"/>
      <c r="AZ24" s="49"/>
      <c r="BB24" s="51"/>
      <c r="CE24" s="5" t="s">
        <v>51</v>
      </c>
      <c r="CF24" s="6" t="s">
        <v>52</v>
      </c>
      <c r="CG24" s="8">
        <v>16.57</v>
      </c>
      <c r="CH24" s="4">
        <f t="shared" si="0"/>
        <v>237713.22</v>
      </c>
    </row>
    <row r="25" spans="3:86" x14ac:dyDescent="0.25">
      <c r="C25" s="46"/>
      <c r="E25" s="245" t="s">
        <v>1</v>
      </c>
      <c r="F25" s="245"/>
      <c r="G25" s="245"/>
      <c r="H25" s="245"/>
      <c r="I25" s="245"/>
      <c r="J25" s="49" t="s">
        <v>11</v>
      </c>
      <c r="K25" s="245" t="s">
        <v>481</v>
      </c>
      <c r="L25" s="245"/>
      <c r="M25" s="245"/>
      <c r="N25" s="245"/>
      <c r="O25" s="245"/>
      <c r="P25" s="245"/>
      <c r="Q25" s="245"/>
      <c r="R25" s="245"/>
      <c r="S25" s="245"/>
      <c r="T25" s="245"/>
      <c r="U25" s="245"/>
      <c r="V25" s="49"/>
      <c r="W25" s="49"/>
      <c r="X25" s="49"/>
      <c r="Y25" s="49"/>
      <c r="Z25" s="49"/>
      <c r="AA25" s="49"/>
      <c r="AB25" s="49"/>
      <c r="AC25" s="49"/>
      <c r="AD25" s="50"/>
      <c r="AE25" s="50"/>
      <c r="AF25" s="50"/>
      <c r="AG25" s="50"/>
      <c r="AH25" s="245"/>
      <c r="AI25" s="245"/>
      <c r="AJ25" s="245"/>
      <c r="AK25" s="245"/>
      <c r="AL25" s="245"/>
      <c r="AM25" s="245"/>
      <c r="AN25" s="245"/>
      <c r="AO25" s="245"/>
      <c r="AP25" s="49"/>
      <c r="AQ25" s="246"/>
      <c r="AR25" s="246"/>
      <c r="AS25" s="246"/>
      <c r="AT25" s="246"/>
      <c r="AU25" s="49"/>
      <c r="AV25" s="49"/>
      <c r="AW25" s="49"/>
      <c r="AX25" s="49"/>
      <c r="AY25" s="49"/>
      <c r="AZ25" s="49"/>
      <c r="BB25" s="51"/>
      <c r="CE25" s="5"/>
      <c r="CF25" s="6"/>
      <c r="CG25" s="8"/>
      <c r="CH25" s="4"/>
    </row>
    <row r="26" spans="3:86" x14ac:dyDescent="0.25">
      <c r="C26" s="46"/>
      <c r="E26" s="245" t="s">
        <v>2</v>
      </c>
      <c r="F26" s="245"/>
      <c r="G26" s="245"/>
      <c r="H26" s="245"/>
      <c r="I26" s="245"/>
      <c r="J26" s="49" t="s">
        <v>11</v>
      </c>
      <c r="K26" s="245" t="s">
        <v>337</v>
      </c>
      <c r="L26" s="245"/>
      <c r="M26" s="245"/>
      <c r="N26" s="245"/>
      <c r="O26" s="245"/>
      <c r="P26" s="245"/>
      <c r="Q26" s="245"/>
      <c r="R26" s="245"/>
      <c r="S26" s="245"/>
      <c r="T26" s="245"/>
      <c r="U26" s="245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245"/>
      <c r="AI26" s="245"/>
      <c r="AJ26" s="245"/>
      <c r="AK26" s="245"/>
      <c r="AL26" s="245"/>
      <c r="AM26" s="245"/>
      <c r="AN26" s="245"/>
      <c r="AO26" s="245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  <c r="BB26" s="51"/>
      <c r="CE26" s="5" t="s">
        <v>53</v>
      </c>
      <c r="CF26" s="9" t="s">
        <v>54</v>
      </c>
      <c r="CG26" s="7">
        <v>24.42</v>
      </c>
      <c r="CH26" s="4">
        <f t="shared" si="0"/>
        <v>350329.32</v>
      </c>
    </row>
    <row r="27" spans="3:86" x14ac:dyDescent="0.25">
      <c r="C27" s="46"/>
      <c r="BB27" s="51"/>
      <c r="CE27" s="5" t="s">
        <v>55</v>
      </c>
      <c r="CF27" s="6" t="s">
        <v>56</v>
      </c>
      <c r="CG27" s="8">
        <v>19.260000000000002</v>
      </c>
      <c r="CH27" s="4">
        <f t="shared" si="0"/>
        <v>276303.96000000002</v>
      </c>
    </row>
    <row r="28" spans="3:86" x14ac:dyDescent="0.25">
      <c r="C28" s="46"/>
      <c r="BB28" s="51"/>
      <c r="CE28" s="5" t="s">
        <v>57</v>
      </c>
      <c r="CF28" s="6" t="s">
        <v>58</v>
      </c>
      <c r="CG28" s="8">
        <v>16.22</v>
      </c>
      <c r="CH28" s="4">
        <f t="shared" si="0"/>
        <v>232692.12</v>
      </c>
    </row>
    <row r="29" spans="3:86" x14ac:dyDescent="0.25">
      <c r="C29" s="46"/>
      <c r="BB29" s="51"/>
      <c r="CE29" s="5" t="s">
        <v>59</v>
      </c>
      <c r="CF29" s="6" t="s">
        <v>60</v>
      </c>
      <c r="CG29" s="8">
        <v>21.41</v>
      </c>
      <c r="CH29" s="4">
        <f t="shared" si="0"/>
        <v>307147.86</v>
      </c>
    </row>
    <row r="30" spans="3:86" x14ac:dyDescent="0.25">
      <c r="C30" s="46"/>
      <c r="E30" s="208" t="s">
        <v>5</v>
      </c>
      <c r="F30" s="209"/>
      <c r="G30" s="209"/>
      <c r="H30" s="209"/>
      <c r="I30" s="209"/>
      <c r="J30" s="209"/>
      <c r="K30" s="210" t="str">
        <f t="shared" ref="K30:K35" si="1">VLOOKUP(E30,$CE$1:$CH$1002,2,FALSE)</f>
        <v>NOVACRON YELLOW S-3R</v>
      </c>
      <c r="L30" s="210"/>
      <c r="M30" s="210"/>
      <c r="N30" s="210"/>
      <c r="O30" s="210"/>
      <c r="P30" s="210"/>
      <c r="Q30" s="210"/>
      <c r="R30" s="210"/>
      <c r="S30" s="210"/>
      <c r="T30" s="210"/>
      <c r="U30" s="210"/>
      <c r="V30" s="210"/>
      <c r="W30" s="210"/>
      <c r="X30" s="210"/>
      <c r="Y30" s="117"/>
      <c r="Z30" s="234">
        <v>1.54</v>
      </c>
      <c r="AA30" s="234"/>
      <c r="AB30" s="234"/>
      <c r="AC30" s="234"/>
      <c r="AD30" s="234"/>
      <c r="AE30" s="234"/>
      <c r="AF30" s="210" t="s">
        <v>315</v>
      </c>
      <c r="AG30" s="210"/>
      <c r="AH30" s="235">
        <v>518.84</v>
      </c>
      <c r="AI30" s="235"/>
      <c r="AJ30" s="235"/>
      <c r="AK30" s="235"/>
      <c r="AL30" s="235"/>
      <c r="AM30" s="235"/>
      <c r="AN30" s="52" t="s">
        <v>316</v>
      </c>
      <c r="AO30" s="52"/>
      <c r="AP30" s="213">
        <f t="shared" ref="AP30:AP35" si="2">(AH30*VLOOKUP(E30,$CE$1:$CH$1002,4,FALSE))/1000</f>
        <v>50390.9963928</v>
      </c>
      <c r="AQ30" s="213"/>
      <c r="AR30" s="213"/>
      <c r="AS30" s="213"/>
      <c r="AT30" s="213"/>
      <c r="AU30" s="213"/>
      <c r="AV30" s="213"/>
      <c r="AW30" s="213"/>
      <c r="AX30" s="213"/>
      <c r="AY30" s="213"/>
      <c r="AZ30" s="214"/>
      <c r="BB30" s="51"/>
      <c r="CE30" s="5" t="s">
        <v>61</v>
      </c>
      <c r="CF30" s="6" t="s">
        <v>62</v>
      </c>
      <c r="CG30" s="7">
        <v>17.59</v>
      </c>
      <c r="CH30" s="4">
        <f t="shared" si="0"/>
        <v>252346.13999999998</v>
      </c>
    </row>
    <row r="31" spans="3:86" x14ac:dyDescent="0.25">
      <c r="C31" s="46"/>
      <c r="E31" s="200" t="s">
        <v>30</v>
      </c>
      <c r="F31" s="243"/>
      <c r="G31" s="243"/>
      <c r="H31" s="243"/>
      <c r="I31" s="243"/>
      <c r="J31" s="243"/>
      <c r="K31" s="230" t="str">
        <f t="shared" si="1"/>
        <v>NOVACRON RED S–2G</v>
      </c>
      <c r="L31" s="230"/>
      <c r="M31" s="230"/>
      <c r="N31" s="230"/>
      <c r="O31" s="230"/>
      <c r="P31" s="230"/>
      <c r="Q31" s="230"/>
      <c r="R31" s="230"/>
      <c r="S31" s="230"/>
      <c r="T31" s="230"/>
      <c r="U31" s="230"/>
      <c r="V31" s="230"/>
      <c r="W31" s="230"/>
      <c r="X31" s="230"/>
      <c r="Y31" s="115"/>
      <c r="Z31" s="232">
        <v>0.65</v>
      </c>
      <c r="AA31" s="232"/>
      <c r="AB31" s="232"/>
      <c r="AC31" s="232"/>
      <c r="AD31" s="232"/>
      <c r="AE31" s="232"/>
      <c r="AF31" s="230" t="s">
        <v>315</v>
      </c>
      <c r="AG31" s="230"/>
      <c r="AH31" s="244">
        <v>218.99</v>
      </c>
      <c r="AI31" s="244"/>
      <c r="AJ31" s="244"/>
      <c r="AK31" s="244"/>
      <c r="AL31" s="244"/>
      <c r="AM31" s="244"/>
      <c r="AN31" s="41" t="s">
        <v>316</v>
      </c>
      <c r="AP31" s="242">
        <f t="shared" si="2"/>
        <v>27614.932446599996</v>
      </c>
      <c r="AQ31" s="242"/>
      <c r="AR31" s="242"/>
      <c r="AS31" s="242"/>
      <c r="AT31" s="242"/>
      <c r="AU31" s="242"/>
      <c r="AV31" s="242"/>
      <c r="AW31" s="242"/>
      <c r="AX31" s="242"/>
      <c r="AY31" s="242"/>
      <c r="AZ31" s="206"/>
      <c r="BB31" s="51"/>
      <c r="CE31" s="5" t="s">
        <v>63</v>
      </c>
      <c r="CF31" s="6" t="s">
        <v>64</v>
      </c>
      <c r="CG31" s="7">
        <v>8.936572563780846</v>
      </c>
      <c r="CH31" s="4">
        <f t="shared" si="0"/>
        <v>128204.07000000002</v>
      </c>
    </row>
    <row r="32" spans="3:86" x14ac:dyDescent="0.25">
      <c r="C32" s="46"/>
      <c r="E32" s="223" t="s">
        <v>7</v>
      </c>
      <c r="F32" s="224"/>
      <c r="G32" s="224"/>
      <c r="H32" s="224"/>
      <c r="I32" s="224"/>
      <c r="J32" s="224"/>
      <c r="K32" s="225" t="str">
        <f t="shared" si="1"/>
        <v>NOVACRON DARK BLUE S-GL</v>
      </c>
      <c r="L32" s="225"/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115"/>
      <c r="Z32" s="237">
        <v>0.6</v>
      </c>
      <c r="AA32" s="237"/>
      <c r="AB32" s="237"/>
      <c r="AC32" s="237"/>
      <c r="AD32" s="237"/>
      <c r="AE32" s="237"/>
      <c r="AF32" s="225" t="s">
        <v>315</v>
      </c>
      <c r="AG32" s="225"/>
      <c r="AH32" s="238">
        <v>202.15</v>
      </c>
      <c r="AI32" s="238"/>
      <c r="AJ32" s="238"/>
      <c r="AK32" s="238"/>
      <c r="AL32" s="238"/>
      <c r="AM32" s="238"/>
      <c r="AN32" s="41" t="s">
        <v>316</v>
      </c>
      <c r="AP32" s="228">
        <f t="shared" si="2"/>
        <v>24592.372272000001</v>
      </c>
      <c r="AQ32" s="228"/>
      <c r="AR32" s="228"/>
      <c r="AS32" s="228"/>
      <c r="AT32" s="228"/>
      <c r="AU32" s="228"/>
      <c r="AV32" s="228"/>
      <c r="AW32" s="228"/>
      <c r="AX32" s="228"/>
      <c r="AY32" s="228"/>
      <c r="AZ32" s="229"/>
      <c r="BB32" s="51"/>
      <c r="CE32" s="5" t="s">
        <v>65</v>
      </c>
      <c r="CF32" s="6" t="s">
        <v>66</v>
      </c>
      <c r="CG32" s="7">
        <v>8.3867837724801344</v>
      </c>
      <c r="CH32" s="4">
        <f t="shared" si="0"/>
        <v>120316.8</v>
      </c>
    </row>
    <row r="33" spans="3:86" x14ac:dyDescent="0.25">
      <c r="C33" s="46"/>
      <c r="E33" s="216" t="s">
        <v>8</v>
      </c>
      <c r="F33" s="217"/>
      <c r="G33" s="217"/>
      <c r="H33" s="217"/>
      <c r="I33" s="217"/>
      <c r="J33" s="217"/>
      <c r="K33" s="218" t="str">
        <f t="shared" si="1"/>
        <v>FIMBIL EAS 40 NEW</v>
      </c>
      <c r="L33" s="218"/>
      <c r="M33" s="218"/>
      <c r="N33" s="218"/>
      <c r="O33" s="218"/>
      <c r="P33" s="218"/>
      <c r="Q33" s="218"/>
      <c r="R33" s="218"/>
      <c r="S33" s="218"/>
      <c r="T33" s="218"/>
      <c r="U33" s="218"/>
      <c r="V33" s="218"/>
      <c r="W33" s="218"/>
      <c r="X33" s="218"/>
      <c r="Y33" s="116"/>
      <c r="Z33" s="236">
        <v>4</v>
      </c>
      <c r="AA33" s="236"/>
      <c r="AB33" s="236"/>
      <c r="AC33" s="236"/>
      <c r="AD33" s="236"/>
      <c r="AE33" s="236"/>
      <c r="AF33" s="218" t="s">
        <v>315</v>
      </c>
      <c r="AG33" s="218"/>
      <c r="AH33" s="248">
        <v>1347.64</v>
      </c>
      <c r="AI33" s="248"/>
      <c r="AJ33" s="248"/>
      <c r="AK33" s="248"/>
      <c r="AL33" s="248"/>
      <c r="AM33" s="248"/>
      <c r="AN33" s="55" t="s">
        <v>316</v>
      </c>
      <c r="AO33" s="55"/>
      <c r="AP33" s="221">
        <f t="shared" si="2"/>
        <v>27799.306589600001</v>
      </c>
      <c r="AQ33" s="221"/>
      <c r="AR33" s="221"/>
      <c r="AS33" s="221"/>
      <c r="AT33" s="221"/>
      <c r="AU33" s="221"/>
      <c r="AV33" s="221"/>
      <c r="AW33" s="221"/>
      <c r="AX33" s="221"/>
      <c r="AY33" s="221"/>
      <c r="AZ33" s="222"/>
      <c r="BB33" s="51"/>
      <c r="CE33" s="5" t="s">
        <v>67</v>
      </c>
      <c r="CF33" s="6" t="s">
        <v>68</v>
      </c>
      <c r="CG33" s="8">
        <v>7.34</v>
      </c>
      <c r="CH33" s="4">
        <f t="shared" si="0"/>
        <v>105299.64</v>
      </c>
    </row>
    <row r="34" spans="3:86" x14ac:dyDescent="0.25">
      <c r="C34" s="46"/>
      <c r="E34" s="208" t="s">
        <v>183</v>
      </c>
      <c r="F34" s="209"/>
      <c r="G34" s="209"/>
      <c r="H34" s="209"/>
      <c r="I34" s="209"/>
      <c r="J34" s="209"/>
      <c r="K34" s="210" t="str">
        <f t="shared" si="1"/>
        <v>CAUSTIC SODA LIQ</v>
      </c>
      <c r="L34" s="210"/>
      <c r="M34" s="210"/>
      <c r="N34" s="210"/>
      <c r="O34" s="210"/>
      <c r="P34" s="210"/>
      <c r="Q34" s="210"/>
      <c r="R34" s="210"/>
      <c r="S34" s="210"/>
      <c r="T34" s="210"/>
      <c r="U34" s="210"/>
      <c r="V34" s="210"/>
      <c r="W34" s="210"/>
      <c r="X34" s="210"/>
      <c r="Y34" s="115"/>
      <c r="Z34" s="234">
        <v>6</v>
      </c>
      <c r="AA34" s="234"/>
      <c r="AB34" s="234"/>
      <c r="AC34" s="234"/>
      <c r="AD34" s="234"/>
      <c r="AE34" s="234"/>
      <c r="AF34" s="210" t="s">
        <v>315</v>
      </c>
      <c r="AG34" s="210"/>
      <c r="AH34" s="235">
        <v>2021.45</v>
      </c>
      <c r="AI34" s="235"/>
      <c r="AJ34" s="235"/>
      <c r="AK34" s="235"/>
      <c r="AL34" s="235"/>
      <c r="AM34" s="235"/>
      <c r="AN34" s="41" t="s">
        <v>316</v>
      </c>
      <c r="AP34" s="213">
        <f t="shared" si="2"/>
        <v>17277.333150000002</v>
      </c>
      <c r="AQ34" s="213"/>
      <c r="AR34" s="213"/>
      <c r="AS34" s="213"/>
      <c r="AT34" s="213"/>
      <c r="AU34" s="213"/>
      <c r="AV34" s="213"/>
      <c r="AW34" s="213"/>
      <c r="AX34" s="213"/>
      <c r="AY34" s="213"/>
      <c r="AZ34" s="214"/>
      <c r="BB34" s="51"/>
      <c r="CE34" s="5" t="s">
        <v>69</v>
      </c>
      <c r="CF34" s="6" t="s">
        <v>70</v>
      </c>
      <c r="CG34" s="8">
        <v>13.47</v>
      </c>
      <c r="CH34" s="4">
        <f t="shared" si="0"/>
        <v>193240.62</v>
      </c>
    </row>
    <row r="35" spans="3:86" x14ac:dyDescent="0.25">
      <c r="C35" s="46"/>
      <c r="E35" s="223" t="s">
        <v>10</v>
      </c>
      <c r="F35" s="224"/>
      <c r="G35" s="224"/>
      <c r="H35" s="224"/>
      <c r="I35" s="224"/>
      <c r="J35" s="224"/>
      <c r="K35" s="225" t="str">
        <f t="shared" si="1"/>
        <v>SODA ASH</v>
      </c>
      <c r="L35" s="225"/>
      <c r="M35" s="225"/>
      <c r="N35" s="225"/>
      <c r="O35" s="225"/>
      <c r="P35" s="225"/>
      <c r="Q35" s="225"/>
      <c r="R35" s="225"/>
      <c r="S35" s="225"/>
      <c r="T35" s="225"/>
      <c r="U35" s="225"/>
      <c r="V35" s="225"/>
      <c r="W35" s="225"/>
      <c r="X35" s="225"/>
      <c r="Y35" s="113"/>
      <c r="Z35" s="237">
        <v>20</v>
      </c>
      <c r="AA35" s="237"/>
      <c r="AB35" s="237"/>
      <c r="AC35" s="237"/>
      <c r="AD35" s="237"/>
      <c r="AE35" s="237"/>
      <c r="AF35" s="225" t="s">
        <v>315</v>
      </c>
      <c r="AG35" s="225"/>
      <c r="AH35" s="238">
        <v>6738.18</v>
      </c>
      <c r="AI35" s="238"/>
      <c r="AJ35" s="238"/>
      <c r="AK35" s="238"/>
      <c r="AL35" s="238"/>
      <c r="AM35" s="238"/>
      <c r="AN35" s="54" t="s">
        <v>316</v>
      </c>
      <c r="AO35" s="54"/>
      <c r="AP35" s="228">
        <f t="shared" si="2"/>
        <v>59835.038400000005</v>
      </c>
      <c r="AQ35" s="228"/>
      <c r="AR35" s="228"/>
      <c r="AS35" s="228"/>
      <c r="AT35" s="228"/>
      <c r="AU35" s="228"/>
      <c r="AV35" s="228"/>
      <c r="AW35" s="228"/>
      <c r="AX35" s="228"/>
      <c r="AY35" s="228"/>
      <c r="AZ35" s="229"/>
      <c r="BB35" s="51"/>
      <c r="CE35" s="10" t="s">
        <v>71</v>
      </c>
      <c r="CF35" s="6" t="s">
        <v>72</v>
      </c>
      <c r="CG35" s="7">
        <v>6.66</v>
      </c>
      <c r="CH35" s="4">
        <f t="shared" si="0"/>
        <v>95544.36</v>
      </c>
    </row>
    <row r="36" spans="3:86" x14ac:dyDescent="0.25">
      <c r="C36" s="46"/>
      <c r="E36" s="120"/>
      <c r="F36" s="120"/>
      <c r="G36" s="120"/>
      <c r="H36" s="120"/>
      <c r="I36" s="120"/>
      <c r="J36" s="120"/>
      <c r="K36" s="115"/>
      <c r="L36" s="115"/>
      <c r="M36" s="115"/>
      <c r="N36" s="115"/>
      <c r="O36" s="115"/>
      <c r="P36" s="115"/>
      <c r="Q36" s="115"/>
      <c r="R36" s="115"/>
      <c r="S36" s="115"/>
      <c r="T36" s="115"/>
      <c r="U36" s="115"/>
      <c r="V36" s="115"/>
      <c r="W36" s="115"/>
      <c r="X36" s="115"/>
      <c r="Y36" s="115"/>
      <c r="Z36" s="111"/>
      <c r="AA36" s="111"/>
      <c r="AB36" s="111"/>
      <c r="AC36" s="111"/>
      <c r="AD36" s="111"/>
      <c r="AE36" s="111"/>
      <c r="AF36" s="115"/>
      <c r="AG36" s="115"/>
      <c r="AH36" s="120"/>
      <c r="AI36" s="120"/>
      <c r="AJ36" s="120"/>
      <c r="AK36" s="120"/>
      <c r="AL36" s="120"/>
      <c r="AM36" s="120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B36" s="51"/>
      <c r="CE36" s="10" t="s">
        <v>73</v>
      </c>
      <c r="CF36" s="6" t="s">
        <v>74</v>
      </c>
      <c r="CG36" s="7">
        <v>10.055604349644501</v>
      </c>
      <c r="CH36" s="4">
        <f t="shared" si="0"/>
        <v>144257.70000000001</v>
      </c>
    </row>
    <row r="37" spans="3:86" x14ac:dyDescent="0.25">
      <c r="C37" s="46"/>
      <c r="E37" s="120"/>
      <c r="F37" s="120"/>
      <c r="G37" s="120"/>
      <c r="H37" s="120"/>
      <c r="I37" s="120"/>
      <c r="J37" s="120"/>
      <c r="K37" s="115"/>
      <c r="L37" s="115"/>
      <c r="M37" s="115"/>
      <c r="N37" s="115"/>
      <c r="O37" s="115"/>
      <c r="P37" s="115"/>
      <c r="Q37" s="115"/>
      <c r="R37" s="115"/>
      <c r="S37" s="115"/>
      <c r="T37" s="115"/>
      <c r="U37" s="115"/>
      <c r="V37" s="115"/>
      <c r="W37" s="115"/>
      <c r="X37" s="115"/>
      <c r="Y37" s="115"/>
      <c r="Z37" s="111"/>
      <c r="AA37" s="111"/>
      <c r="AB37" s="111"/>
      <c r="AC37" s="111"/>
      <c r="AD37" s="111"/>
      <c r="AE37" s="111"/>
      <c r="AF37" s="115"/>
      <c r="AG37" s="115"/>
      <c r="AH37" s="120"/>
      <c r="AI37" s="120"/>
      <c r="AJ37" s="120"/>
      <c r="AK37" s="59"/>
      <c r="AL37" s="230" t="s">
        <v>318</v>
      </c>
      <c r="AM37" s="230"/>
      <c r="AN37" s="230"/>
      <c r="AO37" s="230"/>
      <c r="AP37" s="112" t="s">
        <v>11</v>
      </c>
      <c r="AQ37" s="242">
        <f>SUM(AP30:AZ35)</f>
        <v>207509.97925100004</v>
      </c>
      <c r="AR37" s="242"/>
      <c r="AS37" s="242"/>
      <c r="AT37" s="242"/>
      <c r="AU37" s="242"/>
      <c r="AV37" s="242"/>
      <c r="AW37" s="242"/>
      <c r="AX37" s="242"/>
      <c r="AY37" s="242"/>
      <c r="AZ37" s="242"/>
      <c r="BB37" s="51"/>
      <c r="CE37" s="10" t="s">
        <v>75</v>
      </c>
      <c r="CF37" s="11" t="s">
        <v>76</v>
      </c>
      <c r="CG37" s="7">
        <v>8.91</v>
      </c>
      <c r="CH37" s="4">
        <f t="shared" si="0"/>
        <v>127822.86</v>
      </c>
    </row>
    <row r="38" spans="3:86" x14ac:dyDescent="0.25">
      <c r="C38" s="46"/>
      <c r="E38" s="120"/>
      <c r="F38" s="120"/>
      <c r="G38" s="120"/>
      <c r="H38" s="120"/>
      <c r="I38" s="120"/>
      <c r="J38" s="120"/>
      <c r="K38" s="115"/>
      <c r="L38" s="115"/>
      <c r="M38" s="115"/>
      <c r="N38" s="115"/>
      <c r="O38" s="115"/>
      <c r="P38" s="115"/>
      <c r="Q38" s="115"/>
      <c r="R38" s="115"/>
      <c r="S38" s="115"/>
      <c r="T38" s="115"/>
      <c r="U38" s="115"/>
      <c r="V38" s="115"/>
      <c r="W38" s="115"/>
      <c r="X38" s="115"/>
      <c r="Y38" s="115"/>
      <c r="Z38" s="111"/>
      <c r="AA38" s="111"/>
      <c r="AB38" s="111"/>
      <c r="AC38" s="111"/>
      <c r="AD38" s="111"/>
      <c r="AE38" s="111"/>
      <c r="AF38" s="115"/>
      <c r="AG38" s="115"/>
      <c r="AH38" s="120"/>
      <c r="AI38" s="120"/>
      <c r="AJ38" s="120"/>
      <c r="AK38" s="59"/>
      <c r="AL38" s="230" t="s">
        <v>317</v>
      </c>
      <c r="AM38" s="230"/>
      <c r="AN38" s="230"/>
      <c r="AO38" s="230"/>
      <c r="AP38" s="112" t="s">
        <v>11</v>
      </c>
      <c r="AQ38" s="242">
        <f>AQ37/AQ24</f>
        <v>98.814275833809546</v>
      </c>
      <c r="AR38" s="242"/>
      <c r="AS38" s="242"/>
      <c r="AT38" s="242"/>
      <c r="AU38" s="242"/>
      <c r="AV38" s="242"/>
      <c r="AW38" s="242"/>
      <c r="AX38" s="242"/>
      <c r="AY38" s="242"/>
      <c r="AZ38" s="242"/>
      <c r="BB38" s="51"/>
      <c r="CE38" s="10" t="s">
        <v>77</v>
      </c>
      <c r="CF38" s="11" t="s">
        <v>78</v>
      </c>
      <c r="CG38" s="8">
        <v>10.63</v>
      </c>
      <c r="CH38" s="4">
        <f t="shared" si="0"/>
        <v>152497.98000000001</v>
      </c>
    </row>
    <row r="39" spans="3:86" x14ac:dyDescent="0.25">
      <c r="C39" s="46"/>
      <c r="E39" s="120"/>
      <c r="F39" s="120"/>
      <c r="G39" s="120"/>
      <c r="H39" s="120"/>
      <c r="I39" s="120"/>
      <c r="J39" s="120"/>
      <c r="K39" s="115"/>
      <c r="L39" s="115"/>
      <c r="M39" s="115"/>
      <c r="N39" s="115"/>
      <c r="O39" s="115"/>
      <c r="P39" s="115"/>
      <c r="Q39" s="115"/>
      <c r="R39" s="115"/>
      <c r="S39" s="115"/>
      <c r="T39" s="115"/>
      <c r="U39" s="115"/>
      <c r="V39" s="115"/>
      <c r="W39" s="115"/>
      <c r="X39" s="115"/>
      <c r="Y39" s="115"/>
      <c r="Z39" s="111"/>
      <c r="AA39" s="111"/>
      <c r="AB39" s="111"/>
      <c r="AC39" s="111"/>
      <c r="AD39" s="111"/>
      <c r="AE39" s="111"/>
      <c r="AF39" s="115"/>
      <c r="AG39" s="115"/>
      <c r="AH39" s="120"/>
      <c r="AI39" s="120"/>
      <c r="AJ39" s="120"/>
      <c r="AK39" s="120"/>
      <c r="AL39" s="120"/>
      <c r="AM39" s="120"/>
      <c r="AQ39" s="120"/>
      <c r="AR39" s="120"/>
      <c r="AS39" s="120"/>
      <c r="AT39" s="120"/>
      <c r="AU39" s="120"/>
      <c r="AV39" s="120"/>
      <c r="AW39" s="120"/>
      <c r="AX39" s="120"/>
      <c r="AY39" s="120"/>
      <c r="AZ39" s="120"/>
      <c r="BB39" s="51"/>
      <c r="CE39" s="10" t="s">
        <v>79</v>
      </c>
      <c r="CF39" s="11" t="s">
        <v>80</v>
      </c>
      <c r="CG39" s="8">
        <v>19.899999999999999</v>
      </c>
      <c r="CH39" s="4">
        <f t="shared" si="0"/>
        <v>285485.39999999997</v>
      </c>
    </row>
    <row r="40" spans="3:86" ht="17.25" thickBot="1" x14ac:dyDescent="0.3">
      <c r="C40" s="60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  <c r="BB40" s="62"/>
      <c r="CE40" s="10" t="s">
        <v>81</v>
      </c>
      <c r="CF40" s="11" t="s">
        <v>82</v>
      </c>
      <c r="CG40" s="8">
        <v>13.35</v>
      </c>
      <c r="CH40" s="4">
        <f t="shared" si="0"/>
        <v>191519.1</v>
      </c>
    </row>
    <row r="41" spans="3:86" x14ac:dyDescent="0.25">
      <c r="CE41" s="10" t="s">
        <v>83</v>
      </c>
      <c r="CF41" s="11" t="s">
        <v>84</v>
      </c>
      <c r="CG41" s="8">
        <v>12.75</v>
      </c>
      <c r="CH41" s="4">
        <f t="shared" si="0"/>
        <v>182911.5</v>
      </c>
    </row>
    <row r="42" spans="3:86" ht="17.25" thickBot="1" x14ac:dyDescent="0.3">
      <c r="CE42" s="10" t="s">
        <v>85</v>
      </c>
      <c r="CF42" s="11" t="s">
        <v>86</v>
      </c>
      <c r="CG42" s="8">
        <v>28.05</v>
      </c>
      <c r="CH42" s="4">
        <f t="shared" si="0"/>
        <v>402405.3</v>
      </c>
    </row>
    <row r="43" spans="3:86" x14ac:dyDescent="0.25">
      <c r="C43" s="43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  <c r="AJ43" s="44"/>
      <c r="AK43" s="44"/>
      <c r="AL43" s="44"/>
      <c r="AM43" s="44"/>
      <c r="AN43" s="44"/>
      <c r="AO43" s="44"/>
      <c r="AP43" s="44"/>
      <c r="AQ43" s="44"/>
      <c r="AR43" s="44"/>
      <c r="AS43" s="44"/>
      <c r="AT43" s="44"/>
      <c r="AU43" s="44"/>
      <c r="AV43" s="44"/>
      <c r="AW43" s="44"/>
      <c r="AX43" s="44"/>
      <c r="AY43" s="44"/>
      <c r="AZ43" s="44"/>
      <c r="BA43" s="44"/>
      <c r="BB43" s="45"/>
      <c r="CE43" s="10" t="s">
        <v>87</v>
      </c>
      <c r="CF43" s="11" t="s">
        <v>88</v>
      </c>
      <c r="CG43" s="8">
        <v>27.2</v>
      </c>
      <c r="CH43" s="4">
        <f t="shared" si="0"/>
        <v>390211.2</v>
      </c>
    </row>
    <row r="44" spans="3:86" x14ac:dyDescent="0.25">
      <c r="C44" s="46"/>
      <c r="E44" s="245" t="s">
        <v>0</v>
      </c>
      <c r="F44" s="245"/>
      <c r="G44" s="245"/>
      <c r="H44" s="245"/>
      <c r="I44" s="245"/>
      <c r="J44" s="49" t="s">
        <v>11</v>
      </c>
      <c r="K44" s="245" t="s">
        <v>328</v>
      </c>
      <c r="L44" s="245"/>
      <c r="M44" s="245"/>
      <c r="N44" s="245"/>
      <c r="O44" s="245"/>
      <c r="P44" s="245"/>
      <c r="Q44" s="245"/>
      <c r="R44" s="245"/>
      <c r="S44" s="245"/>
      <c r="T44" s="245"/>
      <c r="U44" s="245"/>
      <c r="V44" s="49"/>
      <c r="W44" s="49"/>
      <c r="X44" s="49"/>
      <c r="Y44" s="49"/>
      <c r="Z44" s="49"/>
      <c r="AA44" s="49"/>
      <c r="AB44" s="49"/>
      <c r="AC44" s="49"/>
      <c r="AD44" s="50"/>
      <c r="AE44" s="50"/>
      <c r="AF44" s="50"/>
      <c r="AG44" s="50"/>
      <c r="AH44" s="245" t="s">
        <v>3</v>
      </c>
      <c r="AI44" s="245"/>
      <c r="AJ44" s="245"/>
      <c r="AK44" s="245"/>
      <c r="AL44" s="245"/>
      <c r="AM44" s="245"/>
      <c r="AN44" s="245"/>
      <c r="AO44" s="245"/>
      <c r="AP44" s="49" t="s">
        <v>11</v>
      </c>
      <c r="AQ44" s="247">
        <v>336.91</v>
      </c>
      <c r="AR44" s="247"/>
      <c r="AS44" s="247"/>
      <c r="AT44" s="247"/>
      <c r="AU44" s="49" t="s">
        <v>319</v>
      </c>
      <c r="AV44" s="49"/>
      <c r="AW44" s="49"/>
      <c r="AX44" s="49"/>
      <c r="AY44" s="49"/>
      <c r="AZ44" s="49"/>
      <c r="BB44" s="51"/>
      <c r="CE44" s="10" t="s">
        <v>89</v>
      </c>
      <c r="CF44" s="11" t="s">
        <v>90</v>
      </c>
      <c r="CG44" s="8">
        <v>21.194841070681722</v>
      </c>
      <c r="CH44" s="4">
        <f t="shared" si="0"/>
        <v>304061.19</v>
      </c>
    </row>
    <row r="45" spans="3:86" x14ac:dyDescent="0.25">
      <c r="C45" s="46"/>
      <c r="E45" s="245" t="s">
        <v>322</v>
      </c>
      <c r="F45" s="245"/>
      <c r="G45" s="245"/>
      <c r="H45" s="245"/>
      <c r="I45" s="245"/>
      <c r="J45" s="49" t="s">
        <v>11</v>
      </c>
      <c r="K45" s="49" t="s">
        <v>512</v>
      </c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50"/>
      <c r="AE45" s="50"/>
      <c r="AF45" s="50"/>
      <c r="AG45" s="50"/>
      <c r="AH45" s="245" t="s">
        <v>4</v>
      </c>
      <c r="AI45" s="245"/>
      <c r="AJ45" s="245"/>
      <c r="AK45" s="245"/>
      <c r="AL45" s="245"/>
      <c r="AM45" s="245"/>
      <c r="AN45" s="245"/>
      <c r="AO45" s="245"/>
      <c r="AP45" s="49" t="s">
        <v>11</v>
      </c>
      <c r="AQ45" s="245">
        <v>2100</v>
      </c>
      <c r="AR45" s="245"/>
      <c r="AS45" s="245"/>
      <c r="AT45" s="245"/>
      <c r="AU45" s="49" t="s">
        <v>320</v>
      </c>
      <c r="AV45" s="49"/>
      <c r="AW45" s="49"/>
      <c r="AX45" s="49"/>
      <c r="AY45" s="49"/>
      <c r="AZ45" s="49"/>
      <c r="BB45" s="51"/>
      <c r="CE45" s="10" t="s">
        <v>91</v>
      </c>
      <c r="CF45" s="11" t="s">
        <v>92</v>
      </c>
      <c r="CG45" s="7">
        <v>29.388728565453786</v>
      </c>
      <c r="CH45" s="4">
        <f t="shared" si="0"/>
        <v>421610.7</v>
      </c>
    </row>
    <row r="46" spans="3:86" x14ac:dyDescent="0.25">
      <c r="C46" s="46"/>
      <c r="E46" s="245" t="s">
        <v>1</v>
      </c>
      <c r="F46" s="245"/>
      <c r="G46" s="245"/>
      <c r="H46" s="245"/>
      <c r="I46" s="245"/>
      <c r="J46" s="49" t="s">
        <v>11</v>
      </c>
      <c r="K46" s="245" t="s">
        <v>481</v>
      </c>
      <c r="L46" s="245"/>
      <c r="M46" s="245"/>
      <c r="N46" s="245"/>
      <c r="O46" s="245"/>
      <c r="P46" s="245"/>
      <c r="Q46" s="245"/>
      <c r="R46" s="245"/>
      <c r="S46" s="245"/>
      <c r="T46" s="245"/>
      <c r="U46" s="245"/>
      <c r="V46" s="49"/>
      <c r="W46" s="49"/>
      <c r="X46" s="49"/>
      <c r="Y46" s="49"/>
      <c r="Z46" s="49"/>
      <c r="AA46" s="49"/>
      <c r="AB46" s="49"/>
      <c r="AC46" s="49"/>
      <c r="AD46" s="50"/>
      <c r="AE46" s="50"/>
      <c r="AF46" s="50"/>
      <c r="AG46" s="50"/>
      <c r="AH46" s="245"/>
      <c r="AI46" s="245"/>
      <c r="AJ46" s="245"/>
      <c r="AK46" s="245"/>
      <c r="AL46" s="245"/>
      <c r="AM46" s="245"/>
      <c r="AN46" s="245"/>
      <c r="AO46" s="245"/>
      <c r="AP46" s="49"/>
      <c r="AQ46" s="246"/>
      <c r="AR46" s="246"/>
      <c r="AS46" s="246"/>
      <c r="AT46" s="246"/>
      <c r="AU46" s="49"/>
      <c r="AV46" s="49"/>
      <c r="AW46" s="49"/>
      <c r="AX46" s="49"/>
      <c r="AY46" s="49"/>
      <c r="AZ46" s="49"/>
      <c r="BB46" s="51"/>
      <c r="CE46" s="10"/>
      <c r="CF46" s="11"/>
      <c r="CG46" s="7"/>
      <c r="CH46" s="4"/>
    </row>
    <row r="47" spans="3:86" x14ac:dyDescent="0.25">
      <c r="C47" s="46"/>
      <c r="E47" s="245" t="s">
        <v>2</v>
      </c>
      <c r="F47" s="245"/>
      <c r="G47" s="245"/>
      <c r="H47" s="245"/>
      <c r="I47" s="245"/>
      <c r="J47" s="49" t="s">
        <v>11</v>
      </c>
      <c r="K47" s="245" t="s">
        <v>337</v>
      </c>
      <c r="L47" s="245"/>
      <c r="M47" s="245"/>
      <c r="N47" s="245"/>
      <c r="O47" s="245"/>
      <c r="P47" s="245"/>
      <c r="Q47" s="245"/>
      <c r="R47" s="245"/>
      <c r="S47" s="245"/>
      <c r="T47" s="245"/>
      <c r="U47" s="245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245"/>
      <c r="AI47" s="245"/>
      <c r="AJ47" s="245"/>
      <c r="AK47" s="245"/>
      <c r="AL47" s="245"/>
      <c r="AM47" s="245"/>
      <c r="AN47" s="245"/>
      <c r="AO47" s="245"/>
      <c r="AP47" s="49"/>
      <c r="AQ47" s="49"/>
      <c r="AR47" s="49"/>
      <c r="AS47" s="49"/>
      <c r="AT47" s="49"/>
      <c r="AU47" s="49"/>
      <c r="AV47" s="49"/>
      <c r="AW47" s="49"/>
      <c r="AX47" s="49"/>
      <c r="AY47" s="49"/>
      <c r="AZ47" s="49"/>
      <c r="BB47" s="51"/>
      <c r="CE47" s="10" t="s">
        <v>93</v>
      </c>
      <c r="CF47" s="11" t="s">
        <v>94</v>
      </c>
      <c r="CG47" s="8">
        <v>10.32</v>
      </c>
      <c r="CH47" s="4">
        <f t="shared" si="0"/>
        <v>148050.72</v>
      </c>
    </row>
    <row r="48" spans="3:86" x14ac:dyDescent="0.25">
      <c r="C48" s="46"/>
      <c r="BB48" s="51"/>
      <c r="CE48" s="10" t="s">
        <v>95</v>
      </c>
      <c r="CF48" s="11" t="s">
        <v>96</v>
      </c>
      <c r="CG48" s="8">
        <v>8.36</v>
      </c>
      <c r="CH48" s="4">
        <f t="shared" si="0"/>
        <v>119932.56</v>
      </c>
    </row>
    <row r="49" spans="3:86" x14ac:dyDescent="0.25">
      <c r="C49" s="46"/>
      <c r="BB49" s="51"/>
      <c r="CE49" s="10" t="s">
        <v>97</v>
      </c>
      <c r="CF49" s="11" t="s">
        <v>98</v>
      </c>
      <c r="CG49" s="8">
        <v>7.56</v>
      </c>
      <c r="CH49" s="4">
        <f t="shared" si="0"/>
        <v>108455.76</v>
      </c>
    </row>
    <row r="50" spans="3:86" x14ac:dyDescent="0.25">
      <c r="C50" s="46"/>
      <c r="BB50" s="51"/>
      <c r="CE50" s="10" t="s">
        <v>99</v>
      </c>
      <c r="CF50" s="11" t="s">
        <v>100</v>
      </c>
      <c r="CG50" s="7">
        <v>7.185372229192807</v>
      </c>
      <c r="CH50" s="4">
        <f t="shared" si="0"/>
        <v>103081.35</v>
      </c>
    </row>
    <row r="51" spans="3:86" x14ac:dyDescent="0.25">
      <c r="C51" s="46"/>
      <c r="E51" s="208" t="s">
        <v>28</v>
      </c>
      <c r="F51" s="209"/>
      <c r="G51" s="209"/>
      <c r="H51" s="209"/>
      <c r="I51" s="209"/>
      <c r="J51" s="209"/>
      <c r="K51" s="210" t="str">
        <f>VLOOKUP(E51,$CE$1:$CH$1002,2,FALSE)</f>
        <v>NOVACRON RED S-B</v>
      </c>
      <c r="L51" s="210"/>
      <c r="M51" s="210"/>
      <c r="N51" s="210"/>
      <c r="O51" s="210"/>
      <c r="P51" s="210"/>
      <c r="Q51" s="210"/>
      <c r="R51" s="210"/>
      <c r="S51" s="210"/>
      <c r="T51" s="210"/>
      <c r="U51" s="210"/>
      <c r="V51" s="210"/>
      <c r="W51" s="210"/>
      <c r="X51" s="210"/>
      <c r="Y51" s="117"/>
      <c r="Z51" s="234">
        <v>0.72</v>
      </c>
      <c r="AA51" s="234"/>
      <c r="AB51" s="234"/>
      <c r="AC51" s="234"/>
      <c r="AD51" s="234"/>
      <c r="AE51" s="234"/>
      <c r="AF51" s="210" t="s">
        <v>315</v>
      </c>
      <c r="AG51" s="210"/>
      <c r="AH51" s="235">
        <v>242.57</v>
      </c>
      <c r="AI51" s="235"/>
      <c r="AJ51" s="235"/>
      <c r="AK51" s="235"/>
      <c r="AL51" s="235"/>
      <c r="AM51" s="235"/>
      <c r="AN51" s="52" t="s">
        <v>316</v>
      </c>
      <c r="AO51" s="52"/>
      <c r="AP51" s="213">
        <f>(AH51*VLOOKUP(E51,$CE$1:$CH$1002,4,FALSE))/1000</f>
        <v>26273.314611000002</v>
      </c>
      <c r="AQ51" s="213"/>
      <c r="AR51" s="213"/>
      <c r="AS51" s="213"/>
      <c r="AT51" s="213"/>
      <c r="AU51" s="213"/>
      <c r="AV51" s="213"/>
      <c r="AW51" s="213"/>
      <c r="AX51" s="213"/>
      <c r="AY51" s="213"/>
      <c r="AZ51" s="214"/>
      <c r="BB51" s="51"/>
      <c r="CE51" s="10" t="s">
        <v>101</v>
      </c>
      <c r="CF51" s="11" t="s">
        <v>102</v>
      </c>
      <c r="CG51" s="7">
        <v>6.0066583019657047</v>
      </c>
      <c r="CH51" s="4">
        <f t="shared" si="0"/>
        <v>86171.520000000004</v>
      </c>
    </row>
    <row r="52" spans="3:86" x14ac:dyDescent="0.25">
      <c r="C52" s="46"/>
      <c r="E52" s="200" t="s">
        <v>6</v>
      </c>
      <c r="F52" s="243"/>
      <c r="G52" s="243"/>
      <c r="H52" s="243"/>
      <c r="I52" s="243"/>
      <c r="J52" s="243"/>
      <c r="K52" s="230" t="str">
        <f>VLOOKUP(E52,$CE$1:$CH$1002,2,FALSE)</f>
        <v>NOVACRON RUBY S–3B</v>
      </c>
      <c r="L52" s="230"/>
      <c r="M52" s="230"/>
      <c r="N52" s="230"/>
      <c r="O52" s="230"/>
      <c r="P52" s="230"/>
      <c r="Q52" s="230"/>
      <c r="R52" s="230"/>
      <c r="S52" s="230"/>
      <c r="T52" s="230"/>
      <c r="U52" s="230"/>
      <c r="V52" s="230"/>
      <c r="W52" s="230"/>
      <c r="X52" s="230"/>
      <c r="Y52" s="115"/>
      <c r="Z52" s="232">
        <v>0.52</v>
      </c>
      <c r="AA52" s="232"/>
      <c r="AB52" s="232"/>
      <c r="AC52" s="232"/>
      <c r="AD52" s="232"/>
      <c r="AE52" s="232"/>
      <c r="AF52" s="230" t="s">
        <v>315</v>
      </c>
      <c r="AG52" s="230"/>
      <c r="AH52" s="244">
        <v>175.19</v>
      </c>
      <c r="AI52" s="244"/>
      <c r="AJ52" s="244"/>
      <c r="AK52" s="244"/>
      <c r="AL52" s="244"/>
      <c r="AM52" s="244"/>
      <c r="AN52" s="41" t="s">
        <v>316</v>
      </c>
      <c r="AP52" s="242">
        <f>(AH52*VLOOKUP(E52,$CE$1:$CH$1002,4,FALSE))/1000</f>
        <v>21136.648973399999</v>
      </c>
      <c r="AQ52" s="242"/>
      <c r="AR52" s="242"/>
      <c r="AS52" s="242"/>
      <c r="AT52" s="242"/>
      <c r="AU52" s="242"/>
      <c r="AV52" s="242"/>
      <c r="AW52" s="242"/>
      <c r="AX52" s="242"/>
      <c r="AY52" s="242"/>
      <c r="AZ52" s="206"/>
      <c r="BB52" s="51"/>
      <c r="CE52" s="10" t="s">
        <v>103</v>
      </c>
      <c r="CF52" s="11" t="s">
        <v>104</v>
      </c>
      <c r="CG52" s="7">
        <v>7.8263355639202565</v>
      </c>
      <c r="CH52" s="4">
        <f t="shared" si="0"/>
        <v>112276.61</v>
      </c>
    </row>
    <row r="53" spans="3:86" x14ac:dyDescent="0.25">
      <c r="C53" s="46"/>
      <c r="E53" s="216" t="s">
        <v>8</v>
      </c>
      <c r="F53" s="217"/>
      <c r="G53" s="217"/>
      <c r="H53" s="217"/>
      <c r="I53" s="217"/>
      <c r="J53" s="217"/>
      <c r="K53" s="218" t="str">
        <f>VLOOKUP(E53,$CE$1:$CH$1002,2,FALSE)</f>
        <v>FIMBIL EAS 40 NEW</v>
      </c>
      <c r="L53" s="218"/>
      <c r="M53" s="218"/>
      <c r="N53" s="218"/>
      <c r="O53" s="218"/>
      <c r="P53" s="218"/>
      <c r="Q53" s="218"/>
      <c r="R53" s="218"/>
      <c r="S53" s="218"/>
      <c r="T53" s="218"/>
      <c r="U53" s="218"/>
      <c r="V53" s="218"/>
      <c r="W53" s="218"/>
      <c r="X53" s="218"/>
      <c r="Y53" s="116"/>
      <c r="Z53" s="236">
        <v>4</v>
      </c>
      <c r="AA53" s="236"/>
      <c r="AB53" s="236"/>
      <c r="AC53" s="236"/>
      <c r="AD53" s="236"/>
      <c r="AE53" s="236"/>
      <c r="AF53" s="218" t="s">
        <v>315</v>
      </c>
      <c r="AG53" s="218"/>
      <c r="AH53" s="248">
        <v>1347.64</v>
      </c>
      <c r="AI53" s="248"/>
      <c r="AJ53" s="248"/>
      <c r="AK53" s="248"/>
      <c r="AL53" s="248"/>
      <c r="AM53" s="248"/>
      <c r="AN53" s="55" t="s">
        <v>316</v>
      </c>
      <c r="AO53" s="55"/>
      <c r="AP53" s="221">
        <f>(AH53*VLOOKUP(E53,$CE$1:$CH$1002,4,FALSE))/1000</f>
        <v>27799.306589600001</v>
      </c>
      <c r="AQ53" s="221"/>
      <c r="AR53" s="221"/>
      <c r="AS53" s="221"/>
      <c r="AT53" s="221"/>
      <c r="AU53" s="221"/>
      <c r="AV53" s="221"/>
      <c r="AW53" s="221"/>
      <c r="AX53" s="221"/>
      <c r="AY53" s="221"/>
      <c r="AZ53" s="222"/>
      <c r="BB53" s="51"/>
      <c r="CE53" s="10" t="s">
        <v>105</v>
      </c>
      <c r="CF53" s="11" t="s">
        <v>106</v>
      </c>
      <c r="CG53" s="7">
        <v>5.4474048515265583</v>
      </c>
      <c r="CH53" s="4">
        <f t="shared" si="0"/>
        <v>78148.47</v>
      </c>
    </row>
    <row r="54" spans="3:86" x14ac:dyDescent="0.25">
      <c r="C54" s="46"/>
      <c r="E54" s="200" t="s">
        <v>183</v>
      </c>
      <c r="F54" s="243"/>
      <c r="G54" s="243"/>
      <c r="H54" s="243"/>
      <c r="I54" s="243"/>
      <c r="J54" s="243"/>
      <c r="K54" s="230" t="str">
        <f>VLOOKUP(E54,$CE$1:$CH$1002,2,FALSE)</f>
        <v>CAUSTIC SODA LIQ</v>
      </c>
      <c r="L54" s="230"/>
      <c r="M54" s="230"/>
      <c r="N54" s="230"/>
      <c r="O54" s="230"/>
      <c r="P54" s="230"/>
      <c r="Q54" s="230"/>
      <c r="R54" s="230"/>
      <c r="S54" s="230"/>
      <c r="T54" s="230"/>
      <c r="U54" s="230"/>
      <c r="V54" s="230"/>
      <c r="W54" s="230"/>
      <c r="X54" s="230"/>
      <c r="Y54" s="115"/>
      <c r="Z54" s="232">
        <v>6</v>
      </c>
      <c r="AA54" s="232"/>
      <c r="AB54" s="232"/>
      <c r="AC54" s="232"/>
      <c r="AD54" s="232"/>
      <c r="AE54" s="232"/>
      <c r="AF54" s="230" t="s">
        <v>315</v>
      </c>
      <c r="AG54" s="230"/>
      <c r="AH54" s="244">
        <v>2021.45</v>
      </c>
      <c r="AI54" s="244"/>
      <c r="AJ54" s="244"/>
      <c r="AK54" s="244"/>
      <c r="AL54" s="244"/>
      <c r="AM54" s="244"/>
      <c r="AN54" s="41" t="s">
        <v>316</v>
      </c>
      <c r="AP54" s="242">
        <f>(AH54*VLOOKUP(E54,$CE$1:$CH$1002,4,FALSE))/1000</f>
        <v>17277.333150000002</v>
      </c>
      <c r="AQ54" s="242"/>
      <c r="AR54" s="242"/>
      <c r="AS54" s="242"/>
      <c r="AT54" s="242"/>
      <c r="AU54" s="242"/>
      <c r="AV54" s="242"/>
      <c r="AW54" s="242"/>
      <c r="AX54" s="242"/>
      <c r="AY54" s="242"/>
      <c r="AZ54" s="206"/>
      <c r="BB54" s="51"/>
      <c r="CE54" s="10" t="s">
        <v>107</v>
      </c>
      <c r="CF54" s="11" t="s">
        <v>108</v>
      </c>
      <c r="CG54" s="7">
        <v>7.1763592639063152</v>
      </c>
      <c r="CH54" s="4">
        <f t="shared" si="0"/>
        <v>102952.05</v>
      </c>
    </row>
    <row r="55" spans="3:86" x14ac:dyDescent="0.25">
      <c r="C55" s="46"/>
      <c r="E55" s="223" t="s">
        <v>10</v>
      </c>
      <c r="F55" s="224"/>
      <c r="G55" s="224"/>
      <c r="H55" s="224"/>
      <c r="I55" s="224"/>
      <c r="J55" s="224"/>
      <c r="K55" s="225" t="str">
        <f>VLOOKUP(E55,$CE$1:$CH$1002,2,FALSE)</f>
        <v>SODA ASH</v>
      </c>
      <c r="L55" s="225"/>
      <c r="M55" s="225"/>
      <c r="N55" s="225"/>
      <c r="O55" s="225"/>
      <c r="P55" s="225"/>
      <c r="Q55" s="225"/>
      <c r="R55" s="225"/>
      <c r="S55" s="225"/>
      <c r="T55" s="225"/>
      <c r="U55" s="225"/>
      <c r="V55" s="225"/>
      <c r="W55" s="225"/>
      <c r="X55" s="225"/>
      <c r="Y55" s="113"/>
      <c r="Z55" s="237">
        <v>20</v>
      </c>
      <c r="AA55" s="237"/>
      <c r="AB55" s="237"/>
      <c r="AC55" s="237"/>
      <c r="AD55" s="237"/>
      <c r="AE55" s="237"/>
      <c r="AF55" s="225" t="s">
        <v>315</v>
      </c>
      <c r="AG55" s="225"/>
      <c r="AH55" s="238">
        <v>6738.18</v>
      </c>
      <c r="AI55" s="238"/>
      <c r="AJ55" s="238"/>
      <c r="AK55" s="238"/>
      <c r="AL55" s="238"/>
      <c r="AM55" s="238"/>
      <c r="AN55" s="54" t="s">
        <v>316</v>
      </c>
      <c r="AO55" s="54"/>
      <c r="AP55" s="228">
        <f>(AH55*VLOOKUP(E55,$CE$1:$CH$1002,4,FALSE))/1000</f>
        <v>59835.038400000005</v>
      </c>
      <c r="AQ55" s="228"/>
      <c r="AR55" s="228"/>
      <c r="AS55" s="228"/>
      <c r="AT55" s="228"/>
      <c r="AU55" s="228"/>
      <c r="AV55" s="228"/>
      <c r="AW55" s="228"/>
      <c r="AX55" s="228"/>
      <c r="AY55" s="228"/>
      <c r="AZ55" s="229"/>
      <c r="BB55" s="51"/>
      <c r="CE55" s="10" t="s">
        <v>109</v>
      </c>
      <c r="CF55" s="11" t="s">
        <v>110</v>
      </c>
      <c r="CG55" s="7">
        <v>6.1914303638644919</v>
      </c>
      <c r="CH55" s="4">
        <f t="shared" si="0"/>
        <v>88822.26</v>
      </c>
    </row>
    <row r="56" spans="3:86" x14ac:dyDescent="0.25">
      <c r="C56" s="46"/>
      <c r="E56" s="120"/>
      <c r="F56" s="120"/>
      <c r="G56" s="120"/>
      <c r="H56" s="120"/>
      <c r="I56" s="120"/>
      <c r="J56" s="120"/>
      <c r="K56" s="115"/>
      <c r="L56" s="115"/>
      <c r="M56" s="115"/>
      <c r="N56" s="115"/>
      <c r="O56" s="115"/>
      <c r="P56" s="115"/>
      <c r="Q56" s="115"/>
      <c r="R56" s="115"/>
      <c r="S56" s="115"/>
      <c r="T56" s="115"/>
      <c r="U56" s="115"/>
      <c r="V56" s="115"/>
      <c r="W56" s="115"/>
      <c r="X56" s="115"/>
      <c r="Y56" s="115"/>
      <c r="Z56" s="111"/>
      <c r="AA56" s="111"/>
      <c r="AB56" s="111"/>
      <c r="AC56" s="111"/>
      <c r="AD56" s="111"/>
      <c r="AE56" s="111"/>
      <c r="AF56" s="115"/>
      <c r="AG56" s="115"/>
      <c r="AH56" s="120"/>
      <c r="AI56" s="120"/>
      <c r="AJ56" s="120"/>
      <c r="AK56" s="120"/>
      <c r="AL56" s="120"/>
      <c r="AM56" s="120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2"/>
      <c r="BB56" s="51"/>
      <c r="CE56" s="10" t="s">
        <v>111</v>
      </c>
      <c r="CF56" s="11" t="s">
        <v>112</v>
      </c>
      <c r="CG56" s="7">
        <v>6.0397867001254708</v>
      </c>
      <c r="CH56" s="4">
        <f t="shared" si="0"/>
        <v>86646.78</v>
      </c>
    </row>
    <row r="57" spans="3:86" x14ac:dyDescent="0.25">
      <c r="C57" s="46"/>
      <c r="E57" s="120"/>
      <c r="F57" s="120"/>
      <c r="G57" s="120"/>
      <c r="H57" s="120"/>
      <c r="I57" s="120"/>
      <c r="J57" s="120"/>
      <c r="K57" s="115"/>
      <c r="L57" s="115"/>
      <c r="M57" s="115"/>
      <c r="N57" s="115"/>
      <c r="O57" s="115"/>
      <c r="P57" s="115"/>
      <c r="Q57" s="115"/>
      <c r="R57" s="115"/>
      <c r="S57" s="115"/>
      <c r="T57" s="115"/>
      <c r="U57" s="115"/>
      <c r="V57" s="115"/>
      <c r="W57" s="115"/>
      <c r="X57" s="115"/>
      <c r="Y57" s="115"/>
      <c r="Z57" s="111"/>
      <c r="AA57" s="111"/>
      <c r="AB57" s="111"/>
      <c r="AC57" s="111"/>
      <c r="AD57" s="111"/>
      <c r="AE57" s="111"/>
      <c r="AF57" s="115"/>
      <c r="AG57" s="115"/>
      <c r="AH57" s="120"/>
      <c r="AI57" s="120"/>
      <c r="AJ57" s="120"/>
      <c r="AK57" s="59"/>
      <c r="AL57" s="230" t="s">
        <v>318</v>
      </c>
      <c r="AM57" s="230"/>
      <c r="AN57" s="230"/>
      <c r="AO57" s="230"/>
      <c r="AP57" s="112" t="s">
        <v>11</v>
      </c>
      <c r="AQ57" s="242">
        <f>SUM(AP51:AZ55)</f>
        <v>152321.64172400002</v>
      </c>
      <c r="AR57" s="242"/>
      <c r="AS57" s="242"/>
      <c r="AT57" s="242"/>
      <c r="AU57" s="242"/>
      <c r="AV57" s="242"/>
      <c r="AW57" s="242"/>
      <c r="AX57" s="242"/>
      <c r="AY57" s="242"/>
      <c r="AZ57" s="242"/>
      <c r="BB57" s="51"/>
      <c r="CE57" s="10" t="s">
        <v>113</v>
      </c>
      <c r="CF57" s="11" t="s">
        <v>114</v>
      </c>
      <c r="CG57" s="7">
        <v>8.1017858636553743</v>
      </c>
      <c r="CH57" s="4">
        <f t="shared" si="0"/>
        <v>116228.22</v>
      </c>
    </row>
    <row r="58" spans="3:86" x14ac:dyDescent="0.25">
      <c r="C58" s="46"/>
      <c r="E58" s="120"/>
      <c r="F58" s="120"/>
      <c r="G58" s="120"/>
      <c r="H58" s="120"/>
      <c r="I58" s="120"/>
      <c r="J58" s="120"/>
      <c r="K58" s="115"/>
      <c r="L58" s="115"/>
      <c r="M58" s="115"/>
      <c r="N58" s="115"/>
      <c r="O58" s="115"/>
      <c r="P58" s="115"/>
      <c r="Q58" s="115"/>
      <c r="R58" s="115"/>
      <c r="S58" s="115"/>
      <c r="T58" s="115"/>
      <c r="U58" s="115"/>
      <c r="V58" s="115"/>
      <c r="W58" s="115"/>
      <c r="X58" s="115"/>
      <c r="Y58" s="115"/>
      <c r="Z58" s="111"/>
      <c r="AA58" s="111"/>
      <c r="AB58" s="111"/>
      <c r="AC58" s="111"/>
      <c r="AD58" s="111"/>
      <c r="AE58" s="111"/>
      <c r="AF58" s="115"/>
      <c r="AG58" s="115"/>
      <c r="AH58" s="120"/>
      <c r="AI58" s="120"/>
      <c r="AJ58" s="120"/>
      <c r="AK58" s="59"/>
      <c r="AL58" s="230" t="s">
        <v>317</v>
      </c>
      <c r="AM58" s="230"/>
      <c r="AN58" s="230"/>
      <c r="AO58" s="230"/>
      <c r="AP58" s="112" t="s">
        <v>11</v>
      </c>
      <c r="AQ58" s="242">
        <f>AQ57/AQ45</f>
        <v>72.534115106666675</v>
      </c>
      <c r="AR58" s="242"/>
      <c r="AS58" s="242"/>
      <c r="AT58" s="242"/>
      <c r="AU58" s="242"/>
      <c r="AV58" s="242"/>
      <c r="AW58" s="242"/>
      <c r="AX58" s="242"/>
      <c r="AY58" s="242"/>
      <c r="AZ58" s="242"/>
      <c r="BB58" s="51"/>
      <c r="CE58" s="10" t="s">
        <v>115</v>
      </c>
      <c r="CF58" s="11" t="s">
        <v>116</v>
      </c>
      <c r="CG58" s="7">
        <v>13.444857800083646</v>
      </c>
      <c r="CH58" s="4">
        <f t="shared" si="0"/>
        <v>192879.93</v>
      </c>
    </row>
    <row r="59" spans="3:86" x14ac:dyDescent="0.25">
      <c r="C59" s="46"/>
      <c r="E59" s="120"/>
      <c r="F59" s="120"/>
      <c r="G59" s="120"/>
      <c r="H59" s="120"/>
      <c r="I59" s="120"/>
      <c r="J59" s="120"/>
      <c r="K59" s="115"/>
      <c r="L59" s="115"/>
      <c r="M59" s="115"/>
      <c r="N59" s="115"/>
      <c r="O59" s="115"/>
      <c r="P59" s="115"/>
      <c r="Q59" s="115"/>
      <c r="R59" s="115"/>
      <c r="S59" s="115"/>
      <c r="T59" s="115"/>
      <c r="U59" s="115"/>
      <c r="V59" s="115"/>
      <c r="W59" s="115"/>
      <c r="X59" s="115"/>
      <c r="Y59" s="115"/>
      <c r="Z59" s="111"/>
      <c r="AA59" s="111"/>
      <c r="AB59" s="111"/>
      <c r="AC59" s="111"/>
      <c r="AD59" s="111"/>
      <c r="AE59" s="111"/>
      <c r="AF59" s="115"/>
      <c r="AG59" s="115"/>
      <c r="AH59" s="120"/>
      <c r="AI59" s="120"/>
      <c r="AJ59" s="120"/>
      <c r="AK59" s="120"/>
      <c r="AL59" s="120"/>
      <c r="AM59" s="120"/>
      <c r="AQ59" s="120"/>
      <c r="AR59" s="120"/>
      <c r="AS59" s="120"/>
      <c r="AT59" s="120"/>
      <c r="AU59" s="120"/>
      <c r="AV59" s="120"/>
      <c r="AW59" s="120"/>
      <c r="AX59" s="120"/>
      <c r="AY59" s="120"/>
      <c r="AZ59" s="120"/>
      <c r="BB59" s="51"/>
      <c r="CE59" s="10" t="s">
        <v>117</v>
      </c>
      <c r="CF59" s="11" t="s">
        <v>118</v>
      </c>
      <c r="CG59" s="7">
        <v>5.9245141502857939</v>
      </c>
      <c r="CH59" s="4">
        <f t="shared" si="0"/>
        <v>84993.08</v>
      </c>
    </row>
    <row r="60" spans="3:86" ht="17.25" thickBot="1" x14ac:dyDescent="0.3">
      <c r="C60" s="60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1"/>
      <c r="AI60" s="61"/>
      <c r="AJ60" s="61"/>
      <c r="AK60" s="61"/>
      <c r="AL60" s="61"/>
      <c r="AM60" s="61"/>
      <c r="AN60" s="61"/>
      <c r="AO60" s="61"/>
      <c r="AP60" s="61"/>
      <c r="AQ60" s="61"/>
      <c r="AR60" s="61"/>
      <c r="AS60" s="61"/>
      <c r="AT60" s="61"/>
      <c r="AU60" s="61"/>
      <c r="AV60" s="61"/>
      <c r="AW60" s="61"/>
      <c r="AX60" s="61"/>
      <c r="AY60" s="61"/>
      <c r="AZ60" s="61"/>
      <c r="BA60" s="61"/>
      <c r="BB60" s="62"/>
      <c r="CE60" s="10" t="s">
        <v>119</v>
      </c>
      <c r="CF60" s="11" t="s">
        <v>120</v>
      </c>
      <c r="CG60" s="7">
        <v>22.600925693573121</v>
      </c>
      <c r="CH60" s="4">
        <f t="shared" si="0"/>
        <v>324232.88</v>
      </c>
    </row>
    <row r="61" spans="3:86" ht="17.25" thickBot="1" x14ac:dyDescent="0.3">
      <c r="CE61" s="10" t="s">
        <v>121</v>
      </c>
      <c r="CF61" s="11" t="s">
        <v>122</v>
      </c>
      <c r="CG61" s="7">
        <v>16.283755053673499</v>
      </c>
      <c r="CH61" s="4">
        <f t="shared" si="0"/>
        <v>233606.75</v>
      </c>
    </row>
    <row r="62" spans="3:86" x14ac:dyDescent="0.25">
      <c r="C62" s="43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44"/>
      <c r="AN62" s="44"/>
      <c r="AO62" s="44"/>
      <c r="AP62" s="44"/>
      <c r="AQ62" s="44"/>
      <c r="AR62" s="44"/>
      <c r="AS62" s="44"/>
      <c r="AT62" s="44"/>
      <c r="AU62" s="44"/>
      <c r="AV62" s="44"/>
      <c r="AW62" s="44"/>
      <c r="AX62" s="44"/>
      <c r="AY62" s="44"/>
      <c r="AZ62" s="44"/>
      <c r="BA62" s="44"/>
      <c r="BB62" s="45"/>
      <c r="CE62" s="10" t="s">
        <v>123</v>
      </c>
      <c r="CF62" s="11" t="s">
        <v>124</v>
      </c>
      <c r="CG62" s="7">
        <v>12.855069705841348</v>
      </c>
      <c r="CH62" s="4">
        <f t="shared" si="0"/>
        <v>184418.83</v>
      </c>
    </row>
    <row r="63" spans="3:86" x14ac:dyDescent="0.25">
      <c r="C63" s="46"/>
      <c r="E63" s="245" t="s">
        <v>0</v>
      </c>
      <c r="F63" s="245"/>
      <c r="G63" s="245"/>
      <c r="H63" s="245"/>
      <c r="I63" s="245"/>
      <c r="J63" s="49" t="s">
        <v>11</v>
      </c>
      <c r="K63" s="245" t="s">
        <v>340</v>
      </c>
      <c r="L63" s="245"/>
      <c r="M63" s="245"/>
      <c r="N63" s="245"/>
      <c r="O63" s="245"/>
      <c r="P63" s="245"/>
      <c r="Q63" s="245"/>
      <c r="R63" s="245"/>
      <c r="S63" s="245"/>
      <c r="T63" s="245"/>
      <c r="U63" s="245"/>
      <c r="V63" s="49"/>
      <c r="W63" s="49"/>
      <c r="X63" s="49"/>
      <c r="Y63" s="49"/>
      <c r="Z63" s="49"/>
      <c r="AA63" s="49"/>
      <c r="AB63" s="49"/>
      <c r="AC63" s="49"/>
      <c r="AD63" s="50"/>
      <c r="AE63" s="50"/>
      <c r="AF63" s="50"/>
      <c r="AG63" s="50"/>
      <c r="AH63" s="245" t="s">
        <v>3</v>
      </c>
      <c r="AI63" s="245"/>
      <c r="AJ63" s="245"/>
      <c r="AK63" s="245"/>
      <c r="AL63" s="245"/>
      <c r="AM63" s="245"/>
      <c r="AN63" s="245"/>
      <c r="AO63" s="245"/>
      <c r="AP63" s="49" t="s">
        <v>11</v>
      </c>
      <c r="AQ63" s="247">
        <v>336.91</v>
      </c>
      <c r="AR63" s="247"/>
      <c r="AS63" s="247"/>
      <c r="AT63" s="247"/>
      <c r="AU63" s="49" t="s">
        <v>319</v>
      </c>
      <c r="AV63" s="49"/>
      <c r="AW63" s="49"/>
      <c r="AX63" s="49"/>
      <c r="AY63" s="49"/>
      <c r="AZ63" s="49"/>
      <c r="BB63" s="51"/>
      <c r="CE63" s="10" t="s">
        <v>125</v>
      </c>
      <c r="CF63" s="11" t="s">
        <v>126</v>
      </c>
      <c r="CG63" s="7">
        <v>17.105289976300014</v>
      </c>
      <c r="CH63" s="4">
        <f t="shared" si="0"/>
        <v>245392.49</v>
      </c>
    </row>
    <row r="64" spans="3:86" x14ac:dyDescent="0.25">
      <c r="C64" s="46"/>
      <c r="E64" s="245" t="s">
        <v>322</v>
      </c>
      <c r="F64" s="245"/>
      <c r="G64" s="245"/>
      <c r="H64" s="245"/>
      <c r="I64" s="245"/>
      <c r="J64" s="49" t="s">
        <v>11</v>
      </c>
      <c r="K64" s="245" t="s">
        <v>513</v>
      </c>
      <c r="L64" s="245"/>
      <c r="M64" s="245"/>
      <c r="N64" s="245"/>
      <c r="O64" s="245"/>
      <c r="P64" s="245"/>
      <c r="Q64" s="245"/>
      <c r="R64" s="245"/>
      <c r="S64" s="245"/>
      <c r="T64" s="245"/>
      <c r="U64" s="245"/>
      <c r="V64" s="49"/>
      <c r="W64" s="49"/>
      <c r="X64" s="49"/>
      <c r="Y64" s="49"/>
      <c r="Z64" s="49"/>
      <c r="AA64" s="49"/>
      <c r="AB64" s="49"/>
      <c r="AC64" s="49"/>
      <c r="AD64" s="50"/>
      <c r="AE64" s="50"/>
      <c r="AF64" s="50"/>
      <c r="AG64" s="50"/>
      <c r="AH64" s="245" t="s">
        <v>4</v>
      </c>
      <c r="AI64" s="245"/>
      <c r="AJ64" s="245"/>
      <c r="AK64" s="245"/>
      <c r="AL64" s="245"/>
      <c r="AM64" s="245"/>
      <c r="AN64" s="245"/>
      <c r="AO64" s="245"/>
      <c r="AP64" s="49" t="s">
        <v>11</v>
      </c>
      <c r="AQ64" s="245">
        <v>2100</v>
      </c>
      <c r="AR64" s="245"/>
      <c r="AS64" s="245"/>
      <c r="AT64" s="245"/>
      <c r="AU64" s="49" t="s">
        <v>320</v>
      </c>
      <c r="AV64" s="49"/>
      <c r="AW64" s="49"/>
      <c r="AX64" s="49"/>
      <c r="AY64" s="49"/>
      <c r="AZ64" s="49"/>
      <c r="BB64" s="51"/>
      <c r="CE64" s="10" t="s">
        <v>127</v>
      </c>
      <c r="CF64" s="11" t="s">
        <v>128</v>
      </c>
      <c r="CG64" s="7">
        <v>22.969960964728845</v>
      </c>
      <c r="CH64" s="4">
        <f t="shared" si="0"/>
        <v>329527.06</v>
      </c>
    </row>
    <row r="65" spans="3:86" x14ac:dyDescent="0.25">
      <c r="C65" s="46"/>
      <c r="E65" s="245" t="s">
        <v>1</v>
      </c>
      <c r="F65" s="245"/>
      <c r="G65" s="245"/>
      <c r="H65" s="245"/>
      <c r="I65" s="245"/>
      <c r="J65" s="49" t="s">
        <v>11</v>
      </c>
      <c r="K65" s="245" t="s">
        <v>481</v>
      </c>
      <c r="L65" s="245"/>
      <c r="M65" s="245"/>
      <c r="N65" s="245"/>
      <c r="O65" s="245"/>
      <c r="P65" s="245"/>
      <c r="Q65" s="245"/>
      <c r="R65" s="245"/>
      <c r="S65" s="245"/>
      <c r="T65" s="245"/>
      <c r="U65" s="245"/>
      <c r="V65" s="49"/>
      <c r="W65" s="49"/>
      <c r="X65" s="49"/>
      <c r="Y65" s="49"/>
      <c r="Z65" s="49"/>
      <c r="AA65" s="49"/>
      <c r="AB65" s="49"/>
      <c r="AC65" s="49"/>
      <c r="AD65" s="50"/>
      <c r="AE65" s="50"/>
      <c r="AF65" s="50"/>
      <c r="AG65" s="50"/>
      <c r="AH65" s="245"/>
      <c r="AI65" s="245"/>
      <c r="AJ65" s="245"/>
      <c r="AK65" s="245"/>
      <c r="AL65" s="245"/>
      <c r="AM65" s="245"/>
      <c r="AN65" s="245"/>
      <c r="AO65" s="245"/>
      <c r="AP65" s="49"/>
      <c r="AQ65" s="246"/>
      <c r="AR65" s="246"/>
      <c r="AS65" s="246"/>
      <c r="AT65" s="246"/>
      <c r="AU65" s="49"/>
      <c r="AV65" s="49"/>
      <c r="AW65" s="49"/>
      <c r="AX65" s="49"/>
      <c r="AY65" s="49"/>
      <c r="AZ65" s="49"/>
      <c r="BB65" s="51"/>
      <c r="CE65" s="10" t="s">
        <v>129</v>
      </c>
      <c r="CF65" s="11" t="s">
        <v>130</v>
      </c>
      <c r="CG65" s="7">
        <v>20.822014498815001</v>
      </c>
      <c r="CH65" s="4">
        <f t="shared" si="0"/>
        <v>298712.62</v>
      </c>
    </row>
    <row r="66" spans="3:86" x14ac:dyDescent="0.25">
      <c r="C66" s="46"/>
      <c r="E66" s="245" t="s">
        <v>2</v>
      </c>
      <c r="F66" s="245"/>
      <c r="G66" s="245"/>
      <c r="H66" s="245"/>
      <c r="I66" s="245"/>
      <c r="J66" s="49" t="s">
        <v>11</v>
      </c>
      <c r="K66" s="245" t="s">
        <v>337</v>
      </c>
      <c r="L66" s="245"/>
      <c r="M66" s="245"/>
      <c r="N66" s="245"/>
      <c r="O66" s="245"/>
      <c r="P66" s="245"/>
      <c r="Q66" s="245"/>
      <c r="R66" s="245"/>
      <c r="S66" s="245"/>
      <c r="T66" s="245"/>
      <c r="U66" s="245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49"/>
      <c r="AH66" s="245"/>
      <c r="AI66" s="245"/>
      <c r="AJ66" s="245"/>
      <c r="AK66" s="245"/>
      <c r="AL66" s="245"/>
      <c r="AM66" s="245"/>
      <c r="AN66" s="245"/>
      <c r="AO66" s="245"/>
      <c r="AP66" s="49"/>
      <c r="AQ66" s="49"/>
      <c r="AR66" s="49"/>
      <c r="AS66" s="49"/>
      <c r="AT66" s="49"/>
      <c r="AU66" s="49"/>
      <c r="AV66" s="49"/>
      <c r="AW66" s="49"/>
      <c r="AX66" s="49"/>
      <c r="AY66" s="49"/>
      <c r="AZ66" s="49"/>
      <c r="BB66" s="51"/>
      <c r="CE66" s="10" t="s">
        <v>131</v>
      </c>
      <c r="CF66" s="11" t="s">
        <v>132</v>
      </c>
      <c r="CG66" s="7">
        <v>7.3308385612714346</v>
      </c>
      <c r="CH66" s="4">
        <f t="shared" si="0"/>
        <v>105168.21</v>
      </c>
    </row>
    <row r="67" spans="3:86" x14ac:dyDescent="0.25">
      <c r="C67" s="46"/>
      <c r="BB67" s="51"/>
      <c r="CE67" s="10" t="s">
        <v>133</v>
      </c>
      <c r="CF67" s="11" t="s">
        <v>134</v>
      </c>
      <c r="CG67" s="7">
        <v>54.480363864491849</v>
      </c>
      <c r="CH67" s="4">
        <f t="shared" si="0"/>
        <v>781575.3</v>
      </c>
    </row>
    <row r="68" spans="3:86" x14ac:dyDescent="0.25">
      <c r="C68" s="46"/>
      <c r="BB68" s="51"/>
      <c r="CE68" s="10" t="s">
        <v>135</v>
      </c>
      <c r="CF68" s="11" t="s">
        <v>136</v>
      </c>
      <c r="CG68" s="7">
        <v>50.628216924578282</v>
      </c>
      <c r="CH68" s="4">
        <f t="shared" si="0"/>
        <v>726312.4</v>
      </c>
    </row>
    <row r="69" spans="3:86" x14ac:dyDescent="0.25">
      <c r="C69" s="46"/>
      <c r="BB69" s="51"/>
      <c r="CE69" s="12" t="s">
        <v>137</v>
      </c>
      <c r="CF69" s="13" t="s">
        <v>138</v>
      </c>
      <c r="CG69" s="14">
        <v>49.527603513174405</v>
      </c>
      <c r="CH69" s="4">
        <f t="shared" si="0"/>
        <v>710523</v>
      </c>
    </row>
    <row r="70" spans="3:86" x14ac:dyDescent="0.25">
      <c r="C70" s="46"/>
      <c r="E70" s="208" t="s">
        <v>25</v>
      </c>
      <c r="F70" s="209"/>
      <c r="G70" s="209"/>
      <c r="H70" s="209"/>
      <c r="I70" s="209"/>
      <c r="J70" s="209"/>
      <c r="K70" s="210" t="str">
        <f t="shared" ref="K70:K75" si="3">VLOOKUP(E70,$CE$1:$CH$1002,2,FALSE)</f>
        <v>NOVACRON DEEP ORANGE S–4R</v>
      </c>
      <c r="L70" s="210"/>
      <c r="M70" s="210"/>
      <c r="N70" s="210"/>
      <c r="O70" s="210"/>
      <c r="P70" s="210"/>
      <c r="Q70" s="210"/>
      <c r="R70" s="210"/>
      <c r="S70" s="210"/>
      <c r="T70" s="210"/>
      <c r="U70" s="210"/>
      <c r="V70" s="210"/>
      <c r="W70" s="210"/>
      <c r="X70" s="210"/>
      <c r="Y70" s="117"/>
      <c r="Z70" s="211">
        <v>3.5</v>
      </c>
      <c r="AA70" s="211"/>
      <c r="AB70" s="211"/>
      <c r="AC70" s="211"/>
      <c r="AD70" s="211"/>
      <c r="AE70" s="211"/>
      <c r="AF70" s="210" t="s">
        <v>315</v>
      </c>
      <c r="AG70" s="210"/>
      <c r="AH70" s="212">
        <v>1179.18</v>
      </c>
      <c r="AI70" s="212"/>
      <c r="AJ70" s="212"/>
      <c r="AK70" s="212"/>
      <c r="AL70" s="212"/>
      <c r="AM70" s="212"/>
      <c r="AN70" s="52" t="s">
        <v>316</v>
      </c>
      <c r="AO70" s="52"/>
      <c r="AP70" s="213">
        <f t="shared" ref="AP70:AP75" si="4">(AH70*VLOOKUP(E70,$CE$1:$CH$1002,4,FALSE))/1000</f>
        <v>126197.21144880001</v>
      </c>
      <c r="AQ70" s="213"/>
      <c r="AR70" s="213"/>
      <c r="AS70" s="213"/>
      <c r="AT70" s="213"/>
      <c r="AU70" s="213"/>
      <c r="AV70" s="213"/>
      <c r="AW70" s="213"/>
      <c r="AX70" s="213"/>
      <c r="AY70" s="213"/>
      <c r="AZ70" s="214"/>
      <c r="BB70" s="51"/>
      <c r="CE70" s="5" t="s">
        <v>139</v>
      </c>
      <c r="CF70" s="11" t="s">
        <v>140</v>
      </c>
      <c r="CG70" s="7">
        <v>58.332510804405409</v>
      </c>
      <c r="CH70" s="4">
        <f t="shared" si="0"/>
        <v>836838.2</v>
      </c>
    </row>
    <row r="71" spans="3:86" x14ac:dyDescent="0.25">
      <c r="C71" s="46"/>
      <c r="E71" s="200" t="s">
        <v>32</v>
      </c>
      <c r="F71" s="243"/>
      <c r="G71" s="243"/>
      <c r="H71" s="243"/>
      <c r="I71" s="243"/>
      <c r="J71" s="243"/>
      <c r="K71" s="230" t="str">
        <f t="shared" si="3"/>
        <v>NOVACRON DEEP CHERRY S–D</v>
      </c>
      <c r="L71" s="230"/>
      <c r="M71" s="230"/>
      <c r="N71" s="230"/>
      <c r="O71" s="230"/>
      <c r="P71" s="230"/>
      <c r="Q71" s="230"/>
      <c r="R71" s="230"/>
      <c r="S71" s="230"/>
      <c r="T71" s="230"/>
      <c r="U71" s="230"/>
      <c r="V71" s="230"/>
      <c r="W71" s="230"/>
      <c r="X71" s="230"/>
      <c r="Y71" s="115"/>
      <c r="Z71" s="203">
        <v>29.2</v>
      </c>
      <c r="AA71" s="203"/>
      <c r="AB71" s="203"/>
      <c r="AC71" s="203"/>
      <c r="AD71" s="203"/>
      <c r="AE71" s="203"/>
      <c r="AF71" s="230" t="s">
        <v>315</v>
      </c>
      <c r="AG71" s="230"/>
      <c r="AH71" s="249">
        <v>9837.74</v>
      </c>
      <c r="AI71" s="249"/>
      <c r="AJ71" s="249"/>
      <c r="AK71" s="249"/>
      <c r="AL71" s="249"/>
      <c r="AM71" s="249"/>
      <c r="AN71" s="41" t="s">
        <v>316</v>
      </c>
      <c r="AP71" s="242">
        <f t="shared" si="4"/>
        <v>1645601.6623464001</v>
      </c>
      <c r="AQ71" s="242"/>
      <c r="AR71" s="242"/>
      <c r="AS71" s="242"/>
      <c r="AT71" s="242"/>
      <c r="AU71" s="242"/>
      <c r="AV71" s="242"/>
      <c r="AW71" s="242"/>
      <c r="AX71" s="242"/>
      <c r="AY71" s="242"/>
      <c r="AZ71" s="206"/>
      <c r="BB71" s="51"/>
      <c r="CE71" s="12" t="s">
        <v>141</v>
      </c>
      <c r="CF71" s="13" t="s">
        <v>142</v>
      </c>
      <c r="CG71" s="14">
        <v>11.666502160881082</v>
      </c>
      <c r="CH71" s="4">
        <f t="shared" si="0"/>
        <v>167367.64000000001</v>
      </c>
    </row>
    <row r="72" spans="3:86" x14ac:dyDescent="0.25">
      <c r="C72" s="46"/>
      <c r="E72" s="200" t="s">
        <v>7</v>
      </c>
      <c r="F72" s="243"/>
      <c r="G72" s="243"/>
      <c r="H72" s="243"/>
      <c r="I72" s="243"/>
      <c r="J72" s="243"/>
      <c r="K72" s="230" t="str">
        <f t="shared" si="3"/>
        <v>NOVACRON DARK BLUE S-GL</v>
      </c>
      <c r="L72" s="230"/>
      <c r="M72" s="230"/>
      <c r="N72" s="230"/>
      <c r="O72" s="230"/>
      <c r="P72" s="230"/>
      <c r="Q72" s="230"/>
      <c r="R72" s="230"/>
      <c r="S72" s="230"/>
      <c r="T72" s="230"/>
      <c r="U72" s="230"/>
      <c r="V72" s="230"/>
      <c r="W72" s="230"/>
      <c r="X72" s="230"/>
      <c r="Y72" s="115"/>
      <c r="Z72" s="203">
        <v>4.3499999999999996</v>
      </c>
      <c r="AA72" s="203"/>
      <c r="AB72" s="203"/>
      <c r="AC72" s="203"/>
      <c r="AD72" s="203"/>
      <c r="AE72" s="203"/>
      <c r="AF72" s="230" t="s">
        <v>315</v>
      </c>
      <c r="AG72" s="230"/>
      <c r="AH72" s="249">
        <v>1465.55</v>
      </c>
      <c r="AI72" s="249"/>
      <c r="AJ72" s="249"/>
      <c r="AK72" s="249"/>
      <c r="AL72" s="249"/>
      <c r="AM72" s="249"/>
      <c r="AN72" s="41" t="s">
        <v>316</v>
      </c>
      <c r="AP72" s="242">
        <f t="shared" si="4"/>
        <v>178290.136944</v>
      </c>
      <c r="AQ72" s="242"/>
      <c r="AR72" s="242"/>
      <c r="AS72" s="242"/>
      <c r="AT72" s="242"/>
      <c r="AU72" s="242"/>
      <c r="AV72" s="242"/>
      <c r="AW72" s="242"/>
      <c r="AX72" s="242"/>
      <c r="AY72" s="242"/>
      <c r="AZ72" s="206"/>
      <c r="BB72" s="51"/>
      <c r="CE72" s="5" t="s">
        <v>143</v>
      </c>
      <c r="CF72" s="11" t="s">
        <v>144</v>
      </c>
      <c r="CG72" s="7">
        <v>14.858281053952322</v>
      </c>
      <c r="CH72" s="4">
        <f t="shared" si="0"/>
        <v>213156.9</v>
      </c>
    </row>
    <row r="73" spans="3:86" x14ac:dyDescent="0.25">
      <c r="C73" s="46"/>
      <c r="E73" s="216" t="s">
        <v>8</v>
      </c>
      <c r="F73" s="217"/>
      <c r="G73" s="217"/>
      <c r="H73" s="217"/>
      <c r="I73" s="217"/>
      <c r="J73" s="217"/>
      <c r="K73" s="218" t="str">
        <f t="shared" si="3"/>
        <v>FIMBIL EAS 40 NEW</v>
      </c>
      <c r="L73" s="218"/>
      <c r="M73" s="218"/>
      <c r="N73" s="218"/>
      <c r="O73" s="218"/>
      <c r="P73" s="218"/>
      <c r="Q73" s="218"/>
      <c r="R73" s="218"/>
      <c r="S73" s="218"/>
      <c r="T73" s="218"/>
      <c r="U73" s="218"/>
      <c r="V73" s="218"/>
      <c r="W73" s="218"/>
      <c r="X73" s="218"/>
      <c r="Y73" s="116"/>
      <c r="Z73" s="219">
        <v>4</v>
      </c>
      <c r="AA73" s="219"/>
      <c r="AB73" s="219"/>
      <c r="AC73" s="219"/>
      <c r="AD73" s="219"/>
      <c r="AE73" s="219"/>
      <c r="AF73" s="218" t="s">
        <v>315</v>
      </c>
      <c r="AG73" s="218"/>
      <c r="AH73" s="248">
        <v>1347.64</v>
      </c>
      <c r="AI73" s="248"/>
      <c r="AJ73" s="248"/>
      <c r="AK73" s="248"/>
      <c r="AL73" s="248"/>
      <c r="AM73" s="248"/>
      <c r="AN73" s="55" t="s">
        <v>316</v>
      </c>
      <c r="AO73" s="55"/>
      <c r="AP73" s="221">
        <f t="shared" si="4"/>
        <v>27799.306589600001</v>
      </c>
      <c r="AQ73" s="221"/>
      <c r="AR73" s="221"/>
      <c r="AS73" s="221"/>
      <c r="AT73" s="221"/>
      <c r="AU73" s="221"/>
      <c r="AV73" s="221"/>
      <c r="AW73" s="221"/>
      <c r="AX73" s="221"/>
      <c r="AY73" s="221"/>
      <c r="AZ73" s="222"/>
      <c r="BB73" s="51"/>
      <c r="CE73" s="15" t="s">
        <v>145</v>
      </c>
      <c r="CF73" s="16" t="s">
        <v>146</v>
      </c>
      <c r="CG73" s="17">
        <v>7.2640485152655785</v>
      </c>
      <c r="CH73" s="4">
        <f t="shared" ref="CH73:CH136" si="5">CG73*$CH$3</f>
        <v>104210.04</v>
      </c>
    </row>
    <row r="74" spans="3:86" x14ac:dyDescent="0.25">
      <c r="C74" s="46"/>
      <c r="E74" s="200" t="s">
        <v>183</v>
      </c>
      <c r="F74" s="243"/>
      <c r="G74" s="243"/>
      <c r="H74" s="243"/>
      <c r="I74" s="243"/>
      <c r="J74" s="243"/>
      <c r="K74" s="230" t="str">
        <f t="shared" si="3"/>
        <v>CAUSTIC SODA LIQ</v>
      </c>
      <c r="L74" s="230"/>
      <c r="M74" s="230"/>
      <c r="N74" s="230"/>
      <c r="O74" s="230"/>
      <c r="P74" s="230"/>
      <c r="Q74" s="230"/>
      <c r="R74" s="230"/>
      <c r="S74" s="230"/>
      <c r="T74" s="230"/>
      <c r="U74" s="230"/>
      <c r="V74" s="230"/>
      <c r="W74" s="230"/>
      <c r="X74" s="230"/>
      <c r="Y74" s="115"/>
      <c r="Z74" s="203">
        <v>9</v>
      </c>
      <c r="AA74" s="203"/>
      <c r="AB74" s="203"/>
      <c r="AC74" s="203"/>
      <c r="AD74" s="203"/>
      <c r="AE74" s="203"/>
      <c r="AF74" s="230" t="s">
        <v>315</v>
      </c>
      <c r="AG74" s="230"/>
      <c r="AH74" s="249">
        <v>3032.18</v>
      </c>
      <c r="AI74" s="249"/>
      <c r="AJ74" s="249"/>
      <c r="AK74" s="249"/>
      <c r="AL74" s="249"/>
      <c r="AM74" s="249"/>
      <c r="AN74" s="41" t="s">
        <v>316</v>
      </c>
      <c r="AP74" s="242">
        <f t="shared" si="4"/>
        <v>25916.042459999997</v>
      </c>
      <c r="AQ74" s="242"/>
      <c r="AR74" s="242"/>
      <c r="AS74" s="242"/>
      <c r="AT74" s="242"/>
      <c r="AU74" s="242"/>
      <c r="AV74" s="242"/>
      <c r="AW74" s="242"/>
      <c r="AX74" s="242"/>
      <c r="AY74" s="242"/>
      <c r="AZ74" s="206"/>
      <c r="BB74" s="51"/>
      <c r="CE74" s="10" t="s">
        <v>147</v>
      </c>
      <c r="CF74" s="18" t="s">
        <v>148</v>
      </c>
      <c r="CG74" s="7">
        <v>8.8314791579534369</v>
      </c>
      <c r="CH74" s="4">
        <f t="shared" si="5"/>
        <v>126696.40000000001</v>
      </c>
    </row>
    <row r="75" spans="3:86" x14ac:dyDescent="0.25">
      <c r="C75" s="46"/>
      <c r="E75" s="223" t="s">
        <v>10</v>
      </c>
      <c r="F75" s="224"/>
      <c r="G75" s="224"/>
      <c r="H75" s="224"/>
      <c r="I75" s="224"/>
      <c r="J75" s="224"/>
      <c r="K75" s="225" t="str">
        <f t="shared" si="3"/>
        <v>SODA ASH</v>
      </c>
      <c r="L75" s="225"/>
      <c r="M75" s="225"/>
      <c r="N75" s="225"/>
      <c r="O75" s="225"/>
      <c r="P75" s="225"/>
      <c r="Q75" s="225"/>
      <c r="R75" s="225"/>
      <c r="S75" s="225"/>
      <c r="T75" s="225"/>
      <c r="U75" s="225"/>
      <c r="V75" s="225"/>
      <c r="W75" s="225"/>
      <c r="X75" s="225"/>
      <c r="Y75" s="113"/>
      <c r="Z75" s="226">
        <v>20</v>
      </c>
      <c r="AA75" s="226"/>
      <c r="AB75" s="226"/>
      <c r="AC75" s="226"/>
      <c r="AD75" s="226"/>
      <c r="AE75" s="226"/>
      <c r="AF75" s="225" t="s">
        <v>315</v>
      </c>
      <c r="AG75" s="225"/>
      <c r="AH75" s="227">
        <v>6738.18</v>
      </c>
      <c r="AI75" s="227"/>
      <c r="AJ75" s="227"/>
      <c r="AK75" s="227"/>
      <c r="AL75" s="227"/>
      <c r="AM75" s="227"/>
      <c r="AN75" s="54" t="s">
        <v>316</v>
      </c>
      <c r="AO75" s="54"/>
      <c r="AP75" s="228">
        <f t="shared" si="4"/>
        <v>59835.038400000005</v>
      </c>
      <c r="AQ75" s="228"/>
      <c r="AR75" s="228"/>
      <c r="AS75" s="228"/>
      <c r="AT75" s="228"/>
      <c r="AU75" s="228"/>
      <c r="AV75" s="228"/>
      <c r="AW75" s="228"/>
      <c r="AX75" s="228"/>
      <c r="AY75" s="228"/>
      <c r="AZ75" s="229"/>
      <c r="BB75" s="51"/>
      <c r="CE75" s="10" t="s">
        <v>149</v>
      </c>
      <c r="CF75" s="11" t="s">
        <v>150</v>
      </c>
      <c r="CG75" s="7">
        <v>8.8825477485013238</v>
      </c>
      <c r="CH75" s="4">
        <f t="shared" si="5"/>
        <v>127429.02999999998</v>
      </c>
    </row>
    <row r="76" spans="3:86" x14ac:dyDescent="0.25">
      <c r="C76" s="46"/>
      <c r="E76" s="120"/>
      <c r="F76" s="120"/>
      <c r="G76" s="120"/>
      <c r="H76" s="120"/>
      <c r="I76" s="120"/>
      <c r="J76" s="120"/>
      <c r="K76" s="115"/>
      <c r="L76" s="115"/>
      <c r="M76" s="115"/>
      <c r="N76" s="115"/>
      <c r="O76" s="115"/>
      <c r="P76" s="115"/>
      <c r="Q76" s="115"/>
      <c r="R76" s="115"/>
      <c r="S76" s="115"/>
      <c r="T76" s="115"/>
      <c r="U76" s="115"/>
      <c r="V76" s="115"/>
      <c r="W76" s="115"/>
      <c r="X76" s="115"/>
      <c r="Y76" s="115"/>
      <c r="Z76" s="111"/>
      <c r="AA76" s="111"/>
      <c r="AB76" s="111"/>
      <c r="AC76" s="111"/>
      <c r="AD76" s="111"/>
      <c r="AE76" s="111"/>
      <c r="AF76" s="115"/>
      <c r="AG76" s="115"/>
      <c r="AH76" s="120"/>
      <c r="AI76" s="120"/>
      <c r="AJ76" s="120"/>
      <c r="AK76" s="120"/>
      <c r="AL76" s="120"/>
      <c r="AM76" s="120"/>
      <c r="AP76" s="112"/>
      <c r="AQ76" s="112"/>
      <c r="AR76" s="112"/>
      <c r="AS76" s="112"/>
      <c r="AT76" s="112"/>
      <c r="AU76" s="112"/>
      <c r="AV76" s="112"/>
      <c r="AW76" s="112"/>
      <c r="AX76" s="112"/>
      <c r="AY76" s="112"/>
      <c r="AZ76" s="112"/>
      <c r="BB76" s="51"/>
      <c r="CE76" s="10" t="s">
        <v>151</v>
      </c>
      <c r="CF76" s="11" t="s">
        <v>152</v>
      </c>
      <c r="CG76" s="7">
        <v>7.5505172173428132</v>
      </c>
      <c r="CH76" s="4">
        <f t="shared" si="5"/>
        <v>108319.72</v>
      </c>
    </row>
    <row r="77" spans="3:86" x14ac:dyDescent="0.25">
      <c r="C77" s="46"/>
      <c r="E77" s="120"/>
      <c r="F77" s="120"/>
      <c r="G77" s="120"/>
      <c r="H77" s="120"/>
      <c r="I77" s="120"/>
      <c r="J77" s="120"/>
      <c r="K77" s="115"/>
      <c r="L77" s="115"/>
      <c r="M77" s="115"/>
      <c r="N77" s="115"/>
      <c r="O77" s="115"/>
      <c r="P77" s="115"/>
      <c r="Q77" s="115"/>
      <c r="R77" s="115"/>
      <c r="S77" s="115"/>
      <c r="T77" s="115"/>
      <c r="U77" s="115"/>
      <c r="V77" s="115"/>
      <c r="W77" s="115"/>
      <c r="X77" s="115"/>
      <c r="Y77" s="115"/>
      <c r="Z77" s="111"/>
      <c r="AA77" s="111"/>
      <c r="AB77" s="111"/>
      <c r="AC77" s="111"/>
      <c r="AD77" s="111"/>
      <c r="AE77" s="111"/>
      <c r="AF77" s="115"/>
      <c r="AG77" s="115"/>
      <c r="AH77" s="120"/>
      <c r="AI77" s="120"/>
      <c r="AJ77" s="120"/>
      <c r="AK77" s="59"/>
      <c r="AL77" s="230" t="s">
        <v>318</v>
      </c>
      <c r="AM77" s="230"/>
      <c r="AN77" s="230"/>
      <c r="AO77" s="230"/>
      <c r="AP77" s="112" t="s">
        <v>11</v>
      </c>
      <c r="AQ77" s="242">
        <f>SUM(AP70:AZ75)</f>
        <v>2063639.3981887999</v>
      </c>
      <c r="AR77" s="242"/>
      <c r="AS77" s="242"/>
      <c r="AT77" s="242"/>
      <c r="AU77" s="242"/>
      <c r="AV77" s="242"/>
      <c r="AW77" s="242"/>
      <c r="AX77" s="242"/>
      <c r="AY77" s="242"/>
      <c r="AZ77" s="242"/>
      <c r="BB77" s="51"/>
      <c r="CE77" s="10" t="s">
        <v>153</v>
      </c>
      <c r="CF77" s="11" t="s">
        <v>154</v>
      </c>
      <c r="CG77" s="7">
        <v>19.985732608392585</v>
      </c>
      <c r="CH77" s="4">
        <f t="shared" si="5"/>
        <v>286715.32</v>
      </c>
    </row>
    <row r="78" spans="3:86" x14ac:dyDescent="0.25">
      <c r="C78" s="46"/>
      <c r="E78" s="120"/>
      <c r="F78" s="120"/>
      <c r="G78" s="120"/>
      <c r="H78" s="120"/>
      <c r="I78" s="120"/>
      <c r="J78" s="120"/>
      <c r="K78" s="115"/>
      <c r="L78" s="115"/>
      <c r="M78" s="115"/>
      <c r="N78" s="115"/>
      <c r="O78" s="115"/>
      <c r="P78" s="115"/>
      <c r="Q78" s="115"/>
      <c r="R78" s="115"/>
      <c r="S78" s="115"/>
      <c r="T78" s="115"/>
      <c r="U78" s="115"/>
      <c r="V78" s="115"/>
      <c r="W78" s="115"/>
      <c r="X78" s="115"/>
      <c r="Y78" s="115"/>
      <c r="Z78" s="111"/>
      <c r="AA78" s="111"/>
      <c r="AB78" s="111"/>
      <c r="AC78" s="111"/>
      <c r="AD78" s="111"/>
      <c r="AE78" s="111"/>
      <c r="AF78" s="115"/>
      <c r="AG78" s="115"/>
      <c r="AH78" s="120"/>
      <c r="AI78" s="120"/>
      <c r="AJ78" s="120"/>
      <c r="AK78" s="59"/>
      <c r="AL78" s="230" t="s">
        <v>317</v>
      </c>
      <c r="AM78" s="230"/>
      <c r="AN78" s="230"/>
      <c r="AO78" s="230"/>
      <c r="AP78" s="112" t="s">
        <v>11</v>
      </c>
      <c r="AQ78" s="242">
        <f>AQ77/AQ64</f>
        <v>982.68542770895226</v>
      </c>
      <c r="AR78" s="242"/>
      <c r="AS78" s="242"/>
      <c r="AT78" s="242"/>
      <c r="AU78" s="242"/>
      <c r="AV78" s="242"/>
      <c r="AW78" s="242"/>
      <c r="AX78" s="242"/>
      <c r="AY78" s="242"/>
      <c r="AZ78" s="242"/>
      <c r="BB78" s="51"/>
      <c r="CE78" s="10" t="s">
        <v>155</v>
      </c>
      <c r="CF78" s="19" t="s">
        <v>156</v>
      </c>
      <c r="CG78" s="7">
        <v>19.352577722013105</v>
      </c>
      <c r="CH78" s="4">
        <f t="shared" si="5"/>
        <v>277632.08</v>
      </c>
    </row>
    <row r="79" spans="3:86" x14ac:dyDescent="0.25">
      <c r="C79" s="46"/>
      <c r="E79" s="120"/>
      <c r="F79" s="120"/>
      <c r="G79" s="120"/>
      <c r="H79" s="120"/>
      <c r="I79" s="120"/>
      <c r="J79" s="120"/>
      <c r="K79" s="115"/>
      <c r="L79" s="115"/>
      <c r="M79" s="115"/>
      <c r="N79" s="115"/>
      <c r="O79" s="115"/>
      <c r="P79" s="115"/>
      <c r="Q79" s="115"/>
      <c r="R79" s="115"/>
      <c r="S79" s="115"/>
      <c r="T79" s="115"/>
      <c r="U79" s="115"/>
      <c r="V79" s="115"/>
      <c r="W79" s="115"/>
      <c r="X79" s="115"/>
      <c r="Y79" s="115"/>
      <c r="Z79" s="111"/>
      <c r="AA79" s="111"/>
      <c r="AB79" s="111"/>
      <c r="AC79" s="111"/>
      <c r="AD79" s="111"/>
      <c r="AE79" s="111"/>
      <c r="AF79" s="115"/>
      <c r="AG79" s="115"/>
      <c r="AH79" s="120"/>
      <c r="AI79" s="120"/>
      <c r="AJ79" s="120"/>
      <c r="AK79" s="120"/>
      <c r="AL79" s="120"/>
      <c r="AM79" s="120"/>
      <c r="AQ79" s="120"/>
      <c r="AR79" s="120"/>
      <c r="AS79" s="120"/>
      <c r="AT79" s="120"/>
      <c r="AU79" s="120"/>
      <c r="AV79" s="120"/>
      <c r="AW79" s="120"/>
      <c r="AX79" s="120"/>
      <c r="AY79" s="120"/>
      <c r="AZ79" s="120"/>
      <c r="BB79" s="51"/>
      <c r="CE79" s="10" t="s">
        <v>157</v>
      </c>
      <c r="CF79" s="19" t="s">
        <v>158</v>
      </c>
      <c r="CG79" s="7">
        <v>17.513283145127563</v>
      </c>
      <c r="CH79" s="4">
        <f t="shared" si="5"/>
        <v>251245.56000000003</v>
      </c>
    </row>
    <row r="80" spans="3:86" ht="17.25" thickBot="1" x14ac:dyDescent="0.3">
      <c r="C80" s="60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2"/>
      <c r="CE80" s="10" t="s">
        <v>159</v>
      </c>
      <c r="CF80" s="11" t="s">
        <v>160</v>
      </c>
      <c r="CG80" s="7">
        <v>18.24300362470375</v>
      </c>
      <c r="CH80" s="4">
        <f t="shared" si="5"/>
        <v>261714.13</v>
      </c>
    </row>
    <row r="81" spans="3:86" x14ac:dyDescent="0.25">
      <c r="CE81" s="10" t="s">
        <v>161</v>
      </c>
      <c r="CF81" s="11" t="s">
        <v>162</v>
      </c>
      <c r="CG81" s="7">
        <v>9.0314714903108886</v>
      </c>
      <c r="CH81" s="4">
        <f t="shared" si="5"/>
        <v>129565.49</v>
      </c>
    </row>
    <row r="82" spans="3:86" ht="17.25" thickBot="1" x14ac:dyDescent="0.3">
      <c r="CE82" s="10" t="s">
        <v>163</v>
      </c>
      <c r="CF82" s="11" t="s">
        <v>164</v>
      </c>
      <c r="CG82" s="7">
        <v>12.306423393280358</v>
      </c>
      <c r="CH82" s="4">
        <f t="shared" si="5"/>
        <v>176547.95</v>
      </c>
    </row>
    <row r="83" spans="3:86" x14ac:dyDescent="0.25">
      <c r="C83" s="43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44"/>
      <c r="AV83" s="44"/>
      <c r="AW83" s="44"/>
      <c r="AX83" s="44"/>
      <c r="AY83" s="44"/>
      <c r="AZ83" s="44"/>
      <c r="BA83" s="44"/>
      <c r="BB83" s="45"/>
      <c r="CE83" s="10" t="s">
        <v>165</v>
      </c>
      <c r="CF83" s="11" t="s">
        <v>166</v>
      </c>
      <c r="CG83" s="7">
        <v>17.52</v>
      </c>
      <c r="CH83" s="4">
        <f t="shared" si="5"/>
        <v>251341.91999999998</v>
      </c>
    </row>
    <row r="84" spans="3:86" x14ac:dyDescent="0.25">
      <c r="C84" s="46"/>
      <c r="E84" s="245" t="s">
        <v>0</v>
      </c>
      <c r="F84" s="245"/>
      <c r="G84" s="245"/>
      <c r="H84" s="245"/>
      <c r="I84" s="245"/>
      <c r="J84" s="49" t="s">
        <v>11</v>
      </c>
      <c r="K84" s="245" t="s">
        <v>342</v>
      </c>
      <c r="L84" s="245"/>
      <c r="M84" s="245"/>
      <c r="N84" s="245"/>
      <c r="O84" s="245"/>
      <c r="P84" s="245"/>
      <c r="Q84" s="245"/>
      <c r="R84" s="245"/>
      <c r="S84" s="245"/>
      <c r="T84" s="245"/>
      <c r="U84" s="245"/>
      <c r="V84" s="49"/>
      <c r="W84" s="49"/>
      <c r="X84" s="49"/>
      <c r="Y84" s="49"/>
      <c r="Z84" s="49"/>
      <c r="AA84" s="49"/>
      <c r="AB84" s="49"/>
      <c r="AC84" s="49"/>
      <c r="AD84" s="50"/>
      <c r="AE84" s="50"/>
      <c r="AF84" s="50"/>
      <c r="AG84" s="50"/>
      <c r="AH84" s="245" t="s">
        <v>3</v>
      </c>
      <c r="AI84" s="245"/>
      <c r="AJ84" s="245"/>
      <c r="AK84" s="245"/>
      <c r="AL84" s="245"/>
      <c r="AM84" s="245"/>
      <c r="AN84" s="245"/>
      <c r="AO84" s="245"/>
      <c r="AP84" s="49" t="s">
        <v>11</v>
      </c>
      <c r="AQ84" s="247">
        <v>336.91</v>
      </c>
      <c r="AR84" s="247"/>
      <c r="AS84" s="247"/>
      <c r="AT84" s="247"/>
      <c r="AU84" s="49" t="s">
        <v>319</v>
      </c>
      <c r="AV84" s="49"/>
      <c r="AW84" s="49"/>
      <c r="AX84" s="49"/>
      <c r="AY84" s="49"/>
      <c r="AZ84" s="49"/>
      <c r="BB84" s="51"/>
      <c r="CE84" s="12" t="s">
        <v>167</v>
      </c>
      <c r="CF84" s="13" t="s">
        <v>168</v>
      </c>
      <c r="CG84" s="7">
        <v>6.0476808866583021</v>
      </c>
      <c r="CH84" s="4">
        <f t="shared" si="5"/>
        <v>86760.03</v>
      </c>
    </row>
    <row r="85" spans="3:86" x14ac:dyDescent="0.25">
      <c r="C85" s="46"/>
      <c r="E85" s="245" t="s">
        <v>322</v>
      </c>
      <c r="F85" s="245"/>
      <c r="G85" s="245"/>
      <c r="H85" s="245"/>
      <c r="I85" s="245"/>
      <c r="J85" s="49" t="s">
        <v>11</v>
      </c>
      <c r="K85" s="49" t="s">
        <v>514</v>
      </c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50"/>
      <c r="AE85" s="50"/>
      <c r="AF85" s="50"/>
      <c r="AG85" s="50"/>
      <c r="AH85" s="245" t="s">
        <v>4</v>
      </c>
      <c r="AI85" s="245"/>
      <c r="AJ85" s="245"/>
      <c r="AK85" s="245"/>
      <c r="AL85" s="245"/>
      <c r="AM85" s="245"/>
      <c r="AN85" s="245"/>
      <c r="AO85" s="245"/>
      <c r="AP85" s="49" t="s">
        <v>11</v>
      </c>
      <c r="AQ85" s="245">
        <v>2100</v>
      </c>
      <c r="AR85" s="245"/>
      <c r="AS85" s="245"/>
      <c r="AT85" s="245"/>
      <c r="AU85" s="49" t="s">
        <v>320</v>
      </c>
      <c r="AV85" s="49"/>
      <c r="AW85" s="49"/>
      <c r="AX85" s="49"/>
      <c r="AY85" s="49"/>
      <c r="AZ85" s="49"/>
      <c r="BB85" s="51"/>
      <c r="CE85" s="12" t="s">
        <v>169</v>
      </c>
      <c r="CF85" s="20" t="s">
        <v>170</v>
      </c>
      <c r="CG85" s="7">
        <v>9.6363041962916505</v>
      </c>
      <c r="CH85" s="4">
        <f t="shared" si="5"/>
        <v>138242.42000000001</v>
      </c>
    </row>
    <row r="86" spans="3:86" x14ac:dyDescent="0.25">
      <c r="C86" s="46"/>
      <c r="E86" s="245" t="s">
        <v>1</v>
      </c>
      <c r="F86" s="245"/>
      <c r="G86" s="245"/>
      <c r="H86" s="245"/>
      <c r="I86" s="245"/>
      <c r="J86" s="49" t="s">
        <v>11</v>
      </c>
      <c r="K86" s="245" t="s">
        <v>481</v>
      </c>
      <c r="L86" s="245"/>
      <c r="M86" s="245"/>
      <c r="N86" s="245"/>
      <c r="O86" s="245"/>
      <c r="P86" s="245"/>
      <c r="Q86" s="245"/>
      <c r="R86" s="245"/>
      <c r="S86" s="245"/>
      <c r="T86" s="245"/>
      <c r="U86" s="245"/>
      <c r="V86" s="49"/>
      <c r="W86" s="49"/>
      <c r="X86" s="49"/>
      <c r="Y86" s="49"/>
      <c r="Z86" s="49"/>
      <c r="AA86" s="49"/>
      <c r="AB86" s="49"/>
      <c r="AC86" s="49"/>
      <c r="AD86" s="50"/>
      <c r="AE86" s="50"/>
      <c r="AF86" s="50"/>
      <c r="AG86" s="50"/>
      <c r="AH86" s="245"/>
      <c r="AI86" s="245"/>
      <c r="AJ86" s="245"/>
      <c r="AK86" s="245"/>
      <c r="AL86" s="245"/>
      <c r="AM86" s="245"/>
      <c r="AN86" s="245"/>
      <c r="AO86" s="245"/>
      <c r="AP86" s="49"/>
      <c r="AQ86" s="246"/>
      <c r="AR86" s="246"/>
      <c r="AS86" s="246"/>
      <c r="AT86" s="246"/>
      <c r="AU86" s="49"/>
      <c r="AV86" s="49"/>
      <c r="AW86" s="49"/>
      <c r="AX86" s="49"/>
      <c r="AY86" s="49"/>
      <c r="AZ86" s="49"/>
      <c r="BB86" s="51"/>
      <c r="CE86" s="10" t="s">
        <v>171</v>
      </c>
      <c r="CF86" s="21" t="s">
        <v>172</v>
      </c>
      <c r="CG86" s="7">
        <v>14.638158371671546</v>
      </c>
      <c r="CH86" s="4">
        <f t="shared" si="5"/>
        <v>209999.02</v>
      </c>
    </row>
    <row r="87" spans="3:86" x14ac:dyDescent="0.25">
      <c r="C87" s="46"/>
      <c r="E87" s="245" t="s">
        <v>2</v>
      </c>
      <c r="F87" s="245"/>
      <c r="G87" s="245"/>
      <c r="H87" s="245"/>
      <c r="I87" s="245"/>
      <c r="J87" s="49" t="s">
        <v>11</v>
      </c>
      <c r="K87" s="245" t="s">
        <v>337</v>
      </c>
      <c r="L87" s="245"/>
      <c r="M87" s="245"/>
      <c r="N87" s="245"/>
      <c r="O87" s="245"/>
      <c r="P87" s="245"/>
      <c r="Q87" s="245"/>
      <c r="R87" s="245"/>
      <c r="S87" s="245"/>
      <c r="T87" s="245"/>
      <c r="U87" s="245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49"/>
      <c r="AH87" s="245"/>
      <c r="AI87" s="245"/>
      <c r="AJ87" s="245"/>
      <c r="AK87" s="245"/>
      <c r="AL87" s="245"/>
      <c r="AM87" s="245"/>
      <c r="AN87" s="245"/>
      <c r="AO87" s="245"/>
      <c r="AP87" s="49"/>
      <c r="AQ87" s="49"/>
      <c r="AR87" s="49"/>
      <c r="AS87" s="49"/>
      <c r="AT87" s="49"/>
      <c r="AU87" s="49"/>
      <c r="AV87" s="49"/>
      <c r="AW87" s="49"/>
      <c r="AX87" s="49"/>
      <c r="AY87" s="49"/>
      <c r="AZ87" s="49"/>
      <c r="BB87" s="51"/>
      <c r="CE87" s="10" t="s">
        <v>173</v>
      </c>
      <c r="CF87" s="22" t="s">
        <v>174</v>
      </c>
      <c r="CG87" s="7">
        <v>12.216808866583019</v>
      </c>
      <c r="CH87" s="4">
        <f t="shared" si="5"/>
        <v>175262.34</v>
      </c>
    </row>
    <row r="88" spans="3:86" x14ac:dyDescent="0.25">
      <c r="C88" s="46"/>
      <c r="BB88" s="51"/>
      <c r="CE88" s="10" t="s">
        <v>175</v>
      </c>
      <c r="CF88" s="22" t="s">
        <v>176</v>
      </c>
      <c r="CG88" s="7">
        <v>9.1766143872856532</v>
      </c>
      <c r="CH88" s="4">
        <f t="shared" si="5"/>
        <v>131647.71</v>
      </c>
    </row>
    <row r="89" spans="3:86" x14ac:dyDescent="0.25">
      <c r="C89" s="46"/>
      <c r="BB89" s="51"/>
      <c r="CE89" s="10" t="s">
        <v>177</v>
      </c>
      <c r="CF89" s="22" t="s">
        <v>178</v>
      </c>
      <c r="CG89" s="7">
        <v>23.90083368186254</v>
      </c>
      <c r="CH89" s="4">
        <f t="shared" si="5"/>
        <v>342881.36</v>
      </c>
    </row>
    <row r="90" spans="3:86" x14ac:dyDescent="0.25">
      <c r="C90" s="46"/>
      <c r="BB90" s="51"/>
      <c r="CE90" s="10" t="s">
        <v>179</v>
      </c>
      <c r="CF90" s="22" t="s">
        <v>180</v>
      </c>
      <c r="CG90" s="7">
        <v>8.8825477485013238</v>
      </c>
      <c r="CH90" s="4">
        <f t="shared" si="5"/>
        <v>127429.02999999998</v>
      </c>
    </row>
    <row r="91" spans="3:86" x14ac:dyDescent="0.25">
      <c r="C91" s="46"/>
      <c r="E91" s="208" t="s">
        <v>25</v>
      </c>
      <c r="F91" s="209"/>
      <c r="G91" s="209"/>
      <c r="H91" s="209"/>
      <c r="I91" s="209"/>
      <c r="J91" s="209"/>
      <c r="K91" s="210" t="str">
        <f t="shared" ref="K91:K96" si="6">VLOOKUP(E91,$CE$1:$CH$1002,2,FALSE)</f>
        <v>NOVACRON DEEP ORANGE S–4R</v>
      </c>
      <c r="L91" s="210"/>
      <c r="M91" s="210"/>
      <c r="N91" s="210"/>
      <c r="O91" s="210"/>
      <c r="P91" s="210"/>
      <c r="Q91" s="210"/>
      <c r="R91" s="210"/>
      <c r="S91" s="210"/>
      <c r="T91" s="210"/>
      <c r="U91" s="210"/>
      <c r="V91" s="210"/>
      <c r="W91" s="210"/>
      <c r="X91" s="210"/>
      <c r="Y91" s="117"/>
      <c r="Z91" s="234">
        <v>13.64</v>
      </c>
      <c r="AA91" s="234"/>
      <c r="AB91" s="234"/>
      <c r="AC91" s="234"/>
      <c r="AD91" s="234"/>
      <c r="AE91" s="234"/>
      <c r="AF91" s="210" t="s">
        <v>315</v>
      </c>
      <c r="AG91" s="210"/>
      <c r="AH91" s="235">
        <v>4595.4399999999996</v>
      </c>
      <c r="AI91" s="235"/>
      <c r="AJ91" s="235"/>
      <c r="AK91" s="235"/>
      <c r="AL91" s="235"/>
      <c r="AM91" s="235"/>
      <c r="AN91" s="52" t="s">
        <v>316</v>
      </c>
      <c r="AO91" s="52"/>
      <c r="AP91" s="213">
        <f t="shared" ref="AP91:AP96" si="7">(AH91*VLOOKUP(E91,$CE$1:$CH$1002,4,FALSE))/1000</f>
        <v>491809.3195104</v>
      </c>
      <c r="AQ91" s="213"/>
      <c r="AR91" s="213"/>
      <c r="AS91" s="213"/>
      <c r="AT91" s="213"/>
      <c r="AU91" s="213"/>
      <c r="AV91" s="213"/>
      <c r="AW91" s="213"/>
      <c r="AX91" s="213"/>
      <c r="AY91" s="213"/>
      <c r="AZ91" s="214"/>
      <c r="BB91" s="51"/>
      <c r="CE91" s="10" t="s">
        <v>181</v>
      </c>
      <c r="CF91" s="22" t="s">
        <v>182</v>
      </c>
      <c r="CG91" s="7">
        <v>7.6998738324271576</v>
      </c>
      <c r="CH91" s="4">
        <f t="shared" si="5"/>
        <v>110462.39</v>
      </c>
    </row>
    <row r="92" spans="3:86" x14ac:dyDescent="0.25">
      <c r="C92" s="46"/>
      <c r="E92" s="200" t="s">
        <v>6</v>
      </c>
      <c r="F92" s="243"/>
      <c r="G92" s="243"/>
      <c r="H92" s="243"/>
      <c r="I92" s="243"/>
      <c r="J92" s="243"/>
      <c r="K92" s="230" t="str">
        <f t="shared" si="6"/>
        <v>NOVACRON RUBY S–3B</v>
      </c>
      <c r="L92" s="230"/>
      <c r="M92" s="230"/>
      <c r="N92" s="230"/>
      <c r="O92" s="230"/>
      <c r="P92" s="230"/>
      <c r="Q92" s="230"/>
      <c r="R92" s="230"/>
      <c r="S92" s="230"/>
      <c r="T92" s="230"/>
      <c r="U92" s="230"/>
      <c r="V92" s="230"/>
      <c r="W92" s="230"/>
      <c r="X92" s="230"/>
      <c r="Y92" s="115"/>
      <c r="Z92" s="232">
        <v>4.18</v>
      </c>
      <c r="AA92" s="232"/>
      <c r="AB92" s="232"/>
      <c r="AC92" s="232"/>
      <c r="AD92" s="232"/>
      <c r="AE92" s="232"/>
      <c r="AF92" s="230" t="s">
        <v>315</v>
      </c>
      <c r="AG92" s="230"/>
      <c r="AH92" s="244">
        <v>1408.28</v>
      </c>
      <c r="AI92" s="244"/>
      <c r="AJ92" s="244"/>
      <c r="AK92" s="244"/>
      <c r="AL92" s="244"/>
      <c r="AM92" s="244"/>
      <c r="AN92" s="41" t="s">
        <v>316</v>
      </c>
      <c r="AP92" s="242">
        <f t="shared" si="7"/>
        <v>169908.78484079998</v>
      </c>
      <c r="AQ92" s="242"/>
      <c r="AR92" s="242"/>
      <c r="AS92" s="242"/>
      <c r="AT92" s="242"/>
      <c r="AU92" s="242"/>
      <c r="AV92" s="242"/>
      <c r="AW92" s="242"/>
      <c r="AX92" s="242"/>
      <c r="AY92" s="242"/>
      <c r="AZ92" s="206"/>
      <c r="BB92" s="51"/>
      <c r="CE92" s="10" t="s">
        <v>183</v>
      </c>
      <c r="CF92" s="11" t="s">
        <v>184</v>
      </c>
      <c r="CG92" s="7">
        <v>0.59577582601421997</v>
      </c>
      <c r="CH92" s="4">
        <f t="shared" si="5"/>
        <v>8547</v>
      </c>
    </row>
    <row r="93" spans="3:86" x14ac:dyDescent="0.25">
      <c r="C93" s="46"/>
      <c r="E93" s="200" t="s">
        <v>7</v>
      </c>
      <c r="F93" s="243"/>
      <c r="G93" s="243"/>
      <c r="H93" s="243"/>
      <c r="I93" s="243"/>
      <c r="J93" s="243"/>
      <c r="K93" s="230" t="str">
        <f t="shared" si="6"/>
        <v>NOVACRON DARK BLUE S-GL</v>
      </c>
      <c r="L93" s="230"/>
      <c r="M93" s="230"/>
      <c r="N93" s="230"/>
      <c r="O93" s="230"/>
      <c r="P93" s="230"/>
      <c r="Q93" s="230"/>
      <c r="R93" s="230"/>
      <c r="S93" s="230"/>
      <c r="T93" s="230"/>
      <c r="U93" s="230"/>
      <c r="V93" s="230"/>
      <c r="W93" s="230"/>
      <c r="X93" s="230"/>
      <c r="Y93" s="115"/>
      <c r="Z93" s="232">
        <v>12.87</v>
      </c>
      <c r="AA93" s="232"/>
      <c r="AB93" s="232"/>
      <c r="AC93" s="232"/>
      <c r="AD93" s="232"/>
      <c r="AE93" s="232"/>
      <c r="AF93" s="230" t="s">
        <v>315</v>
      </c>
      <c r="AG93" s="230"/>
      <c r="AH93" s="244">
        <v>4336.0200000000004</v>
      </c>
      <c r="AI93" s="244"/>
      <c r="AJ93" s="244"/>
      <c r="AK93" s="244"/>
      <c r="AL93" s="244"/>
      <c r="AM93" s="244"/>
      <c r="AN93" s="41" t="s">
        <v>316</v>
      </c>
      <c r="AP93" s="242">
        <f t="shared" si="7"/>
        <v>527494.52396160003</v>
      </c>
      <c r="AQ93" s="242"/>
      <c r="AR93" s="242"/>
      <c r="AS93" s="242"/>
      <c r="AT93" s="242"/>
      <c r="AU93" s="242"/>
      <c r="AV93" s="242"/>
      <c r="AW93" s="242"/>
      <c r="AX93" s="242"/>
      <c r="AY93" s="242"/>
      <c r="AZ93" s="206"/>
      <c r="BB93" s="51"/>
      <c r="CE93" s="10" t="s">
        <v>185</v>
      </c>
      <c r="CF93" s="11" t="s">
        <v>186</v>
      </c>
      <c r="CG93" s="7">
        <v>0.41704307820995395</v>
      </c>
      <c r="CH93" s="4">
        <f t="shared" si="5"/>
        <v>5982.9</v>
      </c>
    </row>
    <row r="94" spans="3:86" x14ac:dyDescent="0.25">
      <c r="C94" s="46"/>
      <c r="E94" s="216" t="s">
        <v>8</v>
      </c>
      <c r="F94" s="217"/>
      <c r="G94" s="217"/>
      <c r="H94" s="217"/>
      <c r="I94" s="217"/>
      <c r="J94" s="217"/>
      <c r="K94" s="218" t="str">
        <f t="shared" si="6"/>
        <v>FIMBIL EAS 40 NEW</v>
      </c>
      <c r="L94" s="218"/>
      <c r="M94" s="218"/>
      <c r="N94" s="218"/>
      <c r="O94" s="218"/>
      <c r="P94" s="218"/>
      <c r="Q94" s="218"/>
      <c r="R94" s="218"/>
      <c r="S94" s="218"/>
      <c r="T94" s="218"/>
      <c r="U94" s="218"/>
      <c r="V94" s="218"/>
      <c r="W94" s="218"/>
      <c r="X94" s="218"/>
      <c r="Y94" s="116"/>
      <c r="Z94" s="236">
        <v>4</v>
      </c>
      <c r="AA94" s="236"/>
      <c r="AB94" s="236"/>
      <c r="AC94" s="236"/>
      <c r="AD94" s="236"/>
      <c r="AE94" s="236"/>
      <c r="AF94" s="218" t="s">
        <v>315</v>
      </c>
      <c r="AG94" s="218"/>
      <c r="AH94" s="248">
        <v>1347.64</v>
      </c>
      <c r="AI94" s="248"/>
      <c r="AJ94" s="248"/>
      <c r="AK94" s="248"/>
      <c r="AL94" s="248"/>
      <c r="AM94" s="248"/>
      <c r="AN94" s="55" t="s">
        <v>316</v>
      </c>
      <c r="AO94" s="55"/>
      <c r="AP94" s="221">
        <f t="shared" si="7"/>
        <v>27799.306589600001</v>
      </c>
      <c r="AQ94" s="221"/>
      <c r="AR94" s="221"/>
      <c r="AS94" s="221"/>
      <c r="AT94" s="221"/>
      <c r="AU94" s="221"/>
      <c r="AV94" s="221"/>
      <c r="AW94" s="221"/>
      <c r="AX94" s="221"/>
      <c r="AY94" s="221"/>
      <c r="AZ94" s="222"/>
      <c r="BB94" s="51"/>
      <c r="CE94" s="10" t="s">
        <v>187</v>
      </c>
      <c r="CF94" s="11" t="s">
        <v>188</v>
      </c>
      <c r="CG94" s="7">
        <v>0.92429945629443744</v>
      </c>
      <c r="CH94" s="4">
        <f t="shared" si="5"/>
        <v>13260</v>
      </c>
    </row>
    <row r="95" spans="3:86" x14ac:dyDescent="0.25">
      <c r="C95" s="46"/>
      <c r="E95" s="200" t="s">
        <v>183</v>
      </c>
      <c r="F95" s="243"/>
      <c r="G95" s="243"/>
      <c r="H95" s="243"/>
      <c r="I95" s="243"/>
      <c r="J95" s="243"/>
      <c r="K95" s="230" t="str">
        <f t="shared" si="6"/>
        <v>CAUSTIC SODA LIQ</v>
      </c>
      <c r="L95" s="230"/>
      <c r="M95" s="230"/>
      <c r="N95" s="230"/>
      <c r="O95" s="230"/>
      <c r="P95" s="230"/>
      <c r="Q95" s="230"/>
      <c r="R95" s="230"/>
      <c r="S95" s="230"/>
      <c r="T95" s="230"/>
      <c r="U95" s="230"/>
      <c r="V95" s="230"/>
      <c r="W95" s="230"/>
      <c r="X95" s="230"/>
      <c r="Y95" s="115"/>
      <c r="Z95" s="232">
        <v>9</v>
      </c>
      <c r="AA95" s="232"/>
      <c r="AB95" s="232"/>
      <c r="AC95" s="232"/>
      <c r="AD95" s="232"/>
      <c r="AE95" s="232"/>
      <c r="AF95" s="230" t="s">
        <v>315</v>
      </c>
      <c r="AG95" s="230"/>
      <c r="AH95" s="244">
        <v>3032.18</v>
      </c>
      <c r="AI95" s="244"/>
      <c r="AJ95" s="244"/>
      <c r="AK95" s="244"/>
      <c r="AL95" s="244"/>
      <c r="AM95" s="244"/>
      <c r="AN95" s="41" t="s">
        <v>316</v>
      </c>
      <c r="AP95" s="242">
        <f t="shared" si="7"/>
        <v>25916.042459999997</v>
      </c>
      <c r="AQ95" s="242"/>
      <c r="AR95" s="242"/>
      <c r="AS95" s="242"/>
      <c r="AT95" s="242"/>
      <c r="AU95" s="242"/>
      <c r="AV95" s="242"/>
      <c r="AW95" s="242"/>
      <c r="AX95" s="242"/>
      <c r="AY95" s="242"/>
      <c r="AZ95" s="206"/>
      <c r="BB95" s="51"/>
      <c r="CE95" s="10" t="s">
        <v>189</v>
      </c>
      <c r="CF95" s="11" t="s">
        <v>190</v>
      </c>
      <c r="CG95" s="8">
        <v>0.27780566011431757</v>
      </c>
      <c r="CH95" s="4">
        <f t="shared" si="5"/>
        <v>3985.3999999999996</v>
      </c>
    </row>
    <row r="96" spans="3:86" x14ac:dyDescent="0.25">
      <c r="C96" s="46"/>
      <c r="E96" s="223" t="s">
        <v>10</v>
      </c>
      <c r="F96" s="224"/>
      <c r="G96" s="224"/>
      <c r="H96" s="224"/>
      <c r="I96" s="224"/>
      <c r="J96" s="224"/>
      <c r="K96" s="225" t="str">
        <f t="shared" si="6"/>
        <v>SODA ASH</v>
      </c>
      <c r="L96" s="225"/>
      <c r="M96" s="225"/>
      <c r="N96" s="225"/>
      <c r="O96" s="225"/>
      <c r="P96" s="225"/>
      <c r="Q96" s="225"/>
      <c r="R96" s="225"/>
      <c r="S96" s="225"/>
      <c r="T96" s="225"/>
      <c r="U96" s="225"/>
      <c r="V96" s="225"/>
      <c r="W96" s="225"/>
      <c r="X96" s="225"/>
      <c r="Y96" s="113"/>
      <c r="Z96" s="237">
        <v>20</v>
      </c>
      <c r="AA96" s="237"/>
      <c r="AB96" s="237"/>
      <c r="AC96" s="237"/>
      <c r="AD96" s="237"/>
      <c r="AE96" s="237"/>
      <c r="AF96" s="225" t="s">
        <v>315</v>
      </c>
      <c r="AG96" s="225"/>
      <c r="AH96" s="238">
        <v>6738.18</v>
      </c>
      <c r="AI96" s="238"/>
      <c r="AJ96" s="238"/>
      <c r="AK96" s="238"/>
      <c r="AL96" s="238"/>
      <c r="AM96" s="238"/>
      <c r="AN96" s="54" t="s">
        <v>316</v>
      </c>
      <c r="AO96" s="54"/>
      <c r="AP96" s="228">
        <f t="shared" si="7"/>
        <v>59835.038400000005</v>
      </c>
      <c r="AQ96" s="228"/>
      <c r="AR96" s="228"/>
      <c r="AS96" s="228"/>
      <c r="AT96" s="228"/>
      <c r="AU96" s="228"/>
      <c r="AV96" s="228"/>
      <c r="AW96" s="228"/>
      <c r="AX96" s="228"/>
      <c r="AY96" s="228"/>
      <c r="AZ96" s="229"/>
      <c r="BB96" s="51"/>
      <c r="CE96" s="10" t="s">
        <v>191</v>
      </c>
      <c r="CF96" s="11" t="s">
        <v>192</v>
      </c>
      <c r="CG96" s="7">
        <v>1.4798550118499931</v>
      </c>
      <c r="CH96" s="4">
        <f t="shared" si="5"/>
        <v>21230</v>
      </c>
    </row>
    <row r="97" spans="3:86" x14ac:dyDescent="0.25">
      <c r="C97" s="46"/>
      <c r="E97" s="120"/>
      <c r="F97" s="120"/>
      <c r="G97" s="120"/>
      <c r="H97" s="120"/>
      <c r="I97" s="120"/>
      <c r="J97" s="120"/>
      <c r="K97" s="115"/>
      <c r="L97" s="115"/>
      <c r="M97" s="115"/>
      <c r="N97" s="115"/>
      <c r="O97" s="115"/>
      <c r="P97" s="115"/>
      <c r="Q97" s="115"/>
      <c r="R97" s="115"/>
      <c r="S97" s="115"/>
      <c r="T97" s="115"/>
      <c r="U97" s="115"/>
      <c r="V97" s="115"/>
      <c r="W97" s="115"/>
      <c r="X97" s="115"/>
      <c r="Y97" s="115"/>
      <c r="Z97" s="111"/>
      <c r="AA97" s="111"/>
      <c r="AB97" s="111"/>
      <c r="AC97" s="111"/>
      <c r="AD97" s="111"/>
      <c r="AE97" s="111"/>
      <c r="AF97" s="115"/>
      <c r="AG97" s="115"/>
      <c r="AH97" s="120"/>
      <c r="AI97" s="120"/>
      <c r="AJ97" s="120"/>
      <c r="AK97" s="120"/>
      <c r="AL97" s="120"/>
      <c r="AM97" s="120"/>
      <c r="AP97" s="112"/>
      <c r="AQ97" s="112"/>
      <c r="AR97" s="112"/>
      <c r="AS97" s="112"/>
      <c r="AT97" s="112"/>
      <c r="AU97" s="112"/>
      <c r="AV97" s="112"/>
      <c r="AW97" s="112"/>
      <c r="AX97" s="112"/>
      <c r="AY97" s="112"/>
      <c r="AZ97" s="112"/>
      <c r="BB97" s="51"/>
      <c r="CE97" s="10" t="s">
        <v>193</v>
      </c>
      <c r="CF97" s="11" t="s">
        <v>194</v>
      </c>
      <c r="CG97" s="7">
        <v>1.4087850271852782</v>
      </c>
      <c r="CH97" s="4">
        <f t="shared" si="5"/>
        <v>20210.43</v>
      </c>
    </row>
    <row r="98" spans="3:86" x14ac:dyDescent="0.25">
      <c r="C98" s="46"/>
      <c r="E98" s="120"/>
      <c r="F98" s="120"/>
      <c r="G98" s="120"/>
      <c r="H98" s="120"/>
      <c r="I98" s="120"/>
      <c r="J98" s="120"/>
      <c r="K98" s="115"/>
      <c r="L98" s="115"/>
      <c r="M98" s="115"/>
      <c r="N98" s="115"/>
      <c r="O98" s="115"/>
      <c r="P98" s="115"/>
      <c r="Q98" s="115"/>
      <c r="R98" s="115"/>
      <c r="S98" s="115"/>
      <c r="T98" s="115"/>
      <c r="U98" s="115"/>
      <c r="V98" s="115"/>
      <c r="W98" s="115"/>
      <c r="X98" s="115"/>
      <c r="Y98" s="115"/>
      <c r="Z98" s="111"/>
      <c r="AA98" s="111"/>
      <c r="AB98" s="111"/>
      <c r="AC98" s="111"/>
      <c r="AD98" s="111"/>
      <c r="AE98" s="111"/>
      <c r="AF98" s="115"/>
      <c r="AG98" s="115"/>
      <c r="AH98" s="120"/>
      <c r="AI98" s="120"/>
      <c r="AJ98" s="120"/>
      <c r="AK98" s="59"/>
      <c r="AL98" s="230" t="s">
        <v>318</v>
      </c>
      <c r="AM98" s="230"/>
      <c r="AN98" s="230"/>
      <c r="AO98" s="230"/>
      <c r="AP98" s="112" t="s">
        <v>11</v>
      </c>
      <c r="AQ98" s="242">
        <f>SUM(AP91:AZ96)</f>
        <v>1302763.0157623999</v>
      </c>
      <c r="AR98" s="242"/>
      <c r="AS98" s="242"/>
      <c r="AT98" s="242"/>
      <c r="AU98" s="242"/>
      <c r="AV98" s="242"/>
      <c r="AW98" s="242"/>
      <c r="AX98" s="242"/>
      <c r="AY98" s="242"/>
      <c r="AZ98" s="242"/>
      <c r="BB98" s="51"/>
      <c r="CE98" s="10" t="s">
        <v>195</v>
      </c>
      <c r="CF98" s="11" t="s">
        <v>196</v>
      </c>
      <c r="CG98" s="7">
        <v>1.9592004739997211</v>
      </c>
      <c r="CH98" s="4">
        <f t="shared" si="5"/>
        <v>28106.69</v>
      </c>
    </row>
    <row r="99" spans="3:86" x14ac:dyDescent="0.25">
      <c r="C99" s="46"/>
      <c r="E99" s="120"/>
      <c r="F99" s="120"/>
      <c r="G99" s="120"/>
      <c r="H99" s="120"/>
      <c r="I99" s="120"/>
      <c r="J99" s="120"/>
      <c r="K99" s="115"/>
      <c r="L99" s="115"/>
      <c r="M99" s="115"/>
      <c r="N99" s="115"/>
      <c r="O99" s="115"/>
      <c r="P99" s="115"/>
      <c r="Q99" s="115"/>
      <c r="R99" s="115"/>
      <c r="S99" s="115"/>
      <c r="T99" s="115"/>
      <c r="U99" s="115"/>
      <c r="V99" s="115"/>
      <c r="W99" s="115"/>
      <c r="X99" s="115"/>
      <c r="Y99" s="115"/>
      <c r="Z99" s="111"/>
      <c r="AA99" s="111"/>
      <c r="AB99" s="111"/>
      <c r="AC99" s="111"/>
      <c r="AD99" s="111"/>
      <c r="AE99" s="111"/>
      <c r="AF99" s="115"/>
      <c r="AG99" s="115"/>
      <c r="AH99" s="120"/>
      <c r="AI99" s="120"/>
      <c r="AJ99" s="120"/>
      <c r="AK99" s="59"/>
      <c r="AL99" s="230" t="s">
        <v>317</v>
      </c>
      <c r="AM99" s="230"/>
      <c r="AN99" s="230"/>
      <c r="AO99" s="230"/>
      <c r="AP99" s="112" t="s">
        <v>11</v>
      </c>
      <c r="AQ99" s="242">
        <f>AQ98/AQ85</f>
        <v>620.36334083923805</v>
      </c>
      <c r="AR99" s="242"/>
      <c r="AS99" s="242"/>
      <c r="AT99" s="242"/>
      <c r="AU99" s="242"/>
      <c r="AV99" s="242"/>
      <c r="AW99" s="242"/>
      <c r="AX99" s="242"/>
      <c r="AY99" s="242"/>
      <c r="AZ99" s="242"/>
      <c r="BB99" s="51"/>
      <c r="CE99" s="10" t="s">
        <v>9</v>
      </c>
      <c r="CF99" s="11" t="s">
        <v>197</v>
      </c>
      <c r="CG99" s="7">
        <v>0.1663529903805939</v>
      </c>
      <c r="CH99" s="4">
        <f t="shared" si="5"/>
        <v>2386.5</v>
      </c>
    </row>
    <row r="100" spans="3:86" x14ac:dyDescent="0.25">
      <c r="C100" s="46"/>
      <c r="E100" s="120"/>
      <c r="F100" s="120"/>
      <c r="G100" s="120"/>
      <c r="H100" s="120"/>
      <c r="I100" s="120"/>
      <c r="J100" s="120"/>
      <c r="K100" s="115"/>
      <c r="L100" s="115"/>
      <c r="M100" s="115"/>
      <c r="N100" s="115"/>
      <c r="O100" s="115"/>
      <c r="P100" s="115"/>
      <c r="Q100" s="115"/>
      <c r="R100" s="115"/>
      <c r="S100" s="115"/>
      <c r="T100" s="115"/>
      <c r="U100" s="115"/>
      <c r="V100" s="115"/>
      <c r="W100" s="115"/>
      <c r="X100" s="115"/>
      <c r="Y100" s="115"/>
      <c r="Z100" s="111"/>
      <c r="AA100" s="111"/>
      <c r="AB100" s="111"/>
      <c r="AC100" s="111"/>
      <c r="AD100" s="111"/>
      <c r="AE100" s="111"/>
      <c r="AF100" s="115"/>
      <c r="AG100" s="115"/>
      <c r="AH100" s="120"/>
      <c r="AI100" s="120"/>
      <c r="AJ100" s="120"/>
      <c r="AK100" s="120"/>
      <c r="AL100" s="120"/>
      <c r="AM100" s="120"/>
      <c r="AQ100" s="120"/>
      <c r="AR100" s="120"/>
      <c r="AS100" s="120"/>
      <c r="AT100" s="120"/>
      <c r="AU100" s="120"/>
      <c r="AV100" s="120"/>
      <c r="AW100" s="120"/>
      <c r="AX100" s="120"/>
      <c r="AY100" s="120"/>
      <c r="AZ100" s="120"/>
      <c r="BB100" s="51"/>
      <c r="CE100" s="10" t="s">
        <v>10</v>
      </c>
      <c r="CF100" s="11" t="s">
        <v>198</v>
      </c>
      <c r="CG100" s="7">
        <v>0.61898787118360521</v>
      </c>
      <c r="CH100" s="4">
        <f t="shared" si="5"/>
        <v>8880</v>
      </c>
    </row>
    <row r="101" spans="3:86" ht="17.25" thickBot="1" x14ac:dyDescent="0.3">
      <c r="C101" s="60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2"/>
      <c r="CE101" s="10" t="s">
        <v>199</v>
      </c>
      <c r="CF101" s="11" t="s">
        <v>200</v>
      </c>
      <c r="CG101" s="7">
        <v>0.794646591384358</v>
      </c>
      <c r="CH101" s="4">
        <f t="shared" si="5"/>
        <v>11400</v>
      </c>
    </row>
    <row r="102" spans="3:86" x14ac:dyDescent="0.25">
      <c r="CE102" s="10" t="s">
        <v>201</v>
      </c>
      <c r="CF102" s="11" t="s">
        <v>202</v>
      </c>
      <c r="CG102" s="7">
        <v>0.71099958176495193</v>
      </c>
      <c r="CH102" s="4">
        <f t="shared" si="5"/>
        <v>10200</v>
      </c>
    </row>
    <row r="103" spans="3:86" ht="17.25" thickBot="1" x14ac:dyDescent="0.3">
      <c r="CE103" s="10" t="s">
        <v>203</v>
      </c>
      <c r="CF103" s="11" t="s">
        <v>204</v>
      </c>
      <c r="CG103" s="7">
        <v>1.3377959012965286</v>
      </c>
      <c r="CH103" s="4">
        <f t="shared" si="5"/>
        <v>19192.02</v>
      </c>
    </row>
    <row r="104" spans="3:86" x14ac:dyDescent="0.25">
      <c r="C104" s="43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5"/>
      <c r="CE104" s="10" t="s">
        <v>205</v>
      </c>
      <c r="CF104" s="11" t="s">
        <v>206</v>
      </c>
      <c r="CG104" s="7">
        <v>2.4213495050885263</v>
      </c>
      <c r="CH104" s="4">
        <f t="shared" si="5"/>
        <v>34736.68</v>
      </c>
    </row>
    <row r="105" spans="3:86" x14ac:dyDescent="0.25">
      <c r="C105" s="46"/>
      <c r="E105" s="245" t="s">
        <v>0</v>
      </c>
      <c r="F105" s="245"/>
      <c r="G105" s="245"/>
      <c r="H105" s="245"/>
      <c r="I105" s="245"/>
      <c r="J105" s="49" t="s">
        <v>11</v>
      </c>
      <c r="K105" s="245" t="s">
        <v>353</v>
      </c>
      <c r="L105" s="245"/>
      <c r="M105" s="245"/>
      <c r="N105" s="245"/>
      <c r="O105" s="245"/>
      <c r="P105" s="245"/>
      <c r="Q105" s="245"/>
      <c r="R105" s="245"/>
      <c r="S105" s="245"/>
      <c r="T105" s="245"/>
      <c r="U105" s="245"/>
      <c r="V105" s="49"/>
      <c r="W105" s="49"/>
      <c r="X105" s="49"/>
      <c r="Y105" s="49"/>
      <c r="Z105" s="49"/>
      <c r="AA105" s="49"/>
      <c r="AB105" s="49"/>
      <c r="AC105" s="49"/>
      <c r="AD105" s="50"/>
      <c r="AE105" s="50"/>
      <c r="AF105" s="50"/>
      <c r="AG105" s="50"/>
      <c r="AH105" s="245" t="s">
        <v>3</v>
      </c>
      <c r="AI105" s="245"/>
      <c r="AJ105" s="245"/>
      <c r="AK105" s="245"/>
      <c r="AL105" s="245"/>
      <c r="AM105" s="245"/>
      <c r="AN105" s="245"/>
      <c r="AO105" s="245"/>
      <c r="AP105" s="49" t="s">
        <v>11</v>
      </c>
      <c r="AQ105" s="247">
        <v>336.91</v>
      </c>
      <c r="AR105" s="247"/>
      <c r="AS105" s="247"/>
      <c r="AT105" s="247"/>
      <c r="AU105" s="49" t="s">
        <v>319</v>
      </c>
      <c r="AV105" s="49"/>
      <c r="AW105" s="49"/>
      <c r="AX105" s="49"/>
      <c r="AY105" s="49"/>
      <c r="AZ105" s="49"/>
      <c r="BB105" s="51"/>
      <c r="CE105" s="10" t="s">
        <v>207</v>
      </c>
      <c r="CF105" s="11" t="s">
        <v>208</v>
      </c>
      <c r="CG105" s="7">
        <v>0.88</v>
      </c>
      <c r="CH105" s="4">
        <f t="shared" si="5"/>
        <v>12624.48</v>
      </c>
    </row>
    <row r="106" spans="3:86" x14ac:dyDescent="0.25">
      <c r="C106" s="46"/>
      <c r="E106" s="245" t="s">
        <v>322</v>
      </c>
      <c r="F106" s="245"/>
      <c r="G106" s="245"/>
      <c r="H106" s="245"/>
      <c r="I106" s="245"/>
      <c r="J106" s="49" t="s">
        <v>11</v>
      </c>
      <c r="K106" s="49" t="s">
        <v>515</v>
      </c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50"/>
      <c r="AE106" s="50"/>
      <c r="AF106" s="50"/>
      <c r="AG106" s="50"/>
      <c r="AH106" s="245" t="s">
        <v>4</v>
      </c>
      <c r="AI106" s="245"/>
      <c r="AJ106" s="245"/>
      <c r="AK106" s="245"/>
      <c r="AL106" s="245"/>
      <c r="AM106" s="245"/>
      <c r="AN106" s="245"/>
      <c r="AO106" s="245"/>
      <c r="AP106" s="49" t="s">
        <v>11</v>
      </c>
      <c r="AQ106" s="245">
        <v>2100</v>
      </c>
      <c r="AR106" s="245"/>
      <c r="AS106" s="245"/>
      <c r="AT106" s="245"/>
      <c r="AU106" s="49" t="s">
        <v>320</v>
      </c>
      <c r="AV106" s="49"/>
      <c r="AW106" s="49"/>
      <c r="AX106" s="49"/>
      <c r="AY106" s="49"/>
      <c r="AZ106" s="49"/>
      <c r="BB106" s="51"/>
      <c r="CE106" s="12" t="s">
        <v>209</v>
      </c>
      <c r="CF106" s="13" t="s">
        <v>210</v>
      </c>
      <c r="CG106" s="7">
        <v>3.1523232956921792</v>
      </c>
      <c r="CH106" s="4">
        <f t="shared" si="5"/>
        <v>45223.23</v>
      </c>
    </row>
    <row r="107" spans="3:86" x14ac:dyDescent="0.25">
      <c r="C107" s="46"/>
      <c r="E107" s="245" t="s">
        <v>1</v>
      </c>
      <c r="F107" s="245"/>
      <c r="G107" s="245"/>
      <c r="H107" s="245"/>
      <c r="I107" s="245"/>
      <c r="J107" s="49" t="s">
        <v>11</v>
      </c>
      <c r="K107" s="245" t="s">
        <v>481</v>
      </c>
      <c r="L107" s="245"/>
      <c r="M107" s="245"/>
      <c r="N107" s="245"/>
      <c r="O107" s="245"/>
      <c r="P107" s="245"/>
      <c r="Q107" s="245"/>
      <c r="R107" s="245"/>
      <c r="S107" s="245"/>
      <c r="T107" s="245"/>
      <c r="U107" s="245"/>
      <c r="V107" s="49"/>
      <c r="W107" s="49"/>
      <c r="X107" s="49"/>
      <c r="Y107" s="49"/>
      <c r="Z107" s="49"/>
      <c r="AA107" s="49"/>
      <c r="AB107" s="49"/>
      <c r="AC107" s="49"/>
      <c r="AD107" s="50"/>
      <c r="AE107" s="50"/>
      <c r="AF107" s="50"/>
      <c r="AG107" s="50"/>
      <c r="AH107" s="245"/>
      <c r="AI107" s="245"/>
      <c r="AJ107" s="245"/>
      <c r="AK107" s="245"/>
      <c r="AL107" s="245"/>
      <c r="AM107" s="245"/>
      <c r="AN107" s="245"/>
      <c r="AO107" s="245"/>
      <c r="AP107" s="49"/>
      <c r="AQ107" s="246"/>
      <c r="AR107" s="246"/>
      <c r="AS107" s="246"/>
      <c r="AT107" s="246"/>
      <c r="AU107" s="49"/>
      <c r="AV107" s="49"/>
      <c r="AW107" s="49"/>
      <c r="AX107" s="49"/>
      <c r="AY107" s="49"/>
      <c r="AZ107" s="49"/>
      <c r="BB107" s="51"/>
      <c r="CE107" s="5" t="s">
        <v>211</v>
      </c>
      <c r="CF107" s="11" t="s">
        <v>212</v>
      </c>
      <c r="CG107" s="7">
        <v>1.3936128537571448</v>
      </c>
      <c r="CH107" s="4">
        <f t="shared" si="5"/>
        <v>19992.77</v>
      </c>
    </row>
    <row r="108" spans="3:86" x14ac:dyDescent="0.25">
      <c r="C108" s="46"/>
      <c r="E108" s="245" t="s">
        <v>2</v>
      </c>
      <c r="F108" s="245"/>
      <c r="G108" s="245"/>
      <c r="H108" s="245"/>
      <c r="I108" s="245"/>
      <c r="J108" s="49" t="s">
        <v>11</v>
      </c>
      <c r="K108" s="245" t="s">
        <v>337</v>
      </c>
      <c r="L108" s="245"/>
      <c r="M108" s="245"/>
      <c r="N108" s="245"/>
      <c r="O108" s="245"/>
      <c r="P108" s="245"/>
      <c r="Q108" s="245"/>
      <c r="R108" s="245"/>
      <c r="S108" s="245"/>
      <c r="T108" s="245"/>
      <c r="U108" s="245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245"/>
      <c r="AI108" s="245"/>
      <c r="AJ108" s="245"/>
      <c r="AK108" s="245"/>
      <c r="AL108" s="245"/>
      <c r="AM108" s="245"/>
      <c r="AN108" s="245"/>
      <c r="AO108" s="245"/>
      <c r="AP108" s="49"/>
      <c r="AQ108" s="49"/>
      <c r="AR108" s="49"/>
      <c r="AS108" s="49"/>
      <c r="AT108" s="49"/>
      <c r="AU108" s="49"/>
      <c r="AV108" s="49"/>
      <c r="AW108" s="49"/>
      <c r="AX108" s="49"/>
      <c r="AY108" s="49"/>
      <c r="AZ108" s="49"/>
      <c r="BB108" s="51"/>
      <c r="CE108" s="10" t="s">
        <v>213</v>
      </c>
      <c r="CF108" s="11" t="s">
        <v>214</v>
      </c>
      <c r="CG108" s="7">
        <v>0.59725149867558902</v>
      </c>
      <c r="CH108" s="4">
        <f t="shared" si="5"/>
        <v>8568.17</v>
      </c>
    </row>
    <row r="109" spans="3:86" x14ac:dyDescent="0.25">
      <c r="C109" s="46"/>
      <c r="BB109" s="51"/>
      <c r="CE109" s="10" t="s">
        <v>8</v>
      </c>
      <c r="CF109" s="11" t="s">
        <v>215</v>
      </c>
      <c r="CG109" s="7">
        <v>1.4379018541753799</v>
      </c>
      <c r="CH109" s="4">
        <f t="shared" si="5"/>
        <v>20628.14</v>
      </c>
    </row>
    <row r="110" spans="3:86" x14ac:dyDescent="0.25">
      <c r="C110" s="46"/>
      <c r="BB110" s="51"/>
      <c r="CE110" s="10" t="s">
        <v>216</v>
      </c>
      <c r="CF110" s="11" t="s">
        <v>217</v>
      </c>
      <c r="CG110" s="7">
        <v>1.1666499372647428</v>
      </c>
      <c r="CH110" s="4">
        <f t="shared" si="5"/>
        <v>16736.759999999998</v>
      </c>
    </row>
    <row r="111" spans="3:86" x14ac:dyDescent="0.25">
      <c r="C111" s="46"/>
      <c r="BB111" s="51"/>
      <c r="CE111" s="10" t="s">
        <v>218</v>
      </c>
      <c r="CF111" s="11" t="s">
        <v>219</v>
      </c>
      <c r="CG111" s="7">
        <v>0.83646591384358016</v>
      </c>
      <c r="CH111" s="4">
        <f t="shared" si="5"/>
        <v>11999.94</v>
      </c>
    </row>
    <row r="112" spans="3:86" x14ac:dyDescent="0.25">
      <c r="C112" s="46"/>
      <c r="E112" s="208" t="s">
        <v>6</v>
      </c>
      <c r="F112" s="209"/>
      <c r="G112" s="209"/>
      <c r="H112" s="209"/>
      <c r="I112" s="209"/>
      <c r="J112" s="209"/>
      <c r="K112" s="210" t="str">
        <f>VLOOKUP(E112,$CE$1:$CH$1002,2,FALSE)</f>
        <v>NOVACRON RUBY S–3B</v>
      </c>
      <c r="L112" s="210"/>
      <c r="M112" s="210"/>
      <c r="N112" s="210"/>
      <c r="O112" s="210"/>
      <c r="P112" s="210"/>
      <c r="Q112" s="210"/>
      <c r="R112" s="210"/>
      <c r="S112" s="210"/>
      <c r="T112" s="210"/>
      <c r="U112" s="210"/>
      <c r="V112" s="210"/>
      <c r="W112" s="210"/>
      <c r="X112" s="210"/>
      <c r="Y112" s="117"/>
      <c r="Z112" s="234">
        <v>22</v>
      </c>
      <c r="AA112" s="234"/>
      <c r="AB112" s="234"/>
      <c r="AC112" s="234"/>
      <c r="AD112" s="234"/>
      <c r="AE112" s="234"/>
      <c r="AF112" s="210" t="s">
        <v>315</v>
      </c>
      <c r="AG112" s="210"/>
      <c r="AH112" s="235">
        <v>7412</v>
      </c>
      <c r="AI112" s="235"/>
      <c r="AJ112" s="235"/>
      <c r="AK112" s="235"/>
      <c r="AL112" s="235"/>
      <c r="AM112" s="235"/>
      <c r="AN112" s="52" t="s">
        <v>316</v>
      </c>
      <c r="AO112" s="52"/>
      <c r="AP112" s="213">
        <f>(AH112*VLOOKUP(E112,$CE$1:$CH$1002,4,FALSE))/1000</f>
        <v>894256.7623200001</v>
      </c>
      <c r="AQ112" s="213"/>
      <c r="AR112" s="213"/>
      <c r="AS112" s="213"/>
      <c r="AT112" s="213"/>
      <c r="AU112" s="213"/>
      <c r="AV112" s="213"/>
      <c r="AW112" s="213"/>
      <c r="AX112" s="213"/>
      <c r="AY112" s="213"/>
      <c r="AZ112" s="214"/>
      <c r="BB112" s="51"/>
      <c r="CE112" s="10" t="s">
        <v>220</v>
      </c>
      <c r="CF112" s="11" t="s">
        <v>221</v>
      </c>
      <c r="CG112" s="7">
        <v>1.2344904502997351</v>
      </c>
      <c r="CH112" s="4">
        <f t="shared" si="5"/>
        <v>17710</v>
      </c>
    </row>
    <row r="113" spans="3:86" x14ac:dyDescent="0.25">
      <c r="C113" s="46"/>
      <c r="E113" s="200" t="s">
        <v>38</v>
      </c>
      <c r="F113" s="243"/>
      <c r="G113" s="243"/>
      <c r="H113" s="243"/>
      <c r="I113" s="243"/>
      <c r="J113" s="243"/>
      <c r="K113" s="230" t="str">
        <f>VLOOKUP(E113,$CE$1:$CH$1002,2,FALSE)</f>
        <v>NOVACRON OCEAN S–R</v>
      </c>
      <c r="L113" s="230"/>
      <c r="M113" s="230"/>
      <c r="N113" s="230"/>
      <c r="O113" s="230"/>
      <c r="P113" s="230"/>
      <c r="Q113" s="230"/>
      <c r="R113" s="230"/>
      <c r="S113" s="230"/>
      <c r="T113" s="230"/>
      <c r="U113" s="230"/>
      <c r="V113" s="230"/>
      <c r="W113" s="230"/>
      <c r="X113" s="230"/>
      <c r="Y113" s="115"/>
      <c r="Z113" s="232">
        <v>3.3</v>
      </c>
      <c r="AA113" s="232"/>
      <c r="AB113" s="232"/>
      <c r="AC113" s="232"/>
      <c r="AD113" s="232"/>
      <c r="AE113" s="232"/>
      <c r="AF113" s="230" t="s">
        <v>315</v>
      </c>
      <c r="AG113" s="230"/>
      <c r="AH113" s="244">
        <v>1111.8</v>
      </c>
      <c r="AI113" s="244"/>
      <c r="AJ113" s="244"/>
      <c r="AK113" s="244"/>
      <c r="AL113" s="244"/>
      <c r="AM113" s="244"/>
      <c r="AN113" s="41" t="s">
        <v>316</v>
      </c>
      <c r="AP113" s="242">
        <f>(AH113*VLOOKUP(E113,$CE$1:$CH$1002,4,FALSE))/1000</f>
        <v>385189.66961999994</v>
      </c>
      <c r="AQ113" s="242"/>
      <c r="AR113" s="242"/>
      <c r="AS113" s="242"/>
      <c r="AT113" s="242"/>
      <c r="AU113" s="242"/>
      <c r="AV113" s="242"/>
      <c r="AW113" s="242"/>
      <c r="AX113" s="242"/>
      <c r="AY113" s="242"/>
      <c r="AZ113" s="206"/>
      <c r="BB113" s="51"/>
      <c r="CE113" s="10" t="s">
        <v>222</v>
      </c>
      <c r="CF113" s="11" t="s">
        <v>223</v>
      </c>
      <c r="CG113" s="7">
        <v>0.84344068032901154</v>
      </c>
      <c r="CH113" s="4">
        <f t="shared" si="5"/>
        <v>12100</v>
      </c>
    </row>
    <row r="114" spans="3:86" x14ac:dyDescent="0.25">
      <c r="C114" s="46"/>
      <c r="E114" s="216" t="s">
        <v>8</v>
      </c>
      <c r="F114" s="217"/>
      <c r="G114" s="217"/>
      <c r="H114" s="217"/>
      <c r="I114" s="217"/>
      <c r="J114" s="217"/>
      <c r="K114" s="218" t="str">
        <f>VLOOKUP(E114,$CE$1:$CH$1002,2,FALSE)</f>
        <v>FIMBIL EAS 40 NEW</v>
      </c>
      <c r="L114" s="218"/>
      <c r="M114" s="218"/>
      <c r="N114" s="218"/>
      <c r="O114" s="218"/>
      <c r="P114" s="218"/>
      <c r="Q114" s="218"/>
      <c r="R114" s="218"/>
      <c r="S114" s="218"/>
      <c r="T114" s="218"/>
      <c r="U114" s="218"/>
      <c r="V114" s="218"/>
      <c r="W114" s="218"/>
      <c r="X114" s="218"/>
      <c r="Y114" s="116"/>
      <c r="Z114" s="236">
        <v>4</v>
      </c>
      <c r="AA114" s="236"/>
      <c r="AB114" s="236"/>
      <c r="AC114" s="236"/>
      <c r="AD114" s="236"/>
      <c r="AE114" s="236"/>
      <c r="AF114" s="218" t="s">
        <v>315</v>
      </c>
      <c r="AG114" s="218"/>
      <c r="AH114" s="248">
        <v>1347.64</v>
      </c>
      <c r="AI114" s="248"/>
      <c r="AJ114" s="248"/>
      <c r="AK114" s="248"/>
      <c r="AL114" s="248"/>
      <c r="AM114" s="248"/>
      <c r="AN114" s="55" t="s">
        <v>316</v>
      </c>
      <c r="AO114" s="55"/>
      <c r="AP114" s="221">
        <f>(AH114*VLOOKUP(E114,$CE$1:$CH$1002,4,FALSE))/1000</f>
        <v>27799.306589600001</v>
      </c>
      <c r="AQ114" s="221"/>
      <c r="AR114" s="221"/>
      <c r="AS114" s="221"/>
      <c r="AT114" s="221"/>
      <c r="AU114" s="221"/>
      <c r="AV114" s="221"/>
      <c r="AW114" s="221"/>
      <c r="AX114" s="221"/>
      <c r="AY114" s="221"/>
      <c r="AZ114" s="222"/>
      <c r="BB114" s="51"/>
      <c r="CE114" s="10" t="s">
        <v>224</v>
      </c>
      <c r="CF114" s="11" t="s">
        <v>225</v>
      </c>
      <c r="CG114" s="7">
        <v>0.58723825456573264</v>
      </c>
      <c r="CH114" s="4">
        <f t="shared" si="5"/>
        <v>8424.52</v>
      </c>
    </row>
    <row r="115" spans="3:86" x14ac:dyDescent="0.25">
      <c r="C115" s="46"/>
      <c r="E115" s="200" t="s">
        <v>183</v>
      </c>
      <c r="F115" s="243"/>
      <c r="G115" s="243"/>
      <c r="H115" s="243"/>
      <c r="I115" s="243"/>
      <c r="J115" s="243"/>
      <c r="K115" s="230" t="str">
        <f>VLOOKUP(E115,$CE$1:$CH$1002,2,FALSE)</f>
        <v>CAUSTIC SODA LIQ</v>
      </c>
      <c r="L115" s="230"/>
      <c r="M115" s="230"/>
      <c r="N115" s="230"/>
      <c r="O115" s="230"/>
      <c r="P115" s="230"/>
      <c r="Q115" s="230"/>
      <c r="R115" s="230"/>
      <c r="S115" s="230"/>
      <c r="T115" s="230"/>
      <c r="U115" s="230"/>
      <c r="V115" s="230"/>
      <c r="W115" s="230"/>
      <c r="X115" s="230"/>
      <c r="Y115" s="115"/>
      <c r="Z115" s="232">
        <v>9</v>
      </c>
      <c r="AA115" s="232"/>
      <c r="AB115" s="232"/>
      <c r="AC115" s="232"/>
      <c r="AD115" s="232"/>
      <c r="AE115" s="232"/>
      <c r="AF115" s="230" t="s">
        <v>315</v>
      </c>
      <c r="AG115" s="230"/>
      <c r="AH115" s="244">
        <v>3032.18</v>
      </c>
      <c r="AI115" s="244"/>
      <c r="AJ115" s="244"/>
      <c r="AK115" s="244"/>
      <c r="AL115" s="244"/>
      <c r="AM115" s="244"/>
      <c r="AN115" s="41" t="s">
        <v>316</v>
      </c>
      <c r="AP115" s="242">
        <f>(AH115*VLOOKUP(E115,$CE$1:$CH$1002,4,FALSE))/1000</f>
        <v>25916.042459999997</v>
      </c>
      <c r="AQ115" s="242"/>
      <c r="AR115" s="242"/>
      <c r="AS115" s="242"/>
      <c r="AT115" s="242"/>
      <c r="AU115" s="242"/>
      <c r="AV115" s="242"/>
      <c r="AW115" s="242"/>
      <c r="AX115" s="242"/>
      <c r="AY115" s="242"/>
      <c r="AZ115" s="206"/>
      <c r="BB115" s="51"/>
      <c r="CE115" s="10" t="s">
        <v>226</v>
      </c>
      <c r="CF115" s="11" t="s">
        <v>227</v>
      </c>
      <c r="CG115" s="23">
        <v>2.9269482782657188</v>
      </c>
      <c r="CH115" s="4">
        <f t="shared" si="5"/>
        <v>41990</v>
      </c>
    </row>
    <row r="116" spans="3:86" x14ac:dyDescent="0.25">
      <c r="C116" s="46"/>
      <c r="E116" s="223" t="s">
        <v>10</v>
      </c>
      <c r="F116" s="224"/>
      <c r="G116" s="224"/>
      <c r="H116" s="224"/>
      <c r="I116" s="224"/>
      <c r="J116" s="224"/>
      <c r="K116" s="225" t="str">
        <f>VLOOKUP(E116,$CE$1:$CH$1002,2,FALSE)</f>
        <v>SODA ASH</v>
      </c>
      <c r="L116" s="225"/>
      <c r="M116" s="225"/>
      <c r="N116" s="225"/>
      <c r="O116" s="225"/>
      <c r="P116" s="225"/>
      <c r="Q116" s="225"/>
      <c r="R116" s="225"/>
      <c r="S116" s="225"/>
      <c r="T116" s="225"/>
      <c r="U116" s="225"/>
      <c r="V116" s="225"/>
      <c r="W116" s="225"/>
      <c r="X116" s="225"/>
      <c r="Y116" s="113"/>
      <c r="Z116" s="237">
        <v>20</v>
      </c>
      <c r="AA116" s="237"/>
      <c r="AB116" s="237"/>
      <c r="AC116" s="237"/>
      <c r="AD116" s="237"/>
      <c r="AE116" s="237"/>
      <c r="AF116" s="225" t="s">
        <v>315</v>
      </c>
      <c r="AG116" s="225"/>
      <c r="AH116" s="238">
        <v>6738.18</v>
      </c>
      <c r="AI116" s="238"/>
      <c r="AJ116" s="238"/>
      <c r="AK116" s="238"/>
      <c r="AL116" s="238"/>
      <c r="AM116" s="238"/>
      <c r="AN116" s="54" t="s">
        <v>316</v>
      </c>
      <c r="AO116" s="54"/>
      <c r="AP116" s="228">
        <f>(AH116*VLOOKUP(E116,$CE$1:$CH$1002,4,FALSE))/1000</f>
        <v>59835.038400000005</v>
      </c>
      <c r="AQ116" s="228"/>
      <c r="AR116" s="228"/>
      <c r="AS116" s="228"/>
      <c r="AT116" s="228"/>
      <c r="AU116" s="228"/>
      <c r="AV116" s="228"/>
      <c r="AW116" s="228"/>
      <c r="AX116" s="228"/>
      <c r="AY116" s="228"/>
      <c r="AZ116" s="229"/>
      <c r="BB116" s="51"/>
      <c r="CE116" s="24" t="s">
        <v>228</v>
      </c>
      <c r="CF116" s="13" t="s">
        <v>229</v>
      </c>
      <c r="CG116" s="14">
        <v>2.5644291091593479</v>
      </c>
      <c r="CH116" s="4">
        <f t="shared" si="5"/>
        <v>36789.300000000003</v>
      </c>
    </row>
    <row r="117" spans="3:86" x14ac:dyDescent="0.25">
      <c r="C117" s="46"/>
      <c r="E117" s="120"/>
      <c r="F117" s="120"/>
      <c r="G117" s="120"/>
      <c r="H117" s="120"/>
      <c r="I117" s="120"/>
      <c r="J117" s="120"/>
      <c r="K117" s="115"/>
      <c r="L117" s="115"/>
      <c r="M117" s="115"/>
      <c r="N117" s="115"/>
      <c r="O117" s="115"/>
      <c r="P117" s="115"/>
      <c r="Q117" s="115"/>
      <c r="R117" s="115"/>
      <c r="S117" s="115"/>
      <c r="T117" s="115"/>
      <c r="U117" s="115"/>
      <c r="V117" s="115"/>
      <c r="W117" s="115"/>
      <c r="X117" s="115"/>
      <c r="Y117" s="115"/>
      <c r="Z117" s="111"/>
      <c r="AA117" s="111"/>
      <c r="AB117" s="111"/>
      <c r="AC117" s="111"/>
      <c r="AD117" s="111"/>
      <c r="AE117" s="111"/>
      <c r="AF117" s="115"/>
      <c r="AG117" s="115"/>
      <c r="AH117" s="120"/>
      <c r="AI117" s="120"/>
      <c r="AJ117" s="120"/>
      <c r="AK117" s="120"/>
      <c r="AL117" s="120"/>
      <c r="AM117" s="120"/>
      <c r="AP117" s="112"/>
      <c r="AQ117" s="112"/>
      <c r="AR117" s="112"/>
      <c r="AS117" s="112"/>
      <c r="AT117" s="112"/>
      <c r="AU117" s="112"/>
      <c r="AV117" s="112"/>
      <c r="AW117" s="112"/>
      <c r="AX117" s="112"/>
      <c r="AY117" s="112"/>
      <c r="AZ117" s="112"/>
      <c r="BB117" s="51"/>
      <c r="CE117" s="10" t="s">
        <v>230</v>
      </c>
      <c r="CF117" s="11" t="s">
        <v>231</v>
      </c>
      <c r="CG117" s="7">
        <v>2.234245085738185</v>
      </c>
      <c r="CH117" s="4">
        <f t="shared" si="5"/>
        <v>32052.480000000003</v>
      </c>
    </row>
    <row r="118" spans="3:86" x14ac:dyDescent="0.25">
      <c r="C118" s="46"/>
      <c r="E118" s="120"/>
      <c r="F118" s="120"/>
      <c r="G118" s="120"/>
      <c r="H118" s="120"/>
      <c r="I118" s="120"/>
      <c r="J118" s="120"/>
      <c r="K118" s="115"/>
      <c r="L118" s="115"/>
      <c r="M118" s="115"/>
      <c r="N118" s="115"/>
      <c r="O118" s="115"/>
      <c r="P118" s="115"/>
      <c r="Q118" s="115"/>
      <c r="R118" s="115"/>
      <c r="S118" s="115"/>
      <c r="T118" s="115"/>
      <c r="U118" s="115"/>
      <c r="V118" s="115"/>
      <c r="W118" s="115"/>
      <c r="X118" s="115"/>
      <c r="Y118" s="115"/>
      <c r="Z118" s="111"/>
      <c r="AA118" s="111"/>
      <c r="AB118" s="111"/>
      <c r="AC118" s="111"/>
      <c r="AD118" s="111"/>
      <c r="AE118" s="111"/>
      <c r="AF118" s="115"/>
      <c r="AG118" s="115"/>
      <c r="AH118" s="120"/>
      <c r="AI118" s="120"/>
      <c r="AJ118" s="120"/>
      <c r="AK118" s="59"/>
      <c r="AL118" s="230" t="s">
        <v>318</v>
      </c>
      <c r="AM118" s="230"/>
      <c r="AN118" s="230"/>
      <c r="AO118" s="230"/>
      <c r="AP118" s="112" t="s">
        <v>11</v>
      </c>
      <c r="AQ118" s="242">
        <f>SUM(AP112:AZ116)</f>
        <v>1392996.8193895998</v>
      </c>
      <c r="AR118" s="242"/>
      <c r="AS118" s="242"/>
      <c r="AT118" s="242"/>
      <c r="AU118" s="242"/>
      <c r="AV118" s="242"/>
      <c r="AW118" s="242"/>
      <c r="AX118" s="242"/>
      <c r="AY118" s="242"/>
      <c r="AZ118" s="242"/>
      <c r="BB118" s="51"/>
      <c r="CE118" s="10" t="s">
        <v>232</v>
      </c>
      <c r="CF118" s="11" t="s">
        <v>233</v>
      </c>
      <c r="CG118" s="7">
        <v>2.6099546912031228</v>
      </c>
      <c r="CH118" s="4">
        <f t="shared" si="5"/>
        <v>37442.410000000003</v>
      </c>
    </row>
    <row r="119" spans="3:86" x14ac:dyDescent="0.25">
      <c r="C119" s="46"/>
      <c r="E119" s="120"/>
      <c r="F119" s="120"/>
      <c r="G119" s="120"/>
      <c r="H119" s="120"/>
      <c r="I119" s="120"/>
      <c r="J119" s="120"/>
      <c r="K119" s="115"/>
      <c r="L119" s="115"/>
      <c r="M119" s="115"/>
      <c r="N119" s="115"/>
      <c r="O119" s="115"/>
      <c r="P119" s="115"/>
      <c r="Q119" s="115"/>
      <c r="R119" s="115"/>
      <c r="S119" s="115"/>
      <c r="T119" s="115"/>
      <c r="U119" s="115"/>
      <c r="V119" s="115"/>
      <c r="W119" s="115"/>
      <c r="X119" s="115"/>
      <c r="Y119" s="115"/>
      <c r="Z119" s="111"/>
      <c r="AA119" s="111"/>
      <c r="AB119" s="111"/>
      <c r="AC119" s="111"/>
      <c r="AD119" s="111"/>
      <c r="AE119" s="111"/>
      <c r="AF119" s="115"/>
      <c r="AG119" s="115"/>
      <c r="AH119" s="120"/>
      <c r="AI119" s="120"/>
      <c r="AJ119" s="120"/>
      <c r="AK119" s="59"/>
      <c r="AL119" s="230" t="s">
        <v>317</v>
      </c>
      <c r="AM119" s="230"/>
      <c r="AN119" s="230"/>
      <c r="AO119" s="230"/>
      <c r="AP119" s="112" t="s">
        <v>11</v>
      </c>
      <c r="AQ119" s="242">
        <f>AQ118/AQ106</f>
        <v>663.33181875695232</v>
      </c>
      <c r="AR119" s="242"/>
      <c r="AS119" s="242"/>
      <c r="AT119" s="242"/>
      <c r="AU119" s="242"/>
      <c r="AV119" s="242"/>
      <c r="AW119" s="242"/>
      <c r="AX119" s="242"/>
      <c r="AY119" s="242"/>
      <c r="AZ119" s="242"/>
      <c r="BB119" s="51"/>
      <c r="CE119" s="10" t="s">
        <v>234</v>
      </c>
      <c r="CF119" s="11" t="s">
        <v>235</v>
      </c>
      <c r="CG119" s="7">
        <v>2.1191872298898646</v>
      </c>
      <c r="CH119" s="4">
        <f t="shared" si="5"/>
        <v>30401.859999999997</v>
      </c>
    </row>
    <row r="120" spans="3:86" x14ac:dyDescent="0.25">
      <c r="C120" s="46"/>
      <c r="E120" s="120"/>
      <c r="F120" s="120"/>
      <c r="G120" s="120"/>
      <c r="H120" s="120"/>
      <c r="I120" s="120"/>
      <c r="J120" s="120"/>
      <c r="K120" s="115"/>
      <c r="L120" s="115"/>
      <c r="M120" s="115"/>
      <c r="N120" s="115"/>
      <c r="O120" s="115"/>
      <c r="P120" s="115"/>
      <c r="Q120" s="115"/>
      <c r="R120" s="115"/>
      <c r="S120" s="115"/>
      <c r="T120" s="115"/>
      <c r="U120" s="115"/>
      <c r="V120" s="115"/>
      <c r="W120" s="115"/>
      <c r="X120" s="115"/>
      <c r="Y120" s="115"/>
      <c r="Z120" s="111"/>
      <c r="AA120" s="111"/>
      <c r="AB120" s="111"/>
      <c r="AC120" s="111"/>
      <c r="AD120" s="111"/>
      <c r="AE120" s="111"/>
      <c r="AF120" s="115"/>
      <c r="AG120" s="115"/>
      <c r="AH120" s="120"/>
      <c r="AI120" s="120"/>
      <c r="AJ120" s="120"/>
      <c r="AK120" s="120"/>
      <c r="AL120" s="120"/>
      <c r="AM120" s="120"/>
      <c r="AQ120" s="120"/>
      <c r="AR120" s="120"/>
      <c r="AS120" s="120"/>
      <c r="AT120" s="120"/>
      <c r="AU120" s="120"/>
      <c r="AV120" s="120"/>
      <c r="AW120" s="120"/>
      <c r="AX120" s="120"/>
      <c r="AY120" s="120"/>
      <c r="AZ120" s="120"/>
      <c r="BB120" s="51"/>
      <c r="CE120" s="10" t="s">
        <v>236</v>
      </c>
      <c r="CF120" s="11" t="s">
        <v>237</v>
      </c>
      <c r="CG120" s="7">
        <v>2.6188484595009061</v>
      </c>
      <c r="CH120" s="4">
        <f t="shared" si="5"/>
        <v>37570</v>
      </c>
    </row>
    <row r="121" spans="3:86" ht="17.25" thickBot="1" x14ac:dyDescent="0.3">
      <c r="C121" s="60"/>
      <c r="D121" s="61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  <c r="AH121" s="61"/>
      <c r="AI121" s="61"/>
      <c r="AJ121" s="61"/>
      <c r="AK121" s="61"/>
      <c r="AL121" s="61"/>
      <c r="AM121" s="61"/>
      <c r="AN121" s="61"/>
      <c r="AO121" s="61"/>
      <c r="AP121" s="61"/>
      <c r="AQ121" s="61"/>
      <c r="AR121" s="61"/>
      <c r="AS121" s="61"/>
      <c r="AT121" s="61"/>
      <c r="AU121" s="61"/>
      <c r="AV121" s="61"/>
      <c r="AW121" s="61"/>
      <c r="AX121" s="61"/>
      <c r="AY121" s="61"/>
      <c r="AZ121" s="61"/>
      <c r="BA121" s="61"/>
      <c r="BB121" s="62"/>
      <c r="CE121" s="10" t="s">
        <v>238</v>
      </c>
      <c r="CF121" s="11" t="s">
        <v>239</v>
      </c>
      <c r="CG121" s="7">
        <v>1.1666499372647428</v>
      </c>
      <c r="CH121" s="4">
        <f t="shared" si="5"/>
        <v>16736.759999999998</v>
      </c>
    </row>
    <row r="122" spans="3:86" ht="17.25" thickBot="1" x14ac:dyDescent="0.3">
      <c r="CE122" s="10" t="s">
        <v>240</v>
      </c>
      <c r="CF122" s="11" t="s">
        <v>241</v>
      </c>
      <c r="CG122" s="7">
        <v>0.88049072912310056</v>
      </c>
      <c r="CH122" s="4">
        <f t="shared" si="5"/>
        <v>12631.52</v>
      </c>
    </row>
    <row r="123" spans="3:86" x14ac:dyDescent="0.25">
      <c r="C123" s="43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  <c r="AH123" s="44"/>
      <c r="AI123" s="44"/>
      <c r="AJ123" s="44"/>
      <c r="AK123" s="44"/>
      <c r="AL123" s="44"/>
      <c r="AM123" s="44"/>
      <c r="AN123" s="44"/>
      <c r="AO123" s="44"/>
      <c r="AP123" s="44"/>
      <c r="AQ123" s="44"/>
      <c r="AR123" s="44"/>
      <c r="AS123" s="44"/>
      <c r="AT123" s="44"/>
      <c r="AU123" s="44"/>
      <c r="AV123" s="44"/>
      <c r="AW123" s="44"/>
      <c r="AX123" s="44"/>
      <c r="AY123" s="44"/>
      <c r="AZ123" s="44"/>
      <c r="BA123" s="44"/>
      <c r="BB123" s="45"/>
      <c r="CE123" s="10" t="s">
        <v>242</v>
      </c>
      <c r="CF123" s="11" t="s">
        <v>243</v>
      </c>
      <c r="CG123" s="7">
        <v>1.3207360936846506</v>
      </c>
      <c r="CH123" s="4">
        <f t="shared" si="5"/>
        <v>18947.28</v>
      </c>
    </row>
    <row r="124" spans="3:86" x14ac:dyDescent="0.25">
      <c r="C124" s="46"/>
      <c r="E124" s="245" t="s">
        <v>0</v>
      </c>
      <c r="F124" s="245"/>
      <c r="G124" s="245"/>
      <c r="H124" s="245"/>
      <c r="I124" s="245"/>
      <c r="J124" s="49" t="s">
        <v>11</v>
      </c>
      <c r="K124" s="245" t="s">
        <v>354</v>
      </c>
      <c r="L124" s="245"/>
      <c r="M124" s="245"/>
      <c r="N124" s="245"/>
      <c r="O124" s="245"/>
      <c r="P124" s="245"/>
      <c r="Q124" s="245"/>
      <c r="R124" s="245"/>
      <c r="S124" s="245"/>
      <c r="T124" s="245"/>
      <c r="U124" s="245"/>
      <c r="V124" s="49"/>
      <c r="W124" s="49"/>
      <c r="X124" s="49"/>
      <c r="Y124" s="49"/>
      <c r="Z124" s="49"/>
      <c r="AA124" s="49"/>
      <c r="AB124" s="49"/>
      <c r="AC124" s="49"/>
      <c r="AD124" s="50"/>
      <c r="AE124" s="50"/>
      <c r="AF124" s="50"/>
      <c r="AG124" s="50"/>
      <c r="AH124" s="245" t="s">
        <v>3</v>
      </c>
      <c r="AI124" s="245"/>
      <c r="AJ124" s="245"/>
      <c r="AK124" s="245"/>
      <c r="AL124" s="245"/>
      <c r="AM124" s="245"/>
      <c r="AN124" s="245"/>
      <c r="AO124" s="245"/>
      <c r="AP124" s="49" t="s">
        <v>11</v>
      </c>
      <c r="AQ124" s="247">
        <v>336.91</v>
      </c>
      <c r="AR124" s="247"/>
      <c r="AS124" s="247"/>
      <c r="AT124" s="247"/>
      <c r="AU124" s="49" t="s">
        <v>319</v>
      </c>
      <c r="AV124" s="49"/>
      <c r="AW124" s="49"/>
      <c r="AX124" s="49"/>
      <c r="AY124" s="49"/>
      <c r="AZ124" s="49"/>
      <c r="BB124" s="51"/>
      <c r="CE124" s="10" t="s">
        <v>244</v>
      </c>
      <c r="CF124" s="11" t="s">
        <v>245</v>
      </c>
      <c r="CG124" s="7">
        <v>1.8750871323016869</v>
      </c>
      <c r="CH124" s="4">
        <f t="shared" si="5"/>
        <v>26900</v>
      </c>
    </row>
    <row r="125" spans="3:86" x14ac:dyDescent="0.25">
      <c r="C125" s="46"/>
      <c r="E125" s="245" t="s">
        <v>322</v>
      </c>
      <c r="F125" s="245"/>
      <c r="G125" s="245"/>
      <c r="H125" s="245"/>
      <c r="I125" s="245"/>
      <c r="J125" s="49" t="s">
        <v>11</v>
      </c>
      <c r="K125" s="245" t="s">
        <v>516</v>
      </c>
      <c r="L125" s="245"/>
      <c r="M125" s="245"/>
      <c r="N125" s="245"/>
      <c r="O125" s="245"/>
      <c r="P125" s="245"/>
      <c r="Q125" s="245"/>
      <c r="R125" s="245"/>
      <c r="S125" s="245"/>
      <c r="T125" s="245"/>
      <c r="U125" s="245"/>
      <c r="V125" s="49"/>
      <c r="W125" s="49"/>
      <c r="X125" s="49"/>
      <c r="Y125" s="49"/>
      <c r="Z125" s="49"/>
      <c r="AA125" s="49"/>
      <c r="AB125" s="49"/>
      <c r="AC125" s="49"/>
      <c r="AD125" s="50"/>
      <c r="AE125" s="50"/>
      <c r="AF125" s="50"/>
      <c r="AG125" s="50"/>
      <c r="AH125" s="245" t="s">
        <v>4</v>
      </c>
      <c r="AI125" s="245"/>
      <c r="AJ125" s="245"/>
      <c r="AK125" s="245"/>
      <c r="AL125" s="245"/>
      <c r="AM125" s="245"/>
      <c r="AN125" s="245"/>
      <c r="AO125" s="245"/>
      <c r="AP125" s="49" t="s">
        <v>11</v>
      </c>
      <c r="AQ125" s="245">
        <v>2100</v>
      </c>
      <c r="AR125" s="245"/>
      <c r="AS125" s="245"/>
      <c r="AT125" s="245"/>
      <c r="AU125" s="49" t="s">
        <v>320</v>
      </c>
      <c r="AV125" s="49"/>
      <c r="AW125" s="49"/>
      <c r="AX125" s="49"/>
      <c r="AY125" s="49"/>
      <c r="AZ125" s="49"/>
      <c r="BB125" s="51"/>
      <c r="CE125" s="10" t="s">
        <v>246</v>
      </c>
      <c r="CF125" s="11" t="s">
        <v>247</v>
      </c>
      <c r="CG125" s="7">
        <v>1.045582740833682</v>
      </c>
      <c r="CH125" s="4">
        <f t="shared" si="5"/>
        <v>14999.930000000002</v>
      </c>
    </row>
    <row r="126" spans="3:86" x14ac:dyDescent="0.25">
      <c r="C126" s="46"/>
      <c r="E126" s="245" t="s">
        <v>1</v>
      </c>
      <c r="F126" s="245"/>
      <c r="G126" s="245"/>
      <c r="H126" s="245"/>
      <c r="I126" s="245"/>
      <c r="J126" s="49" t="s">
        <v>11</v>
      </c>
      <c r="K126" s="245" t="s">
        <v>481</v>
      </c>
      <c r="L126" s="245"/>
      <c r="M126" s="245"/>
      <c r="N126" s="245"/>
      <c r="O126" s="245"/>
      <c r="P126" s="245"/>
      <c r="Q126" s="245"/>
      <c r="R126" s="245"/>
      <c r="S126" s="245"/>
      <c r="T126" s="245"/>
      <c r="U126" s="245"/>
      <c r="V126" s="49"/>
      <c r="W126" s="49"/>
      <c r="X126" s="49"/>
      <c r="Y126" s="49"/>
      <c r="Z126" s="49"/>
      <c r="AA126" s="49"/>
      <c r="AB126" s="49"/>
      <c r="AC126" s="49"/>
      <c r="AD126" s="50"/>
      <c r="AE126" s="50"/>
      <c r="AF126" s="50"/>
      <c r="AG126" s="50"/>
      <c r="AH126" s="245"/>
      <c r="AI126" s="245"/>
      <c r="AJ126" s="245"/>
      <c r="AK126" s="245"/>
      <c r="AL126" s="245"/>
      <c r="AM126" s="245"/>
      <c r="AN126" s="245"/>
      <c r="AO126" s="245"/>
      <c r="AP126" s="49"/>
      <c r="AQ126" s="246"/>
      <c r="AR126" s="246"/>
      <c r="AS126" s="246"/>
      <c r="AT126" s="246"/>
      <c r="AU126" s="49"/>
      <c r="AV126" s="49"/>
      <c r="AW126" s="49"/>
      <c r="AX126" s="49"/>
      <c r="AY126" s="49"/>
      <c r="AZ126" s="49"/>
      <c r="BB126" s="51"/>
      <c r="CE126" s="25" t="s">
        <v>248</v>
      </c>
      <c r="CF126" s="11" t="s">
        <v>249</v>
      </c>
      <c r="CG126" s="7">
        <v>2.0011654816673636</v>
      </c>
      <c r="CH126" s="4">
        <f t="shared" si="5"/>
        <v>28708.719999999998</v>
      </c>
    </row>
    <row r="127" spans="3:86" x14ac:dyDescent="0.25">
      <c r="C127" s="46"/>
      <c r="E127" s="245" t="s">
        <v>2</v>
      </c>
      <c r="F127" s="245"/>
      <c r="G127" s="245"/>
      <c r="H127" s="245"/>
      <c r="I127" s="245"/>
      <c r="J127" s="49" t="s">
        <v>11</v>
      </c>
      <c r="K127" s="245" t="s">
        <v>337</v>
      </c>
      <c r="L127" s="245"/>
      <c r="M127" s="245"/>
      <c r="N127" s="245"/>
      <c r="O127" s="245"/>
      <c r="P127" s="245"/>
      <c r="Q127" s="245"/>
      <c r="R127" s="245"/>
      <c r="S127" s="245"/>
      <c r="T127" s="245"/>
      <c r="U127" s="245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245"/>
      <c r="AI127" s="245"/>
      <c r="AJ127" s="245"/>
      <c r="AK127" s="245"/>
      <c r="AL127" s="245"/>
      <c r="AM127" s="245"/>
      <c r="AN127" s="245"/>
      <c r="AO127" s="245"/>
      <c r="AP127" s="49"/>
      <c r="AQ127" s="49"/>
      <c r="AR127" s="49"/>
      <c r="AS127" s="49"/>
      <c r="AT127" s="49"/>
      <c r="AU127" s="49"/>
      <c r="AV127" s="49"/>
      <c r="AW127" s="49"/>
      <c r="AX127" s="49"/>
      <c r="AY127" s="49"/>
      <c r="AZ127" s="49"/>
      <c r="BB127" s="51"/>
      <c r="CE127" s="5" t="s">
        <v>250</v>
      </c>
      <c r="CF127" s="11" t="s">
        <v>251</v>
      </c>
      <c r="CG127" s="7">
        <v>10.550880384776244</v>
      </c>
      <c r="CH127" s="4">
        <f t="shared" si="5"/>
        <v>151362.93</v>
      </c>
    </row>
    <row r="128" spans="3:86" x14ac:dyDescent="0.25">
      <c r="C128" s="46"/>
      <c r="BB128" s="51"/>
      <c r="CE128" s="5" t="s">
        <v>252</v>
      </c>
      <c r="CF128" s="11" t="s">
        <v>253</v>
      </c>
      <c r="CG128" s="7">
        <v>0.87677540777917184</v>
      </c>
      <c r="CH128" s="4">
        <f t="shared" si="5"/>
        <v>12578.22</v>
      </c>
    </row>
    <row r="129" spans="3:86" x14ac:dyDescent="0.25">
      <c r="C129" s="46"/>
      <c r="BB129" s="51"/>
      <c r="CE129" s="15" t="s">
        <v>254</v>
      </c>
      <c r="CF129" s="16" t="s">
        <v>255</v>
      </c>
      <c r="CG129" s="17">
        <v>2.7651958734141919</v>
      </c>
      <c r="CH129" s="4">
        <f t="shared" si="5"/>
        <v>39669.5</v>
      </c>
    </row>
    <row r="130" spans="3:86" x14ac:dyDescent="0.25">
      <c r="C130" s="46"/>
      <c r="BB130" s="51"/>
      <c r="CE130" s="12" t="s">
        <v>256</v>
      </c>
      <c r="CF130" s="13" t="s">
        <v>257</v>
      </c>
      <c r="CG130" s="7">
        <v>1.9466520284399831</v>
      </c>
      <c r="CH130" s="4">
        <f t="shared" si="5"/>
        <v>27926.67</v>
      </c>
    </row>
    <row r="131" spans="3:86" x14ac:dyDescent="0.25">
      <c r="C131" s="46"/>
      <c r="E131" s="208" t="s">
        <v>5</v>
      </c>
      <c r="F131" s="209"/>
      <c r="G131" s="209"/>
      <c r="H131" s="209"/>
      <c r="I131" s="209"/>
      <c r="J131" s="209"/>
      <c r="K131" s="210" t="str">
        <f t="shared" ref="K131:K137" si="8">VLOOKUP(E131,$CE$1:$CH$1002,2,FALSE)</f>
        <v>NOVACRON YELLOW S-3R</v>
      </c>
      <c r="L131" s="210"/>
      <c r="M131" s="210"/>
      <c r="N131" s="210"/>
      <c r="O131" s="210"/>
      <c r="P131" s="210"/>
      <c r="Q131" s="210"/>
      <c r="R131" s="210"/>
      <c r="S131" s="210"/>
      <c r="T131" s="210"/>
      <c r="U131" s="210"/>
      <c r="V131" s="210"/>
      <c r="W131" s="210"/>
      <c r="X131" s="210"/>
      <c r="Y131" s="117"/>
      <c r="Z131" s="211">
        <v>9</v>
      </c>
      <c r="AA131" s="211"/>
      <c r="AB131" s="211"/>
      <c r="AC131" s="211"/>
      <c r="AD131" s="211"/>
      <c r="AE131" s="211"/>
      <c r="AF131" s="210" t="s">
        <v>315</v>
      </c>
      <c r="AG131" s="210"/>
      <c r="AH131" s="212">
        <v>3032.18</v>
      </c>
      <c r="AI131" s="212"/>
      <c r="AJ131" s="212"/>
      <c r="AK131" s="212"/>
      <c r="AL131" s="212"/>
      <c r="AM131" s="212"/>
      <c r="AN131" s="52" t="s">
        <v>316</v>
      </c>
      <c r="AO131" s="52"/>
      <c r="AP131" s="213">
        <f t="shared" ref="AP131:AP137" si="9">(AH131*VLOOKUP(E131,$CE$1:$CH$1002,4,FALSE))/1000</f>
        <v>294492.6594756</v>
      </c>
      <c r="AQ131" s="213"/>
      <c r="AR131" s="213"/>
      <c r="AS131" s="213"/>
      <c r="AT131" s="213"/>
      <c r="AU131" s="213"/>
      <c r="AV131" s="213"/>
      <c r="AW131" s="213"/>
      <c r="AX131" s="213"/>
      <c r="AY131" s="213"/>
      <c r="AZ131" s="214"/>
      <c r="BB131" s="51"/>
      <c r="CE131" s="12" t="s">
        <v>258</v>
      </c>
      <c r="CF131" s="11" t="s">
        <v>259</v>
      </c>
      <c r="CG131" s="7">
        <v>2.4410637111389932</v>
      </c>
      <c r="CH131" s="4">
        <f t="shared" si="5"/>
        <v>35019.5</v>
      </c>
    </row>
    <row r="132" spans="3:86" x14ac:dyDescent="0.25">
      <c r="C132" s="46"/>
      <c r="E132" s="200" t="s">
        <v>28</v>
      </c>
      <c r="F132" s="243"/>
      <c r="G132" s="243"/>
      <c r="H132" s="243"/>
      <c r="I132" s="243"/>
      <c r="J132" s="243"/>
      <c r="K132" s="230" t="str">
        <f t="shared" si="8"/>
        <v>NOVACRON RED S-B</v>
      </c>
      <c r="L132" s="230"/>
      <c r="M132" s="230"/>
      <c r="N132" s="230"/>
      <c r="O132" s="230"/>
      <c r="P132" s="230"/>
      <c r="Q132" s="230"/>
      <c r="R132" s="230"/>
      <c r="S132" s="230"/>
      <c r="T132" s="230"/>
      <c r="U132" s="230"/>
      <c r="V132" s="230"/>
      <c r="W132" s="230"/>
      <c r="X132" s="230"/>
      <c r="Y132" s="115"/>
      <c r="Z132" s="203">
        <v>15</v>
      </c>
      <c r="AA132" s="203"/>
      <c r="AB132" s="203"/>
      <c r="AC132" s="203"/>
      <c r="AD132" s="203"/>
      <c r="AE132" s="203"/>
      <c r="AF132" s="230" t="s">
        <v>315</v>
      </c>
      <c r="AG132" s="230"/>
      <c r="AH132" s="249">
        <v>5053.6400000000003</v>
      </c>
      <c r="AI132" s="249"/>
      <c r="AJ132" s="249"/>
      <c r="AK132" s="249"/>
      <c r="AL132" s="249"/>
      <c r="AM132" s="249"/>
      <c r="AN132" s="41" t="s">
        <v>316</v>
      </c>
      <c r="AP132" s="242">
        <f t="shared" si="9"/>
        <v>547371.3717720001</v>
      </c>
      <c r="AQ132" s="242"/>
      <c r="AR132" s="242"/>
      <c r="AS132" s="242"/>
      <c r="AT132" s="242"/>
      <c r="AU132" s="242"/>
      <c r="AV132" s="242"/>
      <c r="AW132" s="242"/>
      <c r="AX132" s="242"/>
      <c r="AY132" s="242"/>
      <c r="AZ132" s="206"/>
      <c r="BB132" s="51"/>
      <c r="CE132" s="12" t="s">
        <v>260</v>
      </c>
      <c r="CF132" s="11" t="s">
        <v>261</v>
      </c>
      <c r="CG132" s="7">
        <v>0.66116060225846929</v>
      </c>
      <c r="CH132" s="4">
        <f t="shared" si="5"/>
        <v>9485.01</v>
      </c>
    </row>
    <row r="133" spans="3:86" x14ac:dyDescent="0.25">
      <c r="C133" s="46"/>
      <c r="E133" s="200" t="s">
        <v>30</v>
      </c>
      <c r="F133" s="243"/>
      <c r="G133" s="243"/>
      <c r="H133" s="243"/>
      <c r="I133" s="243"/>
      <c r="J133" s="243"/>
      <c r="K133" s="230" t="str">
        <f t="shared" si="8"/>
        <v>NOVACRON RED S–2G</v>
      </c>
      <c r="L133" s="230"/>
      <c r="M133" s="230"/>
      <c r="N133" s="230"/>
      <c r="O133" s="230"/>
      <c r="P133" s="230"/>
      <c r="Q133" s="230"/>
      <c r="R133" s="230"/>
      <c r="S133" s="230"/>
      <c r="T133" s="230"/>
      <c r="U133" s="230"/>
      <c r="V133" s="230"/>
      <c r="W133" s="230"/>
      <c r="X133" s="230"/>
      <c r="Y133" s="115"/>
      <c r="Z133" s="203">
        <v>18.2</v>
      </c>
      <c r="AA133" s="203"/>
      <c r="AB133" s="203"/>
      <c r="AC133" s="203"/>
      <c r="AD133" s="203"/>
      <c r="AE133" s="203"/>
      <c r="AF133" s="230" t="s">
        <v>315</v>
      </c>
      <c r="AG133" s="230"/>
      <c r="AH133" s="249">
        <v>6131.74</v>
      </c>
      <c r="AI133" s="249"/>
      <c r="AJ133" s="249"/>
      <c r="AK133" s="249"/>
      <c r="AL133" s="249"/>
      <c r="AM133" s="249"/>
      <c r="AN133" s="41" t="s">
        <v>316</v>
      </c>
      <c r="AP133" s="242">
        <f t="shared" si="9"/>
        <v>773220.63053159986</v>
      </c>
      <c r="AQ133" s="242"/>
      <c r="AR133" s="242"/>
      <c r="AS133" s="242"/>
      <c r="AT133" s="242"/>
      <c r="AU133" s="242"/>
      <c r="AV133" s="242"/>
      <c r="AW133" s="242"/>
      <c r="AX133" s="242"/>
      <c r="AY133" s="242"/>
      <c r="AZ133" s="206"/>
      <c r="BB133" s="51"/>
      <c r="CE133" s="12" t="s">
        <v>262</v>
      </c>
      <c r="CF133" s="11" t="s">
        <v>263</v>
      </c>
      <c r="CG133" s="7">
        <v>2.4433619127282866</v>
      </c>
      <c r="CH133" s="4">
        <f t="shared" si="5"/>
        <v>35052.47</v>
      </c>
    </row>
    <row r="134" spans="3:86" x14ac:dyDescent="0.25">
      <c r="C134" s="46"/>
      <c r="E134" s="200" t="s">
        <v>6</v>
      </c>
      <c r="F134" s="243"/>
      <c r="G134" s="243"/>
      <c r="H134" s="243"/>
      <c r="I134" s="243"/>
      <c r="J134" s="243"/>
      <c r="K134" s="230" t="str">
        <f t="shared" si="8"/>
        <v>NOVACRON RUBY S–3B</v>
      </c>
      <c r="L134" s="230"/>
      <c r="M134" s="230"/>
      <c r="N134" s="230"/>
      <c r="O134" s="230"/>
      <c r="P134" s="230"/>
      <c r="Q134" s="230"/>
      <c r="R134" s="230"/>
      <c r="S134" s="230"/>
      <c r="T134" s="230"/>
      <c r="U134" s="230"/>
      <c r="V134" s="230"/>
      <c r="W134" s="230"/>
      <c r="X134" s="230"/>
      <c r="Y134" s="115"/>
      <c r="Z134" s="203">
        <v>5.8</v>
      </c>
      <c r="AA134" s="203"/>
      <c r="AB134" s="203"/>
      <c r="AC134" s="203"/>
      <c r="AD134" s="203"/>
      <c r="AE134" s="203"/>
      <c r="AF134" s="230" t="s">
        <v>315</v>
      </c>
      <c r="AG134" s="230"/>
      <c r="AH134" s="249">
        <v>1954.07</v>
      </c>
      <c r="AI134" s="249"/>
      <c r="AJ134" s="249"/>
      <c r="AK134" s="249"/>
      <c r="AL134" s="249"/>
      <c r="AM134" s="249"/>
      <c r="AN134" s="41" t="s">
        <v>316</v>
      </c>
      <c r="AP134" s="242">
        <f t="shared" si="9"/>
        <v>235758.27193019999</v>
      </c>
      <c r="AQ134" s="242"/>
      <c r="AR134" s="242"/>
      <c r="AS134" s="242"/>
      <c r="AT134" s="242"/>
      <c r="AU134" s="242"/>
      <c r="AV134" s="242"/>
      <c r="AW134" s="242"/>
      <c r="AX134" s="242"/>
      <c r="AY134" s="242"/>
      <c r="AZ134" s="206"/>
      <c r="BB134" s="51"/>
      <c r="CE134" s="12" t="s">
        <v>264</v>
      </c>
      <c r="CF134" s="11" t="s">
        <v>265</v>
      </c>
      <c r="CG134" s="7">
        <v>0.71972396486825596</v>
      </c>
      <c r="CH134" s="4">
        <f t="shared" si="5"/>
        <v>10325.16</v>
      </c>
    </row>
    <row r="135" spans="3:86" x14ac:dyDescent="0.25">
      <c r="C135" s="46"/>
      <c r="E135" s="216" t="s">
        <v>8</v>
      </c>
      <c r="F135" s="217"/>
      <c r="G135" s="217"/>
      <c r="H135" s="217"/>
      <c r="I135" s="217"/>
      <c r="J135" s="217"/>
      <c r="K135" s="218" t="str">
        <f t="shared" si="8"/>
        <v>FIMBIL EAS 40 NEW</v>
      </c>
      <c r="L135" s="218"/>
      <c r="M135" s="218"/>
      <c r="N135" s="218"/>
      <c r="O135" s="218"/>
      <c r="P135" s="218"/>
      <c r="Q135" s="218"/>
      <c r="R135" s="218"/>
      <c r="S135" s="218"/>
      <c r="T135" s="218"/>
      <c r="U135" s="218"/>
      <c r="V135" s="218"/>
      <c r="W135" s="218"/>
      <c r="X135" s="218"/>
      <c r="Y135" s="116"/>
      <c r="Z135" s="219">
        <v>4</v>
      </c>
      <c r="AA135" s="219"/>
      <c r="AB135" s="219"/>
      <c r="AC135" s="219"/>
      <c r="AD135" s="219"/>
      <c r="AE135" s="219"/>
      <c r="AF135" s="218" t="s">
        <v>315</v>
      </c>
      <c r="AG135" s="218"/>
      <c r="AH135" s="248">
        <v>1347.64</v>
      </c>
      <c r="AI135" s="248"/>
      <c r="AJ135" s="248"/>
      <c r="AK135" s="248"/>
      <c r="AL135" s="248"/>
      <c r="AM135" s="248"/>
      <c r="AN135" s="55" t="s">
        <v>316</v>
      </c>
      <c r="AO135" s="55"/>
      <c r="AP135" s="221">
        <f t="shared" si="9"/>
        <v>27799.306589600001</v>
      </c>
      <c r="AQ135" s="221"/>
      <c r="AR135" s="221"/>
      <c r="AS135" s="221"/>
      <c r="AT135" s="221"/>
      <c r="AU135" s="221"/>
      <c r="AV135" s="221"/>
      <c r="AW135" s="221"/>
      <c r="AX135" s="221"/>
      <c r="AY135" s="221"/>
      <c r="AZ135" s="222"/>
      <c r="BB135" s="51"/>
      <c r="CE135" s="12" t="s">
        <v>266</v>
      </c>
      <c r="CF135" s="13" t="s">
        <v>267</v>
      </c>
      <c r="CG135" s="14">
        <v>0.19343370974487661</v>
      </c>
      <c r="CH135" s="4">
        <f t="shared" si="5"/>
        <v>2775</v>
      </c>
    </row>
    <row r="136" spans="3:86" x14ac:dyDescent="0.25">
      <c r="C136" s="46"/>
      <c r="E136" s="200" t="s">
        <v>183</v>
      </c>
      <c r="F136" s="243"/>
      <c r="G136" s="243"/>
      <c r="H136" s="243"/>
      <c r="I136" s="243"/>
      <c r="J136" s="243"/>
      <c r="K136" s="230" t="str">
        <f t="shared" si="8"/>
        <v>CAUSTIC SODA LIQ</v>
      </c>
      <c r="L136" s="230"/>
      <c r="M136" s="230"/>
      <c r="N136" s="230"/>
      <c r="O136" s="230"/>
      <c r="P136" s="230"/>
      <c r="Q136" s="230"/>
      <c r="R136" s="230"/>
      <c r="S136" s="230"/>
      <c r="T136" s="230"/>
      <c r="U136" s="230"/>
      <c r="V136" s="230"/>
      <c r="W136" s="230"/>
      <c r="X136" s="230"/>
      <c r="Y136" s="115"/>
      <c r="Z136" s="203">
        <v>15</v>
      </c>
      <c r="AA136" s="203"/>
      <c r="AB136" s="203"/>
      <c r="AC136" s="203"/>
      <c r="AD136" s="203"/>
      <c r="AE136" s="203"/>
      <c r="AF136" s="230" t="s">
        <v>315</v>
      </c>
      <c r="AG136" s="230"/>
      <c r="AH136" s="249">
        <v>5053.6400000000003</v>
      </c>
      <c r="AI136" s="249"/>
      <c r="AJ136" s="249"/>
      <c r="AK136" s="249"/>
      <c r="AL136" s="249"/>
      <c r="AM136" s="249"/>
      <c r="AN136" s="41" t="s">
        <v>316</v>
      </c>
      <c r="AP136" s="242">
        <f t="shared" si="9"/>
        <v>43193.461080000008</v>
      </c>
      <c r="AQ136" s="242"/>
      <c r="AR136" s="242"/>
      <c r="AS136" s="242"/>
      <c r="AT136" s="242"/>
      <c r="AU136" s="242"/>
      <c r="AV136" s="242"/>
      <c r="AW136" s="242"/>
      <c r="AX136" s="242"/>
      <c r="AY136" s="242"/>
      <c r="AZ136" s="206"/>
      <c r="BB136" s="51"/>
      <c r="CE136" s="24" t="s">
        <v>268</v>
      </c>
      <c r="CF136" s="11" t="s">
        <v>269</v>
      </c>
      <c r="CG136" s="7">
        <v>0.72972047957618846</v>
      </c>
      <c r="CH136" s="4">
        <f t="shared" si="5"/>
        <v>10468.57</v>
      </c>
    </row>
    <row r="137" spans="3:86" x14ac:dyDescent="0.25">
      <c r="C137" s="46"/>
      <c r="E137" s="223" t="s">
        <v>10</v>
      </c>
      <c r="F137" s="224"/>
      <c r="G137" s="224"/>
      <c r="H137" s="224"/>
      <c r="I137" s="224"/>
      <c r="J137" s="224"/>
      <c r="K137" s="225" t="str">
        <f t="shared" si="8"/>
        <v>SODA ASH</v>
      </c>
      <c r="L137" s="225"/>
      <c r="M137" s="225"/>
      <c r="N137" s="225"/>
      <c r="O137" s="225"/>
      <c r="P137" s="225"/>
      <c r="Q137" s="225"/>
      <c r="R137" s="225"/>
      <c r="S137" s="225"/>
      <c r="T137" s="225"/>
      <c r="U137" s="225"/>
      <c r="V137" s="225"/>
      <c r="W137" s="225"/>
      <c r="X137" s="225"/>
      <c r="Y137" s="113"/>
      <c r="Z137" s="226">
        <v>20</v>
      </c>
      <c r="AA137" s="226"/>
      <c r="AB137" s="226"/>
      <c r="AC137" s="226"/>
      <c r="AD137" s="226"/>
      <c r="AE137" s="226"/>
      <c r="AF137" s="225" t="s">
        <v>315</v>
      </c>
      <c r="AG137" s="225"/>
      <c r="AH137" s="227">
        <v>6738.18</v>
      </c>
      <c r="AI137" s="227"/>
      <c r="AJ137" s="227"/>
      <c r="AK137" s="227"/>
      <c r="AL137" s="227"/>
      <c r="AM137" s="227"/>
      <c r="AN137" s="54" t="s">
        <v>316</v>
      </c>
      <c r="AO137" s="54"/>
      <c r="AP137" s="228">
        <f t="shared" si="9"/>
        <v>59835.038400000005</v>
      </c>
      <c r="AQ137" s="228"/>
      <c r="AR137" s="228"/>
      <c r="AS137" s="228"/>
      <c r="AT137" s="228"/>
      <c r="AU137" s="228"/>
      <c r="AV137" s="228"/>
      <c r="AW137" s="228"/>
      <c r="AX137" s="228"/>
      <c r="AY137" s="228"/>
      <c r="AZ137" s="229"/>
      <c r="BB137" s="51"/>
      <c r="CE137" s="5" t="s">
        <v>270</v>
      </c>
      <c r="CF137" s="11" t="s">
        <v>271</v>
      </c>
      <c r="CG137" s="26">
        <v>0.34661229611041405</v>
      </c>
      <c r="CH137" s="4">
        <f t="shared" ref="CH137:CH159" si="10">CG137*$CH$3</f>
        <v>4972.5</v>
      </c>
    </row>
    <row r="138" spans="3:86" x14ac:dyDescent="0.25">
      <c r="C138" s="46"/>
      <c r="E138" s="120"/>
      <c r="F138" s="120"/>
      <c r="G138" s="120"/>
      <c r="H138" s="120"/>
      <c r="I138" s="120"/>
      <c r="J138" s="120"/>
      <c r="K138" s="115"/>
      <c r="L138" s="115"/>
      <c r="M138" s="115"/>
      <c r="N138" s="115"/>
      <c r="O138" s="115"/>
      <c r="P138" s="115"/>
      <c r="Q138" s="115"/>
      <c r="R138" s="115"/>
      <c r="S138" s="115"/>
      <c r="T138" s="115"/>
      <c r="U138" s="115"/>
      <c r="V138" s="115"/>
      <c r="W138" s="115"/>
      <c r="X138" s="115"/>
      <c r="Y138" s="115"/>
      <c r="Z138" s="111"/>
      <c r="AA138" s="111"/>
      <c r="AB138" s="111"/>
      <c r="AC138" s="111"/>
      <c r="AD138" s="111"/>
      <c r="AE138" s="111"/>
      <c r="AF138" s="115"/>
      <c r="AG138" s="115"/>
      <c r="AH138" s="120"/>
      <c r="AI138" s="120"/>
      <c r="AJ138" s="120"/>
      <c r="AK138" s="120"/>
      <c r="AL138" s="120"/>
      <c r="AM138" s="120"/>
      <c r="AP138" s="112"/>
      <c r="AQ138" s="112"/>
      <c r="AR138" s="112"/>
      <c r="AS138" s="112"/>
      <c r="AT138" s="112"/>
      <c r="AU138" s="112"/>
      <c r="AV138" s="112"/>
      <c r="AW138" s="112"/>
      <c r="AX138" s="112"/>
      <c r="AY138" s="112"/>
      <c r="AZ138" s="112"/>
      <c r="BB138" s="51"/>
      <c r="CE138" s="5" t="s">
        <v>272</v>
      </c>
      <c r="CF138" s="11" t="s">
        <v>273</v>
      </c>
      <c r="CG138" s="26">
        <v>3.9470500487940887</v>
      </c>
      <c r="CH138" s="4">
        <f t="shared" si="10"/>
        <v>56624.38</v>
      </c>
    </row>
    <row r="139" spans="3:86" x14ac:dyDescent="0.25">
      <c r="C139" s="46"/>
      <c r="E139" s="120"/>
      <c r="F139" s="120"/>
      <c r="G139" s="120"/>
      <c r="H139" s="120"/>
      <c r="I139" s="120"/>
      <c r="J139" s="120"/>
      <c r="K139" s="115"/>
      <c r="L139" s="115"/>
      <c r="M139" s="115"/>
      <c r="N139" s="115"/>
      <c r="O139" s="115"/>
      <c r="P139" s="115"/>
      <c r="Q139" s="115"/>
      <c r="R139" s="115"/>
      <c r="S139" s="115"/>
      <c r="T139" s="115"/>
      <c r="U139" s="115"/>
      <c r="V139" s="115"/>
      <c r="W139" s="115"/>
      <c r="X139" s="115"/>
      <c r="Y139" s="115"/>
      <c r="Z139" s="111"/>
      <c r="AA139" s="111"/>
      <c r="AB139" s="111"/>
      <c r="AC139" s="111"/>
      <c r="AD139" s="111"/>
      <c r="AE139" s="111"/>
      <c r="AF139" s="115"/>
      <c r="AG139" s="115"/>
      <c r="AH139" s="120"/>
      <c r="AI139" s="120"/>
      <c r="AJ139" s="120"/>
      <c r="AK139" s="59"/>
      <c r="AL139" s="230" t="s">
        <v>318</v>
      </c>
      <c r="AM139" s="230"/>
      <c r="AN139" s="230"/>
      <c r="AO139" s="230"/>
      <c r="AP139" s="112" t="s">
        <v>11</v>
      </c>
      <c r="AQ139" s="242">
        <f>SUM(AP131:AZ137)</f>
        <v>1981670.7397789999</v>
      </c>
      <c r="AR139" s="242"/>
      <c r="AS139" s="242"/>
      <c r="AT139" s="242"/>
      <c r="AU139" s="242"/>
      <c r="AV139" s="242"/>
      <c r="AW139" s="242"/>
      <c r="AX139" s="242"/>
      <c r="AY139" s="242"/>
      <c r="AZ139" s="242"/>
      <c r="BB139" s="51"/>
      <c r="CE139" s="5" t="s">
        <v>274</v>
      </c>
      <c r="CF139" s="11" t="s">
        <v>275</v>
      </c>
      <c r="CG139" s="26">
        <v>5.8332510804405411</v>
      </c>
      <c r="CH139" s="4">
        <f t="shared" si="10"/>
        <v>83683.820000000007</v>
      </c>
    </row>
    <row r="140" spans="3:86" x14ac:dyDescent="0.25">
      <c r="C140" s="46"/>
      <c r="E140" s="120"/>
      <c r="F140" s="120"/>
      <c r="G140" s="120"/>
      <c r="H140" s="120"/>
      <c r="I140" s="120"/>
      <c r="J140" s="120"/>
      <c r="K140" s="115"/>
      <c r="L140" s="115"/>
      <c r="M140" s="115"/>
      <c r="N140" s="115"/>
      <c r="O140" s="115"/>
      <c r="P140" s="115"/>
      <c r="Q140" s="115"/>
      <c r="R140" s="115"/>
      <c r="S140" s="115"/>
      <c r="T140" s="115"/>
      <c r="U140" s="115"/>
      <c r="V140" s="115"/>
      <c r="W140" s="115"/>
      <c r="X140" s="115"/>
      <c r="Y140" s="115"/>
      <c r="Z140" s="111"/>
      <c r="AA140" s="111"/>
      <c r="AB140" s="111"/>
      <c r="AC140" s="111"/>
      <c r="AD140" s="111"/>
      <c r="AE140" s="111"/>
      <c r="AF140" s="115"/>
      <c r="AG140" s="115"/>
      <c r="AH140" s="120"/>
      <c r="AI140" s="120"/>
      <c r="AJ140" s="120"/>
      <c r="AK140" s="59"/>
      <c r="AL140" s="230" t="s">
        <v>317</v>
      </c>
      <c r="AM140" s="230"/>
      <c r="AN140" s="230"/>
      <c r="AO140" s="230"/>
      <c r="AP140" s="112" t="s">
        <v>11</v>
      </c>
      <c r="AQ140" s="242">
        <f>AQ139/AQ125</f>
        <v>943.65273322809526</v>
      </c>
      <c r="AR140" s="242"/>
      <c r="AS140" s="242"/>
      <c r="AT140" s="242"/>
      <c r="AU140" s="242"/>
      <c r="AV140" s="242"/>
      <c r="AW140" s="242"/>
      <c r="AX140" s="242"/>
      <c r="AY140" s="242"/>
      <c r="AZ140" s="242"/>
      <c r="BB140" s="51"/>
      <c r="CE140" s="5" t="s">
        <v>276</v>
      </c>
      <c r="CF140" s="11" t="s">
        <v>277</v>
      </c>
      <c r="CG140" s="26">
        <v>1.8692416004461174</v>
      </c>
      <c r="CH140" s="4">
        <f t="shared" si="10"/>
        <v>26816.14</v>
      </c>
    </row>
    <row r="141" spans="3:86" x14ac:dyDescent="0.25">
      <c r="C141" s="46"/>
      <c r="E141" s="120"/>
      <c r="F141" s="120"/>
      <c r="G141" s="120"/>
      <c r="H141" s="120"/>
      <c r="I141" s="120"/>
      <c r="J141" s="120"/>
      <c r="K141" s="115"/>
      <c r="L141" s="115"/>
      <c r="M141" s="115"/>
      <c r="N141" s="115"/>
      <c r="O141" s="115"/>
      <c r="P141" s="115"/>
      <c r="Q141" s="115"/>
      <c r="R141" s="115"/>
      <c r="S141" s="115"/>
      <c r="T141" s="115"/>
      <c r="U141" s="115"/>
      <c r="V141" s="115"/>
      <c r="W141" s="115"/>
      <c r="X141" s="115"/>
      <c r="Y141" s="115"/>
      <c r="Z141" s="111"/>
      <c r="AA141" s="111"/>
      <c r="AB141" s="111"/>
      <c r="AC141" s="111"/>
      <c r="AD141" s="111"/>
      <c r="AE141" s="111"/>
      <c r="AF141" s="115"/>
      <c r="AG141" s="115"/>
      <c r="AH141" s="120"/>
      <c r="AI141" s="120"/>
      <c r="AJ141" s="120"/>
      <c r="AK141" s="120"/>
      <c r="AL141" s="120"/>
      <c r="AM141" s="120"/>
      <c r="AQ141" s="120"/>
      <c r="AR141" s="120"/>
      <c r="AS141" s="120"/>
      <c r="AT141" s="120"/>
      <c r="AU141" s="120"/>
      <c r="AV141" s="120"/>
      <c r="AW141" s="120"/>
      <c r="AX141" s="120"/>
      <c r="AY141" s="120"/>
      <c r="AZ141" s="120"/>
      <c r="BB141" s="51"/>
      <c r="CE141" s="5" t="s">
        <v>278</v>
      </c>
      <c r="CF141" s="11" t="s">
        <v>279</v>
      </c>
      <c r="CG141" s="7">
        <v>0.96227310748640738</v>
      </c>
      <c r="CH141" s="4">
        <f t="shared" si="10"/>
        <v>13804.77</v>
      </c>
    </row>
    <row r="142" spans="3:86" ht="17.25" thickBot="1" x14ac:dyDescent="0.3">
      <c r="C142" s="60"/>
      <c r="D142" s="61"/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  <c r="AF142" s="61"/>
      <c r="AG142" s="61"/>
      <c r="AH142" s="61"/>
      <c r="AI142" s="61"/>
      <c r="AJ142" s="61"/>
      <c r="AK142" s="61"/>
      <c r="AL142" s="61"/>
      <c r="AM142" s="61"/>
      <c r="AN142" s="61"/>
      <c r="AO142" s="61"/>
      <c r="AP142" s="61"/>
      <c r="AQ142" s="61"/>
      <c r="AR142" s="61"/>
      <c r="AS142" s="61"/>
      <c r="AT142" s="61"/>
      <c r="AU142" s="61"/>
      <c r="AV142" s="61"/>
      <c r="AW142" s="61"/>
      <c r="AX142" s="61"/>
      <c r="AY142" s="61"/>
      <c r="AZ142" s="61"/>
      <c r="BA142" s="61"/>
      <c r="BB142" s="62"/>
      <c r="CE142" s="12" t="s">
        <v>280</v>
      </c>
      <c r="CF142" s="13" t="s">
        <v>281</v>
      </c>
      <c r="CG142" s="7">
        <v>1.2106747525442632</v>
      </c>
      <c r="CH142" s="4">
        <f t="shared" si="10"/>
        <v>17368.34</v>
      </c>
    </row>
    <row r="143" spans="3:86" x14ac:dyDescent="0.25">
      <c r="CE143" s="5" t="s">
        <v>282</v>
      </c>
      <c r="CF143" s="11" t="s">
        <v>283</v>
      </c>
      <c r="CG143" s="7">
        <v>5.3432211069287607</v>
      </c>
      <c r="CH143" s="4">
        <f t="shared" si="10"/>
        <v>76653.850000000006</v>
      </c>
    </row>
    <row r="144" spans="3:86" ht="17.25" thickBot="1" x14ac:dyDescent="0.3">
      <c r="CE144" s="5" t="s">
        <v>284</v>
      </c>
      <c r="CF144" s="11" t="s">
        <v>285</v>
      </c>
      <c r="CG144" s="7">
        <v>4.07226962219434</v>
      </c>
      <c r="CH144" s="4">
        <f t="shared" si="10"/>
        <v>58420.78</v>
      </c>
    </row>
    <row r="145" spans="3:86" x14ac:dyDescent="0.25">
      <c r="C145" s="43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  <c r="AH145" s="44"/>
      <c r="AI145" s="44"/>
      <c r="AJ145" s="44"/>
      <c r="AK145" s="44"/>
      <c r="AL145" s="44"/>
      <c r="AM145" s="44"/>
      <c r="AN145" s="44"/>
      <c r="AO145" s="44"/>
      <c r="AP145" s="44"/>
      <c r="AQ145" s="44"/>
      <c r="AR145" s="44"/>
      <c r="AS145" s="44"/>
      <c r="AT145" s="44"/>
      <c r="AU145" s="44"/>
      <c r="AV145" s="44"/>
      <c r="AW145" s="44"/>
      <c r="AX145" s="44"/>
      <c r="AY145" s="44"/>
      <c r="AZ145" s="44"/>
      <c r="BA145" s="44"/>
      <c r="BB145" s="45"/>
      <c r="CE145" s="5" t="s">
        <v>286</v>
      </c>
      <c r="CF145" s="11" t="s">
        <v>287</v>
      </c>
      <c r="CG145" s="7">
        <v>21.682084204656348</v>
      </c>
      <c r="CH145" s="4">
        <f t="shared" si="10"/>
        <v>311051.18</v>
      </c>
    </row>
    <row r="146" spans="3:86" x14ac:dyDescent="0.25">
      <c r="C146" s="46"/>
      <c r="E146" s="245" t="s">
        <v>0</v>
      </c>
      <c r="F146" s="245"/>
      <c r="G146" s="245"/>
      <c r="H146" s="245"/>
      <c r="I146" s="245"/>
      <c r="J146" s="49" t="s">
        <v>11</v>
      </c>
      <c r="K146" s="245" t="s">
        <v>355</v>
      </c>
      <c r="L146" s="245"/>
      <c r="M146" s="245"/>
      <c r="N146" s="245"/>
      <c r="O146" s="245"/>
      <c r="P146" s="245"/>
      <c r="Q146" s="245"/>
      <c r="R146" s="245"/>
      <c r="S146" s="245"/>
      <c r="T146" s="245"/>
      <c r="U146" s="245"/>
      <c r="V146" s="49"/>
      <c r="W146" s="49"/>
      <c r="X146" s="49"/>
      <c r="Y146" s="49"/>
      <c r="Z146" s="49"/>
      <c r="AA146" s="49"/>
      <c r="AB146" s="49"/>
      <c r="AC146" s="49"/>
      <c r="AD146" s="50"/>
      <c r="AE146" s="50"/>
      <c r="AF146" s="50"/>
      <c r="AG146" s="50"/>
      <c r="AH146" s="245" t="s">
        <v>3</v>
      </c>
      <c r="AI146" s="245"/>
      <c r="AJ146" s="245"/>
      <c r="AK146" s="245"/>
      <c r="AL146" s="245"/>
      <c r="AM146" s="245"/>
      <c r="AN146" s="245"/>
      <c r="AO146" s="245"/>
      <c r="AP146" s="49" t="s">
        <v>11</v>
      </c>
      <c r="AQ146" s="247">
        <v>336.91</v>
      </c>
      <c r="AR146" s="247"/>
      <c r="AS146" s="247"/>
      <c r="AT146" s="247"/>
      <c r="AU146" s="49" t="s">
        <v>319</v>
      </c>
      <c r="AV146" s="49"/>
      <c r="AW146" s="49"/>
      <c r="AX146" s="49"/>
      <c r="AY146" s="49"/>
      <c r="AZ146" s="49"/>
      <c r="BB146" s="51"/>
      <c r="CE146" s="5" t="s">
        <v>288</v>
      </c>
      <c r="CF146" s="11" t="s">
        <v>289</v>
      </c>
      <c r="CG146" s="7">
        <v>6.4495943120033461</v>
      </c>
      <c r="CH146" s="4">
        <f t="shared" si="10"/>
        <v>92525.88</v>
      </c>
    </row>
    <row r="147" spans="3:86" x14ac:dyDescent="0.25">
      <c r="C147" s="46"/>
      <c r="E147" s="245" t="s">
        <v>322</v>
      </c>
      <c r="F147" s="245"/>
      <c r="G147" s="245"/>
      <c r="H147" s="245"/>
      <c r="I147" s="245"/>
      <c r="J147" s="49" t="s">
        <v>11</v>
      </c>
      <c r="K147" s="49" t="s">
        <v>482</v>
      </c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50"/>
      <c r="AE147" s="50"/>
      <c r="AF147" s="50"/>
      <c r="AG147" s="50"/>
      <c r="AH147" s="245" t="s">
        <v>4</v>
      </c>
      <c r="AI147" s="245"/>
      <c r="AJ147" s="245"/>
      <c r="AK147" s="245"/>
      <c r="AL147" s="245"/>
      <c r="AM147" s="245"/>
      <c r="AN147" s="245"/>
      <c r="AO147" s="245"/>
      <c r="AP147" s="49" t="s">
        <v>11</v>
      </c>
      <c r="AQ147" s="245">
        <v>2100</v>
      </c>
      <c r="AR147" s="245"/>
      <c r="AS147" s="245"/>
      <c r="AT147" s="245"/>
      <c r="AU147" s="49" t="s">
        <v>320</v>
      </c>
      <c r="AV147" s="49"/>
      <c r="AW147" s="49"/>
      <c r="AX147" s="49"/>
      <c r="AY147" s="49"/>
      <c r="AZ147" s="49"/>
      <c r="BB147" s="51"/>
      <c r="CE147" s="5" t="s">
        <v>290</v>
      </c>
      <c r="CF147" s="11" t="s">
        <v>291</v>
      </c>
      <c r="CG147" s="7">
        <v>6.830306705701938</v>
      </c>
      <c r="CH147" s="4">
        <f t="shared" si="10"/>
        <v>97987.58</v>
      </c>
    </row>
    <row r="148" spans="3:86" x14ac:dyDescent="0.25">
      <c r="C148" s="46"/>
      <c r="E148" s="245" t="s">
        <v>1</v>
      </c>
      <c r="F148" s="245"/>
      <c r="G148" s="245"/>
      <c r="H148" s="245"/>
      <c r="I148" s="245"/>
      <c r="J148" s="49" t="s">
        <v>11</v>
      </c>
      <c r="K148" s="245" t="s">
        <v>481</v>
      </c>
      <c r="L148" s="245"/>
      <c r="M148" s="245"/>
      <c r="N148" s="245"/>
      <c r="O148" s="245"/>
      <c r="P148" s="245"/>
      <c r="Q148" s="245"/>
      <c r="R148" s="245"/>
      <c r="S148" s="245"/>
      <c r="T148" s="245"/>
      <c r="U148" s="245"/>
      <c r="V148" s="49"/>
      <c r="W148" s="49"/>
      <c r="X148" s="49"/>
      <c r="Y148" s="49"/>
      <c r="Z148" s="49"/>
      <c r="AA148" s="49"/>
      <c r="AB148" s="49"/>
      <c r="AC148" s="49"/>
      <c r="AD148" s="50"/>
      <c r="AE148" s="50"/>
      <c r="AF148" s="50"/>
      <c r="AG148" s="50"/>
      <c r="AH148" s="245"/>
      <c r="AI148" s="245"/>
      <c r="AJ148" s="245"/>
      <c r="AK148" s="245"/>
      <c r="AL148" s="245"/>
      <c r="AM148" s="245"/>
      <c r="AN148" s="245"/>
      <c r="AO148" s="245"/>
      <c r="AP148" s="49"/>
      <c r="AQ148" s="246"/>
      <c r="AR148" s="246"/>
      <c r="AS148" s="246"/>
      <c r="AT148" s="246"/>
      <c r="AU148" s="49"/>
      <c r="AV148" s="49"/>
      <c r="AW148" s="49"/>
      <c r="AX148" s="49"/>
      <c r="AY148" s="49"/>
      <c r="AZ148" s="49"/>
      <c r="BB148" s="51"/>
      <c r="CE148" s="5" t="s">
        <v>292</v>
      </c>
      <c r="CF148" s="11" t="s">
        <v>293</v>
      </c>
      <c r="CG148" s="7">
        <v>10.884065941725916</v>
      </c>
      <c r="CH148" s="4">
        <f t="shared" si="10"/>
        <v>156142.81</v>
      </c>
    </row>
    <row r="149" spans="3:86" x14ac:dyDescent="0.25">
      <c r="C149" s="46"/>
      <c r="E149" s="245" t="s">
        <v>2</v>
      </c>
      <c r="F149" s="245"/>
      <c r="G149" s="245"/>
      <c r="H149" s="245"/>
      <c r="I149" s="245"/>
      <c r="J149" s="49" t="s">
        <v>11</v>
      </c>
      <c r="K149" s="245" t="s">
        <v>337</v>
      </c>
      <c r="L149" s="245"/>
      <c r="M149" s="245"/>
      <c r="N149" s="245"/>
      <c r="O149" s="245"/>
      <c r="P149" s="245"/>
      <c r="Q149" s="245"/>
      <c r="R149" s="245"/>
      <c r="S149" s="245"/>
      <c r="T149" s="245"/>
      <c r="U149" s="245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245"/>
      <c r="AI149" s="245"/>
      <c r="AJ149" s="245"/>
      <c r="AK149" s="245"/>
      <c r="AL149" s="245"/>
      <c r="AM149" s="245"/>
      <c r="AN149" s="245"/>
      <c r="AO149" s="245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B149" s="51"/>
      <c r="CE149" s="5" t="s">
        <v>294</v>
      </c>
      <c r="CF149" s="11" t="s">
        <v>295</v>
      </c>
      <c r="CG149" s="7">
        <v>11.830085738184859</v>
      </c>
      <c r="CH149" s="4">
        <f t="shared" si="10"/>
        <v>169714.41</v>
      </c>
    </row>
    <row r="150" spans="3:86" x14ac:dyDescent="0.25">
      <c r="C150" s="46"/>
      <c r="BB150" s="51"/>
      <c r="CE150" s="5" t="s">
        <v>296</v>
      </c>
      <c r="CF150" s="11" t="s">
        <v>297</v>
      </c>
      <c r="CG150" s="7">
        <v>8.8049072912310056</v>
      </c>
      <c r="CH150" s="4">
        <f t="shared" si="10"/>
        <v>126315.20000000001</v>
      </c>
    </row>
    <row r="151" spans="3:86" x14ac:dyDescent="0.25">
      <c r="C151" s="46"/>
      <c r="BB151" s="51"/>
      <c r="CE151" s="5" t="s">
        <v>298</v>
      </c>
      <c r="CF151" s="11" t="s">
        <v>299</v>
      </c>
      <c r="CG151" s="7">
        <v>7.9298194618709053</v>
      </c>
      <c r="CH151" s="4">
        <f t="shared" si="10"/>
        <v>113761.19</v>
      </c>
    </row>
    <row r="152" spans="3:86" x14ac:dyDescent="0.25">
      <c r="C152" s="46"/>
      <c r="BB152" s="51"/>
      <c r="CE152" s="5" t="s">
        <v>300</v>
      </c>
      <c r="CF152" s="27" t="s">
        <v>301</v>
      </c>
      <c r="CG152" s="8">
        <v>11.77</v>
      </c>
      <c r="CH152" s="4">
        <f t="shared" si="10"/>
        <v>168852.41999999998</v>
      </c>
    </row>
    <row r="153" spans="3:86" x14ac:dyDescent="0.25">
      <c r="C153" s="46"/>
      <c r="E153" s="208" t="s">
        <v>5</v>
      </c>
      <c r="F153" s="209"/>
      <c r="G153" s="209"/>
      <c r="H153" s="209"/>
      <c r="I153" s="209"/>
      <c r="J153" s="209"/>
      <c r="K153" s="210" t="str">
        <f t="shared" ref="K153:K158" si="11">VLOOKUP(E153,$CE$1:$CH$1002,2,FALSE)</f>
        <v>NOVACRON YELLOW S-3R</v>
      </c>
      <c r="L153" s="210"/>
      <c r="M153" s="210"/>
      <c r="N153" s="210"/>
      <c r="O153" s="210"/>
      <c r="P153" s="210"/>
      <c r="Q153" s="210"/>
      <c r="R153" s="210"/>
      <c r="S153" s="210"/>
      <c r="T153" s="210"/>
      <c r="U153" s="210"/>
      <c r="V153" s="210"/>
      <c r="W153" s="210"/>
      <c r="X153" s="210"/>
      <c r="Y153" s="117"/>
      <c r="Z153" s="234">
        <v>0.24</v>
      </c>
      <c r="AA153" s="234"/>
      <c r="AB153" s="234"/>
      <c r="AC153" s="234"/>
      <c r="AD153" s="234"/>
      <c r="AE153" s="234"/>
      <c r="AF153" s="210" t="s">
        <v>315</v>
      </c>
      <c r="AG153" s="210"/>
      <c r="AH153" s="235">
        <v>80.86</v>
      </c>
      <c r="AI153" s="235"/>
      <c r="AJ153" s="235"/>
      <c r="AK153" s="235"/>
      <c r="AL153" s="235"/>
      <c r="AM153" s="235"/>
      <c r="AN153" s="52" t="s">
        <v>316</v>
      </c>
      <c r="AO153" s="52"/>
      <c r="AP153" s="213">
        <f t="shared" ref="AP153:AP158" si="12">(AH153*VLOOKUP(E153,$CE$1:$CH$1002,4,FALSE))/1000</f>
        <v>7853.3188811999999</v>
      </c>
      <c r="AQ153" s="213"/>
      <c r="AR153" s="213"/>
      <c r="AS153" s="213"/>
      <c r="AT153" s="213"/>
      <c r="AU153" s="213"/>
      <c r="AV153" s="213"/>
      <c r="AW153" s="213"/>
      <c r="AX153" s="213"/>
      <c r="AY153" s="213"/>
      <c r="AZ153" s="214"/>
      <c r="BB153" s="51"/>
      <c r="CE153" s="5" t="s">
        <v>302</v>
      </c>
      <c r="CF153" s="27" t="s">
        <v>303</v>
      </c>
      <c r="CG153" s="8">
        <v>5.98</v>
      </c>
      <c r="CH153" s="4">
        <f t="shared" si="10"/>
        <v>85789.08</v>
      </c>
    </row>
    <row r="154" spans="3:86" x14ac:dyDescent="0.25">
      <c r="C154" s="46"/>
      <c r="E154" s="200" t="s">
        <v>6</v>
      </c>
      <c r="F154" s="243"/>
      <c r="G154" s="243"/>
      <c r="H154" s="243"/>
      <c r="I154" s="243"/>
      <c r="J154" s="243"/>
      <c r="K154" s="230" t="str">
        <f t="shared" si="11"/>
        <v>NOVACRON RUBY S–3B</v>
      </c>
      <c r="L154" s="230"/>
      <c r="M154" s="230"/>
      <c r="N154" s="230"/>
      <c r="O154" s="230"/>
      <c r="P154" s="230"/>
      <c r="Q154" s="230"/>
      <c r="R154" s="230"/>
      <c r="S154" s="230"/>
      <c r="T154" s="230"/>
      <c r="U154" s="230"/>
      <c r="V154" s="230"/>
      <c r="W154" s="230"/>
      <c r="X154" s="230"/>
      <c r="Y154" s="115"/>
      <c r="Z154" s="232">
        <v>13</v>
      </c>
      <c r="AA154" s="232"/>
      <c r="AB154" s="232"/>
      <c r="AC154" s="232"/>
      <c r="AD154" s="232"/>
      <c r="AE154" s="232"/>
      <c r="AF154" s="230" t="s">
        <v>315</v>
      </c>
      <c r="AG154" s="230"/>
      <c r="AH154" s="244">
        <v>4379.82</v>
      </c>
      <c r="AI154" s="244"/>
      <c r="AJ154" s="244"/>
      <c r="AK154" s="244"/>
      <c r="AL154" s="244"/>
      <c r="AM154" s="244"/>
      <c r="AN154" s="41" t="s">
        <v>316</v>
      </c>
      <c r="AP154" s="242">
        <f t="shared" si="12"/>
        <v>528424.66982519999</v>
      </c>
      <c r="AQ154" s="242"/>
      <c r="AR154" s="242"/>
      <c r="AS154" s="242"/>
      <c r="AT154" s="242"/>
      <c r="AU154" s="242"/>
      <c r="AV154" s="242"/>
      <c r="AW154" s="242"/>
      <c r="AX154" s="242"/>
      <c r="AY154" s="242"/>
      <c r="AZ154" s="206"/>
      <c r="BB154" s="51"/>
      <c r="CE154" s="5" t="s">
        <v>304</v>
      </c>
      <c r="CF154" s="27" t="s">
        <v>305</v>
      </c>
      <c r="CG154" s="8">
        <v>9.6999999999999993</v>
      </c>
      <c r="CH154" s="4">
        <f t="shared" si="10"/>
        <v>139156.19999999998</v>
      </c>
    </row>
    <row r="155" spans="3:86" x14ac:dyDescent="0.25">
      <c r="C155" s="46"/>
      <c r="E155" s="200" t="s">
        <v>41</v>
      </c>
      <c r="F155" s="243"/>
      <c r="G155" s="243"/>
      <c r="H155" s="243"/>
      <c r="I155" s="243"/>
      <c r="J155" s="243"/>
      <c r="K155" s="230" t="str">
        <f t="shared" si="11"/>
        <v>NOVACRON DEEP NIGHT S–R</v>
      </c>
      <c r="L155" s="230"/>
      <c r="M155" s="230"/>
      <c r="N155" s="230"/>
      <c r="O155" s="230"/>
      <c r="P155" s="230"/>
      <c r="Q155" s="230"/>
      <c r="R155" s="230"/>
      <c r="S155" s="230"/>
      <c r="T155" s="230"/>
      <c r="U155" s="230"/>
      <c r="V155" s="230"/>
      <c r="W155" s="230"/>
      <c r="X155" s="230"/>
      <c r="Y155" s="115"/>
      <c r="Z155" s="232">
        <v>36</v>
      </c>
      <c r="AA155" s="232"/>
      <c r="AB155" s="232"/>
      <c r="AC155" s="232"/>
      <c r="AD155" s="232"/>
      <c r="AE155" s="232"/>
      <c r="AF155" s="230" t="s">
        <v>315</v>
      </c>
      <c r="AG155" s="230"/>
      <c r="AH155" s="244">
        <v>12128.73</v>
      </c>
      <c r="AI155" s="244"/>
      <c r="AJ155" s="244"/>
      <c r="AK155" s="244"/>
      <c r="AL155" s="244"/>
      <c r="AM155" s="244"/>
      <c r="AN155" s="41" t="s">
        <v>316</v>
      </c>
      <c r="AP155" s="242">
        <f t="shared" si="12"/>
        <v>1264970.9894166</v>
      </c>
      <c r="AQ155" s="242"/>
      <c r="AR155" s="242"/>
      <c r="AS155" s="242"/>
      <c r="AT155" s="242"/>
      <c r="AU155" s="242"/>
      <c r="AV155" s="242"/>
      <c r="AW155" s="242"/>
      <c r="AX155" s="242"/>
      <c r="AY155" s="242"/>
      <c r="AZ155" s="206"/>
      <c r="BB155" s="51"/>
      <c r="CE155" s="24" t="s">
        <v>306</v>
      </c>
      <c r="CF155" s="28" t="s">
        <v>307</v>
      </c>
      <c r="CG155" s="29">
        <v>9.6999999999999993</v>
      </c>
      <c r="CH155" s="4">
        <f t="shared" si="10"/>
        <v>139156.19999999998</v>
      </c>
    </row>
    <row r="156" spans="3:86" x14ac:dyDescent="0.25">
      <c r="C156" s="46"/>
      <c r="E156" s="216" t="s">
        <v>8</v>
      </c>
      <c r="F156" s="217"/>
      <c r="G156" s="217"/>
      <c r="H156" s="217"/>
      <c r="I156" s="217"/>
      <c r="J156" s="217"/>
      <c r="K156" s="218" t="str">
        <f t="shared" si="11"/>
        <v>FIMBIL EAS 40 NEW</v>
      </c>
      <c r="L156" s="218"/>
      <c r="M156" s="218"/>
      <c r="N156" s="218"/>
      <c r="O156" s="218"/>
      <c r="P156" s="218"/>
      <c r="Q156" s="218"/>
      <c r="R156" s="218"/>
      <c r="S156" s="218"/>
      <c r="T156" s="218"/>
      <c r="U156" s="218"/>
      <c r="V156" s="218"/>
      <c r="W156" s="218"/>
      <c r="X156" s="218"/>
      <c r="Y156" s="116"/>
      <c r="Z156" s="236">
        <v>4</v>
      </c>
      <c r="AA156" s="236"/>
      <c r="AB156" s="236"/>
      <c r="AC156" s="236"/>
      <c r="AD156" s="236"/>
      <c r="AE156" s="236"/>
      <c r="AF156" s="218" t="s">
        <v>315</v>
      </c>
      <c r="AG156" s="218"/>
      <c r="AH156" s="248">
        <v>1347.64</v>
      </c>
      <c r="AI156" s="248"/>
      <c r="AJ156" s="248"/>
      <c r="AK156" s="248"/>
      <c r="AL156" s="248"/>
      <c r="AM156" s="248"/>
      <c r="AN156" s="55" t="s">
        <v>316</v>
      </c>
      <c r="AO156" s="55"/>
      <c r="AP156" s="221">
        <f t="shared" si="12"/>
        <v>27799.306589600001</v>
      </c>
      <c r="AQ156" s="221"/>
      <c r="AR156" s="221"/>
      <c r="AS156" s="221"/>
      <c r="AT156" s="221"/>
      <c r="AU156" s="221"/>
      <c r="AV156" s="221"/>
      <c r="AW156" s="221"/>
      <c r="AX156" s="221"/>
      <c r="AY156" s="221"/>
      <c r="AZ156" s="222"/>
      <c r="BB156" s="51"/>
      <c r="CE156" s="5" t="s">
        <v>308</v>
      </c>
      <c r="CF156" s="11" t="s">
        <v>309</v>
      </c>
      <c r="CG156" s="8">
        <v>9.6999999999999993</v>
      </c>
      <c r="CH156" s="4">
        <f t="shared" si="10"/>
        <v>139156.19999999998</v>
      </c>
    </row>
    <row r="157" spans="3:86" x14ac:dyDescent="0.25">
      <c r="C157" s="46"/>
      <c r="E157" s="200" t="s">
        <v>183</v>
      </c>
      <c r="F157" s="243"/>
      <c r="G157" s="243"/>
      <c r="H157" s="243"/>
      <c r="I157" s="243"/>
      <c r="J157" s="243"/>
      <c r="K157" s="230" t="str">
        <f t="shared" si="11"/>
        <v>CAUSTIC SODA LIQ</v>
      </c>
      <c r="L157" s="230"/>
      <c r="M157" s="230"/>
      <c r="N157" s="230"/>
      <c r="O157" s="230"/>
      <c r="P157" s="230"/>
      <c r="Q157" s="230"/>
      <c r="R157" s="230"/>
      <c r="S157" s="230"/>
      <c r="T157" s="230"/>
      <c r="U157" s="230"/>
      <c r="V157" s="230"/>
      <c r="W157" s="230"/>
      <c r="X157" s="230"/>
      <c r="Y157" s="115"/>
      <c r="Z157" s="232">
        <v>15</v>
      </c>
      <c r="AA157" s="232"/>
      <c r="AB157" s="232"/>
      <c r="AC157" s="232"/>
      <c r="AD157" s="232"/>
      <c r="AE157" s="232"/>
      <c r="AF157" s="230" t="s">
        <v>315</v>
      </c>
      <c r="AG157" s="230"/>
      <c r="AH157" s="244">
        <v>5053.6400000000003</v>
      </c>
      <c r="AI157" s="244"/>
      <c r="AJ157" s="244"/>
      <c r="AK157" s="244"/>
      <c r="AL157" s="244"/>
      <c r="AM157" s="244"/>
      <c r="AN157" s="41" t="s">
        <v>316</v>
      </c>
      <c r="AP157" s="242">
        <f t="shared" si="12"/>
        <v>43193.461080000008</v>
      </c>
      <c r="AQ157" s="242"/>
      <c r="AR157" s="242"/>
      <c r="AS157" s="242"/>
      <c r="AT157" s="242"/>
      <c r="AU157" s="242"/>
      <c r="AV157" s="242"/>
      <c r="AW157" s="242"/>
      <c r="AX157" s="242"/>
      <c r="AY157" s="242"/>
      <c r="AZ157" s="206"/>
      <c r="BB157" s="51"/>
      <c r="CE157" s="5" t="s">
        <v>59</v>
      </c>
      <c r="CF157" s="11" t="s">
        <v>310</v>
      </c>
      <c r="CG157" s="26">
        <v>11.77</v>
      </c>
      <c r="CH157" s="4">
        <f t="shared" si="10"/>
        <v>168852.41999999998</v>
      </c>
    </row>
    <row r="158" spans="3:86" x14ac:dyDescent="0.25">
      <c r="C158" s="46"/>
      <c r="E158" s="223" t="s">
        <v>10</v>
      </c>
      <c r="F158" s="224"/>
      <c r="G158" s="224"/>
      <c r="H158" s="224"/>
      <c r="I158" s="224"/>
      <c r="J158" s="224"/>
      <c r="K158" s="225" t="str">
        <f t="shared" si="11"/>
        <v>SODA ASH</v>
      </c>
      <c r="L158" s="225"/>
      <c r="M158" s="225"/>
      <c r="N158" s="225"/>
      <c r="O158" s="225"/>
      <c r="P158" s="225"/>
      <c r="Q158" s="225"/>
      <c r="R158" s="225"/>
      <c r="S158" s="225"/>
      <c r="T158" s="225"/>
      <c r="U158" s="225"/>
      <c r="V158" s="225"/>
      <c r="W158" s="225"/>
      <c r="X158" s="225"/>
      <c r="Y158" s="113"/>
      <c r="Z158" s="237">
        <v>20</v>
      </c>
      <c r="AA158" s="237"/>
      <c r="AB158" s="237"/>
      <c r="AC158" s="237"/>
      <c r="AD158" s="237"/>
      <c r="AE158" s="237"/>
      <c r="AF158" s="225" t="s">
        <v>315</v>
      </c>
      <c r="AG158" s="225"/>
      <c r="AH158" s="238">
        <v>6738.18</v>
      </c>
      <c r="AI158" s="238"/>
      <c r="AJ158" s="238"/>
      <c r="AK158" s="238"/>
      <c r="AL158" s="238"/>
      <c r="AM158" s="238"/>
      <c r="AN158" s="54" t="s">
        <v>316</v>
      </c>
      <c r="AO158" s="54"/>
      <c r="AP158" s="228">
        <f t="shared" si="12"/>
        <v>59835.038400000005</v>
      </c>
      <c r="AQ158" s="228"/>
      <c r="AR158" s="228"/>
      <c r="AS158" s="228"/>
      <c r="AT158" s="228"/>
      <c r="AU158" s="228"/>
      <c r="AV158" s="228"/>
      <c r="AW158" s="228"/>
      <c r="AX158" s="228"/>
      <c r="AY158" s="228"/>
      <c r="AZ158" s="229"/>
      <c r="BB158" s="51"/>
      <c r="CE158" s="30" t="s">
        <v>311</v>
      </c>
      <c r="CF158" s="31" t="s">
        <v>312</v>
      </c>
      <c r="CG158" s="32">
        <v>1.8820486546772619</v>
      </c>
      <c r="CH158" s="4">
        <f t="shared" si="10"/>
        <v>26999.87</v>
      </c>
    </row>
    <row r="159" spans="3:86" x14ac:dyDescent="0.25">
      <c r="C159" s="46"/>
      <c r="E159" s="120"/>
      <c r="F159" s="120"/>
      <c r="G159" s="120"/>
      <c r="H159" s="120"/>
      <c r="I159" s="120"/>
      <c r="J159" s="120"/>
      <c r="K159" s="115"/>
      <c r="L159" s="115"/>
      <c r="M159" s="115"/>
      <c r="N159" s="115"/>
      <c r="O159" s="115"/>
      <c r="P159" s="115"/>
      <c r="Q159" s="115"/>
      <c r="R159" s="115"/>
      <c r="S159" s="115"/>
      <c r="T159" s="115"/>
      <c r="U159" s="115"/>
      <c r="V159" s="115"/>
      <c r="W159" s="115"/>
      <c r="X159" s="115"/>
      <c r="Y159" s="115"/>
      <c r="Z159" s="111"/>
      <c r="AA159" s="111"/>
      <c r="AB159" s="111"/>
      <c r="AC159" s="111"/>
      <c r="AD159" s="111"/>
      <c r="AE159" s="111"/>
      <c r="AF159" s="115"/>
      <c r="AG159" s="115"/>
      <c r="AH159" s="120"/>
      <c r="AI159" s="120"/>
      <c r="AJ159" s="120"/>
      <c r="AK159" s="120"/>
      <c r="AL159" s="120"/>
      <c r="AM159" s="120"/>
      <c r="AP159" s="112"/>
      <c r="AQ159" s="112"/>
      <c r="AR159" s="112"/>
      <c r="AS159" s="112"/>
      <c r="AT159" s="112"/>
      <c r="AU159" s="112"/>
      <c r="AV159" s="112"/>
      <c r="AW159" s="112"/>
      <c r="AX159" s="112"/>
      <c r="AY159" s="112"/>
      <c r="AZ159" s="112"/>
      <c r="BB159" s="51"/>
      <c r="CE159" s="33" t="s">
        <v>313</v>
      </c>
      <c r="CF159" s="31" t="s">
        <v>314</v>
      </c>
      <c r="CG159" s="34">
        <v>1.8250292764533667</v>
      </c>
      <c r="CH159" s="4">
        <f t="shared" si="10"/>
        <v>26181.87</v>
      </c>
    </row>
    <row r="160" spans="3:86" x14ac:dyDescent="0.25">
      <c r="C160" s="46"/>
      <c r="E160" s="120"/>
      <c r="F160" s="120"/>
      <c r="G160" s="120"/>
      <c r="H160" s="120"/>
      <c r="I160" s="120"/>
      <c r="J160" s="120"/>
      <c r="K160" s="115"/>
      <c r="L160" s="115"/>
      <c r="M160" s="115"/>
      <c r="N160" s="115"/>
      <c r="O160" s="115"/>
      <c r="P160" s="115"/>
      <c r="Q160" s="115"/>
      <c r="R160" s="115"/>
      <c r="S160" s="115"/>
      <c r="T160" s="115"/>
      <c r="U160" s="115"/>
      <c r="V160" s="115"/>
      <c r="W160" s="115"/>
      <c r="X160" s="115"/>
      <c r="Y160" s="115"/>
      <c r="Z160" s="111"/>
      <c r="AA160" s="111"/>
      <c r="AB160" s="111"/>
      <c r="AC160" s="111"/>
      <c r="AD160" s="111"/>
      <c r="AE160" s="111"/>
      <c r="AF160" s="115"/>
      <c r="AG160" s="115"/>
      <c r="AH160" s="120"/>
      <c r="AI160" s="120"/>
      <c r="AJ160" s="120"/>
      <c r="AK160" s="59"/>
      <c r="AL160" s="230" t="s">
        <v>318</v>
      </c>
      <c r="AM160" s="230"/>
      <c r="AN160" s="230"/>
      <c r="AO160" s="230"/>
      <c r="AP160" s="112" t="s">
        <v>11</v>
      </c>
      <c r="AQ160" s="242">
        <f>SUM(AP153:AZ158)</f>
        <v>1932076.7841925998</v>
      </c>
      <c r="AR160" s="242"/>
      <c r="AS160" s="242"/>
      <c r="AT160" s="242"/>
      <c r="AU160" s="242"/>
      <c r="AV160" s="242"/>
      <c r="AW160" s="242"/>
      <c r="AX160" s="242"/>
      <c r="AY160" s="242"/>
      <c r="AZ160" s="242"/>
      <c r="BB160" s="51"/>
      <c r="CE160" s="35"/>
      <c r="CF160" s="35"/>
      <c r="CG160" s="35"/>
      <c r="CH160" s="36"/>
    </row>
    <row r="161" spans="3:86" x14ac:dyDescent="0.25">
      <c r="C161" s="46"/>
      <c r="E161" s="120"/>
      <c r="F161" s="120"/>
      <c r="G161" s="120"/>
      <c r="H161" s="120"/>
      <c r="I161" s="120"/>
      <c r="J161" s="120"/>
      <c r="K161" s="115"/>
      <c r="L161" s="115"/>
      <c r="M161" s="115"/>
      <c r="N161" s="115"/>
      <c r="O161" s="115"/>
      <c r="P161" s="115"/>
      <c r="Q161" s="115"/>
      <c r="R161" s="115"/>
      <c r="S161" s="115"/>
      <c r="T161" s="115"/>
      <c r="U161" s="115"/>
      <c r="V161" s="115"/>
      <c r="W161" s="115"/>
      <c r="X161" s="115"/>
      <c r="Y161" s="115"/>
      <c r="Z161" s="111"/>
      <c r="AA161" s="111"/>
      <c r="AB161" s="111"/>
      <c r="AC161" s="111"/>
      <c r="AD161" s="111"/>
      <c r="AE161" s="111"/>
      <c r="AF161" s="115"/>
      <c r="AG161" s="115"/>
      <c r="AH161" s="120"/>
      <c r="AI161" s="120"/>
      <c r="AJ161" s="120"/>
      <c r="AK161" s="59"/>
      <c r="AL161" s="230" t="s">
        <v>317</v>
      </c>
      <c r="AM161" s="230"/>
      <c r="AN161" s="230"/>
      <c r="AO161" s="230"/>
      <c r="AP161" s="112" t="s">
        <v>11</v>
      </c>
      <c r="AQ161" s="242">
        <f>AQ160/AQ147</f>
        <v>920.03656390123797</v>
      </c>
      <c r="AR161" s="242"/>
      <c r="AS161" s="242"/>
      <c r="AT161" s="242"/>
      <c r="AU161" s="242"/>
      <c r="AV161" s="242"/>
      <c r="AW161" s="242"/>
      <c r="AX161" s="242"/>
      <c r="AY161" s="242"/>
      <c r="AZ161" s="242"/>
      <c r="BB161" s="51"/>
      <c r="CE161" s="35"/>
      <c r="CF161" s="35"/>
      <c r="CG161" s="35"/>
      <c r="CH161" s="36"/>
    </row>
    <row r="162" spans="3:86" x14ac:dyDescent="0.25">
      <c r="C162" s="46"/>
      <c r="E162" s="120"/>
      <c r="F162" s="120"/>
      <c r="G162" s="120"/>
      <c r="H162" s="120"/>
      <c r="I162" s="120"/>
      <c r="J162" s="120"/>
      <c r="K162" s="115"/>
      <c r="L162" s="115"/>
      <c r="M162" s="115"/>
      <c r="N162" s="115"/>
      <c r="O162" s="115"/>
      <c r="P162" s="115"/>
      <c r="Q162" s="115"/>
      <c r="R162" s="115"/>
      <c r="S162" s="115"/>
      <c r="T162" s="115"/>
      <c r="U162" s="115"/>
      <c r="V162" s="115"/>
      <c r="W162" s="115"/>
      <c r="X162" s="115"/>
      <c r="Y162" s="115"/>
      <c r="Z162" s="111"/>
      <c r="AA162" s="111"/>
      <c r="AB162" s="111"/>
      <c r="AC162" s="111"/>
      <c r="AD162" s="111"/>
      <c r="AE162" s="111"/>
      <c r="AF162" s="115"/>
      <c r="AG162" s="115"/>
      <c r="AH162" s="120"/>
      <c r="AI162" s="120"/>
      <c r="AJ162" s="120"/>
      <c r="AK162" s="120"/>
      <c r="AL162" s="120"/>
      <c r="AM162" s="120"/>
      <c r="AQ162" s="120"/>
      <c r="AR162" s="120"/>
      <c r="AS162" s="120"/>
      <c r="AT162" s="120"/>
      <c r="AU162" s="120"/>
      <c r="AV162" s="120"/>
      <c r="AW162" s="120"/>
      <c r="AX162" s="120"/>
      <c r="AY162" s="120"/>
      <c r="AZ162" s="120"/>
      <c r="BB162" s="51"/>
      <c r="CE162" s="35"/>
      <c r="CF162" s="35"/>
      <c r="CG162" s="35"/>
      <c r="CH162" s="36"/>
    </row>
    <row r="163" spans="3:86" ht="17.25" thickBot="1" x14ac:dyDescent="0.3">
      <c r="C163" s="60"/>
      <c r="D163" s="61"/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1"/>
      <c r="AJ163" s="61"/>
      <c r="AK163" s="61"/>
      <c r="AL163" s="61"/>
      <c r="AM163" s="61"/>
      <c r="AN163" s="61"/>
      <c r="AO163" s="61"/>
      <c r="AP163" s="61"/>
      <c r="AQ163" s="61"/>
      <c r="AR163" s="61"/>
      <c r="AS163" s="61"/>
      <c r="AT163" s="61"/>
      <c r="AU163" s="61"/>
      <c r="AV163" s="61"/>
      <c r="AW163" s="61"/>
      <c r="AX163" s="61"/>
      <c r="AY163" s="61"/>
      <c r="AZ163" s="61"/>
      <c r="BA163" s="61"/>
      <c r="BB163" s="62"/>
      <c r="CE163" s="35"/>
      <c r="CF163" s="35"/>
      <c r="CG163" s="35"/>
      <c r="CH163" s="36"/>
    </row>
    <row r="164" spans="3:86" x14ac:dyDescent="0.25">
      <c r="CE164" s="37"/>
    </row>
    <row r="165" spans="3:86" ht="17.25" thickBot="1" x14ac:dyDescent="0.3">
      <c r="CE165" s="37"/>
    </row>
    <row r="166" spans="3:86" x14ac:dyDescent="0.25">
      <c r="C166" s="43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  <c r="AH166" s="44"/>
      <c r="AI166" s="44"/>
      <c r="AJ166" s="44"/>
      <c r="AK166" s="44"/>
      <c r="AL166" s="44"/>
      <c r="AM166" s="44"/>
      <c r="AN166" s="44"/>
      <c r="AO166" s="44"/>
      <c r="AP166" s="44"/>
      <c r="AQ166" s="44"/>
      <c r="AR166" s="44"/>
      <c r="AS166" s="44"/>
      <c r="AT166" s="44"/>
      <c r="AU166" s="44"/>
      <c r="AV166" s="44"/>
      <c r="AW166" s="44"/>
      <c r="AX166" s="44"/>
      <c r="AY166" s="44"/>
      <c r="AZ166" s="44"/>
      <c r="BA166" s="44"/>
      <c r="BB166" s="45"/>
      <c r="CE166" s="37"/>
    </row>
    <row r="167" spans="3:86" x14ac:dyDescent="0.25">
      <c r="C167" s="46"/>
      <c r="E167" s="245" t="s">
        <v>0</v>
      </c>
      <c r="F167" s="245"/>
      <c r="G167" s="245"/>
      <c r="H167" s="245"/>
      <c r="I167" s="245"/>
      <c r="J167" s="49" t="s">
        <v>11</v>
      </c>
      <c r="K167" s="245" t="s">
        <v>356</v>
      </c>
      <c r="L167" s="245"/>
      <c r="M167" s="245"/>
      <c r="N167" s="245"/>
      <c r="O167" s="245"/>
      <c r="P167" s="245"/>
      <c r="Q167" s="245"/>
      <c r="R167" s="245"/>
      <c r="S167" s="245"/>
      <c r="T167" s="245"/>
      <c r="U167" s="245"/>
      <c r="V167" s="49"/>
      <c r="W167" s="49"/>
      <c r="X167" s="49"/>
      <c r="Y167" s="49"/>
      <c r="Z167" s="49"/>
      <c r="AA167" s="49"/>
      <c r="AB167" s="49"/>
      <c r="AC167" s="49"/>
      <c r="AD167" s="50"/>
      <c r="AE167" s="50"/>
      <c r="AF167" s="50"/>
      <c r="AG167" s="50"/>
      <c r="AH167" s="245" t="s">
        <v>3</v>
      </c>
      <c r="AI167" s="245"/>
      <c r="AJ167" s="245"/>
      <c r="AK167" s="245"/>
      <c r="AL167" s="245"/>
      <c r="AM167" s="245"/>
      <c r="AN167" s="245"/>
      <c r="AO167" s="245"/>
      <c r="AP167" s="49" t="s">
        <v>11</v>
      </c>
      <c r="AQ167" s="247">
        <v>336.91</v>
      </c>
      <c r="AR167" s="247"/>
      <c r="AS167" s="247"/>
      <c r="AT167" s="247"/>
      <c r="AU167" s="49" t="s">
        <v>319</v>
      </c>
      <c r="AV167" s="49"/>
      <c r="AW167" s="49"/>
      <c r="AX167" s="49"/>
      <c r="AY167" s="49"/>
      <c r="AZ167" s="49"/>
      <c r="BB167" s="51"/>
      <c r="CE167" s="37"/>
    </row>
    <row r="168" spans="3:86" x14ac:dyDescent="0.25">
      <c r="C168" s="46"/>
      <c r="E168" s="245" t="s">
        <v>322</v>
      </c>
      <c r="F168" s="245"/>
      <c r="G168" s="245"/>
      <c r="H168" s="245"/>
      <c r="I168" s="245"/>
      <c r="J168" s="49" t="s">
        <v>11</v>
      </c>
      <c r="K168" s="49" t="s">
        <v>517</v>
      </c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50"/>
      <c r="AE168" s="50"/>
      <c r="AF168" s="50"/>
      <c r="AG168" s="50"/>
      <c r="AH168" s="245" t="s">
        <v>4</v>
      </c>
      <c r="AI168" s="245"/>
      <c r="AJ168" s="245"/>
      <c r="AK168" s="245"/>
      <c r="AL168" s="245"/>
      <c r="AM168" s="245"/>
      <c r="AN168" s="245"/>
      <c r="AO168" s="245"/>
      <c r="AP168" s="49" t="s">
        <v>11</v>
      </c>
      <c r="AQ168" s="245">
        <v>2100</v>
      </c>
      <c r="AR168" s="245"/>
      <c r="AS168" s="245"/>
      <c r="AT168" s="245"/>
      <c r="AU168" s="49" t="s">
        <v>320</v>
      </c>
      <c r="AV168" s="49"/>
      <c r="AW168" s="49"/>
      <c r="AX168" s="49"/>
      <c r="AY168" s="49"/>
      <c r="AZ168" s="49"/>
      <c r="BB168" s="51"/>
      <c r="CE168" s="37"/>
    </row>
    <row r="169" spans="3:86" x14ac:dyDescent="0.25">
      <c r="C169" s="46"/>
      <c r="E169" s="245" t="s">
        <v>1</v>
      </c>
      <c r="F169" s="245"/>
      <c r="G169" s="245"/>
      <c r="H169" s="245"/>
      <c r="I169" s="245"/>
      <c r="J169" s="49" t="s">
        <v>11</v>
      </c>
      <c r="K169" s="245" t="s">
        <v>481</v>
      </c>
      <c r="L169" s="245"/>
      <c r="M169" s="245"/>
      <c r="N169" s="245"/>
      <c r="O169" s="245"/>
      <c r="P169" s="245"/>
      <c r="Q169" s="245"/>
      <c r="R169" s="245"/>
      <c r="S169" s="245"/>
      <c r="T169" s="245"/>
      <c r="U169" s="245"/>
      <c r="V169" s="49"/>
      <c r="W169" s="49"/>
      <c r="X169" s="49"/>
      <c r="Y169" s="49"/>
      <c r="Z169" s="49"/>
      <c r="AA169" s="49"/>
      <c r="AB169" s="49"/>
      <c r="AC169" s="49"/>
      <c r="AD169" s="50"/>
      <c r="AE169" s="50"/>
      <c r="AF169" s="50"/>
      <c r="AG169" s="50"/>
      <c r="AH169" s="245"/>
      <c r="AI169" s="245"/>
      <c r="AJ169" s="245"/>
      <c r="AK169" s="245"/>
      <c r="AL169" s="245"/>
      <c r="AM169" s="245"/>
      <c r="AN169" s="245"/>
      <c r="AO169" s="245"/>
      <c r="AP169" s="49"/>
      <c r="AQ169" s="246"/>
      <c r="AR169" s="246"/>
      <c r="AS169" s="246"/>
      <c r="AT169" s="246"/>
      <c r="AU169" s="49"/>
      <c r="AV169" s="49"/>
      <c r="AW169" s="49"/>
      <c r="AX169" s="49"/>
      <c r="AY169" s="49"/>
      <c r="AZ169" s="49"/>
      <c r="BB169" s="51"/>
      <c r="CE169" s="37"/>
    </row>
    <row r="170" spans="3:86" x14ac:dyDescent="0.25">
      <c r="C170" s="46"/>
      <c r="E170" s="245" t="s">
        <v>2</v>
      </c>
      <c r="F170" s="245"/>
      <c r="G170" s="245"/>
      <c r="H170" s="245"/>
      <c r="I170" s="245"/>
      <c r="J170" s="49" t="s">
        <v>11</v>
      </c>
      <c r="K170" s="245" t="s">
        <v>337</v>
      </c>
      <c r="L170" s="245"/>
      <c r="M170" s="245"/>
      <c r="N170" s="245"/>
      <c r="O170" s="245"/>
      <c r="P170" s="245"/>
      <c r="Q170" s="245"/>
      <c r="R170" s="245"/>
      <c r="S170" s="245"/>
      <c r="T170" s="245"/>
      <c r="U170" s="245"/>
      <c r="V170" s="49"/>
      <c r="W170" s="49"/>
      <c r="X170" s="49"/>
      <c r="Y170" s="49"/>
      <c r="Z170" s="49"/>
      <c r="AA170" s="49"/>
      <c r="AB170" s="49"/>
      <c r="AC170" s="49"/>
      <c r="AD170" s="49"/>
      <c r="AE170" s="49"/>
      <c r="AF170" s="49"/>
      <c r="AG170" s="49"/>
      <c r="AH170" s="245"/>
      <c r="AI170" s="245"/>
      <c r="AJ170" s="245"/>
      <c r="AK170" s="245"/>
      <c r="AL170" s="245"/>
      <c r="AM170" s="245"/>
      <c r="AN170" s="245"/>
      <c r="AO170" s="245"/>
      <c r="AP170" s="49"/>
      <c r="AQ170" s="49"/>
      <c r="AR170" s="49"/>
      <c r="AS170" s="49"/>
      <c r="AT170" s="49"/>
      <c r="AU170" s="49"/>
      <c r="AV170" s="49"/>
      <c r="AW170" s="49"/>
      <c r="AX170" s="49"/>
      <c r="AY170" s="49"/>
      <c r="AZ170" s="49"/>
      <c r="BB170" s="51"/>
    </row>
    <row r="171" spans="3:86" x14ac:dyDescent="0.25">
      <c r="C171" s="46"/>
      <c r="BB171" s="51"/>
    </row>
    <row r="172" spans="3:86" x14ac:dyDescent="0.25">
      <c r="C172" s="46"/>
      <c r="BB172" s="51"/>
    </row>
    <row r="173" spans="3:86" x14ac:dyDescent="0.25">
      <c r="C173" s="46"/>
      <c r="BB173" s="51"/>
    </row>
    <row r="174" spans="3:86" x14ac:dyDescent="0.25">
      <c r="C174" s="46"/>
      <c r="E174" s="208" t="s">
        <v>6</v>
      </c>
      <c r="F174" s="209"/>
      <c r="G174" s="209"/>
      <c r="H174" s="209"/>
      <c r="I174" s="209"/>
      <c r="J174" s="209"/>
      <c r="K174" s="210" t="str">
        <f>VLOOKUP(E174,$CE$1:$CH$1002,2,FALSE)</f>
        <v>NOVACRON RUBY S–3B</v>
      </c>
      <c r="L174" s="210"/>
      <c r="M174" s="210"/>
      <c r="N174" s="210"/>
      <c r="O174" s="210"/>
      <c r="P174" s="210"/>
      <c r="Q174" s="210"/>
      <c r="R174" s="210"/>
      <c r="S174" s="210"/>
      <c r="T174" s="210"/>
      <c r="U174" s="210"/>
      <c r="V174" s="210"/>
      <c r="W174" s="210"/>
      <c r="X174" s="210"/>
      <c r="Y174" s="117"/>
      <c r="Z174" s="234">
        <v>9.1</v>
      </c>
      <c r="AA174" s="234"/>
      <c r="AB174" s="234"/>
      <c r="AC174" s="234"/>
      <c r="AD174" s="234"/>
      <c r="AE174" s="234"/>
      <c r="AF174" s="210" t="s">
        <v>315</v>
      </c>
      <c r="AG174" s="210"/>
      <c r="AH174" s="235">
        <v>3065.87</v>
      </c>
      <c r="AI174" s="235"/>
      <c r="AJ174" s="235"/>
      <c r="AK174" s="235"/>
      <c r="AL174" s="235"/>
      <c r="AM174" s="235"/>
      <c r="AN174" s="52" t="s">
        <v>316</v>
      </c>
      <c r="AO174" s="52"/>
      <c r="AP174" s="213">
        <f>(AH174*VLOOKUP(E174,$CE$1:$CH$1002,4,FALSE))/1000</f>
        <v>369896.78627819999</v>
      </c>
      <c r="AQ174" s="213"/>
      <c r="AR174" s="213"/>
      <c r="AS174" s="213"/>
      <c r="AT174" s="213"/>
      <c r="AU174" s="213"/>
      <c r="AV174" s="213"/>
      <c r="AW174" s="213"/>
      <c r="AX174" s="213"/>
      <c r="AY174" s="213"/>
      <c r="AZ174" s="214"/>
      <c r="BB174" s="51"/>
    </row>
    <row r="175" spans="3:86" x14ac:dyDescent="0.25">
      <c r="C175" s="46"/>
      <c r="E175" s="200" t="s">
        <v>38</v>
      </c>
      <c r="F175" s="243"/>
      <c r="G175" s="243"/>
      <c r="H175" s="243"/>
      <c r="I175" s="243"/>
      <c r="J175" s="243"/>
      <c r="K175" s="230" t="str">
        <f>VLOOKUP(E175,$CE$1:$CH$1002,2,FALSE)</f>
        <v>NOVACRON OCEAN S–R</v>
      </c>
      <c r="L175" s="230"/>
      <c r="M175" s="230"/>
      <c r="N175" s="230"/>
      <c r="O175" s="230"/>
      <c r="P175" s="230"/>
      <c r="Q175" s="230"/>
      <c r="R175" s="230"/>
      <c r="S175" s="230"/>
      <c r="T175" s="230"/>
      <c r="U175" s="230"/>
      <c r="V175" s="230"/>
      <c r="W175" s="230"/>
      <c r="X175" s="230"/>
      <c r="Y175" s="115"/>
      <c r="Z175" s="232">
        <v>38</v>
      </c>
      <c r="AA175" s="232"/>
      <c r="AB175" s="232"/>
      <c r="AC175" s="232"/>
      <c r="AD175" s="232"/>
      <c r="AE175" s="232"/>
      <c r="AF175" s="230" t="s">
        <v>315</v>
      </c>
      <c r="AG175" s="230"/>
      <c r="AH175" s="244">
        <v>12802.54</v>
      </c>
      <c r="AI175" s="244"/>
      <c r="AJ175" s="244"/>
      <c r="AK175" s="244"/>
      <c r="AL175" s="244"/>
      <c r="AM175" s="244"/>
      <c r="AN175" s="41" t="s">
        <v>316</v>
      </c>
      <c r="AP175" s="242">
        <f>(AH175*VLOOKUP(E175,$CE$1:$CH$1002,4,FALSE))/1000</f>
        <v>4435515.5179860005</v>
      </c>
      <c r="AQ175" s="242"/>
      <c r="AR175" s="242"/>
      <c r="AS175" s="242"/>
      <c r="AT175" s="242"/>
      <c r="AU175" s="242"/>
      <c r="AV175" s="242"/>
      <c r="AW175" s="242"/>
      <c r="AX175" s="242"/>
      <c r="AY175" s="242"/>
      <c r="AZ175" s="206"/>
      <c r="BB175" s="51"/>
    </row>
    <row r="176" spans="3:86" x14ac:dyDescent="0.25">
      <c r="C176" s="46"/>
      <c r="E176" s="200" t="s">
        <v>8</v>
      </c>
      <c r="F176" s="243"/>
      <c r="G176" s="243"/>
      <c r="H176" s="243"/>
      <c r="I176" s="243"/>
      <c r="J176" s="243"/>
      <c r="K176" s="230" t="str">
        <f>VLOOKUP(E176,$CE$1:$CH$1002,2,FALSE)</f>
        <v>FIMBIL EAS 40 NEW</v>
      </c>
      <c r="L176" s="230"/>
      <c r="M176" s="230"/>
      <c r="N176" s="230"/>
      <c r="O176" s="230"/>
      <c r="P176" s="230"/>
      <c r="Q176" s="230"/>
      <c r="R176" s="230"/>
      <c r="S176" s="230"/>
      <c r="T176" s="230"/>
      <c r="U176" s="230"/>
      <c r="V176" s="230"/>
      <c r="W176" s="230"/>
      <c r="X176" s="230"/>
      <c r="Y176" s="115"/>
      <c r="Z176" s="232">
        <v>4</v>
      </c>
      <c r="AA176" s="232"/>
      <c r="AB176" s="232"/>
      <c r="AC176" s="232"/>
      <c r="AD176" s="232"/>
      <c r="AE176" s="232"/>
      <c r="AF176" s="230" t="s">
        <v>315</v>
      </c>
      <c r="AG176" s="230"/>
      <c r="AH176" s="227">
        <v>1347.64</v>
      </c>
      <c r="AI176" s="227"/>
      <c r="AJ176" s="227"/>
      <c r="AK176" s="227"/>
      <c r="AL176" s="227"/>
      <c r="AM176" s="227"/>
      <c r="AN176" s="41" t="s">
        <v>316</v>
      </c>
      <c r="AP176" s="242">
        <f>(AH176*VLOOKUP(E176,$CE$1:$CH$1002,4,FALSE))/1000</f>
        <v>27799.306589600001</v>
      </c>
      <c r="AQ176" s="242"/>
      <c r="AR176" s="242"/>
      <c r="AS176" s="242"/>
      <c r="AT176" s="242"/>
      <c r="AU176" s="242"/>
      <c r="AV176" s="242"/>
      <c r="AW176" s="242"/>
      <c r="AX176" s="242"/>
      <c r="AY176" s="242"/>
      <c r="AZ176" s="206"/>
      <c r="BB176" s="51"/>
    </row>
    <row r="177" spans="3:54" x14ac:dyDescent="0.25">
      <c r="C177" s="46"/>
      <c r="E177" s="216" t="s">
        <v>183</v>
      </c>
      <c r="F177" s="217"/>
      <c r="G177" s="217"/>
      <c r="H177" s="217"/>
      <c r="I177" s="217"/>
      <c r="J177" s="217"/>
      <c r="K177" s="218" t="str">
        <f>VLOOKUP(E177,$CE$1:$CH$1002,2,FALSE)</f>
        <v>CAUSTIC SODA LIQ</v>
      </c>
      <c r="L177" s="218"/>
      <c r="M177" s="218"/>
      <c r="N177" s="218"/>
      <c r="O177" s="218"/>
      <c r="P177" s="218"/>
      <c r="Q177" s="218"/>
      <c r="R177" s="218"/>
      <c r="S177" s="218"/>
      <c r="T177" s="218"/>
      <c r="U177" s="218"/>
      <c r="V177" s="218"/>
      <c r="W177" s="218"/>
      <c r="X177" s="218"/>
      <c r="Y177" s="116"/>
      <c r="Z177" s="236">
        <v>15</v>
      </c>
      <c r="AA177" s="236"/>
      <c r="AB177" s="236"/>
      <c r="AC177" s="236"/>
      <c r="AD177" s="236"/>
      <c r="AE177" s="236"/>
      <c r="AF177" s="218" t="s">
        <v>315</v>
      </c>
      <c r="AG177" s="218"/>
      <c r="AH177" s="220">
        <v>5053.6400000000003</v>
      </c>
      <c r="AI177" s="220"/>
      <c r="AJ177" s="220"/>
      <c r="AK177" s="220"/>
      <c r="AL177" s="220"/>
      <c r="AM177" s="220"/>
      <c r="AN177" s="55" t="s">
        <v>316</v>
      </c>
      <c r="AO177" s="55"/>
      <c r="AP177" s="221">
        <f>(AH177*VLOOKUP(E177,$CE$1:$CH$1002,4,FALSE))/1000</f>
        <v>43193.461080000008</v>
      </c>
      <c r="AQ177" s="221"/>
      <c r="AR177" s="221"/>
      <c r="AS177" s="221"/>
      <c r="AT177" s="221"/>
      <c r="AU177" s="221"/>
      <c r="AV177" s="221"/>
      <c r="AW177" s="221"/>
      <c r="AX177" s="221"/>
      <c r="AY177" s="221"/>
      <c r="AZ177" s="222"/>
      <c r="BB177" s="51"/>
    </row>
    <row r="178" spans="3:54" x14ac:dyDescent="0.25">
      <c r="C178" s="46"/>
      <c r="E178" s="216" t="s">
        <v>10</v>
      </c>
      <c r="F178" s="217"/>
      <c r="G178" s="217"/>
      <c r="H178" s="217"/>
      <c r="I178" s="217"/>
      <c r="J178" s="217"/>
      <c r="K178" s="218" t="str">
        <f>VLOOKUP(E178,$CE$1:$CH$1002,2,FALSE)</f>
        <v>SODA ASH</v>
      </c>
      <c r="L178" s="218"/>
      <c r="M178" s="218"/>
      <c r="N178" s="218"/>
      <c r="O178" s="218"/>
      <c r="P178" s="218"/>
      <c r="Q178" s="218"/>
      <c r="R178" s="218"/>
      <c r="S178" s="218"/>
      <c r="T178" s="218"/>
      <c r="U178" s="218"/>
      <c r="V178" s="218"/>
      <c r="W178" s="218"/>
      <c r="X178" s="218"/>
      <c r="Y178" s="116"/>
      <c r="Z178" s="236">
        <v>20</v>
      </c>
      <c r="AA178" s="236"/>
      <c r="AB178" s="236"/>
      <c r="AC178" s="236"/>
      <c r="AD178" s="236"/>
      <c r="AE178" s="236"/>
      <c r="AF178" s="218" t="s">
        <v>315</v>
      </c>
      <c r="AG178" s="218"/>
      <c r="AH178" s="220">
        <v>6738.18</v>
      </c>
      <c r="AI178" s="220"/>
      <c r="AJ178" s="220"/>
      <c r="AK178" s="220"/>
      <c r="AL178" s="220"/>
      <c r="AM178" s="220"/>
      <c r="AN178" s="55" t="s">
        <v>316</v>
      </c>
      <c r="AO178" s="55"/>
      <c r="AP178" s="221">
        <f>(AH178*VLOOKUP(E178,$CE$1:$CH$1002,4,FALSE))/1000</f>
        <v>59835.038400000005</v>
      </c>
      <c r="AQ178" s="221"/>
      <c r="AR178" s="221"/>
      <c r="AS178" s="221"/>
      <c r="AT178" s="221"/>
      <c r="AU178" s="221"/>
      <c r="AV178" s="221"/>
      <c r="AW178" s="221"/>
      <c r="AX178" s="221"/>
      <c r="AY178" s="221"/>
      <c r="AZ178" s="222"/>
      <c r="BB178" s="51"/>
    </row>
    <row r="179" spans="3:54" x14ac:dyDescent="0.25">
      <c r="C179" s="46"/>
      <c r="E179" s="120"/>
      <c r="F179" s="120"/>
      <c r="G179" s="120"/>
      <c r="H179" s="120"/>
      <c r="I179" s="120"/>
      <c r="J179" s="120"/>
      <c r="K179" s="115"/>
      <c r="L179" s="115"/>
      <c r="M179" s="115"/>
      <c r="N179" s="115"/>
      <c r="O179" s="115"/>
      <c r="P179" s="115"/>
      <c r="Q179" s="115"/>
      <c r="R179" s="115"/>
      <c r="S179" s="115"/>
      <c r="T179" s="115"/>
      <c r="U179" s="115"/>
      <c r="V179" s="115"/>
      <c r="W179" s="115"/>
      <c r="X179" s="115"/>
      <c r="Y179" s="115"/>
      <c r="Z179" s="111"/>
      <c r="AA179" s="111"/>
      <c r="AB179" s="111"/>
      <c r="AC179" s="111"/>
      <c r="AD179" s="111"/>
      <c r="AE179" s="111"/>
      <c r="AF179" s="115"/>
      <c r="AG179" s="115"/>
      <c r="AH179" s="120"/>
      <c r="AI179" s="120"/>
      <c r="AJ179" s="120"/>
      <c r="AK179" s="120"/>
      <c r="AL179" s="120"/>
      <c r="AM179" s="120"/>
      <c r="AP179" s="112"/>
      <c r="AQ179" s="112"/>
      <c r="AR179" s="112"/>
      <c r="AS179" s="112"/>
      <c r="AT179" s="112"/>
      <c r="AU179" s="112"/>
      <c r="AV179" s="112"/>
      <c r="AW179" s="112"/>
      <c r="AX179" s="112"/>
      <c r="AY179" s="112"/>
      <c r="AZ179" s="112"/>
      <c r="BB179" s="51"/>
    </row>
    <row r="180" spans="3:54" x14ac:dyDescent="0.25">
      <c r="C180" s="46"/>
      <c r="E180" s="120"/>
      <c r="F180" s="120"/>
      <c r="G180" s="120"/>
      <c r="H180" s="120"/>
      <c r="I180" s="120"/>
      <c r="J180" s="120"/>
      <c r="K180" s="115"/>
      <c r="L180" s="115"/>
      <c r="M180" s="115"/>
      <c r="N180" s="115"/>
      <c r="O180" s="115"/>
      <c r="P180" s="115"/>
      <c r="Q180" s="115"/>
      <c r="R180" s="115"/>
      <c r="S180" s="115"/>
      <c r="T180" s="115"/>
      <c r="U180" s="115"/>
      <c r="V180" s="115"/>
      <c r="W180" s="115"/>
      <c r="X180" s="115"/>
      <c r="Y180" s="115"/>
      <c r="Z180" s="111"/>
      <c r="AA180" s="111"/>
      <c r="AB180" s="111"/>
      <c r="AC180" s="111"/>
      <c r="AD180" s="111"/>
      <c r="AE180" s="111"/>
      <c r="AF180" s="115"/>
      <c r="AG180" s="115"/>
      <c r="AH180" s="120"/>
      <c r="AI180" s="120"/>
      <c r="AJ180" s="120"/>
      <c r="AK180" s="59"/>
      <c r="AL180" s="230" t="s">
        <v>318</v>
      </c>
      <c r="AM180" s="230"/>
      <c r="AN180" s="230"/>
      <c r="AO180" s="230"/>
      <c r="AP180" s="112" t="s">
        <v>11</v>
      </c>
      <c r="AQ180" s="242">
        <f>SUM(AP174:AZ178)</f>
        <v>4936240.1103338003</v>
      </c>
      <c r="AR180" s="242"/>
      <c r="AS180" s="242"/>
      <c r="AT180" s="242"/>
      <c r="AU180" s="242"/>
      <c r="AV180" s="242"/>
      <c r="AW180" s="242"/>
      <c r="AX180" s="242"/>
      <c r="AY180" s="242"/>
      <c r="AZ180" s="242"/>
      <c r="BB180" s="51"/>
    </row>
    <row r="181" spans="3:54" x14ac:dyDescent="0.25">
      <c r="C181" s="46"/>
      <c r="E181" s="120"/>
      <c r="F181" s="120"/>
      <c r="G181" s="120"/>
      <c r="H181" s="120"/>
      <c r="I181" s="120"/>
      <c r="J181" s="120"/>
      <c r="K181" s="115"/>
      <c r="L181" s="115"/>
      <c r="M181" s="115"/>
      <c r="N181" s="115"/>
      <c r="O181" s="115"/>
      <c r="P181" s="115"/>
      <c r="Q181" s="115"/>
      <c r="R181" s="115"/>
      <c r="S181" s="115"/>
      <c r="T181" s="115"/>
      <c r="U181" s="115"/>
      <c r="V181" s="115"/>
      <c r="W181" s="115"/>
      <c r="X181" s="115"/>
      <c r="Y181" s="115"/>
      <c r="Z181" s="111"/>
      <c r="AA181" s="111"/>
      <c r="AB181" s="111"/>
      <c r="AC181" s="111"/>
      <c r="AD181" s="111"/>
      <c r="AE181" s="111"/>
      <c r="AF181" s="115"/>
      <c r="AG181" s="115"/>
      <c r="AH181" s="120"/>
      <c r="AI181" s="120"/>
      <c r="AJ181" s="120"/>
      <c r="AK181" s="59"/>
      <c r="AL181" s="230" t="s">
        <v>317</v>
      </c>
      <c r="AM181" s="230"/>
      <c r="AN181" s="230"/>
      <c r="AO181" s="230"/>
      <c r="AP181" s="112" t="s">
        <v>11</v>
      </c>
      <c r="AQ181" s="242">
        <f>AQ180/AQ168</f>
        <v>2350.5905287303813</v>
      </c>
      <c r="AR181" s="242"/>
      <c r="AS181" s="242"/>
      <c r="AT181" s="242"/>
      <c r="AU181" s="242"/>
      <c r="AV181" s="242"/>
      <c r="AW181" s="242"/>
      <c r="AX181" s="242"/>
      <c r="AY181" s="242"/>
      <c r="AZ181" s="242"/>
      <c r="BB181" s="51"/>
    </row>
    <row r="182" spans="3:54" ht="17.25" thickBot="1" x14ac:dyDescent="0.3">
      <c r="C182" s="60"/>
      <c r="D182" s="61"/>
      <c r="E182" s="88"/>
      <c r="F182" s="88"/>
      <c r="G182" s="88"/>
      <c r="H182" s="88"/>
      <c r="I182" s="88"/>
      <c r="J182" s="88"/>
      <c r="K182" s="89"/>
      <c r="L182" s="89"/>
      <c r="M182" s="89"/>
      <c r="N182" s="89"/>
      <c r="O182" s="89"/>
      <c r="P182" s="89"/>
      <c r="Q182" s="89"/>
      <c r="R182" s="89"/>
      <c r="S182" s="89"/>
      <c r="T182" s="89"/>
      <c r="U182" s="89"/>
      <c r="V182" s="89"/>
      <c r="W182" s="89"/>
      <c r="X182" s="89"/>
      <c r="Y182" s="89"/>
      <c r="Z182" s="90"/>
      <c r="AA182" s="90"/>
      <c r="AB182" s="90"/>
      <c r="AC182" s="90"/>
      <c r="AD182" s="90"/>
      <c r="AE182" s="90"/>
      <c r="AF182" s="89"/>
      <c r="AG182" s="89"/>
      <c r="AH182" s="88"/>
      <c r="AI182" s="88"/>
      <c r="AJ182" s="88"/>
      <c r="AK182" s="88"/>
      <c r="AL182" s="88"/>
      <c r="AM182" s="88"/>
      <c r="AN182" s="61"/>
      <c r="AO182" s="61"/>
      <c r="AP182" s="61"/>
      <c r="AQ182" s="88"/>
      <c r="AR182" s="88"/>
      <c r="AS182" s="88"/>
      <c r="AT182" s="88"/>
      <c r="AU182" s="88"/>
      <c r="AV182" s="88"/>
      <c r="AW182" s="88"/>
      <c r="AX182" s="88"/>
      <c r="AY182" s="88"/>
      <c r="AZ182" s="88"/>
      <c r="BA182" s="61"/>
      <c r="BB182" s="62"/>
    </row>
    <row r="376" spans="60:60" x14ac:dyDescent="0.25">
      <c r="BH376" s="42" t="s">
        <v>374</v>
      </c>
    </row>
  </sheetData>
  <mergeCells count="476">
    <mergeCell ref="CG1:CH1"/>
    <mergeCell ref="CG2:CH2"/>
    <mergeCell ref="E3:I3"/>
    <mergeCell ref="K3:U3"/>
    <mergeCell ref="AH3:AO3"/>
    <mergeCell ref="AQ3:AT3"/>
    <mergeCell ref="E4:I4"/>
    <mergeCell ref="K4:U4"/>
    <mergeCell ref="AH4:AO4"/>
    <mergeCell ref="AQ4:AT4"/>
    <mergeCell ref="E5:I5"/>
    <mergeCell ref="K5:U5"/>
    <mergeCell ref="AH5:AO5"/>
    <mergeCell ref="AQ5:AT5"/>
    <mergeCell ref="CE1:CE3"/>
    <mergeCell ref="CE5:CF5"/>
    <mergeCell ref="E6:I6"/>
    <mergeCell ref="K6:U6"/>
    <mergeCell ref="AH6:AO6"/>
    <mergeCell ref="CF1:CF3"/>
    <mergeCell ref="E10:J10"/>
    <mergeCell ref="K10:X10"/>
    <mergeCell ref="Z10:AE10"/>
    <mergeCell ref="AF10:AG10"/>
    <mergeCell ref="AH10:AM10"/>
    <mergeCell ref="AP10:AZ10"/>
    <mergeCell ref="E12:J12"/>
    <mergeCell ref="K12:X12"/>
    <mergeCell ref="Z12:AE12"/>
    <mergeCell ref="AF12:AG12"/>
    <mergeCell ref="AH12:AM12"/>
    <mergeCell ref="AP12:AZ12"/>
    <mergeCell ref="E11:J11"/>
    <mergeCell ref="K11:X11"/>
    <mergeCell ref="Z11:AE11"/>
    <mergeCell ref="AF11:AG11"/>
    <mergeCell ref="AH11:AM11"/>
    <mergeCell ref="AP11:AZ11"/>
    <mergeCell ref="E14:J14"/>
    <mergeCell ref="K14:X14"/>
    <mergeCell ref="Z14:AE14"/>
    <mergeCell ref="AF14:AG14"/>
    <mergeCell ref="AH14:AM14"/>
    <mergeCell ref="AP14:AZ14"/>
    <mergeCell ref="E13:J13"/>
    <mergeCell ref="K13:X13"/>
    <mergeCell ref="Z13:AE13"/>
    <mergeCell ref="AF13:AG13"/>
    <mergeCell ref="AH13:AM13"/>
    <mergeCell ref="AP13:AZ13"/>
    <mergeCell ref="E24:I24"/>
    <mergeCell ref="AH24:AO24"/>
    <mergeCell ref="AQ24:AT24"/>
    <mergeCell ref="E25:I25"/>
    <mergeCell ref="K25:U25"/>
    <mergeCell ref="AH25:AO25"/>
    <mergeCell ref="AQ25:AT25"/>
    <mergeCell ref="AL16:AO16"/>
    <mergeCell ref="AQ16:AZ16"/>
    <mergeCell ref="AL17:AO17"/>
    <mergeCell ref="AQ17:AZ17"/>
    <mergeCell ref="E23:I23"/>
    <mergeCell ref="K23:U23"/>
    <mergeCell ref="AH23:AO23"/>
    <mergeCell ref="AQ23:AT23"/>
    <mergeCell ref="AP30:AZ30"/>
    <mergeCell ref="E31:J31"/>
    <mergeCell ref="K31:X31"/>
    <mergeCell ref="Z31:AE31"/>
    <mergeCell ref="AF31:AG31"/>
    <mergeCell ref="AH31:AM31"/>
    <mergeCell ref="AP31:AZ31"/>
    <mergeCell ref="E26:I26"/>
    <mergeCell ref="K26:U26"/>
    <mergeCell ref="AH26:AO26"/>
    <mergeCell ref="E30:J30"/>
    <mergeCell ref="K30:X30"/>
    <mergeCell ref="Z30:AE30"/>
    <mergeCell ref="AF30:AG30"/>
    <mergeCell ref="AH30:AM30"/>
    <mergeCell ref="E33:J33"/>
    <mergeCell ref="K33:X33"/>
    <mergeCell ref="Z33:AE33"/>
    <mergeCell ref="AF33:AG33"/>
    <mergeCell ref="AH33:AM33"/>
    <mergeCell ref="AP33:AZ33"/>
    <mergeCell ref="E32:J32"/>
    <mergeCell ref="K32:X32"/>
    <mergeCell ref="Z32:AE32"/>
    <mergeCell ref="AF32:AG32"/>
    <mergeCell ref="AH32:AM32"/>
    <mergeCell ref="AP32:AZ32"/>
    <mergeCell ref="E35:J35"/>
    <mergeCell ref="K35:X35"/>
    <mergeCell ref="Z35:AE35"/>
    <mergeCell ref="AF35:AG35"/>
    <mergeCell ref="AH35:AM35"/>
    <mergeCell ref="AP35:AZ35"/>
    <mergeCell ref="E34:J34"/>
    <mergeCell ref="K34:X34"/>
    <mergeCell ref="Z34:AE34"/>
    <mergeCell ref="AF34:AG34"/>
    <mergeCell ref="AH34:AM34"/>
    <mergeCell ref="AP34:AZ34"/>
    <mergeCell ref="AQ45:AT45"/>
    <mergeCell ref="E46:I46"/>
    <mergeCell ref="K46:U46"/>
    <mergeCell ref="AH46:AO46"/>
    <mergeCell ref="AQ46:AT46"/>
    <mergeCell ref="AL37:AO37"/>
    <mergeCell ref="AQ37:AZ37"/>
    <mergeCell ref="AL38:AO38"/>
    <mergeCell ref="AQ38:AZ38"/>
    <mergeCell ref="E44:I44"/>
    <mergeCell ref="K44:U44"/>
    <mergeCell ref="AH44:AO44"/>
    <mergeCell ref="AQ44:AT44"/>
    <mergeCell ref="E47:I47"/>
    <mergeCell ref="K47:U47"/>
    <mergeCell ref="AH47:AO47"/>
    <mergeCell ref="E51:J51"/>
    <mergeCell ref="K51:X51"/>
    <mergeCell ref="Z51:AE51"/>
    <mergeCell ref="AF51:AG51"/>
    <mergeCell ref="AH51:AM51"/>
    <mergeCell ref="E45:I45"/>
    <mergeCell ref="AH45:AO45"/>
    <mergeCell ref="E53:J53"/>
    <mergeCell ref="K53:X53"/>
    <mergeCell ref="Z53:AE53"/>
    <mergeCell ref="AF53:AG53"/>
    <mergeCell ref="AH53:AM53"/>
    <mergeCell ref="AP53:AZ53"/>
    <mergeCell ref="AP51:AZ51"/>
    <mergeCell ref="E52:J52"/>
    <mergeCell ref="K52:X52"/>
    <mergeCell ref="Z52:AE52"/>
    <mergeCell ref="AF52:AG52"/>
    <mergeCell ref="AH52:AM52"/>
    <mergeCell ref="AP52:AZ52"/>
    <mergeCell ref="E55:J55"/>
    <mergeCell ref="K55:X55"/>
    <mergeCell ref="Z55:AE55"/>
    <mergeCell ref="AF55:AG55"/>
    <mergeCell ref="AH55:AM55"/>
    <mergeCell ref="AP55:AZ55"/>
    <mergeCell ref="E54:J54"/>
    <mergeCell ref="K54:X54"/>
    <mergeCell ref="Z54:AE54"/>
    <mergeCell ref="AF54:AG54"/>
    <mergeCell ref="AH54:AM54"/>
    <mergeCell ref="AP54:AZ54"/>
    <mergeCell ref="E64:I64"/>
    <mergeCell ref="K64:U64"/>
    <mergeCell ref="AH64:AO64"/>
    <mergeCell ref="AQ64:AT64"/>
    <mergeCell ref="E65:I65"/>
    <mergeCell ref="K65:U65"/>
    <mergeCell ref="AH65:AO65"/>
    <mergeCell ref="AQ65:AT65"/>
    <mergeCell ref="AL57:AO57"/>
    <mergeCell ref="AQ57:AZ57"/>
    <mergeCell ref="AL58:AO58"/>
    <mergeCell ref="AQ58:AZ58"/>
    <mergeCell ref="E63:I63"/>
    <mergeCell ref="K63:U63"/>
    <mergeCell ref="AH63:AO63"/>
    <mergeCell ref="AQ63:AT63"/>
    <mergeCell ref="AP70:AZ70"/>
    <mergeCell ref="E71:J71"/>
    <mergeCell ref="K71:X71"/>
    <mergeCell ref="Z71:AE71"/>
    <mergeCell ref="AF71:AG71"/>
    <mergeCell ref="AH71:AM71"/>
    <mergeCell ref="AP71:AZ71"/>
    <mergeCell ref="E66:I66"/>
    <mergeCell ref="K66:U66"/>
    <mergeCell ref="AH66:AO66"/>
    <mergeCell ref="E70:J70"/>
    <mergeCell ref="K70:X70"/>
    <mergeCell ref="Z70:AE70"/>
    <mergeCell ref="AF70:AG70"/>
    <mergeCell ref="AH70:AM70"/>
    <mergeCell ref="E73:J73"/>
    <mergeCell ref="K73:X73"/>
    <mergeCell ref="Z73:AE73"/>
    <mergeCell ref="AF73:AG73"/>
    <mergeCell ref="AH73:AM73"/>
    <mergeCell ref="AP73:AZ73"/>
    <mergeCell ref="E72:J72"/>
    <mergeCell ref="K72:X72"/>
    <mergeCell ref="Z72:AE72"/>
    <mergeCell ref="AF72:AG72"/>
    <mergeCell ref="AH72:AM72"/>
    <mergeCell ref="AP72:AZ72"/>
    <mergeCell ref="E75:J75"/>
    <mergeCell ref="K75:X75"/>
    <mergeCell ref="Z75:AE75"/>
    <mergeCell ref="AF75:AG75"/>
    <mergeCell ref="AH75:AM75"/>
    <mergeCell ref="AP75:AZ75"/>
    <mergeCell ref="E74:J74"/>
    <mergeCell ref="K74:X74"/>
    <mergeCell ref="Z74:AE74"/>
    <mergeCell ref="AF74:AG74"/>
    <mergeCell ref="AH74:AM74"/>
    <mergeCell ref="AP74:AZ74"/>
    <mergeCell ref="E85:I85"/>
    <mergeCell ref="AH85:AO85"/>
    <mergeCell ref="AQ85:AT85"/>
    <mergeCell ref="E86:I86"/>
    <mergeCell ref="K86:U86"/>
    <mergeCell ref="AH86:AO86"/>
    <mergeCell ref="AQ86:AT86"/>
    <mergeCell ref="AL77:AO77"/>
    <mergeCell ref="AQ77:AZ77"/>
    <mergeCell ref="AL78:AO78"/>
    <mergeCell ref="AQ78:AZ78"/>
    <mergeCell ref="E84:I84"/>
    <mergeCell ref="K84:U84"/>
    <mergeCell ref="AH84:AO84"/>
    <mergeCell ref="AQ84:AT84"/>
    <mergeCell ref="AP91:AZ91"/>
    <mergeCell ref="E92:J92"/>
    <mergeCell ref="K92:X92"/>
    <mergeCell ref="Z92:AE92"/>
    <mergeCell ref="AF92:AG92"/>
    <mergeCell ref="AH92:AM92"/>
    <mergeCell ref="AP92:AZ92"/>
    <mergeCell ref="E87:I87"/>
    <mergeCell ref="K87:U87"/>
    <mergeCell ref="AH87:AO87"/>
    <mergeCell ref="E91:J91"/>
    <mergeCell ref="K91:X91"/>
    <mergeCell ref="Z91:AE91"/>
    <mergeCell ref="AF91:AG91"/>
    <mergeCell ref="AH91:AM91"/>
    <mergeCell ref="E94:J94"/>
    <mergeCell ref="K94:X94"/>
    <mergeCell ref="Z94:AE94"/>
    <mergeCell ref="AF94:AG94"/>
    <mergeCell ref="AH94:AM94"/>
    <mergeCell ref="AP94:AZ94"/>
    <mergeCell ref="E93:J93"/>
    <mergeCell ref="K93:X93"/>
    <mergeCell ref="Z93:AE93"/>
    <mergeCell ref="AF93:AG93"/>
    <mergeCell ref="AH93:AM93"/>
    <mergeCell ref="AP93:AZ93"/>
    <mergeCell ref="E96:J96"/>
    <mergeCell ref="K96:X96"/>
    <mergeCell ref="Z96:AE96"/>
    <mergeCell ref="AF96:AG96"/>
    <mergeCell ref="AH96:AM96"/>
    <mergeCell ref="AP96:AZ96"/>
    <mergeCell ref="E95:J95"/>
    <mergeCell ref="K95:X95"/>
    <mergeCell ref="Z95:AE95"/>
    <mergeCell ref="AF95:AG95"/>
    <mergeCell ref="AH95:AM95"/>
    <mergeCell ref="AP95:AZ95"/>
    <mergeCell ref="AQ106:AT106"/>
    <mergeCell ref="E107:I107"/>
    <mergeCell ref="K107:U107"/>
    <mergeCell ref="AH107:AO107"/>
    <mergeCell ref="AQ107:AT107"/>
    <mergeCell ref="AL98:AO98"/>
    <mergeCell ref="AQ98:AZ98"/>
    <mergeCell ref="AL99:AO99"/>
    <mergeCell ref="AQ99:AZ99"/>
    <mergeCell ref="E105:I105"/>
    <mergeCell ref="K105:U105"/>
    <mergeCell ref="AH105:AO105"/>
    <mergeCell ref="AQ105:AT105"/>
    <mergeCell ref="E108:I108"/>
    <mergeCell ref="K108:U108"/>
    <mergeCell ref="AH108:AO108"/>
    <mergeCell ref="E112:J112"/>
    <mergeCell ref="K112:X112"/>
    <mergeCell ref="Z112:AE112"/>
    <mergeCell ref="AF112:AG112"/>
    <mergeCell ref="AH112:AM112"/>
    <mergeCell ref="E106:I106"/>
    <mergeCell ref="AH106:AO106"/>
    <mergeCell ref="E114:J114"/>
    <mergeCell ref="K114:X114"/>
    <mergeCell ref="Z114:AE114"/>
    <mergeCell ref="AF114:AG114"/>
    <mergeCell ref="AH114:AM114"/>
    <mergeCell ref="AP114:AZ114"/>
    <mergeCell ref="AP112:AZ112"/>
    <mergeCell ref="E113:J113"/>
    <mergeCell ref="K113:X113"/>
    <mergeCell ref="Z113:AE113"/>
    <mergeCell ref="AF113:AG113"/>
    <mergeCell ref="AH113:AM113"/>
    <mergeCell ref="AP113:AZ113"/>
    <mergeCell ref="E116:J116"/>
    <mergeCell ref="K116:X116"/>
    <mergeCell ref="Z116:AE116"/>
    <mergeCell ref="AF116:AG116"/>
    <mergeCell ref="AH116:AM116"/>
    <mergeCell ref="AP116:AZ116"/>
    <mergeCell ref="E115:J115"/>
    <mergeCell ref="K115:X115"/>
    <mergeCell ref="Z115:AE115"/>
    <mergeCell ref="AF115:AG115"/>
    <mergeCell ref="AH115:AM115"/>
    <mergeCell ref="AP115:AZ115"/>
    <mergeCell ref="AQ125:AT125"/>
    <mergeCell ref="E126:I126"/>
    <mergeCell ref="K126:U126"/>
    <mergeCell ref="AH126:AO126"/>
    <mergeCell ref="AQ126:AT126"/>
    <mergeCell ref="AL118:AO118"/>
    <mergeCell ref="AQ118:AZ118"/>
    <mergeCell ref="AL119:AO119"/>
    <mergeCell ref="AQ119:AZ119"/>
    <mergeCell ref="E124:I124"/>
    <mergeCell ref="K124:U124"/>
    <mergeCell ref="AH124:AO124"/>
    <mergeCell ref="AQ124:AT124"/>
    <mergeCell ref="E127:I127"/>
    <mergeCell ref="K127:U127"/>
    <mergeCell ref="AH127:AO127"/>
    <mergeCell ref="E131:J131"/>
    <mergeCell ref="K131:X131"/>
    <mergeCell ref="Z131:AE131"/>
    <mergeCell ref="AF131:AG131"/>
    <mergeCell ref="AH131:AM131"/>
    <mergeCell ref="E125:I125"/>
    <mergeCell ref="K125:U125"/>
    <mergeCell ref="AH125:AO125"/>
    <mergeCell ref="E133:J133"/>
    <mergeCell ref="K133:X133"/>
    <mergeCell ref="Z133:AE133"/>
    <mergeCell ref="AF133:AG133"/>
    <mergeCell ref="AH133:AM133"/>
    <mergeCell ref="AP133:AZ133"/>
    <mergeCell ref="AP131:AZ131"/>
    <mergeCell ref="E132:J132"/>
    <mergeCell ref="K132:X132"/>
    <mergeCell ref="Z132:AE132"/>
    <mergeCell ref="AF132:AG132"/>
    <mergeCell ref="AH132:AM132"/>
    <mergeCell ref="AP132:AZ132"/>
    <mergeCell ref="E135:J135"/>
    <mergeCell ref="K135:X135"/>
    <mergeCell ref="Z135:AE135"/>
    <mergeCell ref="AF135:AG135"/>
    <mergeCell ref="AH135:AM135"/>
    <mergeCell ref="AP135:AZ135"/>
    <mergeCell ref="E134:J134"/>
    <mergeCell ref="K134:X134"/>
    <mergeCell ref="Z134:AE134"/>
    <mergeCell ref="AF134:AG134"/>
    <mergeCell ref="AH134:AM134"/>
    <mergeCell ref="AP134:AZ134"/>
    <mergeCell ref="E137:J137"/>
    <mergeCell ref="K137:X137"/>
    <mergeCell ref="Z137:AE137"/>
    <mergeCell ref="AF137:AG137"/>
    <mergeCell ref="AH137:AM137"/>
    <mergeCell ref="AP137:AZ137"/>
    <mergeCell ref="E136:J136"/>
    <mergeCell ref="K136:X136"/>
    <mergeCell ref="Z136:AE136"/>
    <mergeCell ref="AF136:AG136"/>
    <mergeCell ref="AH136:AM136"/>
    <mergeCell ref="AP136:AZ136"/>
    <mergeCell ref="E147:I147"/>
    <mergeCell ref="AH147:AO147"/>
    <mergeCell ref="AQ147:AT147"/>
    <mergeCell ref="E148:I148"/>
    <mergeCell ref="K148:U148"/>
    <mergeCell ref="AH148:AO148"/>
    <mergeCell ref="AQ148:AT148"/>
    <mergeCell ref="AL139:AO139"/>
    <mergeCell ref="AQ139:AZ139"/>
    <mergeCell ref="AL140:AO140"/>
    <mergeCell ref="AQ140:AZ140"/>
    <mergeCell ref="E146:I146"/>
    <mergeCell ref="K146:U146"/>
    <mergeCell ref="AH146:AO146"/>
    <mergeCell ref="AQ146:AT146"/>
    <mergeCell ref="AP153:AZ153"/>
    <mergeCell ref="E154:J154"/>
    <mergeCell ref="K154:X154"/>
    <mergeCell ref="Z154:AE154"/>
    <mergeCell ref="AF154:AG154"/>
    <mergeCell ref="AH154:AM154"/>
    <mergeCell ref="AP154:AZ154"/>
    <mergeCell ref="E149:I149"/>
    <mergeCell ref="K149:U149"/>
    <mergeCell ref="AH149:AO149"/>
    <mergeCell ref="E153:J153"/>
    <mergeCell ref="K153:X153"/>
    <mergeCell ref="Z153:AE153"/>
    <mergeCell ref="AF153:AG153"/>
    <mergeCell ref="AH153:AM153"/>
    <mergeCell ref="E156:J156"/>
    <mergeCell ref="K156:X156"/>
    <mergeCell ref="Z156:AE156"/>
    <mergeCell ref="AF156:AG156"/>
    <mergeCell ref="AH156:AM156"/>
    <mergeCell ref="AP156:AZ156"/>
    <mergeCell ref="E155:J155"/>
    <mergeCell ref="K155:X155"/>
    <mergeCell ref="Z155:AE155"/>
    <mergeCell ref="AF155:AG155"/>
    <mergeCell ref="AH155:AM155"/>
    <mergeCell ref="AP155:AZ155"/>
    <mergeCell ref="E158:J158"/>
    <mergeCell ref="K158:X158"/>
    <mergeCell ref="Z158:AE158"/>
    <mergeCell ref="AF158:AG158"/>
    <mergeCell ref="AH158:AM158"/>
    <mergeCell ref="AP158:AZ158"/>
    <mergeCell ref="E157:J157"/>
    <mergeCell ref="K157:X157"/>
    <mergeCell ref="Z157:AE157"/>
    <mergeCell ref="AF157:AG157"/>
    <mergeCell ref="AH157:AM157"/>
    <mergeCell ref="AP157:AZ157"/>
    <mergeCell ref="E168:I168"/>
    <mergeCell ref="AH168:AO168"/>
    <mergeCell ref="AQ168:AT168"/>
    <mergeCell ref="E169:I169"/>
    <mergeCell ref="K169:U169"/>
    <mergeCell ref="AH169:AO169"/>
    <mergeCell ref="AQ169:AT169"/>
    <mergeCell ref="AL160:AO160"/>
    <mergeCell ref="AQ160:AZ160"/>
    <mergeCell ref="AL161:AO161"/>
    <mergeCell ref="AQ161:AZ161"/>
    <mergeCell ref="E167:I167"/>
    <mergeCell ref="K167:U167"/>
    <mergeCell ref="AH167:AO167"/>
    <mergeCell ref="AQ167:AT167"/>
    <mergeCell ref="AP174:AZ174"/>
    <mergeCell ref="E175:J175"/>
    <mergeCell ref="K175:X175"/>
    <mergeCell ref="Z175:AE175"/>
    <mergeCell ref="AF175:AG175"/>
    <mergeCell ref="AH175:AM175"/>
    <mergeCell ref="AP175:AZ175"/>
    <mergeCell ref="E170:I170"/>
    <mergeCell ref="K170:U170"/>
    <mergeCell ref="AH170:AO170"/>
    <mergeCell ref="E174:J174"/>
    <mergeCell ref="K174:X174"/>
    <mergeCell ref="Z174:AE174"/>
    <mergeCell ref="AF174:AG174"/>
    <mergeCell ref="AH174:AM174"/>
    <mergeCell ref="E177:J177"/>
    <mergeCell ref="K177:X177"/>
    <mergeCell ref="Z177:AE177"/>
    <mergeCell ref="AF177:AG177"/>
    <mergeCell ref="AH177:AM177"/>
    <mergeCell ref="AP177:AZ177"/>
    <mergeCell ref="E176:J176"/>
    <mergeCell ref="K176:X176"/>
    <mergeCell ref="Z176:AE176"/>
    <mergeCell ref="AF176:AG176"/>
    <mergeCell ref="AH176:AM176"/>
    <mergeCell ref="AP176:AZ176"/>
    <mergeCell ref="AL180:AO180"/>
    <mergeCell ref="AQ180:AZ180"/>
    <mergeCell ref="AL181:AO181"/>
    <mergeCell ref="AQ181:AZ181"/>
    <mergeCell ref="E178:J178"/>
    <mergeCell ref="K178:X178"/>
    <mergeCell ref="Z178:AE178"/>
    <mergeCell ref="AF178:AG178"/>
    <mergeCell ref="AH178:AM178"/>
    <mergeCell ref="AP178:AZ178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EFA5B-343A-404E-BD21-4F629591A3B8}">
  <dimension ref="C1:CH378"/>
  <sheetViews>
    <sheetView zoomScaleNormal="100" workbookViewId="0">
      <selection activeCell="BF184" sqref="BF184"/>
    </sheetView>
  </sheetViews>
  <sheetFormatPr defaultColWidth="1.7109375" defaultRowHeight="16.5" x14ac:dyDescent="0.25"/>
  <cols>
    <col min="1" max="2" width="1.7109375" style="42"/>
    <col min="3" max="11" width="1.7109375" style="41"/>
    <col min="12" max="12" width="1.7109375" style="41" customWidth="1"/>
    <col min="13" max="39" width="1.7109375" style="41"/>
    <col min="40" max="41" width="1.7109375" style="41" customWidth="1"/>
    <col min="42" max="54" width="1.7109375" style="41"/>
    <col min="55" max="58" width="1.7109375" style="42"/>
    <col min="59" max="59" width="1.7109375" style="42" customWidth="1"/>
    <col min="60" max="82" width="1.7109375" style="42"/>
    <col min="83" max="83" width="8.85546875" style="38" customWidth="1"/>
    <col min="84" max="84" width="35.42578125" style="38" customWidth="1"/>
    <col min="85" max="85" width="21.28515625" style="39" customWidth="1"/>
    <col min="86" max="86" width="24.28515625" style="40" customWidth="1"/>
    <col min="87" max="16384" width="1.7109375" style="42"/>
  </cols>
  <sheetData>
    <row r="1" spans="3:86" ht="17.25" thickBot="1" x14ac:dyDescent="0.3">
      <c r="CE1" s="199" t="s">
        <v>12</v>
      </c>
      <c r="CF1" s="215" t="s">
        <v>13</v>
      </c>
      <c r="CG1" s="195" t="s">
        <v>14</v>
      </c>
      <c r="CH1" s="195"/>
    </row>
    <row r="2" spans="3:86" x14ac:dyDescent="0.25">
      <c r="C2" s="43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5"/>
      <c r="CE2" s="199"/>
      <c r="CF2" s="215"/>
      <c r="CG2" s="195" t="s">
        <v>15</v>
      </c>
      <c r="CH2" s="195"/>
    </row>
    <row r="3" spans="3:86" x14ac:dyDescent="0.25">
      <c r="C3" s="46"/>
      <c r="E3" s="245" t="s">
        <v>0</v>
      </c>
      <c r="F3" s="245"/>
      <c r="G3" s="245"/>
      <c r="H3" s="245"/>
      <c r="I3" s="245"/>
      <c r="J3" s="49" t="s">
        <v>11</v>
      </c>
      <c r="K3" s="245" t="s">
        <v>323</v>
      </c>
      <c r="L3" s="245"/>
      <c r="M3" s="245"/>
      <c r="N3" s="245"/>
      <c r="O3" s="245"/>
      <c r="P3" s="245"/>
      <c r="Q3" s="245"/>
      <c r="R3" s="245"/>
      <c r="S3" s="245"/>
      <c r="T3" s="245"/>
      <c r="U3" s="245"/>
      <c r="V3" s="49"/>
      <c r="W3" s="49"/>
      <c r="X3" s="49"/>
      <c r="Y3" s="49"/>
      <c r="Z3" s="49"/>
      <c r="AA3" s="49"/>
      <c r="AB3" s="49"/>
      <c r="AC3" s="49"/>
      <c r="AD3" s="50"/>
      <c r="AE3" s="50"/>
      <c r="AF3" s="50"/>
      <c r="AG3" s="50"/>
      <c r="AH3" s="245" t="s">
        <v>3</v>
      </c>
      <c r="AI3" s="245"/>
      <c r="AJ3" s="245"/>
      <c r="AK3" s="245"/>
      <c r="AL3" s="245"/>
      <c r="AM3" s="245"/>
      <c r="AN3" s="245"/>
      <c r="AO3" s="245"/>
      <c r="AP3" s="49" t="s">
        <v>11</v>
      </c>
      <c r="AQ3" s="247">
        <v>453.97</v>
      </c>
      <c r="AR3" s="247"/>
      <c r="AS3" s="247"/>
      <c r="AT3" s="247"/>
      <c r="AU3" s="49" t="s">
        <v>319</v>
      </c>
      <c r="AV3" s="49"/>
      <c r="AW3" s="49"/>
      <c r="AX3" s="49"/>
      <c r="AY3" s="49"/>
      <c r="AZ3" s="49"/>
      <c r="BB3" s="51"/>
      <c r="CE3" s="199"/>
      <c r="CF3" s="215"/>
      <c r="CG3" s="1" t="s">
        <v>16</v>
      </c>
      <c r="CH3" s="2">
        <v>14346</v>
      </c>
    </row>
    <row r="4" spans="3:86" x14ac:dyDescent="0.25">
      <c r="C4" s="46"/>
      <c r="E4" s="245" t="s">
        <v>322</v>
      </c>
      <c r="F4" s="245"/>
      <c r="G4" s="245"/>
      <c r="H4" s="245"/>
      <c r="I4" s="245"/>
      <c r="J4" s="49" t="s">
        <v>11</v>
      </c>
      <c r="K4" s="245" t="s">
        <v>421</v>
      </c>
      <c r="L4" s="245"/>
      <c r="M4" s="245"/>
      <c r="N4" s="245"/>
      <c r="O4" s="245"/>
      <c r="P4" s="245"/>
      <c r="Q4" s="245"/>
      <c r="R4" s="245"/>
      <c r="S4" s="245"/>
      <c r="T4" s="245"/>
      <c r="U4" s="245"/>
      <c r="V4" s="49"/>
      <c r="W4" s="49"/>
      <c r="X4" s="49"/>
      <c r="Y4" s="49"/>
      <c r="Z4" s="49"/>
      <c r="AA4" s="49"/>
      <c r="AB4" s="49"/>
      <c r="AC4" s="49"/>
      <c r="AD4" s="50"/>
      <c r="AE4" s="50"/>
      <c r="AF4" s="50"/>
      <c r="AG4" s="50"/>
      <c r="AH4" s="245" t="s">
        <v>4</v>
      </c>
      <c r="AI4" s="245"/>
      <c r="AJ4" s="245"/>
      <c r="AK4" s="245"/>
      <c r="AL4" s="245"/>
      <c r="AM4" s="245"/>
      <c r="AN4" s="245"/>
      <c r="AO4" s="245"/>
      <c r="AP4" s="49" t="s">
        <v>11</v>
      </c>
      <c r="AQ4" s="245">
        <v>2100</v>
      </c>
      <c r="AR4" s="245"/>
      <c r="AS4" s="245"/>
      <c r="AT4" s="245"/>
      <c r="AU4" s="49" t="s">
        <v>320</v>
      </c>
      <c r="AV4" s="49"/>
      <c r="AW4" s="49"/>
      <c r="AX4" s="49"/>
      <c r="AY4" s="49"/>
      <c r="AZ4" s="49"/>
      <c r="BB4" s="51"/>
      <c r="CE4" s="106"/>
      <c r="CF4" s="107"/>
      <c r="CG4" s="1"/>
      <c r="CH4" s="2"/>
    </row>
    <row r="5" spans="3:86" x14ac:dyDescent="0.25">
      <c r="C5" s="46"/>
      <c r="E5" s="245" t="s">
        <v>1</v>
      </c>
      <c r="F5" s="245"/>
      <c r="G5" s="245"/>
      <c r="H5" s="245"/>
      <c r="I5" s="245"/>
      <c r="J5" s="49" t="s">
        <v>11</v>
      </c>
      <c r="K5" s="245" t="s">
        <v>422</v>
      </c>
      <c r="L5" s="245"/>
      <c r="M5" s="245"/>
      <c r="N5" s="245"/>
      <c r="O5" s="245"/>
      <c r="P5" s="245"/>
      <c r="Q5" s="245"/>
      <c r="R5" s="245"/>
      <c r="S5" s="245"/>
      <c r="T5" s="245"/>
      <c r="U5" s="245"/>
      <c r="V5" s="49"/>
      <c r="W5" s="49"/>
      <c r="X5" s="49"/>
      <c r="Y5" s="49"/>
      <c r="Z5" s="49"/>
      <c r="AA5" s="49"/>
      <c r="AB5" s="49"/>
      <c r="AC5" s="49"/>
      <c r="AD5" s="50"/>
      <c r="AE5" s="50"/>
      <c r="AF5" s="50"/>
      <c r="AG5" s="50"/>
      <c r="AH5" s="245"/>
      <c r="AI5" s="245"/>
      <c r="AJ5" s="245"/>
      <c r="AK5" s="245"/>
      <c r="AL5" s="245"/>
      <c r="AM5" s="245"/>
      <c r="AN5" s="245"/>
      <c r="AO5" s="245"/>
      <c r="AP5" s="49"/>
      <c r="AQ5" s="246"/>
      <c r="AR5" s="246"/>
      <c r="AS5" s="246"/>
      <c r="AT5" s="246"/>
      <c r="AU5" s="49"/>
      <c r="AV5" s="49"/>
      <c r="AW5" s="49"/>
      <c r="AX5" s="49"/>
      <c r="AY5" s="49"/>
      <c r="AZ5" s="49"/>
      <c r="BB5" s="51"/>
      <c r="CE5" s="207" t="s">
        <v>17</v>
      </c>
      <c r="CF5" s="207"/>
      <c r="CG5" s="3"/>
      <c r="CH5" s="4"/>
    </row>
    <row r="6" spans="3:86" x14ac:dyDescent="0.25">
      <c r="C6" s="46"/>
      <c r="E6" s="245" t="s">
        <v>2</v>
      </c>
      <c r="F6" s="245"/>
      <c r="G6" s="245"/>
      <c r="H6" s="245"/>
      <c r="I6" s="245"/>
      <c r="J6" s="49" t="s">
        <v>11</v>
      </c>
      <c r="K6" s="245" t="s">
        <v>337</v>
      </c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245"/>
      <c r="AI6" s="245"/>
      <c r="AJ6" s="245"/>
      <c r="AK6" s="245"/>
      <c r="AL6" s="245"/>
      <c r="AM6" s="245"/>
      <c r="AN6" s="245"/>
      <c r="AO6" s="245"/>
      <c r="AP6" s="49"/>
      <c r="AQ6" s="49"/>
      <c r="AR6" s="49"/>
      <c r="AS6" s="49"/>
      <c r="AT6" s="49"/>
      <c r="AU6" s="49"/>
      <c r="AV6" s="49"/>
      <c r="AW6" s="49"/>
      <c r="AX6" s="49"/>
      <c r="AY6" s="49"/>
      <c r="AZ6" s="49"/>
      <c r="BB6" s="51"/>
      <c r="CE6" s="5" t="s">
        <v>5</v>
      </c>
      <c r="CF6" s="6" t="s">
        <v>18</v>
      </c>
      <c r="CG6" s="7">
        <v>6.77</v>
      </c>
      <c r="CH6" s="4">
        <f>CG6*$CH$3</f>
        <v>97122.42</v>
      </c>
    </row>
    <row r="7" spans="3:86" x14ac:dyDescent="0.25">
      <c r="C7" s="46"/>
      <c r="BB7" s="51"/>
      <c r="CE7" s="5" t="s">
        <v>19</v>
      </c>
      <c r="CF7" s="6" t="s">
        <v>20</v>
      </c>
      <c r="CG7" s="8">
        <v>8.17</v>
      </c>
      <c r="CH7" s="4">
        <f t="shared" ref="CH7:CH72" si="0">CG7*$CH$3</f>
        <v>117206.81999999999</v>
      </c>
    </row>
    <row r="8" spans="3:86" x14ac:dyDescent="0.25">
      <c r="C8" s="46"/>
      <c r="BB8" s="51"/>
      <c r="CE8" s="5" t="s">
        <v>21</v>
      </c>
      <c r="CF8" s="6" t="s">
        <v>22</v>
      </c>
      <c r="CG8" s="8">
        <v>23.32</v>
      </c>
      <c r="CH8" s="4">
        <f t="shared" si="0"/>
        <v>334548.72000000003</v>
      </c>
    </row>
    <row r="9" spans="3:86" x14ac:dyDescent="0.25">
      <c r="C9" s="46"/>
      <c r="BB9" s="51"/>
      <c r="CE9" s="5" t="s">
        <v>23</v>
      </c>
      <c r="CF9" s="6" t="s">
        <v>24</v>
      </c>
      <c r="CG9" s="7">
        <v>8.27</v>
      </c>
      <c r="CH9" s="4">
        <f t="shared" si="0"/>
        <v>118641.42</v>
      </c>
    </row>
    <row r="10" spans="3:86" ht="16.5" customHeight="1" x14ac:dyDescent="0.25">
      <c r="C10" s="46"/>
      <c r="E10" s="208" t="s">
        <v>5</v>
      </c>
      <c r="F10" s="209"/>
      <c r="G10" s="209"/>
      <c r="H10" s="209"/>
      <c r="I10" s="209"/>
      <c r="J10" s="209"/>
      <c r="K10" s="210" t="str">
        <f t="shared" ref="K10:K15" si="1">VLOOKUP(E10,$CE$1:$CH$1004,2,FALSE)</f>
        <v>NOVACRON YELLOW S-3R</v>
      </c>
      <c r="L10" s="210"/>
      <c r="M10" s="210"/>
      <c r="N10" s="210"/>
      <c r="O10" s="210"/>
      <c r="P10" s="210"/>
      <c r="Q10" s="210"/>
      <c r="R10" s="210"/>
      <c r="S10" s="210"/>
      <c r="T10" s="210"/>
      <c r="U10" s="210"/>
      <c r="V10" s="210"/>
      <c r="W10" s="210"/>
      <c r="X10" s="210"/>
      <c r="Y10" s="105"/>
      <c r="Z10" s="211">
        <v>0.82</v>
      </c>
      <c r="AA10" s="211"/>
      <c r="AB10" s="211"/>
      <c r="AC10" s="211"/>
      <c r="AD10" s="211"/>
      <c r="AE10" s="211"/>
      <c r="AF10" s="210" t="s">
        <v>315</v>
      </c>
      <c r="AG10" s="210"/>
      <c r="AH10" s="212">
        <v>372.25</v>
      </c>
      <c r="AI10" s="212"/>
      <c r="AJ10" s="212"/>
      <c r="AK10" s="212"/>
      <c r="AL10" s="212"/>
      <c r="AM10" s="212"/>
      <c r="AN10" s="52" t="s">
        <v>316</v>
      </c>
      <c r="AO10" s="52"/>
      <c r="AP10" s="213">
        <f t="shared" ref="AP10:AP15" si="2">(AH10*VLOOKUP(E10,$CE$1:$CH$1004,4,FALSE))/1000</f>
        <v>36153.820845000002</v>
      </c>
      <c r="AQ10" s="213"/>
      <c r="AR10" s="213"/>
      <c r="AS10" s="213"/>
      <c r="AT10" s="213"/>
      <c r="AU10" s="213"/>
      <c r="AV10" s="213"/>
      <c r="AW10" s="213"/>
      <c r="AX10" s="213"/>
      <c r="AY10" s="213"/>
      <c r="AZ10" s="214"/>
      <c r="BB10" s="51"/>
      <c r="CE10" s="5" t="s">
        <v>25</v>
      </c>
      <c r="CF10" s="9" t="s">
        <v>26</v>
      </c>
      <c r="CG10" s="7">
        <v>7.46</v>
      </c>
      <c r="CH10" s="4">
        <f t="shared" si="0"/>
        <v>107021.16</v>
      </c>
    </row>
    <row r="11" spans="3:86" x14ac:dyDescent="0.25">
      <c r="C11" s="46"/>
      <c r="E11" s="200" t="s">
        <v>6</v>
      </c>
      <c r="F11" s="243"/>
      <c r="G11" s="243"/>
      <c r="H11" s="243"/>
      <c r="I11" s="243"/>
      <c r="J11" s="243"/>
      <c r="K11" s="230" t="str">
        <f t="shared" si="1"/>
        <v>NOVACRON RUBY S–3B</v>
      </c>
      <c r="L11" s="230"/>
      <c r="M11" s="230"/>
      <c r="N11" s="230"/>
      <c r="O11" s="230"/>
      <c r="P11" s="230"/>
      <c r="Q11" s="230"/>
      <c r="R11" s="230"/>
      <c r="S11" s="230"/>
      <c r="T11" s="230"/>
      <c r="U11" s="230"/>
      <c r="V11" s="230"/>
      <c r="W11" s="230"/>
      <c r="X11" s="230"/>
      <c r="Y11" s="103"/>
      <c r="Z11" s="203">
        <v>0.26</v>
      </c>
      <c r="AA11" s="203"/>
      <c r="AB11" s="203"/>
      <c r="AC11" s="203"/>
      <c r="AD11" s="203"/>
      <c r="AE11" s="203"/>
      <c r="AF11" s="230" t="s">
        <v>315</v>
      </c>
      <c r="AG11" s="230"/>
      <c r="AH11" s="249">
        <v>118.03</v>
      </c>
      <c r="AI11" s="249"/>
      <c r="AJ11" s="249"/>
      <c r="AK11" s="249"/>
      <c r="AL11" s="249"/>
      <c r="AM11" s="249"/>
      <c r="AN11" s="41" t="s">
        <v>316</v>
      </c>
      <c r="AP11" s="242">
        <f t="shared" si="2"/>
        <v>14240.302975799999</v>
      </c>
      <c r="AQ11" s="242"/>
      <c r="AR11" s="242"/>
      <c r="AS11" s="242"/>
      <c r="AT11" s="242"/>
      <c r="AU11" s="242"/>
      <c r="AV11" s="242"/>
      <c r="AW11" s="242"/>
      <c r="AX11" s="242"/>
      <c r="AY11" s="242"/>
      <c r="AZ11" s="206"/>
      <c r="BB11" s="51"/>
      <c r="CE11" s="5" t="s">
        <v>6</v>
      </c>
      <c r="CF11" s="6" t="s">
        <v>27</v>
      </c>
      <c r="CG11" s="7">
        <v>8.41</v>
      </c>
      <c r="CH11" s="4">
        <f t="shared" si="0"/>
        <v>120649.86</v>
      </c>
    </row>
    <row r="12" spans="3:86" x14ac:dyDescent="0.25">
      <c r="C12" s="46"/>
      <c r="E12" s="200" t="s">
        <v>7</v>
      </c>
      <c r="F12" s="243"/>
      <c r="G12" s="243"/>
      <c r="H12" s="243"/>
      <c r="I12" s="243"/>
      <c r="J12" s="243"/>
      <c r="K12" s="230" t="str">
        <f t="shared" si="1"/>
        <v>NOVACRON DARK BLUE S-GL</v>
      </c>
      <c r="L12" s="230"/>
      <c r="M12" s="230"/>
      <c r="N12" s="230"/>
      <c r="O12" s="230"/>
      <c r="P12" s="230"/>
      <c r="Q12" s="230"/>
      <c r="R12" s="230"/>
      <c r="S12" s="230"/>
      <c r="T12" s="230"/>
      <c r="U12" s="230"/>
      <c r="V12" s="230"/>
      <c r="W12" s="230"/>
      <c r="X12" s="230"/>
      <c r="Y12" s="103"/>
      <c r="Z12" s="203">
        <v>0.36</v>
      </c>
      <c r="AA12" s="203"/>
      <c r="AB12" s="203"/>
      <c r="AC12" s="203"/>
      <c r="AD12" s="203"/>
      <c r="AE12" s="203"/>
      <c r="AF12" s="230" t="s">
        <v>315</v>
      </c>
      <c r="AG12" s="230"/>
      <c r="AH12" s="249">
        <v>163.43</v>
      </c>
      <c r="AI12" s="249"/>
      <c r="AJ12" s="249"/>
      <c r="AK12" s="249"/>
      <c r="AL12" s="249"/>
      <c r="AM12" s="249"/>
      <c r="AN12" s="41" t="s">
        <v>316</v>
      </c>
      <c r="AP12" s="242">
        <f t="shared" si="2"/>
        <v>19881.926294400004</v>
      </c>
      <c r="AQ12" s="242"/>
      <c r="AR12" s="242"/>
      <c r="AS12" s="242"/>
      <c r="AT12" s="242"/>
      <c r="AU12" s="242"/>
      <c r="AV12" s="242"/>
      <c r="AW12" s="242"/>
      <c r="AX12" s="242"/>
      <c r="AY12" s="242"/>
      <c r="AZ12" s="206"/>
      <c r="BB12" s="51"/>
      <c r="CE12" s="5" t="s">
        <v>28</v>
      </c>
      <c r="CF12" s="6" t="s">
        <v>29</v>
      </c>
      <c r="CG12" s="7">
        <v>7.55</v>
      </c>
      <c r="CH12" s="4">
        <f t="shared" si="0"/>
        <v>108312.3</v>
      </c>
    </row>
    <row r="13" spans="3:86" x14ac:dyDescent="0.25">
      <c r="C13" s="46"/>
      <c r="E13" s="216" t="s">
        <v>8</v>
      </c>
      <c r="F13" s="217"/>
      <c r="G13" s="217"/>
      <c r="H13" s="217"/>
      <c r="I13" s="217"/>
      <c r="J13" s="217"/>
      <c r="K13" s="218" t="str">
        <f t="shared" si="1"/>
        <v>FIMBIL EAS 40 NEW</v>
      </c>
      <c r="L13" s="218"/>
      <c r="M13" s="218"/>
      <c r="N13" s="218"/>
      <c r="O13" s="218"/>
      <c r="P13" s="218"/>
      <c r="Q13" s="218"/>
      <c r="R13" s="218"/>
      <c r="S13" s="218"/>
      <c r="T13" s="218"/>
      <c r="U13" s="218"/>
      <c r="V13" s="218"/>
      <c r="W13" s="218"/>
      <c r="X13" s="218"/>
      <c r="Y13" s="104"/>
      <c r="Z13" s="219">
        <v>4</v>
      </c>
      <c r="AA13" s="219"/>
      <c r="AB13" s="219"/>
      <c r="AC13" s="219"/>
      <c r="AD13" s="219"/>
      <c r="AE13" s="219"/>
      <c r="AF13" s="218" t="s">
        <v>315</v>
      </c>
      <c r="AG13" s="218"/>
      <c r="AH13" s="248">
        <v>1815.87</v>
      </c>
      <c r="AI13" s="248"/>
      <c r="AJ13" s="248"/>
      <c r="AK13" s="248"/>
      <c r="AL13" s="248"/>
      <c r="AM13" s="248"/>
      <c r="AN13" s="55" t="s">
        <v>316</v>
      </c>
      <c r="AO13" s="55"/>
      <c r="AP13" s="221">
        <f t="shared" si="2"/>
        <v>37458.020581799996</v>
      </c>
      <c r="AQ13" s="221"/>
      <c r="AR13" s="221"/>
      <c r="AS13" s="221"/>
      <c r="AT13" s="221"/>
      <c r="AU13" s="221"/>
      <c r="AV13" s="221"/>
      <c r="AW13" s="221"/>
      <c r="AX13" s="221"/>
      <c r="AY13" s="221"/>
      <c r="AZ13" s="222"/>
      <c r="BB13" s="51"/>
      <c r="CE13" s="5" t="s">
        <v>30</v>
      </c>
      <c r="CF13" s="6" t="s">
        <v>31</v>
      </c>
      <c r="CG13" s="8">
        <v>8.7899999999999991</v>
      </c>
      <c r="CH13" s="4">
        <f t="shared" si="0"/>
        <v>126101.33999999998</v>
      </c>
    </row>
    <row r="14" spans="3:86" x14ac:dyDescent="0.25">
      <c r="C14" s="46"/>
      <c r="E14" s="200" t="s">
        <v>183</v>
      </c>
      <c r="F14" s="243"/>
      <c r="G14" s="243"/>
      <c r="H14" s="243"/>
      <c r="I14" s="243"/>
      <c r="J14" s="243"/>
      <c r="K14" s="230" t="str">
        <f t="shared" si="1"/>
        <v>CAUSTIC SODA LIQ</v>
      </c>
      <c r="L14" s="230"/>
      <c r="M14" s="230"/>
      <c r="N14" s="230"/>
      <c r="O14" s="230"/>
      <c r="P14" s="230"/>
      <c r="Q14" s="230"/>
      <c r="R14" s="230"/>
      <c r="S14" s="230"/>
      <c r="T14" s="230"/>
      <c r="U14" s="230"/>
      <c r="V14" s="230"/>
      <c r="W14" s="230"/>
      <c r="X14" s="230"/>
      <c r="Y14" s="103"/>
      <c r="Z14" s="203">
        <v>6</v>
      </c>
      <c r="AA14" s="203"/>
      <c r="AB14" s="203"/>
      <c r="AC14" s="203"/>
      <c r="AD14" s="203"/>
      <c r="AE14" s="203"/>
      <c r="AF14" s="230" t="s">
        <v>315</v>
      </c>
      <c r="AG14" s="230"/>
      <c r="AH14" s="249">
        <v>2723.8</v>
      </c>
      <c r="AI14" s="249"/>
      <c r="AJ14" s="249"/>
      <c r="AK14" s="249"/>
      <c r="AL14" s="249"/>
      <c r="AM14" s="249"/>
      <c r="AN14" s="41" t="s">
        <v>316</v>
      </c>
      <c r="AP14" s="242">
        <f t="shared" si="2"/>
        <v>23280.318600000002</v>
      </c>
      <c r="AQ14" s="242"/>
      <c r="AR14" s="242"/>
      <c r="AS14" s="242"/>
      <c r="AT14" s="242"/>
      <c r="AU14" s="242"/>
      <c r="AV14" s="242"/>
      <c r="AW14" s="242"/>
      <c r="AX14" s="242"/>
      <c r="AY14" s="242"/>
      <c r="AZ14" s="206"/>
      <c r="BB14" s="51"/>
      <c r="CE14" s="5" t="s">
        <v>32</v>
      </c>
      <c r="CF14" s="9" t="s">
        <v>33</v>
      </c>
      <c r="CG14" s="7">
        <v>11.66</v>
      </c>
      <c r="CH14" s="4">
        <f t="shared" si="0"/>
        <v>167274.36000000002</v>
      </c>
    </row>
    <row r="15" spans="3:86" x14ac:dyDescent="0.25">
      <c r="C15" s="46"/>
      <c r="E15" s="223" t="s">
        <v>10</v>
      </c>
      <c r="F15" s="224"/>
      <c r="G15" s="224"/>
      <c r="H15" s="224"/>
      <c r="I15" s="224"/>
      <c r="J15" s="224"/>
      <c r="K15" s="225" t="str">
        <f t="shared" si="1"/>
        <v>SODA ASH</v>
      </c>
      <c r="L15" s="225"/>
      <c r="M15" s="225"/>
      <c r="N15" s="225"/>
      <c r="O15" s="225"/>
      <c r="P15" s="225"/>
      <c r="Q15" s="225"/>
      <c r="R15" s="225"/>
      <c r="S15" s="225"/>
      <c r="T15" s="225"/>
      <c r="U15" s="225"/>
      <c r="V15" s="225"/>
      <c r="W15" s="225"/>
      <c r="X15" s="225"/>
      <c r="Y15" s="102"/>
      <c r="Z15" s="226">
        <v>20</v>
      </c>
      <c r="AA15" s="226"/>
      <c r="AB15" s="226"/>
      <c r="AC15" s="226"/>
      <c r="AD15" s="226"/>
      <c r="AE15" s="226"/>
      <c r="AF15" s="225" t="s">
        <v>315</v>
      </c>
      <c r="AG15" s="225"/>
      <c r="AH15" s="227">
        <v>9079.34</v>
      </c>
      <c r="AI15" s="227"/>
      <c r="AJ15" s="227"/>
      <c r="AK15" s="227"/>
      <c r="AL15" s="227"/>
      <c r="AM15" s="227"/>
      <c r="AN15" s="54" t="s">
        <v>316</v>
      </c>
      <c r="AO15" s="54"/>
      <c r="AP15" s="228">
        <f t="shared" si="2"/>
        <v>80624.539199999999</v>
      </c>
      <c r="AQ15" s="228"/>
      <c r="AR15" s="228"/>
      <c r="AS15" s="228"/>
      <c r="AT15" s="228"/>
      <c r="AU15" s="228"/>
      <c r="AV15" s="228"/>
      <c r="AW15" s="228"/>
      <c r="AX15" s="228"/>
      <c r="AY15" s="228"/>
      <c r="AZ15" s="229"/>
      <c r="BB15" s="51"/>
      <c r="CE15" s="5" t="s">
        <v>34</v>
      </c>
      <c r="CF15" s="9" t="s">
        <v>35</v>
      </c>
      <c r="CG15" s="7">
        <v>5.84</v>
      </c>
      <c r="CH15" s="4">
        <f t="shared" si="0"/>
        <v>83780.639999999999</v>
      </c>
    </row>
    <row r="16" spans="3:86" x14ac:dyDescent="0.25">
      <c r="C16" s="46"/>
      <c r="E16" s="110"/>
      <c r="F16" s="110"/>
      <c r="G16" s="110"/>
      <c r="H16" s="110"/>
      <c r="I16" s="110"/>
      <c r="J16" s="110"/>
      <c r="K16" s="103"/>
      <c r="L16" s="103"/>
      <c r="M16" s="103"/>
      <c r="N16" s="103"/>
      <c r="O16" s="103"/>
      <c r="P16" s="103"/>
      <c r="Q16" s="103"/>
      <c r="R16" s="103"/>
      <c r="S16" s="103"/>
      <c r="T16" s="103"/>
      <c r="U16" s="103"/>
      <c r="V16" s="103"/>
      <c r="W16" s="103"/>
      <c r="X16" s="103"/>
      <c r="Y16" s="103"/>
      <c r="Z16" s="111"/>
      <c r="AA16" s="111"/>
      <c r="AB16" s="111"/>
      <c r="AC16" s="111"/>
      <c r="AD16" s="111"/>
      <c r="AE16" s="111"/>
      <c r="AF16" s="103"/>
      <c r="AG16" s="103"/>
      <c r="AH16" s="110"/>
      <c r="AI16" s="110"/>
      <c r="AJ16" s="110"/>
      <c r="AK16" s="110"/>
      <c r="AL16" s="110"/>
      <c r="AM16" s="110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B16" s="51"/>
      <c r="CE16" s="5" t="s">
        <v>36</v>
      </c>
      <c r="CF16" s="9" t="s">
        <v>37</v>
      </c>
      <c r="CG16" s="7">
        <v>20.14</v>
      </c>
      <c r="CH16" s="4">
        <f t="shared" si="0"/>
        <v>288928.44</v>
      </c>
    </row>
    <row r="17" spans="3:86" x14ac:dyDescent="0.25">
      <c r="C17" s="46"/>
      <c r="E17" s="110"/>
      <c r="F17" s="110"/>
      <c r="G17" s="110"/>
      <c r="H17" s="110"/>
      <c r="I17" s="110"/>
      <c r="J17" s="110"/>
      <c r="K17" s="103"/>
      <c r="L17" s="103"/>
      <c r="M17" s="103"/>
      <c r="N17" s="103"/>
      <c r="O17" s="103"/>
      <c r="P17" s="103"/>
      <c r="Q17" s="103"/>
      <c r="R17" s="103"/>
      <c r="S17" s="103"/>
      <c r="T17" s="103"/>
      <c r="U17" s="103"/>
      <c r="V17" s="103"/>
      <c r="W17" s="103"/>
      <c r="X17" s="103"/>
      <c r="Y17" s="103"/>
      <c r="Z17" s="111"/>
      <c r="AA17" s="111"/>
      <c r="AB17" s="111"/>
      <c r="AC17" s="111"/>
      <c r="AD17" s="111"/>
      <c r="AE17" s="111"/>
      <c r="AF17" s="103"/>
      <c r="AG17" s="103"/>
      <c r="AH17" s="110"/>
      <c r="AI17" s="110"/>
      <c r="AJ17" s="110"/>
      <c r="AK17" s="59"/>
      <c r="AL17" s="230" t="s">
        <v>318</v>
      </c>
      <c r="AM17" s="230"/>
      <c r="AN17" s="230"/>
      <c r="AO17" s="230"/>
      <c r="AP17" s="112" t="s">
        <v>11</v>
      </c>
      <c r="AQ17" s="242">
        <f>SUM(AP10:AZ15)</f>
        <v>211638.92849700002</v>
      </c>
      <c r="AR17" s="242"/>
      <c r="AS17" s="242"/>
      <c r="AT17" s="242"/>
      <c r="AU17" s="242"/>
      <c r="AV17" s="242"/>
      <c r="AW17" s="242"/>
      <c r="AX17" s="242"/>
      <c r="AY17" s="242"/>
      <c r="AZ17" s="242"/>
      <c r="BB17" s="51"/>
      <c r="CE17" s="5" t="s">
        <v>38</v>
      </c>
      <c r="CF17" s="6" t="s">
        <v>39</v>
      </c>
      <c r="CG17" s="8">
        <v>24.15</v>
      </c>
      <c r="CH17" s="4">
        <f t="shared" si="0"/>
        <v>346455.89999999997</v>
      </c>
    </row>
    <row r="18" spans="3:86" x14ac:dyDescent="0.25">
      <c r="C18" s="46"/>
      <c r="E18" s="110"/>
      <c r="F18" s="110"/>
      <c r="G18" s="110"/>
      <c r="H18" s="110"/>
      <c r="I18" s="110"/>
      <c r="J18" s="110"/>
      <c r="K18" s="103"/>
      <c r="L18" s="103"/>
      <c r="M18" s="103"/>
      <c r="N18" s="103"/>
      <c r="O18" s="103"/>
      <c r="P18" s="103"/>
      <c r="Q18" s="103"/>
      <c r="R18" s="103"/>
      <c r="S18" s="103"/>
      <c r="T18" s="103"/>
      <c r="U18" s="103"/>
      <c r="V18" s="103"/>
      <c r="W18" s="103"/>
      <c r="X18" s="103"/>
      <c r="Y18" s="103"/>
      <c r="Z18" s="111"/>
      <c r="AA18" s="111"/>
      <c r="AB18" s="111"/>
      <c r="AC18" s="111"/>
      <c r="AD18" s="111"/>
      <c r="AE18" s="111"/>
      <c r="AF18" s="103"/>
      <c r="AG18" s="103"/>
      <c r="AH18" s="110"/>
      <c r="AI18" s="110"/>
      <c r="AJ18" s="110"/>
      <c r="AK18" s="59"/>
      <c r="AL18" s="230" t="s">
        <v>317</v>
      </c>
      <c r="AM18" s="230"/>
      <c r="AN18" s="230"/>
      <c r="AO18" s="230"/>
      <c r="AP18" s="112" t="s">
        <v>11</v>
      </c>
      <c r="AQ18" s="242">
        <f>AQ17/AQ4</f>
        <v>100.78044214142858</v>
      </c>
      <c r="AR18" s="242"/>
      <c r="AS18" s="242"/>
      <c r="AT18" s="242"/>
      <c r="AU18" s="242"/>
      <c r="AV18" s="242"/>
      <c r="AW18" s="242"/>
      <c r="AX18" s="242"/>
      <c r="AY18" s="242"/>
      <c r="AZ18" s="242"/>
      <c r="BB18" s="51"/>
      <c r="CE18" s="5" t="s">
        <v>7</v>
      </c>
      <c r="CF18" s="6" t="s">
        <v>40</v>
      </c>
      <c r="CG18" s="7">
        <v>8.48</v>
      </c>
      <c r="CH18" s="4">
        <f t="shared" si="0"/>
        <v>121654.08</v>
      </c>
    </row>
    <row r="19" spans="3:86" x14ac:dyDescent="0.25">
      <c r="C19" s="46"/>
      <c r="E19" s="110"/>
      <c r="F19" s="110"/>
      <c r="G19" s="110"/>
      <c r="H19" s="110"/>
      <c r="I19" s="110"/>
      <c r="J19" s="110"/>
      <c r="K19" s="103"/>
      <c r="L19" s="103"/>
      <c r="M19" s="103"/>
      <c r="N19" s="103"/>
      <c r="O19" s="103"/>
      <c r="P19" s="103"/>
      <c r="Q19" s="103"/>
      <c r="R19" s="103"/>
      <c r="S19" s="103"/>
      <c r="T19" s="103"/>
      <c r="U19" s="103"/>
      <c r="V19" s="103"/>
      <c r="W19" s="103"/>
      <c r="X19" s="103"/>
      <c r="Y19" s="103"/>
      <c r="Z19" s="111"/>
      <c r="AA19" s="111"/>
      <c r="AB19" s="111"/>
      <c r="AC19" s="111"/>
      <c r="AD19" s="111"/>
      <c r="AE19" s="111"/>
      <c r="AF19" s="103"/>
      <c r="AG19" s="103"/>
      <c r="AH19" s="110"/>
      <c r="AI19" s="110"/>
      <c r="AJ19" s="110"/>
      <c r="AK19" s="110"/>
      <c r="AL19" s="110"/>
      <c r="AM19" s="110"/>
      <c r="AQ19" s="110"/>
      <c r="AR19" s="110"/>
      <c r="AS19" s="110"/>
      <c r="AT19" s="110"/>
      <c r="AU19" s="110"/>
      <c r="AV19" s="110"/>
      <c r="AW19" s="110"/>
      <c r="AX19" s="110"/>
      <c r="AY19" s="110"/>
      <c r="AZ19" s="110"/>
      <c r="BB19" s="51"/>
      <c r="CE19" s="5" t="s">
        <v>41</v>
      </c>
      <c r="CF19" s="6" t="s">
        <v>42</v>
      </c>
      <c r="CG19" s="7">
        <v>7.27</v>
      </c>
      <c r="CH19" s="4">
        <f t="shared" si="0"/>
        <v>104295.42</v>
      </c>
    </row>
    <row r="20" spans="3:86" ht="17.25" thickBot="1" x14ac:dyDescent="0.3">
      <c r="C20" s="60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2"/>
      <c r="CE20" s="5" t="s">
        <v>43</v>
      </c>
      <c r="CF20" s="6" t="s">
        <v>44</v>
      </c>
      <c r="CG20" s="7">
        <v>7.63</v>
      </c>
      <c r="CH20" s="4">
        <f t="shared" si="0"/>
        <v>109459.98</v>
      </c>
    </row>
    <row r="21" spans="3:86" x14ac:dyDescent="0.25">
      <c r="CE21" s="5" t="s">
        <v>45</v>
      </c>
      <c r="CF21" s="6" t="s">
        <v>46</v>
      </c>
      <c r="CG21" s="7">
        <v>9.5583270598076133</v>
      </c>
      <c r="CH21" s="4">
        <f t="shared" si="0"/>
        <v>137123.76</v>
      </c>
    </row>
    <row r="22" spans="3:86" ht="17.25" thickBot="1" x14ac:dyDescent="0.3">
      <c r="CE22" s="5" t="s">
        <v>47</v>
      </c>
      <c r="CF22" s="6" t="s">
        <v>48</v>
      </c>
      <c r="CG22" s="7">
        <v>6.66</v>
      </c>
      <c r="CH22" s="4">
        <f t="shared" si="0"/>
        <v>95544.36</v>
      </c>
    </row>
    <row r="23" spans="3:86" x14ac:dyDescent="0.25">
      <c r="C23" s="43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44"/>
      <c r="AN23" s="44"/>
      <c r="AO23" s="44"/>
      <c r="AP23" s="44"/>
      <c r="AQ23" s="44"/>
      <c r="AR23" s="44"/>
      <c r="AS23" s="44"/>
      <c r="AT23" s="44"/>
      <c r="AU23" s="44"/>
      <c r="AV23" s="44"/>
      <c r="AW23" s="44"/>
      <c r="AX23" s="44"/>
      <c r="AY23" s="44"/>
      <c r="AZ23" s="44"/>
      <c r="BA23" s="44"/>
      <c r="BB23" s="45"/>
      <c r="CE23" s="5" t="s">
        <v>49</v>
      </c>
      <c r="CF23" s="9" t="s">
        <v>50</v>
      </c>
      <c r="CG23" s="7">
        <v>12.14</v>
      </c>
      <c r="CH23" s="4">
        <f t="shared" si="0"/>
        <v>174160.44</v>
      </c>
    </row>
    <row r="24" spans="3:86" x14ac:dyDescent="0.25">
      <c r="C24" s="46"/>
      <c r="E24" s="245" t="s">
        <v>0</v>
      </c>
      <c r="F24" s="245"/>
      <c r="G24" s="245"/>
      <c r="H24" s="245"/>
      <c r="I24" s="245"/>
      <c r="J24" s="49" t="s">
        <v>11</v>
      </c>
      <c r="K24" s="245" t="s">
        <v>326</v>
      </c>
      <c r="L24" s="245"/>
      <c r="M24" s="245"/>
      <c r="N24" s="245"/>
      <c r="O24" s="245"/>
      <c r="P24" s="245"/>
      <c r="Q24" s="245"/>
      <c r="R24" s="245"/>
      <c r="S24" s="245"/>
      <c r="T24" s="245"/>
      <c r="U24" s="245"/>
      <c r="V24" s="49"/>
      <c r="W24" s="49"/>
      <c r="X24" s="49"/>
      <c r="Y24" s="49"/>
      <c r="Z24" s="49"/>
      <c r="AA24" s="49"/>
      <c r="AB24" s="49"/>
      <c r="AC24" s="49"/>
      <c r="AD24" s="50"/>
      <c r="AE24" s="50"/>
      <c r="AF24" s="50"/>
      <c r="AG24" s="50"/>
      <c r="AH24" s="245" t="s">
        <v>3</v>
      </c>
      <c r="AI24" s="245"/>
      <c r="AJ24" s="245"/>
      <c r="AK24" s="245"/>
      <c r="AL24" s="245"/>
      <c r="AM24" s="245"/>
      <c r="AN24" s="245"/>
      <c r="AO24" s="245"/>
      <c r="AP24" s="49" t="s">
        <v>11</v>
      </c>
      <c r="AQ24" s="247">
        <v>453.97</v>
      </c>
      <c r="AR24" s="247"/>
      <c r="AS24" s="247"/>
      <c r="AT24" s="247"/>
      <c r="AU24" s="49" t="s">
        <v>319</v>
      </c>
      <c r="AV24" s="49"/>
      <c r="AW24" s="49"/>
      <c r="AX24" s="49"/>
      <c r="AY24" s="49"/>
      <c r="AZ24" s="49"/>
      <c r="BB24" s="51"/>
      <c r="CE24" s="5" t="s">
        <v>51</v>
      </c>
      <c r="CF24" s="6" t="s">
        <v>52</v>
      </c>
      <c r="CG24" s="8">
        <v>16.57</v>
      </c>
      <c r="CH24" s="4">
        <f t="shared" si="0"/>
        <v>237713.22</v>
      </c>
    </row>
    <row r="25" spans="3:86" x14ac:dyDescent="0.25">
      <c r="C25" s="46"/>
      <c r="E25" s="245" t="s">
        <v>322</v>
      </c>
      <c r="F25" s="245"/>
      <c r="G25" s="245"/>
      <c r="H25" s="245"/>
      <c r="I25" s="245"/>
      <c r="J25" s="49" t="s">
        <v>11</v>
      </c>
      <c r="K25" s="49" t="s">
        <v>423</v>
      </c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50"/>
      <c r="AE25" s="50"/>
      <c r="AF25" s="50"/>
      <c r="AG25" s="50"/>
      <c r="AH25" s="245" t="s">
        <v>4</v>
      </c>
      <c r="AI25" s="245"/>
      <c r="AJ25" s="245"/>
      <c r="AK25" s="245"/>
      <c r="AL25" s="245"/>
      <c r="AM25" s="245"/>
      <c r="AN25" s="245"/>
      <c r="AO25" s="245"/>
      <c r="AP25" s="49" t="s">
        <v>11</v>
      </c>
      <c r="AQ25" s="245">
        <v>2100</v>
      </c>
      <c r="AR25" s="245"/>
      <c r="AS25" s="245"/>
      <c r="AT25" s="245"/>
      <c r="AU25" s="49" t="s">
        <v>320</v>
      </c>
      <c r="AV25" s="49"/>
      <c r="AW25" s="49"/>
      <c r="AX25" s="49"/>
      <c r="AY25" s="49"/>
      <c r="AZ25" s="49"/>
      <c r="BB25" s="51"/>
      <c r="CE25" s="5"/>
      <c r="CF25" s="6"/>
      <c r="CG25" s="8"/>
      <c r="CH25" s="4"/>
    </row>
    <row r="26" spans="3:86" x14ac:dyDescent="0.25">
      <c r="C26" s="46"/>
      <c r="E26" s="245" t="s">
        <v>1</v>
      </c>
      <c r="F26" s="245"/>
      <c r="G26" s="245"/>
      <c r="H26" s="245"/>
      <c r="I26" s="245"/>
      <c r="J26" s="49" t="s">
        <v>11</v>
      </c>
      <c r="K26" s="245" t="s">
        <v>422</v>
      </c>
      <c r="L26" s="245"/>
      <c r="M26" s="245"/>
      <c r="N26" s="245"/>
      <c r="O26" s="245"/>
      <c r="P26" s="245"/>
      <c r="Q26" s="245"/>
      <c r="R26" s="245"/>
      <c r="S26" s="245"/>
      <c r="T26" s="245"/>
      <c r="U26" s="245"/>
      <c r="V26" s="49"/>
      <c r="W26" s="49"/>
      <c r="X26" s="49"/>
      <c r="Y26" s="49"/>
      <c r="Z26" s="49"/>
      <c r="AA26" s="49"/>
      <c r="AB26" s="49"/>
      <c r="AC26" s="49"/>
      <c r="AD26" s="50"/>
      <c r="AE26" s="50"/>
      <c r="AF26" s="50"/>
      <c r="AG26" s="50"/>
      <c r="AH26" s="245"/>
      <c r="AI26" s="245"/>
      <c r="AJ26" s="245"/>
      <c r="AK26" s="245"/>
      <c r="AL26" s="245"/>
      <c r="AM26" s="245"/>
      <c r="AN26" s="245"/>
      <c r="AO26" s="245"/>
      <c r="AP26" s="49"/>
      <c r="AQ26" s="246"/>
      <c r="AR26" s="246"/>
      <c r="AS26" s="246"/>
      <c r="AT26" s="246"/>
      <c r="AU26" s="49"/>
      <c r="AV26" s="49"/>
      <c r="AW26" s="49"/>
      <c r="AX26" s="49"/>
      <c r="AY26" s="49"/>
      <c r="AZ26" s="49"/>
      <c r="BB26" s="51"/>
      <c r="CE26" s="5" t="s">
        <v>53</v>
      </c>
      <c r="CF26" s="9" t="s">
        <v>54</v>
      </c>
      <c r="CG26" s="7">
        <v>24.42</v>
      </c>
      <c r="CH26" s="4">
        <f t="shared" si="0"/>
        <v>350329.32</v>
      </c>
    </row>
    <row r="27" spans="3:86" x14ac:dyDescent="0.25">
      <c r="C27" s="46"/>
      <c r="E27" s="245" t="s">
        <v>2</v>
      </c>
      <c r="F27" s="245"/>
      <c r="G27" s="245"/>
      <c r="H27" s="245"/>
      <c r="I27" s="245"/>
      <c r="J27" s="49" t="s">
        <v>11</v>
      </c>
      <c r="K27" s="245" t="s">
        <v>337</v>
      </c>
      <c r="L27" s="245"/>
      <c r="M27" s="245"/>
      <c r="N27" s="245"/>
      <c r="O27" s="245"/>
      <c r="P27" s="245"/>
      <c r="Q27" s="245"/>
      <c r="R27" s="245"/>
      <c r="S27" s="245"/>
      <c r="T27" s="245"/>
      <c r="U27" s="245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245"/>
      <c r="AI27" s="245"/>
      <c r="AJ27" s="245"/>
      <c r="AK27" s="245"/>
      <c r="AL27" s="245"/>
      <c r="AM27" s="245"/>
      <c r="AN27" s="245"/>
      <c r="AO27" s="245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B27" s="51"/>
      <c r="CE27" s="5" t="s">
        <v>55</v>
      </c>
      <c r="CF27" s="6" t="s">
        <v>56</v>
      </c>
      <c r="CG27" s="8">
        <v>19.260000000000002</v>
      </c>
      <c r="CH27" s="4">
        <f t="shared" si="0"/>
        <v>276303.96000000002</v>
      </c>
    </row>
    <row r="28" spans="3:86" x14ac:dyDescent="0.25">
      <c r="C28" s="46"/>
      <c r="BB28" s="51"/>
      <c r="CE28" s="5" t="s">
        <v>57</v>
      </c>
      <c r="CF28" s="6" t="s">
        <v>58</v>
      </c>
      <c r="CG28" s="8">
        <v>16.22</v>
      </c>
      <c r="CH28" s="4">
        <f t="shared" si="0"/>
        <v>232692.12</v>
      </c>
    </row>
    <row r="29" spans="3:86" x14ac:dyDescent="0.25">
      <c r="C29" s="46"/>
      <c r="BB29" s="51"/>
      <c r="CE29" s="5" t="s">
        <v>59</v>
      </c>
      <c r="CF29" s="6" t="s">
        <v>60</v>
      </c>
      <c r="CG29" s="8">
        <v>21.41</v>
      </c>
      <c r="CH29" s="4">
        <f t="shared" si="0"/>
        <v>307147.86</v>
      </c>
    </row>
    <row r="30" spans="3:86" x14ac:dyDescent="0.25">
      <c r="C30" s="46"/>
      <c r="BB30" s="51"/>
      <c r="CE30" s="5" t="s">
        <v>61</v>
      </c>
      <c r="CF30" s="6" t="s">
        <v>62</v>
      </c>
      <c r="CG30" s="7">
        <v>17.59</v>
      </c>
      <c r="CH30" s="4">
        <f t="shared" si="0"/>
        <v>252346.13999999998</v>
      </c>
    </row>
    <row r="31" spans="3:86" x14ac:dyDescent="0.25">
      <c r="C31" s="46"/>
      <c r="E31" s="208" t="s">
        <v>5</v>
      </c>
      <c r="F31" s="209"/>
      <c r="G31" s="209"/>
      <c r="H31" s="209"/>
      <c r="I31" s="209"/>
      <c r="J31" s="209"/>
      <c r="K31" s="210" t="str">
        <f t="shared" ref="K31:K36" si="3">VLOOKUP(E31,$CE$1:$CH$1004,2,FALSE)</f>
        <v>NOVACRON YELLOW S-3R</v>
      </c>
      <c r="L31" s="210"/>
      <c r="M31" s="210"/>
      <c r="N31" s="210"/>
      <c r="O31" s="210"/>
      <c r="P31" s="210"/>
      <c r="Q31" s="210"/>
      <c r="R31" s="210"/>
      <c r="S31" s="210"/>
      <c r="T31" s="210"/>
      <c r="U31" s="210"/>
      <c r="V31" s="210"/>
      <c r="W31" s="210"/>
      <c r="X31" s="210"/>
      <c r="Y31" s="105"/>
      <c r="Z31" s="234">
        <v>1.08</v>
      </c>
      <c r="AA31" s="234"/>
      <c r="AB31" s="234"/>
      <c r="AC31" s="234"/>
      <c r="AD31" s="234"/>
      <c r="AE31" s="234"/>
      <c r="AF31" s="210" t="s">
        <v>315</v>
      </c>
      <c r="AG31" s="210"/>
      <c r="AH31" s="235">
        <v>490.28</v>
      </c>
      <c r="AI31" s="235"/>
      <c r="AJ31" s="235"/>
      <c r="AK31" s="235"/>
      <c r="AL31" s="235"/>
      <c r="AM31" s="235"/>
      <c r="AN31" s="52" t="s">
        <v>316</v>
      </c>
      <c r="AO31" s="52"/>
      <c r="AP31" s="213">
        <f t="shared" ref="AP31:AP36" si="4">(AH31*VLOOKUP(E31,$CE$1:$CH$1004,4,FALSE))/1000</f>
        <v>47617.180077599995</v>
      </c>
      <c r="AQ31" s="213"/>
      <c r="AR31" s="213"/>
      <c r="AS31" s="213"/>
      <c r="AT31" s="213"/>
      <c r="AU31" s="213"/>
      <c r="AV31" s="213"/>
      <c r="AW31" s="213"/>
      <c r="AX31" s="213"/>
      <c r="AY31" s="213"/>
      <c r="AZ31" s="214"/>
      <c r="BB31" s="51"/>
      <c r="CE31" s="5" t="s">
        <v>63</v>
      </c>
      <c r="CF31" s="6" t="s">
        <v>64</v>
      </c>
      <c r="CG31" s="7">
        <v>8.936572563780846</v>
      </c>
      <c r="CH31" s="4">
        <f t="shared" si="0"/>
        <v>128204.07000000002</v>
      </c>
    </row>
    <row r="32" spans="3:86" x14ac:dyDescent="0.25">
      <c r="C32" s="46"/>
      <c r="E32" s="200" t="s">
        <v>6</v>
      </c>
      <c r="F32" s="243"/>
      <c r="G32" s="243"/>
      <c r="H32" s="243"/>
      <c r="I32" s="243"/>
      <c r="J32" s="243"/>
      <c r="K32" s="230" t="str">
        <f t="shared" si="3"/>
        <v>NOVACRON RUBY S–3B</v>
      </c>
      <c r="L32" s="230"/>
      <c r="M32" s="230"/>
      <c r="N32" s="230"/>
      <c r="O32" s="230"/>
      <c r="P32" s="230"/>
      <c r="Q32" s="230"/>
      <c r="R32" s="230"/>
      <c r="S32" s="230"/>
      <c r="T32" s="230"/>
      <c r="U32" s="230"/>
      <c r="V32" s="230"/>
      <c r="W32" s="230"/>
      <c r="X32" s="230"/>
      <c r="Y32" s="103"/>
      <c r="Z32" s="232">
        <v>0.02</v>
      </c>
      <c r="AA32" s="232"/>
      <c r="AB32" s="232"/>
      <c r="AC32" s="232"/>
      <c r="AD32" s="232"/>
      <c r="AE32" s="232"/>
      <c r="AF32" s="230" t="s">
        <v>315</v>
      </c>
      <c r="AG32" s="230"/>
      <c r="AH32" s="244">
        <v>9.08</v>
      </c>
      <c r="AI32" s="244"/>
      <c r="AJ32" s="244"/>
      <c r="AK32" s="244"/>
      <c r="AL32" s="244"/>
      <c r="AM32" s="244"/>
      <c r="AN32" s="41" t="s">
        <v>316</v>
      </c>
      <c r="AP32" s="242">
        <f t="shared" si="4"/>
        <v>1095.5007287999999</v>
      </c>
      <c r="AQ32" s="242"/>
      <c r="AR32" s="242"/>
      <c r="AS32" s="242"/>
      <c r="AT32" s="242"/>
      <c r="AU32" s="242"/>
      <c r="AV32" s="242"/>
      <c r="AW32" s="242"/>
      <c r="AX32" s="242"/>
      <c r="AY32" s="242"/>
      <c r="AZ32" s="206"/>
      <c r="BB32" s="51"/>
      <c r="CE32" s="5" t="s">
        <v>65</v>
      </c>
      <c r="CF32" s="6" t="s">
        <v>66</v>
      </c>
      <c r="CG32" s="7">
        <v>8.3867837724801344</v>
      </c>
      <c r="CH32" s="4">
        <f t="shared" si="0"/>
        <v>120316.8</v>
      </c>
    </row>
    <row r="33" spans="3:86" x14ac:dyDescent="0.25">
      <c r="C33" s="46"/>
      <c r="E33" s="200" t="s">
        <v>43</v>
      </c>
      <c r="F33" s="243"/>
      <c r="G33" s="243"/>
      <c r="H33" s="243"/>
      <c r="I33" s="243"/>
      <c r="J33" s="243"/>
      <c r="K33" s="230" t="str">
        <f t="shared" si="3"/>
        <v>NOVACRON NAVY S–G</v>
      </c>
      <c r="L33" s="230"/>
      <c r="M33" s="230"/>
      <c r="N33" s="230"/>
      <c r="O33" s="230"/>
      <c r="P33" s="230"/>
      <c r="Q33" s="230"/>
      <c r="R33" s="230"/>
      <c r="S33" s="230"/>
      <c r="T33" s="230"/>
      <c r="U33" s="230"/>
      <c r="V33" s="230"/>
      <c r="W33" s="230"/>
      <c r="X33" s="230"/>
      <c r="Y33" s="103"/>
      <c r="Z33" s="232">
        <v>1.33</v>
      </c>
      <c r="AA33" s="232"/>
      <c r="AB33" s="232"/>
      <c r="AC33" s="232"/>
      <c r="AD33" s="232"/>
      <c r="AE33" s="232"/>
      <c r="AF33" s="230" t="s">
        <v>315</v>
      </c>
      <c r="AG33" s="230"/>
      <c r="AH33" s="244">
        <v>603.78</v>
      </c>
      <c r="AI33" s="244"/>
      <c r="AJ33" s="244"/>
      <c r="AK33" s="244"/>
      <c r="AL33" s="244"/>
      <c r="AM33" s="244"/>
      <c r="AN33" s="41" t="s">
        <v>316</v>
      </c>
      <c r="AP33" s="242">
        <f t="shared" si="4"/>
        <v>66089.746724399985</v>
      </c>
      <c r="AQ33" s="242"/>
      <c r="AR33" s="242"/>
      <c r="AS33" s="242"/>
      <c r="AT33" s="242"/>
      <c r="AU33" s="242"/>
      <c r="AV33" s="242"/>
      <c r="AW33" s="242"/>
      <c r="AX33" s="242"/>
      <c r="AY33" s="242"/>
      <c r="AZ33" s="206"/>
      <c r="BB33" s="51"/>
      <c r="CE33" s="5" t="s">
        <v>67</v>
      </c>
      <c r="CF33" s="6" t="s">
        <v>68</v>
      </c>
      <c r="CG33" s="8">
        <v>7.34</v>
      </c>
      <c r="CH33" s="4">
        <f t="shared" si="0"/>
        <v>105299.64</v>
      </c>
    </row>
    <row r="34" spans="3:86" x14ac:dyDescent="0.25">
      <c r="C34" s="46"/>
      <c r="E34" s="216" t="s">
        <v>8</v>
      </c>
      <c r="F34" s="217"/>
      <c r="G34" s="217"/>
      <c r="H34" s="217"/>
      <c r="I34" s="217"/>
      <c r="J34" s="217"/>
      <c r="K34" s="218" t="str">
        <f t="shared" si="3"/>
        <v>FIMBIL EAS 40 NEW</v>
      </c>
      <c r="L34" s="218"/>
      <c r="M34" s="218"/>
      <c r="N34" s="218"/>
      <c r="O34" s="218"/>
      <c r="P34" s="218"/>
      <c r="Q34" s="218"/>
      <c r="R34" s="218"/>
      <c r="S34" s="218"/>
      <c r="T34" s="218"/>
      <c r="U34" s="218"/>
      <c r="V34" s="218"/>
      <c r="W34" s="218"/>
      <c r="X34" s="218"/>
      <c r="Y34" s="104"/>
      <c r="Z34" s="236">
        <v>4</v>
      </c>
      <c r="AA34" s="236"/>
      <c r="AB34" s="236"/>
      <c r="AC34" s="236"/>
      <c r="AD34" s="236"/>
      <c r="AE34" s="236"/>
      <c r="AF34" s="218" t="s">
        <v>315</v>
      </c>
      <c r="AG34" s="218"/>
      <c r="AH34" s="248">
        <v>1815.87</v>
      </c>
      <c r="AI34" s="248"/>
      <c r="AJ34" s="248"/>
      <c r="AK34" s="248"/>
      <c r="AL34" s="248"/>
      <c r="AM34" s="248"/>
      <c r="AN34" s="55" t="s">
        <v>316</v>
      </c>
      <c r="AO34" s="55"/>
      <c r="AP34" s="221">
        <f t="shared" si="4"/>
        <v>37458.020581799996</v>
      </c>
      <c r="AQ34" s="221"/>
      <c r="AR34" s="221"/>
      <c r="AS34" s="221"/>
      <c r="AT34" s="221"/>
      <c r="AU34" s="221"/>
      <c r="AV34" s="221"/>
      <c r="AW34" s="221"/>
      <c r="AX34" s="221"/>
      <c r="AY34" s="221"/>
      <c r="AZ34" s="222"/>
      <c r="BB34" s="51"/>
      <c r="CE34" s="5" t="s">
        <v>69</v>
      </c>
      <c r="CF34" s="6" t="s">
        <v>70</v>
      </c>
      <c r="CG34" s="8">
        <v>13.47</v>
      </c>
      <c r="CH34" s="4">
        <f t="shared" si="0"/>
        <v>193240.62</v>
      </c>
    </row>
    <row r="35" spans="3:86" x14ac:dyDescent="0.25">
      <c r="C35" s="46"/>
      <c r="E35" s="200" t="s">
        <v>183</v>
      </c>
      <c r="F35" s="243"/>
      <c r="G35" s="243"/>
      <c r="H35" s="243"/>
      <c r="I35" s="243"/>
      <c r="J35" s="243"/>
      <c r="K35" s="230" t="str">
        <f t="shared" si="3"/>
        <v>CAUSTIC SODA LIQ</v>
      </c>
      <c r="L35" s="230"/>
      <c r="M35" s="230"/>
      <c r="N35" s="230"/>
      <c r="O35" s="230"/>
      <c r="P35" s="230"/>
      <c r="Q35" s="230"/>
      <c r="R35" s="230"/>
      <c r="S35" s="230"/>
      <c r="T35" s="230"/>
      <c r="U35" s="230"/>
      <c r="V35" s="230"/>
      <c r="W35" s="230"/>
      <c r="X35" s="230"/>
      <c r="Y35" s="103"/>
      <c r="Z35" s="232">
        <v>6</v>
      </c>
      <c r="AA35" s="232"/>
      <c r="AB35" s="232"/>
      <c r="AC35" s="232"/>
      <c r="AD35" s="232"/>
      <c r="AE35" s="232"/>
      <c r="AF35" s="230" t="s">
        <v>315</v>
      </c>
      <c r="AG35" s="230"/>
      <c r="AH35" s="244">
        <v>2723.8</v>
      </c>
      <c r="AI35" s="244"/>
      <c r="AJ35" s="244"/>
      <c r="AK35" s="244"/>
      <c r="AL35" s="244"/>
      <c r="AM35" s="244"/>
      <c r="AN35" s="41" t="s">
        <v>316</v>
      </c>
      <c r="AP35" s="242">
        <f t="shared" si="4"/>
        <v>23280.318600000002</v>
      </c>
      <c r="AQ35" s="242"/>
      <c r="AR35" s="242"/>
      <c r="AS35" s="242"/>
      <c r="AT35" s="242"/>
      <c r="AU35" s="242"/>
      <c r="AV35" s="242"/>
      <c r="AW35" s="242"/>
      <c r="AX35" s="242"/>
      <c r="AY35" s="242"/>
      <c r="AZ35" s="206"/>
      <c r="BB35" s="51"/>
      <c r="CE35" s="10" t="s">
        <v>71</v>
      </c>
      <c r="CF35" s="6" t="s">
        <v>72</v>
      </c>
      <c r="CG35" s="7">
        <v>6.66</v>
      </c>
      <c r="CH35" s="4">
        <f t="shared" si="0"/>
        <v>95544.36</v>
      </c>
    </row>
    <row r="36" spans="3:86" x14ac:dyDescent="0.25">
      <c r="C36" s="46"/>
      <c r="E36" s="223" t="s">
        <v>10</v>
      </c>
      <c r="F36" s="224"/>
      <c r="G36" s="224"/>
      <c r="H36" s="224"/>
      <c r="I36" s="224"/>
      <c r="J36" s="224"/>
      <c r="K36" s="225" t="str">
        <f t="shared" si="3"/>
        <v>SODA ASH</v>
      </c>
      <c r="L36" s="225"/>
      <c r="M36" s="225"/>
      <c r="N36" s="225"/>
      <c r="O36" s="225"/>
      <c r="P36" s="225"/>
      <c r="Q36" s="225"/>
      <c r="R36" s="225"/>
      <c r="S36" s="225"/>
      <c r="T36" s="225"/>
      <c r="U36" s="225"/>
      <c r="V36" s="225"/>
      <c r="W36" s="225"/>
      <c r="X36" s="225"/>
      <c r="Y36" s="102"/>
      <c r="Z36" s="237">
        <v>20</v>
      </c>
      <c r="AA36" s="237"/>
      <c r="AB36" s="237"/>
      <c r="AC36" s="237"/>
      <c r="AD36" s="237"/>
      <c r="AE36" s="237"/>
      <c r="AF36" s="225" t="s">
        <v>315</v>
      </c>
      <c r="AG36" s="225"/>
      <c r="AH36" s="238">
        <v>9079.34</v>
      </c>
      <c r="AI36" s="238"/>
      <c r="AJ36" s="238"/>
      <c r="AK36" s="238"/>
      <c r="AL36" s="238"/>
      <c r="AM36" s="238"/>
      <c r="AN36" s="54" t="s">
        <v>316</v>
      </c>
      <c r="AO36" s="54"/>
      <c r="AP36" s="228">
        <f t="shared" si="4"/>
        <v>80624.539199999999</v>
      </c>
      <c r="AQ36" s="228"/>
      <c r="AR36" s="228"/>
      <c r="AS36" s="228"/>
      <c r="AT36" s="228"/>
      <c r="AU36" s="228"/>
      <c r="AV36" s="228"/>
      <c r="AW36" s="228"/>
      <c r="AX36" s="228"/>
      <c r="AY36" s="228"/>
      <c r="AZ36" s="229"/>
      <c r="BB36" s="51"/>
      <c r="CE36" s="10" t="s">
        <v>73</v>
      </c>
      <c r="CF36" s="6" t="s">
        <v>74</v>
      </c>
      <c r="CG36" s="7">
        <v>10.055604349644501</v>
      </c>
      <c r="CH36" s="4">
        <f t="shared" si="0"/>
        <v>144257.70000000001</v>
      </c>
    </row>
    <row r="37" spans="3:86" x14ac:dyDescent="0.25">
      <c r="C37" s="46"/>
      <c r="E37" s="110"/>
      <c r="F37" s="110"/>
      <c r="G37" s="110"/>
      <c r="H37" s="110"/>
      <c r="I37" s="110"/>
      <c r="J37" s="110"/>
      <c r="K37" s="103"/>
      <c r="L37" s="103"/>
      <c r="M37" s="103"/>
      <c r="N37" s="103"/>
      <c r="O37" s="103"/>
      <c r="P37" s="103"/>
      <c r="Q37" s="103"/>
      <c r="R37" s="103"/>
      <c r="S37" s="103"/>
      <c r="T37" s="103"/>
      <c r="U37" s="103"/>
      <c r="V37" s="103"/>
      <c r="W37" s="103"/>
      <c r="X37" s="103"/>
      <c r="Y37" s="103"/>
      <c r="Z37" s="111"/>
      <c r="AA37" s="111"/>
      <c r="AB37" s="111"/>
      <c r="AC37" s="111"/>
      <c r="AD37" s="111"/>
      <c r="AE37" s="111"/>
      <c r="AF37" s="103"/>
      <c r="AG37" s="103"/>
      <c r="AH37" s="110"/>
      <c r="AI37" s="110"/>
      <c r="AJ37" s="110"/>
      <c r="AK37" s="110"/>
      <c r="AL37" s="110"/>
      <c r="AM37" s="110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B37" s="51"/>
      <c r="CE37" s="10" t="s">
        <v>75</v>
      </c>
      <c r="CF37" s="11" t="s">
        <v>76</v>
      </c>
      <c r="CG37" s="7">
        <v>8.91</v>
      </c>
      <c r="CH37" s="4">
        <f t="shared" si="0"/>
        <v>127822.86</v>
      </c>
    </row>
    <row r="38" spans="3:86" x14ac:dyDescent="0.25">
      <c r="C38" s="46"/>
      <c r="E38" s="110"/>
      <c r="F38" s="110"/>
      <c r="G38" s="110"/>
      <c r="H38" s="110"/>
      <c r="I38" s="110"/>
      <c r="J38" s="110"/>
      <c r="K38" s="103"/>
      <c r="L38" s="103"/>
      <c r="M38" s="103"/>
      <c r="N38" s="103"/>
      <c r="O38" s="103"/>
      <c r="P38" s="103"/>
      <c r="Q38" s="103"/>
      <c r="R38" s="103"/>
      <c r="S38" s="103"/>
      <c r="T38" s="103"/>
      <c r="U38" s="103"/>
      <c r="V38" s="103"/>
      <c r="W38" s="103"/>
      <c r="X38" s="103"/>
      <c r="Y38" s="103"/>
      <c r="Z38" s="111"/>
      <c r="AA38" s="111"/>
      <c r="AB38" s="111"/>
      <c r="AC38" s="111"/>
      <c r="AD38" s="111"/>
      <c r="AE38" s="111"/>
      <c r="AF38" s="103"/>
      <c r="AG38" s="103"/>
      <c r="AH38" s="110"/>
      <c r="AI38" s="110"/>
      <c r="AJ38" s="110"/>
      <c r="AK38" s="59"/>
      <c r="AL38" s="230" t="s">
        <v>318</v>
      </c>
      <c r="AM38" s="230"/>
      <c r="AN38" s="230"/>
      <c r="AO38" s="230"/>
      <c r="AP38" s="112" t="s">
        <v>11</v>
      </c>
      <c r="AQ38" s="242">
        <f>SUM(AP31:AZ36)</f>
        <v>256165.30591259996</v>
      </c>
      <c r="AR38" s="242"/>
      <c r="AS38" s="242"/>
      <c r="AT38" s="242"/>
      <c r="AU38" s="242"/>
      <c r="AV38" s="242"/>
      <c r="AW38" s="242"/>
      <c r="AX38" s="242"/>
      <c r="AY38" s="242"/>
      <c r="AZ38" s="242"/>
      <c r="BB38" s="51"/>
      <c r="CE38" s="10" t="s">
        <v>77</v>
      </c>
      <c r="CF38" s="11" t="s">
        <v>78</v>
      </c>
      <c r="CG38" s="8">
        <v>10.63</v>
      </c>
      <c r="CH38" s="4">
        <f t="shared" si="0"/>
        <v>152497.98000000001</v>
      </c>
    </row>
    <row r="39" spans="3:86" x14ac:dyDescent="0.25">
      <c r="C39" s="46"/>
      <c r="E39" s="110"/>
      <c r="F39" s="110"/>
      <c r="G39" s="110"/>
      <c r="H39" s="110"/>
      <c r="I39" s="110"/>
      <c r="J39" s="110"/>
      <c r="K39" s="103"/>
      <c r="L39" s="103"/>
      <c r="M39" s="103"/>
      <c r="N39" s="103"/>
      <c r="O39" s="103"/>
      <c r="P39" s="103"/>
      <c r="Q39" s="103"/>
      <c r="R39" s="103"/>
      <c r="S39" s="103"/>
      <c r="T39" s="103"/>
      <c r="U39" s="103"/>
      <c r="V39" s="103"/>
      <c r="W39" s="103"/>
      <c r="X39" s="103"/>
      <c r="Y39" s="103"/>
      <c r="Z39" s="111"/>
      <c r="AA39" s="111"/>
      <c r="AB39" s="111"/>
      <c r="AC39" s="111"/>
      <c r="AD39" s="111"/>
      <c r="AE39" s="111"/>
      <c r="AF39" s="103"/>
      <c r="AG39" s="103"/>
      <c r="AH39" s="110"/>
      <c r="AI39" s="110"/>
      <c r="AJ39" s="110"/>
      <c r="AK39" s="59"/>
      <c r="AL39" s="230" t="s">
        <v>317</v>
      </c>
      <c r="AM39" s="230"/>
      <c r="AN39" s="230"/>
      <c r="AO39" s="230"/>
      <c r="AP39" s="112" t="s">
        <v>11</v>
      </c>
      <c r="AQ39" s="242">
        <f>AQ38/AQ25</f>
        <v>121.98347900599998</v>
      </c>
      <c r="AR39" s="242"/>
      <c r="AS39" s="242"/>
      <c r="AT39" s="242"/>
      <c r="AU39" s="242"/>
      <c r="AV39" s="242"/>
      <c r="AW39" s="242"/>
      <c r="AX39" s="242"/>
      <c r="AY39" s="242"/>
      <c r="AZ39" s="242"/>
      <c r="BB39" s="51"/>
      <c r="CE39" s="10" t="s">
        <v>79</v>
      </c>
      <c r="CF39" s="11" t="s">
        <v>80</v>
      </c>
      <c r="CG39" s="8">
        <v>19.899999999999999</v>
      </c>
      <c r="CH39" s="4">
        <f t="shared" si="0"/>
        <v>285485.39999999997</v>
      </c>
    </row>
    <row r="40" spans="3:86" x14ac:dyDescent="0.25">
      <c r="C40" s="46"/>
      <c r="E40" s="110"/>
      <c r="F40" s="110"/>
      <c r="G40" s="110"/>
      <c r="H40" s="110"/>
      <c r="I40" s="110"/>
      <c r="J40" s="110"/>
      <c r="K40" s="103"/>
      <c r="L40" s="103"/>
      <c r="M40" s="103"/>
      <c r="N40" s="103"/>
      <c r="O40" s="103"/>
      <c r="P40" s="103"/>
      <c r="Q40" s="103"/>
      <c r="R40" s="103"/>
      <c r="S40" s="103"/>
      <c r="T40" s="103"/>
      <c r="U40" s="103"/>
      <c r="V40" s="103"/>
      <c r="W40" s="103"/>
      <c r="X40" s="103"/>
      <c r="Y40" s="103"/>
      <c r="Z40" s="111"/>
      <c r="AA40" s="111"/>
      <c r="AB40" s="111"/>
      <c r="AC40" s="111"/>
      <c r="AD40" s="111"/>
      <c r="AE40" s="111"/>
      <c r="AF40" s="103"/>
      <c r="AG40" s="103"/>
      <c r="AH40" s="110"/>
      <c r="AI40" s="110"/>
      <c r="AJ40" s="110"/>
      <c r="AK40" s="110"/>
      <c r="AL40" s="110"/>
      <c r="AM40" s="110"/>
      <c r="AQ40" s="110"/>
      <c r="AR40" s="110"/>
      <c r="AS40" s="110"/>
      <c r="AT40" s="110"/>
      <c r="AU40" s="110"/>
      <c r="AV40" s="110"/>
      <c r="AW40" s="110"/>
      <c r="AX40" s="110"/>
      <c r="AY40" s="110"/>
      <c r="AZ40" s="110"/>
      <c r="BB40" s="51"/>
      <c r="CE40" s="10" t="s">
        <v>81</v>
      </c>
      <c r="CF40" s="11" t="s">
        <v>82</v>
      </c>
      <c r="CG40" s="8">
        <v>13.35</v>
      </c>
      <c r="CH40" s="4">
        <f t="shared" si="0"/>
        <v>191519.1</v>
      </c>
    </row>
    <row r="41" spans="3:86" ht="17.25" thickBot="1" x14ac:dyDescent="0.3">
      <c r="C41" s="60"/>
      <c r="D41" s="61"/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2"/>
      <c r="CE41" s="10" t="s">
        <v>83</v>
      </c>
      <c r="CF41" s="11" t="s">
        <v>84</v>
      </c>
      <c r="CG41" s="8">
        <v>12.75</v>
      </c>
      <c r="CH41" s="4">
        <f t="shared" si="0"/>
        <v>182911.5</v>
      </c>
    </row>
    <row r="42" spans="3:86" x14ac:dyDescent="0.25">
      <c r="CE42" s="10" t="s">
        <v>85</v>
      </c>
      <c r="CF42" s="11" t="s">
        <v>86</v>
      </c>
      <c r="CG42" s="8">
        <v>28.05</v>
      </c>
      <c r="CH42" s="4">
        <f t="shared" si="0"/>
        <v>402405.3</v>
      </c>
    </row>
    <row r="43" spans="3:86" ht="17.25" thickBot="1" x14ac:dyDescent="0.3">
      <c r="CE43" s="10" t="s">
        <v>87</v>
      </c>
      <c r="CF43" s="11" t="s">
        <v>88</v>
      </c>
      <c r="CG43" s="8">
        <v>27.2</v>
      </c>
      <c r="CH43" s="4">
        <f t="shared" si="0"/>
        <v>390211.2</v>
      </c>
    </row>
    <row r="44" spans="3:86" x14ac:dyDescent="0.25">
      <c r="C44" s="43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44"/>
      <c r="AV44" s="44"/>
      <c r="AW44" s="44"/>
      <c r="AX44" s="44"/>
      <c r="AY44" s="44"/>
      <c r="AZ44" s="44"/>
      <c r="BA44" s="44"/>
      <c r="BB44" s="45"/>
      <c r="CE44" s="10" t="s">
        <v>89</v>
      </c>
      <c r="CF44" s="11" t="s">
        <v>90</v>
      </c>
      <c r="CG44" s="8">
        <v>21.194841070681722</v>
      </c>
      <c r="CH44" s="4">
        <f t="shared" si="0"/>
        <v>304061.19</v>
      </c>
    </row>
    <row r="45" spans="3:86" x14ac:dyDescent="0.25">
      <c r="C45" s="46"/>
      <c r="E45" s="245" t="s">
        <v>0</v>
      </c>
      <c r="F45" s="245"/>
      <c r="G45" s="245"/>
      <c r="H45" s="245"/>
      <c r="I45" s="245"/>
      <c r="J45" s="49" t="s">
        <v>11</v>
      </c>
      <c r="K45" s="245" t="s">
        <v>328</v>
      </c>
      <c r="L45" s="245"/>
      <c r="M45" s="245"/>
      <c r="N45" s="245"/>
      <c r="O45" s="245"/>
      <c r="P45" s="245"/>
      <c r="Q45" s="245"/>
      <c r="R45" s="245"/>
      <c r="S45" s="245"/>
      <c r="T45" s="245"/>
      <c r="U45" s="245"/>
      <c r="V45" s="49"/>
      <c r="W45" s="49"/>
      <c r="X45" s="49"/>
      <c r="Y45" s="49"/>
      <c r="Z45" s="49"/>
      <c r="AA45" s="49"/>
      <c r="AB45" s="49"/>
      <c r="AC45" s="49"/>
      <c r="AD45" s="50"/>
      <c r="AE45" s="50"/>
      <c r="AF45" s="50"/>
      <c r="AG45" s="50"/>
      <c r="AH45" s="245" t="s">
        <v>3</v>
      </c>
      <c r="AI45" s="245"/>
      <c r="AJ45" s="245"/>
      <c r="AK45" s="245"/>
      <c r="AL45" s="245"/>
      <c r="AM45" s="245"/>
      <c r="AN45" s="245"/>
      <c r="AO45" s="245"/>
      <c r="AP45" s="49" t="s">
        <v>11</v>
      </c>
      <c r="AQ45" s="247">
        <v>453.97</v>
      </c>
      <c r="AR45" s="247"/>
      <c r="AS45" s="247"/>
      <c r="AT45" s="247"/>
      <c r="AU45" s="49" t="s">
        <v>319</v>
      </c>
      <c r="AV45" s="49"/>
      <c r="AW45" s="49"/>
      <c r="AX45" s="49"/>
      <c r="AY45" s="49"/>
      <c r="AZ45" s="49"/>
      <c r="BB45" s="51"/>
      <c r="CE45" s="10" t="s">
        <v>91</v>
      </c>
      <c r="CF45" s="11" t="s">
        <v>92</v>
      </c>
      <c r="CG45" s="7">
        <v>29.388728565453786</v>
      </c>
      <c r="CH45" s="4">
        <f t="shared" si="0"/>
        <v>421610.7</v>
      </c>
    </row>
    <row r="46" spans="3:86" x14ac:dyDescent="0.25">
      <c r="C46" s="46"/>
      <c r="E46" s="245" t="s">
        <v>322</v>
      </c>
      <c r="F46" s="245"/>
      <c r="G46" s="245"/>
      <c r="H46" s="245"/>
      <c r="I46" s="245"/>
      <c r="J46" s="49" t="s">
        <v>11</v>
      </c>
      <c r="K46" s="49" t="s">
        <v>424</v>
      </c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50"/>
      <c r="AE46" s="50"/>
      <c r="AF46" s="50"/>
      <c r="AG46" s="50"/>
      <c r="AH46" s="245" t="s">
        <v>4</v>
      </c>
      <c r="AI46" s="245"/>
      <c r="AJ46" s="245"/>
      <c r="AK46" s="245"/>
      <c r="AL46" s="245"/>
      <c r="AM46" s="245"/>
      <c r="AN46" s="245"/>
      <c r="AO46" s="245"/>
      <c r="AP46" s="49" t="s">
        <v>11</v>
      </c>
      <c r="AQ46" s="245">
        <v>2100</v>
      </c>
      <c r="AR46" s="245"/>
      <c r="AS46" s="245"/>
      <c r="AT46" s="245"/>
      <c r="AU46" s="49" t="s">
        <v>320</v>
      </c>
      <c r="AV46" s="49"/>
      <c r="AW46" s="49"/>
      <c r="AX46" s="49"/>
      <c r="AY46" s="49"/>
      <c r="AZ46" s="49"/>
      <c r="BB46" s="51"/>
      <c r="CE46" s="10"/>
      <c r="CF46" s="11"/>
      <c r="CG46" s="7"/>
      <c r="CH46" s="4"/>
    </row>
    <row r="47" spans="3:86" x14ac:dyDescent="0.25">
      <c r="C47" s="46"/>
      <c r="E47" s="245" t="s">
        <v>1</v>
      </c>
      <c r="F47" s="245"/>
      <c r="G47" s="245"/>
      <c r="H47" s="245"/>
      <c r="I47" s="245"/>
      <c r="J47" s="49" t="s">
        <v>11</v>
      </c>
      <c r="K47" s="245" t="s">
        <v>422</v>
      </c>
      <c r="L47" s="245"/>
      <c r="M47" s="245"/>
      <c r="N47" s="245"/>
      <c r="O47" s="245"/>
      <c r="P47" s="245"/>
      <c r="Q47" s="245"/>
      <c r="R47" s="245"/>
      <c r="S47" s="245"/>
      <c r="T47" s="245"/>
      <c r="U47" s="245"/>
      <c r="V47" s="49"/>
      <c r="W47" s="49"/>
      <c r="X47" s="49"/>
      <c r="Y47" s="49"/>
      <c r="Z47" s="49"/>
      <c r="AA47" s="49"/>
      <c r="AB47" s="49"/>
      <c r="AC47" s="49"/>
      <c r="AD47" s="50"/>
      <c r="AE47" s="50"/>
      <c r="AF47" s="50"/>
      <c r="AG47" s="50"/>
      <c r="AH47" s="245"/>
      <c r="AI47" s="245"/>
      <c r="AJ47" s="245"/>
      <c r="AK47" s="245"/>
      <c r="AL47" s="245"/>
      <c r="AM47" s="245"/>
      <c r="AN47" s="245"/>
      <c r="AO47" s="245"/>
      <c r="AP47" s="49"/>
      <c r="AQ47" s="246"/>
      <c r="AR47" s="246"/>
      <c r="AS47" s="246"/>
      <c r="AT47" s="246"/>
      <c r="AU47" s="49"/>
      <c r="AV47" s="49"/>
      <c r="AW47" s="49"/>
      <c r="AX47" s="49"/>
      <c r="AY47" s="49"/>
      <c r="AZ47" s="49"/>
      <c r="BB47" s="51"/>
      <c r="CE47" s="10" t="s">
        <v>93</v>
      </c>
      <c r="CF47" s="11" t="s">
        <v>94</v>
      </c>
      <c r="CG47" s="8">
        <v>10.32</v>
      </c>
      <c r="CH47" s="4">
        <f t="shared" si="0"/>
        <v>148050.72</v>
      </c>
    </row>
    <row r="48" spans="3:86" x14ac:dyDescent="0.25">
      <c r="C48" s="46"/>
      <c r="E48" s="245" t="s">
        <v>2</v>
      </c>
      <c r="F48" s="245"/>
      <c r="G48" s="245"/>
      <c r="H48" s="245"/>
      <c r="I48" s="245"/>
      <c r="J48" s="49" t="s">
        <v>11</v>
      </c>
      <c r="K48" s="245" t="s">
        <v>337</v>
      </c>
      <c r="L48" s="245"/>
      <c r="M48" s="245"/>
      <c r="N48" s="245"/>
      <c r="O48" s="245"/>
      <c r="P48" s="245"/>
      <c r="Q48" s="245"/>
      <c r="R48" s="245"/>
      <c r="S48" s="245"/>
      <c r="T48" s="245"/>
      <c r="U48" s="245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245"/>
      <c r="AI48" s="245"/>
      <c r="AJ48" s="245"/>
      <c r="AK48" s="245"/>
      <c r="AL48" s="245"/>
      <c r="AM48" s="245"/>
      <c r="AN48" s="245"/>
      <c r="AO48" s="245"/>
      <c r="AP48" s="49"/>
      <c r="AQ48" s="49"/>
      <c r="AR48" s="49"/>
      <c r="AS48" s="49"/>
      <c r="AT48" s="49"/>
      <c r="AU48" s="49"/>
      <c r="AV48" s="49"/>
      <c r="AW48" s="49"/>
      <c r="AX48" s="49"/>
      <c r="AY48" s="49"/>
      <c r="AZ48" s="49"/>
      <c r="BB48" s="51"/>
      <c r="CE48" s="10" t="s">
        <v>95</v>
      </c>
      <c r="CF48" s="11" t="s">
        <v>96</v>
      </c>
      <c r="CG48" s="8">
        <v>8.36</v>
      </c>
      <c r="CH48" s="4">
        <f t="shared" si="0"/>
        <v>119932.56</v>
      </c>
    </row>
    <row r="49" spans="3:86" x14ac:dyDescent="0.25">
      <c r="C49" s="46"/>
      <c r="BB49" s="51"/>
      <c r="CE49" s="10" t="s">
        <v>97</v>
      </c>
      <c r="CF49" s="11" t="s">
        <v>98</v>
      </c>
      <c r="CG49" s="8">
        <v>7.56</v>
      </c>
      <c r="CH49" s="4">
        <f t="shared" si="0"/>
        <v>108455.76</v>
      </c>
    </row>
    <row r="50" spans="3:86" x14ac:dyDescent="0.25">
      <c r="C50" s="46"/>
      <c r="BB50" s="51"/>
      <c r="CE50" s="10" t="s">
        <v>99</v>
      </c>
      <c r="CF50" s="11" t="s">
        <v>100</v>
      </c>
      <c r="CG50" s="7">
        <v>7.185372229192807</v>
      </c>
      <c r="CH50" s="4">
        <f t="shared" si="0"/>
        <v>103081.35</v>
      </c>
    </row>
    <row r="51" spans="3:86" x14ac:dyDescent="0.25">
      <c r="C51" s="46"/>
      <c r="BB51" s="51"/>
      <c r="CE51" s="10" t="s">
        <v>101</v>
      </c>
      <c r="CF51" s="11" t="s">
        <v>102</v>
      </c>
      <c r="CG51" s="7">
        <v>6.0066583019657047</v>
      </c>
      <c r="CH51" s="4">
        <f t="shared" si="0"/>
        <v>86171.520000000004</v>
      </c>
    </row>
    <row r="52" spans="3:86" x14ac:dyDescent="0.25">
      <c r="C52" s="46"/>
      <c r="E52" s="208" t="s">
        <v>5</v>
      </c>
      <c r="F52" s="209"/>
      <c r="G52" s="209"/>
      <c r="H52" s="209"/>
      <c r="I52" s="209"/>
      <c r="J52" s="209"/>
      <c r="K52" s="210" t="str">
        <f t="shared" ref="K52:K57" si="5">VLOOKUP(E52,$CE$1:$CH$1004,2,FALSE)</f>
        <v>NOVACRON YELLOW S-3R</v>
      </c>
      <c r="L52" s="210"/>
      <c r="M52" s="210"/>
      <c r="N52" s="210"/>
      <c r="O52" s="210"/>
      <c r="P52" s="210"/>
      <c r="Q52" s="210"/>
      <c r="R52" s="210"/>
      <c r="S52" s="210"/>
      <c r="T52" s="210"/>
      <c r="U52" s="210"/>
      <c r="V52" s="210"/>
      <c r="W52" s="210"/>
      <c r="X52" s="210"/>
      <c r="Y52" s="105"/>
      <c r="Z52" s="234">
        <v>0.02</v>
      </c>
      <c r="AA52" s="234"/>
      <c r="AB52" s="234"/>
      <c r="AC52" s="234"/>
      <c r="AD52" s="234"/>
      <c r="AE52" s="234"/>
      <c r="AF52" s="210" t="s">
        <v>315</v>
      </c>
      <c r="AG52" s="210"/>
      <c r="AH52" s="235">
        <v>9.08</v>
      </c>
      <c r="AI52" s="235"/>
      <c r="AJ52" s="235"/>
      <c r="AK52" s="235"/>
      <c r="AL52" s="235"/>
      <c r="AM52" s="235"/>
      <c r="AN52" s="52" t="s">
        <v>316</v>
      </c>
      <c r="AO52" s="52"/>
      <c r="AP52" s="213">
        <f t="shared" ref="AP52:AP57" si="6">(AH52*VLOOKUP(E52,$CE$1:$CH$1004,4,FALSE))/1000</f>
        <v>881.87157360000003</v>
      </c>
      <c r="AQ52" s="213"/>
      <c r="AR52" s="213"/>
      <c r="AS52" s="213"/>
      <c r="AT52" s="213"/>
      <c r="AU52" s="213"/>
      <c r="AV52" s="213"/>
      <c r="AW52" s="213"/>
      <c r="AX52" s="213"/>
      <c r="AY52" s="213"/>
      <c r="AZ52" s="214"/>
      <c r="BB52" s="51"/>
      <c r="CE52" s="10" t="s">
        <v>103</v>
      </c>
      <c r="CF52" s="11" t="s">
        <v>104</v>
      </c>
      <c r="CG52" s="7">
        <v>7.8263355639202565</v>
      </c>
      <c r="CH52" s="4">
        <f t="shared" si="0"/>
        <v>112276.61</v>
      </c>
    </row>
    <row r="53" spans="3:86" x14ac:dyDescent="0.25">
      <c r="C53" s="46"/>
      <c r="E53" s="200" t="s">
        <v>6</v>
      </c>
      <c r="F53" s="243"/>
      <c r="G53" s="243"/>
      <c r="H53" s="243"/>
      <c r="I53" s="243"/>
      <c r="J53" s="243"/>
      <c r="K53" s="230" t="str">
        <f t="shared" si="5"/>
        <v>NOVACRON RUBY S–3B</v>
      </c>
      <c r="L53" s="230"/>
      <c r="M53" s="230"/>
      <c r="N53" s="230"/>
      <c r="O53" s="230"/>
      <c r="P53" s="230"/>
      <c r="Q53" s="230"/>
      <c r="R53" s="230"/>
      <c r="S53" s="230"/>
      <c r="T53" s="230"/>
      <c r="U53" s="230"/>
      <c r="V53" s="230"/>
      <c r="W53" s="230"/>
      <c r="X53" s="230"/>
      <c r="Y53" s="103"/>
      <c r="Z53" s="232">
        <v>0.06</v>
      </c>
      <c r="AA53" s="232"/>
      <c r="AB53" s="232"/>
      <c r="AC53" s="232"/>
      <c r="AD53" s="232"/>
      <c r="AE53" s="232"/>
      <c r="AF53" s="230" t="s">
        <v>315</v>
      </c>
      <c r="AG53" s="230"/>
      <c r="AH53" s="244">
        <v>27.24</v>
      </c>
      <c r="AI53" s="244"/>
      <c r="AJ53" s="244"/>
      <c r="AK53" s="244"/>
      <c r="AL53" s="244"/>
      <c r="AM53" s="244"/>
      <c r="AN53" s="41" t="s">
        <v>316</v>
      </c>
      <c r="AP53" s="242">
        <f t="shared" si="6"/>
        <v>3286.5021864</v>
      </c>
      <c r="AQ53" s="242"/>
      <c r="AR53" s="242"/>
      <c r="AS53" s="242"/>
      <c r="AT53" s="242"/>
      <c r="AU53" s="242"/>
      <c r="AV53" s="242"/>
      <c r="AW53" s="242"/>
      <c r="AX53" s="242"/>
      <c r="AY53" s="242"/>
      <c r="AZ53" s="206"/>
      <c r="BB53" s="51"/>
      <c r="CE53" s="10" t="s">
        <v>105</v>
      </c>
      <c r="CF53" s="11" t="s">
        <v>106</v>
      </c>
      <c r="CG53" s="7">
        <v>5.4474048515265583</v>
      </c>
      <c r="CH53" s="4">
        <f t="shared" si="0"/>
        <v>78148.47</v>
      </c>
    </row>
    <row r="54" spans="3:86" x14ac:dyDescent="0.25">
      <c r="C54" s="46"/>
      <c r="E54" s="200" t="s">
        <v>38</v>
      </c>
      <c r="F54" s="243"/>
      <c r="G54" s="243"/>
      <c r="H54" s="243"/>
      <c r="I54" s="243"/>
      <c r="J54" s="243"/>
      <c r="K54" s="230" t="str">
        <f t="shared" si="5"/>
        <v>NOVACRON OCEAN S–R</v>
      </c>
      <c r="L54" s="230"/>
      <c r="M54" s="230"/>
      <c r="N54" s="230"/>
      <c r="O54" s="230"/>
      <c r="P54" s="230"/>
      <c r="Q54" s="230"/>
      <c r="R54" s="230"/>
      <c r="S54" s="230"/>
      <c r="T54" s="230"/>
      <c r="U54" s="230"/>
      <c r="V54" s="230"/>
      <c r="W54" s="230"/>
      <c r="X54" s="230"/>
      <c r="Y54" s="103"/>
      <c r="Z54" s="232">
        <v>1.2</v>
      </c>
      <c r="AA54" s="232"/>
      <c r="AB54" s="232"/>
      <c r="AC54" s="232"/>
      <c r="AD54" s="232"/>
      <c r="AE54" s="232"/>
      <c r="AF54" s="230" t="s">
        <v>315</v>
      </c>
      <c r="AG54" s="230"/>
      <c r="AH54" s="244">
        <v>544.76</v>
      </c>
      <c r="AI54" s="244"/>
      <c r="AJ54" s="244"/>
      <c r="AK54" s="244"/>
      <c r="AL54" s="244"/>
      <c r="AM54" s="244"/>
      <c r="AN54" s="41" t="s">
        <v>316</v>
      </c>
      <c r="AP54" s="242">
        <f t="shared" si="6"/>
        <v>188735.31608399999</v>
      </c>
      <c r="AQ54" s="242"/>
      <c r="AR54" s="242"/>
      <c r="AS54" s="242"/>
      <c r="AT54" s="242"/>
      <c r="AU54" s="242"/>
      <c r="AV54" s="242"/>
      <c r="AW54" s="242"/>
      <c r="AX54" s="242"/>
      <c r="AY54" s="242"/>
      <c r="AZ54" s="206"/>
      <c r="BB54" s="51"/>
      <c r="CE54" s="10" t="s">
        <v>107</v>
      </c>
      <c r="CF54" s="11" t="s">
        <v>108</v>
      </c>
      <c r="CG54" s="7">
        <v>7.1763592639063152</v>
      </c>
      <c r="CH54" s="4">
        <f t="shared" si="0"/>
        <v>102952.05</v>
      </c>
    </row>
    <row r="55" spans="3:86" x14ac:dyDescent="0.25">
      <c r="C55" s="46"/>
      <c r="E55" s="216" t="s">
        <v>8</v>
      </c>
      <c r="F55" s="217"/>
      <c r="G55" s="217"/>
      <c r="H55" s="217"/>
      <c r="I55" s="217"/>
      <c r="J55" s="217"/>
      <c r="K55" s="218" t="str">
        <f t="shared" si="5"/>
        <v>FIMBIL EAS 40 NEW</v>
      </c>
      <c r="L55" s="218"/>
      <c r="M55" s="218"/>
      <c r="N55" s="218"/>
      <c r="O55" s="218"/>
      <c r="P55" s="218"/>
      <c r="Q55" s="218"/>
      <c r="R55" s="218"/>
      <c r="S55" s="218"/>
      <c r="T55" s="218"/>
      <c r="U55" s="218"/>
      <c r="V55" s="218"/>
      <c r="W55" s="218"/>
      <c r="X55" s="218"/>
      <c r="Y55" s="104"/>
      <c r="Z55" s="236">
        <v>4</v>
      </c>
      <c r="AA55" s="236"/>
      <c r="AB55" s="236"/>
      <c r="AC55" s="236"/>
      <c r="AD55" s="236"/>
      <c r="AE55" s="236"/>
      <c r="AF55" s="218" t="s">
        <v>315</v>
      </c>
      <c r="AG55" s="218"/>
      <c r="AH55" s="248">
        <v>1815.87</v>
      </c>
      <c r="AI55" s="248"/>
      <c r="AJ55" s="248"/>
      <c r="AK55" s="248"/>
      <c r="AL55" s="248"/>
      <c r="AM55" s="248"/>
      <c r="AN55" s="55" t="s">
        <v>316</v>
      </c>
      <c r="AO55" s="55"/>
      <c r="AP55" s="221">
        <f t="shared" si="6"/>
        <v>37458.020581799996</v>
      </c>
      <c r="AQ55" s="221"/>
      <c r="AR55" s="221"/>
      <c r="AS55" s="221"/>
      <c r="AT55" s="221"/>
      <c r="AU55" s="221"/>
      <c r="AV55" s="221"/>
      <c r="AW55" s="221"/>
      <c r="AX55" s="221"/>
      <c r="AY55" s="221"/>
      <c r="AZ55" s="222"/>
      <c r="BB55" s="51"/>
      <c r="CE55" s="10" t="s">
        <v>109</v>
      </c>
      <c r="CF55" s="11" t="s">
        <v>110</v>
      </c>
      <c r="CG55" s="7">
        <v>6.1914303638644919</v>
      </c>
      <c r="CH55" s="4">
        <f t="shared" si="0"/>
        <v>88822.26</v>
      </c>
    </row>
    <row r="56" spans="3:86" x14ac:dyDescent="0.25">
      <c r="C56" s="46"/>
      <c r="E56" s="200" t="s">
        <v>183</v>
      </c>
      <c r="F56" s="243"/>
      <c r="G56" s="243"/>
      <c r="H56" s="243"/>
      <c r="I56" s="243"/>
      <c r="J56" s="243"/>
      <c r="K56" s="230" t="str">
        <f t="shared" si="5"/>
        <v>CAUSTIC SODA LIQ</v>
      </c>
      <c r="L56" s="230"/>
      <c r="M56" s="230"/>
      <c r="N56" s="230"/>
      <c r="O56" s="230"/>
      <c r="P56" s="230"/>
      <c r="Q56" s="230"/>
      <c r="R56" s="230"/>
      <c r="S56" s="230"/>
      <c r="T56" s="230"/>
      <c r="U56" s="230"/>
      <c r="V56" s="230"/>
      <c r="W56" s="230"/>
      <c r="X56" s="230"/>
      <c r="Y56" s="103"/>
      <c r="Z56" s="232">
        <v>6</v>
      </c>
      <c r="AA56" s="232"/>
      <c r="AB56" s="232"/>
      <c r="AC56" s="232"/>
      <c r="AD56" s="232"/>
      <c r="AE56" s="232"/>
      <c r="AF56" s="230" t="s">
        <v>315</v>
      </c>
      <c r="AG56" s="230"/>
      <c r="AH56" s="244">
        <v>2723.8</v>
      </c>
      <c r="AI56" s="244"/>
      <c r="AJ56" s="244"/>
      <c r="AK56" s="244"/>
      <c r="AL56" s="244"/>
      <c r="AM56" s="244"/>
      <c r="AN56" s="41" t="s">
        <v>316</v>
      </c>
      <c r="AP56" s="242">
        <f t="shared" si="6"/>
        <v>23280.318600000002</v>
      </c>
      <c r="AQ56" s="242"/>
      <c r="AR56" s="242"/>
      <c r="AS56" s="242"/>
      <c r="AT56" s="242"/>
      <c r="AU56" s="242"/>
      <c r="AV56" s="242"/>
      <c r="AW56" s="242"/>
      <c r="AX56" s="242"/>
      <c r="AY56" s="242"/>
      <c r="AZ56" s="206"/>
      <c r="BB56" s="51"/>
      <c r="CE56" s="10" t="s">
        <v>111</v>
      </c>
      <c r="CF56" s="11" t="s">
        <v>112</v>
      </c>
      <c r="CG56" s="7">
        <v>6.0397867001254708</v>
      </c>
      <c r="CH56" s="4">
        <f t="shared" si="0"/>
        <v>86646.78</v>
      </c>
    </row>
    <row r="57" spans="3:86" x14ac:dyDescent="0.25">
      <c r="C57" s="46"/>
      <c r="E57" s="223" t="s">
        <v>10</v>
      </c>
      <c r="F57" s="224"/>
      <c r="G57" s="224"/>
      <c r="H57" s="224"/>
      <c r="I57" s="224"/>
      <c r="J57" s="224"/>
      <c r="K57" s="225" t="str">
        <f t="shared" si="5"/>
        <v>SODA ASH</v>
      </c>
      <c r="L57" s="225"/>
      <c r="M57" s="225"/>
      <c r="N57" s="225"/>
      <c r="O57" s="225"/>
      <c r="P57" s="225"/>
      <c r="Q57" s="225"/>
      <c r="R57" s="225"/>
      <c r="S57" s="225"/>
      <c r="T57" s="225"/>
      <c r="U57" s="225"/>
      <c r="V57" s="225"/>
      <c r="W57" s="225"/>
      <c r="X57" s="225"/>
      <c r="Y57" s="102"/>
      <c r="Z57" s="237">
        <v>20</v>
      </c>
      <c r="AA57" s="237"/>
      <c r="AB57" s="237"/>
      <c r="AC57" s="237"/>
      <c r="AD57" s="237"/>
      <c r="AE57" s="237"/>
      <c r="AF57" s="225" t="s">
        <v>315</v>
      </c>
      <c r="AG57" s="225"/>
      <c r="AH57" s="238">
        <v>9079.34</v>
      </c>
      <c r="AI57" s="238"/>
      <c r="AJ57" s="238"/>
      <c r="AK57" s="238"/>
      <c r="AL57" s="238"/>
      <c r="AM57" s="238"/>
      <c r="AN57" s="54" t="s">
        <v>316</v>
      </c>
      <c r="AO57" s="54"/>
      <c r="AP57" s="228">
        <f t="shared" si="6"/>
        <v>80624.539199999999</v>
      </c>
      <c r="AQ57" s="228"/>
      <c r="AR57" s="228"/>
      <c r="AS57" s="228"/>
      <c r="AT57" s="228"/>
      <c r="AU57" s="228"/>
      <c r="AV57" s="228"/>
      <c r="AW57" s="228"/>
      <c r="AX57" s="228"/>
      <c r="AY57" s="228"/>
      <c r="AZ57" s="229"/>
      <c r="BB57" s="51"/>
      <c r="CE57" s="10" t="s">
        <v>113</v>
      </c>
      <c r="CF57" s="11" t="s">
        <v>114</v>
      </c>
      <c r="CG57" s="7">
        <v>8.1017858636553743</v>
      </c>
      <c r="CH57" s="4">
        <f t="shared" si="0"/>
        <v>116228.22</v>
      </c>
    </row>
    <row r="58" spans="3:86" x14ac:dyDescent="0.25">
      <c r="C58" s="46"/>
      <c r="E58" s="110"/>
      <c r="F58" s="110"/>
      <c r="G58" s="110"/>
      <c r="H58" s="110"/>
      <c r="I58" s="110"/>
      <c r="J58" s="110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3"/>
      <c r="X58" s="103"/>
      <c r="Y58" s="103"/>
      <c r="Z58" s="111"/>
      <c r="AA58" s="111"/>
      <c r="AB58" s="111"/>
      <c r="AC58" s="111"/>
      <c r="AD58" s="111"/>
      <c r="AE58" s="111"/>
      <c r="AF58" s="103"/>
      <c r="AG58" s="103"/>
      <c r="AH58" s="110"/>
      <c r="AI58" s="110"/>
      <c r="AJ58" s="110"/>
      <c r="AK58" s="110"/>
      <c r="AL58" s="110"/>
      <c r="AM58" s="110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B58" s="51"/>
      <c r="CE58" s="10" t="s">
        <v>115</v>
      </c>
      <c r="CF58" s="11" t="s">
        <v>116</v>
      </c>
      <c r="CG58" s="7">
        <v>13.444857800083646</v>
      </c>
      <c r="CH58" s="4">
        <f t="shared" si="0"/>
        <v>192879.93</v>
      </c>
    </row>
    <row r="59" spans="3:86" x14ac:dyDescent="0.25">
      <c r="C59" s="46"/>
      <c r="E59" s="110"/>
      <c r="F59" s="110"/>
      <c r="G59" s="110"/>
      <c r="H59" s="110"/>
      <c r="I59" s="110"/>
      <c r="J59" s="110"/>
      <c r="K59" s="103"/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3"/>
      <c r="X59" s="103"/>
      <c r="Y59" s="103"/>
      <c r="Z59" s="111"/>
      <c r="AA59" s="111"/>
      <c r="AB59" s="111"/>
      <c r="AC59" s="111"/>
      <c r="AD59" s="111"/>
      <c r="AE59" s="111"/>
      <c r="AF59" s="103"/>
      <c r="AG59" s="103"/>
      <c r="AH59" s="110"/>
      <c r="AI59" s="110"/>
      <c r="AJ59" s="110"/>
      <c r="AK59" s="59"/>
      <c r="AL59" s="230" t="s">
        <v>318</v>
      </c>
      <c r="AM59" s="230"/>
      <c r="AN59" s="230"/>
      <c r="AO59" s="230"/>
      <c r="AP59" s="112" t="s">
        <v>11</v>
      </c>
      <c r="AQ59" s="242">
        <f>SUM(AP52:AZ57)</f>
        <v>334266.56822579994</v>
      </c>
      <c r="AR59" s="242"/>
      <c r="AS59" s="242"/>
      <c r="AT59" s="242"/>
      <c r="AU59" s="242"/>
      <c r="AV59" s="242"/>
      <c r="AW59" s="242"/>
      <c r="AX59" s="242"/>
      <c r="AY59" s="242"/>
      <c r="AZ59" s="242"/>
      <c r="BB59" s="51"/>
      <c r="CE59" s="10" t="s">
        <v>117</v>
      </c>
      <c r="CF59" s="11" t="s">
        <v>118</v>
      </c>
      <c r="CG59" s="7">
        <v>5.9245141502857939</v>
      </c>
      <c r="CH59" s="4">
        <f t="shared" si="0"/>
        <v>84993.08</v>
      </c>
    </row>
    <row r="60" spans="3:86" x14ac:dyDescent="0.25">
      <c r="C60" s="46"/>
      <c r="E60" s="110"/>
      <c r="F60" s="110"/>
      <c r="G60" s="110"/>
      <c r="H60" s="110"/>
      <c r="I60" s="110"/>
      <c r="J60" s="110"/>
      <c r="K60" s="103"/>
      <c r="L60" s="103"/>
      <c r="M60" s="103"/>
      <c r="N60" s="103"/>
      <c r="O60" s="103"/>
      <c r="P60" s="103"/>
      <c r="Q60" s="103"/>
      <c r="R60" s="103"/>
      <c r="S60" s="103"/>
      <c r="T60" s="103"/>
      <c r="U60" s="103"/>
      <c r="V60" s="103"/>
      <c r="W60" s="103"/>
      <c r="X60" s="103"/>
      <c r="Y60" s="103"/>
      <c r="Z60" s="111"/>
      <c r="AA60" s="111"/>
      <c r="AB60" s="111"/>
      <c r="AC60" s="111"/>
      <c r="AD60" s="111"/>
      <c r="AE60" s="111"/>
      <c r="AF60" s="103"/>
      <c r="AG60" s="103"/>
      <c r="AH60" s="110"/>
      <c r="AI60" s="110"/>
      <c r="AJ60" s="110"/>
      <c r="AK60" s="59"/>
      <c r="AL60" s="230" t="s">
        <v>317</v>
      </c>
      <c r="AM60" s="230"/>
      <c r="AN60" s="230"/>
      <c r="AO60" s="230"/>
      <c r="AP60" s="112" t="s">
        <v>11</v>
      </c>
      <c r="AQ60" s="242">
        <f>AQ59/AQ46</f>
        <v>159.17455629799997</v>
      </c>
      <c r="AR60" s="242"/>
      <c r="AS60" s="242"/>
      <c r="AT60" s="242"/>
      <c r="AU60" s="242"/>
      <c r="AV60" s="242"/>
      <c r="AW60" s="242"/>
      <c r="AX60" s="242"/>
      <c r="AY60" s="242"/>
      <c r="AZ60" s="242"/>
      <c r="BB60" s="51"/>
      <c r="CE60" s="10" t="s">
        <v>119</v>
      </c>
      <c r="CF60" s="11" t="s">
        <v>120</v>
      </c>
      <c r="CG60" s="7">
        <v>22.600925693573121</v>
      </c>
      <c r="CH60" s="4">
        <f t="shared" si="0"/>
        <v>324232.88</v>
      </c>
    </row>
    <row r="61" spans="3:86" x14ac:dyDescent="0.25">
      <c r="C61" s="46"/>
      <c r="E61" s="110"/>
      <c r="F61" s="110"/>
      <c r="G61" s="110"/>
      <c r="H61" s="110"/>
      <c r="I61" s="110"/>
      <c r="J61" s="110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3"/>
      <c r="Z61" s="111"/>
      <c r="AA61" s="111"/>
      <c r="AB61" s="111"/>
      <c r="AC61" s="111"/>
      <c r="AD61" s="111"/>
      <c r="AE61" s="111"/>
      <c r="AF61" s="103"/>
      <c r="AG61" s="103"/>
      <c r="AH61" s="110"/>
      <c r="AI61" s="110"/>
      <c r="AJ61" s="110"/>
      <c r="AK61" s="110"/>
      <c r="AL61" s="110"/>
      <c r="AM61" s="110"/>
      <c r="AQ61" s="110"/>
      <c r="AR61" s="110"/>
      <c r="AS61" s="110"/>
      <c r="AT61" s="110"/>
      <c r="AU61" s="110"/>
      <c r="AV61" s="110"/>
      <c r="AW61" s="110"/>
      <c r="AX61" s="110"/>
      <c r="AY61" s="110"/>
      <c r="AZ61" s="110"/>
      <c r="BB61" s="51"/>
      <c r="CE61" s="10" t="s">
        <v>121</v>
      </c>
      <c r="CF61" s="11" t="s">
        <v>122</v>
      </c>
      <c r="CG61" s="7">
        <v>16.283755053673499</v>
      </c>
      <c r="CH61" s="4">
        <f t="shared" si="0"/>
        <v>233606.75</v>
      </c>
    </row>
    <row r="62" spans="3:86" ht="17.25" thickBot="1" x14ac:dyDescent="0.3">
      <c r="C62" s="60"/>
      <c r="D62" s="61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  <c r="AJ62" s="61"/>
      <c r="AK62" s="61"/>
      <c r="AL62" s="61"/>
      <c r="AM62" s="61"/>
      <c r="AN62" s="61"/>
      <c r="AO62" s="61"/>
      <c r="AP62" s="61"/>
      <c r="AQ62" s="61"/>
      <c r="AR62" s="61"/>
      <c r="AS62" s="61"/>
      <c r="AT62" s="61"/>
      <c r="AU62" s="61"/>
      <c r="AV62" s="61"/>
      <c r="AW62" s="61"/>
      <c r="AX62" s="61"/>
      <c r="AY62" s="61"/>
      <c r="AZ62" s="61"/>
      <c r="BA62" s="61"/>
      <c r="BB62" s="62"/>
      <c r="CE62" s="10" t="s">
        <v>123</v>
      </c>
      <c r="CF62" s="11" t="s">
        <v>124</v>
      </c>
      <c r="CG62" s="7">
        <v>12.855069705841348</v>
      </c>
      <c r="CH62" s="4">
        <f t="shared" si="0"/>
        <v>184418.83</v>
      </c>
    </row>
    <row r="63" spans="3:86" ht="17.25" thickBot="1" x14ac:dyDescent="0.3">
      <c r="CE63" s="10" t="s">
        <v>125</v>
      </c>
      <c r="CF63" s="11" t="s">
        <v>126</v>
      </c>
      <c r="CG63" s="7">
        <v>17.105289976300014</v>
      </c>
      <c r="CH63" s="4">
        <f t="shared" si="0"/>
        <v>245392.49</v>
      </c>
    </row>
    <row r="64" spans="3:86" x14ac:dyDescent="0.25">
      <c r="C64" s="43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44"/>
      <c r="AV64" s="44"/>
      <c r="AW64" s="44"/>
      <c r="AX64" s="44"/>
      <c r="AY64" s="44"/>
      <c r="AZ64" s="44"/>
      <c r="BA64" s="44"/>
      <c r="BB64" s="45"/>
      <c r="CE64" s="10" t="s">
        <v>127</v>
      </c>
      <c r="CF64" s="11" t="s">
        <v>128</v>
      </c>
      <c r="CG64" s="7">
        <v>22.969960964728845</v>
      </c>
      <c r="CH64" s="4">
        <f t="shared" si="0"/>
        <v>329527.06</v>
      </c>
    </row>
    <row r="65" spans="3:86" x14ac:dyDescent="0.25">
      <c r="C65" s="46"/>
      <c r="E65" s="245" t="s">
        <v>0</v>
      </c>
      <c r="F65" s="245"/>
      <c r="G65" s="245"/>
      <c r="H65" s="245"/>
      <c r="I65" s="245"/>
      <c r="J65" s="49" t="s">
        <v>11</v>
      </c>
      <c r="K65" s="245" t="s">
        <v>340</v>
      </c>
      <c r="L65" s="245"/>
      <c r="M65" s="245"/>
      <c r="N65" s="245"/>
      <c r="O65" s="245"/>
      <c r="P65" s="245"/>
      <c r="Q65" s="245"/>
      <c r="R65" s="245"/>
      <c r="S65" s="245"/>
      <c r="T65" s="245"/>
      <c r="U65" s="245"/>
      <c r="V65" s="49"/>
      <c r="W65" s="49"/>
      <c r="X65" s="49"/>
      <c r="Y65" s="49"/>
      <c r="Z65" s="49"/>
      <c r="AA65" s="49"/>
      <c r="AB65" s="49"/>
      <c r="AC65" s="49"/>
      <c r="AD65" s="50"/>
      <c r="AE65" s="50"/>
      <c r="AF65" s="50"/>
      <c r="AG65" s="50"/>
      <c r="AH65" s="245" t="s">
        <v>3</v>
      </c>
      <c r="AI65" s="245"/>
      <c r="AJ65" s="245"/>
      <c r="AK65" s="245"/>
      <c r="AL65" s="245"/>
      <c r="AM65" s="245"/>
      <c r="AN65" s="245"/>
      <c r="AO65" s="245"/>
      <c r="AP65" s="49" t="s">
        <v>11</v>
      </c>
      <c r="AQ65" s="247">
        <v>453.97</v>
      </c>
      <c r="AR65" s="247"/>
      <c r="AS65" s="247"/>
      <c r="AT65" s="247"/>
      <c r="AU65" s="49" t="s">
        <v>319</v>
      </c>
      <c r="AV65" s="49"/>
      <c r="AW65" s="49"/>
      <c r="AX65" s="49"/>
      <c r="AY65" s="49"/>
      <c r="AZ65" s="49"/>
      <c r="BB65" s="51"/>
      <c r="CE65" s="10" t="s">
        <v>129</v>
      </c>
      <c r="CF65" s="11" t="s">
        <v>130</v>
      </c>
      <c r="CG65" s="7">
        <v>20.822014498815001</v>
      </c>
      <c r="CH65" s="4">
        <f t="shared" si="0"/>
        <v>298712.62</v>
      </c>
    </row>
    <row r="66" spans="3:86" x14ac:dyDescent="0.25">
      <c r="C66" s="46"/>
      <c r="E66" s="245" t="s">
        <v>322</v>
      </c>
      <c r="F66" s="245"/>
      <c r="G66" s="245"/>
      <c r="H66" s="245"/>
      <c r="I66" s="245"/>
      <c r="J66" s="49" t="s">
        <v>11</v>
      </c>
      <c r="K66" s="245" t="s">
        <v>425</v>
      </c>
      <c r="L66" s="245"/>
      <c r="M66" s="245"/>
      <c r="N66" s="245"/>
      <c r="O66" s="245"/>
      <c r="P66" s="245"/>
      <c r="Q66" s="245"/>
      <c r="R66" s="245"/>
      <c r="S66" s="245"/>
      <c r="T66" s="245"/>
      <c r="U66" s="245"/>
      <c r="V66" s="49"/>
      <c r="W66" s="49"/>
      <c r="X66" s="49"/>
      <c r="Y66" s="49"/>
      <c r="Z66" s="49"/>
      <c r="AA66" s="49"/>
      <c r="AB66" s="49"/>
      <c r="AC66" s="49"/>
      <c r="AD66" s="50"/>
      <c r="AE66" s="50"/>
      <c r="AF66" s="50"/>
      <c r="AG66" s="50"/>
      <c r="AH66" s="245" t="s">
        <v>4</v>
      </c>
      <c r="AI66" s="245"/>
      <c r="AJ66" s="245"/>
      <c r="AK66" s="245"/>
      <c r="AL66" s="245"/>
      <c r="AM66" s="245"/>
      <c r="AN66" s="245"/>
      <c r="AO66" s="245"/>
      <c r="AP66" s="49" t="s">
        <v>11</v>
      </c>
      <c r="AQ66" s="245">
        <v>2100</v>
      </c>
      <c r="AR66" s="245"/>
      <c r="AS66" s="245"/>
      <c r="AT66" s="245"/>
      <c r="AU66" s="49" t="s">
        <v>320</v>
      </c>
      <c r="AV66" s="49"/>
      <c r="AW66" s="49"/>
      <c r="AX66" s="49"/>
      <c r="AY66" s="49"/>
      <c r="AZ66" s="49"/>
      <c r="BB66" s="51"/>
      <c r="CE66" s="10" t="s">
        <v>131</v>
      </c>
      <c r="CF66" s="11" t="s">
        <v>132</v>
      </c>
      <c r="CG66" s="7">
        <v>7.3308385612714346</v>
      </c>
      <c r="CH66" s="4">
        <f t="shared" si="0"/>
        <v>105168.21</v>
      </c>
    </row>
    <row r="67" spans="3:86" x14ac:dyDescent="0.25">
      <c r="C67" s="46"/>
      <c r="E67" s="245" t="s">
        <v>1</v>
      </c>
      <c r="F67" s="245"/>
      <c r="G67" s="245"/>
      <c r="H67" s="245"/>
      <c r="I67" s="245"/>
      <c r="J67" s="49" t="s">
        <v>11</v>
      </c>
      <c r="K67" s="245" t="s">
        <v>422</v>
      </c>
      <c r="L67" s="245"/>
      <c r="M67" s="245"/>
      <c r="N67" s="245"/>
      <c r="O67" s="245"/>
      <c r="P67" s="245"/>
      <c r="Q67" s="245"/>
      <c r="R67" s="245"/>
      <c r="S67" s="245"/>
      <c r="T67" s="245"/>
      <c r="U67" s="245"/>
      <c r="V67" s="49"/>
      <c r="W67" s="49"/>
      <c r="X67" s="49"/>
      <c r="Y67" s="49"/>
      <c r="Z67" s="49"/>
      <c r="AA67" s="49"/>
      <c r="AB67" s="49"/>
      <c r="AC67" s="49"/>
      <c r="AD67" s="50"/>
      <c r="AE67" s="50"/>
      <c r="AF67" s="50"/>
      <c r="AG67" s="50"/>
      <c r="AH67" s="245"/>
      <c r="AI67" s="245"/>
      <c r="AJ67" s="245"/>
      <c r="AK67" s="245"/>
      <c r="AL67" s="245"/>
      <c r="AM67" s="245"/>
      <c r="AN67" s="245"/>
      <c r="AO67" s="245"/>
      <c r="AP67" s="49"/>
      <c r="AQ67" s="246"/>
      <c r="AR67" s="246"/>
      <c r="AS67" s="246"/>
      <c r="AT67" s="246"/>
      <c r="AU67" s="49"/>
      <c r="AV67" s="49"/>
      <c r="AW67" s="49"/>
      <c r="AX67" s="49"/>
      <c r="AY67" s="49"/>
      <c r="AZ67" s="49"/>
      <c r="BB67" s="51"/>
      <c r="CE67" s="10" t="s">
        <v>133</v>
      </c>
      <c r="CF67" s="11" t="s">
        <v>134</v>
      </c>
      <c r="CG67" s="7">
        <v>54.480363864491849</v>
      </c>
      <c r="CH67" s="4">
        <f t="shared" si="0"/>
        <v>781575.3</v>
      </c>
    </row>
    <row r="68" spans="3:86" x14ac:dyDescent="0.25">
      <c r="C68" s="46"/>
      <c r="E68" s="245" t="s">
        <v>2</v>
      </c>
      <c r="F68" s="245"/>
      <c r="G68" s="245"/>
      <c r="H68" s="245"/>
      <c r="I68" s="245"/>
      <c r="J68" s="49" t="s">
        <v>11</v>
      </c>
      <c r="K68" s="245" t="s">
        <v>337</v>
      </c>
      <c r="L68" s="245"/>
      <c r="M68" s="245"/>
      <c r="N68" s="245"/>
      <c r="O68" s="245"/>
      <c r="P68" s="245"/>
      <c r="Q68" s="245"/>
      <c r="R68" s="245"/>
      <c r="S68" s="245"/>
      <c r="T68" s="245"/>
      <c r="U68" s="245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245"/>
      <c r="AI68" s="245"/>
      <c r="AJ68" s="245"/>
      <c r="AK68" s="245"/>
      <c r="AL68" s="245"/>
      <c r="AM68" s="245"/>
      <c r="AN68" s="245"/>
      <c r="AO68" s="245"/>
      <c r="AP68" s="49"/>
      <c r="AQ68" s="49"/>
      <c r="AR68" s="49"/>
      <c r="AS68" s="49"/>
      <c r="AT68" s="49"/>
      <c r="AU68" s="49"/>
      <c r="AV68" s="49"/>
      <c r="AW68" s="49"/>
      <c r="AX68" s="49"/>
      <c r="AY68" s="49"/>
      <c r="AZ68" s="49"/>
      <c r="BB68" s="51"/>
      <c r="CE68" s="10" t="s">
        <v>135</v>
      </c>
      <c r="CF68" s="11" t="s">
        <v>136</v>
      </c>
      <c r="CG68" s="7">
        <v>50.628216924578282</v>
      </c>
      <c r="CH68" s="4">
        <f t="shared" si="0"/>
        <v>726312.4</v>
      </c>
    </row>
    <row r="69" spans="3:86" x14ac:dyDescent="0.25">
      <c r="C69" s="46"/>
      <c r="BB69" s="51"/>
      <c r="CE69" s="12" t="s">
        <v>137</v>
      </c>
      <c r="CF69" s="13" t="s">
        <v>138</v>
      </c>
      <c r="CG69" s="14">
        <v>49.527603513174405</v>
      </c>
      <c r="CH69" s="4">
        <f t="shared" si="0"/>
        <v>710523</v>
      </c>
    </row>
    <row r="70" spans="3:86" x14ac:dyDescent="0.25">
      <c r="C70" s="46"/>
      <c r="BB70" s="51"/>
      <c r="CE70" s="5" t="s">
        <v>139</v>
      </c>
      <c r="CF70" s="11" t="s">
        <v>140</v>
      </c>
      <c r="CG70" s="7">
        <v>58.332510804405409</v>
      </c>
      <c r="CH70" s="4">
        <f t="shared" si="0"/>
        <v>836838.2</v>
      </c>
    </row>
    <row r="71" spans="3:86" x14ac:dyDescent="0.25">
      <c r="C71" s="46"/>
      <c r="BB71" s="51"/>
      <c r="CE71" s="12" t="s">
        <v>141</v>
      </c>
      <c r="CF71" s="13" t="s">
        <v>142</v>
      </c>
      <c r="CG71" s="14">
        <v>11.666502160881082</v>
      </c>
      <c r="CH71" s="4">
        <f t="shared" si="0"/>
        <v>167367.64000000001</v>
      </c>
    </row>
    <row r="72" spans="3:86" x14ac:dyDescent="0.25">
      <c r="C72" s="46"/>
      <c r="E72" s="208" t="s">
        <v>25</v>
      </c>
      <c r="F72" s="209"/>
      <c r="G72" s="209"/>
      <c r="H72" s="209"/>
      <c r="I72" s="209"/>
      <c r="J72" s="209"/>
      <c r="K72" s="210" t="str">
        <f t="shared" ref="K72:K77" si="7">VLOOKUP(E72,$CE$1:$CH$1004,2,FALSE)</f>
        <v>NOVACRON DEEP ORANGE S–4R</v>
      </c>
      <c r="L72" s="210"/>
      <c r="M72" s="210"/>
      <c r="N72" s="210"/>
      <c r="O72" s="210"/>
      <c r="P72" s="210"/>
      <c r="Q72" s="210"/>
      <c r="R72" s="210"/>
      <c r="S72" s="210"/>
      <c r="T72" s="210"/>
      <c r="U72" s="210"/>
      <c r="V72" s="210"/>
      <c r="W72" s="210"/>
      <c r="X72" s="210"/>
      <c r="Y72" s="105"/>
      <c r="Z72" s="211">
        <v>14.6</v>
      </c>
      <c r="AA72" s="211"/>
      <c r="AB72" s="211"/>
      <c r="AC72" s="211"/>
      <c r="AD72" s="211"/>
      <c r="AE72" s="211"/>
      <c r="AF72" s="210" t="s">
        <v>315</v>
      </c>
      <c r="AG72" s="210"/>
      <c r="AH72" s="212">
        <v>6627.92</v>
      </c>
      <c r="AI72" s="212"/>
      <c r="AJ72" s="212"/>
      <c r="AK72" s="212"/>
      <c r="AL72" s="212"/>
      <c r="AM72" s="212"/>
      <c r="AN72" s="52" t="s">
        <v>316</v>
      </c>
      <c r="AO72" s="52"/>
      <c r="AP72" s="213">
        <f t="shared" ref="AP72:AP77" si="8">(AH72*VLOOKUP(E72,$CE$1:$CH$1004,4,FALSE))/1000</f>
        <v>709327.68678719993</v>
      </c>
      <c r="AQ72" s="213"/>
      <c r="AR72" s="213"/>
      <c r="AS72" s="213"/>
      <c r="AT72" s="213"/>
      <c r="AU72" s="213"/>
      <c r="AV72" s="213"/>
      <c r="AW72" s="213"/>
      <c r="AX72" s="213"/>
      <c r="AY72" s="213"/>
      <c r="AZ72" s="214"/>
      <c r="BB72" s="51"/>
      <c r="CE72" s="5" t="s">
        <v>143</v>
      </c>
      <c r="CF72" s="11" t="s">
        <v>144</v>
      </c>
      <c r="CG72" s="7">
        <v>14.858281053952322</v>
      </c>
      <c r="CH72" s="4">
        <f t="shared" si="0"/>
        <v>213156.9</v>
      </c>
    </row>
    <row r="73" spans="3:86" x14ac:dyDescent="0.25">
      <c r="C73" s="46"/>
      <c r="E73" s="200" t="s">
        <v>6</v>
      </c>
      <c r="F73" s="243"/>
      <c r="G73" s="243"/>
      <c r="H73" s="243"/>
      <c r="I73" s="243"/>
      <c r="J73" s="243"/>
      <c r="K73" s="230" t="str">
        <f t="shared" si="7"/>
        <v>NOVACRON RUBY S–3B</v>
      </c>
      <c r="L73" s="230"/>
      <c r="M73" s="230"/>
      <c r="N73" s="230"/>
      <c r="O73" s="230"/>
      <c r="P73" s="230"/>
      <c r="Q73" s="230"/>
      <c r="R73" s="230"/>
      <c r="S73" s="230"/>
      <c r="T73" s="230"/>
      <c r="U73" s="230"/>
      <c r="V73" s="230"/>
      <c r="W73" s="230"/>
      <c r="X73" s="230"/>
      <c r="Y73" s="103"/>
      <c r="Z73" s="203">
        <v>7.36</v>
      </c>
      <c r="AA73" s="203"/>
      <c r="AB73" s="203"/>
      <c r="AC73" s="203"/>
      <c r="AD73" s="203"/>
      <c r="AE73" s="203"/>
      <c r="AF73" s="230" t="s">
        <v>315</v>
      </c>
      <c r="AG73" s="230"/>
      <c r="AH73" s="249">
        <v>3341.2</v>
      </c>
      <c r="AI73" s="249"/>
      <c r="AJ73" s="249"/>
      <c r="AK73" s="249"/>
      <c r="AL73" s="249"/>
      <c r="AM73" s="249"/>
      <c r="AN73" s="41" t="s">
        <v>316</v>
      </c>
      <c r="AP73" s="242">
        <f t="shared" si="8"/>
        <v>403115.312232</v>
      </c>
      <c r="AQ73" s="242"/>
      <c r="AR73" s="242"/>
      <c r="AS73" s="242"/>
      <c r="AT73" s="242"/>
      <c r="AU73" s="242"/>
      <c r="AV73" s="242"/>
      <c r="AW73" s="242"/>
      <c r="AX73" s="242"/>
      <c r="AY73" s="242"/>
      <c r="AZ73" s="206"/>
      <c r="BB73" s="51"/>
      <c r="CE73" s="15" t="s">
        <v>145</v>
      </c>
      <c r="CF73" s="16" t="s">
        <v>146</v>
      </c>
      <c r="CG73" s="17">
        <v>7.2640485152655785</v>
      </c>
      <c r="CH73" s="4">
        <f t="shared" ref="CH73:CH136" si="9">CG73*$CH$3</f>
        <v>104210.04</v>
      </c>
    </row>
    <row r="74" spans="3:86" x14ac:dyDescent="0.25">
      <c r="C74" s="46"/>
      <c r="E74" s="200" t="s">
        <v>7</v>
      </c>
      <c r="F74" s="243"/>
      <c r="G74" s="243"/>
      <c r="H74" s="243"/>
      <c r="I74" s="243"/>
      <c r="J74" s="243"/>
      <c r="K74" s="230" t="str">
        <f t="shared" si="7"/>
        <v>NOVACRON DARK BLUE S-GL</v>
      </c>
      <c r="L74" s="230"/>
      <c r="M74" s="230"/>
      <c r="N74" s="230"/>
      <c r="O74" s="230"/>
      <c r="P74" s="230"/>
      <c r="Q74" s="230"/>
      <c r="R74" s="230"/>
      <c r="S74" s="230"/>
      <c r="T74" s="230"/>
      <c r="U74" s="230"/>
      <c r="V74" s="230"/>
      <c r="W74" s="230"/>
      <c r="X74" s="230"/>
      <c r="Y74" s="103"/>
      <c r="Z74" s="203">
        <v>0.9</v>
      </c>
      <c r="AA74" s="203"/>
      <c r="AB74" s="203"/>
      <c r="AC74" s="203"/>
      <c r="AD74" s="203"/>
      <c r="AE74" s="203"/>
      <c r="AF74" s="230" t="s">
        <v>315</v>
      </c>
      <c r="AG74" s="230"/>
      <c r="AH74" s="249">
        <v>408.57</v>
      </c>
      <c r="AI74" s="249"/>
      <c r="AJ74" s="249"/>
      <c r="AK74" s="249"/>
      <c r="AL74" s="249"/>
      <c r="AM74" s="249"/>
      <c r="AN74" s="41" t="s">
        <v>316</v>
      </c>
      <c r="AP74" s="242">
        <f t="shared" si="8"/>
        <v>49704.207465599997</v>
      </c>
      <c r="AQ74" s="242"/>
      <c r="AR74" s="242"/>
      <c r="AS74" s="242"/>
      <c r="AT74" s="242"/>
      <c r="AU74" s="242"/>
      <c r="AV74" s="242"/>
      <c r="AW74" s="242"/>
      <c r="AX74" s="242"/>
      <c r="AY74" s="242"/>
      <c r="AZ74" s="206"/>
      <c r="BB74" s="51"/>
      <c r="CE74" s="10" t="s">
        <v>147</v>
      </c>
      <c r="CF74" s="18" t="s">
        <v>148</v>
      </c>
      <c r="CG74" s="7">
        <v>8.8314791579534369</v>
      </c>
      <c r="CH74" s="4">
        <f t="shared" si="9"/>
        <v>126696.40000000001</v>
      </c>
    </row>
    <row r="75" spans="3:86" x14ac:dyDescent="0.25">
      <c r="C75" s="46"/>
      <c r="E75" s="216" t="s">
        <v>8</v>
      </c>
      <c r="F75" s="217"/>
      <c r="G75" s="217"/>
      <c r="H75" s="217"/>
      <c r="I75" s="217"/>
      <c r="J75" s="217"/>
      <c r="K75" s="218" t="str">
        <f t="shared" si="7"/>
        <v>FIMBIL EAS 40 NEW</v>
      </c>
      <c r="L75" s="218"/>
      <c r="M75" s="218"/>
      <c r="N75" s="218"/>
      <c r="O75" s="218"/>
      <c r="P75" s="218"/>
      <c r="Q75" s="218"/>
      <c r="R75" s="218"/>
      <c r="S75" s="218"/>
      <c r="T75" s="218"/>
      <c r="U75" s="218"/>
      <c r="V75" s="218"/>
      <c r="W75" s="218"/>
      <c r="X75" s="218"/>
      <c r="Y75" s="104"/>
      <c r="Z75" s="219">
        <v>4</v>
      </c>
      <c r="AA75" s="219"/>
      <c r="AB75" s="219"/>
      <c r="AC75" s="219"/>
      <c r="AD75" s="219"/>
      <c r="AE75" s="219"/>
      <c r="AF75" s="218" t="s">
        <v>315</v>
      </c>
      <c r="AG75" s="218"/>
      <c r="AH75" s="248">
        <v>1815.87</v>
      </c>
      <c r="AI75" s="248"/>
      <c r="AJ75" s="248"/>
      <c r="AK75" s="248"/>
      <c r="AL75" s="248"/>
      <c r="AM75" s="248"/>
      <c r="AN75" s="55" t="s">
        <v>316</v>
      </c>
      <c r="AO75" s="55"/>
      <c r="AP75" s="221">
        <f t="shared" si="8"/>
        <v>37458.020581799996</v>
      </c>
      <c r="AQ75" s="221"/>
      <c r="AR75" s="221"/>
      <c r="AS75" s="221"/>
      <c r="AT75" s="221"/>
      <c r="AU75" s="221"/>
      <c r="AV75" s="221"/>
      <c r="AW75" s="221"/>
      <c r="AX75" s="221"/>
      <c r="AY75" s="221"/>
      <c r="AZ75" s="222"/>
      <c r="BB75" s="51"/>
      <c r="CE75" s="10" t="s">
        <v>149</v>
      </c>
      <c r="CF75" s="11" t="s">
        <v>150</v>
      </c>
      <c r="CG75" s="7">
        <v>8.8825477485013238</v>
      </c>
      <c r="CH75" s="4">
        <f t="shared" si="9"/>
        <v>127429.02999999998</v>
      </c>
    </row>
    <row r="76" spans="3:86" x14ac:dyDescent="0.25">
      <c r="C76" s="46"/>
      <c r="E76" s="200" t="s">
        <v>183</v>
      </c>
      <c r="F76" s="243"/>
      <c r="G76" s="243"/>
      <c r="H76" s="243"/>
      <c r="I76" s="243"/>
      <c r="J76" s="243"/>
      <c r="K76" s="230" t="str">
        <f t="shared" si="7"/>
        <v>CAUSTIC SODA LIQ</v>
      </c>
      <c r="L76" s="230"/>
      <c r="M76" s="230"/>
      <c r="N76" s="230"/>
      <c r="O76" s="230"/>
      <c r="P76" s="230"/>
      <c r="Q76" s="230"/>
      <c r="R76" s="230"/>
      <c r="S76" s="230"/>
      <c r="T76" s="230"/>
      <c r="U76" s="230"/>
      <c r="V76" s="230"/>
      <c r="W76" s="230"/>
      <c r="X76" s="230"/>
      <c r="Y76" s="103"/>
      <c r="Z76" s="203">
        <v>9</v>
      </c>
      <c r="AA76" s="203"/>
      <c r="AB76" s="203"/>
      <c r="AC76" s="203"/>
      <c r="AD76" s="203"/>
      <c r="AE76" s="203"/>
      <c r="AF76" s="230" t="s">
        <v>315</v>
      </c>
      <c r="AG76" s="230"/>
      <c r="AH76" s="249">
        <v>4085.7</v>
      </c>
      <c r="AI76" s="249"/>
      <c r="AJ76" s="249"/>
      <c r="AK76" s="249"/>
      <c r="AL76" s="249"/>
      <c r="AM76" s="249"/>
      <c r="AN76" s="41" t="s">
        <v>316</v>
      </c>
      <c r="AP76" s="242">
        <f t="shared" si="8"/>
        <v>34920.477899999998</v>
      </c>
      <c r="AQ76" s="242"/>
      <c r="AR76" s="242"/>
      <c r="AS76" s="242"/>
      <c r="AT76" s="242"/>
      <c r="AU76" s="242"/>
      <c r="AV76" s="242"/>
      <c r="AW76" s="242"/>
      <c r="AX76" s="242"/>
      <c r="AY76" s="242"/>
      <c r="AZ76" s="206"/>
      <c r="BB76" s="51"/>
      <c r="CE76" s="10" t="s">
        <v>151</v>
      </c>
      <c r="CF76" s="11" t="s">
        <v>152</v>
      </c>
      <c r="CG76" s="7">
        <v>7.5505172173428132</v>
      </c>
      <c r="CH76" s="4">
        <f t="shared" si="9"/>
        <v>108319.72</v>
      </c>
    </row>
    <row r="77" spans="3:86" x14ac:dyDescent="0.25">
      <c r="C77" s="46"/>
      <c r="E77" s="223" t="s">
        <v>10</v>
      </c>
      <c r="F77" s="224"/>
      <c r="G77" s="224"/>
      <c r="H77" s="224"/>
      <c r="I77" s="224"/>
      <c r="J77" s="224"/>
      <c r="K77" s="225" t="str">
        <f t="shared" si="7"/>
        <v>SODA ASH</v>
      </c>
      <c r="L77" s="225"/>
      <c r="M77" s="225"/>
      <c r="N77" s="225"/>
      <c r="O77" s="225"/>
      <c r="P77" s="225"/>
      <c r="Q77" s="225"/>
      <c r="R77" s="225"/>
      <c r="S77" s="225"/>
      <c r="T77" s="225"/>
      <c r="U77" s="225"/>
      <c r="V77" s="225"/>
      <c r="W77" s="225"/>
      <c r="X77" s="225"/>
      <c r="Y77" s="102"/>
      <c r="Z77" s="226">
        <v>20</v>
      </c>
      <c r="AA77" s="226"/>
      <c r="AB77" s="226"/>
      <c r="AC77" s="226"/>
      <c r="AD77" s="226"/>
      <c r="AE77" s="226"/>
      <c r="AF77" s="225" t="s">
        <v>315</v>
      </c>
      <c r="AG77" s="225"/>
      <c r="AH77" s="227">
        <v>9079.34</v>
      </c>
      <c r="AI77" s="227"/>
      <c r="AJ77" s="227"/>
      <c r="AK77" s="227"/>
      <c r="AL77" s="227"/>
      <c r="AM77" s="227"/>
      <c r="AN77" s="54" t="s">
        <v>316</v>
      </c>
      <c r="AO77" s="54"/>
      <c r="AP77" s="228">
        <f t="shared" si="8"/>
        <v>80624.539199999999</v>
      </c>
      <c r="AQ77" s="228"/>
      <c r="AR77" s="228"/>
      <c r="AS77" s="228"/>
      <c r="AT77" s="228"/>
      <c r="AU77" s="228"/>
      <c r="AV77" s="228"/>
      <c r="AW77" s="228"/>
      <c r="AX77" s="228"/>
      <c r="AY77" s="228"/>
      <c r="AZ77" s="229"/>
      <c r="BB77" s="51"/>
      <c r="CE77" s="10" t="s">
        <v>153</v>
      </c>
      <c r="CF77" s="11" t="s">
        <v>154</v>
      </c>
      <c r="CG77" s="7">
        <v>19.985732608392585</v>
      </c>
      <c r="CH77" s="4">
        <f t="shared" si="9"/>
        <v>286715.32</v>
      </c>
    </row>
    <row r="78" spans="3:86" x14ac:dyDescent="0.25">
      <c r="C78" s="46"/>
      <c r="E78" s="110"/>
      <c r="F78" s="110"/>
      <c r="G78" s="110"/>
      <c r="H78" s="110"/>
      <c r="I78" s="110"/>
      <c r="J78" s="110"/>
      <c r="K78" s="103"/>
      <c r="L78" s="103"/>
      <c r="M78" s="103"/>
      <c r="N78" s="103"/>
      <c r="O78" s="103"/>
      <c r="P78" s="103"/>
      <c r="Q78" s="103"/>
      <c r="R78" s="103"/>
      <c r="S78" s="103"/>
      <c r="T78" s="103"/>
      <c r="U78" s="103"/>
      <c r="V78" s="103"/>
      <c r="W78" s="103"/>
      <c r="X78" s="103"/>
      <c r="Y78" s="103"/>
      <c r="Z78" s="111"/>
      <c r="AA78" s="111"/>
      <c r="AB78" s="111"/>
      <c r="AC78" s="111"/>
      <c r="AD78" s="111"/>
      <c r="AE78" s="111"/>
      <c r="AF78" s="103"/>
      <c r="AG78" s="103"/>
      <c r="AH78" s="110"/>
      <c r="AI78" s="110"/>
      <c r="AJ78" s="110"/>
      <c r="AK78" s="110"/>
      <c r="AL78" s="110"/>
      <c r="AM78" s="110"/>
      <c r="AP78" s="112"/>
      <c r="AQ78" s="112"/>
      <c r="AR78" s="112"/>
      <c r="AS78" s="112"/>
      <c r="AT78" s="112"/>
      <c r="AU78" s="112"/>
      <c r="AV78" s="112"/>
      <c r="AW78" s="112"/>
      <c r="AX78" s="112"/>
      <c r="AY78" s="112"/>
      <c r="AZ78" s="112"/>
      <c r="BB78" s="51"/>
      <c r="CE78" s="10" t="s">
        <v>155</v>
      </c>
      <c r="CF78" s="19" t="s">
        <v>156</v>
      </c>
      <c r="CG78" s="7">
        <v>19.352577722013105</v>
      </c>
      <c r="CH78" s="4">
        <f t="shared" si="9"/>
        <v>277632.08</v>
      </c>
    </row>
    <row r="79" spans="3:86" x14ac:dyDescent="0.25">
      <c r="C79" s="46"/>
      <c r="E79" s="110"/>
      <c r="F79" s="110"/>
      <c r="G79" s="110"/>
      <c r="H79" s="110"/>
      <c r="I79" s="110"/>
      <c r="J79" s="110"/>
      <c r="K79" s="103"/>
      <c r="L79" s="103"/>
      <c r="M79" s="103"/>
      <c r="N79" s="103"/>
      <c r="O79" s="103"/>
      <c r="P79" s="103"/>
      <c r="Q79" s="103"/>
      <c r="R79" s="103"/>
      <c r="S79" s="103"/>
      <c r="T79" s="103"/>
      <c r="U79" s="103"/>
      <c r="V79" s="103"/>
      <c r="W79" s="103"/>
      <c r="X79" s="103"/>
      <c r="Y79" s="103"/>
      <c r="Z79" s="111"/>
      <c r="AA79" s="111"/>
      <c r="AB79" s="111"/>
      <c r="AC79" s="111"/>
      <c r="AD79" s="111"/>
      <c r="AE79" s="111"/>
      <c r="AF79" s="103"/>
      <c r="AG79" s="103"/>
      <c r="AH79" s="110"/>
      <c r="AI79" s="110"/>
      <c r="AJ79" s="110"/>
      <c r="AK79" s="59"/>
      <c r="AL79" s="230" t="s">
        <v>318</v>
      </c>
      <c r="AM79" s="230"/>
      <c r="AN79" s="230"/>
      <c r="AO79" s="230"/>
      <c r="AP79" s="112" t="s">
        <v>11</v>
      </c>
      <c r="AQ79" s="242">
        <f>SUM(AP72:AZ77)</f>
        <v>1315150.2441666001</v>
      </c>
      <c r="AR79" s="242"/>
      <c r="AS79" s="242"/>
      <c r="AT79" s="242"/>
      <c r="AU79" s="242"/>
      <c r="AV79" s="242"/>
      <c r="AW79" s="242"/>
      <c r="AX79" s="242"/>
      <c r="AY79" s="242"/>
      <c r="AZ79" s="242"/>
      <c r="BB79" s="51"/>
      <c r="CE79" s="10" t="s">
        <v>157</v>
      </c>
      <c r="CF79" s="19" t="s">
        <v>158</v>
      </c>
      <c r="CG79" s="7">
        <v>17.513283145127563</v>
      </c>
      <c r="CH79" s="4">
        <f t="shared" si="9"/>
        <v>251245.56000000003</v>
      </c>
    </row>
    <row r="80" spans="3:86" x14ac:dyDescent="0.25">
      <c r="C80" s="46"/>
      <c r="E80" s="110"/>
      <c r="F80" s="110"/>
      <c r="G80" s="110"/>
      <c r="H80" s="110"/>
      <c r="I80" s="110"/>
      <c r="J80" s="110"/>
      <c r="K80" s="103"/>
      <c r="L80" s="103"/>
      <c r="M80" s="103"/>
      <c r="N80" s="103"/>
      <c r="O80" s="103"/>
      <c r="P80" s="103"/>
      <c r="Q80" s="103"/>
      <c r="R80" s="103"/>
      <c r="S80" s="103"/>
      <c r="T80" s="103"/>
      <c r="U80" s="103"/>
      <c r="V80" s="103"/>
      <c r="W80" s="103"/>
      <c r="X80" s="103"/>
      <c r="Y80" s="103"/>
      <c r="Z80" s="111"/>
      <c r="AA80" s="111"/>
      <c r="AB80" s="111"/>
      <c r="AC80" s="111"/>
      <c r="AD80" s="111"/>
      <c r="AE80" s="111"/>
      <c r="AF80" s="103"/>
      <c r="AG80" s="103"/>
      <c r="AH80" s="110"/>
      <c r="AI80" s="110"/>
      <c r="AJ80" s="110"/>
      <c r="AK80" s="59"/>
      <c r="AL80" s="230" t="s">
        <v>317</v>
      </c>
      <c r="AM80" s="230"/>
      <c r="AN80" s="230"/>
      <c r="AO80" s="230"/>
      <c r="AP80" s="112" t="s">
        <v>11</v>
      </c>
      <c r="AQ80" s="242">
        <f>AQ79/AQ66</f>
        <v>626.26202103171431</v>
      </c>
      <c r="AR80" s="242"/>
      <c r="AS80" s="242"/>
      <c r="AT80" s="242"/>
      <c r="AU80" s="242"/>
      <c r="AV80" s="242"/>
      <c r="AW80" s="242"/>
      <c r="AX80" s="242"/>
      <c r="AY80" s="242"/>
      <c r="AZ80" s="242"/>
      <c r="BB80" s="51"/>
      <c r="CE80" s="10" t="s">
        <v>159</v>
      </c>
      <c r="CF80" s="11" t="s">
        <v>160</v>
      </c>
      <c r="CG80" s="7">
        <v>18.24300362470375</v>
      </c>
      <c r="CH80" s="4">
        <f t="shared" si="9"/>
        <v>261714.13</v>
      </c>
    </row>
    <row r="81" spans="3:86" x14ac:dyDescent="0.25">
      <c r="C81" s="46"/>
      <c r="E81" s="110"/>
      <c r="F81" s="110"/>
      <c r="G81" s="110"/>
      <c r="H81" s="110"/>
      <c r="I81" s="110"/>
      <c r="J81" s="110"/>
      <c r="K81" s="103"/>
      <c r="L81" s="103"/>
      <c r="M81" s="103"/>
      <c r="N81" s="103"/>
      <c r="O81" s="103"/>
      <c r="P81" s="103"/>
      <c r="Q81" s="103"/>
      <c r="R81" s="103"/>
      <c r="S81" s="103"/>
      <c r="T81" s="103"/>
      <c r="U81" s="103"/>
      <c r="V81" s="103"/>
      <c r="W81" s="103"/>
      <c r="X81" s="103"/>
      <c r="Y81" s="103"/>
      <c r="Z81" s="111"/>
      <c r="AA81" s="111"/>
      <c r="AB81" s="111"/>
      <c r="AC81" s="111"/>
      <c r="AD81" s="111"/>
      <c r="AE81" s="111"/>
      <c r="AF81" s="103"/>
      <c r="AG81" s="103"/>
      <c r="AH81" s="110"/>
      <c r="AI81" s="110"/>
      <c r="AJ81" s="110"/>
      <c r="AK81" s="110"/>
      <c r="AL81" s="110"/>
      <c r="AM81" s="110"/>
      <c r="AQ81" s="110"/>
      <c r="AR81" s="110"/>
      <c r="AS81" s="110"/>
      <c r="AT81" s="110"/>
      <c r="AU81" s="110"/>
      <c r="AV81" s="110"/>
      <c r="AW81" s="110"/>
      <c r="AX81" s="110"/>
      <c r="AY81" s="110"/>
      <c r="AZ81" s="110"/>
      <c r="BB81" s="51"/>
      <c r="CE81" s="10" t="s">
        <v>161</v>
      </c>
      <c r="CF81" s="11" t="s">
        <v>162</v>
      </c>
      <c r="CG81" s="7">
        <v>9.0314714903108886</v>
      </c>
      <c r="CH81" s="4">
        <f t="shared" si="9"/>
        <v>129565.49</v>
      </c>
    </row>
    <row r="82" spans="3:86" ht="17.25" thickBot="1" x14ac:dyDescent="0.3">
      <c r="C82" s="60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2"/>
      <c r="CE82" s="10" t="s">
        <v>163</v>
      </c>
      <c r="CF82" s="11" t="s">
        <v>164</v>
      </c>
      <c r="CG82" s="7">
        <v>12.306423393280358</v>
      </c>
      <c r="CH82" s="4">
        <f t="shared" si="9"/>
        <v>176547.95</v>
      </c>
    </row>
    <row r="83" spans="3:86" x14ac:dyDescent="0.25">
      <c r="CE83" s="10" t="s">
        <v>165</v>
      </c>
      <c r="CF83" s="11" t="s">
        <v>166</v>
      </c>
      <c r="CG83" s="7">
        <v>17.52</v>
      </c>
      <c r="CH83" s="4">
        <f t="shared" si="9"/>
        <v>251341.91999999998</v>
      </c>
    </row>
    <row r="84" spans="3:86" ht="17.25" thickBot="1" x14ac:dyDescent="0.3">
      <c r="CE84" s="12" t="s">
        <v>167</v>
      </c>
      <c r="CF84" s="13" t="s">
        <v>168</v>
      </c>
      <c r="CG84" s="7">
        <v>6.0476808866583021</v>
      </c>
      <c r="CH84" s="4">
        <f t="shared" si="9"/>
        <v>86760.03</v>
      </c>
    </row>
    <row r="85" spans="3:86" x14ac:dyDescent="0.25">
      <c r="C85" s="43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  <c r="AI85" s="44"/>
      <c r="AJ85" s="44"/>
      <c r="AK85" s="44"/>
      <c r="AL85" s="44"/>
      <c r="AM85" s="44"/>
      <c r="AN85" s="44"/>
      <c r="AO85" s="44"/>
      <c r="AP85" s="44"/>
      <c r="AQ85" s="44"/>
      <c r="AR85" s="44"/>
      <c r="AS85" s="44"/>
      <c r="AT85" s="44"/>
      <c r="AU85" s="44"/>
      <c r="AV85" s="44"/>
      <c r="AW85" s="44"/>
      <c r="AX85" s="44"/>
      <c r="AY85" s="44"/>
      <c r="AZ85" s="44"/>
      <c r="BA85" s="44"/>
      <c r="BB85" s="45"/>
      <c r="CE85" s="12" t="s">
        <v>169</v>
      </c>
      <c r="CF85" s="20" t="s">
        <v>170</v>
      </c>
      <c r="CG85" s="7">
        <v>9.6363041962916505</v>
      </c>
      <c r="CH85" s="4">
        <f t="shared" si="9"/>
        <v>138242.42000000001</v>
      </c>
    </row>
    <row r="86" spans="3:86" x14ac:dyDescent="0.25">
      <c r="C86" s="46"/>
      <c r="E86" s="245" t="s">
        <v>0</v>
      </c>
      <c r="F86" s="245"/>
      <c r="G86" s="245"/>
      <c r="H86" s="245"/>
      <c r="I86" s="245"/>
      <c r="J86" s="49" t="s">
        <v>11</v>
      </c>
      <c r="K86" s="245" t="s">
        <v>342</v>
      </c>
      <c r="L86" s="245"/>
      <c r="M86" s="245"/>
      <c r="N86" s="245"/>
      <c r="O86" s="245"/>
      <c r="P86" s="245"/>
      <c r="Q86" s="245"/>
      <c r="R86" s="245"/>
      <c r="S86" s="245"/>
      <c r="T86" s="245"/>
      <c r="U86" s="245"/>
      <c r="V86" s="49"/>
      <c r="W86" s="49"/>
      <c r="X86" s="49"/>
      <c r="Y86" s="49"/>
      <c r="Z86" s="49"/>
      <c r="AA86" s="49"/>
      <c r="AB86" s="49"/>
      <c r="AC86" s="49"/>
      <c r="AD86" s="50"/>
      <c r="AE86" s="50"/>
      <c r="AF86" s="50"/>
      <c r="AG86" s="50"/>
      <c r="AH86" s="245" t="s">
        <v>3</v>
      </c>
      <c r="AI86" s="245"/>
      <c r="AJ86" s="245"/>
      <c r="AK86" s="245"/>
      <c r="AL86" s="245"/>
      <c r="AM86" s="245"/>
      <c r="AN86" s="245"/>
      <c r="AO86" s="245"/>
      <c r="AP86" s="49" t="s">
        <v>11</v>
      </c>
      <c r="AQ86" s="247">
        <v>453.97</v>
      </c>
      <c r="AR86" s="247"/>
      <c r="AS86" s="247"/>
      <c r="AT86" s="247"/>
      <c r="AU86" s="49" t="s">
        <v>319</v>
      </c>
      <c r="AV86" s="49"/>
      <c r="AW86" s="49"/>
      <c r="AX86" s="49"/>
      <c r="AY86" s="49"/>
      <c r="AZ86" s="49"/>
      <c r="BB86" s="51"/>
      <c r="CE86" s="10" t="s">
        <v>171</v>
      </c>
      <c r="CF86" s="21" t="s">
        <v>172</v>
      </c>
      <c r="CG86" s="7">
        <v>14.638158371671546</v>
      </c>
      <c r="CH86" s="4">
        <f t="shared" si="9"/>
        <v>209999.02</v>
      </c>
    </row>
    <row r="87" spans="3:86" x14ac:dyDescent="0.25">
      <c r="C87" s="46"/>
      <c r="E87" s="245" t="s">
        <v>322</v>
      </c>
      <c r="F87" s="245"/>
      <c r="G87" s="245"/>
      <c r="H87" s="245"/>
      <c r="I87" s="245"/>
      <c r="J87" s="49" t="s">
        <v>11</v>
      </c>
      <c r="K87" s="49" t="s">
        <v>462</v>
      </c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50"/>
      <c r="AE87" s="50"/>
      <c r="AF87" s="50"/>
      <c r="AG87" s="50"/>
      <c r="AH87" s="245" t="s">
        <v>4</v>
      </c>
      <c r="AI87" s="245"/>
      <c r="AJ87" s="245"/>
      <c r="AK87" s="245"/>
      <c r="AL87" s="245"/>
      <c r="AM87" s="245"/>
      <c r="AN87" s="245"/>
      <c r="AO87" s="245"/>
      <c r="AP87" s="49" t="s">
        <v>11</v>
      </c>
      <c r="AQ87" s="245">
        <v>2100</v>
      </c>
      <c r="AR87" s="245"/>
      <c r="AS87" s="245"/>
      <c r="AT87" s="245"/>
      <c r="AU87" s="49" t="s">
        <v>320</v>
      </c>
      <c r="AV87" s="49"/>
      <c r="AW87" s="49"/>
      <c r="AX87" s="49"/>
      <c r="AY87" s="49"/>
      <c r="AZ87" s="49"/>
      <c r="BB87" s="51"/>
      <c r="CE87" s="10" t="s">
        <v>173</v>
      </c>
      <c r="CF87" s="22" t="s">
        <v>174</v>
      </c>
      <c r="CG87" s="7">
        <v>12.216808866583019</v>
      </c>
      <c r="CH87" s="4">
        <f t="shared" si="9"/>
        <v>175262.34</v>
      </c>
    </row>
    <row r="88" spans="3:86" x14ac:dyDescent="0.25">
      <c r="C88" s="46"/>
      <c r="E88" s="245" t="s">
        <v>1</v>
      </c>
      <c r="F88" s="245"/>
      <c r="G88" s="245"/>
      <c r="H88" s="245"/>
      <c r="I88" s="245"/>
      <c r="J88" s="49" t="s">
        <v>11</v>
      </c>
      <c r="K88" s="245" t="s">
        <v>422</v>
      </c>
      <c r="L88" s="245"/>
      <c r="M88" s="245"/>
      <c r="N88" s="245"/>
      <c r="O88" s="245"/>
      <c r="P88" s="245"/>
      <c r="Q88" s="245"/>
      <c r="R88" s="245"/>
      <c r="S88" s="245"/>
      <c r="T88" s="245"/>
      <c r="U88" s="245"/>
      <c r="V88" s="49"/>
      <c r="W88" s="49"/>
      <c r="X88" s="49"/>
      <c r="Y88" s="49"/>
      <c r="Z88" s="49"/>
      <c r="AA88" s="49"/>
      <c r="AB88" s="49"/>
      <c r="AC88" s="49"/>
      <c r="AD88" s="50"/>
      <c r="AE88" s="50"/>
      <c r="AF88" s="50"/>
      <c r="AG88" s="50"/>
      <c r="AH88" s="245"/>
      <c r="AI88" s="245"/>
      <c r="AJ88" s="245"/>
      <c r="AK88" s="245"/>
      <c r="AL88" s="245"/>
      <c r="AM88" s="245"/>
      <c r="AN88" s="245"/>
      <c r="AO88" s="245"/>
      <c r="AP88" s="49"/>
      <c r="AQ88" s="246"/>
      <c r="AR88" s="246"/>
      <c r="AS88" s="246"/>
      <c r="AT88" s="246"/>
      <c r="AU88" s="49"/>
      <c r="AV88" s="49"/>
      <c r="AW88" s="49"/>
      <c r="AX88" s="49"/>
      <c r="AY88" s="49"/>
      <c r="AZ88" s="49"/>
      <c r="BB88" s="51"/>
      <c r="CE88" s="10" t="s">
        <v>175</v>
      </c>
      <c r="CF88" s="22" t="s">
        <v>176</v>
      </c>
      <c r="CG88" s="7">
        <v>9.1766143872856532</v>
      </c>
      <c r="CH88" s="4">
        <f t="shared" si="9"/>
        <v>131647.71</v>
      </c>
    </row>
    <row r="89" spans="3:86" x14ac:dyDescent="0.25">
      <c r="C89" s="46"/>
      <c r="E89" s="245" t="s">
        <v>2</v>
      </c>
      <c r="F89" s="245"/>
      <c r="G89" s="245"/>
      <c r="H89" s="245"/>
      <c r="I89" s="245"/>
      <c r="J89" s="49" t="s">
        <v>11</v>
      </c>
      <c r="K89" s="245" t="s">
        <v>337</v>
      </c>
      <c r="L89" s="245"/>
      <c r="M89" s="245"/>
      <c r="N89" s="245"/>
      <c r="O89" s="245"/>
      <c r="P89" s="245"/>
      <c r="Q89" s="245"/>
      <c r="R89" s="245"/>
      <c r="S89" s="245"/>
      <c r="T89" s="245"/>
      <c r="U89" s="245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49"/>
      <c r="AH89" s="245"/>
      <c r="AI89" s="245"/>
      <c r="AJ89" s="245"/>
      <c r="AK89" s="245"/>
      <c r="AL89" s="245"/>
      <c r="AM89" s="245"/>
      <c r="AN89" s="245"/>
      <c r="AO89" s="245"/>
      <c r="AP89" s="49"/>
      <c r="AQ89" s="49"/>
      <c r="AR89" s="49"/>
      <c r="AS89" s="49"/>
      <c r="AT89" s="49"/>
      <c r="AU89" s="49"/>
      <c r="AV89" s="49"/>
      <c r="AW89" s="49"/>
      <c r="AX89" s="49"/>
      <c r="AY89" s="49"/>
      <c r="AZ89" s="49"/>
      <c r="BB89" s="51"/>
      <c r="CE89" s="10" t="s">
        <v>177</v>
      </c>
      <c r="CF89" s="22" t="s">
        <v>178</v>
      </c>
      <c r="CG89" s="7">
        <v>23.90083368186254</v>
      </c>
      <c r="CH89" s="4">
        <f t="shared" si="9"/>
        <v>342881.36</v>
      </c>
    </row>
    <row r="90" spans="3:86" x14ac:dyDescent="0.25">
      <c r="C90" s="46"/>
      <c r="BB90" s="51"/>
      <c r="CE90" s="10" t="s">
        <v>179</v>
      </c>
      <c r="CF90" s="22" t="s">
        <v>180</v>
      </c>
      <c r="CG90" s="7">
        <v>8.8825477485013238</v>
      </c>
      <c r="CH90" s="4">
        <f t="shared" si="9"/>
        <v>127429.02999999998</v>
      </c>
    </row>
    <row r="91" spans="3:86" x14ac:dyDescent="0.25">
      <c r="C91" s="46"/>
      <c r="BB91" s="51"/>
      <c r="CE91" s="10" t="s">
        <v>181</v>
      </c>
      <c r="CF91" s="22" t="s">
        <v>182</v>
      </c>
      <c r="CG91" s="7">
        <v>7.6998738324271576</v>
      </c>
      <c r="CH91" s="4">
        <f t="shared" si="9"/>
        <v>110462.39</v>
      </c>
    </row>
    <row r="92" spans="3:86" x14ac:dyDescent="0.25">
      <c r="C92" s="46"/>
      <c r="BB92" s="51"/>
      <c r="CE92" s="10" t="s">
        <v>183</v>
      </c>
      <c r="CF92" s="11" t="s">
        <v>184</v>
      </c>
      <c r="CG92" s="7">
        <v>0.59577582601421997</v>
      </c>
      <c r="CH92" s="4">
        <f t="shared" si="9"/>
        <v>8547</v>
      </c>
    </row>
    <row r="93" spans="3:86" x14ac:dyDescent="0.25">
      <c r="C93" s="46"/>
      <c r="E93" s="208" t="s">
        <v>5</v>
      </c>
      <c r="F93" s="209"/>
      <c r="G93" s="209"/>
      <c r="H93" s="209"/>
      <c r="I93" s="209"/>
      <c r="J93" s="209"/>
      <c r="K93" s="210" t="str">
        <f t="shared" ref="K93:K98" si="10">VLOOKUP(E93,$CE$1:$CH$1004,2,FALSE)</f>
        <v>NOVACRON YELLOW S-3R</v>
      </c>
      <c r="L93" s="210"/>
      <c r="M93" s="210"/>
      <c r="N93" s="210"/>
      <c r="O93" s="210"/>
      <c r="P93" s="210"/>
      <c r="Q93" s="210"/>
      <c r="R93" s="210"/>
      <c r="S93" s="210"/>
      <c r="T93" s="210"/>
      <c r="U93" s="210"/>
      <c r="V93" s="210"/>
      <c r="W93" s="210"/>
      <c r="X93" s="210"/>
      <c r="Y93" s="105"/>
      <c r="Z93" s="234">
        <v>17.8</v>
      </c>
      <c r="AA93" s="234"/>
      <c r="AB93" s="234"/>
      <c r="AC93" s="234"/>
      <c r="AD93" s="234"/>
      <c r="AE93" s="234"/>
      <c r="AF93" s="210" t="s">
        <v>315</v>
      </c>
      <c r="AG93" s="210"/>
      <c r="AH93" s="235">
        <v>8080.61</v>
      </c>
      <c r="AI93" s="235"/>
      <c r="AJ93" s="235"/>
      <c r="AK93" s="235"/>
      <c r="AL93" s="235"/>
      <c r="AM93" s="235"/>
      <c r="AN93" s="52" t="s">
        <v>316</v>
      </c>
      <c r="AO93" s="52"/>
      <c r="AP93" s="213">
        <f t="shared" ref="AP93:AP98" si="11">(AH93*VLOOKUP(E93,$CE$1:$CH$1004,4,FALSE))/1000</f>
        <v>784808.39827619994</v>
      </c>
      <c r="AQ93" s="213"/>
      <c r="AR93" s="213"/>
      <c r="AS93" s="213"/>
      <c r="AT93" s="213"/>
      <c r="AU93" s="213"/>
      <c r="AV93" s="213"/>
      <c r="AW93" s="213"/>
      <c r="AX93" s="213"/>
      <c r="AY93" s="213"/>
      <c r="AZ93" s="214"/>
      <c r="BB93" s="51"/>
      <c r="CE93" s="10" t="s">
        <v>185</v>
      </c>
      <c r="CF93" s="11" t="s">
        <v>186</v>
      </c>
      <c r="CG93" s="7">
        <v>0.41704307820995395</v>
      </c>
      <c r="CH93" s="4">
        <f t="shared" si="9"/>
        <v>5982.9</v>
      </c>
    </row>
    <row r="94" spans="3:86" x14ac:dyDescent="0.25">
      <c r="C94" s="46"/>
      <c r="E94" s="200" t="s">
        <v>28</v>
      </c>
      <c r="F94" s="243"/>
      <c r="G94" s="243"/>
      <c r="H94" s="243"/>
      <c r="I94" s="243"/>
      <c r="J94" s="243"/>
      <c r="K94" s="230" t="str">
        <f t="shared" si="10"/>
        <v>NOVACRON RED S-B</v>
      </c>
      <c r="L94" s="230"/>
      <c r="M94" s="230"/>
      <c r="N94" s="230"/>
      <c r="O94" s="230"/>
      <c r="P94" s="230"/>
      <c r="Q94" s="230"/>
      <c r="R94" s="230"/>
      <c r="S94" s="230"/>
      <c r="T94" s="230"/>
      <c r="U94" s="230"/>
      <c r="V94" s="230"/>
      <c r="W94" s="230"/>
      <c r="X94" s="230"/>
      <c r="Y94" s="103"/>
      <c r="Z94" s="232">
        <v>6.74</v>
      </c>
      <c r="AA94" s="232"/>
      <c r="AB94" s="232"/>
      <c r="AC94" s="232"/>
      <c r="AD94" s="232"/>
      <c r="AE94" s="232"/>
      <c r="AF94" s="230" t="s">
        <v>315</v>
      </c>
      <c r="AG94" s="230"/>
      <c r="AH94" s="244">
        <v>3059.74</v>
      </c>
      <c r="AI94" s="244"/>
      <c r="AJ94" s="244"/>
      <c r="AK94" s="244"/>
      <c r="AL94" s="244"/>
      <c r="AM94" s="244"/>
      <c r="AN94" s="41" t="s">
        <v>316</v>
      </c>
      <c r="AP94" s="242">
        <f t="shared" si="11"/>
        <v>331407.47680199996</v>
      </c>
      <c r="AQ94" s="242"/>
      <c r="AR94" s="242"/>
      <c r="AS94" s="242"/>
      <c r="AT94" s="242"/>
      <c r="AU94" s="242"/>
      <c r="AV94" s="242"/>
      <c r="AW94" s="242"/>
      <c r="AX94" s="242"/>
      <c r="AY94" s="242"/>
      <c r="AZ94" s="206"/>
      <c r="BB94" s="51"/>
      <c r="CE94" s="10" t="s">
        <v>187</v>
      </c>
      <c r="CF94" s="11" t="s">
        <v>188</v>
      </c>
      <c r="CG94" s="7">
        <v>0.92429945629443744</v>
      </c>
      <c r="CH94" s="4">
        <f t="shared" si="9"/>
        <v>13260</v>
      </c>
    </row>
    <row r="95" spans="3:86" x14ac:dyDescent="0.25">
      <c r="C95" s="46"/>
      <c r="E95" s="200" t="s">
        <v>43</v>
      </c>
      <c r="F95" s="243"/>
      <c r="G95" s="243"/>
      <c r="H95" s="243"/>
      <c r="I95" s="243"/>
      <c r="J95" s="243"/>
      <c r="K95" s="230" t="str">
        <f t="shared" si="10"/>
        <v>NOVACRON NAVY S–G</v>
      </c>
      <c r="L95" s="230"/>
      <c r="M95" s="230"/>
      <c r="N95" s="230"/>
      <c r="O95" s="230"/>
      <c r="P95" s="230"/>
      <c r="Q95" s="230"/>
      <c r="R95" s="230"/>
      <c r="S95" s="230"/>
      <c r="T95" s="230"/>
      <c r="U95" s="230"/>
      <c r="V95" s="230"/>
      <c r="W95" s="230"/>
      <c r="X95" s="230"/>
      <c r="Y95" s="103"/>
      <c r="Z95" s="232">
        <v>4.32</v>
      </c>
      <c r="AA95" s="232"/>
      <c r="AB95" s="232"/>
      <c r="AC95" s="232"/>
      <c r="AD95" s="232"/>
      <c r="AE95" s="232"/>
      <c r="AF95" s="230" t="s">
        <v>315</v>
      </c>
      <c r="AG95" s="230"/>
      <c r="AH95" s="244">
        <v>1961.14</v>
      </c>
      <c r="AI95" s="244"/>
      <c r="AJ95" s="244"/>
      <c r="AK95" s="244"/>
      <c r="AL95" s="244"/>
      <c r="AM95" s="244"/>
      <c r="AN95" s="41" t="s">
        <v>316</v>
      </c>
      <c r="AP95" s="242">
        <f t="shared" si="11"/>
        <v>214666.34517719998</v>
      </c>
      <c r="AQ95" s="242"/>
      <c r="AR95" s="242"/>
      <c r="AS95" s="242"/>
      <c r="AT95" s="242"/>
      <c r="AU95" s="242"/>
      <c r="AV95" s="242"/>
      <c r="AW95" s="242"/>
      <c r="AX95" s="242"/>
      <c r="AY95" s="242"/>
      <c r="AZ95" s="206"/>
      <c r="BB95" s="51"/>
      <c r="CE95" s="10" t="s">
        <v>189</v>
      </c>
      <c r="CF95" s="11" t="s">
        <v>190</v>
      </c>
      <c r="CG95" s="8">
        <v>0.27780566011431757</v>
      </c>
      <c r="CH95" s="4">
        <f t="shared" si="9"/>
        <v>3985.3999999999996</v>
      </c>
    </row>
    <row r="96" spans="3:86" x14ac:dyDescent="0.25">
      <c r="C96" s="46"/>
      <c r="E96" s="216" t="s">
        <v>8</v>
      </c>
      <c r="F96" s="217"/>
      <c r="G96" s="217"/>
      <c r="H96" s="217"/>
      <c r="I96" s="217"/>
      <c r="J96" s="217"/>
      <c r="K96" s="218" t="str">
        <f t="shared" si="10"/>
        <v>FIMBIL EAS 40 NEW</v>
      </c>
      <c r="L96" s="218"/>
      <c r="M96" s="218"/>
      <c r="N96" s="218"/>
      <c r="O96" s="218"/>
      <c r="P96" s="218"/>
      <c r="Q96" s="218"/>
      <c r="R96" s="218"/>
      <c r="S96" s="218"/>
      <c r="T96" s="218"/>
      <c r="U96" s="218"/>
      <c r="V96" s="218"/>
      <c r="W96" s="218"/>
      <c r="X96" s="218"/>
      <c r="Y96" s="104"/>
      <c r="Z96" s="236">
        <v>4</v>
      </c>
      <c r="AA96" s="236"/>
      <c r="AB96" s="236"/>
      <c r="AC96" s="236"/>
      <c r="AD96" s="236"/>
      <c r="AE96" s="236"/>
      <c r="AF96" s="218" t="s">
        <v>315</v>
      </c>
      <c r="AG96" s="218"/>
      <c r="AH96" s="220">
        <v>1815.87</v>
      </c>
      <c r="AI96" s="220"/>
      <c r="AJ96" s="220"/>
      <c r="AK96" s="220"/>
      <c r="AL96" s="220"/>
      <c r="AM96" s="220"/>
      <c r="AN96" s="55" t="s">
        <v>316</v>
      </c>
      <c r="AO96" s="55"/>
      <c r="AP96" s="221">
        <f t="shared" si="11"/>
        <v>37458.020581799996</v>
      </c>
      <c r="AQ96" s="221"/>
      <c r="AR96" s="221"/>
      <c r="AS96" s="221"/>
      <c r="AT96" s="221"/>
      <c r="AU96" s="221"/>
      <c r="AV96" s="221"/>
      <c r="AW96" s="221"/>
      <c r="AX96" s="221"/>
      <c r="AY96" s="221"/>
      <c r="AZ96" s="222"/>
      <c r="BB96" s="51"/>
      <c r="CE96" s="10" t="s">
        <v>191</v>
      </c>
      <c r="CF96" s="11" t="s">
        <v>192</v>
      </c>
      <c r="CG96" s="7">
        <v>1.4798550118499931</v>
      </c>
      <c r="CH96" s="4">
        <f t="shared" si="9"/>
        <v>21230</v>
      </c>
    </row>
    <row r="97" spans="3:86" x14ac:dyDescent="0.25">
      <c r="C97" s="46"/>
      <c r="E97" s="200" t="s">
        <v>183</v>
      </c>
      <c r="F97" s="243"/>
      <c r="G97" s="243"/>
      <c r="H97" s="243"/>
      <c r="I97" s="243"/>
      <c r="J97" s="243"/>
      <c r="K97" s="230" t="str">
        <f t="shared" si="10"/>
        <v>CAUSTIC SODA LIQ</v>
      </c>
      <c r="L97" s="230"/>
      <c r="M97" s="230"/>
      <c r="N97" s="230"/>
      <c r="O97" s="230"/>
      <c r="P97" s="230"/>
      <c r="Q97" s="230"/>
      <c r="R97" s="230"/>
      <c r="S97" s="230"/>
      <c r="T97" s="230"/>
      <c r="U97" s="230"/>
      <c r="V97" s="230"/>
      <c r="W97" s="230"/>
      <c r="X97" s="230"/>
      <c r="Y97" s="103"/>
      <c r="Z97" s="232">
        <v>9</v>
      </c>
      <c r="AA97" s="232"/>
      <c r="AB97" s="232"/>
      <c r="AC97" s="232"/>
      <c r="AD97" s="232"/>
      <c r="AE97" s="232"/>
      <c r="AF97" s="230" t="s">
        <v>315</v>
      </c>
      <c r="AG97" s="230"/>
      <c r="AH97" s="244">
        <v>4085.7</v>
      </c>
      <c r="AI97" s="244"/>
      <c r="AJ97" s="244"/>
      <c r="AK97" s="244"/>
      <c r="AL97" s="244"/>
      <c r="AM97" s="244"/>
      <c r="AN97" s="41" t="s">
        <v>316</v>
      </c>
      <c r="AP97" s="242">
        <f t="shared" si="11"/>
        <v>34920.477899999998</v>
      </c>
      <c r="AQ97" s="242"/>
      <c r="AR97" s="242"/>
      <c r="AS97" s="242"/>
      <c r="AT97" s="242"/>
      <c r="AU97" s="242"/>
      <c r="AV97" s="242"/>
      <c r="AW97" s="242"/>
      <c r="AX97" s="242"/>
      <c r="AY97" s="242"/>
      <c r="AZ97" s="206"/>
      <c r="BB97" s="51"/>
      <c r="CE97" s="10" t="s">
        <v>193</v>
      </c>
      <c r="CF97" s="11" t="s">
        <v>194</v>
      </c>
      <c r="CG97" s="7">
        <v>1.4087850271852782</v>
      </c>
      <c r="CH97" s="4">
        <f t="shared" si="9"/>
        <v>20210.43</v>
      </c>
    </row>
    <row r="98" spans="3:86" x14ac:dyDescent="0.25">
      <c r="C98" s="46"/>
      <c r="E98" s="223" t="s">
        <v>10</v>
      </c>
      <c r="F98" s="224"/>
      <c r="G98" s="224"/>
      <c r="H98" s="224"/>
      <c r="I98" s="224"/>
      <c r="J98" s="224"/>
      <c r="K98" s="225" t="str">
        <f t="shared" si="10"/>
        <v>SODA ASH</v>
      </c>
      <c r="L98" s="225"/>
      <c r="M98" s="225"/>
      <c r="N98" s="225"/>
      <c r="O98" s="225"/>
      <c r="P98" s="225"/>
      <c r="Q98" s="225"/>
      <c r="R98" s="225"/>
      <c r="S98" s="225"/>
      <c r="T98" s="225"/>
      <c r="U98" s="225"/>
      <c r="V98" s="225"/>
      <c r="W98" s="225"/>
      <c r="X98" s="225"/>
      <c r="Y98" s="102"/>
      <c r="Z98" s="237">
        <v>20</v>
      </c>
      <c r="AA98" s="237"/>
      <c r="AB98" s="237"/>
      <c r="AC98" s="237"/>
      <c r="AD98" s="237"/>
      <c r="AE98" s="237"/>
      <c r="AF98" s="225" t="s">
        <v>315</v>
      </c>
      <c r="AG98" s="225"/>
      <c r="AH98" s="238">
        <v>9079.34</v>
      </c>
      <c r="AI98" s="238"/>
      <c r="AJ98" s="238"/>
      <c r="AK98" s="238"/>
      <c r="AL98" s="238"/>
      <c r="AM98" s="238"/>
      <c r="AN98" s="54" t="s">
        <v>316</v>
      </c>
      <c r="AO98" s="54"/>
      <c r="AP98" s="228">
        <f t="shared" si="11"/>
        <v>80624.539199999999</v>
      </c>
      <c r="AQ98" s="228"/>
      <c r="AR98" s="228"/>
      <c r="AS98" s="228"/>
      <c r="AT98" s="228"/>
      <c r="AU98" s="228"/>
      <c r="AV98" s="228"/>
      <c r="AW98" s="228"/>
      <c r="AX98" s="228"/>
      <c r="AY98" s="228"/>
      <c r="AZ98" s="229"/>
      <c r="BB98" s="51"/>
      <c r="CE98" s="10" t="s">
        <v>195</v>
      </c>
      <c r="CF98" s="11" t="s">
        <v>196</v>
      </c>
      <c r="CG98" s="7">
        <v>1.9592004739997211</v>
      </c>
      <c r="CH98" s="4">
        <f t="shared" si="9"/>
        <v>28106.69</v>
      </c>
    </row>
    <row r="99" spans="3:86" x14ac:dyDescent="0.25">
      <c r="C99" s="46"/>
      <c r="E99" s="110"/>
      <c r="F99" s="110"/>
      <c r="G99" s="110"/>
      <c r="H99" s="110"/>
      <c r="I99" s="110"/>
      <c r="J99" s="110"/>
      <c r="K99" s="103"/>
      <c r="L99" s="103"/>
      <c r="M99" s="103"/>
      <c r="N99" s="103"/>
      <c r="O99" s="103"/>
      <c r="P99" s="103"/>
      <c r="Q99" s="103"/>
      <c r="R99" s="103"/>
      <c r="S99" s="103"/>
      <c r="T99" s="103"/>
      <c r="U99" s="103"/>
      <c r="V99" s="103"/>
      <c r="W99" s="103"/>
      <c r="X99" s="103"/>
      <c r="Y99" s="103"/>
      <c r="Z99" s="111"/>
      <c r="AA99" s="111"/>
      <c r="AB99" s="111"/>
      <c r="AC99" s="111"/>
      <c r="AD99" s="111"/>
      <c r="AE99" s="111"/>
      <c r="AF99" s="103"/>
      <c r="AG99" s="103"/>
      <c r="AH99" s="110"/>
      <c r="AI99" s="110"/>
      <c r="AJ99" s="110"/>
      <c r="AK99" s="110"/>
      <c r="AL99" s="110"/>
      <c r="AM99" s="110"/>
      <c r="AP99" s="112"/>
      <c r="AQ99" s="112"/>
      <c r="AR99" s="112"/>
      <c r="AS99" s="112"/>
      <c r="AT99" s="112"/>
      <c r="AU99" s="112"/>
      <c r="AV99" s="112"/>
      <c r="AW99" s="112"/>
      <c r="AX99" s="112"/>
      <c r="AY99" s="112"/>
      <c r="AZ99" s="112"/>
      <c r="BB99" s="51"/>
      <c r="CE99" s="10" t="s">
        <v>9</v>
      </c>
      <c r="CF99" s="11" t="s">
        <v>197</v>
      </c>
      <c r="CG99" s="7">
        <v>0.1663529903805939</v>
      </c>
      <c r="CH99" s="4">
        <f t="shared" si="9"/>
        <v>2386.5</v>
      </c>
    </row>
    <row r="100" spans="3:86" x14ac:dyDescent="0.25">
      <c r="C100" s="46"/>
      <c r="E100" s="110"/>
      <c r="F100" s="110"/>
      <c r="G100" s="110"/>
      <c r="H100" s="110"/>
      <c r="I100" s="110"/>
      <c r="J100" s="110"/>
      <c r="K100" s="103"/>
      <c r="L100" s="103"/>
      <c r="M100" s="103"/>
      <c r="N100" s="103"/>
      <c r="O100" s="103"/>
      <c r="P100" s="103"/>
      <c r="Q100" s="103"/>
      <c r="R100" s="103"/>
      <c r="S100" s="103"/>
      <c r="T100" s="103"/>
      <c r="U100" s="103"/>
      <c r="V100" s="103"/>
      <c r="W100" s="103"/>
      <c r="X100" s="103"/>
      <c r="Y100" s="103"/>
      <c r="Z100" s="111"/>
      <c r="AA100" s="111"/>
      <c r="AB100" s="111"/>
      <c r="AC100" s="111"/>
      <c r="AD100" s="111"/>
      <c r="AE100" s="111"/>
      <c r="AF100" s="103"/>
      <c r="AG100" s="103"/>
      <c r="AH100" s="110"/>
      <c r="AI100" s="110"/>
      <c r="AJ100" s="110"/>
      <c r="AK100" s="59"/>
      <c r="AL100" s="230" t="s">
        <v>318</v>
      </c>
      <c r="AM100" s="230"/>
      <c r="AN100" s="230"/>
      <c r="AO100" s="230"/>
      <c r="AP100" s="112" t="s">
        <v>11</v>
      </c>
      <c r="AQ100" s="242">
        <f>SUM(AP93:AZ98)</f>
        <v>1483885.2579371999</v>
      </c>
      <c r="AR100" s="242"/>
      <c r="AS100" s="242"/>
      <c r="AT100" s="242"/>
      <c r="AU100" s="242"/>
      <c r="AV100" s="242"/>
      <c r="AW100" s="242"/>
      <c r="AX100" s="242"/>
      <c r="AY100" s="242"/>
      <c r="AZ100" s="242"/>
      <c r="BB100" s="51"/>
      <c r="CE100" s="10" t="s">
        <v>10</v>
      </c>
      <c r="CF100" s="11" t="s">
        <v>198</v>
      </c>
      <c r="CG100" s="7">
        <v>0.61898787118360521</v>
      </c>
      <c r="CH100" s="4">
        <f t="shared" si="9"/>
        <v>8880</v>
      </c>
    </row>
    <row r="101" spans="3:86" x14ac:dyDescent="0.25">
      <c r="C101" s="46"/>
      <c r="E101" s="110"/>
      <c r="F101" s="110"/>
      <c r="G101" s="110"/>
      <c r="H101" s="110"/>
      <c r="I101" s="110"/>
      <c r="J101" s="110"/>
      <c r="K101" s="103"/>
      <c r="L101" s="103"/>
      <c r="M101" s="103"/>
      <c r="N101" s="103"/>
      <c r="O101" s="103"/>
      <c r="P101" s="103"/>
      <c r="Q101" s="103"/>
      <c r="R101" s="103"/>
      <c r="S101" s="103"/>
      <c r="T101" s="103"/>
      <c r="U101" s="103"/>
      <c r="V101" s="103"/>
      <c r="W101" s="103"/>
      <c r="X101" s="103"/>
      <c r="Y101" s="103"/>
      <c r="Z101" s="111"/>
      <c r="AA101" s="111"/>
      <c r="AB101" s="111"/>
      <c r="AC101" s="111"/>
      <c r="AD101" s="111"/>
      <c r="AE101" s="111"/>
      <c r="AF101" s="103"/>
      <c r="AG101" s="103"/>
      <c r="AH101" s="110"/>
      <c r="AI101" s="110"/>
      <c r="AJ101" s="110"/>
      <c r="AK101" s="59"/>
      <c r="AL101" s="230" t="s">
        <v>317</v>
      </c>
      <c r="AM101" s="230"/>
      <c r="AN101" s="230"/>
      <c r="AO101" s="230"/>
      <c r="AP101" s="112" t="s">
        <v>11</v>
      </c>
      <c r="AQ101" s="242">
        <f>AQ100/AQ87</f>
        <v>706.61202758914283</v>
      </c>
      <c r="AR101" s="242"/>
      <c r="AS101" s="242"/>
      <c r="AT101" s="242"/>
      <c r="AU101" s="242"/>
      <c r="AV101" s="242"/>
      <c r="AW101" s="242"/>
      <c r="AX101" s="242"/>
      <c r="AY101" s="242"/>
      <c r="AZ101" s="242"/>
      <c r="BB101" s="51"/>
      <c r="CE101" s="10" t="s">
        <v>199</v>
      </c>
      <c r="CF101" s="11" t="s">
        <v>200</v>
      </c>
      <c r="CG101" s="7">
        <v>0.794646591384358</v>
      </c>
      <c r="CH101" s="4">
        <f t="shared" si="9"/>
        <v>11400</v>
      </c>
    </row>
    <row r="102" spans="3:86" x14ac:dyDescent="0.25">
      <c r="C102" s="46"/>
      <c r="E102" s="110"/>
      <c r="F102" s="110"/>
      <c r="G102" s="110"/>
      <c r="H102" s="110"/>
      <c r="I102" s="110"/>
      <c r="J102" s="110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3"/>
      <c r="Z102" s="111"/>
      <c r="AA102" s="111"/>
      <c r="AB102" s="111"/>
      <c r="AC102" s="111"/>
      <c r="AD102" s="111"/>
      <c r="AE102" s="111"/>
      <c r="AF102" s="103"/>
      <c r="AG102" s="103"/>
      <c r="AH102" s="110"/>
      <c r="AI102" s="110"/>
      <c r="AJ102" s="110"/>
      <c r="AK102" s="110"/>
      <c r="AL102" s="110"/>
      <c r="AM102" s="110"/>
      <c r="AQ102" s="110"/>
      <c r="AR102" s="110"/>
      <c r="AS102" s="110"/>
      <c r="AT102" s="110"/>
      <c r="AU102" s="110"/>
      <c r="AV102" s="110"/>
      <c r="AW102" s="110"/>
      <c r="AX102" s="110"/>
      <c r="AY102" s="110"/>
      <c r="AZ102" s="110"/>
      <c r="BB102" s="51"/>
      <c r="CE102" s="10" t="s">
        <v>201</v>
      </c>
      <c r="CF102" s="11" t="s">
        <v>202</v>
      </c>
      <c r="CG102" s="7">
        <v>0.71099958176495193</v>
      </c>
      <c r="CH102" s="4">
        <f t="shared" si="9"/>
        <v>10200</v>
      </c>
    </row>
    <row r="103" spans="3:86" ht="17.25" thickBot="1" x14ac:dyDescent="0.3">
      <c r="C103" s="60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  <c r="BB103" s="62"/>
      <c r="CE103" s="10" t="s">
        <v>203</v>
      </c>
      <c r="CF103" s="11" t="s">
        <v>204</v>
      </c>
      <c r="CG103" s="7">
        <v>1.3377959012965286</v>
      </c>
      <c r="CH103" s="4">
        <f t="shared" si="9"/>
        <v>19192.02</v>
      </c>
    </row>
    <row r="104" spans="3:86" x14ac:dyDescent="0.25">
      <c r="CE104" s="10" t="s">
        <v>205</v>
      </c>
      <c r="CF104" s="11" t="s">
        <v>206</v>
      </c>
      <c r="CG104" s="7">
        <v>2.4213495050885263</v>
      </c>
      <c r="CH104" s="4">
        <f t="shared" si="9"/>
        <v>34736.68</v>
      </c>
    </row>
    <row r="105" spans="3:86" ht="17.25" thickBot="1" x14ac:dyDescent="0.3">
      <c r="CE105" s="10" t="s">
        <v>207</v>
      </c>
      <c r="CF105" s="11" t="s">
        <v>208</v>
      </c>
      <c r="CG105" s="7">
        <v>0.88</v>
      </c>
      <c r="CH105" s="4">
        <f t="shared" si="9"/>
        <v>12624.48</v>
      </c>
    </row>
    <row r="106" spans="3:86" x14ac:dyDescent="0.25">
      <c r="C106" s="43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5"/>
      <c r="CE106" s="12" t="s">
        <v>209</v>
      </c>
      <c r="CF106" s="13" t="s">
        <v>210</v>
      </c>
      <c r="CG106" s="7">
        <v>3.1523232956921792</v>
      </c>
      <c r="CH106" s="4">
        <f t="shared" si="9"/>
        <v>45223.23</v>
      </c>
    </row>
    <row r="107" spans="3:86" x14ac:dyDescent="0.25">
      <c r="C107" s="46"/>
      <c r="E107" s="245" t="s">
        <v>0</v>
      </c>
      <c r="F107" s="245"/>
      <c r="G107" s="245"/>
      <c r="H107" s="245"/>
      <c r="I107" s="245"/>
      <c r="J107" s="49" t="s">
        <v>11</v>
      </c>
      <c r="K107" s="245" t="s">
        <v>353</v>
      </c>
      <c r="L107" s="245"/>
      <c r="M107" s="245"/>
      <c r="N107" s="245"/>
      <c r="O107" s="245"/>
      <c r="P107" s="245"/>
      <c r="Q107" s="245"/>
      <c r="R107" s="245"/>
      <c r="S107" s="245"/>
      <c r="T107" s="245"/>
      <c r="U107" s="245"/>
      <c r="V107" s="49"/>
      <c r="W107" s="49"/>
      <c r="X107" s="49"/>
      <c r="Y107" s="49"/>
      <c r="Z107" s="49"/>
      <c r="AA107" s="49"/>
      <c r="AB107" s="49"/>
      <c r="AC107" s="49"/>
      <c r="AD107" s="50"/>
      <c r="AE107" s="50"/>
      <c r="AF107" s="50"/>
      <c r="AG107" s="50"/>
      <c r="AH107" s="245" t="s">
        <v>3</v>
      </c>
      <c r="AI107" s="245"/>
      <c r="AJ107" s="245"/>
      <c r="AK107" s="245"/>
      <c r="AL107" s="245"/>
      <c r="AM107" s="245"/>
      <c r="AN107" s="245"/>
      <c r="AO107" s="245"/>
      <c r="AP107" s="49" t="s">
        <v>11</v>
      </c>
      <c r="AQ107" s="247">
        <v>453.97</v>
      </c>
      <c r="AR107" s="247"/>
      <c r="AS107" s="247"/>
      <c r="AT107" s="247"/>
      <c r="AU107" s="49" t="s">
        <v>319</v>
      </c>
      <c r="AV107" s="49"/>
      <c r="AW107" s="49"/>
      <c r="AX107" s="49"/>
      <c r="AY107" s="49"/>
      <c r="AZ107" s="49"/>
      <c r="BB107" s="51"/>
      <c r="CE107" s="5" t="s">
        <v>211</v>
      </c>
      <c r="CF107" s="11" t="s">
        <v>212</v>
      </c>
      <c r="CG107" s="7">
        <v>1.3936128537571448</v>
      </c>
      <c r="CH107" s="4">
        <f t="shared" si="9"/>
        <v>19992.77</v>
      </c>
    </row>
    <row r="108" spans="3:86" x14ac:dyDescent="0.25">
      <c r="C108" s="46"/>
      <c r="E108" s="245" t="s">
        <v>322</v>
      </c>
      <c r="F108" s="245"/>
      <c r="G108" s="245"/>
      <c r="H108" s="245"/>
      <c r="I108" s="245"/>
      <c r="J108" s="49" t="s">
        <v>11</v>
      </c>
      <c r="K108" s="49" t="s">
        <v>427</v>
      </c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50"/>
      <c r="AE108" s="50"/>
      <c r="AF108" s="50"/>
      <c r="AG108" s="50"/>
      <c r="AH108" s="245" t="s">
        <v>4</v>
      </c>
      <c r="AI108" s="245"/>
      <c r="AJ108" s="245"/>
      <c r="AK108" s="245"/>
      <c r="AL108" s="245"/>
      <c r="AM108" s="245"/>
      <c r="AN108" s="245"/>
      <c r="AO108" s="245"/>
      <c r="AP108" s="49" t="s">
        <v>11</v>
      </c>
      <c r="AQ108" s="245">
        <v>2100</v>
      </c>
      <c r="AR108" s="245"/>
      <c r="AS108" s="245"/>
      <c r="AT108" s="245"/>
      <c r="AU108" s="49" t="s">
        <v>320</v>
      </c>
      <c r="AV108" s="49"/>
      <c r="AW108" s="49"/>
      <c r="AX108" s="49"/>
      <c r="AY108" s="49"/>
      <c r="AZ108" s="49"/>
      <c r="BB108" s="51"/>
      <c r="CE108" s="10" t="s">
        <v>213</v>
      </c>
      <c r="CF108" s="11" t="s">
        <v>214</v>
      </c>
      <c r="CG108" s="7">
        <v>0.59725149867558902</v>
      </c>
      <c r="CH108" s="4">
        <f t="shared" si="9"/>
        <v>8568.17</v>
      </c>
    </row>
    <row r="109" spans="3:86" x14ac:dyDescent="0.25">
      <c r="C109" s="46"/>
      <c r="E109" s="245" t="s">
        <v>1</v>
      </c>
      <c r="F109" s="245"/>
      <c r="G109" s="245"/>
      <c r="H109" s="245"/>
      <c r="I109" s="245"/>
      <c r="J109" s="49" t="s">
        <v>11</v>
      </c>
      <c r="K109" s="245" t="s">
        <v>422</v>
      </c>
      <c r="L109" s="245"/>
      <c r="M109" s="245"/>
      <c r="N109" s="245"/>
      <c r="O109" s="245"/>
      <c r="P109" s="245"/>
      <c r="Q109" s="245"/>
      <c r="R109" s="245"/>
      <c r="S109" s="245"/>
      <c r="T109" s="245"/>
      <c r="U109" s="245"/>
      <c r="V109" s="49"/>
      <c r="W109" s="49"/>
      <c r="X109" s="49"/>
      <c r="Y109" s="49"/>
      <c r="Z109" s="49"/>
      <c r="AA109" s="49"/>
      <c r="AB109" s="49"/>
      <c r="AC109" s="49"/>
      <c r="AD109" s="50"/>
      <c r="AE109" s="50"/>
      <c r="AF109" s="50"/>
      <c r="AG109" s="50"/>
      <c r="AH109" s="245"/>
      <c r="AI109" s="245"/>
      <c r="AJ109" s="245"/>
      <c r="AK109" s="245"/>
      <c r="AL109" s="245"/>
      <c r="AM109" s="245"/>
      <c r="AN109" s="245"/>
      <c r="AO109" s="245"/>
      <c r="AP109" s="49"/>
      <c r="AQ109" s="246"/>
      <c r="AR109" s="246"/>
      <c r="AS109" s="246"/>
      <c r="AT109" s="246"/>
      <c r="AU109" s="49"/>
      <c r="AV109" s="49"/>
      <c r="AW109" s="49"/>
      <c r="AX109" s="49"/>
      <c r="AY109" s="49"/>
      <c r="AZ109" s="49"/>
      <c r="BB109" s="51"/>
      <c r="CE109" s="10" t="s">
        <v>8</v>
      </c>
      <c r="CF109" s="11" t="s">
        <v>215</v>
      </c>
      <c r="CG109" s="7">
        <v>1.4379018541753799</v>
      </c>
      <c r="CH109" s="4">
        <f t="shared" si="9"/>
        <v>20628.14</v>
      </c>
    </row>
    <row r="110" spans="3:86" x14ac:dyDescent="0.25">
      <c r="C110" s="46"/>
      <c r="E110" s="245" t="s">
        <v>2</v>
      </c>
      <c r="F110" s="245"/>
      <c r="G110" s="245"/>
      <c r="H110" s="245"/>
      <c r="I110" s="245"/>
      <c r="J110" s="49" t="s">
        <v>11</v>
      </c>
      <c r="K110" s="245" t="s">
        <v>337</v>
      </c>
      <c r="L110" s="245"/>
      <c r="M110" s="245"/>
      <c r="N110" s="245"/>
      <c r="O110" s="245"/>
      <c r="P110" s="245"/>
      <c r="Q110" s="245"/>
      <c r="R110" s="245"/>
      <c r="S110" s="245"/>
      <c r="T110" s="245"/>
      <c r="U110" s="245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245"/>
      <c r="AI110" s="245"/>
      <c r="AJ110" s="245"/>
      <c r="AK110" s="245"/>
      <c r="AL110" s="245"/>
      <c r="AM110" s="245"/>
      <c r="AN110" s="245"/>
      <c r="AO110" s="245"/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  <c r="BB110" s="51"/>
      <c r="CE110" s="10" t="s">
        <v>216</v>
      </c>
      <c r="CF110" s="11" t="s">
        <v>217</v>
      </c>
      <c r="CG110" s="7">
        <v>1.1666499372647428</v>
      </c>
      <c r="CH110" s="4">
        <f t="shared" si="9"/>
        <v>16736.759999999998</v>
      </c>
    </row>
    <row r="111" spans="3:86" x14ac:dyDescent="0.25">
      <c r="C111" s="46"/>
      <c r="BB111" s="51"/>
      <c r="CE111" s="10" t="s">
        <v>218</v>
      </c>
      <c r="CF111" s="11" t="s">
        <v>219</v>
      </c>
      <c r="CG111" s="7">
        <v>0.83646591384358016</v>
      </c>
      <c r="CH111" s="4">
        <f t="shared" si="9"/>
        <v>11999.94</v>
      </c>
    </row>
    <row r="112" spans="3:86" x14ac:dyDescent="0.25">
      <c r="C112" s="46"/>
      <c r="BB112" s="51"/>
      <c r="CE112" s="10" t="s">
        <v>220</v>
      </c>
      <c r="CF112" s="11" t="s">
        <v>221</v>
      </c>
      <c r="CG112" s="7">
        <v>1.2344904502997351</v>
      </c>
      <c r="CH112" s="4">
        <f t="shared" si="9"/>
        <v>17710</v>
      </c>
    </row>
    <row r="113" spans="3:86" x14ac:dyDescent="0.25">
      <c r="C113" s="46"/>
      <c r="BB113" s="51"/>
      <c r="CE113" s="10" t="s">
        <v>222</v>
      </c>
      <c r="CF113" s="11" t="s">
        <v>223</v>
      </c>
      <c r="CG113" s="7">
        <v>0.84344068032901154</v>
      </c>
      <c r="CH113" s="4">
        <f t="shared" si="9"/>
        <v>12100</v>
      </c>
    </row>
    <row r="114" spans="3:86" x14ac:dyDescent="0.25">
      <c r="C114" s="46"/>
      <c r="E114" s="208" t="s">
        <v>25</v>
      </c>
      <c r="F114" s="209"/>
      <c r="G114" s="209"/>
      <c r="H114" s="209"/>
      <c r="I114" s="209"/>
      <c r="J114" s="209"/>
      <c r="K114" s="210" t="str">
        <f t="shared" ref="K114:K119" si="12">VLOOKUP(E114,$CE$1:$CH$1004,2,FALSE)</f>
        <v>NOVACRON DEEP ORANGE S–4R</v>
      </c>
      <c r="L114" s="210"/>
      <c r="M114" s="210"/>
      <c r="N114" s="210"/>
      <c r="O114" s="210"/>
      <c r="P114" s="210"/>
      <c r="Q114" s="210"/>
      <c r="R114" s="210"/>
      <c r="S114" s="210"/>
      <c r="T114" s="210"/>
      <c r="U114" s="210"/>
      <c r="V114" s="210"/>
      <c r="W114" s="210"/>
      <c r="X114" s="210"/>
      <c r="Y114" s="105"/>
      <c r="Z114" s="234">
        <v>1.5</v>
      </c>
      <c r="AA114" s="234"/>
      <c r="AB114" s="234"/>
      <c r="AC114" s="234"/>
      <c r="AD114" s="234"/>
      <c r="AE114" s="234"/>
      <c r="AF114" s="210" t="s">
        <v>315</v>
      </c>
      <c r="AG114" s="210"/>
      <c r="AH114" s="235">
        <v>680.95</v>
      </c>
      <c r="AI114" s="235"/>
      <c r="AJ114" s="235"/>
      <c r="AK114" s="235"/>
      <c r="AL114" s="235"/>
      <c r="AM114" s="235"/>
      <c r="AN114" s="52" t="s">
        <v>316</v>
      </c>
      <c r="AO114" s="52"/>
      <c r="AP114" s="213">
        <f t="shared" ref="AP114:AP119" si="13">(AH114*VLOOKUP(E114,$CE$1:$CH$1004,4,FALSE))/1000</f>
        <v>72876.058902000004</v>
      </c>
      <c r="AQ114" s="213"/>
      <c r="AR114" s="213"/>
      <c r="AS114" s="213"/>
      <c r="AT114" s="213"/>
      <c r="AU114" s="213"/>
      <c r="AV114" s="213"/>
      <c r="AW114" s="213"/>
      <c r="AX114" s="213"/>
      <c r="AY114" s="213"/>
      <c r="AZ114" s="214"/>
      <c r="BB114" s="51"/>
      <c r="CE114" s="10" t="s">
        <v>224</v>
      </c>
      <c r="CF114" s="11" t="s">
        <v>225</v>
      </c>
      <c r="CG114" s="7">
        <v>0.58723825456573264</v>
      </c>
      <c r="CH114" s="4">
        <f t="shared" si="9"/>
        <v>8424.52</v>
      </c>
    </row>
    <row r="115" spans="3:86" x14ac:dyDescent="0.25">
      <c r="C115" s="46"/>
      <c r="E115" s="200" t="s">
        <v>32</v>
      </c>
      <c r="F115" s="243"/>
      <c r="G115" s="243"/>
      <c r="H115" s="243"/>
      <c r="I115" s="243"/>
      <c r="J115" s="243"/>
      <c r="K115" s="230" t="str">
        <f t="shared" si="12"/>
        <v>NOVACRON DEEP CHERRY S–D</v>
      </c>
      <c r="L115" s="230"/>
      <c r="M115" s="230"/>
      <c r="N115" s="230"/>
      <c r="O115" s="230"/>
      <c r="P115" s="230"/>
      <c r="Q115" s="230"/>
      <c r="R115" s="230"/>
      <c r="S115" s="230"/>
      <c r="T115" s="230"/>
      <c r="U115" s="230"/>
      <c r="V115" s="230"/>
      <c r="W115" s="230"/>
      <c r="X115" s="230"/>
      <c r="Y115" s="103"/>
      <c r="Z115" s="232">
        <v>31.1</v>
      </c>
      <c r="AA115" s="232"/>
      <c r="AB115" s="232"/>
      <c r="AC115" s="232"/>
      <c r="AD115" s="232"/>
      <c r="AE115" s="232"/>
      <c r="AF115" s="230" t="s">
        <v>315</v>
      </c>
      <c r="AG115" s="230"/>
      <c r="AH115" s="244">
        <v>14118.37</v>
      </c>
      <c r="AI115" s="244"/>
      <c r="AJ115" s="244"/>
      <c r="AK115" s="244"/>
      <c r="AL115" s="244"/>
      <c r="AM115" s="244"/>
      <c r="AN115" s="41" t="s">
        <v>316</v>
      </c>
      <c r="AP115" s="242">
        <f t="shared" si="13"/>
        <v>2361641.3059932003</v>
      </c>
      <c r="AQ115" s="242"/>
      <c r="AR115" s="242"/>
      <c r="AS115" s="242"/>
      <c r="AT115" s="242"/>
      <c r="AU115" s="242"/>
      <c r="AV115" s="242"/>
      <c r="AW115" s="242"/>
      <c r="AX115" s="242"/>
      <c r="AY115" s="242"/>
      <c r="AZ115" s="206"/>
      <c r="BB115" s="51"/>
      <c r="CE115" s="10" t="s">
        <v>226</v>
      </c>
      <c r="CF115" s="11" t="s">
        <v>227</v>
      </c>
      <c r="CG115" s="23">
        <v>2.9269482782657188</v>
      </c>
      <c r="CH115" s="4">
        <f t="shared" si="9"/>
        <v>41990</v>
      </c>
    </row>
    <row r="116" spans="3:86" x14ac:dyDescent="0.25">
      <c r="C116" s="46"/>
      <c r="E116" s="200" t="s">
        <v>7</v>
      </c>
      <c r="F116" s="243"/>
      <c r="G116" s="243"/>
      <c r="H116" s="243"/>
      <c r="I116" s="243"/>
      <c r="J116" s="243"/>
      <c r="K116" s="230" t="str">
        <f t="shared" si="12"/>
        <v>NOVACRON DARK BLUE S-GL</v>
      </c>
      <c r="L116" s="230"/>
      <c r="M116" s="230"/>
      <c r="N116" s="230"/>
      <c r="O116" s="230"/>
      <c r="P116" s="230"/>
      <c r="Q116" s="230"/>
      <c r="R116" s="230"/>
      <c r="S116" s="230"/>
      <c r="T116" s="230"/>
      <c r="U116" s="230"/>
      <c r="V116" s="230"/>
      <c r="W116" s="230"/>
      <c r="X116" s="230"/>
      <c r="Y116" s="103"/>
      <c r="Z116" s="232">
        <v>0.8</v>
      </c>
      <c r="AA116" s="232"/>
      <c r="AB116" s="232"/>
      <c r="AC116" s="232"/>
      <c r="AD116" s="232"/>
      <c r="AE116" s="232"/>
      <c r="AF116" s="230" t="s">
        <v>315</v>
      </c>
      <c r="AG116" s="230"/>
      <c r="AH116" s="244">
        <v>363.17</v>
      </c>
      <c r="AI116" s="244"/>
      <c r="AJ116" s="244"/>
      <c r="AK116" s="244"/>
      <c r="AL116" s="244"/>
      <c r="AM116" s="244"/>
      <c r="AN116" s="41" t="s">
        <v>316</v>
      </c>
      <c r="AP116" s="242">
        <f t="shared" si="13"/>
        <v>44181.112233600004</v>
      </c>
      <c r="AQ116" s="242"/>
      <c r="AR116" s="242"/>
      <c r="AS116" s="242"/>
      <c r="AT116" s="242"/>
      <c r="AU116" s="242"/>
      <c r="AV116" s="242"/>
      <c r="AW116" s="242"/>
      <c r="AX116" s="242"/>
      <c r="AY116" s="242"/>
      <c r="AZ116" s="206"/>
      <c r="BB116" s="51"/>
      <c r="CE116" s="24" t="s">
        <v>228</v>
      </c>
      <c r="CF116" s="13" t="s">
        <v>229</v>
      </c>
      <c r="CG116" s="14">
        <v>2.5644291091593479</v>
      </c>
      <c r="CH116" s="4">
        <f t="shared" si="9"/>
        <v>36789.300000000003</v>
      </c>
    </row>
    <row r="117" spans="3:86" x14ac:dyDescent="0.25">
      <c r="C117" s="46"/>
      <c r="E117" s="216" t="s">
        <v>8</v>
      </c>
      <c r="F117" s="217"/>
      <c r="G117" s="217"/>
      <c r="H117" s="217"/>
      <c r="I117" s="217"/>
      <c r="J117" s="217"/>
      <c r="K117" s="218" t="str">
        <f t="shared" si="12"/>
        <v>FIMBIL EAS 40 NEW</v>
      </c>
      <c r="L117" s="218"/>
      <c r="M117" s="218"/>
      <c r="N117" s="218"/>
      <c r="O117" s="218"/>
      <c r="P117" s="218"/>
      <c r="Q117" s="218"/>
      <c r="R117" s="218"/>
      <c r="S117" s="218"/>
      <c r="T117" s="218"/>
      <c r="U117" s="218"/>
      <c r="V117" s="218"/>
      <c r="W117" s="218"/>
      <c r="X117" s="218"/>
      <c r="Y117" s="104"/>
      <c r="Z117" s="236">
        <v>4</v>
      </c>
      <c r="AA117" s="236"/>
      <c r="AB117" s="236"/>
      <c r="AC117" s="236"/>
      <c r="AD117" s="236"/>
      <c r="AE117" s="236"/>
      <c r="AF117" s="218" t="s">
        <v>315</v>
      </c>
      <c r="AG117" s="218"/>
      <c r="AH117" s="220">
        <v>1815.87</v>
      </c>
      <c r="AI117" s="220"/>
      <c r="AJ117" s="220"/>
      <c r="AK117" s="220"/>
      <c r="AL117" s="220"/>
      <c r="AM117" s="220"/>
      <c r="AN117" s="55" t="s">
        <v>316</v>
      </c>
      <c r="AO117" s="55"/>
      <c r="AP117" s="221">
        <f t="shared" si="13"/>
        <v>37458.020581799996</v>
      </c>
      <c r="AQ117" s="221"/>
      <c r="AR117" s="221"/>
      <c r="AS117" s="221"/>
      <c r="AT117" s="221"/>
      <c r="AU117" s="221"/>
      <c r="AV117" s="221"/>
      <c r="AW117" s="221"/>
      <c r="AX117" s="221"/>
      <c r="AY117" s="221"/>
      <c r="AZ117" s="222"/>
      <c r="BB117" s="51"/>
      <c r="CE117" s="10" t="s">
        <v>230</v>
      </c>
      <c r="CF117" s="11" t="s">
        <v>231</v>
      </c>
      <c r="CG117" s="7">
        <v>2.234245085738185</v>
      </c>
      <c r="CH117" s="4">
        <f t="shared" si="9"/>
        <v>32052.480000000003</v>
      </c>
    </row>
    <row r="118" spans="3:86" x14ac:dyDescent="0.25">
      <c r="C118" s="46"/>
      <c r="E118" s="200" t="s">
        <v>183</v>
      </c>
      <c r="F118" s="243"/>
      <c r="G118" s="243"/>
      <c r="H118" s="243"/>
      <c r="I118" s="243"/>
      <c r="J118" s="243"/>
      <c r="K118" s="230" t="str">
        <f t="shared" si="12"/>
        <v>CAUSTIC SODA LIQ</v>
      </c>
      <c r="L118" s="230"/>
      <c r="M118" s="230"/>
      <c r="N118" s="230"/>
      <c r="O118" s="230"/>
      <c r="P118" s="230"/>
      <c r="Q118" s="230"/>
      <c r="R118" s="230"/>
      <c r="S118" s="230"/>
      <c r="T118" s="230"/>
      <c r="U118" s="230"/>
      <c r="V118" s="230"/>
      <c r="W118" s="230"/>
      <c r="X118" s="230"/>
      <c r="Y118" s="103"/>
      <c r="Z118" s="232">
        <v>9</v>
      </c>
      <c r="AA118" s="232"/>
      <c r="AB118" s="232"/>
      <c r="AC118" s="232"/>
      <c r="AD118" s="232"/>
      <c r="AE118" s="232"/>
      <c r="AF118" s="230" t="s">
        <v>315</v>
      </c>
      <c r="AG118" s="230"/>
      <c r="AH118" s="244">
        <v>4085.7</v>
      </c>
      <c r="AI118" s="244"/>
      <c r="AJ118" s="244"/>
      <c r="AK118" s="244"/>
      <c r="AL118" s="244"/>
      <c r="AM118" s="244"/>
      <c r="AN118" s="41" t="s">
        <v>316</v>
      </c>
      <c r="AP118" s="242">
        <f t="shared" si="13"/>
        <v>34920.477899999998</v>
      </c>
      <c r="AQ118" s="242"/>
      <c r="AR118" s="242"/>
      <c r="AS118" s="242"/>
      <c r="AT118" s="242"/>
      <c r="AU118" s="242"/>
      <c r="AV118" s="242"/>
      <c r="AW118" s="242"/>
      <c r="AX118" s="242"/>
      <c r="AY118" s="242"/>
      <c r="AZ118" s="206"/>
      <c r="BB118" s="51"/>
      <c r="CE118" s="10" t="s">
        <v>232</v>
      </c>
      <c r="CF118" s="11" t="s">
        <v>233</v>
      </c>
      <c r="CG118" s="7">
        <v>2.6099546912031228</v>
      </c>
      <c r="CH118" s="4">
        <f t="shared" si="9"/>
        <v>37442.410000000003</v>
      </c>
    </row>
    <row r="119" spans="3:86" x14ac:dyDescent="0.25">
      <c r="C119" s="46"/>
      <c r="E119" s="223" t="s">
        <v>10</v>
      </c>
      <c r="F119" s="224"/>
      <c r="G119" s="224"/>
      <c r="H119" s="224"/>
      <c r="I119" s="224"/>
      <c r="J119" s="224"/>
      <c r="K119" s="225" t="str">
        <f t="shared" si="12"/>
        <v>SODA ASH</v>
      </c>
      <c r="L119" s="225"/>
      <c r="M119" s="225"/>
      <c r="N119" s="225"/>
      <c r="O119" s="225"/>
      <c r="P119" s="225"/>
      <c r="Q119" s="225"/>
      <c r="R119" s="225"/>
      <c r="S119" s="225"/>
      <c r="T119" s="225"/>
      <c r="U119" s="225"/>
      <c r="V119" s="225"/>
      <c r="W119" s="225"/>
      <c r="X119" s="225"/>
      <c r="Y119" s="102"/>
      <c r="Z119" s="237">
        <v>20</v>
      </c>
      <c r="AA119" s="237"/>
      <c r="AB119" s="237"/>
      <c r="AC119" s="237"/>
      <c r="AD119" s="237"/>
      <c r="AE119" s="237"/>
      <c r="AF119" s="225" t="s">
        <v>315</v>
      </c>
      <c r="AG119" s="225"/>
      <c r="AH119" s="238">
        <v>9079.34</v>
      </c>
      <c r="AI119" s="238"/>
      <c r="AJ119" s="238"/>
      <c r="AK119" s="238"/>
      <c r="AL119" s="238"/>
      <c r="AM119" s="238"/>
      <c r="AN119" s="54" t="s">
        <v>316</v>
      </c>
      <c r="AO119" s="54"/>
      <c r="AP119" s="228">
        <f t="shared" si="13"/>
        <v>80624.539199999999</v>
      </c>
      <c r="AQ119" s="228"/>
      <c r="AR119" s="228"/>
      <c r="AS119" s="228"/>
      <c r="AT119" s="228"/>
      <c r="AU119" s="228"/>
      <c r="AV119" s="228"/>
      <c r="AW119" s="228"/>
      <c r="AX119" s="228"/>
      <c r="AY119" s="228"/>
      <c r="AZ119" s="229"/>
      <c r="BB119" s="51"/>
      <c r="CE119" s="10" t="s">
        <v>234</v>
      </c>
      <c r="CF119" s="11" t="s">
        <v>235</v>
      </c>
      <c r="CG119" s="7">
        <v>2.1191872298898646</v>
      </c>
      <c r="CH119" s="4">
        <f t="shared" si="9"/>
        <v>30401.859999999997</v>
      </c>
    </row>
    <row r="120" spans="3:86" x14ac:dyDescent="0.25">
      <c r="C120" s="46"/>
      <c r="E120" s="110"/>
      <c r="F120" s="110"/>
      <c r="G120" s="110"/>
      <c r="H120" s="110"/>
      <c r="I120" s="110"/>
      <c r="J120" s="110"/>
      <c r="K120" s="103"/>
      <c r="L120" s="103"/>
      <c r="M120" s="103"/>
      <c r="N120" s="103"/>
      <c r="O120" s="103"/>
      <c r="P120" s="103"/>
      <c r="Q120" s="103"/>
      <c r="R120" s="103"/>
      <c r="S120" s="103"/>
      <c r="T120" s="103"/>
      <c r="U120" s="103"/>
      <c r="V120" s="103"/>
      <c r="W120" s="103"/>
      <c r="X120" s="103"/>
      <c r="Y120" s="103"/>
      <c r="Z120" s="111"/>
      <c r="AA120" s="111"/>
      <c r="AB120" s="111"/>
      <c r="AC120" s="111"/>
      <c r="AD120" s="111"/>
      <c r="AE120" s="111"/>
      <c r="AF120" s="103"/>
      <c r="AG120" s="103"/>
      <c r="AH120" s="110"/>
      <c r="AI120" s="110"/>
      <c r="AJ120" s="110"/>
      <c r="AK120" s="110"/>
      <c r="AL120" s="110"/>
      <c r="AM120" s="110"/>
      <c r="AP120" s="112"/>
      <c r="AQ120" s="112"/>
      <c r="AR120" s="112"/>
      <c r="AS120" s="112"/>
      <c r="AT120" s="112"/>
      <c r="AU120" s="112"/>
      <c r="AV120" s="112"/>
      <c r="AW120" s="112"/>
      <c r="AX120" s="112"/>
      <c r="AY120" s="112"/>
      <c r="AZ120" s="112"/>
      <c r="BB120" s="51"/>
      <c r="CE120" s="10" t="s">
        <v>236</v>
      </c>
      <c r="CF120" s="11" t="s">
        <v>237</v>
      </c>
      <c r="CG120" s="7">
        <v>2.6188484595009061</v>
      </c>
      <c r="CH120" s="4">
        <f t="shared" si="9"/>
        <v>37570</v>
      </c>
    </row>
    <row r="121" spans="3:86" x14ac:dyDescent="0.25">
      <c r="C121" s="46"/>
      <c r="E121" s="110"/>
      <c r="F121" s="110"/>
      <c r="G121" s="110"/>
      <c r="H121" s="110"/>
      <c r="I121" s="110"/>
      <c r="J121" s="110"/>
      <c r="K121" s="103"/>
      <c r="L121" s="103"/>
      <c r="M121" s="103"/>
      <c r="N121" s="103"/>
      <c r="O121" s="103"/>
      <c r="P121" s="103"/>
      <c r="Q121" s="103"/>
      <c r="R121" s="103"/>
      <c r="S121" s="103"/>
      <c r="T121" s="103"/>
      <c r="U121" s="103"/>
      <c r="V121" s="103"/>
      <c r="W121" s="103"/>
      <c r="X121" s="103"/>
      <c r="Y121" s="103"/>
      <c r="Z121" s="111"/>
      <c r="AA121" s="111"/>
      <c r="AB121" s="111"/>
      <c r="AC121" s="111"/>
      <c r="AD121" s="111"/>
      <c r="AE121" s="111"/>
      <c r="AF121" s="103"/>
      <c r="AG121" s="103"/>
      <c r="AH121" s="110"/>
      <c r="AI121" s="110"/>
      <c r="AJ121" s="110"/>
      <c r="AK121" s="59"/>
      <c r="AL121" s="230" t="s">
        <v>318</v>
      </c>
      <c r="AM121" s="230"/>
      <c r="AN121" s="230"/>
      <c r="AO121" s="230"/>
      <c r="AP121" s="112" t="s">
        <v>11</v>
      </c>
      <c r="AQ121" s="242">
        <f>SUM(AP114:AZ119)</f>
        <v>2631701.5148106003</v>
      </c>
      <c r="AR121" s="242"/>
      <c r="AS121" s="242"/>
      <c r="AT121" s="242"/>
      <c r="AU121" s="242"/>
      <c r="AV121" s="242"/>
      <c r="AW121" s="242"/>
      <c r="AX121" s="242"/>
      <c r="AY121" s="242"/>
      <c r="AZ121" s="242"/>
      <c r="BB121" s="51"/>
      <c r="CE121" s="10" t="s">
        <v>238</v>
      </c>
      <c r="CF121" s="11" t="s">
        <v>239</v>
      </c>
      <c r="CG121" s="7">
        <v>1.1666499372647428</v>
      </c>
      <c r="CH121" s="4">
        <f t="shared" si="9"/>
        <v>16736.759999999998</v>
      </c>
    </row>
    <row r="122" spans="3:86" x14ac:dyDescent="0.25">
      <c r="C122" s="46"/>
      <c r="E122" s="110"/>
      <c r="F122" s="110"/>
      <c r="G122" s="110"/>
      <c r="H122" s="110"/>
      <c r="I122" s="110"/>
      <c r="J122" s="110"/>
      <c r="K122" s="103"/>
      <c r="L122" s="103"/>
      <c r="M122" s="103"/>
      <c r="N122" s="103"/>
      <c r="O122" s="103"/>
      <c r="P122" s="103"/>
      <c r="Q122" s="103"/>
      <c r="R122" s="103"/>
      <c r="S122" s="103"/>
      <c r="T122" s="103"/>
      <c r="U122" s="103"/>
      <c r="V122" s="103"/>
      <c r="W122" s="103"/>
      <c r="X122" s="103"/>
      <c r="Y122" s="103"/>
      <c r="Z122" s="111"/>
      <c r="AA122" s="111"/>
      <c r="AB122" s="111"/>
      <c r="AC122" s="111"/>
      <c r="AD122" s="111"/>
      <c r="AE122" s="111"/>
      <c r="AF122" s="103"/>
      <c r="AG122" s="103"/>
      <c r="AH122" s="110"/>
      <c r="AI122" s="110"/>
      <c r="AJ122" s="110"/>
      <c r="AK122" s="59"/>
      <c r="AL122" s="230" t="s">
        <v>317</v>
      </c>
      <c r="AM122" s="230"/>
      <c r="AN122" s="230"/>
      <c r="AO122" s="230"/>
      <c r="AP122" s="112" t="s">
        <v>11</v>
      </c>
      <c r="AQ122" s="242">
        <f>AQ121/AQ108</f>
        <v>1253.1911975288574</v>
      </c>
      <c r="AR122" s="242"/>
      <c r="AS122" s="242"/>
      <c r="AT122" s="242"/>
      <c r="AU122" s="242"/>
      <c r="AV122" s="242"/>
      <c r="AW122" s="242"/>
      <c r="AX122" s="242"/>
      <c r="AY122" s="242"/>
      <c r="AZ122" s="242"/>
      <c r="BB122" s="51"/>
      <c r="CE122" s="10" t="s">
        <v>240</v>
      </c>
      <c r="CF122" s="11" t="s">
        <v>241</v>
      </c>
      <c r="CG122" s="7">
        <v>0.88049072912310056</v>
      </c>
      <c r="CH122" s="4">
        <f t="shared" si="9"/>
        <v>12631.52</v>
      </c>
    </row>
    <row r="123" spans="3:86" x14ac:dyDescent="0.25">
      <c r="C123" s="46"/>
      <c r="E123" s="110"/>
      <c r="F123" s="110"/>
      <c r="G123" s="110"/>
      <c r="H123" s="110"/>
      <c r="I123" s="110"/>
      <c r="J123" s="110"/>
      <c r="K123" s="103"/>
      <c r="L123" s="103"/>
      <c r="M123" s="103"/>
      <c r="N123" s="103"/>
      <c r="O123" s="103"/>
      <c r="P123" s="103"/>
      <c r="Q123" s="103"/>
      <c r="R123" s="103"/>
      <c r="S123" s="103"/>
      <c r="T123" s="103"/>
      <c r="U123" s="103"/>
      <c r="V123" s="103"/>
      <c r="W123" s="103"/>
      <c r="X123" s="103"/>
      <c r="Y123" s="103"/>
      <c r="Z123" s="111"/>
      <c r="AA123" s="111"/>
      <c r="AB123" s="111"/>
      <c r="AC123" s="111"/>
      <c r="AD123" s="111"/>
      <c r="AE123" s="111"/>
      <c r="AF123" s="103"/>
      <c r="AG123" s="103"/>
      <c r="AH123" s="110"/>
      <c r="AI123" s="110"/>
      <c r="AJ123" s="110"/>
      <c r="AK123" s="110"/>
      <c r="AL123" s="110"/>
      <c r="AM123" s="110"/>
      <c r="AQ123" s="110"/>
      <c r="AR123" s="110"/>
      <c r="AS123" s="110"/>
      <c r="AT123" s="110"/>
      <c r="AU123" s="110"/>
      <c r="AV123" s="110"/>
      <c r="AW123" s="110"/>
      <c r="AX123" s="110"/>
      <c r="AY123" s="110"/>
      <c r="AZ123" s="110"/>
      <c r="BB123" s="51"/>
      <c r="CE123" s="10" t="s">
        <v>242</v>
      </c>
      <c r="CF123" s="11" t="s">
        <v>243</v>
      </c>
      <c r="CG123" s="7">
        <v>1.3207360936846506</v>
      </c>
      <c r="CH123" s="4">
        <f t="shared" si="9"/>
        <v>18947.28</v>
      </c>
    </row>
    <row r="124" spans="3:86" ht="17.25" thickBot="1" x14ac:dyDescent="0.3">
      <c r="C124" s="60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  <c r="AN124" s="61"/>
      <c r="AO124" s="61"/>
      <c r="AP124" s="61"/>
      <c r="AQ124" s="61"/>
      <c r="AR124" s="61"/>
      <c r="AS124" s="61"/>
      <c r="AT124" s="61"/>
      <c r="AU124" s="61"/>
      <c r="AV124" s="61"/>
      <c r="AW124" s="61"/>
      <c r="AX124" s="61"/>
      <c r="AY124" s="61"/>
      <c r="AZ124" s="61"/>
      <c r="BA124" s="61"/>
      <c r="BB124" s="62"/>
      <c r="CE124" s="10" t="s">
        <v>244</v>
      </c>
      <c r="CF124" s="11" t="s">
        <v>245</v>
      </c>
      <c r="CG124" s="7">
        <v>1.8750871323016869</v>
      </c>
      <c r="CH124" s="4">
        <f t="shared" si="9"/>
        <v>26900</v>
      </c>
    </row>
    <row r="125" spans="3:86" ht="17.25" thickBot="1" x14ac:dyDescent="0.3">
      <c r="CE125" s="10" t="s">
        <v>246</v>
      </c>
      <c r="CF125" s="11" t="s">
        <v>247</v>
      </c>
      <c r="CG125" s="7">
        <v>1.045582740833682</v>
      </c>
      <c r="CH125" s="4">
        <f t="shared" si="9"/>
        <v>14999.930000000002</v>
      </c>
    </row>
    <row r="126" spans="3:86" x14ac:dyDescent="0.25">
      <c r="C126" s="43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  <c r="AJ126" s="44"/>
      <c r="AK126" s="44"/>
      <c r="AL126" s="44"/>
      <c r="AM126" s="44"/>
      <c r="AN126" s="44"/>
      <c r="AO126" s="44"/>
      <c r="AP126" s="44"/>
      <c r="AQ126" s="44"/>
      <c r="AR126" s="44"/>
      <c r="AS126" s="44"/>
      <c r="AT126" s="44"/>
      <c r="AU126" s="44"/>
      <c r="AV126" s="44"/>
      <c r="AW126" s="44"/>
      <c r="AX126" s="44"/>
      <c r="AY126" s="44"/>
      <c r="AZ126" s="44"/>
      <c r="BA126" s="44"/>
      <c r="BB126" s="45"/>
      <c r="CE126" s="25" t="s">
        <v>248</v>
      </c>
      <c r="CF126" s="11" t="s">
        <v>249</v>
      </c>
      <c r="CG126" s="7">
        <v>2.0011654816673636</v>
      </c>
      <c r="CH126" s="4">
        <f t="shared" si="9"/>
        <v>28708.719999999998</v>
      </c>
    </row>
    <row r="127" spans="3:86" x14ac:dyDescent="0.25">
      <c r="C127" s="46"/>
      <c r="E127" s="245" t="s">
        <v>0</v>
      </c>
      <c r="F127" s="245"/>
      <c r="G127" s="245"/>
      <c r="H127" s="245"/>
      <c r="I127" s="245"/>
      <c r="J127" s="49" t="s">
        <v>11</v>
      </c>
      <c r="K127" s="245" t="s">
        <v>354</v>
      </c>
      <c r="L127" s="245"/>
      <c r="M127" s="245"/>
      <c r="N127" s="245"/>
      <c r="O127" s="245"/>
      <c r="P127" s="245"/>
      <c r="Q127" s="245"/>
      <c r="R127" s="245"/>
      <c r="S127" s="245"/>
      <c r="T127" s="245"/>
      <c r="U127" s="245"/>
      <c r="V127" s="49"/>
      <c r="W127" s="49"/>
      <c r="X127" s="49"/>
      <c r="Y127" s="49"/>
      <c r="Z127" s="49"/>
      <c r="AA127" s="49"/>
      <c r="AB127" s="49"/>
      <c r="AC127" s="49"/>
      <c r="AD127" s="50"/>
      <c r="AE127" s="50"/>
      <c r="AF127" s="50"/>
      <c r="AG127" s="50"/>
      <c r="AH127" s="245" t="s">
        <v>3</v>
      </c>
      <c r="AI127" s="245"/>
      <c r="AJ127" s="245"/>
      <c r="AK127" s="245"/>
      <c r="AL127" s="245"/>
      <c r="AM127" s="245"/>
      <c r="AN127" s="245"/>
      <c r="AO127" s="245"/>
      <c r="AP127" s="49" t="s">
        <v>11</v>
      </c>
      <c r="AQ127" s="247">
        <v>453.97</v>
      </c>
      <c r="AR127" s="247"/>
      <c r="AS127" s="247"/>
      <c r="AT127" s="247"/>
      <c r="AU127" s="49" t="s">
        <v>319</v>
      </c>
      <c r="AV127" s="49"/>
      <c r="AW127" s="49"/>
      <c r="AX127" s="49"/>
      <c r="AY127" s="49"/>
      <c r="AZ127" s="49"/>
      <c r="BB127" s="51"/>
      <c r="CE127" s="5" t="s">
        <v>250</v>
      </c>
      <c r="CF127" s="11" t="s">
        <v>251</v>
      </c>
      <c r="CG127" s="7">
        <v>10.550880384776244</v>
      </c>
      <c r="CH127" s="4">
        <f t="shared" si="9"/>
        <v>151362.93</v>
      </c>
    </row>
    <row r="128" spans="3:86" x14ac:dyDescent="0.25">
      <c r="C128" s="46"/>
      <c r="E128" s="245" t="s">
        <v>322</v>
      </c>
      <c r="F128" s="245"/>
      <c r="G128" s="245"/>
      <c r="H128" s="245"/>
      <c r="I128" s="245"/>
      <c r="J128" s="49" t="s">
        <v>11</v>
      </c>
      <c r="K128" s="245" t="s">
        <v>429</v>
      </c>
      <c r="L128" s="245"/>
      <c r="M128" s="245"/>
      <c r="N128" s="245"/>
      <c r="O128" s="245"/>
      <c r="P128" s="245"/>
      <c r="Q128" s="245"/>
      <c r="R128" s="245"/>
      <c r="S128" s="245"/>
      <c r="T128" s="245"/>
      <c r="U128" s="245"/>
      <c r="V128" s="49"/>
      <c r="W128" s="49"/>
      <c r="X128" s="49"/>
      <c r="Y128" s="49"/>
      <c r="Z128" s="49"/>
      <c r="AA128" s="49"/>
      <c r="AB128" s="49"/>
      <c r="AC128" s="49"/>
      <c r="AD128" s="50"/>
      <c r="AE128" s="50"/>
      <c r="AF128" s="50"/>
      <c r="AG128" s="50"/>
      <c r="AH128" s="245" t="s">
        <v>4</v>
      </c>
      <c r="AI128" s="245"/>
      <c r="AJ128" s="245"/>
      <c r="AK128" s="245"/>
      <c r="AL128" s="245"/>
      <c r="AM128" s="245"/>
      <c r="AN128" s="245"/>
      <c r="AO128" s="245"/>
      <c r="AP128" s="49" t="s">
        <v>11</v>
      </c>
      <c r="AQ128" s="245">
        <v>2100</v>
      </c>
      <c r="AR128" s="245"/>
      <c r="AS128" s="245"/>
      <c r="AT128" s="245"/>
      <c r="AU128" s="49" t="s">
        <v>320</v>
      </c>
      <c r="AV128" s="49"/>
      <c r="AW128" s="49"/>
      <c r="AX128" s="49"/>
      <c r="AY128" s="49"/>
      <c r="AZ128" s="49"/>
      <c r="BB128" s="51"/>
      <c r="CE128" s="5" t="s">
        <v>252</v>
      </c>
      <c r="CF128" s="11" t="s">
        <v>253</v>
      </c>
      <c r="CG128" s="7">
        <v>0.87677540777917184</v>
      </c>
      <c r="CH128" s="4">
        <f t="shared" si="9"/>
        <v>12578.22</v>
      </c>
    </row>
    <row r="129" spans="3:86" x14ac:dyDescent="0.25">
      <c r="C129" s="46"/>
      <c r="E129" s="245" t="s">
        <v>1</v>
      </c>
      <c r="F129" s="245"/>
      <c r="G129" s="245"/>
      <c r="H129" s="245"/>
      <c r="I129" s="245"/>
      <c r="J129" s="49" t="s">
        <v>11</v>
      </c>
      <c r="K129" s="245" t="s">
        <v>422</v>
      </c>
      <c r="L129" s="245"/>
      <c r="M129" s="245"/>
      <c r="N129" s="245"/>
      <c r="O129" s="245"/>
      <c r="P129" s="245"/>
      <c r="Q129" s="245"/>
      <c r="R129" s="245"/>
      <c r="S129" s="245"/>
      <c r="T129" s="245"/>
      <c r="U129" s="245"/>
      <c r="V129" s="49"/>
      <c r="W129" s="49"/>
      <c r="X129" s="49"/>
      <c r="Y129" s="49"/>
      <c r="Z129" s="49"/>
      <c r="AA129" s="49"/>
      <c r="AB129" s="49"/>
      <c r="AC129" s="49"/>
      <c r="AD129" s="50"/>
      <c r="AE129" s="50"/>
      <c r="AF129" s="50"/>
      <c r="AG129" s="50"/>
      <c r="AH129" s="245"/>
      <c r="AI129" s="245"/>
      <c r="AJ129" s="245"/>
      <c r="AK129" s="245"/>
      <c r="AL129" s="245"/>
      <c r="AM129" s="245"/>
      <c r="AN129" s="245"/>
      <c r="AO129" s="245"/>
      <c r="AP129" s="49"/>
      <c r="AQ129" s="246"/>
      <c r="AR129" s="246"/>
      <c r="AS129" s="246"/>
      <c r="AT129" s="246"/>
      <c r="AU129" s="49"/>
      <c r="AV129" s="49"/>
      <c r="AW129" s="49"/>
      <c r="AX129" s="49"/>
      <c r="AY129" s="49"/>
      <c r="AZ129" s="49"/>
      <c r="BB129" s="51"/>
      <c r="CE129" s="15" t="s">
        <v>254</v>
      </c>
      <c r="CF129" s="16" t="s">
        <v>255</v>
      </c>
      <c r="CG129" s="17">
        <v>2.7651958734141919</v>
      </c>
      <c r="CH129" s="4">
        <f t="shared" si="9"/>
        <v>39669.5</v>
      </c>
    </row>
    <row r="130" spans="3:86" x14ac:dyDescent="0.25">
      <c r="C130" s="46"/>
      <c r="E130" s="245" t="s">
        <v>2</v>
      </c>
      <c r="F130" s="245"/>
      <c r="G130" s="245"/>
      <c r="H130" s="245"/>
      <c r="I130" s="245"/>
      <c r="J130" s="49" t="s">
        <v>11</v>
      </c>
      <c r="K130" s="245" t="s">
        <v>337</v>
      </c>
      <c r="L130" s="245"/>
      <c r="M130" s="245"/>
      <c r="N130" s="245"/>
      <c r="O130" s="245"/>
      <c r="P130" s="245"/>
      <c r="Q130" s="245"/>
      <c r="R130" s="245"/>
      <c r="S130" s="245"/>
      <c r="T130" s="245"/>
      <c r="U130" s="245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245"/>
      <c r="AI130" s="245"/>
      <c r="AJ130" s="245"/>
      <c r="AK130" s="245"/>
      <c r="AL130" s="245"/>
      <c r="AM130" s="245"/>
      <c r="AN130" s="245"/>
      <c r="AO130" s="245"/>
      <c r="AP130" s="49"/>
      <c r="AQ130" s="49"/>
      <c r="AR130" s="49"/>
      <c r="AS130" s="49"/>
      <c r="AT130" s="49"/>
      <c r="AU130" s="49"/>
      <c r="AV130" s="49"/>
      <c r="AW130" s="49"/>
      <c r="AX130" s="49"/>
      <c r="AY130" s="49"/>
      <c r="AZ130" s="49"/>
      <c r="BB130" s="51"/>
      <c r="CE130" s="12" t="s">
        <v>256</v>
      </c>
      <c r="CF130" s="13" t="s">
        <v>257</v>
      </c>
      <c r="CG130" s="7">
        <v>1.9466520284399831</v>
      </c>
      <c r="CH130" s="4">
        <f t="shared" si="9"/>
        <v>27926.67</v>
      </c>
    </row>
    <row r="131" spans="3:86" x14ac:dyDescent="0.25">
      <c r="C131" s="46"/>
      <c r="BB131" s="51"/>
      <c r="CE131" s="12" t="s">
        <v>258</v>
      </c>
      <c r="CF131" s="11" t="s">
        <v>259</v>
      </c>
      <c r="CG131" s="7">
        <v>2.4410637111389932</v>
      </c>
      <c r="CH131" s="4">
        <f t="shared" si="9"/>
        <v>35019.5</v>
      </c>
    </row>
    <row r="132" spans="3:86" x14ac:dyDescent="0.25">
      <c r="C132" s="46"/>
      <c r="BB132" s="51"/>
      <c r="CE132" s="12" t="s">
        <v>260</v>
      </c>
      <c r="CF132" s="11" t="s">
        <v>261</v>
      </c>
      <c r="CG132" s="7">
        <v>0.66116060225846929</v>
      </c>
      <c r="CH132" s="4">
        <f t="shared" si="9"/>
        <v>9485.01</v>
      </c>
    </row>
    <row r="133" spans="3:86" x14ac:dyDescent="0.25">
      <c r="C133" s="46"/>
      <c r="BB133" s="51"/>
      <c r="CE133" s="12" t="s">
        <v>262</v>
      </c>
      <c r="CF133" s="11" t="s">
        <v>263</v>
      </c>
      <c r="CG133" s="7">
        <v>2.4433619127282866</v>
      </c>
      <c r="CH133" s="4">
        <f t="shared" si="9"/>
        <v>35052.47</v>
      </c>
    </row>
    <row r="134" spans="3:86" x14ac:dyDescent="0.25">
      <c r="C134" s="46"/>
      <c r="E134" s="208" t="s">
        <v>5</v>
      </c>
      <c r="F134" s="209"/>
      <c r="G134" s="209"/>
      <c r="H134" s="209"/>
      <c r="I134" s="209"/>
      <c r="J134" s="209"/>
      <c r="K134" s="210" t="str">
        <f t="shared" ref="K134:K139" si="14">VLOOKUP(E134,$CE$1:$CH$1004,2,FALSE)</f>
        <v>NOVACRON YELLOW S-3R</v>
      </c>
      <c r="L134" s="210"/>
      <c r="M134" s="210"/>
      <c r="N134" s="210"/>
      <c r="O134" s="210"/>
      <c r="P134" s="210"/>
      <c r="Q134" s="210"/>
      <c r="R134" s="210"/>
      <c r="S134" s="210"/>
      <c r="T134" s="210"/>
      <c r="U134" s="210"/>
      <c r="V134" s="210"/>
      <c r="W134" s="210"/>
      <c r="X134" s="210"/>
      <c r="Y134" s="105"/>
      <c r="Z134" s="211">
        <v>8.27</v>
      </c>
      <c r="AA134" s="211"/>
      <c r="AB134" s="211"/>
      <c r="AC134" s="211"/>
      <c r="AD134" s="211"/>
      <c r="AE134" s="211"/>
      <c r="AF134" s="210" t="s">
        <v>315</v>
      </c>
      <c r="AG134" s="210"/>
      <c r="AH134" s="212">
        <v>3754.31</v>
      </c>
      <c r="AI134" s="212"/>
      <c r="AJ134" s="212"/>
      <c r="AK134" s="212"/>
      <c r="AL134" s="212"/>
      <c r="AM134" s="212"/>
      <c r="AN134" s="52" t="s">
        <v>316</v>
      </c>
      <c r="AO134" s="52"/>
      <c r="AP134" s="213">
        <f t="shared" ref="AP134:AP139" si="15">(AH134*VLOOKUP(E134,$CE$1:$CH$1004,4,FALSE))/1000</f>
        <v>364627.67263019999</v>
      </c>
      <c r="AQ134" s="213"/>
      <c r="AR134" s="213"/>
      <c r="AS134" s="213"/>
      <c r="AT134" s="213"/>
      <c r="AU134" s="213"/>
      <c r="AV134" s="213"/>
      <c r="AW134" s="213"/>
      <c r="AX134" s="213"/>
      <c r="AY134" s="213"/>
      <c r="AZ134" s="214"/>
      <c r="BB134" s="51"/>
      <c r="CE134" s="12" t="s">
        <v>264</v>
      </c>
      <c r="CF134" s="11" t="s">
        <v>265</v>
      </c>
      <c r="CG134" s="7">
        <v>0.71972396486825596</v>
      </c>
      <c r="CH134" s="4">
        <f t="shared" si="9"/>
        <v>10325.16</v>
      </c>
    </row>
    <row r="135" spans="3:86" x14ac:dyDescent="0.25">
      <c r="C135" s="46"/>
      <c r="E135" s="200" t="s">
        <v>32</v>
      </c>
      <c r="F135" s="243"/>
      <c r="G135" s="243"/>
      <c r="H135" s="243"/>
      <c r="I135" s="243"/>
      <c r="J135" s="243"/>
      <c r="K135" s="230" t="str">
        <f t="shared" si="14"/>
        <v>NOVACRON DEEP CHERRY S–D</v>
      </c>
      <c r="L135" s="230"/>
      <c r="M135" s="230"/>
      <c r="N135" s="230"/>
      <c r="O135" s="230"/>
      <c r="P135" s="230"/>
      <c r="Q135" s="230"/>
      <c r="R135" s="230"/>
      <c r="S135" s="230"/>
      <c r="T135" s="230"/>
      <c r="U135" s="230"/>
      <c r="V135" s="230"/>
      <c r="W135" s="230"/>
      <c r="X135" s="230"/>
      <c r="Y135" s="103"/>
      <c r="Z135" s="203">
        <v>41.2</v>
      </c>
      <c r="AA135" s="203"/>
      <c r="AB135" s="203"/>
      <c r="AC135" s="203"/>
      <c r="AD135" s="203"/>
      <c r="AE135" s="203"/>
      <c r="AF135" s="230" t="s">
        <v>315</v>
      </c>
      <c r="AG135" s="230"/>
      <c r="AH135" s="249">
        <v>18703.43</v>
      </c>
      <c r="AI135" s="249"/>
      <c r="AJ135" s="249"/>
      <c r="AK135" s="249"/>
      <c r="AL135" s="249"/>
      <c r="AM135" s="249"/>
      <c r="AN135" s="41" t="s">
        <v>316</v>
      </c>
      <c r="AP135" s="242">
        <f t="shared" si="15"/>
        <v>3128604.2830548007</v>
      </c>
      <c r="AQ135" s="242"/>
      <c r="AR135" s="242"/>
      <c r="AS135" s="242"/>
      <c r="AT135" s="242"/>
      <c r="AU135" s="242"/>
      <c r="AV135" s="242"/>
      <c r="AW135" s="242"/>
      <c r="AX135" s="242"/>
      <c r="AY135" s="242"/>
      <c r="AZ135" s="206"/>
      <c r="BB135" s="51"/>
      <c r="CE135" s="12" t="s">
        <v>266</v>
      </c>
      <c r="CF135" s="13" t="s">
        <v>267</v>
      </c>
      <c r="CG135" s="14">
        <v>0.19343370974487661</v>
      </c>
      <c r="CH135" s="4">
        <f t="shared" si="9"/>
        <v>2775</v>
      </c>
    </row>
    <row r="136" spans="3:86" x14ac:dyDescent="0.25">
      <c r="C136" s="46"/>
      <c r="E136" s="200" t="s">
        <v>7</v>
      </c>
      <c r="F136" s="243"/>
      <c r="G136" s="243"/>
      <c r="H136" s="243"/>
      <c r="I136" s="243"/>
      <c r="J136" s="243"/>
      <c r="K136" s="230" t="str">
        <f t="shared" si="14"/>
        <v>NOVACRON DARK BLUE S-GL</v>
      </c>
      <c r="L136" s="230"/>
      <c r="M136" s="230"/>
      <c r="N136" s="230"/>
      <c r="O136" s="230"/>
      <c r="P136" s="230"/>
      <c r="Q136" s="230"/>
      <c r="R136" s="230"/>
      <c r="S136" s="230"/>
      <c r="T136" s="230"/>
      <c r="U136" s="230"/>
      <c r="V136" s="230"/>
      <c r="W136" s="230"/>
      <c r="X136" s="230"/>
      <c r="Y136" s="103"/>
      <c r="Z136" s="203">
        <v>10.35</v>
      </c>
      <c r="AA136" s="203"/>
      <c r="AB136" s="203"/>
      <c r="AC136" s="203"/>
      <c r="AD136" s="203"/>
      <c r="AE136" s="203"/>
      <c r="AF136" s="230" t="s">
        <v>315</v>
      </c>
      <c r="AG136" s="230"/>
      <c r="AH136" s="249">
        <v>4698.5600000000004</v>
      </c>
      <c r="AI136" s="249"/>
      <c r="AJ136" s="249"/>
      <c r="AK136" s="249"/>
      <c r="AL136" s="249"/>
      <c r="AM136" s="249"/>
      <c r="AN136" s="41" t="s">
        <v>316</v>
      </c>
      <c r="AP136" s="242">
        <f t="shared" si="15"/>
        <v>571598.99412480008</v>
      </c>
      <c r="AQ136" s="242"/>
      <c r="AR136" s="242"/>
      <c r="AS136" s="242"/>
      <c r="AT136" s="242"/>
      <c r="AU136" s="242"/>
      <c r="AV136" s="242"/>
      <c r="AW136" s="242"/>
      <c r="AX136" s="242"/>
      <c r="AY136" s="242"/>
      <c r="AZ136" s="206"/>
      <c r="BB136" s="51"/>
      <c r="CE136" s="24" t="s">
        <v>268</v>
      </c>
      <c r="CF136" s="11" t="s">
        <v>269</v>
      </c>
      <c r="CG136" s="7">
        <v>0.72972047957618846</v>
      </c>
      <c r="CH136" s="4">
        <f t="shared" si="9"/>
        <v>10468.57</v>
      </c>
    </row>
    <row r="137" spans="3:86" x14ac:dyDescent="0.25">
      <c r="C137" s="46"/>
      <c r="E137" s="216" t="s">
        <v>8</v>
      </c>
      <c r="F137" s="217"/>
      <c r="G137" s="217"/>
      <c r="H137" s="217"/>
      <c r="I137" s="217"/>
      <c r="J137" s="217"/>
      <c r="K137" s="218" t="str">
        <f t="shared" si="14"/>
        <v>FIMBIL EAS 40 NEW</v>
      </c>
      <c r="L137" s="218"/>
      <c r="M137" s="218"/>
      <c r="N137" s="218"/>
      <c r="O137" s="218"/>
      <c r="P137" s="218"/>
      <c r="Q137" s="218"/>
      <c r="R137" s="218"/>
      <c r="S137" s="218"/>
      <c r="T137" s="218"/>
      <c r="U137" s="218"/>
      <c r="V137" s="218"/>
      <c r="W137" s="218"/>
      <c r="X137" s="218"/>
      <c r="Y137" s="104"/>
      <c r="Z137" s="219">
        <v>4</v>
      </c>
      <c r="AA137" s="219"/>
      <c r="AB137" s="219"/>
      <c r="AC137" s="219"/>
      <c r="AD137" s="219"/>
      <c r="AE137" s="219"/>
      <c r="AF137" s="218" t="s">
        <v>315</v>
      </c>
      <c r="AG137" s="218"/>
      <c r="AH137" s="220">
        <v>1815.87</v>
      </c>
      <c r="AI137" s="220"/>
      <c r="AJ137" s="220"/>
      <c r="AK137" s="220"/>
      <c r="AL137" s="220"/>
      <c r="AM137" s="220"/>
      <c r="AN137" s="55" t="s">
        <v>316</v>
      </c>
      <c r="AO137" s="55"/>
      <c r="AP137" s="221">
        <f t="shared" si="15"/>
        <v>37458.020581799996</v>
      </c>
      <c r="AQ137" s="221"/>
      <c r="AR137" s="221"/>
      <c r="AS137" s="221"/>
      <c r="AT137" s="221"/>
      <c r="AU137" s="221"/>
      <c r="AV137" s="221"/>
      <c r="AW137" s="221"/>
      <c r="AX137" s="221"/>
      <c r="AY137" s="221"/>
      <c r="AZ137" s="222"/>
      <c r="BB137" s="51"/>
      <c r="CE137" s="5" t="s">
        <v>270</v>
      </c>
      <c r="CF137" s="11" t="s">
        <v>271</v>
      </c>
      <c r="CG137" s="26">
        <v>0.34661229611041405</v>
      </c>
      <c r="CH137" s="4">
        <f t="shared" ref="CH137:CH159" si="16">CG137*$CH$3</f>
        <v>4972.5</v>
      </c>
    </row>
    <row r="138" spans="3:86" x14ac:dyDescent="0.25">
      <c r="C138" s="46"/>
      <c r="E138" s="200" t="s">
        <v>183</v>
      </c>
      <c r="F138" s="243"/>
      <c r="G138" s="243"/>
      <c r="H138" s="243"/>
      <c r="I138" s="243"/>
      <c r="J138" s="243"/>
      <c r="K138" s="230" t="str">
        <f t="shared" si="14"/>
        <v>CAUSTIC SODA LIQ</v>
      </c>
      <c r="L138" s="230"/>
      <c r="M138" s="230"/>
      <c r="N138" s="230"/>
      <c r="O138" s="230"/>
      <c r="P138" s="230"/>
      <c r="Q138" s="230"/>
      <c r="R138" s="230"/>
      <c r="S138" s="230"/>
      <c r="T138" s="230"/>
      <c r="U138" s="230"/>
      <c r="V138" s="230"/>
      <c r="W138" s="230"/>
      <c r="X138" s="230"/>
      <c r="Y138" s="103"/>
      <c r="Z138" s="203">
        <v>15</v>
      </c>
      <c r="AA138" s="203"/>
      <c r="AB138" s="203"/>
      <c r="AC138" s="203"/>
      <c r="AD138" s="203"/>
      <c r="AE138" s="203"/>
      <c r="AF138" s="230" t="s">
        <v>315</v>
      </c>
      <c r="AG138" s="230"/>
      <c r="AH138" s="249">
        <v>6809.5</v>
      </c>
      <c r="AI138" s="249"/>
      <c r="AJ138" s="249"/>
      <c r="AK138" s="249"/>
      <c r="AL138" s="249"/>
      <c r="AM138" s="249"/>
      <c r="AN138" s="41" t="s">
        <v>316</v>
      </c>
      <c r="AP138" s="242">
        <f t="shared" si="15"/>
        <v>58200.796499999997</v>
      </c>
      <c r="AQ138" s="242"/>
      <c r="AR138" s="242"/>
      <c r="AS138" s="242"/>
      <c r="AT138" s="242"/>
      <c r="AU138" s="242"/>
      <c r="AV138" s="242"/>
      <c r="AW138" s="242"/>
      <c r="AX138" s="242"/>
      <c r="AY138" s="242"/>
      <c r="AZ138" s="206"/>
      <c r="BB138" s="51"/>
      <c r="CE138" s="5" t="s">
        <v>272</v>
      </c>
      <c r="CF138" s="11" t="s">
        <v>273</v>
      </c>
      <c r="CG138" s="26">
        <v>3.9470500487940887</v>
      </c>
      <c r="CH138" s="4">
        <f t="shared" si="16"/>
        <v>56624.38</v>
      </c>
    </row>
    <row r="139" spans="3:86" x14ac:dyDescent="0.25">
      <c r="C139" s="46"/>
      <c r="E139" s="223" t="s">
        <v>10</v>
      </c>
      <c r="F139" s="224"/>
      <c r="G139" s="224"/>
      <c r="H139" s="224"/>
      <c r="I139" s="224"/>
      <c r="J139" s="224"/>
      <c r="K139" s="225" t="str">
        <f t="shared" si="14"/>
        <v>SODA ASH</v>
      </c>
      <c r="L139" s="225"/>
      <c r="M139" s="225"/>
      <c r="N139" s="225"/>
      <c r="O139" s="225"/>
      <c r="P139" s="225"/>
      <c r="Q139" s="225"/>
      <c r="R139" s="225"/>
      <c r="S139" s="225"/>
      <c r="T139" s="225"/>
      <c r="U139" s="225"/>
      <c r="V139" s="225"/>
      <c r="W139" s="225"/>
      <c r="X139" s="225"/>
      <c r="Y139" s="102"/>
      <c r="Z139" s="226">
        <v>20</v>
      </c>
      <c r="AA139" s="226"/>
      <c r="AB139" s="226"/>
      <c r="AC139" s="226"/>
      <c r="AD139" s="226"/>
      <c r="AE139" s="226"/>
      <c r="AF139" s="225" t="s">
        <v>315</v>
      </c>
      <c r="AG139" s="225"/>
      <c r="AH139" s="227">
        <v>9079.34</v>
      </c>
      <c r="AI139" s="227"/>
      <c r="AJ139" s="227"/>
      <c r="AK139" s="227"/>
      <c r="AL139" s="227"/>
      <c r="AM139" s="227"/>
      <c r="AN139" s="54" t="s">
        <v>316</v>
      </c>
      <c r="AO139" s="54"/>
      <c r="AP139" s="228">
        <f t="shared" si="15"/>
        <v>80624.539199999999</v>
      </c>
      <c r="AQ139" s="228"/>
      <c r="AR139" s="228"/>
      <c r="AS139" s="228"/>
      <c r="AT139" s="228"/>
      <c r="AU139" s="228"/>
      <c r="AV139" s="228"/>
      <c r="AW139" s="228"/>
      <c r="AX139" s="228"/>
      <c r="AY139" s="228"/>
      <c r="AZ139" s="229"/>
      <c r="BB139" s="51"/>
      <c r="CE139" s="5" t="s">
        <v>274</v>
      </c>
      <c r="CF139" s="11" t="s">
        <v>275</v>
      </c>
      <c r="CG139" s="26">
        <v>5.8332510804405411</v>
      </c>
      <c r="CH139" s="4">
        <f t="shared" si="16"/>
        <v>83683.820000000007</v>
      </c>
    </row>
    <row r="140" spans="3:86" x14ac:dyDescent="0.25">
      <c r="C140" s="46"/>
      <c r="E140" s="110"/>
      <c r="F140" s="110"/>
      <c r="G140" s="110"/>
      <c r="H140" s="110"/>
      <c r="I140" s="110"/>
      <c r="J140" s="110"/>
      <c r="K140" s="103"/>
      <c r="L140" s="103"/>
      <c r="M140" s="103"/>
      <c r="N140" s="103"/>
      <c r="O140" s="103"/>
      <c r="P140" s="103"/>
      <c r="Q140" s="103"/>
      <c r="R140" s="103"/>
      <c r="S140" s="103"/>
      <c r="T140" s="103"/>
      <c r="U140" s="103"/>
      <c r="V140" s="103"/>
      <c r="W140" s="103"/>
      <c r="X140" s="103"/>
      <c r="Y140" s="103"/>
      <c r="Z140" s="111"/>
      <c r="AA140" s="111"/>
      <c r="AB140" s="111"/>
      <c r="AC140" s="111"/>
      <c r="AD140" s="111"/>
      <c r="AE140" s="111"/>
      <c r="AF140" s="103"/>
      <c r="AG140" s="103"/>
      <c r="AH140" s="110"/>
      <c r="AI140" s="110"/>
      <c r="AJ140" s="110"/>
      <c r="AK140" s="110"/>
      <c r="AL140" s="110"/>
      <c r="AM140" s="110"/>
      <c r="AP140" s="112"/>
      <c r="AQ140" s="112"/>
      <c r="AR140" s="112"/>
      <c r="AS140" s="112"/>
      <c r="AT140" s="112"/>
      <c r="AU140" s="112"/>
      <c r="AV140" s="112"/>
      <c r="AW140" s="112"/>
      <c r="AX140" s="112"/>
      <c r="AY140" s="112"/>
      <c r="AZ140" s="112"/>
      <c r="BB140" s="51"/>
      <c r="CE140" s="5" t="s">
        <v>276</v>
      </c>
      <c r="CF140" s="11" t="s">
        <v>277</v>
      </c>
      <c r="CG140" s="26">
        <v>1.8692416004461174</v>
      </c>
      <c r="CH140" s="4">
        <f t="shared" si="16"/>
        <v>26816.14</v>
      </c>
    </row>
    <row r="141" spans="3:86" x14ac:dyDescent="0.25">
      <c r="C141" s="46"/>
      <c r="E141" s="110"/>
      <c r="F141" s="110"/>
      <c r="G141" s="110"/>
      <c r="H141" s="110"/>
      <c r="I141" s="110"/>
      <c r="J141" s="110"/>
      <c r="K141" s="103"/>
      <c r="L141" s="103"/>
      <c r="M141" s="103"/>
      <c r="N141" s="103"/>
      <c r="O141" s="103"/>
      <c r="P141" s="103"/>
      <c r="Q141" s="103"/>
      <c r="R141" s="103"/>
      <c r="S141" s="103"/>
      <c r="T141" s="103"/>
      <c r="U141" s="103"/>
      <c r="V141" s="103"/>
      <c r="W141" s="103"/>
      <c r="X141" s="103"/>
      <c r="Y141" s="103"/>
      <c r="Z141" s="111"/>
      <c r="AA141" s="111"/>
      <c r="AB141" s="111"/>
      <c r="AC141" s="111"/>
      <c r="AD141" s="111"/>
      <c r="AE141" s="111"/>
      <c r="AF141" s="103"/>
      <c r="AG141" s="103"/>
      <c r="AH141" s="110"/>
      <c r="AI141" s="110"/>
      <c r="AJ141" s="110"/>
      <c r="AK141" s="59"/>
      <c r="AL141" s="230" t="s">
        <v>318</v>
      </c>
      <c r="AM141" s="230"/>
      <c r="AN141" s="230"/>
      <c r="AO141" s="230"/>
      <c r="AP141" s="112" t="s">
        <v>11</v>
      </c>
      <c r="AQ141" s="242">
        <f>SUM(AP134:AZ139)</f>
        <v>4241114.306091601</v>
      </c>
      <c r="AR141" s="242"/>
      <c r="AS141" s="242"/>
      <c r="AT141" s="242"/>
      <c r="AU141" s="242"/>
      <c r="AV141" s="242"/>
      <c r="AW141" s="242"/>
      <c r="AX141" s="242"/>
      <c r="AY141" s="242"/>
      <c r="AZ141" s="242"/>
      <c r="BB141" s="51"/>
      <c r="CE141" s="5" t="s">
        <v>278</v>
      </c>
      <c r="CF141" s="11" t="s">
        <v>279</v>
      </c>
      <c r="CG141" s="7">
        <v>0.96227310748640738</v>
      </c>
      <c r="CH141" s="4">
        <f t="shared" si="16"/>
        <v>13804.77</v>
      </c>
    </row>
    <row r="142" spans="3:86" x14ac:dyDescent="0.25">
      <c r="C142" s="46"/>
      <c r="E142" s="110"/>
      <c r="F142" s="110"/>
      <c r="G142" s="110"/>
      <c r="H142" s="110"/>
      <c r="I142" s="110"/>
      <c r="J142" s="110"/>
      <c r="K142" s="103"/>
      <c r="L142" s="103"/>
      <c r="M142" s="103"/>
      <c r="N142" s="103"/>
      <c r="O142" s="103"/>
      <c r="P142" s="103"/>
      <c r="Q142" s="103"/>
      <c r="R142" s="103"/>
      <c r="S142" s="103"/>
      <c r="T142" s="103"/>
      <c r="U142" s="103"/>
      <c r="V142" s="103"/>
      <c r="W142" s="103"/>
      <c r="X142" s="103"/>
      <c r="Y142" s="103"/>
      <c r="Z142" s="111"/>
      <c r="AA142" s="111"/>
      <c r="AB142" s="111"/>
      <c r="AC142" s="111"/>
      <c r="AD142" s="111"/>
      <c r="AE142" s="111"/>
      <c r="AF142" s="103"/>
      <c r="AG142" s="103"/>
      <c r="AH142" s="110"/>
      <c r="AI142" s="110"/>
      <c r="AJ142" s="110"/>
      <c r="AK142" s="59"/>
      <c r="AL142" s="230" t="s">
        <v>317</v>
      </c>
      <c r="AM142" s="230"/>
      <c r="AN142" s="230"/>
      <c r="AO142" s="230"/>
      <c r="AP142" s="112" t="s">
        <v>11</v>
      </c>
      <c r="AQ142" s="242">
        <f>AQ141/AQ128</f>
        <v>2019.5782409960004</v>
      </c>
      <c r="AR142" s="242"/>
      <c r="AS142" s="242"/>
      <c r="AT142" s="242"/>
      <c r="AU142" s="242"/>
      <c r="AV142" s="242"/>
      <c r="AW142" s="242"/>
      <c r="AX142" s="242"/>
      <c r="AY142" s="242"/>
      <c r="AZ142" s="242"/>
      <c r="BB142" s="51"/>
      <c r="CE142" s="12" t="s">
        <v>280</v>
      </c>
      <c r="CF142" s="13" t="s">
        <v>281</v>
      </c>
      <c r="CG142" s="7">
        <v>1.2106747525442632</v>
      </c>
      <c r="CH142" s="4">
        <f t="shared" si="16"/>
        <v>17368.34</v>
      </c>
    </row>
    <row r="143" spans="3:86" x14ac:dyDescent="0.25">
      <c r="C143" s="46"/>
      <c r="E143" s="110"/>
      <c r="F143" s="110"/>
      <c r="G143" s="110"/>
      <c r="H143" s="110"/>
      <c r="I143" s="110"/>
      <c r="J143" s="110"/>
      <c r="K143" s="103"/>
      <c r="L143" s="103"/>
      <c r="M143" s="103"/>
      <c r="N143" s="103"/>
      <c r="O143" s="103"/>
      <c r="P143" s="103"/>
      <c r="Q143" s="103"/>
      <c r="R143" s="103"/>
      <c r="S143" s="103"/>
      <c r="T143" s="103"/>
      <c r="U143" s="103"/>
      <c r="V143" s="103"/>
      <c r="W143" s="103"/>
      <c r="X143" s="103"/>
      <c r="Y143" s="103"/>
      <c r="Z143" s="111"/>
      <c r="AA143" s="111"/>
      <c r="AB143" s="111"/>
      <c r="AC143" s="111"/>
      <c r="AD143" s="111"/>
      <c r="AE143" s="111"/>
      <c r="AF143" s="103"/>
      <c r="AG143" s="103"/>
      <c r="AH143" s="110"/>
      <c r="AI143" s="110"/>
      <c r="AJ143" s="110"/>
      <c r="AK143" s="110"/>
      <c r="AL143" s="110"/>
      <c r="AM143" s="110"/>
      <c r="AQ143" s="110"/>
      <c r="AR143" s="110"/>
      <c r="AS143" s="110"/>
      <c r="AT143" s="110"/>
      <c r="AU143" s="110"/>
      <c r="AV143" s="110"/>
      <c r="AW143" s="110"/>
      <c r="AX143" s="110"/>
      <c r="AY143" s="110"/>
      <c r="AZ143" s="110"/>
      <c r="BB143" s="51"/>
      <c r="CE143" s="5" t="s">
        <v>282</v>
      </c>
      <c r="CF143" s="11" t="s">
        <v>283</v>
      </c>
      <c r="CG143" s="7">
        <v>5.3432211069287607</v>
      </c>
      <c r="CH143" s="4">
        <f t="shared" si="16"/>
        <v>76653.850000000006</v>
      </c>
    </row>
    <row r="144" spans="3:86" ht="17.25" thickBot="1" x14ac:dyDescent="0.3">
      <c r="C144" s="60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1"/>
      <c r="AJ144" s="61"/>
      <c r="AK144" s="61"/>
      <c r="AL144" s="61"/>
      <c r="AM144" s="61"/>
      <c r="AN144" s="61"/>
      <c r="AO144" s="61"/>
      <c r="AP144" s="61"/>
      <c r="AQ144" s="61"/>
      <c r="AR144" s="61"/>
      <c r="AS144" s="61"/>
      <c r="AT144" s="61"/>
      <c r="AU144" s="61"/>
      <c r="AV144" s="61"/>
      <c r="AW144" s="61"/>
      <c r="AX144" s="61"/>
      <c r="AY144" s="61"/>
      <c r="AZ144" s="61"/>
      <c r="BA144" s="61"/>
      <c r="BB144" s="62"/>
      <c r="CE144" s="5" t="s">
        <v>284</v>
      </c>
      <c r="CF144" s="11" t="s">
        <v>285</v>
      </c>
      <c r="CG144" s="7">
        <v>4.07226962219434</v>
      </c>
      <c r="CH144" s="4">
        <f t="shared" si="16"/>
        <v>58420.78</v>
      </c>
    </row>
    <row r="145" spans="3:86" x14ac:dyDescent="0.25">
      <c r="CE145" s="5" t="s">
        <v>286</v>
      </c>
      <c r="CF145" s="11" t="s">
        <v>287</v>
      </c>
      <c r="CG145" s="7">
        <v>21.682084204656348</v>
      </c>
      <c r="CH145" s="4">
        <f t="shared" si="16"/>
        <v>311051.18</v>
      </c>
    </row>
    <row r="146" spans="3:86" ht="17.25" thickBot="1" x14ac:dyDescent="0.3">
      <c r="CE146" s="5" t="s">
        <v>288</v>
      </c>
      <c r="CF146" s="11" t="s">
        <v>289</v>
      </c>
      <c r="CG146" s="7">
        <v>6.4495943120033461</v>
      </c>
      <c r="CH146" s="4">
        <f t="shared" si="16"/>
        <v>92525.88</v>
      </c>
    </row>
    <row r="147" spans="3:86" x14ac:dyDescent="0.25">
      <c r="C147" s="43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  <c r="AH147" s="44"/>
      <c r="AI147" s="44"/>
      <c r="AJ147" s="44"/>
      <c r="AK147" s="44"/>
      <c r="AL147" s="44"/>
      <c r="AM147" s="44"/>
      <c r="AN147" s="44"/>
      <c r="AO147" s="44"/>
      <c r="AP147" s="44"/>
      <c r="AQ147" s="44"/>
      <c r="AR147" s="44"/>
      <c r="AS147" s="44"/>
      <c r="AT147" s="44"/>
      <c r="AU147" s="44"/>
      <c r="AV147" s="44"/>
      <c r="AW147" s="44"/>
      <c r="AX147" s="44"/>
      <c r="AY147" s="44"/>
      <c r="AZ147" s="44"/>
      <c r="BA147" s="44"/>
      <c r="BB147" s="45"/>
      <c r="CE147" s="5" t="s">
        <v>290</v>
      </c>
      <c r="CF147" s="11" t="s">
        <v>291</v>
      </c>
      <c r="CG147" s="7">
        <v>6.830306705701938</v>
      </c>
      <c r="CH147" s="4">
        <f t="shared" si="16"/>
        <v>97987.58</v>
      </c>
    </row>
    <row r="148" spans="3:86" x14ac:dyDescent="0.25">
      <c r="C148" s="46"/>
      <c r="E148" s="245" t="s">
        <v>0</v>
      </c>
      <c r="F148" s="245"/>
      <c r="G148" s="245"/>
      <c r="H148" s="245"/>
      <c r="I148" s="245"/>
      <c r="J148" s="49" t="s">
        <v>11</v>
      </c>
      <c r="K148" s="245" t="s">
        <v>355</v>
      </c>
      <c r="L148" s="245"/>
      <c r="M148" s="245"/>
      <c r="N148" s="245"/>
      <c r="O148" s="245"/>
      <c r="P148" s="245"/>
      <c r="Q148" s="245"/>
      <c r="R148" s="245"/>
      <c r="S148" s="245"/>
      <c r="T148" s="245"/>
      <c r="U148" s="245"/>
      <c r="V148" s="49"/>
      <c r="W148" s="49"/>
      <c r="X148" s="49"/>
      <c r="Y148" s="49"/>
      <c r="Z148" s="49"/>
      <c r="AA148" s="49"/>
      <c r="AB148" s="49"/>
      <c r="AC148" s="49"/>
      <c r="AD148" s="50"/>
      <c r="AE148" s="50"/>
      <c r="AF148" s="50"/>
      <c r="AG148" s="50"/>
      <c r="AH148" s="245" t="s">
        <v>3</v>
      </c>
      <c r="AI148" s="245"/>
      <c r="AJ148" s="245"/>
      <c r="AK148" s="245"/>
      <c r="AL148" s="245"/>
      <c r="AM148" s="245"/>
      <c r="AN148" s="245"/>
      <c r="AO148" s="245"/>
      <c r="AP148" s="49" t="s">
        <v>11</v>
      </c>
      <c r="AQ148" s="247">
        <v>453.97</v>
      </c>
      <c r="AR148" s="247"/>
      <c r="AS148" s="247"/>
      <c r="AT148" s="247"/>
      <c r="AU148" s="49" t="s">
        <v>319</v>
      </c>
      <c r="AV148" s="49"/>
      <c r="AW148" s="49"/>
      <c r="AX148" s="49"/>
      <c r="AY148" s="49"/>
      <c r="AZ148" s="49"/>
      <c r="BB148" s="51"/>
      <c r="CE148" s="5" t="s">
        <v>292</v>
      </c>
      <c r="CF148" s="11" t="s">
        <v>293</v>
      </c>
      <c r="CG148" s="7">
        <v>10.884065941725916</v>
      </c>
      <c r="CH148" s="4">
        <f t="shared" si="16"/>
        <v>156142.81</v>
      </c>
    </row>
    <row r="149" spans="3:86" x14ac:dyDescent="0.25">
      <c r="C149" s="46"/>
      <c r="E149" s="245" t="s">
        <v>322</v>
      </c>
      <c r="F149" s="245"/>
      <c r="G149" s="245"/>
      <c r="H149" s="245"/>
      <c r="I149" s="245"/>
      <c r="J149" s="49" t="s">
        <v>11</v>
      </c>
      <c r="K149" s="49" t="s">
        <v>431</v>
      </c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50"/>
      <c r="AE149" s="50"/>
      <c r="AF149" s="50"/>
      <c r="AG149" s="50"/>
      <c r="AH149" s="245" t="s">
        <v>4</v>
      </c>
      <c r="AI149" s="245"/>
      <c r="AJ149" s="245"/>
      <c r="AK149" s="245"/>
      <c r="AL149" s="245"/>
      <c r="AM149" s="245"/>
      <c r="AN149" s="245"/>
      <c r="AO149" s="245"/>
      <c r="AP149" s="49" t="s">
        <v>11</v>
      </c>
      <c r="AQ149" s="245">
        <v>2100</v>
      </c>
      <c r="AR149" s="245"/>
      <c r="AS149" s="245"/>
      <c r="AT149" s="245"/>
      <c r="AU149" s="49" t="s">
        <v>320</v>
      </c>
      <c r="AV149" s="49"/>
      <c r="AW149" s="49"/>
      <c r="AX149" s="49"/>
      <c r="AY149" s="49"/>
      <c r="AZ149" s="49"/>
      <c r="BB149" s="51"/>
      <c r="CE149" s="5" t="s">
        <v>294</v>
      </c>
      <c r="CF149" s="11" t="s">
        <v>295</v>
      </c>
      <c r="CG149" s="7">
        <v>11.830085738184859</v>
      </c>
      <c r="CH149" s="4">
        <f t="shared" si="16"/>
        <v>169714.41</v>
      </c>
    </row>
    <row r="150" spans="3:86" x14ac:dyDescent="0.25">
      <c r="C150" s="46"/>
      <c r="E150" s="245" t="s">
        <v>1</v>
      </c>
      <c r="F150" s="245"/>
      <c r="G150" s="245"/>
      <c r="H150" s="245"/>
      <c r="I150" s="245"/>
      <c r="J150" s="49" t="s">
        <v>11</v>
      </c>
      <c r="K150" s="245" t="s">
        <v>422</v>
      </c>
      <c r="L150" s="245"/>
      <c r="M150" s="245"/>
      <c r="N150" s="245"/>
      <c r="O150" s="245"/>
      <c r="P150" s="245"/>
      <c r="Q150" s="245"/>
      <c r="R150" s="245"/>
      <c r="S150" s="245"/>
      <c r="T150" s="245"/>
      <c r="U150" s="245"/>
      <c r="V150" s="49"/>
      <c r="W150" s="49"/>
      <c r="X150" s="49"/>
      <c r="Y150" s="49"/>
      <c r="Z150" s="49"/>
      <c r="AA150" s="49"/>
      <c r="AB150" s="49"/>
      <c r="AC150" s="49"/>
      <c r="AD150" s="50"/>
      <c r="AE150" s="50"/>
      <c r="AF150" s="50"/>
      <c r="AG150" s="50"/>
      <c r="AH150" s="245"/>
      <c r="AI150" s="245"/>
      <c r="AJ150" s="245"/>
      <c r="AK150" s="245"/>
      <c r="AL150" s="245"/>
      <c r="AM150" s="245"/>
      <c r="AN150" s="245"/>
      <c r="AO150" s="245"/>
      <c r="AP150" s="49"/>
      <c r="AQ150" s="246"/>
      <c r="AR150" s="246"/>
      <c r="AS150" s="246"/>
      <c r="AT150" s="246"/>
      <c r="AU150" s="49"/>
      <c r="AV150" s="49"/>
      <c r="AW150" s="49"/>
      <c r="AX150" s="49"/>
      <c r="AY150" s="49"/>
      <c r="AZ150" s="49"/>
      <c r="BB150" s="51"/>
      <c r="CE150" s="5" t="s">
        <v>296</v>
      </c>
      <c r="CF150" s="11" t="s">
        <v>297</v>
      </c>
      <c r="CG150" s="7">
        <v>8.8049072912310056</v>
      </c>
      <c r="CH150" s="4">
        <f t="shared" si="16"/>
        <v>126315.20000000001</v>
      </c>
    </row>
    <row r="151" spans="3:86" x14ac:dyDescent="0.25">
      <c r="C151" s="46"/>
      <c r="E151" s="245" t="s">
        <v>2</v>
      </c>
      <c r="F151" s="245"/>
      <c r="G151" s="245"/>
      <c r="H151" s="245"/>
      <c r="I151" s="245"/>
      <c r="J151" s="49" t="s">
        <v>11</v>
      </c>
      <c r="K151" s="245" t="s">
        <v>337</v>
      </c>
      <c r="L151" s="245"/>
      <c r="M151" s="245"/>
      <c r="N151" s="245"/>
      <c r="O151" s="245"/>
      <c r="P151" s="245"/>
      <c r="Q151" s="245"/>
      <c r="R151" s="245"/>
      <c r="S151" s="245"/>
      <c r="T151" s="245"/>
      <c r="U151" s="245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49"/>
      <c r="AH151" s="245"/>
      <c r="AI151" s="245"/>
      <c r="AJ151" s="245"/>
      <c r="AK151" s="245"/>
      <c r="AL151" s="245"/>
      <c r="AM151" s="245"/>
      <c r="AN151" s="245"/>
      <c r="AO151" s="245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  <c r="BB151" s="51"/>
      <c r="CE151" s="5" t="s">
        <v>298</v>
      </c>
      <c r="CF151" s="11" t="s">
        <v>299</v>
      </c>
      <c r="CG151" s="7">
        <v>7.9298194618709053</v>
      </c>
      <c r="CH151" s="4">
        <f t="shared" si="16"/>
        <v>113761.19</v>
      </c>
    </row>
    <row r="152" spans="3:86" x14ac:dyDescent="0.25">
      <c r="C152" s="46"/>
      <c r="BB152" s="51"/>
      <c r="CE152" s="5" t="s">
        <v>300</v>
      </c>
      <c r="CF152" s="27" t="s">
        <v>301</v>
      </c>
      <c r="CG152" s="8">
        <v>11.77</v>
      </c>
      <c r="CH152" s="4">
        <f t="shared" si="16"/>
        <v>168852.41999999998</v>
      </c>
    </row>
    <row r="153" spans="3:86" x14ac:dyDescent="0.25">
      <c r="C153" s="46"/>
      <c r="BB153" s="51"/>
      <c r="CE153" s="5" t="s">
        <v>302</v>
      </c>
      <c r="CF153" s="27" t="s">
        <v>303</v>
      </c>
      <c r="CG153" s="8">
        <v>5.98</v>
      </c>
      <c r="CH153" s="4">
        <f t="shared" si="16"/>
        <v>85789.08</v>
      </c>
    </row>
    <row r="154" spans="3:86" x14ac:dyDescent="0.25">
      <c r="C154" s="46"/>
      <c r="BB154" s="51"/>
      <c r="CE154" s="5" t="s">
        <v>304</v>
      </c>
      <c r="CF154" s="27" t="s">
        <v>305</v>
      </c>
      <c r="CG154" s="8">
        <v>9.6999999999999993</v>
      </c>
      <c r="CH154" s="4">
        <f t="shared" si="16"/>
        <v>139156.19999999998</v>
      </c>
    </row>
    <row r="155" spans="3:86" x14ac:dyDescent="0.25">
      <c r="C155" s="46"/>
      <c r="E155" s="208" t="s">
        <v>49</v>
      </c>
      <c r="F155" s="209"/>
      <c r="G155" s="209"/>
      <c r="H155" s="209"/>
      <c r="I155" s="209"/>
      <c r="J155" s="209"/>
      <c r="K155" s="210" t="str">
        <f t="shared" ref="K155:K160" si="17">VLOOKUP(E155,$CE$1:$CH$1004,2,FALSE)</f>
        <v>AVITERA BRILLIANT YELLOW SE</v>
      </c>
      <c r="L155" s="210"/>
      <c r="M155" s="210"/>
      <c r="N155" s="210"/>
      <c r="O155" s="210"/>
      <c r="P155" s="210"/>
      <c r="Q155" s="210"/>
      <c r="R155" s="210"/>
      <c r="S155" s="210"/>
      <c r="T155" s="210"/>
      <c r="U155" s="210"/>
      <c r="V155" s="210"/>
      <c r="W155" s="210"/>
      <c r="X155" s="210"/>
      <c r="Y155" s="105"/>
      <c r="Z155" s="234">
        <v>5.55</v>
      </c>
      <c r="AA155" s="234"/>
      <c r="AB155" s="234"/>
      <c r="AC155" s="234"/>
      <c r="AD155" s="234"/>
      <c r="AE155" s="234"/>
      <c r="AF155" s="210" t="s">
        <v>315</v>
      </c>
      <c r="AG155" s="210"/>
      <c r="AH155" s="235">
        <v>2519.52</v>
      </c>
      <c r="AI155" s="235"/>
      <c r="AJ155" s="235"/>
      <c r="AK155" s="235"/>
      <c r="AL155" s="235"/>
      <c r="AM155" s="235"/>
      <c r="AN155" s="52" t="s">
        <v>316</v>
      </c>
      <c r="AO155" s="52"/>
      <c r="AP155" s="213">
        <f t="shared" ref="AP155:AP160" si="18">(AH155*VLOOKUP(E155,$CE$1:$CH$1004,4,FALSE))/1000</f>
        <v>438800.71178880002</v>
      </c>
      <c r="AQ155" s="213"/>
      <c r="AR155" s="213"/>
      <c r="AS155" s="213"/>
      <c r="AT155" s="213"/>
      <c r="AU155" s="213"/>
      <c r="AV155" s="213"/>
      <c r="AW155" s="213"/>
      <c r="AX155" s="213"/>
      <c r="AY155" s="213"/>
      <c r="AZ155" s="214"/>
      <c r="BB155" s="51"/>
      <c r="CE155" s="24" t="s">
        <v>306</v>
      </c>
      <c r="CF155" s="28" t="s">
        <v>307</v>
      </c>
      <c r="CG155" s="29">
        <v>9.6999999999999993</v>
      </c>
      <c r="CH155" s="4">
        <f t="shared" si="16"/>
        <v>139156.19999999998</v>
      </c>
    </row>
    <row r="156" spans="3:86" x14ac:dyDescent="0.25">
      <c r="C156" s="46"/>
      <c r="E156" s="200" t="s">
        <v>34</v>
      </c>
      <c r="F156" s="243"/>
      <c r="G156" s="243"/>
      <c r="H156" s="243"/>
      <c r="I156" s="243"/>
      <c r="J156" s="243"/>
      <c r="K156" s="230" t="str">
        <f t="shared" si="17"/>
        <v>NOVACRON TURQUOISE EC–GN</v>
      </c>
      <c r="L156" s="230"/>
      <c r="M156" s="230"/>
      <c r="N156" s="230"/>
      <c r="O156" s="230"/>
      <c r="P156" s="230"/>
      <c r="Q156" s="230"/>
      <c r="R156" s="230"/>
      <c r="S156" s="230"/>
      <c r="T156" s="230"/>
      <c r="U156" s="230"/>
      <c r="V156" s="230"/>
      <c r="W156" s="230"/>
      <c r="X156" s="230"/>
      <c r="Y156" s="103"/>
      <c r="Z156" s="232">
        <v>33.4</v>
      </c>
      <c r="AA156" s="232"/>
      <c r="AB156" s="232"/>
      <c r="AC156" s="232"/>
      <c r="AD156" s="232"/>
      <c r="AE156" s="232"/>
      <c r="AF156" s="230" t="s">
        <v>315</v>
      </c>
      <c r="AG156" s="230"/>
      <c r="AH156" s="244">
        <v>15162.49</v>
      </c>
      <c r="AI156" s="244"/>
      <c r="AJ156" s="244"/>
      <c r="AK156" s="244"/>
      <c r="AL156" s="244"/>
      <c r="AM156" s="244"/>
      <c r="AN156" s="41" t="s">
        <v>316</v>
      </c>
      <c r="AP156" s="242">
        <f t="shared" si="18"/>
        <v>1270323.1161936</v>
      </c>
      <c r="AQ156" s="242"/>
      <c r="AR156" s="242"/>
      <c r="AS156" s="242"/>
      <c r="AT156" s="242"/>
      <c r="AU156" s="242"/>
      <c r="AV156" s="242"/>
      <c r="AW156" s="242"/>
      <c r="AX156" s="242"/>
      <c r="AY156" s="242"/>
      <c r="AZ156" s="206"/>
      <c r="BB156" s="51"/>
      <c r="CE156" s="5" t="s">
        <v>308</v>
      </c>
      <c r="CF156" s="11" t="s">
        <v>309</v>
      </c>
      <c r="CG156" s="8">
        <v>9.6999999999999993</v>
      </c>
      <c r="CH156" s="4">
        <f t="shared" si="16"/>
        <v>139156.19999999998</v>
      </c>
    </row>
    <row r="157" spans="3:86" x14ac:dyDescent="0.25">
      <c r="C157" s="46"/>
      <c r="E157" s="200" t="s">
        <v>7</v>
      </c>
      <c r="F157" s="243"/>
      <c r="G157" s="243"/>
      <c r="H157" s="243"/>
      <c r="I157" s="243"/>
      <c r="J157" s="243"/>
      <c r="K157" s="230" t="str">
        <f t="shared" si="17"/>
        <v>NOVACRON DARK BLUE S-GL</v>
      </c>
      <c r="L157" s="230"/>
      <c r="M157" s="230"/>
      <c r="N157" s="230"/>
      <c r="O157" s="230"/>
      <c r="P157" s="230"/>
      <c r="Q157" s="230"/>
      <c r="R157" s="230"/>
      <c r="S157" s="230"/>
      <c r="T157" s="230"/>
      <c r="U157" s="230"/>
      <c r="V157" s="230"/>
      <c r="W157" s="230"/>
      <c r="X157" s="230"/>
      <c r="Y157" s="103"/>
      <c r="Z157" s="232">
        <v>12.7</v>
      </c>
      <c r="AA157" s="232"/>
      <c r="AB157" s="232"/>
      <c r="AC157" s="232"/>
      <c r="AD157" s="232"/>
      <c r="AE157" s="232"/>
      <c r="AF157" s="230" t="s">
        <v>315</v>
      </c>
      <c r="AG157" s="230"/>
      <c r="AH157" s="244">
        <v>5765.38</v>
      </c>
      <c r="AI157" s="244"/>
      <c r="AJ157" s="244"/>
      <c r="AK157" s="244"/>
      <c r="AL157" s="244"/>
      <c r="AM157" s="244"/>
      <c r="AN157" s="41" t="s">
        <v>316</v>
      </c>
      <c r="AP157" s="242">
        <f t="shared" si="18"/>
        <v>701381.99975040008</v>
      </c>
      <c r="AQ157" s="242"/>
      <c r="AR157" s="242"/>
      <c r="AS157" s="242"/>
      <c r="AT157" s="242"/>
      <c r="AU157" s="242"/>
      <c r="AV157" s="242"/>
      <c r="AW157" s="242"/>
      <c r="AX157" s="242"/>
      <c r="AY157" s="242"/>
      <c r="AZ157" s="206"/>
      <c r="BB157" s="51"/>
      <c r="CE157" s="5" t="s">
        <v>59</v>
      </c>
      <c r="CF157" s="11" t="s">
        <v>310</v>
      </c>
      <c r="CG157" s="26">
        <v>11.77</v>
      </c>
      <c r="CH157" s="4">
        <f t="shared" si="16"/>
        <v>168852.41999999998</v>
      </c>
    </row>
    <row r="158" spans="3:86" x14ac:dyDescent="0.25">
      <c r="C158" s="46"/>
      <c r="E158" s="216" t="s">
        <v>8</v>
      </c>
      <c r="F158" s="217"/>
      <c r="G158" s="217"/>
      <c r="H158" s="217"/>
      <c r="I158" s="217"/>
      <c r="J158" s="217"/>
      <c r="K158" s="218" t="str">
        <f t="shared" si="17"/>
        <v>FIMBIL EAS 40 NEW</v>
      </c>
      <c r="L158" s="218"/>
      <c r="M158" s="218"/>
      <c r="N158" s="218"/>
      <c r="O158" s="218"/>
      <c r="P158" s="218"/>
      <c r="Q158" s="218"/>
      <c r="R158" s="218"/>
      <c r="S158" s="218"/>
      <c r="T158" s="218"/>
      <c r="U158" s="218"/>
      <c r="V158" s="218"/>
      <c r="W158" s="218"/>
      <c r="X158" s="218"/>
      <c r="Y158" s="104"/>
      <c r="Z158" s="236">
        <v>4</v>
      </c>
      <c r="AA158" s="236"/>
      <c r="AB158" s="236"/>
      <c r="AC158" s="236"/>
      <c r="AD158" s="236"/>
      <c r="AE158" s="236"/>
      <c r="AF158" s="218" t="s">
        <v>315</v>
      </c>
      <c r="AG158" s="218"/>
      <c r="AH158" s="220">
        <v>1815.87</v>
      </c>
      <c r="AI158" s="220"/>
      <c r="AJ158" s="220"/>
      <c r="AK158" s="220"/>
      <c r="AL158" s="220"/>
      <c r="AM158" s="220"/>
      <c r="AN158" s="55" t="s">
        <v>316</v>
      </c>
      <c r="AO158" s="55"/>
      <c r="AP158" s="221">
        <f t="shared" si="18"/>
        <v>37458.020581799996</v>
      </c>
      <c r="AQ158" s="221"/>
      <c r="AR158" s="221"/>
      <c r="AS158" s="221"/>
      <c r="AT158" s="221"/>
      <c r="AU158" s="221"/>
      <c r="AV158" s="221"/>
      <c r="AW158" s="221"/>
      <c r="AX158" s="221"/>
      <c r="AY158" s="221"/>
      <c r="AZ158" s="222"/>
      <c r="BB158" s="51"/>
      <c r="CE158" s="30" t="s">
        <v>311</v>
      </c>
      <c r="CF158" s="31" t="s">
        <v>312</v>
      </c>
      <c r="CG158" s="32">
        <v>1.8820486546772619</v>
      </c>
      <c r="CH158" s="4">
        <f t="shared" si="16"/>
        <v>26999.87</v>
      </c>
    </row>
    <row r="159" spans="3:86" x14ac:dyDescent="0.25">
      <c r="C159" s="46"/>
      <c r="E159" s="200" t="s">
        <v>183</v>
      </c>
      <c r="F159" s="243"/>
      <c r="G159" s="243"/>
      <c r="H159" s="243"/>
      <c r="I159" s="243"/>
      <c r="J159" s="243"/>
      <c r="K159" s="230" t="str">
        <f t="shared" si="17"/>
        <v>CAUSTIC SODA LIQ</v>
      </c>
      <c r="L159" s="230"/>
      <c r="M159" s="230"/>
      <c r="N159" s="230"/>
      <c r="O159" s="230"/>
      <c r="P159" s="230"/>
      <c r="Q159" s="230"/>
      <c r="R159" s="230"/>
      <c r="S159" s="230"/>
      <c r="T159" s="230"/>
      <c r="U159" s="230"/>
      <c r="V159" s="230"/>
      <c r="W159" s="230"/>
      <c r="X159" s="230"/>
      <c r="Y159" s="103"/>
      <c r="Z159" s="232">
        <v>15</v>
      </c>
      <c r="AA159" s="232"/>
      <c r="AB159" s="232"/>
      <c r="AC159" s="232"/>
      <c r="AD159" s="232"/>
      <c r="AE159" s="232"/>
      <c r="AF159" s="230" t="s">
        <v>315</v>
      </c>
      <c r="AG159" s="230"/>
      <c r="AH159" s="244">
        <v>6809.5</v>
      </c>
      <c r="AI159" s="244"/>
      <c r="AJ159" s="244"/>
      <c r="AK159" s="244"/>
      <c r="AL159" s="244"/>
      <c r="AM159" s="244"/>
      <c r="AN159" s="41" t="s">
        <v>316</v>
      </c>
      <c r="AP159" s="242">
        <f t="shared" si="18"/>
        <v>58200.796499999997</v>
      </c>
      <c r="AQ159" s="242"/>
      <c r="AR159" s="242"/>
      <c r="AS159" s="242"/>
      <c r="AT159" s="242"/>
      <c r="AU159" s="242"/>
      <c r="AV159" s="242"/>
      <c r="AW159" s="242"/>
      <c r="AX159" s="242"/>
      <c r="AY159" s="242"/>
      <c r="AZ159" s="206"/>
      <c r="BB159" s="51"/>
      <c r="CE159" s="33" t="s">
        <v>313</v>
      </c>
      <c r="CF159" s="31" t="s">
        <v>314</v>
      </c>
      <c r="CG159" s="34">
        <v>1.8250292764533667</v>
      </c>
      <c r="CH159" s="4">
        <f t="shared" si="16"/>
        <v>26181.87</v>
      </c>
    </row>
    <row r="160" spans="3:86" x14ac:dyDescent="0.25">
      <c r="C160" s="46"/>
      <c r="E160" s="223" t="s">
        <v>10</v>
      </c>
      <c r="F160" s="224"/>
      <c r="G160" s="224"/>
      <c r="H160" s="224"/>
      <c r="I160" s="224"/>
      <c r="J160" s="224"/>
      <c r="K160" s="225" t="str">
        <f t="shared" si="17"/>
        <v>SODA ASH</v>
      </c>
      <c r="L160" s="225"/>
      <c r="M160" s="225"/>
      <c r="N160" s="225"/>
      <c r="O160" s="225"/>
      <c r="P160" s="225"/>
      <c r="Q160" s="225"/>
      <c r="R160" s="225"/>
      <c r="S160" s="225"/>
      <c r="T160" s="225"/>
      <c r="U160" s="225"/>
      <c r="V160" s="225"/>
      <c r="W160" s="225"/>
      <c r="X160" s="225"/>
      <c r="Y160" s="102"/>
      <c r="Z160" s="237">
        <v>20</v>
      </c>
      <c r="AA160" s="237"/>
      <c r="AB160" s="237"/>
      <c r="AC160" s="237"/>
      <c r="AD160" s="237"/>
      <c r="AE160" s="237"/>
      <c r="AF160" s="225" t="s">
        <v>315</v>
      </c>
      <c r="AG160" s="225"/>
      <c r="AH160" s="238">
        <v>9079.34</v>
      </c>
      <c r="AI160" s="238"/>
      <c r="AJ160" s="238"/>
      <c r="AK160" s="238"/>
      <c r="AL160" s="238"/>
      <c r="AM160" s="238"/>
      <c r="AN160" s="54" t="s">
        <v>316</v>
      </c>
      <c r="AO160" s="54"/>
      <c r="AP160" s="228">
        <f t="shared" si="18"/>
        <v>80624.539199999999</v>
      </c>
      <c r="AQ160" s="228"/>
      <c r="AR160" s="228"/>
      <c r="AS160" s="228"/>
      <c r="AT160" s="228"/>
      <c r="AU160" s="228"/>
      <c r="AV160" s="228"/>
      <c r="AW160" s="228"/>
      <c r="AX160" s="228"/>
      <c r="AY160" s="228"/>
      <c r="AZ160" s="229"/>
      <c r="BB160" s="51"/>
      <c r="CE160" s="35"/>
      <c r="CF160" s="35"/>
      <c r="CG160" s="35"/>
      <c r="CH160" s="36"/>
    </row>
    <row r="161" spans="3:86" x14ac:dyDescent="0.25">
      <c r="C161" s="46"/>
      <c r="E161" s="110"/>
      <c r="F161" s="110"/>
      <c r="G161" s="110"/>
      <c r="H161" s="110"/>
      <c r="I161" s="110"/>
      <c r="J161" s="110"/>
      <c r="K161" s="103"/>
      <c r="L161" s="103"/>
      <c r="M161" s="103"/>
      <c r="N161" s="103"/>
      <c r="O161" s="103"/>
      <c r="P161" s="103"/>
      <c r="Q161" s="103"/>
      <c r="R161" s="103"/>
      <c r="S161" s="103"/>
      <c r="T161" s="103"/>
      <c r="U161" s="103"/>
      <c r="V161" s="103"/>
      <c r="W161" s="103"/>
      <c r="X161" s="103"/>
      <c r="Y161" s="103"/>
      <c r="Z161" s="111"/>
      <c r="AA161" s="111"/>
      <c r="AB161" s="111"/>
      <c r="AC161" s="111"/>
      <c r="AD161" s="111"/>
      <c r="AE161" s="111"/>
      <c r="AF161" s="103"/>
      <c r="AG161" s="103"/>
      <c r="AH161" s="110"/>
      <c r="AI161" s="110"/>
      <c r="AJ161" s="110"/>
      <c r="AK161" s="110"/>
      <c r="AL161" s="110"/>
      <c r="AM161" s="110"/>
      <c r="AP161" s="112"/>
      <c r="AQ161" s="112"/>
      <c r="AR161" s="112"/>
      <c r="AS161" s="112"/>
      <c r="AT161" s="112"/>
      <c r="AU161" s="112"/>
      <c r="AV161" s="112"/>
      <c r="AW161" s="112"/>
      <c r="AX161" s="112"/>
      <c r="AY161" s="112"/>
      <c r="AZ161" s="112"/>
      <c r="BB161" s="51"/>
      <c r="CE161" s="35"/>
      <c r="CF161" s="35"/>
      <c r="CG161" s="35"/>
      <c r="CH161" s="36"/>
    </row>
    <row r="162" spans="3:86" x14ac:dyDescent="0.25">
      <c r="C162" s="46"/>
      <c r="E162" s="110"/>
      <c r="F162" s="110"/>
      <c r="G162" s="110"/>
      <c r="H162" s="110"/>
      <c r="I162" s="110"/>
      <c r="J162" s="110"/>
      <c r="K162" s="103"/>
      <c r="L162" s="103"/>
      <c r="M162" s="103"/>
      <c r="N162" s="103"/>
      <c r="O162" s="103"/>
      <c r="P162" s="103"/>
      <c r="Q162" s="103"/>
      <c r="R162" s="103"/>
      <c r="S162" s="103"/>
      <c r="T162" s="103"/>
      <c r="U162" s="103"/>
      <c r="V162" s="103"/>
      <c r="W162" s="103"/>
      <c r="X162" s="103"/>
      <c r="Y162" s="103"/>
      <c r="Z162" s="111"/>
      <c r="AA162" s="111"/>
      <c r="AB162" s="111"/>
      <c r="AC162" s="111"/>
      <c r="AD162" s="111"/>
      <c r="AE162" s="111"/>
      <c r="AF162" s="103"/>
      <c r="AG162" s="103"/>
      <c r="AH162" s="110"/>
      <c r="AI162" s="110"/>
      <c r="AJ162" s="110"/>
      <c r="AK162" s="59"/>
      <c r="AL162" s="230" t="s">
        <v>318</v>
      </c>
      <c r="AM162" s="230"/>
      <c r="AN162" s="230"/>
      <c r="AO162" s="230"/>
      <c r="AP162" s="112" t="s">
        <v>11</v>
      </c>
      <c r="AQ162" s="242">
        <f>SUM(AP155:AZ160)</f>
        <v>2586789.1840146002</v>
      </c>
      <c r="AR162" s="242"/>
      <c r="AS162" s="242"/>
      <c r="AT162" s="242"/>
      <c r="AU162" s="242"/>
      <c r="AV162" s="242"/>
      <c r="AW162" s="242"/>
      <c r="AX162" s="242"/>
      <c r="AY162" s="242"/>
      <c r="AZ162" s="242"/>
      <c r="BB162" s="51"/>
      <c r="CE162" s="35"/>
      <c r="CF162" s="35"/>
      <c r="CG162" s="35"/>
      <c r="CH162" s="36"/>
    </row>
    <row r="163" spans="3:86" x14ac:dyDescent="0.25">
      <c r="C163" s="46"/>
      <c r="E163" s="110"/>
      <c r="F163" s="110"/>
      <c r="G163" s="110"/>
      <c r="H163" s="110"/>
      <c r="I163" s="110"/>
      <c r="J163" s="110"/>
      <c r="K163" s="103"/>
      <c r="L163" s="103"/>
      <c r="M163" s="103"/>
      <c r="N163" s="103"/>
      <c r="O163" s="103"/>
      <c r="P163" s="103"/>
      <c r="Q163" s="103"/>
      <c r="R163" s="103"/>
      <c r="S163" s="103"/>
      <c r="T163" s="103"/>
      <c r="U163" s="103"/>
      <c r="V163" s="103"/>
      <c r="W163" s="103"/>
      <c r="X163" s="103"/>
      <c r="Y163" s="103"/>
      <c r="Z163" s="111"/>
      <c r="AA163" s="111"/>
      <c r="AB163" s="111"/>
      <c r="AC163" s="111"/>
      <c r="AD163" s="111"/>
      <c r="AE163" s="111"/>
      <c r="AF163" s="103"/>
      <c r="AG163" s="103"/>
      <c r="AH163" s="110"/>
      <c r="AI163" s="110"/>
      <c r="AJ163" s="110"/>
      <c r="AK163" s="59"/>
      <c r="AL163" s="230" t="s">
        <v>317</v>
      </c>
      <c r="AM163" s="230"/>
      <c r="AN163" s="230"/>
      <c r="AO163" s="230"/>
      <c r="AP163" s="112" t="s">
        <v>11</v>
      </c>
      <c r="AQ163" s="242">
        <f>AQ162/AQ149</f>
        <v>1231.8043733402858</v>
      </c>
      <c r="AR163" s="242"/>
      <c r="AS163" s="242"/>
      <c r="AT163" s="242"/>
      <c r="AU163" s="242"/>
      <c r="AV163" s="242"/>
      <c r="AW163" s="242"/>
      <c r="AX163" s="242"/>
      <c r="AY163" s="242"/>
      <c r="AZ163" s="242"/>
      <c r="BB163" s="51"/>
      <c r="CE163" s="35"/>
      <c r="CF163" s="35"/>
      <c r="CG163" s="35"/>
      <c r="CH163" s="36"/>
    </row>
    <row r="164" spans="3:86" x14ac:dyDescent="0.25">
      <c r="C164" s="46"/>
      <c r="E164" s="110"/>
      <c r="F164" s="110"/>
      <c r="G164" s="110"/>
      <c r="H164" s="110"/>
      <c r="I164" s="110"/>
      <c r="J164" s="110"/>
      <c r="K164" s="103"/>
      <c r="L164" s="103"/>
      <c r="M164" s="103"/>
      <c r="N164" s="103"/>
      <c r="O164" s="103"/>
      <c r="P164" s="103"/>
      <c r="Q164" s="103"/>
      <c r="R164" s="103"/>
      <c r="S164" s="103"/>
      <c r="T164" s="103"/>
      <c r="U164" s="103"/>
      <c r="V164" s="103"/>
      <c r="W164" s="103"/>
      <c r="X164" s="103"/>
      <c r="Y164" s="103"/>
      <c r="Z164" s="111"/>
      <c r="AA164" s="111"/>
      <c r="AB164" s="111"/>
      <c r="AC164" s="111"/>
      <c r="AD164" s="111"/>
      <c r="AE164" s="111"/>
      <c r="AF164" s="103"/>
      <c r="AG164" s="103"/>
      <c r="AH164" s="110"/>
      <c r="AI164" s="110"/>
      <c r="AJ164" s="110"/>
      <c r="AK164" s="110"/>
      <c r="AL164" s="110"/>
      <c r="AM164" s="110"/>
      <c r="AQ164" s="110"/>
      <c r="AR164" s="110"/>
      <c r="AS164" s="110"/>
      <c r="AT164" s="110"/>
      <c r="AU164" s="110"/>
      <c r="AV164" s="110"/>
      <c r="AW164" s="110"/>
      <c r="AX164" s="110"/>
      <c r="AY164" s="110"/>
      <c r="AZ164" s="110"/>
      <c r="BB164" s="51"/>
      <c r="CE164" s="37"/>
    </row>
    <row r="165" spans="3:86" ht="17.25" thickBot="1" x14ac:dyDescent="0.3">
      <c r="C165" s="60"/>
      <c r="D165" s="61"/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  <c r="AN165" s="61"/>
      <c r="AO165" s="61"/>
      <c r="AP165" s="61"/>
      <c r="AQ165" s="61"/>
      <c r="AR165" s="61"/>
      <c r="AS165" s="61"/>
      <c r="AT165" s="61"/>
      <c r="AU165" s="61"/>
      <c r="AV165" s="61"/>
      <c r="AW165" s="61"/>
      <c r="AX165" s="61"/>
      <c r="AY165" s="61"/>
      <c r="AZ165" s="61"/>
      <c r="BA165" s="61"/>
      <c r="BB165" s="62"/>
      <c r="CE165" s="37"/>
    </row>
    <row r="166" spans="3:86" x14ac:dyDescent="0.25">
      <c r="CE166" s="37"/>
    </row>
    <row r="167" spans="3:86" ht="17.25" thickBot="1" x14ac:dyDescent="0.3">
      <c r="CE167" s="37"/>
    </row>
    <row r="168" spans="3:86" x14ac:dyDescent="0.25">
      <c r="C168" s="43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  <c r="AH168" s="44"/>
      <c r="AI168" s="44"/>
      <c r="AJ168" s="44"/>
      <c r="AK168" s="44"/>
      <c r="AL168" s="44"/>
      <c r="AM168" s="44"/>
      <c r="AN168" s="44"/>
      <c r="AO168" s="44"/>
      <c r="AP168" s="44"/>
      <c r="AQ168" s="44"/>
      <c r="AR168" s="44"/>
      <c r="AS168" s="44"/>
      <c r="AT168" s="44"/>
      <c r="AU168" s="44"/>
      <c r="AV168" s="44"/>
      <c r="AW168" s="44"/>
      <c r="AX168" s="44"/>
      <c r="AY168" s="44"/>
      <c r="AZ168" s="44"/>
      <c r="BA168" s="44"/>
      <c r="BB168" s="45"/>
      <c r="CE168" s="37"/>
    </row>
    <row r="169" spans="3:86" x14ac:dyDescent="0.25">
      <c r="C169" s="46"/>
      <c r="E169" s="245" t="s">
        <v>0</v>
      </c>
      <c r="F169" s="245"/>
      <c r="G169" s="245"/>
      <c r="H169" s="245"/>
      <c r="I169" s="245"/>
      <c r="J169" s="49" t="s">
        <v>11</v>
      </c>
      <c r="K169" s="245" t="s">
        <v>356</v>
      </c>
      <c r="L169" s="245"/>
      <c r="M169" s="245"/>
      <c r="N169" s="245"/>
      <c r="O169" s="245"/>
      <c r="P169" s="245"/>
      <c r="Q169" s="245"/>
      <c r="R169" s="245"/>
      <c r="S169" s="245"/>
      <c r="T169" s="245"/>
      <c r="U169" s="245"/>
      <c r="V169" s="49"/>
      <c r="W169" s="49"/>
      <c r="X169" s="49"/>
      <c r="Y169" s="49"/>
      <c r="Z169" s="49"/>
      <c r="AA169" s="49"/>
      <c r="AB169" s="49"/>
      <c r="AC169" s="49"/>
      <c r="AD169" s="50"/>
      <c r="AE169" s="50"/>
      <c r="AF169" s="50"/>
      <c r="AG169" s="50"/>
      <c r="AH169" s="245" t="s">
        <v>3</v>
      </c>
      <c r="AI169" s="245"/>
      <c r="AJ169" s="245"/>
      <c r="AK169" s="245"/>
      <c r="AL169" s="245"/>
      <c r="AM169" s="245"/>
      <c r="AN169" s="245"/>
      <c r="AO169" s="245"/>
      <c r="AP169" s="49" t="s">
        <v>11</v>
      </c>
      <c r="AQ169" s="247">
        <v>453.97</v>
      </c>
      <c r="AR169" s="247"/>
      <c r="AS169" s="247"/>
      <c r="AT169" s="247"/>
      <c r="AU169" s="49" t="s">
        <v>319</v>
      </c>
      <c r="AV169" s="49"/>
      <c r="AW169" s="49"/>
      <c r="AX169" s="49"/>
      <c r="AY169" s="49"/>
      <c r="AZ169" s="49"/>
      <c r="BB169" s="51"/>
      <c r="CE169" s="37"/>
    </row>
    <row r="170" spans="3:86" x14ac:dyDescent="0.25">
      <c r="C170" s="46"/>
      <c r="E170" s="245" t="s">
        <v>322</v>
      </c>
      <c r="F170" s="245"/>
      <c r="G170" s="245"/>
      <c r="H170" s="245"/>
      <c r="I170" s="245"/>
      <c r="J170" s="49" t="s">
        <v>11</v>
      </c>
      <c r="K170" s="49" t="s">
        <v>432</v>
      </c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50"/>
      <c r="AE170" s="50"/>
      <c r="AF170" s="50"/>
      <c r="AG170" s="50"/>
      <c r="AH170" s="245" t="s">
        <v>4</v>
      </c>
      <c r="AI170" s="245"/>
      <c r="AJ170" s="245"/>
      <c r="AK170" s="245"/>
      <c r="AL170" s="245"/>
      <c r="AM170" s="245"/>
      <c r="AN170" s="245"/>
      <c r="AO170" s="245"/>
      <c r="AP170" s="49" t="s">
        <v>11</v>
      </c>
      <c r="AQ170" s="245">
        <v>2100</v>
      </c>
      <c r="AR170" s="245"/>
      <c r="AS170" s="245"/>
      <c r="AT170" s="245"/>
      <c r="AU170" s="49" t="s">
        <v>320</v>
      </c>
      <c r="AV170" s="49"/>
      <c r="AW170" s="49"/>
      <c r="AX170" s="49"/>
      <c r="AY170" s="49"/>
      <c r="AZ170" s="49"/>
      <c r="BB170" s="51"/>
    </row>
    <row r="171" spans="3:86" x14ac:dyDescent="0.25">
      <c r="C171" s="46"/>
      <c r="E171" s="245" t="s">
        <v>1</v>
      </c>
      <c r="F171" s="245"/>
      <c r="G171" s="245"/>
      <c r="H171" s="245"/>
      <c r="I171" s="245"/>
      <c r="J171" s="49" t="s">
        <v>11</v>
      </c>
      <c r="K171" s="245" t="s">
        <v>422</v>
      </c>
      <c r="L171" s="245"/>
      <c r="M171" s="245"/>
      <c r="N171" s="245"/>
      <c r="O171" s="245"/>
      <c r="P171" s="245"/>
      <c r="Q171" s="245"/>
      <c r="R171" s="245"/>
      <c r="S171" s="245"/>
      <c r="T171" s="245"/>
      <c r="U171" s="245"/>
      <c r="V171" s="49"/>
      <c r="W171" s="49"/>
      <c r="X171" s="49"/>
      <c r="Y171" s="49"/>
      <c r="Z171" s="49"/>
      <c r="AA171" s="49"/>
      <c r="AB171" s="49"/>
      <c r="AC171" s="49"/>
      <c r="AD171" s="50"/>
      <c r="AE171" s="50"/>
      <c r="AF171" s="50"/>
      <c r="AG171" s="50"/>
      <c r="AH171" s="245"/>
      <c r="AI171" s="245"/>
      <c r="AJ171" s="245"/>
      <c r="AK171" s="245"/>
      <c r="AL171" s="245"/>
      <c r="AM171" s="245"/>
      <c r="AN171" s="245"/>
      <c r="AO171" s="245"/>
      <c r="AP171" s="49"/>
      <c r="AQ171" s="246"/>
      <c r="AR171" s="246"/>
      <c r="AS171" s="246"/>
      <c r="AT171" s="246"/>
      <c r="AU171" s="49"/>
      <c r="AV171" s="49"/>
      <c r="AW171" s="49"/>
      <c r="AX171" s="49"/>
      <c r="AY171" s="49"/>
      <c r="AZ171" s="49"/>
      <c r="BB171" s="51"/>
    </row>
    <row r="172" spans="3:86" x14ac:dyDescent="0.25">
      <c r="C172" s="46"/>
      <c r="E172" s="245" t="s">
        <v>2</v>
      </c>
      <c r="F172" s="245"/>
      <c r="G172" s="245"/>
      <c r="H172" s="245"/>
      <c r="I172" s="245"/>
      <c r="J172" s="49" t="s">
        <v>11</v>
      </c>
      <c r="K172" s="245" t="s">
        <v>337</v>
      </c>
      <c r="L172" s="245"/>
      <c r="M172" s="245"/>
      <c r="N172" s="245"/>
      <c r="O172" s="245"/>
      <c r="P172" s="245"/>
      <c r="Q172" s="245"/>
      <c r="R172" s="245"/>
      <c r="S172" s="245"/>
      <c r="T172" s="245"/>
      <c r="U172" s="245"/>
      <c r="V172" s="49"/>
      <c r="W172" s="49"/>
      <c r="X172" s="49"/>
      <c r="Y172" s="49"/>
      <c r="Z172" s="49"/>
      <c r="AA172" s="49"/>
      <c r="AB172" s="49"/>
      <c r="AC172" s="49"/>
      <c r="AD172" s="49"/>
      <c r="AE172" s="49"/>
      <c r="AF172" s="49"/>
      <c r="AG172" s="49"/>
      <c r="AH172" s="245"/>
      <c r="AI172" s="245"/>
      <c r="AJ172" s="245"/>
      <c r="AK172" s="245"/>
      <c r="AL172" s="245"/>
      <c r="AM172" s="245"/>
      <c r="AN172" s="245"/>
      <c r="AO172" s="245"/>
      <c r="AP172" s="49"/>
      <c r="AQ172" s="49"/>
      <c r="AR172" s="49"/>
      <c r="AS172" s="49"/>
      <c r="AT172" s="49"/>
      <c r="AU172" s="49"/>
      <c r="AV172" s="49"/>
      <c r="AW172" s="49"/>
      <c r="AX172" s="49"/>
      <c r="AY172" s="49"/>
      <c r="AZ172" s="49"/>
      <c r="BB172" s="51"/>
    </row>
    <row r="173" spans="3:86" x14ac:dyDescent="0.25">
      <c r="C173" s="46"/>
      <c r="BB173" s="51"/>
    </row>
    <row r="174" spans="3:86" x14ac:dyDescent="0.25">
      <c r="C174" s="46"/>
      <c r="BB174" s="51"/>
    </row>
    <row r="175" spans="3:86" x14ac:dyDescent="0.25">
      <c r="C175" s="46"/>
      <c r="BB175" s="51"/>
    </row>
    <row r="176" spans="3:86" x14ac:dyDescent="0.25">
      <c r="C176" s="46"/>
      <c r="E176" s="208" t="s">
        <v>49</v>
      </c>
      <c r="F176" s="209"/>
      <c r="G176" s="209"/>
      <c r="H176" s="209"/>
      <c r="I176" s="209"/>
      <c r="J176" s="209"/>
      <c r="K176" s="210" t="str">
        <f t="shared" ref="K176:K182" si="19">VLOOKUP(E176,$CE$1:$CH$1004,2,FALSE)</f>
        <v>AVITERA BRILLIANT YELLOW SE</v>
      </c>
      <c r="L176" s="210"/>
      <c r="M176" s="210"/>
      <c r="N176" s="210"/>
      <c r="O176" s="210"/>
      <c r="P176" s="210"/>
      <c r="Q176" s="210"/>
      <c r="R176" s="210"/>
      <c r="S176" s="210"/>
      <c r="T176" s="210"/>
      <c r="U176" s="210"/>
      <c r="V176" s="210"/>
      <c r="W176" s="210"/>
      <c r="X176" s="210"/>
      <c r="Y176" s="105"/>
      <c r="Z176" s="234">
        <v>33.700000000000003</v>
      </c>
      <c r="AA176" s="234"/>
      <c r="AB176" s="234"/>
      <c r="AC176" s="234"/>
      <c r="AD176" s="234"/>
      <c r="AE176" s="234"/>
      <c r="AF176" s="210" t="s">
        <v>315</v>
      </c>
      <c r="AG176" s="210"/>
      <c r="AH176" s="235">
        <v>15298.68</v>
      </c>
      <c r="AI176" s="235"/>
      <c r="AJ176" s="235"/>
      <c r="AK176" s="235"/>
      <c r="AL176" s="235"/>
      <c r="AM176" s="235"/>
      <c r="AN176" s="52" t="s">
        <v>316</v>
      </c>
      <c r="AO176" s="52"/>
      <c r="AP176" s="213">
        <f t="shared" ref="AP176:AP182" si="20">(AH176*VLOOKUP(E176,$CE$1:$CH$1004,4,FALSE))/1000</f>
        <v>2664424.8402192001</v>
      </c>
      <c r="AQ176" s="213"/>
      <c r="AR176" s="213"/>
      <c r="AS176" s="213"/>
      <c r="AT176" s="213"/>
      <c r="AU176" s="213"/>
      <c r="AV176" s="213"/>
      <c r="AW176" s="213"/>
      <c r="AX176" s="213"/>
      <c r="AY176" s="213"/>
      <c r="AZ176" s="214"/>
      <c r="BB176" s="51"/>
    </row>
    <row r="177" spans="3:54" x14ac:dyDescent="0.25">
      <c r="C177" s="46"/>
      <c r="E177" s="200" t="s">
        <v>5</v>
      </c>
      <c r="F177" s="243"/>
      <c r="G177" s="243"/>
      <c r="H177" s="243"/>
      <c r="I177" s="243"/>
      <c r="J177" s="243"/>
      <c r="K177" s="230" t="str">
        <f t="shared" si="19"/>
        <v>NOVACRON YELLOW S-3R</v>
      </c>
      <c r="L177" s="230"/>
      <c r="M177" s="230"/>
      <c r="N177" s="230"/>
      <c r="O177" s="230"/>
      <c r="P177" s="230"/>
      <c r="Q177" s="230"/>
      <c r="R177" s="230"/>
      <c r="S177" s="230"/>
      <c r="T177" s="230"/>
      <c r="U177" s="230"/>
      <c r="V177" s="230"/>
      <c r="W177" s="230"/>
      <c r="X177" s="230"/>
      <c r="Y177" s="103"/>
      <c r="Z177" s="232">
        <v>9.5500000000000007</v>
      </c>
      <c r="AA177" s="232"/>
      <c r="AB177" s="232"/>
      <c r="AC177" s="232"/>
      <c r="AD177" s="232"/>
      <c r="AE177" s="232"/>
      <c r="AF177" s="230" t="s">
        <v>315</v>
      </c>
      <c r="AG177" s="230"/>
      <c r="AH177" s="244">
        <v>4335.38</v>
      </c>
      <c r="AI177" s="244"/>
      <c r="AJ177" s="244"/>
      <c r="AK177" s="244"/>
      <c r="AL177" s="244"/>
      <c r="AM177" s="244"/>
      <c r="AN177" s="41" t="s">
        <v>316</v>
      </c>
      <c r="AP177" s="242">
        <f t="shared" si="20"/>
        <v>421062.59721959999</v>
      </c>
      <c r="AQ177" s="242"/>
      <c r="AR177" s="242"/>
      <c r="AS177" s="242"/>
      <c r="AT177" s="242"/>
      <c r="AU177" s="242"/>
      <c r="AV177" s="242"/>
      <c r="AW177" s="242"/>
      <c r="AX177" s="242"/>
      <c r="AY177" s="242"/>
      <c r="AZ177" s="206"/>
      <c r="BB177" s="51"/>
    </row>
    <row r="178" spans="3:54" x14ac:dyDescent="0.25">
      <c r="C178" s="46"/>
      <c r="E178" s="200" t="s">
        <v>36</v>
      </c>
      <c r="F178" s="243"/>
      <c r="G178" s="243"/>
      <c r="H178" s="243"/>
      <c r="I178" s="243"/>
      <c r="J178" s="243"/>
      <c r="K178" s="230" t="str">
        <f t="shared" si="19"/>
        <v>NOVACRON BRILLIANT BLUE EC-B</v>
      </c>
      <c r="L178" s="230"/>
      <c r="M178" s="230"/>
      <c r="N178" s="230"/>
      <c r="O178" s="230"/>
      <c r="P178" s="230"/>
      <c r="Q178" s="230"/>
      <c r="R178" s="230"/>
      <c r="S178" s="230"/>
      <c r="T178" s="230"/>
      <c r="U178" s="230"/>
      <c r="V178" s="230"/>
      <c r="W178" s="230"/>
      <c r="X178" s="230"/>
      <c r="Y178" s="103"/>
      <c r="Z178" s="232">
        <v>33.6</v>
      </c>
      <c r="AA178" s="232"/>
      <c r="AB178" s="232"/>
      <c r="AC178" s="232"/>
      <c r="AD178" s="232"/>
      <c r="AE178" s="232"/>
      <c r="AF178" s="230" t="s">
        <v>315</v>
      </c>
      <c r="AG178" s="230"/>
      <c r="AH178" s="244">
        <v>15253.29</v>
      </c>
      <c r="AI178" s="244"/>
      <c r="AJ178" s="244"/>
      <c r="AK178" s="244"/>
      <c r="AL178" s="244"/>
      <c r="AM178" s="244"/>
      <c r="AN178" s="41" t="s">
        <v>316</v>
      </c>
      <c r="AP178" s="242">
        <f t="shared" si="20"/>
        <v>4407109.2845676001</v>
      </c>
      <c r="AQ178" s="242"/>
      <c r="AR178" s="242"/>
      <c r="AS178" s="242"/>
      <c r="AT178" s="242"/>
      <c r="AU178" s="242"/>
      <c r="AV178" s="242"/>
      <c r="AW178" s="242"/>
      <c r="AX178" s="242"/>
      <c r="AY178" s="242"/>
      <c r="AZ178" s="206"/>
      <c r="BB178" s="51"/>
    </row>
    <row r="179" spans="3:54" x14ac:dyDescent="0.25">
      <c r="C179" s="46"/>
      <c r="E179" s="200" t="s">
        <v>7</v>
      </c>
      <c r="F179" s="243"/>
      <c r="G179" s="243"/>
      <c r="H179" s="243"/>
      <c r="I179" s="243"/>
      <c r="J179" s="243"/>
      <c r="K179" s="230" t="str">
        <f t="shared" si="19"/>
        <v>NOVACRON DARK BLUE S-GL</v>
      </c>
      <c r="L179" s="230"/>
      <c r="M179" s="230"/>
      <c r="N179" s="230"/>
      <c r="O179" s="230"/>
      <c r="P179" s="230"/>
      <c r="Q179" s="230"/>
      <c r="R179" s="230"/>
      <c r="S179" s="230"/>
      <c r="T179" s="230"/>
      <c r="U179" s="230"/>
      <c r="V179" s="230"/>
      <c r="W179" s="230"/>
      <c r="X179" s="230"/>
      <c r="Y179" s="103"/>
      <c r="Z179" s="232">
        <v>6.18</v>
      </c>
      <c r="AA179" s="232"/>
      <c r="AB179" s="232"/>
      <c r="AC179" s="232"/>
      <c r="AD179" s="232"/>
      <c r="AE179" s="232"/>
      <c r="AF179" s="230" t="s">
        <v>315</v>
      </c>
      <c r="AG179" s="230"/>
      <c r="AH179" s="244">
        <v>2805.52</v>
      </c>
      <c r="AI179" s="244"/>
      <c r="AJ179" s="244"/>
      <c r="AK179" s="244"/>
      <c r="AL179" s="244"/>
      <c r="AM179" s="244"/>
      <c r="AN179" s="41" t="s">
        <v>316</v>
      </c>
      <c r="AP179" s="242">
        <f t="shared" si="20"/>
        <v>341302.95452159998</v>
      </c>
      <c r="AQ179" s="242"/>
      <c r="AR179" s="242"/>
      <c r="AS179" s="242"/>
      <c r="AT179" s="242"/>
      <c r="AU179" s="242"/>
      <c r="AV179" s="242"/>
      <c r="AW179" s="242"/>
      <c r="AX179" s="242"/>
      <c r="AY179" s="242"/>
      <c r="AZ179" s="206"/>
      <c r="BB179" s="51"/>
    </row>
    <row r="180" spans="3:54" x14ac:dyDescent="0.25">
      <c r="C180" s="46"/>
      <c r="E180" s="216" t="s">
        <v>8</v>
      </c>
      <c r="F180" s="217"/>
      <c r="G180" s="217"/>
      <c r="H180" s="217"/>
      <c r="I180" s="217"/>
      <c r="J180" s="217"/>
      <c r="K180" s="218" t="str">
        <f t="shared" si="19"/>
        <v>FIMBIL EAS 40 NEW</v>
      </c>
      <c r="L180" s="218"/>
      <c r="M180" s="218"/>
      <c r="N180" s="218"/>
      <c r="O180" s="218"/>
      <c r="P180" s="218"/>
      <c r="Q180" s="218"/>
      <c r="R180" s="218"/>
      <c r="S180" s="218"/>
      <c r="T180" s="218"/>
      <c r="U180" s="218"/>
      <c r="V180" s="218"/>
      <c r="W180" s="218"/>
      <c r="X180" s="218"/>
      <c r="Y180" s="104"/>
      <c r="Z180" s="236">
        <v>4</v>
      </c>
      <c r="AA180" s="236"/>
      <c r="AB180" s="236"/>
      <c r="AC180" s="236"/>
      <c r="AD180" s="236"/>
      <c r="AE180" s="236"/>
      <c r="AF180" s="218" t="s">
        <v>315</v>
      </c>
      <c r="AG180" s="218"/>
      <c r="AH180" s="220">
        <v>1815.87</v>
      </c>
      <c r="AI180" s="220"/>
      <c r="AJ180" s="220"/>
      <c r="AK180" s="220"/>
      <c r="AL180" s="220"/>
      <c r="AM180" s="220"/>
      <c r="AN180" s="55" t="s">
        <v>316</v>
      </c>
      <c r="AO180" s="55"/>
      <c r="AP180" s="221">
        <f t="shared" si="20"/>
        <v>37458.020581799996</v>
      </c>
      <c r="AQ180" s="221"/>
      <c r="AR180" s="221"/>
      <c r="AS180" s="221"/>
      <c r="AT180" s="221"/>
      <c r="AU180" s="221"/>
      <c r="AV180" s="221"/>
      <c r="AW180" s="221"/>
      <c r="AX180" s="221"/>
      <c r="AY180" s="221"/>
      <c r="AZ180" s="222"/>
      <c r="BB180" s="51"/>
    </row>
    <row r="181" spans="3:54" x14ac:dyDescent="0.25">
      <c r="C181" s="46"/>
      <c r="E181" s="200" t="s">
        <v>183</v>
      </c>
      <c r="F181" s="243"/>
      <c r="G181" s="243"/>
      <c r="H181" s="243"/>
      <c r="I181" s="243"/>
      <c r="J181" s="243"/>
      <c r="K181" s="230" t="str">
        <f t="shared" si="19"/>
        <v>CAUSTIC SODA LIQ</v>
      </c>
      <c r="L181" s="230"/>
      <c r="M181" s="230"/>
      <c r="N181" s="230"/>
      <c r="O181" s="230"/>
      <c r="P181" s="230"/>
      <c r="Q181" s="230"/>
      <c r="R181" s="230"/>
      <c r="S181" s="230"/>
      <c r="T181" s="230"/>
      <c r="U181" s="230"/>
      <c r="V181" s="230"/>
      <c r="W181" s="230"/>
      <c r="X181" s="230"/>
      <c r="Y181" s="103"/>
      <c r="Z181" s="232">
        <v>15</v>
      </c>
      <c r="AA181" s="232"/>
      <c r="AB181" s="232"/>
      <c r="AC181" s="232"/>
      <c r="AD181" s="232"/>
      <c r="AE181" s="232"/>
      <c r="AF181" s="230" t="s">
        <v>315</v>
      </c>
      <c r="AG181" s="230"/>
      <c r="AH181" s="244">
        <v>6809.5</v>
      </c>
      <c r="AI181" s="244"/>
      <c r="AJ181" s="244"/>
      <c r="AK181" s="244"/>
      <c r="AL181" s="244"/>
      <c r="AM181" s="244"/>
      <c r="AN181" s="41" t="s">
        <v>316</v>
      </c>
      <c r="AP181" s="242">
        <f t="shared" si="20"/>
        <v>58200.796499999997</v>
      </c>
      <c r="AQ181" s="242"/>
      <c r="AR181" s="242"/>
      <c r="AS181" s="242"/>
      <c r="AT181" s="242"/>
      <c r="AU181" s="242"/>
      <c r="AV181" s="242"/>
      <c r="AW181" s="242"/>
      <c r="AX181" s="242"/>
      <c r="AY181" s="242"/>
      <c r="AZ181" s="206"/>
      <c r="BB181" s="51"/>
    </row>
    <row r="182" spans="3:54" x14ac:dyDescent="0.25">
      <c r="C182" s="46"/>
      <c r="E182" s="223" t="s">
        <v>10</v>
      </c>
      <c r="F182" s="224"/>
      <c r="G182" s="224"/>
      <c r="H182" s="224"/>
      <c r="I182" s="224"/>
      <c r="J182" s="224"/>
      <c r="K182" s="225" t="str">
        <f t="shared" si="19"/>
        <v>SODA ASH</v>
      </c>
      <c r="L182" s="225"/>
      <c r="M182" s="225"/>
      <c r="N182" s="225"/>
      <c r="O182" s="225"/>
      <c r="P182" s="225"/>
      <c r="Q182" s="225"/>
      <c r="R182" s="225"/>
      <c r="S182" s="225"/>
      <c r="T182" s="225"/>
      <c r="U182" s="225"/>
      <c r="V182" s="225"/>
      <c r="W182" s="225"/>
      <c r="X182" s="225"/>
      <c r="Y182" s="102"/>
      <c r="Z182" s="237">
        <v>20</v>
      </c>
      <c r="AA182" s="237"/>
      <c r="AB182" s="237"/>
      <c r="AC182" s="237"/>
      <c r="AD182" s="237"/>
      <c r="AE182" s="237"/>
      <c r="AF182" s="225" t="s">
        <v>315</v>
      </c>
      <c r="AG182" s="225"/>
      <c r="AH182" s="238">
        <v>9079.34</v>
      </c>
      <c r="AI182" s="238"/>
      <c r="AJ182" s="238"/>
      <c r="AK182" s="238"/>
      <c r="AL182" s="238"/>
      <c r="AM182" s="238"/>
      <c r="AN182" s="54" t="s">
        <v>316</v>
      </c>
      <c r="AO182" s="54"/>
      <c r="AP182" s="228">
        <f t="shared" si="20"/>
        <v>80624.539199999999</v>
      </c>
      <c r="AQ182" s="228"/>
      <c r="AR182" s="228"/>
      <c r="AS182" s="228"/>
      <c r="AT182" s="228"/>
      <c r="AU182" s="228"/>
      <c r="AV182" s="228"/>
      <c r="AW182" s="228"/>
      <c r="AX182" s="228"/>
      <c r="AY182" s="228"/>
      <c r="AZ182" s="229"/>
      <c r="BB182" s="51"/>
    </row>
    <row r="183" spans="3:54" x14ac:dyDescent="0.25">
      <c r="C183" s="46"/>
      <c r="E183" s="110"/>
      <c r="F183" s="110"/>
      <c r="G183" s="110"/>
      <c r="H183" s="110"/>
      <c r="I183" s="110"/>
      <c r="J183" s="110"/>
      <c r="K183" s="103"/>
      <c r="L183" s="103"/>
      <c r="M183" s="103"/>
      <c r="N183" s="103"/>
      <c r="O183" s="103"/>
      <c r="P183" s="103"/>
      <c r="Q183" s="103"/>
      <c r="R183" s="103"/>
      <c r="S183" s="103"/>
      <c r="T183" s="103"/>
      <c r="U183" s="103"/>
      <c r="V183" s="103"/>
      <c r="W183" s="103"/>
      <c r="X183" s="103"/>
      <c r="Y183" s="103"/>
      <c r="Z183" s="111"/>
      <c r="AA183" s="111"/>
      <c r="AB183" s="111"/>
      <c r="AC183" s="111"/>
      <c r="AD183" s="111"/>
      <c r="AE183" s="111"/>
      <c r="AF183" s="103"/>
      <c r="AG183" s="103"/>
      <c r="AH183" s="110"/>
      <c r="AI183" s="110"/>
      <c r="AJ183" s="110"/>
      <c r="AK183" s="110"/>
      <c r="AL183" s="110"/>
      <c r="AM183" s="110"/>
      <c r="AP183" s="112"/>
      <c r="AQ183" s="112"/>
      <c r="AR183" s="112"/>
      <c r="AS183" s="112"/>
      <c r="AT183" s="112"/>
      <c r="AU183" s="112"/>
      <c r="AV183" s="112"/>
      <c r="AW183" s="112"/>
      <c r="AX183" s="112"/>
      <c r="AY183" s="112"/>
      <c r="AZ183" s="112"/>
      <c r="BB183" s="51"/>
    </row>
    <row r="184" spans="3:54" x14ac:dyDescent="0.25">
      <c r="C184" s="46"/>
      <c r="E184" s="110"/>
      <c r="F184" s="110"/>
      <c r="G184" s="110"/>
      <c r="H184" s="110"/>
      <c r="I184" s="110"/>
      <c r="J184" s="110"/>
      <c r="K184" s="103"/>
      <c r="L184" s="103"/>
      <c r="M184" s="103"/>
      <c r="N184" s="103"/>
      <c r="O184" s="103"/>
      <c r="P184" s="103"/>
      <c r="Q184" s="103"/>
      <c r="R184" s="103"/>
      <c r="S184" s="103"/>
      <c r="T184" s="103"/>
      <c r="U184" s="103"/>
      <c r="V184" s="103"/>
      <c r="W184" s="103"/>
      <c r="X184" s="103"/>
      <c r="Y184" s="103"/>
      <c r="Z184" s="111"/>
      <c r="AA184" s="111"/>
      <c r="AB184" s="111"/>
      <c r="AC184" s="111"/>
      <c r="AD184" s="111"/>
      <c r="AE184" s="111"/>
      <c r="AF184" s="103"/>
      <c r="AG184" s="103"/>
      <c r="AH184" s="110"/>
      <c r="AI184" s="110"/>
      <c r="AJ184" s="110"/>
      <c r="AK184" s="59"/>
      <c r="AL184" s="230" t="s">
        <v>318</v>
      </c>
      <c r="AM184" s="230"/>
      <c r="AN184" s="230"/>
      <c r="AO184" s="230"/>
      <c r="AP184" s="112" t="s">
        <v>11</v>
      </c>
      <c r="AQ184" s="242">
        <f>SUM(AP176:AZ182)</f>
        <v>8010183.0328097995</v>
      </c>
      <c r="AR184" s="242"/>
      <c r="AS184" s="242"/>
      <c r="AT184" s="242"/>
      <c r="AU184" s="242"/>
      <c r="AV184" s="242"/>
      <c r="AW184" s="242"/>
      <c r="AX184" s="242"/>
      <c r="AY184" s="242"/>
      <c r="AZ184" s="242"/>
      <c r="BB184" s="51"/>
    </row>
    <row r="185" spans="3:54" x14ac:dyDescent="0.25">
      <c r="C185" s="46"/>
      <c r="E185" s="110"/>
      <c r="F185" s="110"/>
      <c r="G185" s="110"/>
      <c r="H185" s="110"/>
      <c r="I185" s="110"/>
      <c r="J185" s="110"/>
      <c r="K185" s="103"/>
      <c r="L185" s="103"/>
      <c r="M185" s="103"/>
      <c r="N185" s="103"/>
      <c r="O185" s="103"/>
      <c r="P185" s="103"/>
      <c r="Q185" s="103"/>
      <c r="R185" s="103"/>
      <c r="S185" s="103"/>
      <c r="T185" s="103"/>
      <c r="U185" s="103"/>
      <c r="V185" s="103"/>
      <c r="W185" s="103"/>
      <c r="X185" s="103"/>
      <c r="Y185" s="103"/>
      <c r="Z185" s="111"/>
      <c r="AA185" s="111"/>
      <c r="AB185" s="111"/>
      <c r="AC185" s="111"/>
      <c r="AD185" s="111"/>
      <c r="AE185" s="111"/>
      <c r="AF185" s="103"/>
      <c r="AG185" s="103"/>
      <c r="AH185" s="110"/>
      <c r="AI185" s="110"/>
      <c r="AJ185" s="110"/>
      <c r="AK185" s="59"/>
      <c r="AL185" s="230" t="s">
        <v>317</v>
      </c>
      <c r="AM185" s="230"/>
      <c r="AN185" s="230"/>
      <c r="AO185" s="230"/>
      <c r="AP185" s="112" t="s">
        <v>11</v>
      </c>
      <c r="AQ185" s="242">
        <f>AQ184/AQ170</f>
        <v>3814.3728727665712</v>
      </c>
      <c r="AR185" s="242"/>
      <c r="AS185" s="242"/>
      <c r="AT185" s="242"/>
      <c r="AU185" s="242"/>
      <c r="AV185" s="242"/>
      <c r="AW185" s="242"/>
      <c r="AX185" s="242"/>
      <c r="AY185" s="242"/>
      <c r="AZ185" s="242"/>
      <c r="BB185" s="51"/>
    </row>
    <row r="186" spans="3:54" x14ac:dyDescent="0.25">
      <c r="C186" s="46"/>
      <c r="E186" s="110"/>
      <c r="F186" s="110"/>
      <c r="G186" s="110"/>
      <c r="H186" s="110"/>
      <c r="I186" s="110"/>
      <c r="J186" s="110"/>
      <c r="K186" s="103"/>
      <c r="L186" s="103"/>
      <c r="M186" s="103"/>
      <c r="N186" s="103"/>
      <c r="O186" s="103"/>
      <c r="P186" s="103"/>
      <c r="Q186" s="103"/>
      <c r="R186" s="103"/>
      <c r="S186" s="103"/>
      <c r="T186" s="103"/>
      <c r="U186" s="103"/>
      <c r="V186" s="103"/>
      <c r="W186" s="103"/>
      <c r="X186" s="103"/>
      <c r="Y186" s="103"/>
      <c r="Z186" s="111"/>
      <c r="AA186" s="111"/>
      <c r="AB186" s="111"/>
      <c r="AC186" s="111"/>
      <c r="AD186" s="111"/>
      <c r="AE186" s="111"/>
      <c r="AF186" s="103"/>
      <c r="AG186" s="103"/>
      <c r="AH186" s="110"/>
      <c r="AI186" s="110"/>
      <c r="AJ186" s="110"/>
      <c r="AK186" s="110"/>
      <c r="AL186" s="110"/>
      <c r="AM186" s="110"/>
      <c r="AQ186" s="110"/>
      <c r="AR186" s="110"/>
      <c r="AS186" s="110"/>
      <c r="AT186" s="110"/>
      <c r="AU186" s="110"/>
      <c r="AV186" s="110"/>
      <c r="AW186" s="110"/>
      <c r="AX186" s="110"/>
      <c r="AY186" s="110"/>
      <c r="AZ186" s="110"/>
      <c r="BB186" s="51"/>
    </row>
    <row r="187" spans="3:54" ht="17.25" thickBot="1" x14ac:dyDescent="0.3">
      <c r="C187" s="60"/>
      <c r="D187" s="61"/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H187" s="61"/>
      <c r="AI187" s="61"/>
      <c r="AJ187" s="61"/>
      <c r="AK187" s="61"/>
      <c r="AL187" s="61"/>
      <c r="AM187" s="61"/>
      <c r="AN187" s="61"/>
      <c r="AO187" s="61"/>
      <c r="AP187" s="61"/>
      <c r="AQ187" s="61"/>
      <c r="AR187" s="61"/>
      <c r="AS187" s="61"/>
      <c r="AT187" s="61"/>
      <c r="AU187" s="61"/>
      <c r="AV187" s="61"/>
      <c r="AW187" s="61"/>
      <c r="AX187" s="61"/>
      <c r="AY187" s="61"/>
      <c r="AZ187" s="61"/>
      <c r="BA187" s="61"/>
      <c r="BB187" s="62"/>
    </row>
    <row r="378" spans="60:60" x14ac:dyDescent="0.25">
      <c r="BH378" s="42" t="s">
        <v>374</v>
      </c>
    </row>
  </sheetData>
  <mergeCells count="500">
    <mergeCell ref="CG1:CH1"/>
    <mergeCell ref="CG2:CH2"/>
    <mergeCell ref="E3:I3"/>
    <mergeCell ref="K3:U3"/>
    <mergeCell ref="AH3:AO3"/>
    <mergeCell ref="AQ3:AT3"/>
    <mergeCell ref="E4:I4"/>
    <mergeCell ref="K4:U4"/>
    <mergeCell ref="AH4:AO4"/>
    <mergeCell ref="AQ4:AT4"/>
    <mergeCell ref="E5:I5"/>
    <mergeCell ref="K5:U5"/>
    <mergeCell ref="AH5:AO5"/>
    <mergeCell ref="AQ5:AT5"/>
    <mergeCell ref="CE1:CE3"/>
    <mergeCell ref="E11:J11"/>
    <mergeCell ref="K11:X11"/>
    <mergeCell ref="Z11:AE11"/>
    <mergeCell ref="AF11:AG11"/>
    <mergeCell ref="AH11:AM11"/>
    <mergeCell ref="AP11:AZ11"/>
    <mergeCell ref="CE5:CF5"/>
    <mergeCell ref="E6:I6"/>
    <mergeCell ref="K6:U6"/>
    <mergeCell ref="AH6:AO6"/>
    <mergeCell ref="E10:J10"/>
    <mergeCell ref="K10:X10"/>
    <mergeCell ref="Z10:AE10"/>
    <mergeCell ref="AF10:AG10"/>
    <mergeCell ref="AH10:AM10"/>
    <mergeCell ref="AP10:AZ10"/>
    <mergeCell ref="CF1:CF3"/>
    <mergeCell ref="E13:J13"/>
    <mergeCell ref="K13:X13"/>
    <mergeCell ref="Z13:AE13"/>
    <mergeCell ref="AF13:AG13"/>
    <mergeCell ref="AH13:AM13"/>
    <mergeCell ref="AP13:AZ13"/>
    <mergeCell ref="E12:J12"/>
    <mergeCell ref="K12:X12"/>
    <mergeCell ref="Z12:AE12"/>
    <mergeCell ref="AF12:AG12"/>
    <mergeCell ref="AH12:AM12"/>
    <mergeCell ref="AP12:AZ12"/>
    <mergeCell ref="E15:J15"/>
    <mergeCell ref="K15:X15"/>
    <mergeCell ref="Z15:AE15"/>
    <mergeCell ref="AF15:AG15"/>
    <mergeCell ref="AH15:AM15"/>
    <mergeCell ref="AP15:AZ15"/>
    <mergeCell ref="E14:J14"/>
    <mergeCell ref="K14:X14"/>
    <mergeCell ref="Z14:AE14"/>
    <mergeCell ref="AF14:AG14"/>
    <mergeCell ref="AH14:AM14"/>
    <mergeCell ref="AP14:AZ14"/>
    <mergeCell ref="E25:I25"/>
    <mergeCell ref="AH25:AO25"/>
    <mergeCell ref="AQ25:AT25"/>
    <mergeCell ref="E26:I26"/>
    <mergeCell ref="K26:U26"/>
    <mergeCell ref="AH26:AO26"/>
    <mergeCell ref="AQ26:AT26"/>
    <mergeCell ref="AL17:AO17"/>
    <mergeCell ref="AQ17:AZ17"/>
    <mergeCell ref="AL18:AO18"/>
    <mergeCell ref="AQ18:AZ18"/>
    <mergeCell ref="E24:I24"/>
    <mergeCell ref="K24:U24"/>
    <mergeCell ref="AH24:AO24"/>
    <mergeCell ref="AQ24:AT24"/>
    <mergeCell ref="AP31:AZ31"/>
    <mergeCell ref="E32:J32"/>
    <mergeCell ref="K32:X32"/>
    <mergeCell ref="Z32:AE32"/>
    <mergeCell ref="AF32:AG32"/>
    <mergeCell ref="AH32:AM32"/>
    <mergeCell ref="AP32:AZ32"/>
    <mergeCell ref="E27:I27"/>
    <mergeCell ref="K27:U27"/>
    <mergeCell ref="AH27:AO27"/>
    <mergeCell ref="E31:J31"/>
    <mergeCell ref="K31:X31"/>
    <mergeCell ref="Z31:AE31"/>
    <mergeCell ref="AF31:AG31"/>
    <mergeCell ref="AH31:AM31"/>
    <mergeCell ref="E34:J34"/>
    <mergeCell ref="K34:X34"/>
    <mergeCell ref="Z34:AE34"/>
    <mergeCell ref="AF34:AG34"/>
    <mergeCell ref="AH34:AM34"/>
    <mergeCell ref="AP34:AZ34"/>
    <mergeCell ref="E33:J33"/>
    <mergeCell ref="K33:X33"/>
    <mergeCell ref="Z33:AE33"/>
    <mergeCell ref="AF33:AG33"/>
    <mergeCell ref="AH33:AM33"/>
    <mergeCell ref="AP33:AZ33"/>
    <mergeCell ref="E36:J36"/>
    <mergeCell ref="K36:X36"/>
    <mergeCell ref="Z36:AE36"/>
    <mergeCell ref="AF36:AG36"/>
    <mergeCell ref="AH36:AM36"/>
    <mergeCell ref="AP36:AZ36"/>
    <mergeCell ref="E35:J35"/>
    <mergeCell ref="K35:X35"/>
    <mergeCell ref="Z35:AE35"/>
    <mergeCell ref="AF35:AG35"/>
    <mergeCell ref="AH35:AM35"/>
    <mergeCell ref="AP35:AZ35"/>
    <mergeCell ref="E46:I46"/>
    <mergeCell ref="AH46:AO46"/>
    <mergeCell ref="AQ46:AT46"/>
    <mergeCell ref="E47:I47"/>
    <mergeCell ref="K47:U47"/>
    <mergeCell ref="AH47:AO47"/>
    <mergeCell ref="AQ47:AT47"/>
    <mergeCell ref="AL38:AO38"/>
    <mergeCell ref="AQ38:AZ38"/>
    <mergeCell ref="AL39:AO39"/>
    <mergeCell ref="AQ39:AZ39"/>
    <mergeCell ref="E45:I45"/>
    <mergeCell ref="K45:U45"/>
    <mergeCell ref="AH45:AO45"/>
    <mergeCell ref="AQ45:AT45"/>
    <mergeCell ref="AP52:AZ52"/>
    <mergeCell ref="E53:J53"/>
    <mergeCell ref="K53:X53"/>
    <mergeCell ref="Z53:AE53"/>
    <mergeCell ref="AF53:AG53"/>
    <mergeCell ref="AH53:AM53"/>
    <mergeCell ref="AP53:AZ53"/>
    <mergeCell ref="E48:I48"/>
    <mergeCell ref="K48:U48"/>
    <mergeCell ref="AH48:AO48"/>
    <mergeCell ref="E52:J52"/>
    <mergeCell ref="K52:X52"/>
    <mergeCell ref="Z52:AE52"/>
    <mergeCell ref="AF52:AG52"/>
    <mergeCell ref="AH52:AM52"/>
    <mergeCell ref="E55:J55"/>
    <mergeCell ref="K55:X55"/>
    <mergeCell ref="Z55:AE55"/>
    <mergeCell ref="AF55:AG55"/>
    <mergeCell ref="AH55:AM55"/>
    <mergeCell ref="AP55:AZ55"/>
    <mergeCell ref="E54:J54"/>
    <mergeCell ref="K54:X54"/>
    <mergeCell ref="Z54:AE54"/>
    <mergeCell ref="AF54:AG54"/>
    <mergeCell ref="AH54:AM54"/>
    <mergeCell ref="AP54:AZ54"/>
    <mergeCell ref="E57:J57"/>
    <mergeCell ref="K57:X57"/>
    <mergeCell ref="Z57:AE57"/>
    <mergeCell ref="AF57:AG57"/>
    <mergeCell ref="AH57:AM57"/>
    <mergeCell ref="AP57:AZ57"/>
    <mergeCell ref="E56:J56"/>
    <mergeCell ref="K56:X56"/>
    <mergeCell ref="Z56:AE56"/>
    <mergeCell ref="AF56:AG56"/>
    <mergeCell ref="AH56:AM56"/>
    <mergeCell ref="AP56:AZ56"/>
    <mergeCell ref="E66:I66"/>
    <mergeCell ref="K66:U66"/>
    <mergeCell ref="AH66:AO66"/>
    <mergeCell ref="AQ66:AT66"/>
    <mergeCell ref="E67:I67"/>
    <mergeCell ref="K67:U67"/>
    <mergeCell ref="AH67:AO67"/>
    <mergeCell ref="AQ67:AT67"/>
    <mergeCell ref="AL59:AO59"/>
    <mergeCell ref="AQ59:AZ59"/>
    <mergeCell ref="AL60:AO60"/>
    <mergeCell ref="AQ60:AZ60"/>
    <mergeCell ref="E65:I65"/>
    <mergeCell ref="K65:U65"/>
    <mergeCell ref="AH65:AO65"/>
    <mergeCell ref="AQ65:AT65"/>
    <mergeCell ref="AP72:AZ72"/>
    <mergeCell ref="E73:J73"/>
    <mergeCell ref="K73:X73"/>
    <mergeCell ref="Z73:AE73"/>
    <mergeCell ref="AF73:AG73"/>
    <mergeCell ref="AH73:AM73"/>
    <mergeCell ref="AP73:AZ73"/>
    <mergeCell ref="E68:I68"/>
    <mergeCell ref="K68:U68"/>
    <mergeCell ref="AH68:AO68"/>
    <mergeCell ref="E72:J72"/>
    <mergeCell ref="K72:X72"/>
    <mergeCell ref="Z72:AE72"/>
    <mergeCell ref="AF72:AG72"/>
    <mergeCell ref="AH72:AM72"/>
    <mergeCell ref="E75:J75"/>
    <mergeCell ref="K75:X75"/>
    <mergeCell ref="Z75:AE75"/>
    <mergeCell ref="AF75:AG75"/>
    <mergeCell ref="AH75:AM75"/>
    <mergeCell ref="AP75:AZ75"/>
    <mergeCell ref="E74:J74"/>
    <mergeCell ref="K74:X74"/>
    <mergeCell ref="Z74:AE74"/>
    <mergeCell ref="AF74:AG74"/>
    <mergeCell ref="AH74:AM74"/>
    <mergeCell ref="AP74:AZ74"/>
    <mergeCell ref="E77:J77"/>
    <mergeCell ref="K77:X77"/>
    <mergeCell ref="Z77:AE77"/>
    <mergeCell ref="AF77:AG77"/>
    <mergeCell ref="AH77:AM77"/>
    <mergeCell ref="AP77:AZ77"/>
    <mergeCell ref="E76:J76"/>
    <mergeCell ref="K76:X76"/>
    <mergeCell ref="Z76:AE76"/>
    <mergeCell ref="AF76:AG76"/>
    <mergeCell ref="AH76:AM76"/>
    <mergeCell ref="AP76:AZ76"/>
    <mergeCell ref="E87:I87"/>
    <mergeCell ref="AH87:AO87"/>
    <mergeCell ref="AQ87:AT87"/>
    <mergeCell ref="E88:I88"/>
    <mergeCell ref="K88:U88"/>
    <mergeCell ref="AH88:AO88"/>
    <mergeCell ref="AQ88:AT88"/>
    <mergeCell ref="AL79:AO79"/>
    <mergeCell ref="AQ79:AZ79"/>
    <mergeCell ref="AL80:AO80"/>
    <mergeCell ref="AQ80:AZ80"/>
    <mergeCell ref="E86:I86"/>
    <mergeCell ref="K86:U86"/>
    <mergeCell ref="AH86:AO86"/>
    <mergeCell ref="AQ86:AT86"/>
    <mergeCell ref="AP93:AZ93"/>
    <mergeCell ref="E94:J94"/>
    <mergeCell ref="K94:X94"/>
    <mergeCell ref="Z94:AE94"/>
    <mergeCell ref="AF94:AG94"/>
    <mergeCell ref="AH94:AM94"/>
    <mergeCell ref="AP94:AZ94"/>
    <mergeCell ref="E89:I89"/>
    <mergeCell ref="K89:U89"/>
    <mergeCell ref="AH89:AO89"/>
    <mergeCell ref="E93:J93"/>
    <mergeCell ref="K93:X93"/>
    <mergeCell ref="Z93:AE93"/>
    <mergeCell ref="AF93:AG93"/>
    <mergeCell ref="AH93:AM93"/>
    <mergeCell ref="E96:J96"/>
    <mergeCell ref="K96:X96"/>
    <mergeCell ref="Z96:AE96"/>
    <mergeCell ref="AF96:AG96"/>
    <mergeCell ref="AH96:AM96"/>
    <mergeCell ref="AP96:AZ96"/>
    <mergeCell ref="E95:J95"/>
    <mergeCell ref="K95:X95"/>
    <mergeCell ref="Z95:AE95"/>
    <mergeCell ref="AF95:AG95"/>
    <mergeCell ref="AH95:AM95"/>
    <mergeCell ref="AP95:AZ95"/>
    <mergeCell ref="E98:J98"/>
    <mergeCell ref="K98:X98"/>
    <mergeCell ref="Z98:AE98"/>
    <mergeCell ref="AF98:AG98"/>
    <mergeCell ref="AH98:AM98"/>
    <mergeCell ref="AP98:AZ98"/>
    <mergeCell ref="E97:J97"/>
    <mergeCell ref="K97:X97"/>
    <mergeCell ref="Z97:AE97"/>
    <mergeCell ref="AF97:AG97"/>
    <mergeCell ref="AH97:AM97"/>
    <mergeCell ref="AP97:AZ97"/>
    <mergeCell ref="E108:I108"/>
    <mergeCell ref="AH108:AO108"/>
    <mergeCell ref="AQ108:AT108"/>
    <mergeCell ref="E109:I109"/>
    <mergeCell ref="K109:U109"/>
    <mergeCell ref="AH109:AO109"/>
    <mergeCell ref="AQ109:AT109"/>
    <mergeCell ref="AL100:AO100"/>
    <mergeCell ref="AQ100:AZ100"/>
    <mergeCell ref="AL101:AO101"/>
    <mergeCell ref="AQ101:AZ101"/>
    <mergeCell ref="E107:I107"/>
    <mergeCell ref="K107:U107"/>
    <mergeCell ref="AH107:AO107"/>
    <mergeCell ref="AQ107:AT107"/>
    <mergeCell ref="AP114:AZ114"/>
    <mergeCell ref="E115:J115"/>
    <mergeCell ref="K115:X115"/>
    <mergeCell ref="Z115:AE115"/>
    <mergeCell ref="AF115:AG115"/>
    <mergeCell ref="AH115:AM115"/>
    <mergeCell ref="AP115:AZ115"/>
    <mergeCell ref="E110:I110"/>
    <mergeCell ref="K110:U110"/>
    <mergeCell ref="AH110:AO110"/>
    <mergeCell ref="E114:J114"/>
    <mergeCell ref="K114:X114"/>
    <mergeCell ref="Z114:AE114"/>
    <mergeCell ref="AF114:AG114"/>
    <mergeCell ref="AH114:AM114"/>
    <mergeCell ref="E117:J117"/>
    <mergeCell ref="K117:X117"/>
    <mergeCell ref="Z117:AE117"/>
    <mergeCell ref="AF117:AG117"/>
    <mergeCell ref="AH117:AM117"/>
    <mergeCell ref="AP117:AZ117"/>
    <mergeCell ref="E116:J116"/>
    <mergeCell ref="K116:X116"/>
    <mergeCell ref="Z116:AE116"/>
    <mergeCell ref="AF116:AG116"/>
    <mergeCell ref="AH116:AM116"/>
    <mergeCell ref="AP116:AZ116"/>
    <mergeCell ref="E119:J119"/>
    <mergeCell ref="K119:X119"/>
    <mergeCell ref="Z119:AE119"/>
    <mergeCell ref="AF119:AG119"/>
    <mergeCell ref="AH119:AM119"/>
    <mergeCell ref="AP119:AZ119"/>
    <mergeCell ref="E118:J118"/>
    <mergeCell ref="K118:X118"/>
    <mergeCell ref="Z118:AE118"/>
    <mergeCell ref="AF118:AG118"/>
    <mergeCell ref="AH118:AM118"/>
    <mergeCell ref="AP118:AZ118"/>
    <mergeCell ref="E128:I128"/>
    <mergeCell ref="K128:U128"/>
    <mergeCell ref="AH128:AO128"/>
    <mergeCell ref="AQ128:AT128"/>
    <mergeCell ref="E129:I129"/>
    <mergeCell ref="K129:U129"/>
    <mergeCell ref="AH129:AO129"/>
    <mergeCell ref="AQ129:AT129"/>
    <mergeCell ref="AL121:AO121"/>
    <mergeCell ref="AQ121:AZ121"/>
    <mergeCell ref="AL122:AO122"/>
    <mergeCell ref="AQ122:AZ122"/>
    <mergeCell ref="E127:I127"/>
    <mergeCell ref="K127:U127"/>
    <mergeCell ref="AH127:AO127"/>
    <mergeCell ref="AQ127:AT127"/>
    <mergeCell ref="AP134:AZ134"/>
    <mergeCell ref="E135:J135"/>
    <mergeCell ref="K135:X135"/>
    <mergeCell ref="Z135:AE135"/>
    <mergeCell ref="AF135:AG135"/>
    <mergeCell ref="AH135:AM135"/>
    <mergeCell ref="AP135:AZ135"/>
    <mergeCell ref="E130:I130"/>
    <mergeCell ref="K130:U130"/>
    <mergeCell ref="AH130:AO130"/>
    <mergeCell ref="E134:J134"/>
    <mergeCell ref="K134:X134"/>
    <mergeCell ref="Z134:AE134"/>
    <mergeCell ref="AF134:AG134"/>
    <mergeCell ref="AH134:AM134"/>
    <mergeCell ref="E137:J137"/>
    <mergeCell ref="K137:X137"/>
    <mergeCell ref="Z137:AE137"/>
    <mergeCell ref="AF137:AG137"/>
    <mergeCell ref="AH137:AM137"/>
    <mergeCell ref="AP137:AZ137"/>
    <mergeCell ref="E136:J136"/>
    <mergeCell ref="K136:X136"/>
    <mergeCell ref="Z136:AE136"/>
    <mergeCell ref="AF136:AG136"/>
    <mergeCell ref="AH136:AM136"/>
    <mergeCell ref="AP136:AZ136"/>
    <mergeCell ref="E139:J139"/>
    <mergeCell ref="K139:X139"/>
    <mergeCell ref="Z139:AE139"/>
    <mergeCell ref="AF139:AG139"/>
    <mergeCell ref="AH139:AM139"/>
    <mergeCell ref="AP139:AZ139"/>
    <mergeCell ref="E138:J138"/>
    <mergeCell ref="K138:X138"/>
    <mergeCell ref="Z138:AE138"/>
    <mergeCell ref="AF138:AG138"/>
    <mergeCell ref="AH138:AM138"/>
    <mergeCell ref="AP138:AZ138"/>
    <mergeCell ref="E149:I149"/>
    <mergeCell ref="AH149:AO149"/>
    <mergeCell ref="AQ149:AT149"/>
    <mergeCell ref="E150:I150"/>
    <mergeCell ref="K150:U150"/>
    <mergeCell ref="AH150:AO150"/>
    <mergeCell ref="AQ150:AT150"/>
    <mergeCell ref="AL141:AO141"/>
    <mergeCell ref="AQ141:AZ141"/>
    <mergeCell ref="AL142:AO142"/>
    <mergeCell ref="AQ142:AZ142"/>
    <mergeCell ref="E148:I148"/>
    <mergeCell ref="K148:U148"/>
    <mergeCell ref="AH148:AO148"/>
    <mergeCell ref="AQ148:AT148"/>
    <mergeCell ref="AP155:AZ155"/>
    <mergeCell ref="E156:J156"/>
    <mergeCell ref="K156:X156"/>
    <mergeCell ref="Z156:AE156"/>
    <mergeCell ref="AF156:AG156"/>
    <mergeCell ref="AH156:AM156"/>
    <mergeCell ref="AP156:AZ156"/>
    <mergeCell ref="E151:I151"/>
    <mergeCell ref="K151:U151"/>
    <mergeCell ref="AH151:AO151"/>
    <mergeCell ref="E155:J155"/>
    <mergeCell ref="K155:X155"/>
    <mergeCell ref="Z155:AE155"/>
    <mergeCell ref="AF155:AG155"/>
    <mergeCell ref="AH155:AM155"/>
    <mergeCell ref="E158:J158"/>
    <mergeCell ref="K158:X158"/>
    <mergeCell ref="Z158:AE158"/>
    <mergeCell ref="AF158:AG158"/>
    <mergeCell ref="AH158:AM158"/>
    <mergeCell ref="AP158:AZ158"/>
    <mergeCell ref="E157:J157"/>
    <mergeCell ref="K157:X157"/>
    <mergeCell ref="Z157:AE157"/>
    <mergeCell ref="AF157:AG157"/>
    <mergeCell ref="AH157:AM157"/>
    <mergeCell ref="AP157:AZ157"/>
    <mergeCell ref="E160:J160"/>
    <mergeCell ref="K160:X160"/>
    <mergeCell ref="Z160:AE160"/>
    <mergeCell ref="AF160:AG160"/>
    <mergeCell ref="AH160:AM160"/>
    <mergeCell ref="AP160:AZ160"/>
    <mergeCell ref="E159:J159"/>
    <mergeCell ref="K159:X159"/>
    <mergeCell ref="Z159:AE159"/>
    <mergeCell ref="AF159:AG159"/>
    <mergeCell ref="AH159:AM159"/>
    <mergeCell ref="AP159:AZ159"/>
    <mergeCell ref="E170:I170"/>
    <mergeCell ref="AH170:AO170"/>
    <mergeCell ref="AQ170:AT170"/>
    <mergeCell ref="E171:I171"/>
    <mergeCell ref="K171:U171"/>
    <mergeCell ref="AH171:AO171"/>
    <mergeCell ref="AQ171:AT171"/>
    <mergeCell ref="AL162:AO162"/>
    <mergeCell ref="AQ162:AZ162"/>
    <mergeCell ref="AL163:AO163"/>
    <mergeCell ref="AQ163:AZ163"/>
    <mergeCell ref="E169:I169"/>
    <mergeCell ref="K169:U169"/>
    <mergeCell ref="AH169:AO169"/>
    <mergeCell ref="AQ169:AT169"/>
    <mergeCell ref="AP176:AZ176"/>
    <mergeCell ref="E177:J177"/>
    <mergeCell ref="K177:X177"/>
    <mergeCell ref="Z177:AE177"/>
    <mergeCell ref="AF177:AG177"/>
    <mergeCell ref="AH177:AM177"/>
    <mergeCell ref="AP177:AZ177"/>
    <mergeCell ref="E172:I172"/>
    <mergeCell ref="K172:U172"/>
    <mergeCell ref="AH172:AO172"/>
    <mergeCell ref="E176:J176"/>
    <mergeCell ref="K176:X176"/>
    <mergeCell ref="Z176:AE176"/>
    <mergeCell ref="AF176:AG176"/>
    <mergeCell ref="AH176:AM176"/>
    <mergeCell ref="E179:J179"/>
    <mergeCell ref="K179:X179"/>
    <mergeCell ref="Z179:AE179"/>
    <mergeCell ref="AF179:AG179"/>
    <mergeCell ref="AH179:AM179"/>
    <mergeCell ref="AP179:AZ179"/>
    <mergeCell ref="E178:J178"/>
    <mergeCell ref="K178:X178"/>
    <mergeCell ref="Z178:AE178"/>
    <mergeCell ref="AF178:AG178"/>
    <mergeCell ref="AH178:AM178"/>
    <mergeCell ref="AP178:AZ178"/>
    <mergeCell ref="E181:J181"/>
    <mergeCell ref="K181:X181"/>
    <mergeCell ref="Z181:AE181"/>
    <mergeCell ref="AF181:AG181"/>
    <mergeCell ref="AH181:AM181"/>
    <mergeCell ref="AP181:AZ181"/>
    <mergeCell ref="E180:J180"/>
    <mergeCell ref="K180:X180"/>
    <mergeCell ref="Z180:AE180"/>
    <mergeCell ref="AF180:AG180"/>
    <mergeCell ref="AH180:AM180"/>
    <mergeCell ref="AP180:AZ180"/>
    <mergeCell ref="AL184:AO184"/>
    <mergeCell ref="AQ184:AZ184"/>
    <mergeCell ref="AL185:AO185"/>
    <mergeCell ref="AQ185:AZ185"/>
    <mergeCell ref="E182:J182"/>
    <mergeCell ref="K182:X182"/>
    <mergeCell ref="Z182:AE182"/>
    <mergeCell ref="AF182:AG182"/>
    <mergeCell ref="AH182:AM182"/>
    <mergeCell ref="AP182:AZ18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CA20D-DE10-49D6-A8A1-234611598567}">
  <dimension ref="C1:CH376"/>
  <sheetViews>
    <sheetView topLeftCell="A34" zoomScaleNormal="100" workbookViewId="0">
      <selection activeCell="BP31" sqref="BP31"/>
    </sheetView>
  </sheetViews>
  <sheetFormatPr defaultColWidth="1.7109375" defaultRowHeight="16.5" x14ac:dyDescent="0.25"/>
  <cols>
    <col min="1" max="2" width="1.7109375" style="42"/>
    <col min="3" max="11" width="1.7109375" style="41"/>
    <col min="12" max="12" width="1.7109375" style="41" customWidth="1"/>
    <col min="13" max="39" width="1.7109375" style="41"/>
    <col min="40" max="41" width="1.7109375" style="41" customWidth="1"/>
    <col min="42" max="54" width="1.7109375" style="41"/>
    <col min="55" max="58" width="1.7109375" style="42"/>
    <col min="59" max="59" width="1.7109375" style="42" customWidth="1"/>
    <col min="60" max="82" width="1.7109375" style="42"/>
    <col min="83" max="83" width="8.85546875" style="38" customWidth="1"/>
    <col min="84" max="84" width="35.42578125" style="38" customWidth="1"/>
    <col min="85" max="85" width="21.28515625" style="39" customWidth="1"/>
    <col min="86" max="86" width="24.28515625" style="40" customWidth="1"/>
    <col min="87" max="16384" width="1.7109375" style="42"/>
  </cols>
  <sheetData>
    <row r="1" spans="3:86" ht="17.25" thickBot="1" x14ac:dyDescent="0.3">
      <c r="CE1" s="199" t="s">
        <v>12</v>
      </c>
      <c r="CF1" s="215" t="s">
        <v>13</v>
      </c>
      <c r="CG1" s="195" t="s">
        <v>14</v>
      </c>
      <c r="CH1" s="195"/>
    </row>
    <row r="2" spans="3:86" x14ac:dyDescent="0.25">
      <c r="C2" s="43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5"/>
      <c r="CE2" s="199"/>
      <c r="CF2" s="215"/>
      <c r="CG2" s="195" t="s">
        <v>15</v>
      </c>
      <c r="CH2" s="195"/>
    </row>
    <row r="3" spans="3:86" x14ac:dyDescent="0.25">
      <c r="C3" s="46"/>
      <c r="E3" s="245" t="s">
        <v>0</v>
      </c>
      <c r="F3" s="245"/>
      <c r="G3" s="245"/>
      <c r="H3" s="245"/>
      <c r="I3" s="245"/>
      <c r="J3" s="49" t="s">
        <v>11</v>
      </c>
      <c r="K3" s="245" t="s">
        <v>323</v>
      </c>
      <c r="L3" s="245"/>
      <c r="M3" s="245"/>
      <c r="N3" s="245"/>
      <c r="O3" s="245"/>
      <c r="P3" s="245"/>
      <c r="Q3" s="245"/>
      <c r="R3" s="245"/>
      <c r="S3" s="245"/>
      <c r="T3" s="245"/>
      <c r="U3" s="245"/>
      <c r="V3" s="49"/>
      <c r="W3" s="49"/>
      <c r="X3" s="49"/>
      <c r="Y3" s="49"/>
      <c r="Z3" s="49"/>
      <c r="AA3" s="49"/>
      <c r="AB3" s="49"/>
      <c r="AC3" s="49"/>
      <c r="AD3" s="50"/>
      <c r="AE3" s="50"/>
      <c r="AF3" s="50"/>
      <c r="AG3" s="50"/>
      <c r="AH3" s="245" t="s">
        <v>3</v>
      </c>
      <c r="AI3" s="245"/>
      <c r="AJ3" s="245"/>
      <c r="AK3" s="245"/>
      <c r="AL3" s="245"/>
      <c r="AM3" s="245"/>
      <c r="AN3" s="245"/>
      <c r="AO3" s="245"/>
      <c r="AP3" s="49" t="s">
        <v>11</v>
      </c>
      <c r="AQ3" s="247">
        <v>446.81</v>
      </c>
      <c r="AR3" s="247"/>
      <c r="AS3" s="247"/>
      <c r="AT3" s="247"/>
      <c r="AU3" s="49" t="s">
        <v>319</v>
      </c>
      <c r="AV3" s="49"/>
      <c r="AW3" s="49"/>
      <c r="AX3" s="49"/>
      <c r="AY3" s="49"/>
      <c r="AZ3" s="49"/>
      <c r="BB3" s="51"/>
      <c r="CE3" s="199"/>
      <c r="CF3" s="215"/>
      <c r="CG3" s="1" t="s">
        <v>16</v>
      </c>
      <c r="CH3" s="2">
        <v>14346</v>
      </c>
    </row>
    <row r="4" spans="3:86" x14ac:dyDescent="0.25">
      <c r="C4" s="46"/>
      <c r="E4" s="245" t="s">
        <v>322</v>
      </c>
      <c r="F4" s="245"/>
      <c r="G4" s="245"/>
      <c r="H4" s="245"/>
      <c r="I4" s="245"/>
      <c r="J4" s="49" t="s">
        <v>11</v>
      </c>
      <c r="K4" s="245" t="s">
        <v>562</v>
      </c>
      <c r="L4" s="245"/>
      <c r="M4" s="245"/>
      <c r="N4" s="245"/>
      <c r="O4" s="245"/>
      <c r="P4" s="245"/>
      <c r="Q4" s="245"/>
      <c r="R4" s="245"/>
      <c r="S4" s="245"/>
      <c r="T4" s="245"/>
      <c r="U4" s="245"/>
      <c r="V4" s="49"/>
      <c r="W4" s="49"/>
      <c r="X4" s="49"/>
      <c r="Y4" s="49"/>
      <c r="Z4" s="49"/>
      <c r="AA4" s="49"/>
      <c r="AB4" s="49"/>
      <c r="AC4" s="49"/>
      <c r="AD4" s="50"/>
      <c r="AE4" s="50"/>
      <c r="AF4" s="50"/>
      <c r="AG4" s="50"/>
      <c r="AH4" s="245" t="s">
        <v>4</v>
      </c>
      <c r="AI4" s="245"/>
      <c r="AJ4" s="245"/>
      <c r="AK4" s="245"/>
      <c r="AL4" s="245"/>
      <c r="AM4" s="245"/>
      <c r="AN4" s="245"/>
      <c r="AO4" s="245"/>
      <c r="AP4" s="49" t="s">
        <v>11</v>
      </c>
      <c r="AQ4" s="245">
        <v>2100</v>
      </c>
      <c r="AR4" s="245"/>
      <c r="AS4" s="245"/>
      <c r="AT4" s="245"/>
      <c r="AU4" s="49" t="s">
        <v>320</v>
      </c>
      <c r="AV4" s="49"/>
      <c r="AW4" s="49"/>
      <c r="AX4" s="49"/>
      <c r="AY4" s="49"/>
      <c r="AZ4" s="49"/>
      <c r="BB4" s="51"/>
      <c r="CE4" s="128"/>
      <c r="CF4" s="129"/>
      <c r="CG4" s="1"/>
      <c r="CH4" s="2"/>
    </row>
    <row r="5" spans="3:86" x14ac:dyDescent="0.25">
      <c r="C5" s="46"/>
      <c r="E5" s="245" t="s">
        <v>1</v>
      </c>
      <c r="F5" s="245"/>
      <c r="G5" s="245"/>
      <c r="H5" s="245"/>
      <c r="I5" s="245"/>
      <c r="J5" s="49" t="s">
        <v>11</v>
      </c>
      <c r="K5" s="245" t="s">
        <v>563</v>
      </c>
      <c r="L5" s="245"/>
      <c r="M5" s="245"/>
      <c r="N5" s="245"/>
      <c r="O5" s="245"/>
      <c r="P5" s="245"/>
      <c r="Q5" s="245"/>
      <c r="R5" s="245"/>
      <c r="S5" s="245"/>
      <c r="T5" s="245"/>
      <c r="U5" s="245"/>
      <c r="V5" s="49"/>
      <c r="W5" s="49"/>
      <c r="X5" s="49"/>
      <c r="Y5" s="49"/>
      <c r="Z5" s="49"/>
      <c r="AA5" s="49"/>
      <c r="AB5" s="49"/>
      <c r="AC5" s="49"/>
      <c r="AD5" s="50"/>
      <c r="AE5" s="50"/>
      <c r="AF5" s="50"/>
      <c r="AG5" s="50"/>
      <c r="AH5" s="245"/>
      <c r="AI5" s="245"/>
      <c r="AJ5" s="245"/>
      <c r="AK5" s="245"/>
      <c r="AL5" s="245"/>
      <c r="AM5" s="245"/>
      <c r="AN5" s="245"/>
      <c r="AO5" s="245"/>
      <c r="AP5" s="49"/>
      <c r="AQ5" s="246"/>
      <c r="AR5" s="246"/>
      <c r="AS5" s="246"/>
      <c r="AT5" s="246"/>
      <c r="AU5" s="49"/>
      <c r="AV5" s="49"/>
      <c r="AW5" s="49"/>
      <c r="AX5" s="49"/>
      <c r="AY5" s="49"/>
      <c r="AZ5" s="49"/>
      <c r="BB5" s="51"/>
      <c r="CE5" s="207" t="s">
        <v>17</v>
      </c>
      <c r="CF5" s="207"/>
      <c r="CG5" s="3"/>
      <c r="CH5" s="4"/>
    </row>
    <row r="6" spans="3:86" x14ac:dyDescent="0.25">
      <c r="C6" s="46"/>
      <c r="E6" s="245" t="s">
        <v>2</v>
      </c>
      <c r="F6" s="245"/>
      <c r="G6" s="245"/>
      <c r="H6" s="245"/>
      <c r="I6" s="245"/>
      <c r="J6" s="49" t="s">
        <v>11</v>
      </c>
      <c r="K6" s="245" t="s">
        <v>564</v>
      </c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245"/>
      <c r="AI6" s="245"/>
      <c r="AJ6" s="245"/>
      <c r="AK6" s="245"/>
      <c r="AL6" s="245"/>
      <c r="AM6" s="245"/>
      <c r="AN6" s="245"/>
      <c r="AO6" s="245"/>
      <c r="AP6" s="49"/>
      <c r="AQ6" s="49"/>
      <c r="AR6" s="49"/>
      <c r="AS6" s="49"/>
      <c r="AT6" s="49"/>
      <c r="AU6" s="49"/>
      <c r="AV6" s="49"/>
      <c r="AW6" s="49"/>
      <c r="AX6" s="49"/>
      <c r="AY6" s="49"/>
      <c r="AZ6" s="49"/>
      <c r="BB6" s="51"/>
      <c r="CE6" s="5" t="s">
        <v>5</v>
      </c>
      <c r="CF6" s="6" t="s">
        <v>18</v>
      </c>
      <c r="CG6" s="7">
        <v>6.77</v>
      </c>
      <c r="CH6" s="4">
        <f>CG6*$CH$3</f>
        <v>97122.42</v>
      </c>
    </row>
    <row r="7" spans="3:86" x14ac:dyDescent="0.25">
      <c r="C7" s="46"/>
      <c r="BB7" s="51"/>
      <c r="CE7" s="5" t="s">
        <v>19</v>
      </c>
      <c r="CF7" s="6" t="s">
        <v>20</v>
      </c>
      <c r="CG7" s="8">
        <v>8.17</v>
      </c>
      <c r="CH7" s="4">
        <f t="shared" ref="CH7:CH72" si="0">CG7*$CH$3</f>
        <v>117206.81999999999</v>
      </c>
    </row>
    <row r="8" spans="3:86" x14ac:dyDescent="0.25">
      <c r="C8" s="46"/>
      <c r="BB8" s="51"/>
      <c r="CE8" s="5" t="s">
        <v>21</v>
      </c>
      <c r="CF8" s="6" t="s">
        <v>22</v>
      </c>
      <c r="CG8" s="8">
        <v>23.32</v>
      </c>
      <c r="CH8" s="4">
        <f t="shared" si="0"/>
        <v>334548.72000000003</v>
      </c>
    </row>
    <row r="9" spans="3:86" x14ac:dyDescent="0.25">
      <c r="C9" s="46"/>
      <c r="BB9" s="51"/>
      <c r="CE9" s="5" t="s">
        <v>23</v>
      </c>
      <c r="CF9" s="6" t="s">
        <v>24</v>
      </c>
      <c r="CG9" s="7">
        <v>8.27</v>
      </c>
      <c r="CH9" s="4">
        <f t="shared" si="0"/>
        <v>118641.42</v>
      </c>
    </row>
    <row r="10" spans="3:86" ht="16.5" customHeight="1" x14ac:dyDescent="0.25">
      <c r="C10" s="46"/>
      <c r="E10" s="208" t="s">
        <v>209</v>
      </c>
      <c r="F10" s="209"/>
      <c r="G10" s="209"/>
      <c r="H10" s="209"/>
      <c r="I10" s="209"/>
      <c r="J10" s="209"/>
      <c r="K10" s="210" t="str">
        <f t="shared" ref="K10:K26" si="1">VLOOKUP(E10,$CE$1:$CH$1002,2,FALSE)</f>
        <v>MEGALASE HSC</v>
      </c>
      <c r="L10" s="210"/>
      <c r="M10" s="210"/>
      <c r="N10" s="210"/>
      <c r="O10" s="210"/>
      <c r="P10" s="210"/>
      <c r="Q10" s="210"/>
      <c r="R10" s="210"/>
      <c r="S10" s="210"/>
      <c r="T10" s="210"/>
      <c r="U10" s="210"/>
      <c r="V10" s="210"/>
      <c r="W10" s="210"/>
      <c r="X10" s="210"/>
      <c r="Y10" s="127"/>
      <c r="Z10" s="211">
        <v>2</v>
      </c>
      <c r="AA10" s="211"/>
      <c r="AB10" s="211"/>
      <c r="AC10" s="211"/>
      <c r="AD10" s="211"/>
      <c r="AE10" s="211"/>
      <c r="AF10" s="210" t="s">
        <v>315</v>
      </c>
      <c r="AG10" s="210"/>
      <c r="AH10" s="212">
        <v>8936.2000000000007</v>
      </c>
      <c r="AI10" s="212"/>
      <c r="AJ10" s="212"/>
      <c r="AK10" s="212"/>
      <c r="AL10" s="212"/>
      <c r="AM10" s="212"/>
      <c r="AN10" s="52" t="s">
        <v>316</v>
      </c>
      <c r="AO10" s="52"/>
      <c r="AP10" s="213">
        <f t="shared" ref="AP10:AP26" si="2">(AH10*VLOOKUP(E10,$CE$1:$CH$1002,4,FALSE))/1000</f>
        <v>404123.82792600006</v>
      </c>
      <c r="AQ10" s="213"/>
      <c r="AR10" s="213"/>
      <c r="AS10" s="213"/>
      <c r="AT10" s="213"/>
      <c r="AU10" s="213"/>
      <c r="AV10" s="213"/>
      <c r="AW10" s="213"/>
      <c r="AX10" s="213"/>
      <c r="AY10" s="213"/>
      <c r="AZ10" s="214"/>
      <c r="BB10" s="51"/>
      <c r="CE10" s="5" t="s">
        <v>25</v>
      </c>
      <c r="CF10" s="9" t="s">
        <v>26</v>
      </c>
      <c r="CG10" s="7">
        <v>7.46</v>
      </c>
      <c r="CH10" s="4">
        <f t="shared" si="0"/>
        <v>107021.16</v>
      </c>
    </row>
    <row r="11" spans="3:86" x14ac:dyDescent="0.25">
      <c r="C11" s="46"/>
      <c r="E11" s="223" t="s">
        <v>216</v>
      </c>
      <c r="F11" s="224"/>
      <c r="G11" s="224"/>
      <c r="H11" s="224"/>
      <c r="I11" s="224"/>
      <c r="J11" s="224"/>
      <c r="K11" s="225" t="str">
        <f t="shared" si="1"/>
        <v>JINTERGE ECO HT 102</v>
      </c>
      <c r="L11" s="225"/>
      <c r="M11" s="225"/>
      <c r="N11" s="225"/>
      <c r="O11" s="225"/>
      <c r="P11" s="225"/>
      <c r="Q11" s="225"/>
      <c r="R11" s="225"/>
      <c r="S11" s="225"/>
      <c r="T11" s="225"/>
      <c r="U11" s="225"/>
      <c r="V11" s="225"/>
      <c r="W11" s="225"/>
      <c r="X11" s="225"/>
      <c r="Y11" s="187"/>
      <c r="Z11" s="226">
        <v>1</v>
      </c>
      <c r="AA11" s="226"/>
      <c r="AB11" s="226"/>
      <c r="AC11" s="226"/>
      <c r="AD11" s="226"/>
      <c r="AE11" s="226"/>
      <c r="AF11" s="225" t="s">
        <v>315</v>
      </c>
      <c r="AG11" s="225"/>
      <c r="AH11" s="227">
        <v>4468.1000000000004</v>
      </c>
      <c r="AI11" s="227"/>
      <c r="AJ11" s="227"/>
      <c r="AK11" s="227"/>
      <c r="AL11" s="227"/>
      <c r="AM11" s="227"/>
      <c r="AN11" s="54" t="s">
        <v>316</v>
      </c>
      <c r="AO11" s="54"/>
      <c r="AP11" s="228">
        <f t="shared" si="2"/>
        <v>74781.517356000011</v>
      </c>
      <c r="AQ11" s="228"/>
      <c r="AR11" s="228"/>
      <c r="AS11" s="228"/>
      <c r="AT11" s="228"/>
      <c r="AU11" s="228"/>
      <c r="AV11" s="228"/>
      <c r="AW11" s="228"/>
      <c r="AX11" s="228"/>
      <c r="AY11" s="228"/>
      <c r="AZ11" s="229"/>
      <c r="BB11" s="51"/>
      <c r="CE11" s="5" t="s">
        <v>6</v>
      </c>
      <c r="CF11" s="6" t="s">
        <v>27</v>
      </c>
      <c r="CG11" s="7">
        <v>8.41</v>
      </c>
      <c r="CH11" s="4">
        <f t="shared" si="0"/>
        <v>120649.86</v>
      </c>
    </row>
    <row r="12" spans="3:86" x14ac:dyDescent="0.25">
      <c r="C12" s="46"/>
      <c r="E12" s="200" t="s">
        <v>185</v>
      </c>
      <c r="F12" s="243"/>
      <c r="G12" s="243"/>
      <c r="H12" s="243"/>
      <c r="I12" s="243"/>
      <c r="J12" s="243"/>
      <c r="K12" s="230" t="str">
        <f t="shared" si="1"/>
        <v>H2O2</v>
      </c>
      <c r="L12" s="230"/>
      <c r="M12" s="230"/>
      <c r="N12" s="230"/>
      <c r="O12" s="230"/>
      <c r="P12" s="230"/>
      <c r="Q12" s="230"/>
      <c r="R12" s="230"/>
      <c r="S12" s="230"/>
      <c r="T12" s="230"/>
      <c r="U12" s="230"/>
      <c r="V12" s="230"/>
      <c r="W12" s="230"/>
      <c r="X12" s="230"/>
      <c r="Y12" s="122"/>
      <c r="Z12" s="203">
        <v>4</v>
      </c>
      <c r="AA12" s="203"/>
      <c r="AB12" s="203"/>
      <c r="AC12" s="203"/>
      <c r="AD12" s="203"/>
      <c r="AE12" s="203"/>
      <c r="AF12" s="230" t="s">
        <v>315</v>
      </c>
      <c r="AG12" s="230"/>
      <c r="AH12" s="249">
        <v>17872.400000000001</v>
      </c>
      <c r="AI12" s="249"/>
      <c r="AJ12" s="249"/>
      <c r="AK12" s="249"/>
      <c r="AL12" s="249"/>
      <c r="AM12" s="249"/>
      <c r="AN12" s="41" t="s">
        <v>316</v>
      </c>
      <c r="AP12" s="242">
        <f t="shared" si="2"/>
        <v>106928.78196000001</v>
      </c>
      <c r="AQ12" s="242"/>
      <c r="AR12" s="242"/>
      <c r="AS12" s="242"/>
      <c r="AT12" s="242"/>
      <c r="AU12" s="242"/>
      <c r="AV12" s="242"/>
      <c r="AW12" s="242"/>
      <c r="AX12" s="242"/>
      <c r="AY12" s="242"/>
      <c r="AZ12" s="206"/>
      <c r="BB12" s="51"/>
      <c r="CE12" s="5" t="s">
        <v>28</v>
      </c>
      <c r="CF12" s="6" t="s">
        <v>29</v>
      </c>
      <c r="CG12" s="7">
        <v>7.55</v>
      </c>
      <c r="CH12" s="4">
        <f t="shared" si="0"/>
        <v>108312.3</v>
      </c>
    </row>
    <row r="13" spans="3:86" x14ac:dyDescent="0.25">
      <c r="C13" s="46"/>
      <c r="E13" s="200" t="s">
        <v>183</v>
      </c>
      <c r="F13" s="243"/>
      <c r="G13" s="243"/>
      <c r="H13" s="243"/>
      <c r="I13" s="243"/>
      <c r="J13" s="243"/>
      <c r="K13" s="230" t="str">
        <f t="shared" si="1"/>
        <v>CAUSTIC SODA LIQ</v>
      </c>
      <c r="L13" s="230"/>
      <c r="M13" s="230"/>
      <c r="N13" s="230"/>
      <c r="O13" s="230"/>
      <c r="P13" s="230"/>
      <c r="Q13" s="230"/>
      <c r="R13" s="230"/>
      <c r="S13" s="230"/>
      <c r="T13" s="230"/>
      <c r="U13" s="230"/>
      <c r="V13" s="230"/>
      <c r="W13" s="230"/>
      <c r="X13" s="230"/>
      <c r="Y13" s="122"/>
      <c r="Z13" s="203">
        <v>3</v>
      </c>
      <c r="AA13" s="203"/>
      <c r="AB13" s="203"/>
      <c r="AC13" s="203"/>
      <c r="AD13" s="203"/>
      <c r="AE13" s="203"/>
      <c r="AF13" s="230" t="s">
        <v>315</v>
      </c>
      <c r="AG13" s="230"/>
      <c r="AH13" s="249">
        <v>13404.3</v>
      </c>
      <c r="AI13" s="249"/>
      <c r="AJ13" s="249"/>
      <c r="AK13" s="249"/>
      <c r="AL13" s="249"/>
      <c r="AM13" s="249"/>
      <c r="AN13" s="41" t="s">
        <v>316</v>
      </c>
      <c r="AP13" s="242">
        <f t="shared" si="2"/>
        <v>114566.5521</v>
      </c>
      <c r="AQ13" s="242"/>
      <c r="AR13" s="242"/>
      <c r="AS13" s="242"/>
      <c r="AT13" s="242"/>
      <c r="AU13" s="242"/>
      <c r="AV13" s="242"/>
      <c r="AW13" s="242"/>
      <c r="AX13" s="242"/>
      <c r="AY13" s="242"/>
      <c r="AZ13" s="206"/>
      <c r="BB13" s="51"/>
      <c r="CE13" s="5" t="s">
        <v>30</v>
      </c>
      <c r="CF13" s="6" t="s">
        <v>31</v>
      </c>
      <c r="CG13" s="8">
        <v>8.7899999999999991</v>
      </c>
      <c r="CH13" s="4">
        <f t="shared" si="0"/>
        <v>126101.33999999998</v>
      </c>
    </row>
    <row r="14" spans="3:86" x14ac:dyDescent="0.25">
      <c r="C14" s="46"/>
      <c r="E14" s="223" t="s">
        <v>256</v>
      </c>
      <c r="F14" s="224"/>
      <c r="G14" s="224"/>
      <c r="H14" s="224"/>
      <c r="I14" s="224"/>
      <c r="J14" s="224"/>
      <c r="K14" s="225" t="str">
        <f t="shared" si="1"/>
        <v>UNICEL SPC</v>
      </c>
      <c r="L14" s="225"/>
      <c r="M14" s="225"/>
      <c r="N14" s="225"/>
      <c r="O14" s="225"/>
      <c r="P14" s="225"/>
      <c r="Q14" s="225"/>
      <c r="R14" s="225"/>
      <c r="S14" s="225"/>
      <c r="T14" s="225"/>
      <c r="U14" s="225"/>
      <c r="V14" s="225"/>
      <c r="W14" s="225"/>
      <c r="X14" s="225"/>
      <c r="Y14" s="187"/>
      <c r="Z14" s="226">
        <v>1.5</v>
      </c>
      <c r="AA14" s="226"/>
      <c r="AB14" s="226"/>
      <c r="AC14" s="226"/>
      <c r="AD14" s="226"/>
      <c r="AE14" s="226"/>
      <c r="AF14" s="225" t="s">
        <v>315</v>
      </c>
      <c r="AG14" s="225"/>
      <c r="AH14" s="227">
        <v>6702.15</v>
      </c>
      <c r="AI14" s="227"/>
      <c r="AJ14" s="227"/>
      <c r="AK14" s="227"/>
      <c r="AL14" s="227"/>
      <c r="AM14" s="227"/>
      <c r="AN14" s="54" t="s">
        <v>316</v>
      </c>
      <c r="AO14" s="54"/>
      <c r="AP14" s="228">
        <f t="shared" si="2"/>
        <v>187168.73134049997</v>
      </c>
      <c r="AQ14" s="228"/>
      <c r="AR14" s="228"/>
      <c r="AS14" s="228"/>
      <c r="AT14" s="228"/>
      <c r="AU14" s="228"/>
      <c r="AV14" s="228"/>
      <c r="AW14" s="228"/>
      <c r="AX14" s="228"/>
      <c r="AY14" s="228"/>
      <c r="AZ14" s="229"/>
      <c r="BB14" s="51"/>
      <c r="CE14" s="5" t="s">
        <v>32</v>
      </c>
      <c r="CF14" s="9" t="s">
        <v>33</v>
      </c>
      <c r="CG14" s="7">
        <v>11.66</v>
      </c>
      <c r="CH14" s="4">
        <f t="shared" si="0"/>
        <v>167274.36000000002</v>
      </c>
    </row>
    <row r="15" spans="3:86" x14ac:dyDescent="0.25">
      <c r="C15" s="46"/>
      <c r="E15" s="216" t="s">
        <v>189</v>
      </c>
      <c r="F15" s="217"/>
      <c r="G15" s="217"/>
      <c r="H15" s="217"/>
      <c r="I15" s="217"/>
      <c r="J15" s="217"/>
      <c r="K15" s="218" t="str">
        <f t="shared" si="1"/>
        <v>KH ACID</v>
      </c>
      <c r="L15" s="218"/>
      <c r="M15" s="218"/>
      <c r="N15" s="218"/>
      <c r="O15" s="218"/>
      <c r="P15" s="218"/>
      <c r="Q15" s="218"/>
      <c r="R15" s="218"/>
      <c r="S15" s="218"/>
      <c r="T15" s="218"/>
      <c r="U15" s="218"/>
      <c r="V15" s="218"/>
      <c r="W15" s="218"/>
      <c r="X15" s="218"/>
      <c r="Y15" s="188"/>
      <c r="Z15" s="219">
        <v>1</v>
      </c>
      <c r="AA15" s="219"/>
      <c r="AB15" s="219"/>
      <c r="AC15" s="219"/>
      <c r="AD15" s="219"/>
      <c r="AE15" s="219"/>
      <c r="AF15" s="218" t="s">
        <v>315</v>
      </c>
      <c r="AG15" s="218"/>
      <c r="AH15" s="248">
        <v>4468.1000000000004</v>
      </c>
      <c r="AI15" s="248"/>
      <c r="AJ15" s="248"/>
      <c r="AK15" s="248"/>
      <c r="AL15" s="248"/>
      <c r="AM15" s="248"/>
      <c r="AN15" s="55" t="s">
        <v>316</v>
      </c>
      <c r="AO15" s="55"/>
      <c r="AP15" s="221">
        <f t="shared" si="2"/>
        <v>17807.165739999997</v>
      </c>
      <c r="AQ15" s="221"/>
      <c r="AR15" s="221"/>
      <c r="AS15" s="221"/>
      <c r="AT15" s="221"/>
      <c r="AU15" s="221"/>
      <c r="AV15" s="221"/>
      <c r="AW15" s="221"/>
      <c r="AX15" s="221"/>
      <c r="AY15" s="221"/>
      <c r="AZ15" s="222"/>
      <c r="BB15" s="51"/>
      <c r="CE15" s="5" t="s">
        <v>34</v>
      </c>
      <c r="CF15" s="9" t="s">
        <v>35</v>
      </c>
      <c r="CG15" s="7">
        <v>5.84</v>
      </c>
      <c r="CH15" s="4">
        <f t="shared" si="0"/>
        <v>83780.639999999999</v>
      </c>
    </row>
    <row r="16" spans="3:86" x14ac:dyDescent="0.25">
      <c r="C16" s="46"/>
      <c r="E16" s="200" t="s">
        <v>230</v>
      </c>
      <c r="F16" s="243"/>
      <c r="G16" s="243"/>
      <c r="H16" s="243"/>
      <c r="I16" s="243"/>
      <c r="J16" s="243"/>
      <c r="K16" s="230" t="str">
        <f t="shared" si="1"/>
        <v>ECOTECH CAT 50 L</v>
      </c>
      <c r="L16" s="230"/>
      <c r="M16" s="230"/>
      <c r="N16" s="230"/>
      <c r="O16" s="230"/>
      <c r="P16" s="230"/>
      <c r="Q16" s="230"/>
      <c r="R16" s="230"/>
      <c r="S16" s="230"/>
      <c r="T16" s="230"/>
      <c r="U16" s="230"/>
      <c r="V16" s="230"/>
      <c r="W16" s="230"/>
      <c r="X16" s="230"/>
      <c r="Y16" s="122"/>
      <c r="Z16" s="203">
        <v>0.5</v>
      </c>
      <c r="AA16" s="203"/>
      <c r="AB16" s="203"/>
      <c r="AC16" s="203"/>
      <c r="AD16" s="203"/>
      <c r="AE16" s="203"/>
      <c r="AF16" s="230" t="s">
        <v>315</v>
      </c>
      <c r="AG16" s="230"/>
      <c r="AH16" s="249">
        <v>2234.0500000000002</v>
      </c>
      <c r="AI16" s="249"/>
      <c r="AJ16" s="249"/>
      <c r="AK16" s="249"/>
      <c r="AL16" s="249"/>
      <c r="AM16" s="249"/>
      <c r="AN16" s="41" t="s">
        <v>316</v>
      </c>
      <c r="AP16" s="242">
        <f t="shared" si="2"/>
        <v>71606.842944000004</v>
      </c>
      <c r="AQ16" s="242"/>
      <c r="AR16" s="242"/>
      <c r="AS16" s="242"/>
      <c r="AT16" s="242"/>
      <c r="AU16" s="242"/>
      <c r="AV16" s="242"/>
      <c r="AW16" s="242"/>
      <c r="AX16" s="242"/>
      <c r="AY16" s="242"/>
      <c r="AZ16" s="206"/>
      <c r="BB16" s="51"/>
      <c r="CE16" s="5" t="s">
        <v>36</v>
      </c>
      <c r="CF16" s="9" t="s">
        <v>37</v>
      </c>
      <c r="CG16" s="7">
        <v>20.14</v>
      </c>
      <c r="CH16" s="4">
        <f t="shared" si="0"/>
        <v>288928.44</v>
      </c>
    </row>
    <row r="17" spans="3:86" x14ac:dyDescent="0.25">
      <c r="C17" s="46"/>
      <c r="E17" s="208" t="s">
        <v>5</v>
      </c>
      <c r="F17" s="209"/>
      <c r="G17" s="209"/>
      <c r="H17" s="209"/>
      <c r="I17" s="209"/>
      <c r="J17" s="209"/>
      <c r="K17" s="210" t="str">
        <f t="shared" si="1"/>
        <v>NOVACRON YELLOW S-3R</v>
      </c>
      <c r="L17" s="210"/>
      <c r="M17" s="210"/>
      <c r="N17" s="210"/>
      <c r="O17" s="210"/>
      <c r="P17" s="210"/>
      <c r="Q17" s="210"/>
      <c r="R17" s="210"/>
      <c r="S17" s="210"/>
      <c r="T17" s="210"/>
      <c r="U17" s="210"/>
      <c r="V17" s="210"/>
      <c r="W17" s="210"/>
      <c r="X17" s="210"/>
      <c r="Y17" s="127"/>
      <c r="Z17" s="211">
        <v>3.5499999999999997E-2</v>
      </c>
      <c r="AA17" s="211"/>
      <c r="AB17" s="211"/>
      <c r="AC17" s="211"/>
      <c r="AD17" s="211"/>
      <c r="AE17" s="211"/>
      <c r="AF17" s="210" t="s">
        <v>565</v>
      </c>
      <c r="AG17" s="210"/>
      <c r="AH17" s="212">
        <v>158.62</v>
      </c>
      <c r="AI17" s="212"/>
      <c r="AJ17" s="212"/>
      <c r="AK17" s="212"/>
      <c r="AL17" s="212"/>
      <c r="AM17" s="212"/>
      <c r="AN17" s="52" t="s">
        <v>316</v>
      </c>
      <c r="AO17" s="52"/>
      <c r="AP17" s="213">
        <f t="shared" si="2"/>
        <v>15405.558260400001</v>
      </c>
      <c r="AQ17" s="213"/>
      <c r="AR17" s="213"/>
      <c r="AS17" s="213"/>
      <c r="AT17" s="213"/>
      <c r="AU17" s="213"/>
      <c r="AV17" s="213"/>
      <c r="AW17" s="213"/>
      <c r="AX17" s="213"/>
      <c r="AY17" s="213"/>
      <c r="AZ17" s="214"/>
      <c r="BB17" s="51"/>
      <c r="CE17" s="5" t="s">
        <v>38</v>
      </c>
      <c r="CF17" s="6" t="s">
        <v>39</v>
      </c>
      <c r="CG17" s="8">
        <v>24.15</v>
      </c>
      <c r="CH17" s="4">
        <f t="shared" si="0"/>
        <v>346455.89999999997</v>
      </c>
    </row>
    <row r="18" spans="3:86" x14ac:dyDescent="0.25">
      <c r="C18" s="46"/>
      <c r="E18" s="200" t="s">
        <v>6</v>
      </c>
      <c r="F18" s="243"/>
      <c r="G18" s="243"/>
      <c r="H18" s="243"/>
      <c r="I18" s="243"/>
      <c r="J18" s="243"/>
      <c r="K18" s="230" t="str">
        <f t="shared" si="1"/>
        <v>NOVACRON RUBY S–3B</v>
      </c>
      <c r="L18" s="230"/>
      <c r="M18" s="230"/>
      <c r="N18" s="230"/>
      <c r="O18" s="230"/>
      <c r="P18" s="230"/>
      <c r="Q18" s="230"/>
      <c r="R18" s="230"/>
      <c r="S18" s="230"/>
      <c r="T18" s="230"/>
      <c r="U18" s="230"/>
      <c r="V18" s="230"/>
      <c r="W18" s="230"/>
      <c r="X18" s="230"/>
      <c r="Y18" s="122"/>
      <c r="Z18" s="203">
        <v>6.0999999999999999E-2</v>
      </c>
      <c r="AA18" s="203"/>
      <c r="AB18" s="203"/>
      <c r="AC18" s="203"/>
      <c r="AD18" s="203"/>
      <c r="AE18" s="203"/>
      <c r="AF18" s="230" t="s">
        <v>565</v>
      </c>
      <c r="AG18" s="230"/>
      <c r="AH18" s="249">
        <v>272.55</v>
      </c>
      <c r="AI18" s="249"/>
      <c r="AJ18" s="249"/>
      <c r="AK18" s="249"/>
      <c r="AL18" s="249"/>
      <c r="AM18" s="249"/>
      <c r="AN18" s="41" t="s">
        <v>316</v>
      </c>
      <c r="AP18" s="242">
        <f t="shared" si="2"/>
        <v>32883.119343000006</v>
      </c>
      <c r="AQ18" s="242"/>
      <c r="AR18" s="242"/>
      <c r="AS18" s="242"/>
      <c r="AT18" s="242"/>
      <c r="AU18" s="242"/>
      <c r="AV18" s="242"/>
      <c r="AW18" s="242"/>
      <c r="AX18" s="242"/>
      <c r="AY18" s="242"/>
      <c r="AZ18" s="206"/>
      <c r="BB18" s="51"/>
      <c r="CE18" s="5" t="s">
        <v>7</v>
      </c>
      <c r="CF18" s="6" t="s">
        <v>40</v>
      </c>
      <c r="CG18" s="7">
        <v>8.48</v>
      </c>
      <c r="CH18" s="4">
        <f t="shared" si="0"/>
        <v>121654.08</v>
      </c>
    </row>
    <row r="19" spans="3:86" x14ac:dyDescent="0.25">
      <c r="C19" s="46"/>
      <c r="E19" s="223" t="s">
        <v>7</v>
      </c>
      <c r="F19" s="224"/>
      <c r="G19" s="224"/>
      <c r="H19" s="224"/>
      <c r="I19" s="224"/>
      <c r="J19" s="224"/>
      <c r="K19" s="225" t="str">
        <f t="shared" si="1"/>
        <v>NOVACRON DARK BLUE S-GL</v>
      </c>
      <c r="L19" s="225"/>
      <c r="M19" s="225"/>
      <c r="N19" s="225"/>
      <c r="O19" s="225"/>
      <c r="P19" s="225"/>
      <c r="Q19" s="225"/>
      <c r="R19" s="225"/>
      <c r="S19" s="225"/>
      <c r="T19" s="225"/>
      <c r="U19" s="225"/>
      <c r="V19" s="225"/>
      <c r="W19" s="225"/>
      <c r="X19" s="225"/>
      <c r="Y19" s="121"/>
      <c r="Z19" s="226">
        <v>1.2E-2</v>
      </c>
      <c r="AA19" s="226"/>
      <c r="AB19" s="226"/>
      <c r="AC19" s="226"/>
      <c r="AD19" s="226"/>
      <c r="AE19" s="226"/>
      <c r="AF19" s="225" t="s">
        <v>565</v>
      </c>
      <c r="AG19" s="225"/>
      <c r="AH19" s="227">
        <v>53.62</v>
      </c>
      <c r="AI19" s="227"/>
      <c r="AJ19" s="227"/>
      <c r="AK19" s="227"/>
      <c r="AL19" s="227"/>
      <c r="AM19" s="227"/>
      <c r="AN19" s="54" t="s">
        <v>316</v>
      </c>
      <c r="AO19" s="54"/>
      <c r="AP19" s="228">
        <f t="shared" si="2"/>
        <v>6523.0917696000006</v>
      </c>
      <c r="AQ19" s="228"/>
      <c r="AR19" s="228"/>
      <c r="AS19" s="228"/>
      <c r="AT19" s="228"/>
      <c r="AU19" s="228"/>
      <c r="AV19" s="228"/>
      <c r="AW19" s="228"/>
      <c r="AX19" s="228"/>
      <c r="AY19" s="228"/>
      <c r="AZ19" s="229"/>
      <c r="BB19" s="51"/>
      <c r="CE19" s="5" t="s">
        <v>41</v>
      </c>
      <c r="CF19" s="6" t="s">
        <v>42</v>
      </c>
      <c r="CG19" s="7">
        <v>7.27</v>
      </c>
      <c r="CH19" s="4">
        <f t="shared" si="0"/>
        <v>104295.42</v>
      </c>
    </row>
    <row r="20" spans="3:86" x14ac:dyDescent="0.25">
      <c r="C20" s="46"/>
      <c r="E20" s="200" t="s">
        <v>201</v>
      </c>
      <c r="F20" s="243"/>
      <c r="G20" s="243"/>
      <c r="H20" s="243"/>
      <c r="I20" s="243"/>
      <c r="J20" s="243"/>
      <c r="K20" s="230" t="str">
        <f t="shared" si="1"/>
        <v>KH SOLIDOKOLL DPR ID LIQ</v>
      </c>
      <c r="L20" s="230"/>
      <c r="M20" s="230"/>
      <c r="N20" s="230"/>
      <c r="O20" s="230"/>
      <c r="P20" s="230"/>
      <c r="Q20" s="230"/>
      <c r="R20" s="230"/>
      <c r="S20" s="230"/>
      <c r="T20" s="230"/>
      <c r="U20" s="230"/>
      <c r="V20" s="230"/>
      <c r="W20" s="230"/>
      <c r="X20" s="230"/>
      <c r="Y20" s="122"/>
      <c r="Z20" s="203">
        <v>1</v>
      </c>
      <c r="AA20" s="203"/>
      <c r="AB20" s="203"/>
      <c r="AC20" s="203"/>
      <c r="AD20" s="203"/>
      <c r="AE20" s="203"/>
      <c r="AF20" s="230" t="s">
        <v>315</v>
      </c>
      <c r="AG20" s="230"/>
      <c r="AH20" s="249">
        <v>4468.1000000000004</v>
      </c>
      <c r="AI20" s="249"/>
      <c r="AJ20" s="249"/>
      <c r="AK20" s="249"/>
      <c r="AL20" s="249"/>
      <c r="AM20" s="249"/>
      <c r="AN20" s="41" t="s">
        <v>316</v>
      </c>
      <c r="AP20" s="242">
        <f t="shared" si="2"/>
        <v>45574.62</v>
      </c>
      <c r="AQ20" s="242"/>
      <c r="AR20" s="242"/>
      <c r="AS20" s="242"/>
      <c r="AT20" s="242"/>
      <c r="AU20" s="242"/>
      <c r="AV20" s="242"/>
      <c r="AW20" s="242"/>
      <c r="AX20" s="242"/>
      <c r="AY20" s="242"/>
      <c r="AZ20" s="206"/>
      <c r="BB20" s="51"/>
      <c r="CE20" s="5" t="s">
        <v>43</v>
      </c>
      <c r="CF20" s="6" t="s">
        <v>44</v>
      </c>
      <c r="CG20" s="7">
        <v>7.63</v>
      </c>
      <c r="CH20" s="4">
        <f t="shared" si="0"/>
        <v>109459.98</v>
      </c>
    </row>
    <row r="21" spans="3:86" x14ac:dyDescent="0.25">
      <c r="C21" s="46"/>
      <c r="E21" s="200" t="s">
        <v>218</v>
      </c>
      <c r="F21" s="243"/>
      <c r="G21" s="243"/>
      <c r="H21" s="243"/>
      <c r="I21" s="243"/>
      <c r="J21" s="243"/>
      <c r="K21" s="230" t="str">
        <f t="shared" si="1"/>
        <v>JINLEV ECO CL 225</v>
      </c>
      <c r="L21" s="230"/>
      <c r="M21" s="230"/>
      <c r="N21" s="230"/>
      <c r="O21" s="230"/>
      <c r="P21" s="230"/>
      <c r="Q21" s="230"/>
      <c r="R21" s="230"/>
      <c r="S21" s="230"/>
      <c r="T21" s="230"/>
      <c r="U21" s="230"/>
      <c r="V21" s="230"/>
      <c r="W21" s="230"/>
      <c r="X21" s="230"/>
      <c r="Y21" s="122"/>
      <c r="Z21" s="203">
        <v>1</v>
      </c>
      <c r="AA21" s="203"/>
      <c r="AB21" s="203"/>
      <c r="AC21" s="203"/>
      <c r="AD21" s="203"/>
      <c r="AE21" s="203"/>
      <c r="AF21" s="230" t="s">
        <v>315</v>
      </c>
      <c r="AG21" s="230"/>
      <c r="AH21" s="249">
        <v>4468.1000000000004</v>
      </c>
      <c r="AI21" s="249"/>
      <c r="AJ21" s="249"/>
      <c r="AK21" s="249"/>
      <c r="AL21" s="249"/>
      <c r="AM21" s="249"/>
      <c r="AN21" s="41" t="s">
        <v>316</v>
      </c>
      <c r="AP21" s="242">
        <f t="shared" si="2"/>
        <v>53616.931914000008</v>
      </c>
      <c r="AQ21" s="242"/>
      <c r="AR21" s="242"/>
      <c r="AS21" s="242"/>
      <c r="AT21" s="242"/>
      <c r="AU21" s="242"/>
      <c r="AV21" s="242"/>
      <c r="AW21" s="242"/>
      <c r="AX21" s="242"/>
      <c r="AY21" s="242"/>
      <c r="AZ21" s="206"/>
      <c r="BB21" s="51"/>
      <c r="CE21" s="5" t="s">
        <v>45</v>
      </c>
      <c r="CF21" s="6" t="s">
        <v>46</v>
      </c>
      <c r="CG21" s="7">
        <v>9.5583270598076133</v>
      </c>
      <c r="CH21" s="4">
        <f t="shared" si="0"/>
        <v>137123.76</v>
      </c>
    </row>
    <row r="22" spans="3:86" x14ac:dyDescent="0.25">
      <c r="C22" s="46"/>
      <c r="E22" s="200" t="s">
        <v>199</v>
      </c>
      <c r="F22" s="243"/>
      <c r="G22" s="243"/>
      <c r="H22" s="243"/>
      <c r="I22" s="243"/>
      <c r="J22" s="243"/>
      <c r="K22" s="230" t="str">
        <f t="shared" si="1"/>
        <v>KH JINTEXYL CDB NEW CONC</v>
      </c>
      <c r="L22" s="230"/>
      <c r="M22" s="230"/>
      <c r="N22" s="230"/>
      <c r="O22" s="230"/>
      <c r="P22" s="230"/>
      <c r="Q22" s="230"/>
      <c r="R22" s="230"/>
      <c r="S22" s="230"/>
      <c r="T22" s="230"/>
      <c r="U22" s="230"/>
      <c r="V22" s="230"/>
      <c r="W22" s="230"/>
      <c r="X22" s="230"/>
      <c r="Y22" s="122"/>
      <c r="Z22" s="203">
        <v>1</v>
      </c>
      <c r="AA22" s="203"/>
      <c r="AB22" s="203"/>
      <c r="AC22" s="203"/>
      <c r="AD22" s="203"/>
      <c r="AE22" s="203"/>
      <c r="AF22" s="230" t="s">
        <v>315</v>
      </c>
      <c r="AG22" s="230"/>
      <c r="AH22" s="249">
        <v>4468.1000000000004</v>
      </c>
      <c r="AI22" s="249"/>
      <c r="AJ22" s="249"/>
      <c r="AK22" s="249"/>
      <c r="AL22" s="249"/>
      <c r="AM22" s="249"/>
      <c r="AN22" s="41" t="s">
        <v>316</v>
      </c>
      <c r="AP22" s="242">
        <f t="shared" si="2"/>
        <v>50936.340000000011</v>
      </c>
      <c r="AQ22" s="242"/>
      <c r="AR22" s="242"/>
      <c r="AS22" s="242"/>
      <c r="AT22" s="242"/>
      <c r="AU22" s="242"/>
      <c r="AV22" s="242"/>
      <c r="AW22" s="242"/>
      <c r="AX22" s="242"/>
      <c r="AY22" s="242"/>
      <c r="AZ22" s="206"/>
      <c r="BB22" s="51"/>
      <c r="CE22" s="5" t="s">
        <v>47</v>
      </c>
      <c r="CF22" s="6" t="s">
        <v>48</v>
      </c>
      <c r="CG22" s="7">
        <v>6.66</v>
      </c>
      <c r="CH22" s="4">
        <f t="shared" si="0"/>
        <v>95544.36</v>
      </c>
    </row>
    <row r="23" spans="3:86" x14ac:dyDescent="0.25">
      <c r="C23" s="46"/>
      <c r="E23" s="200" t="s">
        <v>9</v>
      </c>
      <c r="F23" s="243"/>
      <c r="G23" s="243"/>
      <c r="H23" s="243"/>
      <c r="I23" s="243"/>
      <c r="J23" s="243"/>
      <c r="K23" s="230" t="str">
        <f t="shared" si="1"/>
        <v>SODIUM SULFATE</v>
      </c>
      <c r="L23" s="230"/>
      <c r="M23" s="230"/>
      <c r="N23" s="230"/>
      <c r="O23" s="230"/>
      <c r="P23" s="230"/>
      <c r="Q23" s="230"/>
      <c r="R23" s="230"/>
      <c r="S23" s="230"/>
      <c r="T23" s="230"/>
      <c r="U23" s="230"/>
      <c r="V23" s="230"/>
      <c r="W23" s="230"/>
      <c r="X23" s="230"/>
      <c r="Y23" s="122"/>
      <c r="Z23" s="203">
        <v>20</v>
      </c>
      <c r="AA23" s="203"/>
      <c r="AB23" s="203"/>
      <c r="AC23" s="203"/>
      <c r="AD23" s="203"/>
      <c r="AE23" s="203"/>
      <c r="AF23" s="230" t="s">
        <v>315</v>
      </c>
      <c r="AG23" s="230"/>
      <c r="AH23" s="249">
        <v>89362</v>
      </c>
      <c r="AI23" s="249"/>
      <c r="AJ23" s="249"/>
      <c r="AK23" s="249"/>
      <c r="AL23" s="249"/>
      <c r="AM23" s="249"/>
      <c r="AN23" s="41" t="s">
        <v>316</v>
      </c>
      <c r="AP23" s="242">
        <f t="shared" si="2"/>
        <v>213262.413</v>
      </c>
      <c r="AQ23" s="242"/>
      <c r="AR23" s="242"/>
      <c r="AS23" s="242"/>
      <c r="AT23" s="242"/>
      <c r="AU23" s="242"/>
      <c r="AV23" s="242"/>
      <c r="AW23" s="242"/>
      <c r="AX23" s="242"/>
      <c r="AY23" s="242"/>
      <c r="AZ23" s="206"/>
      <c r="BB23" s="51"/>
      <c r="CE23" s="5" t="s">
        <v>49</v>
      </c>
      <c r="CF23" s="9" t="s">
        <v>50</v>
      </c>
      <c r="CG23" s="7">
        <v>12.14</v>
      </c>
      <c r="CH23" s="4">
        <f t="shared" si="0"/>
        <v>174160.44</v>
      </c>
    </row>
    <row r="24" spans="3:86" x14ac:dyDescent="0.25">
      <c r="C24" s="46"/>
      <c r="E24" s="223" t="s">
        <v>10</v>
      </c>
      <c r="F24" s="224"/>
      <c r="G24" s="224"/>
      <c r="H24" s="224"/>
      <c r="I24" s="224"/>
      <c r="J24" s="224"/>
      <c r="K24" s="225" t="str">
        <f t="shared" si="1"/>
        <v>SODA ASH</v>
      </c>
      <c r="L24" s="225"/>
      <c r="M24" s="225"/>
      <c r="N24" s="225"/>
      <c r="O24" s="225"/>
      <c r="P24" s="225"/>
      <c r="Q24" s="225"/>
      <c r="R24" s="225"/>
      <c r="S24" s="225"/>
      <c r="T24" s="225"/>
      <c r="U24" s="225"/>
      <c r="V24" s="225"/>
      <c r="W24" s="225"/>
      <c r="X24" s="225"/>
      <c r="Y24" s="187"/>
      <c r="Z24" s="226">
        <v>10</v>
      </c>
      <c r="AA24" s="226"/>
      <c r="AB24" s="226"/>
      <c r="AC24" s="226"/>
      <c r="AD24" s="226"/>
      <c r="AE24" s="226"/>
      <c r="AF24" s="225" t="s">
        <v>315</v>
      </c>
      <c r="AG24" s="225"/>
      <c r="AH24" s="227">
        <v>44681</v>
      </c>
      <c r="AI24" s="227"/>
      <c r="AJ24" s="227"/>
      <c r="AK24" s="227"/>
      <c r="AL24" s="227"/>
      <c r="AM24" s="227"/>
      <c r="AN24" s="54" t="s">
        <v>316</v>
      </c>
      <c r="AO24" s="54"/>
      <c r="AP24" s="228">
        <f t="shared" si="2"/>
        <v>396767.28</v>
      </c>
      <c r="AQ24" s="228"/>
      <c r="AR24" s="228"/>
      <c r="AS24" s="228"/>
      <c r="AT24" s="228"/>
      <c r="AU24" s="228"/>
      <c r="AV24" s="228"/>
      <c r="AW24" s="228"/>
      <c r="AX24" s="228"/>
      <c r="AY24" s="228"/>
      <c r="AZ24" s="229"/>
      <c r="BB24" s="51"/>
      <c r="CE24" s="5" t="s">
        <v>51</v>
      </c>
      <c r="CF24" s="6" t="s">
        <v>52</v>
      </c>
      <c r="CG24" s="8">
        <v>16.57</v>
      </c>
      <c r="CH24" s="4">
        <f t="shared" si="0"/>
        <v>237713.22</v>
      </c>
    </row>
    <row r="25" spans="3:86" x14ac:dyDescent="0.25">
      <c r="C25" s="46"/>
      <c r="E25" s="216" t="s">
        <v>189</v>
      </c>
      <c r="F25" s="217"/>
      <c r="G25" s="217"/>
      <c r="H25" s="217"/>
      <c r="I25" s="217"/>
      <c r="J25" s="217"/>
      <c r="K25" s="218" t="str">
        <f t="shared" si="1"/>
        <v>KH ACID</v>
      </c>
      <c r="L25" s="218"/>
      <c r="M25" s="218"/>
      <c r="N25" s="218"/>
      <c r="O25" s="218"/>
      <c r="P25" s="218"/>
      <c r="Q25" s="218"/>
      <c r="R25" s="218"/>
      <c r="S25" s="218"/>
      <c r="T25" s="218"/>
      <c r="U25" s="218"/>
      <c r="V25" s="218"/>
      <c r="W25" s="218"/>
      <c r="X25" s="218"/>
      <c r="Y25" s="188"/>
      <c r="Z25" s="219">
        <v>1</v>
      </c>
      <c r="AA25" s="219"/>
      <c r="AB25" s="219"/>
      <c r="AC25" s="219"/>
      <c r="AD25" s="219"/>
      <c r="AE25" s="219"/>
      <c r="AF25" s="218" t="s">
        <v>315</v>
      </c>
      <c r="AG25" s="218"/>
      <c r="AH25" s="248">
        <v>4468.1000000000004</v>
      </c>
      <c r="AI25" s="248"/>
      <c r="AJ25" s="248"/>
      <c r="AK25" s="248"/>
      <c r="AL25" s="248"/>
      <c r="AM25" s="248"/>
      <c r="AN25" s="55" t="s">
        <v>316</v>
      </c>
      <c r="AO25" s="55"/>
      <c r="AP25" s="221">
        <f t="shared" si="2"/>
        <v>17807.165739999997</v>
      </c>
      <c r="AQ25" s="221"/>
      <c r="AR25" s="221"/>
      <c r="AS25" s="221"/>
      <c r="AT25" s="221"/>
      <c r="AU25" s="221"/>
      <c r="AV25" s="221"/>
      <c r="AW25" s="221"/>
      <c r="AX25" s="221"/>
      <c r="AY25" s="221"/>
      <c r="AZ25" s="222"/>
      <c r="BB25" s="51"/>
      <c r="CE25" s="5"/>
      <c r="CF25" s="6"/>
      <c r="CG25" s="8"/>
      <c r="CH25" s="4"/>
    </row>
    <row r="26" spans="3:86" x14ac:dyDescent="0.25">
      <c r="C26" s="46"/>
      <c r="E26" s="223" t="s">
        <v>246</v>
      </c>
      <c r="F26" s="224"/>
      <c r="G26" s="224"/>
      <c r="H26" s="224"/>
      <c r="I26" s="224"/>
      <c r="J26" s="224"/>
      <c r="K26" s="225" t="str">
        <f t="shared" si="1"/>
        <v>LADIPUR RSK</v>
      </c>
      <c r="L26" s="225"/>
      <c r="M26" s="225"/>
      <c r="N26" s="225"/>
      <c r="O26" s="225"/>
      <c r="P26" s="225"/>
      <c r="Q26" s="225"/>
      <c r="R26" s="225"/>
      <c r="S26" s="225"/>
      <c r="T26" s="225"/>
      <c r="U26" s="225"/>
      <c r="V26" s="225"/>
      <c r="W26" s="225"/>
      <c r="X26" s="225"/>
      <c r="Y26" s="121"/>
      <c r="Z26" s="226">
        <v>1</v>
      </c>
      <c r="AA26" s="226"/>
      <c r="AB26" s="226"/>
      <c r="AC26" s="226"/>
      <c r="AD26" s="226"/>
      <c r="AE26" s="226"/>
      <c r="AF26" s="225" t="s">
        <v>315</v>
      </c>
      <c r="AG26" s="225"/>
      <c r="AH26" s="227">
        <v>4468.1000000000004</v>
      </c>
      <c r="AI26" s="227"/>
      <c r="AJ26" s="227"/>
      <c r="AK26" s="227"/>
      <c r="AL26" s="227"/>
      <c r="AM26" s="227"/>
      <c r="AN26" s="54" t="s">
        <v>316</v>
      </c>
      <c r="AO26" s="54"/>
      <c r="AP26" s="228">
        <f t="shared" si="2"/>
        <v>67021.187233000019</v>
      </c>
      <c r="AQ26" s="228"/>
      <c r="AR26" s="228"/>
      <c r="AS26" s="228"/>
      <c r="AT26" s="228"/>
      <c r="AU26" s="228"/>
      <c r="AV26" s="228"/>
      <c r="AW26" s="228"/>
      <c r="AX26" s="228"/>
      <c r="AY26" s="228"/>
      <c r="AZ26" s="229"/>
      <c r="BB26" s="51"/>
      <c r="CE26" s="5" t="s">
        <v>53</v>
      </c>
      <c r="CF26" s="9" t="s">
        <v>54</v>
      </c>
      <c r="CG26" s="7">
        <v>24.42</v>
      </c>
      <c r="CH26" s="4">
        <f t="shared" si="0"/>
        <v>350329.32</v>
      </c>
    </row>
    <row r="27" spans="3:86" x14ac:dyDescent="0.25">
      <c r="C27" s="46"/>
      <c r="E27" s="131"/>
      <c r="F27" s="131"/>
      <c r="G27" s="131"/>
      <c r="H27" s="131"/>
      <c r="I27" s="131"/>
      <c r="J27" s="131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11"/>
      <c r="AA27" s="111"/>
      <c r="AB27" s="111"/>
      <c r="AC27" s="111"/>
      <c r="AD27" s="111"/>
      <c r="AE27" s="111"/>
      <c r="AF27" s="122"/>
      <c r="AG27" s="122"/>
      <c r="AH27" s="131"/>
      <c r="AI27" s="131"/>
      <c r="AJ27" s="131"/>
      <c r="AK27" s="131"/>
      <c r="AL27" s="131"/>
      <c r="AM27" s="131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B27" s="51"/>
      <c r="CE27" s="5" t="s">
        <v>55</v>
      </c>
      <c r="CF27" s="6" t="s">
        <v>56</v>
      </c>
      <c r="CG27" s="8">
        <v>19.260000000000002</v>
      </c>
      <c r="CH27" s="4">
        <f t="shared" si="0"/>
        <v>276303.96000000002</v>
      </c>
    </row>
    <row r="28" spans="3:86" x14ac:dyDescent="0.25">
      <c r="C28" s="46"/>
      <c r="E28" s="131"/>
      <c r="F28" s="131"/>
      <c r="G28" s="131"/>
      <c r="H28" s="131"/>
      <c r="I28" s="131"/>
      <c r="J28" s="131"/>
      <c r="K28" s="122"/>
      <c r="L28" s="122"/>
      <c r="M28" s="122"/>
      <c r="N28" s="122"/>
      <c r="O28" s="122"/>
      <c r="P28" s="122"/>
      <c r="Q28" s="122"/>
      <c r="R28" s="122"/>
      <c r="S28" s="122"/>
      <c r="T28" s="122"/>
      <c r="U28" s="122"/>
      <c r="V28" s="122"/>
      <c r="W28" s="122"/>
      <c r="X28" s="122"/>
      <c r="Y28" s="122"/>
      <c r="Z28" s="111"/>
      <c r="AA28" s="111"/>
      <c r="AB28" s="111"/>
      <c r="AC28" s="111"/>
      <c r="AD28" s="111"/>
      <c r="AE28" s="111"/>
      <c r="AF28" s="122"/>
      <c r="AG28" s="122"/>
      <c r="AH28" s="131"/>
      <c r="AI28" s="131"/>
      <c r="AJ28" s="131"/>
      <c r="AK28" s="59"/>
      <c r="AL28" s="230" t="s">
        <v>318</v>
      </c>
      <c r="AM28" s="230"/>
      <c r="AN28" s="230"/>
      <c r="AO28" s="230"/>
      <c r="AP28" s="112" t="s">
        <v>11</v>
      </c>
      <c r="AQ28" s="242">
        <f>SUM(AP10:AZ26)</f>
        <v>1876781.1266265004</v>
      </c>
      <c r="AR28" s="242"/>
      <c r="AS28" s="242"/>
      <c r="AT28" s="242"/>
      <c r="AU28" s="242"/>
      <c r="AV28" s="242"/>
      <c r="AW28" s="242"/>
      <c r="AX28" s="242"/>
      <c r="AY28" s="242"/>
      <c r="AZ28" s="242"/>
      <c r="BB28" s="51"/>
      <c r="CE28" s="5" t="s">
        <v>57</v>
      </c>
      <c r="CF28" s="6" t="s">
        <v>58</v>
      </c>
      <c r="CG28" s="8">
        <v>16.22</v>
      </c>
      <c r="CH28" s="4">
        <f t="shared" si="0"/>
        <v>232692.12</v>
      </c>
    </row>
    <row r="29" spans="3:86" x14ac:dyDescent="0.25">
      <c r="C29" s="46"/>
      <c r="E29" s="131"/>
      <c r="F29" s="131"/>
      <c r="G29" s="131"/>
      <c r="H29" s="131"/>
      <c r="I29" s="131"/>
      <c r="J29" s="131"/>
      <c r="K29" s="122"/>
      <c r="L29" s="122"/>
      <c r="M29" s="122"/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11"/>
      <c r="AA29" s="111"/>
      <c r="AB29" s="111"/>
      <c r="AC29" s="111"/>
      <c r="AD29" s="111"/>
      <c r="AE29" s="111"/>
      <c r="AF29" s="122"/>
      <c r="AG29" s="122"/>
      <c r="AH29" s="131"/>
      <c r="AI29" s="131"/>
      <c r="AJ29" s="131"/>
      <c r="AK29" s="59"/>
      <c r="AL29" s="230" t="s">
        <v>317</v>
      </c>
      <c r="AM29" s="230"/>
      <c r="AN29" s="230"/>
      <c r="AO29" s="230"/>
      <c r="AP29" s="112" t="s">
        <v>11</v>
      </c>
      <c r="AQ29" s="242">
        <f>AQ28/AQ4</f>
        <v>893.70529839357164</v>
      </c>
      <c r="AR29" s="242"/>
      <c r="AS29" s="242"/>
      <c r="AT29" s="242"/>
      <c r="AU29" s="242"/>
      <c r="AV29" s="242"/>
      <c r="AW29" s="242"/>
      <c r="AX29" s="242"/>
      <c r="AY29" s="242"/>
      <c r="AZ29" s="242"/>
      <c r="BB29" s="51"/>
      <c r="CE29" s="5" t="s">
        <v>59</v>
      </c>
      <c r="CF29" s="6" t="s">
        <v>60</v>
      </c>
      <c r="CG29" s="8">
        <v>21.41</v>
      </c>
      <c r="CH29" s="4">
        <f t="shared" si="0"/>
        <v>307147.86</v>
      </c>
    </row>
    <row r="30" spans="3:86" x14ac:dyDescent="0.25">
      <c r="C30" s="46"/>
      <c r="E30" s="131"/>
      <c r="F30" s="131"/>
      <c r="G30" s="131"/>
      <c r="H30" s="131"/>
      <c r="I30" s="131"/>
      <c r="J30" s="131"/>
      <c r="K30" s="122"/>
      <c r="L30" s="122"/>
      <c r="M30" s="122"/>
      <c r="N30" s="122"/>
      <c r="O30" s="122"/>
      <c r="P30" s="122"/>
      <c r="Q30" s="122"/>
      <c r="R30" s="122"/>
      <c r="S30" s="122"/>
      <c r="T30" s="122"/>
      <c r="U30" s="122"/>
      <c r="V30" s="122"/>
      <c r="W30" s="122"/>
      <c r="X30" s="122"/>
      <c r="Y30" s="122"/>
      <c r="Z30" s="111"/>
      <c r="AA30" s="111"/>
      <c r="AB30" s="111"/>
      <c r="AC30" s="111"/>
      <c r="AD30" s="111"/>
      <c r="AE30" s="111"/>
      <c r="AF30" s="122"/>
      <c r="AG30" s="122"/>
      <c r="AH30" s="131"/>
      <c r="AI30" s="131"/>
      <c r="AJ30" s="131"/>
      <c r="AK30" s="131"/>
      <c r="AL30" s="131"/>
      <c r="AM30" s="131"/>
      <c r="AQ30" s="131"/>
      <c r="AR30" s="131"/>
      <c r="AS30" s="131"/>
      <c r="AT30" s="131"/>
      <c r="AU30" s="131"/>
      <c r="AV30" s="131"/>
      <c r="AW30" s="131"/>
      <c r="AX30" s="131"/>
      <c r="AY30" s="131"/>
      <c r="AZ30" s="131"/>
      <c r="BB30" s="51"/>
      <c r="CE30" s="5" t="s">
        <v>61</v>
      </c>
      <c r="CF30" s="6" t="s">
        <v>62</v>
      </c>
      <c r="CG30" s="7">
        <v>17.59</v>
      </c>
      <c r="CH30" s="4">
        <f t="shared" si="0"/>
        <v>252346.13999999998</v>
      </c>
    </row>
    <row r="31" spans="3:86" ht="17.25" thickBot="1" x14ac:dyDescent="0.3">
      <c r="C31" s="60"/>
      <c r="D31" s="61"/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  <c r="AU31" s="61"/>
      <c r="AV31" s="61"/>
      <c r="AW31" s="61"/>
      <c r="AX31" s="61"/>
      <c r="AY31" s="61"/>
      <c r="AZ31" s="61"/>
      <c r="BA31" s="61"/>
      <c r="BB31" s="62"/>
      <c r="CE31" s="5" t="s">
        <v>63</v>
      </c>
      <c r="CF31" s="6" t="s">
        <v>64</v>
      </c>
      <c r="CG31" s="7">
        <v>8.936572563780846</v>
      </c>
      <c r="CH31" s="4">
        <f t="shared" si="0"/>
        <v>128204.07000000002</v>
      </c>
    </row>
    <row r="32" spans="3:86" x14ac:dyDescent="0.25">
      <c r="CE32" s="5" t="s">
        <v>65</v>
      </c>
      <c r="CF32" s="6" t="s">
        <v>66</v>
      </c>
      <c r="CG32" s="7">
        <v>8.3867837724801344</v>
      </c>
      <c r="CH32" s="4">
        <f t="shared" si="0"/>
        <v>120316.8</v>
      </c>
    </row>
    <row r="33" spans="3:86" ht="17.25" thickBot="1" x14ac:dyDescent="0.3">
      <c r="CE33" s="5" t="s">
        <v>67</v>
      </c>
      <c r="CF33" s="6" t="s">
        <v>68</v>
      </c>
      <c r="CG33" s="8">
        <v>7.34</v>
      </c>
      <c r="CH33" s="4">
        <f t="shared" si="0"/>
        <v>105299.64</v>
      </c>
    </row>
    <row r="34" spans="3:86" x14ac:dyDescent="0.25">
      <c r="C34" s="43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  <c r="AJ34" s="44"/>
      <c r="AK34" s="44"/>
      <c r="AL34" s="44"/>
      <c r="AM34" s="44"/>
      <c r="AN34" s="44"/>
      <c r="AO34" s="44"/>
      <c r="AP34" s="44"/>
      <c r="AQ34" s="44"/>
      <c r="AR34" s="44"/>
      <c r="AS34" s="44"/>
      <c r="AT34" s="44"/>
      <c r="AU34" s="44"/>
      <c r="AV34" s="44"/>
      <c r="AW34" s="44"/>
      <c r="AX34" s="44"/>
      <c r="AY34" s="44"/>
      <c r="AZ34" s="44"/>
      <c r="BA34" s="44"/>
      <c r="BB34" s="45"/>
      <c r="CE34" s="5" t="s">
        <v>69</v>
      </c>
      <c r="CF34" s="6" t="s">
        <v>70</v>
      </c>
      <c r="CG34" s="8">
        <v>13.47</v>
      </c>
      <c r="CH34" s="4">
        <f t="shared" si="0"/>
        <v>193240.62</v>
      </c>
    </row>
    <row r="35" spans="3:86" x14ac:dyDescent="0.25">
      <c r="C35" s="46"/>
      <c r="E35" s="245" t="s">
        <v>0</v>
      </c>
      <c r="F35" s="245"/>
      <c r="G35" s="245"/>
      <c r="H35" s="245"/>
      <c r="I35" s="245"/>
      <c r="J35" s="49" t="s">
        <v>11</v>
      </c>
      <c r="K35" s="245" t="s">
        <v>566</v>
      </c>
      <c r="L35" s="245"/>
      <c r="M35" s="245"/>
      <c r="N35" s="245"/>
      <c r="O35" s="245"/>
      <c r="P35" s="245"/>
      <c r="Q35" s="245"/>
      <c r="R35" s="245"/>
      <c r="S35" s="245"/>
      <c r="T35" s="245"/>
      <c r="U35" s="245"/>
      <c r="V35" s="49"/>
      <c r="W35" s="49"/>
      <c r="X35" s="49"/>
      <c r="Y35" s="49"/>
      <c r="Z35" s="49"/>
      <c r="AA35" s="49"/>
      <c r="AB35" s="49"/>
      <c r="AC35" s="49"/>
      <c r="AD35" s="50"/>
      <c r="AE35" s="50"/>
      <c r="AF35" s="50"/>
      <c r="AG35" s="50"/>
      <c r="AH35" s="245" t="s">
        <v>3</v>
      </c>
      <c r="AI35" s="245"/>
      <c r="AJ35" s="245"/>
      <c r="AK35" s="245"/>
      <c r="AL35" s="245"/>
      <c r="AM35" s="245"/>
      <c r="AN35" s="245"/>
      <c r="AO35" s="245"/>
      <c r="AP35" s="49" t="s">
        <v>11</v>
      </c>
      <c r="AQ35" s="247">
        <v>446.81</v>
      </c>
      <c r="AR35" s="247"/>
      <c r="AS35" s="247"/>
      <c r="AT35" s="247"/>
      <c r="AU35" s="49" t="s">
        <v>319</v>
      </c>
      <c r="AV35" s="49"/>
      <c r="AW35" s="49"/>
      <c r="AX35" s="49"/>
      <c r="AY35" s="49"/>
      <c r="AZ35" s="49"/>
      <c r="BB35" s="51"/>
      <c r="CE35" s="10" t="s">
        <v>71</v>
      </c>
      <c r="CF35" s="6" t="s">
        <v>72</v>
      </c>
      <c r="CG35" s="7">
        <v>6.66</v>
      </c>
      <c r="CH35" s="4">
        <f t="shared" si="0"/>
        <v>95544.36</v>
      </c>
    </row>
    <row r="36" spans="3:86" x14ac:dyDescent="0.25">
      <c r="C36" s="46"/>
      <c r="E36" s="245" t="s">
        <v>322</v>
      </c>
      <c r="F36" s="245"/>
      <c r="G36" s="245"/>
      <c r="H36" s="245"/>
      <c r="I36" s="245"/>
      <c r="J36" s="49" t="s">
        <v>11</v>
      </c>
      <c r="K36" s="245" t="s">
        <v>567</v>
      </c>
      <c r="L36" s="245"/>
      <c r="M36" s="245"/>
      <c r="N36" s="245"/>
      <c r="O36" s="245"/>
      <c r="P36" s="245"/>
      <c r="Q36" s="245"/>
      <c r="R36" s="245"/>
      <c r="S36" s="245"/>
      <c r="T36" s="245"/>
      <c r="U36" s="245"/>
      <c r="V36" s="49"/>
      <c r="W36" s="49"/>
      <c r="X36" s="49"/>
      <c r="Y36" s="49"/>
      <c r="Z36" s="49"/>
      <c r="AA36" s="49"/>
      <c r="AB36" s="49"/>
      <c r="AC36" s="49"/>
      <c r="AD36" s="50"/>
      <c r="AE36" s="50"/>
      <c r="AF36" s="50"/>
      <c r="AG36" s="50"/>
      <c r="AH36" s="245" t="s">
        <v>4</v>
      </c>
      <c r="AI36" s="245"/>
      <c r="AJ36" s="245"/>
      <c r="AK36" s="245"/>
      <c r="AL36" s="245"/>
      <c r="AM36" s="245"/>
      <c r="AN36" s="245"/>
      <c r="AO36" s="245"/>
      <c r="AP36" s="49" t="s">
        <v>11</v>
      </c>
      <c r="AQ36" s="245">
        <v>2100</v>
      </c>
      <c r="AR36" s="245"/>
      <c r="AS36" s="245"/>
      <c r="AT36" s="245"/>
      <c r="AU36" s="49" t="s">
        <v>320</v>
      </c>
      <c r="AV36" s="49"/>
      <c r="AW36" s="49"/>
      <c r="AX36" s="49"/>
      <c r="AY36" s="49"/>
      <c r="AZ36" s="49"/>
      <c r="BB36" s="51"/>
      <c r="CE36" s="10" t="s">
        <v>73</v>
      </c>
      <c r="CF36" s="6" t="s">
        <v>74</v>
      </c>
      <c r="CG36" s="7">
        <v>10.055604349644501</v>
      </c>
      <c r="CH36" s="4">
        <f t="shared" si="0"/>
        <v>144257.70000000001</v>
      </c>
    </row>
    <row r="37" spans="3:86" x14ac:dyDescent="0.25">
      <c r="C37" s="46"/>
      <c r="E37" s="245" t="s">
        <v>1</v>
      </c>
      <c r="F37" s="245"/>
      <c r="G37" s="245"/>
      <c r="H37" s="245"/>
      <c r="I37" s="245"/>
      <c r="J37" s="49" t="s">
        <v>11</v>
      </c>
      <c r="K37" s="245" t="s">
        <v>563</v>
      </c>
      <c r="L37" s="245"/>
      <c r="M37" s="245"/>
      <c r="N37" s="245"/>
      <c r="O37" s="245"/>
      <c r="P37" s="245"/>
      <c r="Q37" s="245"/>
      <c r="R37" s="245"/>
      <c r="S37" s="245"/>
      <c r="T37" s="245"/>
      <c r="U37" s="245"/>
      <c r="V37" s="49"/>
      <c r="W37" s="49"/>
      <c r="X37" s="49"/>
      <c r="Y37" s="49"/>
      <c r="Z37" s="49"/>
      <c r="AA37" s="49"/>
      <c r="AB37" s="49"/>
      <c r="AC37" s="49"/>
      <c r="AD37" s="50"/>
      <c r="AE37" s="50"/>
      <c r="AF37" s="50"/>
      <c r="AG37" s="50"/>
      <c r="AH37" s="245"/>
      <c r="AI37" s="245"/>
      <c r="AJ37" s="245"/>
      <c r="AK37" s="245"/>
      <c r="AL37" s="245"/>
      <c r="AM37" s="245"/>
      <c r="AN37" s="245"/>
      <c r="AO37" s="245"/>
      <c r="AP37" s="49"/>
      <c r="AQ37" s="246"/>
      <c r="AR37" s="246"/>
      <c r="AS37" s="246"/>
      <c r="AT37" s="246"/>
      <c r="AU37" s="49"/>
      <c r="AV37" s="49"/>
      <c r="AW37" s="49"/>
      <c r="AX37" s="49"/>
      <c r="AY37" s="49"/>
      <c r="AZ37" s="49"/>
      <c r="BB37" s="51"/>
      <c r="CE37" s="10" t="s">
        <v>75</v>
      </c>
      <c r="CF37" s="11" t="s">
        <v>76</v>
      </c>
      <c r="CG37" s="7">
        <v>8.91</v>
      </c>
      <c r="CH37" s="4">
        <f t="shared" si="0"/>
        <v>127822.86</v>
      </c>
    </row>
    <row r="38" spans="3:86" x14ac:dyDescent="0.25">
      <c r="C38" s="46"/>
      <c r="E38" s="245" t="s">
        <v>2</v>
      </c>
      <c r="F38" s="245"/>
      <c r="G38" s="245"/>
      <c r="H38" s="245"/>
      <c r="I38" s="245"/>
      <c r="J38" s="49" t="s">
        <v>11</v>
      </c>
      <c r="K38" s="245" t="s">
        <v>564</v>
      </c>
      <c r="L38" s="245"/>
      <c r="M38" s="245"/>
      <c r="N38" s="245"/>
      <c r="O38" s="245"/>
      <c r="P38" s="245"/>
      <c r="Q38" s="245"/>
      <c r="R38" s="245"/>
      <c r="S38" s="245"/>
      <c r="T38" s="245"/>
      <c r="U38" s="245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245"/>
      <c r="AI38" s="245"/>
      <c r="AJ38" s="245"/>
      <c r="AK38" s="245"/>
      <c r="AL38" s="245"/>
      <c r="AM38" s="245"/>
      <c r="AN38" s="245"/>
      <c r="AO38" s="245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B38" s="51"/>
      <c r="CE38" s="10" t="s">
        <v>77</v>
      </c>
      <c r="CF38" s="11" t="s">
        <v>78</v>
      </c>
      <c r="CG38" s="8">
        <v>10.63</v>
      </c>
      <c r="CH38" s="4">
        <f t="shared" si="0"/>
        <v>152497.98000000001</v>
      </c>
    </row>
    <row r="39" spans="3:86" x14ac:dyDescent="0.25">
      <c r="C39" s="46"/>
      <c r="BB39" s="51"/>
      <c r="CE39" s="10" t="s">
        <v>79</v>
      </c>
      <c r="CF39" s="11" t="s">
        <v>80</v>
      </c>
      <c r="CG39" s="8">
        <v>19.899999999999999</v>
      </c>
      <c r="CH39" s="4">
        <f t="shared" si="0"/>
        <v>285485.39999999997</v>
      </c>
    </row>
    <row r="40" spans="3:86" x14ac:dyDescent="0.25">
      <c r="C40" s="46"/>
      <c r="BB40" s="51"/>
      <c r="CE40" s="10" t="s">
        <v>81</v>
      </c>
      <c r="CF40" s="11" t="s">
        <v>82</v>
      </c>
      <c r="CG40" s="8">
        <v>13.35</v>
      </c>
      <c r="CH40" s="4">
        <f t="shared" si="0"/>
        <v>191519.1</v>
      </c>
    </row>
    <row r="41" spans="3:86" x14ac:dyDescent="0.25">
      <c r="C41" s="46"/>
      <c r="BB41" s="51"/>
      <c r="CE41" s="10" t="s">
        <v>83</v>
      </c>
      <c r="CF41" s="11" t="s">
        <v>84</v>
      </c>
      <c r="CG41" s="8">
        <v>12.75</v>
      </c>
      <c r="CH41" s="4">
        <f t="shared" si="0"/>
        <v>182911.5</v>
      </c>
    </row>
    <row r="42" spans="3:86" x14ac:dyDescent="0.25">
      <c r="C42" s="46"/>
      <c r="E42" s="208" t="s">
        <v>209</v>
      </c>
      <c r="F42" s="209"/>
      <c r="G42" s="209"/>
      <c r="H42" s="209"/>
      <c r="I42" s="209"/>
      <c r="J42" s="209"/>
      <c r="K42" s="210" t="str">
        <f t="shared" ref="K42:K58" si="3">VLOOKUP(E42,$CE$1:$CH$1002,2,FALSE)</f>
        <v>MEGALASE HSC</v>
      </c>
      <c r="L42" s="210"/>
      <c r="M42" s="210"/>
      <c r="N42" s="210"/>
      <c r="O42" s="210"/>
      <c r="P42" s="210"/>
      <c r="Q42" s="210"/>
      <c r="R42" s="210"/>
      <c r="S42" s="210"/>
      <c r="T42" s="210"/>
      <c r="U42" s="210"/>
      <c r="V42" s="210"/>
      <c r="W42" s="210"/>
      <c r="X42" s="210"/>
      <c r="Y42" s="127"/>
      <c r="Z42" s="211">
        <v>2</v>
      </c>
      <c r="AA42" s="211"/>
      <c r="AB42" s="211"/>
      <c r="AC42" s="211"/>
      <c r="AD42" s="211"/>
      <c r="AE42" s="211"/>
      <c r="AF42" s="210" t="s">
        <v>315</v>
      </c>
      <c r="AG42" s="210"/>
      <c r="AH42" s="212">
        <v>8936.2000000000007</v>
      </c>
      <c r="AI42" s="212"/>
      <c r="AJ42" s="212"/>
      <c r="AK42" s="212"/>
      <c r="AL42" s="212"/>
      <c r="AM42" s="212"/>
      <c r="AN42" s="52" t="s">
        <v>316</v>
      </c>
      <c r="AO42" s="52"/>
      <c r="AP42" s="213">
        <f t="shared" ref="AP42:AP58" si="4">(AH42*VLOOKUP(E42,$CE$1:$CH$1002,4,FALSE))/1000</f>
        <v>404123.82792600006</v>
      </c>
      <c r="AQ42" s="213"/>
      <c r="AR42" s="213"/>
      <c r="AS42" s="213"/>
      <c r="AT42" s="213"/>
      <c r="AU42" s="213"/>
      <c r="AV42" s="213"/>
      <c r="AW42" s="213"/>
      <c r="AX42" s="213"/>
      <c r="AY42" s="213"/>
      <c r="AZ42" s="214"/>
      <c r="BB42" s="51"/>
      <c r="CE42" s="10" t="s">
        <v>85</v>
      </c>
      <c r="CF42" s="11" t="s">
        <v>86</v>
      </c>
      <c r="CG42" s="8">
        <v>28.05</v>
      </c>
      <c r="CH42" s="4">
        <f t="shared" si="0"/>
        <v>402405.3</v>
      </c>
    </row>
    <row r="43" spans="3:86" x14ac:dyDescent="0.25">
      <c r="C43" s="46"/>
      <c r="E43" s="223" t="s">
        <v>216</v>
      </c>
      <c r="F43" s="224"/>
      <c r="G43" s="224"/>
      <c r="H43" s="224"/>
      <c r="I43" s="224"/>
      <c r="J43" s="224"/>
      <c r="K43" s="225" t="str">
        <f t="shared" si="3"/>
        <v>JINTERGE ECO HT 102</v>
      </c>
      <c r="L43" s="225"/>
      <c r="M43" s="225"/>
      <c r="N43" s="225"/>
      <c r="O43" s="225"/>
      <c r="P43" s="225"/>
      <c r="Q43" s="225"/>
      <c r="R43" s="225"/>
      <c r="S43" s="225"/>
      <c r="T43" s="225"/>
      <c r="U43" s="225"/>
      <c r="V43" s="225"/>
      <c r="W43" s="225"/>
      <c r="X43" s="225"/>
      <c r="Y43" s="187"/>
      <c r="Z43" s="226">
        <v>1</v>
      </c>
      <c r="AA43" s="226"/>
      <c r="AB43" s="226"/>
      <c r="AC43" s="226"/>
      <c r="AD43" s="226"/>
      <c r="AE43" s="226"/>
      <c r="AF43" s="225" t="s">
        <v>315</v>
      </c>
      <c r="AG43" s="225"/>
      <c r="AH43" s="227">
        <v>4468.1000000000004</v>
      </c>
      <c r="AI43" s="227"/>
      <c r="AJ43" s="227"/>
      <c r="AK43" s="227"/>
      <c r="AL43" s="227"/>
      <c r="AM43" s="227"/>
      <c r="AN43" s="54" t="s">
        <v>316</v>
      </c>
      <c r="AO43" s="54"/>
      <c r="AP43" s="228">
        <f t="shared" si="4"/>
        <v>74781.517356000011</v>
      </c>
      <c r="AQ43" s="228"/>
      <c r="AR43" s="228"/>
      <c r="AS43" s="228"/>
      <c r="AT43" s="228"/>
      <c r="AU43" s="228"/>
      <c r="AV43" s="228"/>
      <c r="AW43" s="228"/>
      <c r="AX43" s="228"/>
      <c r="AY43" s="228"/>
      <c r="AZ43" s="229"/>
      <c r="BB43" s="51"/>
      <c r="CE43" s="10" t="s">
        <v>87</v>
      </c>
      <c r="CF43" s="11" t="s">
        <v>88</v>
      </c>
      <c r="CG43" s="8">
        <v>27.2</v>
      </c>
      <c r="CH43" s="4">
        <f t="shared" si="0"/>
        <v>390211.2</v>
      </c>
    </row>
    <row r="44" spans="3:86" x14ac:dyDescent="0.25">
      <c r="C44" s="46"/>
      <c r="E44" s="200" t="s">
        <v>185</v>
      </c>
      <c r="F44" s="243"/>
      <c r="G44" s="243"/>
      <c r="H44" s="243"/>
      <c r="I44" s="243"/>
      <c r="J44" s="243"/>
      <c r="K44" s="230" t="str">
        <f t="shared" si="3"/>
        <v>H2O2</v>
      </c>
      <c r="L44" s="230"/>
      <c r="M44" s="230"/>
      <c r="N44" s="230"/>
      <c r="O44" s="230"/>
      <c r="P44" s="230"/>
      <c r="Q44" s="230"/>
      <c r="R44" s="230"/>
      <c r="S44" s="230"/>
      <c r="T44" s="230"/>
      <c r="U44" s="230"/>
      <c r="V44" s="230"/>
      <c r="W44" s="230"/>
      <c r="X44" s="230"/>
      <c r="Y44" s="122"/>
      <c r="Z44" s="203">
        <v>4</v>
      </c>
      <c r="AA44" s="203"/>
      <c r="AB44" s="203"/>
      <c r="AC44" s="203"/>
      <c r="AD44" s="203"/>
      <c r="AE44" s="203"/>
      <c r="AF44" s="230" t="s">
        <v>315</v>
      </c>
      <c r="AG44" s="230"/>
      <c r="AH44" s="249">
        <v>17872.400000000001</v>
      </c>
      <c r="AI44" s="249"/>
      <c r="AJ44" s="249"/>
      <c r="AK44" s="249"/>
      <c r="AL44" s="249"/>
      <c r="AM44" s="249"/>
      <c r="AN44" s="41" t="s">
        <v>316</v>
      </c>
      <c r="AP44" s="242">
        <f t="shared" si="4"/>
        <v>106928.78196000001</v>
      </c>
      <c r="AQ44" s="242"/>
      <c r="AR44" s="242"/>
      <c r="AS44" s="242"/>
      <c r="AT44" s="242"/>
      <c r="AU44" s="242"/>
      <c r="AV44" s="242"/>
      <c r="AW44" s="242"/>
      <c r="AX44" s="242"/>
      <c r="AY44" s="242"/>
      <c r="AZ44" s="206"/>
      <c r="BB44" s="51"/>
      <c r="CE44" s="10" t="s">
        <v>89</v>
      </c>
      <c r="CF44" s="11" t="s">
        <v>90</v>
      </c>
      <c r="CG44" s="8">
        <v>21.194841070681722</v>
      </c>
      <c r="CH44" s="4">
        <f t="shared" si="0"/>
        <v>304061.19</v>
      </c>
    </row>
    <row r="45" spans="3:86" x14ac:dyDescent="0.25">
      <c r="C45" s="46"/>
      <c r="E45" s="200" t="s">
        <v>183</v>
      </c>
      <c r="F45" s="243"/>
      <c r="G45" s="243"/>
      <c r="H45" s="243"/>
      <c r="I45" s="243"/>
      <c r="J45" s="243"/>
      <c r="K45" s="230" t="str">
        <f t="shared" si="3"/>
        <v>CAUSTIC SODA LIQ</v>
      </c>
      <c r="L45" s="230"/>
      <c r="M45" s="230"/>
      <c r="N45" s="230"/>
      <c r="O45" s="230"/>
      <c r="P45" s="230"/>
      <c r="Q45" s="230"/>
      <c r="R45" s="230"/>
      <c r="S45" s="230"/>
      <c r="T45" s="230"/>
      <c r="U45" s="230"/>
      <c r="V45" s="230"/>
      <c r="W45" s="230"/>
      <c r="X45" s="230"/>
      <c r="Y45" s="122"/>
      <c r="Z45" s="203">
        <v>3</v>
      </c>
      <c r="AA45" s="203"/>
      <c r="AB45" s="203"/>
      <c r="AC45" s="203"/>
      <c r="AD45" s="203"/>
      <c r="AE45" s="203"/>
      <c r="AF45" s="230" t="s">
        <v>315</v>
      </c>
      <c r="AG45" s="230"/>
      <c r="AH45" s="249">
        <v>13404.3</v>
      </c>
      <c r="AI45" s="249"/>
      <c r="AJ45" s="249"/>
      <c r="AK45" s="249"/>
      <c r="AL45" s="249"/>
      <c r="AM45" s="249"/>
      <c r="AN45" s="41" t="s">
        <v>316</v>
      </c>
      <c r="AP45" s="242">
        <f t="shared" si="4"/>
        <v>114566.5521</v>
      </c>
      <c r="AQ45" s="242"/>
      <c r="AR45" s="242"/>
      <c r="AS45" s="242"/>
      <c r="AT45" s="242"/>
      <c r="AU45" s="242"/>
      <c r="AV45" s="242"/>
      <c r="AW45" s="242"/>
      <c r="AX45" s="242"/>
      <c r="AY45" s="242"/>
      <c r="AZ45" s="206"/>
      <c r="BB45" s="51"/>
      <c r="CE45" s="10" t="s">
        <v>91</v>
      </c>
      <c r="CF45" s="11" t="s">
        <v>92</v>
      </c>
      <c r="CG45" s="7">
        <v>29.388728565453786</v>
      </c>
      <c r="CH45" s="4">
        <f t="shared" si="0"/>
        <v>421610.7</v>
      </c>
    </row>
    <row r="46" spans="3:86" x14ac:dyDescent="0.25">
      <c r="C46" s="46"/>
      <c r="E46" s="223" t="s">
        <v>256</v>
      </c>
      <c r="F46" s="224"/>
      <c r="G46" s="224"/>
      <c r="H46" s="224"/>
      <c r="I46" s="224"/>
      <c r="J46" s="224"/>
      <c r="K46" s="225" t="str">
        <f t="shared" si="3"/>
        <v>UNICEL SPC</v>
      </c>
      <c r="L46" s="225"/>
      <c r="M46" s="225"/>
      <c r="N46" s="225"/>
      <c r="O46" s="225"/>
      <c r="P46" s="225"/>
      <c r="Q46" s="225"/>
      <c r="R46" s="225"/>
      <c r="S46" s="225"/>
      <c r="T46" s="225"/>
      <c r="U46" s="225"/>
      <c r="V46" s="225"/>
      <c r="W46" s="225"/>
      <c r="X46" s="225"/>
      <c r="Y46" s="187"/>
      <c r="Z46" s="226">
        <v>1.5</v>
      </c>
      <c r="AA46" s="226"/>
      <c r="AB46" s="226"/>
      <c r="AC46" s="226"/>
      <c r="AD46" s="226"/>
      <c r="AE46" s="226"/>
      <c r="AF46" s="225" t="s">
        <v>315</v>
      </c>
      <c r="AG46" s="225"/>
      <c r="AH46" s="227">
        <v>6702.15</v>
      </c>
      <c r="AI46" s="227"/>
      <c r="AJ46" s="227"/>
      <c r="AK46" s="227"/>
      <c r="AL46" s="227"/>
      <c r="AM46" s="227"/>
      <c r="AN46" s="54" t="s">
        <v>316</v>
      </c>
      <c r="AO46" s="54"/>
      <c r="AP46" s="228">
        <f t="shared" si="4"/>
        <v>187168.73134049997</v>
      </c>
      <c r="AQ46" s="228"/>
      <c r="AR46" s="228"/>
      <c r="AS46" s="228"/>
      <c r="AT46" s="228"/>
      <c r="AU46" s="228"/>
      <c r="AV46" s="228"/>
      <c r="AW46" s="228"/>
      <c r="AX46" s="228"/>
      <c r="AY46" s="228"/>
      <c r="AZ46" s="229"/>
      <c r="BB46" s="51"/>
      <c r="CE46" s="10"/>
      <c r="CF46" s="11"/>
      <c r="CG46" s="7"/>
      <c r="CH46" s="4"/>
    </row>
    <row r="47" spans="3:86" x14ac:dyDescent="0.25">
      <c r="C47" s="46"/>
      <c r="E47" s="216" t="s">
        <v>189</v>
      </c>
      <c r="F47" s="217"/>
      <c r="G47" s="217"/>
      <c r="H47" s="217"/>
      <c r="I47" s="217"/>
      <c r="J47" s="217"/>
      <c r="K47" s="218" t="str">
        <f t="shared" si="3"/>
        <v>KH ACID</v>
      </c>
      <c r="L47" s="218"/>
      <c r="M47" s="218"/>
      <c r="N47" s="218"/>
      <c r="O47" s="218"/>
      <c r="P47" s="218"/>
      <c r="Q47" s="218"/>
      <c r="R47" s="218"/>
      <c r="S47" s="218"/>
      <c r="T47" s="218"/>
      <c r="U47" s="218"/>
      <c r="V47" s="218"/>
      <c r="W47" s="218"/>
      <c r="X47" s="218"/>
      <c r="Y47" s="188"/>
      <c r="Z47" s="219">
        <v>1</v>
      </c>
      <c r="AA47" s="219"/>
      <c r="AB47" s="219"/>
      <c r="AC47" s="219"/>
      <c r="AD47" s="219"/>
      <c r="AE47" s="219"/>
      <c r="AF47" s="218" t="s">
        <v>315</v>
      </c>
      <c r="AG47" s="218"/>
      <c r="AH47" s="248">
        <v>4468.1000000000004</v>
      </c>
      <c r="AI47" s="248"/>
      <c r="AJ47" s="248"/>
      <c r="AK47" s="248"/>
      <c r="AL47" s="248"/>
      <c r="AM47" s="248"/>
      <c r="AN47" s="55" t="s">
        <v>316</v>
      </c>
      <c r="AO47" s="55"/>
      <c r="AP47" s="221">
        <f t="shared" si="4"/>
        <v>17807.165739999997</v>
      </c>
      <c r="AQ47" s="221"/>
      <c r="AR47" s="221"/>
      <c r="AS47" s="221"/>
      <c r="AT47" s="221"/>
      <c r="AU47" s="221"/>
      <c r="AV47" s="221"/>
      <c r="AW47" s="221"/>
      <c r="AX47" s="221"/>
      <c r="AY47" s="221"/>
      <c r="AZ47" s="222"/>
      <c r="BB47" s="51"/>
      <c r="CE47" s="10" t="s">
        <v>93</v>
      </c>
      <c r="CF47" s="11" t="s">
        <v>94</v>
      </c>
      <c r="CG47" s="8">
        <v>10.32</v>
      </c>
      <c r="CH47" s="4">
        <f t="shared" si="0"/>
        <v>148050.72</v>
      </c>
    </row>
    <row r="48" spans="3:86" x14ac:dyDescent="0.25">
      <c r="C48" s="46"/>
      <c r="E48" s="200" t="s">
        <v>230</v>
      </c>
      <c r="F48" s="243"/>
      <c r="G48" s="243"/>
      <c r="H48" s="243"/>
      <c r="I48" s="243"/>
      <c r="J48" s="243"/>
      <c r="K48" s="230" t="str">
        <f t="shared" si="3"/>
        <v>ECOTECH CAT 50 L</v>
      </c>
      <c r="L48" s="230"/>
      <c r="M48" s="230"/>
      <c r="N48" s="230"/>
      <c r="O48" s="230"/>
      <c r="P48" s="230"/>
      <c r="Q48" s="230"/>
      <c r="R48" s="230"/>
      <c r="S48" s="230"/>
      <c r="T48" s="230"/>
      <c r="U48" s="230"/>
      <c r="V48" s="230"/>
      <c r="W48" s="230"/>
      <c r="X48" s="230"/>
      <c r="Y48" s="122"/>
      <c r="Z48" s="203">
        <v>0.5</v>
      </c>
      <c r="AA48" s="203"/>
      <c r="AB48" s="203"/>
      <c r="AC48" s="203"/>
      <c r="AD48" s="203"/>
      <c r="AE48" s="203"/>
      <c r="AF48" s="230" t="s">
        <v>315</v>
      </c>
      <c r="AG48" s="230"/>
      <c r="AH48" s="249">
        <v>2234.0500000000002</v>
      </c>
      <c r="AI48" s="249"/>
      <c r="AJ48" s="249"/>
      <c r="AK48" s="249"/>
      <c r="AL48" s="249"/>
      <c r="AM48" s="249"/>
      <c r="AN48" s="41" t="s">
        <v>316</v>
      </c>
      <c r="AP48" s="242">
        <f t="shared" si="4"/>
        <v>71606.842944000004</v>
      </c>
      <c r="AQ48" s="242"/>
      <c r="AR48" s="242"/>
      <c r="AS48" s="242"/>
      <c r="AT48" s="242"/>
      <c r="AU48" s="242"/>
      <c r="AV48" s="242"/>
      <c r="AW48" s="242"/>
      <c r="AX48" s="242"/>
      <c r="AY48" s="242"/>
      <c r="AZ48" s="206"/>
      <c r="BB48" s="51"/>
      <c r="CE48" s="10" t="s">
        <v>95</v>
      </c>
      <c r="CF48" s="11" t="s">
        <v>96</v>
      </c>
      <c r="CG48" s="8">
        <v>8.36</v>
      </c>
      <c r="CH48" s="4">
        <f t="shared" si="0"/>
        <v>119932.56</v>
      </c>
    </row>
    <row r="49" spans="3:86" x14ac:dyDescent="0.25">
      <c r="C49" s="46"/>
      <c r="E49" s="208" t="s">
        <v>5</v>
      </c>
      <c r="F49" s="209"/>
      <c r="G49" s="209"/>
      <c r="H49" s="209"/>
      <c r="I49" s="209"/>
      <c r="J49" s="209"/>
      <c r="K49" s="210" t="str">
        <f t="shared" si="3"/>
        <v>NOVACRON YELLOW S-3R</v>
      </c>
      <c r="L49" s="210"/>
      <c r="M49" s="210"/>
      <c r="N49" s="210"/>
      <c r="O49" s="210"/>
      <c r="P49" s="210"/>
      <c r="Q49" s="210"/>
      <c r="R49" s="210"/>
      <c r="S49" s="210"/>
      <c r="T49" s="210"/>
      <c r="U49" s="210"/>
      <c r="V49" s="210"/>
      <c r="W49" s="210"/>
      <c r="X49" s="210"/>
      <c r="Y49" s="127"/>
      <c r="Z49" s="211">
        <v>7.0999999999999994E-2</v>
      </c>
      <c r="AA49" s="211"/>
      <c r="AB49" s="211"/>
      <c r="AC49" s="211"/>
      <c r="AD49" s="211"/>
      <c r="AE49" s="211"/>
      <c r="AF49" s="210" t="s">
        <v>565</v>
      </c>
      <c r="AG49" s="210"/>
      <c r="AH49" s="212">
        <v>317.24</v>
      </c>
      <c r="AI49" s="212"/>
      <c r="AJ49" s="212"/>
      <c r="AK49" s="212"/>
      <c r="AL49" s="212"/>
      <c r="AM49" s="212"/>
      <c r="AN49" s="52" t="s">
        <v>316</v>
      </c>
      <c r="AO49" s="52"/>
      <c r="AP49" s="213">
        <f t="shared" si="4"/>
        <v>30811.116520800002</v>
      </c>
      <c r="AQ49" s="213"/>
      <c r="AR49" s="213"/>
      <c r="AS49" s="213"/>
      <c r="AT49" s="213"/>
      <c r="AU49" s="213"/>
      <c r="AV49" s="213"/>
      <c r="AW49" s="213"/>
      <c r="AX49" s="213"/>
      <c r="AY49" s="213"/>
      <c r="AZ49" s="214"/>
      <c r="BB49" s="51"/>
      <c r="CE49" s="10" t="s">
        <v>97</v>
      </c>
      <c r="CF49" s="11" t="s">
        <v>98</v>
      </c>
      <c r="CG49" s="8">
        <v>7.56</v>
      </c>
      <c r="CH49" s="4">
        <f t="shared" si="0"/>
        <v>108455.76</v>
      </c>
    </row>
    <row r="50" spans="3:86" x14ac:dyDescent="0.25">
      <c r="C50" s="46"/>
      <c r="E50" s="200" t="s">
        <v>6</v>
      </c>
      <c r="F50" s="243"/>
      <c r="G50" s="243"/>
      <c r="H50" s="243"/>
      <c r="I50" s="243"/>
      <c r="J50" s="243"/>
      <c r="K50" s="230" t="str">
        <f t="shared" si="3"/>
        <v>NOVACRON RUBY S–3B</v>
      </c>
      <c r="L50" s="230"/>
      <c r="M50" s="230"/>
      <c r="N50" s="230"/>
      <c r="O50" s="230"/>
      <c r="P50" s="230"/>
      <c r="Q50" s="230"/>
      <c r="R50" s="230"/>
      <c r="S50" s="230"/>
      <c r="T50" s="230"/>
      <c r="U50" s="230"/>
      <c r="V50" s="230"/>
      <c r="W50" s="230"/>
      <c r="X50" s="230"/>
      <c r="Y50" s="122"/>
      <c r="Z50" s="203">
        <v>3.3999999999999998E-3</v>
      </c>
      <c r="AA50" s="203"/>
      <c r="AB50" s="203"/>
      <c r="AC50" s="203"/>
      <c r="AD50" s="203"/>
      <c r="AE50" s="203"/>
      <c r="AF50" s="230" t="s">
        <v>565</v>
      </c>
      <c r="AG50" s="230"/>
      <c r="AH50" s="249">
        <v>15.19</v>
      </c>
      <c r="AI50" s="249"/>
      <c r="AJ50" s="249"/>
      <c r="AK50" s="249"/>
      <c r="AL50" s="249"/>
      <c r="AM50" s="249"/>
      <c r="AN50" s="41" t="s">
        <v>316</v>
      </c>
      <c r="AP50" s="242">
        <f t="shared" si="4"/>
        <v>1832.6713734</v>
      </c>
      <c r="AQ50" s="242"/>
      <c r="AR50" s="242"/>
      <c r="AS50" s="242"/>
      <c r="AT50" s="242"/>
      <c r="AU50" s="242"/>
      <c r="AV50" s="242"/>
      <c r="AW50" s="242"/>
      <c r="AX50" s="242"/>
      <c r="AY50" s="242"/>
      <c r="AZ50" s="206"/>
      <c r="BB50" s="51"/>
      <c r="CE50" s="10" t="s">
        <v>99</v>
      </c>
      <c r="CF50" s="11" t="s">
        <v>100</v>
      </c>
      <c r="CG50" s="7">
        <v>7.185372229192807</v>
      </c>
      <c r="CH50" s="4">
        <f t="shared" si="0"/>
        <v>103081.35</v>
      </c>
    </row>
    <row r="51" spans="3:86" x14ac:dyDescent="0.25">
      <c r="C51" s="46"/>
      <c r="E51" s="223" t="s">
        <v>7</v>
      </c>
      <c r="F51" s="224"/>
      <c r="G51" s="224"/>
      <c r="H51" s="224"/>
      <c r="I51" s="224"/>
      <c r="J51" s="224"/>
      <c r="K51" s="225" t="str">
        <f t="shared" si="3"/>
        <v>NOVACRON DARK BLUE S-GL</v>
      </c>
      <c r="L51" s="225"/>
      <c r="M51" s="225"/>
      <c r="N51" s="225"/>
      <c r="O51" s="225"/>
      <c r="P51" s="225"/>
      <c r="Q51" s="225"/>
      <c r="R51" s="225"/>
      <c r="S51" s="225"/>
      <c r="T51" s="225"/>
      <c r="U51" s="225"/>
      <c r="V51" s="225"/>
      <c r="W51" s="225"/>
      <c r="X51" s="225"/>
      <c r="Y51" s="121"/>
      <c r="Z51" s="226">
        <v>0.125</v>
      </c>
      <c r="AA51" s="226"/>
      <c r="AB51" s="226"/>
      <c r="AC51" s="226"/>
      <c r="AD51" s="226"/>
      <c r="AE51" s="226"/>
      <c r="AF51" s="225" t="s">
        <v>565</v>
      </c>
      <c r="AG51" s="225"/>
      <c r="AH51" s="227">
        <v>558.51</v>
      </c>
      <c r="AI51" s="227"/>
      <c r="AJ51" s="227"/>
      <c r="AK51" s="227"/>
      <c r="AL51" s="227"/>
      <c r="AM51" s="227"/>
      <c r="AN51" s="54" t="s">
        <v>316</v>
      </c>
      <c r="AO51" s="54"/>
      <c r="AP51" s="228">
        <f t="shared" si="4"/>
        <v>67945.020220799997</v>
      </c>
      <c r="AQ51" s="228"/>
      <c r="AR51" s="228"/>
      <c r="AS51" s="228"/>
      <c r="AT51" s="228"/>
      <c r="AU51" s="228"/>
      <c r="AV51" s="228"/>
      <c r="AW51" s="228"/>
      <c r="AX51" s="228"/>
      <c r="AY51" s="228"/>
      <c r="AZ51" s="229"/>
      <c r="BB51" s="51"/>
      <c r="CE51" s="10" t="s">
        <v>101</v>
      </c>
      <c r="CF51" s="11" t="s">
        <v>102</v>
      </c>
      <c r="CG51" s="7">
        <v>6.0066583019657047</v>
      </c>
      <c r="CH51" s="4">
        <f t="shared" si="0"/>
        <v>86171.520000000004</v>
      </c>
    </row>
    <row r="52" spans="3:86" x14ac:dyDescent="0.25">
      <c r="C52" s="46"/>
      <c r="E52" s="200" t="s">
        <v>201</v>
      </c>
      <c r="F52" s="243"/>
      <c r="G52" s="243"/>
      <c r="H52" s="243"/>
      <c r="I52" s="243"/>
      <c r="J52" s="243"/>
      <c r="K52" s="230" t="str">
        <f t="shared" si="3"/>
        <v>KH SOLIDOKOLL DPR ID LIQ</v>
      </c>
      <c r="L52" s="230"/>
      <c r="M52" s="230"/>
      <c r="N52" s="230"/>
      <c r="O52" s="230"/>
      <c r="P52" s="230"/>
      <c r="Q52" s="230"/>
      <c r="R52" s="230"/>
      <c r="S52" s="230"/>
      <c r="T52" s="230"/>
      <c r="U52" s="230"/>
      <c r="V52" s="230"/>
      <c r="W52" s="230"/>
      <c r="X52" s="230"/>
      <c r="Y52" s="122"/>
      <c r="Z52" s="203">
        <v>1</v>
      </c>
      <c r="AA52" s="203"/>
      <c r="AB52" s="203"/>
      <c r="AC52" s="203"/>
      <c r="AD52" s="203"/>
      <c r="AE52" s="203"/>
      <c r="AF52" s="230" t="s">
        <v>315</v>
      </c>
      <c r="AG52" s="230"/>
      <c r="AH52" s="249">
        <v>4468.1000000000004</v>
      </c>
      <c r="AI52" s="249"/>
      <c r="AJ52" s="249"/>
      <c r="AK52" s="249"/>
      <c r="AL52" s="249"/>
      <c r="AM52" s="249"/>
      <c r="AN52" s="41" t="s">
        <v>316</v>
      </c>
      <c r="AP52" s="242">
        <f t="shared" si="4"/>
        <v>45574.62</v>
      </c>
      <c r="AQ52" s="242"/>
      <c r="AR52" s="242"/>
      <c r="AS52" s="242"/>
      <c r="AT52" s="242"/>
      <c r="AU52" s="242"/>
      <c r="AV52" s="242"/>
      <c r="AW52" s="242"/>
      <c r="AX52" s="242"/>
      <c r="AY52" s="242"/>
      <c r="AZ52" s="206"/>
      <c r="BB52" s="51"/>
      <c r="CE52" s="10" t="s">
        <v>103</v>
      </c>
      <c r="CF52" s="11" t="s">
        <v>104</v>
      </c>
      <c r="CG52" s="7">
        <v>7.8263355639202565</v>
      </c>
      <c r="CH52" s="4">
        <f t="shared" si="0"/>
        <v>112276.61</v>
      </c>
    </row>
    <row r="53" spans="3:86" x14ac:dyDescent="0.25">
      <c r="C53" s="46"/>
      <c r="E53" s="200" t="s">
        <v>218</v>
      </c>
      <c r="F53" s="243"/>
      <c r="G53" s="243"/>
      <c r="H53" s="243"/>
      <c r="I53" s="243"/>
      <c r="J53" s="243"/>
      <c r="K53" s="230" t="str">
        <f t="shared" si="3"/>
        <v>JINLEV ECO CL 225</v>
      </c>
      <c r="L53" s="230"/>
      <c r="M53" s="230"/>
      <c r="N53" s="230"/>
      <c r="O53" s="230"/>
      <c r="P53" s="230"/>
      <c r="Q53" s="230"/>
      <c r="R53" s="230"/>
      <c r="S53" s="230"/>
      <c r="T53" s="230"/>
      <c r="U53" s="230"/>
      <c r="V53" s="230"/>
      <c r="W53" s="230"/>
      <c r="X53" s="230"/>
      <c r="Y53" s="122"/>
      <c r="Z53" s="203">
        <v>1</v>
      </c>
      <c r="AA53" s="203"/>
      <c r="AB53" s="203"/>
      <c r="AC53" s="203"/>
      <c r="AD53" s="203"/>
      <c r="AE53" s="203"/>
      <c r="AF53" s="230" t="s">
        <v>315</v>
      </c>
      <c r="AG53" s="230"/>
      <c r="AH53" s="249">
        <v>4468.1000000000004</v>
      </c>
      <c r="AI53" s="249"/>
      <c r="AJ53" s="249"/>
      <c r="AK53" s="249"/>
      <c r="AL53" s="249"/>
      <c r="AM53" s="249"/>
      <c r="AN53" s="41" t="s">
        <v>316</v>
      </c>
      <c r="AP53" s="242">
        <f t="shared" si="4"/>
        <v>53616.931914000008</v>
      </c>
      <c r="AQ53" s="242"/>
      <c r="AR53" s="242"/>
      <c r="AS53" s="242"/>
      <c r="AT53" s="242"/>
      <c r="AU53" s="242"/>
      <c r="AV53" s="242"/>
      <c r="AW53" s="242"/>
      <c r="AX53" s="242"/>
      <c r="AY53" s="242"/>
      <c r="AZ53" s="206"/>
      <c r="BB53" s="51"/>
      <c r="CE53" s="10" t="s">
        <v>105</v>
      </c>
      <c r="CF53" s="11" t="s">
        <v>106</v>
      </c>
      <c r="CG53" s="7">
        <v>5.4474048515265583</v>
      </c>
      <c r="CH53" s="4">
        <f t="shared" si="0"/>
        <v>78148.47</v>
      </c>
    </row>
    <row r="54" spans="3:86" x14ac:dyDescent="0.25">
      <c r="C54" s="46"/>
      <c r="E54" s="200" t="s">
        <v>199</v>
      </c>
      <c r="F54" s="243"/>
      <c r="G54" s="243"/>
      <c r="H54" s="243"/>
      <c r="I54" s="243"/>
      <c r="J54" s="243"/>
      <c r="K54" s="230" t="str">
        <f t="shared" si="3"/>
        <v>KH JINTEXYL CDB NEW CONC</v>
      </c>
      <c r="L54" s="230"/>
      <c r="M54" s="230"/>
      <c r="N54" s="230"/>
      <c r="O54" s="230"/>
      <c r="P54" s="230"/>
      <c r="Q54" s="230"/>
      <c r="R54" s="230"/>
      <c r="S54" s="230"/>
      <c r="T54" s="230"/>
      <c r="U54" s="230"/>
      <c r="V54" s="230"/>
      <c r="W54" s="230"/>
      <c r="X54" s="230"/>
      <c r="Y54" s="122"/>
      <c r="Z54" s="203">
        <v>1</v>
      </c>
      <c r="AA54" s="203"/>
      <c r="AB54" s="203"/>
      <c r="AC54" s="203"/>
      <c r="AD54" s="203"/>
      <c r="AE54" s="203"/>
      <c r="AF54" s="230" t="s">
        <v>315</v>
      </c>
      <c r="AG54" s="230"/>
      <c r="AH54" s="249">
        <v>4468.1000000000004</v>
      </c>
      <c r="AI54" s="249"/>
      <c r="AJ54" s="249"/>
      <c r="AK54" s="249"/>
      <c r="AL54" s="249"/>
      <c r="AM54" s="249"/>
      <c r="AN54" s="41" t="s">
        <v>316</v>
      </c>
      <c r="AP54" s="242">
        <f t="shared" si="4"/>
        <v>50936.340000000011</v>
      </c>
      <c r="AQ54" s="242"/>
      <c r="AR54" s="242"/>
      <c r="AS54" s="242"/>
      <c r="AT54" s="242"/>
      <c r="AU54" s="242"/>
      <c r="AV54" s="242"/>
      <c r="AW54" s="242"/>
      <c r="AX54" s="242"/>
      <c r="AY54" s="242"/>
      <c r="AZ54" s="206"/>
      <c r="BB54" s="51"/>
      <c r="CE54" s="10" t="s">
        <v>107</v>
      </c>
      <c r="CF54" s="11" t="s">
        <v>108</v>
      </c>
      <c r="CG54" s="7">
        <v>7.1763592639063152</v>
      </c>
      <c r="CH54" s="4">
        <f t="shared" si="0"/>
        <v>102952.05</v>
      </c>
    </row>
    <row r="55" spans="3:86" x14ac:dyDescent="0.25">
      <c r="C55" s="46"/>
      <c r="E55" s="200" t="s">
        <v>9</v>
      </c>
      <c r="F55" s="243"/>
      <c r="G55" s="243"/>
      <c r="H55" s="243"/>
      <c r="I55" s="243"/>
      <c r="J55" s="243"/>
      <c r="K55" s="230" t="str">
        <f t="shared" si="3"/>
        <v>SODIUM SULFATE</v>
      </c>
      <c r="L55" s="230"/>
      <c r="M55" s="230"/>
      <c r="N55" s="230"/>
      <c r="O55" s="230"/>
      <c r="P55" s="230"/>
      <c r="Q55" s="230"/>
      <c r="R55" s="230"/>
      <c r="S55" s="230"/>
      <c r="T55" s="230"/>
      <c r="U55" s="230"/>
      <c r="V55" s="230"/>
      <c r="W55" s="230"/>
      <c r="X55" s="230"/>
      <c r="Y55" s="122"/>
      <c r="Z55" s="203">
        <v>20</v>
      </c>
      <c r="AA55" s="203"/>
      <c r="AB55" s="203"/>
      <c r="AC55" s="203"/>
      <c r="AD55" s="203"/>
      <c r="AE55" s="203"/>
      <c r="AF55" s="230" t="s">
        <v>315</v>
      </c>
      <c r="AG55" s="230"/>
      <c r="AH55" s="249">
        <v>89362</v>
      </c>
      <c r="AI55" s="249"/>
      <c r="AJ55" s="249"/>
      <c r="AK55" s="249"/>
      <c r="AL55" s="249"/>
      <c r="AM55" s="249"/>
      <c r="AN55" s="41" t="s">
        <v>316</v>
      </c>
      <c r="AP55" s="242">
        <f t="shared" si="4"/>
        <v>213262.413</v>
      </c>
      <c r="AQ55" s="242"/>
      <c r="AR55" s="242"/>
      <c r="AS55" s="242"/>
      <c r="AT55" s="242"/>
      <c r="AU55" s="242"/>
      <c r="AV55" s="242"/>
      <c r="AW55" s="242"/>
      <c r="AX55" s="242"/>
      <c r="AY55" s="242"/>
      <c r="AZ55" s="206"/>
      <c r="BB55" s="51"/>
      <c r="CE55" s="10" t="s">
        <v>109</v>
      </c>
      <c r="CF55" s="11" t="s">
        <v>110</v>
      </c>
      <c r="CG55" s="7">
        <v>6.1914303638644919</v>
      </c>
      <c r="CH55" s="4">
        <f t="shared" si="0"/>
        <v>88822.26</v>
      </c>
    </row>
    <row r="56" spans="3:86" x14ac:dyDescent="0.25">
      <c r="C56" s="46"/>
      <c r="E56" s="223" t="s">
        <v>10</v>
      </c>
      <c r="F56" s="224"/>
      <c r="G56" s="224"/>
      <c r="H56" s="224"/>
      <c r="I56" s="224"/>
      <c r="J56" s="224"/>
      <c r="K56" s="225" t="str">
        <f t="shared" si="3"/>
        <v>SODA ASH</v>
      </c>
      <c r="L56" s="225"/>
      <c r="M56" s="225"/>
      <c r="N56" s="225"/>
      <c r="O56" s="225"/>
      <c r="P56" s="225"/>
      <c r="Q56" s="225"/>
      <c r="R56" s="225"/>
      <c r="S56" s="225"/>
      <c r="T56" s="225"/>
      <c r="U56" s="225"/>
      <c r="V56" s="225"/>
      <c r="W56" s="225"/>
      <c r="X56" s="225"/>
      <c r="Y56" s="187"/>
      <c r="Z56" s="226">
        <v>10</v>
      </c>
      <c r="AA56" s="226"/>
      <c r="AB56" s="226"/>
      <c r="AC56" s="226"/>
      <c r="AD56" s="226"/>
      <c r="AE56" s="226"/>
      <c r="AF56" s="225" t="s">
        <v>315</v>
      </c>
      <c r="AG56" s="225"/>
      <c r="AH56" s="227">
        <v>44681</v>
      </c>
      <c r="AI56" s="227"/>
      <c r="AJ56" s="227"/>
      <c r="AK56" s="227"/>
      <c r="AL56" s="227"/>
      <c r="AM56" s="227"/>
      <c r="AN56" s="54" t="s">
        <v>316</v>
      </c>
      <c r="AO56" s="54"/>
      <c r="AP56" s="228">
        <f t="shared" si="4"/>
        <v>396767.28</v>
      </c>
      <c r="AQ56" s="228"/>
      <c r="AR56" s="228"/>
      <c r="AS56" s="228"/>
      <c r="AT56" s="228"/>
      <c r="AU56" s="228"/>
      <c r="AV56" s="228"/>
      <c r="AW56" s="228"/>
      <c r="AX56" s="228"/>
      <c r="AY56" s="228"/>
      <c r="AZ56" s="229"/>
      <c r="BB56" s="51"/>
      <c r="CE56" s="10" t="s">
        <v>111</v>
      </c>
      <c r="CF56" s="11" t="s">
        <v>112</v>
      </c>
      <c r="CG56" s="7">
        <v>6.0397867001254708</v>
      </c>
      <c r="CH56" s="4">
        <f t="shared" si="0"/>
        <v>86646.78</v>
      </c>
    </row>
    <row r="57" spans="3:86" x14ac:dyDescent="0.25">
      <c r="C57" s="46"/>
      <c r="E57" s="216" t="s">
        <v>189</v>
      </c>
      <c r="F57" s="217"/>
      <c r="G57" s="217"/>
      <c r="H57" s="217"/>
      <c r="I57" s="217"/>
      <c r="J57" s="217"/>
      <c r="K57" s="218" t="str">
        <f t="shared" si="3"/>
        <v>KH ACID</v>
      </c>
      <c r="L57" s="218"/>
      <c r="M57" s="218"/>
      <c r="N57" s="218"/>
      <c r="O57" s="218"/>
      <c r="P57" s="218"/>
      <c r="Q57" s="218"/>
      <c r="R57" s="218"/>
      <c r="S57" s="218"/>
      <c r="T57" s="218"/>
      <c r="U57" s="218"/>
      <c r="V57" s="218"/>
      <c r="W57" s="218"/>
      <c r="X57" s="218"/>
      <c r="Y57" s="188"/>
      <c r="Z57" s="219">
        <v>1</v>
      </c>
      <c r="AA57" s="219"/>
      <c r="AB57" s="219"/>
      <c r="AC57" s="219"/>
      <c r="AD57" s="219"/>
      <c r="AE57" s="219"/>
      <c r="AF57" s="218" t="s">
        <v>315</v>
      </c>
      <c r="AG57" s="218"/>
      <c r="AH57" s="248">
        <v>4468.1000000000004</v>
      </c>
      <c r="AI57" s="248"/>
      <c r="AJ57" s="248"/>
      <c r="AK57" s="248"/>
      <c r="AL57" s="248"/>
      <c r="AM57" s="248"/>
      <c r="AN57" s="55" t="s">
        <v>316</v>
      </c>
      <c r="AO57" s="55"/>
      <c r="AP57" s="221">
        <f t="shared" si="4"/>
        <v>17807.165739999997</v>
      </c>
      <c r="AQ57" s="221"/>
      <c r="AR57" s="221"/>
      <c r="AS57" s="221"/>
      <c r="AT57" s="221"/>
      <c r="AU57" s="221"/>
      <c r="AV57" s="221"/>
      <c r="AW57" s="221"/>
      <c r="AX57" s="221"/>
      <c r="AY57" s="221"/>
      <c r="AZ57" s="222"/>
      <c r="BB57" s="51"/>
      <c r="CE57" s="10" t="s">
        <v>113</v>
      </c>
      <c r="CF57" s="11" t="s">
        <v>114</v>
      </c>
      <c r="CG57" s="7">
        <v>8.1017858636553743</v>
      </c>
      <c r="CH57" s="4">
        <f t="shared" si="0"/>
        <v>116228.22</v>
      </c>
    </row>
    <row r="58" spans="3:86" x14ac:dyDescent="0.25">
      <c r="C58" s="46"/>
      <c r="E58" s="223" t="s">
        <v>246</v>
      </c>
      <c r="F58" s="224"/>
      <c r="G58" s="224"/>
      <c r="H58" s="224"/>
      <c r="I58" s="224"/>
      <c r="J58" s="224"/>
      <c r="K58" s="225" t="str">
        <f t="shared" si="3"/>
        <v>LADIPUR RSK</v>
      </c>
      <c r="L58" s="225"/>
      <c r="M58" s="225"/>
      <c r="N58" s="225"/>
      <c r="O58" s="225"/>
      <c r="P58" s="225"/>
      <c r="Q58" s="225"/>
      <c r="R58" s="225"/>
      <c r="S58" s="225"/>
      <c r="T58" s="225"/>
      <c r="U58" s="225"/>
      <c r="V58" s="225"/>
      <c r="W58" s="225"/>
      <c r="X58" s="225"/>
      <c r="Y58" s="121"/>
      <c r="Z58" s="226">
        <v>1</v>
      </c>
      <c r="AA58" s="226"/>
      <c r="AB58" s="226"/>
      <c r="AC58" s="226"/>
      <c r="AD58" s="226"/>
      <c r="AE58" s="226"/>
      <c r="AF58" s="225" t="s">
        <v>315</v>
      </c>
      <c r="AG58" s="225"/>
      <c r="AH58" s="227">
        <v>4468.1000000000004</v>
      </c>
      <c r="AI58" s="227"/>
      <c r="AJ58" s="227"/>
      <c r="AK58" s="227"/>
      <c r="AL58" s="227"/>
      <c r="AM58" s="227"/>
      <c r="AN58" s="54" t="s">
        <v>316</v>
      </c>
      <c r="AO58" s="54"/>
      <c r="AP58" s="228">
        <f t="shared" si="4"/>
        <v>67021.187233000019</v>
      </c>
      <c r="AQ58" s="228"/>
      <c r="AR58" s="228"/>
      <c r="AS58" s="228"/>
      <c r="AT58" s="228"/>
      <c r="AU58" s="228"/>
      <c r="AV58" s="228"/>
      <c r="AW58" s="228"/>
      <c r="AX58" s="228"/>
      <c r="AY58" s="228"/>
      <c r="AZ58" s="229"/>
      <c r="BB58" s="51"/>
      <c r="CE58" s="10" t="s">
        <v>115</v>
      </c>
      <c r="CF58" s="11" t="s">
        <v>116</v>
      </c>
      <c r="CG58" s="7">
        <v>13.444857800083646</v>
      </c>
      <c r="CH58" s="4">
        <f t="shared" si="0"/>
        <v>192879.93</v>
      </c>
    </row>
    <row r="59" spans="3:86" x14ac:dyDescent="0.25">
      <c r="C59" s="46"/>
      <c r="E59" s="131"/>
      <c r="F59" s="131"/>
      <c r="G59" s="131"/>
      <c r="H59" s="131"/>
      <c r="I59" s="131"/>
      <c r="J59" s="131"/>
      <c r="K59" s="122"/>
      <c r="L59" s="122"/>
      <c r="M59" s="122"/>
      <c r="N59" s="122"/>
      <c r="O59" s="122"/>
      <c r="P59" s="122"/>
      <c r="Q59" s="122"/>
      <c r="R59" s="122"/>
      <c r="S59" s="122"/>
      <c r="T59" s="122"/>
      <c r="U59" s="122"/>
      <c r="V59" s="122"/>
      <c r="W59" s="122"/>
      <c r="X59" s="122"/>
      <c r="Y59" s="122"/>
      <c r="Z59" s="111"/>
      <c r="AA59" s="111"/>
      <c r="AB59" s="111"/>
      <c r="AC59" s="111"/>
      <c r="AD59" s="111"/>
      <c r="AE59" s="111"/>
      <c r="AF59" s="122"/>
      <c r="AG59" s="122"/>
      <c r="AH59" s="131"/>
      <c r="AI59" s="131"/>
      <c r="AJ59" s="131"/>
      <c r="AK59" s="131"/>
      <c r="AL59" s="131"/>
      <c r="AM59" s="131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B59" s="51"/>
      <c r="CE59" s="10" t="s">
        <v>117</v>
      </c>
      <c r="CF59" s="11" t="s">
        <v>118</v>
      </c>
      <c r="CG59" s="7">
        <v>5.9245141502857939</v>
      </c>
      <c r="CH59" s="4">
        <f t="shared" si="0"/>
        <v>84993.08</v>
      </c>
    </row>
    <row r="60" spans="3:86" x14ac:dyDescent="0.25">
      <c r="C60" s="46"/>
      <c r="E60" s="131"/>
      <c r="F60" s="131"/>
      <c r="G60" s="131"/>
      <c r="H60" s="131"/>
      <c r="I60" s="131"/>
      <c r="J60" s="131"/>
      <c r="K60" s="122"/>
      <c r="L60" s="122"/>
      <c r="M60" s="122"/>
      <c r="N60" s="122"/>
      <c r="O60" s="122"/>
      <c r="P60" s="122"/>
      <c r="Q60" s="122"/>
      <c r="R60" s="122"/>
      <c r="S60" s="122"/>
      <c r="T60" s="122"/>
      <c r="U60" s="122"/>
      <c r="V60" s="122"/>
      <c r="W60" s="122"/>
      <c r="X60" s="122"/>
      <c r="Y60" s="122"/>
      <c r="Z60" s="111"/>
      <c r="AA60" s="111"/>
      <c r="AB60" s="111"/>
      <c r="AC60" s="111"/>
      <c r="AD60" s="111"/>
      <c r="AE60" s="111"/>
      <c r="AF60" s="122"/>
      <c r="AG60" s="122"/>
      <c r="AH60" s="131"/>
      <c r="AI60" s="131"/>
      <c r="AJ60" s="131"/>
      <c r="AK60" s="59"/>
      <c r="AL60" s="230" t="s">
        <v>318</v>
      </c>
      <c r="AM60" s="230"/>
      <c r="AN60" s="230"/>
      <c r="AO60" s="230"/>
      <c r="AP60" s="112" t="s">
        <v>11</v>
      </c>
      <c r="AQ60" s="242">
        <f>SUM(AP42:AZ58)</f>
        <v>1922558.1653685004</v>
      </c>
      <c r="AR60" s="242"/>
      <c r="AS60" s="242"/>
      <c r="AT60" s="242"/>
      <c r="AU60" s="242"/>
      <c r="AV60" s="242"/>
      <c r="AW60" s="242"/>
      <c r="AX60" s="242"/>
      <c r="AY60" s="242"/>
      <c r="AZ60" s="242"/>
      <c r="BB60" s="51"/>
      <c r="CE60" s="10" t="s">
        <v>119</v>
      </c>
      <c r="CF60" s="11" t="s">
        <v>120</v>
      </c>
      <c r="CG60" s="7">
        <v>22.600925693573121</v>
      </c>
      <c r="CH60" s="4">
        <f t="shared" si="0"/>
        <v>324232.88</v>
      </c>
    </row>
    <row r="61" spans="3:86" x14ac:dyDescent="0.25">
      <c r="C61" s="46"/>
      <c r="E61" s="131"/>
      <c r="F61" s="131"/>
      <c r="G61" s="131"/>
      <c r="H61" s="131"/>
      <c r="I61" s="131"/>
      <c r="J61" s="131"/>
      <c r="K61" s="122"/>
      <c r="L61" s="122"/>
      <c r="M61" s="122"/>
      <c r="N61" s="122"/>
      <c r="O61" s="122"/>
      <c r="P61" s="122"/>
      <c r="Q61" s="122"/>
      <c r="R61" s="122"/>
      <c r="S61" s="122"/>
      <c r="T61" s="122"/>
      <c r="U61" s="122"/>
      <c r="V61" s="122"/>
      <c r="W61" s="122"/>
      <c r="X61" s="122"/>
      <c r="Y61" s="122"/>
      <c r="Z61" s="111"/>
      <c r="AA61" s="111"/>
      <c r="AB61" s="111"/>
      <c r="AC61" s="111"/>
      <c r="AD61" s="111"/>
      <c r="AE61" s="111"/>
      <c r="AF61" s="122"/>
      <c r="AG61" s="122"/>
      <c r="AH61" s="131"/>
      <c r="AI61" s="131"/>
      <c r="AJ61" s="131"/>
      <c r="AK61" s="59"/>
      <c r="AL61" s="230" t="s">
        <v>317</v>
      </c>
      <c r="AM61" s="230"/>
      <c r="AN61" s="230"/>
      <c r="AO61" s="230"/>
      <c r="AP61" s="112" t="s">
        <v>11</v>
      </c>
      <c r="AQ61" s="242">
        <f>AQ60/AQ36</f>
        <v>915.50388827071447</v>
      </c>
      <c r="AR61" s="242"/>
      <c r="AS61" s="242"/>
      <c r="AT61" s="242"/>
      <c r="AU61" s="242"/>
      <c r="AV61" s="242"/>
      <c r="AW61" s="242"/>
      <c r="AX61" s="242"/>
      <c r="AY61" s="242"/>
      <c r="AZ61" s="242"/>
      <c r="BB61" s="51"/>
      <c r="CE61" s="10" t="s">
        <v>121</v>
      </c>
      <c r="CF61" s="11" t="s">
        <v>122</v>
      </c>
      <c r="CG61" s="7">
        <v>16.283755053673499</v>
      </c>
      <c r="CH61" s="4">
        <f t="shared" si="0"/>
        <v>233606.75</v>
      </c>
    </row>
    <row r="62" spans="3:86" x14ac:dyDescent="0.25">
      <c r="C62" s="46"/>
      <c r="E62" s="131"/>
      <c r="F62" s="131"/>
      <c r="G62" s="131"/>
      <c r="H62" s="131"/>
      <c r="I62" s="131"/>
      <c r="J62" s="131"/>
      <c r="K62" s="122"/>
      <c r="L62" s="122"/>
      <c r="M62" s="122"/>
      <c r="N62" s="122"/>
      <c r="O62" s="122"/>
      <c r="P62" s="122"/>
      <c r="Q62" s="122"/>
      <c r="R62" s="122"/>
      <c r="S62" s="122"/>
      <c r="T62" s="122"/>
      <c r="U62" s="122"/>
      <c r="V62" s="122"/>
      <c r="W62" s="122"/>
      <c r="X62" s="122"/>
      <c r="Y62" s="122"/>
      <c r="Z62" s="111"/>
      <c r="AA62" s="111"/>
      <c r="AB62" s="111"/>
      <c r="AC62" s="111"/>
      <c r="AD62" s="111"/>
      <c r="AE62" s="111"/>
      <c r="AF62" s="122"/>
      <c r="AG62" s="122"/>
      <c r="AH62" s="131"/>
      <c r="AI62" s="131"/>
      <c r="AJ62" s="131"/>
      <c r="AK62" s="131"/>
      <c r="AL62" s="131"/>
      <c r="AM62" s="131"/>
      <c r="AQ62" s="131"/>
      <c r="AR62" s="131"/>
      <c r="AS62" s="131"/>
      <c r="AT62" s="131"/>
      <c r="AU62" s="131"/>
      <c r="AV62" s="131"/>
      <c r="AW62" s="131"/>
      <c r="AX62" s="131"/>
      <c r="AY62" s="131"/>
      <c r="AZ62" s="131"/>
      <c r="BB62" s="51"/>
      <c r="CE62" s="10" t="s">
        <v>123</v>
      </c>
      <c r="CF62" s="11" t="s">
        <v>124</v>
      </c>
      <c r="CG62" s="7">
        <v>12.855069705841348</v>
      </c>
      <c r="CH62" s="4">
        <f t="shared" si="0"/>
        <v>184418.83</v>
      </c>
    </row>
    <row r="63" spans="3:86" ht="17.25" thickBot="1" x14ac:dyDescent="0.3">
      <c r="C63" s="60"/>
      <c r="D63" s="61"/>
      <c r="E63" s="61"/>
      <c r="F63" s="61"/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  <c r="AJ63" s="61"/>
      <c r="AK63" s="61"/>
      <c r="AL63" s="61"/>
      <c r="AM63" s="61"/>
      <c r="AN63" s="61"/>
      <c r="AO63" s="61"/>
      <c r="AP63" s="61"/>
      <c r="AQ63" s="61"/>
      <c r="AR63" s="61"/>
      <c r="AS63" s="61"/>
      <c r="AT63" s="61"/>
      <c r="AU63" s="61"/>
      <c r="AV63" s="61"/>
      <c r="AW63" s="61"/>
      <c r="AX63" s="61"/>
      <c r="AY63" s="61"/>
      <c r="AZ63" s="61"/>
      <c r="BA63" s="61"/>
      <c r="BB63" s="62"/>
      <c r="CE63" s="10" t="s">
        <v>125</v>
      </c>
      <c r="CF63" s="11" t="s">
        <v>126</v>
      </c>
      <c r="CG63" s="7">
        <v>17.105289976300014</v>
      </c>
      <c r="CH63" s="4">
        <f t="shared" si="0"/>
        <v>245392.49</v>
      </c>
    </row>
    <row r="64" spans="3:86" x14ac:dyDescent="0.25">
      <c r="E64" s="243"/>
      <c r="F64" s="243"/>
      <c r="G64" s="243"/>
      <c r="H64" s="243"/>
      <c r="I64" s="243"/>
      <c r="J64" s="243"/>
      <c r="K64" s="230"/>
      <c r="L64" s="230"/>
      <c r="M64" s="230"/>
      <c r="N64" s="230"/>
      <c r="O64" s="230"/>
      <c r="P64" s="230"/>
      <c r="Q64" s="230"/>
      <c r="R64" s="230"/>
      <c r="S64" s="230"/>
      <c r="T64" s="230"/>
      <c r="U64" s="230"/>
      <c r="V64" s="230"/>
      <c r="W64" s="230"/>
      <c r="X64" s="230"/>
      <c r="Y64" s="122"/>
      <c r="Z64" s="232"/>
      <c r="AA64" s="232"/>
      <c r="AB64" s="232"/>
      <c r="AC64" s="232"/>
      <c r="AD64" s="232"/>
      <c r="AE64" s="232"/>
      <c r="AF64" s="230"/>
      <c r="AG64" s="230"/>
      <c r="AH64" s="244"/>
      <c r="AI64" s="244"/>
      <c r="AJ64" s="244"/>
      <c r="AK64" s="244"/>
      <c r="AL64" s="244"/>
      <c r="AM64" s="244"/>
      <c r="AP64" s="242"/>
      <c r="AQ64" s="242"/>
      <c r="AR64" s="242"/>
      <c r="AS64" s="242"/>
      <c r="AT64" s="242"/>
      <c r="AU64" s="242"/>
      <c r="AV64" s="242"/>
      <c r="AW64" s="242"/>
      <c r="AX64" s="242"/>
      <c r="AY64" s="242"/>
      <c r="AZ64" s="242"/>
      <c r="CE64" s="10" t="s">
        <v>127</v>
      </c>
      <c r="CF64" s="11" t="s">
        <v>128</v>
      </c>
      <c r="CG64" s="7">
        <v>22.969960964728845</v>
      </c>
      <c r="CH64" s="4">
        <f t="shared" si="0"/>
        <v>329527.06</v>
      </c>
    </row>
    <row r="65" spans="3:86" ht="17.25" thickBot="1" x14ac:dyDescent="0.3">
      <c r="E65" s="243"/>
      <c r="F65" s="243"/>
      <c r="G65" s="243"/>
      <c r="H65" s="243"/>
      <c r="I65" s="243"/>
      <c r="J65" s="243"/>
      <c r="K65" s="230"/>
      <c r="L65" s="230"/>
      <c r="M65" s="230"/>
      <c r="N65" s="230"/>
      <c r="O65" s="230"/>
      <c r="P65" s="230"/>
      <c r="Q65" s="230"/>
      <c r="R65" s="230"/>
      <c r="S65" s="230"/>
      <c r="T65" s="230"/>
      <c r="U65" s="230"/>
      <c r="V65" s="230"/>
      <c r="W65" s="230"/>
      <c r="X65" s="230"/>
      <c r="Y65" s="122"/>
      <c r="Z65" s="232"/>
      <c r="AA65" s="232"/>
      <c r="AB65" s="232"/>
      <c r="AC65" s="232"/>
      <c r="AD65" s="232"/>
      <c r="AE65" s="232"/>
      <c r="AF65" s="230"/>
      <c r="AG65" s="230"/>
      <c r="AH65" s="244"/>
      <c r="AI65" s="244"/>
      <c r="AJ65" s="244"/>
      <c r="AK65" s="244"/>
      <c r="AL65" s="244"/>
      <c r="AM65" s="244"/>
      <c r="AP65" s="242"/>
      <c r="AQ65" s="242"/>
      <c r="AR65" s="242"/>
      <c r="AS65" s="242"/>
      <c r="AT65" s="242"/>
      <c r="AU65" s="242"/>
      <c r="AV65" s="242"/>
      <c r="AW65" s="242"/>
      <c r="AX65" s="242"/>
      <c r="AY65" s="242"/>
      <c r="AZ65" s="242"/>
      <c r="CE65" s="10" t="s">
        <v>129</v>
      </c>
      <c r="CF65" s="11" t="s">
        <v>130</v>
      </c>
      <c r="CG65" s="7">
        <v>20.822014498815001</v>
      </c>
      <c r="CH65" s="4">
        <f t="shared" si="0"/>
        <v>298712.62</v>
      </c>
    </row>
    <row r="66" spans="3:86" x14ac:dyDescent="0.25">
      <c r="C66" s="43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44"/>
      <c r="AN66" s="44"/>
      <c r="AO66" s="44"/>
      <c r="AP66" s="44"/>
      <c r="AQ66" s="44"/>
      <c r="AR66" s="44"/>
      <c r="AS66" s="44"/>
      <c r="AT66" s="44"/>
      <c r="AU66" s="44"/>
      <c r="AV66" s="44"/>
      <c r="AW66" s="44"/>
      <c r="AX66" s="44"/>
      <c r="AY66" s="44"/>
      <c r="AZ66" s="44"/>
      <c r="BA66" s="44"/>
      <c r="BB66" s="45"/>
      <c r="CE66" s="10" t="s">
        <v>131</v>
      </c>
      <c r="CF66" s="11" t="s">
        <v>132</v>
      </c>
      <c r="CG66" s="7">
        <v>7.3308385612714346</v>
      </c>
      <c r="CH66" s="4">
        <f t="shared" si="0"/>
        <v>105168.21</v>
      </c>
    </row>
    <row r="67" spans="3:86" x14ac:dyDescent="0.25">
      <c r="C67" s="46"/>
      <c r="E67" s="245" t="s">
        <v>0</v>
      </c>
      <c r="F67" s="245"/>
      <c r="G67" s="245"/>
      <c r="H67" s="245"/>
      <c r="I67" s="245"/>
      <c r="J67" s="49" t="s">
        <v>11</v>
      </c>
      <c r="K67" s="245" t="s">
        <v>568</v>
      </c>
      <c r="L67" s="245"/>
      <c r="M67" s="245"/>
      <c r="N67" s="245"/>
      <c r="O67" s="245"/>
      <c r="P67" s="245"/>
      <c r="Q67" s="245"/>
      <c r="R67" s="245"/>
      <c r="S67" s="245"/>
      <c r="T67" s="245"/>
      <c r="U67" s="245"/>
      <c r="V67" s="49"/>
      <c r="W67" s="49"/>
      <c r="X67" s="49"/>
      <c r="Y67" s="49"/>
      <c r="Z67" s="49"/>
      <c r="AA67" s="49"/>
      <c r="AB67" s="49"/>
      <c r="AC67" s="49"/>
      <c r="AD67" s="50"/>
      <c r="AE67" s="50"/>
      <c r="AF67" s="50"/>
      <c r="AG67" s="50"/>
      <c r="AH67" s="245" t="s">
        <v>3</v>
      </c>
      <c r="AI67" s="245"/>
      <c r="AJ67" s="245"/>
      <c r="AK67" s="245"/>
      <c r="AL67" s="245"/>
      <c r="AM67" s="245"/>
      <c r="AN67" s="245"/>
      <c r="AO67" s="245"/>
      <c r="AP67" s="49" t="s">
        <v>11</v>
      </c>
      <c r="AQ67" s="247">
        <v>446.81</v>
      </c>
      <c r="AR67" s="247"/>
      <c r="AS67" s="247"/>
      <c r="AT67" s="247"/>
      <c r="AU67" s="49" t="s">
        <v>319</v>
      </c>
      <c r="AV67" s="49"/>
      <c r="AW67" s="49"/>
      <c r="AX67" s="49"/>
      <c r="AY67" s="49"/>
      <c r="AZ67" s="49"/>
      <c r="BB67" s="51"/>
      <c r="CE67" s="10" t="s">
        <v>133</v>
      </c>
      <c r="CF67" s="11" t="s">
        <v>134</v>
      </c>
      <c r="CG67" s="7">
        <v>54.480363864491849</v>
      </c>
      <c r="CH67" s="4">
        <f t="shared" si="0"/>
        <v>781575.3</v>
      </c>
    </row>
    <row r="68" spans="3:86" x14ac:dyDescent="0.25">
      <c r="C68" s="46"/>
      <c r="E68" s="245" t="s">
        <v>322</v>
      </c>
      <c r="F68" s="245"/>
      <c r="G68" s="245"/>
      <c r="H68" s="245"/>
      <c r="I68" s="245"/>
      <c r="J68" s="49" t="s">
        <v>11</v>
      </c>
      <c r="K68" s="245" t="s">
        <v>569</v>
      </c>
      <c r="L68" s="245"/>
      <c r="M68" s="245"/>
      <c r="N68" s="245"/>
      <c r="O68" s="245"/>
      <c r="P68" s="245"/>
      <c r="Q68" s="245"/>
      <c r="R68" s="245"/>
      <c r="S68" s="245"/>
      <c r="T68" s="245"/>
      <c r="U68" s="245"/>
      <c r="V68" s="49"/>
      <c r="W68" s="49"/>
      <c r="X68" s="49"/>
      <c r="Y68" s="49"/>
      <c r="Z68" s="49"/>
      <c r="AA68" s="49"/>
      <c r="AB68" s="49"/>
      <c r="AC68" s="49"/>
      <c r="AD68" s="50"/>
      <c r="AE68" s="50"/>
      <c r="AF68" s="50"/>
      <c r="AG68" s="50"/>
      <c r="AH68" s="245" t="s">
        <v>4</v>
      </c>
      <c r="AI68" s="245"/>
      <c r="AJ68" s="245"/>
      <c r="AK68" s="245"/>
      <c r="AL68" s="245"/>
      <c r="AM68" s="245"/>
      <c r="AN68" s="245"/>
      <c r="AO68" s="245"/>
      <c r="AP68" s="49" t="s">
        <v>11</v>
      </c>
      <c r="AQ68" s="245">
        <v>2100</v>
      </c>
      <c r="AR68" s="245"/>
      <c r="AS68" s="245"/>
      <c r="AT68" s="245"/>
      <c r="AU68" s="49" t="s">
        <v>320</v>
      </c>
      <c r="AV68" s="49"/>
      <c r="AW68" s="49"/>
      <c r="AX68" s="49"/>
      <c r="AY68" s="49"/>
      <c r="AZ68" s="49"/>
      <c r="BB68" s="51"/>
      <c r="CE68" s="10" t="s">
        <v>135</v>
      </c>
      <c r="CF68" s="11" t="s">
        <v>136</v>
      </c>
      <c r="CG68" s="7">
        <v>50.628216924578282</v>
      </c>
      <c r="CH68" s="4">
        <f t="shared" si="0"/>
        <v>726312.4</v>
      </c>
    </row>
    <row r="69" spans="3:86" x14ac:dyDescent="0.25">
      <c r="C69" s="46"/>
      <c r="E69" s="245" t="s">
        <v>1</v>
      </c>
      <c r="F69" s="245"/>
      <c r="G69" s="245"/>
      <c r="H69" s="245"/>
      <c r="I69" s="245"/>
      <c r="J69" s="49" t="s">
        <v>11</v>
      </c>
      <c r="K69" s="245" t="s">
        <v>563</v>
      </c>
      <c r="L69" s="245"/>
      <c r="M69" s="245"/>
      <c r="N69" s="245"/>
      <c r="O69" s="245"/>
      <c r="P69" s="245"/>
      <c r="Q69" s="245"/>
      <c r="R69" s="245"/>
      <c r="S69" s="245"/>
      <c r="T69" s="245"/>
      <c r="U69" s="245"/>
      <c r="V69" s="49"/>
      <c r="W69" s="49"/>
      <c r="X69" s="49"/>
      <c r="Y69" s="49"/>
      <c r="Z69" s="49"/>
      <c r="AA69" s="49"/>
      <c r="AB69" s="49"/>
      <c r="AC69" s="49"/>
      <c r="AD69" s="50"/>
      <c r="AE69" s="50"/>
      <c r="AF69" s="50"/>
      <c r="AG69" s="50"/>
      <c r="AH69" s="245"/>
      <c r="AI69" s="245"/>
      <c r="AJ69" s="245"/>
      <c r="AK69" s="245"/>
      <c r="AL69" s="245"/>
      <c r="AM69" s="245"/>
      <c r="AN69" s="245"/>
      <c r="AO69" s="245"/>
      <c r="AP69" s="49"/>
      <c r="AQ69" s="246"/>
      <c r="AR69" s="246"/>
      <c r="AS69" s="246"/>
      <c r="AT69" s="246"/>
      <c r="AU69" s="49"/>
      <c r="AV69" s="49"/>
      <c r="AW69" s="49"/>
      <c r="AX69" s="49"/>
      <c r="AY69" s="49"/>
      <c r="AZ69" s="49"/>
      <c r="BB69" s="51"/>
      <c r="CE69" s="12" t="s">
        <v>137</v>
      </c>
      <c r="CF69" s="13" t="s">
        <v>138</v>
      </c>
      <c r="CG69" s="14">
        <v>49.527603513174405</v>
      </c>
      <c r="CH69" s="4">
        <f t="shared" si="0"/>
        <v>710523</v>
      </c>
    </row>
    <row r="70" spans="3:86" x14ac:dyDescent="0.25">
      <c r="C70" s="46"/>
      <c r="E70" s="245" t="s">
        <v>2</v>
      </c>
      <c r="F70" s="245"/>
      <c r="G70" s="245"/>
      <c r="H70" s="245"/>
      <c r="I70" s="245"/>
      <c r="J70" s="49" t="s">
        <v>11</v>
      </c>
      <c r="K70" s="245" t="s">
        <v>564</v>
      </c>
      <c r="L70" s="245"/>
      <c r="M70" s="245"/>
      <c r="N70" s="245"/>
      <c r="O70" s="245"/>
      <c r="P70" s="245"/>
      <c r="Q70" s="245"/>
      <c r="R70" s="245"/>
      <c r="S70" s="245"/>
      <c r="T70" s="245"/>
      <c r="U70" s="245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49"/>
      <c r="AH70" s="245"/>
      <c r="AI70" s="245"/>
      <c r="AJ70" s="245"/>
      <c r="AK70" s="245"/>
      <c r="AL70" s="245"/>
      <c r="AM70" s="245"/>
      <c r="AN70" s="245"/>
      <c r="AO70" s="245"/>
      <c r="AP70" s="49"/>
      <c r="AQ70" s="49"/>
      <c r="AR70" s="49"/>
      <c r="AS70" s="49"/>
      <c r="AT70" s="49"/>
      <c r="AU70" s="49"/>
      <c r="AV70" s="49"/>
      <c r="AW70" s="49"/>
      <c r="AX70" s="49"/>
      <c r="AY70" s="49"/>
      <c r="AZ70" s="49"/>
      <c r="BB70" s="51"/>
      <c r="CE70" s="5" t="s">
        <v>139</v>
      </c>
      <c r="CF70" s="11" t="s">
        <v>140</v>
      </c>
      <c r="CG70" s="7">
        <v>58.332510804405409</v>
      </c>
      <c r="CH70" s="4">
        <f t="shared" si="0"/>
        <v>836838.2</v>
      </c>
    </row>
    <row r="71" spans="3:86" x14ac:dyDescent="0.25">
      <c r="C71" s="46"/>
      <c r="BB71" s="51"/>
      <c r="CE71" s="12" t="s">
        <v>141</v>
      </c>
      <c r="CF71" s="13" t="s">
        <v>142</v>
      </c>
      <c r="CG71" s="14">
        <v>11.666502160881082</v>
      </c>
      <c r="CH71" s="4">
        <f t="shared" si="0"/>
        <v>167367.64000000001</v>
      </c>
    </row>
    <row r="72" spans="3:86" x14ac:dyDescent="0.25">
      <c r="C72" s="46"/>
      <c r="BB72" s="51"/>
      <c r="CE72" s="5" t="s">
        <v>143</v>
      </c>
      <c r="CF72" s="11" t="s">
        <v>144</v>
      </c>
      <c r="CG72" s="7">
        <v>14.858281053952322</v>
      </c>
      <c r="CH72" s="4">
        <f t="shared" si="0"/>
        <v>213156.9</v>
      </c>
    </row>
    <row r="73" spans="3:86" x14ac:dyDescent="0.25">
      <c r="C73" s="46"/>
      <c r="BB73" s="51"/>
      <c r="CE73" s="15" t="s">
        <v>145</v>
      </c>
      <c r="CF73" s="16" t="s">
        <v>146</v>
      </c>
      <c r="CG73" s="17">
        <v>7.2640485152655785</v>
      </c>
      <c r="CH73" s="4">
        <f t="shared" ref="CH73:CH136" si="5">CG73*$CH$3</f>
        <v>104210.04</v>
      </c>
    </row>
    <row r="74" spans="3:86" x14ac:dyDescent="0.25">
      <c r="C74" s="46"/>
      <c r="E74" s="208" t="s">
        <v>209</v>
      </c>
      <c r="F74" s="209"/>
      <c r="G74" s="209"/>
      <c r="H74" s="209"/>
      <c r="I74" s="209"/>
      <c r="J74" s="209"/>
      <c r="K74" s="210" t="str">
        <f t="shared" ref="K74:K90" si="6">VLOOKUP(E74,$CE$1:$CH$1002,2,FALSE)</f>
        <v>MEGALASE HSC</v>
      </c>
      <c r="L74" s="210"/>
      <c r="M74" s="210"/>
      <c r="N74" s="210"/>
      <c r="O74" s="210"/>
      <c r="P74" s="210"/>
      <c r="Q74" s="210"/>
      <c r="R74" s="210"/>
      <c r="S74" s="210"/>
      <c r="T74" s="210"/>
      <c r="U74" s="210"/>
      <c r="V74" s="210"/>
      <c r="W74" s="210"/>
      <c r="X74" s="210"/>
      <c r="Y74" s="127"/>
      <c r="Z74" s="211">
        <v>2</v>
      </c>
      <c r="AA74" s="211"/>
      <c r="AB74" s="211"/>
      <c r="AC74" s="211"/>
      <c r="AD74" s="211"/>
      <c r="AE74" s="211"/>
      <c r="AF74" s="210" t="s">
        <v>315</v>
      </c>
      <c r="AG74" s="210"/>
      <c r="AH74" s="212">
        <v>8936.2000000000007</v>
      </c>
      <c r="AI74" s="212"/>
      <c r="AJ74" s="212"/>
      <c r="AK74" s="212"/>
      <c r="AL74" s="212"/>
      <c r="AM74" s="212"/>
      <c r="AN74" s="52" t="s">
        <v>316</v>
      </c>
      <c r="AO74" s="52"/>
      <c r="AP74" s="213">
        <f t="shared" ref="AP74:AP90" si="7">(AH74*VLOOKUP(E74,$CE$1:$CH$1002,4,FALSE))/1000</f>
        <v>404123.82792600006</v>
      </c>
      <c r="AQ74" s="213"/>
      <c r="AR74" s="213"/>
      <c r="AS74" s="213"/>
      <c r="AT74" s="213"/>
      <c r="AU74" s="213"/>
      <c r="AV74" s="213"/>
      <c r="AW74" s="213"/>
      <c r="AX74" s="213"/>
      <c r="AY74" s="213"/>
      <c r="AZ74" s="214"/>
      <c r="BB74" s="51"/>
      <c r="CE74" s="10" t="s">
        <v>147</v>
      </c>
      <c r="CF74" s="18" t="s">
        <v>148</v>
      </c>
      <c r="CG74" s="7">
        <v>8.8314791579534369</v>
      </c>
      <c r="CH74" s="4">
        <f t="shared" si="5"/>
        <v>126696.40000000001</v>
      </c>
    </row>
    <row r="75" spans="3:86" x14ac:dyDescent="0.25">
      <c r="C75" s="46"/>
      <c r="E75" s="223" t="s">
        <v>216</v>
      </c>
      <c r="F75" s="224"/>
      <c r="G75" s="224"/>
      <c r="H75" s="224"/>
      <c r="I75" s="224"/>
      <c r="J75" s="224"/>
      <c r="K75" s="225" t="str">
        <f t="shared" si="6"/>
        <v>JINTERGE ECO HT 102</v>
      </c>
      <c r="L75" s="225"/>
      <c r="M75" s="225"/>
      <c r="N75" s="225"/>
      <c r="O75" s="225"/>
      <c r="P75" s="225"/>
      <c r="Q75" s="225"/>
      <c r="R75" s="225"/>
      <c r="S75" s="225"/>
      <c r="T75" s="225"/>
      <c r="U75" s="225"/>
      <c r="V75" s="225"/>
      <c r="W75" s="225"/>
      <c r="X75" s="225"/>
      <c r="Y75" s="187"/>
      <c r="Z75" s="226">
        <v>1</v>
      </c>
      <c r="AA75" s="226"/>
      <c r="AB75" s="226"/>
      <c r="AC75" s="226"/>
      <c r="AD75" s="226"/>
      <c r="AE75" s="226"/>
      <c r="AF75" s="225" t="s">
        <v>315</v>
      </c>
      <c r="AG75" s="225"/>
      <c r="AH75" s="227">
        <v>4468.1000000000004</v>
      </c>
      <c r="AI75" s="227"/>
      <c r="AJ75" s="227"/>
      <c r="AK75" s="227"/>
      <c r="AL75" s="227"/>
      <c r="AM75" s="227"/>
      <c r="AN75" s="54" t="s">
        <v>316</v>
      </c>
      <c r="AO75" s="54"/>
      <c r="AP75" s="228">
        <f t="shared" si="7"/>
        <v>74781.517356000011</v>
      </c>
      <c r="AQ75" s="228"/>
      <c r="AR75" s="228"/>
      <c r="AS75" s="228"/>
      <c r="AT75" s="228"/>
      <c r="AU75" s="228"/>
      <c r="AV75" s="228"/>
      <c r="AW75" s="228"/>
      <c r="AX75" s="228"/>
      <c r="AY75" s="228"/>
      <c r="AZ75" s="229"/>
      <c r="BB75" s="51"/>
      <c r="CE75" s="10" t="s">
        <v>149</v>
      </c>
      <c r="CF75" s="11" t="s">
        <v>150</v>
      </c>
      <c r="CG75" s="7">
        <v>8.8825477485013238</v>
      </c>
      <c r="CH75" s="4">
        <f t="shared" si="5"/>
        <v>127429.02999999998</v>
      </c>
    </row>
    <row r="76" spans="3:86" x14ac:dyDescent="0.25">
      <c r="C76" s="46"/>
      <c r="E76" s="200" t="s">
        <v>185</v>
      </c>
      <c r="F76" s="243"/>
      <c r="G76" s="243"/>
      <c r="H76" s="243"/>
      <c r="I76" s="243"/>
      <c r="J76" s="243"/>
      <c r="K76" s="230" t="str">
        <f t="shared" si="6"/>
        <v>H2O2</v>
      </c>
      <c r="L76" s="230"/>
      <c r="M76" s="230"/>
      <c r="N76" s="230"/>
      <c r="O76" s="230"/>
      <c r="P76" s="230"/>
      <c r="Q76" s="230"/>
      <c r="R76" s="230"/>
      <c r="S76" s="230"/>
      <c r="T76" s="230"/>
      <c r="U76" s="230"/>
      <c r="V76" s="230"/>
      <c r="W76" s="230"/>
      <c r="X76" s="230"/>
      <c r="Y76" s="122"/>
      <c r="Z76" s="203">
        <v>4</v>
      </c>
      <c r="AA76" s="203"/>
      <c r="AB76" s="203"/>
      <c r="AC76" s="203"/>
      <c r="AD76" s="203"/>
      <c r="AE76" s="203"/>
      <c r="AF76" s="230" t="s">
        <v>315</v>
      </c>
      <c r="AG76" s="230"/>
      <c r="AH76" s="249">
        <v>17872.400000000001</v>
      </c>
      <c r="AI76" s="249"/>
      <c r="AJ76" s="249"/>
      <c r="AK76" s="249"/>
      <c r="AL76" s="249"/>
      <c r="AM76" s="249"/>
      <c r="AN76" s="41" t="s">
        <v>316</v>
      </c>
      <c r="AP76" s="242">
        <f t="shared" si="7"/>
        <v>106928.78196000001</v>
      </c>
      <c r="AQ76" s="242"/>
      <c r="AR76" s="242"/>
      <c r="AS76" s="242"/>
      <c r="AT76" s="242"/>
      <c r="AU76" s="242"/>
      <c r="AV76" s="242"/>
      <c r="AW76" s="242"/>
      <c r="AX76" s="242"/>
      <c r="AY76" s="242"/>
      <c r="AZ76" s="206"/>
      <c r="BB76" s="51"/>
      <c r="CE76" s="10" t="s">
        <v>151</v>
      </c>
      <c r="CF76" s="11" t="s">
        <v>152</v>
      </c>
      <c r="CG76" s="7">
        <v>7.5505172173428132</v>
      </c>
      <c r="CH76" s="4">
        <f t="shared" si="5"/>
        <v>108319.72</v>
      </c>
    </row>
    <row r="77" spans="3:86" x14ac:dyDescent="0.25">
      <c r="C77" s="46"/>
      <c r="E77" s="200" t="s">
        <v>183</v>
      </c>
      <c r="F77" s="243"/>
      <c r="G77" s="243"/>
      <c r="H77" s="243"/>
      <c r="I77" s="243"/>
      <c r="J77" s="243"/>
      <c r="K77" s="230" t="str">
        <f t="shared" si="6"/>
        <v>CAUSTIC SODA LIQ</v>
      </c>
      <c r="L77" s="230"/>
      <c r="M77" s="230"/>
      <c r="N77" s="230"/>
      <c r="O77" s="230"/>
      <c r="P77" s="230"/>
      <c r="Q77" s="230"/>
      <c r="R77" s="230"/>
      <c r="S77" s="230"/>
      <c r="T77" s="230"/>
      <c r="U77" s="230"/>
      <c r="V77" s="230"/>
      <c r="W77" s="230"/>
      <c r="X77" s="230"/>
      <c r="Y77" s="122"/>
      <c r="Z77" s="203">
        <v>3</v>
      </c>
      <c r="AA77" s="203"/>
      <c r="AB77" s="203"/>
      <c r="AC77" s="203"/>
      <c r="AD77" s="203"/>
      <c r="AE77" s="203"/>
      <c r="AF77" s="230" t="s">
        <v>315</v>
      </c>
      <c r="AG77" s="230"/>
      <c r="AH77" s="249">
        <v>13404.3</v>
      </c>
      <c r="AI77" s="249"/>
      <c r="AJ77" s="249"/>
      <c r="AK77" s="249"/>
      <c r="AL77" s="249"/>
      <c r="AM77" s="249"/>
      <c r="AN77" s="41" t="s">
        <v>316</v>
      </c>
      <c r="AP77" s="242">
        <f t="shared" si="7"/>
        <v>114566.5521</v>
      </c>
      <c r="AQ77" s="242"/>
      <c r="AR77" s="242"/>
      <c r="AS77" s="242"/>
      <c r="AT77" s="242"/>
      <c r="AU77" s="242"/>
      <c r="AV77" s="242"/>
      <c r="AW77" s="242"/>
      <c r="AX77" s="242"/>
      <c r="AY77" s="242"/>
      <c r="AZ77" s="206"/>
      <c r="BB77" s="51"/>
      <c r="CE77" s="10" t="s">
        <v>153</v>
      </c>
      <c r="CF77" s="11" t="s">
        <v>154</v>
      </c>
      <c r="CG77" s="7">
        <v>19.985732608392585</v>
      </c>
      <c r="CH77" s="4">
        <f t="shared" si="5"/>
        <v>286715.32</v>
      </c>
    </row>
    <row r="78" spans="3:86" x14ac:dyDescent="0.25">
      <c r="C78" s="46"/>
      <c r="E78" s="223" t="s">
        <v>256</v>
      </c>
      <c r="F78" s="224"/>
      <c r="G78" s="224"/>
      <c r="H78" s="224"/>
      <c r="I78" s="224"/>
      <c r="J78" s="224"/>
      <c r="K78" s="225" t="str">
        <f t="shared" si="6"/>
        <v>UNICEL SPC</v>
      </c>
      <c r="L78" s="225"/>
      <c r="M78" s="225"/>
      <c r="N78" s="225"/>
      <c r="O78" s="225"/>
      <c r="P78" s="225"/>
      <c r="Q78" s="225"/>
      <c r="R78" s="225"/>
      <c r="S78" s="225"/>
      <c r="T78" s="225"/>
      <c r="U78" s="225"/>
      <c r="V78" s="225"/>
      <c r="W78" s="225"/>
      <c r="X78" s="225"/>
      <c r="Y78" s="187"/>
      <c r="Z78" s="226">
        <v>1.5</v>
      </c>
      <c r="AA78" s="226"/>
      <c r="AB78" s="226"/>
      <c r="AC78" s="226"/>
      <c r="AD78" s="226"/>
      <c r="AE78" s="226"/>
      <c r="AF78" s="225" t="s">
        <v>315</v>
      </c>
      <c r="AG78" s="225"/>
      <c r="AH78" s="227">
        <v>6702.15</v>
      </c>
      <c r="AI78" s="227"/>
      <c r="AJ78" s="227"/>
      <c r="AK78" s="227"/>
      <c r="AL78" s="227"/>
      <c r="AM78" s="227"/>
      <c r="AN78" s="54" t="s">
        <v>316</v>
      </c>
      <c r="AO78" s="54"/>
      <c r="AP78" s="228">
        <f t="shared" si="7"/>
        <v>187168.73134049997</v>
      </c>
      <c r="AQ78" s="228"/>
      <c r="AR78" s="228"/>
      <c r="AS78" s="228"/>
      <c r="AT78" s="228"/>
      <c r="AU78" s="228"/>
      <c r="AV78" s="228"/>
      <c r="AW78" s="228"/>
      <c r="AX78" s="228"/>
      <c r="AY78" s="228"/>
      <c r="AZ78" s="229"/>
      <c r="BB78" s="51"/>
      <c r="CE78" s="10" t="s">
        <v>155</v>
      </c>
      <c r="CF78" s="19" t="s">
        <v>156</v>
      </c>
      <c r="CG78" s="7">
        <v>19.352577722013105</v>
      </c>
      <c r="CH78" s="4">
        <f t="shared" si="5"/>
        <v>277632.08</v>
      </c>
    </row>
    <row r="79" spans="3:86" x14ac:dyDescent="0.25">
      <c r="C79" s="46"/>
      <c r="E79" s="216" t="s">
        <v>189</v>
      </c>
      <c r="F79" s="217"/>
      <c r="G79" s="217"/>
      <c r="H79" s="217"/>
      <c r="I79" s="217"/>
      <c r="J79" s="217"/>
      <c r="K79" s="218" t="str">
        <f t="shared" si="6"/>
        <v>KH ACID</v>
      </c>
      <c r="L79" s="218"/>
      <c r="M79" s="218"/>
      <c r="N79" s="218"/>
      <c r="O79" s="218"/>
      <c r="P79" s="218"/>
      <c r="Q79" s="218"/>
      <c r="R79" s="218"/>
      <c r="S79" s="218"/>
      <c r="T79" s="218"/>
      <c r="U79" s="218"/>
      <c r="V79" s="218"/>
      <c r="W79" s="218"/>
      <c r="X79" s="218"/>
      <c r="Y79" s="188"/>
      <c r="Z79" s="219">
        <v>1</v>
      </c>
      <c r="AA79" s="219"/>
      <c r="AB79" s="219"/>
      <c r="AC79" s="219"/>
      <c r="AD79" s="219"/>
      <c r="AE79" s="219"/>
      <c r="AF79" s="218" t="s">
        <v>315</v>
      </c>
      <c r="AG79" s="218"/>
      <c r="AH79" s="248">
        <v>4468.1000000000004</v>
      </c>
      <c r="AI79" s="248"/>
      <c r="AJ79" s="248"/>
      <c r="AK79" s="248"/>
      <c r="AL79" s="248"/>
      <c r="AM79" s="248"/>
      <c r="AN79" s="55" t="s">
        <v>316</v>
      </c>
      <c r="AO79" s="55"/>
      <c r="AP79" s="221">
        <f t="shared" si="7"/>
        <v>17807.165739999997</v>
      </c>
      <c r="AQ79" s="221"/>
      <c r="AR79" s="221"/>
      <c r="AS79" s="221"/>
      <c r="AT79" s="221"/>
      <c r="AU79" s="221"/>
      <c r="AV79" s="221"/>
      <c r="AW79" s="221"/>
      <c r="AX79" s="221"/>
      <c r="AY79" s="221"/>
      <c r="AZ79" s="222"/>
      <c r="BB79" s="51"/>
      <c r="CE79" s="10" t="s">
        <v>157</v>
      </c>
      <c r="CF79" s="19" t="s">
        <v>158</v>
      </c>
      <c r="CG79" s="7">
        <v>17.513283145127563</v>
      </c>
      <c r="CH79" s="4">
        <f t="shared" si="5"/>
        <v>251245.56000000003</v>
      </c>
    </row>
    <row r="80" spans="3:86" x14ac:dyDescent="0.25">
      <c r="C80" s="46"/>
      <c r="E80" s="216" t="s">
        <v>230</v>
      </c>
      <c r="F80" s="217"/>
      <c r="G80" s="217"/>
      <c r="H80" s="217"/>
      <c r="I80" s="217"/>
      <c r="J80" s="217"/>
      <c r="K80" s="218" t="str">
        <f t="shared" si="6"/>
        <v>ECOTECH CAT 50 L</v>
      </c>
      <c r="L80" s="218"/>
      <c r="M80" s="218"/>
      <c r="N80" s="218"/>
      <c r="O80" s="218"/>
      <c r="P80" s="218"/>
      <c r="Q80" s="218"/>
      <c r="R80" s="218"/>
      <c r="S80" s="218"/>
      <c r="T80" s="218"/>
      <c r="U80" s="218"/>
      <c r="V80" s="218"/>
      <c r="W80" s="218"/>
      <c r="X80" s="218"/>
      <c r="Y80" s="188"/>
      <c r="Z80" s="219">
        <v>0.5</v>
      </c>
      <c r="AA80" s="219"/>
      <c r="AB80" s="219"/>
      <c r="AC80" s="219"/>
      <c r="AD80" s="219"/>
      <c r="AE80" s="219"/>
      <c r="AF80" s="218" t="s">
        <v>315</v>
      </c>
      <c r="AG80" s="218"/>
      <c r="AH80" s="248">
        <v>2234.0500000000002</v>
      </c>
      <c r="AI80" s="248"/>
      <c r="AJ80" s="248"/>
      <c r="AK80" s="248"/>
      <c r="AL80" s="248"/>
      <c r="AM80" s="248"/>
      <c r="AN80" s="55" t="s">
        <v>316</v>
      </c>
      <c r="AO80" s="55"/>
      <c r="AP80" s="221">
        <f t="shared" si="7"/>
        <v>71606.842944000004</v>
      </c>
      <c r="AQ80" s="221"/>
      <c r="AR80" s="221"/>
      <c r="AS80" s="221"/>
      <c r="AT80" s="221"/>
      <c r="AU80" s="221"/>
      <c r="AV80" s="221"/>
      <c r="AW80" s="221"/>
      <c r="AX80" s="221"/>
      <c r="AY80" s="221"/>
      <c r="AZ80" s="222"/>
      <c r="BB80" s="51"/>
      <c r="CE80" s="10" t="s">
        <v>159</v>
      </c>
      <c r="CF80" s="11" t="s">
        <v>160</v>
      </c>
      <c r="CG80" s="7">
        <v>18.24300362470375</v>
      </c>
      <c r="CH80" s="4">
        <f t="shared" si="5"/>
        <v>261714.13</v>
      </c>
    </row>
    <row r="81" spans="3:86" x14ac:dyDescent="0.25">
      <c r="C81" s="46"/>
      <c r="E81" s="200" t="s">
        <v>5</v>
      </c>
      <c r="F81" s="243"/>
      <c r="G81" s="243"/>
      <c r="H81" s="243"/>
      <c r="I81" s="243"/>
      <c r="J81" s="243"/>
      <c r="K81" s="230" t="str">
        <f t="shared" si="6"/>
        <v>NOVACRON YELLOW S-3R</v>
      </c>
      <c r="L81" s="230"/>
      <c r="M81" s="230"/>
      <c r="N81" s="230"/>
      <c r="O81" s="230"/>
      <c r="P81" s="230"/>
      <c r="Q81" s="230"/>
      <c r="R81" s="230"/>
      <c r="S81" s="230"/>
      <c r="T81" s="230"/>
      <c r="U81" s="230"/>
      <c r="V81" s="230"/>
      <c r="W81" s="230"/>
      <c r="X81" s="230"/>
      <c r="Y81" s="122"/>
      <c r="Z81" s="203">
        <v>0.1</v>
      </c>
      <c r="AA81" s="203"/>
      <c r="AB81" s="203"/>
      <c r="AC81" s="203"/>
      <c r="AD81" s="203"/>
      <c r="AE81" s="203"/>
      <c r="AF81" s="230" t="s">
        <v>565</v>
      </c>
      <c r="AG81" s="230"/>
      <c r="AH81" s="249">
        <v>446.81</v>
      </c>
      <c r="AI81" s="249"/>
      <c r="AJ81" s="249"/>
      <c r="AK81" s="249"/>
      <c r="AL81" s="249"/>
      <c r="AM81" s="249"/>
      <c r="AN81" s="41" t="s">
        <v>316</v>
      </c>
      <c r="AP81" s="242">
        <f t="shared" si="7"/>
        <v>43395.2684802</v>
      </c>
      <c r="AQ81" s="242"/>
      <c r="AR81" s="242"/>
      <c r="AS81" s="242"/>
      <c r="AT81" s="242"/>
      <c r="AU81" s="242"/>
      <c r="AV81" s="242"/>
      <c r="AW81" s="242"/>
      <c r="AX81" s="242"/>
      <c r="AY81" s="242"/>
      <c r="AZ81" s="206"/>
      <c r="BB81" s="51"/>
      <c r="CE81" s="10" t="s">
        <v>161</v>
      </c>
      <c r="CF81" s="11" t="s">
        <v>162</v>
      </c>
      <c r="CG81" s="7">
        <v>9.0314714903108886</v>
      </c>
      <c r="CH81" s="4">
        <f t="shared" si="5"/>
        <v>129565.49</v>
      </c>
    </row>
    <row r="82" spans="3:86" x14ac:dyDescent="0.25">
      <c r="C82" s="46"/>
      <c r="E82" s="200" t="s">
        <v>6</v>
      </c>
      <c r="F82" s="243"/>
      <c r="G82" s="243"/>
      <c r="H82" s="243"/>
      <c r="I82" s="243"/>
      <c r="J82" s="243"/>
      <c r="K82" s="230" t="str">
        <f t="shared" si="6"/>
        <v>NOVACRON RUBY S–3B</v>
      </c>
      <c r="L82" s="230"/>
      <c r="M82" s="230"/>
      <c r="N82" s="230"/>
      <c r="O82" s="230"/>
      <c r="P82" s="230"/>
      <c r="Q82" s="230"/>
      <c r="R82" s="230"/>
      <c r="S82" s="230"/>
      <c r="T82" s="230"/>
      <c r="U82" s="230"/>
      <c r="V82" s="230"/>
      <c r="W82" s="230"/>
      <c r="X82" s="230"/>
      <c r="Y82" s="122"/>
      <c r="Z82" s="203">
        <v>6.5000000000000002E-2</v>
      </c>
      <c r="AA82" s="203"/>
      <c r="AB82" s="203"/>
      <c r="AC82" s="203"/>
      <c r="AD82" s="203"/>
      <c r="AE82" s="203"/>
      <c r="AF82" s="230" t="s">
        <v>565</v>
      </c>
      <c r="AG82" s="230"/>
      <c r="AH82" s="249">
        <v>290.43</v>
      </c>
      <c r="AI82" s="249"/>
      <c r="AJ82" s="249"/>
      <c r="AK82" s="249"/>
      <c r="AL82" s="249"/>
      <c r="AM82" s="249"/>
      <c r="AN82" s="41" t="s">
        <v>316</v>
      </c>
      <c r="AP82" s="242">
        <f t="shared" si="7"/>
        <v>35040.338839800002</v>
      </c>
      <c r="AQ82" s="242"/>
      <c r="AR82" s="242"/>
      <c r="AS82" s="242"/>
      <c r="AT82" s="242"/>
      <c r="AU82" s="242"/>
      <c r="AV82" s="242"/>
      <c r="AW82" s="242"/>
      <c r="AX82" s="242"/>
      <c r="AY82" s="242"/>
      <c r="AZ82" s="206"/>
      <c r="BB82" s="51"/>
      <c r="CE82" s="10" t="s">
        <v>163</v>
      </c>
      <c r="CF82" s="11" t="s">
        <v>164</v>
      </c>
      <c r="CG82" s="7">
        <v>12.306423393280358</v>
      </c>
      <c r="CH82" s="4">
        <f t="shared" si="5"/>
        <v>176547.95</v>
      </c>
    </row>
    <row r="83" spans="3:86" x14ac:dyDescent="0.25">
      <c r="C83" s="46"/>
      <c r="E83" s="223" t="s">
        <v>7</v>
      </c>
      <c r="F83" s="224"/>
      <c r="G83" s="224"/>
      <c r="H83" s="224"/>
      <c r="I83" s="224"/>
      <c r="J83" s="224"/>
      <c r="K83" s="225" t="str">
        <f t="shared" si="6"/>
        <v>NOVACRON DARK BLUE S-GL</v>
      </c>
      <c r="L83" s="225"/>
      <c r="M83" s="225"/>
      <c r="N83" s="225"/>
      <c r="O83" s="225"/>
      <c r="P83" s="225"/>
      <c r="Q83" s="225"/>
      <c r="R83" s="225"/>
      <c r="S83" s="225"/>
      <c r="T83" s="225"/>
      <c r="U83" s="225"/>
      <c r="V83" s="225"/>
      <c r="W83" s="225"/>
      <c r="X83" s="225"/>
      <c r="Y83" s="187"/>
      <c r="Z83" s="226">
        <v>7.5999999999999998E-2</v>
      </c>
      <c r="AA83" s="226"/>
      <c r="AB83" s="226"/>
      <c r="AC83" s="226"/>
      <c r="AD83" s="226"/>
      <c r="AE83" s="226"/>
      <c r="AF83" s="225" t="s">
        <v>565</v>
      </c>
      <c r="AG83" s="225"/>
      <c r="AH83" s="227">
        <v>339.58</v>
      </c>
      <c r="AI83" s="227"/>
      <c r="AJ83" s="227"/>
      <c r="AK83" s="227"/>
      <c r="AL83" s="227"/>
      <c r="AM83" s="227"/>
      <c r="AN83" s="54" t="s">
        <v>316</v>
      </c>
      <c r="AO83" s="54"/>
      <c r="AP83" s="228">
        <f t="shared" si="7"/>
        <v>41311.292486400002</v>
      </c>
      <c r="AQ83" s="228"/>
      <c r="AR83" s="228"/>
      <c r="AS83" s="228"/>
      <c r="AT83" s="228"/>
      <c r="AU83" s="228"/>
      <c r="AV83" s="228"/>
      <c r="AW83" s="228"/>
      <c r="AX83" s="228"/>
      <c r="AY83" s="228"/>
      <c r="AZ83" s="229"/>
      <c r="BB83" s="51"/>
      <c r="CE83" s="10" t="s">
        <v>165</v>
      </c>
      <c r="CF83" s="11" t="s">
        <v>166</v>
      </c>
      <c r="CG83" s="7">
        <v>17.52</v>
      </c>
      <c r="CH83" s="4">
        <f t="shared" si="5"/>
        <v>251341.91999999998</v>
      </c>
    </row>
    <row r="84" spans="3:86" x14ac:dyDescent="0.25">
      <c r="C84" s="46"/>
      <c r="E84" s="200" t="s">
        <v>201</v>
      </c>
      <c r="F84" s="243"/>
      <c r="G84" s="243"/>
      <c r="H84" s="243"/>
      <c r="I84" s="243"/>
      <c r="J84" s="243"/>
      <c r="K84" s="230" t="str">
        <f t="shared" si="6"/>
        <v>KH SOLIDOKOLL DPR ID LIQ</v>
      </c>
      <c r="L84" s="230"/>
      <c r="M84" s="230"/>
      <c r="N84" s="230"/>
      <c r="O84" s="230"/>
      <c r="P84" s="230"/>
      <c r="Q84" s="230"/>
      <c r="R84" s="230"/>
      <c r="S84" s="230"/>
      <c r="T84" s="230"/>
      <c r="U84" s="230"/>
      <c r="V84" s="230"/>
      <c r="W84" s="230"/>
      <c r="X84" s="230"/>
      <c r="Y84" s="122"/>
      <c r="Z84" s="203">
        <v>1</v>
      </c>
      <c r="AA84" s="203"/>
      <c r="AB84" s="203"/>
      <c r="AC84" s="203"/>
      <c r="AD84" s="203"/>
      <c r="AE84" s="203"/>
      <c r="AF84" s="230" t="s">
        <v>315</v>
      </c>
      <c r="AG84" s="230"/>
      <c r="AH84" s="249">
        <v>4468.1000000000004</v>
      </c>
      <c r="AI84" s="249"/>
      <c r="AJ84" s="249"/>
      <c r="AK84" s="249"/>
      <c r="AL84" s="249"/>
      <c r="AM84" s="249"/>
      <c r="AN84" s="41" t="s">
        <v>316</v>
      </c>
      <c r="AP84" s="242">
        <f t="shared" si="7"/>
        <v>45574.62</v>
      </c>
      <c r="AQ84" s="242"/>
      <c r="AR84" s="242"/>
      <c r="AS84" s="242"/>
      <c r="AT84" s="242"/>
      <c r="AU84" s="242"/>
      <c r="AV84" s="242"/>
      <c r="AW84" s="242"/>
      <c r="AX84" s="242"/>
      <c r="AY84" s="242"/>
      <c r="AZ84" s="206"/>
      <c r="BB84" s="51"/>
      <c r="CE84" s="12" t="s">
        <v>167</v>
      </c>
      <c r="CF84" s="13" t="s">
        <v>168</v>
      </c>
      <c r="CG84" s="7">
        <v>6.0476808866583021</v>
      </c>
      <c r="CH84" s="4">
        <f t="shared" si="5"/>
        <v>86760.03</v>
      </c>
    </row>
    <row r="85" spans="3:86" x14ac:dyDescent="0.25">
      <c r="C85" s="46"/>
      <c r="E85" s="200" t="s">
        <v>218</v>
      </c>
      <c r="F85" s="243"/>
      <c r="G85" s="243"/>
      <c r="H85" s="243"/>
      <c r="I85" s="243"/>
      <c r="J85" s="243"/>
      <c r="K85" s="230" t="str">
        <f t="shared" si="6"/>
        <v>JINLEV ECO CL 225</v>
      </c>
      <c r="L85" s="230"/>
      <c r="M85" s="230"/>
      <c r="N85" s="230"/>
      <c r="O85" s="230"/>
      <c r="P85" s="230"/>
      <c r="Q85" s="230"/>
      <c r="R85" s="230"/>
      <c r="S85" s="230"/>
      <c r="T85" s="230"/>
      <c r="U85" s="230"/>
      <c r="V85" s="230"/>
      <c r="W85" s="230"/>
      <c r="X85" s="230"/>
      <c r="Y85" s="122"/>
      <c r="Z85" s="203">
        <v>1</v>
      </c>
      <c r="AA85" s="203"/>
      <c r="AB85" s="203"/>
      <c r="AC85" s="203"/>
      <c r="AD85" s="203"/>
      <c r="AE85" s="203"/>
      <c r="AF85" s="230" t="s">
        <v>315</v>
      </c>
      <c r="AG85" s="230"/>
      <c r="AH85" s="249">
        <v>4468.1000000000004</v>
      </c>
      <c r="AI85" s="249"/>
      <c r="AJ85" s="249"/>
      <c r="AK85" s="249"/>
      <c r="AL85" s="249"/>
      <c r="AM85" s="249"/>
      <c r="AN85" s="41" t="s">
        <v>316</v>
      </c>
      <c r="AP85" s="242">
        <f t="shared" si="7"/>
        <v>53616.931914000008</v>
      </c>
      <c r="AQ85" s="242"/>
      <c r="AR85" s="242"/>
      <c r="AS85" s="242"/>
      <c r="AT85" s="242"/>
      <c r="AU85" s="242"/>
      <c r="AV85" s="242"/>
      <c r="AW85" s="242"/>
      <c r="AX85" s="242"/>
      <c r="AY85" s="242"/>
      <c r="AZ85" s="206"/>
      <c r="BB85" s="51"/>
      <c r="CE85" s="12" t="s">
        <v>169</v>
      </c>
      <c r="CF85" s="20" t="s">
        <v>170</v>
      </c>
      <c r="CG85" s="7">
        <v>9.6363041962916505</v>
      </c>
      <c r="CH85" s="4">
        <f t="shared" si="5"/>
        <v>138242.42000000001</v>
      </c>
    </row>
    <row r="86" spans="3:86" x14ac:dyDescent="0.25">
      <c r="C86" s="46"/>
      <c r="E86" s="200" t="s">
        <v>199</v>
      </c>
      <c r="F86" s="243"/>
      <c r="G86" s="243"/>
      <c r="H86" s="243"/>
      <c r="I86" s="243"/>
      <c r="J86" s="243"/>
      <c r="K86" s="230" t="str">
        <f t="shared" si="6"/>
        <v>KH JINTEXYL CDB NEW CONC</v>
      </c>
      <c r="L86" s="230"/>
      <c r="M86" s="230"/>
      <c r="N86" s="230"/>
      <c r="O86" s="230"/>
      <c r="P86" s="230"/>
      <c r="Q86" s="230"/>
      <c r="R86" s="230"/>
      <c r="S86" s="230"/>
      <c r="T86" s="230"/>
      <c r="U86" s="230"/>
      <c r="V86" s="230"/>
      <c r="W86" s="230"/>
      <c r="X86" s="230"/>
      <c r="Y86" s="122"/>
      <c r="Z86" s="203">
        <v>1</v>
      </c>
      <c r="AA86" s="203"/>
      <c r="AB86" s="203"/>
      <c r="AC86" s="203"/>
      <c r="AD86" s="203"/>
      <c r="AE86" s="203"/>
      <c r="AF86" s="230" t="s">
        <v>315</v>
      </c>
      <c r="AG86" s="230"/>
      <c r="AH86" s="249">
        <v>4468.1000000000004</v>
      </c>
      <c r="AI86" s="249"/>
      <c r="AJ86" s="249"/>
      <c r="AK86" s="249"/>
      <c r="AL86" s="249"/>
      <c r="AM86" s="249"/>
      <c r="AN86" s="41" t="s">
        <v>316</v>
      </c>
      <c r="AP86" s="242">
        <f t="shared" si="7"/>
        <v>50936.340000000011</v>
      </c>
      <c r="AQ86" s="242"/>
      <c r="AR86" s="242"/>
      <c r="AS86" s="242"/>
      <c r="AT86" s="242"/>
      <c r="AU86" s="242"/>
      <c r="AV86" s="242"/>
      <c r="AW86" s="242"/>
      <c r="AX86" s="242"/>
      <c r="AY86" s="242"/>
      <c r="AZ86" s="206"/>
      <c r="BB86" s="51"/>
      <c r="CE86" s="10" t="s">
        <v>171</v>
      </c>
      <c r="CF86" s="21" t="s">
        <v>172</v>
      </c>
      <c r="CG86" s="7">
        <v>14.638158371671546</v>
      </c>
      <c r="CH86" s="4">
        <f t="shared" si="5"/>
        <v>209999.02</v>
      </c>
    </row>
    <row r="87" spans="3:86" x14ac:dyDescent="0.25">
      <c r="C87" s="46"/>
      <c r="E87" s="200" t="s">
        <v>9</v>
      </c>
      <c r="F87" s="243"/>
      <c r="G87" s="243"/>
      <c r="H87" s="243"/>
      <c r="I87" s="243"/>
      <c r="J87" s="243"/>
      <c r="K87" s="230" t="str">
        <f t="shared" si="6"/>
        <v>SODIUM SULFATE</v>
      </c>
      <c r="L87" s="230"/>
      <c r="M87" s="230"/>
      <c r="N87" s="230"/>
      <c r="O87" s="230"/>
      <c r="P87" s="230"/>
      <c r="Q87" s="230"/>
      <c r="R87" s="230"/>
      <c r="S87" s="230"/>
      <c r="T87" s="230"/>
      <c r="U87" s="230"/>
      <c r="V87" s="230"/>
      <c r="W87" s="230"/>
      <c r="X87" s="230"/>
      <c r="Y87" s="122"/>
      <c r="Z87" s="203">
        <v>20</v>
      </c>
      <c r="AA87" s="203"/>
      <c r="AB87" s="203"/>
      <c r="AC87" s="203"/>
      <c r="AD87" s="203"/>
      <c r="AE87" s="203"/>
      <c r="AF87" s="230" t="s">
        <v>315</v>
      </c>
      <c r="AG87" s="230"/>
      <c r="AH87" s="249">
        <v>89362</v>
      </c>
      <c r="AI87" s="249"/>
      <c r="AJ87" s="249"/>
      <c r="AK87" s="249"/>
      <c r="AL87" s="249"/>
      <c r="AM87" s="249"/>
      <c r="AN87" s="41" t="s">
        <v>316</v>
      </c>
      <c r="AP87" s="242">
        <f t="shared" si="7"/>
        <v>213262.413</v>
      </c>
      <c r="AQ87" s="242"/>
      <c r="AR87" s="242"/>
      <c r="AS87" s="242"/>
      <c r="AT87" s="242"/>
      <c r="AU87" s="242"/>
      <c r="AV87" s="242"/>
      <c r="AW87" s="242"/>
      <c r="AX87" s="242"/>
      <c r="AY87" s="242"/>
      <c r="AZ87" s="206"/>
      <c r="BB87" s="51"/>
      <c r="CE87" s="10" t="s">
        <v>173</v>
      </c>
      <c r="CF87" s="22" t="s">
        <v>174</v>
      </c>
      <c r="CG87" s="7">
        <v>12.216808866583019</v>
      </c>
      <c r="CH87" s="4">
        <f t="shared" si="5"/>
        <v>175262.34</v>
      </c>
    </row>
    <row r="88" spans="3:86" x14ac:dyDescent="0.25">
      <c r="C88" s="46"/>
      <c r="E88" s="223" t="s">
        <v>10</v>
      </c>
      <c r="F88" s="224"/>
      <c r="G88" s="224"/>
      <c r="H88" s="224"/>
      <c r="I88" s="224"/>
      <c r="J88" s="224"/>
      <c r="K88" s="225" t="str">
        <f t="shared" si="6"/>
        <v>SODA ASH</v>
      </c>
      <c r="L88" s="225"/>
      <c r="M88" s="225"/>
      <c r="N88" s="225"/>
      <c r="O88" s="225"/>
      <c r="P88" s="225"/>
      <c r="Q88" s="225"/>
      <c r="R88" s="225"/>
      <c r="S88" s="225"/>
      <c r="T88" s="225"/>
      <c r="U88" s="225"/>
      <c r="V88" s="225"/>
      <c r="W88" s="225"/>
      <c r="X88" s="225"/>
      <c r="Y88" s="187"/>
      <c r="Z88" s="226">
        <v>10</v>
      </c>
      <c r="AA88" s="226"/>
      <c r="AB88" s="226"/>
      <c r="AC88" s="226"/>
      <c r="AD88" s="226"/>
      <c r="AE88" s="226"/>
      <c r="AF88" s="225" t="s">
        <v>315</v>
      </c>
      <c r="AG88" s="225"/>
      <c r="AH88" s="227">
        <v>44681</v>
      </c>
      <c r="AI88" s="227"/>
      <c r="AJ88" s="227"/>
      <c r="AK88" s="227"/>
      <c r="AL88" s="227"/>
      <c r="AM88" s="227"/>
      <c r="AN88" s="54" t="s">
        <v>316</v>
      </c>
      <c r="AO88" s="54"/>
      <c r="AP88" s="228">
        <f t="shared" si="7"/>
        <v>396767.28</v>
      </c>
      <c r="AQ88" s="228"/>
      <c r="AR88" s="228"/>
      <c r="AS88" s="228"/>
      <c r="AT88" s="228"/>
      <c r="AU88" s="228"/>
      <c r="AV88" s="228"/>
      <c r="AW88" s="228"/>
      <c r="AX88" s="228"/>
      <c r="AY88" s="228"/>
      <c r="AZ88" s="229"/>
      <c r="BB88" s="51"/>
      <c r="CE88" s="10" t="s">
        <v>175</v>
      </c>
      <c r="CF88" s="22" t="s">
        <v>176</v>
      </c>
      <c r="CG88" s="7">
        <v>9.1766143872856532</v>
      </c>
      <c r="CH88" s="4">
        <f t="shared" si="5"/>
        <v>131647.71</v>
      </c>
    </row>
    <row r="89" spans="3:86" x14ac:dyDescent="0.25">
      <c r="C89" s="46"/>
      <c r="E89" s="216" t="s">
        <v>189</v>
      </c>
      <c r="F89" s="217"/>
      <c r="G89" s="217"/>
      <c r="H89" s="217"/>
      <c r="I89" s="217"/>
      <c r="J89" s="217"/>
      <c r="K89" s="218" t="str">
        <f t="shared" si="6"/>
        <v>KH ACID</v>
      </c>
      <c r="L89" s="218"/>
      <c r="M89" s="218"/>
      <c r="N89" s="218"/>
      <c r="O89" s="218"/>
      <c r="P89" s="218"/>
      <c r="Q89" s="218"/>
      <c r="R89" s="218"/>
      <c r="S89" s="218"/>
      <c r="T89" s="218"/>
      <c r="U89" s="218"/>
      <c r="V89" s="218"/>
      <c r="W89" s="218"/>
      <c r="X89" s="218"/>
      <c r="Y89" s="188"/>
      <c r="Z89" s="219">
        <v>1</v>
      </c>
      <c r="AA89" s="219"/>
      <c r="AB89" s="219"/>
      <c r="AC89" s="219"/>
      <c r="AD89" s="219"/>
      <c r="AE89" s="219"/>
      <c r="AF89" s="218" t="s">
        <v>315</v>
      </c>
      <c r="AG89" s="218"/>
      <c r="AH89" s="248">
        <v>4468.1000000000004</v>
      </c>
      <c r="AI89" s="248"/>
      <c r="AJ89" s="248"/>
      <c r="AK89" s="248"/>
      <c r="AL89" s="248"/>
      <c r="AM89" s="248"/>
      <c r="AN89" s="55" t="s">
        <v>316</v>
      </c>
      <c r="AO89" s="55"/>
      <c r="AP89" s="221">
        <f t="shared" si="7"/>
        <v>17807.165739999997</v>
      </c>
      <c r="AQ89" s="221"/>
      <c r="AR89" s="221"/>
      <c r="AS89" s="221"/>
      <c r="AT89" s="221"/>
      <c r="AU89" s="221"/>
      <c r="AV89" s="221"/>
      <c r="AW89" s="221"/>
      <c r="AX89" s="221"/>
      <c r="AY89" s="221"/>
      <c r="AZ89" s="222"/>
      <c r="BB89" s="51"/>
      <c r="CE89" s="10" t="s">
        <v>177</v>
      </c>
      <c r="CF89" s="22" t="s">
        <v>178</v>
      </c>
      <c r="CG89" s="7">
        <v>23.90083368186254</v>
      </c>
      <c r="CH89" s="4">
        <f t="shared" si="5"/>
        <v>342881.36</v>
      </c>
    </row>
    <row r="90" spans="3:86" x14ac:dyDescent="0.25">
      <c r="C90" s="46"/>
      <c r="E90" s="223" t="s">
        <v>246</v>
      </c>
      <c r="F90" s="224"/>
      <c r="G90" s="224"/>
      <c r="H90" s="224"/>
      <c r="I90" s="224"/>
      <c r="J90" s="224"/>
      <c r="K90" s="225" t="str">
        <f t="shared" si="6"/>
        <v>LADIPUR RSK</v>
      </c>
      <c r="L90" s="225"/>
      <c r="M90" s="225"/>
      <c r="N90" s="225"/>
      <c r="O90" s="225"/>
      <c r="P90" s="225"/>
      <c r="Q90" s="225"/>
      <c r="R90" s="225"/>
      <c r="S90" s="225"/>
      <c r="T90" s="225"/>
      <c r="U90" s="225"/>
      <c r="V90" s="225"/>
      <c r="W90" s="225"/>
      <c r="X90" s="225"/>
      <c r="Y90" s="121"/>
      <c r="Z90" s="226">
        <v>1</v>
      </c>
      <c r="AA90" s="226"/>
      <c r="AB90" s="226"/>
      <c r="AC90" s="226"/>
      <c r="AD90" s="226"/>
      <c r="AE90" s="226"/>
      <c r="AF90" s="225" t="s">
        <v>315</v>
      </c>
      <c r="AG90" s="225"/>
      <c r="AH90" s="227">
        <v>4468.1000000000004</v>
      </c>
      <c r="AI90" s="227"/>
      <c r="AJ90" s="227"/>
      <c r="AK90" s="227"/>
      <c r="AL90" s="227"/>
      <c r="AM90" s="227"/>
      <c r="AN90" s="54" t="s">
        <v>316</v>
      </c>
      <c r="AO90" s="54"/>
      <c r="AP90" s="228">
        <f t="shared" si="7"/>
        <v>67021.187233000019</v>
      </c>
      <c r="AQ90" s="228"/>
      <c r="AR90" s="228"/>
      <c r="AS90" s="228"/>
      <c r="AT90" s="228"/>
      <c r="AU90" s="228"/>
      <c r="AV90" s="228"/>
      <c r="AW90" s="228"/>
      <c r="AX90" s="228"/>
      <c r="AY90" s="228"/>
      <c r="AZ90" s="229"/>
      <c r="BB90" s="51"/>
      <c r="CE90" s="10" t="s">
        <v>179</v>
      </c>
      <c r="CF90" s="22" t="s">
        <v>180</v>
      </c>
      <c r="CG90" s="7">
        <v>8.8825477485013238</v>
      </c>
      <c r="CH90" s="4">
        <f t="shared" si="5"/>
        <v>127429.02999999998</v>
      </c>
    </row>
    <row r="91" spans="3:86" x14ac:dyDescent="0.25">
      <c r="C91" s="46"/>
      <c r="E91" s="131"/>
      <c r="F91" s="131"/>
      <c r="G91" s="131"/>
      <c r="H91" s="131"/>
      <c r="I91" s="131"/>
      <c r="J91" s="131"/>
      <c r="K91" s="122"/>
      <c r="L91" s="122"/>
      <c r="M91" s="122"/>
      <c r="N91" s="122"/>
      <c r="O91" s="122"/>
      <c r="P91" s="122"/>
      <c r="Q91" s="122"/>
      <c r="R91" s="122"/>
      <c r="S91" s="122"/>
      <c r="T91" s="122"/>
      <c r="U91" s="122"/>
      <c r="V91" s="122"/>
      <c r="W91" s="122"/>
      <c r="X91" s="122"/>
      <c r="Y91" s="122"/>
      <c r="Z91" s="111"/>
      <c r="AA91" s="111"/>
      <c r="AB91" s="111"/>
      <c r="AC91" s="111"/>
      <c r="AD91" s="111"/>
      <c r="AE91" s="111"/>
      <c r="AF91" s="122"/>
      <c r="AG91" s="122"/>
      <c r="AH91" s="131"/>
      <c r="AI91" s="131"/>
      <c r="AJ91" s="131"/>
      <c r="AK91" s="131"/>
      <c r="AL91" s="131"/>
      <c r="AM91" s="131"/>
      <c r="AP91" s="112"/>
      <c r="AQ91" s="112"/>
      <c r="AR91" s="112"/>
      <c r="AS91" s="112"/>
      <c r="AT91" s="112"/>
      <c r="AU91" s="112"/>
      <c r="AV91" s="112"/>
      <c r="AW91" s="112"/>
      <c r="AX91" s="112"/>
      <c r="AY91" s="112"/>
      <c r="AZ91" s="112"/>
      <c r="BB91" s="51"/>
      <c r="CE91" s="10" t="s">
        <v>181</v>
      </c>
      <c r="CF91" s="22" t="s">
        <v>182</v>
      </c>
      <c r="CG91" s="7">
        <v>7.6998738324271576</v>
      </c>
      <c r="CH91" s="4">
        <f t="shared" si="5"/>
        <v>110462.39</v>
      </c>
    </row>
    <row r="92" spans="3:86" x14ac:dyDescent="0.25">
      <c r="C92" s="46"/>
      <c r="E92" s="131"/>
      <c r="F92" s="131"/>
      <c r="G92" s="131"/>
      <c r="H92" s="131"/>
      <c r="I92" s="131"/>
      <c r="J92" s="131"/>
      <c r="K92" s="122"/>
      <c r="L92" s="122"/>
      <c r="M92" s="122"/>
      <c r="N92" s="122"/>
      <c r="O92" s="122"/>
      <c r="P92" s="122"/>
      <c r="Q92" s="122"/>
      <c r="R92" s="122"/>
      <c r="S92" s="122"/>
      <c r="T92" s="122"/>
      <c r="U92" s="122"/>
      <c r="V92" s="122"/>
      <c r="W92" s="122"/>
      <c r="X92" s="122"/>
      <c r="Y92" s="122"/>
      <c r="Z92" s="111"/>
      <c r="AA92" s="111"/>
      <c r="AB92" s="111"/>
      <c r="AC92" s="111"/>
      <c r="AD92" s="111"/>
      <c r="AE92" s="111"/>
      <c r="AF92" s="122"/>
      <c r="AG92" s="122"/>
      <c r="AH92" s="131"/>
      <c r="AI92" s="131"/>
      <c r="AJ92" s="131"/>
      <c r="AK92" s="59"/>
      <c r="AL92" s="230" t="s">
        <v>318</v>
      </c>
      <c r="AM92" s="230"/>
      <c r="AN92" s="230"/>
      <c r="AO92" s="230"/>
      <c r="AP92" s="112" t="s">
        <v>11</v>
      </c>
      <c r="AQ92" s="242">
        <f>SUM(AP74:AZ90)</f>
        <v>1941716.2570599006</v>
      </c>
      <c r="AR92" s="242"/>
      <c r="AS92" s="242"/>
      <c r="AT92" s="242"/>
      <c r="AU92" s="242"/>
      <c r="AV92" s="242"/>
      <c r="AW92" s="242"/>
      <c r="AX92" s="242"/>
      <c r="AY92" s="242"/>
      <c r="AZ92" s="242"/>
      <c r="BB92" s="51"/>
      <c r="CE92" s="10" t="s">
        <v>183</v>
      </c>
      <c r="CF92" s="11" t="s">
        <v>184</v>
      </c>
      <c r="CG92" s="7">
        <v>0.59577582601421997</v>
      </c>
      <c r="CH92" s="4">
        <f t="shared" si="5"/>
        <v>8547</v>
      </c>
    </row>
    <row r="93" spans="3:86" x14ac:dyDescent="0.25">
      <c r="C93" s="46"/>
      <c r="E93" s="131"/>
      <c r="F93" s="131"/>
      <c r="G93" s="131"/>
      <c r="H93" s="131"/>
      <c r="I93" s="131"/>
      <c r="J93" s="131"/>
      <c r="K93" s="122"/>
      <c r="L93" s="122"/>
      <c r="M93" s="122"/>
      <c r="N93" s="122"/>
      <c r="O93" s="122"/>
      <c r="P93" s="122"/>
      <c r="Q93" s="122"/>
      <c r="R93" s="122"/>
      <c r="S93" s="122"/>
      <c r="T93" s="122"/>
      <c r="U93" s="122"/>
      <c r="V93" s="122"/>
      <c r="W93" s="122"/>
      <c r="X93" s="122"/>
      <c r="Y93" s="122"/>
      <c r="Z93" s="111"/>
      <c r="AA93" s="111"/>
      <c r="AB93" s="111"/>
      <c r="AC93" s="111"/>
      <c r="AD93" s="111"/>
      <c r="AE93" s="111"/>
      <c r="AF93" s="122"/>
      <c r="AG93" s="122"/>
      <c r="AH93" s="131"/>
      <c r="AI93" s="131"/>
      <c r="AJ93" s="131"/>
      <c r="AK93" s="59"/>
      <c r="AL93" s="230" t="s">
        <v>317</v>
      </c>
      <c r="AM93" s="230"/>
      <c r="AN93" s="230"/>
      <c r="AO93" s="230"/>
      <c r="AP93" s="112" t="s">
        <v>11</v>
      </c>
      <c r="AQ93" s="242">
        <f>AQ92/AQ68</f>
        <v>924.62678907614315</v>
      </c>
      <c r="AR93" s="242"/>
      <c r="AS93" s="242"/>
      <c r="AT93" s="242"/>
      <c r="AU93" s="242"/>
      <c r="AV93" s="242"/>
      <c r="AW93" s="242"/>
      <c r="AX93" s="242"/>
      <c r="AY93" s="242"/>
      <c r="AZ93" s="242"/>
      <c r="BB93" s="51"/>
      <c r="CE93" s="10" t="s">
        <v>185</v>
      </c>
      <c r="CF93" s="11" t="s">
        <v>186</v>
      </c>
      <c r="CG93" s="7">
        <v>0.41704307820995395</v>
      </c>
      <c r="CH93" s="4">
        <f t="shared" si="5"/>
        <v>5982.9</v>
      </c>
    </row>
    <row r="94" spans="3:86" x14ac:dyDescent="0.25">
      <c r="C94" s="46"/>
      <c r="E94" s="131"/>
      <c r="F94" s="131"/>
      <c r="G94" s="131"/>
      <c r="H94" s="131"/>
      <c r="I94" s="131"/>
      <c r="J94" s="131"/>
      <c r="K94" s="122"/>
      <c r="L94" s="122"/>
      <c r="M94" s="122"/>
      <c r="N94" s="122"/>
      <c r="O94" s="122"/>
      <c r="P94" s="122"/>
      <c r="Q94" s="122"/>
      <c r="R94" s="122"/>
      <c r="S94" s="122"/>
      <c r="T94" s="122"/>
      <c r="U94" s="122"/>
      <c r="V94" s="122"/>
      <c r="W94" s="122"/>
      <c r="X94" s="122"/>
      <c r="Y94" s="122"/>
      <c r="Z94" s="111"/>
      <c r="AA94" s="111"/>
      <c r="AB94" s="111"/>
      <c r="AC94" s="111"/>
      <c r="AD94" s="111"/>
      <c r="AE94" s="111"/>
      <c r="AF94" s="122"/>
      <c r="AG94" s="122"/>
      <c r="AH94" s="131"/>
      <c r="AI94" s="131"/>
      <c r="AJ94" s="131"/>
      <c r="AK94" s="131"/>
      <c r="AL94" s="131"/>
      <c r="AM94" s="131"/>
      <c r="AQ94" s="131"/>
      <c r="AR94" s="131"/>
      <c r="AS94" s="131"/>
      <c r="AT94" s="131"/>
      <c r="AU94" s="131"/>
      <c r="AV94" s="131"/>
      <c r="AW94" s="131"/>
      <c r="AX94" s="131"/>
      <c r="AY94" s="131"/>
      <c r="AZ94" s="131"/>
      <c r="BB94" s="51"/>
      <c r="CE94" s="10" t="s">
        <v>187</v>
      </c>
      <c r="CF94" s="11" t="s">
        <v>188</v>
      </c>
      <c r="CG94" s="7">
        <v>0.92429945629443744</v>
      </c>
      <c r="CH94" s="4">
        <f t="shared" si="5"/>
        <v>13260</v>
      </c>
    </row>
    <row r="95" spans="3:86" ht="17.25" thickBot="1" x14ac:dyDescent="0.3">
      <c r="C95" s="60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2"/>
      <c r="CE95" s="10" t="s">
        <v>189</v>
      </c>
      <c r="CF95" s="11" t="s">
        <v>190</v>
      </c>
      <c r="CG95" s="8">
        <v>0.27780566011431757</v>
      </c>
      <c r="CH95" s="4">
        <f t="shared" si="5"/>
        <v>3985.3999999999996</v>
      </c>
    </row>
    <row r="96" spans="3:86" x14ac:dyDescent="0.25">
      <c r="E96" s="230"/>
      <c r="F96" s="230"/>
      <c r="G96" s="230"/>
      <c r="H96" s="230"/>
      <c r="I96" s="230"/>
      <c r="K96" s="230"/>
      <c r="L96" s="230"/>
      <c r="M96" s="230"/>
      <c r="N96" s="230"/>
      <c r="O96" s="230"/>
      <c r="P96" s="230"/>
      <c r="Q96" s="230"/>
      <c r="R96" s="230"/>
      <c r="S96" s="230"/>
      <c r="T96" s="230"/>
      <c r="U96" s="230"/>
      <c r="AD96" s="42"/>
      <c r="AE96" s="42"/>
      <c r="AF96" s="42"/>
      <c r="AG96" s="42"/>
      <c r="AH96" s="230"/>
      <c r="AI96" s="230"/>
      <c r="AJ96" s="230"/>
      <c r="AK96" s="230"/>
      <c r="AL96" s="230"/>
      <c r="AM96" s="230"/>
      <c r="AN96" s="230"/>
      <c r="AO96" s="230"/>
      <c r="AQ96" s="251"/>
      <c r="AR96" s="251"/>
      <c r="AS96" s="251"/>
      <c r="AT96" s="251"/>
      <c r="CE96" s="10" t="s">
        <v>191</v>
      </c>
      <c r="CF96" s="11" t="s">
        <v>192</v>
      </c>
      <c r="CG96" s="7">
        <v>1.4798550118499931</v>
      </c>
      <c r="CH96" s="4">
        <f t="shared" si="5"/>
        <v>21230</v>
      </c>
    </row>
    <row r="97" spans="3:86" ht="17.25" thickBot="1" x14ac:dyDescent="0.3">
      <c r="E97" s="230"/>
      <c r="F97" s="230"/>
      <c r="G97" s="230"/>
      <c r="H97" s="230"/>
      <c r="I97" s="230"/>
      <c r="AD97" s="42"/>
      <c r="AE97" s="42"/>
      <c r="AF97" s="42"/>
      <c r="AG97" s="42"/>
      <c r="AH97" s="230"/>
      <c r="AI97" s="230"/>
      <c r="AJ97" s="230"/>
      <c r="AK97" s="230"/>
      <c r="AL97" s="230"/>
      <c r="AM97" s="230"/>
      <c r="AN97" s="230"/>
      <c r="AO97" s="230"/>
      <c r="AQ97" s="230"/>
      <c r="AR97" s="230"/>
      <c r="AS97" s="230"/>
      <c r="AT97" s="230"/>
      <c r="CE97" s="10" t="s">
        <v>193</v>
      </c>
      <c r="CF97" s="11" t="s">
        <v>194</v>
      </c>
      <c r="CG97" s="7">
        <v>1.4087850271852782</v>
      </c>
      <c r="CH97" s="4">
        <f t="shared" si="5"/>
        <v>20210.43</v>
      </c>
    </row>
    <row r="98" spans="3:86" x14ac:dyDescent="0.25">
      <c r="C98" s="43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5"/>
      <c r="CE98" s="10" t="s">
        <v>195</v>
      </c>
      <c r="CF98" s="11" t="s">
        <v>196</v>
      </c>
      <c r="CG98" s="7">
        <v>1.9592004739997211</v>
      </c>
      <c r="CH98" s="4">
        <f t="shared" si="5"/>
        <v>28106.69</v>
      </c>
    </row>
    <row r="99" spans="3:86" x14ac:dyDescent="0.25">
      <c r="C99" s="46"/>
      <c r="E99" s="245" t="s">
        <v>0</v>
      </c>
      <c r="F99" s="245"/>
      <c r="G99" s="245"/>
      <c r="H99" s="245"/>
      <c r="I99" s="245"/>
      <c r="J99" s="49" t="s">
        <v>11</v>
      </c>
      <c r="K99" s="245" t="s">
        <v>570</v>
      </c>
      <c r="L99" s="245"/>
      <c r="M99" s="245"/>
      <c r="N99" s="245"/>
      <c r="O99" s="245"/>
      <c r="P99" s="245"/>
      <c r="Q99" s="245"/>
      <c r="R99" s="245"/>
      <c r="S99" s="245"/>
      <c r="T99" s="245"/>
      <c r="U99" s="245"/>
      <c r="V99" s="49"/>
      <c r="W99" s="49"/>
      <c r="X99" s="49"/>
      <c r="Y99" s="49"/>
      <c r="Z99" s="49"/>
      <c r="AA99" s="49"/>
      <c r="AB99" s="49"/>
      <c r="AC99" s="49"/>
      <c r="AD99" s="50"/>
      <c r="AE99" s="50"/>
      <c r="AF99" s="50"/>
      <c r="AG99" s="50"/>
      <c r="AH99" s="245" t="s">
        <v>3</v>
      </c>
      <c r="AI99" s="245"/>
      <c r="AJ99" s="245"/>
      <c r="AK99" s="245"/>
      <c r="AL99" s="245"/>
      <c r="AM99" s="245"/>
      <c r="AN99" s="245"/>
      <c r="AO99" s="245"/>
      <c r="AP99" s="49" t="s">
        <v>11</v>
      </c>
      <c r="AQ99" s="247">
        <v>446.81</v>
      </c>
      <c r="AR99" s="247"/>
      <c r="AS99" s="247"/>
      <c r="AT99" s="247"/>
      <c r="AU99" s="49" t="s">
        <v>319</v>
      </c>
      <c r="AV99" s="49"/>
      <c r="AW99" s="49"/>
      <c r="AX99" s="49"/>
      <c r="AY99" s="49"/>
      <c r="AZ99" s="49"/>
      <c r="BB99" s="51"/>
      <c r="CE99" s="10" t="s">
        <v>9</v>
      </c>
      <c r="CF99" s="11" t="s">
        <v>197</v>
      </c>
      <c r="CG99" s="7">
        <v>0.1663529903805939</v>
      </c>
      <c r="CH99" s="4">
        <f t="shared" si="5"/>
        <v>2386.5</v>
      </c>
    </row>
    <row r="100" spans="3:86" x14ac:dyDescent="0.25">
      <c r="C100" s="46"/>
      <c r="E100" s="245" t="s">
        <v>322</v>
      </c>
      <c r="F100" s="245"/>
      <c r="G100" s="245"/>
      <c r="H100" s="245"/>
      <c r="I100" s="245"/>
      <c r="J100" s="49" t="s">
        <v>11</v>
      </c>
      <c r="K100" s="245" t="s">
        <v>571</v>
      </c>
      <c r="L100" s="245"/>
      <c r="M100" s="245"/>
      <c r="N100" s="245"/>
      <c r="O100" s="245"/>
      <c r="P100" s="245"/>
      <c r="Q100" s="245"/>
      <c r="R100" s="245"/>
      <c r="S100" s="245"/>
      <c r="T100" s="245"/>
      <c r="U100" s="245"/>
      <c r="V100" s="49"/>
      <c r="W100" s="49"/>
      <c r="X100" s="49"/>
      <c r="Y100" s="49"/>
      <c r="Z100" s="49"/>
      <c r="AA100" s="49"/>
      <c r="AB100" s="49"/>
      <c r="AC100" s="49"/>
      <c r="AD100" s="50"/>
      <c r="AE100" s="50"/>
      <c r="AF100" s="50"/>
      <c r="AG100" s="50"/>
      <c r="AH100" s="245" t="s">
        <v>4</v>
      </c>
      <c r="AI100" s="245"/>
      <c r="AJ100" s="245"/>
      <c r="AK100" s="245"/>
      <c r="AL100" s="245"/>
      <c r="AM100" s="245"/>
      <c r="AN100" s="245"/>
      <c r="AO100" s="245"/>
      <c r="AP100" s="49" t="s">
        <v>11</v>
      </c>
      <c r="AQ100" s="245">
        <v>2100</v>
      </c>
      <c r="AR100" s="245"/>
      <c r="AS100" s="245"/>
      <c r="AT100" s="245"/>
      <c r="AU100" s="49" t="s">
        <v>320</v>
      </c>
      <c r="AV100" s="49"/>
      <c r="AW100" s="49"/>
      <c r="AX100" s="49"/>
      <c r="AY100" s="49"/>
      <c r="AZ100" s="49"/>
      <c r="BB100" s="51"/>
      <c r="CE100" s="10" t="s">
        <v>10</v>
      </c>
      <c r="CF100" s="11" t="s">
        <v>198</v>
      </c>
      <c r="CG100" s="7">
        <v>0.61898787118360521</v>
      </c>
      <c r="CH100" s="4">
        <f t="shared" si="5"/>
        <v>8880</v>
      </c>
    </row>
    <row r="101" spans="3:86" x14ac:dyDescent="0.25">
      <c r="C101" s="46"/>
      <c r="E101" s="245" t="s">
        <v>1</v>
      </c>
      <c r="F101" s="245"/>
      <c r="G101" s="245"/>
      <c r="H101" s="245"/>
      <c r="I101" s="245"/>
      <c r="J101" s="49" t="s">
        <v>11</v>
      </c>
      <c r="K101" s="245" t="s">
        <v>563</v>
      </c>
      <c r="L101" s="245"/>
      <c r="M101" s="245"/>
      <c r="N101" s="245"/>
      <c r="O101" s="245"/>
      <c r="P101" s="245"/>
      <c r="Q101" s="245"/>
      <c r="R101" s="245"/>
      <c r="S101" s="245"/>
      <c r="T101" s="245"/>
      <c r="U101" s="245"/>
      <c r="V101" s="49"/>
      <c r="W101" s="49"/>
      <c r="X101" s="49"/>
      <c r="Y101" s="49"/>
      <c r="Z101" s="49"/>
      <c r="AA101" s="49"/>
      <c r="AB101" s="49"/>
      <c r="AC101" s="49"/>
      <c r="AD101" s="50"/>
      <c r="AE101" s="50"/>
      <c r="AF101" s="50"/>
      <c r="AG101" s="50"/>
      <c r="AH101" s="245"/>
      <c r="AI101" s="245"/>
      <c r="AJ101" s="245"/>
      <c r="AK101" s="245"/>
      <c r="AL101" s="245"/>
      <c r="AM101" s="245"/>
      <c r="AN101" s="245"/>
      <c r="AO101" s="245"/>
      <c r="AP101" s="49"/>
      <c r="AQ101" s="246"/>
      <c r="AR101" s="246"/>
      <c r="AS101" s="246"/>
      <c r="AT101" s="246"/>
      <c r="AU101" s="49"/>
      <c r="AV101" s="49"/>
      <c r="AW101" s="49"/>
      <c r="AX101" s="49"/>
      <c r="AY101" s="49"/>
      <c r="AZ101" s="49"/>
      <c r="BB101" s="51"/>
      <c r="CE101" s="10" t="s">
        <v>199</v>
      </c>
      <c r="CF101" s="11" t="s">
        <v>200</v>
      </c>
      <c r="CG101" s="7">
        <v>0.794646591384358</v>
      </c>
      <c r="CH101" s="4">
        <f t="shared" si="5"/>
        <v>11400</v>
      </c>
    </row>
    <row r="102" spans="3:86" x14ac:dyDescent="0.25">
      <c r="C102" s="46"/>
      <c r="E102" s="245" t="s">
        <v>2</v>
      </c>
      <c r="F102" s="245"/>
      <c r="G102" s="245"/>
      <c r="H102" s="245"/>
      <c r="I102" s="245"/>
      <c r="J102" s="49" t="s">
        <v>11</v>
      </c>
      <c r="K102" s="245" t="s">
        <v>572</v>
      </c>
      <c r="L102" s="245"/>
      <c r="M102" s="245"/>
      <c r="N102" s="245"/>
      <c r="O102" s="245"/>
      <c r="P102" s="245"/>
      <c r="Q102" s="245"/>
      <c r="R102" s="245"/>
      <c r="S102" s="245"/>
      <c r="T102" s="245"/>
      <c r="U102" s="245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245"/>
      <c r="AI102" s="245"/>
      <c r="AJ102" s="245"/>
      <c r="AK102" s="245"/>
      <c r="AL102" s="245"/>
      <c r="AM102" s="245"/>
      <c r="AN102" s="245"/>
      <c r="AO102" s="245"/>
      <c r="AP102" s="49"/>
      <c r="AQ102" s="49"/>
      <c r="AR102" s="49"/>
      <c r="AS102" s="49"/>
      <c r="AT102" s="49"/>
      <c r="AU102" s="49"/>
      <c r="AV102" s="49"/>
      <c r="AW102" s="49"/>
      <c r="AX102" s="49"/>
      <c r="AY102" s="49"/>
      <c r="AZ102" s="49"/>
      <c r="BB102" s="51"/>
      <c r="CE102" s="10" t="s">
        <v>201</v>
      </c>
      <c r="CF102" s="11" t="s">
        <v>202</v>
      </c>
      <c r="CG102" s="7">
        <v>0.71099958176495193</v>
      </c>
      <c r="CH102" s="4">
        <f t="shared" si="5"/>
        <v>10200</v>
      </c>
    </row>
    <row r="103" spans="3:86" x14ac:dyDescent="0.25">
      <c r="C103" s="46"/>
      <c r="BB103" s="51"/>
      <c r="CE103" s="10" t="s">
        <v>203</v>
      </c>
      <c r="CF103" s="11" t="s">
        <v>204</v>
      </c>
      <c r="CG103" s="7">
        <v>1.3377959012965286</v>
      </c>
      <c r="CH103" s="4">
        <f t="shared" si="5"/>
        <v>19192.02</v>
      </c>
    </row>
    <row r="104" spans="3:86" x14ac:dyDescent="0.25">
      <c r="C104" s="46"/>
      <c r="BB104" s="51"/>
      <c r="CE104" s="10" t="s">
        <v>205</v>
      </c>
      <c r="CF104" s="11" t="s">
        <v>206</v>
      </c>
      <c r="CG104" s="7">
        <v>2.4213495050885263</v>
      </c>
      <c r="CH104" s="4">
        <f t="shared" si="5"/>
        <v>34736.68</v>
      </c>
    </row>
    <row r="105" spans="3:86" x14ac:dyDescent="0.25">
      <c r="C105" s="46"/>
      <c r="BB105" s="51"/>
      <c r="CE105" s="10" t="s">
        <v>207</v>
      </c>
      <c r="CF105" s="11" t="s">
        <v>208</v>
      </c>
      <c r="CG105" s="7">
        <v>0.88</v>
      </c>
      <c r="CH105" s="4">
        <f t="shared" si="5"/>
        <v>12624.48</v>
      </c>
    </row>
    <row r="106" spans="3:86" x14ac:dyDescent="0.25">
      <c r="C106" s="46"/>
      <c r="E106" s="208" t="s">
        <v>209</v>
      </c>
      <c r="F106" s="209"/>
      <c r="G106" s="209"/>
      <c r="H106" s="209"/>
      <c r="I106" s="209"/>
      <c r="J106" s="209"/>
      <c r="K106" s="210" t="str">
        <f t="shared" ref="K106:K123" si="8">VLOOKUP(E106,$CE$1:$CH$1002,2,FALSE)</f>
        <v>MEGALASE HSC</v>
      </c>
      <c r="L106" s="210"/>
      <c r="M106" s="210"/>
      <c r="N106" s="210"/>
      <c r="O106" s="210"/>
      <c r="P106" s="210"/>
      <c r="Q106" s="210"/>
      <c r="R106" s="210"/>
      <c r="S106" s="210"/>
      <c r="T106" s="210"/>
      <c r="U106" s="210"/>
      <c r="V106" s="210"/>
      <c r="W106" s="210"/>
      <c r="X106" s="210"/>
      <c r="Y106" s="127"/>
      <c r="Z106" s="211">
        <v>2</v>
      </c>
      <c r="AA106" s="211"/>
      <c r="AB106" s="211"/>
      <c r="AC106" s="211"/>
      <c r="AD106" s="211"/>
      <c r="AE106" s="211"/>
      <c r="AF106" s="210" t="s">
        <v>315</v>
      </c>
      <c r="AG106" s="210"/>
      <c r="AH106" s="212">
        <v>8936.2000000000007</v>
      </c>
      <c r="AI106" s="212"/>
      <c r="AJ106" s="212"/>
      <c r="AK106" s="212"/>
      <c r="AL106" s="212"/>
      <c r="AM106" s="212"/>
      <c r="AN106" s="52" t="s">
        <v>316</v>
      </c>
      <c r="AO106" s="52"/>
      <c r="AP106" s="213">
        <f t="shared" ref="AP106:AP123" si="9">(AH106*VLOOKUP(E106,$CE$1:$CH$1002,4,FALSE))/1000</f>
        <v>404123.82792600006</v>
      </c>
      <c r="AQ106" s="213"/>
      <c r="AR106" s="213"/>
      <c r="AS106" s="213"/>
      <c r="AT106" s="213"/>
      <c r="AU106" s="213"/>
      <c r="AV106" s="213"/>
      <c r="AW106" s="213"/>
      <c r="AX106" s="213"/>
      <c r="AY106" s="213"/>
      <c r="AZ106" s="214"/>
      <c r="BB106" s="51"/>
      <c r="CE106" s="12" t="s">
        <v>209</v>
      </c>
      <c r="CF106" s="13" t="s">
        <v>210</v>
      </c>
      <c r="CG106" s="7">
        <v>3.1523232956921792</v>
      </c>
      <c r="CH106" s="4">
        <f t="shared" si="5"/>
        <v>45223.23</v>
      </c>
    </row>
    <row r="107" spans="3:86" x14ac:dyDescent="0.25">
      <c r="C107" s="46"/>
      <c r="E107" s="200" t="s">
        <v>216</v>
      </c>
      <c r="F107" s="243"/>
      <c r="G107" s="243"/>
      <c r="H107" s="243"/>
      <c r="I107" s="243"/>
      <c r="J107" s="243"/>
      <c r="K107" s="230" t="str">
        <f t="shared" si="8"/>
        <v>JINTERGE ECO HT 102</v>
      </c>
      <c r="L107" s="230"/>
      <c r="M107" s="230"/>
      <c r="N107" s="230"/>
      <c r="O107" s="230"/>
      <c r="P107" s="230"/>
      <c r="Q107" s="230"/>
      <c r="R107" s="230"/>
      <c r="S107" s="230"/>
      <c r="T107" s="230"/>
      <c r="U107" s="230"/>
      <c r="V107" s="230"/>
      <c r="W107" s="230"/>
      <c r="X107" s="230"/>
      <c r="Y107" s="122"/>
      <c r="Z107" s="203">
        <v>1</v>
      </c>
      <c r="AA107" s="203"/>
      <c r="AB107" s="203"/>
      <c r="AC107" s="203"/>
      <c r="AD107" s="203"/>
      <c r="AE107" s="203"/>
      <c r="AF107" s="230" t="s">
        <v>315</v>
      </c>
      <c r="AG107" s="230"/>
      <c r="AH107" s="249">
        <v>4468.1000000000004</v>
      </c>
      <c r="AI107" s="249"/>
      <c r="AJ107" s="249"/>
      <c r="AK107" s="249"/>
      <c r="AL107" s="249"/>
      <c r="AM107" s="249"/>
      <c r="AN107" s="41" t="s">
        <v>316</v>
      </c>
      <c r="AP107" s="242">
        <f t="shared" si="9"/>
        <v>74781.517356000011</v>
      </c>
      <c r="AQ107" s="242"/>
      <c r="AR107" s="242"/>
      <c r="AS107" s="242"/>
      <c r="AT107" s="242"/>
      <c r="AU107" s="242"/>
      <c r="AV107" s="242"/>
      <c r="AW107" s="242"/>
      <c r="AX107" s="242"/>
      <c r="AY107" s="242"/>
      <c r="AZ107" s="206"/>
      <c r="BB107" s="51"/>
      <c r="CE107" s="5" t="s">
        <v>211</v>
      </c>
      <c r="CF107" s="11" t="s">
        <v>212</v>
      </c>
      <c r="CG107" s="7">
        <v>1.3936128537571448</v>
      </c>
      <c r="CH107" s="4">
        <f t="shared" si="5"/>
        <v>19992.77</v>
      </c>
    </row>
    <row r="108" spans="3:86" x14ac:dyDescent="0.25">
      <c r="C108" s="46"/>
      <c r="E108" s="200" t="s">
        <v>185</v>
      </c>
      <c r="F108" s="243"/>
      <c r="G108" s="243"/>
      <c r="H108" s="243"/>
      <c r="I108" s="243"/>
      <c r="J108" s="243"/>
      <c r="K108" s="230" t="str">
        <f t="shared" si="8"/>
        <v>H2O2</v>
      </c>
      <c r="L108" s="230"/>
      <c r="M108" s="230"/>
      <c r="N108" s="230"/>
      <c r="O108" s="230"/>
      <c r="P108" s="230"/>
      <c r="Q108" s="230"/>
      <c r="R108" s="230"/>
      <c r="S108" s="230"/>
      <c r="T108" s="230"/>
      <c r="U108" s="230"/>
      <c r="V108" s="230"/>
      <c r="W108" s="230"/>
      <c r="X108" s="230"/>
      <c r="Y108" s="122"/>
      <c r="Z108" s="203">
        <v>4</v>
      </c>
      <c r="AA108" s="203"/>
      <c r="AB108" s="203"/>
      <c r="AC108" s="203"/>
      <c r="AD108" s="203"/>
      <c r="AE108" s="203"/>
      <c r="AF108" s="230" t="s">
        <v>315</v>
      </c>
      <c r="AG108" s="230"/>
      <c r="AH108" s="249">
        <v>17872.400000000001</v>
      </c>
      <c r="AI108" s="249"/>
      <c r="AJ108" s="249"/>
      <c r="AK108" s="249"/>
      <c r="AL108" s="249"/>
      <c r="AM108" s="249"/>
      <c r="AN108" s="41" t="s">
        <v>316</v>
      </c>
      <c r="AP108" s="242">
        <f t="shared" si="9"/>
        <v>106928.78196000001</v>
      </c>
      <c r="AQ108" s="242"/>
      <c r="AR108" s="242"/>
      <c r="AS108" s="242"/>
      <c r="AT108" s="242"/>
      <c r="AU108" s="242"/>
      <c r="AV108" s="242"/>
      <c r="AW108" s="242"/>
      <c r="AX108" s="242"/>
      <c r="AY108" s="242"/>
      <c r="AZ108" s="206"/>
      <c r="BB108" s="51"/>
      <c r="CE108" s="10" t="s">
        <v>213</v>
      </c>
      <c r="CF108" s="11" t="s">
        <v>214</v>
      </c>
      <c r="CG108" s="7">
        <v>0.59725149867558902</v>
      </c>
      <c r="CH108" s="4">
        <f t="shared" si="5"/>
        <v>8568.17</v>
      </c>
    </row>
    <row r="109" spans="3:86" x14ac:dyDescent="0.25">
      <c r="C109" s="46"/>
      <c r="E109" s="200" t="s">
        <v>183</v>
      </c>
      <c r="F109" s="243"/>
      <c r="G109" s="243"/>
      <c r="H109" s="243"/>
      <c r="I109" s="243"/>
      <c r="J109" s="243"/>
      <c r="K109" s="230" t="str">
        <f t="shared" si="8"/>
        <v>CAUSTIC SODA LIQ</v>
      </c>
      <c r="L109" s="230"/>
      <c r="M109" s="230"/>
      <c r="N109" s="230"/>
      <c r="O109" s="230"/>
      <c r="P109" s="230"/>
      <c r="Q109" s="230"/>
      <c r="R109" s="230"/>
      <c r="S109" s="230"/>
      <c r="T109" s="230"/>
      <c r="U109" s="230"/>
      <c r="V109" s="230"/>
      <c r="W109" s="230"/>
      <c r="X109" s="230"/>
      <c r="Y109" s="122"/>
      <c r="Z109" s="203">
        <v>3</v>
      </c>
      <c r="AA109" s="203"/>
      <c r="AB109" s="203"/>
      <c r="AC109" s="203"/>
      <c r="AD109" s="203"/>
      <c r="AE109" s="203"/>
      <c r="AF109" s="230" t="s">
        <v>315</v>
      </c>
      <c r="AG109" s="230"/>
      <c r="AH109" s="249">
        <v>13404.3</v>
      </c>
      <c r="AI109" s="249"/>
      <c r="AJ109" s="249"/>
      <c r="AK109" s="249"/>
      <c r="AL109" s="249"/>
      <c r="AM109" s="249"/>
      <c r="AN109" s="41" t="s">
        <v>316</v>
      </c>
      <c r="AP109" s="242">
        <f t="shared" si="9"/>
        <v>114566.5521</v>
      </c>
      <c r="AQ109" s="242"/>
      <c r="AR109" s="242"/>
      <c r="AS109" s="242"/>
      <c r="AT109" s="242"/>
      <c r="AU109" s="242"/>
      <c r="AV109" s="242"/>
      <c r="AW109" s="242"/>
      <c r="AX109" s="242"/>
      <c r="AY109" s="242"/>
      <c r="AZ109" s="206"/>
      <c r="BB109" s="51"/>
      <c r="CE109" s="10" t="s">
        <v>8</v>
      </c>
      <c r="CF109" s="11" t="s">
        <v>215</v>
      </c>
      <c r="CG109" s="7">
        <v>1.4379018541753799</v>
      </c>
      <c r="CH109" s="4">
        <f t="shared" si="5"/>
        <v>20628.14</v>
      </c>
    </row>
    <row r="110" spans="3:86" x14ac:dyDescent="0.25">
      <c r="C110" s="46"/>
      <c r="E110" s="200" t="s">
        <v>256</v>
      </c>
      <c r="F110" s="243"/>
      <c r="G110" s="243"/>
      <c r="H110" s="243"/>
      <c r="I110" s="243"/>
      <c r="J110" s="243"/>
      <c r="K110" s="230" t="str">
        <f t="shared" si="8"/>
        <v>UNICEL SPC</v>
      </c>
      <c r="L110" s="230"/>
      <c r="M110" s="230"/>
      <c r="N110" s="230"/>
      <c r="O110" s="230"/>
      <c r="P110" s="230"/>
      <c r="Q110" s="230"/>
      <c r="R110" s="230"/>
      <c r="S110" s="230"/>
      <c r="T110" s="230"/>
      <c r="U110" s="230"/>
      <c r="V110" s="230"/>
      <c r="W110" s="230"/>
      <c r="X110" s="230"/>
      <c r="Y110" s="122"/>
      <c r="Z110" s="203">
        <v>1.5</v>
      </c>
      <c r="AA110" s="203"/>
      <c r="AB110" s="203"/>
      <c r="AC110" s="203"/>
      <c r="AD110" s="203"/>
      <c r="AE110" s="203"/>
      <c r="AF110" s="230" t="s">
        <v>315</v>
      </c>
      <c r="AG110" s="230"/>
      <c r="AH110" s="249">
        <v>6702.15</v>
      </c>
      <c r="AI110" s="249"/>
      <c r="AJ110" s="249"/>
      <c r="AK110" s="249"/>
      <c r="AL110" s="249"/>
      <c r="AM110" s="249"/>
      <c r="AN110" s="41" t="s">
        <v>316</v>
      </c>
      <c r="AP110" s="242">
        <f t="shared" si="9"/>
        <v>187168.73134049997</v>
      </c>
      <c r="AQ110" s="242"/>
      <c r="AR110" s="242"/>
      <c r="AS110" s="242"/>
      <c r="AT110" s="242"/>
      <c r="AU110" s="242"/>
      <c r="AV110" s="242"/>
      <c r="AW110" s="242"/>
      <c r="AX110" s="242"/>
      <c r="AY110" s="242"/>
      <c r="AZ110" s="206"/>
      <c r="BB110" s="51"/>
      <c r="CE110" s="10" t="s">
        <v>216</v>
      </c>
      <c r="CF110" s="11" t="s">
        <v>217</v>
      </c>
      <c r="CG110" s="7">
        <v>1.1666499372647428</v>
      </c>
      <c r="CH110" s="4">
        <f t="shared" si="5"/>
        <v>16736.759999999998</v>
      </c>
    </row>
    <row r="111" spans="3:86" x14ac:dyDescent="0.25">
      <c r="C111" s="46"/>
      <c r="E111" s="200" t="s">
        <v>189</v>
      </c>
      <c r="F111" s="243"/>
      <c r="G111" s="243"/>
      <c r="H111" s="243"/>
      <c r="I111" s="243"/>
      <c r="J111" s="243"/>
      <c r="K111" s="230" t="str">
        <f t="shared" si="8"/>
        <v>KH ACID</v>
      </c>
      <c r="L111" s="230"/>
      <c r="M111" s="230"/>
      <c r="N111" s="230"/>
      <c r="O111" s="230"/>
      <c r="P111" s="230"/>
      <c r="Q111" s="230"/>
      <c r="R111" s="230"/>
      <c r="S111" s="230"/>
      <c r="T111" s="230"/>
      <c r="U111" s="230"/>
      <c r="V111" s="230"/>
      <c r="W111" s="230"/>
      <c r="X111" s="230"/>
      <c r="Y111" s="122"/>
      <c r="Z111" s="203">
        <v>1</v>
      </c>
      <c r="AA111" s="203"/>
      <c r="AB111" s="203"/>
      <c r="AC111" s="203"/>
      <c r="AD111" s="203"/>
      <c r="AE111" s="203"/>
      <c r="AF111" s="230" t="s">
        <v>315</v>
      </c>
      <c r="AG111" s="230"/>
      <c r="AH111" s="249">
        <v>4468.1000000000004</v>
      </c>
      <c r="AI111" s="249"/>
      <c r="AJ111" s="249"/>
      <c r="AK111" s="249"/>
      <c r="AL111" s="249"/>
      <c r="AM111" s="249"/>
      <c r="AN111" s="41" t="s">
        <v>316</v>
      </c>
      <c r="AP111" s="242">
        <f t="shared" si="9"/>
        <v>17807.165739999997</v>
      </c>
      <c r="AQ111" s="242"/>
      <c r="AR111" s="242"/>
      <c r="AS111" s="242"/>
      <c r="AT111" s="242"/>
      <c r="AU111" s="242"/>
      <c r="AV111" s="242"/>
      <c r="AW111" s="242"/>
      <c r="AX111" s="242"/>
      <c r="AY111" s="242"/>
      <c r="AZ111" s="206"/>
      <c r="BB111" s="51"/>
      <c r="CE111" s="10" t="s">
        <v>218</v>
      </c>
      <c r="CF111" s="11" t="s">
        <v>219</v>
      </c>
      <c r="CG111" s="7">
        <v>0.83646591384358016</v>
      </c>
      <c r="CH111" s="4">
        <f t="shared" si="5"/>
        <v>11999.94</v>
      </c>
    </row>
    <row r="112" spans="3:86" x14ac:dyDescent="0.25">
      <c r="C112" s="46"/>
      <c r="E112" s="200" t="s">
        <v>230</v>
      </c>
      <c r="F112" s="243"/>
      <c r="G112" s="243"/>
      <c r="H112" s="243"/>
      <c r="I112" s="243"/>
      <c r="J112" s="243"/>
      <c r="K112" s="230" t="str">
        <f t="shared" si="8"/>
        <v>ECOTECH CAT 50 L</v>
      </c>
      <c r="L112" s="230"/>
      <c r="M112" s="230"/>
      <c r="N112" s="230"/>
      <c r="O112" s="230"/>
      <c r="P112" s="230"/>
      <c r="Q112" s="230"/>
      <c r="R112" s="230"/>
      <c r="S112" s="230"/>
      <c r="T112" s="230"/>
      <c r="U112" s="230"/>
      <c r="V112" s="230"/>
      <c r="W112" s="230"/>
      <c r="X112" s="230"/>
      <c r="Y112" s="122"/>
      <c r="Z112" s="203">
        <v>0.5</v>
      </c>
      <c r="AA112" s="203"/>
      <c r="AB112" s="203"/>
      <c r="AC112" s="203"/>
      <c r="AD112" s="203"/>
      <c r="AE112" s="203"/>
      <c r="AF112" s="230" t="s">
        <v>315</v>
      </c>
      <c r="AG112" s="230"/>
      <c r="AH112" s="249">
        <v>2234.0500000000002</v>
      </c>
      <c r="AI112" s="249"/>
      <c r="AJ112" s="249"/>
      <c r="AK112" s="249"/>
      <c r="AL112" s="249"/>
      <c r="AM112" s="249"/>
      <c r="AN112" s="41" t="s">
        <v>316</v>
      </c>
      <c r="AP112" s="242">
        <f t="shared" si="9"/>
        <v>71606.842944000004</v>
      </c>
      <c r="AQ112" s="242"/>
      <c r="AR112" s="242"/>
      <c r="AS112" s="242"/>
      <c r="AT112" s="242"/>
      <c r="AU112" s="242"/>
      <c r="AV112" s="242"/>
      <c r="AW112" s="242"/>
      <c r="AX112" s="242"/>
      <c r="AY112" s="242"/>
      <c r="AZ112" s="206"/>
      <c r="BB112" s="51"/>
      <c r="CE112" s="10" t="s">
        <v>220</v>
      </c>
      <c r="CF112" s="11" t="s">
        <v>221</v>
      </c>
      <c r="CG112" s="7">
        <v>1.2344904502997351</v>
      </c>
      <c r="CH112" s="4">
        <f t="shared" si="5"/>
        <v>17710</v>
      </c>
    </row>
    <row r="113" spans="3:86" x14ac:dyDescent="0.25">
      <c r="C113" s="46"/>
      <c r="E113" s="200" t="s">
        <v>5</v>
      </c>
      <c r="F113" s="243"/>
      <c r="G113" s="243"/>
      <c r="H113" s="243"/>
      <c r="I113" s="243"/>
      <c r="J113" s="243"/>
      <c r="K113" s="230" t="str">
        <f t="shared" si="8"/>
        <v>NOVACRON YELLOW S-3R</v>
      </c>
      <c r="L113" s="230"/>
      <c r="M113" s="230"/>
      <c r="N113" s="230"/>
      <c r="O113" s="230"/>
      <c r="P113" s="230"/>
      <c r="Q113" s="230"/>
      <c r="R113" s="230"/>
      <c r="S113" s="230"/>
      <c r="T113" s="230"/>
      <c r="U113" s="230"/>
      <c r="V113" s="230"/>
      <c r="W113" s="230"/>
      <c r="X113" s="230"/>
      <c r="Y113" s="122"/>
      <c r="Z113" s="203">
        <v>0.72</v>
      </c>
      <c r="AA113" s="203"/>
      <c r="AB113" s="203"/>
      <c r="AC113" s="203"/>
      <c r="AD113" s="203"/>
      <c r="AE113" s="203"/>
      <c r="AF113" s="230" t="s">
        <v>565</v>
      </c>
      <c r="AG113" s="230"/>
      <c r="AH113" s="249">
        <v>3217.03</v>
      </c>
      <c r="AI113" s="249"/>
      <c r="AJ113" s="249"/>
      <c r="AK113" s="249"/>
      <c r="AL113" s="249"/>
      <c r="AM113" s="249"/>
      <c r="AN113" s="41" t="s">
        <v>316</v>
      </c>
      <c r="AP113" s="242">
        <f t="shared" si="9"/>
        <v>312445.73881260003</v>
      </c>
      <c r="AQ113" s="242"/>
      <c r="AR113" s="242"/>
      <c r="AS113" s="242"/>
      <c r="AT113" s="242"/>
      <c r="AU113" s="242"/>
      <c r="AV113" s="242"/>
      <c r="AW113" s="242"/>
      <c r="AX113" s="242"/>
      <c r="AY113" s="242"/>
      <c r="AZ113" s="206"/>
      <c r="BB113" s="51"/>
      <c r="CE113" s="10" t="s">
        <v>222</v>
      </c>
      <c r="CF113" s="11" t="s">
        <v>223</v>
      </c>
      <c r="CG113" s="7">
        <v>0.84344068032901154</v>
      </c>
      <c r="CH113" s="4">
        <f t="shared" si="5"/>
        <v>12100</v>
      </c>
    </row>
    <row r="114" spans="3:86" x14ac:dyDescent="0.25">
      <c r="C114" s="46"/>
      <c r="E114" s="200" t="s">
        <v>6</v>
      </c>
      <c r="F114" s="243"/>
      <c r="G114" s="243"/>
      <c r="H114" s="243"/>
      <c r="I114" s="243"/>
      <c r="J114" s="243"/>
      <c r="K114" s="230" t="str">
        <f t="shared" si="8"/>
        <v>NOVACRON RUBY S–3B</v>
      </c>
      <c r="L114" s="230"/>
      <c r="M114" s="230"/>
      <c r="N114" s="230"/>
      <c r="O114" s="230"/>
      <c r="P114" s="230"/>
      <c r="Q114" s="230"/>
      <c r="R114" s="230"/>
      <c r="S114" s="230"/>
      <c r="T114" s="230"/>
      <c r="U114" s="230"/>
      <c r="V114" s="230"/>
      <c r="W114" s="230"/>
      <c r="X114" s="230"/>
      <c r="Y114" s="122"/>
      <c r="Z114" s="203">
        <v>0.18</v>
      </c>
      <c r="AA114" s="203"/>
      <c r="AB114" s="203"/>
      <c r="AC114" s="203"/>
      <c r="AD114" s="203"/>
      <c r="AE114" s="203"/>
      <c r="AF114" s="230" t="s">
        <v>565</v>
      </c>
      <c r="AG114" s="230"/>
      <c r="AH114" s="249">
        <v>804.26</v>
      </c>
      <c r="AI114" s="249"/>
      <c r="AJ114" s="249"/>
      <c r="AK114" s="249"/>
      <c r="AL114" s="249"/>
      <c r="AM114" s="249"/>
      <c r="AN114" s="41" t="s">
        <v>316</v>
      </c>
      <c r="AP114" s="242">
        <f t="shared" si="9"/>
        <v>97033.856403599988</v>
      </c>
      <c r="AQ114" s="242"/>
      <c r="AR114" s="242"/>
      <c r="AS114" s="242"/>
      <c r="AT114" s="242"/>
      <c r="AU114" s="242"/>
      <c r="AV114" s="242"/>
      <c r="AW114" s="242"/>
      <c r="AX114" s="242"/>
      <c r="AY114" s="242"/>
      <c r="AZ114" s="206"/>
      <c r="BB114" s="51"/>
      <c r="CE114" s="10" t="s">
        <v>224</v>
      </c>
      <c r="CF114" s="11" t="s">
        <v>225</v>
      </c>
      <c r="CG114" s="7">
        <v>0.58723825456573264</v>
      </c>
      <c r="CH114" s="4">
        <f t="shared" si="5"/>
        <v>8424.52</v>
      </c>
    </row>
    <row r="115" spans="3:86" x14ac:dyDescent="0.25">
      <c r="C115" s="46"/>
      <c r="E115" s="200" t="s">
        <v>7</v>
      </c>
      <c r="F115" s="243"/>
      <c r="G115" s="243"/>
      <c r="H115" s="243"/>
      <c r="I115" s="243"/>
      <c r="J115" s="243"/>
      <c r="K115" s="230" t="str">
        <f t="shared" si="8"/>
        <v>NOVACRON DARK BLUE S-GL</v>
      </c>
      <c r="L115" s="230"/>
      <c r="M115" s="230"/>
      <c r="N115" s="230"/>
      <c r="O115" s="230"/>
      <c r="P115" s="230"/>
      <c r="Q115" s="230"/>
      <c r="R115" s="230"/>
      <c r="S115" s="230"/>
      <c r="T115" s="230"/>
      <c r="U115" s="230"/>
      <c r="V115" s="230"/>
      <c r="W115" s="230"/>
      <c r="X115" s="230"/>
      <c r="Y115" s="122"/>
      <c r="Z115" s="203">
        <v>0.56000000000000005</v>
      </c>
      <c r="AA115" s="203"/>
      <c r="AB115" s="203"/>
      <c r="AC115" s="203"/>
      <c r="AD115" s="203"/>
      <c r="AE115" s="203"/>
      <c r="AF115" s="230" t="s">
        <v>565</v>
      </c>
      <c r="AG115" s="230"/>
      <c r="AH115" s="249">
        <v>2502.14</v>
      </c>
      <c r="AI115" s="249"/>
      <c r="AJ115" s="249"/>
      <c r="AK115" s="249"/>
      <c r="AL115" s="249"/>
      <c r="AM115" s="249"/>
      <c r="AN115" s="41" t="s">
        <v>316</v>
      </c>
      <c r="AP115" s="242">
        <f t="shared" si="9"/>
        <v>304395.53973119997</v>
      </c>
      <c r="AQ115" s="242"/>
      <c r="AR115" s="242"/>
      <c r="AS115" s="242"/>
      <c r="AT115" s="242"/>
      <c r="AU115" s="242"/>
      <c r="AV115" s="242"/>
      <c r="AW115" s="242"/>
      <c r="AX115" s="242"/>
      <c r="AY115" s="242"/>
      <c r="AZ115" s="206"/>
      <c r="BB115" s="51"/>
      <c r="CE115" s="10" t="s">
        <v>226</v>
      </c>
      <c r="CF115" s="11" t="s">
        <v>227</v>
      </c>
      <c r="CG115" s="23">
        <v>2.9269482782657188</v>
      </c>
      <c r="CH115" s="4">
        <f t="shared" si="5"/>
        <v>41990</v>
      </c>
    </row>
    <row r="116" spans="3:86" x14ac:dyDescent="0.25">
      <c r="C116" s="46"/>
      <c r="E116" s="200" t="s">
        <v>201</v>
      </c>
      <c r="F116" s="243"/>
      <c r="G116" s="243"/>
      <c r="H116" s="243"/>
      <c r="I116" s="243"/>
      <c r="J116" s="243"/>
      <c r="K116" s="230" t="str">
        <f t="shared" si="8"/>
        <v>KH SOLIDOKOLL DPR ID LIQ</v>
      </c>
      <c r="L116" s="230"/>
      <c r="M116" s="230"/>
      <c r="N116" s="230"/>
      <c r="O116" s="230"/>
      <c r="P116" s="230"/>
      <c r="Q116" s="230"/>
      <c r="R116" s="230"/>
      <c r="S116" s="230"/>
      <c r="T116" s="230"/>
      <c r="U116" s="230"/>
      <c r="V116" s="230"/>
      <c r="W116" s="230"/>
      <c r="X116" s="230"/>
      <c r="Y116" s="122"/>
      <c r="Z116" s="203">
        <v>1</v>
      </c>
      <c r="AA116" s="203"/>
      <c r="AB116" s="203"/>
      <c r="AC116" s="203"/>
      <c r="AD116" s="203"/>
      <c r="AE116" s="203"/>
      <c r="AF116" s="230" t="s">
        <v>315</v>
      </c>
      <c r="AG116" s="230"/>
      <c r="AH116" s="249">
        <v>4468.1000000000004</v>
      </c>
      <c r="AI116" s="249"/>
      <c r="AJ116" s="249"/>
      <c r="AK116" s="249"/>
      <c r="AL116" s="249"/>
      <c r="AM116" s="249"/>
      <c r="AN116" s="41" t="s">
        <v>316</v>
      </c>
      <c r="AP116" s="242">
        <f t="shared" si="9"/>
        <v>45574.62</v>
      </c>
      <c r="AQ116" s="242"/>
      <c r="AR116" s="242"/>
      <c r="AS116" s="242"/>
      <c r="AT116" s="242"/>
      <c r="AU116" s="242"/>
      <c r="AV116" s="242"/>
      <c r="AW116" s="242"/>
      <c r="AX116" s="242"/>
      <c r="AY116" s="242"/>
      <c r="AZ116" s="206"/>
      <c r="BB116" s="51"/>
      <c r="CE116" s="24" t="s">
        <v>228</v>
      </c>
      <c r="CF116" s="13" t="s">
        <v>229</v>
      </c>
      <c r="CG116" s="14">
        <v>2.5644291091593479</v>
      </c>
      <c r="CH116" s="4">
        <f t="shared" si="5"/>
        <v>36789.300000000003</v>
      </c>
    </row>
    <row r="117" spans="3:86" x14ac:dyDescent="0.25">
      <c r="C117" s="46"/>
      <c r="E117" s="200" t="s">
        <v>218</v>
      </c>
      <c r="F117" s="243"/>
      <c r="G117" s="243"/>
      <c r="H117" s="243"/>
      <c r="I117" s="243"/>
      <c r="J117" s="243"/>
      <c r="K117" s="230" t="str">
        <f t="shared" si="8"/>
        <v>JINLEV ECO CL 225</v>
      </c>
      <c r="L117" s="230"/>
      <c r="M117" s="230"/>
      <c r="N117" s="230"/>
      <c r="O117" s="230"/>
      <c r="P117" s="230"/>
      <c r="Q117" s="230"/>
      <c r="R117" s="230"/>
      <c r="S117" s="230"/>
      <c r="T117" s="230"/>
      <c r="U117" s="230"/>
      <c r="V117" s="230"/>
      <c r="W117" s="230"/>
      <c r="X117" s="230"/>
      <c r="Y117" s="122"/>
      <c r="Z117" s="203">
        <v>1</v>
      </c>
      <c r="AA117" s="203"/>
      <c r="AB117" s="203"/>
      <c r="AC117" s="203"/>
      <c r="AD117" s="203"/>
      <c r="AE117" s="203"/>
      <c r="AF117" s="230" t="s">
        <v>315</v>
      </c>
      <c r="AG117" s="230"/>
      <c r="AH117" s="249">
        <v>4468.1000000000004</v>
      </c>
      <c r="AI117" s="249"/>
      <c r="AJ117" s="249"/>
      <c r="AK117" s="249"/>
      <c r="AL117" s="249"/>
      <c r="AM117" s="249"/>
      <c r="AN117" s="41" t="s">
        <v>316</v>
      </c>
      <c r="AP117" s="242">
        <f t="shared" si="9"/>
        <v>53616.931914000008</v>
      </c>
      <c r="AQ117" s="242"/>
      <c r="AR117" s="242"/>
      <c r="AS117" s="242"/>
      <c r="AT117" s="242"/>
      <c r="AU117" s="242"/>
      <c r="AV117" s="242"/>
      <c r="AW117" s="242"/>
      <c r="AX117" s="242"/>
      <c r="AY117" s="242"/>
      <c r="AZ117" s="206"/>
      <c r="BB117" s="51"/>
      <c r="CE117" s="10" t="s">
        <v>230</v>
      </c>
      <c r="CF117" s="11" t="s">
        <v>231</v>
      </c>
      <c r="CG117" s="7">
        <v>2.234245085738185</v>
      </c>
      <c r="CH117" s="4">
        <f t="shared" si="5"/>
        <v>32052.480000000003</v>
      </c>
    </row>
    <row r="118" spans="3:86" x14ac:dyDescent="0.25">
      <c r="C118" s="46"/>
      <c r="E118" s="200" t="s">
        <v>199</v>
      </c>
      <c r="F118" s="243"/>
      <c r="G118" s="243"/>
      <c r="H118" s="243"/>
      <c r="I118" s="243"/>
      <c r="J118" s="243"/>
      <c r="K118" s="230" t="str">
        <f t="shared" si="8"/>
        <v>KH JINTEXYL CDB NEW CONC</v>
      </c>
      <c r="L118" s="230"/>
      <c r="M118" s="230"/>
      <c r="N118" s="230"/>
      <c r="O118" s="230"/>
      <c r="P118" s="230"/>
      <c r="Q118" s="230"/>
      <c r="R118" s="230"/>
      <c r="S118" s="230"/>
      <c r="T118" s="230"/>
      <c r="U118" s="230"/>
      <c r="V118" s="230"/>
      <c r="W118" s="230"/>
      <c r="X118" s="230"/>
      <c r="Y118" s="122"/>
      <c r="Z118" s="203">
        <v>1</v>
      </c>
      <c r="AA118" s="203"/>
      <c r="AB118" s="203"/>
      <c r="AC118" s="203"/>
      <c r="AD118" s="203"/>
      <c r="AE118" s="203"/>
      <c r="AF118" s="230" t="s">
        <v>315</v>
      </c>
      <c r="AG118" s="230"/>
      <c r="AH118" s="249">
        <v>4468.1000000000004</v>
      </c>
      <c r="AI118" s="249"/>
      <c r="AJ118" s="249"/>
      <c r="AK118" s="249"/>
      <c r="AL118" s="249"/>
      <c r="AM118" s="249"/>
      <c r="AN118" s="41" t="s">
        <v>316</v>
      </c>
      <c r="AP118" s="242">
        <f t="shared" si="9"/>
        <v>50936.340000000011</v>
      </c>
      <c r="AQ118" s="242"/>
      <c r="AR118" s="242"/>
      <c r="AS118" s="242"/>
      <c r="AT118" s="242"/>
      <c r="AU118" s="242"/>
      <c r="AV118" s="242"/>
      <c r="AW118" s="242"/>
      <c r="AX118" s="242"/>
      <c r="AY118" s="242"/>
      <c r="AZ118" s="206"/>
      <c r="BB118" s="51"/>
      <c r="CE118" s="10" t="s">
        <v>232</v>
      </c>
      <c r="CF118" s="11" t="s">
        <v>233</v>
      </c>
      <c r="CG118" s="7">
        <v>2.6099546912031228</v>
      </c>
      <c r="CH118" s="4">
        <f t="shared" si="5"/>
        <v>37442.410000000003</v>
      </c>
    </row>
    <row r="119" spans="3:86" x14ac:dyDescent="0.25">
      <c r="C119" s="46"/>
      <c r="E119" s="200" t="s">
        <v>9</v>
      </c>
      <c r="F119" s="243"/>
      <c r="G119" s="243"/>
      <c r="H119" s="243"/>
      <c r="I119" s="243"/>
      <c r="J119" s="243"/>
      <c r="K119" s="230" t="str">
        <f t="shared" si="8"/>
        <v>SODIUM SULFATE</v>
      </c>
      <c r="L119" s="230"/>
      <c r="M119" s="230"/>
      <c r="N119" s="230"/>
      <c r="O119" s="230"/>
      <c r="P119" s="230"/>
      <c r="Q119" s="230"/>
      <c r="R119" s="230"/>
      <c r="S119" s="230"/>
      <c r="T119" s="230"/>
      <c r="U119" s="230"/>
      <c r="V119" s="230"/>
      <c r="W119" s="230"/>
      <c r="X119" s="230"/>
      <c r="Y119" s="122"/>
      <c r="Z119" s="203">
        <v>50</v>
      </c>
      <c r="AA119" s="203"/>
      <c r="AB119" s="203"/>
      <c r="AC119" s="203"/>
      <c r="AD119" s="203"/>
      <c r="AE119" s="203"/>
      <c r="AF119" s="230" t="s">
        <v>315</v>
      </c>
      <c r="AG119" s="230"/>
      <c r="AH119" s="249">
        <v>223405</v>
      </c>
      <c r="AI119" s="249"/>
      <c r="AJ119" s="249"/>
      <c r="AK119" s="249"/>
      <c r="AL119" s="249"/>
      <c r="AM119" s="249"/>
      <c r="AN119" s="41" t="s">
        <v>316</v>
      </c>
      <c r="AP119" s="242">
        <f t="shared" si="9"/>
        <v>533156.03249999997</v>
      </c>
      <c r="AQ119" s="242"/>
      <c r="AR119" s="242"/>
      <c r="AS119" s="242"/>
      <c r="AT119" s="242"/>
      <c r="AU119" s="242"/>
      <c r="AV119" s="242"/>
      <c r="AW119" s="242"/>
      <c r="AX119" s="242"/>
      <c r="AY119" s="242"/>
      <c r="AZ119" s="206"/>
      <c r="BB119" s="51"/>
      <c r="CE119" s="10" t="s">
        <v>234</v>
      </c>
      <c r="CF119" s="11" t="s">
        <v>235</v>
      </c>
      <c r="CG119" s="7">
        <v>2.1191872298898646</v>
      </c>
      <c r="CH119" s="4">
        <f t="shared" si="5"/>
        <v>30401.859999999997</v>
      </c>
    </row>
    <row r="120" spans="3:86" x14ac:dyDescent="0.25">
      <c r="C120" s="46"/>
      <c r="E120" s="200" t="s">
        <v>10</v>
      </c>
      <c r="F120" s="243"/>
      <c r="G120" s="243"/>
      <c r="H120" s="243"/>
      <c r="I120" s="243"/>
      <c r="J120" s="243"/>
      <c r="K120" s="230" t="str">
        <f t="shared" si="8"/>
        <v>SODA ASH</v>
      </c>
      <c r="L120" s="230"/>
      <c r="M120" s="230"/>
      <c r="N120" s="230"/>
      <c r="O120" s="230"/>
      <c r="P120" s="230"/>
      <c r="Q120" s="230"/>
      <c r="R120" s="230"/>
      <c r="S120" s="230"/>
      <c r="T120" s="230"/>
      <c r="U120" s="230"/>
      <c r="V120" s="230"/>
      <c r="W120" s="230"/>
      <c r="X120" s="230"/>
      <c r="Y120" s="122"/>
      <c r="Z120" s="203">
        <v>20</v>
      </c>
      <c r="AA120" s="203"/>
      <c r="AB120" s="203"/>
      <c r="AC120" s="203"/>
      <c r="AD120" s="203"/>
      <c r="AE120" s="203"/>
      <c r="AF120" s="230" t="s">
        <v>315</v>
      </c>
      <c r="AG120" s="230"/>
      <c r="AH120" s="249">
        <v>89362</v>
      </c>
      <c r="AI120" s="249"/>
      <c r="AJ120" s="249"/>
      <c r="AK120" s="249"/>
      <c r="AL120" s="249"/>
      <c r="AM120" s="249"/>
      <c r="AN120" s="41" t="s">
        <v>316</v>
      </c>
      <c r="AP120" s="242">
        <f t="shared" si="9"/>
        <v>793534.56</v>
      </c>
      <c r="AQ120" s="242"/>
      <c r="AR120" s="242"/>
      <c r="AS120" s="242"/>
      <c r="AT120" s="242"/>
      <c r="AU120" s="242"/>
      <c r="AV120" s="242"/>
      <c r="AW120" s="242"/>
      <c r="AX120" s="242"/>
      <c r="AY120" s="242"/>
      <c r="AZ120" s="206"/>
      <c r="BB120" s="51"/>
      <c r="CE120" s="10" t="s">
        <v>236</v>
      </c>
      <c r="CF120" s="11" t="s">
        <v>237</v>
      </c>
      <c r="CG120" s="7">
        <v>2.6188484595009061</v>
      </c>
      <c r="CH120" s="4">
        <f t="shared" si="5"/>
        <v>37570</v>
      </c>
    </row>
    <row r="121" spans="3:86" x14ac:dyDescent="0.25">
      <c r="C121" s="46"/>
      <c r="E121" s="200" t="s">
        <v>189</v>
      </c>
      <c r="F121" s="243"/>
      <c r="G121" s="243"/>
      <c r="H121" s="243"/>
      <c r="I121" s="243"/>
      <c r="J121" s="243"/>
      <c r="K121" s="230" t="str">
        <f t="shared" si="8"/>
        <v>KH ACID</v>
      </c>
      <c r="L121" s="230"/>
      <c r="M121" s="230"/>
      <c r="N121" s="230"/>
      <c r="O121" s="230"/>
      <c r="P121" s="230"/>
      <c r="Q121" s="230"/>
      <c r="R121" s="230"/>
      <c r="S121" s="230"/>
      <c r="T121" s="230"/>
      <c r="U121" s="230"/>
      <c r="V121" s="230"/>
      <c r="W121" s="230"/>
      <c r="X121" s="230"/>
      <c r="Y121" s="122"/>
      <c r="Z121" s="203">
        <v>1</v>
      </c>
      <c r="AA121" s="203"/>
      <c r="AB121" s="203"/>
      <c r="AC121" s="203"/>
      <c r="AD121" s="203"/>
      <c r="AE121" s="203"/>
      <c r="AF121" s="230" t="s">
        <v>315</v>
      </c>
      <c r="AG121" s="230"/>
      <c r="AH121" s="249">
        <v>4468.1000000000004</v>
      </c>
      <c r="AI121" s="249"/>
      <c r="AJ121" s="249"/>
      <c r="AK121" s="249"/>
      <c r="AL121" s="249"/>
      <c r="AM121" s="249"/>
      <c r="AN121" s="41" t="s">
        <v>316</v>
      </c>
      <c r="AP121" s="242">
        <f t="shared" si="9"/>
        <v>17807.165739999997</v>
      </c>
      <c r="AQ121" s="242"/>
      <c r="AR121" s="242"/>
      <c r="AS121" s="242"/>
      <c r="AT121" s="242"/>
      <c r="AU121" s="242"/>
      <c r="AV121" s="242"/>
      <c r="AW121" s="242"/>
      <c r="AX121" s="242"/>
      <c r="AY121" s="242"/>
      <c r="AZ121" s="206"/>
      <c r="BB121" s="51"/>
      <c r="CE121" s="10" t="s">
        <v>238</v>
      </c>
      <c r="CF121" s="11" t="s">
        <v>239</v>
      </c>
      <c r="CG121" s="7">
        <v>1.1666499372647428</v>
      </c>
      <c r="CH121" s="4">
        <f t="shared" si="5"/>
        <v>16736.759999999998</v>
      </c>
    </row>
    <row r="122" spans="3:86" x14ac:dyDescent="0.25">
      <c r="C122" s="46"/>
      <c r="E122" s="200" t="s">
        <v>246</v>
      </c>
      <c r="F122" s="243"/>
      <c r="G122" s="243"/>
      <c r="H122" s="243"/>
      <c r="I122" s="243"/>
      <c r="J122" s="243"/>
      <c r="K122" s="230" t="str">
        <f t="shared" si="8"/>
        <v>LADIPUR RSK</v>
      </c>
      <c r="L122" s="230"/>
      <c r="M122" s="230"/>
      <c r="N122" s="230"/>
      <c r="O122" s="230"/>
      <c r="P122" s="230"/>
      <c r="Q122" s="230"/>
      <c r="R122" s="230"/>
      <c r="S122" s="230"/>
      <c r="T122" s="230"/>
      <c r="U122" s="230"/>
      <c r="V122" s="230"/>
      <c r="W122" s="230"/>
      <c r="X122" s="230"/>
      <c r="Y122" s="122"/>
      <c r="Z122" s="203">
        <v>1</v>
      </c>
      <c r="AA122" s="203"/>
      <c r="AB122" s="203"/>
      <c r="AC122" s="203"/>
      <c r="AD122" s="203"/>
      <c r="AE122" s="203"/>
      <c r="AF122" s="230" t="s">
        <v>315</v>
      </c>
      <c r="AG122" s="230"/>
      <c r="AH122" s="249">
        <v>4468.1000000000004</v>
      </c>
      <c r="AI122" s="249"/>
      <c r="AJ122" s="249"/>
      <c r="AK122" s="249"/>
      <c r="AL122" s="249"/>
      <c r="AM122" s="249"/>
      <c r="AN122" s="41" t="s">
        <v>316</v>
      </c>
      <c r="AP122" s="242">
        <f t="shared" si="9"/>
        <v>67021.187233000019</v>
      </c>
      <c r="AQ122" s="242"/>
      <c r="AR122" s="242"/>
      <c r="AS122" s="242"/>
      <c r="AT122" s="242"/>
      <c r="AU122" s="242"/>
      <c r="AV122" s="242"/>
      <c r="AW122" s="242"/>
      <c r="AX122" s="242"/>
      <c r="AY122" s="242"/>
      <c r="AZ122" s="206"/>
      <c r="BB122" s="51"/>
      <c r="CE122" s="10" t="s">
        <v>240</v>
      </c>
      <c r="CF122" s="11" t="s">
        <v>241</v>
      </c>
      <c r="CG122" s="7">
        <v>0.88049072912310056</v>
      </c>
      <c r="CH122" s="4">
        <f t="shared" si="5"/>
        <v>12631.52</v>
      </c>
    </row>
    <row r="123" spans="3:86" x14ac:dyDescent="0.25">
      <c r="C123" s="46"/>
      <c r="E123" s="223" t="s">
        <v>238</v>
      </c>
      <c r="F123" s="224"/>
      <c r="G123" s="224"/>
      <c r="H123" s="224"/>
      <c r="I123" s="224"/>
      <c r="J123" s="224"/>
      <c r="K123" s="225" t="str">
        <f t="shared" si="8"/>
        <v>JINFIX ECO RFC 525</v>
      </c>
      <c r="L123" s="225"/>
      <c r="M123" s="225"/>
      <c r="N123" s="225"/>
      <c r="O123" s="225"/>
      <c r="P123" s="225"/>
      <c r="Q123" s="225"/>
      <c r="R123" s="225"/>
      <c r="S123" s="225"/>
      <c r="T123" s="225"/>
      <c r="U123" s="225"/>
      <c r="V123" s="225"/>
      <c r="W123" s="225"/>
      <c r="X123" s="225"/>
      <c r="Y123" s="121"/>
      <c r="Z123" s="226">
        <v>1</v>
      </c>
      <c r="AA123" s="226"/>
      <c r="AB123" s="226"/>
      <c r="AC123" s="226"/>
      <c r="AD123" s="226"/>
      <c r="AE123" s="226"/>
      <c r="AF123" s="225" t="s">
        <v>315</v>
      </c>
      <c r="AG123" s="225"/>
      <c r="AH123" s="227">
        <v>4468.1000000000004</v>
      </c>
      <c r="AI123" s="227"/>
      <c r="AJ123" s="227"/>
      <c r="AK123" s="227"/>
      <c r="AL123" s="227"/>
      <c r="AM123" s="227"/>
      <c r="AN123" s="54" t="s">
        <v>316</v>
      </c>
      <c r="AO123" s="54"/>
      <c r="AP123" s="228">
        <f t="shared" si="9"/>
        <v>74781.517356000011</v>
      </c>
      <c r="AQ123" s="228"/>
      <c r="AR123" s="228"/>
      <c r="AS123" s="228"/>
      <c r="AT123" s="228"/>
      <c r="AU123" s="228"/>
      <c r="AV123" s="228"/>
      <c r="AW123" s="228"/>
      <c r="AX123" s="228"/>
      <c r="AY123" s="228"/>
      <c r="AZ123" s="229"/>
      <c r="BB123" s="51"/>
      <c r="CE123" s="10" t="s">
        <v>242</v>
      </c>
      <c r="CF123" s="11" t="s">
        <v>243</v>
      </c>
      <c r="CG123" s="7">
        <v>1.3207360936846506</v>
      </c>
      <c r="CH123" s="4">
        <f t="shared" si="5"/>
        <v>18947.28</v>
      </c>
    </row>
    <row r="124" spans="3:86" x14ac:dyDescent="0.25">
      <c r="C124" s="46"/>
      <c r="E124" s="131"/>
      <c r="F124" s="131"/>
      <c r="G124" s="131"/>
      <c r="H124" s="131"/>
      <c r="I124" s="131"/>
      <c r="J124" s="131"/>
      <c r="K124" s="122"/>
      <c r="L124" s="122"/>
      <c r="M124" s="122"/>
      <c r="N124" s="122"/>
      <c r="O124" s="122"/>
      <c r="P124" s="122"/>
      <c r="Q124" s="122"/>
      <c r="R124" s="122"/>
      <c r="S124" s="122"/>
      <c r="T124" s="122"/>
      <c r="U124" s="122"/>
      <c r="V124" s="122"/>
      <c r="W124" s="122"/>
      <c r="X124" s="122"/>
      <c r="Y124" s="122"/>
      <c r="Z124" s="111"/>
      <c r="AA124" s="111"/>
      <c r="AB124" s="111"/>
      <c r="AC124" s="111"/>
      <c r="AD124" s="111"/>
      <c r="AE124" s="111"/>
      <c r="AF124" s="122"/>
      <c r="AG124" s="122"/>
      <c r="AH124" s="131"/>
      <c r="AI124" s="131"/>
      <c r="AJ124" s="131"/>
      <c r="AK124" s="131"/>
      <c r="AL124" s="131"/>
      <c r="AM124" s="131"/>
      <c r="AP124" s="112"/>
      <c r="AQ124" s="112"/>
      <c r="AR124" s="112"/>
      <c r="AS124" s="112"/>
      <c r="AT124" s="112"/>
      <c r="AU124" s="112"/>
      <c r="AV124" s="112"/>
      <c r="AW124" s="112"/>
      <c r="AX124" s="112"/>
      <c r="AY124" s="112"/>
      <c r="AZ124" s="112"/>
      <c r="BB124" s="51"/>
      <c r="CE124" s="10" t="s">
        <v>244</v>
      </c>
      <c r="CF124" s="11" t="s">
        <v>245</v>
      </c>
      <c r="CG124" s="7">
        <v>1.8750871323016869</v>
      </c>
      <c r="CH124" s="4">
        <f t="shared" si="5"/>
        <v>26900</v>
      </c>
    </row>
    <row r="125" spans="3:86" x14ac:dyDescent="0.25">
      <c r="C125" s="46"/>
      <c r="E125" s="131"/>
      <c r="F125" s="131"/>
      <c r="G125" s="131"/>
      <c r="H125" s="131"/>
      <c r="I125" s="131"/>
      <c r="J125" s="131"/>
      <c r="K125" s="122"/>
      <c r="L125" s="122"/>
      <c r="M125" s="122"/>
      <c r="N125" s="122"/>
      <c r="O125" s="122"/>
      <c r="P125" s="122"/>
      <c r="Q125" s="122"/>
      <c r="R125" s="122"/>
      <c r="S125" s="122"/>
      <c r="T125" s="122"/>
      <c r="U125" s="122"/>
      <c r="V125" s="122"/>
      <c r="W125" s="122"/>
      <c r="X125" s="122"/>
      <c r="Y125" s="122"/>
      <c r="Z125" s="111"/>
      <c r="AA125" s="111"/>
      <c r="AB125" s="111"/>
      <c r="AC125" s="111"/>
      <c r="AD125" s="111"/>
      <c r="AE125" s="111"/>
      <c r="AF125" s="122"/>
      <c r="AG125" s="122"/>
      <c r="AH125" s="131"/>
      <c r="AI125" s="131"/>
      <c r="AJ125" s="131"/>
      <c r="AK125" s="59"/>
      <c r="AL125" s="230" t="s">
        <v>318</v>
      </c>
      <c r="AM125" s="230"/>
      <c r="AN125" s="230"/>
      <c r="AO125" s="230"/>
      <c r="AP125" s="112" t="s">
        <v>11</v>
      </c>
      <c r="AQ125" s="242">
        <f>SUM(AP106:AZ123)</f>
        <v>3327286.9090569005</v>
      </c>
      <c r="AR125" s="242"/>
      <c r="AS125" s="242"/>
      <c r="AT125" s="242"/>
      <c r="AU125" s="242"/>
      <c r="AV125" s="242"/>
      <c r="AW125" s="242"/>
      <c r="AX125" s="242"/>
      <c r="AY125" s="242"/>
      <c r="AZ125" s="242"/>
      <c r="BB125" s="51"/>
      <c r="CE125" s="10" t="s">
        <v>246</v>
      </c>
      <c r="CF125" s="11" t="s">
        <v>247</v>
      </c>
      <c r="CG125" s="7">
        <v>1.045582740833682</v>
      </c>
      <c r="CH125" s="4">
        <f t="shared" si="5"/>
        <v>14999.930000000002</v>
      </c>
    </row>
    <row r="126" spans="3:86" x14ac:dyDescent="0.25">
      <c r="C126" s="46"/>
      <c r="E126" s="131"/>
      <c r="F126" s="131"/>
      <c r="G126" s="131"/>
      <c r="H126" s="131"/>
      <c r="I126" s="131"/>
      <c r="J126" s="131"/>
      <c r="K126" s="122"/>
      <c r="L126" s="122"/>
      <c r="M126" s="122"/>
      <c r="N126" s="122"/>
      <c r="O126" s="122"/>
      <c r="P126" s="122"/>
      <c r="Q126" s="122"/>
      <c r="R126" s="122"/>
      <c r="S126" s="122"/>
      <c r="T126" s="122"/>
      <c r="U126" s="122"/>
      <c r="V126" s="122"/>
      <c r="W126" s="122"/>
      <c r="X126" s="122"/>
      <c r="Y126" s="122"/>
      <c r="Z126" s="111"/>
      <c r="AA126" s="111"/>
      <c r="AB126" s="111"/>
      <c r="AC126" s="111"/>
      <c r="AD126" s="111"/>
      <c r="AE126" s="111"/>
      <c r="AF126" s="122"/>
      <c r="AG126" s="122"/>
      <c r="AH126" s="131"/>
      <c r="AI126" s="131"/>
      <c r="AJ126" s="131"/>
      <c r="AK126" s="59"/>
      <c r="AL126" s="230" t="s">
        <v>317</v>
      </c>
      <c r="AM126" s="230"/>
      <c r="AN126" s="230"/>
      <c r="AO126" s="230"/>
      <c r="AP126" s="112" t="s">
        <v>11</v>
      </c>
      <c r="AQ126" s="242">
        <f>AQ125/AQ100</f>
        <v>1584.4223376461432</v>
      </c>
      <c r="AR126" s="242"/>
      <c r="AS126" s="242"/>
      <c r="AT126" s="242"/>
      <c r="AU126" s="242"/>
      <c r="AV126" s="242"/>
      <c r="AW126" s="242"/>
      <c r="AX126" s="242"/>
      <c r="AY126" s="242"/>
      <c r="AZ126" s="242"/>
      <c r="BB126" s="51"/>
      <c r="CE126" s="25" t="s">
        <v>248</v>
      </c>
      <c r="CF126" s="11" t="s">
        <v>249</v>
      </c>
      <c r="CG126" s="7">
        <v>2.0011654816673636</v>
      </c>
      <c r="CH126" s="4">
        <f t="shared" si="5"/>
        <v>28708.719999999998</v>
      </c>
    </row>
    <row r="127" spans="3:86" x14ac:dyDescent="0.25">
      <c r="C127" s="46"/>
      <c r="E127" s="131"/>
      <c r="F127" s="131"/>
      <c r="G127" s="131"/>
      <c r="H127" s="131"/>
      <c r="I127" s="131"/>
      <c r="J127" s="131"/>
      <c r="K127" s="122"/>
      <c r="L127" s="122"/>
      <c r="M127" s="122"/>
      <c r="N127" s="122"/>
      <c r="O127" s="122"/>
      <c r="P127" s="122"/>
      <c r="Q127" s="122"/>
      <c r="R127" s="122"/>
      <c r="S127" s="122"/>
      <c r="T127" s="122"/>
      <c r="U127" s="122"/>
      <c r="V127" s="122"/>
      <c r="W127" s="122"/>
      <c r="X127" s="122"/>
      <c r="Y127" s="122"/>
      <c r="Z127" s="111"/>
      <c r="AA127" s="111"/>
      <c r="AB127" s="111"/>
      <c r="AC127" s="111"/>
      <c r="AD127" s="111"/>
      <c r="AE127" s="111"/>
      <c r="AF127" s="122"/>
      <c r="AG127" s="122"/>
      <c r="AH127" s="131"/>
      <c r="AI127" s="131"/>
      <c r="AJ127" s="131"/>
      <c r="AK127" s="131"/>
      <c r="AL127" s="131"/>
      <c r="AM127" s="131"/>
      <c r="AQ127" s="131"/>
      <c r="AR127" s="131"/>
      <c r="AS127" s="131"/>
      <c r="AT127" s="131"/>
      <c r="AU127" s="131"/>
      <c r="AV127" s="131"/>
      <c r="AW127" s="131"/>
      <c r="AX127" s="131"/>
      <c r="AY127" s="131"/>
      <c r="AZ127" s="131"/>
      <c r="BB127" s="51"/>
      <c r="CE127" s="5" t="s">
        <v>250</v>
      </c>
      <c r="CF127" s="11" t="s">
        <v>251</v>
      </c>
      <c r="CG127" s="7">
        <v>10.550880384776244</v>
      </c>
      <c r="CH127" s="4">
        <f t="shared" si="5"/>
        <v>151362.93</v>
      </c>
    </row>
    <row r="128" spans="3:86" ht="17.25" thickBot="1" x14ac:dyDescent="0.3">
      <c r="C128" s="60"/>
      <c r="D128" s="61"/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  <c r="AJ128" s="61"/>
      <c r="AK128" s="61"/>
      <c r="AL128" s="61"/>
      <c r="AM128" s="61"/>
      <c r="AN128" s="61"/>
      <c r="AO128" s="61"/>
      <c r="AP128" s="61"/>
      <c r="AQ128" s="61"/>
      <c r="AR128" s="61"/>
      <c r="AS128" s="61"/>
      <c r="AT128" s="61"/>
      <c r="AU128" s="61"/>
      <c r="AV128" s="61"/>
      <c r="AW128" s="61"/>
      <c r="AX128" s="61"/>
      <c r="AY128" s="61"/>
      <c r="AZ128" s="61"/>
      <c r="BA128" s="61"/>
      <c r="BB128" s="62"/>
      <c r="CE128" s="5" t="s">
        <v>252</v>
      </c>
      <c r="CF128" s="11" t="s">
        <v>253</v>
      </c>
      <c r="CG128" s="7">
        <v>0.87677540777917184</v>
      </c>
      <c r="CH128" s="4">
        <f t="shared" si="5"/>
        <v>12578.22</v>
      </c>
    </row>
    <row r="129" spans="3:86" x14ac:dyDescent="0.25">
      <c r="E129" s="243"/>
      <c r="F129" s="243"/>
      <c r="G129" s="243"/>
      <c r="H129" s="243"/>
      <c r="I129" s="243"/>
      <c r="J129" s="243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/>
      <c r="Y129" s="122"/>
      <c r="Z129" s="232"/>
      <c r="AA129" s="232"/>
      <c r="AB129" s="232"/>
      <c r="AC129" s="232"/>
      <c r="AD129" s="232"/>
      <c r="AE129" s="232"/>
      <c r="AF129" s="230"/>
      <c r="AG129" s="230"/>
      <c r="AH129" s="244"/>
      <c r="AI129" s="244"/>
      <c r="AJ129" s="244"/>
      <c r="AK129" s="244"/>
      <c r="AL129" s="244"/>
      <c r="AM129" s="244"/>
      <c r="AP129" s="242"/>
      <c r="AQ129" s="242"/>
      <c r="AR129" s="242"/>
      <c r="AS129" s="242"/>
      <c r="AT129" s="242"/>
      <c r="AU129" s="242"/>
      <c r="AV129" s="242"/>
      <c r="AW129" s="242"/>
      <c r="AX129" s="242"/>
      <c r="AY129" s="242"/>
      <c r="AZ129" s="242"/>
      <c r="CE129" s="15" t="s">
        <v>254</v>
      </c>
      <c r="CF129" s="16" t="s">
        <v>255</v>
      </c>
      <c r="CG129" s="17">
        <v>2.7651958734141919</v>
      </c>
      <c r="CH129" s="4">
        <f t="shared" si="5"/>
        <v>39669.5</v>
      </c>
    </row>
    <row r="130" spans="3:86" ht="17.25" thickBot="1" x14ac:dyDescent="0.3">
      <c r="E130" s="243"/>
      <c r="F130" s="243"/>
      <c r="G130" s="243"/>
      <c r="H130" s="243"/>
      <c r="I130" s="243"/>
      <c r="J130" s="243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/>
      <c r="Y130" s="122"/>
      <c r="Z130" s="232"/>
      <c r="AA130" s="232"/>
      <c r="AB130" s="232"/>
      <c r="AC130" s="232"/>
      <c r="AD130" s="232"/>
      <c r="AE130" s="232"/>
      <c r="AF130" s="230"/>
      <c r="AG130" s="230"/>
      <c r="AH130" s="244"/>
      <c r="AI130" s="244"/>
      <c r="AJ130" s="244"/>
      <c r="AK130" s="244"/>
      <c r="AL130" s="244"/>
      <c r="AM130" s="244"/>
      <c r="AP130" s="242"/>
      <c r="AQ130" s="242"/>
      <c r="AR130" s="242"/>
      <c r="AS130" s="242"/>
      <c r="AT130" s="242"/>
      <c r="AU130" s="242"/>
      <c r="AV130" s="242"/>
      <c r="AW130" s="242"/>
      <c r="AX130" s="242"/>
      <c r="AY130" s="242"/>
      <c r="AZ130" s="242"/>
      <c r="CE130" s="12" t="s">
        <v>256</v>
      </c>
      <c r="CF130" s="13" t="s">
        <v>257</v>
      </c>
      <c r="CG130" s="7">
        <v>1.9466520284399831</v>
      </c>
      <c r="CH130" s="4">
        <f t="shared" si="5"/>
        <v>27926.67</v>
      </c>
    </row>
    <row r="131" spans="3:86" x14ac:dyDescent="0.25">
      <c r="C131" s="43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  <c r="AH131" s="44"/>
      <c r="AI131" s="44"/>
      <c r="AJ131" s="44"/>
      <c r="AK131" s="44"/>
      <c r="AL131" s="44"/>
      <c r="AM131" s="44"/>
      <c r="AN131" s="44"/>
      <c r="AO131" s="44"/>
      <c r="AP131" s="44"/>
      <c r="AQ131" s="44"/>
      <c r="AR131" s="44"/>
      <c r="AS131" s="44"/>
      <c r="AT131" s="44"/>
      <c r="AU131" s="44"/>
      <c r="AV131" s="44"/>
      <c r="AW131" s="44"/>
      <c r="AX131" s="44"/>
      <c r="AY131" s="44"/>
      <c r="AZ131" s="44"/>
      <c r="BA131" s="44"/>
      <c r="BB131" s="45"/>
      <c r="CE131" s="12" t="s">
        <v>258</v>
      </c>
      <c r="CF131" s="11" t="s">
        <v>259</v>
      </c>
      <c r="CG131" s="7">
        <v>2.4410637111389932</v>
      </c>
      <c r="CH131" s="4">
        <f t="shared" si="5"/>
        <v>35019.5</v>
      </c>
    </row>
    <row r="132" spans="3:86" x14ac:dyDescent="0.25">
      <c r="C132" s="46"/>
      <c r="E132" s="245" t="s">
        <v>0</v>
      </c>
      <c r="F132" s="245"/>
      <c r="G132" s="245"/>
      <c r="H132" s="245"/>
      <c r="I132" s="245"/>
      <c r="J132" s="49" t="s">
        <v>11</v>
      </c>
      <c r="K132" s="245" t="s">
        <v>573</v>
      </c>
      <c r="L132" s="245"/>
      <c r="M132" s="245"/>
      <c r="N132" s="245"/>
      <c r="O132" s="245"/>
      <c r="P132" s="245"/>
      <c r="Q132" s="245"/>
      <c r="R132" s="245"/>
      <c r="S132" s="245"/>
      <c r="T132" s="245"/>
      <c r="U132" s="245"/>
      <c r="V132" s="49"/>
      <c r="W132" s="49"/>
      <c r="X132" s="49"/>
      <c r="Y132" s="49"/>
      <c r="Z132" s="49"/>
      <c r="AA132" s="49"/>
      <c r="AB132" s="49"/>
      <c r="AC132" s="49"/>
      <c r="AD132" s="50"/>
      <c r="AE132" s="50"/>
      <c r="AF132" s="50"/>
      <c r="AG132" s="50"/>
      <c r="AH132" s="245" t="s">
        <v>3</v>
      </c>
      <c r="AI132" s="245"/>
      <c r="AJ132" s="245"/>
      <c r="AK132" s="245"/>
      <c r="AL132" s="245"/>
      <c r="AM132" s="245"/>
      <c r="AN132" s="245"/>
      <c r="AO132" s="245"/>
      <c r="AP132" s="49" t="s">
        <v>11</v>
      </c>
      <c r="AQ132" s="247">
        <v>446.81</v>
      </c>
      <c r="AR132" s="247"/>
      <c r="AS132" s="247"/>
      <c r="AT132" s="247"/>
      <c r="AU132" s="49" t="s">
        <v>319</v>
      </c>
      <c r="AV132" s="49"/>
      <c r="AW132" s="49"/>
      <c r="AX132" s="49"/>
      <c r="AY132" s="49"/>
      <c r="AZ132" s="49"/>
      <c r="BB132" s="51"/>
      <c r="CE132" s="12" t="s">
        <v>260</v>
      </c>
      <c r="CF132" s="11" t="s">
        <v>261</v>
      </c>
      <c r="CG132" s="7">
        <v>0.66116060225846929</v>
      </c>
      <c r="CH132" s="4">
        <f t="shared" si="5"/>
        <v>9485.01</v>
      </c>
    </row>
    <row r="133" spans="3:86" x14ac:dyDescent="0.25">
      <c r="C133" s="46"/>
      <c r="E133" s="245" t="s">
        <v>322</v>
      </c>
      <c r="F133" s="245"/>
      <c r="G133" s="245"/>
      <c r="H133" s="245"/>
      <c r="I133" s="245"/>
      <c r="J133" s="49" t="s">
        <v>11</v>
      </c>
      <c r="K133" s="245" t="s">
        <v>574</v>
      </c>
      <c r="L133" s="245"/>
      <c r="M133" s="245"/>
      <c r="N133" s="245"/>
      <c r="O133" s="245"/>
      <c r="P133" s="245"/>
      <c r="Q133" s="245"/>
      <c r="R133" s="245"/>
      <c r="S133" s="245"/>
      <c r="T133" s="245"/>
      <c r="U133" s="245"/>
      <c r="V133" s="49"/>
      <c r="W133" s="49"/>
      <c r="X133" s="49"/>
      <c r="Y133" s="49"/>
      <c r="Z133" s="49"/>
      <c r="AA133" s="49"/>
      <c r="AB133" s="49"/>
      <c r="AC133" s="49"/>
      <c r="AD133" s="50"/>
      <c r="AE133" s="50"/>
      <c r="AF133" s="50"/>
      <c r="AG133" s="50"/>
      <c r="AH133" s="245" t="s">
        <v>4</v>
      </c>
      <c r="AI133" s="245"/>
      <c r="AJ133" s="245"/>
      <c r="AK133" s="245"/>
      <c r="AL133" s="245"/>
      <c r="AM133" s="245"/>
      <c r="AN133" s="245"/>
      <c r="AO133" s="245"/>
      <c r="AP133" s="49" t="s">
        <v>11</v>
      </c>
      <c r="AQ133" s="245">
        <v>2100</v>
      </c>
      <c r="AR133" s="245"/>
      <c r="AS133" s="245"/>
      <c r="AT133" s="245"/>
      <c r="AU133" s="49" t="s">
        <v>320</v>
      </c>
      <c r="AV133" s="49"/>
      <c r="AW133" s="49"/>
      <c r="AX133" s="49"/>
      <c r="AY133" s="49"/>
      <c r="AZ133" s="49"/>
      <c r="BB133" s="51"/>
      <c r="CE133" s="12" t="s">
        <v>262</v>
      </c>
      <c r="CF133" s="11" t="s">
        <v>263</v>
      </c>
      <c r="CG133" s="7">
        <v>2.4433619127282866</v>
      </c>
      <c r="CH133" s="4">
        <f t="shared" si="5"/>
        <v>35052.47</v>
      </c>
    </row>
    <row r="134" spans="3:86" x14ac:dyDescent="0.25">
      <c r="C134" s="46"/>
      <c r="E134" s="245" t="s">
        <v>1</v>
      </c>
      <c r="F134" s="245"/>
      <c r="G134" s="245"/>
      <c r="H134" s="245"/>
      <c r="I134" s="245"/>
      <c r="J134" s="49" t="s">
        <v>11</v>
      </c>
      <c r="K134" s="245" t="s">
        <v>563</v>
      </c>
      <c r="L134" s="245"/>
      <c r="M134" s="245"/>
      <c r="N134" s="245"/>
      <c r="O134" s="245"/>
      <c r="P134" s="245"/>
      <c r="Q134" s="245"/>
      <c r="R134" s="245"/>
      <c r="S134" s="245"/>
      <c r="T134" s="245"/>
      <c r="U134" s="245"/>
      <c r="V134" s="49"/>
      <c r="W134" s="49"/>
      <c r="X134" s="49"/>
      <c r="Y134" s="49"/>
      <c r="Z134" s="49"/>
      <c r="AA134" s="49"/>
      <c r="AB134" s="49"/>
      <c r="AC134" s="49"/>
      <c r="AD134" s="50"/>
      <c r="AE134" s="50"/>
      <c r="AF134" s="50"/>
      <c r="AG134" s="50"/>
      <c r="AH134" s="245"/>
      <c r="AI134" s="245"/>
      <c r="AJ134" s="245"/>
      <c r="AK134" s="245"/>
      <c r="AL134" s="245"/>
      <c r="AM134" s="245"/>
      <c r="AN134" s="245"/>
      <c r="AO134" s="245"/>
      <c r="AP134" s="49"/>
      <c r="AQ134" s="246"/>
      <c r="AR134" s="246"/>
      <c r="AS134" s="246"/>
      <c r="AT134" s="246"/>
      <c r="AU134" s="49"/>
      <c r="AV134" s="49"/>
      <c r="AW134" s="49"/>
      <c r="AX134" s="49"/>
      <c r="AY134" s="49"/>
      <c r="AZ134" s="49"/>
      <c r="BB134" s="51"/>
      <c r="CE134" s="12" t="s">
        <v>264</v>
      </c>
      <c r="CF134" s="11" t="s">
        <v>265</v>
      </c>
      <c r="CG134" s="7">
        <v>0.71972396486825596</v>
      </c>
      <c r="CH134" s="4">
        <f t="shared" si="5"/>
        <v>10325.16</v>
      </c>
    </row>
    <row r="135" spans="3:86" x14ac:dyDescent="0.25">
      <c r="C135" s="46"/>
      <c r="E135" s="245" t="s">
        <v>2</v>
      </c>
      <c r="F135" s="245"/>
      <c r="G135" s="245"/>
      <c r="H135" s="245"/>
      <c r="I135" s="245"/>
      <c r="J135" s="49" t="s">
        <v>11</v>
      </c>
      <c r="K135" s="245" t="s">
        <v>572</v>
      </c>
      <c r="L135" s="245"/>
      <c r="M135" s="245"/>
      <c r="N135" s="245"/>
      <c r="O135" s="245"/>
      <c r="P135" s="245"/>
      <c r="Q135" s="245"/>
      <c r="R135" s="245"/>
      <c r="S135" s="245"/>
      <c r="T135" s="245"/>
      <c r="U135" s="245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245"/>
      <c r="AI135" s="245"/>
      <c r="AJ135" s="245"/>
      <c r="AK135" s="245"/>
      <c r="AL135" s="245"/>
      <c r="AM135" s="245"/>
      <c r="AN135" s="245"/>
      <c r="AO135" s="245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B135" s="51"/>
      <c r="CE135" s="12" t="s">
        <v>266</v>
      </c>
      <c r="CF135" s="13" t="s">
        <v>267</v>
      </c>
      <c r="CG135" s="14">
        <v>0.19343370974487661</v>
      </c>
      <c r="CH135" s="4">
        <f t="shared" si="5"/>
        <v>2775</v>
      </c>
    </row>
    <row r="136" spans="3:86" x14ac:dyDescent="0.25">
      <c r="C136" s="46"/>
      <c r="BB136" s="51"/>
      <c r="CE136" s="24" t="s">
        <v>268</v>
      </c>
      <c r="CF136" s="11" t="s">
        <v>269</v>
      </c>
      <c r="CG136" s="7">
        <v>0.72972047957618846</v>
      </c>
      <c r="CH136" s="4">
        <f t="shared" si="5"/>
        <v>10468.57</v>
      </c>
    </row>
    <row r="137" spans="3:86" x14ac:dyDescent="0.25">
      <c r="C137" s="46"/>
      <c r="BB137" s="51"/>
      <c r="CE137" s="5" t="s">
        <v>270</v>
      </c>
      <c r="CF137" s="11" t="s">
        <v>271</v>
      </c>
      <c r="CG137" s="26">
        <v>0.34661229611041405</v>
      </c>
      <c r="CH137" s="4">
        <f t="shared" ref="CH137:CH159" si="10">CG137*$CH$3</f>
        <v>4972.5</v>
      </c>
    </row>
    <row r="138" spans="3:86" x14ac:dyDescent="0.25">
      <c r="C138" s="46"/>
      <c r="BB138" s="51"/>
      <c r="CE138" s="5" t="s">
        <v>272</v>
      </c>
      <c r="CF138" s="11" t="s">
        <v>273</v>
      </c>
      <c r="CG138" s="26">
        <v>3.9470500487940887</v>
      </c>
      <c r="CH138" s="4">
        <f t="shared" si="10"/>
        <v>56624.38</v>
      </c>
    </row>
    <row r="139" spans="3:86" x14ac:dyDescent="0.25">
      <c r="C139" s="46"/>
      <c r="E139" s="208" t="s">
        <v>209</v>
      </c>
      <c r="F139" s="209"/>
      <c r="G139" s="209"/>
      <c r="H139" s="209"/>
      <c r="I139" s="209"/>
      <c r="J139" s="209"/>
      <c r="K139" s="210" t="str">
        <f t="shared" ref="K139:K156" si="11">VLOOKUP(E139,$CE$1:$CH$1002,2,FALSE)</f>
        <v>MEGALASE HSC</v>
      </c>
      <c r="L139" s="210"/>
      <c r="M139" s="210"/>
      <c r="N139" s="210"/>
      <c r="O139" s="210"/>
      <c r="P139" s="210"/>
      <c r="Q139" s="210"/>
      <c r="R139" s="210"/>
      <c r="S139" s="210"/>
      <c r="T139" s="210"/>
      <c r="U139" s="210"/>
      <c r="V139" s="210"/>
      <c r="W139" s="210"/>
      <c r="X139" s="210"/>
      <c r="Y139" s="127"/>
      <c r="Z139" s="211">
        <v>2</v>
      </c>
      <c r="AA139" s="211"/>
      <c r="AB139" s="211"/>
      <c r="AC139" s="211"/>
      <c r="AD139" s="211"/>
      <c r="AE139" s="211"/>
      <c r="AF139" s="210" t="s">
        <v>315</v>
      </c>
      <c r="AG139" s="210"/>
      <c r="AH139" s="212">
        <v>8936.2000000000007</v>
      </c>
      <c r="AI139" s="212"/>
      <c r="AJ139" s="212"/>
      <c r="AK139" s="212"/>
      <c r="AL139" s="212"/>
      <c r="AM139" s="212"/>
      <c r="AN139" s="52" t="s">
        <v>316</v>
      </c>
      <c r="AO139" s="52"/>
      <c r="AP139" s="213">
        <f t="shared" ref="AP139:AP156" si="12">(AH139*VLOOKUP(E139,$CE$1:$CH$1002,4,FALSE))/1000</f>
        <v>404123.82792600006</v>
      </c>
      <c r="AQ139" s="213"/>
      <c r="AR139" s="213"/>
      <c r="AS139" s="213"/>
      <c r="AT139" s="213"/>
      <c r="AU139" s="213"/>
      <c r="AV139" s="213"/>
      <c r="AW139" s="213"/>
      <c r="AX139" s="213"/>
      <c r="AY139" s="213"/>
      <c r="AZ139" s="214"/>
      <c r="BB139" s="51"/>
      <c r="CE139" s="5" t="s">
        <v>274</v>
      </c>
      <c r="CF139" s="11" t="s">
        <v>275</v>
      </c>
      <c r="CG139" s="26">
        <v>5.8332510804405411</v>
      </c>
      <c r="CH139" s="4">
        <f t="shared" si="10"/>
        <v>83683.820000000007</v>
      </c>
    </row>
    <row r="140" spans="3:86" x14ac:dyDescent="0.25">
      <c r="C140" s="46"/>
      <c r="E140" s="200" t="s">
        <v>216</v>
      </c>
      <c r="F140" s="243"/>
      <c r="G140" s="243"/>
      <c r="H140" s="243"/>
      <c r="I140" s="243"/>
      <c r="J140" s="243"/>
      <c r="K140" s="230" t="str">
        <f t="shared" si="11"/>
        <v>JINTERGE ECO HT 102</v>
      </c>
      <c r="L140" s="230"/>
      <c r="M140" s="230"/>
      <c r="N140" s="230"/>
      <c r="O140" s="230"/>
      <c r="P140" s="230"/>
      <c r="Q140" s="230"/>
      <c r="R140" s="230"/>
      <c r="S140" s="230"/>
      <c r="T140" s="230"/>
      <c r="U140" s="230"/>
      <c r="V140" s="230"/>
      <c r="W140" s="230"/>
      <c r="X140" s="230"/>
      <c r="Y140" s="122"/>
      <c r="Z140" s="203">
        <v>1</v>
      </c>
      <c r="AA140" s="203"/>
      <c r="AB140" s="203"/>
      <c r="AC140" s="203"/>
      <c r="AD140" s="203"/>
      <c r="AE140" s="203"/>
      <c r="AF140" s="230" t="s">
        <v>315</v>
      </c>
      <c r="AG140" s="230"/>
      <c r="AH140" s="249">
        <v>4468.1000000000004</v>
      </c>
      <c r="AI140" s="249"/>
      <c r="AJ140" s="249"/>
      <c r="AK140" s="249"/>
      <c r="AL140" s="249"/>
      <c r="AM140" s="249"/>
      <c r="AN140" s="41" t="s">
        <v>316</v>
      </c>
      <c r="AP140" s="242">
        <f t="shared" si="12"/>
        <v>74781.517356000011</v>
      </c>
      <c r="AQ140" s="242"/>
      <c r="AR140" s="242"/>
      <c r="AS140" s="242"/>
      <c r="AT140" s="242"/>
      <c r="AU140" s="242"/>
      <c r="AV140" s="242"/>
      <c r="AW140" s="242"/>
      <c r="AX140" s="242"/>
      <c r="AY140" s="242"/>
      <c r="AZ140" s="206"/>
      <c r="BB140" s="51"/>
      <c r="CE140" s="5" t="s">
        <v>276</v>
      </c>
      <c r="CF140" s="11" t="s">
        <v>277</v>
      </c>
      <c r="CG140" s="26">
        <v>1.8692416004461174</v>
      </c>
      <c r="CH140" s="4">
        <f t="shared" si="10"/>
        <v>26816.14</v>
      </c>
    </row>
    <row r="141" spans="3:86" x14ac:dyDescent="0.25">
      <c r="C141" s="46"/>
      <c r="E141" s="200" t="s">
        <v>185</v>
      </c>
      <c r="F141" s="243"/>
      <c r="G141" s="243"/>
      <c r="H141" s="243"/>
      <c r="I141" s="243"/>
      <c r="J141" s="243"/>
      <c r="K141" s="230" t="str">
        <f t="shared" si="11"/>
        <v>H2O2</v>
      </c>
      <c r="L141" s="230"/>
      <c r="M141" s="230"/>
      <c r="N141" s="230"/>
      <c r="O141" s="230"/>
      <c r="P141" s="230"/>
      <c r="Q141" s="230"/>
      <c r="R141" s="230"/>
      <c r="S141" s="230"/>
      <c r="T141" s="230"/>
      <c r="U141" s="230"/>
      <c r="V141" s="230"/>
      <c r="W141" s="230"/>
      <c r="X141" s="230"/>
      <c r="Y141" s="122"/>
      <c r="Z141" s="203">
        <v>4</v>
      </c>
      <c r="AA141" s="203"/>
      <c r="AB141" s="203"/>
      <c r="AC141" s="203"/>
      <c r="AD141" s="203"/>
      <c r="AE141" s="203"/>
      <c r="AF141" s="230" t="s">
        <v>315</v>
      </c>
      <c r="AG141" s="230"/>
      <c r="AH141" s="249">
        <v>17872.400000000001</v>
      </c>
      <c r="AI141" s="249"/>
      <c r="AJ141" s="249"/>
      <c r="AK141" s="249"/>
      <c r="AL141" s="249"/>
      <c r="AM141" s="249"/>
      <c r="AN141" s="41" t="s">
        <v>316</v>
      </c>
      <c r="AP141" s="242">
        <f t="shared" si="12"/>
        <v>106928.78196000001</v>
      </c>
      <c r="AQ141" s="242"/>
      <c r="AR141" s="242"/>
      <c r="AS141" s="242"/>
      <c r="AT141" s="242"/>
      <c r="AU141" s="242"/>
      <c r="AV141" s="242"/>
      <c r="AW141" s="242"/>
      <c r="AX141" s="242"/>
      <c r="AY141" s="242"/>
      <c r="AZ141" s="206"/>
      <c r="BB141" s="51"/>
      <c r="CE141" s="5" t="s">
        <v>278</v>
      </c>
      <c r="CF141" s="11" t="s">
        <v>279</v>
      </c>
      <c r="CG141" s="7">
        <v>0.96227310748640738</v>
      </c>
      <c r="CH141" s="4">
        <f t="shared" si="10"/>
        <v>13804.77</v>
      </c>
    </row>
    <row r="142" spans="3:86" x14ac:dyDescent="0.25">
      <c r="C142" s="46"/>
      <c r="E142" s="200" t="s">
        <v>183</v>
      </c>
      <c r="F142" s="243"/>
      <c r="G142" s="243"/>
      <c r="H142" s="243"/>
      <c r="I142" s="243"/>
      <c r="J142" s="243"/>
      <c r="K142" s="230" t="str">
        <f t="shared" si="11"/>
        <v>CAUSTIC SODA LIQ</v>
      </c>
      <c r="L142" s="230"/>
      <c r="M142" s="230"/>
      <c r="N142" s="230"/>
      <c r="O142" s="230"/>
      <c r="P142" s="230"/>
      <c r="Q142" s="230"/>
      <c r="R142" s="230"/>
      <c r="S142" s="230"/>
      <c r="T142" s="230"/>
      <c r="U142" s="230"/>
      <c r="V142" s="230"/>
      <c r="W142" s="230"/>
      <c r="X142" s="230"/>
      <c r="Y142" s="122"/>
      <c r="Z142" s="203">
        <v>3</v>
      </c>
      <c r="AA142" s="203"/>
      <c r="AB142" s="203"/>
      <c r="AC142" s="203"/>
      <c r="AD142" s="203"/>
      <c r="AE142" s="203"/>
      <c r="AF142" s="230" t="s">
        <v>315</v>
      </c>
      <c r="AG142" s="230"/>
      <c r="AH142" s="249">
        <v>13404.3</v>
      </c>
      <c r="AI142" s="249"/>
      <c r="AJ142" s="249"/>
      <c r="AK142" s="249"/>
      <c r="AL142" s="249"/>
      <c r="AM142" s="249"/>
      <c r="AN142" s="41" t="s">
        <v>316</v>
      </c>
      <c r="AP142" s="242">
        <f t="shared" si="12"/>
        <v>114566.5521</v>
      </c>
      <c r="AQ142" s="242"/>
      <c r="AR142" s="242"/>
      <c r="AS142" s="242"/>
      <c r="AT142" s="242"/>
      <c r="AU142" s="242"/>
      <c r="AV142" s="242"/>
      <c r="AW142" s="242"/>
      <c r="AX142" s="242"/>
      <c r="AY142" s="242"/>
      <c r="AZ142" s="206"/>
      <c r="BB142" s="51"/>
      <c r="CE142" s="12" t="s">
        <v>280</v>
      </c>
      <c r="CF142" s="13" t="s">
        <v>281</v>
      </c>
      <c r="CG142" s="7">
        <v>1.2106747525442632</v>
      </c>
      <c r="CH142" s="4">
        <f t="shared" si="10"/>
        <v>17368.34</v>
      </c>
    </row>
    <row r="143" spans="3:86" x14ac:dyDescent="0.25">
      <c r="C143" s="46"/>
      <c r="E143" s="200" t="s">
        <v>256</v>
      </c>
      <c r="F143" s="243"/>
      <c r="G143" s="243"/>
      <c r="H143" s="243"/>
      <c r="I143" s="243"/>
      <c r="J143" s="243"/>
      <c r="K143" s="230" t="str">
        <f t="shared" si="11"/>
        <v>UNICEL SPC</v>
      </c>
      <c r="L143" s="230"/>
      <c r="M143" s="230"/>
      <c r="N143" s="230"/>
      <c r="O143" s="230"/>
      <c r="P143" s="230"/>
      <c r="Q143" s="230"/>
      <c r="R143" s="230"/>
      <c r="S143" s="230"/>
      <c r="T143" s="230"/>
      <c r="U143" s="230"/>
      <c r="V143" s="230"/>
      <c r="W143" s="230"/>
      <c r="X143" s="230"/>
      <c r="Y143" s="122"/>
      <c r="Z143" s="203">
        <v>1.5</v>
      </c>
      <c r="AA143" s="203"/>
      <c r="AB143" s="203"/>
      <c r="AC143" s="203"/>
      <c r="AD143" s="203"/>
      <c r="AE143" s="203"/>
      <c r="AF143" s="230" t="s">
        <v>315</v>
      </c>
      <c r="AG143" s="230"/>
      <c r="AH143" s="249">
        <v>6702.15</v>
      </c>
      <c r="AI143" s="249"/>
      <c r="AJ143" s="249"/>
      <c r="AK143" s="249"/>
      <c r="AL143" s="249"/>
      <c r="AM143" s="249"/>
      <c r="AN143" s="41" t="s">
        <v>316</v>
      </c>
      <c r="AP143" s="242">
        <f t="shared" si="12"/>
        <v>187168.73134049997</v>
      </c>
      <c r="AQ143" s="242"/>
      <c r="AR143" s="242"/>
      <c r="AS143" s="242"/>
      <c r="AT143" s="242"/>
      <c r="AU143" s="242"/>
      <c r="AV143" s="242"/>
      <c r="AW143" s="242"/>
      <c r="AX143" s="242"/>
      <c r="AY143" s="242"/>
      <c r="AZ143" s="206"/>
      <c r="BB143" s="51"/>
      <c r="CE143" s="5" t="s">
        <v>282</v>
      </c>
      <c r="CF143" s="11" t="s">
        <v>283</v>
      </c>
      <c r="CG143" s="7">
        <v>5.3432211069287607</v>
      </c>
      <c r="CH143" s="4">
        <f t="shared" si="10"/>
        <v>76653.850000000006</v>
      </c>
    </row>
    <row r="144" spans="3:86" x14ac:dyDescent="0.25">
      <c r="C144" s="46"/>
      <c r="E144" s="200" t="s">
        <v>189</v>
      </c>
      <c r="F144" s="243"/>
      <c r="G144" s="243"/>
      <c r="H144" s="243"/>
      <c r="I144" s="243"/>
      <c r="J144" s="243"/>
      <c r="K144" s="230" t="str">
        <f t="shared" si="11"/>
        <v>KH ACID</v>
      </c>
      <c r="L144" s="230"/>
      <c r="M144" s="230"/>
      <c r="N144" s="230"/>
      <c r="O144" s="230"/>
      <c r="P144" s="230"/>
      <c r="Q144" s="230"/>
      <c r="R144" s="230"/>
      <c r="S144" s="230"/>
      <c r="T144" s="230"/>
      <c r="U144" s="230"/>
      <c r="V144" s="230"/>
      <c r="W144" s="230"/>
      <c r="X144" s="230"/>
      <c r="Y144" s="122"/>
      <c r="Z144" s="203">
        <v>1</v>
      </c>
      <c r="AA144" s="203"/>
      <c r="AB144" s="203"/>
      <c r="AC144" s="203"/>
      <c r="AD144" s="203"/>
      <c r="AE144" s="203"/>
      <c r="AF144" s="230" t="s">
        <v>315</v>
      </c>
      <c r="AG144" s="230"/>
      <c r="AH144" s="249">
        <v>4468.1000000000004</v>
      </c>
      <c r="AI144" s="249"/>
      <c r="AJ144" s="249"/>
      <c r="AK144" s="249"/>
      <c r="AL144" s="249"/>
      <c r="AM144" s="249"/>
      <c r="AN144" s="41" t="s">
        <v>316</v>
      </c>
      <c r="AP144" s="242">
        <f t="shared" si="12"/>
        <v>17807.165739999997</v>
      </c>
      <c r="AQ144" s="242"/>
      <c r="AR144" s="242"/>
      <c r="AS144" s="242"/>
      <c r="AT144" s="242"/>
      <c r="AU144" s="242"/>
      <c r="AV144" s="242"/>
      <c r="AW144" s="242"/>
      <c r="AX144" s="242"/>
      <c r="AY144" s="242"/>
      <c r="AZ144" s="206"/>
      <c r="BB144" s="51"/>
      <c r="CE144" s="5" t="s">
        <v>284</v>
      </c>
      <c r="CF144" s="11" t="s">
        <v>285</v>
      </c>
      <c r="CG144" s="7">
        <v>4.07226962219434</v>
      </c>
      <c r="CH144" s="4">
        <f t="shared" si="10"/>
        <v>58420.78</v>
      </c>
    </row>
    <row r="145" spans="3:86" x14ac:dyDescent="0.25">
      <c r="C145" s="46"/>
      <c r="E145" s="200" t="s">
        <v>230</v>
      </c>
      <c r="F145" s="243"/>
      <c r="G145" s="243"/>
      <c r="H145" s="243"/>
      <c r="I145" s="243"/>
      <c r="J145" s="243"/>
      <c r="K145" s="230" t="str">
        <f t="shared" si="11"/>
        <v>ECOTECH CAT 50 L</v>
      </c>
      <c r="L145" s="230"/>
      <c r="M145" s="230"/>
      <c r="N145" s="230"/>
      <c r="O145" s="230"/>
      <c r="P145" s="230"/>
      <c r="Q145" s="230"/>
      <c r="R145" s="230"/>
      <c r="S145" s="230"/>
      <c r="T145" s="230"/>
      <c r="U145" s="230"/>
      <c r="V145" s="230"/>
      <c r="W145" s="230"/>
      <c r="X145" s="230"/>
      <c r="Y145" s="122"/>
      <c r="Z145" s="203">
        <v>0.5</v>
      </c>
      <c r="AA145" s="203"/>
      <c r="AB145" s="203"/>
      <c r="AC145" s="203"/>
      <c r="AD145" s="203"/>
      <c r="AE145" s="203"/>
      <c r="AF145" s="230" t="s">
        <v>315</v>
      </c>
      <c r="AG145" s="230"/>
      <c r="AH145" s="249">
        <v>2234.0500000000002</v>
      </c>
      <c r="AI145" s="249"/>
      <c r="AJ145" s="249"/>
      <c r="AK145" s="249"/>
      <c r="AL145" s="249"/>
      <c r="AM145" s="249"/>
      <c r="AN145" s="41" t="s">
        <v>316</v>
      </c>
      <c r="AP145" s="242">
        <f t="shared" si="12"/>
        <v>71606.842944000004</v>
      </c>
      <c r="AQ145" s="242"/>
      <c r="AR145" s="242"/>
      <c r="AS145" s="242"/>
      <c r="AT145" s="242"/>
      <c r="AU145" s="242"/>
      <c r="AV145" s="242"/>
      <c r="AW145" s="242"/>
      <c r="AX145" s="242"/>
      <c r="AY145" s="242"/>
      <c r="AZ145" s="206"/>
      <c r="BB145" s="51"/>
      <c r="CE145" s="5" t="s">
        <v>286</v>
      </c>
      <c r="CF145" s="11" t="s">
        <v>287</v>
      </c>
      <c r="CG145" s="7">
        <v>21.682084204656348</v>
      </c>
      <c r="CH145" s="4">
        <f t="shared" si="10"/>
        <v>311051.18</v>
      </c>
    </row>
    <row r="146" spans="3:86" x14ac:dyDescent="0.25">
      <c r="C146" s="46"/>
      <c r="E146" s="200" t="s">
        <v>23</v>
      </c>
      <c r="F146" s="243"/>
      <c r="G146" s="243"/>
      <c r="H146" s="243"/>
      <c r="I146" s="243"/>
      <c r="J146" s="243"/>
      <c r="K146" s="230" t="str">
        <f t="shared" si="11"/>
        <v>NOVACRON ORANGE EC–3R</v>
      </c>
      <c r="L146" s="230"/>
      <c r="M146" s="230"/>
      <c r="N146" s="230"/>
      <c r="O146" s="230"/>
      <c r="P146" s="230"/>
      <c r="Q146" s="230"/>
      <c r="R146" s="230"/>
      <c r="S146" s="230"/>
      <c r="T146" s="230"/>
      <c r="U146" s="230"/>
      <c r="V146" s="230"/>
      <c r="W146" s="230"/>
      <c r="X146" s="230"/>
      <c r="Y146" s="122"/>
      <c r="Z146" s="203">
        <v>0.62</v>
      </c>
      <c r="AA146" s="203"/>
      <c r="AB146" s="203"/>
      <c r="AC146" s="203"/>
      <c r="AD146" s="203"/>
      <c r="AE146" s="203"/>
      <c r="AF146" s="230" t="s">
        <v>565</v>
      </c>
      <c r="AG146" s="230"/>
      <c r="AH146" s="249">
        <v>2770.22</v>
      </c>
      <c r="AI146" s="249"/>
      <c r="AJ146" s="249"/>
      <c r="AK146" s="249"/>
      <c r="AL146" s="249"/>
      <c r="AM146" s="249"/>
      <c r="AN146" s="41" t="s">
        <v>316</v>
      </c>
      <c r="AP146" s="242">
        <f t="shared" si="12"/>
        <v>328662.83451239998</v>
      </c>
      <c r="AQ146" s="242"/>
      <c r="AR146" s="242"/>
      <c r="AS146" s="242"/>
      <c r="AT146" s="242"/>
      <c r="AU146" s="242"/>
      <c r="AV146" s="242"/>
      <c r="AW146" s="242"/>
      <c r="AX146" s="242"/>
      <c r="AY146" s="242"/>
      <c r="AZ146" s="206"/>
      <c r="BB146" s="51"/>
      <c r="CE146" s="5" t="s">
        <v>288</v>
      </c>
      <c r="CF146" s="11" t="s">
        <v>289</v>
      </c>
      <c r="CG146" s="7">
        <v>6.4495943120033461</v>
      </c>
      <c r="CH146" s="4">
        <f t="shared" si="10"/>
        <v>92525.88</v>
      </c>
    </row>
    <row r="147" spans="3:86" x14ac:dyDescent="0.25">
      <c r="C147" s="46"/>
      <c r="E147" s="200" t="s">
        <v>28</v>
      </c>
      <c r="F147" s="243"/>
      <c r="G147" s="243"/>
      <c r="H147" s="243"/>
      <c r="I147" s="243"/>
      <c r="J147" s="243"/>
      <c r="K147" s="230" t="str">
        <f t="shared" si="11"/>
        <v>NOVACRON RED S-B</v>
      </c>
      <c r="L147" s="230"/>
      <c r="M147" s="230"/>
      <c r="N147" s="230"/>
      <c r="O147" s="230"/>
      <c r="P147" s="230"/>
      <c r="Q147" s="230"/>
      <c r="R147" s="230"/>
      <c r="S147" s="230"/>
      <c r="T147" s="230"/>
      <c r="U147" s="230"/>
      <c r="V147" s="230"/>
      <c r="W147" s="230"/>
      <c r="X147" s="230"/>
      <c r="Y147" s="122"/>
      <c r="Z147" s="203">
        <v>4.4999999999999998E-2</v>
      </c>
      <c r="AA147" s="203"/>
      <c r="AB147" s="203"/>
      <c r="AC147" s="203"/>
      <c r="AD147" s="203"/>
      <c r="AE147" s="203"/>
      <c r="AF147" s="230" t="s">
        <v>565</v>
      </c>
      <c r="AG147" s="230"/>
      <c r="AH147" s="249">
        <v>201.06</v>
      </c>
      <c r="AI147" s="249"/>
      <c r="AJ147" s="249"/>
      <c r="AK147" s="249"/>
      <c r="AL147" s="249"/>
      <c r="AM147" s="249"/>
      <c r="AN147" s="41" t="s">
        <v>316</v>
      </c>
      <c r="AP147" s="242">
        <f t="shared" si="12"/>
        <v>21777.271038000003</v>
      </c>
      <c r="AQ147" s="242"/>
      <c r="AR147" s="242"/>
      <c r="AS147" s="242"/>
      <c r="AT147" s="242"/>
      <c r="AU147" s="242"/>
      <c r="AV147" s="242"/>
      <c r="AW147" s="242"/>
      <c r="AX147" s="242"/>
      <c r="AY147" s="242"/>
      <c r="AZ147" s="206"/>
      <c r="BB147" s="51"/>
      <c r="CE147" s="5" t="s">
        <v>290</v>
      </c>
      <c r="CF147" s="11" t="s">
        <v>291</v>
      </c>
      <c r="CG147" s="7">
        <v>6.830306705701938</v>
      </c>
      <c r="CH147" s="4">
        <f t="shared" si="10"/>
        <v>97987.58</v>
      </c>
    </row>
    <row r="148" spans="3:86" x14ac:dyDescent="0.25">
      <c r="C148" s="46"/>
      <c r="E148" s="200" t="s">
        <v>41</v>
      </c>
      <c r="F148" s="243"/>
      <c r="G148" s="243"/>
      <c r="H148" s="243"/>
      <c r="I148" s="243"/>
      <c r="J148" s="243"/>
      <c r="K148" s="230" t="str">
        <f t="shared" si="11"/>
        <v>NOVACRON DEEP NIGHT S–R</v>
      </c>
      <c r="L148" s="230"/>
      <c r="M148" s="230"/>
      <c r="N148" s="230"/>
      <c r="O148" s="230"/>
      <c r="P148" s="230"/>
      <c r="Q148" s="230"/>
      <c r="R148" s="230"/>
      <c r="S148" s="230"/>
      <c r="T148" s="230"/>
      <c r="U148" s="230"/>
      <c r="V148" s="230"/>
      <c r="W148" s="230"/>
      <c r="X148" s="230"/>
      <c r="Y148" s="122"/>
      <c r="Z148" s="203">
        <v>0.56000000000000005</v>
      </c>
      <c r="AA148" s="203"/>
      <c r="AB148" s="203"/>
      <c r="AC148" s="203"/>
      <c r="AD148" s="203"/>
      <c r="AE148" s="203"/>
      <c r="AF148" s="230" t="s">
        <v>565</v>
      </c>
      <c r="AG148" s="230"/>
      <c r="AH148" s="249">
        <v>2502.14</v>
      </c>
      <c r="AI148" s="249"/>
      <c r="AJ148" s="249"/>
      <c r="AK148" s="249"/>
      <c r="AL148" s="249"/>
      <c r="AM148" s="249"/>
      <c r="AN148" s="41" t="s">
        <v>316</v>
      </c>
      <c r="AP148" s="242">
        <f t="shared" si="12"/>
        <v>260961.74219879997</v>
      </c>
      <c r="AQ148" s="242"/>
      <c r="AR148" s="242"/>
      <c r="AS148" s="242"/>
      <c r="AT148" s="242"/>
      <c r="AU148" s="242"/>
      <c r="AV148" s="242"/>
      <c r="AW148" s="242"/>
      <c r="AX148" s="242"/>
      <c r="AY148" s="242"/>
      <c r="AZ148" s="206"/>
      <c r="BB148" s="51"/>
      <c r="CE148" s="5" t="s">
        <v>292</v>
      </c>
      <c r="CF148" s="11" t="s">
        <v>293</v>
      </c>
      <c r="CG148" s="7">
        <v>10.884065941725916</v>
      </c>
      <c r="CH148" s="4">
        <f t="shared" si="10"/>
        <v>156142.81</v>
      </c>
    </row>
    <row r="149" spans="3:86" x14ac:dyDescent="0.25">
      <c r="C149" s="46"/>
      <c r="E149" s="200" t="s">
        <v>201</v>
      </c>
      <c r="F149" s="243"/>
      <c r="G149" s="243"/>
      <c r="H149" s="243"/>
      <c r="I149" s="243"/>
      <c r="J149" s="243"/>
      <c r="K149" s="230" t="str">
        <f t="shared" si="11"/>
        <v>KH SOLIDOKOLL DPR ID LIQ</v>
      </c>
      <c r="L149" s="230"/>
      <c r="M149" s="230"/>
      <c r="N149" s="230"/>
      <c r="O149" s="230"/>
      <c r="P149" s="230"/>
      <c r="Q149" s="230"/>
      <c r="R149" s="230"/>
      <c r="S149" s="230"/>
      <c r="T149" s="230"/>
      <c r="U149" s="230"/>
      <c r="V149" s="230"/>
      <c r="W149" s="230"/>
      <c r="X149" s="230"/>
      <c r="Y149" s="122"/>
      <c r="Z149" s="203">
        <v>1</v>
      </c>
      <c r="AA149" s="203"/>
      <c r="AB149" s="203"/>
      <c r="AC149" s="203"/>
      <c r="AD149" s="203"/>
      <c r="AE149" s="203"/>
      <c r="AF149" s="230" t="s">
        <v>315</v>
      </c>
      <c r="AG149" s="230"/>
      <c r="AH149" s="249">
        <v>4468.1000000000004</v>
      </c>
      <c r="AI149" s="249"/>
      <c r="AJ149" s="249"/>
      <c r="AK149" s="249"/>
      <c r="AL149" s="249"/>
      <c r="AM149" s="249"/>
      <c r="AN149" s="41" t="s">
        <v>316</v>
      </c>
      <c r="AP149" s="242">
        <f t="shared" si="12"/>
        <v>45574.62</v>
      </c>
      <c r="AQ149" s="242"/>
      <c r="AR149" s="242"/>
      <c r="AS149" s="242"/>
      <c r="AT149" s="242"/>
      <c r="AU149" s="242"/>
      <c r="AV149" s="242"/>
      <c r="AW149" s="242"/>
      <c r="AX149" s="242"/>
      <c r="AY149" s="242"/>
      <c r="AZ149" s="206"/>
      <c r="BB149" s="51"/>
      <c r="CE149" s="5" t="s">
        <v>294</v>
      </c>
      <c r="CF149" s="11" t="s">
        <v>295</v>
      </c>
      <c r="CG149" s="7">
        <v>11.830085738184859</v>
      </c>
      <c r="CH149" s="4">
        <f t="shared" si="10"/>
        <v>169714.41</v>
      </c>
    </row>
    <row r="150" spans="3:86" x14ac:dyDescent="0.25">
      <c r="C150" s="46"/>
      <c r="E150" s="200" t="s">
        <v>218</v>
      </c>
      <c r="F150" s="243"/>
      <c r="G150" s="243"/>
      <c r="H150" s="243"/>
      <c r="I150" s="243"/>
      <c r="J150" s="243"/>
      <c r="K150" s="230" t="str">
        <f t="shared" si="11"/>
        <v>JINLEV ECO CL 225</v>
      </c>
      <c r="L150" s="230"/>
      <c r="M150" s="230"/>
      <c r="N150" s="230"/>
      <c r="O150" s="230"/>
      <c r="P150" s="230"/>
      <c r="Q150" s="230"/>
      <c r="R150" s="230"/>
      <c r="S150" s="230"/>
      <c r="T150" s="230"/>
      <c r="U150" s="230"/>
      <c r="V150" s="230"/>
      <c r="W150" s="230"/>
      <c r="X150" s="230"/>
      <c r="Y150" s="122"/>
      <c r="Z150" s="203">
        <v>1</v>
      </c>
      <c r="AA150" s="203"/>
      <c r="AB150" s="203"/>
      <c r="AC150" s="203"/>
      <c r="AD150" s="203"/>
      <c r="AE150" s="203"/>
      <c r="AF150" s="230" t="s">
        <v>315</v>
      </c>
      <c r="AG150" s="230"/>
      <c r="AH150" s="249">
        <v>4468.1000000000004</v>
      </c>
      <c r="AI150" s="249"/>
      <c r="AJ150" s="249"/>
      <c r="AK150" s="249"/>
      <c r="AL150" s="249"/>
      <c r="AM150" s="249"/>
      <c r="AN150" s="41" t="s">
        <v>316</v>
      </c>
      <c r="AP150" s="242">
        <f t="shared" si="12"/>
        <v>53616.931914000008</v>
      </c>
      <c r="AQ150" s="242"/>
      <c r="AR150" s="242"/>
      <c r="AS150" s="242"/>
      <c r="AT150" s="242"/>
      <c r="AU150" s="242"/>
      <c r="AV150" s="242"/>
      <c r="AW150" s="242"/>
      <c r="AX150" s="242"/>
      <c r="AY150" s="242"/>
      <c r="AZ150" s="206"/>
      <c r="BB150" s="51"/>
      <c r="CE150" s="5" t="s">
        <v>296</v>
      </c>
      <c r="CF150" s="11" t="s">
        <v>297</v>
      </c>
      <c r="CG150" s="7">
        <v>8.8049072912310056</v>
      </c>
      <c r="CH150" s="4">
        <f t="shared" si="10"/>
        <v>126315.20000000001</v>
      </c>
    </row>
    <row r="151" spans="3:86" x14ac:dyDescent="0.25">
      <c r="C151" s="46"/>
      <c r="E151" s="200" t="s">
        <v>199</v>
      </c>
      <c r="F151" s="243"/>
      <c r="G151" s="243"/>
      <c r="H151" s="243"/>
      <c r="I151" s="243"/>
      <c r="J151" s="243"/>
      <c r="K151" s="230" t="str">
        <f t="shared" si="11"/>
        <v>KH JINTEXYL CDB NEW CONC</v>
      </c>
      <c r="L151" s="230"/>
      <c r="M151" s="230"/>
      <c r="N151" s="230"/>
      <c r="O151" s="230"/>
      <c r="P151" s="230"/>
      <c r="Q151" s="230"/>
      <c r="R151" s="230"/>
      <c r="S151" s="230"/>
      <c r="T151" s="230"/>
      <c r="U151" s="230"/>
      <c r="V151" s="230"/>
      <c r="W151" s="230"/>
      <c r="X151" s="230"/>
      <c r="Y151" s="122"/>
      <c r="Z151" s="203">
        <v>1</v>
      </c>
      <c r="AA151" s="203"/>
      <c r="AB151" s="203"/>
      <c r="AC151" s="203"/>
      <c r="AD151" s="203"/>
      <c r="AE151" s="203"/>
      <c r="AF151" s="230" t="s">
        <v>315</v>
      </c>
      <c r="AG151" s="230"/>
      <c r="AH151" s="249">
        <v>4468.1000000000004</v>
      </c>
      <c r="AI151" s="249"/>
      <c r="AJ151" s="249"/>
      <c r="AK151" s="249"/>
      <c r="AL151" s="249"/>
      <c r="AM151" s="249"/>
      <c r="AN151" s="41" t="s">
        <v>316</v>
      </c>
      <c r="AP151" s="242">
        <f t="shared" si="12"/>
        <v>50936.340000000011</v>
      </c>
      <c r="AQ151" s="242"/>
      <c r="AR151" s="242"/>
      <c r="AS151" s="242"/>
      <c r="AT151" s="242"/>
      <c r="AU151" s="242"/>
      <c r="AV151" s="242"/>
      <c r="AW151" s="242"/>
      <c r="AX151" s="242"/>
      <c r="AY151" s="242"/>
      <c r="AZ151" s="206"/>
      <c r="BB151" s="51"/>
      <c r="CE151" s="5" t="s">
        <v>298</v>
      </c>
      <c r="CF151" s="11" t="s">
        <v>299</v>
      </c>
      <c r="CG151" s="7">
        <v>7.9298194618709053</v>
      </c>
      <c r="CH151" s="4">
        <f t="shared" si="10"/>
        <v>113761.19</v>
      </c>
    </row>
    <row r="152" spans="3:86" x14ac:dyDescent="0.25">
      <c r="C152" s="46"/>
      <c r="E152" s="200" t="s">
        <v>9</v>
      </c>
      <c r="F152" s="243"/>
      <c r="G152" s="243"/>
      <c r="H152" s="243"/>
      <c r="I152" s="243"/>
      <c r="J152" s="243"/>
      <c r="K152" s="230" t="str">
        <f t="shared" si="11"/>
        <v>SODIUM SULFATE</v>
      </c>
      <c r="L152" s="230"/>
      <c r="M152" s="230"/>
      <c r="N152" s="230"/>
      <c r="O152" s="230"/>
      <c r="P152" s="230"/>
      <c r="Q152" s="230"/>
      <c r="R152" s="230"/>
      <c r="S152" s="230"/>
      <c r="T152" s="230"/>
      <c r="U152" s="230"/>
      <c r="V152" s="230"/>
      <c r="W152" s="230"/>
      <c r="X152" s="230"/>
      <c r="Y152" s="122"/>
      <c r="Z152" s="203">
        <v>50</v>
      </c>
      <c r="AA152" s="203"/>
      <c r="AB152" s="203"/>
      <c r="AC152" s="203"/>
      <c r="AD152" s="203"/>
      <c r="AE152" s="203"/>
      <c r="AF152" s="230" t="s">
        <v>315</v>
      </c>
      <c r="AG152" s="230"/>
      <c r="AH152" s="249">
        <v>223405</v>
      </c>
      <c r="AI152" s="249"/>
      <c r="AJ152" s="249"/>
      <c r="AK152" s="249"/>
      <c r="AL152" s="249"/>
      <c r="AM152" s="249"/>
      <c r="AN152" s="41" t="s">
        <v>316</v>
      </c>
      <c r="AP152" s="242">
        <f t="shared" si="12"/>
        <v>533156.03249999997</v>
      </c>
      <c r="AQ152" s="242"/>
      <c r="AR152" s="242"/>
      <c r="AS152" s="242"/>
      <c r="AT152" s="242"/>
      <c r="AU152" s="242"/>
      <c r="AV152" s="242"/>
      <c r="AW152" s="242"/>
      <c r="AX152" s="242"/>
      <c r="AY152" s="242"/>
      <c r="AZ152" s="206"/>
      <c r="BB152" s="51"/>
      <c r="CE152" s="5" t="s">
        <v>300</v>
      </c>
      <c r="CF152" s="27" t="s">
        <v>301</v>
      </c>
      <c r="CG152" s="8">
        <v>11.77</v>
      </c>
      <c r="CH152" s="4">
        <f t="shared" si="10"/>
        <v>168852.41999999998</v>
      </c>
    </row>
    <row r="153" spans="3:86" x14ac:dyDescent="0.25">
      <c r="C153" s="46"/>
      <c r="E153" s="200" t="s">
        <v>10</v>
      </c>
      <c r="F153" s="243"/>
      <c r="G153" s="243"/>
      <c r="H153" s="243"/>
      <c r="I153" s="243"/>
      <c r="J153" s="243"/>
      <c r="K153" s="230" t="str">
        <f t="shared" si="11"/>
        <v>SODA ASH</v>
      </c>
      <c r="L153" s="230"/>
      <c r="M153" s="230"/>
      <c r="N153" s="230"/>
      <c r="O153" s="230"/>
      <c r="P153" s="230"/>
      <c r="Q153" s="230"/>
      <c r="R153" s="230"/>
      <c r="S153" s="230"/>
      <c r="T153" s="230"/>
      <c r="U153" s="230"/>
      <c r="V153" s="230"/>
      <c r="W153" s="230"/>
      <c r="X153" s="230"/>
      <c r="Y153" s="122"/>
      <c r="Z153" s="203">
        <v>20</v>
      </c>
      <c r="AA153" s="203"/>
      <c r="AB153" s="203"/>
      <c r="AC153" s="203"/>
      <c r="AD153" s="203"/>
      <c r="AE153" s="203"/>
      <c r="AF153" s="230" t="s">
        <v>315</v>
      </c>
      <c r="AG153" s="230"/>
      <c r="AH153" s="249">
        <v>89362</v>
      </c>
      <c r="AI153" s="249"/>
      <c r="AJ153" s="249"/>
      <c r="AK153" s="249"/>
      <c r="AL153" s="249"/>
      <c r="AM153" s="249"/>
      <c r="AN153" s="41" t="s">
        <v>316</v>
      </c>
      <c r="AP153" s="242">
        <f t="shared" si="12"/>
        <v>793534.56</v>
      </c>
      <c r="AQ153" s="242"/>
      <c r="AR153" s="242"/>
      <c r="AS153" s="242"/>
      <c r="AT153" s="242"/>
      <c r="AU153" s="242"/>
      <c r="AV153" s="242"/>
      <c r="AW153" s="242"/>
      <c r="AX153" s="242"/>
      <c r="AY153" s="242"/>
      <c r="AZ153" s="206"/>
      <c r="BB153" s="51"/>
      <c r="CE153" s="5" t="s">
        <v>302</v>
      </c>
      <c r="CF153" s="27" t="s">
        <v>303</v>
      </c>
      <c r="CG153" s="8">
        <v>5.98</v>
      </c>
      <c r="CH153" s="4">
        <f t="shared" si="10"/>
        <v>85789.08</v>
      </c>
    </row>
    <row r="154" spans="3:86" x14ac:dyDescent="0.25">
      <c r="C154" s="46"/>
      <c r="E154" s="200" t="s">
        <v>189</v>
      </c>
      <c r="F154" s="243"/>
      <c r="G154" s="243"/>
      <c r="H154" s="243"/>
      <c r="I154" s="243"/>
      <c r="J154" s="243"/>
      <c r="K154" s="230" t="str">
        <f t="shared" si="11"/>
        <v>KH ACID</v>
      </c>
      <c r="L154" s="230"/>
      <c r="M154" s="230"/>
      <c r="N154" s="230"/>
      <c r="O154" s="230"/>
      <c r="P154" s="230"/>
      <c r="Q154" s="230"/>
      <c r="R154" s="230"/>
      <c r="S154" s="230"/>
      <c r="T154" s="230"/>
      <c r="U154" s="230"/>
      <c r="V154" s="230"/>
      <c r="W154" s="230"/>
      <c r="X154" s="230"/>
      <c r="Y154" s="122"/>
      <c r="Z154" s="203">
        <v>1</v>
      </c>
      <c r="AA154" s="203"/>
      <c r="AB154" s="203"/>
      <c r="AC154" s="203"/>
      <c r="AD154" s="203"/>
      <c r="AE154" s="203"/>
      <c r="AF154" s="230" t="s">
        <v>315</v>
      </c>
      <c r="AG154" s="230"/>
      <c r="AH154" s="249">
        <v>4468.1000000000004</v>
      </c>
      <c r="AI154" s="249"/>
      <c r="AJ154" s="249"/>
      <c r="AK154" s="249"/>
      <c r="AL154" s="249"/>
      <c r="AM154" s="249"/>
      <c r="AN154" s="41" t="s">
        <v>316</v>
      </c>
      <c r="AP154" s="242">
        <f t="shared" si="12"/>
        <v>17807.165739999997</v>
      </c>
      <c r="AQ154" s="242"/>
      <c r="AR154" s="242"/>
      <c r="AS154" s="242"/>
      <c r="AT154" s="242"/>
      <c r="AU154" s="242"/>
      <c r="AV154" s="242"/>
      <c r="AW154" s="242"/>
      <c r="AX154" s="242"/>
      <c r="AY154" s="242"/>
      <c r="AZ154" s="206"/>
      <c r="BB154" s="51"/>
      <c r="CE154" s="5" t="s">
        <v>304</v>
      </c>
      <c r="CF154" s="27" t="s">
        <v>305</v>
      </c>
      <c r="CG154" s="8">
        <v>9.6999999999999993</v>
      </c>
      <c r="CH154" s="4">
        <f t="shared" si="10"/>
        <v>139156.19999999998</v>
      </c>
    </row>
    <row r="155" spans="3:86" x14ac:dyDescent="0.25">
      <c r="C155" s="46"/>
      <c r="E155" s="200" t="s">
        <v>246</v>
      </c>
      <c r="F155" s="243"/>
      <c r="G155" s="243"/>
      <c r="H155" s="243"/>
      <c r="I155" s="243"/>
      <c r="J155" s="243"/>
      <c r="K155" s="230" t="str">
        <f t="shared" si="11"/>
        <v>LADIPUR RSK</v>
      </c>
      <c r="L155" s="230"/>
      <c r="M155" s="230"/>
      <c r="N155" s="230"/>
      <c r="O155" s="230"/>
      <c r="P155" s="230"/>
      <c r="Q155" s="230"/>
      <c r="R155" s="230"/>
      <c r="S155" s="230"/>
      <c r="T155" s="230"/>
      <c r="U155" s="230"/>
      <c r="V155" s="230"/>
      <c r="W155" s="230"/>
      <c r="X155" s="230"/>
      <c r="Y155" s="122"/>
      <c r="Z155" s="203">
        <v>1</v>
      </c>
      <c r="AA155" s="203"/>
      <c r="AB155" s="203"/>
      <c r="AC155" s="203"/>
      <c r="AD155" s="203"/>
      <c r="AE155" s="203"/>
      <c r="AF155" s="230" t="s">
        <v>315</v>
      </c>
      <c r="AG155" s="230"/>
      <c r="AH155" s="249">
        <v>4468.1000000000004</v>
      </c>
      <c r="AI155" s="249"/>
      <c r="AJ155" s="249"/>
      <c r="AK155" s="249"/>
      <c r="AL155" s="249"/>
      <c r="AM155" s="249"/>
      <c r="AN155" s="41" t="s">
        <v>316</v>
      </c>
      <c r="AP155" s="242">
        <f t="shared" si="12"/>
        <v>67021.187233000019</v>
      </c>
      <c r="AQ155" s="242"/>
      <c r="AR155" s="242"/>
      <c r="AS155" s="242"/>
      <c r="AT155" s="242"/>
      <c r="AU155" s="242"/>
      <c r="AV155" s="242"/>
      <c r="AW155" s="242"/>
      <c r="AX155" s="242"/>
      <c r="AY155" s="242"/>
      <c r="AZ155" s="206"/>
      <c r="BB155" s="51"/>
      <c r="CE155" s="24" t="s">
        <v>306</v>
      </c>
      <c r="CF155" s="28" t="s">
        <v>307</v>
      </c>
      <c r="CG155" s="29">
        <v>9.6999999999999993</v>
      </c>
      <c r="CH155" s="4">
        <f t="shared" si="10"/>
        <v>139156.19999999998</v>
      </c>
    </row>
    <row r="156" spans="3:86" x14ac:dyDescent="0.25">
      <c r="C156" s="46"/>
      <c r="E156" s="223" t="s">
        <v>238</v>
      </c>
      <c r="F156" s="224"/>
      <c r="G156" s="224"/>
      <c r="H156" s="224"/>
      <c r="I156" s="224"/>
      <c r="J156" s="224"/>
      <c r="K156" s="225" t="str">
        <f t="shared" si="11"/>
        <v>JINFIX ECO RFC 525</v>
      </c>
      <c r="L156" s="225"/>
      <c r="M156" s="225"/>
      <c r="N156" s="225"/>
      <c r="O156" s="225"/>
      <c r="P156" s="225"/>
      <c r="Q156" s="225"/>
      <c r="R156" s="225"/>
      <c r="S156" s="225"/>
      <c r="T156" s="225"/>
      <c r="U156" s="225"/>
      <c r="V156" s="225"/>
      <c r="W156" s="225"/>
      <c r="X156" s="225"/>
      <c r="Y156" s="121"/>
      <c r="Z156" s="226">
        <v>1</v>
      </c>
      <c r="AA156" s="226"/>
      <c r="AB156" s="226"/>
      <c r="AC156" s="226"/>
      <c r="AD156" s="226"/>
      <c r="AE156" s="226"/>
      <c r="AF156" s="225" t="s">
        <v>315</v>
      </c>
      <c r="AG156" s="225"/>
      <c r="AH156" s="227">
        <v>4468.1000000000004</v>
      </c>
      <c r="AI156" s="227"/>
      <c r="AJ156" s="227"/>
      <c r="AK156" s="227"/>
      <c r="AL156" s="227"/>
      <c r="AM156" s="227"/>
      <c r="AN156" s="54" t="s">
        <v>316</v>
      </c>
      <c r="AO156" s="54"/>
      <c r="AP156" s="228">
        <f t="shared" si="12"/>
        <v>74781.517356000011</v>
      </c>
      <c r="AQ156" s="228"/>
      <c r="AR156" s="228"/>
      <c r="AS156" s="228"/>
      <c r="AT156" s="228"/>
      <c r="AU156" s="228"/>
      <c r="AV156" s="228"/>
      <c r="AW156" s="228"/>
      <c r="AX156" s="228"/>
      <c r="AY156" s="228"/>
      <c r="AZ156" s="229"/>
      <c r="BB156" s="51"/>
      <c r="CE156" s="5" t="s">
        <v>308</v>
      </c>
      <c r="CF156" s="11" t="s">
        <v>309</v>
      </c>
      <c r="CG156" s="8">
        <v>9.6999999999999993</v>
      </c>
      <c r="CH156" s="4">
        <f t="shared" si="10"/>
        <v>139156.19999999998</v>
      </c>
    </row>
    <row r="157" spans="3:86" x14ac:dyDescent="0.25">
      <c r="C157" s="46"/>
      <c r="E157" s="131"/>
      <c r="F157" s="131"/>
      <c r="G157" s="131"/>
      <c r="H157" s="131"/>
      <c r="I157" s="131"/>
      <c r="J157" s="131"/>
      <c r="K157" s="122"/>
      <c r="L157" s="122"/>
      <c r="M157" s="122"/>
      <c r="N157" s="122"/>
      <c r="O157" s="122"/>
      <c r="P157" s="122"/>
      <c r="Q157" s="122"/>
      <c r="R157" s="122"/>
      <c r="S157" s="122"/>
      <c r="T157" s="122"/>
      <c r="U157" s="122"/>
      <c r="V157" s="122"/>
      <c r="W157" s="122"/>
      <c r="X157" s="122"/>
      <c r="Y157" s="122"/>
      <c r="Z157" s="111"/>
      <c r="AA157" s="111"/>
      <c r="AB157" s="111"/>
      <c r="AC157" s="111"/>
      <c r="AD157" s="111"/>
      <c r="AE157" s="111"/>
      <c r="AF157" s="122"/>
      <c r="AG157" s="122"/>
      <c r="AH157" s="131"/>
      <c r="AI157" s="131"/>
      <c r="AJ157" s="131"/>
      <c r="AK157" s="131"/>
      <c r="AL157" s="131"/>
      <c r="AM157" s="131"/>
      <c r="AP157" s="112"/>
      <c r="AQ157" s="112"/>
      <c r="AR157" s="112"/>
      <c r="AS157" s="112"/>
      <c r="AT157" s="112"/>
      <c r="AU157" s="112"/>
      <c r="AV157" s="112"/>
      <c r="AW157" s="112"/>
      <c r="AX157" s="112"/>
      <c r="AY157" s="112"/>
      <c r="AZ157" s="112"/>
      <c r="BB157" s="51"/>
      <c r="CE157" s="5" t="s">
        <v>59</v>
      </c>
      <c r="CF157" s="11" t="s">
        <v>310</v>
      </c>
      <c r="CG157" s="26">
        <v>11.77</v>
      </c>
      <c r="CH157" s="4">
        <f t="shared" si="10"/>
        <v>168852.41999999998</v>
      </c>
    </row>
    <row r="158" spans="3:86" x14ac:dyDescent="0.25">
      <c r="C158" s="46"/>
      <c r="E158" s="131"/>
      <c r="F158" s="131"/>
      <c r="G158" s="131"/>
      <c r="H158" s="131"/>
      <c r="I158" s="131"/>
      <c r="J158" s="131"/>
      <c r="K158" s="122"/>
      <c r="L158" s="122"/>
      <c r="M158" s="122"/>
      <c r="N158" s="122"/>
      <c r="O158" s="122"/>
      <c r="P158" s="122"/>
      <c r="Q158" s="122"/>
      <c r="R158" s="122"/>
      <c r="S158" s="122"/>
      <c r="T158" s="122"/>
      <c r="U158" s="122"/>
      <c r="V158" s="122"/>
      <c r="W158" s="122"/>
      <c r="X158" s="122"/>
      <c r="Y158" s="122"/>
      <c r="Z158" s="111"/>
      <c r="AA158" s="111"/>
      <c r="AB158" s="111"/>
      <c r="AC158" s="111"/>
      <c r="AD158" s="111"/>
      <c r="AE158" s="111"/>
      <c r="AF158" s="122"/>
      <c r="AG158" s="122"/>
      <c r="AH158" s="131"/>
      <c r="AI158" s="131"/>
      <c r="AJ158" s="131"/>
      <c r="AK158" s="59"/>
      <c r="AL158" s="230" t="s">
        <v>318</v>
      </c>
      <c r="AM158" s="230"/>
      <c r="AN158" s="230"/>
      <c r="AO158" s="230"/>
      <c r="AP158" s="112" t="s">
        <v>11</v>
      </c>
      <c r="AQ158" s="242">
        <f>SUM(AP139:AZ156)</f>
        <v>3224813.6218587002</v>
      </c>
      <c r="AR158" s="242"/>
      <c r="AS158" s="242"/>
      <c r="AT158" s="242"/>
      <c r="AU158" s="242"/>
      <c r="AV158" s="242"/>
      <c r="AW158" s="242"/>
      <c r="AX158" s="242"/>
      <c r="AY158" s="242"/>
      <c r="AZ158" s="242"/>
      <c r="BB158" s="51"/>
      <c r="CE158" s="30" t="s">
        <v>311</v>
      </c>
      <c r="CF158" s="31" t="s">
        <v>312</v>
      </c>
      <c r="CG158" s="32">
        <v>1.8820486546772619</v>
      </c>
      <c r="CH158" s="4">
        <f t="shared" si="10"/>
        <v>26999.87</v>
      </c>
    </row>
    <row r="159" spans="3:86" x14ac:dyDescent="0.25">
      <c r="C159" s="46"/>
      <c r="E159" s="131"/>
      <c r="F159" s="131"/>
      <c r="G159" s="131"/>
      <c r="H159" s="131"/>
      <c r="I159" s="131"/>
      <c r="J159" s="131"/>
      <c r="K159" s="122"/>
      <c r="L159" s="122"/>
      <c r="M159" s="122"/>
      <c r="N159" s="122"/>
      <c r="O159" s="122"/>
      <c r="P159" s="122"/>
      <c r="Q159" s="122"/>
      <c r="R159" s="122"/>
      <c r="S159" s="122"/>
      <c r="T159" s="122"/>
      <c r="U159" s="122"/>
      <c r="V159" s="122"/>
      <c r="W159" s="122"/>
      <c r="X159" s="122"/>
      <c r="Y159" s="122"/>
      <c r="Z159" s="111"/>
      <c r="AA159" s="111"/>
      <c r="AB159" s="111"/>
      <c r="AC159" s="111"/>
      <c r="AD159" s="111"/>
      <c r="AE159" s="111"/>
      <c r="AF159" s="122"/>
      <c r="AG159" s="122"/>
      <c r="AH159" s="131"/>
      <c r="AI159" s="131"/>
      <c r="AJ159" s="131"/>
      <c r="AK159" s="59"/>
      <c r="AL159" s="230" t="s">
        <v>317</v>
      </c>
      <c r="AM159" s="230"/>
      <c r="AN159" s="230"/>
      <c r="AO159" s="230"/>
      <c r="AP159" s="112" t="s">
        <v>11</v>
      </c>
      <c r="AQ159" s="242">
        <f>AQ158/AQ133</f>
        <v>1535.6255342184286</v>
      </c>
      <c r="AR159" s="242"/>
      <c r="AS159" s="242"/>
      <c r="AT159" s="242"/>
      <c r="AU159" s="242"/>
      <c r="AV159" s="242"/>
      <c r="AW159" s="242"/>
      <c r="AX159" s="242"/>
      <c r="AY159" s="242"/>
      <c r="AZ159" s="242"/>
      <c r="BB159" s="51"/>
      <c r="CE159" s="33" t="s">
        <v>313</v>
      </c>
      <c r="CF159" s="31" t="s">
        <v>314</v>
      </c>
      <c r="CG159" s="34">
        <v>1.8250292764533667</v>
      </c>
      <c r="CH159" s="4">
        <f t="shared" si="10"/>
        <v>26181.87</v>
      </c>
    </row>
    <row r="160" spans="3:86" x14ac:dyDescent="0.25">
      <c r="C160" s="46"/>
      <c r="E160" s="131"/>
      <c r="F160" s="131"/>
      <c r="G160" s="131"/>
      <c r="H160" s="131"/>
      <c r="I160" s="131"/>
      <c r="J160" s="131"/>
      <c r="K160" s="122"/>
      <c r="L160" s="122"/>
      <c r="M160" s="122"/>
      <c r="N160" s="122"/>
      <c r="O160" s="122"/>
      <c r="P160" s="122"/>
      <c r="Q160" s="122"/>
      <c r="R160" s="122"/>
      <c r="S160" s="122"/>
      <c r="T160" s="122"/>
      <c r="U160" s="122"/>
      <c r="V160" s="122"/>
      <c r="W160" s="122"/>
      <c r="X160" s="122"/>
      <c r="Y160" s="122"/>
      <c r="Z160" s="111"/>
      <c r="AA160" s="111"/>
      <c r="AB160" s="111"/>
      <c r="AC160" s="111"/>
      <c r="AD160" s="111"/>
      <c r="AE160" s="111"/>
      <c r="AF160" s="122"/>
      <c r="AG160" s="122"/>
      <c r="AH160" s="131"/>
      <c r="AI160" s="131"/>
      <c r="AJ160" s="131"/>
      <c r="AK160" s="131"/>
      <c r="AL160" s="131"/>
      <c r="AM160" s="131"/>
      <c r="AQ160" s="131"/>
      <c r="AR160" s="131"/>
      <c r="AS160" s="131"/>
      <c r="AT160" s="131"/>
      <c r="AU160" s="131"/>
      <c r="AV160" s="131"/>
      <c r="AW160" s="131"/>
      <c r="AX160" s="131"/>
      <c r="AY160" s="131"/>
      <c r="AZ160" s="131"/>
      <c r="BB160" s="51"/>
      <c r="CE160" s="35"/>
      <c r="CF160" s="35"/>
      <c r="CG160" s="35"/>
      <c r="CH160" s="36"/>
    </row>
    <row r="161" spans="3:86" ht="17.25" thickBot="1" x14ac:dyDescent="0.3">
      <c r="C161" s="60"/>
      <c r="D161" s="61"/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  <c r="AN161" s="61"/>
      <c r="AO161" s="61"/>
      <c r="AP161" s="61"/>
      <c r="AQ161" s="61"/>
      <c r="AR161" s="61"/>
      <c r="AS161" s="61"/>
      <c r="AT161" s="61"/>
      <c r="AU161" s="61"/>
      <c r="AV161" s="61"/>
      <c r="AW161" s="61"/>
      <c r="AX161" s="61"/>
      <c r="AY161" s="61"/>
      <c r="AZ161" s="61"/>
      <c r="BA161" s="61"/>
      <c r="BB161" s="62"/>
      <c r="CE161" s="35"/>
      <c r="CF161" s="35"/>
      <c r="CG161" s="35"/>
      <c r="CH161" s="36"/>
    </row>
    <row r="162" spans="3:86" x14ac:dyDescent="0.25">
      <c r="E162" s="230"/>
      <c r="F162" s="230"/>
      <c r="G162" s="230"/>
      <c r="H162" s="230"/>
      <c r="I162" s="230"/>
      <c r="K162" s="230"/>
      <c r="L162" s="230"/>
      <c r="M162" s="230"/>
      <c r="N162" s="230"/>
      <c r="O162" s="230"/>
      <c r="P162" s="230"/>
      <c r="Q162" s="230"/>
      <c r="R162" s="230"/>
      <c r="S162" s="230"/>
      <c r="T162" s="230"/>
      <c r="U162" s="230"/>
      <c r="AH162" s="230"/>
      <c r="AI162" s="230"/>
      <c r="AJ162" s="230"/>
      <c r="AK162" s="230"/>
      <c r="AL162" s="230"/>
      <c r="AM162" s="230"/>
      <c r="AN162" s="230"/>
      <c r="AO162" s="230"/>
      <c r="CE162" s="35"/>
      <c r="CF162" s="35"/>
      <c r="CG162" s="35"/>
      <c r="CH162" s="36"/>
    </row>
    <row r="163" spans="3:86" ht="17.25" thickBot="1" x14ac:dyDescent="0.3">
      <c r="CE163" s="35"/>
      <c r="CF163" s="35"/>
      <c r="CG163" s="35"/>
      <c r="CH163" s="36"/>
    </row>
    <row r="164" spans="3:86" x14ac:dyDescent="0.25">
      <c r="C164" s="43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  <c r="AH164" s="44"/>
      <c r="AI164" s="44"/>
      <c r="AJ164" s="44"/>
      <c r="AK164" s="44"/>
      <c r="AL164" s="44"/>
      <c r="AM164" s="44"/>
      <c r="AN164" s="44"/>
      <c r="AO164" s="44"/>
      <c r="AP164" s="44"/>
      <c r="AQ164" s="44"/>
      <c r="AR164" s="44"/>
      <c r="AS164" s="44"/>
      <c r="AT164" s="44"/>
      <c r="AU164" s="44"/>
      <c r="AV164" s="44"/>
      <c r="AW164" s="44"/>
      <c r="AX164" s="44"/>
      <c r="AY164" s="44"/>
      <c r="AZ164" s="44"/>
      <c r="BA164" s="44"/>
      <c r="BB164" s="45"/>
      <c r="CE164" s="37"/>
    </row>
    <row r="165" spans="3:86" x14ac:dyDescent="0.25">
      <c r="C165" s="46"/>
      <c r="E165" s="245" t="s">
        <v>0</v>
      </c>
      <c r="F165" s="245"/>
      <c r="G165" s="245"/>
      <c r="H165" s="245"/>
      <c r="I165" s="245"/>
      <c r="J165" s="49" t="s">
        <v>11</v>
      </c>
      <c r="K165" s="245" t="s">
        <v>426</v>
      </c>
      <c r="L165" s="245"/>
      <c r="M165" s="245"/>
      <c r="N165" s="245"/>
      <c r="O165" s="245"/>
      <c r="P165" s="245"/>
      <c r="Q165" s="245"/>
      <c r="R165" s="245"/>
      <c r="S165" s="245"/>
      <c r="T165" s="245"/>
      <c r="U165" s="245"/>
      <c r="V165" s="49"/>
      <c r="W165" s="49"/>
      <c r="X165" s="49"/>
      <c r="Y165" s="49"/>
      <c r="Z165" s="49"/>
      <c r="AA165" s="49"/>
      <c r="AB165" s="49"/>
      <c r="AC165" s="49"/>
      <c r="AD165" s="50"/>
      <c r="AE165" s="50"/>
      <c r="AF165" s="50"/>
      <c r="AG165" s="50"/>
      <c r="AH165" s="245" t="s">
        <v>3</v>
      </c>
      <c r="AI165" s="245"/>
      <c r="AJ165" s="245"/>
      <c r="AK165" s="245"/>
      <c r="AL165" s="245"/>
      <c r="AM165" s="245"/>
      <c r="AN165" s="245"/>
      <c r="AO165" s="245"/>
      <c r="AP165" s="49" t="s">
        <v>11</v>
      </c>
      <c r="AQ165" s="247">
        <v>670.21</v>
      </c>
      <c r="AR165" s="247"/>
      <c r="AS165" s="247"/>
      <c r="AT165" s="247"/>
      <c r="AU165" s="49" t="s">
        <v>319</v>
      </c>
      <c r="AV165" s="49"/>
      <c r="AW165" s="49"/>
      <c r="AX165" s="49"/>
      <c r="AY165" s="49"/>
      <c r="AZ165" s="49"/>
      <c r="BB165" s="51"/>
      <c r="CE165" s="37"/>
    </row>
    <row r="166" spans="3:86" x14ac:dyDescent="0.25">
      <c r="C166" s="46"/>
      <c r="E166" s="245" t="s">
        <v>322</v>
      </c>
      <c r="F166" s="245"/>
      <c r="G166" s="245"/>
      <c r="H166" s="245"/>
      <c r="I166" s="245"/>
      <c r="J166" s="49" t="s">
        <v>11</v>
      </c>
      <c r="K166" s="245" t="s">
        <v>575</v>
      </c>
      <c r="L166" s="245"/>
      <c r="M166" s="245"/>
      <c r="N166" s="245"/>
      <c r="O166" s="245"/>
      <c r="P166" s="245"/>
      <c r="Q166" s="245"/>
      <c r="R166" s="245"/>
      <c r="S166" s="245"/>
      <c r="T166" s="245"/>
      <c r="U166" s="245"/>
      <c r="V166" s="49"/>
      <c r="W166" s="49"/>
      <c r="X166" s="49"/>
      <c r="Y166" s="49"/>
      <c r="Z166" s="49"/>
      <c r="AA166" s="49"/>
      <c r="AB166" s="49"/>
      <c r="AC166" s="49"/>
      <c r="AD166" s="50"/>
      <c r="AE166" s="50"/>
      <c r="AF166" s="50"/>
      <c r="AG166" s="50"/>
      <c r="AH166" s="245" t="s">
        <v>4</v>
      </c>
      <c r="AI166" s="245"/>
      <c r="AJ166" s="245"/>
      <c r="AK166" s="245"/>
      <c r="AL166" s="245"/>
      <c r="AM166" s="245"/>
      <c r="AN166" s="245"/>
      <c r="AO166" s="245"/>
      <c r="AP166" s="49" t="s">
        <v>11</v>
      </c>
      <c r="AQ166" s="245">
        <v>3150</v>
      </c>
      <c r="AR166" s="245"/>
      <c r="AS166" s="245"/>
      <c r="AT166" s="245"/>
      <c r="AU166" s="49" t="s">
        <v>320</v>
      </c>
      <c r="AV166" s="49"/>
      <c r="AW166" s="49"/>
      <c r="AX166" s="49"/>
      <c r="AY166" s="49"/>
      <c r="AZ166" s="49"/>
      <c r="BB166" s="51"/>
      <c r="CE166" s="37"/>
    </row>
    <row r="167" spans="3:86" x14ac:dyDescent="0.25">
      <c r="C167" s="46"/>
      <c r="E167" s="245" t="s">
        <v>1</v>
      </c>
      <c r="F167" s="245"/>
      <c r="G167" s="245"/>
      <c r="H167" s="245"/>
      <c r="I167" s="245"/>
      <c r="J167" s="49" t="s">
        <v>11</v>
      </c>
      <c r="K167" s="245" t="s">
        <v>563</v>
      </c>
      <c r="L167" s="245"/>
      <c r="M167" s="245"/>
      <c r="N167" s="245"/>
      <c r="O167" s="245"/>
      <c r="P167" s="245"/>
      <c r="Q167" s="245"/>
      <c r="R167" s="245"/>
      <c r="S167" s="245"/>
      <c r="T167" s="245"/>
      <c r="U167" s="245"/>
      <c r="V167" s="49"/>
      <c r="W167" s="49"/>
      <c r="X167" s="49"/>
      <c r="Y167" s="49"/>
      <c r="Z167" s="49"/>
      <c r="AA167" s="49"/>
      <c r="AB167" s="49"/>
      <c r="AC167" s="49"/>
      <c r="AD167" s="50"/>
      <c r="AE167" s="50"/>
      <c r="AF167" s="50"/>
      <c r="AG167" s="50"/>
      <c r="AH167" s="245"/>
      <c r="AI167" s="245"/>
      <c r="AJ167" s="245"/>
      <c r="AK167" s="245"/>
      <c r="AL167" s="245"/>
      <c r="AM167" s="245"/>
      <c r="AN167" s="245"/>
      <c r="AO167" s="245"/>
      <c r="AP167" s="49"/>
      <c r="AQ167" s="246"/>
      <c r="AR167" s="246"/>
      <c r="AS167" s="246"/>
      <c r="AT167" s="246"/>
      <c r="AU167" s="49"/>
      <c r="AV167" s="49"/>
      <c r="AW167" s="49"/>
      <c r="AX167" s="49"/>
      <c r="AY167" s="49"/>
      <c r="AZ167" s="49"/>
      <c r="BB167" s="51"/>
      <c r="CE167" s="37"/>
    </row>
    <row r="168" spans="3:86" x14ac:dyDescent="0.25">
      <c r="C168" s="46"/>
      <c r="E168" s="245" t="s">
        <v>2</v>
      </c>
      <c r="F168" s="245"/>
      <c r="G168" s="245"/>
      <c r="H168" s="245"/>
      <c r="I168" s="245"/>
      <c r="J168" s="49" t="s">
        <v>11</v>
      </c>
      <c r="K168" s="245" t="s">
        <v>576</v>
      </c>
      <c r="L168" s="245"/>
      <c r="M168" s="245"/>
      <c r="N168" s="245"/>
      <c r="O168" s="245"/>
      <c r="P168" s="245"/>
      <c r="Q168" s="245"/>
      <c r="R168" s="245"/>
      <c r="S168" s="245"/>
      <c r="T168" s="245"/>
      <c r="U168" s="245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49"/>
      <c r="AH168" s="245"/>
      <c r="AI168" s="245"/>
      <c r="AJ168" s="245"/>
      <c r="AK168" s="245"/>
      <c r="AL168" s="245"/>
      <c r="AM168" s="245"/>
      <c r="AN168" s="245"/>
      <c r="AO168" s="245"/>
      <c r="AP168" s="49"/>
      <c r="AQ168" s="49"/>
      <c r="AR168" s="49"/>
      <c r="AS168" s="49"/>
      <c r="AT168" s="49"/>
      <c r="AU168" s="49"/>
      <c r="AV168" s="49"/>
      <c r="AW168" s="49"/>
      <c r="AX168" s="49"/>
      <c r="AY168" s="49"/>
      <c r="AZ168" s="49"/>
      <c r="BB168" s="51"/>
      <c r="CE168" s="37"/>
    </row>
    <row r="169" spans="3:86" x14ac:dyDescent="0.25">
      <c r="C169" s="46"/>
      <c r="BB169" s="51"/>
      <c r="CE169" s="37"/>
    </row>
    <row r="170" spans="3:86" x14ac:dyDescent="0.25">
      <c r="C170" s="46"/>
      <c r="BB170" s="51"/>
    </row>
    <row r="171" spans="3:86" x14ac:dyDescent="0.25">
      <c r="C171" s="46"/>
      <c r="BB171" s="51"/>
    </row>
    <row r="172" spans="3:86" x14ac:dyDescent="0.25">
      <c r="C172" s="46"/>
      <c r="E172" s="208" t="s">
        <v>209</v>
      </c>
      <c r="F172" s="209"/>
      <c r="G172" s="209"/>
      <c r="H172" s="209"/>
      <c r="I172" s="209"/>
      <c r="J172" s="209"/>
      <c r="K172" s="210" t="str">
        <f t="shared" ref="K172:K188" si="13">VLOOKUP(E172,$CE$1:$CH$1002,2,FALSE)</f>
        <v>MEGALASE HSC</v>
      </c>
      <c r="L172" s="210"/>
      <c r="M172" s="210"/>
      <c r="N172" s="210"/>
      <c r="O172" s="210"/>
      <c r="P172" s="210"/>
      <c r="Q172" s="210"/>
      <c r="R172" s="210"/>
      <c r="S172" s="210"/>
      <c r="T172" s="210"/>
      <c r="U172" s="210"/>
      <c r="V172" s="210"/>
      <c r="W172" s="210"/>
      <c r="X172" s="210"/>
      <c r="Y172" s="127"/>
      <c r="Z172" s="211">
        <v>2</v>
      </c>
      <c r="AA172" s="211"/>
      <c r="AB172" s="211"/>
      <c r="AC172" s="211"/>
      <c r="AD172" s="211"/>
      <c r="AE172" s="211"/>
      <c r="AF172" s="210" t="s">
        <v>315</v>
      </c>
      <c r="AG172" s="210"/>
      <c r="AH172" s="212">
        <v>13404.2</v>
      </c>
      <c r="AI172" s="212"/>
      <c r="AJ172" s="212"/>
      <c r="AK172" s="212"/>
      <c r="AL172" s="212"/>
      <c r="AM172" s="212"/>
      <c r="AN172" s="52" t="s">
        <v>316</v>
      </c>
      <c r="AO172" s="52"/>
      <c r="AP172" s="213">
        <f t="shared" ref="AP172:AP188" si="14">(AH172*VLOOKUP(E172,$CE$1:$CH$1002,4,FALSE))/1000</f>
        <v>606181.21956600016</v>
      </c>
      <c r="AQ172" s="213"/>
      <c r="AR172" s="213"/>
      <c r="AS172" s="213"/>
      <c r="AT172" s="213"/>
      <c r="AU172" s="213"/>
      <c r="AV172" s="213"/>
      <c r="AW172" s="213"/>
      <c r="AX172" s="213"/>
      <c r="AY172" s="213"/>
      <c r="AZ172" s="214"/>
      <c r="BB172" s="51"/>
    </row>
    <row r="173" spans="3:86" x14ac:dyDescent="0.25">
      <c r="C173" s="46"/>
      <c r="E173" s="200" t="s">
        <v>216</v>
      </c>
      <c r="F173" s="243"/>
      <c r="G173" s="243"/>
      <c r="H173" s="243"/>
      <c r="I173" s="243"/>
      <c r="J173" s="243"/>
      <c r="K173" s="230" t="str">
        <f t="shared" si="13"/>
        <v>JINTERGE ECO HT 102</v>
      </c>
      <c r="L173" s="230"/>
      <c r="M173" s="230"/>
      <c r="N173" s="230"/>
      <c r="O173" s="230"/>
      <c r="P173" s="230"/>
      <c r="Q173" s="230"/>
      <c r="R173" s="230"/>
      <c r="S173" s="230"/>
      <c r="T173" s="230"/>
      <c r="U173" s="230"/>
      <c r="V173" s="230"/>
      <c r="W173" s="230"/>
      <c r="X173" s="230"/>
      <c r="Y173" s="122"/>
      <c r="Z173" s="203">
        <v>1</v>
      </c>
      <c r="AA173" s="203"/>
      <c r="AB173" s="203"/>
      <c r="AC173" s="203"/>
      <c r="AD173" s="203"/>
      <c r="AE173" s="203"/>
      <c r="AF173" s="230" t="s">
        <v>315</v>
      </c>
      <c r="AG173" s="230"/>
      <c r="AH173" s="249">
        <v>6702.1</v>
      </c>
      <c r="AI173" s="249"/>
      <c r="AJ173" s="249"/>
      <c r="AK173" s="249"/>
      <c r="AL173" s="249"/>
      <c r="AM173" s="249"/>
      <c r="AN173" s="41" t="s">
        <v>316</v>
      </c>
      <c r="AP173" s="242">
        <f t="shared" si="14"/>
        <v>112171.43919599999</v>
      </c>
      <c r="AQ173" s="242"/>
      <c r="AR173" s="242"/>
      <c r="AS173" s="242"/>
      <c r="AT173" s="242"/>
      <c r="AU173" s="242"/>
      <c r="AV173" s="242"/>
      <c r="AW173" s="242"/>
      <c r="AX173" s="242"/>
      <c r="AY173" s="242"/>
      <c r="AZ173" s="206"/>
      <c r="BB173" s="51"/>
    </row>
    <row r="174" spans="3:86" x14ac:dyDescent="0.25">
      <c r="C174" s="46"/>
      <c r="E174" s="200" t="s">
        <v>185</v>
      </c>
      <c r="F174" s="243"/>
      <c r="G174" s="243"/>
      <c r="H174" s="243"/>
      <c r="I174" s="243"/>
      <c r="J174" s="243"/>
      <c r="K174" s="230" t="str">
        <f t="shared" si="13"/>
        <v>H2O2</v>
      </c>
      <c r="L174" s="230"/>
      <c r="M174" s="230"/>
      <c r="N174" s="230"/>
      <c r="O174" s="230"/>
      <c r="P174" s="230"/>
      <c r="Q174" s="230"/>
      <c r="R174" s="230"/>
      <c r="S174" s="230"/>
      <c r="T174" s="230"/>
      <c r="U174" s="230"/>
      <c r="V174" s="230"/>
      <c r="W174" s="230"/>
      <c r="X174" s="230"/>
      <c r="Y174" s="122"/>
      <c r="Z174" s="203">
        <v>4</v>
      </c>
      <c r="AA174" s="203"/>
      <c r="AB174" s="203"/>
      <c r="AC174" s="203"/>
      <c r="AD174" s="203"/>
      <c r="AE174" s="203"/>
      <c r="AF174" s="230" t="s">
        <v>315</v>
      </c>
      <c r="AG174" s="230"/>
      <c r="AH174" s="249">
        <v>26808.400000000001</v>
      </c>
      <c r="AI174" s="249"/>
      <c r="AJ174" s="249"/>
      <c r="AK174" s="249"/>
      <c r="AL174" s="249"/>
      <c r="AM174" s="249"/>
      <c r="AN174" s="41" t="s">
        <v>316</v>
      </c>
      <c r="AP174" s="242">
        <f t="shared" si="14"/>
        <v>160391.97635999997</v>
      </c>
      <c r="AQ174" s="242"/>
      <c r="AR174" s="242"/>
      <c r="AS174" s="242"/>
      <c r="AT174" s="242"/>
      <c r="AU174" s="242"/>
      <c r="AV174" s="242"/>
      <c r="AW174" s="242"/>
      <c r="AX174" s="242"/>
      <c r="AY174" s="242"/>
      <c r="AZ174" s="206"/>
      <c r="BB174" s="51"/>
    </row>
    <row r="175" spans="3:86" x14ac:dyDescent="0.25">
      <c r="C175" s="46"/>
      <c r="E175" s="200" t="s">
        <v>577</v>
      </c>
      <c r="F175" s="243"/>
      <c r="G175" s="243"/>
      <c r="H175" s="243"/>
      <c r="I175" s="243"/>
      <c r="J175" s="243"/>
      <c r="K175" s="230" t="str">
        <f t="shared" si="13"/>
        <v>CAUSTIC SODA LIQ</v>
      </c>
      <c r="L175" s="230"/>
      <c r="M175" s="230"/>
      <c r="N175" s="230"/>
      <c r="O175" s="230"/>
      <c r="P175" s="230"/>
      <c r="Q175" s="230"/>
      <c r="R175" s="230"/>
      <c r="S175" s="230"/>
      <c r="T175" s="230"/>
      <c r="U175" s="230"/>
      <c r="V175" s="230"/>
      <c r="W175" s="230"/>
      <c r="X175" s="230"/>
      <c r="Y175" s="122"/>
      <c r="Z175" s="203">
        <v>3</v>
      </c>
      <c r="AA175" s="203"/>
      <c r="AB175" s="203"/>
      <c r="AC175" s="203"/>
      <c r="AD175" s="203"/>
      <c r="AE175" s="203"/>
      <c r="AF175" s="230" t="s">
        <v>315</v>
      </c>
      <c r="AG175" s="230"/>
      <c r="AH175" s="249">
        <v>20106.3</v>
      </c>
      <c r="AI175" s="249"/>
      <c r="AJ175" s="249"/>
      <c r="AK175" s="249"/>
      <c r="AL175" s="249"/>
      <c r="AM175" s="249"/>
      <c r="AN175" s="41" t="s">
        <v>316</v>
      </c>
      <c r="AP175" s="242">
        <f t="shared" si="14"/>
        <v>171848.54610000001</v>
      </c>
      <c r="AQ175" s="242"/>
      <c r="AR175" s="242"/>
      <c r="AS175" s="242"/>
      <c r="AT175" s="242"/>
      <c r="AU175" s="242"/>
      <c r="AV175" s="242"/>
      <c r="AW175" s="242"/>
      <c r="AX175" s="242"/>
      <c r="AY175" s="242"/>
      <c r="AZ175" s="206"/>
      <c r="BB175" s="51"/>
    </row>
    <row r="176" spans="3:86" x14ac:dyDescent="0.25">
      <c r="C176" s="46"/>
      <c r="E176" s="200" t="s">
        <v>256</v>
      </c>
      <c r="F176" s="243"/>
      <c r="G176" s="243"/>
      <c r="H176" s="243"/>
      <c r="I176" s="243"/>
      <c r="J176" s="243"/>
      <c r="K176" s="230" t="str">
        <f t="shared" si="13"/>
        <v>UNICEL SPC</v>
      </c>
      <c r="L176" s="230"/>
      <c r="M176" s="230"/>
      <c r="N176" s="230"/>
      <c r="O176" s="230"/>
      <c r="P176" s="230"/>
      <c r="Q176" s="230"/>
      <c r="R176" s="230"/>
      <c r="S176" s="230"/>
      <c r="T176" s="230"/>
      <c r="U176" s="230"/>
      <c r="V176" s="230"/>
      <c r="W176" s="230"/>
      <c r="X176" s="230"/>
      <c r="Y176" s="122"/>
      <c r="Z176" s="203">
        <v>1.5</v>
      </c>
      <c r="AA176" s="203"/>
      <c r="AB176" s="203"/>
      <c r="AC176" s="203"/>
      <c r="AD176" s="203"/>
      <c r="AE176" s="203"/>
      <c r="AF176" s="230" t="s">
        <v>315</v>
      </c>
      <c r="AG176" s="230"/>
      <c r="AH176" s="249">
        <v>10053.15</v>
      </c>
      <c r="AI176" s="249"/>
      <c r="AJ176" s="249"/>
      <c r="AK176" s="249"/>
      <c r="AL176" s="249"/>
      <c r="AM176" s="249"/>
      <c r="AN176" s="41" t="s">
        <v>316</v>
      </c>
      <c r="AP176" s="242">
        <f t="shared" si="14"/>
        <v>280751.00251049997</v>
      </c>
      <c r="AQ176" s="242"/>
      <c r="AR176" s="242"/>
      <c r="AS176" s="242"/>
      <c r="AT176" s="242"/>
      <c r="AU176" s="242"/>
      <c r="AV176" s="242"/>
      <c r="AW176" s="242"/>
      <c r="AX176" s="242"/>
      <c r="AY176" s="242"/>
      <c r="AZ176" s="206"/>
      <c r="BB176" s="51"/>
    </row>
    <row r="177" spans="3:54" x14ac:dyDescent="0.25">
      <c r="C177" s="46"/>
      <c r="E177" s="200" t="s">
        <v>189</v>
      </c>
      <c r="F177" s="243"/>
      <c r="G177" s="243"/>
      <c r="H177" s="243"/>
      <c r="I177" s="243"/>
      <c r="J177" s="243"/>
      <c r="K177" s="230" t="str">
        <f t="shared" si="13"/>
        <v>KH ACID</v>
      </c>
      <c r="L177" s="230"/>
      <c r="M177" s="230"/>
      <c r="N177" s="230"/>
      <c r="O177" s="230"/>
      <c r="P177" s="230"/>
      <c r="Q177" s="230"/>
      <c r="R177" s="230"/>
      <c r="S177" s="230"/>
      <c r="T177" s="230"/>
      <c r="U177" s="230"/>
      <c r="V177" s="230"/>
      <c r="W177" s="230"/>
      <c r="X177" s="230"/>
      <c r="Y177" s="122"/>
      <c r="Z177" s="203">
        <v>1</v>
      </c>
      <c r="AA177" s="203"/>
      <c r="AB177" s="203"/>
      <c r="AC177" s="203"/>
      <c r="AD177" s="203"/>
      <c r="AE177" s="203"/>
      <c r="AF177" s="230" t="s">
        <v>315</v>
      </c>
      <c r="AG177" s="230"/>
      <c r="AH177" s="249">
        <v>6702.1</v>
      </c>
      <c r="AI177" s="249"/>
      <c r="AJ177" s="249"/>
      <c r="AK177" s="249"/>
      <c r="AL177" s="249"/>
      <c r="AM177" s="249"/>
      <c r="AN177" s="41" t="s">
        <v>316</v>
      </c>
      <c r="AP177" s="242">
        <f t="shared" si="14"/>
        <v>26710.549340000001</v>
      </c>
      <c r="AQ177" s="242"/>
      <c r="AR177" s="242"/>
      <c r="AS177" s="242"/>
      <c r="AT177" s="242"/>
      <c r="AU177" s="242"/>
      <c r="AV177" s="242"/>
      <c r="AW177" s="242"/>
      <c r="AX177" s="242"/>
      <c r="AY177" s="242"/>
      <c r="AZ177" s="206"/>
      <c r="BB177" s="51"/>
    </row>
    <row r="178" spans="3:54" x14ac:dyDescent="0.25">
      <c r="C178" s="46"/>
      <c r="E178" s="200" t="s">
        <v>230</v>
      </c>
      <c r="F178" s="243"/>
      <c r="G178" s="243"/>
      <c r="H178" s="243"/>
      <c r="I178" s="243"/>
      <c r="J178" s="243"/>
      <c r="K178" s="230" t="str">
        <f t="shared" si="13"/>
        <v>ECOTECH CAT 50 L</v>
      </c>
      <c r="L178" s="230"/>
      <c r="M178" s="230"/>
      <c r="N178" s="230"/>
      <c r="O178" s="230"/>
      <c r="P178" s="230"/>
      <c r="Q178" s="230"/>
      <c r="R178" s="230"/>
      <c r="S178" s="230"/>
      <c r="T178" s="230"/>
      <c r="U178" s="230"/>
      <c r="V178" s="230"/>
      <c r="W178" s="230"/>
      <c r="X178" s="230"/>
      <c r="Y178" s="122"/>
      <c r="Z178" s="203">
        <v>0.5</v>
      </c>
      <c r="AA178" s="203"/>
      <c r="AB178" s="203"/>
      <c r="AC178" s="203"/>
      <c r="AD178" s="203"/>
      <c r="AE178" s="203"/>
      <c r="AF178" s="230" t="s">
        <v>315</v>
      </c>
      <c r="AG178" s="230"/>
      <c r="AH178" s="249">
        <v>3351.05</v>
      </c>
      <c r="AI178" s="249"/>
      <c r="AJ178" s="249"/>
      <c r="AK178" s="249"/>
      <c r="AL178" s="249"/>
      <c r="AM178" s="249"/>
      <c r="AN178" s="41" t="s">
        <v>316</v>
      </c>
      <c r="AP178" s="242">
        <f t="shared" si="14"/>
        <v>107409.46310400002</v>
      </c>
      <c r="AQ178" s="242"/>
      <c r="AR178" s="242"/>
      <c r="AS178" s="242"/>
      <c r="AT178" s="242"/>
      <c r="AU178" s="242"/>
      <c r="AV178" s="242"/>
      <c r="AW178" s="242"/>
      <c r="AX178" s="242"/>
      <c r="AY178" s="242"/>
      <c r="AZ178" s="206"/>
      <c r="BB178" s="51"/>
    </row>
    <row r="179" spans="3:54" x14ac:dyDescent="0.25">
      <c r="C179" s="46"/>
      <c r="E179" s="200" t="s">
        <v>5</v>
      </c>
      <c r="F179" s="243"/>
      <c r="G179" s="243"/>
      <c r="H179" s="243"/>
      <c r="I179" s="243"/>
      <c r="J179" s="243"/>
      <c r="K179" s="230" t="str">
        <f t="shared" si="13"/>
        <v>NOVACRON YELLOW S-3R</v>
      </c>
      <c r="L179" s="230"/>
      <c r="M179" s="230"/>
      <c r="N179" s="230"/>
      <c r="O179" s="230"/>
      <c r="P179" s="230"/>
      <c r="Q179" s="230"/>
      <c r="R179" s="230"/>
      <c r="S179" s="230"/>
      <c r="T179" s="230"/>
      <c r="U179" s="230"/>
      <c r="V179" s="230"/>
      <c r="W179" s="230"/>
      <c r="X179" s="230"/>
      <c r="Y179" s="122"/>
      <c r="Z179" s="203">
        <v>0.65</v>
      </c>
      <c r="AA179" s="203"/>
      <c r="AB179" s="203"/>
      <c r="AC179" s="203"/>
      <c r="AD179" s="203"/>
      <c r="AE179" s="203"/>
      <c r="AF179" s="230" t="s">
        <v>565</v>
      </c>
      <c r="AG179" s="230"/>
      <c r="AH179" s="249">
        <v>4356.37</v>
      </c>
      <c r="AI179" s="249"/>
      <c r="AJ179" s="249"/>
      <c r="AK179" s="249"/>
      <c r="AL179" s="249"/>
      <c r="AM179" s="249"/>
      <c r="AN179" s="41" t="s">
        <v>316</v>
      </c>
      <c r="AP179" s="242">
        <f t="shared" si="14"/>
        <v>423101.19681539998</v>
      </c>
      <c r="AQ179" s="242"/>
      <c r="AR179" s="242"/>
      <c r="AS179" s="242"/>
      <c r="AT179" s="242"/>
      <c r="AU179" s="242"/>
      <c r="AV179" s="242"/>
      <c r="AW179" s="242"/>
      <c r="AX179" s="242"/>
      <c r="AY179" s="242"/>
      <c r="AZ179" s="206"/>
      <c r="BB179" s="51"/>
    </row>
    <row r="180" spans="3:54" x14ac:dyDescent="0.25">
      <c r="C180" s="46"/>
      <c r="E180" s="200" t="s">
        <v>28</v>
      </c>
      <c r="F180" s="243"/>
      <c r="G180" s="243"/>
      <c r="H180" s="243"/>
      <c r="I180" s="243"/>
      <c r="J180" s="243"/>
      <c r="K180" s="230" t="str">
        <f t="shared" si="13"/>
        <v>NOVACRON RED S-B</v>
      </c>
      <c r="L180" s="230"/>
      <c r="M180" s="230"/>
      <c r="N180" s="230"/>
      <c r="O180" s="230"/>
      <c r="P180" s="230"/>
      <c r="Q180" s="230"/>
      <c r="R180" s="230"/>
      <c r="S180" s="230"/>
      <c r="T180" s="230"/>
      <c r="U180" s="230"/>
      <c r="V180" s="230"/>
      <c r="W180" s="230"/>
      <c r="X180" s="230"/>
      <c r="Y180" s="122"/>
      <c r="Z180" s="203">
        <v>0.28000000000000003</v>
      </c>
      <c r="AA180" s="203"/>
      <c r="AB180" s="203"/>
      <c r="AC180" s="203"/>
      <c r="AD180" s="203"/>
      <c r="AE180" s="203"/>
      <c r="AF180" s="230" t="s">
        <v>565</v>
      </c>
      <c r="AG180" s="230"/>
      <c r="AH180" s="249">
        <v>1876.59</v>
      </c>
      <c r="AI180" s="249"/>
      <c r="AJ180" s="249"/>
      <c r="AK180" s="249"/>
      <c r="AL180" s="249"/>
      <c r="AM180" s="249"/>
      <c r="AN180" s="41" t="s">
        <v>316</v>
      </c>
      <c r="AP180" s="242">
        <f t="shared" si="14"/>
        <v>203257.77905700001</v>
      </c>
      <c r="AQ180" s="242"/>
      <c r="AR180" s="242"/>
      <c r="AS180" s="242"/>
      <c r="AT180" s="242"/>
      <c r="AU180" s="242"/>
      <c r="AV180" s="242"/>
      <c r="AW180" s="242"/>
      <c r="AX180" s="242"/>
      <c r="AY180" s="242"/>
      <c r="AZ180" s="206"/>
      <c r="BB180" s="51"/>
    </row>
    <row r="181" spans="3:54" x14ac:dyDescent="0.25">
      <c r="C181" s="46"/>
      <c r="E181" s="200" t="s">
        <v>7</v>
      </c>
      <c r="F181" s="243"/>
      <c r="G181" s="243"/>
      <c r="H181" s="243"/>
      <c r="I181" s="243"/>
      <c r="J181" s="243"/>
      <c r="K181" s="230" t="str">
        <f t="shared" si="13"/>
        <v>NOVACRON DARK BLUE S-GL</v>
      </c>
      <c r="L181" s="230"/>
      <c r="M181" s="230"/>
      <c r="N181" s="230"/>
      <c r="O181" s="230"/>
      <c r="P181" s="230"/>
      <c r="Q181" s="230"/>
      <c r="R181" s="230"/>
      <c r="S181" s="230"/>
      <c r="T181" s="230"/>
      <c r="U181" s="230"/>
      <c r="V181" s="230"/>
      <c r="W181" s="230"/>
      <c r="X181" s="230"/>
      <c r="Y181" s="122"/>
      <c r="Z181" s="203">
        <v>0.06</v>
      </c>
      <c r="AA181" s="203"/>
      <c r="AB181" s="203"/>
      <c r="AC181" s="203"/>
      <c r="AD181" s="203"/>
      <c r="AE181" s="203"/>
      <c r="AF181" s="230" t="s">
        <v>565</v>
      </c>
      <c r="AG181" s="230"/>
      <c r="AH181" s="249">
        <v>402.13</v>
      </c>
      <c r="AI181" s="249"/>
      <c r="AJ181" s="249"/>
      <c r="AK181" s="249"/>
      <c r="AL181" s="249"/>
      <c r="AM181" s="249"/>
      <c r="AN181" s="41" t="s">
        <v>316</v>
      </c>
      <c r="AP181" s="242">
        <f t="shared" si="14"/>
        <v>48920.755190399999</v>
      </c>
      <c r="AQ181" s="242"/>
      <c r="AR181" s="242"/>
      <c r="AS181" s="242"/>
      <c r="AT181" s="242"/>
      <c r="AU181" s="242"/>
      <c r="AV181" s="242"/>
      <c r="AW181" s="242"/>
      <c r="AX181" s="242"/>
      <c r="AY181" s="242"/>
      <c r="AZ181" s="206"/>
      <c r="BB181" s="51"/>
    </row>
    <row r="182" spans="3:54" x14ac:dyDescent="0.25">
      <c r="C182" s="46"/>
      <c r="E182" s="200" t="s">
        <v>201</v>
      </c>
      <c r="F182" s="243"/>
      <c r="G182" s="243"/>
      <c r="H182" s="243"/>
      <c r="I182" s="243"/>
      <c r="J182" s="243"/>
      <c r="K182" s="230" t="str">
        <f t="shared" si="13"/>
        <v>KH SOLIDOKOLL DPR ID LIQ</v>
      </c>
      <c r="L182" s="230"/>
      <c r="M182" s="230"/>
      <c r="N182" s="230"/>
      <c r="O182" s="230"/>
      <c r="P182" s="230"/>
      <c r="Q182" s="230"/>
      <c r="R182" s="230"/>
      <c r="S182" s="230"/>
      <c r="T182" s="230"/>
      <c r="U182" s="230"/>
      <c r="V182" s="230"/>
      <c r="W182" s="230"/>
      <c r="X182" s="230"/>
      <c r="Y182" s="122"/>
      <c r="Z182" s="203">
        <v>1</v>
      </c>
      <c r="AA182" s="203"/>
      <c r="AB182" s="203"/>
      <c r="AC182" s="203"/>
      <c r="AD182" s="203"/>
      <c r="AE182" s="203"/>
      <c r="AF182" s="230" t="s">
        <v>315</v>
      </c>
      <c r="AG182" s="230"/>
      <c r="AH182" s="249">
        <v>6702.1</v>
      </c>
      <c r="AI182" s="249"/>
      <c r="AJ182" s="249"/>
      <c r="AK182" s="249"/>
      <c r="AL182" s="249"/>
      <c r="AM182" s="249"/>
      <c r="AN182" s="41" t="s">
        <v>316</v>
      </c>
      <c r="AP182" s="242">
        <f t="shared" si="14"/>
        <v>68361.42</v>
      </c>
      <c r="AQ182" s="242"/>
      <c r="AR182" s="242"/>
      <c r="AS182" s="242"/>
      <c r="AT182" s="242"/>
      <c r="AU182" s="242"/>
      <c r="AV182" s="242"/>
      <c r="AW182" s="242"/>
      <c r="AX182" s="242"/>
      <c r="AY182" s="242"/>
      <c r="AZ182" s="206"/>
      <c r="BB182" s="51"/>
    </row>
    <row r="183" spans="3:54" x14ac:dyDescent="0.25">
      <c r="C183" s="46"/>
      <c r="E183" s="200" t="s">
        <v>218</v>
      </c>
      <c r="F183" s="243"/>
      <c r="G183" s="243"/>
      <c r="H183" s="243"/>
      <c r="I183" s="243"/>
      <c r="J183" s="243"/>
      <c r="K183" s="230" t="str">
        <f t="shared" si="13"/>
        <v>JINLEV ECO CL 225</v>
      </c>
      <c r="L183" s="230"/>
      <c r="M183" s="230"/>
      <c r="N183" s="230"/>
      <c r="O183" s="230"/>
      <c r="P183" s="230"/>
      <c r="Q183" s="230"/>
      <c r="R183" s="230"/>
      <c r="S183" s="230"/>
      <c r="T183" s="230"/>
      <c r="U183" s="230"/>
      <c r="V183" s="230"/>
      <c r="W183" s="230"/>
      <c r="X183" s="230"/>
      <c r="Y183" s="122"/>
      <c r="Z183" s="203">
        <v>1</v>
      </c>
      <c r="AA183" s="203"/>
      <c r="AB183" s="203"/>
      <c r="AC183" s="203"/>
      <c r="AD183" s="203"/>
      <c r="AE183" s="203"/>
      <c r="AF183" s="230" t="s">
        <v>315</v>
      </c>
      <c r="AG183" s="230"/>
      <c r="AH183" s="249">
        <v>6702.1</v>
      </c>
      <c r="AI183" s="249"/>
      <c r="AJ183" s="249"/>
      <c r="AK183" s="249"/>
      <c r="AL183" s="249"/>
      <c r="AM183" s="249"/>
      <c r="AN183" s="41" t="s">
        <v>316</v>
      </c>
      <c r="AP183" s="242">
        <f t="shared" si="14"/>
        <v>80424.797874000011</v>
      </c>
      <c r="AQ183" s="242"/>
      <c r="AR183" s="242"/>
      <c r="AS183" s="242"/>
      <c r="AT183" s="242"/>
      <c r="AU183" s="242"/>
      <c r="AV183" s="242"/>
      <c r="AW183" s="242"/>
      <c r="AX183" s="242"/>
      <c r="AY183" s="242"/>
      <c r="AZ183" s="206"/>
      <c r="BB183" s="51"/>
    </row>
    <row r="184" spans="3:54" x14ac:dyDescent="0.25">
      <c r="C184" s="46"/>
      <c r="E184" s="200" t="s">
        <v>199</v>
      </c>
      <c r="F184" s="243"/>
      <c r="G184" s="243"/>
      <c r="H184" s="243"/>
      <c r="I184" s="243"/>
      <c r="J184" s="243"/>
      <c r="K184" s="230" t="str">
        <f t="shared" si="13"/>
        <v>KH JINTEXYL CDB NEW CONC</v>
      </c>
      <c r="L184" s="230"/>
      <c r="M184" s="230"/>
      <c r="N184" s="230"/>
      <c r="O184" s="230"/>
      <c r="P184" s="230"/>
      <c r="Q184" s="230"/>
      <c r="R184" s="230"/>
      <c r="S184" s="230"/>
      <c r="T184" s="230"/>
      <c r="U184" s="230"/>
      <c r="V184" s="230"/>
      <c r="W184" s="230"/>
      <c r="X184" s="230"/>
      <c r="Y184" s="122"/>
      <c r="Z184" s="203">
        <v>1</v>
      </c>
      <c r="AA184" s="203"/>
      <c r="AB184" s="203"/>
      <c r="AC184" s="203"/>
      <c r="AD184" s="203"/>
      <c r="AE184" s="203"/>
      <c r="AF184" s="230" t="s">
        <v>315</v>
      </c>
      <c r="AG184" s="230"/>
      <c r="AH184" s="249">
        <v>6702.1</v>
      </c>
      <c r="AI184" s="249"/>
      <c r="AJ184" s="249"/>
      <c r="AK184" s="249"/>
      <c r="AL184" s="249"/>
      <c r="AM184" s="249"/>
      <c r="AN184" s="41" t="s">
        <v>316</v>
      </c>
      <c r="AP184" s="242">
        <f t="shared" si="14"/>
        <v>76403.94</v>
      </c>
      <c r="AQ184" s="242"/>
      <c r="AR184" s="242"/>
      <c r="AS184" s="242"/>
      <c r="AT184" s="242"/>
      <c r="AU184" s="242"/>
      <c r="AV184" s="242"/>
      <c r="AW184" s="242"/>
      <c r="AX184" s="242"/>
      <c r="AY184" s="242"/>
      <c r="AZ184" s="206"/>
      <c r="BB184" s="51"/>
    </row>
    <row r="185" spans="3:54" x14ac:dyDescent="0.25">
      <c r="C185" s="46"/>
      <c r="E185" s="200" t="s">
        <v>9</v>
      </c>
      <c r="F185" s="243"/>
      <c r="G185" s="243"/>
      <c r="H185" s="243"/>
      <c r="I185" s="243"/>
      <c r="J185" s="243"/>
      <c r="K185" s="230" t="str">
        <f t="shared" si="13"/>
        <v>SODIUM SULFATE</v>
      </c>
      <c r="L185" s="230"/>
      <c r="M185" s="230"/>
      <c r="N185" s="230"/>
      <c r="O185" s="230"/>
      <c r="P185" s="230"/>
      <c r="Q185" s="230"/>
      <c r="R185" s="230"/>
      <c r="S185" s="230"/>
      <c r="T185" s="230"/>
      <c r="U185" s="230"/>
      <c r="V185" s="230"/>
      <c r="W185" s="230"/>
      <c r="X185" s="230"/>
      <c r="Y185" s="122"/>
      <c r="Z185" s="203">
        <v>40</v>
      </c>
      <c r="AA185" s="203"/>
      <c r="AB185" s="203"/>
      <c r="AC185" s="203"/>
      <c r="AD185" s="203"/>
      <c r="AE185" s="203"/>
      <c r="AF185" s="230" t="s">
        <v>315</v>
      </c>
      <c r="AG185" s="230"/>
      <c r="AH185" s="249">
        <v>268084.01</v>
      </c>
      <c r="AI185" s="249"/>
      <c r="AJ185" s="249"/>
      <c r="AK185" s="249"/>
      <c r="AL185" s="249"/>
      <c r="AM185" s="249"/>
      <c r="AN185" s="41" t="s">
        <v>316</v>
      </c>
      <c r="AP185" s="242">
        <f t="shared" si="14"/>
        <v>639782.48986500001</v>
      </c>
      <c r="AQ185" s="242"/>
      <c r="AR185" s="242"/>
      <c r="AS185" s="242"/>
      <c r="AT185" s="242"/>
      <c r="AU185" s="242"/>
      <c r="AV185" s="242"/>
      <c r="AW185" s="242"/>
      <c r="AX185" s="242"/>
      <c r="AY185" s="242"/>
      <c r="AZ185" s="206"/>
      <c r="BB185" s="51"/>
    </row>
    <row r="186" spans="3:54" x14ac:dyDescent="0.25">
      <c r="C186" s="46"/>
      <c r="E186" s="200" t="s">
        <v>10</v>
      </c>
      <c r="F186" s="243"/>
      <c r="G186" s="243"/>
      <c r="H186" s="243"/>
      <c r="I186" s="243"/>
      <c r="J186" s="243"/>
      <c r="K186" s="230" t="str">
        <f t="shared" si="13"/>
        <v>SODA ASH</v>
      </c>
      <c r="L186" s="230"/>
      <c r="M186" s="230"/>
      <c r="N186" s="230"/>
      <c r="O186" s="230"/>
      <c r="P186" s="230"/>
      <c r="Q186" s="230"/>
      <c r="R186" s="230"/>
      <c r="S186" s="230"/>
      <c r="T186" s="230"/>
      <c r="U186" s="230"/>
      <c r="V186" s="230"/>
      <c r="W186" s="230"/>
      <c r="X186" s="230"/>
      <c r="Y186" s="122"/>
      <c r="Z186" s="203">
        <v>20</v>
      </c>
      <c r="AA186" s="203"/>
      <c r="AB186" s="203"/>
      <c r="AC186" s="203"/>
      <c r="AD186" s="203"/>
      <c r="AE186" s="203"/>
      <c r="AF186" s="230" t="s">
        <v>315</v>
      </c>
      <c r="AG186" s="230"/>
      <c r="AH186" s="249">
        <v>134042.01</v>
      </c>
      <c r="AI186" s="249"/>
      <c r="AJ186" s="249"/>
      <c r="AK186" s="249"/>
      <c r="AL186" s="249"/>
      <c r="AM186" s="249"/>
      <c r="AN186" s="41" t="s">
        <v>316</v>
      </c>
      <c r="AP186" s="242">
        <f t="shared" si="14"/>
        <v>1190293.0488000002</v>
      </c>
      <c r="AQ186" s="242"/>
      <c r="AR186" s="242"/>
      <c r="AS186" s="242"/>
      <c r="AT186" s="242"/>
      <c r="AU186" s="242"/>
      <c r="AV186" s="242"/>
      <c r="AW186" s="242"/>
      <c r="AX186" s="242"/>
      <c r="AY186" s="242"/>
      <c r="AZ186" s="206"/>
      <c r="BB186" s="51"/>
    </row>
    <row r="187" spans="3:54" x14ac:dyDescent="0.25">
      <c r="C187" s="46"/>
      <c r="E187" s="200" t="s">
        <v>189</v>
      </c>
      <c r="F187" s="243"/>
      <c r="G187" s="243"/>
      <c r="H187" s="243"/>
      <c r="I187" s="243"/>
      <c r="J187" s="243"/>
      <c r="K187" s="230" t="str">
        <f t="shared" si="13"/>
        <v>KH ACID</v>
      </c>
      <c r="L187" s="230"/>
      <c r="M187" s="230"/>
      <c r="N187" s="230"/>
      <c r="O187" s="230"/>
      <c r="P187" s="230"/>
      <c r="Q187" s="230"/>
      <c r="R187" s="230"/>
      <c r="S187" s="230"/>
      <c r="T187" s="230"/>
      <c r="U187" s="230"/>
      <c r="V187" s="230"/>
      <c r="W187" s="230"/>
      <c r="X187" s="230"/>
      <c r="Y187" s="122"/>
      <c r="Z187" s="203">
        <v>1</v>
      </c>
      <c r="AA187" s="203"/>
      <c r="AB187" s="203"/>
      <c r="AC187" s="203"/>
      <c r="AD187" s="203"/>
      <c r="AE187" s="203"/>
      <c r="AF187" s="230" t="s">
        <v>315</v>
      </c>
      <c r="AG187" s="230"/>
      <c r="AH187" s="249">
        <v>6702.1</v>
      </c>
      <c r="AI187" s="249"/>
      <c r="AJ187" s="249"/>
      <c r="AK187" s="249"/>
      <c r="AL187" s="249"/>
      <c r="AM187" s="249"/>
      <c r="AN187" s="41" t="s">
        <v>316</v>
      </c>
      <c r="AP187" s="242">
        <f t="shared" si="14"/>
        <v>26710.549340000001</v>
      </c>
      <c r="AQ187" s="242"/>
      <c r="AR187" s="242"/>
      <c r="AS187" s="242"/>
      <c r="AT187" s="242"/>
      <c r="AU187" s="242"/>
      <c r="AV187" s="242"/>
      <c r="AW187" s="242"/>
      <c r="AX187" s="242"/>
      <c r="AY187" s="242"/>
      <c r="AZ187" s="206"/>
      <c r="BB187" s="51"/>
    </row>
    <row r="188" spans="3:54" x14ac:dyDescent="0.25">
      <c r="C188" s="46"/>
      <c r="E188" s="223" t="s">
        <v>246</v>
      </c>
      <c r="F188" s="224"/>
      <c r="G188" s="224"/>
      <c r="H188" s="224"/>
      <c r="I188" s="224"/>
      <c r="J188" s="224"/>
      <c r="K188" s="225" t="str">
        <f t="shared" si="13"/>
        <v>LADIPUR RSK</v>
      </c>
      <c r="L188" s="225"/>
      <c r="M188" s="225"/>
      <c r="N188" s="225"/>
      <c r="O188" s="225"/>
      <c r="P188" s="225"/>
      <c r="Q188" s="225"/>
      <c r="R188" s="225"/>
      <c r="S188" s="225"/>
      <c r="T188" s="225"/>
      <c r="U188" s="225"/>
      <c r="V188" s="225"/>
      <c r="W188" s="225"/>
      <c r="X188" s="225"/>
      <c r="Y188" s="121"/>
      <c r="Z188" s="226">
        <v>1</v>
      </c>
      <c r="AA188" s="226"/>
      <c r="AB188" s="226"/>
      <c r="AC188" s="226"/>
      <c r="AD188" s="226"/>
      <c r="AE188" s="226"/>
      <c r="AF188" s="225" t="s">
        <v>315</v>
      </c>
      <c r="AG188" s="225"/>
      <c r="AH188" s="227">
        <v>6702.1</v>
      </c>
      <c r="AI188" s="227"/>
      <c r="AJ188" s="227"/>
      <c r="AK188" s="227"/>
      <c r="AL188" s="227"/>
      <c r="AM188" s="227"/>
      <c r="AN188" s="54" t="s">
        <v>316</v>
      </c>
      <c r="AO188" s="54"/>
      <c r="AP188" s="228">
        <f t="shared" si="14"/>
        <v>100531.03085300002</v>
      </c>
      <c r="AQ188" s="228"/>
      <c r="AR188" s="228"/>
      <c r="AS188" s="228"/>
      <c r="AT188" s="228"/>
      <c r="AU188" s="228"/>
      <c r="AV188" s="228"/>
      <c r="AW188" s="228"/>
      <c r="AX188" s="228"/>
      <c r="AY188" s="228"/>
      <c r="AZ188" s="229"/>
      <c r="BB188" s="51"/>
    </row>
    <row r="189" spans="3:54" x14ac:dyDescent="0.25">
      <c r="C189" s="46"/>
      <c r="E189" s="131"/>
      <c r="F189" s="131"/>
      <c r="G189" s="131"/>
      <c r="H189" s="131"/>
      <c r="I189" s="131"/>
      <c r="J189" s="131"/>
      <c r="K189" s="122"/>
      <c r="L189" s="122"/>
      <c r="M189" s="122"/>
      <c r="N189" s="122"/>
      <c r="O189" s="122"/>
      <c r="P189" s="122"/>
      <c r="Q189" s="122"/>
      <c r="R189" s="122"/>
      <c r="S189" s="122"/>
      <c r="T189" s="122"/>
      <c r="U189" s="122"/>
      <c r="V189" s="122"/>
      <c r="W189" s="122"/>
      <c r="X189" s="122"/>
      <c r="Y189" s="122"/>
      <c r="Z189" s="111"/>
      <c r="AA189" s="111"/>
      <c r="AB189" s="111"/>
      <c r="AC189" s="111"/>
      <c r="AD189" s="111"/>
      <c r="AE189" s="111"/>
      <c r="AF189" s="122"/>
      <c r="AG189" s="122"/>
      <c r="AH189" s="131"/>
      <c r="AI189" s="131"/>
      <c r="AJ189" s="131"/>
      <c r="AK189" s="131"/>
      <c r="AL189" s="131"/>
      <c r="AM189" s="131"/>
      <c r="AP189" s="112"/>
      <c r="AQ189" s="112"/>
      <c r="AR189" s="112"/>
      <c r="AS189" s="112"/>
      <c r="AT189" s="112"/>
      <c r="AU189" s="112"/>
      <c r="AV189" s="112"/>
      <c r="AW189" s="112"/>
      <c r="AX189" s="112"/>
      <c r="AY189" s="112"/>
      <c r="AZ189" s="112"/>
      <c r="BB189" s="51"/>
    </row>
    <row r="190" spans="3:54" x14ac:dyDescent="0.25">
      <c r="C190" s="46"/>
      <c r="E190" s="131"/>
      <c r="F190" s="131"/>
      <c r="G190" s="131"/>
      <c r="H190" s="131"/>
      <c r="I190" s="131"/>
      <c r="J190" s="131"/>
      <c r="K190" s="122"/>
      <c r="L190" s="122"/>
      <c r="M190" s="122"/>
      <c r="N190" s="122"/>
      <c r="O190" s="122"/>
      <c r="P190" s="122"/>
      <c r="Q190" s="122"/>
      <c r="R190" s="122"/>
      <c r="S190" s="122"/>
      <c r="T190" s="122"/>
      <c r="U190" s="122"/>
      <c r="V190" s="122"/>
      <c r="W190" s="122"/>
      <c r="X190" s="122"/>
      <c r="Y190" s="122"/>
      <c r="Z190" s="111"/>
      <c r="AA190" s="111"/>
      <c r="AB190" s="111"/>
      <c r="AC190" s="111"/>
      <c r="AD190" s="111"/>
      <c r="AE190" s="111"/>
      <c r="AF190" s="122"/>
      <c r="AG190" s="122"/>
      <c r="AH190" s="131"/>
      <c r="AI190" s="131"/>
      <c r="AJ190" s="131"/>
      <c r="AK190" s="59"/>
      <c r="AL190" s="230" t="s">
        <v>318</v>
      </c>
      <c r="AM190" s="230"/>
      <c r="AN190" s="230"/>
      <c r="AO190" s="230"/>
      <c r="AP190" s="112" t="s">
        <v>11</v>
      </c>
      <c r="AQ190" s="242">
        <f>SUM(AP172:AZ188)</f>
        <v>4323251.2039713012</v>
      </c>
      <c r="AR190" s="242"/>
      <c r="AS190" s="242"/>
      <c r="AT190" s="242"/>
      <c r="AU190" s="242"/>
      <c r="AV190" s="242"/>
      <c r="AW190" s="242"/>
      <c r="AX190" s="242"/>
      <c r="AY190" s="242"/>
      <c r="AZ190" s="242"/>
      <c r="BB190" s="51"/>
    </row>
    <row r="191" spans="3:54" x14ac:dyDescent="0.25">
      <c r="C191" s="46"/>
      <c r="E191" s="131"/>
      <c r="F191" s="131"/>
      <c r="G191" s="131"/>
      <c r="H191" s="131"/>
      <c r="I191" s="131"/>
      <c r="J191" s="131"/>
      <c r="K191" s="122"/>
      <c r="L191" s="122"/>
      <c r="M191" s="122"/>
      <c r="N191" s="122"/>
      <c r="O191" s="122"/>
      <c r="P191" s="122"/>
      <c r="Q191" s="122"/>
      <c r="R191" s="122"/>
      <c r="S191" s="122"/>
      <c r="T191" s="122"/>
      <c r="U191" s="122"/>
      <c r="V191" s="122"/>
      <c r="W191" s="122"/>
      <c r="X191" s="122"/>
      <c r="Y191" s="122"/>
      <c r="Z191" s="111"/>
      <c r="AA191" s="111"/>
      <c r="AB191" s="111"/>
      <c r="AC191" s="111"/>
      <c r="AD191" s="111"/>
      <c r="AE191" s="111"/>
      <c r="AF191" s="122"/>
      <c r="AG191" s="122"/>
      <c r="AH191" s="131"/>
      <c r="AI191" s="131"/>
      <c r="AJ191" s="131"/>
      <c r="AK191" s="59"/>
      <c r="AL191" s="230" t="s">
        <v>317</v>
      </c>
      <c r="AM191" s="230"/>
      <c r="AN191" s="230"/>
      <c r="AO191" s="230"/>
      <c r="AP191" s="112" t="s">
        <v>11</v>
      </c>
      <c r="AQ191" s="242">
        <f>AQ190/AQ166</f>
        <v>1372.460699673429</v>
      </c>
      <c r="AR191" s="242"/>
      <c r="AS191" s="242"/>
      <c r="AT191" s="242"/>
      <c r="AU191" s="242"/>
      <c r="AV191" s="242"/>
      <c r="AW191" s="242"/>
      <c r="AX191" s="242"/>
      <c r="AY191" s="242"/>
      <c r="AZ191" s="242"/>
      <c r="BB191" s="51"/>
    </row>
    <row r="192" spans="3:54" x14ac:dyDescent="0.25">
      <c r="C192" s="46"/>
      <c r="E192" s="131"/>
      <c r="F192" s="131"/>
      <c r="G192" s="131"/>
      <c r="H192" s="131"/>
      <c r="I192" s="131"/>
      <c r="J192" s="131"/>
      <c r="K192" s="122"/>
      <c r="L192" s="122"/>
      <c r="M192" s="122"/>
      <c r="N192" s="122"/>
      <c r="O192" s="122"/>
      <c r="P192" s="122"/>
      <c r="Q192" s="122"/>
      <c r="R192" s="122"/>
      <c r="S192" s="122"/>
      <c r="T192" s="122"/>
      <c r="U192" s="122"/>
      <c r="V192" s="122"/>
      <c r="W192" s="122"/>
      <c r="X192" s="122"/>
      <c r="Y192" s="122"/>
      <c r="Z192" s="111"/>
      <c r="AA192" s="111"/>
      <c r="AB192" s="111"/>
      <c r="AC192" s="111"/>
      <c r="AD192" s="111"/>
      <c r="AE192" s="111"/>
      <c r="AF192" s="122"/>
      <c r="AG192" s="122"/>
      <c r="AH192" s="131"/>
      <c r="AI192" s="131"/>
      <c r="AJ192" s="131"/>
      <c r="AK192" s="131"/>
      <c r="AL192" s="131"/>
      <c r="AM192" s="131"/>
      <c r="AQ192" s="131"/>
      <c r="AR192" s="131"/>
      <c r="AS192" s="131"/>
      <c r="AT192" s="131"/>
      <c r="AU192" s="131"/>
      <c r="AV192" s="131"/>
      <c r="AW192" s="131"/>
      <c r="AX192" s="131"/>
      <c r="AY192" s="131"/>
      <c r="AZ192" s="131"/>
      <c r="BB192" s="51"/>
    </row>
    <row r="193" spans="3:54" ht="17.25" thickBot="1" x14ac:dyDescent="0.3">
      <c r="C193" s="60"/>
      <c r="D193" s="61"/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  <c r="AJ193" s="61"/>
      <c r="AK193" s="61"/>
      <c r="AL193" s="61"/>
      <c r="AM193" s="61"/>
      <c r="AN193" s="61"/>
      <c r="AO193" s="61"/>
      <c r="AP193" s="61"/>
      <c r="AQ193" s="61"/>
      <c r="AR193" s="61"/>
      <c r="AS193" s="61"/>
      <c r="AT193" s="61"/>
      <c r="AU193" s="61"/>
      <c r="AV193" s="61"/>
      <c r="AW193" s="61"/>
      <c r="AX193" s="61"/>
      <c r="AY193" s="61"/>
      <c r="AZ193" s="61"/>
      <c r="BA193" s="61"/>
      <c r="BB193" s="62"/>
    </row>
    <row r="194" spans="3:54" x14ac:dyDescent="0.25">
      <c r="E194" s="131"/>
      <c r="F194" s="131"/>
      <c r="G194" s="131"/>
      <c r="H194" s="131"/>
      <c r="I194" s="131"/>
      <c r="J194" s="131"/>
      <c r="K194" s="122"/>
      <c r="L194" s="122"/>
      <c r="M194" s="122"/>
      <c r="N194" s="122"/>
      <c r="O194" s="122"/>
      <c r="P194" s="122"/>
      <c r="Q194" s="122"/>
      <c r="R194" s="122"/>
      <c r="S194" s="122"/>
      <c r="T194" s="122"/>
      <c r="U194" s="122"/>
      <c r="V194" s="122"/>
      <c r="W194" s="122"/>
      <c r="X194" s="122"/>
      <c r="Y194" s="122"/>
      <c r="Z194" s="111"/>
      <c r="AA194" s="111"/>
      <c r="AB194" s="111"/>
      <c r="AC194" s="111"/>
      <c r="AD194" s="111"/>
      <c r="AE194" s="111"/>
      <c r="AF194" s="122"/>
      <c r="AG194" s="122"/>
      <c r="AH194" s="131"/>
      <c r="AI194" s="131"/>
      <c r="AJ194" s="131"/>
      <c r="AK194" s="59"/>
      <c r="AL194" s="230"/>
      <c r="AM194" s="230"/>
      <c r="AN194" s="230"/>
      <c r="AO194" s="230"/>
      <c r="AP194" s="112"/>
      <c r="AQ194" s="242"/>
      <c r="AR194" s="242"/>
      <c r="AS194" s="242"/>
      <c r="AT194" s="242"/>
      <c r="AU194" s="242"/>
      <c r="AV194" s="242"/>
      <c r="AW194" s="242"/>
      <c r="AX194" s="242"/>
      <c r="AY194" s="242"/>
      <c r="AZ194" s="242"/>
    </row>
    <row r="195" spans="3:54" ht="17.25" thickBot="1" x14ac:dyDescent="0.3">
      <c r="E195" s="131"/>
      <c r="F195" s="131"/>
      <c r="G195" s="131"/>
      <c r="H195" s="131"/>
      <c r="I195" s="131"/>
      <c r="J195" s="131"/>
      <c r="K195" s="122"/>
      <c r="L195" s="122"/>
      <c r="M195" s="122"/>
      <c r="N195" s="122"/>
      <c r="O195" s="122"/>
      <c r="P195" s="122"/>
      <c r="Q195" s="122"/>
      <c r="R195" s="122"/>
      <c r="S195" s="122"/>
      <c r="T195" s="122"/>
      <c r="U195" s="122"/>
      <c r="V195" s="122"/>
      <c r="W195" s="122"/>
      <c r="X195" s="122"/>
      <c r="Y195" s="122"/>
      <c r="Z195" s="111"/>
      <c r="AA195" s="111"/>
      <c r="AB195" s="111"/>
      <c r="AC195" s="111"/>
      <c r="AD195" s="111"/>
      <c r="AE195" s="111"/>
      <c r="AF195" s="122"/>
      <c r="AG195" s="122"/>
      <c r="AH195" s="131"/>
      <c r="AI195" s="131"/>
      <c r="AJ195" s="131"/>
      <c r="AK195" s="59"/>
      <c r="AL195" s="230"/>
      <c r="AM195" s="230"/>
      <c r="AN195" s="230"/>
      <c r="AO195" s="230"/>
      <c r="AP195" s="112"/>
      <c r="AQ195" s="242"/>
      <c r="AR195" s="242"/>
      <c r="AS195" s="242"/>
      <c r="AT195" s="242"/>
      <c r="AU195" s="242"/>
      <c r="AV195" s="242"/>
      <c r="AW195" s="242"/>
      <c r="AX195" s="242"/>
      <c r="AY195" s="242"/>
      <c r="AZ195" s="242"/>
    </row>
    <row r="196" spans="3:54" x14ac:dyDescent="0.25">
      <c r="C196" s="43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  <c r="AH196" s="44"/>
      <c r="AI196" s="44"/>
      <c r="AJ196" s="44"/>
      <c r="AK196" s="44"/>
      <c r="AL196" s="44"/>
      <c r="AM196" s="44"/>
      <c r="AN196" s="44"/>
      <c r="AO196" s="44"/>
      <c r="AP196" s="44"/>
      <c r="AQ196" s="44"/>
      <c r="AR196" s="44"/>
      <c r="AS196" s="44"/>
      <c r="AT196" s="44"/>
      <c r="AU196" s="44"/>
      <c r="AV196" s="44"/>
      <c r="AW196" s="44"/>
      <c r="AX196" s="44"/>
      <c r="AY196" s="44"/>
      <c r="AZ196" s="44"/>
      <c r="BA196" s="44"/>
      <c r="BB196" s="45"/>
    </row>
    <row r="197" spans="3:54" x14ac:dyDescent="0.25">
      <c r="C197" s="46"/>
      <c r="E197" s="245" t="s">
        <v>0</v>
      </c>
      <c r="F197" s="245"/>
      <c r="G197" s="245"/>
      <c r="H197" s="245"/>
      <c r="I197" s="245"/>
      <c r="J197" s="49" t="s">
        <v>11</v>
      </c>
      <c r="K197" s="245" t="s">
        <v>428</v>
      </c>
      <c r="L197" s="245"/>
      <c r="M197" s="245"/>
      <c r="N197" s="245"/>
      <c r="O197" s="245"/>
      <c r="P197" s="245"/>
      <c r="Q197" s="245"/>
      <c r="R197" s="245"/>
      <c r="S197" s="245"/>
      <c r="T197" s="245"/>
      <c r="U197" s="245"/>
      <c r="V197" s="49"/>
      <c r="W197" s="49"/>
      <c r="X197" s="49"/>
      <c r="Y197" s="49"/>
      <c r="Z197" s="49"/>
      <c r="AA197" s="49"/>
      <c r="AB197" s="49"/>
      <c r="AC197" s="49"/>
      <c r="AD197" s="50"/>
      <c r="AE197" s="50"/>
      <c r="AF197" s="50"/>
      <c r="AG197" s="50"/>
      <c r="AH197" s="245" t="s">
        <v>3</v>
      </c>
      <c r="AI197" s="245"/>
      <c r="AJ197" s="245"/>
      <c r="AK197" s="245"/>
      <c r="AL197" s="245"/>
      <c r="AM197" s="245"/>
      <c r="AN197" s="245"/>
      <c r="AO197" s="245"/>
      <c r="AP197" s="49" t="s">
        <v>11</v>
      </c>
      <c r="AQ197" s="247">
        <v>584.75</v>
      </c>
      <c r="AR197" s="247"/>
      <c r="AS197" s="247"/>
      <c r="AT197" s="247"/>
      <c r="AU197" s="49" t="s">
        <v>319</v>
      </c>
      <c r="AV197" s="49"/>
      <c r="AW197" s="49"/>
      <c r="AX197" s="49"/>
      <c r="AY197" s="49"/>
      <c r="AZ197" s="49"/>
      <c r="BB197" s="51"/>
    </row>
    <row r="198" spans="3:54" x14ac:dyDescent="0.25">
      <c r="C198" s="46"/>
      <c r="E198" s="245" t="s">
        <v>322</v>
      </c>
      <c r="F198" s="245"/>
      <c r="G198" s="245"/>
      <c r="H198" s="245"/>
      <c r="I198" s="245"/>
      <c r="J198" s="49" t="s">
        <v>11</v>
      </c>
      <c r="K198" s="245" t="s">
        <v>578</v>
      </c>
      <c r="L198" s="245"/>
      <c r="M198" s="245"/>
      <c r="N198" s="245"/>
      <c r="O198" s="245"/>
      <c r="P198" s="245"/>
      <c r="Q198" s="245"/>
      <c r="R198" s="245"/>
      <c r="S198" s="245"/>
      <c r="T198" s="245"/>
      <c r="U198" s="245"/>
      <c r="V198" s="49"/>
      <c r="W198" s="49"/>
      <c r="X198" s="49"/>
      <c r="Y198" s="49"/>
      <c r="Z198" s="49"/>
      <c r="AA198" s="49"/>
      <c r="AB198" s="49"/>
      <c r="AC198" s="49"/>
      <c r="AD198" s="50"/>
      <c r="AE198" s="50"/>
      <c r="AF198" s="50"/>
      <c r="AG198" s="50"/>
      <c r="AH198" s="245" t="s">
        <v>4</v>
      </c>
      <c r="AI198" s="245"/>
      <c r="AJ198" s="245"/>
      <c r="AK198" s="245"/>
      <c r="AL198" s="245"/>
      <c r="AM198" s="245"/>
      <c r="AN198" s="245"/>
      <c r="AO198" s="245"/>
      <c r="AP198" s="49" t="s">
        <v>11</v>
      </c>
      <c r="AQ198" s="245">
        <v>3450</v>
      </c>
      <c r="AR198" s="245"/>
      <c r="AS198" s="245"/>
      <c r="AT198" s="245"/>
      <c r="AU198" s="49" t="s">
        <v>320</v>
      </c>
      <c r="AV198" s="49"/>
      <c r="AW198" s="49"/>
      <c r="AX198" s="49"/>
      <c r="AY198" s="49"/>
      <c r="AZ198" s="49"/>
      <c r="BB198" s="51"/>
    </row>
    <row r="199" spans="3:54" x14ac:dyDescent="0.25">
      <c r="C199" s="46"/>
      <c r="E199" s="245" t="s">
        <v>1</v>
      </c>
      <c r="F199" s="245"/>
      <c r="G199" s="245"/>
      <c r="H199" s="245"/>
      <c r="I199" s="245"/>
      <c r="J199" s="49" t="s">
        <v>11</v>
      </c>
      <c r="K199" s="245" t="s">
        <v>579</v>
      </c>
      <c r="L199" s="245"/>
      <c r="M199" s="245"/>
      <c r="N199" s="245"/>
      <c r="O199" s="245"/>
      <c r="P199" s="245"/>
      <c r="Q199" s="245"/>
      <c r="R199" s="245"/>
      <c r="S199" s="245"/>
      <c r="T199" s="245"/>
      <c r="U199" s="245"/>
      <c r="V199" s="49"/>
      <c r="W199" s="49"/>
      <c r="X199" s="49"/>
      <c r="Y199" s="49"/>
      <c r="Z199" s="49"/>
      <c r="AA199" s="49"/>
      <c r="AB199" s="49"/>
      <c r="AC199" s="49"/>
      <c r="AD199" s="50"/>
      <c r="AE199" s="50"/>
      <c r="AF199" s="50"/>
      <c r="AG199" s="50"/>
      <c r="AH199" s="245"/>
      <c r="AI199" s="245"/>
      <c r="AJ199" s="245"/>
      <c r="AK199" s="245"/>
      <c r="AL199" s="245"/>
      <c r="AM199" s="245"/>
      <c r="AN199" s="245"/>
      <c r="AO199" s="245"/>
      <c r="AP199" s="49"/>
      <c r="AQ199" s="246"/>
      <c r="AR199" s="246"/>
      <c r="AS199" s="246"/>
      <c r="AT199" s="246"/>
      <c r="AU199" s="49"/>
      <c r="AV199" s="49"/>
      <c r="AW199" s="49"/>
      <c r="AX199" s="49"/>
      <c r="AY199" s="49"/>
      <c r="AZ199" s="49"/>
      <c r="BB199" s="51"/>
    </row>
    <row r="200" spans="3:54" x14ac:dyDescent="0.25">
      <c r="C200" s="46"/>
      <c r="E200" s="245" t="s">
        <v>2</v>
      </c>
      <c r="F200" s="245"/>
      <c r="G200" s="245"/>
      <c r="H200" s="245"/>
      <c r="I200" s="245"/>
      <c r="J200" s="49" t="s">
        <v>11</v>
      </c>
      <c r="K200" s="245" t="s">
        <v>580</v>
      </c>
      <c r="L200" s="245"/>
      <c r="M200" s="245"/>
      <c r="N200" s="245"/>
      <c r="O200" s="245"/>
      <c r="P200" s="245"/>
      <c r="Q200" s="245"/>
      <c r="R200" s="245"/>
      <c r="S200" s="245"/>
      <c r="T200" s="245"/>
      <c r="U200" s="245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49"/>
      <c r="AH200" s="245"/>
      <c r="AI200" s="245"/>
      <c r="AJ200" s="245"/>
      <c r="AK200" s="245"/>
      <c r="AL200" s="245"/>
      <c r="AM200" s="245"/>
      <c r="AN200" s="245"/>
      <c r="AO200" s="245"/>
      <c r="AP200" s="49"/>
      <c r="AQ200" s="49"/>
      <c r="AR200" s="49"/>
      <c r="AS200" s="49"/>
      <c r="AT200" s="49"/>
      <c r="AU200" s="49"/>
      <c r="AV200" s="49"/>
      <c r="AW200" s="49"/>
      <c r="AX200" s="49"/>
      <c r="AY200" s="49"/>
      <c r="AZ200" s="49"/>
      <c r="BB200" s="51"/>
    </row>
    <row r="201" spans="3:54" x14ac:dyDescent="0.25">
      <c r="C201" s="46"/>
      <c r="BB201" s="51"/>
    </row>
    <row r="202" spans="3:54" x14ac:dyDescent="0.25">
      <c r="C202" s="46"/>
      <c r="BB202" s="51"/>
    </row>
    <row r="203" spans="3:54" x14ac:dyDescent="0.25">
      <c r="C203" s="46"/>
      <c r="BB203" s="51"/>
    </row>
    <row r="204" spans="3:54" x14ac:dyDescent="0.25">
      <c r="C204" s="46"/>
      <c r="E204" s="208" t="s">
        <v>209</v>
      </c>
      <c r="F204" s="209"/>
      <c r="G204" s="209"/>
      <c r="H204" s="209"/>
      <c r="I204" s="209"/>
      <c r="J204" s="209"/>
      <c r="K204" s="210" t="str">
        <f t="shared" ref="K204:K219" si="15">VLOOKUP(E204,$CE$1:$CH$1002,2,FALSE)</f>
        <v>MEGALASE HSC</v>
      </c>
      <c r="L204" s="210"/>
      <c r="M204" s="210"/>
      <c r="N204" s="210"/>
      <c r="O204" s="210"/>
      <c r="P204" s="210"/>
      <c r="Q204" s="210"/>
      <c r="R204" s="210"/>
      <c r="S204" s="210"/>
      <c r="T204" s="210"/>
      <c r="U204" s="210"/>
      <c r="V204" s="210"/>
      <c r="W204" s="210"/>
      <c r="X204" s="210"/>
      <c r="Y204" s="127"/>
      <c r="Z204" s="211">
        <v>2</v>
      </c>
      <c r="AA204" s="211"/>
      <c r="AB204" s="211"/>
      <c r="AC204" s="211"/>
      <c r="AD204" s="211"/>
      <c r="AE204" s="211"/>
      <c r="AF204" s="210" t="s">
        <v>315</v>
      </c>
      <c r="AG204" s="210"/>
      <c r="AH204" s="212">
        <v>11695</v>
      </c>
      <c r="AI204" s="212"/>
      <c r="AJ204" s="212"/>
      <c r="AK204" s="212"/>
      <c r="AL204" s="212"/>
      <c r="AM204" s="212"/>
      <c r="AN204" s="52" t="s">
        <v>316</v>
      </c>
      <c r="AO204" s="52"/>
      <c r="AP204" s="213">
        <f t="shared" ref="AP204:AP219" si="16">(AH204*VLOOKUP(E204,$CE$1:$CH$1002,4,FALSE))/1000</f>
        <v>528885.67485000007</v>
      </c>
      <c r="AQ204" s="213"/>
      <c r="AR204" s="213"/>
      <c r="AS204" s="213"/>
      <c r="AT204" s="213"/>
      <c r="AU204" s="213"/>
      <c r="AV204" s="213"/>
      <c r="AW204" s="213"/>
      <c r="AX204" s="213"/>
      <c r="AY204" s="213"/>
      <c r="AZ204" s="214"/>
      <c r="BB204" s="51"/>
    </row>
    <row r="205" spans="3:54" x14ac:dyDescent="0.25">
      <c r="C205" s="46"/>
      <c r="E205" s="200" t="s">
        <v>216</v>
      </c>
      <c r="F205" s="243"/>
      <c r="G205" s="243"/>
      <c r="H205" s="243"/>
      <c r="I205" s="243"/>
      <c r="J205" s="243"/>
      <c r="K205" s="230" t="str">
        <f t="shared" si="15"/>
        <v>JINTERGE ECO HT 102</v>
      </c>
      <c r="L205" s="230"/>
      <c r="M205" s="230"/>
      <c r="N205" s="230"/>
      <c r="O205" s="230"/>
      <c r="P205" s="230"/>
      <c r="Q205" s="230"/>
      <c r="R205" s="230"/>
      <c r="S205" s="230"/>
      <c r="T205" s="230"/>
      <c r="U205" s="230"/>
      <c r="V205" s="230"/>
      <c r="W205" s="230"/>
      <c r="X205" s="230"/>
      <c r="Y205" s="122"/>
      <c r="Z205" s="203">
        <v>2</v>
      </c>
      <c r="AA205" s="203"/>
      <c r="AB205" s="203"/>
      <c r="AC205" s="203"/>
      <c r="AD205" s="203"/>
      <c r="AE205" s="203"/>
      <c r="AF205" s="230" t="s">
        <v>315</v>
      </c>
      <c r="AG205" s="230"/>
      <c r="AH205" s="249">
        <v>11695</v>
      </c>
      <c r="AI205" s="249"/>
      <c r="AJ205" s="249"/>
      <c r="AK205" s="249"/>
      <c r="AL205" s="249"/>
      <c r="AM205" s="249"/>
      <c r="AN205" s="41" t="s">
        <v>316</v>
      </c>
      <c r="AP205" s="242">
        <f t="shared" si="16"/>
        <v>195736.40819999998</v>
      </c>
      <c r="AQ205" s="242"/>
      <c r="AR205" s="242"/>
      <c r="AS205" s="242"/>
      <c r="AT205" s="242"/>
      <c r="AU205" s="242"/>
      <c r="AV205" s="242"/>
      <c r="AW205" s="242"/>
      <c r="AX205" s="242"/>
      <c r="AY205" s="242"/>
      <c r="AZ205" s="206"/>
      <c r="BB205" s="51"/>
    </row>
    <row r="206" spans="3:54" x14ac:dyDescent="0.25">
      <c r="C206" s="46"/>
      <c r="E206" s="200" t="s">
        <v>209</v>
      </c>
      <c r="F206" s="243"/>
      <c r="G206" s="243"/>
      <c r="H206" s="243"/>
      <c r="I206" s="243"/>
      <c r="J206" s="243"/>
      <c r="K206" s="230" t="str">
        <f t="shared" si="15"/>
        <v>MEGALASE HSC</v>
      </c>
      <c r="L206" s="230"/>
      <c r="M206" s="230"/>
      <c r="N206" s="230"/>
      <c r="O206" s="230"/>
      <c r="P206" s="230"/>
      <c r="Q206" s="230"/>
      <c r="R206" s="230"/>
      <c r="S206" s="230"/>
      <c r="T206" s="230"/>
      <c r="U206" s="230"/>
      <c r="V206" s="230"/>
      <c r="W206" s="230"/>
      <c r="X206" s="230"/>
      <c r="Y206" s="122"/>
      <c r="Z206" s="203">
        <v>2</v>
      </c>
      <c r="AA206" s="203"/>
      <c r="AB206" s="203"/>
      <c r="AC206" s="203"/>
      <c r="AD206" s="203"/>
      <c r="AE206" s="203"/>
      <c r="AF206" s="230" t="s">
        <v>315</v>
      </c>
      <c r="AG206" s="230"/>
      <c r="AH206" s="249">
        <v>11695</v>
      </c>
      <c r="AI206" s="249"/>
      <c r="AJ206" s="249"/>
      <c r="AK206" s="249"/>
      <c r="AL206" s="249"/>
      <c r="AM206" s="249"/>
      <c r="AN206" s="41" t="s">
        <v>316</v>
      </c>
      <c r="AP206" s="242">
        <f t="shared" si="16"/>
        <v>528885.67485000007</v>
      </c>
      <c r="AQ206" s="242"/>
      <c r="AR206" s="242"/>
      <c r="AS206" s="242"/>
      <c r="AT206" s="242"/>
      <c r="AU206" s="242"/>
      <c r="AV206" s="242"/>
      <c r="AW206" s="242"/>
      <c r="AX206" s="242"/>
      <c r="AY206" s="242"/>
      <c r="AZ206" s="206"/>
      <c r="BB206" s="51"/>
    </row>
    <row r="207" spans="3:54" x14ac:dyDescent="0.25">
      <c r="C207" s="46"/>
      <c r="E207" s="200" t="s">
        <v>216</v>
      </c>
      <c r="F207" s="243"/>
      <c r="G207" s="243"/>
      <c r="H207" s="243"/>
      <c r="I207" s="243"/>
      <c r="J207" s="243"/>
      <c r="K207" s="230" t="str">
        <f t="shared" si="15"/>
        <v>JINTERGE ECO HT 102</v>
      </c>
      <c r="L207" s="230"/>
      <c r="M207" s="230"/>
      <c r="N207" s="230"/>
      <c r="O207" s="230"/>
      <c r="P207" s="230"/>
      <c r="Q207" s="230"/>
      <c r="R207" s="230"/>
      <c r="S207" s="230"/>
      <c r="T207" s="230"/>
      <c r="U207" s="230"/>
      <c r="V207" s="230"/>
      <c r="W207" s="230"/>
      <c r="X207" s="230"/>
      <c r="Y207" s="122"/>
      <c r="Z207" s="203">
        <v>2</v>
      </c>
      <c r="AA207" s="203"/>
      <c r="AB207" s="203"/>
      <c r="AC207" s="203"/>
      <c r="AD207" s="203"/>
      <c r="AE207" s="203"/>
      <c r="AF207" s="230" t="s">
        <v>315</v>
      </c>
      <c r="AG207" s="230"/>
      <c r="AH207" s="249">
        <v>11695</v>
      </c>
      <c r="AI207" s="249"/>
      <c r="AJ207" s="249"/>
      <c r="AK207" s="249"/>
      <c r="AL207" s="249"/>
      <c r="AM207" s="249"/>
      <c r="AN207" s="41" t="s">
        <v>316</v>
      </c>
      <c r="AP207" s="242">
        <f t="shared" si="16"/>
        <v>195736.40819999998</v>
      </c>
      <c r="AQ207" s="242"/>
      <c r="AR207" s="242"/>
      <c r="AS207" s="242"/>
      <c r="AT207" s="242"/>
      <c r="AU207" s="242"/>
      <c r="AV207" s="242"/>
      <c r="AW207" s="242"/>
      <c r="AX207" s="242"/>
      <c r="AY207" s="242"/>
      <c r="AZ207" s="206"/>
      <c r="BB207" s="51"/>
    </row>
    <row r="208" spans="3:54" x14ac:dyDescent="0.25">
      <c r="C208" s="46"/>
      <c r="E208" s="200" t="s">
        <v>189</v>
      </c>
      <c r="F208" s="243"/>
      <c r="G208" s="243"/>
      <c r="H208" s="243"/>
      <c r="I208" s="243"/>
      <c r="J208" s="243"/>
      <c r="K208" s="230" t="str">
        <f t="shared" si="15"/>
        <v>KH ACID</v>
      </c>
      <c r="L208" s="230"/>
      <c r="M208" s="230"/>
      <c r="N208" s="230"/>
      <c r="O208" s="230"/>
      <c r="P208" s="230"/>
      <c r="Q208" s="230"/>
      <c r="R208" s="230"/>
      <c r="S208" s="230"/>
      <c r="T208" s="230"/>
      <c r="U208" s="230"/>
      <c r="V208" s="230"/>
      <c r="W208" s="230"/>
      <c r="X208" s="230"/>
      <c r="Y208" s="122"/>
      <c r="Z208" s="203">
        <v>1</v>
      </c>
      <c r="AA208" s="203"/>
      <c r="AB208" s="203"/>
      <c r="AC208" s="203"/>
      <c r="AD208" s="203"/>
      <c r="AE208" s="203"/>
      <c r="AF208" s="230" t="s">
        <v>315</v>
      </c>
      <c r="AG208" s="230"/>
      <c r="AH208" s="249">
        <v>5847.5</v>
      </c>
      <c r="AI208" s="249"/>
      <c r="AJ208" s="249"/>
      <c r="AK208" s="249"/>
      <c r="AL208" s="249"/>
      <c r="AM208" s="249"/>
      <c r="AN208" s="41" t="s">
        <v>316</v>
      </c>
      <c r="AP208" s="242">
        <f t="shared" si="16"/>
        <v>23304.626499999995</v>
      </c>
      <c r="AQ208" s="242"/>
      <c r="AR208" s="242"/>
      <c r="AS208" s="242"/>
      <c r="AT208" s="242"/>
      <c r="AU208" s="242"/>
      <c r="AV208" s="242"/>
      <c r="AW208" s="242"/>
      <c r="AX208" s="242"/>
      <c r="AY208" s="242"/>
      <c r="AZ208" s="206"/>
      <c r="BB208" s="51"/>
    </row>
    <row r="209" spans="3:54" x14ac:dyDescent="0.25">
      <c r="C209" s="46"/>
      <c r="E209" s="200" t="s">
        <v>6</v>
      </c>
      <c r="F209" s="243"/>
      <c r="G209" s="243"/>
      <c r="H209" s="243"/>
      <c r="I209" s="243"/>
      <c r="J209" s="243"/>
      <c r="K209" s="230" t="str">
        <f t="shared" si="15"/>
        <v>NOVACRON RUBY S–3B</v>
      </c>
      <c r="L209" s="230"/>
      <c r="M209" s="230"/>
      <c r="N209" s="230"/>
      <c r="O209" s="230"/>
      <c r="P209" s="230"/>
      <c r="Q209" s="230"/>
      <c r="R209" s="230"/>
      <c r="S209" s="230"/>
      <c r="T209" s="230"/>
      <c r="U209" s="230"/>
      <c r="V209" s="230"/>
      <c r="W209" s="230"/>
      <c r="X209" s="230"/>
      <c r="Y209" s="122"/>
      <c r="Z209" s="203">
        <v>0.34</v>
      </c>
      <c r="AA209" s="203"/>
      <c r="AB209" s="203"/>
      <c r="AC209" s="203"/>
      <c r="AD209" s="203"/>
      <c r="AE209" s="203"/>
      <c r="AF209" s="230" t="s">
        <v>565</v>
      </c>
      <c r="AG209" s="230"/>
      <c r="AH209" s="249">
        <v>1988.15</v>
      </c>
      <c r="AI209" s="249"/>
      <c r="AJ209" s="249"/>
      <c r="AK209" s="249"/>
      <c r="AL209" s="249"/>
      <c r="AM209" s="249"/>
      <c r="AN209" s="41" t="s">
        <v>316</v>
      </c>
      <c r="AP209" s="242">
        <f t="shared" si="16"/>
        <v>239870.01915900002</v>
      </c>
      <c r="AQ209" s="242"/>
      <c r="AR209" s="242"/>
      <c r="AS209" s="242"/>
      <c r="AT209" s="242"/>
      <c r="AU209" s="242"/>
      <c r="AV209" s="242"/>
      <c r="AW209" s="242"/>
      <c r="AX209" s="242"/>
      <c r="AY209" s="242"/>
      <c r="AZ209" s="206"/>
      <c r="BB209" s="51"/>
    </row>
    <row r="210" spans="3:54" x14ac:dyDescent="0.25">
      <c r="C210" s="46"/>
      <c r="E210" s="200" t="s">
        <v>41</v>
      </c>
      <c r="F210" s="243"/>
      <c r="G210" s="243"/>
      <c r="H210" s="243"/>
      <c r="I210" s="243"/>
      <c r="J210" s="243"/>
      <c r="K210" s="230" t="str">
        <f t="shared" si="15"/>
        <v>NOVACRON DEEP NIGHT S–R</v>
      </c>
      <c r="L210" s="230"/>
      <c r="M210" s="230"/>
      <c r="N210" s="230"/>
      <c r="O210" s="230"/>
      <c r="P210" s="230"/>
      <c r="Q210" s="230"/>
      <c r="R210" s="230"/>
      <c r="S210" s="230"/>
      <c r="T210" s="230"/>
      <c r="U210" s="230"/>
      <c r="V210" s="230"/>
      <c r="W210" s="230"/>
      <c r="X210" s="230"/>
      <c r="Y210" s="122"/>
      <c r="Z210" s="203">
        <v>0.85</v>
      </c>
      <c r="AA210" s="203"/>
      <c r="AB210" s="203"/>
      <c r="AC210" s="203"/>
      <c r="AD210" s="203"/>
      <c r="AE210" s="203"/>
      <c r="AF210" s="230" t="s">
        <v>565</v>
      </c>
      <c r="AG210" s="230"/>
      <c r="AH210" s="249">
        <v>4970.38</v>
      </c>
      <c r="AI210" s="249"/>
      <c r="AJ210" s="249"/>
      <c r="AK210" s="249"/>
      <c r="AL210" s="249"/>
      <c r="AM210" s="249"/>
      <c r="AN210" s="41" t="s">
        <v>316</v>
      </c>
      <c r="AP210" s="242">
        <f t="shared" si="16"/>
        <v>518387.86965960002</v>
      </c>
      <c r="AQ210" s="242"/>
      <c r="AR210" s="242"/>
      <c r="AS210" s="242"/>
      <c r="AT210" s="242"/>
      <c r="AU210" s="242"/>
      <c r="AV210" s="242"/>
      <c r="AW210" s="242"/>
      <c r="AX210" s="242"/>
      <c r="AY210" s="242"/>
      <c r="AZ210" s="206"/>
      <c r="BB210" s="51"/>
    </row>
    <row r="211" spans="3:54" x14ac:dyDescent="0.25">
      <c r="C211" s="46"/>
      <c r="E211" s="200" t="s">
        <v>71</v>
      </c>
      <c r="F211" s="243"/>
      <c r="G211" s="243"/>
      <c r="H211" s="243"/>
      <c r="I211" s="243"/>
      <c r="J211" s="243"/>
      <c r="K211" s="230" t="str">
        <f t="shared" si="15"/>
        <v>NOVACRON JET BLACK S–B</v>
      </c>
      <c r="L211" s="230"/>
      <c r="M211" s="230"/>
      <c r="N211" s="230"/>
      <c r="O211" s="230"/>
      <c r="P211" s="230"/>
      <c r="Q211" s="230"/>
      <c r="R211" s="230"/>
      <c r="S211" s="230"/>
      <c r="T211" s="230"/>
      <c r="U211" s="230"/>
      <c r="V211" s="230"/>
      <c r="W211" s="230"/>
      <c r="X211" s="230"/>
      <c r="Y211" s="122"/>
      <c r="Z211" s="203">
        <v>0.45</v>
      </c>
      <c r="AA211" s="203"/>
      <c r="AB211" s="203"/>
      <c r="AC211" s="203"/>
      <c r="AD211" s="203"/>
      <c r="AE211" s="203"/>
      <c r="AF211" s="230" t="s">
        <v>565</v>
      </c>
      <c r="AG211" s="230"/>
      <c r="AH211" s="249">
        <v>2631.38</v>
      </c>
      <c r="AI211" s="249"/>
      <c r="AJ211" s="249"/>
      <c r="AK211" s="249"/>
      <c r="AL211" s="249"/>
      <c r="AM211" s="249"/>
      <c r="AN211" s="41" t="s">
        <v>316</v>
      </c>
      <c r="AP211" s="242">
        <f t="shared" si="16"/>
        <v>251413.51801680002</v>
      </c>
      <c r="AQ211" s="242"/>
      <c r="AR211" s="242"/>
      <c r="AS211" s="242"/>
      <c r="AT211" s="242"/>
      <c r="AU211" s="242"/>
      <c r="AV211" s="242"/>
      <c r="AW211" s="242"/>
      <c r="AX211" s="242"/>
      <c r="AY211" s="242"/>
      <c r="AZ211" s="206"/>
      <c r="BB211" s="51"/>
    </row>
    <row r="212" spans="3:54" x14ac:dyDescent="0.25">
      <c r="C212" s="46"/>
      <c r="E212" s="200" t="s">
        <v>201</v>
      </c>
      <c r="F212" s="243"/>
      <c r="G212" s="243"/>
      <c r="H212" s="243"/>
      <c r="I212" s="243"/>
      <c r="J212" s="243"/>
      <c r="K212" s="230" t="str">
        <f t="shared" si="15"/>
        <v>KH SOLIDOKOLL DPR ID LIQ</v>
      </c>
      <c r="L212" s="230"/>
      <c r="M212" s="230"/>
      <c r="N212" s="230"/>
      <c r="O212" s="230"/>
      <c r="P212" s="230"/>
      <c r="Q212" s="230"/>
      <c r="R212" s="230"/>
      <c r="S212" s="230"/>
      <c r="T212" s="230"/>
      <c r="U212" s="230"/>
      <c r="V212" s="230"/>
      <c r="W212" s="230"/>
      <c r="X212" s="230"/>
      <c r="Y212" s="122"/>
      <c r="Z212" s="203">
        <v>1</v>
      </c>
      <c r="AA212" s="203"/>
      <c r="AB212" s="203"/>
      <c r="AC212" s="203"/>
      <c r="AD212" s="203"/>
      <c r="AE212" s="203"/>
      <c r="AF212" s="230" t="s">
        <v>315</v>
      </c>
      <c r="AG212" s="230"/>
      <c r="AH212" s="249">
        <v>5847.5</v>
      </c>
      <c r="AI212" s="249"/>
      <c r="AJ212" s="249"/>
      <c r="AK212" s="249"/>
      <c r="AL212" s="249"/>
      <c r="AM212" s="249"/>
      <c r="AN212" s="41" t="s">
        <v>316</v>
      </c>
      <c r="AP212" s="242">
        <f t="shared" si="16"/>
        <v>59644.5</v>
      </c>
      <c r="AQ212" s="242"/>
      <c r="AR212" s="242"/>
      <c r="AS212" s="242"/>
      <c r="AT212" s="242"/>
      <c r="AU212" s="242"/>
      <c r="AV212" s="242"/>
      <c r="AW212" s="242"/>
      <c r="AX212" s="242"/>
      <c r="AY212" s="242"/>
      <c r="AZ212" s="206"/>
      <c r="BB212" s="51"/>
    </row>
    <row r="213" spans="3:54" x14ac:dyDescent="0.25">
      <c r="C213" s="46"/>
      <c r="E213" s="200" t="s">
        <v>218</v>
      </c>
      <c r="F213" s="243"/>
      <c r="G213" s="243"/>
      <c r="H213" s="243"/>
      <c r="I213" s="243"/>
      <c r="J213" s="243"/>
      <c r="K213" s="230" t="str">
        <f t="shared" si="15"/>
        <v>JINLEV ECO CL 225</v>
      </c>
      <c r="L213" s="230"/>
      <c r="M213" s="230"/>
      <c r="N213" s="230"/>
      <c r="O213" s="230"/>
      <c r="P213" s="230"/>
      <c r="Q213" s="230"/>
      <c r="R213" s="230"/>
      <c r="S213" s="230"/>
      <c r="T213" s="230"/>
      <c r="U213" s="230"/>
      <c r="V213" s="230"/>
      <c r="W213" s="230"/>
      <c r="X213" s="230"/>
      <c r="Y213" s="122"/>
      <c r="Z213" s="203">
        <v>3</v>
      </c>
      <c r="AA213" s="203"/>
      <c r="AB213" s="203"/>
      <c r="AC213" s="203"/>
      <c r="AD213" s="203"/>
      <c r="AE213" s="203"/>
      <c r="AF213" s="230" t="s">
        <v>315</v>
      </c>
      <c r="AG213" s="230"/>
      <c r="AH213" s="249">
        <v>17542.5</v>
      </c>
      <c r="AI213" s="249"/>
      <c r="AJ213" s="249"/>
      <c r="AK213" s="249"/>
      <c r="AL213" s="249"/>
      <c r="AM213" s="249"/>
      <c r="AN213" s="41" t="s">
        <v>316</v>
      </c>
      <c r="AP213" s="242">
        <f t="shared" si="16"/>
        <v>210508.94745000001</v>
      </c>
      <c r="AQ213" s="242"/>
      <c r="AR213" s="242"/>
      <c r="AS213" s="242"/>
      <c r="AT213" s="242"/>
      <c r="AU213" s="242"/>
      <c r="AV213" s="242"/>
      <c r="AW213" s="242"/>
      <c r="AX213" s="242"/>
      <c r="AY213" s="242"/>
      <c r="AZ213" s="206"/>
      <c r="BB213" s="51"/>
    </row>
    <row r="214" spans="3:54" x14ac:dyDescent="0.25">
      <c r="C214" s="46"/>
      <c r="E214" s="200" t="s">
        <v>199</v>
      </c>
      <c r="F214" s="243"/>
      <c r="G214" s="243"/>
      <c r="H214" s="243"/>
      <c r="I214" s="243"/>
      <c r="J214" s="243"/>
      <c r="K214" s="230" t="str">
        <f t="shared" si="15"/>
        <v>KH JINTEXYL CDB NEW CONC</v>
      </c>
      <c r="L214" s="230"/>
      <c r="M214" s="230"/>
      <c r="N214" s="230"/>
      <c r="O214" s="230"/>
      <c r="P214" s="230"/>
      <c r="Q214" s="230"/>
      <c r="R214" s="230"/>
      <c r="S214" s="230"/>
      <c r="T214" s="230"/>
      <c r="U214" s="230"/>
      <c r="V214" s="230"/>
      <c r="W214" s="230"/>
      <c r="X214" s="230"/>
      <c r="Y214" s="122"/>
      <c r="Z214" s="203">
        <v>1</v>
      </c>
      <c r="AA214" s="203"/>
      <c r="AB214" s="203"/>
      <c r="AC214" s="203"/>
      <c r="AD214" s="203"/>
      <c r="AE214" s="203"/>
      <c r="AF214" s="230" t="s">
        <v>315</v>
      </c>
      <c r="AG214" s="230"/>
      <c r="AH214" s="249">
        <v>5847.5</v>
      </c>
      <c r="AI214" s="249"/>
      <c r="AJ214" s="249"/>
      <c r="AK214" s="249"/>
      <c r="AL214" s="249"/>
      <c r="AM214" s="249"/>
      <c r="AN214" s="41" t="s">
        <v>316</v>
      </c>
      <c r="AP214" s="242">
        <f t="shared" si="16"/>
        <v>66661.5</v>
      </c>
      <c r="AQ214" s="242"/>
      <c r="AR214" s="242"/>
      <c r="AS214" s="242"/>
      <c r="AT214" s="242"/>
      <c r="AU214" s="242"/>
      <c r="AV214" s="242"/>
      <c r="AW214" s="242"/>
      <c r="AX214" s="242"/>
      <c r="AY214" s="242"/>
      <c r="AZ214" s="206"/>
      <c r="BB214" s="51"/>
    </row>
    <row r="215" spans="3:54" x14ac:dyDescent="0.25">
      <c r="C215" s="46"/>
      <c r="E215" s="200" t="s">
        <v>9</v>
      </c>
      <c r="F215" s="243"/>
      <c r="G215" s="243"/>
      <c r="H215" s="243"/>
      <c r="I215" s="243"/>
      <c r="J215" s="243"/>
      <c r="K215" s="230" t="str">
        <f t="shared" si="15"/>
        <v>SODIUM SULFATE</v>
      </c>
      <c r="L215" s="230"/>
      <c r="M215" s="230"/>
      <c r="N215" s="230"/>
      <c r="O215" s="230"/>
      <c r="P215" s="230"/>
      <c r="Q215" s="230"/>
      <c r="R215" s="230"/>
      <c r="S215" s="230"/>
      <c r="T215" s="230"/>
      <c r="U215" s="230"/>
      <c r="V215" s="230"/>
      <c r="W215" s="230"/>
      <c r="X215" s="230"/>
      <c r="Y215" s="122"/>
      <c r="Z215" s="203">
        <v>50</v>
      </c>
      <c r="AA215" s="203"/>
      <c r="AB215" s="203"/>
      <c r="AC215" s="203"/>
      <c r="AD215" s="203"/>
      <c r="AE215" s="203"/>
      <c r="AF215" s="230" t="s">
        <v>315</v>
      </c>
      <c r="AG215" s="230"/>
      <c r="AH215" s="249">
        <v>292375</v>
      </c>
      <c r="AI215" s="249"/>
      <c r="AJ215" s="249"/>
      <c r="AK215" s="249"/>
      <c r="AL215" s="249"/>
      <c r="AM215" s="249"/>
      <c r="AN215" s="41" t="s">
        <v>316</v>
      </c>
      <c r="AP215" s="242">
        <f t="shared" si="16"/>
        <v>697752.9375</v>
      </c>
      <c r="AQ215" s="242"/>
      <c r="AR215" s="242"/>
      <c r="AS215" s="242"/>
      <c r="AT215" s="242"/>
      <c r="AU215" s="242"/>
      <c r="AV215" s="242"/>
      <c r="AW215" s="242"/>
      <c r="AX215" s="242"/>
      <c r="AY215" s="242"/>
      <c r="AZ215" s="206"/>
      <c r="BB215" s="51"/>
    </row>
    <row r="216" spans="3:54" x14ac:dyDescent="0.25">
      <c r="C216" s="46"/>
      <c r="E216" s="200" t="s">
        <v>10</v>
      </c>
      <c r="F216" s="243"/>
      <c r="G216" s="243"/>
      <c r="H216" s="243"/>
      <c r="I216" s="243"/>
      <c r="J216" s="243"/>
      <c r="K216" s="230" t="str">
        <f t="shared" si="15"/>
        <v>SODA ASH</v>
      </c>
      <c r="L216" s="230"/>
      <c r="M216" s="230"/>
      <c r="N216" s="230"/>
      <c r="O216" s="230"/>
      <c r="P216" s="230"/>
      <c r="Q216" s="230"/>
      <c r="R216" s="230"/>
      <c r="S216" s="230"/>
      <c r="T216" s="230"/>
      <c r="U216" s="230"/>
      <c r="V216" s="230"/>
      <c r="W216" s="230"/>
      <c r="X216" s="230"/>
      <c r="Y216" s="122"/>
      <c r="Z216" s="203">
        <v>20</v>
      </c>
      <c r="AA216" s="203"/>
      <c r="AB216" s="203"/>
      <c r="AC216" s="203"/>
      <c r="AD216" s="203"/>
      <c r="AE216" s="203"/>
      <c r="AF216" s="230" t="s">
        <v>315</v>
      </c>
      <c r="AG216" s="230"/>
      <c r="AH216" s="249">
        <v>116950</v>
      </c>
      <c r="AI216" s="249"/>
      <c r="AJ216" s="249"/>
      <c r="AK216" s="249"/>
      <c r="AL216" s="249"/>
      <c r="AM216" s="249"/>
      <c r="AN216" s="41" t="s">
        <v>316</v>
      </c>
      <c r="AP216" s="242">
        <f t="shared" si="16"/>
        <v>1038516</v>
      </c>
      <c r="AQ216" s="242"/>
      <c r="AR216" s="242"/>
      <c r="AS216" s="242"/>
      <c r="AT216" s="242"/>
      <c r="AU216" s="242"/>
      <c r="AV216" s="242"/>
      <c r="AW216" s="242"/>
      <c r="AX216" s="242"/>
      <c r="AY216" s="242"/>
      <c r="AZ216" s="206"/>
      <c r="BB216" s="51"/>
    </row>
    <row r="217" spans="3:54" x14ac:dyDescent="0.25">
      <c r="C217" s="46"/>
      <c r="E217" s="200" t="s">
        <v>189</v>
      </c>
      <c r="F217" s="243"/>
      <c r="G217" s="243"/>
      <c r="H217" s="243"/>
      <c r="I217" s="243"/>
      <c r="J217" s="243"/>
      <c r="K217" s="230" t="str">
        <f t="shared" si="15"/>
        <v>KH ACID</v>
      </c>
      <c r="L217" s="230"/>
      <c r="M217" s="230"/>
      <c r="N217" s="230"/>
      <c r="O217" s="230"/>
      <c r="P217" s="230"/>
      <c r="Q217" s="230"/>
      <c r="R217" s="230"/>
      <c r="S217" s="230"/>
      <c r="T217" s="230"/>
      <c r="U217" s="230"/>
      <c r="V217" s="230"/>
      <c r="W217" s="230"/>
      <c r="X217" s="230"/>
      <c r="Y217" s="122"/>
      <c r="Z217" s="203">
        <v>1</v>
      </c>
      <c r="AA217" s="203"/>
      <c r="AB217" s="203"/>
      <c r="AC217" s="203"/>
      <c r="AD217" s="203"/>
      <c r="AE217" s="203"/>
      <c r="AF217" s="230" t="s">
        <v>315</v>
      </c>
      <c r="AG217" s="230"/>
      <c r="AH217" s="249">
        <v>5847.5</v>
      </c>
      <c r="AI217" s="249"/>
      <c r="AJ217" s="249"/>
      <c r="AK217" s="249"/>
      <c r="AL217" s="249"/>
      <c r="AM217" s="249"/>
      <c r="AN217" s="41" t="s">
        <v>316</v>
      </c>
      <c r="AP217" s="242">
        <f t="shared" si="16"/>
        <v>23304.626499999995</v>
      </c>
      <c r="AQ217" s="242"/>
      <c r="AR217" s="242"/>
      <c r="AS217" s="242"/>
      <c r="AT217" s="242"/>
      <c r="AU217" s="242"/>
      <c r="AV217" s="242"/>
      <c r="AW217" s="242"/>
      <c r="AX217" s="242"/>
      <c r="AY217" s="242"/>
      <c r="AZ217" s="206"/>
      <c r="BB217" s="51"/>
    </row>
    <row r="218" spans="3:54" x14ac:dyDescent="0.25">
      <c r="C218" s="46"/>
      <c r="E218" s="200" t="s">
        <v>246</v>
      </c>
      <c r="F218" s="243"/>
      <c r="G218" s="243"/>
      <c r="H218" s="243"/>
      <c r="I218" s="243"/>
      <c r="J218" s="243"/>
      <c r="K218" s="230" t="str">
        <f t="shared" si="15"/>
        <v>LADIPUR RSK</v>
      </c>
      <c r="L218" s="230"/>
      <c r="M218" s="230"/>
      <c r="N218" s="230"/>
      <c r="O218" s="230"/>
      <c r="P218" s="230"/>
      <c r="Q218" s="230"/>
      <c r="R218" s="230"/>
      <c r="S218" s="230"/>
      <c r="T218" s="230"/>
      <c r="U218" s="230"/>
      <c r="V218" s="230"/>
      <c r="W218" s="230"/>
      <c r="X218" s="230"/>
      <c r="Y218" s="122"/>
      <c r="Z218" s="203">
        <v>1</v>
      </c>
      <c r="AA218" s="203"/>
      <c r="AB218" s="203"/>
      <c r="AC218" s="203"/>
      <c r="AD218" s="203"/>
      <c r="AE218" s="203"/>
      <c r="AF218" s="230" t="s">
        <v>315</v>
      </c>
      <c r="AG218" s="230"/>
      <c r="AH218" s="249">
        <v>5847.5</v>
      </c>
      <c r="AI218" s="249"/>
      <c r="AJ218" s="249"/>
      <c r="AK218" s="249"/>
      <c r="AL218" s="249"/>
      <c r="AM218" s="249"/>
      <c r="AN218" s="41" t="s">
        <v>316</v>
      </c>
      <c r="AP218" s="242">
        <f t="shared" si="16"/>
        <v>87712.090675000014</v>
      </c>
      <c r="AQ218" s="242"/>
      <c r="AR218" s="242"/>
      <c r="AS218" s="242"/>
      <c r="AT218" s="242"/>
      <c r="AU218" s="242"/>
      <c r="AV218" s="242"/>
      <c r="AW218" s="242"/>
      <c r="AX218" s="242"/>
      <c r="AY218" s="242"/>
      <c r="AZ218" s="206"/>
      <c r="BB218" s="51"/>
    </row>
    <row r="219" spans="3:54" x14ac:dyDescent="0.25">
      <c r="C219" s="46"/>
      <c r="E219" s="223" t="s">
        <v>238</v>
      </c>
      <c r="F219" s="224"/>
      <c r="G219" s="224"/>
      <c r="H219" s="224"/>
      <c r="I219" s="224"/>
      <c r="J219" s="224"/>
      <c r="K219" s="225" t="str">
        <f t="shared" si="15"/>
        <v>JINFIX ECO RFC 525</v>
      </c>
      <c r="L219" s="225"/>
      <c r="M219" s="225"/>
      <c r="N219" s="225"/>
      <c r="O219" s="225"/>
      <c r="P219" s="225"/>
      <c r="Q219" s="225"/>
      <c r="R219" s="225"/>
      <c r="S219" s="225"/>
      <c r="T219" s="225"/>
      <c r="U219" s="225"/>
      <c r="V219" s="225"/>
      <c r="W219" s="225"/>
      <c r="X219" s="225"/>
      <c r="Y219" s="121"/>
      <c r="Z219" s="226">
        <v>1</v>
      </c>
      <c r="AA219" s="226"/>
      <c r="AB219" s="226"/>
      <c r="AC219" s="226"/>
      <c r="AD219" s="226"/>
      <c r="AE219" s="226"/>
      <c r="AF219" s="225" t="s">
        <v>315</v>
      </c>
      <c r="AG219" s="225"/>
      <c r="AH219" s="227">
        <v>5847.5</v>
      </c>
      <c r="AI219" s="227"/>
      <c r="AJ219" s="227"/>
      <c r="AK219" s="227"/>
      <c r="AL219" s="227"/>
      <c r="AM219" s="227"/>
      <c r="AN219" s="54" t="s">
        <v>316</v>
      </c>
      <c r="AO219" s="54"/>
      <c r="AP219" s="228">
        <f t="shared" si="16"/>
        <v>97868.204099999988</v>
      </c>
      <c r="AQ219" s="228"/>
      <c r="AR219" s="228"/>
      <c r="AS219" s="228"/>
      <c r="AT219" s="228"/>
      <c r="AU219" s="228"/>
      <c r="AV219" s="228"/>
      <c r="AW219" s="228"/>
      <c r="AX219" s="228"/>
      <c r="AY219" s="228"/>
      <c r="AZ219" s="229"/>
      <c r="BB219" s="51"/>
    </row>
    <row r="220" spans="3:54" x14ac:dyDescent="0.25">
      <c r="C220" s="46"/>
      <c r="E220" s="131"/>
      <c r="F220" s="131"/>
      <c r="G220" s="131"/>
      <c r="H220" s="131"/>
      <c r="I220" s="131"/>
      <c r="J220" s="131"/>
      <c r="K220" s="122"/>
      <c r="L220" s="122"/>
      <c r="M220" s="122"/>
      <c r="N220" s="122"/>
      <c r="O220" s="122"/>
      <c r="P220" s="122"/>
      <c r="Q220" s="122"/>
      <c r="R220" s="122"/>
      <c r="S220" s="122"/>
      <c r="T220" s="122"/>
      <c r="U220" s="122"/>
      <c r="V220" s="122"/>
      <c r="W220" s="122"/>
      <c r="X220" s="122"/>
      <c r="Y220" s="122"/>
      <c r="Z220" s="111"/>
      <c r="AA220" s="111"/>
      <c r="AB220" s="111"/>
      <c r="AC220" s="111"/>
      <c r="AD220" s="111"/>
      <c r="AE220" s="111"/>
      <c r="AF220" s="122"/>
      <c r="AG220" s="122"/>
      <c r="AH220" s="131"/>
      <c r="AI220" s="131"/>
      <c r="AJ220" s="131"/>
      <c r="AK220" s="131"/>
      <c r="AL220" s="131"/>
      <c r="AM220" s="131"/>
      <c r="AP220" s="112"/>
      <c r="AQ220" s="112"/>
      <c r="AR220" s="112"/>
      <c r="AS220" s="112"/>
      <c r="AT220" s="112"/>
      <c r="AU220" s="112"/>
      <c r="AV220" s="112"/>
      <c r="AW220" s="112"/>
      <c r="AX220" s="112"/>
      <c r="AY220" s="112"/>
      <c r="AZ220" s="112"/>
      <c r="BB220" s="51"/>
    </row>
    <row r="221" spans="3:54" x14ac:dyDescent="0.25">
      <c r="C221" s="46"/>
      <c r="E221" s="131"/>
      <c r="F221" s="131"/>
      <c r="G221" s="131"/>
      <c r="H221" s="131"/>
      <c r="I221" s="131"/>
      <c r="J221" s="131"/>
      <c r="K221" s="122"/>
      <c r="L221" s="122"/>
      <c r="M221" s="122"/>
      <c r="N221" s="122"/>
      <c r="O221" s="122"/>
      <c r="P221" s="122"/>
      <c r="Q221" s="122"/>
      <c r="R221" s="122"/>
      <c r="S221" s="122"/>
      <c r="T221" s="122"/>
      <c r="U221" s="122"/>
      <c r="V221" s="122"/>
      <c r="W221" s="122"/>
      <c r="X221" s="122"/>
      <c r="Y221" s="122"/>
      <c r="Z221" s="111"/>
      <c r="AA221" s="111"/>
      <c r="AB221" s="111"/>
      <c r="AC221" s="111"/>
      <c r="AD221" s="111"/>
      <c r="AE221" s="111"/>
      <c r="AF221" s="122"/>
      <c r="AG221" s="122"/>
      <c r="AH221" s="131"/>
      <c r="AI221" s="131"/>
      <c r="AJ221" s="131"/>
      <c r="AK221" s="59"/>
      <c r="AL221" s="230" t="s">
        <v>318</v>
      </c>
      <c r="AM221" s="230"/>
      <c r="AN221" s="230"/>
      <c r="AO221" s="230"/>
      <c r="AP221" s="112" t="s">
        <v>11</v>
      </c>
      <c r="AQ221" s="242">
        <f>SUM(AP204:AZ219)</f>
        <v>4764189.0056603998</v>
      </c>
      <c r="AR221" s="242"/>
      <c r="AS221" s="242"/>
      <c r="AT221" s="242"/>
      <c r="AU221" s="242"/>
      <c r="AV221" s="242"/>
      <c r="AW221" s="242"/>
      <c r="AX221" s="242"/>
      <c r="AY221" s="242"/>
      <c r="AZ221" s="242"/>
      <c r="BB221" s="51"/>
    </row>
    <row r="222" spans="3:54" x14ac:dyDescent="0.25">
      <c r="C222" s="46"/>
      <c r="E222" s="131"/>
      <c r="F222" s="131"/>
      <c r="G222" s="131"/>
      <c r="H222" s="131"/>
      <c r="I222" s="131"/>
      <c r="J222" s="131"/>
      <c r="K222" s="122"/>
      <c r="L222" s="122"/>
      <c r="M222" s="122"/>
      <c r="N222" s="122"/>
      <c r="O222" s="122"/>
      <c r="P222" s="122"/>
      <c r="Q222" s="122"/>
      <c r="R222" s="122"/>
      <c r="S222" s="122"/>
      <c r="T222" s="122"/>
      <c r="U222" s="122"/>
      <c r="V222" s="122"/>
      <c r="W222" s="122"/>
      <c r="X222" s="122"/>
      <c r="Y222" s="122"/>
      <c r="Z222" s="111"/>
      <c r="AA222" s="111"/>
      <c r="AB222" s="111"/>
      <c r="AC222" s="111"/>
      <c r="AD222" s="111"/>
      <c r="AE222" s="111"/>
      <c r="AF222" s="122"/>
      <c r="AG222" s="122"/>
      <c r="AH222" s="131"/>
      <c r="AI222" s="131"/>
      <c r="AJ222" s="131"/>
      <c r="AK222" s="59"/>
      <c r="AL222" s="230" t="s">
        <v>317</v>
      </c>
      <c r="AM222" s="230"/>
      <c r="AN222" s="230"/>
      <c r="AO222" s="230"/>
      <c r="AP222" s="112" t="s">
        <v>11</v>
      </c>
      <c r="AQ222" s="242">
        <f>AQ221/AQ198</f>
        <v>1380.9243494667826</v>
      </c>
      <c r="AR222" s="242"/>
      <c r="AS222" s="242"/>
      <c r="AT222" s="242"/>
      <c r="AU222" s="242"/>
      <c r="AV222" s="242"/>
      <c r="AW222" s="242"/>
      <c r="AX222" s="242"/>
      <c r="AY222" s="242"/>
      <c r="AZ222" s="242"/>
      <c r="BB222" s="51"/>
    </row>
    <row r="223" spans="3:54" x14ac:dyDescent="0.25">
      <c r="C223" s="46"/>
      <c r="E223" s="131"/>
      <c r="F223" s="131"/>
      <c r="G223" s="131"/>
      <c r="H223" s="131"/>
      <c r="I223" s="131"/>
      <c r="J223" s="131"/>
      <c r="K223" s="122"/>
      <c r="L223" s="122"/>
      <c r="M223" s="122"/>
      <c r="N223" s="122"/>
      <c r="O223" s="122"/>
      <c r="P223" s="122"/>
      <c r="Q223" s="122"/>
      <c r="R223" s="122"/>
      <c r="S223" s="122"/>
      <c r="T223" s="122"/>
      <c r="U223" s="122"/>
      <c r="V223" s="122"/>
      <c r="W223" s="122"/>
      <c r="X223" s="122"/>
      <c r="Y223" s="122"/>
      <c r="Z223" s="111"/>
      <c r="AA223" s="111"/>
      <c r="AB223" s="111"/>
      <c r="AC223" s="111"/>
      <c r="AD223" s="111"/>
      <c r="AE223" s="111"/>
      <c r="AF223" s="122"/>
      <c r="AG223" s="122"/>
      <c r="AH223" s="131"/>
      <c r="AI223" s="131"/>
      <c r="AJ223" s="131"/>
      <c r="AK223" s="131"/>
      <c r="AL223" s="131"/>
      <c r="AM223" s="131"/>
      <c r="AQ223" s="131"/>
      <c r="AR223" s="131"/>
      <c r="AS223" s="131"/>
      <c r="AT223" s="131"/>
      <c r="AU223" s="131"/>
      <c r="AV223" s="131"/>
      <c r="AW223" s="131"/>
      <c r="AX223" s="131"/>
      <c r="AY223" s="131"/>
      <c r="AZ223" s="131"/>
      <c r="BB223" s="51"/>
    </row>
    <row r="224" spans="3:54" ht="17.25" thickBot="1" x14ac:dyDescent="0.3">
      <c r="C224" s="60"/>
      <c r="D224" s="61"/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  <c r="AJ224" s="61"/>
      <c r="AK224" s="61"/>
      <c r="AL224" s="61"/>
      <c r="AM224" s="61"/>
      <c r="AN224" s="61"/>
      <c r="AO224" s="61"/>
      <c r="AP224" s="61"/>
      <c r="AQ224" s="61"/>
      <c r="AR224" s="61"/>
      <c r="AS224" s="61"/>
      <c r="AT224" s="61"/>
      <c r="AU224" s="61"/>
      <c r="AV224" s="61"/>
      <c r="AW224" s="61"/>
      <c r="AX224" s="61"/>
      <c r="AY224" s="61"/>
      <c r="AZ224" s="61"/>
      <c r="BA224" s="61"/>
      <c r="BB224" s="62"/>
    </row>
    <row r="226" spans="3:54" ht="17.25" thickBot="1" x14ac:dyDescent="0.3"/>
    <row r="227" spans="3:54" x14ac:dyDescent="0.25">
      <c r="C227" s="43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  <c r="AH227" s="44"/>
      <c r="AI227" s="44"/>
      <c r="AJ227" s="44"/>
      <c r="AK227" s="44"/>
      <c r="AL227" s="44"/>
      <c r="AM227" s="44"/>
      <c r="AN227" s="44"/>
      <c r="AO227" s="44"/>
      <c r="AP227" s="44"/>
      <c r="AQ227" s="44"/>
      <c r="AR227" s="44"/>
      <c r="AS227" s="44"/>
      <c r="AT227" s="44"/>
      <c r="AU227" s="44"/>
      <c r="AV227" s="44"/>
      <c r="AW227" s="44"/>
      <c r="AX227" s="44"/>
      <c r="AY227" s="44"/>
      <c r="AZ227" s="44"/>
      <c r="BA227" s="44"/>
      <c r="BB227" s="45"/>
    </row>
    <row r="228" spans="3:54" x14ac:dyDescent="0.25">
      <c r="C228" s="46"/>
      <c r="E228" s="245" t="s">
        <v>0</v>
      </c>
      <c r="F228" s="245"/>
      <c r="G228" s="245"/>
      <c r="H228" s="245"/>
      <c r="I228" s="245"/>
      <c r="J228" s="49" t="s">
        <v>11</v>
      </c>
      <c r="K228" s="245" t="s">
        <v>430</v>
      </c>
      <c r="L228" s="245"/>
      <c r="M228" s="245"/>
      <c r="N228" s="245"/>
      <c r="O228" s="245"/>
      <c r="P228" s="245"/>
      <c r="Q228" s="245"/>
      <c r="R228" s="245"/>
      <c r="S228" s="245"/>
      <c r="T228" s="245"/>
      <c r="U228" s="245"/>
      <c r="V228" s="49"/>
      <c r="W228" s="49"/>
      <c r="X228" s="49"/>
      <c r="Y228" s="49"/>
      <c r="Z228" s="49"/>
      <c r="AA228" s="49"/>
      <c r="AB228" s="49"/>
      <c r="AC228" s="49"/>
      <c r="AD228" s="50"/>
      <c r="AE228" s="50"/>
      <c r="AF228" s="50"/>
      <c r="AG228" s="50"/>
      <c r="AH228" s="245" t="s">
        <v>3</v>
      </c>
      <c r="AI228" s="245"/>
      <c r="AJ228" s="245"/>
      <c r="AK228" s="245"/>
      <c r="AL228" s="245"/>
      <c r="AM228" s="245"/>
      <c r="AN228" s="245"/>
      <c r="AO228" s="245"/>
      <c r="AP228" s="49" t="s">
        <v>11</v>
      </c>
      <c r="AQ228" s="247">
        <v>446.81</v>
      </c>
      <c r="AR228" s="247"/>
      <c r="AS228" s="247"/>
      <c r="AT228" s="247"/>
      <c r="AU228" s="49" t="s">
        <v>319</v>
      </c>
      <c r="AV228" s="49"/>
      <c r="AW228" s="49"/>
      <c r="AX228" s="49"/>
      <c r="AY228" s="49"/>
      <c r="AZ228" s="49"/>
      <c r="BB228" s="51"/>
    </row>
    <row r="229" spans="3:54" x14ac:dyDescent="0.25">
      <c r="C229" s="46"/>
      <c r="E229" s="245" t="s">
        <v>322</v>
      </c>
      <c r="F229" s="245"/>
      <c r="G229" s="245"/>
      <c r="H229" s="245"/>
      <c r="I229" s="245"/>
      <c r="J229" s="49" t="s">
        <v>11</v>
      </c>
      <c r="K229" s="245" t="s">
        <v>581</v>
      </c>
      <c r="L229" s="245"/>
      <c r="M229" s="245"/>
      <c r="N229" s="245"/>
      <c r="O229" s="245"/>
      <c r="P229" s="245"/>
      <c r="Q229" s="245"/>
      <c r="R229" s="245"/>
      <c r="S229" s="245"/>
      <c r="T229" s="245"/>
      <c r="U229" s="245"/>
      <c r="V229" s="49"/>
      <c r="W229" s="49"/>
      <c r="X229" s="49"/>
      <c r="Y229" s="49"/>
      <c r="Z229" s="49"/>
      <c r="AA229" s="49"/>
      <c r="AB229" s="49"/>
      <c r="AC229" s="49"/>
      <c r="AD229" s="50"/>
      <c r="AE229" s="50"/>
      <c r="AF229" s="50"/>
      <c r="AG229" s="50"/>
      <c r="AH229" s="245" t="s">
        <v>4</v>
      </c>
      <c r="AI229" s="245"/>
      <c r="AJ229" s="245"/>
      <c r="AK229" s="245"/>
      <c r="AL229" s="245"/>
      <c r="AM229" s="245"/>
      <c r="AN229" s="245"/>
      <c r="AO229" s="245"/>
      <c r="AP229" s="49" t="s">
        <v>11</v>
      </c>
      <c r="AQ229" s="245">
        <v>2100</v>
      </c>
      <c r="AR229" s="245"/>
      <c r="AS229" s="245"/>
      <c r="AT229" s="245"/>
      <c r="AU229" s="49" t="s">
        <v>320</v>
      </c>
      <c r="AV229" s="49"/>
      <c r="AW229" s="49"/>
      <c r="AX229" s="49"/>
      <c r="AY229" s="49"/>
      <c r="AZ229" s="49"/>
      <c r="BB229" s="51"/>
    </row>
    <row r="230" spans="3:54" x14ac:dyDescent="0.25">
      <c r="C230" s="46"/>
      <c r="E230" s="245" t="s">
        <v>1</v>
      </c>
      <c r="F230" s="245"/>
      <c r="G230" s="245"/>
      <c r="H230" s="245"/>
      <c r="I230" s="245"/>
      <c r="J230" s="49" t="s">
        <v>11</v>
      </c>
      <c r="K230" s="245" t="s">
        <v>563</v>
      </c>
      <c r="L230" s="245"/>
      <c r="M230" s="245"/>
      <c r="N230" s="245"/>
      <c r="O230" s="245"/>
      <c r="P230" s="245"/>
      <c r="Q230" s="245"/>
      <c r="R230" s="245"/>
      <c r="S230" s="245"/>
      <c r="T230" s="245"/>
      <c r="U230" s="245"/>
      <c r="V230" s="49"/>
      <c r="W230" s="49"/>
      <c r="X230" s="49"/>
      <c r="Y230" s="49"/>
      <c r="Z230" s="49"/>
      <c r="AA230" s="49"/>
      <c r="AB230" s="49"/>
      <c r="AC230" s="49"/>
      <c r="AD230" s="50"/>
      <c r="AE230" s="50"/>
      <c r="AF230" s="50"/>
      <c r="AG230" s="50"/>
      <c r="AH230" s="245"/>
      <c r="AI230" s="245"/>
      <c r="AJ230" s="245"/>
      <c r="AK230" s="245"/>
      <c r="AL230" s="245"/>
      <c r="AM230" s="245"/>
      <c r="AN230" s="245"/>
      <c r="AO230" s="245"/>
      <c r="AP230" s="49"/>
      <c r="AQ230" s="246"/>
      <c r="AR230" s="246"/>
      <c r="AS230" s="246"/>
      <c r="AT230" s="246"/>
      <c r="AU230" s="49"/>
      <c r="AV230" s="49"/>
      <c r="AW230" s="49"/>
      <c r="AX230" s="49"/>
      <c r="AY230" s="49"/>
      <c r="AZ230" s="49"/>
      <c r="BB230" s="51"/>
    </row>
    <row r="231" spans="3:54" x14ac:dyDescent="0.25">
      <c r="C231" s="46"/>
      <c r="E231" s="245" t="s">
        <v>2</v>
      </c>
      <c r="F231" s="245"/>
      <c r="G231" s="245"/>
      <c r="H231" s="245"/>
      <c r="I231" s="245"/>
      <c r="J231" s="49" t="s">
        <v>11</v>
      </c>
      <c r="K231" s="245" t="s">
        <v>572</v>
      </c>
      <c r="L231" s="245"/>
      <c r="M231" s="245"/>
      <c r="N231" s="245"/>
      <c r="O231" s="245"/>
      <c r="P231" s="245"/>
      <c r="Q231" s="245"/>
      <c r="R231" s="245"/>
      <c r="S231" s="245"/>
      <c r="T231" s="245"/>
      <c r="U231" s="245"/>
      <c r="V231" s="49"/>
      <c r="W231" s="49"/>
      <c r="X231" s="49"/>
      <c r="Y231" s="49"/>
      <c r="Z231" s="49"/>
      <c r="AA231" s="49"/>
      <c r="AB231" s="49"/>
      <c r="AC231" s="49"/>
      <c r="AD231" s="49"/>
      <c r="AE231" s="49"/>
      <c r="AF231" s="49"/>
      <c r="AG231" s="49"/>
      <c r="AH231" s="245"/>
      <c r="AI231" s="245"/>
      <c r="AJ231" s="245"/>
      <c r="AK231" s="245"/>
      <c r="AL231" s="245"/>
      <c r="AM231" s="245"/>
      <c r="AN231" s="245"/>
      <c r="AO231" s="245"/>
      <c r="AP231" s="49"/>
      <c r="AQ231" s="49"/>
      <c r="AR231" s="49"/>
      <c r="AS231" s="49"/>
      <c r="AT231" s="49"/>
      <c r="AU231" s="49"/>
      <c r="AV231" s="49"/>
      <c r="AW231" s="49"/>
      <c r="AX231" s="49"/>
      <c r="AY231" s="49"/>
      <c r="AZ231" s="49"/>
      <c r="BB231" s="51"/>
    </row>
    <row r="232" spans="3:54" x14ac:dyDescent="0.25">
      <c r="C232" s="46"/>
      <c r="BB232" s="51"/>
    </row>
    <row r="233" spans="3:54" x14ac:dyDescent="0.25">
      <c r="C233" s="46"/>
      <c r="BB233" s="51"/>
    </row>
    <row r="234" spans="3:54" x14ac:dyDescent="0.25">
      <c r="C234" s="46"/>
      <c r="BB234" s="51"/>
    </row>
    <row r="235" spans="3:54" x14ac:dyDescent="0.25">
      <c r="C235" s="46"/>
      <c r="E235" s="208" t="s">
        <v>209</v>
      </c>
      <c r="F235" s="209"/>
      <c r="G235" s="209"/>
      <c r="H235" s="209"/>
      <c r="I235" s="209"/>
      <c r="J235" s="209"/>
      <c r="K235" s="210" t="str">
        <f t="shared" ref="K235:K252" si="17">VLOOKUP(E235,$CE$1:$CH$1002,2,FALSE)</f>
        <v>MEGALASE HSC</v>
      </c>
      <c r="L235" s="210"/>
      <c r="M235" s="210"/>
      <c r="N235" s="210"/>
      <c r="O235" s="210"/>
      <c r="P235" s="210"/>
      <c r="Q235" s="210"/>
      <c r="R235" s="210"/>
      <c r="S235" s="210"/>
      <c r="T235" s="210"/>
      <c r="U235" s="210"/>
      <c r="V235" s="210"/>
      <c r="W235" s="210"/>
      <c r="X235" s="210"/>
      <c r="Y235" s="127"/>
      <c r="Z235" s="211">
        <v>2</v>
      </c>
      <c r="AA235" s="211"/>
      <c r="AB235" s="211"/>
      <c r="AC235" s="211"/>
      <c r="AD235" s="211"/>
      <c r="AE235" s="211"/>
      <c r="AF235" s="210" t="s">
        <v>315</v>
      </c>
      <c r="AG235" s="210"/>
      <c r="AH235" s="212">
        <v>8936.2000000000007</v>
      </c>
      <c r="AI235" s="212"/>
      <c r="AJ235" s="212"/>
      <c r="AK235" s="212"/>
      <c r="AL235" s="212"/>
      <c r="AM235" s="212"/>
      <c r="AN235" s="52" t="s">
        <v>316</v>
      </c>
      <c r="AO235" s="52"/>
      <c r="AP235" s="213">
        <f t="shared" ref="AP235:AP252" si="18">(AH235*VLOOKUP(E235,$CE$1:$CH$1002,4,FALSE))/1000</f>
        <v>404123.82792600006</v>
      </c>
      <c r="AQ235" s="213"/>
      <c r="AR235" s="213"/>
      <c r="AS235" s="213"/>
      <c r="AT235" s="213"/>
      <c r="AU235" s="213"/>
      <c r="AV235" s="213"/>
      <c r="AW235" s="213"/>
      <c r="AX235" s="213"/>
      <c r="AY235" s="213"/>
      <c r="AZ235" s="214"/>
      <c r="BB235" s="51"/>
    </row>
    <row r="236" spans="3:54" x14ac:dyDescent="0.25">
      <c r="C236" s="46"/>
      <c r="E236" s="200" t="s">
        <v>216</v>
      </c>
      <c r="F236" s="243"/>
      <c r="G236" s="243"/>
      <c r="H236" s="243"/>
      <c r="I236" s="243"/>
      <c r="J236" s="243"/>
      <c r="K236" s="230" t="str">
        <f t="shared" si="17"/>
        <v>JINTERGE ECO HT 102</v>
      </c>
      <c r="L236" s="230"/>
      <c r="M236" s="230"/>
      <c r="N236" s="230"/>
      <c r="O236" s="230"/>
      <c r="P236" s="230"/>
      <c r="Q236" s="230"/>
      <c r="R236" s="230"/>
      <c r="S236" s="230"/>
      <c r="T236" s="230"/>
      <c r="U236" s="230"/>
      <c r="V236" s="230"/>
      <c r="W236" s="230"/>
      <c r="X236" s="230"/>
      <c r="Y236" s="122"/>
      <c r="Z236" s="203">
        <v>1</v>
      </c>
      <c r="AA236" s="203"/>
      <c r="AB236" s="203"/>
      <c r="AC236" s="203"/>
      <c r="AD236" s="203"/>
      <c r="AE236" s="203"/>
      <c r="AF236" s="230" t="s">
        <v>315</v>
      </c>
      <c r="AG236" s="230"/>
      <c r="AH236" s="249">
        <v>4468.1000000000004</v>
      </c>
      <c r="AI236" s="249"/>
      <c r="AJ236" s="249"/>
      <c r="AK236" s="249"/>
      <c r="AL236" s="249"/>
      <c r="AM236" s="249"/>
      <c r="AN236" s="41" t="s">
        <v>316</v>
      </c>
      <c r="AP236" s="242">
        <f t="shared" si="18"/>
        <v>74781.517356000011</v>
      </c>
      <c r="AQ236" s="242"/>
      <c r="AR236" s="242"/>
      <c r="AS236" s="242"/>
      <c r="AT236" s="242"/>
      <c r="AU236" s="242"/>
      <c r="AV236" s="242"/>
      <c r="AW236" s="242"/>
      <c r="AX236" s="242"/>
      <c r="AY236" s="242"/>
      <c r="AZ236" s="206"/>
      <c r="BB236" s="51"/>
    </row>
    <row r="237" spans="3:54" x14ac:dyDescent="0.25">
      <c r="C237" s="46"/>
      <c r="E237" s="200" t="s">
        <v>185</v>
      </c>
      <c r="F237" s="243"/>
      <c r="G237" s="243"/>
      <c r="H237" s="243"/>
      <c r="I237" s="243"/>
      <c r="J237" s="243"/>
      <c r="K237" s="230" t="str">
        <f t="shared" si="17"/>
        <v>H2O2</v>
      </c>
      <c r="L237" s="230"/>
      <c r="M237" s="230"/>
      <c r="N237" s="230"/>
      <c r="O237" s="230"/>
      <c r="P237" s="230"/>
      <c r="Q237" s="230"/>
      <c r="R237" s="230"/>
      <c r="S237" s="230"/>
      <c r="T237" s="230"/>
      <c r="U237" s="230"/>
      <c r="V237" s="230"/>
      <c r="W237" s="230"/>
      <c r="X237" s="230"/>
      <c r="Y237" s="122"/>
      <c r="Z237" s="203">
        <v>4</v>
      </c>
      <c r="AA237" s="203"/>
      <c r="AB237" s="203"/>
      <c r="AC237" s="203"/>
      <c r="AD237" s="203"/>
      <c r="AE237" s="203"/>
      <c r="AF237" s="230" t="s">
        <v>315</v>
      </c>
      <c r="AG237" s="230"/>
      <c r="AH237" s="249">
        <v>17872.400000000001</v>
      </c>
      <c r="AI237" s="249"/>
      <c r="AJ237" s="249"/>
      <c r="AK237" s="249"/>
      <c r="AL237" s="249"/>
      <c r="AM237" s="249"/>
      <c r="AN237" s="41" t="s">
        <v>316</v>
      </c>
      <c r="AP237" s="242">
        <f t="shared" si="18"/>
        <v>106928.78196000001</v>
      </c>
      <c r="AQ237" s="242"/>
      <c r="AR237" s="242"/>
      <c r="AS237" s="242"/>
      <c r="AT237" s="242"/>
      <c r="AU237" s="242"/>
      <c r="AV237" s="242"/>
      <c r="AW237" s="242"/>
      <c r="AX237" s="242"/>
      <c r="AY237" s="242"/>
      <c r="AZ237" s="206"/>
      <c r="BB237" s="51"/>
    </row>
    <row r="238" spans="3:54" x14ac:dyDescent="0.25">
      <c r="C238" s="46"/>
      <c r="E238" s="200" t="s">
        <v>183</v>
      </c>
      <c r="F238" s="243"/>
      <c r="G238" s="243"/>
      <c r="H238" s="243"/>
      <c r="I238" s="243"/>
      <c r="J238" s="243"/>
      <c r="K238" s="230" t="str">
        <f t="shared" si="17"/>
        <v>CAUSTIC SODA LIQ</v>
      </c>
      <c r="L238" s="230"/>
      <c r="M238" s="230"/>
      <c r="N238" s="230"/>
      <c r="O238" s="230"/>
      <c r="P238" s="230"/>
      <c r="Q238" s="230"/>
      <c r="R238" s="230"/>
      <c r="S238" s="230"/>
      <c r="T238" s="230"/>
      <c r="U238" s="230"/>
      <c r="V238" s="230"/>
      <c r="W238" s="230"/>
      <c r="X238" s="230"/>
      <c r="Y238" s="122"/>
      <c r="Z238" s="203">
        <v>3</v>
      </c>
      <c r="AA238" s="203"/>
      <c r="AB238" s="203"/>
      <c r="AC238" s="203"/>
      <c r="AD238" s="203"/>
      <c r="AE238" s="203"/>
      <c r="AF238" s="230" t="s">
        <v>315</v>
      </c>
      <c r="AG238" s="230"/>
      <c r="AH238" s="249">
        <v>13404.3</v>
      </c>
      <c r="AI238" s="249"/>
      <c r="AJ238" s="249"/>
      <c r="AK238" s="249"/>
      <c r="AL238" s="249"/>
      <c r="AM238" s="249"/>
      <c r="AN238" s="41" t="s">
        <v>316</v>
      </c>
      <c r="AP238" s="242">
        <f t="shared" si="18"/>
        <v>114566.5521</v>
      </c>
      <c r="AQ238" s="242"/>
      <c r="AR238" s="242"/>
      <c r="AS238" s="242"/>
      <c r="AT238" s="242"/>
      <c r="AU238" s="242"/>
      <c r="AV238" s="242"/>
      <c r="AW238" s="242"/>
      <c r="AX238" s="242"/>
      <c r="AY238" s="242"/>
      <c r="AZ238" s="206"/>
      <c r="BB238" s="51"/>
    </row>
    <row r="239" spans="3:54" x14ac:dyDescent="0.25">
      <c r="C239" s="46"/>
      <c r="E239" s="200" t="s">
        <v>256</v>
      </c>
      <c r="F239" s="243"/>
      <c r="G239" s="243"/>
      <c r="H239" s="243"/>
      <c r="I239" s="243"/>
      <c r="J239" s="243"/>
      <c r="K239" s="230" t="str">
        <f t="shared" si="17"/>
        <v>UNICEL SPC</v>
      </c>
      <c r="L239" s="230"/>
      <c r="M239" s="230"/>
      <c r="N239" s="230"/>
      <c r="O239" s="230"/>
      <c r="P239" s="230"/>
      <c r="Q239" s="230"/>
      <c r="R239" s="230"/>
      <c r="S239" s="230"/>
      <c r="T239" s="230"/>
      <c r="U239" s="230"/>
      <c r="V239" s="230"/>
      <c r="W239" s="230"/>
      <c r="X239" s="230"/>
      <c r="Y239" s="122"/>
      <c r="Z239" s="203">
        <v>1.5</v>
      </c>
      <c r="AA239" s="203"/>
      <c r="AB239" s="203"/>
      <c r="AC239" s="203"/>
      <c r="AD239" s="203"/>
      <c r="AE239" s="203"/>
      <c r="AF239" s="230" t="s">
        <v>315</v>
      </c>
      <c r="AG239" s="230"/>
      <c r="AH239" s="249">
        <v>6702.15</v>
      </c>
      <c r="AI239" s="249"/>
      <c r="AJ239" s="249"/>
      <c r="AK239" s="249"/>
      <c r="AL239" s="249"/>
      <c r="AM239" s="249"/>
      <c r="AN239" s="41" t="s">
        <v>316</v>
      </c>
      <c r="AP239" s="242">
        <f t="shared" si="18"/>
        <v>187168.73134049997</v>
      </c>
      <c r="AQ239" s="242"/>
      <c r="AR239" s="242"/>
      <c r="AS239" s="242"/>
      <c r="AT239" s="242"/>
      <c r="AU239" s="242"/>
      <c r="AV239" s="242"/>
      <c r="AW239" s="242"/>
      <c r="AX239" s="242"/>
      <c r="AY239" s="242"/>
      <c r="AZ239" s="206"/>
      <c r="BB239" s="51"/>
    </row>
    <row r="240" spans="3:54" x14ac:dyDescent="0.25">
      <c r="C240" s="46"/>
      <c r="E240" s="200" t="s">
        <v>189</v>
      </c>
      <c r="F240" s="243"/>
      <c r="G240" s="243"/>
      <c r="H240" s="243"/>
      <c r="I240" s="243"/>
      <c r="J240" s="243"/>
      <c r="K240" s="230" t="str">
        <f t="shared" si="17"/>
        <v>KH ACID</v>
      </c>
      <c r="L240" s="230"/>
      <c r="M240" s="230"/>
      <c r="N240" s="230"/>
      <c r="O240" s="230"/>
      <c r="P240" s="230"/>
      <c r="Q240" s="230"/>
      <c r="R240" s="230"/>
      <c r="S240" s="230"/>
      <c r="T240" s="230"/>
      <c r="U240" s="230"/>
      <c r="V240" s="230"/>
      <c r="W240" s="230"/>
      <c r="X240" s="230"/>
      <c r="Y240" s="122"/>
      <c r="Z240" s="203">
        <v>1</v>
      </c>
      <c r="AA240" s="203"/>
      <c r="AB240" s="203"/>
      <c r="AC240" s="203"/>
      <c r="AD240" s="203"/>
      <c r="AE240" s="203"/>
      <c r="AF240" s="230" t="s">
        <v>315</v>
      </c>
      <c r="AG240" s="230"/>
      <c r="AH240" s="249">
        <v>4468.1000000000004</v>
      </c>
      <c r="AI240" s="249"/>
      <c r="AJ240" s="249"/>
      <c r="AK240" s="249"/>
      <c r="AL240" s="249"/>
      <c r="AM240" s="249"/>
      <c r="AN240" s="41" t="s">
        <v>316</v>
      </c>
      <c r="AP240" s="242">
        <f t="shared" si="18"/>
        <v>17807.165739999997</v>
      </c>
      <c r="AQ240" s="242"/>
      <c r="AR240" s="242"/>
      <c r="AS240" s="242"/>
      <c r="AT240" s="242"/>
      <c r="AU240" s="242"/>
      <c r="AV240" s="242"/>
      <c r="AW240" s="242"/>
      <c r="AX240" s="242"/>
      <c r="AY240" s="242"/>
      <c r="AZ240" s="206"/>
      <c r="BB240" s="51"/>
    </row>
    <row r="241" spans="3:54" x14ac:dyDescent="0.25">
      <c r="C241" s="46"/>
      <c r="E241" s="200" t="s">
        <v>230</v>
      </c>
      <c r="F241" s="243"/>
      <c r="G241" s="243"/>
      <c r="H241" s="243"/>
      <c r="I241" s="243"/>
      <c r="J241" s="243"/>
      <c r="K241" s="230" t="str">
        <f t="shared" si="17"/>
        <v>ECOTECH CAT 50 L</v>
      </c>
      <c r="L241" s="230"/>
      <c r="M241" s="230"/>
      <c r="N241" s="230"/>
      <c r="O241" s="230"/>
      <c r="P241" s="230"/>
      <c r="Q241" s="230"/>
      <c r="R241" s="230"/>
      <c r="S241" s="230"/>
      <c r="T241" s="230"/>
      <c r="U241" s="230"/>
      <c r="V241" s="230"/>
      <c r="W241" s="230"/>
      <c r="X241" s="230"/>
      <c r="Y241" s="122"/>
      <c r="Z241" s="203">
        <v>0.5</v>
      </c>
      <c r="AA241" s="203"/>
      <c r="AB241" s="203"/>
      <c r="AC241" s="203"/>
      <c r="AD241" s="203"/>
      <c r="AE241" s="203"/>
      <c r="AF241" s="230" t="s">
        <v>315</v>
      </c>
      <c r="AG241" s="230"/>
      <c r="AH241" s="249">
        <v>2234.0500000000002</v>
      </c>
      <c r="AI241" s="249"/>
      <c r="AJ241" s="249"/>
      <c r="AK241" s="249"/>
      <c r="AL241" s="249"/>
      <c r="AM241" s="249"/>
      <c r="AN241" s="41" t="s">
        <v>316</v>
      </c>
      <c r="AP241" s="242">
        <f t="shared" si="18"/>
        <v>71606.842944000004</v>
      </c>
      <c r="AQ241" s="242"/>
      <c r="AR241" s="242"/>
      <c r="AS241" s="242"/>
      <c r="AT241" s="242"/>
      <c r="AU241" s="242"/>
      <c r="AV241" s="242"/>
      <c r="AW241" s="242"/>
      <c r="AX241" s="242"/>
      <c r="AY241" s="242"/>
      <c r="AZ241" s="206"/>
      <c r="BB241" s="51"/>
    </row>
    <row r="242" spans="3:54" x14ac:dyDescent="0.25">
      <c r="C242" s="46"/>
      <c r="E242" s="200" t="s">
        <v>49</v>
      </c>
      <c r="F242" s="243"/>
      <c r="G242" s="243"/>
      <c r="H242" s="243"/>
      <c r="I242" s="243"/>
      <c r="J242" s="243"/>
      <c r="K242" s="230" t="str">
        <f t="shared" si="17"/>
        <v>AVITERA BRILLIANT YELLOW SE</v>
      </c>
      <c r="L242" s="230"/>
      <c r="M242" s="230"/>
      <c r="N242" s="230"/>
      <c r="O242" s="230"/>
      <c r="P242" s="230"/>
      <c r="Q242" s="230"/>
      <c r="R242" s="230"/>
      <c r="S242" s="230"/>
      <c r="T242" s="230"/>
      <c r="U242" s="230"/>
      <c r="V242" s="230"/>
      <c r="W242" s="230"/>
      <c r="X242" s="230"/>
      <c r="Y242" s="122"/>
      <c r="Z242" s="203">
        <v>0.61</v>
      </c>
      <c r="AA242" s="203"/>
      <c r="AB242" s="203"/>
      <c r="AC242" s="203"/>
      <c r="AD242" s="203"/>
      <c r="AE242" s="203"/>
      <c r="AF242" s="230" t="s">
        <v>565</v>
      </c>
      <c r="AG242" s="230"/>
      <c r="AH242" s="249">
        <v>2725.54</v>
      </c>
      <c r="AI242" s="249"/>
      <c r="AJ242" s="249"/>
      <c r="AK242" s="249"/>
      <c r="AL242" s="249"/>
      <c r="AM242" s="249"/>
      <c r="AN242" s="41" t="s">
        <v>316</v>
      </c>
      <c r="AP242" s="242">
        <f t="shared" si="18"/>
        <v>474681.24563760002</v>
      </c>
      <c r="AQ242" s="242"/>
      <c r="AR242" s="242"/>
      <c r="AS242" s="242"/>
      <c r="AT242" s="242"/>
      <c r="AU242" s="242"/>
      <c r="AV242" s="242"/>
      <c r="AW242" s="242"/>
      <c r="AX242" s="242"/>
      <c r="AY242" s="242"/>
      <c r="AZ242" s="206"/>
      <c r="BB242" s="51"/>
    </row>
    <row r="243" spans="3:54" x14ac:dyDescent="0.25">
      <c r="C243" s="46"/>
      <c r="E243" s="200" t="s">
        <v>5</v>
      </c>
      <c r="F243" s="243"/>
      <c r="G243" s="243"/>
      <c r="H243" s="243"/>
      <c r="I243" s="243"/>
      <c r="J243" s="243"/>
      <c r="K243" s="230" t="str">
        <f t="shared" si="17"/>
        <v>NOVACRON YELLOW S-3R</v>
      </c>
      <c r="L243" s="230"/>
      <c r="M243" s="230"/>
      <c r="N243" s="230"/>
      <c r="O243" s="230"/>
      <c r="P243" s="230"/>
      <c r="Q243" s="230"/>
      <c r="R243" s="230"/>
      <c r="S243" s="230"/>
      <c r="T243" s="230"/>
      <c r="U243" s="230"/>
      <c r="V243" s="230"/>
      <c r="W243" s="230"/>
      <c r="X243" s="230"/>
      <c r="Y243" s="122"/>
      <c r="Z243" s="203">
        <v>0.95</v>
      </c>
      <c r="AA243" s="203"/>
      <c r="AB243" s="203"/>
      <c r="AC243" s="203"/>
      <c r="AD243" s="203"/>
      <c r="AE243" s="203"/>
      <c r="AF243" s="230" t="s">
        <v>565</v>
      </c>
      <c r="AG243" s="230"/>
      <c r="AH243" s="249">
        <v>4244.7</v>
      </c>
      <c r="AI243" s="249"/>
      <c r="AJ243" s="249"/>
      <c r="AK243" s="249"/>
      <c r="AL243" s="249"/>
      <c r="AM243" s="249"/>
      <c r="AN243" s="41" t="s">
        <v>316</v>
      </c>
      <c r="AP243" s="242">
        <f t="shared" si="18"/>
        <v>412255.53617399995</v>
      </c>
      <c r="AQ243" s="242"/>
      <c r="AR243" s="242"/>
      <c r="AS243" s="242"/>
      <c r="AT243" s="242"/>
      <c r="AU243" s="242"/>
      <c r="AV243" s="242"/>
      <c r="AW243" s="242"/>
      <c r="AX243" s="242"/>
      <c r="AY243" s="242"/>
      <c r="AZ243" s="206"/>
      <c r="BB243" s="51"/>
    </row>
    <row r="244" spans="3:54" x14ac:dyDescent="0.25">
      <c r="C244" s="46"/>
      <c r="E244" s="200" t="s">
        <v>36</v>
      </c>
      <c r="F244" s="243"/>
      <c r="G244" s="243"/>
      <c r="H244" s="243"/>
      <c r="I244" s="243"/>
      <c r="J244" s="243"/>
      <c r="K244" s="230" t="str">
        <f t="shared" si="17"/>
        <v>NOVACRON BRILLIANT BLUE EC-B</v>
      </c>
      <c r="L244" s="230"/>
      <c r="M244" s="230"/>
      <c r="N244" s="230"/>
      <c r="O244" s="230"/>
      <c r="P244" s="230"/>
      <c r="Q244" s="230"/>
      <c r="R244" s="230"/>
      <c r="S244" s="230"/>
      <c r="T244" s="230"/>
      <c r="U244" s="230"/>
      <c r="V244" s="230"/>
      <c r="W244" s="230"/>
      <c r="X244" s="230"/>
      <c r="Y244" s="122"/>
      <c r="Z244" s="203">
        <v>7.0000000000000007E-2</v>
      </c>
      <c r="AA244" s="203"/>
      <c r="AB244" s="203"/>
      <c r="AC244" s="203"/>
      <c r="AD244" s="203"/>
      <c r="AE244" s="203"/>
      <c r="AF244" s="230" t="s">
        <v>565</v>
      </c>
      <c r="AG244" s="230"/>
      <c r="AH244" s="249">
        <v>312.77</v>
      </c>
      <c r="AI244" s="249"/>
      <c r="AJ244" s="249"/>
      <c r="AK244" s="249"/>
      <c r="AL244" s="249"/>
      <c r="AM244" s="249"/>
      <c r="AN244" s="41" t="s">
        <v>316</v>
      </c>
      <c r="AP244" s="242">
        <f t="shared" si="18"/>
        <v>90368.148178799995</v>
      </c>
      <c r="AQ244" s="242"/>
      <c r="AR244" s="242"/>
      <c r="AS244" s="242"/>
      <c r="AT244" s="242"/>
      <c r="AU244" s="242"/>
      <c r="AV244" s="242"/>
      <c r="AW244" s="242"/>
      <c r="AX244" s="242"/>
      <c r="AY244" s="242"/>
      <c r="AZ244" s="206"/>
      <c r="BB244" s="51"/>
    </row>
    <row r="245" spans="3:54" x14ac:dyDescent="0.25">
      <c r="C245" s="46"/>
      <c r="E245" s="200" t="s">
        <v>201</v>
      </c>
      <c r="F245" s="243"/>
      <c r="G245" s="243"/>
      <c r="H245" s="243"/>
      <c r="I245" s="243"/>
      <c r="J245" s="243"/>
      <c r="K245" s="230" t="str">
        <f t="shared" si="17"/>
        <v>KH SOLIDOKOLL DPR ID LIQ</v>
      </c>
      <c r="L245" s="230"/>
      <c r="M245" s="230"/>
      <c r="N245" s="230"/>
      <c r="O245" s="230"/>
      <c r="P245" s="230"/>
      <c r="Q245" s="230"/>
      <c r="R245" s="230"/>
      <c r="S245" s="230"/>
      <c r="T245" s="230"/>
      <c r="U245" s="230"/>
      <c r="V245" s="230"/>
      <c r="W245" s="230"/>
      <c r="X245" s="230"/>
      <c r="Y245" s="122"/>
      <c r="Z245" s="203">
        <v>1</v>
      </c>
      <c r="AA245" s="203"/>
      <c r="AB245" s="203"/>
      <c r="AC245" s="203"/>
      <c r="AD245" s="203"/>
      <c r="AE245" s="203"/>
      <c r="AF245" s="230" t="s">
        <v>315</v>
      </c>
      <c r="AG245" s="230"/>
      <c r="AH245" s="249">
        <v>4468.1000000000004</v>
      </c>
      <c r="AI245" s="249"/>
      <c r="AJ245" s="249"/>
      <c r="AK245" s="249"/>
      <c r="AL245" s="249"/>
      <c r="AM245" s="249"/>
      <c r="AN245" s="41" t="s">
        <v>316</v>
      </c>
      <c r="AP245" s="242">
        <f t="shared" si="18"/>
        <v>45574.62</v>
      </c>
      <c r="AQ245" s="242"/>
      <c r="AR245" s="242"/>
      <c r="AS245" s="242"/>
      <c r="AT245" s="242"/>
      <c r="AU245" s="242"/>
      <c r="AV245" s="242"/>
      <c r="AW245" s="242"/>
      <c r="AX245" s="242"/>
      <c r="AY245" s="242"/>
      <c r="AZ245" s="206"/>
      <c r="BB245" s="51"/>
    </row>
    <row r="246" spans="3:54" x14ac:dyDescent="0.25">
      <c r="C246" s="46"/>
      <c r="E246" s="200" t="s">
        <v>218</v>
      </c>
      <c r="F246" s="243"/>
      <c r="G246" s="243"/>
      <c r="H246" s="243"/>
      <c r="I246" s="243"/>
      <c r="J246" s="243"/>
      <c r="K246" s="230" t="str">
        <f t="shared" si="17"/>
        <v>JINLEV ECO CL 225</v>
      </c>
      <c r="L246" s="230"/>
      <c r="M246" s="230"/>
      <c r="N246" s="230"/>
      <c r="O246" s="230"/>
      <c r="P246" s="230"/>
      <c r="Q246" s="230"/>
      <c r="R246" s="230"/>
      <c r="S246" s="230"/>
      <c r="T246" s="230"/>
      <c r="U246" s="230"/>
      <c r="V246" s="230"/>
      <c r="W246" s="230"/>
      <c r="X246" s="230"/>
      <c r="Y246" s="122"/>
      <c r="Z246" s="203">
        <v>1</v>
      </c>
      <c r="AA246" s="203"/>
      <c r="AB246" s="203"/>
      <c r="AC246" s="203"/>
      <c r="AD246" s="203"/>
      <c r="AE246" s="203"/>
      <c r="AF246" s="230" t="s">
        <v>315</v>
      </c>
      <c r="AG246" s="230"/>
      <c r="AH246" s="249">
        <v>4468.1000000000004</v>
      </c>
      <c r="AI246" s="249"/>
      <c r="AJ246" s="249"/>
      <c r="AK246" s="249"/>
      <c r="AL246" s="249"/>
      <c r="AM246" s="249"/>
      <c r="AN246" s="41" t="s">
        <v>316</v>
      </c>
      <c r="AP246" s="242">
        <f t="shared" si="18"/>
        <v>53616.931914000008</v>
      </c>
      <c r="AQ246" s="242"/>
      <c r="AR246" s="242"/>
      <c r="AS246" s="242"/>
      <c r="AT246" s="242"/>
      <c r="AU246" s="242"/>
      <c r="AV246" s="242"/>
      <c r="AW246" s="242"/>
      <c r="AX246" s="242"/>
      <c r="AY246" s="242"/>
      <c r="AZ246" s="206"/>
      <c r="BB246" s="51"/>
    </row>
    <row r="247" spans="3:54" x14ac:dyDescent="0.25">
      <c r="C247" s="46"/>
      <c r="E247" s="200" t="s">
        <v>199</v>
      </c>
      <c r="F247" s="243"/>
      <c r="G247" s="243"/>
      <c r="H247" s="243"/>
      <c r="I247" s="243"/>
      <c r="J247" s="243"/>
      <c r="K247" s="230" t="str">
        <f t="shared" si="17"/>
        <v>KH JINTEXYL CDB NEW CONC</v>
      </c>
      <c r="L247" s="230"/>
      <c r="M247" s="230"/>
      <c r="N247" s="230"/>
      <c r="O247" s="230"/>
      <c r="P247" s="230"/>
      <c r="Q247" s="230"/>
      <c r="R247" s="230"/>
      <c r="S247" s="230"/>
      <c r="T247" s="230"/>
      <c r="U247" s="230"/>
      <c r="V247" s="230"/>
      <c r="W247" s="230"/>
      <c r="X247" s="230"/>
      <c r="Y247" s="122"/>
      <c r="Z247" s="203">
        <v>1</v>
      </c>
      <c r="AA247" s="203"/>
      <c r="AB247" s="203"/>
      <c r="AC247" s="203"/>
      <c r="AD247" s="203"/>
      <c r="AE247" s="203"/>
      <c r="AF247" s="230" t="s">
        <v>315</v>
      </c>
      <c r="AG247" s="230"/>
      <c r="AH247" s="249">
        <v>4468.1000000000004</v>
      </c>
      <c r="AI247" s="249"/>
      <c r="AJ247" s="249"/>
      <c r="AK247" s="249"/>
      <c r="AL247" s="249"/>
      <c r="AM247" s="249"/>
      <c r="AN247" s="41" t="s">
        <v>316</v>
      </c>
      <c r="AP247" s="242">
        <f t="shared" si="18"/>
        <v>50936.340000000011</v>
      </c>
      <c r="AQ247" s="242"/>
      <c r="AR247" s="242"/>
      <c r="AS247" s="242"/>
      <c r="AT247" s="242"/>
      <c r="AU247" s="242"/>
      <c r="AV247" s="242"/>
      <c r="AW247" s="242"/>
      <c r="AX247" s="242"/>
      <c r="AY247" s="242"/>
      <c r="AZ247" s="206"/>
      <c r="BB247" s="51"/>
    </row>
    <row r="248" spans="3:54" x14ac:dyDescent="0.25">
      <c r="C248" s="46"/>
      <c r="E248" s="200" t="s">
        <v>9</v>
      </c>
      <c r="F248" s="243"/>
      <c r="G248" s="243"/>
      <c r="H248" s="243"/>
      <c r="I248" s="243"/>
      <c r="J248" s="243"/>
      <c r="K248" s="230" t="str">
        <f t="shared" si="17"/>
        <v>SODIUM SULFATE</v>
      </c>
      <c r="L248" s="230"/>
      <c r="M248" s="230"/>
      <c r="N248" s="230"/>
      <c r="O248" s="230"/>
      <c r="P248" s="230"/>
      <c r="Q248" s="230"/>
      <c r="R248" s="230"/>
      <c r="S248" s="230"/>
      <c r="T248" s="230"/>
      <c r="U248" s="230"/>
      <c r="V248" s="230"/>
      <c r="W248" s="230"/>
      <c r="X248" s="230"/>
      <c r="Y248" s="122"/>
      <c r="Z248" s="203">
        <v>50</v>
      </c>
      <c r="AA248" s="203"/>
      <c r="AB248" s="203"/>
      <c r="AC248" s="203"/>
      <c r="AD248" s="203"/>
      <c r="AE248" s="203"/>
      <c r="AF248" s="230" t="s">
        <v>315</v>
      </c>
      <c r="AG248" s="230"/>
      <c r="AH248" s="249">
        <v>223405</v>
      </c>
      <c r="AI248" s="249"/>
      <c r="AJ248" s="249"/>
      <c r="AK248" s="249"/>
      <c r="AL248" s="249"/>
      <c r="AM248" s="249"/>
      <c r="AN248" s="41" t="s">
        <v>316</v>
      </c>
      <c r="AP248" s="242">
        <f t="shared" si="18"/>
        <v>533156.03249999997</v>
      </c>
      <c r="AQ248" s="242"/>
      <c r="AR248" s="242"/>
      <c r="AS248" s="242"/>
      <c r="AT248" s="242"/>
      <c r="AU248" s="242"/>
      <c r="AV248" s="242"/>
      <c r="AW248" s="242"/>
      <c r="AX248" s="242"/>
      <c r="AY248" s="242"/>
      <c r="AZ248" s="206"/>
      <c r="BB248" s="51"/>
    </row>
    <row r="249" spans="3:54" x14ac:dyDescent="0.25">
      <c r="C249" s="46"/>
      <c r="E249" s="200" t="s">
        <v>10</v>
      </c>
      <c r="F249" s="243"/>
      <c r="G249" s="243"/>
      <c r="H249" s="243"/>
      <c r="I249" s="243"/>
      <c r="J249" s="243"/>
      <c r="K249" s="230" t="str">
        <f t="shared" si="17"/>
        <v>SODA ASH</v>
      </c>
      <c r="L249" s="230"/>
      <c r="M249" s="230"/>
      <c r="N249" s="230"/>
      <c r="O249" s="230"/>
      <c r="P249" s="230"/>
      <c r="Q249" s="230"/>
      <c r="R249" s="230"/>
      <c r="S249" s="230"/>
      <c r="T249" s="230"/>
      <c r="U249" s="230"/>
      <c r="V249" s="230"/>
      <c r="W249" s="230"/>
      <c r="X249" s="230"/>
      <c r="Y249" s="122"/>
      <c r="Z249" s="203">
        <v>20</v>
      </c>
      <c r="AA249" s="203"/>
      <c r="AB249" s="203"/>
      <c r="AC249" s="203"/>
      <c r="AD249" s="203"/>
      <c r="AE249" s="203"/>
      <c r="AF249" s="230" t="s">
        <v>315</v>
      </c>
      <c r="AG249" s="230"/>
      <c r="AH249" s="249">
        <v>89362</v>
      </c>
      <c r="AI249" s="249"/>
      <c r="AJ249" s="249"/>
      <c r="AK249" s="249"/>
      <c r="AL249" s="249"/>
      <c r="AM249" s="249"/>
      <c r="AN249" s="41" t="s">
        <v>316</v>
      </c>
      <c r="AP249" s="242">
        <f t="shared" si="18"/>
        <v>793534.56</v>
      </c>
      <c r="AQ249" s="242"/>
      <c r="AR249" s="242"/>
      <c r="AS249" s="242"/>
      <c r="AT249" s="242"/>
      <c r="AU249" s="242"/>
      <c r="AV249" s="242"/>
      <c r="AW249" s="242"/>
      <c r="AX249" s="242"/>
      <c r="AY249" s="242"/>
      <c r="AZ249" s="206"/>
      <c r="BB249" s="51"/>
    </row>
    <row r="250" spans="3:54" x14ac:dyDescent="0.25">
      <c r="C250" s="46"/>
      <c r="E250" s="200" t="s">
        <v>189</v>
      </c>
      <c r="F250" s="243"/>
      <c r="G250" s="243"/>
      <c r="H250" s="243"/>
      <c r="I250" s="243"/>
      <c r="J250" s="243"/>
      <c r="K250" s="230" t="str">
        <f t="shared" si="17"/>
        <v>KH ACID</v>
      </c>
      <c r="L250" s="230"/>
      <c r="M250" s="230"/>
      <c r="N250" s="230"/>
      <c r="O250" s="230"/>
      <c r="P250" s="230"/>
      <c r="Q250" s="230"/>
      <c r="R250" s="230"/>
      <c r="S250" s="230"/>
      <c r="T250" s="230"/>
      <c r="U250" s="230"/>
      <c r="V250" s="230"/>
      <c r="W250" s="230"/>
      <c r="X250" s="230"/>
      <c r="Y250" s="122"/>
      <c r="Z250" s="203">
        <v>1</v>
      </c>
      <c r="AA250" s="203"/>
      <c r="AB250" s="203"/>
      <c r="AC250" s="203"/>
      <c r="AD250" s="203"/>
      <c r="AE250" s="203"/>
      <c r="AF250" s="230" t="s">
        <v>315</v>
      </c>
      <c r="AG250" s="230"/>
      <c r="AH250" s="249">
        <v>4468.1000000000004</v>
      </c>
      <c r="AI250" s="249"/>
      <c r="AJ250" s="249"/>
      <c r="AK250" s="249"/>
      <c r="AL250" s="249"/>
      <c r="AM250" s="249"/>
      <c r="AN250" s="41" t="s">
        <v>316</v>
      </c>
      <c r="AP250" s="242">
        <f t="shared" si="18"/>
        <v>17807.165739999997</v>
      </c>
      <c r="AQ250" s="242"/>
      <c r="AR250" s="242"/>
      <c r="AS250" s="242"/>
      <c r="AT250" s="242"/>
      <c r="AU250" s="242"/>
      <c r="AV250" s="242"/>
      <c r="AW250" s="242"/>
      <c r="AX250" s="242"/>
      <c r="AY250" s="242"/>
      <c r="AZ250" s="206"/>
      <c r="BB250" s="51"/>
    </row>
    <row r="251" spans="3:54" x14ac:dyDescent="0.25">
      <c r="C251" s="46"/>
      <c r="E251" s="200" t="s">
        <v>246</v>
      </c>
      <c r="F251" s="243"/>
      <c r="G251" s="243"/>
      <c r="H251" s="243"/>
      <c r="I251" s="243"/>
      <c r="J251" s="243"/>
      <c r="K251" s="230" t="str">
        <f t="shared" si="17"/>
        <v>LADIPUR RSK</v>
      </c>
      <c r="L251" s="230"/>
      <c r="M251" s="230"/>
      <c r="N251" s="230"/>
      <c r="O251" s="230"/>
      <c r="P251" s="230"/>
      <c r="Q251" s="230"/>
      <c r="R251" s="230"/>
      <c r="S251" s="230"/>
      <c r="T251" s="230"/>
      <c r="U251" s="230"/>
      <c r="V251" s="230"/>
      <c r="W251" s="230"/>
      <c r="X251" s="230"/>
      <c r="Y251" s="122"/>
      <c r="Z251" s="203">
        <v>1</v>
      </c>
      <c r="AA251" s="203"/>
      <c r="AB251" s="203"/>
      <c r="AC251" s="203"/>
      <c r="AD251" s="203"/>
      <c r="AE251" s="203"/>
      <c r="AF251" s="230" t="s">
        <v>315</v>
      </c>
      <c r="AG251" s="230"/>
      <c r="AH251" s="249">
        <v>4468.1000000000004</v>
      </c>
      <c r="AI251" s="249"/>
      <c r="AJ251" s="249"/>
      <c r="AK251" s="249"/>
      <c r="AL251" s="249"/>
      <c r="AM251" s="249"/>
      <c r="AN251" s="41" t="s">
        <v>316</v>
      </c>
      <c r="AP251" s="242">
        <f t="shared" si="18"/>
        <v>67021.187233000019</v>
      </c>
      <c r="AQ251" s="242"/>
      <c r="AR251" s="242"/>
      <c r="AS251" s="242"/>
      <c r="AT251" s="242"/>
      <c r="AU251" s="242"/>
      <c r="AV251" s="242"/>
      <c r="AW251" s="242"/>
      <c r="AX251" s="242"/>
      <c r="AY251" s="242"/>
      <c r="AZ251" s="206"/>
      <c r="BB251" s="51"/>
    </row>
    <row r="252" spans="3:54" x14ac:dyDescent="0.25">
      <c r="C252" s="46"/>
      <c r="E252" s="223" t="s">
        <v>238</v>
      </c>
      <c r="F252" s="224"/>
      <c r="G252" s="224"/>
      <c r="H252" s="224"/>
      <c r="I252" s="224"/>
      <c r="J252" s="224"/>
      <c r="K252" s="225" t="str">
        <f t="shared" si="17"/>
        <v>JINFIX ECO RFC 525</v>
      </c>
      <c r="L252" s="225"/>
      <c r="M252" s="225"/>
      <c r="N252" s="225"/>
      <c r="O252" s="225"/>
      <c r="P252" s="225"/>
      <c r="Q252" s="225"/>
      <c r="R252" s="225"/>
      <c r="S252" s="225"/>
      <c r="T252" s="225"/>
      <c r="U252" s="225"/>
      <c r="V252" s="225"/>
      <c r="W252" s="225"/>
      <c r="X252" s="225"/>
      <c r="Y252" s="121"/>
      <c r="Z252" s="226">
        <v>1</v>
      </c>
      <c r="AA252" s="226"/>
      <c r="AB252" s="226"/>
      <c r="AC252" s="226"/>
      <c r="AD252" s="226"/>
      <c r="AE252" s="226"/>
      <c r="AF252" s="225" t="s">
        <v>315</v>
      </c>
      <c r="AG252" s="225"/>
      <c r="AH252" s="227">
        <v>4468.1000000000004</v>
      </c>
      <c r="AI252" s="227"/>
      <c r="AJ252" s="227"/>
      <c r="AK252" s="227"/>
      <c r="AL252" s="227"/>
      <c r="AM252" s="227"/>
      <c r="AN252" s="54" t="s">
        <v>316</v>
      </c>
      <c r="AO252" s="54"/>
      <c r="AP252" s="228">
        <f t="shared" si="18"/>
        <v>74781.517356000011</v>
      </c>
      <c r="AQ252" s="228"/>
      <c r="AR252" s="228"/>
      <c r="AS252" s="228"/>
      <c r="AT252" s="228"/>
      <c r="AU252" s="228"/>
      <c r="AV252" s="228"/>
      <c r="AW252" s="228"/>
      <c r="AX252" s="228"/>
      <c r="AY252" s="228"/>
      <c r="AZ252" s="229"/>
      <c r="BB252" s="51"/>
    </row>
    <row r="253" spans="3:54" x14ac:dyDescent="0.25">
      <c r="C253" s="46"/>
      <c r="E253" s="131"/>
      <c r="F253" s="131"/>
      <c r="G253" s="131"/>
      <c r="H253" s="131"/>
      <c r="I253" s="131"/>
      <c r="J253" s="131"/>
      <c r="K253" s="122"/>
      <c r="L253" s="122"/>
      <c r="M253" s="122"/>
      <c r="N253" s="122"/>
      <c r="O253" s="122"/>
      <c r="P253" s="122"/>
      <c r="Q253" s="122"/>
      <c r="R253" s="122"/>
      <c r="S253" s="122"/>
      <c r="T253" s="122"/>
      <c r="U253" s="122"/>
      <c r="V253" s="122"/>
      <c r="W253" s="122"/>
      <c r="X253" s="122"/>
      <c r="Y253" s="122"/>
      <c r="Z253" s="111"/>
      <c r="AA253" s="111"/>
      <c r="AB253" s="111"/>
      <c r="AC253" s="111"/>
      <c r="AD253" s="111"/>
      <c r="AE253" s="111"/>
      <c r="AF253" s="122"/>
      <c r="AG253" s="122"/>
      <c r="AH253" s="131"/>
      <c r="AI253" s="131"/>
      <c r="AJ253" s="131"/>
      <c r="AK253" s="131"/>
      <c r="AL253" s="131"/>
      <c r="AM253" s="131"/>
      <c r="AP253" s="112"/>
      <c r="AQ253" s="112"/>
      <c r="AR253" s="112"/>
      <c r="AS253" s="112"/>
      <c r="AT253" s="112"/>
      <c r="AU253" s="112"/>
      <c r="AV253" s="112"/>
      <c r="AW253" s="112"/>
      <c r="AX253" s="112"/>
      <c r="AY253" s="112"/>
      <c r="AZ253" s="112"/>
      <c r="BB253" s="51"/>
    </row>
    <row r="254" spans="3:54" x14ac:dyDescent="0.25">
      <c r="C254" s="46"/>
      <c r="E254" s="131"/>
      <c r="F254" s="131"/>
      <c r="G254" s="131"/>
      <c r="H254" s="131"/>
      <c r="I254" s="131"/>
      <c r="J254" s="131"/>
      <c r="K254" s="122"/>
      <c r="L254" s="122"/>
      <c r="M254" s="122"/>
      <c r="N254" s="122"/>
      <c r="O254" s="122"/>
      <c r="P254" s="122"/>
      <c r="Q254" s="122"/>
      <c r="R254" s="122"/>
      <c r="S254" s="122"/>
      <c r="T254" s="122"/>
      <c r="U254" s="122"/>
      <c r="V254" s="122"/>
      <c r="W254" s="122"/>
      <c r="X254" s="122"/>
      <c r="Y254" s="122"/>
      <c r="Z254" s="111"/>
      <c r="AA254" s="111"/>
      <c r="AB254" s="111"/>
      <c r="AC254" s="111"/>
      <c r="AD254" s="111"/>
      <c r="AE254" s="111"/>
      <c r="AF254" s="122"/>
      <c r="AG254" s="122"/>
      <c r="AH254" s="131"/>
      <c r="AI254" s="131"/>
      <c r="AJ254" s="131"/>
      <c r="AK254" s="59"/>
      <c r="AL254" s="230" t="s">
        <v>318</v>
      </c>
      <c r="AM254" s="230"/>
      <c r="AN254" s="230"/>
      <c r="AO254" s="230"/>
      <c r="AP254" s="112" t="s">
        <v>11</v>
      </c>
      <c r="AQ254" s="242">
        <f>SUM(AP235:AZ252)</f>
        <v>3590716.7040999006</v>
      </c>
      <c r="AR254" s="242"/>
      <c r="AS254" s="242"/>
      <c r="AT254" s="242"/>
      <c r="AU254" s="242"/>
      <c r="AV254" s="242"/>
      <c r="AW254" s="242"/>
      <c r="AX254" s="242"/>
      <c r="AY254" s="242"/>
      <c r="AZ254" s="242"/>
      <c r="BB254" s="51"/>
    </row>
    <row r="255" spans="3:54" x14ac:dyDescent="0.25">
      <c r="C255" s="46"/>
      <c r="E255" s="131"/>
      <c r="F255" s="131"/>
      <c r="G255" s="131"/>
      <c r="H255" s="131"/>
      <c r="I255" s="131"/>
      <c r="J255" s="131"/>
      <c r="K255" s="122"/>
      <c r="L255" s="122"/>
      <c r="M255" s="122"/>
      <c r="N255" s="122"/>
      <c r="O255" s="122"/>
      <c r="P255" s="122"/>
      <c r="Q255" s="122"/>
      <c r="R255" s="122"/>
      <c r="S255" s="122"/>
      <c r="T255" s="122"/>
      <c r="U255" s="122"/>
      <c r="V255" s="122"/>
      <c r="W255" s="122"/>
      <c r="X255" s="122"/>
      <c r="Y255" s="122"/>
      <c r="Z255" s="111"/>
      <c r="AA255" s="111"/>
      <c r="AB255" s="111"/>
      <c r="AC255" s="111"/>
      <c r="AD255" s="111"/>
      <c r="AE255" s="111"/>
      <c r="AF255" s="122"/>
      <c r="AG255" s="122"/>
      <c r="AH255" s="131"/>
      <c r="AI255" s="131"/>
      <c r="AJ255" s="131"/>
      <c r="AK255" s="59"/>
      <c r="AL255" s="230" t="s">
        <v>317</v>
      </c>
      <c r="AM255" s="230"/>
      <c r="AN255" s="230"/>
      <c r="AO255" s="230"/>
      <c r="AP255" s="112" t="s">
        <v>11</v>
      </c>
      <c r="AQ255" s="242">
        <f>AQ254/AQ229</f>
        <v>1709.8650971904287</v>
      </c>
      <c r="AR255" s="242"/>
      <c r="AS255" s="242"/>
      <c r="AT255" s="242"/>
      <c r="AU255" s="242"/>
      <c r="AV255" s="242"/>
      <c r="AW255" s="242"/>
      <c r="AX255" s="242"/>
      <c r="AY255" s="242"/>
      <c r="AZ255" s="242"/>
      <c r="BB255" s="51"/>
    </row>
    <row r="256" spans="3:54" x14ac:dyDescent="0.25">
      <c r="C256" s="46"/>
      <c r="E256" s="131"/>
      <c r="F256" s="131"/>
      <c r="G256" s="131"/>
      <c r="H256" s="131"/>
      <c r="I256" s="131"/>
      <c r="J256" s="131"/>
      <c r="K256" s="122"/>
      <c r="L256" s="122"/>
      <c r="M256" s="122"/>
      <c r="N256" s="122"/>
      <c r="O256" s="122"/>
      <c r="P256" s="122"/>
      <c r="Q256" s="122"/>
      <c r="R256" s="122"/>
      <c r="S256" s="122"/>
      <c r="T256" s="122"/>
      <c r="U256" s="122"/>
      <c r="V256" s="122"/>
      <c r="W256" s="122"/>
      <c r="X256" s="122"/>
      <c r="Y256" s="122"/>
      <c r="Z256" s="111"/>
      <c r="AA256" s="111"/>
      <c r="AB256" s="111"/>
      <c r="AC256" s="111"/>
      <c r="AD256" s="111"/>
      <c r="AE256" s="111"/>
      <c r="AF256" s="122"/>
      <c r="AG256" s="122"/>
      <c r="AH256" s="131"/>
      <c r="AI256" s="131"/>
      <c r="AJ256" s="131"/>
      <c r="AK256" s="131"/>
      <c r="AL256" s="131"/>
      <c r="AM256" s="131"/>
      <c r="AQ256" s="131"/>
      <c r="AR256" s="131"/>
      <c r="AS256" s="131"/>
      <c r="AT256" s="131"/>
      <c r="AU256" s="131"/>
      <c r="AV256" s="131"/>
      <c r="AW256" s="131"/>
      <c r="AX256" s="131"/>
      <c r="AY256" s="131"/>
      <c r="AZ256" s="131"/>
      <c r="BB256" s="51"/>
    </row>
    <row r="257" spans="3:54" ht="17.25" thickBot="1" x14ac:dyDescent="0.3">
      <c r="C257" s="60"/>
      <c r="D257" s="61"/>
      <c r="E257" s="61"/>
      <c r="F257" s="61"/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61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1"/>
      <c r="AJ257" s="61"/>
      <c r="AK257" s="61"/>
      <c r="AL257" s="61"/>
      <c r="AM257" s="61"/>
      <c r="AN257" s="61"/>
      <c r="AO257" s="61"/>
      <c r="AP257" s="61"/>
      <c r="AQ257" s="61"/>
      <c r="AR257" s="61"/>
      <c r="AS257" s="61"/>
      <c r="AT257" s="61"/>
      <c r="AU257" s="61"/>
      <c r="AV257" s="61"/>
      <c r="AW257" s="61"/>
      <c r="AX257" s="61"/>
      <c r="AY257" s="61"/>
      <c r="AZ257" s="61"/>
      <c r="BA257" s="61"/>
      <c r="BB257" s="62"/>
    </row>
    <row r="259" spans="3:54" ht="17.25" thickBot="1" x14ac:dyDescent="0.3"/>
    <row r="260" spans="3:54" x14ac:dyDescent="0.25">
      <c r="C260" s="43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  <c r="AH260" s="44"/>
      <c r="AI260" s="44"/>
      <c r="AJ260" s="44"/>
      <c r="AK260" s="44"/>
      <c r="AL260" s="44"/>
      <c r="AM260" s="44"/>
      <c r="AN260" s="44"/>
      <c r="AO260" s="44"/>
      <c r="AP260" s="44"/>
      <c r="AQ260" s="44"/>
      <c r="AR260" s="44"/>
      <c r="AS260" s="44"/>
      <c r="AT260" s="44"/>
      <c r="AU260" s="44"/>
      <c r="AV260" s="44"/>
      <c r="AW260" s="44"/>
      <c r="AX260" s="44"/>
      <c r="AY260" s="44"/>
      <c r="AZ260" s="44"/>
      <c r="BA260" s="44"/>
      <c r="BB260" s="45"/>
    </row>
    <row r="261" spans="3:54" x14ac:dyDescent="0.25">
      <c r="C261" s="46"/>
      <c r="E261" s="245" t="s">
        <v>0</v>
      </c>
      <c r="F261" s="245"/>
      <c r="G261" s="245"/>
      <c r="H261" s="245"/>
      <c r="I261" s="245"/>
      <c r="J261" s="49" t="s">
        <v>11</v>
      </c>
      <c r="K261" s="245" t="s">
        <v>582</v>
      </c>
      <c r="L261" s="245"/>
      <c r="M261" s="245"/>
      <c r="N261" s="245"/>
      <c r="O261" s="245"/>
      <c r="P261" s="245"/>
      <c r="Q261" s="245"/>
      <c r="R261" s="245"/>
      <c r="S261" s="245"/>
      <c r="T261" s="245"/>
      <c r="U261" s="245"/>
      <c r="V261" s="49"/>
      <c r="W261" s="49"/>
      <c r="X261" s="49"/>
      <c r="Y261" s="49"/>
      <c r="Z261" s="49"/>
      <c r="AA261" s="49"/>
      <c r="AB261" s="49"/>
      <c r="AC261" s="49"/>
      <c r="AD261" s="50"/>
      <c r="AE261" s="50"/>
      <c r="AF261" s="50"/>
      <c r="AG261" s="50"/>
      <c r="AH261" s="245" t="s">
        <v>3</v>
      </c>
      <c r="AI261" s="245"/>
      <c r="AJ261" s="245"/>
      <c r="AK261" s="245"/>
      <c r="AL261" s="245"/>
      <c r="AM261" s="245"/>
      <c r="AN261" s="245"/>
      <c r="AO261" s="245"/>
      <c r="AP261" s="49" t="s">
        <v>11</v>
      </c>
      <c r="AQ261" s="247">
        <v>446.81</v>
      </c>
      <c r="AR261" s="247"/>
      <c r="AS261" s="247"/>
      <c r="AT261" s="247"/>
      <c r="AU261" s="49" t="s">
        <v>319</v>
      </c>
      <c r="AV261" s="49"/>
      <c r="AW261" s="49"/>
      <c r="AX261" s="49"/>
      <c r="AY261" s="49"/>
      <c r="AZ261" s="49"/>
      <c r="BB261" s="51"/>
    </row>
    <row r="262" spans="3:54" x14ac:dyDescent="0.25">
      <c r="C262" s="46"/>
      <c r="E262" s="245" t="s">
        <v>322</v>
      </c>
      <c r="F262" s="245"/>
      <c r="G262" s="245"/>
      <c r="H262" s="245"/>
      <c r="I262" s="245"/>
      <c r="J262" s="49" t="s">
        <v>11</v>
      </c>
      <c r="K262" s="245" t="s">
        <v>583</v>
      </c>
      <c r="L262" s="245"/>
      <c r="M262" s="245"/>
      <c r="N262" s="245"/>
      <c r="O262" s="245"/>
      <c r="P262" s="245"/>
      <c r="Q262" s="245"/>
      <c r="R262" s="245"/>
      <c r="S262" s="245"/>
      <c r="T262" s="245"/>
      <c r="U262" s="245"/>
      <c r="V262" s="49"/>
      <c r="W262" s="49"/>
      <c r="X262" s="49"/>
      <c r="Y262" s="49"/>
      <c r="Z262" s="49"/>
      <c r="AA262" s="49"/>
      <c r="AB262" s="49"/>
      <c r="AC262" s="49"/>
      <c r="AD262" s="50"/>
      <c r="AE262" s="50"/>
      <c r="AF262" s="50"/>
      <c r="AG262" s="50"/>
      <c r="AH262" s="245" t="s">
        <v>4</v>
      </c>
      <c r="AI262" s="245"/>
      <c r="AJ262" s="245"/>
      <c r="AK262" s="245"/>
      <c r="AL262" s="245"/>
      <c r="AM262" s="245"/>
      <c r="AN262" s="245"/>
      <c r="AO262" s="245"/>
      <c r="AP262" s="49" t="s">
        <v>11</v>
      </c>
      <c r="AQ262" s="245">
        <v>2100</v>
      </c>
      <c r="AR262" s="245"/>
      <c r="AS262" s="245"/>
      <c r="AT262" s="245"/>
      <c r="AU262" s="49" t="s">
        <v>320</v>
      </c>
      <c r="AV262" s="49"/>
      <c r="AW262" s="49"/>
      <c r="AX262" s="49"/>
      <c r="AY262" s="49"/>
      <c r="AZ262" s="49"/>
      <c r="BB262" s="51"/>
    </row>
    <row r="263" spans="3:54" x14ac:dyDescent="0.25">
      <c r="C263" s="46"/>
      <c r="E263" s="245" t="s">
        <v>1</v>
      </c>
      <c r="F263" s="245"/>
      <c r="G263" s="245"/>
      <c r="H263" s="245"/>
      <c r="I263" s="245"/>
      <c r="J263" s="49" t="s">
        <v>11</v>
      </c>
      <c r="K263" s="245" t="s">
        <v>563</v>
      </c>
      <c r="L263" s="245"/>
      <c r="M263" s="245"/>
      <c r="N263" s="245"/>
      <c r="O263" s="245"/>
      <c r="P263" s="245"/>
      <c r="Q263" s="245"/>
      <c r="R263" s="245"/>
      <c r="S263" s="245"/>
      <c r="T263" s="245"/>
      <c r="U263" s="245"/>
      <c r="V263" s="49"/>
      <c r="W263" s="49"/>
      <c r="X263" s="49"/>
      <c r="Y263" s="49"/>
      <c r="Z263" s="49"/>
      <c r="AA263" s="49"/>
      <c r="AB263" s="49"/>
      <c r="AC263" s="49"/>
      <c r="AD263" s="50"/>
      <c r="AE263" s="50"/>
      <c r="AF263" s="50"/>
      <c r="AG263" s="50"/>
      <c r="AH263" s="245"/>
      <c r="AI263" s="245"/>
      <c r="AJ263" s="245"/>
      <c r="AK263" s="245"/>
      <c r="AL263" s="245"/>
      <c r="AM263" s="245"/>
      <c r="AN263" s="245"/>
      <c r="AO263" s="245"/>
      <c r="AP263" s="49"/>
      <c r="AQ263" s="246"/>
      <c r="AR263" s="246"/>
      <c r="AS263" s="246"/>
      <c r="AT263" s="246"/>
      <c r="AU263" s="49"/>
      <c r="AV263" s="49"/>
      <c r="AW263" s="49"/>
      <c r="AX263" s="49"/>
      <c r="AY263" s="49"/>
      <c r="AZ263" s="49"/>
      <c r="BB263" s="51"/>
    </row>
    <row r="264" spans="3:54" x14ac:dyDescent="0.25">
      <c r="C264" s="46"/>
      <c r="E264" s="245" t="s">
        <v>2</v>
      </c>
      <c r="F264" s="245"/>
      <c r="G264" s="245"/>
      <c r="H264" s="245"/>
      <c r="I264" s="245"/>
      <c r="J264" s="49" t="s">
        <v>11</v>
      </c>
      <c r="K264" s="245" t="s">
        <v>572</v>
      </c>
      <c r="L264" s="245"/>
      <c r="M264" s="245"/>
      <c r="N264" s="245"/>
      <c r="O264" s="245"/>
      <c r="P264" s="245"/>
      <c r="Q264" s="245"/>
      <c r="R264" s="245"/>
      <c r="S264" s="245"/>
      <c r="T264" s="245"/>
      <c r="U264" s="245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  <c r="AF264" s="49"/>
      <c r="AG264" s="49"/>
      <c r="AH264" s="245"/>
      <c r="AI264" s="245"/>
      <c r="AJ264" s="245"/>
      <c r="AK264" s="245"/>
      <c r="AL264" s="245"/>
      <c r="AM264" s="245"/>
      <c r="AN264" s="245"/>
      <c r="AO264" s="245"/>
      <c r="AP264" s="49"/>
      <c r="AQ264" s="49"/>
      <c r="AR264" s="49"/>
      <c r="AS264" s="49"/>
      <c r="AT264" s="49"/>
      <c r="AU264" s="49"/>
      <c r="AV264" s="49"/>
      <c r="AW264" s="49"/>
      <c r="AX264" s="49"/>
      <c r="AY264" s="49"/>
      <c r="AZ264" s="49"/>
      <c r="BB264" s="51"/>
    </row>
    <row r="265" spans="3:54" x14ac:dyDescent="0.25">
      <c r="C265" s="46"/>
      <c r="BB265" s="51"/>
    </row>
    <row r="266" spans="3:54" x14ac:dyDescent="0.25">
      <c r="C266" s="46"/>
      <c r="BB266" s="51"/>
    </row>
    <row r="267" spans="3:54" x14ac:dyDescent="0.25">
      <c r="C267" s="46"/>
      <c r="BB267" s="51"/>
    </row>
    <row r="268" spans="3:54" x14ac:dyDescent="0.25">
      <c r="C268" s="46"/>
      <c r="E268" s="208" t="s">
        <v>209</v>
      </c>
      <c r="F268" s="209"/>
      <c r="G268" s="209"/>
      <c r="H268" s="209"/>
      <c r="I268" s="209"/>
      <c r="J268" s="209"/>
      <c r="K268" s="210" t="str">
        <f t="shared" ref="K268:K285" si="19">VLOOKUP(E268,$CE$1:$CH$1002,2,FALSE)</f>
        <v>MEGALASE HSC</v>
      </c>
      <c r="L268" s="210"/>
      <c r="M268" s="210"/>
      <c r="N268" s="210"/>
      <c r="O268" s="210"/>
      <c r="P268" s="210"/>
      <c r="Q268" s="210"/>
      <c r="R268" s="210"/>
      <c r="S268" s="210"/>
      <c r="T268" s="210"/>
      <c r="U268" s="210"/>
      <c r="V268" s="210"/>
      <c r="W268" s="210"/>
      <c r="X268" s="210"/>
      <c r="Y268" s="127"/>
      <c r="Z268" s="211">
        <v>2</v>
      </c>
      <c r="AA268" s="211"/>
      <c r="AB268" s="211"/>
      <c r="AC268" s="211"/>
      <c r="AD268" s="211"/>
      <c r="AE268" s="211"/>
      <c r="AF268" s="210" t="s">
        <v>315</v>
      </c>
      <c r="AG268" s="210"/>
      <c r="AH268" s="212">
        <v>8936.2000000000007</v>
      </c>
      <c r="AI268" s="212"/>
      <c r="AJ268" s="212"/>
      <c r="AK268" s="212"/>
      <c r="AL268" s="212"/>
      <c r="AM268" s="212"/>
      <c r="AN268" s="52" t="s">
        <v>316</v>
      </c>
      <c r="AO268" s="52"/>
      <c r="AP268" s="213">
        <f t="shared" ref="AP268:AP285" si="20">(AH268*VLOOKUP(E268,$CE$1:$CH$1002,4,FALSE))/1000</f>
        <v>404123.82792600006</v>
      </c>
      <c r="AQ268" s="213"/>
      <c r="AR268" s="213"/>
      <c r="AS268" s="213"/>
      <c r="AT268" s="213"/>
      <c r="AU268" s="213"/>
      <c r="AV268" s="213"/>
      <c r="AW268" s="213"/>
      <c r="AX268" s="213"/>
      <c r="AY268" s="213"/>
      <c r="AZ268" s="214"/>
      <c r="BB268" s="51"/>
    </row>
    <row r="269" spans="3:54" x14ac:dyDescent="0.25">
      <c r="C269" s="46"/>
      <c r="E269" s="200" t="s">
        <v>216</v>
      </c>
      <c r="F269" s="243"/>
      <c r="G269" s="243"/>
      <c r="H269" s="243"/>
      <c r="I269" s="243"/>
      <c r="J269" s="243"/>
      <c r="K269" s="230" t="str">
        <f t="shared" si="19"/>
        <v>JINTERGE ECO HT 102</v>
      </c>
      <c r="L269" s="230"/>
      <c r="M269" s="230"/>
      <c r="N269" s="230"/>
      <c r="O269" s="230"/>
      <c r="P269" s="230"/>
      <c r="Q269" s="230"/>
      <c r="R269" s="230"/>
      <c r="S269" s="230"/>
      <c r="T269" s="230"/>
      <c r="U269" s="230"/>
      <c r="V269" s="230"/>
      <c r="W269" s="230"/>
      <c r="X269" s="230"/>
      <c r="Y269" s="122"/>
      <c r="Z269" s="203">
        <v>1</v>
      </c>
      <c r="AA269" s="203"/>
      <c r="AB269" s="203"/>
      <c r="AC269" s="203"/>
      <c r="AD269" s="203"/>
      <c r="AE269" s="203"/>
      <c r="AF269" s="230" t="s">
        <v>315</v>
      </c>
      <c r="AG269" s="230"/>
      <c r="AH269" s="249">
        <v>4468.1000000000004</v>
      </c>
      <c r="AI269" s="249"/>
      <c r="AJ269" s="249"/>
      <c r="AK269" s="249"/>
      <c r="AL269" s="249"/>
      <c r="AM269" s="249"/>
      <c r="AN269" s="41" t="s">
        <v>316</v>
      </c>
      <c r="AP269" s="242">
        <f t="shared" si="20"/>
        <v>74781.517356000011</v>
      </c>
      <c r="AQ269" s="242"/>
      <c r="AR269" s="242"/>
      <c r="AS269" s="242"/>
      <c r="AT269" s="242"/>
      <c r="AU269" s="242"/>
      <c r="AV269" s="242"/>
      <c r="AW269" s="242"/>
      <c r="AX269" s="242"/>
      <c r="AY269" s="242"/>
      <c r="AZ269" s="206"/>
      <c r="BB269" s="51"/>
    </row>
    <row r="270" spans="3:54" x14ac:dyDescent="0.25">
      <c r="C270" s="46"/>
      <c r="E270" s="200" t="s">
        <v>185</v>
      </c>
      <c r="F270" s="243"/>
      <c r="G270" s="243"/>
      <c r="H270" s="243"/>
      <c r="I270" s="243"/>
      <c r="J270" s="243"/>
      <c r="K270" s="230" t="str">
        <f t="shared" si="19"/>
        <v>H2O2</v>
      </c>
      <c r="L270" s="230"/>
      <c r="M270" s="230"/>
      <c r="N270" s="230"/>
      <c r="O270" s="230"/>
      <c r="P270" s="230"/>
      <c r="Q270" s="230"/>
      <c r="R270" s="230"/>
      <c r="S270" s="230"/>
      <c r="T270" s="230"/>
      <c r="U270" s="230"/>
      <c r="V270" s="230"/>
      <c r="W270" s="230"/>
      <c r="X270" s="230"/>
      <c r="Y270" s="122"/>
      <c r="Z270" s="203">
        <v>4</v>
      </c>
      <c r="AA270" s="203"/>
      <c r="AB270" s="203"/>
      <c r="AC270" s="203"/>
      <c r="AD270" s="203"/>
      <c r="AE270" s="203"/>
      <c r="AF270" s="230" t="s">
        <v>315</v>
      </c>
      <c r="AG270" s="230"/>
      <c r="AH270" s="249">
        <v>17872.400000000001</v>
      </c>
      <c r="AI270" s="249"/>
      <c r="AJ270" s="249"/>
      <c r="AK270" s="249"/>
      <c r="AL270" s="249"/>
      <c r="AM270" s="249"/>
      <c r="AN270" s="41" t="s">
        <v>316</v>
      </c>
      <c r="AP270" s="242">
        <f t="shared" si="20"/>
        <v>106928.78196000001</v>
      </c>
      <c r="AQ270" s="242"/>
      <c r="AR270" s="242"/>
      <c r="AS270" s="242"/>
      <c r="AT270" s="242"/>
      <c r="AU270" s="242"/>
      <c r="AV270" s="242"/>
      <c r="AW270" s="242"/>
      <c r="AX270" s="242"/>
      <c r="AY270" s="242"/>
      <c r="AZ270" s="206"/>
      <c r="BB270" s="51"/>
    </row>
    <row r="271" spans="3:54" x14ac:dyDescent="0.25">
      <c r="C271" s="46"/>
      <c r="E271" s="200" t="s">
        <v>183</v>
      </c>
      <c r="F271" s="243"/>
      <c r="G271" s="243"/>
      <c r="H271" s="243"/>
      <c r="I271" s="243"/>
      <c r="J271" s="243"/>
      <c r="K271" s="230" t="str">
        <f t="shared" si="19"/>
        <v>CAUSTIC SODA LIQ</v>
      </c>
      <c r="L271" s="230"/>
      <c r="M271" s="230"/>
      <c r="N271" s="230"/>
      <c r="O271" s="230"/>
      <c r="P271" s="230"/>
      <c r="Q271" s="230"/>
      <c r="R271" s="230"/>
      <c r="S271" s="230"/>
      <c r="T271" s="230"/>
      <c r="U271" s="230"/>
      <c r="V271" s="230"/>
      <c r="W271" s="230"/>
      <c r="X271" s="230"/>
      <c r="Y271" s="122"/>
      <c r="Z271" s="203">
        <v>3</v>
      </c>
      <c r="AA271" s="203"/>
      <c r="AB271" s="203"/>
      <c r="AC271" s="203"/>
      <c r="AD271" s="203"/>
      <c r="AE271" s="203"/>
      <c r="AF271" s="230" t="s">
        <v>315</v>
      </c>
      <c r="AG271" s="230"/>
      <c r="AH271" s="249">
        <v>13404.3</v>
      </c>
      <c r="AI271" s="249"/>
      <c r="AJ271" s="249"/>
      <c r="AK271" s="249"/>
      <c r="AL271" s="249"/>
      <c r="AM271" s="249"/>
      <c r="AN271" s="41" t="s">
        <v>316</v>
      </c>
      <c r="AP271" s="242">
        <f t="shared" si="20"/>
        <v>114566.5521</v>
      </c>
      <c r="AQ271" s="242"/>
      <c r="AR271" s="242"/>
      <c r="AS271" s="242"/>
      <c r="AT271" s="242"/>
      <c r="AU271" s="242"/>
      <c r="AV271" s="242"/>
      <c r="AW271" s="242"/>
      <c r="AX271" s="242"/>
      <c r="AY271" s="242"/>
      <c r="AZ271" s="206"/>
      <c r="BB271" s="51"/>
    </row>
    <row r="272" spans="3:54" x14ac:dyDescent="0.25">
      <c r="C272" s="46"/>
      <c r="E272" s="200" t="s">
        <v>256</v>
      </c>
      <c r="F272" s="243"/>
      <c r="G272" s="243"/>
      <c r="H272" s="243"/>
      <c r="I272" s="243"/>
      <c r="J272" s="243"/>
      <c r="K272" s="230" t="str">
        <f t="shared" si="19"/>
        <v>UNICEL SPC</v>
      </c>
      <c r="L272" s="230"/>
      <c r="M272" s="230"/>
      <c r="N272" s="230"/>
      <c r="O272" s="230"/>
      <c r="P272" s="230"/>
      <c r="Q272" s="230"/>
      <c r="R272" s="230"/>
      <c r="S272" s="230"/>
      <c r="T272" s="230"/>
      <c r="U272" s="230"/>
      <c r="V272" s="230"/>
      <c r="W272" s="230"/>
      <c r="X272" s="230"/>
      <c r="Y272" s="122"/>
      <c r="Z272" s="203">
        <v>1.5</v>
      </c>
      <c r="AA272" s="203"/>
      <c r="AB272" s="203"/>
      <c r="AC272" s="203"/>
      <c r="AD272" s="203"/>
      <c r="AE272" s="203"/>
      <c r="AF272" s="230" t="s">
        <v>315</v>
      </c>
      <c r="AG272" s="230"/>
      <c r="AH272" s="249">
        <v>6702.15</v>
      </c>
      <c r="AI272" s="249"/>
      <c r="AJ272" s="249"/>
      <c r="AK272" s="249"/>
      <c r="AL272" s="249"/>
      <c r="AM272" s="249"/>
      <c r="AN272" s="41" t="s">
        <v>316</v>
      </c>
      <c r="AP272" s="242">
        <f t="shared" si="20"/>
        <v>187168.73134049997</v>
      </c>
      <c r="AQ272" s="242"/>
      <c r="AR272" s="242"/>
      <c r="AS272" s="242"/>
      <c r="AT272" s="242"/>
      <c r="AU272" s="242"/>
      <c r="AV272" s="242"/>
      <c r="AW272" s="242"/>
      <c r="AX272" s="242"/>
      <c r="AY272" s="242"/>
      <c r="AZ272" s="206"/>
      <c r="BB272" s="51"/>
    </row>
    <row r="273" spans="3:54" x14ac:dyDescent="0.25">
      <c r="C273" s="46"/>
      <c r="E273" s="200" t="s">
        <v>189</v>
      </c>
      <c r="F273" s="243"/>
      <c r="G273" s="243"/>
      <c r="H273" s="243"/>
      <c r="I273" s="243"/>
      <c r="J273" s="243"/>
      <c r="K273" s="230" t="str">
        <f t="shared" si="19"/>
        <v>KH ACID</v>
      </c>
      <c r="L273" s="230"/>
      <c r="M273" s="230"/>
      <c r="N273" s="230"/>
      <c r="O273" s="230"/>
      <c r="P273" s="230"/>
      <c r="Q273" s="230"/>
      <c r="R273" s="230"/>
      <c r="S273" s="230"/>
      <c r="T273" s="230"/>
      <c r="U273" s="230"/>
      <c r="V273" s="230"/>
      <c r="W273" s="230"/>
      <c r="X273" s="230"/>
      <c r="Y273" s="122"/>
      <c r="Z273" s="203">
        <v>1</v>
      </c>
      <c r="AA273" s="203"/>
      <c r="AB273" s="203"/>
      <c r="AC273" s="203"/>
      <c r="AD273" s="203"/>
      <c r="AE273" s="203"/>
      <c r="AF273" s="230" t="s">
        <v>315</v>
      </c>
      <c r="AG273" s="230"/>
      <c r="AH273" s="249">
        <v>4468.1000000000004</v>
      </c>
      <c r="AI273" s="249"/>
      <c r="AJ273" s="249"/>
      <c r="AK273" s="249"/>
      <c r="AL273" s="249"/>
      <c r="AM273" s="249"/>
      <c r="AN273" s="41" t="s">
        <v>316</v>
      </c>
      <c r="AP273" s="242">
        <f t="shared" si="20"/>
        <v>17807.165739999997</v>
      </c>
      <c r="AQ273" s="242"/>
      <c r="AR273" s="242"/>
      <c r="AS273" s="242"/>
      <c r="AT273" s="242"/>
      <c r="AU273" s="242"/>
      <c r="AV273" s="242"/>
      <c r="AW273" s="242"/>
      <c r="AX273" s="242"/>
      <c r="AY273" s="242"/>
      <c r="AZ273" s="206"/>
      <c r="BB273" s="51"/>
    </row>
    <row r="274" spans="3:54" x14ac:dyDescent="0.25">
      <c r="C274" s="46"/>
      <c r="E274" s="200" t="s">
        <v>230</v>
      </c>
      <c r="F274" s="243"/>
      <c r="G274" s="243"/>
      <c r="H274" s="243"/>
      <c r="I274" s="243"/>
      <c r="J274" s="243"/>
      <c r="K274" s="230" t="str">
        <f t="shared" si="19"/>
        <v>ECOTECH CAT 50 L</v>
      </c>
      <c r="L274" s="230"/>
      <c r="M274" s="230"/>
      <c r="N274" s="230"/>
      <c r="O274" s="230"/>
      <c r="P274" s="230"/>
      <c r="Q274" s="230"/>
      <c r="R274" s="230"/>
      <c r="S274" s="230"/>
      <c r="T274" s="230"/>
      <c r="U274" s="230"/>
      <c r="V274" s="230"/>
      <c r="W274" s="230"/>
      <c r="X274" s="230"/>
      <c r="Y274" s="122"/>
      <c r="Z274" s="203">
        <v>0.5</v>
      </c>
      <c r="AA274" s="203"/>
      <c r="AB274" s="203"/>
      <c r="AC274" s="203"/>
      <c r="AD274" s="203"/>
      <c r="AE274" s="203"/>
      <c r="AF274" s="230" t="s">
        <v>315</v>
      </c>
      <c r="AG274" s="230"/>
      <c r="AH274" s="249">
        <v>2234.0500000000002</v>
      </c>
      <c r="AI274" s="249"/>
      <c r="AJ274" s="249"/>
      <c r="AK274" s="249"/>
      <c r="AL274" s="249"/>
      <c r="AM274" s="249"/>
      <c r="AN274" s="41" t="s">
        <v>316</v>
      </c>
      <c r="AP274" s="242">
        <f t="shared" si="20"/>
        <v>71606.842944000004</v>
      </c>
      <c r="AQ274" s="242"/>
      <c r="AR274" s="242"/>
      <c r="AS274" s="242"/>
      <c r="AT274" s="242"/>
      <c r="AU274" s="242"/>
      <c r="AV274" s="242"/>
      <c r="AW274" s="242"/>
      <c r="AX274" s="242"/>
      <c r="AY274" s="242"/>
      <c r="AZ274" s="206"/>
      <c r="BB274" s="51"/>
    </row>
    <row r="275" spans="3:54" x14ac:dyDescent="0.25">
      <c r="C275" s="46"/>
      <c r="E275" s="200" t="s">
        <v>5</v>
      </c>
      <c r="F275" s="243"/>
      <c r="G275" s="243"/>
      <c r="H275" s="243"/>
      <c r="I275" s="243"/>
      <c r="J275" s="243"/>
      <c r="K275" s="230" t="str">
        <f t="shared" si="19"/>
        <v>NOVACRON YELLOW S-3R</v>
      </c>
      <c r="L275" s="230"/>
      <c r="M275" s="230"/>
      <c r="N275" s="230"/>
      <c r="O275" s="230"/>
      <c r="P275" s="230"/>
      <c r="Q275" s="230"/>
      <c r="R275" s="230"/>
      <c r="S275" s="230"/>
      <c r="T275" s="230"/>
      <c r="U275" s="230"/>
      <c r="V275" s="230"/>
      <c r="W275" s="230"/>
      <c r="X275" s="230"/>
      <c r="Y275" s="122"/>
      <c r="Z275" s="203">
        <v>0.92</v>
      </c>
      <c r="AA275" s="203"/>
      <c r="AB275" s="203"/>
      <c r="AC275" s="203"/>
      <c r="AD275" s="203"/>
      <c r="AE275" s="203"/>
      <c r="AF275" s="230" t="s">
        <v>565</v>
      </c>
      <c r="AG275" s="230"/>
      <c r="AH275" s="249">
        <v>4110.6499999999996</v>
      </c>
      <c r="AI275" s="249"/>
      <c r="AJ275" s="249"/>
      <c r="AK275" s="249"/>
      <c r="AL275" s="249"/>
      <c r="AM275" s="249"/>
      <c r="AN275" s="41" t="s">
        <v>316</v>
      </c>
      <c r="AP275" s="242">
        <f t="shared" si="20"/>
        <v>399236.27577299991</v>
      </c>
      <c r="AQ275" s="242"/>
      <c r="AR275" s="242"/>
      <c r="AS275" s="242"/>
      <c r="AT275" s="242"/>
      <c r="AU275" s="242"/>
      <c r="AV275" s="242"/>
      <c r="AW275" s="242"/>
      <c r="AX275" s="242"/>
      <c r="AY275" s="242"/>
      <c r="AZ275" s="206"/>
      <c r="BB275" s="51"/>
    </row>
    <row r="276" spans="3:54" x14ac:dyDescent="0.25">
      <c r="C276" s="46"/>
      <c r="E276" s="200" t="s">
        <v>28</v>
      </c>
      <c r="F276" s="243"/>
      <c r="G276" s="243"/>
      <c r="H276" s="243"/>
      <c r="I276" s="243"/>
      <c r="J276" s="243"/>
      <c r="K276" s="230" t="str">
        <f t="shared" si="19"/>
        <v>NOVACRON RED S-B</v>
      </c>
      <c r="L276" s="230"/>
      <c r="M276" s="230"/>
      <c r="N276" s="230"/>
      <c r="O276" s="230"/>
      <c r="P276" s="230"/>
      <c r="Q276" s="230"/>
      <c r="R276" s="230"/>
      <c r="S276" s="230"/>
      <c r="T276" s="230"/>
      <c r="U276" s="230"/>
      <c r="V276" s="230"/>
      <c r="W276" s="230"/>
      <c r="X276" s="230"/>
      <c r="Y276" s="122"/>
      <c r="Z276" s="203">
        <v>0.28000000000000003</v>
      </c>
      <c r="AA276" s="203"/>
      <c r="AB276" s="203"/>
      <c r="AC276" s="203"/>
      <c r="AD276" s="203"/>
      <c r="AE276" s="203"/>
      <c r="AF276" s="230" t="s">
        <v>565</v>
      </c>
      <c r="AG276" s="230"/>
      <c r="AH276" s="249">
        <v>1251.07</v>
      </c>
      <c r="AI276" s="249"/>
      <c r="AJ276" s="249"/>
      <c r="AK276" s="249"/>
      <c r="AL276" s="249"/>
      <c r="AM276" s="249"/>
      <c r="AN276" s="41" t="s">
        <v>316</v>
      </c>
      <c r="AP276" s="242">
        <f t="shared" si="20"/>
        <v>135506.26916099997</v>
      </c>
      <c r="AQ276" s="242"/>
      <c r="AR276" s="242"/>
      <c r="AS276" s="242"/>
      <c r="AT276" s="242"/>
      <c r="AU276" s="242"/>
      <c r="AV276" s="242"/>
      <c r="AW276" s="242"/>
      <c r="AX276" s="242"/>
      <c r="AY276" s="242"/>
      <c r="AZ276" s="206"/>
      <c r="BB276" s="51"/>
    </row>
    <row r="277" spans="3:54" x14ac:dyDescent="0.25">
      <c r="C277" s="46"/>
      <c r="E277" s="200" t="s">
        <v>7</v>
      </c>
      <c r="F277" s="243"/>
      <c r="G277" s="243"/>
      <c r="H277" s="243"/>
      <c r="I277" s="243"/>
      <c r="J277" s="243"/>
      <c r="K277" s="230" t="str">
        <f t="shared" si="19"/>
        <v>NOVACRON DARK BLUE S-GL</v>
      </c>
      <c r="L277" s="230"/>
      <c r="M277" s="230"/>
      <c r="N277" s="230"/>
      <c r="O277" s="230"/>
      <c r="P277" s="230"/>
      <c r="Q277" s="230"/>
      <c r="R277" s="230"/>
      <c r="S277" s="230"/>
      <c r="T277" s="230"/>
      <c r="U277" s="230"/>
      <c r="V277" s="230"/>
      <c r="W277" s="230"/>
      <c r="X277" s="230"/>
      <c r="Y277" s="122"/>
      <c r="Z277" s="203">
        <v>0.89</v>
      </c>
      <c r="AA277" s="203"/>
      <c r="AB277" s="203"/>
      <c r="AC277" s="203"/>
      <c r="AD277" s="203"/>
      <c r="AE277" s="203"/>
      <c r="AF277" s="230" t="s">
        <v>565</v>
      </c>
      <c r="AG277" s="230"/>
      <c r="AH277" s="249">
        <v>3976.61</v>
      </c>
      <c r="AI277" s="249"/>
      <c r="AJ277" s="249"/>
      <c r="AK277" s="249"/>
      <c r="AL277" s="249"/>
      <c r="AM277" s="249"/>
      <c r="AN277" s="41" t="s">
        <v>316</v>
      </c>
      <c r="AP277" s="242">
        <f t="shared" si="20"/>
        <v>483770.83106880001</v>
      </c>
      <c r="AQ277" s="242"/>
      <c r="AR277" s="242"/>
      <c r="AS277" s="242"/>
      <c r="AT277" s="242"/>
      <c r="AU277" s="242"/>
      <c r="AV277" s="242"/>
      <c r="AW277" s="242"/>
      <c r="AX277" s="242"/>
      <c r="AY277" s="242"/>
      <c r="AZ277" s="206"/>
      <c r="BB277" s="51"/>
    </row>
    <row r="278" spans="3:54" x14ac:dyDescent="0.25">
      <c r="C278" s="46"/>
      <c r="E278" s="200" t="s">
        <v>201</v>
      </c>
      <c r="F278" s="243"/>
      <c r="G278" s="243"/>
      <c r="H278" s="243"/>
      <c r="I278" s="243"/>
      <c r="J278" s="243"/>
      <c r="K278" s="230" t="str">
        <f t="shared" si="19"/>
        <v>KH SOLIDOKOLL DPR ID LIQ</v>
      </c>
      <c r="L278" s="230"/>
      <c r="M278" s="230"/>
      <c r="N278" s="230"/>
      <c r="O278" s="230"/>
      <c r="P278" s="230"/>
      <c r="Q278" s="230"/>
      <c r="R278" s="230"/>
      <c r="S278" s="230"/>
      <c r="T278" s="230"/>
      <c r="U278" s="230"/>
      <c r="V278" s="230"/>
      <c r="W278" s="230"/>
      <c r="X278" s="230"/>
      <c r="Y278" s="122"/>
      <c r="Z278" s="203">
        <v>1</v>
      </c>
      <c r="AA278" s="203"/>
      <c r="AB278" s="203"/>
      <c r="AC278" s="203"/>
      <c r="AD278" s="203"/>
      <c r="AE278" s="203"/>
      <c r="AF278" s="230" t="s">
        <v>315</v>
      </c>
      <c r="AG278" s="230"/>
      <c r="AH278" s="249">
        <v>4468.1000000000004</v>
      </c>
      <c r="AI278" s="249"/>
      <c r="AJ278" s="249"/>
      <c r="AK278" s="249"/>
      <c r="AL278" s="249"/>
      <c r="AM278" s="249"/>
      <c r="AN278" s="41" t="s">
        <v>316</v>
      </c>
      <c r="AP278" s="242">
        <f t="shared" si="20"/>
        <v>45574.62</v>
      </c>
      <c r="AQ278" s="242"/>
      <c r="AR278" s="242"/>
      <c r="AS278" s="242"/>
      <c r="AT278" s="242"/>
      <c r="AU278" s="242"/>
      <c r="AV278" s="242"/>
      <c r="AW278" s="242"/>
      <c r="AX278" s="242"/>
      <c r="AY278" s="242"/>
      <c r="AZ278" s="206"/>
      <c r="BB278" s="51"/>
    </row>
    <row r="279" spans="3:54" x14ac:dyDescent="0.25">
      <c r="C279" s="46"/>
      <c r="E279" s="200" t="s">
        <v>218</v>
      </c>
      <c r="F279" s="243"/>
      <c r="G279" s="243"/>
      <c r="H279" s="243"/>
      <c r="I279" s="243"/>
      <c r="J279" s="243"/>
      <c r="K279" s="230" t="str">
        <f t="shared" si="19"/>
        <v>JINLEV ECO CL 225</v>
      </c>
      <c r="L279" s="230"/>
      <c r="M279" s="230"/>
      <c r="N279" s="230"/>
      <c r="O279" s="230"/>
      <c r="P279" s="230"/>
      <c r="Q279" s="230"/>
      <c r="R279" s="230"/>
      <c r="S279" s="230"/>
      <c r="T279" s="230"/>
      <c r="U279" s="230"/>
      <c r="V279" s="230"/>
      <c r="W279" s="230"/>
      <c r="X279" s="230"/>
      <c r="Y279" s="122"/>
      <c r="Z279" s="203">
        <v>1</v>
      </c>
      <c r="AA279" s="203"/>
      <c r="AB279" s="203"/>
      <c r="AC279" s="203"/>
      <c r="AD279" s="203"/>
      <c r="AE279" s="203"/>
      <c r="AF279" s="230" t="s">
        <v>315</v>
      </c>
      <c r="AG279" s="230"/>
      <c r="AH279" s="249">
        <v>4468.1000000000004</v>
      </c>
      <c r="AI279" s="249"/>
      <c r="AJ279" s="249"/>
      <c r="AK279" s="249"/>
      <c r="AL279" s="249"/>
      <c r="AM279" s="249"/>
      <c r="AN279" s="41" t="s">
        <v>316</v>
      </c>
      <c r="AP279" s="242">
        <f t="shared" si="20"/>
        <v>53616.931914000008</v>
      </c>
      <c r="AQ279" s="242"/>
      <c r="AR279" s="242"/>
      <c r="AS279" s="242"/>
      <c r="AT279" s="242"/>
      <c r="AU279" s="242"/>
      <c r="AV279" s="242"/>
      <c r="AW279" s="242"/>
      <c r="AX279" s="242"/>
      <c r="AY279" s="242"/>
      <c r="AZ279" s="206"/>
      <c r="BB279" s="51"/>
    </row>
    <row r="280" spans="3:54" x14ac:dyDescent="0.25">
      <c r="C280" s="46"/>
      <c r="E280" s="200" t="s">
        <v>199</v>
      </c>
      <c r="F280" s="243"/>
      <c r="G280" s="243"/>
      <c r="H280" s="243"/>
      <c r="I280" s="243"/>
      <c r="J280" s="243"/>
      <c r="K280" s="230" t="str">
        <f t="shared" si="19"/>
        <v>KH JINTEXYL CDB NEW CONC</v>
      </c>
      <c r="L280" s="230"/>
      <c r="M280" s="230"/>
      <c r="N280" s="230"/>
      <c r="O280" s="230"/>
      <c r="P280" s="230"/>
      <c r="Q280" s="230"/>
      <c r="R280" s="230"/>
      <c r="S280" s="230"/>
      <c r="T280" s="230"/>
      <c r="U280" s="230"/>
      <c r="V280" s="230"/>
      <c r="W280" s="230"/>
      <c r="X280" s="230"/>
      <c r="Y280" s="122"/>
      <c r="Z280" s="203">
        <v>1</v>
      </c>
      <c r="AA280" s="203"/>
      <c r="AB280" s="203"/>
      <c r="AC280" s="203"/>
      <c r="AD280" s="203"/>
      <c r="AE280" s="203"/>
      <c r="AF280" s="230" t="s">
        <v>315</v>
      </c>
      <c r="AG280" s="230"/>
      <c r="AH280" s="249">
        <v>4468.1000000000004</v>
      </c>
      <c r="AI280" s="249"/>
      <c r="AJ280" s="249"/>
      <c r="AK280" s="249"/>
      <c r="AL280" s="249"/>
      <c r="AM280" s="249"/>
      <c r="AN280" s="41" t="s">
        <v>316</v>
      </c>
      <c r="AP280" s="242">
        <f t="shared" si="20"/>
        <v>50936.340000000011</v>
      </c>
      <c r="AQ280" s="242"/>
      <c r="AR280" s="242"/>
      <c r="AS280" s="242"/>
      <c r="AT280" s="242"/>
      <c r="AU280" s="242"/>
      <c r="AV280" s="242"/>
      <c r="AW280" s="242"/>
      <c r="AX280" s="242"/>
      <c r="AY280" s="242"/>
      <c r="AZ280" s="206"/>
      <c r="BB280" s="51"/>
    </row>
    <row r="281" spans="3:54" x14ac:dyDescent="0.25">
      <c r="C281" s="46"/>
      <c r="E281" s="200" t="s">
        <v>9</v>
      </c>
      <c r="F281" s="243"/>
      <c r="G281" s="243"/>
      <c r="H281" s="243"/>
      <c r="I281" s="243"/>
      <c r="J281" s="243"/>
      <c r="K281" s="230" t="str">
        <f t="shared" si="19"/>
        <v>SODIUM SULFATE</v>
      </c>
      <c r="L281" s="230"/>
      <c r="M281" s="230"/>
      <c r="N281" s="230"/>
      <c r="O281" s="230"/>
      <c r="P281" s="230"/>
      <c r="Q281" s="230"/>
      <c r="R281" s="230"/>
      <c r="S281" s="230"/>
      <c r="T281" s="230"/>
      <c r="U281" s="230"/>
      <c r="V281" s="230"/>
      <c r="W281" s="230"/>
      <c r="X281" s="230"/>
      <c r="Y281" s="122"/>
      <c r="Z281" s="203">
        <v>50</v>
      </c>
      <c r="AA281" s="203"/>
      <c r="AB281" s="203"/>
      <c r="AC281" s="203"/>
      <c r="AD281" s="203"/>
      <c r="AE281" s="203"/>
      <c r="AF281" s="230" t="s">
        <v>315</v>
      </c>
      <c r="AG281" s="230"/>
      <c r="AH281" s="249">
        <v>223405</v>
      </c>
      <c r="AI281" s="249"/>
      <c r="AJ281" s="249"/>
      <c r="AK281" s="249"/>
      <c r="AL281" s="249"/>
      <c r="AM281" s="249"/>
      <c r="AN281" s="41" t="s">
        <v>316</v>
      </c>
      <c r="AP281" s="242">
        <f t="shared" si="20"/>
        <v>533156.03249999997</v>
      </c>
      <c r="AQ281" s="242"/>
      <c r="AR281" s="242"/>
      <c r="AS281" s="242"/>
      <c r="AT281" s="242"/>
      <c r="AU281" s="242"/>
      <c r="AV281" s="242"/>
      <c r="AW281" s="242"/>
      <c r="AX281" s="242"/>
      <c r="AY281" s="242"/>
      <c r="AZ281" s="206"/>
      <c r="BB281" s="51"/>
    </row>
    <row r="282" spans="3:54" x14ac:dyDescent="0.25">
      <c r="C282" s="46"/>
      <c r="E282" s="200" t="s">
        <v>10</v>
      </c>
      <c r="F282" s="243"/>
      <c r="G282" s="243"/>
      <c r="H282" s="243"/>
      <c r="I282" s="243"/>
      <c r="J282" s="243"/>
      <c r="K282" s="230" t="str">
        <f t="shared" si="19"/>
        <v>SODA ASH</v>
      </c>
      <c r="L282" s="230"/>
      <c r="M282" s="230"/>
      <c r="N282" s="230"/>
      <c r="O282" s="230"/>
      <c r="P282" s="230"/>
      <c r="Q282" s="230"/>
      <c r="R282" s="230"/>
      <c r="S282" s="230"/>
      <c r="T282" s="230"/>
      <c r="U282" s="230"/>
      <c r="V282" s="230"/>
      <c r="W282" s="230"/>
      <c r="X282" s="230"/>
      <c r="Y282" s="122"/>
      <c r="Z282" s="203">
        <v>20</v>
      </c>
      <c r="AA282" s="203"/>
      <c r="AB282" s="203"/>
      <c r="AC282" s="203"/>
      <c r="AD282" s="203"/>
      <c r="AE282" s="203"/>
      <c r="AF282" s="230" t="s">
        <v>315</v>
      </c>
      <c r="AG282" s="230"/>
      <c r="AH282" s="249">
        <v>89362</v>
      </c>
      <c r="AI282" s="249"/>
      <c r="AJ282" s="249"/>
      <c r="AK282" s="249"/>
      <c r="AL282" s="249"/>
      <c r="AM282" s="249"/>
      <c r="AN282" s="41" t="s">
        <v>316</v>
      </c>
      <c r="AP282" s="242">
        <f t="shared" si="20"/>
        <v>793534.56</v>
      </c>
      <c r="AQ282" s="242"/>
      <c r="AR282" s="242"/>
      <c r="AS282" s="242"/>
      <c r="AT282" s="242"/>
      <c r="AU282" s="242"/>
      <c r="AV282" s="242"/>
      <c r="AW282" s="242"/>
      <c r="AX282" s="242"/>
      <c r="AY282" s="242"/>
      <c r="AZ282" s="206"/>
      <c r="BB282" s="51"/>
    </row>
    <row r="283" spans="3:54" x14ac:dyDescent="0.25">
      <c r="C283" s="46"/>
      <c r="E283" s="200" t="s">
        <v>189</v>
      </c>
      <c r="F283" s="243"/>
      <c r="G283" s="243"/>
      <c r="H283" s="243"/>
      <c r="I283" s="243"/>
      <c r="J283" s="243"/>
      <c r="K283" s="230" t="str">
        <f t="shared" si="19"/>
        <v>KH ACID</v>
      </c>
      <c r="L283" s="230"/>
      <c r="M283" s="230"/>
      <c r="N283" s="230"/>
      <c r="O283" s="230"/>
      <c r="P283" s="230"/>
      <c r="Q283" s="230"/>
      <c r="R283" s="230"/>
      <c r="S283" s="230"/>
      <c r="T283" s="230"/>
      <c r="U283" s="230"/>
      <c r="V283" s="230"/>
      <c r="W283" s="230"/>
      <c r="X283" s="230"/>
      <c r="Y283" s="122"/>
      <c r="Z283" s="203">
        <v>1</v>
      </c>
      <c r="AA283" s="203"/>
      <c r="AB283" s="203"/>
      <c r="AC283" s="203"/>
      <c r="AD283" s="203"/>
      <c r="AE283" s="203"/>
      <c r="AF283" s="230" t="s">
        <v>315</v>
      </c>
      <c r="AG283" s="230"/>
      <c r="AH283" s="249">
        <v>4468.1000000000004</v>
      </c>
      <c r="AI283" s="249"/>
      <c r="AJ283" s="249"/>
      <c r="AK283" s="249"/>
      <c r="AL283" s="249"/>
      <c r="AM283" s="249"/>
      <c r="AN283" s="41" t="s">
        <v>316</v>
      </c>
      <c r="AP283" s="242">
        <f t="shared" si="20"/>
        <v>17807.165739999997</v>
      </c>
      <c r="AQ283" s="242"/>
      <c r="AR283" s="242"/>
      <c r="AS283" s="242"/>
      <c r="AT283" s="242"/>
      <c r="AU283" s="242"/>
      <c r="AV283" s="242"/>
      <c r="AW283" s="242"/>
      <c r="AX283" s="242"/>
      <c r="AY283" s="242"/>
      <c r="AZ283" s="206"/>
      <c r="BB283" s="51"/>
    </row>
    <row r="284" spans="3:54" x14ac:dyDescent="0.25">
      <c r="C284" s="46"/>
      <c r="E284" s="200" t="s">
        <v>246</v>
      </c>
      <c r="F284" s="243"/>
      <c r="G284" s="243"/>
      <c r="H284" s="243"/>
      <c r="I284" s="243"/>
      <c r="J284" s="243"/>
      <c r="K284" s="230" t="str">
        <f t="shared" si="19"/>
        <v>LADIPUR RSK</v>
      </c>
      <c r="L284" s="230"/>
      <c r="M284" s="230"/>
      <c r="N284" s="230"/>
      <c r="O284" s="230"/>
      <c r="P284" s="230"/>
      <c r="Q284" s="230"/>
      <c r="R284" s="230"/>
      <c r="S284" s="230"/>
      <c r="T284" s="230"/>
      <c r="U284" s="230"/>
      <c r="V284" s="230"/>
      <c r="W284" s="230"/>
      <c r="X284" s="230"/>
      <c r="Y284" s="122"/>
      <c r="Z284" s="203">
        <v>1</v>
      </c>
      <c r="AA284" s="203"/>
      <c r="AB284" s="203"/>
      <c r="AC284" s="203"/>
      <c r="AD284" s="203"/>
      <c r="AE284" s="203"/>
      <c r="AF284" s="230" t="s">
        <v>315</v>
      </c>
      <c r="AG284" s="230"/>
      <c r="AH284" s="249">
        <v>4468.1000000000004</v>
      </c>
      <c r="AI284" s="249"/>
      <c r="AJ284" s="249"/>
      <c r="AK284" s="249"/>
      <c r="AL284" s="249"/>
      <c r="AM284" s="249"/>
      <c r="AN284" s="41" t="s">
        <v>316</v>
      </c>
      <c r="AP284" s="242">
        <f t="shared" si="20"/>
        <v>67021.187233000019</v>
      </c>
      <c r="AQ284" s="242"/>
      <c r="AR284" s="242"/>
      <c r="AS284" s="242"/>
      <c r="AT284" s="242"/>
      <c r="AU284" s="242"/>
      <c r="AV284" s="242"/>
      <c r="AW284" s="242"/>
      <c r="AX284" s="242"/>
      <c r="AY284" s="242"/>
      <c r="AZ284" s="206"/>
      <c r="BB284" s="51"/>
    </row>
    <row r="285" spans="3:54" x14ac:dyDescent="0.25">
      <c r="C285" s="46"/>
      <c r="E285" s="223" t="s">
        <v>238</v>
      </c>
      <c r="F285" s="224"/>
      <c r="G285" s="224"/>
      <c r="H285" s="224"/>
      <c r="I285" s="224"/>
      <c r="J285" s="224"/>
      <c r="K285" s="225" t="str">
        <f t="shared" si="19"/>
        <v>JINFIX ECO RFC 525</v>
      </c>
      <c r="L285" s="225"/>
      <c r="M285" s="225"/>
      <c r="N285" s="225"/>
      <c r="O285" s="225"/>
      <c r="P285" s="225"/>
      <c r="Q285" s="225"/>
      <c r="R285" s="225"/>
      <c r="S285" s="225"/>
      <c r="T285" s="225"/>
      <c r="U285" s="225"/>
      <c r="V285" s="225"/>
      <c r="W285" s="225"/>
      <c r="X285" s="225"/>
      <c r="Y285" s="121"/>
      <c r="Z285" s="226">
        <v>1</v>
      </c>
      <c r="AA285" s="226"/>
      <c r="AB285" s="226"/>
      <c r="AC285" s="226"/>
      <c r="AD285" s="226"/>
      <c r="AE285" s="226"/>
      <c r="AF285" s="225" t="s">
        <v>315</v>
      </c>
      <c r="AG285" s="225"/>
      <c r="AH285" s="227">
        <v>4468.1000000000004</v>
      </c>
      <c r="AI285" s="227"/>
      <c r="AJ285" s="227"/>
      <c r="AK285" s="227"/>
      <c r="AL285" s="227"/>
      <c r="AM285" s="227"/>
      <c r="AN285" s="54" t="s">
        <v>316</v>
      </c>
      <c r="AO285" s="54"/>
      <c r="AP285" s="228">
        <f t="shared" si="20"/>
        <v>74781.517356000011</v>
      </c>
      <c r="AQ285" s="228"/>
      <c r="AR285" s="228"/>
      <c r="AS285" s="228"/>
      <c r="AT285" s="228"/>
      <c r="AU285" s="228"/>
      <c r="AV285" s="228"/>
      <c r="AW285" s="228"/>
      <c r="AX285" s="228"/>
      <c r="AY285" s="228"/>
      <c r="AZ285" s="229"/>
      <c r="BB285" s="51"/>
    </row>
    <row r="286" spans="3:54" x14ac:dyDescent="0.25">
      <c r="C286" s="46"/>
      <c r="E286" s="131"/>
      <c r="F286" s="131"/>
      <c r="G286" s="131"/>
      <c r="H286" s="131"/>
      <c r="I286" s="131"/>
      <c r="J286" s="131"/>
      <c r="K286" s="122"/>
      <c r="L286" s="122"/>
      <c r="M286" s="122"/>
      <c r="N286" s="122"/>
      <c r="O286" s="122"/>
      <c r="P286" s="122"/>
      <c r="Q286" s="122"/>
      <c r="R286" s="122"/>
      <c r="S286" s="122"/>
      <c r="T286" s="122"/>
      <c r="U286" s="122"/>
      <c r="V286" s="122"/>
      <c r="W286" s="122"/>
      <c r="X286" s="122"/>
      <c r="Y286" s="122"/>
      <c r="Z286" s="111"/>
      <c r="AA286" s="111"/>
      <c r="AB286" s="111"/>
      <c r="AC286" s="111"/>
      <c r="AD286" s="111"/>
      <c r="AE286" s="111"/>
      <c r="AF286" s="122"/>
      <c r="AG286" s="122"/>
      <c r="AH286" s="131"/>
      <c r="AI286" s="131"/>
      <c r="AJ286" s="131"/>
      <c r="AK286" s="131"/>
      <c r="AL286" s="131"/>
      <c r="AM286" s="131"/>
      <c r="AP286" s="112"/>
      <c r="AQ286" s="112"/>
      <c r="AR286" s="112"/>
      <c r="AS286" s="112"/>
      <c r="AT286" s="112"/>
      <c r="AU286" s="112"/>
      <c r="AV286" s="112"/>
      <c r="AW286" s="112"/>
      <c r="AX286" s="112"/>
      <c r="AY286" s="112"/>
      <c r="AZ286" s="112"/>
      <c r="BB286" s="51"/>
    </row>
    <row r="287" spans="3:54" x14ac:dyDescent="0.25">
      <c r="C287" s="46"/>
      <c r="E287" s="131"/>
      <c r="F287" s="131"/>
      <c r="G287" s="131"/>
      <c r="H287" s="131"/>
      <c r="I287" s="131"/>
      <c r="J287" s="131"/>
      <c r="K287" s="122"/>
      <c r="L287" s="122"/>
      <c r="M287" s="122"/>
      <c r="N287" s="122"/>
      <c r="O287" s="122"/>
      <c r="P287" s="122"/>
      <c r="Q287" s="122"/>
      <c r="R287" s="122"/>
      <c r="S287" s="122"/>
      <c r="T287" s="122"/>
      <c r="U287" s="122"/>
      <c r="V287" s="122"/>
      <c r="W287" s="122"/>
      <c r="X287" s="122"/>
      <c r="Y287" s="122"/>
      <c r="Z287" s="111"/>
      <c r="AA287" s="111"/>
      <c r="AB287" s="111"/>
      <c r="AC287" s="111"/>
      <c r="AD287" s="111"/>
      <c r="AE287" s="111"/>
      <c r="AF287" s="122"/>
      <c r="AG287" s="122"/>
      <c r="AH287" s="131"/>
      <c r="AI287" s="131"/>
      <c r="AJ287" s="131"/>
      <c r="AK287" s="59"/>
      <c r="AL287" s="230" t="s">
        <v>318</v>
      </c>
      <c r="AM287" s="230"/>
      <c r="AN287" s="230"/>
      <c r="AO287" s="230"/>
      <c r="AP287" s="112" t="s">
        <v>11</v>
      </c>
      <c r="AQ287" s="242">
        <f>SUM(AP268:AZ285)</f>
        <v>3631925.1501122997</v>
      </c>
      <c r="AR287" s="242"/>
      <c r="AS287" s="242"/>
      <c r="AT287" s="242"/>
      <c r="AU287" s="242"/>
      <c r="AV287" s="242"/>
      <c r="AW287" s="242"/>
      <c r="AX287" s="242"/>
      <c r="AY287" s="242"/>
      <c r="AZ287" s="242"/>
      <c r="BB287" s="51"/>
    </row>
    <row r="288" spans="3:54" x14ac:dyDescent="0.25">
      <c r="C288" s="46"/>
      <c r="E288" s="131"/>
      <c r="F288" s="131"/>
      <c r="G288" s="131"/>
      <c r="H288" s="131"/>
      <c r="I288" s="131"/>
      <c r="J288" s="131"/>
      <c r="K288" s="122"/>
      <c r="L288" s="122"/>
      <c r="M288" s="122"/>
      <c r="N288" s="122"/>
      <c r="O288" s="122"/>
      <c r="P288" s="122"/>
      <c r="Q288" s="122"/>
      <c r="R288" s="122"/>
      <c r="S288" s="122"/>
      <c r="T288" s="122"/>
      <c r="U288" s="122"/>
      <c r="V288" s="122"/>
      <c r="W288" s="122"/>
      <c r="X288" s="122"/>
      <c r="Y288" s="122"/>
      <c r="Z288" s="111"/>
      <c r="AA288" s="111"/>
      <c r="AB288" s="111"/>
      <c r="AC288" s="111"/>
      <c r="AD288" s="111"/>
      <c r="AE288" s="111"/>
      <c r="AF288" s="122"/>
      <c r="AG288" s="122"/>
      <c r="AH288" s="131"/>
      <c r="AI288" s="131"/>
      <c r="AJ288" s="131"/>
      <c r="AK288" s="59"/>
      <c r="AL288" s="230" t="s">
        <v>317</v>
      </c>
      <c r="AM288" s="230"/>
      <c r="AN288" s="230"/>
      <c r="AO288" s="230"/>
      <c r="AP288" s="112" t="s">
        <v>11</v>
      </c>
      <c r="AQ288" s="242">
        <f>AQ287/AQ262</f>
        <v>1729.4881667201428</v>
      </c>
      <c r="AR288" s="242"/>
      <c r="AS288" s="242"/>
      <c r="AT288" s="242"/>
      <c r="AU288" s="242"/>
      <c r="AV288" s="242"/>
      <c r="AW288" s="242"/>
      <c r="AX288" s="242"/>
      <c r="AY288" s="242"/>
      <c r="AZ288" s="242"/>
      <c r="BB288" s="51"/>
    </row>
    <row r="289" spans="3:54" x14ac:dyDescent="0.25">
      <c r="C289" s="46"/>
      <c r="E289" s="131"/>
      <c r="F289" s="131"/>
      <c r="G289" s="131"/>
      <c r="H289" s="131"/>
      <c r="I289" s="131"/>
      <c r="J289" s="131"/>
      <c r="K289" s="122"/>
      <c r="L289" s="122"/>
      <c r="M289" s="122"/>
      <c r="N289" s="122"/>
      <c r="O289" s="122"/>
      <c r="P289" s="122"/>
      <c r="Q289" s="122"/>
      <c r="R289" s="122"/>
      <c r="S289" s="122"/>
      <c r="T289" s="122"/>
      <c r="U289" s="122"/>
      <c r="V289" s="122"/>
      <c r="W289" s="122"/>
      <c r="X289" s="122"/>
      <c r="Y289" s="122"/>
      <c r="Z289" s="111"/>
      <c r="AA289" s="111"/>
      <c r="AB289" s="111"/>
      <c r="AC289" s="111"/>
      <c r="AD289" s="111"/>
      <c r="AE289" s="111"/>
      <c r="AF289" s="122"/>
      <c r="AG289" s="122"/>
      <c r="AH289" s="131"/>
      <c r="AI289" s="131"/>
      <c r="AJ289" s="131"/>
      <c r="AK289" s="131"/>
      <c r="AL289" s="131"/>
      <c r="AM289" s="131"/>
      <c r="AQ289" s="131"/>
      <c r="AR289" s="131"/>
      <c r="AS289" s="131"/>
      <c r="AT289" s="131"/>
      <c r="AU289" s="131"/>
      <c r="AV289" s="131"/>
      <c r="AW289" s="131"/>
      <c r="AX289" s="131"/>
      <c r="AY289" s="131"/>
      <c r="AZ289" s="131"/>
      <c r="BB289" s="51"/>
    </row>
    <row r="290" spans="3:54" ht="17.25" thickBot="1" x14ac:dyDescent="0.3">
      <c r="C290" s="60"/>
      <c r="D290" s="61"/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  <c r="AJ290" s="61"/>
      <c r="AK290" s="61"/>
      <c r="AL290" s="61"/>
      <c r="AM290" s="61"/>
      <c r="AN290" s="61"/>
      <c r="AO290" s="61"/>
      <c r="AP290" s="61"/>
      <c r="AQ290" s="61"/>
      <c r="AR290" s="61"/>
      <c r="AS290" s="61"/>
      <c r="AT290" s="61"/>
      <c r="AU290" s="61"/>
      <c r="AV290" s="61"/>
      <c r="AW290" s="61"/>
      <c r="AX290" s="61"/>
      <c r="AY290" s="61"/>
      <c r="AZ290" s="61"/>
      <c r="BA290" s="61"/>
      <c r="BB290" s="62"/>
    </row>
    <row r="376" spans="60:60" x14ac:dyDescent="0.25">
      <c r="BH376" s="42" t="s">
        <v>374</v>
      </c>
    </row>
  </sheetData>
  <mergeCells count="1150">
    <mergeCell ref="AL287:AO287"/>
    <mergeCell ref="AQ287:AZ287"/>
    <mergeCell ref="AL288:AO288"/>
    <mergeCell ref="AQ288:AZ288"/>
    <mergeCell ref="E285:J285"/>
    <mergeCell ref="K285:X285"/>
    <mergeCell ref="Z285:AE285"/>
    <mergeCell ref="AF285:AG285"/>
    <mergeCell ref="AH285:AM285"/>
    <mergeCell ref="AP285:AZ285"/>
    <mergeCell ref="E284:J284"/>
    <mergeCell ref="K284:X284"/>
    <mergeCell ref="Z284:AE284"/>
    <mergeCell ref="AF284:AG284"/>
    <mergeCell ref="AH284:AM284"/>
    <mergeCell ref="AP284:AZ284"/>
    <mergeCell ref="E283:J283"/>
    <mergeCell ref="K283:X283"/>
    <mergeCell ref="Z283:AE283"/>
    <mergeCell ref="AF283:AG283"/>
    <mergeCell ref="AH283:AM283"/>
    <mergeCell ref="AP283:AZ283"/>
    <mergeCell ref="E282:J282"/>
    <mergeCell ref="K282:X282"/>
    <mergeCell ref="Z282:AE282"/>
    <mergeCell ref="AF282:AG282"/>
    <mergeCell ref="AH282:AM282"/>
    <mergeCell ref="AP282:AZ282"/>
    <mergeCell ref="E281:J281"/>
    <mergeCell ref="K281:X281"/>
    <mergeCell ref="Z281:AE281"/>
    <mergeCell ref="AF281:AG281"/>
    <mergeCell ref="AH281:AM281"/>
    <mergeCell ref="AP281:AZ281"/>
    <mergeCell ref="E280:J280"/>
    <mergeCell ref="K280:X280"/>
    <mergeCell ref="Z280:AE280"/>
    <mergeCell ref="AF280:AG280"/>
    <mergeCell ref="AH280:AM280"/>
    <mergeCell ref="AP280:AZ280"/>
    <mergeCell ref="E279:J279"/>
    <mergeCell ref="K279:X279"/>
    <mergeCell ref="Z279:AE279"/>
    <mergeCell ref="AF279:AG279"/>
    <mergeCell ref="AH279:AM279"/>
    <mergeCell ref="AP279:AZ279"/>
    <mergeCell ref="E278:J278"/>
    <mergeCell ref="K278:X278"/>
    <mergeCell ref="Z278:AE278"/>
    <mergeCell ref="AF278:AG278"/>
    <mergeCell ref="AH278:AM278"/>
    <mergeCell ref="AP278:AZ278"/>
    <mergeCell ref="E277:J277"/>
    <mergeCell ref="K277:X277"/>
    <mergeCell ref="Z277:AE277"/>
    <mergeCell ref="AF277:AG277"/>
    <mergeCell ref="AH277:AM277"/>
    <mergeCell ref="AP277:AZ277"/>
    <mergeCell ref="E276:J276"/>
    <mergeCell ref="K276:X276"/>
    <mergeCell ref="Z276:AE276"/>
    <mergeCell ref="AF276:AG276"/>
    <mergeCell ref="AH276:AM276"/>
    <mergeCell ref="AP276:AZ276"/>
    <mergeCell ref="E275:J275"/>
    <mergeCell ref="K275:X275"/>
    <mergeCell ref="Z275:AE275"/>
    <mergeCell ref="AF275:AG275"/>
    <mergeCell ref="AH275:AM275"/>
    <mergeCell ref="AP275:AZ275"/>
    <mergeCell ref="E274:J274"/>
    <mergeCell ref="K274:X274"/>
    <mergeCell ref="Z274:AE274"/>
    <mergeCell ref="AF274:AG274"/>
    <mergeCell ref="AH274:AM274"/>
    <mergeCell ref="AP274:AZ274"/>
    <mergeCell ref="E273:J273"/>
    <mergeCell ref="K273:X273"/>
    <mergeCell ref="Z273:AE273"/>
    <mergeCell ref="AF273:AG273"/>
    <mergeCell ref="AH273:AM273"/>
    <mergeCell ref="AP273:AZ273"/>
    <mergeCell ref="E272:J272"/>
    <mergeCell ref="K272:X272"/>
    <mergeCell ref="Z272:AE272"/>
    <mergeCell ref="AF272:AG272"/>
    <mergeCell ref="AH272:AM272"/>
    <mergeCell ref="AP272:AZ272"/>
    <mergeCell ref="E271:J271"/>
    <mergeCell ref="K271:X271"/>
    <mergeCell ref="Z271:AE271"/>
    <mergeCell ref="AF271:AG271"/>
    <mergeCell ref="AH271:AM271"/>
    <mergeCell ref="AP271:AZ271"/>
    <mergeCell ref="E270:J270"/>
    <mergeCell ref="K270:X270"/>
    <mergeCell ref="Z270:AE270"/>
    <mergeCell ref="AF270:AG270"/>
    <mergeCell ref="AH270:AM270"/>
    <mergeCell ref="AP270:AZ270"/>
    <mergeCell ref="AP268:AZ268"/>
    <mergeCell ref="E269:J269"/>
    <mergeCell ref="K269:X269"/>
    <mergeCell ref="Z269:AE269"/>
    <mergeCell ref="AF269:AG269"/>
    <mergeCell ref="AH269:AM269"/>
    <mergeCell ref="AP269:AZ269"/>
    <mergeCell ref="E264:I264"/>
    <mergeCell ref="K264:U264"/>
    <mergeCell ref="AH264:AO264"/>
    <mergeCell ref="E268:J268"/>
    <mergeCell ref="K268:X268"/>
    <mergeCell ref="Z268:AE268"/>
    <mergeCell ref="AF268:AG268"/>
    <mergeCell ref="AH268:AM268"/>
    <mergeCell ref="E262:I262"/>
    <mergeCell ref="K262:U262"/>
    <mergeCell ref="AH262:AO262"/>
    <mergeCell ref="AQ262:AT262"/>
    <mergeCell ref="E263:I263"/>
    <mergeCell ref="K263:U263"/>
    <mergeCell ref="AH263:AO263"/>
    <mergeCell ref="AQ263:AT263"/>
    <mergeCell ref="AL254:AO254"/>
    <mergeCell ref="AQ254:AZ254"/>
    <mergeCell ref="AL255:AO255"/>
    <mergeCell ref="AQ255:AZ255"/>
    <mergeCell ref="E261:I261"/>
    <mergeCell ref="K261:U261"/>
    <mergeCell ref="AH261:AO261"/>
    <mergeCell ref="AQ261:AT261"/>
    <mergeCell ref="E252:J252"/>
    <mergeCell ref="K252:X252"/>
    <mergeCell ref="Z252:AE252"/>
    <mergeCell ref="AF252:AG252"/>
    <mergeCell ref="AH252:AM252"/>
    <mergeCell ref="AP252:AZ252"/>
    <mergeCell ref="E251:J251"/>
    <mergeCell ref="K251:X251"/>
    <mergeCell ref="Z251:AE251"/>
    <mergeCell ref="AF251:AG251"/>
    <mergeCell ref="AH251:AM251"/>
    <mergeCell ref="AP251:AZ251"/>
    <mergeCell ref="E250:J250"/>
    <mergeCell ref="K250:X250"/>
    <mergeCell ref="Z250:AE250"/>
    <mergeCell ref="AF250:AG250"/>
    <mergeCell ref="AH250:AM250"/>
    <mergeCell ref="AP250:AZ250"/>
    <mergeCell ref="E249:J249"/>
    <mergeCell ref="K249:X249"/>
    <mergeCell ref="Z249:AE249"/>
    <mergeCell ref="AF249:AG249"/>
    <mergeCell ref="AH249:AM249"/>
    <mergeCell ref="AP249:AZ249"/>
    <mergeCell ref="E248:J248"/>
    <mergeCell ref="K248:X248"/>
    <mergeCell ref="Z248:AE248"/>
    <mergeCell ref="AF248:AG248"/>
    <mergeCell ref="AH248:AM248"/>
    <mergeCell ref="AP248:AZ248"/>
    <mergeCell ref="E247:J247"/>
    <mergeCell ref="K247:X247"/>
    <mergeCell ref="Z247:AE247"/>
    <mergeCell ref="AF247:AG247"/>
    <mergeCell ref="AH247:AM247"/>
    <mergeCell ref="AP247:AZ247"/>
    <mergeCell ref="E246:J246"/>
    <mergeCell ref="K246:X246"/>
    <mergeCell ref="Z246:AE246"/>
    <mergeCell ref="AF246:AG246"/>
    <mergeCell ref="AH246:AM246"/>
    <mergeCell ref="AP246:AZ246"/>
    <mergeCell ref="E245:J245"/>
    <mergeCell ref="K245:X245"/>
    <mergeCell ref="Z245:AE245"/>
    <mergeCell ref="AF245:AG245"/>
    <mergeCell ref="AH245:AM245"/>
    <mergeCell ref="AP245:AZ245"/>
    <mergeCell ref="E244:J244"/>
    <mergeCell ref="K244:X244"/>
    <mergeCell ref="Z244:AE244"/>
    <mergeCell ref="AF244:AG244"/>
    <mergeCell ref="AH244:AM244"/>
    <mergeCell ref="AP244:AZ244"/>
    <mergeCell ref="E243:J243"/>
    <mergeCell ref="K243:X243"/>
    <mergeCell ref="Z243:AE243"/>
    <mergeCell ref="AF243:AG243"/>
    <mergeCell ref="AH243:AM243"/>
    <mergeCell ref="AP243:AZ243"/>
    <mergeCell ref="E242:J242"/>
    <mergeCell ref="K242:X242"/>
    <mergeCell ref="Z242:AE242"/>
    <mergeCell ref="AF242:AG242"/>
    <mergeCell ref="AH242:AM242"/>
    <mergeCell ref="AP242:AZ242"/>
    <mergeCell ref="E241:J241"/>
    <mergeCell ref="K241:X241"/>
    <mergeCell ref="Z241:AE241"/>
    <mergeCell ref="AF241:AG241"/>
    <mergeCell ref="AH241:AM241"/>
    <mergeCell ref="AP241:AZ241"/>
    <mergeCell ref="E240:J240"/>
    <mergeCell ref="K240:X240"/>
    <mergeCell ref="Z240:AE240"/>
    <mergeCell ref="AF240:AG240"/>
    <mergeCell ref="AH240:AM240"/>
    <mergeCell ref="AP240:AZ240"/>
    <mergeCell ref="E239:J239"/>
    <mergeCell ref="K239:X239"/>
    <mergeCell ref="Z239:AE239"/>
    <mergeCell ref="AF239:AG239"/>
    <mergeCell ref="AH239:AM239"/>
    <mergeCell ref="AP239:AZ239"/>
    <mergeCell ref="E238:J238"/>
    <mergeCell ref="K238:X238"/>
    <mergeCell ref="Z238:AE238"/>
    <mergeCell ref="AF238:AG238"/>
    <mergeCell ref="AH238:AM238"/>
    <mergeCell ref="AP238:AZ238"/>
    <mergeCell ref="E237:J237"/>
    <mergeCell ref="K237:X237"/>
    <mergeCell ref="Z237:AE237"/>
    <mergeCell ref="AF237:AG237"/>
    <mergeCell ref="AH237:AM237"/>
    <mergeCell ref="AP237:AZ237"/>
    <mergeCell ref="AP235:AZ235"/>
    <mergeCell ref="E236:J236"/>
    <mergeCell ref="K236:X236"/>
    <mergeCell ref="Z236:AE236"/>
    <mergeCell ref="AF236:AG236"/>
    <mergeCell ref="AH236:AM236"/>
    <mergeCell ref="AP236:AZ236"/>
    <mergeCell ref="E231:I231"/>
    <mergeCell ref="K231:U231"/>
    <mergeCell ref="AH231:AO231"/>
    <mergeCell ref="E235:J235"/>
    <mergeCell ref="K235:X235"/>
    <mergeCell ref="Z235:AE235"/>
    <mergeCell ref="AF235:AG235"/>
    <mergeCell ref="AH235:AM235"/>
    <mergeCell ref="E229:I229"/>
    <mergeCell ref="K229:U229"/>
    <mergeCell ref="AH229:AO229"/>
    <mergeCell ref="AQ229:AT229"/>
    <mergeCell ref="E230:I230"/>
    <mergeCell ref="K230:U230"/>
    <mergeCell ref="AH230:AO230"/>
    <mergeCell ref="AQ230:AT230"/>
    <mergeCell ref="AL221:AO221"/>
    <mergeCell ref="AQ221:AZ221"/>
    <mergeCell ref="AL222:AO222"/>
    <mergeCell ref="AQ222:AZ222"/>
    <mergeCell ref="E228:I228"/>
    <mergeCell ref="K228:U228"/>
    <mergeCell ref="AH228:AO228"/>
    <mergeCell ref="AQ228:AT228"/>
    <mergeCell ref="E219:J219"/>
    <mergeCell ref="K219:X219"/>
    <mergeCell ref="Z219:AE219"/>
    <mergeCell ref="AF219:AG219"/>
    <mergeCell ref="AH219:AM219"/>
    <mergeCell ref="AP219:AZ219"/>
    <mergeCell ref="E218:J218"/>
    <mergeCell ref="K218:X218"/>
    <mergeCell ref="Z218:AE218"/>
    <mergeCell ref="AF218:AG218"/>
    <mergeCell ref="AH218:AM218"/>
    <mergeCell ref="AP218:AZ218"/>
    <mergeCell ref="E217:J217"/>
    <mergeCell ref="K217:X217"/>
    <mergeCell ref="Z217:AE217"/>
    <mergeCell ref="AF217:AG217"/>
    <mergeCell ref="AH217:AM217"/>
    <mergeCell ref="AP217:AZ217"/>
    <mergeCell ref="E216:J216"/>
    <mergeCell ref="K216:X216"/>
    <mergeCell ref="Z216:AE216"/>
    <mergeCell ref="AF216:AG216"/>
    <mergeCell ref="AH216:AM216"/>
    <mergeCell ref="AP216:AZ216"/>
    <mergeCell ref="E215:J215"/>
    <mergeCell ref="K215:X215"/>
    <mergeCell ref="Z215:AE215"/>
    <mergeCell ref="AF215:AG215"/>
    <mergeCell ref="AH215:AM215"/>
    <mergeCell ref="AP215:AZ215"/>
    <mergeCell ref="E214:J214"/>
    <mergeCell ref="K214:X214"/>
    <mergeCell ref="Z214:AE214"/>
    <mergeCell ref="AF214:AG214"/>
    <mergeCell ref="AH214:AM214"/>
    <mergeCell ref="AP214:AZ214"/>
    <mergeCell ref="E213:J213"/>
    <mergeCell ref="K213:X213"/>
    <mergeCell ref="Z213:AE213"/>
    <mergeCell ref="AF213:AG213"/>
    <mergeCell ref="AH213:AM213"/>
    <mergeCell ref="AP213:AZ213"/>
    <mergeCell ref="E212:J212"/>
    <mergeCell ref="K212:X212"/>
    <mergeCell ref="Z212:AE212"/>
    <mergeCell ref="AF212:AG212"/>
    <mergeCell ref="AH212:AM212"/>
    <mergeCell ref="AP212:AZ212"/>
    <mergeCell ref="E211:J211"/>
    <mergeCell ref="K211:X211"/>
    <mergeCell ref="Z211:AE211"/>
    <mergeCell ref="AF211:AG211"/>
    <mergeCell ref="AH211:AM211"/>
    <mergeCell ref="AP211:AZ211"/>
    <mergeCell ref="E210:J210"/>
    <mergeCell ref="K210:X210"/>
    <mergeCell ref="Z210:AE210"/>
    <mergeCell ref="AF210:AG210"/>
    <mergeCell ref="AH210:AM210"/>
    <mergeCell ref="AP210:AZ210"/>
    <mergeCell ref="E209:J209"/>
    <mergeCell ref="K209:X209"/>
    <mergeCell ref="Z209:AE209"/>
    <mergeCell ref="AF209:AG209"/>
    <mergeCell ref="AH209:AM209"/>
    <mergeCell ref="AP209:AZ209"/>
    <mergeCell ref="E208:J208"/>
    <mergeCell ref="K208:X208"/>
    <mergeCell ref="Z208:AE208"/>
    <mergeCell ref="AF208:AG208"/>
    <mergeCell ref="AH208:AM208"/>
    <mergeCell ref="AP208:AZ208"/>
    <mergeCell ref="E207:J207"/>
    <mergeCell ref="K207:X207"/>
    <mergeCell ref="Z207:AE207"/>
    <mergeCell ref="AF207:AG207"/>
    <mergeCell ref="AH207:AM207"/>
    <mergeCell ref="AP207:AZ207"/>
    <mergeCell ref="E206:J206"/>
    <mergeCell ref="K206:X206"/>
    <mergeCell ref="Z206:AE206"/>
    <mergeCell ref="AF206:AG206"/>
    <mergeCell ref="AH206:AM206"/>
    <mergeCell ref="AP206:AZ206"/>
    <mergeCell ref="AP204:AZ204"/>
    <mergeCell ref="E205:J205"/>
    <mergeCell ref="K205:X205"/>
    <mergeCell ref="Z205:AE205"/>
    <mergeCell ref="AF205:AG205"/>
    <mergeCell ref="AH205:AM205"/>
    <mergeCell ref="AP205:AZ205"/>
    <mergeCell ref="E200:I200"/>
    <mergeCell ref="K200:U200"/>
    <mergeCell ref="AH200:AO200"/>
    <mergeCell ref="E204:J204"/>
    <mergeCell ref="K204:X204"/>
    <mergeCell ref="Z204:AE204"/>
    <mergeCell ref="AF204:AG204"/>
    <mergeCell ref="AH204:AM204"/>
    <mergeCell ref="E198:I198"/>
    <mergeCell ref="K198:U198"/>
    <mergeCell ref="AH198:AO198"/>
    <mergeCell ref="AQ198:AT198"/>
    <mergeCell ref="E199:I199"/>
    <mergeCell ref="K199:U199"/>
    <mergeCell ref="AH199:AO199"/>
    <mergeCell ref="AQ199:AT199"/>
    <mergeCell ref="AL195:AO195"/>
    <mergeCell ref="AQ195:AZ195"/>
    <mergeCell ref="E197:I197"/>
    <mergeCell ref="K197:U197"/>
    <mergeCell ref="AH197:AO197"/>
    <mergeCell ref="AQ197:AT197"/>
    <mergeCell ref="AL190:AO190"/>
    <mergeCell ref="AQ190:AZ190"/>
    <mergeCell ref="AL191:AO191"/>
    <mergeCell ref="AQ191:AZ191"/>
    <mergeCell ref="AL194:AO194"/>
    <mergeCell ref="AQ194:AZ194"/>
    <mergeCell ref="E188:J188"/>
    <mergeCell ref="K188:X188"/>
    <mergeCell ref="Z188:AE188"/>
    <mergeCell ref="AF188:AG188"/>
    <mergeCell ref="AH188:AM188"/>
    <mergeCell ref="AP188:AZ188"/>
    <mergeCell ref="E187:J187"/>
    <mergeCell ref="K187:X187"/>
    <mergeCell ref="Z187:AE187"/>
    <mergeCell ref="AF187:AG187"/>
    <mergeCell ref="AH187:AM187"/>
    <mergeCell ref="AP187:AZ187"/>
    <mergeCell ref="E186:J186"/>
    <mergeCell ref="K186:X186"/>
    <mergeCell ref="Z186:AE186"/>
    <mergeCell ref="AF186:AG186"/>
    <mergeCell ref="AH186:AM186"/>
    <mergeCell ref="AP186:AZ186"/>
    <mergeCell ref="E185:J185"/>
    <mergeCell ref="K185:X185"/>
    <mergeCell ref="Z185:AE185"/>
    <mergeCell ref="AF185:AG185"/>
    <mergeCell ref="AH185:AM185"/>
    <mergeCell ref="AP185:AZ185"/>
    <mergeCell ref="E184:J184"/>
    <mergeCell ref="K184:X184"/>
    <mergeCell ref="Z184:AE184"/>
    <mergeCell ref="AF184:AG184"/>
    <mergeCell ref="AH184:AM184"/>
    <mergeCell ref="AP184:AZ184"/>
    <mergeCell ref="E183:J183"/>
    <mergeCell ref="K183:X183"/>
    <mergeCell ref="Z183:AE183"/>
    <mergeCell ref="AF183:AG183"/>
    <mergeCell ref="AH183:AM183"/>
    <mergeCell ref="AP183:AZ183"/>
    <mergeCell ref="E182:J182"/>
    <mergeCell ref="K182:X182"/>
    <mergeCell ref="Z182:AE182"/>
    <mergeCell ref="AF182:AG182"/>
    <mergeCell ref="AH182:AM182"/>
    <mergeCell ref="AP182:AZ182"/>
    <mergeCell ref="E181:J181"/>
    <mergeCell ref="K181:X181"/>
    <mergeCell ref="Z181:AE181"/>
    <mergeCell ref="AF181:AG181"/>
    <mergeCell ref="AH181:AM181"/>
    <mergeCell ref="AP181:AZ181"/>
    <mergeCell ref="E180:J180"/>
    <mergeCell ref="K180:X180"/>
    <mergeCell ref="Z180:AE180"/>
    <mergeCell ref="AF180:AG180"/>
    <mergeCell ref="AH180:AM180"/>
    <mergeCell ref="AP180:AZ180"/>
    <mergeCell ref="E179:J179"/>
    <mergeCell ref="K179:X179"/>
    <mergeCell ref="Z179:AE179"/>
    <mergeCell ref="AF179:AG179"/>
    <mergeCell ref="AH179:AM179"/>
    <mergeCell ref="AP179:AZ179"/>
    <mergeCell ref="E178:J178"/>
    <mergeCell ref="K178:X178"/>
    <mergeCell ref="Z178:AE178"/>
    <mergeCell ref="AF178:AG178"/>
    <mergeCell ref="AH178:AM178"/>
    <mergeCell ref="AP178:AZ178"/>
    <mergeCell ref="E177:J177"/>
    <mergeCell ref="K177:X177"/>
    <mergeCell ref="Z177:AE177"/>
    <mergeCell ref="AF177:AG177"/>
    <mergeCell ref="AH177:AM177"/>
    <mergeCell ref="AP177:AZ177"/>
    <mergeCell ref="E176:J176"/>
    <mergeCell ref="K176:X176"/>
    <mergeCell ref="Z176:AE176"/>
    <mergeCell ref="AF176:AG176"/>
    <mergeCell ref="AH176:AM176"/>
    <mergeCell ref="AP176:AZ176"/>
    <mergeCell ref="E175:J175"/>
    <mergeCell ref="K175:X175"/>
    <mergeCell ref="Z175:AE175"/>
    <mergeCell ref="AF175:AG175"/>
    <mergeCell ref="AH175:AM175"/>
    <mergeCell ref="AP175:AZ175"/>
    <mergeCell ref="E174:J174"/>
    <mergeCell ref="K174:X174"/>
    <mergeCell ref="Z174:AE174"/>
    <mergeCell ref="AF174:AG174"/>
    <mergeCell ref="AH174:AM174"/>
    <mergeCell ref="AP174:AZ174"/>
    <mergeCell ref="E173:J173"/>
    <mergeCell ref="K173:X173"/>
    <mergeCell ref="Z173:AE173"/>
    <mergeCell ref="AF173:AG173"/>
    <mergeCell ref="AH173:AM173"/>
    <mergeCell ref="AP173:AZ173"/>
    <mergeCell ref="E172:J172"/>
    <mergeCell ref="K172:X172"/>
    <mergeCell ref="Z172:AE172"/>
    <mergeCell ref="AF172:AG172"/>
    <mergeCell ref="AH172:AM172"/>
    <mergeCell ref="AP172:AZ172"/>
    <mergeCell ref="E167:I167"/>
    <mergeCell ref="K167:U167"/>
    <mergeCell ref="AH167:AO167"/>
    <mergeCell ref="AQ167:AT167"/>
    <mergeCell ref="E168:I168"/>
    <mergeCell ref="K168:U168"/>
    <mergeCell ref="AH168:AO168"/>
    <mergeCell ref="E165:I165"/>
    <mergeCell ref="K165:U165"/>
    <mergeCell ref="AH165:AO165"/>
    <mergeCell ref="AQ165:AT165"/>
    <mergeCell ref="E166:I166"/>
    <mergeCell ref="K166:U166"/>
    <mergeCell ref="AH166:AO166"/>
    <mergeCell ref="AQ166:AT166"/>
    <mergeCell ref="AL158:AO158"/>
    <mergeCell ref="AQ158:AZ158"/>
    <mergeCell ref="AL159:AO159"/>
    <mergeCell ref="AQ159:AZ159"/>
    <mergeCell ref="E162:I162"/>
    <mergeCell ref="K162:U162"/>
    <mergeCell ref="AH162:AO162"/>
    <mergeCell ref="E156:J156"/>
    <mergeCell ref="K156:X156"/>
    <mergeCell ref="Z156:AE156"/>
    <mergeCell ref="AF156:AG156"/>
    <mergeCell ref="AH156:AM156"/>
    <mergeCell ref="AP156:AZ156"/>
    <mergeCell ref="E155:J155"/>
    <mergeCell ref="K155:X155"/>
    <mergeCell ref="Z155:AE155"/>
    <mergeCell ref="AF155:AG155"/>
    <mergeCell ref="AH155:AM155"/>
    <mergeCell ref="AP155:AZ155"/>
    <mergeCell ref="E154:J154"/>
    <mergeCell ref="K154:X154"/>
    <mergeCell ref="Z154:AE154"/>
    <mergeCell ref="AF154:AG154"/>
    <mergeCell ref="AH154:AM154"/>
    <mergeCell ref="AP154:AZ154"/>
    <mergeCell ref="E153:J153"/>
    <mergeCell ref="K153:X153"/>
    <mergeCell ref="Z153:AE153"/>
    <mergeCell ref="AF153:AG153"/>
    <mergeCell ref="AH153:AM153"/>
    <mergeCell ref="AP153:AZ153"/>
    <mergeCell ref="E152:J152"/>
    <mergeCell ref="K152:X152"/>
    <mergeCell ref="Z152:AE152"/>
    <mergeCell ref="AF152:AG152"/>
    <mergeCell ref="AH152:AM152"/>
    <mergeCell ref="AP152:AZ152"/>
    <mergeCell ref="E151:J151"/>
    <mergeCell ref="K151:X151"/>
    <mergeCell ref="Z151:AE151"/>
    <mergeCell ref="AF151:AG151"/>
    <mergeCell ref="AH151:AM151"/>
    <mergeCell ref="AP151:AZ151"/>
    <mergeCell ref="E150:J150"/>
    <mergeCell ref="K150:X150"/>
    <mergeCell ref="Z150:AE150"/>
    <mergeCell ref="AF150:AG150"/>
    <mergeCell ref="AH150:AM150"/>
    <mergeCell ref="AP150:AZ150"/>
    <mergeCell ref="E149:J149"/>
    <mergeCell ref="K149:X149"/>
    <mergeCell ref="Z149:AE149"/>
    <mergeCell ref="AF149:AG149"/>
    <mergeCell ref="AH149:AM149"/>
    <mergeCell ref="AP149:AZ149"/>
    <mergeCell ref="E148:J148"/>
    <mergeCell ref="K148:X148"/>
    <mergeCell ref="Z148:AE148"/>
    <mergeCell ref="AF148:AG148"/>
    <mergeCell ref="AH148:AM148"/>
    <mergeCell ref="AP148:AZ148"/>
    <mergeCell ref="E147:J147"/>
    <mergeCell ref="K147:X147"/>
    <mergeCell ref="Z147:AE147"/>
    <mergeCell ref="AF147:AG147"/>
    <mergeCell ref="AH147:AM147"/>
    <mergeCell ref="AP147:AZ147"/>
    <mergeCell ref="E146:J146"/>
    <mergeCell ref="K146:X146"/>
    <mergeCell ref="Z146:AE146"/>
    <mergeCell ref="AF146:AG146"/>
    <mergeCell ref="AH146:AM146"/>
    <mergeCell ref="AP146:AZ146"/>
    <mergeCell ref="E145:J145"/>
    <mergeCell ref="K145:X145"/>
    <mergeCell ref="Z145:AE145"/>
    <mergeCell ref="AF145:AG145"/>
    <mergeCell ref="AH145:AM145"/>
    <mergeCell ref="AP145:AZ145"/>
    <mergeCell ref="E144:J144"/>
    <mergeCell ref="K144:X144"/>
    <mergeCell ref="Z144:AE144"/>
    <mergeCell ref="AF144:AG144"/>
    <mergeCell ref="AH144:AM144"/>
    <mergeCell ref="AP144:AZ144"/>
    <mergeCell ref="E143:J143"/>
    <mergeCell ref="K143:X143"/>
    <mergeCell ref="Z143:AE143"/>
    <mergeCell ref="AF143:AG143"/>
    <mergeCell ref="AH143:AM143"/>
    <mergeCell ref="AP143:AZ143"/>
    <mergeCell ref="E142:J142"/>
    <mergeCell ref="K142:X142"/>
    <mergeCell ref="Z142:AE142"/>
    <mergeCell ref="AF142:AG142"/>
    <mergeCell ref="AH142:AM142"/>
    <mergeCell ref="AP142:AZ142"/>
    <mergeCell ref="E141:J141"/>
    <mergeCell ref="K141:X141"/>
    <mergeCell ref="Z141:AE141"/>
    <mergeCell ref="AF141:AG141"/>
    <mergeCell ref="AH141:AM141"/>
    <mergeCell ref="AP141:AZ141"/>
    <mergeCell ref="E140:J140"/>
    <mergeCell ref="K140:X140"/>
    <mergeCell ref="Z140:AE140"/>
    <mergeCell ref="AF140:AG140"/>
    <mergeCell ref="AH140:AM140"/>
    <mergeCell ref="AP140:AZ140"/>
    <mergeCell ref="E139:J139"/>
    <mergeCell ref="K139:X139"/>
    <mergeCell ref="Z139:AE139"/>
    <mergeCell ref="AF139:AG139"/>
    <mergeCell ref="AH139:AM139"/>
    <mergeCell ref="AP139:AZ139"/>
    <mergeCell ref="E134:I134"/>
    <mergeCell ref="K134:U134"/>
    <mergeCell ref="AH134:AO134"/>
    <mergeCell ref="AQ134:AT134"/>
    <mergeCell ref="E135:I135"/>
    <mergeCell ref="K135:U135"/>
    <mergeCell ref="AH135:AO135"/>
    <mergeCell ref="E132:I132"/>
    <mergeCell ref="K132:U132"/>
    <mergeCell ref="AH132:AO132"/>
    <mergeCell ref="AQ132:AT132"/>
    <mergeCell ref="E133:I133"/>
    <mergeCell ref="K133:U133"/>
    <mergeCell ref="AH133:AO133"/>
    <mergeCell ref="AQ133:AT133"/>
    <mergeCell ref="E130:J130"/>
    <mergeCell ref="K130:X130"/>
    <mergeCell ref="Z130:AE130"/>
    <mergeCell ref="AF130:AG130"/>
    <mergeCell ref="AH130:AM130"/>
    <mergeCell ref="AP130:AZ130"/>
    <mergeCell ref="AL125:AO125"/>
    <mergeCell ref="AQ125:AZ125"/>
    <mergeCell ref="AL126:AO126"/>
    <mergeCell ref="AQ126:AZ126"/>
    <mergeCell ref="E129:J129"/>
    <mergeCell ref="K129:X129"/>
    <mergeCell ref="Z129:AE129"/>
    <mergeCell ref="AF129:AG129"/>
    <mergeCell ref="AH129:AM129"/>
    <mergeCell ref="AP129:AZ129"/>
    <mergeCell ref="E123:J123"/>
    <mergeCell ref="K123:X123"/>
    <mergeCell ref="Z123:AE123"/>
    <mergeCell ref="AF123:AG123"/>
    <mergeCell ref="AH123:AM123"/>
    <mergeCell ref="AP123:AZ123"/>
    <mergeCell ref="E122:J122"/>
    <mergeCell ref="K122:X122"/>
    <mergeCell ref="Z122:AE122"/>
    <mergeCell ref="AF122:AG122"/>
    <mergeCell ref="AH122:AM122"/>
    <mergeCell ref="AP122:AZ122"/>
    <mergeCell ref="E121:J121"/>
    <mergeCell ref="K121:X121"/>
    <mergeCell ref="Z121:AE121"/>
    <mergeCell ref="AF121:AG121"/>
    <mergeCell ref="AH121:AM121"/>
    <mergeCell ref="AP121:AZ121"/>
    <mergeCell ref="E120:J120"/>
    <mergeCell ref="K120:X120"/>
    <mergeCell ref="Z120:AE120"/>
    <mergeCell ref="AF120:AG120"/>
    <mergeCell ref="AH120:AM120"/>
    <mergeCell ref="AP120:AZ120"/>
    <mergeCell ref="E119:J119"/>
    <mergeCell ref="K119:X119"/>
    <mergeCell ref="Z119:AE119"/>
    <mergeCell ref="AF119:AG119"/>
    <mergeCell ref="AH119:AM119"/>
    <mergeCell ref="AP119:AZ119"/>
    <mergeCell ref="E118:J118"/>
    <mergeCell ref="K118:X118"/>
    <mergeCell ref="Z118:AE118"/>
    <mergeCell ref="AF118:AG118"/>
    <mergeCell ref="AH118:AM118"/>
    <mergeCell ref="AP118:AZ118"/>
    <mergeCell ref="E117:J117"/>
    <mergeCell ref="K117:X117"/>
    <mergeCell ref="Z117:AE117"/>
    <mergeCell ref="AF117:AG117"/>
    <mergeCell ref="AH117:AM117"/>
    <mergeCell ref="AP117:AZ117"/>
    <mergeCell ref="E116:J116"/>
    <mergeCell ref="K116:X116"/>
    <mergeCell ref="Z116:AE116"/>
    <mergeCell ref="AF116:AG116"/>
    <mergeCell ref="AH116:AM116"/>
    <mergeCell ref="AP116:AZ116"/>
    <mergeCell ref="E115:J115"/>
    <mergeCell ref="K115:X115"/>
    <mergeCell ref="Z115:AE115"/>
    <mergeCell ref="AF115:AG115"/>
    <mergeCell ref="AH115:AM115"/>
    <mergeCell ref="AP115:AZ115"/>
    <mergeCell ref="E114:J114"/>
    <mergeCell ref="K114:X114"/>
    <mergeCell ref="Z114:AE114"/>
    <mergeCell ref="AF114:AG114"/>
    <mergeCell ref="AH114:AM114"/>
    <mergeCell ref="AP114:AZ114"/>
    <mergeCell ref="E113:J113"/>
    <mergeCell ref="K113:X113"/>
    <mergeCell ref="Z113:AE113"/>
    <mergeCell ref="AF113:AG113"/>
    <mergeCell ref="AH113:AM113"/>
    <mergeCell ref="AP113:AZ113"/>
    <mergeCell ref="E112:J112"/>
    <mergeCell ref="K112:X112"/>
    <mergeCell ref="Z112:AE112"/>
    <mergeCell ref="AF112:AG112"/>
    <mergeCell ref="AH112:AM112"/>
    <mergeCell ref="AP112:AZ112"/>
    <mergeCell ref="E111:J111"/>
    <mergeCell ref="K111:X111"/>
    <mergeCell ref="Z111:AE111"/>
    <mergeCell ref="AF111:AG111"/>
    <mergeCell ref="AH111:AM111"/>
    <mergeCell ref="AP111:AZ111"/>
    <mergeCell ref="E110:J110"/>
    <mergeCell ref="K110:X110"/>
    <mergeCell ref="Z110:AE110"/>
    <mergeCell ref="AF110:AG110"/>
    <mergeCell ref="AH110:AM110"/>
    <mergeCell ref="AP110:AZ110"/>
    <mergeCell ref="E109:J109"/>
    <mergeCell ref="K109:X109"/>
    <mergeCell ref="Z109:AE109"/>
    <mergeCell ref="AF109:AG109"/>
    <mergeCell ref="AH109:AM109"/>
    <mergeCell ref="AP109:AZ109"/>
    <mergeCell ref="E108:J108"/>
    <mergeCell ref="K108:X108"/>
    <mergeCell ref="Z108:AE108"/>
    <mergeCell ref="AF108:AG108"/>
    <mergeCell ref="AH108:AM108"/>
    <mergeCell ref="AP108:AZ108"/>
    <mergeCell ref="AP106:AZ106"/>
    <mergeCell ref="E107:J107"/>
    <mergeCell ref="K107:X107"/>
    <mergeCell ref="Z107:AE107"/>
    <mergeCell ref="AF107:AG107"/>
    <mergeCell ref="AH107:AM107"/>
    <mergeCell ref="AP107:AZ107"/>
    <mergeCell ref="E102:I102"/>
    <mergeCell ref="K102:U102"/>
    <mergeCell ref="AH102:AO102"/>
    <mergeCell ref="E106:J106"/>
    <mergeCell ref="K106:X106"/>
    <mergeCell ref="Z106:AE106"/>
    <mergeCell ref="AF106:AG106"/>
    <mergeCell ref="AH106:AM106"/>
    <mergeCell ref="E100:I100"/>
    <mergeCell ref="K100:U100"/>
    <mergeCell ref="AH100:AO100"/>
    <mergeCell ref="AQ100:AT100"/>
    <mergeCell ref="E101:I101"/>
    <mergeCell ref="K101:U101"/>
    <mergeCell ref="AH101:AO101"/>
    <mergeCell ref="AQ101:AT101"/>
    <mergeCell ref="E97:I97"/>
    <mergeCell ref="AH97:AO97"/>
    <mergeCell ref="AQ97:AT97"/>
    <mergeCell ref="E99:I99"/>
    <mergeCell ref="K99:U99"/>
    <mergeCell ref="AH99:AO99"/>
    <mergeCell ref="AQ99:AT99"/>
    <mergeCell ref="AL92:AO92"/>
    <mergeCell ref="AQ92:AZ92"/>
    <mergeCell ref="AL93:AO93"/>
    <mergeCell ref="AQ93:AZ93"/>
    <mergeCell ref="E96:I96"/>
    <mergeCell ref="K96:U96"/>
    <mergeCell ref="AH96:AO96"/>
    <mergeCell ref="AQ96:AT96"/>
    <mergeCell ref="E90:J90"/>
    <mergeCell ref="K90:X90"/>
    <mergeCell ref="Z90:AE90"/>
    <mergeCell ref="AF90:AG90"/>
    <mergeCell ref="AH90:AM90"/>
    <mergeCell ref="AP90:AZ90"/>
    <mergeCell ref="E89:J89"/>
    <mergeCell ref="K89:X89"/>
    <mergeCell ref="Z89:AE89"/>
    <mergeCell ref="AF89:AG89"/>
    <mergeCell ref="AH89:AM89"/>
    <mergeCell ref="AP89:AZ89"/>
    <mergeCell ref="E88:J88"/>
    <mergeCell ref="K88:X88"/>
    <mergeCell ref="Z88:AE88"/>
    <mergeCell ref="AF88:AG88"/>
    <mergeCell ref="AH88:AM88"/>
    <mergeCell ref="AP88:AZ88"/>
    <mergeCell ref="E87:J87"/>
    <mergeCell ref="K87:X87"/>
    <mergeCell ref="Z87:AE87"/>
    <mergeCell ref="AF87:AG87"/>
    <mergeCell ref="AH87:AM87"/>
    <mergeCell ref="AP87:AZ87"/>
    <mergeCell ref="E86:J86"/>
    <mergeCell ref="K86:X86"/>
    <mergeCell ref="Z86:AE86"/>
    <mergeCell ref="AF86:AG86"/>
    <mergeCell ref="AH86:AM86"/>
    <mergeCell ref="AP86:AZ86"/>
    <mergeCell ref="E85:J85"/>
    <mergeCell ref="K85:X85"/>
    <mergeCell ref="Z85:AE85"/>
    <mergeCell ref="AF85:AG85"/>
    <mergeCell ref="AH85:AM85"/>
    <mergeCell ref="AP85:AZ85"/>
    <mergeCell ref="E84:J84"/>
    <mergeCell ref="K84:X84"/>
    <mergeCell ref="Z84:AE84"/>
    <mergeCell ref="AF84:AG84"/>
    <mergeCell ref="AH84:AM84"/>
    <mergeCell ref="AP84:AZ84"/>
    <mergeCell ref="E83:J83"/>
    <mergeCell ref="K83:X83"/>
    <mergeCell ref="Z83:AE83"/>
    <mergeCell ref="AF83:AG83"/>
    <mergeCell ref="AH83:AM83"/>
    <mergeCell ref="AP83:AZ83"/>
    <mergeCell ref="E82:J82"/>
    <mergeCell ref="K82:X82"/>
    <mergeCell ref="Z82:AE82"/>
    <mergeCell ref="AF82:AG82"/>
    <mergeCell ref="AH82:AM82"/>
    <mergeCell ref="AP82:AZ82"/>
    <mergeCell ref="E81:J81"/>
    <mergeCell ref="K81:X81"/>
    <mergeCell ref="Z81:AE81"/>
    <mergeCell ref="AF81:AG81"/>
    <mergeCell ref="AH81:AM81"/>
    <mergeCell ref="AP81:AZ81"/>
    <mergeCell ref="E80:J80"/>
    <mergeCell ref="K80:X80"/>
    <mergeCell ref="Z80:AE80"/>
    <mergeCell ref="AF80:AG80"/>
    <mergeCell ref="AH80:AM80"/>
    <mergeCell ref="AP80:AZ80"/>
    <mergeCell ref="E79:J79"/>
    <mergeCell ref="K79:X79"/>
    <mergeCell ref="Z79:AE79"/>
    <mergeCell ref="AF79:AG79"/>
    <mergeCell ref="AH79:AM79"/>
    <mergeCell ref="AP79:AZ79"/>
    <mergeCell ref="E78:J78"/>
    <mergeCell ref="K78:X78"/>
    <mergeCell ref="Z78:AE78"/>
    <mergeCell ref="AF78:AG78"/>
    <mergeCell ref="AH78:AM78"/>
    <mergeCell ref="AP78:AZ78"/>
    <mergeCell ref="E77:J77"/>
    <mergeCell ref="K77:X77"/>
    <mergeCell ref="Z77:AE77"/>
    <mergeCell ref="AF77:AG77"/>
    <mergeCell ref="AH77:AM77"/>
    <mergeCell ref="AP77:AZ77"/>
    <mergeCell ref="E76:J76"/>
    <mergeCell ref="K76:X76"/>
    <mergeCell ref="Z76:AE76"/>
    <mergeCell ref="AF76:AG76"/>
    <mergeCell ref="AH76:AM76"/>
    <mergeCell ref="AP76:AZ76"/>
    <mergeCell ref="E75:J75"/>
    <mergeCell ref="K75:X75"/>
    <mergeCell ref="Z75:AE75"/>
    <mergeCell ref="AF75:AG75"/>
    <mergeCell ref="AH75:AM75"/>
    <mergeCell ref="AP75:AZ75"/>
    <mergeCell ref="E74:J74"/>
    <mergeCell ref="K74:X74"/>
    <mergeCell ref="Z74:AE74"/>
    <mergeCell ref="AF74:AG74"/>
    <mergeCell ref="AH74:AM74"/>
    <mergeCell ref="AP74:AZ74"/>
    <mergeCell ref="E69:I69"/>
    <mergeCell ref="K69:U69"/>
    <mergeCell ref="AH69:AO69"/>
    <mergeCell ref="AQ69:AT69"/>
    <mergeCell ref="E70:I70"/>
    <mergeCell ref="K70:U70"/>
    <mergeCell ref="AH70:AO70"/>
    <mergeCell ref="E67:I67"/>
    <mergeCell ref="K67:U67"/>
    <mergeCell ref="AH67:AO67"/>
    <mergeCell ref="AQ67:AT67"/>
    <mergeCell ref="E68:I68"/>
    <mergeCell ref="K68:U68"/>
    <mergeCell ref="AH68:AO68"/>
    <mergeCell ref="AQ68:AT68"/>
    <mergeCell ref="E65:J65"/>
    <mergeCell ref="K65:X65"/>
    <mergeCell ref="Z65:AE65"/>
    <mergeCell ref="AF65:AG65"/>
    <mergeCell ref="AH65:AM65"/>
    <mergeCell ref="AP65:AZ65"/>
    <mergeCell ref="AL60:AO60"/>
    <mergeCell ref="AQ60:AZ60"/>
    <mergeCell ref="AL61:AO61"/>
    <mergeCell ref="AQ61:AZ61"/>
    <mergeCell ref="E64:J64"/>
    <mergeCell ref="K64:X64"/>
    <mergeCell ref="Z64:AE64"/>
    <mergeCell ref="AF64:AG64"/>
    <mergeCell ref="AH64:AM64"/>
    <mergeCell ref="AP64:AZ64"/>
    <mergeCell ref="E58:J58"/>
    <mergeCell ref="K58:X58"/>
    <mergeCell ref="Z58:AE58"/>
    <mergeCell ref="AF58:AG58"/>
    <mergeCell ref="AH58:AM58"/>
    <mergeCell ref="AP58:AZ58"/>
    <mergeCell ref="E57:J57"/>
    <mergeCell ref="K57:X57"/>
    <mergeCell ref="Z57:AE57"/>
    <mergeCell ref="AF57:AG57"/>
    <mergeCell ref="AH57:AM57"/>
    <mergeCell ref="AP57:AZ57"/>
    <mergeCell ref="E56:J56"/>
    <mergeCell ref="K56:X56"/>
    <mergeCell ref="Z56:AE56"/>
    <mergeCell ref="AF56:AG56"/>
    <mergeCell ref="AH56:AM56"/>
    <mergeCell ref="AP56:AZ56"/>
    <mergeCell ref="E55:J55"/>
    <mergeCell ref="K55:X55"/>
    <mergeCell ref="Z55:AE55"/>
    <mergeCell ref="AF55:AG55"/>
    <mergeCell ref="AH55:AM55"/>
    <mergeCell ref="AP55:AZ55"/>
    <mergeCell ref="E54:J54"/>
    <mergeCell ref="K54:X54"/>
    <mergeCell ref="Z54:AE54"/>
    <mergeCell ref="AF54:AG54"/>
    <mergeCell ref="AH54:AM54"/>
    <mergeCell ref="AP54:AZ54"/>
    <mergeCell ref="E53:J53"/>
    <mergeCell ref="K53:X53"/>
    <mergeCell ref="Z53:AE53"/>
    <mergeCell ref="AF53:AG53"/>
    <mergeCell ref="AH53:AM53"/>
    <mergeCell ref="AP53:AZ53"/>
    <mergeCell ref="E52:J52"/>
    <mergeCell ref="K52:X52"/>
    <mergeCell ref="Z52:AE52"/>
    <mergeCell ref="AF52:AG52"/>
    <mergeCell ref="AH52:AM52"/>
    <mergeCell ref="AP52:AZ52"/>
    <mergeCell ref="E51:J51"/>
    <mergeCell ref="K51:X51"/>
    <mergeCell ref="Z51:AE51"/>
    <mergeCell ref="AF51:AG51"/>
    <mergeCell ref="AH51:AM51"/>
    <mergeCell ref="AP51:AZ51"/>
    <mergeCell ref="E50:J50"/>
    <mergeCell ref="K50:X50"/>
    <mergeCell ref="Z50:AE50"/>
    <mergeCell ref="AF50:AG50"/>
    <mergeCell ref="AH50:AM50"/>
    <mergeCell ref="AP50:AZ50"/>
    <mergeCell ref="E49:J49"/>
    <mergeCell ref="K49:X49"/>
    <mergeCell ref="Z49:AE49"/>
    <mergeCell ref="AF49:AG49"/>
    <mergeCell ref="AH49:AM49"/>
    <mergeCell ref="AP49:AZ49"/>
    <mergeCell ref="E48:J48"/>
    <mergeCell ref="K48:X48"/>
    <mergeCell ref="Z48:AE48"/>
    <mergeCell ref="AF48:AG48"/>
    <mergeCell ref="AH48:AM48"/>
    <mergeCell ref="AP48:AZ48"/>
    <mergeCell ref="E47:J47"/>
    <mergeCell ref="K47:X47"/>
    <mergeCell ref="Z47:AE47"/>
    <mergeCell ref="AF47:AG47"/>
    <mergeCell ref="AH47:AM47"/>
    <mergeCell ref="AP47:AZ47"/>
    <mergeCell ref="E46:J46"/>
    <mergeCell ref="K46:X46"/>
    <mergeCell ref="Z46:AE46"/>
    <mergeCell ref="AF46:AG46"/>
    <mergeCell ref="AH46:AM46"/>
    <mergeCell ref="AP46:AZ46"/>
    <mergeCell ref="E45:J45"/>
    <mergeCell ref="K45:X45"/>
    <mergeCell ref="Z45:AE45"/>
    <mergeCell ref="AF45:AG45"/>
    <mergeCell ref="AH45:AM45"/>
    <mergeCell ref="AP45:AZ45"/>
    <mergeCell ref="E44:J44"/>
    <mergeCell ref="K44:X44"/>
    <mergeCell ref="Z44:AE44"/>
    <mergeCell ref="AF44:AG44"/>
    <mergeCell ref="AH44:AM44"/>
    <mergeCell ref="AP44:AZ44"/>
    <mergeCell ref="AP42:AZ42"/>
    <mergeCell ref="E43:J43"/>
    <mergeCell ref="K43:X43"/>
    <mergeCell ref="Z43:AE43"/>
    <mergeCell ref="AF43:AG43"/>
    <mergeCell ref="AH43:AM43"/>
    <mergeCell ref="AP43:AZ43"/>
    <mergeCell ref="E38:I38"/>
    <mergeCell ref="K38:U38"/>
    <mergeCell ref="AH38:AO38"/>
    <mergeCell ref="E42:J42"/>
    <mergeCell ref="K42:X42"/>
    <mergeCell ref="Z42:AE42"/>
    <mergeCell ref="AF42:AG42"/>
    <mergeCell ref="AH42:AM42"/>
    <mergeCell ref="E36:I36"/>
    <mergeCell ref="K36:U36"/>
    <mergeCell ref="AH36:AO36"/>
    <mergeCell ref="AQ36:AT36"/>
    <mergeCell ref="E37:I37"/>
    <mergeCell ref="K37:U37"/>
    <mergeCell ref="AH37:AO37"/>
    <mergeCell ref="AQ37:AT37"/>
    <mergeCell ref="AL28:AO28"/>
    <mergeCell ref="AQ28:AZ28"/>
    <mergeCell ref="AL29:AO29"/>
    <mergeCell ref="AQ29:AZ29"/>
    <mergeCell ref="E35:I35"/>
    <mergeCell ref="K35:U35"/>
    <mergeCell ref="AH35:AO35"/>
    <mergeCell ref="AQ35:AT35"/>
    <mergeCell ref="E26:J26"/>
    <mergeCell ref="K26:X26"/>
    <mergeCell ref="Z26:AE26"/>
    <mergeCell ref="AF26:AG26"/>
    <mergeCell ref="AH26:AM26"/>
    <mergeCell ref="AP26:AZ26"/>
    <mergeCell ref="E25:J25"/>
    <mergeCell ref="K25:X25"/>
    <mergeCell ref="Z25:AE25"/>
    <mergeCell ref="AF25:AG25"/>
    <mergeCell ref="AH25:AM25"/>
    <mergeCell ref="AP25:AZ25"/>
    <mergeCell ref="E24:J24"/>
    <mergeCell ref="K24:X24"/>
    <mergeCell ref="Z24:AE24"/>
    <mergeCell ref="AF24:AG24"/>
    <mergeCell ref="AH24:AM24"/>
    <mergeCell ref="AP24:AZ24"/>
    <mergeCell ref="E23:J23"/>
    <mergeCell ref="K23:X23"/>
    <mergeCell ref="Z23:AE23"/>
    <mergeCell ref="AF23:AG23"/>
    <mergeCell ref="AH23:AM23"/>
    <mergeCell ref="AP23:AZ23"/>
    <mergeCell ref="E22:J22"/>
    <mergeCell ref="K22:X22"/>
    <mergeCell ref="Z22:AE22"/>
    <mergeCell ref="AF22:AG22"/>
    <mergeCell ref="AH22:AM22"/>
    <mergeCell ref="AP22:AZ22"/>
    <mergeCell ref="E21:J21"/>
    <mergeCell ref="K21:X21"/>
    <mergeCell ref="Z21:AE21"/>
    <mergeCell ref="AF21:AG21"/>
    <mergeCell ref="AH21:AM21"/>
    <mergeCell ref="AP21:AZ21"/>
    <mergeCell ref="E20:J20"/>
    <mergeCell ref="K20:X20"/>
    <mergeCell ref="Z20:AE20"/>
    <mergeCell ref="AF20:AG20"/>
    <mergeCell ref="AH20:AM20"/>
    <mergeCell ref="AP20:AZ20"/>
    <mergeCell ref="E19:J19"/>
    <mergeCell ref="K19:X19"/>
    <mergeCell ref="Z19:AE19"/>
    <mergeCell ref="AF19:AG19"/>
    <mergeCell ref="AH19:AM19"/>
    <mergeCell ref="AP19:AZ19"/>
    <mergeCell ref="E18:J18"/>
    <mergeCell ref="K18:X18"/>
    <mergeCell ref="Z18:AE18"/>
    <mergeCell ref="AF18:AG18"/>
    <mergeCell ref="AH18:AM18"/>
    <mergeCell ref="AP18:AZ18"/>
    <mergeCell ref="E17:J17"/>
    <mergeCell ref="K17:X17"/>
    <mergeCell ref="Z17:AE17"/>
    <mergeCell ref="AF17:AG17"/>
    <mergeCell ref="AH17:AM17"/>
    <mergeCell ref="AP17:AZ17"/>
    <mergeCell ref="E16:J16"/>
    <mergeCell ref="K16:X16"/>
    <mergeCell ref="Z16:AE16"/>
    <mergeCell ref="AF16:AG16"/>
    <mergeCell ref="AH16:AM16"/>
    <mergeCell ref="AP16:AZ16"/>
    <mergeCell ref="E15:J15"/>
    <mergeCell ref="K15:X15"/>
    <mergeCell ref="Z15:AE15"/>
    <mergeCell ref="AF15:AG15"/>
    <mergeCell ref="AH15:AM15"/>
    <mergeCell ref="AP15:AZ15"/>
    <mergeCell ref="E14:J14"/>
    <mergeCell ref="K14:X14"/>
    <mergeCell ref="Z14:AE14"/>
    <mergeCell ref="AF14:AG14"/>
    <mergeCell ref="AH14:AM14"/>
    <mergeCell ref="AP14:AZ14"/>
    <mergeCell ref="E13:J13"/>
    <mergeCell ref="K13:X13"/>
    <mergeCell ref="Z13:AE13"/>
    <mergeCell ref="AF13:AG13"/>
    <mergeCell ref="AH13:AM13"/>
    <mergeCell ref="AP13:AZ13"/>
    <mergeCell ref="E12:J12"/>
    <mergeCell ref="K12:X12"/>
    <mergeCell ref="Z12:AE12"/>
    <mergeCell ref="AF12:AG12"/>
    <mergeCell ref="AH12:AM12"/>
    <mergeCell ref="AP12:AZ12"/>
    <mergeCell ref="CE1:CE3"/>
    <mergeCell ref="CF1:CF3"/>
    <mergeCell ref="CG1:CH1"/>
    <mergeCell ref="CG2:CH2"/>
    <mergeCell ref="E3:I3"/>
    <mergeCell ref="K3:U3"/>
    <mergeCell ref="AH3:AO3"/>
    <mergeCell ref="AQ3:AT3"/>
    <mergeCell ref="E11:J11"/>
    <mergeCell ref="K11:X11"/>
    <mergeCell ref="Z11:AE11"/>
    <mergeCell ref="AF11:AG11"/>
    <mergeCell ref="AH11:AM11"/>
    <mergeCell ref="AP11:AZ11"/>
    <mergeCell ref="CE5:CF5"/>
    <mergeCell ref="E6:I6"/>
    <mergeCell ref="K6:U6"/>
    <mergeCell ref="AH6:AO6"/>
    <mergeCell ref="E10:J10"/>
    <mergeCell ref="K10:X10"/>
    <mergeCell ref="Z10:AE10"/>
    <mergeCell ref="AF10:AG10"/>
    <mergeCell ref="AH10:AM10"/>
    <mergeCell ref="AP10:AZ10"/>
    <mergeCell ref="E4:I4"/>
    <mergeCell ref="K4:U4"/>
    <mergeCell ref="AH4:AO4"/>
    <mergeCell ref="AQ4:AT4"/>
    <mergeCell ref="E5:I5"/>
    <mergeCell ref="K5:U5"/>
    <mergeCell ref="AH5:AO5"/>
    <mergeCell ref="AQ5:AT5"/>
  </mergeCells>
  <pageMargins left="0.7" right="0.7" top="0.75" bottom="0.75" header="0.3" footer="0.3"/>
  <pageSetup paperSize="9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E3C33-7191-4629-A2E4-5813D8126910}">
  <sheetPr>
    <tabColor rgb="FFFFFF00"/>
  </sheetPr>
  <dimension ref="C1:CH378"/>
  <sheetViews>
    <sheetView topLeftCell="A154" zoomScale="115" zoomScaleNormal="115" workbookViewId="0">
      <selection activeCell="AQ38" sqref="AQ38:AZ38"/>
    </sheetView>
  </sheetViews>
  <sheetFormatPr defaultColWidth="1.7109375" defaultRowHeight="16.5" x14ac:dyDescent="0.25"/>
  <cols>
    <col min="1" max="2" width="1.7109375" style="42"/>
    <col min="3" max="11" width="1.7109375" style="41"/>
    <col min="12" max="12" width="1.7109375" style="41" customWidth="1"/>
    <col min="13" max="39" width="1.7109375" style="41"/>
    <col min="40" max="41" width="1.7109375" style="41" customWidth="1"/>
    <col min="42" max="54" width="1.7109375" style="41"/>
    <col min="55" max="58" width="1.7109375" style="42"/>
    <col min="59" max="59" width="1.7109375" style="42" customWidth="1"/>
    <col min="60" max="82" width="1.7109375" style="42"/>
    <col min="83" max="83" width="8.85546875" style="38" customWidth="1"/>
    <col min="84" max="84" width="35.42578125" style="38" customWidth="1"/>
    <col min="85" max="85" width="21.28515625" style="39" customWidth="1"/>
    <col min="86" max="86" width="24.28515625" style="40" customWidth="1"/>
    <col min="87" max="16384" width="1.7109375" style="42"/>
  </cols>
  <sheetData>
    <row r="1" spans="3:86" ht="17.25" thickBot="1" x14ac:dyDescent="0.3">
      <c r="CE1" s="199" t="s">
        <v>12</v>
      </c>
      <c r="CF1" s="215" t="s">
        <v>13</v>
      </c>
      <c r="CG1" s="195" t="s">
        <v>14</v>
      </c>
      <c r="CH1" s="195"/>
    </row>
    <row r="2" spans="3:86" x14ac:dyDescent="0.25">
      <c r="C2" s="43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5"/>
      <c r="CE2" s="199"/>
      <c r="CF2" s="215"/>
      <c r="CG2" s="195" t="s">
        <v>15</v>
      </c>
      <c r="CH2" s="195"/>
    </row>
    <row r="3" spans="3:86" x14ac:dyDescent="0.25">
      <c r="C3" s="46"/>
      <c r="E3" s="245" t="s">
        <v>0</v>
      </c>
      <c r="F3" s="245"/>
      <c r="G3" s="245"/>
      <c r="H3" s="245"/>
      <c r="I3" s="245"/>
      <c r="J3" s="49" t="s">
        <v>11</v>
      </c>
      <c r="K3" s="245" t="s">
        <v>323</v>
      </c>
      <c r="L3" s="245"/>
      <c r="M3" s="245"/>
      <c r="N3" s="245"/>
      <c r="O3" s="245"/>
      <c r="P3" s="245"/>
      <c r="Q3" s="245"/>
      <c r="R3" s="245"/>
      <c r="S3" s="245"/>
      <c r="T3" s="245"/>
      <c r="U3" s="245"/>
      <c r="V3" s="49"/>
      <c r="W3" s="49"/>
      <c r="X3" s="49"/>
      <c r="Y3" s="49"/>
      <c r="Z3" s="49"/>
      <c r="AA3" s="49"/>
      <c r="AB3" s="49"/>
      <c r="AC3" s="49"/>
      <c r="AD3" s="50"/>
      <c r="AE3" s="50"/>
      <c r="AF3" s="50"/>
      <c r="AG3" s="50"/>
      <c r="AH3" s="245" t="s">
        <v>3</v>
      </c>
      <c r="AI3" s="245"/>
      <c r="AJ3" s="245"/>
      <c r="AK3" s="245"/>
      <c r="AL3" s="245"/>
      <c r="AM3" s="245"/>
      <c r="AN3" s="245"/>
      <c r="AO3" s="245"/>
      <c r="AP3" s="49" t="s">
        <v>11</v>
      </c>
      <c r="AQ3" s="247">
        <v>503.72</v>
      </c>
      <c r="AR3" s="247"/>
      <c r="AS3" s="247"/>
      <c r="AT3" s="247"/>
      <c r="AU3" s="49" t="s">
        <v>319</v>
      </c>
      <c r="AV3" s="49"/>
      <c r="AW3" s="49"/>
      <c r="AX3" s="49"/>
      <c r="AY3" s="49"/>
      <c r="AZ3" s="49"/>
      <c r="BB3" s="51"/>
      <c r="CE3" s="199"/>
      <c r="CF3" s="215"/>
      <c r="CG3" s="1" t="s">
        <v>16</v>
      </c>
      <c r="CH3" s="2">
        <v>14346</v>
      </c>
    </row>
    <row r="4" spans="3:86" x14ac:dyDescent="0.25">
      <c r="C4" s="46"/>
      <c r="E4" s="245" t="s">
        <v>322</v>
      </c>
      <c r="F4" s="245"/>
      <c r="G4" s="245"/>
      <c r="H4" s="245"/>
      <c r="I4" s="245"/>
      <c r="J4" s="49" t="s">
        <v>11</v>
      </c>
      <c r="K4" s="245" t="s">
        <v>548</v>
      </c>
      <c r="L4" s="245"/>
      <c r="M4" s="245"/>
      <c r="N4" s="245"/>
      <c r="O4" s="245"/>
      <c r="P4" s="245"/>
      <c r="Q4" s="245"/>
      <c r="R4" s="245"/>
      <c r="S4" s="245"/>
      <c r="T4" s="245"/>
      <c r="U4" s="245"/>
      <c r="V4" s="49"/>
      <c r="W4" s="49"/>
      <c r="X4" s="49"/>
      <c r="Y4" s="49"/>
      <c r="Z4" s="49"/>
      <c r="AA4" s="49"/>
      <c r="AB4" s="49"/>
      <c r="AC4" s="49"/>
      <c r="AD4" s="50"/>
      <c r="AE4" s="50"/>
      <c r="AF4" s="50"/>
      <c r="AG4" s="50"/>
      <c r="AH4" s="245" t="s">
        <v>4</v>
      </c>
      <c r="AI4" s="245"/>
      <c r="AJ4" s="245"/>
      <c r="AK4" s="245"/>
      <c r="AL4" s="245"/>
      <c r="AM4" s="245"/>
      <c r="AN4" s="245"/>
      <c r="AO4" s="245"/>
      <c r="AP4" s="49" t="s">
        <v>11</v>
      </c>
      <c r="AQ4" s="245">
        <v>2100</v>
      </c>
      <c r="AR4" s="245"/>
      <c r="AS4" s="245"/>
      <c r="AT4" s="245"/>
      <c r="AU4" s="49" t="s">
        <v>320</v>
      </c>
      <c r="AV4" s="49"/>
      <c r="AW4" s="49"/>
      <c r="AX4" s="49"/>
      <c r="AY4" s="49"/>
      <c r="AZ4" s="49"/>
      <c r="BB4" s="51"/>
      <c r="CE4" s="118"/>
      <c r="CF4" s="119"/>
      <c r="CG4" s="1"/>
      <c r="CH4" s="2"/>
    </row>
    <row r="5" spans="3:86" x14ac:dyDescent="0.25">
      <c r="C5" s="46"/>
      <c r="E5" s="245" t="s">
        <v>1</v>
      </c>
      <c r="F5" s="245"/>
      <c r="G5" s="245"/>
      <c r="H5" s="245"/>
      <c r="I5" s="245"/>
      <c r="J5" s="49" t="s">
        <v>11</v>
      </c>
      <c r="K5" s="245" t="s">
        <v>549</v>
      </c>
      <c r="L5" s="245"/>
      <c r="M5" s="245"/>
      <c r="N5" s="245"/>
      <c r="O5" s="245"/>
      <c r="P5" s="245"/>
      <c r="Q5" s="245"/>
      <c r="R5" s="245"/>
      <c r="S5" s="245"/>
      <c r="T5" s="245"/>
      <c r="U5" s="245"/>
      <c r="V5" s="49"/>
      <c r="W5" s="49"/>
      <c r="X5" s="49"/>
      <c r="Y5" s="49"/>
      <c r="Z5" s="49"/>
      <c r="AA5" s="49"/>
      <c r="AB5" s="49"/>
      <c r="AC5" s="49"/>
      <c r="AD5" s="50"/>
      <c r="AE5" s="50"/>
      <c r="AF5" s="50"/>
      <c r="AG5" s="50"/>
      <c r="AH5" s="245"/>
      <c r="AI5" s="245"/>
      <c r="AJ5" s="245"/>
      <c r="AK5" s="245"/>
      <c r="AL5" s="245"/>
      <c r="AM5" s="245"/>
      <c r="AN5" s="245"/>
      <c r="AO5" s="245"/>
      <c r="AP5" s="49"/>
      <c r="AQ5" s="246"/>
      <c r="AR5" s="246"/>
      <c r="AS5" s="246"/>
      <c r="AT5" s="246"/>
      <c r="AU5" s="49"/>
      <c r="AV5" s="49"/>
      <c r="AW5" s="49"/>
      <c r="AX5" s="49"/>
      <c r="AY5" s="49"/>
      <c r="AZ5" s="49"/>
      <c r="BB5" s="51"/>
      <c r="CE5" s="207" t="s">
        <v>17</v>
      </c>
      <c r="CF5" s="207"/>
      <c r="CG5" s="3"/>
      <c r="CH5" s="4"/>
    </row>
    <row r="6" spans="3:86" x14ac:dyDescent="0.25">
      <c r="C6" s="46"/>
      <c r="E6" s="245" t="s">
        <v>2</v>
      </c>
      <c r="F6" s="245"/>
      <c r="G6" s="245"/>
      <c r="H6" s="245"/>
      <c r="I6" s="245"/>
      <c r="J6" s="49" t="s">
        <v>11</v>
      </c>
      <c r="K6" s="245" t="s">
        <v>337</v>
      </c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245"/>
      <c r="AI6" s="245"/>
      <c r="AJ6" s="245"/>
      <c r="AK6" s="245"/>
      <c r="AL6" s="245"/>
      <c r="AM6" s="245"/>
      <c r="AN6" s="245"/>
      <c r="AO6" s="245"/>
      <c r="AP6" s="49"/>
      <c r="AQ6" s="49"/>
      <c r="AR6" s="49"/>
      <c r="AS6" s="49"/>
      <c r="AT6" s="49"/>
      <c r="AU6" s="49"/>
      <c r="AV6" s="49"/>
      <c r="AW6" s="49"/>
      <c r="AX6" s="49"/>
      <c r="AY6" s="49"/>
      <c r="AZ6" s="49"/>
      <c r="BB6" s="51"/>
      <c r="CE6" s="5" t="s">
        <v>5</v>
      </c>
      <c r="CF6" s="6" t="s">
        <v>18</v>
      </c>
      <c r="CG6" s="7">
        <v>6.77</v>
      </c>
      <c r="CH6" s="4">
        <f>CG6*$CH$3</f>
        <v>97122.42</v>
      </c>
    </row>
    <row r="7" spans="3:86" x14ac:dyDescent="0.25">
      <c r="C7" s="46"/>
      <c r="BB7" s="51"/>
      <c r="CE7" s="5" t="s">
        <v>19</v>
      </c>
      <c r="CF7" s="6" t="s">
        <v>20</v>
      </c>
      <c r="CG7" s="8">
        <v>8.17</v>
      </c>
      <c r="CH7" s="4">
        <f t="shared" ref="CH7:CH72" si="0">CG7*$CH$3</f>
        <v>117206.81999999999</v>
      </c>
    </row>
    <row r="8" spans="3:86" x14ac:dyDescent="0.25">
      <c r="C8" s="46"/>
      <c r="BB8" s="51"/>
      <c r="CE8" s="5" t="s">
        <v>21</v>
      </c>
      <c r="CF8" s="6" t="s">
        <v>22</v>
      </c>
      <c r="CG8" s="8">
        <v>23.32</v>
      </c>
      <c r="CH8" s="4">
        <f t="shared" si="0"/>
        <v>334548.72000000003</v>
      </c>
    </row>
    <row r="9" spans="3:86" x14ac:dyDescent="0.25">
      <c r="C9" s="46"/>
      <c r="BB9" s="51"/>
      <c r="CE9" s="5" t="s">
        <v>23</v>
      </c>
      <c r="CF9" s="6" t="s">
        <v>24</v>
      </c>
      <c r="CG9" s="7">
        <v>8.27</v>
      </c>
      <c r="CH9" s="4">
        <f t="shared" si="0"/>
        <v>118641.42</v>
      </c>
    </row>
    <row r="10" spans="3:86" ht="16.5" customHeight="1" x14ac:dyDescent="0.25">
      <c r="C10" s="46"/>
      <c r="E10" s="208" t="s">
        <v>5</v>
      </c>
      <c r="F10" s="209"/>
      <c r="G10" s="209"/>
      <c r="H10" s="209"/>
      <c r="I10" s="209"/>
      <c r="J10" s="209"/>
      <c r="K10" s="210" t="str">
        <f t="shared" ref="K10:K15" si="1">VLOOKUP(E10,$CE$1:$CH$1004,2,FALSE)</f>
        <v>NOVACRON YELLOW S-3R</v>
      </c>
      <c r="L10" s="210"/>
      <c r="M10" s="210"/>
      <c r="N10" s="210"/>
      <c r="O10" s="210"/>
      <c r="P10" s="210"/>
      <c r="Q10" s="210"/>
      <c r="R10" s="210"/>
      <c r="S10" s="210"/>
      <c r="T10" s="210"/>
      <c r="U10" s="210"/>
      <c r="V10" s="210"/>
      <c r="W10" s="210"/>
      <c r="X10" s="210"/>
      <c r="Y10" s="117"/>
      <c r="Z10" s="211">
        <v>2.3E-2</v>
      </c>
      <c r="AA10" s="211"/>
      <c r="AB10" s="211"/>
      <c r="AC10" s="211"/>
      <c r="AD10" s="211"/>
      <c r="AE10" s="211"/>
      <c r="AF10" s="210" t="s">
        <v>315</v>
      </c>
      <c r="AG10" s="210"/>
      <c r="AH10" s="212">
        <v>11.59</v>
      </c>
      <c r="AI10" s="212"/>
      <c r="AJ10" s="212"/>
      <c r="AK10" s="212"/>
      <c r="AL10" s="212"/>
      <c r="AM10" s="212"/>
      <c r="AN10" s="52" t="s">
        <v>316</v>
      </c>
      <c r="AO10" s="52"/>
      <c r="AP10" s="213">
        <f t="shared" ref="AP10:AP15" si="2">(AH10*VLOOKUP(E10,$CE$1:$CH$1004,4,FALSE))/1000</f>
        <v>1125.6488477999999</v>
      </c>
      <c r="AQ10" s="213"/>
      <c r="AR10" s="213"/>
      <c r="AS10" s="213"/>
      <c r="AT10" s="213"/>
      <c r="AU10" s="213"/>
      <c r="AV10" s="213"/>
      <c r="AW10" s="213"/>
      <c r="AX10" s="213"/>
      <c r="AY10" s="213"/>
      <c r="AZ10" s="214"/>
      <c r="BB10" s="51"/>
      <c r="CE10" s="5" t="s">
        <v>25</v>
      </c>
      <c r="CF10" s="9" t="s">
        <v>26</v>
      </c>
      <c r="CG10" s="7">
        <v>7.46</v>
      </c>
      <c r="CH10" s="4">
        <f t="shared" si="0"/>
        <v>107021.16</v>
      </c>
    </row>
    <row r="11" spans="3:86" x14ac:dyDescent="0.25">
      <c r="C11" s="46"/>
      <c r="E11" s="200" t="s">
        <v>306</v>
      </c>
      <c r="F11" s="243"/>
      <c r="G11" s="243"/>
      <c r="H11" s="243"/>
      <c r="I11" s="243"/>
      <c r="J11" s="243"/>
      <c r="K11" s="230" t="str">
        <f t="shared" si="1"/>
        <v>AVITERA LIGHT BLUE SE (VN)</v>
      </c>
      <c r="L11" s="230"/>
      <c r="M11" s="230"/>
      <c r="N11" s="230"/>
      <c r="O11" s="230"/>
      <c r="P11" s="230"/>
      <c r="Q11" s="230"/>
      <c r="R11" s="230"/>
      <c r="S11" s="230"/>
      <c r="T11" s="230"/>
      <c r="U11" s="230"/>
      <c r="V11" s="230"/>
      <c r="W11" s="230"/>
      <c r="X11" s="230"/>
      <c r="Y11" s="115"/>
      <c r="Z11" s="203">
        <v>0.8</v>
      </c>
      <c r="AA11" s="203"/>
      <c r="AB11" s="203"/>
      <c r="AC11" s="203"/>
      <c r="AD11" s="203"/>
      <c r="AE11" s="203"/>
      <c r="AF11" s="230" t="s">
        <v>315</v>
      </c>
      <c r="AG11" s="230"/>
      <c r="AH11" s="249">
        <v>402.97</v>
      </c>
      <c r="AI11" s="249"/>
      <c r="AJ11" s="249"/>
      <c r="AK11" s="249"/>
      <c r="AL11" s="249"/>
      <c r="AM11" s="249"/>
      <c r="AN11" s="41" t="s">
        <v>316</v>
      </c>
      <c r="AP11" s="242">
        <f t="shared" si="2"/>
        <v>56075.773913999998</v>
      </c>
      <c r="AQ11" s="242"/>
      <c r="AR11" s="242"/>
      <c r="AS11" s="242"/>
      <c r="AT11" s="242"/>
      <c r="AU11" s="242"/>
      <c r="AV11" s="242"/>
      <c r="AW11" s="242"/>
      <c r="AX11" s="242"/>
      <c r="AY11" s="242"/>
      <c r="AZ11" s="206"/>
      <c r="BB11" s="51"/>
      <c r="CE11" s="5" t="s">
        <v>6</v>
      </c>
      <c r="CF11" s="6" t="s">
        <v>27</v>
      </c>
      <c r="CG11" s="7">
        <v>8.41</v>
      </c>
      <c r="CH11" s="4">
        <f t="shared" si="0"/>
        <v>120649.86</v>
      </c>
    </row>
    <row r="12" spans="3:86" x14ac:dyDescent="0.25">
      <c r="C12" s="46"/>
      <c r="E12" s="200" t="s">
        <v>36</v>
      </c>
      <c r="F12" s="243"/>
      <c r="G12" s="243"/>
      <c r="H12" s="243"/>
      <c r="I12" s="243"/>
      <c r="J12" s="243"/>
      <c r="K12" s="230" t="str">
        <f t="shared" si="1"/>
        <v>NOVACRON BRILLIANT BLUE EC-B</v>
      </c>
      <c r="L12" s="230"/>
      <c r="M12" s="230"/>
      <c r="N12" s="230"/>
      <c r="O12" s="230"/>
      <c r="P12" s="230"/>
      <c r="Q12" s="230"/>
      <c r="R12" s="230"/>
      <c r="S12" s="230"/>
      <c r="T12" s="230"/>
      <c r="U12" s="230"/>
      <c r="V12" s="230"/>
      <c r="W12" s="230"/>
      <c r="X12" s="230"/>
      <c r="Y12" s="115"/>
      <c r="Z12" s="203">
        <v>0.6</v>
      </c>
      <c r="AA12" s="203"/>
      <c r="AB12" s="203"/>
      <c r="AC12" s="203"/>
      <c r="AD12" s="203"/>
      <c r="AE12" s="203"/>
      <c r="AF12" s="230" t="s">
        <v>315</v>
      </c>
      <c r="AG12" s="230"/>
      <c r="AH12" s="249">
        <v>302.23</v>
      </c>
      <c r="AI12" s="249"/>
      <c r="AJ12" s="249"/>
      <c r="AK12" s="249"/>
      <c r="AL12" s="249"/>
      <c r="AM12" s="249"/>
      <c r="AN12" s="41" t="s">
        <v>316</v>
      </c>
      <c r="AP12" s="242">
        <f t="shared" si="2"/>
        <v>87322.84242120001</v>
      </c>
      <c r="AQ12" s="242"/>
      <c r="AR12" s="242"/>
      <c r="AS12" s="242"/>
      <c r="AT12" s="242"/>
      <c r="AU12" s="242"/>
      <c r="AV12" s="242"/>
      <c r="AW12" s="242"/>
      <c r="AX12" s="242"/>
      <c r="AY12" s="242"/>
      <c r="AZ12" s="206"/>
      <c r="BB12" s="51"/>
      <c r="CE12" s="5" t="s">
        <v>28</v>
      </c>
      <c r="CF12" s="6" t="s">
        <v>29</v>
      </c>
      <c r="CG12" s="7">
        <v>7.55</v>
      </c>
      <c r="CH12" s="4">
        <f t="shared" si="0"/>
        <v>108312.3</v>
      </c>
    </row>
    <row r="13" spans="3:86" x14ac:dyDescent="0.25">
      <c r="C13" s="46"/>
      <c r="E13" s="216" t="s">
        <v>8</v>
      </c>
      <c r="F13" s="217"/>
      <c r="G13" s="217"/>
      <c r="H13" s="217"/>
      <c r="I13" s="217"/>
      <c r="J13" s="217"/>
      <c r="K13" s="218" t="str">
        <f t="shared" si="1"/>
        <v>FIMBIL EAS 40 NEW</v>
      </c>
      <c r="L13" s="218"/>
      <c r="M13" s="218"/>
      <c r="N13" s="218"/>
      <c r="O13" s="218"/>
      <c r="P13" s="218"/>
      <c r="Q13" s="218"/>
      <c r="R13" s="218"/>
      <c r="S13" s="218"/>
      <c r="T13" s="218"/>
      <c r="U13" s="218"/>
      <c r="V13" s="218"/>
      <c r="W13" s="218"/>
      <c r="X13" s="218"/>
      <c r="Y13" s="116"/>
      <c r="Z13" s="219">
        <v>4</v>
      </c>
      <c r="AA13" s="219"/>
      <c r="AB13" s="219"/>
      <c r="AC13" s="219"/>
      <c r="AD13" s="219"/>
      <c r="AE13" s="219"/>
      <c r="AF13" s="218" t="s">
        <v>315</v>
      </c>
      <c r="AG13" s="218"/>
      <c r="AH13" s="248">
        <f>Z13*AQ3</f>
        <v>2014.88</v>
      </c>
      <c r="AI13" s="248"/>
      <c r="AJ13" s="248"/>
      <c r="AK13" s="248"/>
      <c r="AL13" s="248"/>
      <c r="AM13" s="248"/>
      <c r="AN13" s="55" t="s">
        <v>316</v>
      </c>
      <c r="AO13" s="55"/>
      <c r="AP13" s="221">
        <f t="shared" si="2"/>
        <v>41563.226723200001</v>
      </c>
      <c r="AQ13" s="221"/>
      <c r="AR13" s="221"/>
      <c r="AS13" s="221"/>
      <c r="AT13" s="221"/>
      <c r="AU13" s="221"/>
      <c r="AV13" s="221"/>
      <c r="AW13" s="221"/>
      <c r="AX13" s="221"/>
      <c r="AY13" s="221"/>
      <c r="AZ13" s="222"/>
      <c r="BB13" s="51"/>
      <c r="CE13" s="5" t="s">
        <v>30</v>
      </c>
      <c r="CF13" s="6" t="s">
        <v>31</v>
      </c>
      <c r="CG13" s="8">
        <v>8.7899999999999991</v>
      </c>
      <c r="CH13" s="4">
        <f t="shared" si="0"/>
        <v>126101.33999999998</v>
      </c>
    </row>
    <row r="14" spans="3:86" x14ac:dyDescent="0.25">
      <c r="C14" s="46"/>
      <c r="E14" s="200" t="s">
        <v>183</v>
      </c>
      <c r="F14" s="243"/>
      <c r="G14" s="243"/>
      <c r="H14" s="243"/>
      <c r="I14" s="243"/>
      <c r="J14" s="243"/>
      <c r="K14" s="230" t="str">
        <f t="shared" si="1"/>
        <v>CAUSTIC SODA LIQ</v>
      </c>
      <c r="L14" s="230"/>
      <c r="M14" s="230"/>
      <c r="N14" s="230"/>
      <c r="O14" s="230"/>
      <c r="P14" s="230"/>
      <c r="Q14" s="230"/>
      <c r="R14" s="230"/>
      <c r="S14" s="230"/>
      <c r="T14" s="230"/>
      <c r="U14" s="230"/>
      <c r="V14" s="230"/>
      <c r="W14" s="230"/>
      <c r="X14" s="230"/>
      <c r="Y14" s="115"/>
      <c r="Z14" s="203">
        <v>6</v>
      </c>
      <c r="AA14" s="203"/>
      <c r="AB14" s="203"/>
      <c r="AC14" s="203"/>
      <c r="AD14" s="203"/>
      <c r="AE14" s="203"/>
      <c r="AF14" s="230" t="s">
        <v>315</v>
      </c>
      <c r="AG14" s="230"/>
      <c r="AH14" s="249">
        <v>3022.3</v>
      </c>
      <c r="AI14" s="249"/>
      <c r="AJ14" s="249"/>
      <c r="AK14" s="249"/>
      <c r="AL14" s="249"/>
      <c r="AM14" s="249"/>
      <c r="AN14" s="41" t="s">
        <v>316</v>
      </c>
      <c r="AP14" s="242">
        <f t="shared" si="2"/>
        <v>25831.598100000003</v>
      </c>
      <c r="AQ14" s="242"/>
      <c r="AR14" s="242"/>
      <c r="AS14" s="242"/>
      <c r="AT14" s="242"/>
      <c r="AU14" s="242"/>
      <c r="AV14" s="242"/>
      <c r="AW14" s="242"/>
      <c r="AX14" s="242"/>
      <c r="AY14" s="242"/>
      <c r="AZ14" s="206"/>
      <c r="BB14" s="51"/>
      <c r="CE14" s="5" t="s">
        <v>32</v>
      </c>
      <c r="CF14" s="9" t="s">
        <v>33</v>
      </c>
      <c r="CG14" s="7">
        <v>11.66</v>
      </c>
      <c r="CH14" s="4">
        <f t="shared" si="0"/>
        <v>167274.36000000002</v>
      </c>
    </row>
    <row r="15" spans="3:86" x14ac:dyDescent="0.25">
      <c r="C15" s="46"/>
      <c r="E15" s="223" t="s">
        <v>10</v>
      </c>
      <c r="F15" s="224"/>
      <c r="G15" s="224"/>
      <c r="H15" s="224"/>
      <c r="I15" s="224"/>
      <c r="J15" s="224"/>
      <c r="K15" s="225" t="str">
        <f t="shared" si="1"/>
        <v>SODA ASH</v>
      </c>
      <c r="L15" s="225"/>
      <c r="M15" s="225"/>
      <c r="N15" s="225"/>
      <c r="O15" s="225"/>
      <c r="P15" s="225"/>
      <c r="Q15" s="225"/>
      <c r="R15" s="225"/>
      <c r="S15" s="225"/>
      <c r="T15" s="225"/>
      <c r="U15" s="225"/>
      <c r="V15" s="225"/>
      <c r="W15" s="225"/>
      <c r="X15" s="225"/>
      <c r="Y15" s="113"/>
      <c r="Z15" s="226">
        <v>20</v>
      </c>
      <c r="AA15" s="226"/>
      <c r="AB15" s="226"/>
      <c r="AC15" s="226"/>
      <c r="AD15" s="226"/>
      <c r="AE15" s="226"/>
      <c r="AF15" s="225" t="s">
        <v>315</v>
      </c>
      <c r="AG15" s="225"/>
      <c r="AH15" s="227">
        <v>10074.33</v>
      </c>
      <c r="AI15" s="227"/>
      <c r="AJ15" s="227"/>
      <c r="AK15" s="227"/>
      <c r="AL15" s="227"/>
      <c r="AM15" s="227"/>
      <c r="AN15" s="54" t="s">
        <v>316</v>
      </c>
      <c r="AO15" s="54"/>
      <c r="AP15" s="228">
        <f t="shared" si="2"/>
        <v>89460.050400000007</v>
      </c>
      <c r="AQ15" s="228"/>
      <c r="AR15" s="228"/>
      <c r="AS15" s="228"/>
      <c r="AT15" s="228"/>
      <c r="AU15" s="228"/>
      <c r="AV15" s="228"/>
      <c r="AW15" s="228"/>
      <c r="AX15" s="228"/>
      <c r="AY15" s="228"/>
      <c r="AZ15" s="229"/>
      <c r="BB15" s="51"/>
      <c r="CE15" s="5" t="s">
        <v>34</v>
      </c>
      <c r="CF15" s="9" t="s">
        <v>35</v>
      </c>
      <c r="CG15" s="7">
        <v>5.84</v>
      </c>
      <c r="CH15" s="4">
        <f t="shared" si="0"/>
        <v>83780.639999999999</v>
      </c>
    </row>
    <row r="16" spans="3:86" x14ac:dyDescent="0.25">
      <c r="C16" s="46"/>
      <c r="E16" s="120"/>
      <c r="F16" s="120"/>
      <c r="G16" s="120"/>
      <c r="H16" s="120"/>
      <c r="I16" s="120"/>
      <c r="J16" s="120"/>
      <c r="K16" s="115"/>
      <c r="L16" s="115"/>
      <c r="M16" s="115"/>
      <c r="N16" s="115"/>
      <c r="O16" s="115"/>
      <c r="P16" s="115"/>
      <c r="Q16" s="115"/>
      <c r="R16" s="115"/>
      <c r="S16" s="115"/>
      <c r="T16" s="115"/>
      <c r="U16" s="115"/>
      <c r="V16" s="115"/>
      <c r="W16" s="115"/>
      <c r="X16" s="115"/>
      <c r="Y16" s="115"/>
      <c r="Z16" s="111"/>
      <c r="AA16" s="111"/>
      <c r="AB16" s="111"/>
      <c r="AC16" s="111"/>
      <c r="AD16" s="111"/>
      <c r="AE16" s="111"/>
      <c r="AF16" s="115"/>
      <c r="AG16" s="115"/>
      <c r="AH16" s="120"/>
      <c r="AI16" s="120"/>
      <c r="AJ16" s="120"/>
      <c r="AK16" s="120"/>
      <c r="AL16" s="120"/>
      <c r="AM16" s="120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B16" s="51"/>
      <c r="CE16" s="5" t="s">
        <v>36</v>
      </c>
      <c r="CF16" s="9" t="s">
        <v>37</v>
      </c>
      <c r="CG16" s="7">
        <v>20.14</v>
      </c>
      <c r="CH16" s="4">
        <f t="shared" si="0"/>
        <v>288928.44</v>
      </c>
    </row>
    <row r="17" spans="3:86" x14ac:dyDescent="0.25">
      <c r="C17" s="46"/>
      <c r="E17" s="120"/>
      <c r="F17" s="120"/>
      <c r="G17" s="120"/>
      <c r="H17" s="120"/>
      <c r="I17" s="120"/>
      <c r="J17" s="120"/>
      <c r="K17" s="115"/>
      <c r="L17" s="115"/>
      <c r="M17" s="115"/>
      <c r="N17" s="115"/>
      <c r="O17" s="115"/>
      <c r="P17" s="115"/>
      <c r="Q17" s="115"/>
      <c r="R17" s="115"/>
      <c r="S17" s="115"/>
      <c r="T17" s="115"/>
      <c r="U17" s="115"/>
      <c r="V17" s="115"/>
      <c r="W17" s="115"/>
      <c r="X17" s="115"/>
      <c r="Y17" s="115"/>
      <c r="Z17" s="111"/>
      <c r="AA17" s="111"/>
      <c r="AB17" s="111"/>
      <c r="AC17" s="111"/>
      <c r="AD17" s="111"/>
      <c r="AE17" s="111"/>
      <c r="AF17" s="115"/>
      <c r="AG17" s="115"/>
      <c r="AH17" s="120"/>
      <c r="AI17" s="120"/>
      <c r="AJ17" s="120"/>
      <c r="AK17" s="59"/>
      <c r="AL17" s="230" t="s">
        <v>318</v>
      </c>
      <c r="AM17" s="230"/>
      <c r="AN17" s="230"/>
      <c r="AO17" s="230"/>
      <c r="AP17" s="112" t="s">
        <v>11</v>
      </c>
      <c r="AQ17" s="242">
        <f>SUM(AP10:AZ15)</f>
        <v>301379.14040620002</v>
      </c>
      <c r="AR17" s="242"/>
      <c r="AS17" s="242"/>
      <c r="AT17" s="242"/>
      <c r="AU17" s="242"/>
      <c r="AV17" s="242"/>
      <c r="AW17" s="242"/>
      <c r="AX17" s="242"/>
      <c r="AY17" s="242"/>
      <c r="AZ17" s="242"/>
      <c r="BB17" s="51"/>
      <c r="CE17" s="5" t="s">
        <v>38</v>
      </c>
      <c r="CF17" s="6" t="s">
        <v>39</v>
      </c>
      <c r="CG17" s="8">
        <v>24.15</v>
      </c>
      <c r="CH17" s="4">
        <f t="shared" si="0"/>
        <v>346455.89999999997</v>
      </c>
    </row>
    <row r="18" spans="3:86" x14ac:dyDescent="0.25">
      <c r="C18" s="46"/>
      <c r="E18" s="120"/>
      <c r="F18" s="120"/>
      <c r="G18" s="120"/>
      <c r="H18" s="120"/>
      <c r="I18" s="120"/>
      <c r="J18" s="120"/>
      <c r="K18" s="115"/>
      <c r="L18" s="115"/>
      <c r="M18" s="115"/>
      <c r="N18" s="115"/>
      <c r="O18" s="115"/>
      <c r="P18" s="115"/>
      <c r="Q18" s="115"/>
      <c r="R18" s="115"/>
      <c r="S18" s="115"/>
      <c r="T18" s="115"/>
      <c r="U18" s="115"/>
      <c r="V18" s="115"/>
      <c r="W18" s="115"/>
      <c r="X18" s="115"/>
      <c r="Y18" s="115"/>
      <c r="Z18" s="111"/>
      <c r="AA18" s="111"/>
      <c r="AB18" s="111"/>
      <c r="AC18" s="111"/>
      <c r="AD18" s="111"/>
      <c r="AE18" s="111"/>
      <c r="AF18" s="115"/>
      <c r="AG18" s="115"/>
      <c r="AH18" s="120"/>
      <c r="AI18" s="120"/>
      <c r="AJ18" s="120"/>
      <c r="AK18" s="59"/>
      <c r="AL18" s="230" t="s">
        <v>317</v>
      </c>
      <c r="AM18" s="230"/>
      <c r="AN18" s="230"/>
      <c r="AO18" s="230"/>
      <c r="AP18" s="112" t="s">
        <v>11</v>
      </c>
      <c r="AQ18" s="242">
        <f>AQ17/AQ4</f>
        <v>143.51387638390477</v>
      </c>
      <c r="AR18" s="242"/>
      <c r="AS18" s="242"/>
      <c r="AT18" s="242"/>
      <c r="AU18" s="242"/>
      <c r="AV18" s="242"/>
      <c r="AW18" s="242"/>
      <c r="AX18" s="242"/>
      <c r="AY18" s="242"/>
      <c r="AZ18" s="242"/>
      <c r="BB18" s="51"/>
      <c r="CE18" s="5" t="s">
        <v>7</v>
      </c>
      <c r="CF18" s="6" t="s">
        <v>40</v>
      </c>
      <c r="CG18" s="7">
        <v>8.48</v>
      </c>
      <c r="CH18" s="4">
        <f t="shared" si="0"/>
        <v>121654.08</v>
      </c>
    </row>
    <row r="19" spans="3:86" x14ac:dyDescent="0.25">
      <c r="C19" s="46"/>
      <c r="E19" s="120"/>
      <c r="F19" s="120"/>
      <c r="G19" s="120"/>
      <c r="H19" s="120"/>
      <c r="I19" s="120"/>
      <c r="J19" s="120"/>
      <c r="K19" s="115"/>
      <c r="L19" s="115"/>
      <c r="M19" s="115"/>
      <c r="N19" s="115"/>
      <c r="O19" s="115"/>
      <c r="P19" s="115"/>
      <c r="Q19" s="115"/>
      <c r="R19" s="115"/>
      <c r="S19" s="115"/>
      <c r="T19" s="115"/>
      <c r="U19" s="115"/>
      <c r="V19" s="115"/>
      <c r="W19" s="115"/>
      <c r="X19" s="115"/>
      <c r="Y19" s="115"/>
      <c r="Z19" s="111"/>
      <c r="AA19" s="111"/>
      <c r="AB19" s="111"/>
      <c r="AC19" s="111"/>
      <c r="AD19" s="111"/>
      <c r="AE19" s="111"/>
      <c r="AF19" s="115"/>
      <c r="AG19" s="115"/>
      <c r="AH19" s="120"/>
      <c r="AI19" s="120"/>
      <c r="AJ19" s="120"/>
      <c r="AK19" s="120"/>
      <c r="AL19" s="120"/>
      <c r="AM19" s="120"/>
      <c r="AQ19" s="120"/>
      <c r="AR19" s="120"/>
      <c r="AS19" s="120"/>
      <c r="AT19" s="120"/>
      <c r="AU19" s="120"/>
      <c r="AV19" s="120"/>
      <c r="AW19" s="120"/>
      <c r="AX19" s="120"/>
      <c r="AY19" s="120"/>
      <c r="AZ19" s="120"/>
      <c r="BB19" s="51"/>
      <c r="CE19" s="5" t="s">
        <v>41</v>
      </c>
      <c r="CF19" s="6" t="s">
        <v>42</v>
      </c>
      <c r="CG19" s="7">
        <v>7.27</v>
      </c>
      <c r="CH19" s="4">
        <f t="shared" si="0"/>
        <v>104295.42</v>
      </c>
    </row>
    <row r="20" spans="3:86" ht="17.25" thickBot="1" x14ac:dyDescent="0.3">
      <c r="C20" s="60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2"/>
      <c r="CE20" s="5" t="s">
        <v>43</v>
      </c>
      <c r="CF20" s="6" t="s">
        <v>44</v>
      </c>
      <c r="CG20" s="7">
        <v>7.63</v>
      </c>
      <c r="CH20" s="4">
        <f t="shared" si="0"/>
        <v>109459.98</v>
      </c>
    </row>
    <row r="21" spans="3:86" x14ac:dyDescent="0.25">
      <c r="CE21" s="5" t="s">
        <v>45</v>
      </c>
      <c r="CF21" s="6" t="s">
        <v>46</v>
      </c>
      <c r="CG21" s="7">
        <v>9.5583270598076133</v>
      </c>
      <c r="CH21" s="4">
        <f t="shared" si="0"/>
        <v>137123.76</v>
      </c>
    </row>
    <row r="22" spans="3:86" ht="17.25" thickBot="1" x14ac:dyDescent="0.3">
      <c r="CE22" s="5" t="s">
        <v>47</v>
      </c>
      <c r="CF22" s="6" t="s">
        <v>48</v>
      </c>
      <c r="CG22" s="7">
        <v>6.66</v>
      </c>
      <c r="CH22" s="4">
        <f t="shared" si="0"/>
        <v>95544.36</v>
      </c>
    </row>
    <row r="23" spans="3:86" x14ac:dyDescent="0.25">
      <c r="C23" s="43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44"/>
      <c r="AN23" s="44"/>
      <c r="AO23" s="44"/>
      <c r="AP23" s="44"/>
      <c r="AQ23" s="44"/>
      <c r="AR23" s="44"/>
      <c r="AS23" s="44"/>
      <c r="AT23" s="44"/>
      <c r="AU23" s="44"/>
      <c r="AV23" s="44"/>
      <c r="AW23" s="44"/>
      <c r="AX23" s="44"/>
      <c r="AY23" s="44"/>
      <c r="AZ23" s="44"/>
      <c r="BA23" s="44"/>
      <c r="BB23" s="45"/>
      <c r="CE23" s="5" t="s">
        <v>49</v>
      </c>
      <c r="CF23" s="9" t="s">
        <v>50</v>
      </c>
      <c r="CG23" s="7">
        <v>12.14</v>
      </c>
      <c r="CH23" s="4">
        <f t="shared" si="0"/>
        <v>174160.44</v>
      </c>
    </row>
    <row r="24" spans="3:86" x14ac:dyDescent="0.25">
      <c r="C24" s="46"/>
      <c r="E24" s="245" t="s">
        <v>0</v>
      </c>
      <c r="F24" s="245"/>
      <c r="G24" s="245"/>
      <c r="H24" s="245"/>
      <c r="I24" s="245"/>
      <c r="J24" s="49" t="s">
        <v>11</v>
      </c>
      <c r="K24" s="245" t="s">
        <v>326</v>
      </c>
      <c r="L24" s="245"/>
      <c r="M24" s="245"/>
      <c r="N24" s="245"/>
      <c r="O24" s="245"/>
      <c r="P24" s="245"/>
      <c r="Q24" s="245"/>
      <c r="R24" s="245"/>
      <c r="S24" s="245"/>
      <c r="T24" s="245"/>
      <c r="U24" s="245"/>
      <c r="V24" s="49"/>
      <c r="W24" s="49"/>
      <c r="X24" s="49"/>
      <c r="Y24" s="49"/>
      <c r="Z24" s="49"/>
      <c r="AA24" s="49"/>
      <c r="AB24" s="49"/>
      <c r="AC24" s="49"/>
      <c r="AD24" s="50"/>
      <c r="AE24" s="50"/>
      <c r="AF24" s="50"/>
      <c r="AG24" s="50"/>
      <c r="AH24" s="245" t="s">
        <v>3</v>
      </c>
      <c r="AI24" s="245"/>
      <c r="AJ24" s="245"/>
      <c r="AK24" s="245"/>
      <c r="AL24" s="245"/>
      <c r="AM24" s="245"/>
      <c r="AN24" s="245"/>
      <c r="AO24" s="245"/>
      <c r="AP24" s="49" t="s">
        <v>11</v>
      </c>
      <c r="AQ24" s="247">
        <v>503.72</v>
      </c>
      <c r="AR24" s="247"/>
      <c r="AS24" s="247"/>
      <c r="AT24" s="247"/>
      <c r="AU24" s="49" t="s">
        <v>319</v>
      </c>
      <c r="AV24" s="49"/>
      <c r="AW24" s="49"/>
      <c r="AX24" s="49"/>
      <c r="AY24" s="49"/>
      <c r="AZ24" s="49"/>
      <c r="BB24" s="51"/>
      <c r="CE24" s="5" t="s">
        <v>51</v>
      </c>
      <c r="CF24" s="6" t="s">
        <v>52</v>
      </c>
      <c r="CG24" s="8">
        <v>16.57</v>
      </c>
      <c r="CH24" s="4">
        <f t="shared" si="0"/>
        <v>237713.22</v>
      </c>
    </row>
    <row r="25" spans="3:86" x14ac:dyDescent="0.25">
      <c r="C25" s="46"/>
      <c r="E25" s="245" t="s">
        <v>322</v>
      </c>
      <c r="F25" s="245"/>
      <c r="G25" s="245"/>
      <c r="H25" s="245"/>
      <c r="I25" s="245"/>
      <c r="J25" s="49" t="s">
        <v>11</v>
      </c>
      <c r="K25" s="245" t="s">
        <v>550</v>
      </c>
      <c r="L25" s="245"/>
      <c r="M25" s="245"/>
      <c r="N25" s="245"/>
      <c r="O25" s="245"/>
      <c r="P25" s="245"/>
      <c r="Q25" s="245"/>
      <c r="R25" s="245"/>
      <c r="S25" s="245"/>
      <c r="T25" s="245"/>
      <c r="U25" s="245"/>
      <c r="V25" s="49"/>
      <c r="W25" s="49"/>
      <c r="X25" s="49"/>
      <c r="Y25" s="49"/>
      <c r="Z25" s="49"/>
      <c r="AA25" s="49"/>
      <c r="AB25" s="49"/>
      <c r="AC25" s="49"/>
      <c r="AD25" s="50"/>
      <c r="AE25" s="50"/>
      <c r="AF25" s="50"/>
      <c r="AG25" s="50"/>
      <c r="AH25" s="245" t="s">
        <v>4</v>
      </c>
      <c r="AI25" s="245"/>
      <c r="AJ25" s="245"/>
      <c r="AK25" s="245"/>
      <c r="AL25" s="245"/>
      <c r="AM25" s="245"/>
      <c r="AN25" s="245"/>
      <c r="AO25" s="245"/>
      <c r="AP25" s="49" t="s">
        <v>11</v>
      </c>
      <c r="AQ25" s="245">
        <v>2100</v>
      </c>
      <c r="AR25" s="245"/>
      <c r="AS25" s="245"/>
      <c r="AT25" s="245"/>
      <c r="AU25" s="49" t="s">
        <v>320</v>
      </c>
      <c r="AV25" s="49"/>
      <c r="AW25" s="49"/>
      <c r="AX25" s="49"/>
      <c r="AY25" s="49"/>
      <c r="AZ25" s="49"/>
      <c r="BB25" s="51"/>
      <c r="CE25" s="5"/>
      <c r="CF25" s="6"/>
      <c r="CG25" s="8"/>
      <c r="CH25" s="4"/>
    </row>
    <row r="26" spans="3:86" x14ac:dyDescent="0.25">
      <c r="C26" s="46"/>
      <c r="E26" s="245" t="s">
        <v>1</v>
      </c>
      <c r="F26" s="245"/>
      <c r="G26" s="245"/>
      <c r="H26" s="245"/>
      <c r="I26" s="245"/>
      <c r="J26" s="49" t="s">
        <v>11</v>
      </c>
      <c r="K26" s="245" t="s">
        <v>549</v>
      </c>
      <c r="L26" s="245"/>
      <c r="M26" s="245"/>
      <c r="N26" s="245"/>
      <c r="O26" s="245"/>
      <c r="P26" s="245"/>
      <c r="Q26" s="245"/>
      <c r="R26" s="245"/>
      <c r="S26" s="245"/>
      <c r="T26" s="245"/>
      <c r="U26" s="245"/>
      <c r="V26" s="49"/>
      <c r="W26" s="49"/>
      <c r="X26" s="49"/>
      <c r="Y26" s="49"/>
      <c r="Z26" s="49"/>
      <c r="AA26" s="49"/>
      <c r="AB26" s="49"/>
      <c r="AC26" s="49"/>
      <c r="AD26" s="50"/>
      <c r="AE26" s="50"/>
      <c r="AF26" s="50"/>
      <c r="AG26" s="50"/>
      <c r="AH26" s="245"/>
      <c r="AI26" s="245"/>
      <c r="AJ26" s="245"/>
      <c r="AK26" s="245"/>
      <c r="AL26" s="245"/>
      <c r="AM26" s="245"/>
      <c r="AN26" s="245"/>
      <c r="AO26" s="245"/>
      <c r="AP26" s="49"/>
      <c r="AQ26" s="246"/>
      <c r="AR26" s="246"/>
      <c r="AS26" s="246"/>
      <c r="AT26" s="246"/>
      <c r="AU26" s="49"/>
      <c r="AV26" s="49"/>
      <c r="AW26" s="49"/>
      <c r="AX26" s="49"/>
      <c r="AY26" s="49"/>
      <c r="AZ26" s="49"/>
      <c r="BB26" s="51"/>
      <c r="CE26" s="5" t="s">
        <v>53</v>
      </c>
      <c r="CF26" s="9" t="s">
        <v>54</v>
      </c>
      <c r="CG26" s="7">
        <v>24.42</v>
      </c>
      <c r="CH26" s="4">
        <f t="shared" si="0"/>
        <v>350329.32</v>
      </c>
    </row>
    <row r="27" spans="3:86" x14ac:dyDescent="0.25">
      <c r="C27" s="46"/>
      <c r="E27" s="245" t="s">
        <v>2</v>
      </c>
      <c r="F27" s="245"/>
      <c r="G27" s="245"/>
      <c r="H27" s="245"/>
      <c r="I27" s="245"/>
      <c r="J27" s="49" t="s">
        <v>11</v>
      </c>
      <c r="K27" s="245" t="s">
        <v>337</v>
      </c>
      <c r="L27" s="245"/>
      <c r="M27" s="245"/>
      <c r="N27" s="245"/>
      <c r="O27" s="245"/>
      <c r="P27" s="245"/>
      <c r="Q27" s="245"/>
      <c r="R27" s="245"/>
      <c r="S27" s="245"/>
      <c r="T27" s="245"/>
      <c r="U27" s="245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245"/>
      <c r="AI27" s="245"/>
      <c r="AJ27" s="245"/>
      <c r="AK27" s="245"/>
      <c r="AL27" s="245"/>
      <c r="AM27" s="245"/>
      <c r="AN27" s="245"/>
      <c r="AO27" s="245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B27" s="51"/>
      <c r="CE27" s="5" t="s">
        <v>55</v>
      </c>
      <c r="CF27" s="6" t="s">
        <v>56</v>
      </c>
      <c r="CG27" s="8">
        <v>19.260000000000002</v>
      </c>
      <c r="CH27" s="4">
        <f t="shared" si="0"/>
        <v>276303.96000000002</v>
      </c>
    </row>
    <row r="28" spans="3:86" x14ac:dyDescent="0.25">
      <c r="C28" s="46"/>
      <c r="BB28" s="51"/>
      <c r="CE28" s="5" t="s">
        <v>57</v>
      </c>
      <c r="CF28" s="6" t="s">
        <v>58</v>
      </c>
      <c r="CG28" s="8">
        <v>16.22</v>
      </c>
      <c r="CH28" s="4">
        <f t="shared" si="0"/>
        <v>232692.12</v>
      </c>
    </row>
    <row r="29" spans="3:86" x14ac:dyDescent="0.25">
      <c r="C29" s="46"/>
      <c r="BB29" s="51"/>
      <c r="CE29" s="5" t="s">
        <v>59</v>
      </c>
      <c r="CF29" s="6" t="s">
        <v>60</v>
      </c>
      <c r="CG29" s="8">
        <v>21.41</v>
      </c>
      <c r="CH29" s="4">
        <f t="shared" si="0"/>
        <v>307147.86</v>
      </c>
    </row>
    <row r="30" spans="3:86" x14ac:dyDescent="0.25">
      <c r="C30" s="46"/>
      <c r="BB30" s="51"/>
      <c r="CE30" s="5" t="s">
        <v>61</v>
      </c>
      <c r="CF30" s="6" t="s">
        <v>62</v>
      </c>
      <c r="CG30" s="7">
        <v>17.59</v>
      </c>
      <c r="CH30" s="4">
        <f t="shared" si="0"/>
        <v>252346.13999999998</v>
      </c>
    </row>
    <row r="31" spans="3:86" x14ac:dyDescent="0.25">
      <c r="C31" s="46"/>
      <c r="E31" s="208" t="s">
        <v>6</v>
      </c>
      <c r="F31" s="209"/>
      <c r="G31" s="209"/>
      <c r="H31" s="209"/>
      <c r="I31" s="209"/>
      <c r="J31" s="209"/>
      <c r="K31" s="210" t="str">
        <f t="shared" ref="K31:K35" si="3">VLOOKUP(E31,$CE$1:$CH$1004,2,FALSE)</f>
        <v>NOVACRON RUBY S–3B</v>
      </c>
      <c r="L31" s="210"/>
      <c r="M31" s="210"/>
      <c r="N31" s="210"/>
      <c r="O31" s="210"/>
      <c r="P31" s="210"/>
      <c r="Q31" s="210"/>
      <c r="R31" s="210"/>
      <c r="S31" s="210"/>
      <c r="T31" s="210"/>
      <c r="U31" s="210"/>
      <c r="V31" s="210"/>
      <c r="W31" s="210"/>
      <c r="X31" s="210"/>
      <c r="Y31" s="117"/>
      <c r="Z31" s="211">
        <v>0.72599999999999998</v>
      </c>
      <c r="AA31" s="211"/>
      <c r="AB31" s="211"/>
      <c r="AC31" s="211"/>
      <c r="AD31" s="211"/>
      <c r="AE31" s="211"/>
      <c r="AF31" s="210" t="s">
        <v>315</v>
      </c>
      <c r="AG31" s="210"/>
      <c r="AH31" s="212">
        <v>365.7</v>
      </c>
      <c r="AI31" s="212"/>
      <c r="AJ31" s="212"/>
      <c r="AK31" s="212"/>
      <c r="AL31" s="212"/>
      <c r="AM31" s="212"/>
      <c r="AN31" s="52" t="s">
        <v>316</v>
      </c>
      <c r="AO31" s="52"/>
      <c r="AP31" s="213">
        <f t="shared" ref="AP31:AP35" si="4">(AH31*VLOOKUP(E31,$CE$1:$CH$1004,4,FALSE))/1000</f>
        <v>44121.653802000001</v>
      </c>
      <c r="AQ31" s="213"/>
      <c r="AR31" s="213"/>
      <c r="AS31" s="213"/>
      <c r="AT31" s="213"/>
      <c r="AU31" s="213"/>
      <c r="AV31" s="213"/>
      <c r="AW31" s="213"/>
      <c r="AX31" s="213"/>
      <c r="AY31" s="213"/>
      <c r="AZ31" s="214"/>
      <c r="BB31" s="51"/>
      <c r="CE31" s="5" t="s">
        <v>63</v>
      </c>
      <c r="CF31" s="6" t="s">
        <v>64</v>
      </c>
      <c r="CG31" s="7">
        <v>8.936572563780846</v>
      </c>
      <c r="CH31" s="4">
        <f t="shared" si="0"/>
        <v>128204.07000000002</v>
      </c>
    </row>
    <row r="32" spans="3:86" x14ac:dyDescent="0.25">
      <c r="C32" s="46"/>
      <c r="E32" s="200" t="s">
        <v>304</v>
      </c>
      <c r="F32" s="243"/>
      <c r="G32" s="243"/>
      <c r="H32" s="243"/>
      <c r="I32" s="243"/>
      <c r="J32" s="243"/>
      <c r="K32" s="230" t="str">
        <f t="shared" si="3"/>
        <v>AVITERA LIGHT RED SE (VN)</v>
      </c>
      <c r="L32" s="230"/>
      <c r="M32" s="230"/>
      <c r="N32" s="230"/>
      <c r="O32" s="230"/>
      <c r="P32" s="230"/>
      <c r="Q32" s="230"/>
      <c r="R32" s="230"/>
      <c r="S32" s="230"/>
      <c r="T32" s="230"/>
      <c r="U32" s="230"/>
      <c r="V32" s="230"/>
      <c r="W32" s="230"/>
      <c r="X32" s="230"/>
      <c r="Y32" s="115"/>
      <c r="Z32" s="203">
        <v>0.13</v>
      </c>
      <c r="AA32" s="203"/>
      <c r="AB32" s="203"/>
      <c r="AC32" s="203"/>
      <c r="AD32" s="203"/>
      <c r="AE32" s="203"/>
      <c r="AF32" s="230" t="s">
        <v>315</v>
      </c>
      <c r="AG32" s="230"/>
      <c r="AH32" s="249">
        <v>65.48</v>
      </c>
      <c r="AI32" s="249"/>
      <c r="AJ32" s="249"/>
      <c r="AK32" s="249"/>
      <c r="AL32" s="249"/>
      <c r="AM32" s="249"/>
      <c r="AN32" s="41" t="s">
        <v>316</v>
      </c>
      <c r="AP32" s="242">
        <f t="shared" si="4"/>
        <v>9111.9479759999995</v>
      </c>
      <c r="AQ32" s="242"/>
      <c r="AR32" s="242"/>
      <c r="AS32" s="242"/>
      <c r="AT32" s="242"/>
      <c r="AU32" s="242"/>
      <c r="AV32" s="242"/>
      <c r="AW32" s="242"/>
      <c r="AX32" s="242"/>
      <c r="AY32" s="242"/>
      <c r="AZ32" s="206"/>
      <c r="BB32" s="51"/>
      <c r="CE32" s="5" t="s">
        <v>65</v>
      </c>
      <c r="CF32" s="6" t="s">
        <v>66</v>
      </c>
      <c r="CG32" s="7">
        <v>8.3867837724801344</v>
      </c>
      <c r="CH32" s="4">
        <f t="shared" si="0"/>
        <v>120316.8</v>
      </c>
    </row>
    <row r="33" spans="3:86" x14ac:dyDescent="0.25">
      <c r="C33" s="46"/>
      <c r="E33" s="216" t="s">
        <v>8</v>
      </c>
      <c r="F33" s="217"/>
      <c r="G33" s="217"/>
      <c r="H33" s="217"/>
      <c r="I33" s="217"/>
      <c r="J33" s="217"/>
      <c r="K33" s="218" t="str">
        <f t="shared" si="3"/>
        <v>FIMBIL EAS 40 NEW</v>
      </c>
      <c r="L33" s="218"/>
      <c r="M33" s="218"/>
      <c r="N33" s="218"/>
      <c r="O33" s="218"/>
      <c r="P33" s="218"/>
      <c r="Q33" s="218"/>
      <c r="R33" s="218"/>
      <c r="S33" s="218"/>
      <c r="T33" s="218"/>
      <c r="U33" s="218"/>
      <c r="V33" s="218"/>
      <c r="W33" s="218"/>
      <c r="X33" s="218"/>
      <c r="Y33" s="116"/>
      <c r="Z33" s="219">
        <v>4</v>
      </c>
      <c r="AA33" s="219"/>
      <c r="AB33" s="219"/>
      <c r="AC33" s="219"/>
      <c r="AD33" s="219"/>
      <c r="AE33" s="219"/>
      <c r="AF33" s="218" t="s">
        <v>315</v>
      </c>
      <c r="AG33" s="218"/>
      <c r="AH33" s="248">
        <f>Z33*AQ24</f>
        <v>2014.88</v>
      </c>
      <c r="AI33" s="248"/>
      <c r="AJ33" s="248"/>
      <c r="AK33" s="248"/>
      <c r="AL33" s="248"/>
      <c r="AM33" s="248"/>
      <c r="AN33" s="55" t="s">
        <v>316</v>
      </c>
      <c r="AO33" s="55"/>
      <c r="AP33" s="221">
        <f t="shared" si="4"/>
        <v>41563.226723200001</v>
      </c>
      <c r="AQ33" s="221"/>
      <c r="AR33" s="221"/>
      <c r="AS33" s="221"/>
      <c r="AT33" s="221"/>
      <c r="AU33" s="221"/>
      <c r="AV33" s="221"/>
      <c r="AW33" s="221"/>
      <c r="AX33" s="221"/>
      <c r="AY33" s="221"/>
      <c r="AZ33" s="222"/>
      <c r="BB33" s="51"/>
      <c r="CE33" s="5" t="s">
        <v>67</v>
      </c>
      <c r="CF33" s="6" t="s">
        <v>68</v>
      </c>
      <c r="CG33" s="8">
        <v>7.34</v>
      </c>
      <c r="CH33" s="4">
        <f t="shared" si="0"/>
        <v>105299.64</v>
      </c>
    </row>
    <row r="34" spans="3:86" x14ac:dyDescent="0.25">
      <c r="C34" s="46"/>
      <c r="E34" s="200" t="s">
        <v>183</v>
      </c>
      <c r="F34" s="243"/>
      <c r="G34" s="243"/>
      <c r="H34" s="243"/>
      <c r="I34" s="243"/>
      <c r="J34" s="243"/>
      <c r="K34" s="230" t="str">
        <f t="shared" si="3"/>
        <v>CAUSTIC SODA LIQ</v>
      </c>
      <c r="L34" s="230"/>
      <c r="M34" s="230"/>
      <c r="N34" s="230"/>
      <c r="O34" s="230"/>
      <c r="P34" s="230"/>
      <c r="Q34" s="230"/>
      <c r="R34" s="230"/>
      <c r="S34" s="230"/>
      <c r="T34" s="230"/>
      <c r="U34" s="230"/>
      <c r="V34" s="230"/>
      <c r="W34" s="230"/>
      <c r="X34" s="230"/>
      <c r="Y34" s="115"/>
      <c r="Z34" s="203">
        <v>6</v>
      </c>
      <c r="AA34" s="203"/>
      <c r="AB34" s="203"/>
      <c r="AC34" s="203"/>
      <c r="AD34" s="203"/>
      <c r="AE34" s="203"/>
      <c r="AF34" s="230" t="s">
        <v>315</v>
      </c>
      <c r="AG34" s="230"/>
      <c r="AH34" s="249">
        <v>3022.3</v>
      </c>
      <c r="AI34" s="249"/>
      <c r="AJ34" s="249"/>
      <c r="AK34" s="249"/>
      <c r="AL34" s="249"/>
      <c r="AM34" s="249"/>
      <c r="AN34" s="41" t="s">
        <v>316</v>
      </c>
      <c r="AP34" s="242">
        <f t="shared" si="4"/>
        <v>25831.598100000003</v>
      </c>
      <c r="AQ34" s="242"/>
      <c r="AR34" s="242"/>
      <c r="AS34" s="242"/>
      <c r="AT34" s="242"/>
      <c r="AU34" s="242"/>
      <c r="AV34" s="242"/>
      <c r="AW34" s="242"/>
      <c r="AX34" s="242"/>
      <c r="AY34" s="242"/>
      <c r="AZ34" s="206"/>
      <c r="BB34" s="51"/>
      <c r="CE34" s="5" t="s">
        <v>69</v>
      </c>
      <c r="CF34" s="6" t="s">
        <v>70</v>
      </c>
      <c r="CG34" s="8">
        <v>13.47</v>
      </c>
      <c r="CH34" s="4">
        <f t="shared" si="0"/>
        <v>193240.62</v>
      </c>
    </row>
    <row r="35" spans="3:86" x14ac:dyDescent="0.25">
      <c r="C35" s="46"/>
      <c r="E35" s="223" t="s">
        <v>10</v>
      </c>
      <c r="F35" s="224"/>
      <c r="G35" s="224"/>
      <c r="H35" s="224"/>
      <c r="I35" s="224"/>
      <c r="J35" s="224"/>
      <c r="K35" s="225" t="str">
        <f t="shared" si="3"/>
        <v>SODA ASH</v>
      </c>
      <c r="L35" s="225"/>
      <c r="M35" s="225"/>
      <c r="N35" s="225"/>
      <c r="O35" s="225"/>
      <c r="P35" s="225"/>
      <c r="Q35" s="225"/>
      <c r="R35" s="225"/>
      <c r="S35" s="225"/>
      <c r="T35" s="225"/>
      <c r="U35" s="225"/>
      <c r="V35" s="225"/>
      <c r="W35" s="225"/>
      <c r="X35" s="225"/>
      <c r="Y35" s="113"/>
      <c r="Z35" s="226">
        <v>20</v>
      </c>
      <c r="AA35" s="226"/>
      <c r="AB35" s="226"/>
      <c r="AC35" s="226"/>
      <c r="AD35" s="226"/>
      <c r="AE35" s="226"/>
      <c r="AF35" s="225" t="s">
        <v>315</v>
      </c>
      <c r="AG35" s="225"/>
      <c r="AH35" s="227">
        <v>10074.33</v>
      </c>
      <c r="AI35" s="227"/>
      <c r="AJ35" s="227"/>
      <c r="AK35" s="227"/>
      <c r="AL35" s="227"/>
      <c r="AM35" s="227"/>
      <c r="AN35" s="54" t="s">
        <v>316</v>
      </c>
      <c r="AO35" s="54"/>
      <c r="AP35" s="228">
        <f t="shared" si="4"/>
        <v>89460.050400000007</v>
      </c>
      <c r="AQ35" s="228"/>
      <c r="AR35" s="228"/>
      <c r="AS35" s="228"/>
      <c r="AT35" s="228"/>
      <c r="AU35" s="228"/>
      <c r="AV35" s="228"/>
      <c r="AW35" s="228"/>
      <c r="AX35" s="228"/>
      <c r="AY35" s="228"/>
      <c r="AZ35" s="229"/>
      <c r="BB35" s="51"/>
      <c r="CE35" s="10" t="s">
        <v>71</v>
      </c>
      <c r="CF35" s="6" t="s">
        <v>72</v>
      </c>
      <c r="CG35" s="7">
        <v>6.66</v>
      </c>
      <c r="CH35" s="4">
        <f t="shared" si="0"/>
        <v>95544.36</v>
      </c>
    </row>
    <row r="36" spans="3:86" x14ac:dyDescent="0.25">
      <c r="C36" s="46"/>
      <c r="E36" s="120"/>
      <c r="F36" s="120"/>
      <c r="G36" s="120"/>
      <c r="H36" s="120"/>
      <c r="I36" s="120"/>
      <c r="J36" s="120"/>
      <c r="K36" s="115"/>
      <c r="L36" s="115"/>
      <c r="M36" s="115"/>
      <c r="N36" s="115"/>
      <c r="O36" s="115"/>
      <c r="P36" s="115"/>
      <c r="Q36" s="115"/>
      <c r="R36" s="115"/>
      <c r="S36" s="115"/>
      <c r="T36" s="115"/>
      <c r="U36" s="115"/>
      <c r="V36" s="115"/>
      <c r="W36" s="115"/>
      <c r="X36" s="115"/>
      <c r="Y36" s="115"/>
      <c r="Z36" s="111"/>
      <c r="AA36" s="111"/>
      <c r="AB36" s="111"/>
      <c r="AC36" s="111"/>
      <c r="AD36" s="111"/>
      <c r="AE36" s="111"/>
      <c r="AF36" s="115"/>
      <c r="AG36" s="115"/>
      <c r="AH36" s="120"/>
      <c r="AI36" s="120"/>
      <c r="AJ36" s="120"/>
      <c r="AK36" s="120"/>
      <c r="AL36" s="120"/>
      <c r="AM36" s="120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B36" s="51"/>
      <c r="CE36" s="10" t="s">
        <v>73</v>
      </c>
      <c r="CF36" s="6" t="s">
        <v>74</v>
      </c>
      <c r="CG36" s="7">
        <v>10.055604349644501</v>
      </c>
      <c r="CH36" s="4">
        <f t="shared" si="0"/>
        <v>144257.70000000001</v>
      </c>
    </row>
    <row r="37" spans="3:86" x14ac:dyDescent="0.25">
      <c r="C37" s="46"/>
      <c r="E37" s="120"/>
      <c r="F37" s="120"/>
      <c r="G37" s="120"/>
      <c r="H37" s="120"/>
      <c r="I37" s="120"/>
      <c r="J37" s="120"/>
      <c r="K37" s="115"/>
      <c r="L37" s="115"/>
      <c r="M37" s="115"/>
      <c r="N37" s="115"/>
      <c r="O37" s="115"/>
      <c r="P37" s="115"/>
      <c r="Q37" s="115"/>
      <c r="R37" s="115"/>
      <c r="S37" s="115"/>
      <c r="T37" s="115"/>
      <c r="U37" s="115"/>
      <c r="V37" s="115"/>
      <c r="W37" s="115"/>
      <c r="X37" s="115"/>
      <c r="Y37" s="115"/>
      <c r="Z37" s="111"/>
      <c r="AA37" s="111"/>
      <c r="AB37" s="111"/>
      <c r="AC37" s="111"/>
      <c r="AD37" s="111"/>
      <c r="AE37" s="111"/>
      <c r="AF37" s="115"/>
      <c r="AG37" s="115"/>
      <c r="AH37" s="120"/>
      <c r="AI37" s="120"/>
      <c r="AJ37" s="120"/>
      <c r="AK37" s="59"/>
      <c r="AL37" s="230" t="s">
        <v>318</v>
      </c>
      <c r="AM37" s="230"/>
      <c r="AN37" s="230"/>
      <c r="AO37" s="230"/>
      <c r="AP37" s="112" t="s">
        <v>11</v>
      </c>
      <c r="AQ37" s="242">
        <f>SUM(AP31:AZ35)</f>
        <v>210088.47700120002</v>
      </c>
      <c r="AR37" s="242"/>
      <c r="AS37" s="242"/>
      <c r="AT37" s="242"/>
      <c r="AU37" s="242"/>
      <c r="AV37" s="242"/>
      <c r="AW37" s="242"/>
      <c r="AX37" s="242"/>
      <c r="AY37" s="242"/>
      <c r="AZ37" s="242"/>
      <c r="BB37" s="51"/>
      <c r="CE37" s="10" t="s">
        <v>75</v>
      </c>
      <c r="CF37" s="11" t="s">
        <v>76</v>
      </c>
      <c r="CG37" s="7">
        <v>8.91</v>
      </c>
      <c r="CH37" s="4">
        <f t="shared" si="0"/>
        <v>127822.86</v>
      </c>
    </row>
    <row r="38" spans="3:86" x14ac:dyDescent="0.25">
      <c r="C38" s="46"/>
      <c r="E38" s="120"/>
      <c r="F38" s="120"/>
      <c r="G38" s="120"/>
      <c r="H38" s="120"/>
      <c r="I38" s="120"/>
      <c r="J38" s="120"/>
      <c r="K38" s="115"/>
      <c r="L38" s="115"/>
      <c r="M38" s="115"/>
      <c r="N38" s="115"/>
      <c r="O38" s="115"/>
      <c r="P38" s="115"/>
      <c r="Q38" s="115"/>
      <c r="R38" s="115"/>
      <c r="S38" s="115"/>
      <c r="T38" s="115"/>
      <c r="U38" s="115"/>
      <c r="V38" s="115"/>
      <c r="W38" s="115"/>
      <c r="X38" s="115"/>
      <c r="Y38" s="115"/>
      <c r="Z38" s="111"/>
      <c r="AA38" s="111"/>
      <c r="AB38" s="111"/>
      <c r="AC38" s="111"/>
      <c r="AD38" s="111"/>
      <c r="AE38" s="111"/>
      <c r="AF38" s="115"/>
      <c r="AG38" s="115"/>
      <c r="AH38" s="120"/>
      <c r="AI38" s="120"/>
      <c r="AJ38" s="120"/>
      <c r="AK38" s="59"/>
      <c r="AL38" s="230" t="s">
        <v>317</v>
      </c>
      <c r="AM38" s="230"/>
      <c r="AN38" s="230"/>
      <c r="AO38" s="230"/>
      <c r="AP38" s="112" t="s">
        <v>11</v>
      </c>
      <c r="AQ38" s="242">
        <f>AQ37/AQ25</f>
        <v>100.04213190533335</v>
      </c>
      <c r="AR38" s="242"/>
      <c r="AS38" s="242"/>
      <c r="AT38" s="242"/>
      <c r="AU38" s="242"/>
      <c r="AV38" s="242"/>
      <c r="AW38" s="242"/>
      <c r="AX38" s="242"/>
      <c r="AY38" s="242"/>
      <c r="AZ38" s="242"/>
      <c r="BB38" s="51"/>
      <c r="CE38" s="10" t="s">
        <v>77</v>
      </c>
      <c r="CF38" s="11" t="s">
        <v>78</v>
      </c>
      <c r="CG38" s="8">
        <v>10.63</v>
      </c>
      <c r="CH38" s="4">
        <f t="shared" si="0"/>
        <v>152497.98000000001</v>
      </c>
    </row>
    <row r="39" spans="3:86" x14ac:dyDescent="0.25">
      <c r="C39" s="46"/>
      <c r="E39" s="120"/>
      <c r="F39" s="120"/>
      <c r="G39" s="120"/>
      <c r="H39" s="120"/>
      <c r="I39" s="120"/>
      <c r="J39" s="120"/>
      <c r="K39" s="115"/>
      <c r="L39" s="115"/>
      <c r="M39" s="115"/>
      <c r="N39" s="115"/>
      <c r="O39" s="115"/>
      <c r="P39" s="115"/>
      <c r="Q39" s="115"/>
      <c r="R39" s="115"/>
      <c r="S39" s="115"/>
      <c r="T39" s="115"/>
      <c r="U39" s="115"/>
      <c r="V39" s="115"/>
      <c r="W39" s="115"/>
      <c r="X39" s="115"/>
      <c r="Y39" s="115"/>
      <c r="Z39" s="111"/>
      <c r="AA39" s="111"/>
      <c r="AB39" s="111"/>
      <c r="AC39" s="111"/>
      <c r="AD39" s="111"/>
      <c r="AE39" s="111"/>
      <c r="AF39" s="115"/>
      <c r="AG39" s="115"/>
      <c r="AH39" s="120"/>
      <c r="AI39" s="120"/>
      <c r="AJ39" s="120"/>
      <c r="AK39" s="120"/>
      <c r="AL39" s="120"/>
      <c r="AM39" s="120"/>
      <c r="AQ39" s="120"/>
      <c r="AR39" s="120"/>
      <c r="AS39" s="120"/>
      <c r="AT39" s="120"/>
      <c r="AU39" s="120"/>
      <c r="AV39" s="120"/>
      <c r="AW39" s="120"/>
      <c r="AX39" s="120"/>
      <c r="AY39" s="120"/>
      <c r="AZ39" s="120"/>
      <c r="BB39" s="51"/>
      <c r="CE39" s="10" t="s">
        <v>79</v>
      </c>
      <c r="CF39" s="11" t="s">
        <v>80</v>
      </c>
      <c r="CG39" s="8">
        <v>19.899999999999999</v>
      </c>
      <c r="CH39" s="4">
        <f t="shared" si="0"/>
        <v>285485.39999999997</v>
      </c>
    </row>
    <row r="40" spans="3:86" ht="17.25" thickBot="1" x14ac:dyDescent="0.3">
      <c r="C40" s="60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  <c r="BB40" s="62"/>
      <c r="CE40" s="10" t="s">
        <v>81</v>
      </c>
      <c r="CF40" s="11" t="s">
        <v>82</v>
      </c>
      <c r="CG40" s="8">
        <v>13.35</v>
      </c>
      <c r="CH40" s="4">
        <f t="shared" si="0"/>
        <v>191519.1</v>
      </c>
    </row>
    <row r="41" spans="3:86" x14ac:dyDescent="0.25">
      <c r="CE41" s="10" t="s">
        <v>83</v>
      </c>
      <c r="CF41" s="11" t="s">
        <v>84</v>
      </c>
      <c r="CG41" s="8">
        <v>12.75</v>
      </c>
      <c r="CH41" s="4">
        <f t="shared" si="0"/>
        <v>182911.5</v>
      </c>
    </row>
    <row r="42" spans="3:86" ht="17.25" thickBot="1" x14ac:dyDescent="0.3">
      <c r="CE42" s="10" t="s">
        <v>85</v>
      </c>
      <c r="CF42" s="11" t="s">
        <v>86</v>
      </c>
      <c r="CG42" s="8">
        <v>28.05</v>
      </c>
      <c r="CH42" s="4">
        <f t="shared" si="0"/>
        <v>402405.3</v>
      </c>
    </row>
    <row r="43" spans="3:86" x14ac:dyDescent="0.25">
      <c r="C43" s="43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  <c r="AJ43" s="44"/>
      <c r="AK43" s="44"/>
      <c r="AL43" s="44"/>
      <c r="AM43" s="44"/>
      <c r="AN43" s="44"/>
      <c r="AO43" s="44"/>
      <c r="AP43" s="44"/>
      <c r="AQ43" s="44"/>
      <c r="AR43" s="44"/>
      <c r="AS43" s="44"/>
      <c r="AT43" s="44"/>
      <c r="AU43" s="44"/>
      <c r="AV43" s="44"/>
      <c r="AW43" s="44"/>
      <c r="AX43" s="44"/>
      <c r="AY43" s="44"/>
      <c r="AZ43" s="44"/>
      <c r="BA43" s="44"/>
      <c r="BB43" s="45"/>
      <c r="CE43" s="10" t="s">
        <v>87</v>
      </c>
      <c r="CF43" s="11" t="s">
        <v>88</v>
      </c>
      <c r="CG43" s="8">
        <v>27.2</v>
      </c>
      <c r="CH43" s="4">
        <f t="shared" si="0"/>
        <v>390211.2</v>
      </c>
    </row>
    <row r="44" spans="3:86" x14ac:dyDescent="0.25">
      <c r="C44" s="46"/>
      <c r="E44" s="245" t="s">
        <v>0</v>
      </c>
      <c r="F44" s="245"/>
      <c r="G44" s="245"/>
      <c r="H44" s="245"/>
      <c r="I44" s="245"/>
      <c r="J44" s="49" t="s">
        <v>11</v>
      </c>
      <c r="K44" s="252" t="s">
        <v>328</v>
      </c>
      <c r="L44" s="252"/>
      <c r="M44" s="252"/>
      <c r="N44" s="252"/>
      <c r="O44" s="252"/>
      <c r="P44" s="252"/>
      <c r="Q44" s="252"/>
      <c r="R44" s="252"/>
      <c r="S44" s="252"/>
      <c r="T44" s="252"/>
      <c r="U44" s="252"/>
      <c r="V44" s="49"/>
      <c r="W44" s="49"/>
      <c r="X44" s="49"/>
      <c r="Y44" s="49"/>
      <c r="Z44" s="49"/>
      <c r="AA44" s="49"/>
      <c r="AB44" s="49"/>
      <c r="AC44" s="49"/>
      <c r="AD44" s="50"/>
      <c r="AE44" s="50"/>
      <c r="AF44" s="50"/>
      <c r="AG44" s="50"/>
      <c r="AH44" s="245" t="s">
        <v>3</v>
      </c>
      <c r="AI44" s="245"/>
      <c r="AJ44" s="245"/>
      <c r="AK44" s="245"/>
      <c r="AL44" s="245"/>
      <c r="AM44" s="245"/>
      <c r="AN44" s="245"/>
      <c r="AO44" s="245"/>
      <c r="AP44" s="49" t="s">
        <v>11</v>
      </c>
      <c r="AQ44" s="247">
        <v>503.72</v>
      </c>
      <c r="AR44" s="247"/>
      <c r="AS44" s="247"/>
      <c r="AT44" s="247"/>
      <c r="AU44" s="49" t="s">
        <v>319</v>
      </c>
      <c r="AV44" s="49"/>
      <c r="AW44" s="49"/>
      <c r="AX44" s="49"/>
      <c r="AY44" s="49"/>
      <c r="AZ44" s="49"/>
      <c r="BB44" s="51"/>
      <c r="CE44" s="10" t="s">
        <v>89</v>
      </c>
      <c r="CF44" s="11" t="s">
        <v>90</v>
      </c>
      <c r="CG44" s="8">
        <v>21.194841070681722</v>
      </c>
      <c r="CH44" s="4">
        <f t="shared" si="0"/>
        <v>304061.19</v>
      </c>
    </row>
    <row r="45" spans="3:86" x14ac:dyDescent="0.25">
      <c r="C45" s="46"/>
      <c r="E45" s="245" t="s">
        <v>322</v>
      </c>
      <c r="F45" s="245"/>
      <c r="G45" s="245"/>
      <c r="H45" s="245"/>
      <c r="I45" s="245"/>
      <c r="J45" s="49" t="s">
        <v>11</v>
      </c>
      <c r="K45" s="245"/>
      <c r="L45" s="245"/>
      <c r="M45" s="245"/>
      <c r="N45" s="245"/>
      <c r="O45" s="245"/>
      <c r="P45" s="245"/>
      <c r="Q45" s="245"/>
      <c r="R45" s="245"/>
      <c r="S45" s="245"/>
      <c r="T45" s="245"/>
      <c r="U45" s="245"/>
      <c r="V45" s="49"/>
      <c r="W45" s="49"/>
      <c r="X45" s="49"/>
      <c r="Y45" s="49"/>
      <c r="Z45" s="49"/>
      <c r="AA45" s="49"/>
      <c r="AB45" s="49"/>
      <c r="AC45" s="49"/>
      <c r="AD45" s="50"/>
      <c r="AE45" s="50"/>
      <c r="AF45" s="50"/>
      <c r="AG45" s="50"/>
      <c r="AH45" s="245" t="s">
        <v>4</v>
      </c>
      <c r="AI45" s="245"/>
      <c r="AJ45" s="245"/>
      <c r="AK45" s="245"/>
      <c r="AL45" s="245"/>
      <c r="AM45" s="245"/>
      <c r="AN45" s="245"/>
      <c r="AO45" s="245"/>
      <c r="AP45" s="49" t="s">
        <v>11</v>
      </c>
      <c r="AQ45" s="245">
        <v>2100</v>
      </c>
      <c r="AR45" s="245"/>
      <c r="AS45" s="245"/>
      <c r="AT45" s="245"/>
      <c r="AU45" s="49" t="s">
        <v>320</v>
      </c>
      <c r="AV45" s="49"/>
      <c r="AW45" s="49"/>
      <c r="AX45" s="49"/>
      <c r="AY45" s="49"/>
      <c r="AZ45" s="49"/>
      <c r="BB45" s="51"/>
      <c r="CE45" s="10" t="s">
        <v>91</v>
      </c>
      <c r="CF45" s="11" t="s">
        <v>92</v>
      </c>
      <c r="CG45" s="7">
        <v>29.388728565453786</v>
      </c>
      <c r="CH45" s="4">
        <f t="shared" si="0"/>
        <v>421610.7</v>
      </c>
    </row>
    <row r="46" spans="3:86" x14ac:dyDescent="0.25">
      <c r="C46" s="46"/>
      <c r="E46" s="245" t="s">
        <v>1</v>
      </c>
      <c r="F46" s="245"/>
      <c r="G46" s="245"/>
      <c r="H46" s="245"/>
      <c r="I46" s="245"/>
      <c r="J46" s="49" t="s">
        <v>11</v>
      </c>
      <c r="K46" s="245" t="s">
        <v>549</v>
      </c>
      <c r="L46" s="245"/>
      <c r="M46" s="245"/>
      <c r="N46" s="245"/>
      <c r="O46" s="245"/>
      <c r="P46" s="245"/>
      <c r="Q46" s="245"/>
      <c r="R46" s="245"/>
      <c r="S46" s="245"/>
      <c r="T46" s="245"/>
      <c r="U46" s="245"/>
      <c r="V46" s="49"/>
      <c r="W46" s="49"/>
      <c r="X46" s="49"/>
      <c r="Y46" s="49"/>
      <c r="Z46" s="49"/>
      <c r="AA46" s="49"/>
      <c r="AB46" s="49"/>
      <c r="AC46" s="49"/>
      <c r="AD46" s="50"/>
      <c r="AE46" s="50"/>
      <c r="AF46" s="50"/>
      <c r="AG46" s="50"/>
      <c r="AH46" s="245"/>
      <c r="AI46" s="245"/>
      <c r="AJ46" s="245"/>
      <c r="AK46" s="245"/>
      <c r="AL46" s="245"/>
      <c r="AM46" s="245"/>
      <c r="AN46" s="245"/>
      <c r="AO46" s="245"/>
      <c r="AP46" s="49"/>
      <c r="AQ46" s="246"/>
      <c r="AR46" s="246"/>
      <c r="AS46" s="246"/>
      <c r="AT46" s="246"/>
      <c r="AU46" s="49"/>
      <c r="AV46" s="49"/>
      <c r="AW46" s="49"/>
      <c r="AX46" s="49"/>
      <c r="AY46" s="49"/>
      <c r="AZ46" s="49"/>
      <c r="BB46" s="51"/>
      <c r="CE46" s="10"/>
      <c r="CF46" s="11"/>
      <c r="CG46" s="7"/>
      <c r="CH46" s="4"/>
    </row>
    <row r="47" spans="3:86" x14ac:dyDescent="0.25">
      <c r="C47" s="46"/>
      <c r="E47" s="245" t="s">
        <v>2</v>
      </c>
      <c r="F47" s="245"/>
      <c r="G47" s="245"/>
      <c r="H47" s="245"/>
      <c r="I47" s="245"/>
      <c r="J47" s="49" t="s">
        <v>11</v>
      </c>
      <c r="K47" s="245" t="s">
        <v>337</v>
      </c>
      <c r="L47" s="245"/>
      <c r="M47" s="245"/>
      <c r="N47" s="245"/>
      <c r="O47" s="245"/>
      <c r="P47" s="245"/>
      <c r="Q47" s="245"/>
      <c r="R47" s="245"/>
      <c r="S47" s="245"/>
      <c r="T47" s="245"/>
      <c r="U47" s="245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245"/>
      <c r="AI47" s="245"/>
      <c r="AJ47" s="245"/>
      <c r="AK47" s="245"/>
      <c r="AL47" s="245"/>
      <c r="AM47" s="245"/>
      <c r="AN47" s="245"/>
      <c r="AO47" s="245"/>
      <c r="AP47" s="49"/>
      <c r="AQ47" s="49"/>
      <c r="AR47" s="49"/>
      <c r="AS47" s="49"/>
      <c r="AT47" s="49"/>
      <c r="AU47" s="49"/>
      <c r="AV47" s="49"/>
      <c r="AW47" s="49"/>
      <c r="AX47" s="49"/>
      <c r="AY47" s="49"/>
      <c r="AZ47" s="49"/>
      <c r="BB47" s="51"/>
      <c r="CE47" s="10" t="s">
        <v>93</v>
      </c>
      <c r="CF47" s="11" t="s">
        <v>94</v>
      </c>
      <c r="CG47" s="8">
        <v>10.32</v>
      </c>
      <c r="CH47" s="4">
        <f t="shared" si="0"/>
        <v>148050.72</v>
      </c>
    </row>
    <row r="48" spans="3:86" x14ac:dyDescent="0.25">
      <c r="C48" s="46"/>
      <c r="BB48" s="51"/>
      <c r="CE48" s="10" t="s">
        <v>95</v>
      </c>
      <c r="CF48" s="11" t="s">
        <v>96</v>
      </c>
      <c r="CG48" s="8">
        <v>8.36</v>
      </c>
      <c r="CH48" s="4">
        <f t="shared" si="0"/>
        <v>119932.56</v>
      </c>
    </row>
    <row r="49" spans="3:86" x14ac:dyDescent="0.25">
      <c r="C49" s="46"/>
      <c r="BB49" s="51"/>
      <c r="CE49" s="10" t="s">
        <v>97</v>
      </c>
      <c r="CF49" s="11" t="s">
        <v>98</v>
      </c>
      <c r="CG49" s="8">
        <v>7.56</v>
      </c>
      <c r="CH49" s="4">
        <f t="shared" si="0"/>
        <v>108455.76</v>
      </c>
    </row>
    <row r="50" spans="3:86" x14ac:dyDescent="0.25">
      <c r="C50" s="46"/>
      <c r="BB50" s="51"/>
      <c r="CE50" s="10" t="s">
        <v>99</v>
      </c>
      <c r="CF50" s="11" t="s">
        <v>100</v>
      </c>
      <c r="CG50" s="7">
        <v>7.185372229192807</v>
      </c>
      <c r="CH50" s="4">
        <f t="shared" si="0"/>
        <v>103081.35</v>
      </c>
    </row>
    <row r="51" spans="3:86" x14ac:dyDescent="0.25">
      <c r="C51" s="46"/>
      <c r="E51" s="208"/>
      <c r="F51" s="209"/>
      <c r="G51" s="209"/>
      <c r="H51" s="209"/>
      <c r="I51" s="209"/>
      <c r="J51" s="209"/>
      <c r="K51" s="210" t="e">
        <f t="shared" ref="K51:K56" si="5">VLOOKUP(E51,$CE$1:$CH$1004,2,FALSE)</f>
        <v>#N/A</v>
      </c>
      <c r="L51" s="210"/>
      <c r="M51" s="210"/>
      <c r="N51" s="210"/>
      <c r="O51" s="210"/>
      <c r="P51" s="210"/>
      <c r="Q51" s="210"/>
      <c r="R51" s="210"/>
      <c r="S51" s="210"/>
      <c r="T51" s="210"/>
      <c r="U51" s="210"/>
      <c r="V51" s="210"/>
      <c r="W51" s="210"/>
      <c r="X51" s="210"/>
      <c r="Y51" s="117"/>
      <c r="Z51" s="211"/>
      <c r="AA51" s="211"/>
      <c r="AB51" s="211"/>
      <c r="AC51" s="211"/>
      <c r="AD51" s="211"/>
      <c r="AE51" s="211"/>
      <c r="AF51" s="210" t="s">
        <v>315</v>
      </c>
      <c r="AG51" s="210"/>
      <c r="AH51" s="212"/>
      <c r="AI51" s="212"/>
      <c r="AJ51" s="212"/>
      <c r="AK51" s="212"/>
      <c r="AL51" s="212"/>
      <c r="AM51" s="212"/>
      <c r="AN51" s="52" t="s">
        <v>316</v>
      </c>
      <c r="AO51" s="52"/>
      <c r="AP51" s="213" t="e">
        <f t="shared" ref="AP51:AP56" si="6">(AH51*VLOOKUP(E51,$CE$1:$CH$1004,4,FALSE))/1000</f>
        <v>#N/A</v>
      </c>
      <c r="AQ51" s="213"/>
      <c r="AR51" s="213"/>
      <c r="AS51" s="213"/>
      <c r="AT51" s="213"/>
      <c r="AU51" s="213"/>
      <c r="AV51" s="213"/>
      <c r="AW51" s="213"/>
      <c r="AX51" s="213"/>
      <c r="AY51" s="213"/>
      <c r="AZ51" s="214"/>
      <c r="BB51" s="51"/>
      <c r="CE51" s="10" t="s">
        <v>101</v>
      </c>
      <c r="CF51" s="11" t="s">
        <v>102</v>
      </c>
      <c r="CG51" s="7">
        <v>6.0066583019657047</v>
      </c>
      <c r="CH51" s="4">
        <f t="shared" si="0"/>
        <v>86171.520000000004</v>
      </c>
    </row>
    <row r="52" spans="3:86" x14ac:dyDescent="0.25">
      <c r="C52" s="46"/>
      <c r="E52" s="200"/>
      <c r="F52" s="243"/>
      <c r="G52" s="243"/>
      <c r="H52" s="243"/>
      <c r="I52" s="243"/>
      <c r="J52" s="243"/>
      <c r="K52" s="230" t="e">
        <f t="shared" si="5"/>
        <v>#N/A</v>
      </c>
      <c r="L52" s="230"/>
      <c r="M52" s="230"/>
      <c r="N52" s="230"/>
      <c r="O52" s="230"/>
      <c r="P52" s="230"/>
      <c r="Q52" s="230"/>
      <c r="R52" s="230"/>
      <c r="S52" s="230"/>
      <c r="T52" s="230"/>
      <c r="U52" s="230"/>
      <c r="V52" s="230"/>
      <c r="W52" s="230"/>
      <c r="X52" s="230"/>
      <c r="Y52" s="115"/>
      <c r="Z52" s="203"/>
      <c r="AA52" s="203"/>
      <c r="AB52" s="203"/>
      <c r="AC52" s="203"/>
      <c r="AD52" s="203"/>
      <c r="AE52" s="203"/>
      <c r="AF52" s="230" t="s">
        <v>315</v>
      </c>
      <c r="AG52" s="230"/>
      <c r="AH52" s="249"/>
      <c r="AI52" s="249"/>
      <c r="AJ52" s="249"/>
      <c r="AK52" s="249"/>
      <c r="AL52" s="249"/>
      <c r="AM52" s="249"/>
      <c r="AN52" s="41" t="s">
        <v>316</v>
      </c>
      <c r="AP52" s="242" t="e">
        <f t="shared" si="6"/>
        <v>#N/A</v>
      </c>
      <c r="AQ52" s="242"/>
      <c r="AR52" s="242"/>
      <c r="AS52" s="242"/>
      <c r="AT52" s="242"/>
      <c r="AU52" s="242"/>
      <c r="AV52" s="242"/>
      <c r="AW52" s="242"/>
      <c r="AX52" s="242"/>
      <c r="AY52" s="242"/>
      <c r="AZ52" s="206"/>
      <c r="BB52" s="51"/>
      <c r="CE52" s="10" t="s">
        <v>103</v>
      </c>
      <c r="CF52" s="11" t="s">
        <v>104</v>
      </c>
      <c r="CG52" s="7">
        <v>7.8263355639202565</v>
      </c>
      <c r="CH52" s="4">
        <f t="shared" si="0"/>
        <v>112276.61</v>
      </c>
    </row>
    <row r="53" spans="3:86" x14ac:dyDescent="0.25">
      <c r="C53" s="46"/>
      <c r="E53" s="200"/>
      <c r="F53" s="243"/>
      <c r="G53" s="243"/>
      <c r="H53" s="243"/>
      <c r="I53" s="243"/>
      <c r="J53" s="243"/>
      <c r="K53" s="230" t="e">
        <f t="shared" si="5"/>
        <v>#N/A</v>
      </c>
      <c r="L53" s="230"/>
      <c r="M53" s="230"/>
      <c r="N53" s="230"/>
      <c r="O53" s="230"/>
      <c r="P53" s="230"/>
      <c r="Q53" s="230"/>
      <c r="R53" s="230"/>
      <c r="S53" s="230"/>
      <c r="T53" s="230"/>
      <c r="U53" s="230"/>
      <c r="V53" s="230"/>
      <c r="W53" s="230"/>
      <c r="X53" s="230"/>
      <c r="Y53" s="115"/>
      <c r="Z53" s="203"/>
      <c r="AA53" s="203"/>
      <c r="AB53" s="203"/>
      <c r="AC53" s="203"/>
      <c r="AD53" s="203"/>
      <c r="AE53" s="203"/>
      <c r="AF53" s="230" t="s">
        <v>315</v>
      </c>
      <c r="AG53" s="230"/>
      <c r="AH53" s="249"/>
      <c r="AI53" s="249"/>
      <c r="AJ53" s="249"/>
      <c r="AK53" s="249"/>
      <c r="AL53" s="249"/>
      <c r="AM53" s="249"/>
      <c r="AN53" s="41" t="s">
        <v>316</v>
      </c>
      <c r="AP53" s="242" t="e">
        <f t="shared" si="6"/>
        <v>#N/A</v>
      </c>
      <c r="AQ53" s="242"/>
      <c r="AR53" s="242"/>
      <c r="AS53" s="242"/>
      <c r="AT53" s="242"/>
      <c r="AU53" s="242"/>
      <c r="AV53" s="242"/>
      <c r="AW53" s="242"/>
      <c r="AX53" s="242"/>
      <c r="AY53" s="242"/>
      <c r="AZ53" s="206"/>
      <c r="BB53" s="51"/>
      <c r="CE53" s="10" t="s">
        <v>105</v>
      </c>
      <c r="CF53" s="11" t="s">
        <v>106</v>
      </c>
      <c r="CG53" s="7">
        <v>5.4474048515265583</v>
      </c>
      <c r="CH53" s="4">
        <f t="shared" si="0"/>
        <v>78148.47</v>
      </c>
    </row>
    <row r="54" spans="3:86" x14ac:dyDescent="0.25">
      <c r="C54" s="46"/>
      <c r="E54" s="216"/>
      <c r="F54" s="217"/>
      <c r="G54" s="217"/>
      <c r="H54" s="217"/>
      <c r="I54" s="217"/>
      <c r="J54" s="217"/>
      <c r="K54" s="218" t="e">
        <f t="shared" si="5"/>
        <v>#N/A</v>
      </c>
      <c r="L54" s="218"/>
      <c r="M54" s="218"/>
      <c r="N54" s="218"/>
      <c r="O54" s="218"/>
      <c r="P54" s="218"/>
      <c r="Q54" s="218"/>
      <c r="R54" s="218"/>
      <c r="S54" s="218"/>
      <c r="T54" s="218"/>
      <c r="U54" s="218"/>
      <c r="V54" s="218"/>
      <c r="W54" s="218"/>
      <c r="X54" s="218"/>
      <c r="Y54" s="116"/>
      <c r="Z54" s="219"/>
      <c r="AA54" s="219"/>
      <c r="AB54" s="219"/>
      <c r="AC54" s="219"/>
      <c r="AD54" s="219"/>
      <c r="AE54" s="219"/>
      <c r="AF54" s="218" t="s">
        <v>315</v>
      </c>
      <c r="AG54" s="218"/>
      <c r="AH54" s="248"/>
      <c r="AI54" s="248"/>
      <c r="AJ54" s="248"/>
      <c r="AK54" s="248"/>
      <c r="AL54" s="248"/>
      <c r="AM54" s="248"/>
      <c r="AN54" s="55" t="s">
        <v>316</v>
      </c>
      <c r="AO54" s="55"/>
      <c r="AP54" s="221" t="e">
        <f t="shared" si="6"/>
        <v>#N/A</v>
      </c>
      <c r="AQ54" s="221"/>
      <c r="AR54" s="221"/>
      <c r="AS54" s="221"/>
      <c r="AT54" s="221"/>
      <c r="AU54" s="221"/>
      <c r="AV54" s="221"/>
      <c r="AW54" s="221"/>
      <c r="AX54" s="221"/>
      <c r="AY54" s="221"/>
      <c r="AZ54" s="222"/>
      <c r="BB54" s="51"/>
      <c r="CE54" s="10" t="s">
        <v>107</v>
      </c>
      <c r="CF54" s="11" t="s">
        <v>108</v>
      </c>
      <c r="CG54" s="7">
        <v>7.1763592639063152</v>
      </c>
      <c r="CH54" s="4">
        <f t="shared" si="0"/>
        <v>102952.05</v>
      </c>
    </row>
    <row r="55" spans="3:86" x14ac:dyDescent="0.25">
      <c r="C55" s="46"/>
      <c r="E55" s="200"/>
      <c r="F55" s="243"/>
      <c r="G55" s="243"/>
      <c r="H55" s="243"/>
      <c r="I55" s="243"/>
      <c r="J55" s="243"/>
      <c r="K55" s="230" t="e">
        <f t="shared" si="5"/>
        <v>#N/A</v>
      </c>
      <c r="L55" s="230"/>
      <c r="M55" s="230"/>
      <c r="N55" s="230"/>
      <c r="O55" s="230"/>
      <c r="P55" s="230"/>
      <c r="Q55" s="230"/>
      <c r="R55" s="230"/>
      <c r="S55" s="230"/>
      <c r="T55" s="230"/>
      <c r="U55" s="230"/>
      <c r="V55" s="230"/>
      <c r="W55" s="230"/>
      <c r="X55" s="230"/>
      <c r="Y55" s="115"/>
      <c r="Z55" s="203"/>
      <c r="AA55" s="203"/>
      <c r="AB55" s="203"/>
      <c r="AC55" s="203"/>
      <c r="AD55" s="203"/>
      <c r="AE55" s="203"/>
      <c r="AF55" s="230" t="s">
        <v>315</v>
      </c>
      <c r="AG55" s="230"/>
      <c r="AH55" s="249"/>
      <c r="AI55" s="249"/>
      <c r="AJ55" s="249"/>
      <c r="AK55" s="249"/>
      <c r="AL55" s="249"/>
      <c r="AM55" s="249"/>
      <c r="AN55" s="41" t="s">
        <v>316</v>
      </c>
      <c r="AP55" s="242" t="e">
        <f t="shared" si="6"/>
        <v>#N/A</v>
      </c>
      <c r="AQ55" s="242"/>
      <c r="AR55" s="242"/>
      <c r="AS55" s="242"/>
      <c r="AT55" s="242"/>
      <c r="AU55" s="242"/>
      <c r="AV55" s="242"/>
      <c r="AW55" s="242"/>
      <c r="AX55" s="242"/>
      <c r="AY55" s="242"/>
      <c r="AZ55" s="206"/>
      <c r="BB55" s="51"/>
      <c r="CE55" s="10" t="s">
        <v>109</v>
      </c>
      <c r="CF55" s="11" t="s">
        <v>110</v>
      </c>
      <c r="CG55" s="7">
        <v>6.1914303638644919</v>
      </c>
      <c r="CH55" s="4">
        <f t="shared" si="0"/>
        <v>88822.26</v>
      </c>
    </row>
    <row r="56" spans="3:86" x14ac:dyDescent="0.25">
      <c r="C56" s="46"/>
      <c r="E56" s="223"/>
      <c r="F56" s="224"/>
      <c r="G56" s="224"/>
      <c r="H56" s="224"/>
      <c r="I56" s="224"/>
      <c r="J56" s="224"/>
      <c r="K56" s="225" t="e">
        <f t="shared" si="5"/>
        <v>#N/A</v>
      </c>
      <c r="L56" s="225"/>
      <c r="M56" s="225"/>
      <c r="N56" s="225"/>
      <c r="O56" s="225"/>
      <c r="P56" s="225"/>
      <c r="Q56" s="225"/>
      <c r="R56" s="225"/>
      <c r="S56" s="225"/>
      <c r="T56" s="225"/>
      <c r="U56" s="225"/>
      <c r="V56" s="225"/>
      <c r="W56" s="225"/>
      <c r="X56" s="225"/>
      <c r="Y56" s="113"/>
      <c r="Z56" s="226"/>
      <c r="AA56" s="226"/>
      <c r="AB56" s="226"/>
      <c r="AC56" s="226"/>
      <c r="AD56" s="226"/>
      <c r="AE56" s="226"/>
      <c r="AF56" s="225" t="s">
        <v>315</v>
      </c>
      <c r="AG56" s="225"/>
      <c r="AH56" s="227"/>
      <c r="AI56" s="227"/>
      <c r="AJ56" s="227"/>
      <c r="AK56" s="227"/>
      <c r="AL56" s="227"/>
      <c r="AM56" s="227"/>
      <c r="AN56" s="54" t="s">
        <v>316</v>
      </c>
      <c r="AO56" s="54"/>
      <c r="AP56" s="228" t="e">
        <f t="shared" si="6"/>
        <v>#N/A</v>
      </c>
      <c r="AQ56" s="228"/>
      <c r="AR56" s="228"/>
      <c r="AS56" s="228"/>
      <c r="AT56" s="228"/>
      <c r="AU56" s="228"/>
      <c r="AV56" s="228"/>
      <c r="AW56" s="228"/>
      <c r="AX56" s="228"/>
      <c r="AY56" s="228"/>
      <c r="AZ56" s="229"/>
      <c r="BB56" s="51"/>
      <c r="CE56" s="10" t="s">
        <v>111</v>
      </c>
      <c r="CF56" s="11" t="s">
        <v>112</v>
      </c>
      <c r="CG56" s="7">
        <v>6.0397867001254708</v>
      </c>
      <c r="CH56" s="4">
        <f t="shared" si="0"/>
        <v>86646.78</v>
      </c>
    </row>
    <row r="57" spans="3:86" x14ac:dyDescent="0.25">
      <c r="C57" s="46"/>
      <c r="E57" s="120"/>
      <c r="F57" s="120"/>
      <c r="G57" s="120"/>
      <c r="H57" s="120"/>
      <c r="I57" s="120"/>
      <c r="J57" s="120"/>
      <c r="K57" s="115"/>
      <c r="L57" s="115"/>
      <c r="M57" s="115"/>
      <c r="N57" s="115"/>
      <c r="O57" s="115"/>
      <c r="P57" s="115"/>
      <c r="Q57" s="115"/>
      <c r="R57" s="115"/>
      <c r="S57" s="115"/>
      <c r="T57" s="115"/>
      <c r="U57" s="115"/>
      <c r="V57" s="115"/>
      <c r="W57" s="115"/>
      <c r="X57" s="115"/>
      <c r="Y57" s="115"/>
      <c r="Z57" s="111"/>
      <c r="AA57" s="111"/>
      <c r="AB57" s="111"/>
      <c r="AC57" s="111"/>
      <c r="AD57" s="111"/>
      <c r="AE57" s="111"/>
      <c r="AF57" s="115"/>
      <c r="AG57" s="115"/>
      <c r="AH57" s="120"/>
      <c r="AI57" s="120"/>
      <c r="AJ57" s="120"/>
      <c r="AK57" s="120"/>
      <c r="AL57" s="120"/>
      <c r="AM57" s="120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B57" s="51"/>
      <c r="CE57" s="10" t="s">
        <v>113</v>
      </c>
      <c r="CF57" s="11" t="s">
        <v>114</v>
      </c>
      <c r="CG57" s="7">
        <v>8.1017858636553743</v>
      </c>
      <c r="CH57" s="4">
        <f t="shared" si="0"/>
        <v>116228.22</v>
      </c>
    </row>
    <row r="58" spans="3:86" x14ac:dyDescent="0.25">
      <c r="C58" s="46"/>
      <c r="E58" s="120"/>
      <c r="F58" s="120"/>
      <c r="G58" s="120"/>
      <c r="H58" s="120"/>
      <c r="I58" s="120"/>
      <c r="J58" s="120"/>
      <c r="K58" s="115"/>
      <c r="L58" s="115"/>
      <c r="M58" s="115"/>
      <c r="N58" s="115"/>
      <c r="O58" s="115"/>
      <c r="P58" s="115"/>
      <c r="Q58" s="115"/>
      <c r="R58" s="115"/>
      <c r="S58" s="115"/>
      <c r="T58" s="115"/>
      <c r="U58" s="115"/>
      <c r="V58" s="115"/>
      <c r="W58" s="115"/>
      <c r="X58" s="115"/>
      <c r="Y58" s="115"/>
      <c r="Z58" s="111"/>
      <c r="AA58" s="111"/>
      <c r="AB58" s="111"/>
      <c r="AC58" s="111"/>
      <c r="AD58" s="111"/>
      <c r="AE58" s="111"/>
      <c r="AF58" s="115"/>
      <c r="AG58" s="115"/>
      <c r="AH58" s="120"/>
      <c r="AI58" s="120"/>
      <c r="AJ58" s="120"/>
      <c r="AK58" s="59"/>
      <c r="AL58" s="230" t="s">
        <v>318</v>
      </c>
      <c r="AM58" s="230"/>
      <c r="AN58" s="230"/>
      <c r="AO58" s="230"/>
      <c r="AP58" s="112" t="s">
        <v>11</v>
      </c>
      <c r="AQ58" s="242" t="e">
        <f>SUM(AP51:AZ56)</f>
        <v>#N/A</v>
      </c>
      <c r="AR58" s="242"/>
      <c r="AS58" s="242"/>
      <c r="AT58" s="242"/>
      <c r="AU58" s="242"/>
      <c r="AV58" s="242"/>
      <c r="AW58" s="242"/>
      <c r="AX58" s="242"/>
      <c r="AY58" s="242"/>
      <c r="AZ58" s="242"/>
      <c r="BB58" s="51"/>
      <c r="CE58" s="10" t="s">
        <v>115</v>
      </c>
      <c r="CF58" s="11" t="s">
        <v>116</v>
      </c>
      <c r="CG58" s="7">
        <v>13.444857800083646</v>
      </c>
      <c r="CH58" s="4">
        <f t="shared" si="0"/>
        <v>192879.93</v>
      </c>
    </row>
    <row r="59" spans="3:86" x14ac:dyDescent="0.25">
      <c r="C59" s="46"/>
      <c r="E59" s="120"/>
      <c r="F59" s="120"/>
      <c r="G59" s="120"/>
      <c r="H59" s="120"/>
      <c r="I59" s="120"/>
      <c r="J59" s="120"/>
      <c r="K59" s="115"/>
      <c r="L59" s="115"/>
      <c r="M59" s="115"/>
      <c r="N59" s="115"/>
      <c r="O59" s="115"/>
      <c r="P59" s="115"/>
      <c r="Q59" s="115"/>
      <c r="R59" s="115"/>
      <c r="S59" s="115"/>
      <c r="T59" s="115"/>
      <c r="U59" s="115"/>
      <c r="V59" s="115"/>
      <c r="W59" s="115"/>
      <c r="X59" s="115"/>
      <c r="Y59" s="115"/>
      <c r="Z59" s="111"/>
      <c r="AA59" s="111"/>
      <c r="AB59" s="111"/>
      <c r="AC59" s="111"/>
      <c r="AD59" s="111"/>
      <c r="AE59" s="111"/>
      <c r="AF59" s="115"/>
      <c r="AG59" s="115"/>
      <c r="AH59" s="120"/>
      <c r="AI59" s="120"/>
      <c r="AJ59" s="120"/>
      <c r="AK59" s="59"/>
      <c r="AL59" s="230" t="s">
        <v>317</v>
      </c>
      <c r="AM59" s="230"/>
      <c r="AN59" s="230"/>
      <c r="AO59" s="230"/>
      <c r="AP59" s="112" t="s">
        <v>11</v>
      </c>
      <c r="AQ59" s="242" t="e">
        <f>AQ58/AQ45</f>
        <v>#N/A</v>
      </c>
      <c r="AR59" s="242"/>
      <c r="AS59" s="242"/>
      <c r="AT59" s="242"/>
      <c r="AU59" s="242"/>
      <c r="AV59" s="242"/>
      <c r="AW59" s="242"/>
      <c r="AX59" s="242"/>
      <c r="AY59" s="242"/>
      <c r="AZ59" s="242"/>
      <c r="BB59" s="51"/>
      <c r="CE59" s="10" t="s">
        <v>117</v>
      </c>
      <c r="CF59" s="11" t="s">
        <v>118</v>
      </c>
      <c r="CG59" s="7">
        <v>5.9245141502857939</v>
      </c>
      <c r="CH59" s="4">
        <f t="shared" si="0"/>
        <v>84993.08</v>
      </c>
    </row>
    <row r="60" spans="3:86" x14ac:dyDescent="0.25">
      <c r="C60" s="46"/>
      <c r="E60" s="120"/>
      <c r="F60" s="120"/>
      <c r="G60" s="120"/>
      <c r="H60" s="120"/>
      <c r="I60" s="120"/>
      <c r="J60" s="120"/>
      <c r="K60" s="115"/>
      <c r="L60" s="115"/>
      <c r="M60" s="115"/>
      <c r="N60" s="115"/>
      <c r="O60" s="115"/>
      <c r="P60" s="115"/>
      <c r="Q60" s="115"/>
      <c r="R60" s="115"/>
      <c r="S60" s="115"/>
      <c r="T60" s="115"/>
      <c r="U60" s="115"/>
      <c r="V60" s="115"/>
      <c r="W60" s="115"/>
      <c r="X60" s="115"/>
      <c r="Y60" s="115"/>
      <c r="Z60" s="111"/>
      <c r="AA60" s="111"/>
      <c r="AB60" s="111"/>
      <c r="AC60" s="111"/>
      <c r="AD60" s="111"/>
      <c r="AE60" s="111"/>
      <c r="AF60" s="115"/>
      <c r="AG60" s="115"/>
      <c r="AH60" s="120"/>
      <c r="AI60" s="120"/>
      <c r="AJ60" s="120"/>
      <c r="AK60" s="120"/>
      <c r="AL60" s="120"/>
      <c r="AM60" s="120"/>
      <c r="AQ60" s="120"/>
      <c r="AR60" s="120"/>
      <c r="AS60" s="120"/>
      <c r="AT60" s="120"/>
      <c r="AU60" s="120"/>
      <c r="AV60" s="120"/>
      <c r="AW60" s="120"/>
      <c r="AX60" s="120"/>
      <c r="AY60" s="120"/>
      <c r="AZ60" s="120"/>
      <c r="BB60" s="51"/>
      <c r="CE60" s="10" t="s">
        <v>119</v>
      </c>
      <c r="CF60" s="11" t="s">
        <v>120</v>
      </c>
      <c r="CG60" s="7">
        <v>22.600925693573121</v>
      </c>
      <c r="CH60" s="4">
        <f t="shared" si="0"/>
        <v>324232.88</v>
      </c>
    </row>
    <row r="61" spans="3:86" ht="17.25" thickBot="1" x14ac:dyDescent="0.3">
      <c r="C61" s="60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/>
      <c r="BB61" s="62"/>
      <c r="CE61" s="10" t="s">
        <v>121</v>
      </c>
      <c r="CF61" s="11" t="s">
        <v>122</v>
      </c>
      <c r="CG61" s="7">
        <v>16.283755053673499</v>
      </c>
      <c r="CH61" s="4">
        <f t="shared" si="0"/>
        <v>233606.75</v>
      </c>
    </row>
    <row r="62" spans="3:86" ht="17.25" thickBot="1" x14ac:dyDescent="0.3">
      <c r="CE62" s="10" t="s">
        <v>123</v>
      </c>
      <c r="CF62" s="11" t="s">
        <v>124</v>
      </c>
      <c r="CG62" s="7">
        <v>12.855069705841348</v>
      </c>
      <c r="CH62" s="4">
        <f t="shared" si="0"/>
        <v>184418.83</v>
      </c>
    </row>
    <row r="63" spans="3:86" x14ac:dyDescent="0.25">
      <c r="C63" s="43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44"/>
      <c r="AN63" s="44"/>
      <c r="AO63" s="44"/>
      <c r="AP63" s="44"/>
      <c r="AQ63" s="44"/>
      <c r="AR63" s="44"/>
      <c r="AS63" s="44"/>
      <c r="AT63" s="44"/>
      <c r="AU63" s="44"/>
      <c r="AV63" s="44"/>
      <c r="AW63" s="44"/>
      <c r="AX63" s="44"/>
      <c r="AY63" s="44"/>
      <c r="AZ63" s="44"/>
      <c r="BA63" s="44"/>
      <c r="BB63" s="45"/>
      <c r="CE63" s="10" t="s">
        <v>125</v>
      </c>
      <c r="CF63" s="11" t="s">
        <v>126</v>
      </c>
      <c r="CG63" s="7">
        <v>17.105289976300014</v>
      </c>
      <c r="CH63" s="4">
        <f t="shared" si="0"/>
        <v>245392.49</v>
      </c>
    </row>
    <row r="64" spans="3:86" x14ac:dyDescent="0.25">
      <c r="C64" s="46"/>
      <c r="E64" s="245" t="s">
        <v>0</v>
      </c>
      <c r="F64" s="245"/>
      <c r="G64" s="245"/>
      <c r="H64" s="245"/>
      <c r="I64" s="245"/>
      <c r="J64" s="49" t="s">
        <v>11</v>
      </c>
      <c r="K64" s="252" t="s">
        <v>340</v>
      </c>
      <c r="L64" s="252"/>
      <c r="M64" s="252"/>
      <c r="N64" s="252"/>
      <c r="O64" s="252"/>
      <c r="P64" s="252"/>
      <c r="Q64" s="252"/>
      <c r="R64" s="252"/>
      <c r="S64" s="252"/>
      <c r="T64" s="252"/>
      <c r="U64" s="252"/>
      <c r="V64" s="49"/>
      <c r="W64" s="49"/>
      <c r="X64" s="49"/>
      <c r="Y64" s="49"/>
      <c r="Z64" s="49"/>
      <c r="AA64" s="49"/>
      <c r="AB64" s="49"/>
      <c r="AC64" s="49"/>
      <c r="AD64" s="50"/>
      <c r="AE64" s="50"/>
      <c r="AF64" s="50"/>
      <c r="AG64" s="50"/>
      <c r="AH64" s="245" t="s">
        <v>3</v>
      </c>
      <c r="AI64" s="245"/>
      <c r="AJ64" s="245"/>
      <c r="AK64" s="245"/>
      <c r="AL64" s="245"/>
      <c r="AM64" s="245"/>
      <c r="AN64" s="245"/>
      <c r="AO64" s="245"/>
      <c r="AP64" s="49" t="s">
        <v>11</v>
      </c>
      <c r="AQ64" s="247">
        <v>503.72</v>
      </c>
      <c r="AR64" s="247"/>
      <c r="AS64" s="247"/>
      <c r="AT64" s="247"/>
      <c r="AU64" s="49" t="s">
        <v>319</v>
      </c>
      <c r="AV64" s="49"/>
      <c r="AW64" s="49"/>
      <c r="AX64" s="49"/>
      <c r="AY64" s="49"/>
      <c r="AZ64" s="49"/>
      <c r="BB64" s="51"/>
      <c r="CE64" s="10" t="s">
        <v>127</v>
      </c>
      <c r="CF64" s="11" t="s">
        <v>128</v>
      </c>
      <c r="CG64" s="7">
        <v>22.969960964728845</v>
      </c>
      <c r="CH64" s="4">
        <f t="shared" si="0"/>
        <v>329527.06</v>
      </c>
    </row>
    <row r="65" spans="3:86" x14ac:dyDescent="0.25">
      <c r="C65" s="46"/>
      <c r="E65" s="245" t="s">
        <v>322</v>
      </c>
      <c r="F65" s="245"/>
      <c r="G65" s="245"/>
      <c r="H65" s="245"/>
      <c r="I65" s="245"/>
      <c r="J65" s="49" t="s">
        <v>11</v>
      </c>
      <c r="K65" s="245"/>
      <c r="L65" s="245"/>
      <c r="M65" s="245"/>
      <c r="N65" s="245"/>
      <c r="O65" s="245"/>
      <c r="P65" s="245"/>
      <c r="Q65" s="245"/>
      <c r="R65" s="245"/>
      <c r="S65" s="245"/>
      <c r="T65" s="245"/>
      <c r="U65" s="245"/>
      <c r="V65" s="49"/>
      <c r="W65" s="49"/>
      <c r="X65" s="49"/>
      <c r="Y65" s="49"/>
      <c r="Z65" s="49"/>
      <c r="AA65" s="49"/>
      <c r="AB65" s="49"/>
      <c r="AC65" s="49"/>
      <c r="AD65" s="50"/>
      <c r="AE65" s="50"/>
      <c r="AF65" s="50"/>
      <c r="AG65" s="50"/>
      <c r="AH65" s="245" t="s">
        <v>4</v>
      </c>
      <c r="AI65" s="245"/>
      <c r="AJ65" s="245"/>
      <c r="AK65" s="245"/>
      <c r="AL65" s="245"/>
      <c r="AM65" s="245"/>
      <c r="AN65" s="245"/>
      <c r="AO65" s="245"/>
      <c r="AP65" s="49" t="s">
        <v>11</v>
      </c>
      <c r="AQ65" s="245">
        <v>2100</v>
      </c>
      <c r="AR65" s="245"/>
      <c r="AS65" s="245"/>
      <c r="AT65" s="245"/>
      <c r="AU65" s="49" t="s">
        <v>320</v>
      </c>
      <c r="AV65" s="49"/>
      <c r="AW65" s="49"/>
      <c r="AX65" s="49"/>
      <c r="AY65" s="49"/>
      <c r="AZ65" s="49"/>
      <c r="BB65" s="51"/>
      <c r="CE65" s="10" t="s">
        <v>129</v>
      </c>
      <c r="CF65" s="11" t="s">
        <v>130</v>
      </c>
      <c r="CG65" s="7">
        <v>20.822014498815001</v>
      </c>
      <c r="CH65" s="4">
        <f t="shared" si="0"/>
        <v>298712.62</v>
      </c>
    </row>
    <row r="66" spans="3:86" x14ac:dyDescent="0.25">
      <c r="C66" s="46"/>
      <c r="E66" s="245" t="s">
        <v>1</v>
      </c>
      <c r="F66" s="245"/>
      <c r="G66" s="245"/>
      <c r="H66" s="245"/>
      <c r="I66" s="245"/>
      <c r="J66" s="49" t="s">
        <v>11</v>
      </c>
      <c r="K66" s="245" t="s">
        <v>549</v>
      </c>
      <c r="L66" s="245"/>
      <c r="M66" s="245"/>
      <c r="N66" s="245"/>
      <c r="O66" s="245"/>
      <c r="P66" s="245"/>
      <c r="Q66" s="245"/>
      <c r="R66" s="245"/>
      <c r="S66" s="245"/>
      <c r="T66" s="245"/>
      <c r="U66" s="245"/>
      <c r="V66" s="49"/>
      <c r="W66" s="49"/>
      <c r="X66" s="49"/>
      <c r="Y66" s="49"/>
      <c r="Z66" s="49"/>
      <c r="AA66" s="49"/>
      <c r="AB66" s="49"/>
      <c r="AC66" s="49"/>
      <c r="AD66" s="50"/>
      <c r="AE66" s="50"/>
      <c r="AF66" s="50"/>
      <c r="AG66" s="50"/>
      <c r="AH66" s="245"/>
      <c r="AI66" s="245"/>
      <c r="AJ66" s="245"/>
      <c r="AK66" s="245"/>
      <c r="AL66" s="245"/>
      <c r="AM66" s="245"/>
      <c r="AN66" s="245"/>
      <c r="AO66" s="245"/>
      <c r="AP66" s="49"/>
      <c r="AQ66" s="246"/>
      <c r="AR66" s="246"/>
      <c r="AS66" s="246"/>
      <c r="AT66" s="246"/>
      <c r="AU66" s="49"/>
      <c r="AV66" s="49"/>
      <c r="AW66" s="49"/>
      <c r="AX66" s="49"/>
      <c r="AY66" s="49"/>
      <c r="AZ66" s="49"/>
      <c r="BB66" s="51"/>
      <c r="CE66" s="10" t="s">
        <v>131</v>
      </c>
      <c r="CF66" s="11" t="s">
        <v>132</v>
      </c>
      <c r="CG66" s="7">
        <v>7.3308385612714346</v>
      </c>
      <c r="CH66" s="4">
        <f t="shared" si="0"/>
        <v>105168.21</v>
      </c>
    </row>
    <row r="67" spans="3:86" x14ac:dyDescent="0.25">
      <c r="C67" s="46"/>
      <c r="E67" s="245" t="s">
        <v>2</v>
      </c>
      <c r="F67" s="245"/>
      <c r="G67" s="245"/>
      <c r="H67" s="245"/>
      <c r="I67" s="245"/>
      <c r="J67" s="49" t="s">
        <v>11</v>
      </c>
      <c r="K67" s="245" t="s">
        <v>337</v>
      </c>
      <c r="L67" s="245"/>
      <c r="M67" s="245"/>
      <c r="N67" s="245"/>
      <c r="O67" s="245"/>
      <c r="P67" s="245"/>
      <c r="Q67" s="245"/>
      <c r="R67" s="245"/>
      <c r="S67" s="245"/>
      <c r="T67" s="245"/>
      <c r="U67" s="245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245"/>
      <c r="AI67" s="245"/>
      <c r="AJ67" s="245"/>
      <c r="AK67" s="245"/>
      <c r="AL67" s="245"/>
      <c r="AM67" s="245"/>
      <c r="AN67" s="245"/>
      <c r="AO67" s="245"/>
      <c r="AP67" s="49"/>
      <c r="AQ67" s="49"/>
      <c r="AR67" s="49"/>
      <c r="AS67" s="49"/>
      <c r="AT67" s="49"/>
      <c r="AU67" s="49"/>
      <c r="AV67" s="49"/>
      <c r="AW67" s="49"/>
      <c r="AX67" s="49"/>
      <c r="AY67" s="49"/>
      <c r="AZ67" s="49"/>
      <c r="BB67" s="51"/>
      <c r="CE67" s="10" t="s">
        <v>133</v>
      </c>
      <c r="CF67" s="11" t="s">
        <v>134</v>
      </c>
      <c r="CG67" s="7">
        <v>54.480363864491849</v>
      </c>
      <c r="CH67" s="4">
        <f t="shared" si="0"/>
        <v>781575.3</v>
      </c>
    </row>
    <row r="68" spans="3:86" x14ac:dyDescent="0.25">
      <c r="C68" s="46"/>
      <c r="BB68" s="51"/>
      <c r="CE68" s="10" t="s">
        <v>135</v>
      </c>
      <c r="CF68" s="11" t="s">
        <v>136</v>
      </c>
      <c r="CG68" s="7">
        <v>50.628216924578282</v>
      </c>
      <c r="CH68" s="4">
        <f t="shared" si="0"/>
        <v>726312.4</v>
      </c>
    </row>
    <row r="69" spans="3:86" x14ac:dyDescent="0.25">
      <c r="C69" s="46"/>
      <c r="BB69" s="51"/>
      <c r="CE69" s="12" t="s">
        <v>137</v>
      </c>
      <c r="CF69" s="13" t="s">
        <v>138</v>
      </c>
      <c r="CG69" s="14">
        <v>49.527603513174405</v>
      </c>
      <c r="CH69" s="4">
        <f t="shared" si="0"/>
        <v>710523</v>
      </c>
    </row>
    <row r="70" spans="3:86" x14ac:dyDescent="0.25">
      <c r="C70" s="46"/>
      <c r="BB70" s="51"/>
      <c r="CE70" s="5" t="s">
        <v>139</v>
      </c>
      <c r="CF70" s="11" t="s">
        <v>140</v>
      </c>
      <c r="CG70" s="7">
        <v>58.332510804405409</v>
      </c>
      <c r="CH70" s="4">
        <f t="shared" si="0"/>
        <v>836838.2</v>
      </c>
    </row>
    <row r="71" spans="3:86" x14ac:dyDescent="0.25">
      <c r="C71" s="46"/>
      <c r="E71" s="208"/>
      <c r="F71" s="209"/>
      <c r="G71" s="209"/>
      <c r="H71" s="209"/>
      <c r="I71" s="209"/>
      <c r="J71" s="209"/>
      <c r="K71" s="210" t="e">
        <f t="shared" ref="K71:K76" si="7">VLOOKUP(E71,$CE$1:$CH$1004,2,FALSE)</f>
        <v>#N/A</v>
      </c>
      <c r="L71" s="210"/>
      <c r="M71" s="210"/>
      <c r="N71" s="210"/>
      <c r="O71" s="210"/>
      <c r="P71" s="210"/>
      <c r="Q71" s="210"/>
      <c r="R71" s="210"/>
      <c r="S71" s="210"/>
      <c r="T71" s="210"/>
      <c r="U71" s="210"/>
      <c r="V71" s="210"/>
      <c r="W71" s="210"/>
      <c r="X71" s="210"/>
      <c r="Y71" s="117"/>
      <c r="Z71" s="211"/>
      <c r="AA71" s="211"/>
      <c r="AB71" s="211"/>
      <c r="AC71" s="211"/>
      <c r="AD71" s="211"/>
      <c r="AE71" s="211"/>
      <c r="AF71" s="210" t="s">
        <v>315</v>
      </c>
      <c r="AG71" s="210"/>
      <c r="AH71" s="212"/>
      <c r="AI71" s="212"/>
      <c r="AJ71" s="212"/>
      <c r="AK71" s="212"/>
      <c r="AL71" s="212"/>
      <c r="AM71" s="212"/>
      <c r="AN71" s="52" t="s">
        <v>316</v>
      </c>
      <c r="AO71" s="52"/>
      <c r="AP71" s="213" t="e">
        <f t="shared" ref="AP71:AP76" si="8">(AH71*VLOOKUP(E71,$CE$1:$CH$1004,4,FALSE))/1000</f>
        <v>#N/A</v>
      </c>
      <c r="AQ71" s="213"/>
      <c r="AR71" s="213"/>
      <c r="AS71" s="213"/>
      <c r="AT71" s="213"/>
      <c r="AU71" s="213"/>
      <c r="AV71" s="213"/>
      <c r="AW71" s="213"/>
      <c r="AX71" s="213"/>
      <c r="AY71" s="213"/>
      <c r="AZ71" s="214"/>
      <c r="BB71" s="51"/>
      <c r="CE71" s="12" t="s">
        <v>141</v>
      </c>
      <c r="CF71" s="13" t="s">
        <v>142</v>
      </c>
      <c r="CG71" s="14">
        <v>11.666502160881082</v>
      </c>
      <c r="CH71" s="4">
        <f t="shared" si="0"/>
        <v>167367.64000000001</v>
      </c>
    </row>
    <row r="72" spans="3:86" x14ac:dyDescent="0.25">
      <c r="C72" s="46"/>
      <c r="E72" s="200"/>
      <c r="F72" s="243"/>
      <c r="G72" s="243"/>
      <c r="H72" s="243"/>
      <c r="I72" s="243"/>
      <c r="J72" s="243"/>
      <c r="K72" s="230" t="e">
        <f t="shared" si="7"/>
        <v>#N/A</v>
      </c>
      <c r="L72" s="230"/>
      <c r="M72" s="230"/>
      <c r="N72" s="230"/>
      <c r="O72" s="230"/>
      <c r="P72" s="230"/>
      <c r="Q72" s="230"/>
      <c r="R72" s="230"/>
      <c r="S72" s="230"/>
      <c r="T72" s="230"/>
      <c r="U72" s="230"/>
      <c r="V72" s="230"/>
      <c r="W72" s="230"/>
      <c r="X72" s="230"/>
      <c r="Y72" s="115"/>
      <c r="Z72" s="203"/>
      <c r="AA72" s="203"/>
      <c r="AB72" s="203"/>
      <c r="AC72" s="203"/>
      <c r="AD72" s="203"/>
      <c r="AE72" s="203"/>
      <c r="AF72" s="230" t="s">
        <v>315</v>
      </c>
      <c r="AG72" s="230"/>
      <c r="AH72" s="249"/>
      <c r="AI72" s="249"/>
      <c r="AJ72" s="249"/>
      <c r="AK72" s="249"/>
      <c r="AL72" s="249"/>
      <c r="AM72" s="249"/>
      <c r="AN72" s="41" t="s">
        <v>316</v>
      </c>
      <c r="AP72" s="242" t="e">
        <f t="shared" si="8"/>
        <v>#N/A</v>
      </c>
      <c r="AQ72" s="242"/>
      <c r="AR72" s="242"/>
      <c r="AS72" s="242"/>
      <c r="AT72" s="242"/>
      <c r="AU72" s="242"/>
      <c r="AV72" s="242"/>
      <c r="AW72" s="242"/>
      <c r="AX72" s="242"/>
      <c r="AY72" s="242"/>
      <c r="AZ72" s="206"/>
      <c r="BB72" s="51"/>
      <c r="CE72" s="5" t="s">
        <v>143</v>
      </c>
      <c r="CF72" s="11" t="s">
        <v>144</v>
      </c>
      <c r="CG72" s="7">
        <v>14.858281053952322</v>
      </c>
      <c r="CH72" s="4">
        <f t="shared" si="0"/>
        <v>213156.9</v>
      </c>
    </row>
    <row r="73" spans="3:86" x14ac:dyDescent="0.25">
      <c r="C73" s="46"/>
      <c r="E73" s="200"/>
      <c r="F73" s="243"/>
      <c r="G73" s="243"/>
      <c r="H73" s="243"/>
      <c r="I73" s="243"/>
      <c r="J73" s="243"/>
      <c r="K73" s="230" t="e">
        <f t="shared" si="7"/>
        <v>#N/A</v>
      </c>
      <c r="L73" s="230"/>
      <c r="M73" s="230"/>
      <c r="N73" s="230"/>
      <c r="O73" s="230"/>
      <c r="P73" s="230"/>
      <c r="Q73" s="230"/>
      <c r="R73" s="230"/>
      <c r="S73" s="230"/>
      <c r="T73" s="230"/>
      <c r="U73" s="230"/>
      <c r="V73" s="230"/>
      <c r="W73" s="230"/>
      <c r="X73" s="230"/>
      <c r="Y73" s="115"/>
      <c r="Z73" s="203"/>
      <c r="AA73" s="203"/>
      <c r="AB73" s="203"/>
      <c r="AC73" s="203"/>
      <c r="AD73" s="203"/>
      <c r="AE73" s="203"/>
      <c r="AF73" s="230" t="s">
        <v>315</v>
      </c>
      <c r="AG73" s="230"/>
      <c r="AH73" s="249"/>
      <c r="AI73" s="249"/>
      <c r="AJ73" s="249"/>
      <c r="AK73" s="249"/>
      <c r="AL73" s="249"/>
      <c r="AM73" s="249"/>
      <c r="AN73" s="41" t="s">
        <v>316</v>
      </c>
      <c r="AP73" s="242" t="e">
        <f t="shared" si="8"/>
        <v>#N/A</v>
      </c>
      <c r="AQ73" s="242"/>
      <c r="AR73" s="242"/>
      <c r="AS73" s="242"/>
      <c r="AT73" s="242"/>
      <c r="AU73" s="242"/>
      <c r="AV73" s="242"/>
      <c r="AW73" s="242"/>
      <c r="AX73" s="242"/>
      <c r="AY73" s="242"/>
      <c r="AZ73" s="206"/>
      <c r="BB73" s="51"/>
      <c r="CE73" s="15" t="s">
        <v>145</v>
      </c>
      <c r="CF73" s="16" t="s">
        <v>146</v>
      </c>
      <c r="CG73" s="17">
        <v>7.2640485152655785</v>
      </c>
      <c r="CH73" s="4">
        <f t="shared" ref="CH73:CH136" si="9">CG73*$CH$3</f>
        <v>104210.04</v>
      </c>
    </row>
    <row r="74" spans="3:86" x14ac:dyDescent="0.25">
      <c r="C74" s="46"/>
      <c r="E74" s="216"/>
      <c r="F74" s="217"/>
      <c r="G74" s="217"/>
      <c r="H74" s="217"/>
      <c r="I74" s="217"/>
      <c r="J74" s="217"/>
      <c r="K74" s="218" t="e">
        <f t="shared" si="7"/>
        <v>#N/A</v>
      </c>
      <c r="L74" s="218"/>
      <c r="M74" s="218"/>
      <c r="N74" s="218"/>
      <c r="O74" s="218"/>
      <c r="P74" s="218"/>
      <c r="Q74" s="218"/>
      <c r="R74" s="218"/>
      <c r="S74" s="218"/>
      <c r="T74" s="218"/>
      <c r="U74" s="218"/>
      <c r="V74" s="218"/>
      <c r="W74" s="218"/>
      <c r="X74" s="218"/>
      <c r="Y74" s="116"/>
      <c r="Z74" s="219"/>
      <c r="AA74" s="219"/>
      <c r="AB74" s="219"/>
      <c r="AC74" s="219"/>
      <c r="AD74" s="219"/>
      <c r="AE74" s="219"/>
      <c r="AF74" s="218" t="s">
        <v>315</v>
      </c>
      <c r="AG74" s="218"/>
      <c r="AH74" s="248"/>
      <c r="AI74" s="248"/>
      <c r="AJ74" s="248"/>
      <c r="AK74" s="248"/>
      <c r="AL74" s="248"/>
      <c r="AM74" s="248"/>
      <c r="AN74" s="55" t="s">
        <v>316</v>
      </c>
      <c r="AO74" s="55"/>
      <c r="AP74" s="221" t="e">
        <f t="shared" si="8"/>
        <v>#N/A</v>
      </c>
      <c r="AQ74" s="221"/>
      <c r="AR74" s="221"/>
      <c r="AS74" s="221"/>
      <c r="AT74" s="221"/>
      <c r="AU74" s="221"/>
      <c r="AV74" s="221"/>
      <c r="AW74" s="221"/>
      <c r="AX74" s="221"/>
      <c r="AY74" s="221"/>
      <c r="AZ74" s="222"/>
      <c r="BB74" s="51"/>
      <c r="CE74" s="10" t="s">
        <v>147</v>
      </c>
      <c r="CF74" s="18" t="s">
        <v>148</v>
      </c>
      <c r="CG74" s="7">
        <v>8.8314791579534369</v>
      </c>
      <c r="CH74" s="4">
        <f t="shared" si="9"/>
        <v>126696.40000000001</v>
      </c>
    </row>
    <row r="75" spans="3:86" x14ac:dyDescent="0.25">
      <c r="C75" s="46"/>
      <c r="E75" s="200"/>
      <c r="F75" s="243"/>
      <c r="G75" s="243"/>
      <c r="H75" s="243"/>
      <c r="I75" s="243"/>
      <c r="J75" s="243"/>
      <c r="K75" s="230" t="e">
        <f t="shared" si="7"/>
        <v>#N/A</v>
      </c>
      <c r="L75" s="230"/>
      <c r="M75" s="230"/>
      <c r="N75" s="230"/>
      <c r="O75" s="230"/>
      <c r="P75" s="230"/>
      <c r="Q75" s="230"/>
      <c r="R75" s="230"/>
      <c r="S75" s="230"/>
      <c r="T75" s="230"/>
      <c r="U75" s="230"/>
      <c r="V75" s="230"/>
      <c r="W75" s="230"/>
      <c r="X75" s="230"/>
      <c r="Y75" s="115"/>
      <c r="Z75" s="203"/>
      <c r="AA75" s="203"/>
      <c r="AB75" s="203"/>
      <c r="AC75" s="203"/>
      <c r="AD75" s="203"/>
      <c r="AE75" s="203"/>
      <c r="AF75" s="230" t="s">
        <v>315</v>
      </c>
      <c r="AG75" s="230"/>
      <c r="AH75" s="249"/>
      <c r="AI75" s="249"/>
      <c r="AJ75" s="249"/>
      <c r="AK75" s="249"/>
      <c r="AL75" s="249"/>
      <c r="AM75" s="249"/>
      <c r="AN75" s="41" t="s">
        <v>316</v>
      </c>
      <c r="AP75" s="242" t="e">
        <f t="shared" si="8"/>
        <v>#N/A</v>
      </c>
      <c r="AQ75" s="242"/>
      <c r="AR75" s="242"/>
      <c r="AS75" s="242"/>
      <c r="AT75" s="242"/>
      <c r="AU75" s="242"/>
      <c r="AV75" s="242"/>
      <c r="AW75" s="242"/>
      <c r="AX75" s="242"/>
      <c r="AY75" s="242"/>
      <c r="AZ75" s="206"/>
      <c r="BB75" s="51"/>
      <c r="CE75" s="10" t="s">
        <v>149</v>
      </c>
      <c r="CF75" s="11" t="s">
        <v>150</v>
      </c>
      <c r="CG75" s="7">
        <v>8.8825477485013238</v>
      </c>
      <c r="CH75" s="4">
        <f t="shared" si="9"/>
        <v>127429.02999999998</v>
      </c>
    </row>
    <row r="76" spans="3:86" x14ac:dyDescent="0.25">
      <c r="C76" s="46"/>
      <c r="E76" s="223"/>
      <c r="F76" s="224"/>
      <c r="G76" s="224"/>
      <c r="H76" s="224"/>
      <c r="I76" s="224"/>
      <c r="J76" s="224"/>
      <c r="K76" s="225" t="e">
        <f t="shared" si="7"/>
        <v>#N/A</v>
      </c>
      <c r="L76" s="225"/>
      <c r="M76" s="225"/>
      <c r="N76" s="225"/>
      <c r="O76" s="225"/>
      <c r="P76" s="225"/>
      <c r="Q76" s="225"/>
      <c r="R76" s="225"/>
      <c r="S76" s="225"/>
      <c r="T76" s="225"/>
      <c r="U76" s="225"/>
      <c r="V76" s="225"/>
      <c r="W76" s="225"/>
      <c r="X76" s="225"/>
      <c r="Y76" s="113"/>
      <c r="Z76" s="226"/>
      <c r="AA76" s="226"/>
      <c r="AB76" s="226"/>
      <c r="AC76" s="226"/>
      <c r="AD76" s="226"/>
      <c r="AE76" s="226"/>
      <c r="AF76" s="225" t="s">
        <v>315</v>
      </c>
      <c r="AG76" s="225"/>
      <c r="AH76" s="227"/>
      <c r="AI76" s="227"/>
      <c r="AJ76" s="227"/>
      <c r="AK76" s="227"/>
      <c r="AL76" s="227"/>
      <c r="AM76" s="227"/>
      <c r="AN76" s="54" t="s">
        <v>316</v>
      </c>
      <c r="AO76" s="54"/>
      <c r="AP76" s="228" t="e">
        <f t="shared" si="8"/>
        <v>#N/A</v>
      </c>
      <c r="AQ76" s="228"/>
      <c r="AR76" s="228"/>
      <c r="AS76" s="228"/>
      <c r="AT76" s="228"/>
      <c r="AU76" s="228"/>
      <c r="AV76" s="228"/>
      <c r="AW76" s="228"/>
      <c r="AX76" s="228"/>
      <c r="AY76" s="228"/>
      <c r="AZ76" s="229"/>
      <c r="BB76" s="51"/>
      <c r="CE76" s="10" t="s">
        <v>151</v>
      </c>
      <c r="CF76" s="11" t="s">
        <v>152</v>
      </c>
      <c r="CG76" s="7">
        <v>7.5505172173428132</v>
      </c>
      <c r="CH76" s="4">
        <f t="shared" si="9"/>
        <v>108319.72</v>
      </c>
    </row>
    <row r="77" spans="3:86" x14ac:dyDescent="0.25">
      <c r="C77" s="46"/>
      <c r="E77" s="120"/>
      <c r="F77" s="120"/>
      <c r="G77" s="120"/>
      <c r="H77" s="120"/>
      <c r="I77" s="120"/>
      <c r="J77" s="120"/>
      <c r="K77" s="115"/>
      <c r="L77" s="115"/>
      <c r="M77" s="115"/>
      <c r="N77" s="115"/>
      <c r="O77" s="115"/>
      <c r="P77" s="115"/>
      <c r="Q77" s="115"/>
      <c r="R77" s="115"/>
      <c r="S77" s="115"/>
      <c r="T77" s="115"/>
      <c r="U77" s="115"/>
      <c r="V77" s="115"/>
      <c r="W77" s="115"/>
      <c r="X77" s="115"/>
      <c r="Y77" s="115"/>
      <c r="Z77" s="111"/>
      <c r="AA77" s="111"/>
      <c r="AB77" s="111"/>
      <c r="AC77" s="111"/>
      <c r="AD77" s="111"/>
      <c r="AE77" s="111"/>
      <c r="AF77" s="115"/>
      <c r="AG77" s="115"/>
      <c r="AH77" s="120"/>
      <c r="AI77" s="120"/>
      <c r="AJ77" s="120"/>
      <c r="AK77" s="120"/>
      <c r="AL77" s="120"/>
      <c r="AM77" s="120"/>
      <c r="AP77" s="112"/>
      <c r="AQ77" s="112"/>
      <c r="AR77" s="112"/>
      <c r="AS77" s="112"/>
      <c r="AT77" s="112"/>
      <c r="AU77" s="112"/>
      <c r="AV77" s="112"/>
      <c r="AW77" s="112"/>
      <c r="AX77" s="112"/>
      <c r="AY77" s="112"/>
      <c r="AZ77" s="112"/>
      <c r="BB77" s="51"/>
      <c r="CE77" s="10" t="s">
        <v>153</v>
      </c>
      <c r="CF77" s="11" t="s">
        <v>154</v>
      </c>
      <c r="CG77" s="7">
        <v>19.985732608392585</v>
      </c>
      <c r="CH77" s="4">
        <f t="shared" si="9"/>
        <v>286715.32</v>
      </c>
    </row>
    <row r="78" spans="3:86" x14ac:dyDescent="0.25">
      <c r="C78" s="46"/>
      <c r="E78" s="120"/>
      <c r="F78" s="120"/>
      <c r="G78" s="120"/>
      <c r="H78" s="120"/>
      <c r="I78" s="120"/>
      <c r="J78" s="120"/>
      <c r="K78" s="115"/>
      <c r="L78" s="115"/>
      <c r="M78" s="115"/>
      <c r="N78" s="115"/>
      <c r="O78" s="115"/>
      <c r="P78" s="115"/>
      <c r="Q78" s="115"/>
      <c r="R78" s="115"/>
      <c r="S78" s="115"/>
      <c r="T78" s="115"/>
      <c r="U78" s="115"/>
      <c r="V78" s="115"/>
      <c r="W78" s="115"/>
      <c r="X78" s="115"/>
      <c r="Y78" s="115"/>
      <c r="Z78" s="111"/>
      <c r="AA78" s="111"/>
      <c r="AB78" s="111"/>
      <c r="AC78" s="111"/>
      <c r="AD78" s="111"/>
      <c r="AE78" s="111"/>
      <c r="AF78" s="115"/>
      <c r="AG78" s="115"/>
      <c r="AH78" s="120"/>
      <c r="AI78" s="120"/>
      <c r="AJ78" s="120"/>
      <c r="AK78" s="59"/>
      <c r="AL78" s="230" t="s">
        <v>318</v>
      </c>
      <c r="AM78" s="230"/>
      <c r="AN78" s="230"/>
      <c r="AO78" s="230"/>
      <c r="AP78" s="112" t="s">
        <v>11</v>
      </c>
      <c r="AQ78" s="242" t="e">
        <f>SUM(AP71:AZ76)</f>
        <v>#N/A</v>
      </c>
      <c r="AR78" s="242"/>
      <c r="AS78" s="242"/>
      <c r="AT78" s="242"/>
      <c r="AU78" s="242"/>
      <c r="AV78" s="242"/>
      <c r="AW78" s="242"/>
      <c r="AX78" s="242"/>
      <c r="AY78" s="242"/>
      <c r="AZ78" s="242"/>
      <c r="BB78" s="51"/>
      <c r="CE78" s="10" t="s">
        <v>155</v>
      </c>
      <c r="CF78" s="19" t="s">
        <v>156</v>
      </c>
      <c r="CG78" s="7">
        <v>19.352577722013105</v>
      </c>
      <c r="CH78" s="4">
        <f t="shared" si="9"/>
        <v>277632.08</v>
      </c>
    </row>
    <row r="79" spans="3:86" x14ac:dyDescent="0.25">
      <c r="C79" s="46"/>
      <c r="E79" s="120"/>
      <c r="F79" s="120"/>
      <c r="G79" s="120"/>
      <c r="H79" s="120"/>
      <c r="I79" s="120"/>
      <c r="J79" s="120"/>
      <c r="K79" s="115"/>
      <c r="L79" s="115"/>
      <c r="M79" s="115"/>
      <c r="N79" s="115"/>
      <c r="O79" s="115"/>
      <c r="P79" s="115"/>
      <c r="Q79" s="115"/>
      <c r="R79" s="115"/>
      <c r="S79" s="115"/>
      <c r="T79" s="115"/>
      <c r="U79" s="115"/>
      <c r="V79" s="115"/>
      <c r="W79" s="115"/>
      <c r="X79" s="115"/>
      <c r="Y79" s="115"/>
      <c r="Z79" s="111"/>
      <c r="AA79" s="111"/>
      <c r="AB79" s="111"/>
      <c r="AC79" s="111"/>
      <c r="AD79" s="111"/>
      <c r="AE79" s="111"/>
      <c r="AF79" s="115"/>
      <c r="AG79" s="115"/>
      <c r="AH79" s="120"/>
      <c r="AI79" s="120"/>
      <c r="AJ79" s="120"/>
      <c r="AK79" s="59"/>
      <c r="AL79" s="230" t="s">
        <v>317</v>
      </c>
      <c r="AM79" s="230"/>
      <c r="AN79" s="230"/>
      <c r="AO79" s="230"/>
      <c r="AP79" s="112" t="s">
        <v>11</v>
      </c>
      <c r="AQ79" s="242" t="e">
        <f>AQ78/AQ65</f>
        <v>#N/A</v>
      </c>
      <c r="AR79" s="242"/>
      <c r="AS79" s="242"/>
      <c r="AT79" s="242"/>
      <c r="AU79" s="242"/>
      <c r="AV79" s="242"/>
      <c r="AW79" s="242"/>
      <c r="AX79" s="242"/>
      <c r="AY79" s="242"/>
      <c r="AZ79" s="242"/>
      <c r="BB79" s="51"/>
      <c r="CE79" s="10" t="s">
        <v>157</v>
      </c>
      <c r="CF79" s="19" t="s">
        <v>158</v>
      </c>
      <c r="CG79" s="7">
        <v>17.513283145127563</v>
      </c>
      <c r="CH79" s="4">
        <f t="shared" si="9"/>
        <v>251245.56000000003</v>
      </c>
    </row>
    <row r="80" spans="3:86" x14ac:dyDescent="0.25">
      <c r="C80" s="46"/>
      <c r="E80" s="120"/>
      <c r="F80" s="120"/>
      <c r="G80" s="120"/>
      <c r="H80" s="120"/>
      <c r="I80" s="120"/>
      <c r="J80" s="120"/>
      <c r="K80" s="115"/>
      <c r="L80" s="115"/>
      <c r="M80" s="115"/>
      <c r="N80" s="115"/>
      <c r="O80" s="115"/>
      <c r="P80" s="115"/>
      <c r="Q80" s="115"/>
      <c r="R80" s="115"/>
      <c r="S80" s="115"/>
      <c r="T80" s="115"/>
      <c r="U80" s="115"/>
      <c r="V80" s="115"/>
      <c r="W80" s="115"/>
      <c r="X80" s="115"/>
      <c r="Y80" s="115"/>
      <c r="Z80" s="111"/>
      <c r="AA80" s="111"/>
      <c r="AB80" s="111"/>
      <c r="AC80" s="111"/>
      <c r="AD80" s="111"/>
      <c r="AE80" s="111"/>
      <c r="AF80" s="115"/>
      <c r="AG80" s="115"/>
      <c r="AH80" s="120"/>
      <c r="AI80" s="120"/>
      <c r="AJ80" s="120"/>
      <c r="AK80" s="120"/>
      <c r="AL80" s="120"/>
      <c r="AM80" s="120"/>
      <c r="AQ80" s="120"/>
      <c r="AR80" s="120"/>
      <c r="AS80" s="120"/>
      <c r="AT80" s="120"/>
      <c r="AU80" s="120"/>
      <c r="AV80" s="120"/>
      <c r="AW80" s="120"/>
      <c r="AX80" s="120"/>
      <c r="AY80" s="120"/>
      <c r="AZ80" s="120"/>
      <c r="BB80" s="51"/>
      <c r="CE80" s="10" t="s">
        <v>159</v>
      </c>
      <c r="CF80" s="11" t="s">
        <v>160</v>
      </c>
      <c r="CG80" s="7">
        <v>18.24300362470375</v>
      </c>
      <c r="CH80" s="4">
        <f t="shared" si="9"/>
        <v>261714.13</v>
      </c>
    </row>
    <row r="81" spans="3:86" ht="17.25" thickBot="1" x14ac:dyDescent="0.3">
      <c r="C81" s="60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2"/>
      <c r="CE81" s="10" t="s">
        <v>161</v>
      </c>
      <c r="CF81" s="11" t="s">
        <v>162</v>
      </c>
      <c r="CG81" s="7">
        <v>9.0314714903108886</v>
      </c>
      <c r="CH81" s="4">
        <f t="shared" si="9"/>
        <v>129565.49</v>
      </c>
    </row>
    <row r="82" spans="3:86" x14ac:dyDescent="0.25"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  <c r="AH82" s="44"/>
      <c r="AI82" s="44"/>
      <c r="AJ82" s="44"/>
      <c r="AK82" s="44"/>
      <c r="AL82" s="44"/>
      <c r="AM82" s="44"/>
      <c r="AN82" s="44"/>
      <c r="AO82" s="44"/>
      <c r="AP82" s="44"/>
      <c r="AQ82" s="44"/>
      <c r="AR82" s="44"/>
      <c r="AS82" s="44"/>
      <c r="AT82" s="44"/>
      <c r="AU82" s="44"/>
      <c r="AV82" s="44"/>
      <c r="AW82" s="44"/>
      <c r="AX82" s="44"/>
      <c r="AY82" s="44"/>
      <c r="AZ82" s="44"/>
      <c r="BA82" s="44"/>
      <c r="BB82" s="44"/>
      <c r="CE82" s="10" t="s">
        <v>163</v>
      </c>
      <c r="CF82" s="11" t="s">
        <v>164</v>
      </c>
      <c r="CG82" s="7">
        <v>12.306423393280358</v>
      </c>
      <c r="CH82" s="4">
        <f t="shared" si="9"/>
        <v>176547.95</v>
      </c>
    </row>
    <row r="83" spans="3:86" ht="17.25" thickBot="1" x14ac:dyDescent="0.3">
      <c r="CE83" s="10" t="s">
        <v>165</v>
      </c>
      <c r="CF83" s="11" t="s">
        <v>166</v>
      </c>
      <c r="CG83" s="7">
        <v>17.52</v>
      </c>
      <c r="CH83" s="4">
        <f t="shared" si="9"/>
        <v>251341.91999999998</v>
      </c>
    </row>
    <row r="84" spans="3:86" x14ac:dyDescent="0.25">
      <c r="C84" s="43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  <c r="AH84" s="44"/>
      <c r="AI84" s="44"/>
      <c r="AJ84" s="44"/>
      <c r="AK84" s="44"/>
      <c r="AL84" s="44"/>
      <c r="AM84" s="44"/>
      <c r="AN84" s="44"/>
      <c r="AO84" s="44"/>
      <c r="AP84" s="44"/>
      <c r="AQ84" s="44"/>
      <c r="AR84" s="44"/>
      <c r="AS84" s="44"/>
      <c r="AT84" s="44"/>
      <c r="AU84" s="44"/>
      <c r="AV84" s="44"/>
      <c r="AW84" s="44"/>
      <c r="AX84" s="44"/>
      <c r="AY84" s="44"/>
      <c r="AZ84" s="44"/>
      <c r="BA84" s="44"/>
      <c r="BB84" s="45"/>
      <c r="CE84" s="12" t="s">
        <v>167</v>
      </c>
      <c r="CF84" s="13" t="s">
        <v>168</v>
      </c>
      <c r="CG84" s="7">
        <v>6.0476808866583021</v>
      </c>
      <c r="CH84" s="4">
        <f t="shared" si="9"/>
        <v>86760.03</v>
      </c>
    </row>
    <row r="85" spans="3:86" x14ac:dyDescent="0.25">
      <c r="C85" s="46"/>
      <c r="E85" s="245" t="s">
        <v>0</v>
      </c>
      <c r="F85" s="245"/>
      <c r="G85" s="245"/>
      <c r="H85" s="245"/>
      <c r="I85" s="245"/>
      <c r="J85" s="49" t="s">
        <v>11</v>
      </c>
      <c r="K85" s="252" t="s">
        <v>342</v>
      </c>
      <c r="L85" s="252"/>
      <c r="M85" s="252"/>
      <c r="N85" s="252"/>
      <c r="O85" s="252"/>
      <c r="P85" s="252"/>
      <c r="Q85" s="252"/>
      <c r="R85" s="252"/>
      <c r="S85" s="252"/>
      <c r="T85" s="252"/>
      <c r="U85" s="252"/>
      <c r="V85" s="49"/>
      <c r="W85" s="49"/>
      <c r="X85" s="49"/>
      <c r="Y85" s="49"/>
      <c r="Z85" s="49"/>
      <c r="AA85" s="49"/>
      <c r="AB85" s="49"/>
      <c r="AC85" s="49"/>
      <c r="AD85" s="50"/>
      <c r="AE85" s="50"/>
      <c r="AF85" s="50"/>
      <c r="AG85" s="50"/>
      <c r="AH85" s="245" t="s">
        <v>3</v>
      </c>
      <c r="AI85" s="245"/>
      <c r="AJ85" s="245"/>
      <c r="AK85" s="245"/>
      <c r="AL85" s="245"/>
      <c r="AM85" s="245"/>
      <c r="AN85" s="245"/>
      <c r="AO85" s="245"/>
      <c r="AP85" s="49" t="s">
        <v>11</v>
      </c>
      <c r="AQ85" s="247">
        <v>503.72</v>
      </c>
      <c r="AR85" s="247"/>
      <c r="AS85" s="247"/>
      <c r="AT85" s="247"/>
      <c r="AU85" s="49" t="s">
        <v>319</v>
      </c>
      <c r="AV85" s="49"/>
      <c r="AW85" s="49"/>
      <c r="AX85" s="49"/>
      <c r="AY85" s="49"/>
      <c r="AZ85" s="49"/>
      <c r="BB85" s="51"/>
      <c r="CE85" s="12" t="s">
        <v>169</v>
      </c>
      <c r="CF85" s="20" t="s">
        <v>170</v>
      </c>
      <c r="CG85" s="7">
        <v>9.6363041962916505</v>
      </c>
      <c r="CH85" s="4">
        <f t="shared" si="9"/>
        <v>138242.42000000001</v>
      </c>
    </row>
    <row r="86" spans="3:86" x14ac:dyDescent="0.25">
      <c r="C86" s="46"/>
      <c r="E86" s="245" t="s">
        <v>322</v>
      </c>
      <c r="F86" s="245"/>
      <c r="G86" s="245"/>
      <c r="H86" s="245"/>
      <c r="I86" s="245"/>
      <c r="J86" s="49" t="s">
        <v>11</v>
      </c>
      <c r="K86" s="245"/>
      <c r="L86" s="245"/>
      <c r="M86" s="245"/>
      <c r="N86" s="245"/>
      <c r="O86" s="245"/>
      <c r="P86" s="245"/>
      <c r="Q86" s="245"/>
      <c r="R86" s="245"/>
      <c r="S86" s="245"/>
      <c r="T86" s="245"/>
      <c r="U86" s="245"/>
      <c r="V86" s="49"/>
      <c r="W86" s="49"/>
      <c r="X86" s="49"/>
      <c r="Y86" s="49"/>
      <c r="Z86" s="49"/>
      <c r="AA86" s="49"/>
      <c r="AB86" s="49"/>
      <c r="AC86" s="49"/>
      <c r="AD86" s="50"/>
      <c r="AE86" s="50"/>
      <c r="AF86" s="50"/>
      <c r="AG86" s="50"/>
      <c r="AH86" s="245" t="s">
        <v>4</v>
      </c>
      <c r="AI86" s="245"/>
      <c r="AJ86" s="245"/>
      <c r="AK86" s="245"/>
      <c r="AL86" s="245"/>
      <c r="AM86" s="245"/>
      <c r="AN86" s="245"/>
      <c r="AO86" s="245"/>
      <c r="AP86" s="49" t="s">
        <v>11</v>
      </c>
      <c r="AQ86" s="245">
        <v>2100</v>
      </c>
      <c r="AR86" s="245"/>
      <c r="AS86" s="245"/>
      <c r="AT86" s="245"/>
      <c r="AU86" s="49" t="s">
        <v>320</v>
      </c>
      <c r="AV86" s="49"/>
      <c r="AW86" s="49"/>
      <c r="AX86" s="49"/>
      <c r="AY86" s="49"/>
      <c r="AZ86" s="49"/>
      <c r="BB86" s="51"/>
      <c r="CE86" s="10" t="s">
        <v>171</v>
      </c>
      <c r="CF86" s="21" t="s">
        <v>172</v>
      </c>
      <c r="CG86" s="7">
        <v>14.638158371671546</v>
      </c>
      <c r="CH86" s="4">
        <f t="shared" si="9"/>
        <v>209999.02</v>
      </c>
    </row>
    <row r="87" spans="3:86" x14ac:dyDescent="0.25">
      <c r="C87" s="46"/>
      <c r="E87" s="245" t="s">
        <v>1</v>
      </c>
      <c r="F87" s="245"/>
      <c r="G87" s="245"/>
      <c r="H87" s="245"/>
      <c r="I87" s="245"/>
      <c r="J87" s="49" t="s">
        <v>11</v>
      </c>
      <c r="K87" s="245" t="s">
        <v>549</v>
      </c>
      <c r="L87" s="245"/>
      <c r="M87" s="245"/>
      <c r="N87" s="245"/>
      <c r="O87" s="245"/>
      <c r="P87" s="245"/>
      <c r="Q87" s="245"/>
      <c r="R87" s="245"/>
      <c r="S87" s="245"/>
      <c r="T87" s="245"/>
      <c r="U87" s="245"/>
      <c r="V87" s="49"/>
      <c r="W87" s="49"/>
      <c r="X87" s="49"/>
      <c r="Y87" s="49"/>
      <c r="Z87" s="49"/>
      <c r="AA87" s="49"/>
      <c r="AB87" s="49"/>
      <c r="AC87" s="49"/>
      <c r="AD87" s="50"/>
      <c r="AE87" s="50"/>
      <c r="AF87" s="50"/>
      <c r="AG87" s="50"/>
      <c r="AH87" s="245"/>
      <c r="AI87" s="245"/>
      <c r="AJ87" s="245"/>
      <c r="AK87" s="245"/>
      <c r="AL87" s="245"/>
      <c r="AM87" s="245"/>
      <c r="AN87" s="245"/>
      <c r="AO87" s="245"/>
      <c r="AP87" s="49"/>
      <c r="AQ87" s="246"/>
      <c r="AR87" s="246"/>
      <c r="AS87" s="246"/>
      <c r="AT87" s="246"/>
      <c r="AU87" s="49"/>
      <c r="AV87" s="49"/>
      <c r="AW87" s="49"/>
      <c r="AX87" s="49"/>
      <c r="AY87" s="49"/>
      <c r="AZ87" s="49"/>
      <c r="BB87" s="51"/>
      <c r="CE87" s="10" t="s">
        <v>173</v>
      </c>
      <c r="CF87" s="22" t="s">
        <v>174</v>
      </c>
      <c r="CG87" s="7">
        <v>12.216808866583019</v>
      </c>
      <c r="CH87" s="4">
        <f t="shared" si="9"/>
        <v>175262.34</v>
      </c>
    </row>
    <row r="88" spans="3:86" x14ac:dyDescent="0.25">
      <c r="C88" s="46"/>
      <c r="E88" s="245" t="s">
        <v>2</v>
      </c>
      <c r="F88" s="245"/>
      <c r="G88" s="245"/>
      <c r="H88" s="245"/>
      <c r="I88" s="245"/>
      <c r="J88" s="49" t="s">
        <v>11</v>
      </c>
      <c r="K88" s="245" t="s">
        <v>337</v>
      </c>
      <c r="L88" s="245"/>
      <c r="M88" s="245"/>
      <c r="N88" s="245"/>
      <c r="O88" s="245"/>
      <c r="P88" s="245"/>
      <c r="Q88" s="245"/>
      <c r="R88" s="245"/>
      <c r="S88" s="245"/>
      <c r="T88" s="245"/>
      <c r="U88" s="245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49"/>
      <c r="AH88" s="245"/>
      <c r="AI88" s="245"/>
      <c r="AJ88" s="245"/>
      <c r="AK88" s="245"/>
      <c r="AL88" s="245"/>
      <c r="AM88" s="245"/>
      <c r="AN88" s="245"/>
      <c r="AO88" s="245"/>
      <c r="AP88" s="49"/>
      <c r="AQ88" s="49"/>
      <c r="AR88" s="49"/>
      <c r="AS88" s="49"/>
      <c r="AT88" s="49"/>
      <c r="AU88" s="49"/>
      <c r="AV88" s="49"/>
      <c r="AW88" s="49"/>
      <c r="AX88" s="49"/>
      <c r="AY88" s="49"/>
      <c r="AZ88" s="49"/>
      <c r="BB88" s="51"/>
      <c r="CE88" s="10" t="s">
        <v>175</v>
      </c>
      <c r="CF88" s="22" t="s">
        <v>176</v>
      </c>
      <c r="CG88" s="7">
        <v>9.1766143872856532</v>
      </c>
      <c r="CH88" s="4">
        <f t="shared" si="9"/>
        <v>131647.71</v>
      </c>
    </row>
    <row r="89" spans="3:86" x14ac:dyDescent="0.25">
      <c r="C89" s="46"/>
      <c r="BB89" s="51"/>
      <c r="CE89" s="10" t="s">
        <v>177</v>
      </c>
      <c r="CF89" s="22" t="s">
        <v>178</v>
      </c>
      <c r="CG89" s="7">
        <v>23.90083368186254</v>
      </c>
      <c r="CH89" s="4">
        <f t="shared" si="9"/>
        <v>342881.36</v>
      </c>
    </row>
    <row r="90" spans="3:86" x14ac:dyDescent="0.25">
      <c r="C90" s="46"/>
      <c r="BB90" s="51"/>
      <c r="CE90" s="10" t="s">
        <v>179</v>
      </c>
      <c r="CF90" s="22" t="s">
        <v>180</v>
      </c>
      <c r="CG90" s="7">
        <v>8.8825477485013238</v>
      </c>
      <c r="CH90" s="4">
        <f t="shared" si="9"/>
        <v>127429.02999999998</v>
      </c>
    </row>
    <row r="91" spans="3:86" x14ac:dyDescent="0.25">
      <c r="C91" s="46"/>
      <c r="BB91" s="51"/>
      <c r="CE91" s="10" t="s">
        <v>181</v>
      </c>
      <c r="CF91" s="22" t="s">
        <v>182</v>
      </c>
      <c r="CG91" s="7">
        <v>7.6998738324271576</v>
      </c>
      <c r="CH91" s="4">
        <f t="shared" si="9"/>
        <v>110462.39</v>
      </c>
    </row>
    <row r="92" spans="3:86" x14ac:dyDescent="0.25">
      <c r="C92" s="46"/>
      <c r="E92" s="208"/>
      <c r="F92" s="209"/>
      <c r="G92" s="209"/>
      <c r="H92" s="209"/>
      <c r="I92" s="209"/>
      <c r="J92" s="209"/>
      <c r="K92" s="210" t="e">
        <f t="shared" ref="K92:K97" si="10">VLOOKUP(E92,$CE$1:$CH$1004,2,FALSE)</f>
        <v>#N/A</v>
      </c>
      <c r="L92" s="210"/>
      <c r="M92" s="210"/>
      <c r="N92" s="210"/>
      <c r="O92" s="210"/>
      <c r="P92" s="210"/>
      <c r="Q92" s="210"/>
      <c r="R92" s="210"/>
      <c r="S92" s="210"/>
      <c r="T92" s="210"/>
      <c r="U92" s="210"/>
      <c r="V92" s="210"/>
      <c r="W92" s="210"/>
      <c r="X92" s="210"/>
      <c r="Y92" s="117"/>
      <c r="Z92" s="211"/>
      <c r="AA92" s="211"/>
      <c r="AB92" s="211"/>
      <c r="AC92" s="211"/>
      <c r="AD92" s="211"/>
      <c r="AE92" s="211"/>
      <c r="AF92" s="210" t="s">
        <v>315</v>
      </c>
      <c r="AG92" s="210"/>
      <c r="AH92" s="212"/>
      <c r="AI92" s="212"/>
      <c r="AJ92" s="212"/>
      <c r="AK92" s="212"/>
      <c r="AL92" s="212"/>
      <c r="AM92" s="212"/>
      <c r="AN92" s="52" t="s">
        <v>316</v>
      </c>
      <c r="AO92" s="52"/>
      <c r="AP92" s="213" t="e">
        <f t="shared" ref="AP92:AP97" si="11">(AH92*VLOOKUP(E92,$CE$1:$CH$1004,4,FALSE))/1000</f>
        <v>#N/A</v>
      </c>
      <c r="AQ92" s="213"/>
      <c r="AR92" s="213"/>
      <c r="AS92" s="213"/>
      <c r="AT92" s="213"/>
      <c r="AU92" s="213"/>
      <c r="AV92" s="213"/>
      <c r="AW92" s="213"/>
      <c r="AX92" s="213"/>
      <c r="AY92" s="213"/>
      <c r="AZ92" s="214"/>
      <c r="BB92" s="51"/>
      <c r="CE92" s="10" t="s">
        <v>183</v>
      </c>
      <c r="CF92" s="11" t="s">
        <v>184</v>
      </c>
      <c r="CG92" s="7">
        <v>0.59577582601421997</v>
      </c>
      <c r="CH92" s="4">
        <f t="shared" si="9"/>
        <v>8547</v>
      </c>
    </row>
    <row r="93" spans="3:86" x14ac:dyDescent="0.25">
      <c r="C93" s="46"/>
      <c r="E93" s="200"/>
      <c r="F93" s="243"/>
      <c r="G93" s="243"/>
      <c r="H93" s="243"/>
      <c r="I93" s="243"/>
      <c r="J93" s="243"/>
      <c r="K93" s="230" t="e">
        <f t="shared" si="10"/>
        <v>#N/A</v>
      </c>
      <c r="L93" s="230"/>
      <c r="M93" s="230"/>
      <c r="N93" s="230"/>
      <c r="O93" s="230"/>
      <c r="P93" s="230"/>
      <c r="Q93" s="230"/>
      <c r="R93" s="230"/>
      <c r="S93" s="230"/>
      <c r="T93" s="230"/>
      <c r="U93" s="230"/>
      <c r="V93" s="230"/>
      <c r="W93" s="230"/>
      <c r="X93" s="230"/>
      <c r="Y93" s="115"/>
      <c r="Z93" s="203"/>
      <c r="AA93" s="203"/>
      <c r="AB93" s="203"/>
      <c r="AC93" s="203"/>
      <c r="AD93" s="203"/>
      <c r="AE93" s="203"/>
      <c r="AF93" s="230" t="s">
        <v>315</v>
      </c>
      <c r="AG93" s="230"/>
      <c r="AH93" s="249"/>
      <c r="AI93" s="249"/>
      <c r="AJ93" s="249"/>
      <c r="AK93" s="249"/>
      <c r="AL93" s="249"/>
      <c r="AM93" s="249"/>
      <c r="AN93" s="41" t="s">
        <v>316</v>
      </c>
      <c r="AP93" s="242" t="e">
        <f t="shared" si="11"/>
        <v>#N/A</v>
      </c>
      <c r="AQ93" s="242"/>
      <c r="AR93" s="242"/>
      <c r="AS93" s="242"/>
      <c r="AT93" s="242"/>
      <c r="AU93" s="242"/>
      <c r="AV93" s="242"/>
      <c r="AW93" s="242"/>
      <c r="AX93" s="242"/>
      <c r="AY93" s="242"/>
      <c r="AZ93" s="206"/>
      <c r="BB93" s="51"/>
      <c r="CE93" s="10" t="s">
        <v>185</v>
      </c>
      <c r="CF93" s="11" t="s">
        <v>186</v>
      </c>
      <c r="CG93" s="7">
        <v>0.41704307820995395</v>
      </c>
      <c r="CH93" s="4">
        <f t="shared" si="9"/>
        <v>5982.9</v>
      </c>
    </row>
    <row r="94" spans="3:86" x14ac:dyDescent="0.25">
      <c r="C94" s="46"/>
      <c r="E94" s="200"/>
      <c r="F94" s="243"/>
      <c r="G94" s="243"/>
      <c r="H94" s="243"/>
      <c r="I94" s="243"/>
      <c r="J94" s="243"/>
      <c r="K94" s="230" t="e">
        <f t="shared" si="10"/>
        <v>#N/A</v>
      </c>
      <c r="L94" s="230"/>
      <c r="M94" s="230"/>
      <c r="N94" s="230"/>
      <c r="O94" s="230"/>
      <c r="P94" s="230"/>
      <c r="Q94" s="230"/>
      <c r="R94" s="230"/>
      <c r="S94" s="230"/>
      <c r="T94" s="230"/>
      <c r="U94" s="230"/>
      <c r="V94" s="230"/>
      <c r="W94" s="230"/>
      <c r="X94" s="230"/>
      <c r="Y94" s="115"/>
      <c r="Z94" s="203"/>
      <c r="AA94" s="203"/>
      <c r="AB94" s="203"/>
      <c r="AC94" s="203"/>
      <c r="AD94" s="203"/>
      <c r="AE94" s="203"/>
      <c r="AF94" s="230" t="s">
        <v>315</v>
      </c>
      <c r="AG94" s="230"/>
      <c r="AH94" s="249"/>
      <c r="AI94" s="249"/>
      <c r="AJ94" s="249"/>
      <c r="AK94" s="249"/>
      <c r="AL94" s="249"/>
      <c r="AM94" s="249"/>
      <c r="AN94" s="41" t="s">
        <v>316</v>
      </c>
      <c r="AP94" s="242" t="e">
        <f t="shared" si="11"/>
        <v>#N/A</v>
      </c>
      <c r="AQ94" s="242"/>
      <c r="AR94" s="242"/>
      <c r="AS94" s="242"/>
      <c r="AT94" s="242"/>
      <c r="AU94" s="242"/>
      <c r="AV94" s="242"/>
      <c r="AW94" s="242"/>
      <c r="AX94" s="242"/>
      <c r="AY94" s="242"/>
      <c r="AZ94" s="206"/>
      <c r="BB94" s="51"/>
      <c r="CE94" s="10" t="s">
        <v>187</v>
      </c>
      <c r="CF94" s="11" t="s">
        <v>188</v>
      </c>
      <c r="CG94" s="7">
        <v>0.92429945629443744</v>
      </c>
      <c r="CH94" s="4">
        <f t="shared" si="9"/>
        <v>13260</v>
      </c>
    </row>
    <row r="95" spans="3:86" x14ac:dyDescent="0.25">
      <c r="C95" s="46"/>
      <c r="E95" s="216"/>
      <c r="F95" s="217"/>
      <c r="G95" s="217"/>
      <c r="H95" s="217"/>
      <c r="I95" s="217"/>
      <c r="J95" s="217"/>
      <c r="K95" s="218" t="e">
        <f t="shared" si="10"/>
        <v>#N/A</v>
      </c>
      <c r="L95" s="218"/>
      <c r="M95" s="218"/>
      <c r="N95" s="218"/>
      <c r="O95" s="218"/>
      <c r="P95" s="218"/>
      <c r="Q95" s="218"/>
      <c r="R95" s="218"/>
      <c r="S95" s="218"/>
      <c r="T95" s="218"/>
      <c r="U95" s="218"/>
      <c r="V95" s="218"/>
      <c r="W95" s="218"/>
      <c r="X95" s="218"/>
      <c r="Y95" s="116"/>
      <c r="Z95" s="219"/>
      <c r="AA95" s="219"/>
      <c r="AB95" s="219"/>
      <c r="AC95" s="219"/>
      <c r="AD95" s="219"/>
      <c r="AE95" s="219"/>
      <c r="AF95" s="218" t="s">
        <v>315</v>
      </c>
      <c r="AG95" s="218"/>
      <c r="AH95" s="248"/>
      <c r="AI95" s="248"/>
      <c r="AJ95" s="248"/>
      <c r="AK95" s="248"/>
      <c r="AL95" s="248"/>
      <c r="AM95" s="248"/>
      <c r="AN95" s="55" t="s">
        <v>316</v>
      </c>
      <c r="AO95" s="55"/>
      <c r="AP95" s="221" t="e">
        <f t="shared" si="11"/>
        <v>#N/A</v>
      </c>
      <c r="AQ95" s="221"/>
      <c r="AR95" s="221"/>
      <c r="AS95" s="221"/>
      <c r="AT95" s="221"/>
      <c r="AU95" s="221"/>
      <c r="AV95" s="221"/>
      <c r="AW95" s="221"/>
      <c r="AX95" s="221"/>
      <c r="AY95" s="221"/>
      <c r="AZ95" s="222"/>
      <c r="BB95" s="51"/>
      <c r="CE95" s="10" t="s">
        <v>189</v>
      </c>
      <c r="CF95" s="11" t="s">
        <v>190</v>
      </c>
      <c r="CG95" s="8">
        <v>0.27780566011431757</v>
      </c>
      <c r="CH95" s="4">
        <f t="shared" si="9"/>
        <v>3985.3999999999996</v>
      </c>
    </row>
    <row r="96" spans="3:86" x14ac:dyDescent="0.25">
      <c r="C96" s="46"/>
      <c r="E96" s="200"/>
      <c r="F96" s="243"/>
      <c r="G96" s="243"/>
      <c r="H96" s="243"/>
      <c r="I96" s="243"/>
      <c r="J96" s="243"/>
      <c r="K96" s="230" t="e">
        <f t="shared" si="10"/>
        <v>#N/A</v>
      </c>
      <c r="L96" s="230"/>
      <c r="M96" s="230"/>
      <c r="N96" s="230"/>
      <c r="O96" s="230"/>
      <c r="P96" s="230"/>
      <c r="Q96" s="230"/>
      <c r="R96" s="230"/>
      <c r="S96" s="230"/>
      <c r="T96" s="230"/>
      <c r="U96" s="230"/>
      <c r="V96" s="230"/>
      <c r="W96" s="230"/>
      <c r="X96" s="230"/>
      <c r="Y96" s="115"/>
      <c r="Z96" s="203"/>
      <c r="AA96" s="203"/>
      <c r="AB96" s="203"/>
      <c r="AC96" s="203"/>
      <c r="AD96" s="203"/>
      <c r="AE96" s="203"/>
      <c r="AF96" s="230" t="s">
        <v>315</v>
      </c>
      <c r="AG96" s="230"/>
      <c r="AH96" s="249"/>
      <c r="AI96" s="249"/>
      <c r="AJ96" s="249"/>
      <c r="AK96" s="249"/>
      <c r="AL96" s="249"/>
      <c r="AM96" s="249"/>
      <c r="AN96" s="41" t="s">
        <v>316</v>
      </c>
      <c r="AP96" s="242" t="e">
        <f t="shared" si="11"/>
        <v>#N/A</v>
      </c>
      <c r="AQ96" s="242"/>
      <c r="AR96" s="242"/>
      <c r="AS96" s="242"/>
      <c r="AT96" s="242"/>
      <c r="AU96" s="242"/>
      <c r="AV96" s="242"/>
      <c r="AW96" s="242"/>
      <c r="AX96" s="242"/>
      <c r="AY96" s="242"/>
      <c r="AZ96" s="206"/>
      <c r="BB96" s="51"/>
      <c r="CE96" s="10" t="s">
        <v>191</v>
      </c>
      <c r="CF96" s="11" t="s">
        <v>192</v>
      </c>
      <c r="CG96" s="7">
        <v>1.4798550118499931</v>
      </c>
      <c r="CH96" s="4">
        <f t="shared" si="9"/>
        <v>21230</v>
      </c>
    </row>
    <row r="97" spans="3:86" x14ac:dyDescent="0.25">
      <c r="C97" s="46"/>
      <c r="E97" s="223"/>
      <c r="F97" s="224"/>
      <c r="G97" s="224"/>
      <c r="H97" s="224"/>
      <c r="I97" s="224"/>
      <c r="J97" s="224"/>
      <c r="K97" s="225" t="e">
        <f t="shared" si="10"/>
        <v>#N/A</v>
      </c>
      <c r="L97" s="225"/>
      <c r="M97" s="225"/>
      <c r="N97" s="225"/>
      <c r="O97" s="225"/>
      <c r="P97" s="225"/>
      <c r="Q97" s="225"/>
      <c r="R97" s="225"/>
      <c r="S97" s="225"/>
      <c r="T97" s="225"/>
      <c r="U97" s="225"/>
      <c r="V97" s="225"/>
      <c r="W97" s="225"/>
      <c r="X97" s="225"/>
      <c r="Y97" s="113"/>
      <c r="Z97" s="226"/>
      <c r="AA97" s="226"/>
      <c r="AB97" s="226"/>
      <c r="AC97" s="226"/>
      <c r="AD97" s="226"/>
      <c r="AE97" s="226"/>
      <c r="AF97" s="225" t="s">
        <v>315</v>
      </c>
      <c r="AG97" s="225"/>
      <c r="AH97" s="227"/>
      <c r="AI97" s="227"/>
      <c r="AJ97" s="227"/>
      <c r="AK97" s="227"/>
      <c r="AL97" s="227"/>
      <c r="AM97" s="227"/>
      <c r="AN97" s="54" t="s">
        <v>316</v>
      </c>
      <c r="AO97" s="54"/>
      <c r="AP97" s="228" t="e">
        <f t="shared" si="11"/>
        <v>#N/A</v>
      </c>
      <c r="AQ97" s="228"/>
      <c r="AR97" s="228"/>
      <c r="AS97" s="228"/>
      <c r="AT97" s="228"/>
      <c r="AU97" s="228"/>
      <c r="AV97" s="228"/>
      <c r="AW97" s="228"/>
      <c r="AX97" s="228"/>
      <c r="AY97" s="228"/>
      <c r="AZ97" s="229"/>
      <c r="BB97" s="51"/>
      <c r="CE97" s="10" t="s">
        <v>193</v>
      </c>
      <c r="CF97" s="11" t="s">
        <v>194</v>
      </c>
      <c r="CG97" s="7">
        <v>1.4087850271852782</v>
      </c>
      <c r="CH97" s="4">
        <f t="shared" si="9"/>
        <v>20210.43</v>
      </c>
    </row>
    <row r="98" spans="3:86" x14ac:dyDescent="0.25">
      <c r="C98" s="46"/>
      <c r="E98" s="120"/>
      <c r="F98" s="120"/>
      <c r="G98" s="120"/>
      <c r="H98" s="120"/>
      <c r="I98" s="120"/>
      <c r="J98" s="120"/>
      <c r="K98" s="115"/>
      <c r="L98" s="115"/>
      <c r="M98" s="115"/>
      <c r="N98" s="115"/>
      <c r="O98" s="115"/>
      <c r="P98" s="115"/>
      <c r="Q98" s="115"/>
      <c r="R98" s="115"/>
      <c r="S98" s="115"/>
      <c r="T98" s="115"/>
      <c r="U98" s="115"/>
      <c r="V98" s="115"/>
      <c r="W98" s="115"/>
      <c r="X98" s="115"/>
      <c r="Y98" s="115"/>
      <c r="Z98" s="111"/>
      <c r="AA98" s="111"/>
      <c r="AB98" s="111"/>
      <c r="AC98" s="111"/>
      <c r="AD98" s="111"/>
      <c r="AE98" s="111"/>
      <c r="AF98" s="115"/>
      <c r="AG98" s="115"/>
      <c r="AH98" s="120"/>
      <c r="AI98" s="120"/>
      <c r="AJ98" s="120"/>
      <c r="AK98" s="120"/>
      <c r="AL98" s="120"/>
      <c r="AM98" s="120"/>
      <c r="AP98" s="112"/>
      <c r="AQ98" s="112"/>
      <c r="AR98" s="112"/>
      <c r="AS98" s="112"/>
      <c r="AT98" s="112"/>
      <c r="AU98" s="112"/>
      <c r="AV98" s="112"/>
      <c r="AW98" s="112"/>
      <c r="AX98" s="112"/>
      <c r="AY98" s="112"/>
      <c r="AZ98" s="112"/>
      <c r="BB98" s="51"/>
      <c r="CE98" s="10" t="s">
        <v>195</v>
      </c>
      <c r="CF98" s="11" t="s">
        <v>196</v>
      </c>
      <c r="CG98" s="7">
        <v>1.9592004739997211</v>
      </c>
      <c r="CH98" s="4">
        <f t="shared" si="9"/>
        <v>28106.69</v>
      </c>
    </row>
    <row r="99" spans="3:86" x14ac:dyDescent="0.25">
      <c r="C99" s="46"/>
      <c r="E99" s="120"/>
      <c r="F99" s="120"/>
      <c r="G99" s="120"/>
      <c r="H99" s="120"/>
      <c r="I99" s="120"/>
      <c r="J99" s="120"/>
      <c r="K99" s="115"/>
      <c r="L99" s="115"/>
      <c r="M99" s="115"/>
      <c r="N99" s="115"/>
      <c r="O99" s="115"/>
      <c r="P99" s="115"/>
      <c r="Q99" s="115"/>
      <c r="R99" s="115"/>
      <c r="S99" s="115"/>
      <c r="T99" s="115"/>
      <c r="U99" s="115"/>
      <c r="V99" s="115"/>
      <c r="W99" s="115"/>
      <c r="X99" s="115"/>
      <c r="Y99" s="115"/>
      <c r="Z99" s="111"/>
      <c r="AA99" s="111"/>
      <c r="AB99" s="111"/>
      <c r="AC99" s="111"/>
      <c r="AD99" s="111"/>
      <c r="AE99" s="111"/>
      <c r="AF99" s="115"/>
      <c r="AG99" s="115"/>
      <c r="AH99" s="120"/>
      <c r="AI99" s="120"/>
      <c r="AJ99" s="120"/>
      <c r="AK99" s="59"/>
      <c r="AL99" s="230" t="s">
        <v>318</v>
      </c>
      <c r="AM99" s="230"/>
      <c r="AN99" s="230"/>
      <c r="AO99" s="230"/>
      <c r="AP99" s="112" t="s">
        <v>11</v>
      </c>
      <c r="AQ99" s="242" t="e">
        <f>SUM(AP92:AZ97)</f>
        <v>#N/A</v>
      </c>
      <c r="AR99" s="242"/>
      <c r="AS99" s="242"/>
      <c r="AT99" s="242"/>
      <c r="AU99" s="242"/>
      <c r="AV99" s="242"/>
      <c r="AW99" s="242"/>
      <c r="AX99" s="242"/>
      <c r="AY99" s="242"/>
      <c r="AZ99" s="242"/>
      <c r="BB99" s="51"/>
      <c r="CE99" s="10" t="s">
        <v>9</v>
      </c>
      <c r="CF99" s="11" t="s">
        <v>197</v>
      </c>
      <c r="CG99" s="7">
        <v>0.1663529903805939</v>
      </c>
      <c r="CH99" s="4">
        <f t="shared" si="9"/>
        <v>2386.5</v>
      </c>
    </row>
    <row r="100" spans="3:86" x14ac:dyDescent="0.25">
      <c r="C100" s="46"/>
      <c r="E100" s="120"/>
      <c r="F100" s="120"/>
      <c r="G100" s="120"/>
      <c r="H100" s="120"/>
      <c r="I100" s="120"/>
      <c r="J100" s="120"/>
      <c r="K100" s="115"/>
      <c r="L100" s="115"/>
      <c r="M100" s="115"/>
      <c r="N100" s="115"/>
      <c r="O100" s="115"/>
      <c r="P100" s="115"/>
      <c r="Q100" s="115"/>
      <c r="R100" s="115"/>
      <c r="S100" s="115"/>
      <c r="T100" s="115"/>
      <c r="U100" s="115"/>
      <c r="V100" s="115"/>
      <c r="W100" s="115"/>
      <c r="X100" s="115"/>
      <c r="Y100" s="115"/>
      <c r="Z100" s="111"/>
      <c r="AA100" s="111"/>
      <c r="AB100" s="111"/>
      <c r="AC100" s="111"/>
      <c r="AD100" s="111"/>
      <c r="AE100" s="111"/>
      <c r="AF100" s="115"/>
      <c r="AG100" s="115"/>
      <c r="AH100" s="120"/>
      <c r="AI100" s="120"/>
      <c r="AJ100" s="120"/>
      <c r="AK100" s="59"/>
      <c r="AL100" s="230" t="s">
        <v>317</v>
      </c>
      <c r="AM100" s="230"/>
      <c r="AN100" s="230"/>
      <c r="AO100" s="230"/>
      <c r="AP100" s="112" t="s">
        <v>11</v>
      </c>
      <c r="AQ100" s="242" t="e">
        <f>AQ99/AQ86</f>
        <v>#N/A</v>
      </c>
      <c r="AR100" s="242"/>
      <c r="AS100" s="242"/>
      <c r="AT100" s="242"/>
      <c r="AU100" s="242"/>
      <c r="AV100" s="242"/>
      <c r="AW100" s="242"/>
      <c r="AX100" s="242"/>
      <c r="AY100" s="242"/>
      <c r="AZ100" s="242"/>
      <c r="BB100" s="51"/>
      <c r="CE100" s="10" t="s">
        <v>10</v>
      </c>
      <c r="CF100" s="11" t="s">
        <v>198</v>
      </c>
      <c r="CG100" s="7">
        <v>0.61898787118360521</v>
      </c>
      <c r="CH100" s="4">
        <f t="shared" si="9"/>
        <v>8880</v>
      </c>
    </row>
    <row r="101" spans="3:86" x14ac:dyDescent="0.25">
      <c r="C101" s="46"/>
      <c r="E101" s="120"/>
      <c r="F101" s="120"/>
      <c r="G101" s="120"/>
      <c r="H101" s="120"/>
      <c r="I101" s="120"/>
      <c r="J101" s="120"/>
      <c r="K101" s="115"/>
      <c r="L101" s="115"/>
      <c r="M101" s="115"/>
      <c r="N101" s="115"/>
      <c r="O101" s="115"/>
      <c r="P101" s="115"/>
      <c r="Q101" s="115"/>
      <c r="R101" s="115"/>
      <c r="S101" s="115"/>
      <c r="T101" s="115"/>
      <c r="U101" s="115"/>
      <c r="V101" s="115"/>
      <c r="W101" s="115"/>
      <c r="X101" s="115"/>
      <c r="Y101" s="115"/>
      <c r="Z101" s="111"/>
      <c r="AA101" s="111"/>
      <c r="AB101" s="111"/>
      <c r="AC101" s="111"/>
      <c r="AD101" s="111"/>
      <c r="AE101" s="111"/>
      <c r="AF101" s="115"/>
      <c r="AG101" s="115"/>
      <c r="AH101" s="120"/>
      <c r="AI101" s="120"/>
      <c r="AJ101" s="120"/>
      <c r="AK101" s="120"/>
      <c r="AL101" s="120"/>
      <c r="AM101" s="120"/>
      <c r="AQ101" s="120"/>
      <c r="AR101" s="120"/>
      <c r="AS101" s="120"/>
      <c r="AT101" s="120"/>
      <c r="AU101" s="120"/>
      <c r="AV101" s="120"/>
      <c r="AW101" s="120"/>
      <c r="AX101" s="120"/>
      <c r="AY101" s="120"/>
      <c r="AZ101" s="120"/>
      <c r="BB101" s="51"/>
      <c r="CE101" s="10" t="s">
        <v>199</v>
      </c>
      <c r="CF101" s="11" t="s">
        <v>200</v>
      </c>
      <c r="CG101" s="7">
        <v>0.794646591384358</v>
      </c>
      <c r="CH101" s="4">
        <f t="shared" si="9"/>
        <v>11400</v>
      </c>
    </row>
    <row r="102" spans="3:86" ht="17.25" thickBot="1" x14ac:dyDescent="0.3">
      <c r="C102" s="60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  <c r="BB102" s="62"/>
      <c r="CE102" s="10" t="s">
        <v>201</v>
      </c>
      <c r="CF102" s="11" t="s">
        <v>202</v>
      </c>
      <c r="CG102" s="7">
        <v>0.71099958176495193</v>
      </c>
      <c r="CH102" s="4">
        <f t="shared" si="9"/>
        <v>10200</v>
      </c>
    </row>
    <row r="103" spans="3:86" x14ac:dyDescent="0.25"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CE103" s="10" t="s">
        <v>203</v>
      </c>
      <c r="CF103" s="11" t="s">
        <v>204</v>
      </c>
      <c r="CG103" s="7">
        <v>1.3377959012965286</v>
      </c>
      <c r="CH103" s="4">
        <f t="shared" si="9"/>
        <v>19192.02</v>
      </c>
    </row>
    <row r="104" spans="3:86" ht="17.25" thickBot="1" x14ac:dyDescent="0.3">
      <c r="CE104" s="10" t="s">
        <v>205</v>
      </c>
      <c r="CF104" s="11" t="s">
        <v>206</v>
      </c>
      <c r="CG104" s="7">
        <v>2.4213495050885263</v>
      </c>
      <c r="CH104" s="4">
        <f t="shared" si="9"/>
        <v>34736.68</v>
      </c>
    </row>
    <row r="105" spans="3:86" x14ac:dyDescent="0.25">
      <c r="C105" s="43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5"/>
      <c r="CE105" s="10" t="s">
        <v>207</v>
      </c>
      <c r="CF105" s="11" t="s">
        <v>208</v>
      </c>
      <c r="CG105" s="7">
        <v>0.88</v>
      </c>
      <c r="CH105" s="4">
        <f t="shared" si="9"/>
        <v>12624.48</v>
      </c>
    </row>
    <row r="106" spans="3:86" x14ac:dyDescent="0.25">
      <c r="C106" s="46"/>
      <c r="E106" s="245" t="s">
        <v>0</v>
      </c>
      <c r="F106" s="245"/>
      <c r="G106" s="245"/>
      <c r="H106" s="245"/>
      <c r="I106" s="245"/>
      <c r="J106" s="49" t="s">
        <v>11</v>
      </c>
      <c r="K106" s="252" t="s">
        <v>353</v>
      </c>
      <c r="L106" s="252"/>
      <c r="M106" s="252"/>
      <c r="N106" s="252"/>
      <c r="O106" s="252"/>
      <c r="P106" s="252"/>
      <c r="Q106" s="252"/>
      <c r="R106" s="252"/>
      <c r="S106" s="252"/>
      <c r="T106" s="252"/>
      <c r="U106" s="252"/>
      <c r="V106" s="49"/>
      <c r="W106" s="49"/>
      <c r="X106" s="49"/>
      <c r="Y106" s="49"/>
      <c r="Z106" s="49"/>
      <c r="AA106" s="49"/>
      <c r="AB106" s="49"/>
      <c r="AC106" s="49"/>
      <c r="AD106" s="50"/>
      <c r="AE106" s="50"/>
      <c r="AF106" s="50"/>
      <c r="AG106" s="50"/>
      <c r="AH106" s="245" t="s">
        <v>3</v>
      </c>
      <c r="AI106" s="245"/>
      <c r="AJ106" s="245"/>
      <c r="AK106" s="245"/>
      <c r="AL106" s="245"/>
      <c r="AM106" s="245"/>
      <c r="AN106" s="245"/>
      <c r="AO106" s="245"/>
      <c r="AP106" s="49" t="s">
        <v>11</v>
      </c>
      <c r="AQ106" s="247">
        <v>503.72</v>
      </c>
      <c r="AR106" s="247"/>
      <c r="AS106" s="247"/>
      <c r="AT106" s="247"/>
      <c r="AU106" s="49" t="s">
        <v>319</v>
      </c>
      <c r="AV106" s="49"/>
      <c r="AW106" s="49"/>
      <c r="AX106" s="49"/>
      <c r="AY106" s="49"/>
      <c r="AZ106" s="49"/>
      <c r="BB106" s="51"/>
      <c r="CE106" s="12" t="s">
        <v>209</v>
      </c>
      <c r="CF106" s="13" t="s">
        <v>210</v>
      </c>
      <c r="CG106" s="7">
        <v>3.1523232956921792</v>
      </c>
      <c r="CH106" s="4">
        <f t="shared" si="9"/>
        <v>45223.23</v>
      </c>
    </row>
    <row r="107" spans="3:86" x14ac:dyDescent="0.25">
      <c r="C107" s="46"/>
      <c r="E107" s="245" t="s">
        <v>322</v>
      </c>
      <c r="F107" s="245"/>
      <c r="G107" s="245"/>
      <c r="H107" s="245"/>
      <c r="I107" s="245"/>
      <c r="J107" s="49" t="s">
        <v>11</v>
      </c>
      <c r="K107" s="245"/>
      <c r="L107" s="245"/>
      <c r="M107" s="245"/>
      <c r="N107" s="245"/>
      <c r="O107" s="245"/>
      <c r="P107" s="245"/>
      <c r="Q107" s="245"/>
      <c r="R107" s="245"/>
      <c r="S107" s="245"/>
      <c r="T107" s="245"/>
      <c r="U107" s="245"/>
      <c r="V107" s="49"/>
      <c r="W107" s="49"/>
      <c r="X107" s="49"/>
      <c r="Y107" s="49"/>
      <c r="Z107" s="49"/>
      <c r="AA107" s="49"/>
      <c r="AB107" s="49"/>
      <c r="AC107" s="49"/>
      <c r="AD107" s="50"/>
      <c r="AE107" s="50"/>
      <c r="AF107" s="50"/>
      <c r="AG107" s="50"/>
      <c r="AH107" s="245" t="s">
        <v>4</v>
      </c>
      <c r="AI107" s="245"/>
      <c r="AJ107" s="245"/>
      <c r="AK107" s="245"/>
      <c r="AL107" s="245"/>
      <c r="AM107" s="245"/>
      <c r="AN107" s="245"/>
      <c r="AO107" s="245"/>
      <c r="AP107" s="49" t="s">
        <v>11</v>
      </c>
      <c r="AQ107" s="245">
        <v>2100</v>
      </c>
      <c r="AR107" s="245"/>
      <c r="AS107" s="245"/>
      <c r="AT107" s="245"/>
      <c r="AU107" s="49" t="s">
        <v>320</v>
      </c>
      <c r="AV107" s="49"/>
      <c r="AW107" s="49"/>
      <c r="AX107" s="49"/>
      <c r="AY107" s="49"/>
      <c r="AZ107" s="49"/>
      <c r="BB107" s="51"/>
      <c r="CE107" s="5" t="s">
        <v>211</v>
      </c>
      <c r="CF107" s="11" t="s">
        <v>212</v>
      </c>
      <c r="CG107" s="7">
        <v>1.3936128537571448</v>
      </c>
      <c r="CH107" s="4">
        <f t="shared" si="9"/>
        <v>19992.77</v>
      </c>
    </row>
    <row r="108" spans="3:86" x14ac:dyDescent="0.25">
      <c r="C108" s="46"/>
      <c r="E108" s="245" t="s">
        <v>1</v>
      </c>
      <c r="F108" s="245"/>
      <c r="G108" s="245"/>
      <c r="H108" s="245"/>
      <c r="I108" s="245"/>
      <c r="J108" s="49" t="s">
        <v>11</v>
      </c>
      <c r="K108" s="245" t="s">
        <v>549</v>
      </c>
      <c r="L108" s="245"/>
      <c r="M108" s="245"/>
      <c r="N108" s="245"/>
      <c r="O108" s="245"/>
      <c r="P108" s="245"/>
      <c r="Q108" s="245"/>
      <c r="R108" s="245"/>
      <c r="S108" s="245"/>
      <c r="T108" s="245"/>
      <c r="U108" s="245"/>
      <c r="V108" s="49"/>
      <c r="W108" s="49"/>
      <c r="X108" s="49"/>
      <c r="Y108" s="49"/>
      <c r="Z108" s="49"/>
      <c r="AA108" s="49"/>
      <c r="AB108" s="49"/>
      <c r="AC108" s="49"/>
      <c r="AD108" s="50"/>
      <c r="AE108" s="50"/>
      <c r="AF108" s="50"/>
      <c r="AG108" s="50"/>
      <c r="AH108" s="245"/>
      <c r="AI108" s="245"/>
      <c r="AJ108" s="245"/>
      <c r="AK108" s="245"/>
      <c r="AL108" s="245"/>
      <c r="AM108" s="245"/>
      <c r="AN108" s="245"/>
      <c r="AO108" s="245"/>
      <c r="AP108" s="49"/>
      <c r="AQ108" s="246"/>
      <c r="AR108" s="246"/>
      <c r="AS108" s="246"/>
      <c r="AT108" s="246"/>
      <c r="AU108" s="49"/>
      <c r="AV108" s="49"/>
      <c r="AW108" s="49"/>
      <c r="AX108" s="49"/>
      <c r="AY108" s="49"/>
      <c r="AZ108" s="49"/>
      <c r="BB108" s="51"/>
      <c r="CE108" s="10" t="s">
        <v>213</v>
      </c>
      <c r="CF108" s="11" t="s">
        <v>214</v>
      </c>
      <c r="CG108" s="7">
        <v>0.59725149867558902</v>
      </c>
      <c r="CH108" s="4">
        <f t="shared" si="9"/>
        <v>8568.17</v>
      </c>
    </row>
    <row r="109" spans="3:86" x14ac:dyDescent="0.25">
      <c r="C109" s="46"/>
      <c r="E109" s="245" t="s">
        <v>2</v>
      </c>
      <c r="F109" s="245"/>
      <c r="G109" s="245"/>
      <c r="H109" s="245"/>
      <c r="I109" s="245"/>
      <c r="J109" s="49" t="s">
        <v>11</v>
      </c>
      <c r="K109" s="245" t="s">
        <v>337</v>
      </c>
      <c r="L109" s="245"/>
      <c r="M109" s="245"/>
      <c r="N109" s="245"/>
      <c r="O109" s="245"/>
      <c r="P109" s="245"/>
      <c r="Q109" s="245"/>
      <c r="R109" s="245"/>
      <c r="S109" s="245"/>
      <c r="T109" s="245"/>
      <c r="U109" s="245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245"/>
      <c r="AI109" s="245"/>
      <c r="AJ109" s="245"/>
      <c r="AK109" s="245"/>
      <c r="AL109" s="245"/>
      <c r="AM109" s="245"/>
      <c r="AN109" s="245"/>
      <c r="AO109" s="245"/>
      <c r="AP109" s="49"/>
      <c r="AQ109" s="49"/>
      <c r="AR109" s="49"/>
      <c r="AS109" s="49"/>
      <c r="AT109" s="49"/>
      <c r="AU109" s="49"/>
      <c r="AV109" s="49"/>
      <c r="AW109" s="49"/>
      <c r="AX109" s="49"/>
      <c r="AY109" s="49"/>
      <c r="AZ109" s="49"/>
      <c r="BB109" s="51"/>
      <c r="CE109" s="10" t="s">
        <v>8</v>
      </c>
      <c r="CF109" s="11" t="s">
        <v>215</v>
      </c>
      <c r="CG109" s="7">
        <v>1.4379018541753799</v>
      </c>
      <c r="CH109" s="4">
        <f t="shared" si="9"/>
        <v>20628.14</v>
      </c>
    </row>
    <row r="110" spans="3:86" x14ac:dyDescent="0.25">
      <c r="C110" s="46"/>
      <c r="BB110" s="51"/>
      <c r="CE110" s="10" t="s">
        <v>216</v>
      </c>
      <c r="CF110" s="11" t="s">
        <v>217</v>
      </c>
      <c r="CG110" s="7">
        <v>1.1666499372647428</v>
      </c>
      <c r="CH110" s="4">
        <f t="shared" si="9"/>
        <v>16736.759999999998</v>
      </c>
    </row>
    <row r="111" spans="3:86" x14ac:dyDescent="0.25">
      <c r="C111" s="46"/>
      <c r="BB111" s="51"/>
      <c r="CE111" s="10" t="s">
        <v>218</v>
      </c>
      <c r="CF111" s="11" t="s">
        <v>219</v>
      </c>
      <c r="CG111" s="7">
        <v>0.83646591384358016</v>
      </c>
      <c r="CH111" s="4">
        <f t="shared" si="9"/>
        <v>11999.94</v>
      </c>
    </row>
    <row r="112" spans="3:86" x14ac:dyDescent="0.25">
      <c r="C112" s="46"/>
      <c r="BB112" s="51"/>
      <c r="CE112" s="10" t="s">
        <v>220</v>
      </c>
      <c r="CF112" s="11" t="s">
        <v>221</v>
      </c>
      <c r="CG112" s="7">
        <v>1.2344904502997351</v>
      </c>
      <c r="CH112" s="4">
        <f t="shared" si="9"/>
        <v>17710</v>
      </c>
    </row>
    <row r="113" spans="3:86" x14ac:dyDescent="0.25">
      <c r="C113" s="46"/>
      <c r="E113" s="208"/>
      <c r="F113" s="209"/>
      <c r="G113" s="209"/>
      <c r="H113" s="209"/>
      <c r="I113" s="209"/>
      <c r="J113" s="209"/>
      <c r="K113" s="210" t="e">
        <f t="shared" ref="K113:K118" si="12">VLOOKUP(E113,$CE$1:$CH$1004,2,FALSE)</f>
        <v>#N/A</v>
      </c>
      <c r="L113" s="210"/>
      <c r="M113" s="210"/>
      <c r="N113" s="210"/>
      <c r="O113" s="210"/>
      <c r="P113" s="210"/>
      <c r="Q113" s="210"/>
      <c r="R113" s="210"/>
      <c r="S113" s="210"/>
      <c r="T113" s="210"/>
      <c r="U113" s="210"/>
      <c r="V113" s="210"/>
      <c r="W113" s="210"/>
      <c r="X113" s="210"/>
      <c r="Y113" s="117"/>
      <c r="Z113" s="211"/>
      <c r="AA113" s="211"/>
      <c r="AB113" s="211"/>
      <c r="AC113" s="211"/>
      <c r="AD113" s="211"/>
      <c r="AE113" s="211"/>
      <c r="AF113" s="210" t="s">
        <v>315</v>
      </c>
      <c r="AG113" s="210"/>
      <c r="AH113" s="212"/>
      <c r="AI113" s="212"/>
      <c r="AJ113" s="212"/>
      <c r="AK113" s="212"/>
      <c r="AL113" s="212"/>
      <c r="AM113" s="212"/>
      <c r="AN113" s="52" t="s">
        <v>316</v>
      </c>
      <c r="AO113" s="52"/>
      <c r="AP113" s="213" t="e">
        <f t="shared" ref="AP113:AP118" si="13">(AH113*VLOOKUP(E113,$CE$1:$CH$1004,4,FALSE))/1000</f>
        <v>#N/A</v>
      </c>
      <c r="AQ113" s="213"/>
      <c r="AR113" s="213"/>
      <c r="AS113" s="213"/>
      <c r="AT113" s="213"/>
      <c r="AU113" s="213"/>
      <c r="AV113" s="213"/>
      <c r="AW113" s="213"/>
      <c r="AX113" s="213"/>
      <c r="AY113" s="213"/>
      <c r="AZ113" s="214"/>
      <c r="BB113" s="51"/>
      <c r="CE113" s="10" t="s">
        <v>222</v>
      </c>
      <c r="CF113" s="11" t="s">
        <v>223</v>
      </c>
      <c r="CG113" s="7">
        <v>0.84344068032901154</v>
      </c>
      <c r="CH113" s="4">
        <f t="shared" si="9"/>
        <v>12100</v>
      </c>
    </row>
    <row r="114" spans="3:86" x14ac:dyDescent="0.25">
      <c r="C114" s="46"/>
      <c r="E114" s="200"/>
      <c r="F114" s="243"/>
      <c r="G114" s="243"/>
      <c r="H114" s="243"/>
      <c r="I114" s="243"/>
      <c r="J114" s="243"/>
      <c r="K114" s="230" t="e">
        <f t="shared" si="12"/>
        <v>#N/A</v>
      </c>
      <c r="L114" s="230"/>
      <c r="M114" s="230"/>
      <c r="N114" s="230"/>
      <c r="O114" s="230"/>
      <c r="P114" s="230"/>
      <c r="Q114" s="230"/>
      <c r="R114" s="230"/>
      <c r="S114" s="230"/>
      <c r="T114" s="230"/>
      <c r="U114" s="230"/>
      <c r="V114" s="230"/>
      <c r="W114" s="230"/>
      <c r="X114" s="230"/>
      <c r="Y114" s="115"/>
      <c r="Z114" s="203"/>
      <c r="AA114" s="203"/>
      <c r="AB114" s="203"/>
      <c r="AC114" s="203"/>
      <c r="AD114" s="203"/>
      <c r="AE114" s="203"/>
      <c r="AF114" s="230" t="s">
        <v>315</v>
      </c>
      <c r="AG114" s="230"/>
      <c r="AH114" s="249"/>
      <c r="AI114" s="249"/>
      <c r="AJ114" s="249"/>
      <c r="AK114" s="249"/>
      <c r="AL114" s="249"/>
      <c r="AM114" s="249"/>
      <c r="AN114" s="41" t="s">
        <v>316</v>
      </c>
      <c r="AP114" s="242" t="e">
        <f t="shared" si="13"/>
        <v>#N/A</v>
      </c>
      <c r="AQ114" s="242"/>
      <c r="AR114" s="242"/>
      <c r="AS114" s="242"/>
      <c r="AT114" s="242"/>
      <c r="AU114" s="242"/>
      <c r="AV114" s="242"/>
      <c r="AW114" s="242"/>
      <c r="AX114" s="242"/>
      <c r="AY114" s="242"/>
      <c r="AZ114" s="206"/>
      <c r="BB114" s="51"/>
      <c r="CE114" s="10" t="s">
        <v>224</v>
      </c>
      <c r="CF114" s="11" t="s">
        <v>225</v>
      </c>
      <c r="CG114" s="7">
        <v>0.58723825456573264</v>
      </c>
      <c r="CH114" s="4">
        <f t="shared" si="9"/>
        <v>8424.52</v>
      </c>
    </row>
    <row r="115" spans="3:86" x14ac:dyDescent="0.25">
      <c r="C115" s="46"/>
      <c r="E115" s="200"/>
      <c r="F115" s="243"/>
      <c r="G115" s="243"/>
      <c r="H115" s="243"/>
      <c r="I115" s="243"/>
      <c r="J115" s="243"/>
      <c r="K115" s="230" t="e">
        <f t="shared" si="12"/>
        <v>#N/A</v>
      </c>
      <c r="L115" s="230"/>
      <c r="M115" s="230"/>
      <c r="N115" s="230"/>
      <c r="O115" s="230"/>
      <c r="P115" s="230"/>
      <c r="Q115" s="230"/>
      <c r="R115" s="230"/>
      <c r="S115" s="230"/>
      <c r="T115" s="230"/>
      <c r="U115" s="230"/>
      <c r="V115" s="230"/>
      <c r="W115" s="230"/>
      <c r="X115" s="230"/>
      <c r="Y115" s="115"/>
      <c r="Z115" s="203"/>
      <c r="AA115" s="203"/>
      <c r="AB115" s="203"/>
      <c r="AC115" s="203"/>
      <c r="AD115" s="203"/>
      <c r="AE115" s="203"/>
      <c r="AF115" s="230" t="s">
        <v>315</v>
      </c>
      <c r="AG115" s="230"/>
      <c r="AH115" s="249"/>
      <c r="AI115" s="249"/>
      <c r="AJ115" s="249"/>
      <c r="AK115" s="249"/>
      <c r="AL115" s="249"/>
      <c r="AM115" s="249"/>
      <c r="AN115" s="41" t="s">
        <v>316</v>
      </c>
      <c r="AP115" s="242" t="e">
        <f t="shared" si="13"/>
        <v>#N/A</v>
      </c>
      <c r="AQ115" s="242"/>
      <c r="AR115" s="242"/>
      <c r="AS115" s="242"/>
      <c r="AT115" s="242"/>
      <c r="AU115" s="242"/>
      <c r="AV115" s="242"/>
      <c r="AW115" s="242"/>
      <c r="AX115" s="242"/>
      <c r="AY115" s="242"/>
      <c r="AZ115" s="206"/>
      <c r="BB115" s="51"/>
      <c r="CE115" s="10" t="s">
        <v>226</v>
      </c>
      <c r="CF115" s="11" t="s">
        <v>227</v>
      </c>
      <c r="CG115" s="23">
        <v>2.9269482782657188</v>
      </c>
      <c r="CH115" s="4">
        <f t="shared" si="9"/>
        <v>41990</v>
      </c>
    </row>
    <row r="116" spans="3:86" x14ac:dyDescent="0.25">
      <c r="C116" s="46"/>
      <c r="E116" s="216"/>
      <c r="F116" s="217"/>
      <c r="G116" s="217"/>
      <c r="H116" s="217"/>
      <c r="I116" s="217"/>
      <c r="J116" s="217"/>
      <c r="K116" s="218" t="e">
        <f t="shared" si="12"/>
        <v>#N/A</v>
      </c>
      <c r="L116" s="218"/>
      <c r="M116" s="218"/>
      <c r="N116" s="218"/>
      <c r="O116" s="218"/>
      <c r="P116" s="218"/>
      <c r="Q116" s="218"/>
      <c r="R116" s="218"/>
      <c r="S116" s="218"/>
      <c r="T116" s="218"/>
      <c r="U116" s="218"/>
      <c r="V116" s="218"/>
      <c r="W116" s="218"/>
      <c r="X116" s="218"/>
      <c r="Y116" s="116"/>
      <c r="Z116" s="219"/>
      <c r="AA116" s="219"/>
      <c r="AB116" s="219"/>
      <c r="AC116" s="219"/>
      <c r="AD116" s="219"/>
      <c r="AE116" s="219"/>
      <c r="AF116" s="218" t="s">
        <v>315</v>
      </c>
      <c r="AG116" s="218"/>
      <c r="AH116" s="248"/>
      <c r="AI116" s="248"/>
      <c r="AJ116" s="248"/>
      <c r="AK116" s="248"/>
      <c r="AL116" s="248"/>
      <c r="AM116" s="248"/>
      <c r="AN116" s="55" t="s">
        <v>316</v>
      </c>
      <c r="AO116" s="55"/>
      <c r="AP116" s="221" t="e">
        <f t="shared" si="13"/>
        <v>#N/A</v>
      </c>
      <c r="AQ116" s="221"/>
      <c r="AR116" s="221"/>
      <c r="AS116" s="221"/>
      <c r="AT116" s="221"/>
      <c r="AU116" s="221"/>
      <c r="AV116" s="221"/>
      <c r="AW116" s="221"/>
      <c r="AX116" s="221"/>
      <c r="AY116" s="221"/>
      <c r="AZ116" s="222"/>
      <c r="BB116" s="51"/>
      <c r="CE116" s="24" t="s">
        <v>228</v>
      </c>
      <c r="CF116" s="13" t="s">
        <v>229</v>
      </c>
      <c r="CG116" s="14">
        <v>2.5644291091593479</v>
      </c>
      <c r="CH116" s="4">
        <f t="shared" si="9"/>
        <v>36789.300000000003</v>
      </c>
    </row>
    <row r="117" spans="3:86" x14ac:dyDescent="0.25">
      <c r="C117" s="46"/>
      <c r="E117" s="200"/>
      <c r="F117" s="243"/>
      <c r="G117" s="243"/>
      <c r="H117" s="243"/>
      <c r="I117" s="243"/>
      <c r="J117" s="243"/>
      <c r="K117" s="230" t="e">
        <f t="shared" si="12"/>
        <v>#N/A</v>
      </c>
      <c r="L117" s="230"/>
      <c r="M117" s="230"/>
      <c r="N117" s="230"/>
      <c r="O117" s="230"/>
      <c r="P117" s="230"/>
      <c r="Q117" s="230"/>
      <c r="R117" s="230"/>
      <c r="S117" s="230"/>
      <c r="T117" s="230"/>
      <c r="U117" s="230"/>
      <c r="V117" s="230"/>
      <c r="W117" s="230"/>
      <c r="X117" s="230"/>
      <c r="Y117" s="115"/>
      <c r="Z117" s="203"/>
      <c r="AA117" s="203"/>
      <c r="AB117" s="203"/>
      <c r="AC117" s="203"/>
      <c r="AD117" s="203"/>
      <c r="AE117" s="203"/>
      <c r="AF117" s="230" t="s">
        <v>315</v>
      </c>
      <c r="AG117" s="230"/>
      <c r="AH117" s="249"/>
      <c r="AI117" s="249"/>
      <c r="AJ117" s="249"/>
      <c r="AK117" s="249"/>
      <c r="AL117" s="249"/>
      <c r="AM117" s="249"/>
      <c r="AN117" s="41" t="s">
        <v>316</v>
      </c>
      <c r="AP117" s="242" t="e">
        <f t="shared" si="13"/>
        <v>#N/A</v>
      </c>
      <c r="AQ117" s="242"/>
      <c r="AR117" s="242"/>
      <c r="AS117" s="242"/>
      <c r="AT117" s="242"/>
      <c r="AU117" s="242"/>
      <c r="AV117" s="242"/>
      <c r="AW117" s="242"/>
      <c r="AX117" s="242"/>
      <c r="AY117" s="242"/>
      <c r="AZ117" s="206"/>
      <c r="BB117" s="51"/>
      <c r="CE117" s="10" t="s">
        <v>230</v>
      </c>
      <c r="CF117" s="11" t="s">
        <v>231</v>
      </c>
      <c r="CG117" s="7">
        <v>2.234245085738185</v>
      </c>
      <c r="CH117" s="4">
        <f t="shared" si="9"/>
        <v>32052.480000000003</v>
      </c>
    </row>
    <row r="118" spans="3:86" x14ac:dyDescent="0.25">
      <c r="C118" s="46"/>
      <c r="E118" s="223"/>
      <c r="F118" s="224"/>
      <c r="G118" s="224"/>
      <c r="H118" s="224"/>
      <c r="I118" s="224"/>
      <c r="J118" s="224"/>
      <c r="K118" s="225" t="e">
        <f t="shared" si="12"/>
        <v>#N/A</v>
      </c>
      <c r="L118" s="225"/>
      <c r="M118" s="225"/>
      <c r="N118" s="225"/>
      <c r="O118" s="225"/>
      <c r="P118" s="225"/>
      <c r="Q118" s="225"/>
      <c r="R118" s="225"/>
      <c r="S118" s="225"/>
      <c r="T118" s="225"/>
      <c r="U118" s="225"/>
      <c r="V118" s="225"/>
      <c r="W118" s="225"/>
      <c r="X118" s="225"/>
      <c r="Y118" s="113"/>
      <c r="Z118" s="226"/>
      <c r="AA118" s="226"/>
      <c r="AB118" s="226"/>
      <c r="AC118" s="226"/>
      <c r="AD118" s="226"/>
      <c r="AE118" s="226"/>
      <c r="AF118" s="225" t="s">
        <v>315</v>
      </c>
      <c r="AG118" s="225"/>
      <c r="AH118" s="227"/>
      <c r="AI118" s="227"/>
      <c r="AJ118" s="227"/>
      <c r="AK118" s="227"/>
      <c r="AL118" s="227"/>
      <c r="AM118" s="227"/>
      <c r="AN118" s="54" t="s">
        <v>316</v>
      </c>
      <c r="AO118" s="54"/>
      <c r="AP118" s="228" t="e">
        <f t="shared" si="13"/>
        <v>#N/A</v>
      </c>
      <c r="AQ118" s="228"/>
      <c r="AR118" s="228"/>
      <c r="AS118" s="228"/>
      <c r="AT118" s="228"/>
      <c r="AU118" s="228"/>
      <c r="AV118" s="228"/>
      <c r="AW118" s="228"/>
      <c r="AX118" s="228"/>
      <c r="AY118" s="228"/>
      <c r="AZ118" s="229"/>
      <c r="BB118" s="51"/>
      <c r="CE118" s="10" t="s">
        <v>232</v>
      </c>
      <c r="CF118" s="11" t="s">
        <v>233</v>
      </c>
      <c r="CG118" s="7">
        <v>2.6099546912031228</v>
      </c>
      <c r="CH118" s="4">
        <f t="shared" si="9"/>
        <v>37442.410000000003</v>
      </c>
    </row>
    <row r="119" spans="3:86" x14ac:dyDescent="0.25">
      <c r="C119" s="46"/>
      <c r="E119" s="120"/>
      <c r="F119" s="120"/>
      <c r="G119" s="120"/>
      <c r="H119" s="120"/>
      <c r="I119" s="120"/>
      <c r="J119" s="120"/>
      <c r="K119" s="115"/>
      <c r="L119" s="115"/>
      <c r="M119" s="115"/>
      <c r="N119" s="115"/>
      <c r="O119" s="115"/>
      <c r="P119" s="115"/>
      <c r="Q119" s="115"/>
      <c r="R119" s="115"/>
      <c r="S119" s="115"/>
      <c r="T119" s="115"/>
      <c r="U119" s="115"/>
      <c r="V119" s="115"/>
      <c r="W119" s="115"/>
      <c r="X119" s="115"/>
      <c r="Y119" s="115"/>
      <c r="Z119" s="111"/>
      <c r="AA119" s="111"/>
      <c r="AB119" s="111"/>
      <c r="AC119" s="111"/>
      <c r="AD119" s="111"/>
      <c r="AE119" s="111"/>
      <c r="AF119" s="115"/>
      <c r="AG119" s="115"/>
      <c r="AH119" s="120"/>
      <c r="AI119" s="120"/>
      <c r="AJ119" s="120"/>
      <c r="AK119" s="120"/>
      <c r="AL119" s="120"/>
      <c r="AM119" s="120"/>
      <c r="AP119" s="112"/>
      <c r="AQ119" s="112"/>
      <c r="AR119" s="112"/>
      <c r="AS119" s="112"/>
      <c r="AT119" s="112"/>
      <c r="AU119" s="112"/>
      <c r="AV119" s="112"/>
      <c r="AW119" s="112"/>
      <c r="AX119" s="112"/>
      <c r="AY119" s="112"/>
      <c r="AZ119" s="112"/>
      <c r="BB119" s="51"/>
      <c r="CE119" s="10" t="s">
        <v>234</v>
      </c>
      <c r="CF119" s="11" t="s">
        <v>235</v>
      </c>
      <c r="CG119" s="7">
        <v>2.1191872298898646</v>
      </c>
      <c r="CH119" s="4">
        <f t="shared" si="9"/>
        <v>30401.859999999997</v>
      </c>
    </row>
    <row r="120" spans="3:86" x14ac:dyDescent="0.25">
      <c r="C120" s="46"/>
      <c r="E120" s="120"/>
      <c r="F120" s="120"/>
      <c r="G120" s="120"/>
      <c r="H120" s="120"/>
      <c r="I120" s="120"/>
      <c r="J120" s="120"/>
      <c r="K120" s="115"/>
      <c r="L120" s="115"/>
      <c r="M120" s="115"/>
      <c r="N120" s="115"/>
      <c r="O120" s="115"/>
      <c r="P120" s="115"/>
      <c r="Q120" s="115"/>
      <c r="R120" s="115"/>
      <c r="S120" s="115"/>
      <c r="T120" s="115"/>
      <c r="U120" s="115"/>
      <c r="V120" s="115"/>
      <c r="W120" s="115"/>
      <c r="X120" s="115"/>
      <c r="Y120" s="115"/>
      <c r="Z120" s="111"/>
      <c r="AA120" s="111"/>
      <c r="AB120" s="111"/>
      <c r="AC120" s="111"/>
      <c r="AD120" s="111"/>
      <c r="AE120" s="111"/>
      <c r="AF120" s="115"/>
      <c r="AG120" s="115"/>
      <c r="AH120" s="120"/>
      <c r="AI120" s="120"/>
      <c r="AJ120" s="120"/>
      <c r="AK120" s="59"/>
      <c r="AL120" s="230" t="s">
        <v>318</v>
      </c>
      <c r="AM120" s="230"/>
      <c r="AN120" s="230"/>
      <c r="AO120" s="230"/>
      <c r="AP120" s="112" t="s">
        <v>11</v>
      </c>
      <c r="AQ120" s="242" t="e">
        <f>SUM(AP113:AZ118)</f>
        <v>#N/A</v>
      </c>
      <c r="AR120" s="242"/>
      <c r="AS120" s="242"/>
      <c r="AT120" s="242"/>
      <c r="AU120" s="242"/>
      <c r="AV120" s="242"/>
      <c r="AW120" s="242"/>
      <c r="AX120" s="242"/>
      <c r="AY120" s="242"/>
      <c r="AZ120" s="242"/>
      <c r="BB120" s="51"/>
      <c r="CE120" s="10" t="s">
        <v>236</v>
      </c>
      <c r="CF120" s="11" t="s">
        <v>237</v>
      </c>
      <c r="CG120" s="7">
        <v>2.6188484595009061</v>
      </c>
      <c r="CH120" s="4">
        <f t="shared" si="9"/>
        <v>37570</v>
      </c>
    </row>
    <row r="121" spans="3:86" x14ac:dyDescent="0.25">
      <c r="C121" s="46"/>
      <c r="E121" s="120"/>
      <c r="F121" s="120"/>
      <c r="G121" s="120"/>
      <c r="H121" s="120"/>
      <c r="I121" s="120"/>
      <c r="J121" s="120"/>
      <c r="K121" s="115"/>
      <c r="L121" s="115"/>
      <c r="M121" s="115"/>
      <c r="N121" s="115"/>
      <c r="O121" s="115"/>
      <c r="P121" s="115"/>
      <c r="Q121" s="115"/>
      <c r="R121" s="115"/>
      <c r="S121" s="115"/>
      <c r="T121" s="115"/>
      <c r="U121" s="115"/>
      <c r="V121" s="115"/>
      <c r="W121" s="115"/>
      <c r="X121" s="115"/>
      <c r="Y121" s="115"/>
      <c r="Z121" s="111"/>
      <c r="AA121" s="111"/>
      <c r="AB121" s="111"/>
      <c r="AC121" s="111"/>
      <c r="AD121" s="111"/>
      <c r="AE121" s="111"/>
      <c r="AF121" s="115"/>
      <c r="AG121" s="115"/>
      <c r="AH121" s="120"/>
      <c r="AI121" s="120"/>
      <c r="AJ121" s="120"/>
      <c r="AK121" s="59"/>
      <c r="AL121" s="230" t="s">
        <v>317</v>
      </c>
      <c r="AM121" s="230"/>
      <c r="AN121" s="230"/>
      <c r="AO121" s="230"/>
      <c r="AP121" s="112" t="s">
        <v>11</v>
      </c>
      <c r="AQ121" s="242" t="e">
        <f>AQ120/AQ107</f>
        <v>#N/A</v>
      </c>
      <c r="AR121" s="242"/>
      <c r="AS121" s="242"/>
      <c r="AT121" s="242"/>
      <c r="AU121" s="242"/>
      <c r="AV121" s="242"/>
      <c r="AW121" s="242"/>
      <c r="AX121" s="242"/>
      <c r="AY121" s="242"/>
      <c r="AZ121" s="242"/>
      <c r="BB121" s="51"/>
      <c r="CE121" s="10" t="s">
        <v>238</v>
      </c>
      <c r="CF121" s="11" t="s">
        <v>239</v>
      </c>
      <c r="CG121" s="7">
        <v>1.1666499372647428</v>
      </c>
      <c r="CH121" s="4">
        <f t="shared" si="9"/>
        <v>16736.759999999998</v>
      </c>
    </row>
    <row r="122" spans="3:86" x14ac:dyDescent="0.25">
      <c r="C122" s="46"/>
      <c r="E122" s="120"/>
      <c r="F122" s="120"/>
      <c r="G122" s="120"/>
      <c r="H122" s="120"/>
      <c r="I122" s="120"/>
      <c r="J122" s="120"/>
      <c r="K122" s="115"/>
      <c r="L122" s="115"/>
      <c r="M122" s="115"/>
      <c r="N122" s="115"/>
      <c r="O122" s="115"/>
      <c r="P122" s="115"/>
      <c r="Q122" s="115"/>
      <c r="R122" s="115"/>
      <c r="S122" s="115"/>
      <c r="T122" s="115"/>
      <c r="U122" s="115"/>
      <c r="V122" s="115"/>
      <c r="W122" s="115"/>
      <c r="X122" s="115"/>
      <c r="Y122" s="115"/>
      <c r="Z122" s="111"/>
      <c r="AA122" s="111"/>
      <c r="AB122" s="111"/>
      <c r="AC122" s="111"/>
      <c r="AD122" s="111"/>
      <c r="AE122" s="111"/>
      <c r="AF122" s="115"/>
      <c r="AG122" s="115"/>
      <c r="AH122" s="120"/>
      <c r="AI122" s="120"/>
      <c r="AJ122" s="120"/>
      <c r="AK122" s="120"/>
      <c r="AL122" s="120"/>
      <c r="AM122" s="120"/>
      <c r="AQ122" s="120"/>
      <c r="AR122" s="120"/>
      <c r="AS122" s="120"/>
      <c r="AT122" s="120"/>
      <c r="AU122" s="120"/>
      <c r="AV122" s="120"/>
      <c r="AW122" s="120"/>
      <c r="AX122" s="120"/>
      <c r="AY122" s="120"/>
      <c r="AZ122" s="120"/>
      <c r="BB122" s="51"/>
      <c r="CE122" s="10" t="s">
        <v>240</v>
      </c>
      <c r="CF122" s="11" t="s">
        <v>241</v>
      </c>
      <c r="CG122" s="7">
        <v>0.88049072912310056</v>
      </c>
      <c r="CH122" s="4">
        <f t="shared" si="9"/>
        <v>12631.52</v>
      </c>
    </row>
    <row r="123" spans="3:86" ht="17.25" thickBot="1" x14ac:dyDescent="0.3">
      <c r="C123" s="60"/>
      <c r="D123" s="61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  <c r="AJ123" s="61"/>
      <c r="AK123" s="61"/>
      <c r="AL123" s="61"/>
      <c r="AM123" s="61"/>
      <c r="AN123" s="61"/>
      <c r="AO123" s="61"/>
      <c r="AP123" s="61"/>
      <c r="AQ123" s="61"/>
      <c r="AR123" s="61"/>
      <c r="AS123" s="61"/>
      <c r="AT123" s="61"/>
      <c r="AU123" s="61"/>
      <c r="AV123" s="61"/>
      <c r="AW123" s="61"/>
      <c r="AX123" s="61"/>
      <c r="AY123" s="61"/>
      <c r="AZ123" s="61"/>
      <c r="BA123" s="61"/>
      <c r="BB123" s="62"/>
      <c r="CE123" s="10" t="s">
        <v>242</v>
      </c>
      <c r="CF123" s="11" t="s">
        <v>243</v>
      </c>
      <c r="CG123" s="7">
        <v>1.3207360936846506</v>
      </c>
      <c r="CH123" s="4">
        <f t="shared" si="9"/>
        <v>18947.28</v>
      </c>
    </row>
    <row r="124" spans="3:86" x14ac:dyDescent="0.25"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  <c r="AH124" s="44"/>
      <c r="AI124" s="44"/>
      <c r="AJ124" s="44"/>
      <c r="AK124" s="44"/>
      <c r="AL124" s="44"/>
      <c r="AM124" s="44"/>
      <c r="AN124" s="44"/>
      <c r="AO124" s="44"/>
      <c r="AP124" s="44"/>
      <c r="AQ124" s="44"/>
      <c r="AR124" s="44"/>
      <c r="AS124" s="44"/>
      <c r="AT124" s="44"/>
      <c r="AU124" s="44"/>
      <c r="AV124" s="44"/>
      <c r="AW124" s="44"/>
      <c r="AX124" s="44"/>
      <c r="AY124" s="44"/>
      <c r="AZ124" s="44"/>
      <c r="BA124" s="44"/>
      <c r="BB124" s="44"/>
      <c r="CE124" s="10" t="s">
        <v>244</v>
      </c>
      <c r="CF124" s="11" t="s">
        <v>245</v>
      </c>
      <c r="CG124" s="7">
        <v>1.8750871323016869</v>
      </c>
      <c r="CH124" s="4">
        <f t="shared" si="9"/>
        <v>26900</v>
      </c>
    </row>
    <row r="125" spans="3:86" ht="17.25" thickBot="1" x14ac:dyDescent="0.3">
      <c r="CE125" s="10" t="s">
        <v>246</v>
      </c>
      <c r="CF125" s="11" t="s">
        <v>247</v>
      </c>
      <c r="CG125" s="7">
        <v>1.045582740833682</v>
      </c>
      <c r="CH125" s="4">
        <f t="shared" si="9"/>
        <v>14999.930000000002</v>
      </c>
    </row>
    <row r="126" spans="3:86" x14ac:dyDescent="0.25">
      <c r="C126" s="43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  <c r="AJ126" s="44"/>
      <c r="AK126" s="44"/>
      <c r="AL126" s="44"/>
      <c r="AM126" s="44"/>
      <c r="AN126" s="44"/>
      <c r="AO126" s="44"/>
      <c r="AP126" s="44"/>
      <c r="AQ126" s="44"/>
      <c r="AR126" s="44"/>
      <c r="AS126" s="44"/>
      <c r="AT126" s="44"/>
      <c r="AU126" s="44"/>
      <c r="AV126" s="44"/>
      <c r="AW126" s="44"/>
      <c r="AX126" s="44"/>
      <c r="AY126" s="44"/>
      <c r="AZ126" s="44"/>
      <c r="BA126" s="44"/>
      <c r="BB126" s="45"/>
      <c r="CE126" s="25" t="s">
        <v>248</v>
      </c>
      <c r="CF126" s="11" t="s">
        <v>249</v>
      </c>
      <c r="CG126" s="7">
        <v>2.0011654816673636</v>
      </c>
      <c r="CH126" s="4">
        <f t="shared" si="9"/>
        <v>28708.719999999998</v>
      </c>
    </row>
    <row r="127" spans="3:86" x14ac:dyDescent="0.25">
      <c r="C127" s="46"/>
      <c r="E127" s="245" t="s">
        <v>0</v>
      </c>
      <c r="F127" s="245"/>
      <c r="G127" s="245"/>
      <c r="H127" s="245"/>
      <c r="I127" s="245"/>
      <c r="J127" s="49" t="s">
        <v>11</v>
      </c>
      <c r="K127" s="252" t="s">
        <v>354</v>
      </c>
      <c r="L127" s="252"/>
      <c r="M127" s="252"/>
      <c r="N127" s="252"/>
      <c r="O127" s="252"/>
      <c r="P127" s="252"/>
      <c r="Q127" s="252"/>
      <c r="R127" s="252"/>
      <c r="S127" s="252"/>
      <c r="T127" s="252"/>
      <c r="U127" s="252"/>
      <c r="V127" s="49"/>
      <c r="W127" s="49"/>
      <c r="X127" s="49"/>
      <c r="Y127" s="49"/>
      <c r="Z127" s="49"/>
      <c r="AA127" s="49"/>
      <c r="AB127" s="49"/>
      <c r="AC127" s="49"/>
      <c r="AD127" s="50"/>
      <c r="AE127" s="50"/>
      <c r="AF127" s="50"/>
      <c r="AG127" s="50"/>
      <c r="AH127" s="245" t="s">
        <v>3</v>
      </c>
      <c r="AI127" s="245"/>
      <c r="AJ127" s="245"/>
      <c r="AK127" s="245"/>
      <c r="AL127" s="245"/>
      <c r="AM127" s="245"/>
      <c r="AN127" s="245"/>
      <c r="AO127" s="245"/>
      <c r="AP127" s="49" t="s">
        <v>11</v>
      </c>
      <c r="AQ127" s="247">
        <v>503.72</v>
      </c>
      <c r="AR127" s="247"/>
      <c r="AS127" s="247"/>
      <c r="AT127" s="247"/>
      <c r="AU127" s="49" t="s">
        <v>319</v>
      </c>
      <c r="AV127" s="49"/>
      <c r="AW127" s="49"/>
      <c r="AX127" s="49"/>
      <c r="AY127" s="49"/>
      <c r="AZ127" s="49"/>
      <c r="BB127" s="51"/>
      <c r="CE127" s="5" t="s">
        <v>250</v>
      </c>
      <c r="CF127" s="11" t="s">
        <v>251</v>
      </c>
      <c r="CG127" s="7">
        <v>10.550880384776244</v>
      </c>
      <c r="CH127" s="4">
        <f t="shared" si="9"/>
        <v>151362.93</v>
      </c>
    </row>
    <row r="128" spans="3:86" x14ac:dyDescent="0.25">
      <c r="C128" s="46"/>
      <c r="E128" s="245" t="s">
        <v>322</v>
      </c>
      <c r="F128" s="245"/>
      <c r="G128" s="245"/>
      <c r="H128" s="245"/>
      <c r="I128" s="245"/>
      <c r="J128" s="49" t="s">
        <v>11</v>
      </c>
      <c r="K128" s="245"/>
      <c r="L128" s="245"/>
      <c r="M128" s="245"/>
      <c r="N128" s="245"/>
      <c r="O128" s="245"/>
      <c r="P128" s="245"/>
      <c r="Q128" s="245"/>
      <c r="R128" s="245"/>
      <c r="S128" s="245"/>
      <c r="T128" s="245"/>
      <c r="U128" s="245"/>
      <c r="V128" s="49"/>
      <c r="W128" s="49"/>
      <c r="X128" s="49"/>
      <c r="Y128" s="49"/>
      <c r="Z128" s="49"/>
      <c r="AA128" s="49"/>
      <c r="AB128" s="49"/>
      <c r="AC128" s="49"/>
      <c r="AD128" s="50"/>
      <c r="AE128" s="50"/>
      <c r="AF128" s="50"/>
      <c r="AG128" s="50"/>
      <c r="AH128" s="245" t="s">
        <v>4</v>
      </c>
      <c r="AI128" s="245"/>
      <c r="AJ128" s="245"/>
      <c r="AK128" s="245"/>
      <c r="AL128" s="245"/>
      <c r="AM128" s="245"/>
      <c r="AN128" s="245"/>
      <c r="AO128" s="245"/>
      <c r="AP128" s="49" t="s">
        <v>11</v>
      </c>
      <c r="AQ128" s="245">
        <v>2100</v>
      </c>
      <c r="AR128" s="245"/>
      <c r="AS128" s="245"/>
      <c r="AT128" s="245"/>
      <c r="AU128" s="49" t="s">
        <v>320</v>
      </c>
      <c r="AV128" s="49"/>
      <c r="AW128" s="49"/>
      <c r="AX128" s="49"/>
      <c r="AY128" s="49"/>
      <c r="AZ128" s="49"/>
      <c r="BB128" s="51"/>
      <c r="CE128" s="5" t="s">
        <v>252</v>
      </c>
      <c r="CF128" s="11" t="s">
        <v>253</v>
      </c>
      <c r="CG128" s="7">
        <v>0.87677540777917184</v>
      </c>
      <c r="CH128" s="4">
        <f t="shared" si="9"/>
        <v>12578.22</v>
      </c>
    </row>
    <row r="129" spans="3:86" x14ac:dyDescent="0.25">
      <c r="C129" s="46"/>
      <c r="E129" s="245" t="s">
        <v>1</v>
      </c>
      <c r="F129" s="245"/>
      <c r="G129" s="245"/>
      <c r="H129" s="245"/>
      <c r="I129" s="245"/>
      <c r="J129" s="49" t="s">
        <v>11</v>
      </c>
      <c r="K129" s="245" t="s">
        <v>549</v>
      </c>
      <c r="L129" s="245"/>
      <c r="M129" s="245"/>
      <c r="N129" s="245"/>
      <c r="O129" s="245"/>
      <c r="P129" s="245"/>
      <c r="Q129" s="245"/>
      <c r="R129" s="245"/>
      <c r="S129" s="245"/>
      <c r="T129" s="245"/>
      <c r="U129" s="245"/>
      <c r="V129" s="49"/>
      <c r="W129" s="49"/>
      <c r="X129" s="49"/>
      <c r="Y129" s="49"/>
      <c r="Z129" s="49"/>
      <c r="AA129" s="49"/>
      <c r="AB129" s="49"/>
      <c r="AC129" s="49"/>
      <c r="AD129" s="50"/>
      <c r="AE129" s="50"/>
      <c r="AF129" s="50"/>
      <c r="AG129" s="50"/>
      <c r="AH129" s="245"/>
      <c r="AI129" s="245"/>
      <c r="AJ129" s="245"/>
      <c r="AK129" s="245"/>
      <c r="AL129" s="245"/>
      <c r="AM129" s="245"/>
      <c r="AN129" s="245"/>
      <c r="AO129" s="245"/>
      <c r="AP129" s="49"/>
      <c r="AQ129" s="246"/>
      <c r="AR129" s="246"/>
      <c r="AS129" s="246"/>
      <c r="AT129" s="246"/>
      <c r="AU129" s="49"/>
      <c r="AV129" s="49"/>
      <c r="AW129" s="49"/>
      <c r="AX129" s="49"/>
      <c r="AY129" s="49"/>
      <c r="AZ129" s="49"/>
      <c r="BB129" s="51"/>
      <c r="CE129" s="15" t="s">
        <v>254</v>
      </c>
      <c r="CF129" s="16" t="s">
        <v>255</v>
      </c>
      <c r="CG129" s="17">
        <v>2.7651958734141919</v>
      </c>
      <c r="CH129" s="4">
        <f t="shared" si="9"/>
        <v>39669.5</v>
      </c>
    </row>
    <row r="130" spans="3:86" x14ac:dyDescent="0.25">
      <c r="C130" s="46"/>
      <c r="E130" s="245" t="s">
        <v>2</v>
      </c>
      <c r="F130" s="245"/>
      <c r="G130" s="245"/>
      <c r="H130" s="245"/>
      <c r="I130" s="245"/>
      <c r="J130" s="49" t="s">
        <v>11</v>
      </c>
      <c r="K130" s="245" t="s">
        <v>337</v>
      </c>
      <c r="L130" s="245"/>
      <c r="M130" s="245"/>
      <c r="N130" s="245"/>
      <c r="O130" s="245"/>
      <c r="P130" s="245"/>
      <c r="Q130" s="245"/>
      <c r="R130" s="245"/>
      <c r="S130" s="245"/>
      <c r="T130" s="245"/>
      <c r="U130" s="245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245"/>
      <c r="AI130" s="245"/>
      <c r="AJ130" s="245"/>
      <c r="AK130" s="245"/>
      <c r="AL130" s="245"/>
      <c r="AM130" s="245"/>
      <c r="AN130" s="245"/>
      <c r="AO130" s="245"/>
      <c r="AP130" s="49"/>
      <c r="AQ130" s="49"/>
      <c r="AR130" s="49"/>
      <c r="AS130" s="49"/>
      <c r="AT130" s="49"/>
      <c r="AU130" s="49"/>
      <c r="AV130" s="49"/>
      <c r="AW130" s="49"/>
      <c r="AX130" s="49"/>
      <c r="AY130" s="49"/>
      <c r="AZ130" s="49"/>
      <c r="BB130" s="51"/>
      <c r="CE130" s="12" t="s">
        <v>256</v>
      </c>
      <c r="CF130" s="13" t="s">
        <v>257</v>
      </c>
      <c r="CG130" s="7">
        <v>1.9466520284399831</v>
      </c>
      <c r="CH130" s="4">
        <f t="shared" si="9"/>
        <v>27926.67</v>
      </c>
    </row>
    <row r="131" spans="3:86" x14ac:dyDescent="0.25">
      <c r="C131" s="46"/>
      <c r="BB131" s="51"/>
      <c r="CE131" s="12" t="s">
        <v>258</v>
      </c>
      <c r="CF131" s="11" t="s">
        <v>259</v>
      </c>
      <c r="CG131" s="7">
        <v>2.4410637111389932</v>
      </c>
      <c r="CH131" s="4">
        <f t="shared" si="9"/>
        <v>35019.5</v>
      </c>
    </row>
    <row r="132" spans="3:86" x14ac:dyDescent="0.25">
      <c r="C132" s="46"/>
      <c r="BB132" s="51"/>
      <c r="CE132" s="12" t="s">
        <v>260</v>
      </c>
      <c r="CF132" s="11" t="s">
        <v>261</v>
      </c>
      <c r="CG132" s="7">
        <v>0.66116060225846929</v>
      </c>
      <c r="CH132" s="4">
        <f t="shared" si="9"/>
        <v>9485.01</v>
      </c>
    </row>
    <row r="133" spans="3:86" x14ac:dyDescent="0.25">
      <c r="C133" s="46"/>
      <c r="BB133" s="51"/>
      <c r="CE133" s="12" t="s">
        <v>262</v>
      </c>
      <c r="CF133" s="11" t="s">
        <v>263</v>
      </c>
      <c r="CG133" s="7">
        <v>2.4433619127282866</v>
      </c>
      <c r="CH133" s="4">
        <f t="shared" si="9"/>
        <v>35052.47</v>
      </c>
    </row>
    <row r="134" spans="3:86" x14ac:dyDescent="0.25">
      <c r="C134" s="46"/>
      <c r="E134" s="208"/>
      <c r="F134" s="209"/>
      <c r="G134" s="209"/>
      <c r="H134" s="209"/>
      <c r="I134" s="209"/>
      <c r="J134" s="209"/>
      <c r="K134" s="210" t="e">
        <f t="shared" ref="K134:K139" si="14">VLOOKUP(E134,$CE$1:$CH$1004,2,FALSE)</f>
        <v>#N/A</v>
      </c>
      <c r="L134" s="210"/>
      <c r="M134" s="210"/>
      <c r="N134" s="210"/>
      <c r="O134" s="210"/>
      <c r="P134" s="210"/>
      <c r="Q134" s="210"/>
      <c r="R134" s="210"/>
      <c r="S134" s="210"/>
      <c r="T134" s="210"/>
      <c r="U134" s="210"/>
      <c r="V134" s="210"/>
      <c r="W134" s="210"/>
      <c r="X134" s="210"/>
      <c r="Y134" s="117"/>
      <c r="Z134" s="211"/>
      <c r="AA134" s="211"/>
      <c r="AB134" s="211"/>
      <c r="AC134" s="211"/>
      <c r="AD134" s="211"/>
      <c r="AE134" s="211"/>
      <c r="AF134" s="210" t="s">
        <v>315</v>
      </c>
      <c r="AG134" s="210"/>
      <c r="AH134" s="212"/>
      <c r="AI134" s="212"/>
      <c r="AJ134" s="212"/>
      <c r="AK134" s="212"/>
      <c r="AL134" s="212"/>
      <c r="AM134" s="212"/>
      <c r="AN134" s="52" t="s">
        <v>316</v>
      </c>
      <c r="AO134" s="52"/>
      <c r="AP134" s="213" t="e">
        <f t="shared" ref="AP134:AP139" si="15">(AH134*VLOOKUP(E134,$CE$1:$CH$1004,4,FALSE))/1000</f>
        <v>#N/A</v>
      </c>
      <c r="AQ134" s="213"/>
      <c r="AR134" s="213"/>
      <c r="AS134" s="213"/>
      <c r="AT134" s="213"/>
      <c r="AU134" s="213"/>
      <c r="AV134" s="213"/>
      <c r="AW134" s="213"/>
      <c r="AX134" s="213"/>
      <c r="AY134" s="213"/>
      <c r="AZ134" s="214"/>
      <c r="BB134" s="51"/>
      <c r="CE134" s="12" t="s">
        <v>264</v>
      </c>
      <c r="CF134" s="11" t="s">
        <v>265</v>
      </c>
      <c r="CG134" s="7">
        <v>0.71972396486825596</v>
      </c>
      <c r="CH134" s="4">
        <f t="shared" si="9"/>
        <v>10325.16</v>
      </c>
    </row>
    <row r="135" spans="3:86" x14ac:dyDescent="0.25">
      <c r="C135" s="46"/>
      <c r="E135" s="200"/>
      <c r="F135" s="243"/>
      <c r="G135" s="243"/>
      <c r="H135" s="243"/>
      <c r="I135" s="243"/>
      <c r="J135" s="243"/>
      <c r="K135" s="230" t="e">
        <f t="shared" si="14"/>
        <v>#N/A</v>
      </c>
      <c r="L135" s="230"/>
      <c r="M135" s="230"/>
      <c r="N135" s="230"/>
      <c r="O135" s="230"/>
      <c r="P135" s="230"/>
      <c r="Q135" s="230"/>
      <c r="R135" s="230"/>
      <c r="S135" s="230"/>
      <c r="T135" s="230"/>
      <c r="U135" s="230"/>
      <c r="V135" s="230"/>
      <c r="W135" s="230"/>
      <c r="X135" s="230"/>
      <c r="Y135" s="115"/>
      <c r="Z135" s="203"/>
      <c r="AA135" s="203"/>
      <c r="AB135" s="203"/>
      <c r="AC135" s="203"/>
      <c r="AD135" s="203"/>
      <c r="AE135" s="203"/>
      <c r="AF135" s="230" t="s">
        <v>315</v>
      </c>
      <c r="AG135" s="230"/>
      <c r="AH135" s="249"/>
      <c r="AI135" s="249"/>
      <c r="AJ135" s="249"/>
      <c r="AK135" s="249"/>
      <c r="AL135" s="249"/>
      <c r="AM135" s="249"/>
      <c r="AN135" s="41" t="s">
        <v>316</v>
      </c>
      <c r="AP135" s="242" t="e">
        <f t="shared" si="15"/>
        <v>#N/A</v>
      </c>
      <c r="AQ135" s="242"/>
      <c r="AR135" s="242"/>
      <c r="AS135" s="242"/>
      <c r="AT135" s="242"/>
      <c r="AU135" s="242"/>
      <c r="AV135" s="242"/>
      <c r="AW135" s="242"/>
      <c r="AX135" s="242"/>
      <c r="AY135" s="242"/>
      <c r="AZ135" s="206"/>
      <c r="BB135" s="51"/>
      <c r="CE135" s="12" t="s">
        <v>266</v>
      </c>
      <c r="CF135" s="13" t="s">
        <v>267</v>
      </c>
      <c r="CG135" s="14">
        <v>0.19343370974487661</v>
      </c>
      <c r="CH135" s="4">
        <f t="shared" si="9"/>
        <v>2775</v>
      </c>
    </row>
    <row r="136" spans="3:86" x14ac:dyDescent="0.25">
      <c r="C136" s="46"/>
      <c r="E136" s="200"/>
      <c r="F136" s="243"/>
      <c r="G136" s="243"/>
      <c r="H136" s="243"/>
      <c r="I136" s="243"/>
      <c r="J136" s="243"/>
      <c r="K136" s="230" t="e">
        <f t="shared" si="14"/>
        <v>#N/A</v>
      </c>
      <c r="L136" s="230"/>
      <c r="M136" s="230"/>
      <c r="N136" s="230"/>
      <c r="O136" s="230"/>
      <c r="P136" s="230"/>
      <c r="Q136" s="230"/>
      <c r="R136" s="230"/>
      <c r="S136" s="230"/>
      <c r="T136" s="230"/>
      <c r="U136" s="230"/>
      <c r="V136" s="230"/>
      <c r="W136" s="230"/>
      <c r="X136" s="230"/>
      <c r="Y136" s="115"/>
      <c r="Z136" s="203"/>
      <c r="AA136" s="203"/>
      <c r="AB136" s="203"/>
      <c r="AC136" s="203"/>
      <c r="AD136" s="203"/>
      <c r="AE136" s="203"/>
      <c r="AF136" s="230" t="s">
        <v>315</v>
      </c>
      <c r="AG136" s="230"/>
      <c r="AH136" s="249"/>
      <c r="AI136" s="249"/>
      <c r="AJ136" s="249"/>
      <c r="AK136" s="249"/>
      <c r="AL136" s="249"/>
      <c r="AM136" s="249"/>
      <c r="AN136" s="41" t="s">
        <v>316</v>
      </c>
      <c r="AP136" s="242" t="e">
        <f t="shared" si="15"/>
        <v>#N/A</v>
      </c>
      <c r="AQ136" s="242"/>
      <c r="AR136" s="242"/>
      <c r="AS136" s="242"/>
      <c r="AT136" s="242"/>
      <c r="AU136" s="242"/>
      <c r="AV136" s="242"/>
      <c r="AW136" s="242"/>
      <c r="AX136" s="242"/>
      <c r="AY136" s="242"/>
      <c r="AZ136" s="206"/>
      <c r="BB136" s="51"/>
      <c r="CE136" s="24" t="s">
        <v>268</v>
      </c>
      <c r="CF136" s="11" t="s">
        <v>269</v>
      </c>
      <c r="CG136" s="7">
        <v>0.72972047957618846</v>
      </c>
      <c r="CH136" s="4">
        <f t="shared" si="9"/>
        <v>10468.57</v>
      </c>
    </row>
    <row r="137" spans="3:86" x14ac:dyDescent="0.25">
      <c r="C137" s="46"/>
      <c r="E137" s="216"/>
      <c r="F137" s="217"/>
      <c r="G137" s="217"/>
      <c r="H137" s="217"/>
      <c r="I137" s="217"/>
      <c r="J137" s="217"/>
      <c r="K137" s="218" t="e">
        <f t="shared" si="14"/>
        <v>#N/A</v>
      </c>
      <c r="L137" s="218"/>
      <c r="M137" s="218"/>
      <c r="N137" s="218"/>
      <c r="O137" s="218"/>
      <c r="P137" s="218"/>
      <c r="Q137" s="218"/>
      <c r="R137" s="218"/>
      <c r="S137" s="218"/>
      <c r="T137" s="218"/>
      <c r="U137" s="218"/>
      <c r="V137" s="218"/>
      <c r="W137" s="218"/>
      <c r="X137" s="218"/>
      <c r="Y137" s="116"/>
      <c r="Z137" s="219"/>
      <c r="AA137" s="219"/>
      <c r="AB137" s="219"/>
      <c r="AC137" s="219"/>
      <c r="AD137" s="219"/>
      <c r="AE137" s="219"/>
      <c r="AF137" s="218" t="s">
        <v>315</v>
      </c>
      <c r="AG137" s="218"/>
      <c r="AH137" s="248"/>
      <c r="AI137" s="248"/>
      <c r="AJ137" s="248"/>
      <c r="AK137" s="248"/>
      <c r="AL137" s="248"/>
      <c r="AM137" s="248"/>
      <c r="AN137" s="55" t="s">
        <v>316</v>
      </c>
      <c r="AO137" s="55"/>
      <c r="AP137" s="221" t="e">
        <f t="shared" si="15"/>
        <v>#N/A</v>
      </c>
      <c r="AQ137" s="221"/>
      <c r="AR137" s="221"/>
      <c r="AS137" s="221"/>
      <c r="AT137" s="221"/>
      <c r="AU137" s="221"/>
      <c r="AV137" s="221"/>
      <c r="AW137" s="221"/>
      <c r="AX137" s="221"/>
      <c r="AY137" s="221"/>
      <c r="AZ137" s="222"/>
      <c r="BB137" s="51"/>
      <c r="CE137" s="5" t="s">
        <v>270</v>
      </c>
      <c r="CF137" s="11" t="s">
        <v>271</v>
      </c>
      <c r="CG137" s="26">
        <v>0.34661229611041405</v>
      </c>
      <c r="CH137" s="4">
        <f t="shared" ref="CH137:CH159" si="16">CG137*$CH$3</f>
        <v>4972.5</v>
      </c>
    </row>
    <row r="138" spans="3:86" x14ac:dyDescent="0.25">
      <c r="C138" s="46"/>
      <c r="E138" s="200"/>
      <c r="F138" s="243"/>
      <c r="G138" s="243"/>
      <c r="H138" s="243"/>
      <c r="I138" s="243"/>
      <c r="J138" s="243"/>
      <c r="K138" s="230" t="e">
        <f t="shared" si="14"/>
        <v>#N/A</v>
      </c>
      <c r="L138" s="230"/>
      <c r="M138" s="230"/>
      <c r="N138" s="230"/>
      <c r="O138" s="230"/>
      <c r="P138" s="230"/>
      <c r="Q138" s="230"/>
      <c r="R138" s="230"/>
      <c r="S138" s="230"/>
      <c r="T138" s="230"/>
      <c r="U138" s="230"/>
      <c r="V138" s="230"/>
      <c r="W138" s="230"/>
      <c r="X138" s="230"/>
      <c r="Y138" s="115"/>
      <c r="Z138" s="203"/>
      <c r="AA138" s="203"/>
      <c r="AB138" s="203"/>
      <c r="AC138" s="203"/>
      <c r="AD138" s="203"/>
      <c r="AE138" s="203"/>
      <c r="AF138" s="230" t="s">
        <v>315</v>
      </c>
      <c r="AG138" s="230"/>
      <c r="AH138" s="249"/>
      <c r="AI138" s="249"/>
      <c r="AJ138" s="249"/>
      <c r="AK138" s="249"/>
      <c r="AL138" s="249"/>
      <c r="AM138" s="249"/>
      <c r="AN138" s="41" t="s">
        <v>316</v>
      </c>
      <c r="AP138" s="242" t="e">
        <f t="shared" si="15"/>
        <v>#N/A</v>
      </c>
      <c r="AQ138" s="242"/>
      <c r="AR138" s="242"/>
      <c r="AS138" s="242"/>
      <c r="AT138" s="242"/>
      <c r="AU138" s="242"/>
      <c r="AV138" s="242"/>
      <c r="AW138" s="242"/>
      <c r="AX138" s="242"/>
      <c r="AY138" s="242"/>
      <c r="AZ138" s="206"/>
      <c r="BB138" s="51"/>
      <c r="CE138" s="5" t="s">
        <v>272</v>
      </c>
      <c r="CF138" s="11" t="s">
        <v>273</v>
      </c>
      <c r="CG138" s="26">
        <v>3.9470500487940887</v>
      </c>
      <c r="CH138" s="4">
        <f t="shared" si="16"/>
        <v>56624.38</v>
      </c>
    </row>
    <row r="139" spans="3:86" x14ac:dyDescent="0.25">
      <c r="C139" s="46"/>
      <c r="E139" s="223"/>
      <c r="F139" s="224"/>
      <c r="G139" s="224"/>
      <c r="H139" s="224"/>
      <c r="I139" s="224"/>
      <c r="J139" s="224"/>
      <c r="K139" s="225" t="e">
        <f t="shared" si="14"/>
        <v>#N/A</v>
      </c>
      <c r="L139" s="225"/>
      <c r="M139" s="225"/>
      <c r="N139" s="225"/>
      <c r="O139" s="225"/>
      <c r="P139" s="225"/>
      <c r="Q139" s="225"/>
      <c r="R139" s="225"/>
      <c r="S139" s="225"/>
      <c r="T139" s="225"/>
      <c r="U139" s="225"/>
      <c r="V139" s="225"/>
      <c r="W139" s="225"/>
      <c r="X139" s="225"/>
      <c r="Y139" s="113"/>
      <c r="Z139" s="226"/>
      <c r="AA139" s="226"/>
      <c r="AB139" s="226"/>
      <c r="AC139" s="226"/>
      <c r="AD139" s="226"/>
      <c r="AE139" s="226"/>
      <c r="AF139" s="225" t="s">
        <v>315</v>
      </c>
      <c r="AG139" s="225"/>
      <c r="AH139" s="227"/>
      <c r="AI139" s="227"/>
      <c r="AJ139" s="227"/>
      <c r="AK139" s="227"/>
      <c r="AL139" s="227"/>
      <c r="AM139" s="227"/>
      <c r="AN139" s="54" t="s">
        <v>316</v>
      </c>
      <c r="AO139" s="54"/>
      <c r="AP139" s="228" t="e">
        <f t="shared" si="15"/>
        <v>#N/A</v>
      </c>
      <c r="AQ139" s="228"/>
      <c r="AR139" s="228"/>
      <c r="AS139" s="228"/>
      <c r="AT139" s="228"/>
      <c r="AU139" s="228"/>
      <c r="AV139" s="228"/>
      <c r="AW139" s="228"/>
      <c r="AX139" s="228"/>
      <c r="AY139" s="228"/>
      <c r="AZ139" s="229"/>
      <c r="BB139" s="51"/>
      <c r="CE139" s="5" t="s">
        <v>274</v>
      </c>
      <c r="CF139" s="11" t="s">
        <v>275</v>
      </c>
      <c r="CG139" s="26">
        <v>5.8332510804405411</v>
      </c>
      <c r="CH139" s="4">
        <f t="shared" si="16"/>
        <v>83683.820000000007</v>
      </c>
    </row>
    <row r="140" spans="3:86" x14ac:dyDescent="0.25">
      <c r="C140" s="46"/>
      <c r="E140" s="120"/>
      <c r="F140" s="120"/>
      <c r="G140" s="120"/>
      <c r="H140" s="120"/>
      <c r="I140" s="120"/>
      <c r="J140" s="120"/>
      <c r="K140" s="115"/>
      <c r="L140" s="115"/>
      <c r="M140" s="115"/>
      <c r="N140" s="115"/>
      <c r="O140" s="115"/>
      <c r="P140" s="115"/>
      <c r="Q140" s="115"/>
      <c r="R140" s="115"/>
      <c r="S140" s="115"/>
      <c r="T140" s="115"/>
      <c r="U140" s="115"/>
      <c r="V140" s="115"/>
      <c r="W140" s="115"/>
      <c r="X140" s="115"/>
      <c r="Y140" s="115"/>
      <c r="Z140" s="111"/>
      <c r="AA140" s="111"/>
      <c r="AB140" s="111"/>
      <c r="AC140" s="111"/>
      <c r="AD140" s="111"/>
      <c r="AE140" s="111"/>
      <c r="AF140" s="115"/>
      <c r="AG140" s="115"/>
      <c r="AH140" s="120"/>
      <c r="AI140" s="120"/>
      <c r="AJ140" s="120"/>
      <c r="AK140" s="120"/>
      <c r="AL140" s="120"/>
      <c r="AM140" s="120"/>
      <c r="AP140" s="112"/>
      <c r="AQ140" s="112"/>
      <c r="AR140" s="112"/>
      <c r="AS140" s="112"/>
      <c r="AT140" s="112"/>
      <c r="AU140" s="112"/>
      <c r="AV140" s="112"/>
      <c r="AW140" s="112"/>
      <c r="AX140" s="112"/>
      <c r="AY140" s="112"/>
      <c r="AZ140" s="112"/>
      <c r="BB140" s="51"/>
      <c r="CE140" s="5" t="s">
        <v>276</v>
      </c>
      <c r="CF140" s="11" t="s">
        <v>277</v>
      </c>
      <c r="CG140" s="26">
        <v>1.8692416004461174</v>
      </c>
      <c r="CH140" s="4">
        <f t="shared" si="16"/>
        <v>26816.14</v>
      </c>
    </row>
    <row r="141" spans="3:86" x14ac:dyDescent="0.25">
      <c r="C141" s="46"/>
      <c r="E141" s="120"/>
      <c r="F141" s="120"/>
      <c r="G141" s="120"/>
      <c r="H141" s="120"/>
      <c r="I141" s="120"/>
      <c r="J141" s="120"/>
      <c r="K141" s="115"/>
      <c r="L141" s="115"/>
      <c r="M141" s="115"/>
      <c r="N141" s="115"/>
      <c r="O141" s="115"/>
      <c r="P141" s="115"/>
      <c r="Q141" s="115"/>
      <c r="R141" s="115"/>
      <c r="S141" s="115"/>
      <c r="T141" s="115"/>
      <c r="U141" s="115"/>
      <c r="V141" s="115"/>
      <c r="W141" s="115"/>
      <c r="X141" s="115"/>
      <c r="Y141" s="115"/>
      <c r="Z141" s="111"/>
      <c r="AA141" s="111"/>
      <c r="AB141" s="111"/>
      <c r="AC141" s="111"/>
      <c r="AD141" s="111"/>
      <c r="AE141" s="111"/>
      <c r="AF141" s="115"/>
      <c r="AG141" s="115"/>
      <c r="AH141" s="120"/>
      <c r="AI141" s="120"/>
      <c r="AJ141" s="120"/>
      <c r="AK141" s="59"/>
      <c r="AL141" s="230" t="s">
        <v>318</v>
      </c>
      <c r="AM141" s="230"/>
      <c r="AN141" s="230"/>
      <c r="AO141" s="230"/>
      <c r="AP141" s="112" t="s">
        <v>11</v>
      </c>
      <c r="AQ141" s="242" t="e">
        <f>SUM(AP134:AZ139)</f>
        <v>#N/A</v>
      </c>
      <c r="AR141" s="242"/>
      <c r="AS141" s="242"/>
      <c r="AT141" s="242"/>
      <c r="AU141" s="242"/>
      <c r="AV141" s="242"/>
      <c r="AW141" s="242"/>
      <c r="AX141" s="242"/>
      <c r="AY141" s="242"/>
      <c r="AZ141" s="242"/>
      <c r="BB141" s="51"/>
      <c r="CE141" s="5" t="s">
        <v>278</v>
      </c>
      <c r="CF141" s="11" t="s">
        <v>279</v>
      </c>
      <c r="CG141" s="7">
        <v>0.96227310748640738</v>
      </c>
      <c r="CH141" s="4">
        <f t="shared" si="16"/>
        <v>13804.77</v>
      </c>
    </row>
    <row r="142" spans="3:86" x14ac:dyDescent="0.25">
      <c r="C142" s="46"/>
      <c r="E142" s="120"/>
      <c r="F142" s="120"/>
      <c r="G142" s="120"/>
      <c r="H142" s="120"/>
      <c r="I142" s="120"/>
      <c r="J142" s="120"/>
      <c r="K142" s="115"/>
      <c r="L142" s="115"/>
      <c r="M142" s="115"/>
      <c r="N142" s="115"/>
      <c r="O142" s="115"/>
      <c r="P142" s="115"/>
      <c r="Q142" s="115"/>
      <c r="R142" s="115"/>
      <c r="S142" s="115"/>
      <c r="T142" s="115"/>
      <c r="U142" s="115"/>
      <c r="V142" s="115"/>
      <c r="W142" s="115"/>
      <c r="X142" s="115"/>
      <c r="Y142" s="115"/>
      <c r="Z142" s="111"/>
      <c r="AA142" s="111"/>
      <c r="AB142" s="111"/>
      <c r="AC142" s="111"/>
      <c r="AD142" s="111"/>
      <c r="AE142" s="111"/>
      <c r="AF142" s="115"/>
      <c r="AG142" s="115"/>
      <c r="AH142" s="120"/>
      <c r="AI142" s="120"/>
      <c r="AJ142" s="120"/>
      <c r="AK142" s="59"/>
      <c r="AL142" s="230" t="s">
        <v>317</v>
      </c>
      <c r="AM142" s="230"/>
      <c r="AN142" s="230"/>
      <c r="AO142" s="230"/>
      <c r="AP142" s="112" t="s">
        <v>11</v>
      </c>
      <c r="AQ142" s="242" t="e">
        <f>AQ141/AQ128</f>
        <v>#N/A</v>
      </c>
      <c r="AR142" s="242"/>
      <c r="AS142" s="242"/>
      <c r="AT142" s="242"/>
      <c r="AU142" s="242"/>
      <c r="AV142" s="242"/>
      <c r="AW142" s="242"/>
      <c r="AX142" s="242"/>
      <c r="AY142" s="242"/>
      <c r="AZ142" s="242"/>
      <c r="BB142" s="51"/>
      <c r="CE142" s="12" t="s">
        <v>280</v>
      </c>
      <c r="CF142" s="13" t="s">
        <v>281</v>
      </c>
      <c r="CG142" s="7">
        <v>1.2106747525442632</v>
      </c>
      <c r="CH142" s="4">
        <f t="shared" si="16"/>
        <v>17368.34</v>
      </c>
    </row>
    <row r="143" spans="3:86" x14ac:dyDescent="0.25">
      <c r="C143" s="46"/>
      <c r="E143" s="120"/>
      <c r="F143" s="120"/>
      <c r="G143" s="120"/>
      <c r="H143" s="120"/>
      <c r="I143" s="120"/>
      <c r="J143" s="120"/>
      <c r="K143" s="115"/>
      <c r="L143" s="115"/>
      <c r="M143" s="115"/>
      <c r="N143" s="115"/>
      <c r="O143" s="115"/>
      <c r="P143" s="115"/>
      <c r="Q143" s="115"/>
      <c r="R143" s="115"/>
      <c r="S143" s="115"/>
      <c r="T143" s="115"/>
      <c r="U143" s="115"/>
      <c r="V143" s="115"/>
      <c r="W143" s="115"/>
      <c r="X143" s="115"/>
      <c r="Y143" s="115"/>
      <c r="Z143" s="111"/>
      <c r="AA143" s="111"/>
      <c r="AB143" s="111"/>
      <c r="AC143" s="111"/>
      <c r="AD143" s="111"/>
      <c r="AE143" s="111"/>
      <c r="AF143" s="115"/>
      <c r="AG143" s="115"/>
      <c r="AH143" s="120"/>
      <c r="AI143" s="120"/>
      <c r="AJ143" s="120"/>
      <c r="AK143" s="120"/>
      <c r="AL143" s="120"/>
      <c r="AM143" s="120"/>
      <c r="AQ143" s="120"/>
      <c r="AR143" s="120"/>
      <c r="AS143" s="120"/>
      <c r="AT143" s="120"/>
      <c r="AU143" s="120"/>
      <c r="AV143" s="120"/>
      <c r="AW143" s="120"/>
      <c r="AX143" s="120"/>
      <c r="AY143" s="120"/>
      <c r="AZ143" s="120"/>
      <c r="BB143" s="51"/>
      <c r="CE143" s="5" t="s">
        <v>282</v>
      </c>
      <c r="CF143" s="11" t="s">
        <v>283</v>
      </c>
      <c r="CG143" s="7">
        <v>5.3432211069287607</v>
      </c>
      <c r="CH143" s="4">
        <f t="shared" si="16"/>
        <v>76653.850000000006</v>
      </c>
    </row>
    <row r="144" spans="3:86" ht="17.25" thickBot="1" x14ac:dyDescent="0.3">
      <c r="C144" s="60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1"/>
      <c r="AJ144" s="61"/>
      <c r="AK144" s="61"/>
      <c r="AL144" s="61"/>
      <c r="AM144" s="61"/>
      <c r="AN144" s="61"/>
      <c r="AO144" s="61"/>
      <c r="AP144" s="61"/>
      <c r="AQ144" s="61"/>
      <c r="AR144" s="61"/>
      <c r="AS144" s="61"/>
      <c r="AT144" s="61"/>
      <c r="AU144" s="61"/>
      <c r="AV144" s="61"/>
      <c r="AW144" s="61"/>
      <c r="AX144" s="61"/>
      <c r="AY144" s="61"/>
      <c r="AZ144" s="61"/>
      <c r="BA144" s="61"/>
      <c r="BB144" s="62"/>
      <c r="BC144" s="132"/>
      <c r="CE144" s="5" t="s">
        <v>284</v>
      </c>
      <c r="CF144" s="11" t="s">
        <v>285</v>
      </c>
      <c r="CG144" s="7">
        <v>4.07226962219434</v>
      </c>
      <c r="CH144" s="4">
        <f t="shared" si="16"/>
        <v>58420.78</v>
      </c>
    </row>
    <row r="145" spans="3:86" x14ac:dyDescent="0.25"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  <c r="AH145" s="44"/>
      <c r="AI145" s="44"/>
      <c r="AJ145" s="44"/>
      <c r="AK145" s="44"/>
      <c r="AL145" s="44"/>
      <c r="AM145" s="44"/>
      <c r="AN145" s="44"/>
      <c r="AO145" s="44"/>
      <c r="AP145" s="44"/>
      <c r="AQ145" s="44"/>
      <c r="AR145" s="44"/>
      <c r="AS145" s="44"/>
      <c r="AT145" s="44"/>
      <c r="AU145" s="44"/>
      <c r="AV145" s="44"/>
      <c r="AW145" s="44"/>
      <c r="AX145" s="44"/>
      <c r="AY145" s="44"/>
      <c r="AZ145" s="44"/>
      <c r="BA145" s="44"/>
      <c r="BB145" s="44"/>
      <c r="BC145" s="47"/>
      <c r="CE145" s="5" t="s">
        <v>286</v>
      </c>
      <c r="CF145" s="11" t="s">
        <v>287</v>
      </c>
      <c r="CG145" s="7">
        <v>21.682084204656348</v>
      </c>
      <c r="CH145" s="4">
        <f t="shared" si="16"/>
        <v>311051.18</v>
      </c>
    </row>
    <row r="146" spans="3:86" ht="17.25" thickBot="1" x14ac:dyDescent="0.3">
      <c r="CE146" s="5" t="s">
        <v>288</v>
      </c>
      <c r="CF146" s="11" t="s">
        <v>289</v>
      </c>
      <c r="CG146" s="7">
        <v>6.4495943120033461</v>
      </c>
      <c r="CH146" s="4">
        <f t="shared" si="16"/>
        <v>92525.88</v>
      </c>
    </row>
    <row r="147" spans="3:86" x14ac:dyDescent="0.25">
      <c r="C147" s="43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  <c r="AH147" s="44"/>
      <c r="AI147" s="44"/>
      <c r="AJ147" s="44"/>
      <c r="AK147" s="44"/>
      <c r="AL147" s="44"/>
      <c r="AM147" s="44"/>
      <c r="AN147" s="44"/>
      <c r="AO147" s="44"/>
      <c r="AP147" s="44"/>
      <c r="AQ147" s="44"/>
      <c r="AR147" s="44"/>
      <c r="AS147" s="44"/>
      <c r="AT147" s="44"/>
      <c r="AU147" s="44"/>
      <c r="AV147" s="44"/>
      <c r="AW147" s="44"/>
      <c r="AX147" s="44"/>
      <c r="AY147" s="44"/>
      <c r="AZ147" s="44"/>
      <c r="BA147" s="44"/>
      <c r="BB147" s="45"/>
      <c r="CE147" s="5" t="s">
        <v>290</v>
      </c>
      <c r="CF147" s="11" t="s">
        <v>291</v>
      </c>
      <c r="CG147" s="7">
        <v>6.830306705701938</v>
      </c>
      <c r="CH147" s="4">
        <f t="shared" si="16"/>
        <v>97987.58</v>
      </c>
    </row>
    <row r="148" spans="3:86" x14ac:dyDescent="0.25">
      <c r="C148" s="46"/>
      <c r="E148" s="245" t="s">
        <v>0</v>
      </c>
      <c r="F148" s="245"/>
      <c r="G148" s="245"/>
      <c r="H148" s="245"/>
      <c r="I148" s="245"/>
      <c r="J148" s="49" t="s">
        <v>11</v>
      </c>
      <c r="K148" s="252" t="s">
        <v>355</v>
      </c>
      <c r="L148" s="252"/>
      <c r="M148" s="252"/>
      <c r="N148" s="252"/>
      <c r="O148" s="252"/>
      <c r="P148" s="252"/>
      <c r="Q148" s="252"/>
      <c r="R148" s="252"/>
      <c r="S148" s="252"/>
      <c r="T148" s="252"/>
      <c r="U148" s="252"/>
      <c r="V148" s="49"/>
      <c r="W148" s="49"/>
      <c r="X148" s="49"/>
      <c r="Y148" s="49"/>
      <c r="Z148" s="49"/>
      <c r="AA148" s="49"/>
      <c r="AB148" s="49"/>
      <c r="AC148" s="49"/>
      <c r="AD148" s="50"/>
      <c r="AE148" s="50"/>
      <c r="AF148" s="50"/>
      <c r="AG148" s="50"/>
      <c r="AH148" s="245" t="s">
        <v>3</v>
      </c>
      <c r="AI148" s="245"/>
      <c r="AJ148" s="245"/>
      <c r="AK148" s="245"/>
      <c r="AL148" s="245"/>
      <c r="AM148" s="245"/>
      <c r="AN148" s="245"/>
      <c r="AO148" s="245"/>
      <c r="AP148" s="49" t="s">
        <v>11</v>
      </c>
      <c r="AQ148" s="247">
        <v>503.72</v>
      </c>
      <c r="AR148" s="247"/>
      <c r="AS148" s="247"/>
      <c r="AT148" s="247"/>
      <c r="AU148" s="49" t="s">
        <v>319</v>
      </c>
      <c r="AV148" s="49"/>
      <c r="AW148" s="49"/>
      <c r="AX148" s="49"/>
      <c r="AY148" s="49"/>
      <c r="AZ148" s="49"/>
      <c r="BB148" s="51"/>
      <c r="CE148" s="5" t="s">
        <v>292</v>
      </c>
      <c r="CF148" s="11" t="s">
        <v>293</v>
      </c>
      <c r="CG148" s="7">
        <v>10.884065941725916</v>
      </c>
      <c r="CH148" s="4">
        <f t="shared" si="16"/>
        <v>156142.81</v>
      </c>
    </row>
    <row r="149" spans="3:86" x14ac:dyDescent="0.25">
      <c r="C149" s="46"/>
      <c r="E149" s="245" t="s">
        <v>322</v>
      </c>
      <c r="F149" s="245"/>
      <c r="G149" s="245"/>
      <c r="H149" s="245"/>
      <c r="I149" s="245"/>
      <c r="J149" s="49" t="s">
        <v>11</v>
      </c>
      <c r="K149" s="245"/>
      <c r="L149" s="245"/>
      <c r="M149" s="245"/>
      <c r="N149" s="245"/>
      <c r="O149" s="245"/>
      <c r="P149" s="245"/>
      <c r="Q149" s="245"/>
      <c r="R149" s="245"/>
      <c r="S149" s="245"/>
      <c r="T149" s="245"/>
      <c r="U149" s="245"/>
      <c r="V149" s="49"/>
      <c r="W149" s="49"/>
      <c r="X149" s="49"/>
      <c r="Y149" s="49"/>
      <c r="Z149" s="49"/>
      <c r="AA149" s="49"/>
      <c r="AB149" s="49"/>
      <c r="AC149" s="49"/>
      <c r="AD149" s="50"/>
      <c r="AE149" s="50"/>
      <c r="AF149" s="50"/>
      <c r="AG149" s="50"/>
      <c r="AH149" s="245" t="s">
        <v>4</v>
      </c>
      <c r="AI149" s="245"/>
      <c r="AJ149" s="245"/>
      <c r="AK149" s="245"/>
      <c r="AL149" s="245"/>
      <c r="AM149" s="245"/>
      <c r="AN149" s="245"/>
      <c r="AO149" s="245"/>
      <c r="AP149" s="49" t="s">
        <v>11</v>
      </c>
      <c r="AQ149" s="245">
        <v>2100</v>
      </c>
      <c r="AR149" s="245"/>
      <c r="AS149" s="245"/>
      <c r="AT149" s="245"/>
      <c r="AU149" s="49" t="s">
        <v>320</v>
      </c>
      <c r="AV149" s="49"/>
      <c r="AW149" s="49"/>
      <c r="AX149" s="49"/>
      <c r="AY149" s="49"/>
      <c r="AZ149" s="49"/>
      <c r="BB149" s="51"/>
      <c r="CE149" s="5" t="s">
        <v>294</v>
      </c>
      <c r="CF149" s="11" t="s">
        <v>295</v>
      </c>
      <c r="CG149" s="7">
        <v>11.830085738184859</v>
      </c>
      <c r="CH149" s="4">
        <f t="shared" si="16"/>
        <v>169714.41</v>
      </c>
    </row>
    <row r="150" spans="3:86" x14ac:dyDescent="0.25">
      <c r="C150" s="46"/>
      <c r="E150" s="245" t="s">
        <v>1</v>
      </c>
      <c r="F150" s="245"/>
      <c r="G150" s="245"/>
      <c r="H150" s="245"/>
      <c r="I150" s="245"/>
      <c r="J150" s="49" t="s">
        <v>11</v>
      </c>
      <c r="K150" s="245" t="s">
        <v>549</v>
      </c>
      <c r="L150" s="245"/>
      <c r="M150" s="245"/>
      <c r="N150" s="245"/>
      <c r="O150" s="245"/>
      <c r="P150" s="245"/>
      <c r="Q150" s="245"/>
      <c r="R150" s="245"/>
      <c r="S150" s="245"/>
      <c r="T150" s="245"/>
      <c r="U150" s="245"/>
      <c r="V150" s="49"/>
      <c r="W150" s="49"/>
      <c r="X150" s="49"/>
      <c r="Y150" s="49"/>
      <c r="Z150" s="49"/>
      <c r="AA150" s="49"/>
      <c r="AB150" s="49"/>
      <c r="AC150" s="49"/>
      <c r="AD150" s="50"/>
      <c r="AE150" s="50"/>
      <c r="AF150" s="50"/>
      <c r="AG150" s="50"/>
      <c r="AH150" s="245"/>
      <c r="AI150" s="245"/>
      <c r="AJ150" s="245"/>
      <c r="AK150" s="245"/>
      <c r="AL150" s="245"/>
      <c r="AM150" s="245"/>
      <c r="AN150" s="245"/>
      <c r="AO150" s="245"/>
      <c r="AP150" s="49"/>
      <c r="AQ150" s="246"/>
      <c r="AR150" s="246"/>
      <c r="AS150" s="246"/>
      <c r="AT150" s="246"/>
      <c r="AU150" s="49"/>
      <c r="AV150" s="49"/>
      <c r="AW150" s="49"/>
      <c r="AX150" s="49"/>
      <c r="AY150" s="49"/>
      <c r="AZ150" s="49"/>
      <c r="BB150" s="51"/>
      <c r="CE150" s="5" t="s">
        <v>296</v>
      </c>
      <c r="CF150" s="11" t="s">
        <v>297</v>
      </c>
      <c r="CG150" s="7">
        <v>8.8049072912310056</v>
      </c>
      <c r="CH150" s="4">
        <f t="shared" si="16"/>
        <v>126315.20000000001</v>
      </c>
    </row>
    <row r="151" spans="3:86" x14ac:dyDescent="0.25">
      <c r="C151" s="46"/>
      <c r="E151" s="245" t="s">
        <v>2</v>
      </c>
      <c r="F151" s="245"/>
      <c r="G151" s="245"/>
      <c r="H151" s="245"/>
      <c r="I151" s="245"/>
      <c r="J151" s="49" t="s">
        <v>11</v>
      </c>
      <c r="K151" s="245" t="s">
        <v>337</v>
      </c>
      <c r="L151" s="245"/>
      <c r="M151" s="245"/>
      <c r="N151" s="245"/>
      <c r="O151" s="245"/>
      <c r="P151" s="245"/>
      <c r="Q151" s="245"/>
      <c r="R151" s="245"/>
      <c r="S151" s="245"/>
      <c r="T151" s="245"/>
      <c r="U151" s="245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49"/>
      <c r="AH151" s="245"/>
      <c r="AI151" s="245"/>
      <c r="AJ151" s="245"/>
      <c r="AK151" s="245"/>
      <c r="AL151" s="245"/>
      <c r="AM151" s="245"/>
      <c r="AN151" s="245"/>
      <c r="AO151" s="245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  <c r="BB151" s="51"/>
      <c r="CE151" s="5" t="s">
        <v>298</v>
      </c>
      <c r="CF151" s="11" t="s">
        <v>299</v>
      </c>
      <c r="CG151" s="7">
        <v>7.9298194618709053</v>
      </c>
      <c r="CH151" s="4">
        <f t="shared" si="16"/>
        <v>113761.19</v>
      </c>
    </row>
    <row r="152" spans="3:86" x14ac:dyDescent="0.25">
      <c r="C152" s="46"/>
      <c r="BB152" s="51"/>
      <c r="CE152" s="5" t="s">
        <v>300</v>
      </c>
      <c r="CF152" s="27" t="s">
        <v>301</v>
      </c>
      <c r="CG152" s="8">
        <v>11.77</v>
      </c>
      <c r="CH152" s="4">
        <f t="shared" si="16"/>
        <v>168852.41999999998</v>
      </c>
    </row>
    <row r="153" spans="3:86" x14ac:dyDescent="0.25">
      <c r="C153" s="46"/>
      <c r="BB153" s="51"/>
      <c r="CE153" s="5" t="s">
        <v>302</v>
      </c>
      <c r="CF153" s="27" t="s">
        <v>303</v>
      </c>
      <c r="CG153" s="8">
        <v>5.98</v>
      </c>
      <c r="CH153" s="4">
        <f t="shared" si="16"/>
        <v>85789.08</v>
      </c>
    </row>
    <row r="154" spans="3:86" x14ac:dyDescent="0.25">
      <c r="C154" s="46"/>
      <c r="BB154" s="51"/>
      <c r="CE154" s="5" t="s">
        <v>304</v>
      </c>
      <c r="CF154" s="27" t="s">
        <v>305</v>
      </c>
      <c r="CG154" s="8">
        <v>9.6999999999999993</v>
      </c>
      <c r="CH154" s="4">
        <f t="shared" si="16"/>
        <v>139156.19999999998</v>
      </c>
    </row>
    <row r="155" spans="3:86" x14ac:dyDescent="0.25">
      <c r="C155" s="46"/>
      <c r="E155" s="208"/>
      <c r="F155" s="209"/>
      <c r="G155" s="209"/>
      <c r="H155" s="209"/>
      <c r="I155" s="209"/>
      <c r="J155" s="209"/>
      <c r="K155" s="210" t="e">
        <f t="shared" ref="K155:K160" si="17">VLOOKUP(E155,$CE$1:$CH$1004,2,FALSE)</f>
        <v>#N/A</v>
      </c>
      <c r="L155" s="210"/>
      <c r="M155" s="210"/>
      <c r="N155" s="210"/>
      <c r="O155" s="210"/>
      <c r="P155" s="210"/>
      <c r="Q155" s="210"/>
      <c r="R155" s="210"/>
      <c r="S155" s="210"/>
      <c r="T155" s="210"/>
      <c r="U155" s="210"/>
      <c r="V155" s="210"/>
      <c r="W155" s="210"/>
      <c r="X155" s="210"/>
      <c r="Y155" s="117"/>
      <c r="Z155" s="211"/>
      <c r="AA155" s="211"/>
      <c r="AB155" s="211"/>
      <c r="AC155" s="211"/>
      <c r="AD155" s="211"/>
      <c r="AE155" s="211"/>
      <c r="AF155" s="210" t="s">
        <v>315</v>
      </c>
      <c r="AG155" s="210"/>
      <c r="AH155" s="212"/>
      <c r="AI155" s="212"/>
      <c r="AJ155" s="212"/>
      <c r="AK155" s="212"/>
      <c r="AL155" s="212"/>
      <c r="AM155" s="212"/>
      <c r="AN155" s="52" t="s">
        <v>316</v>
      </c>
      <c r="AO155" s="52"/>
      <c r="AP155" s="213" t="e">
        <f t="shared" ref="AP155:AP160" si="18">(AH155*VLOOKUP(E155,$CE$1:$CH$1004,4,FALSE))/1000</f>
        <v>#N/A</v>
      </c>
      <c r="AQ155" s="213"/>
      <c r="AR155" s="213"/>
      <c r="AS155" s="213"/>
      <c r="AT155" s="213"/>
      <c r="AU155" s="213"/>
      <c r="AV155" s="213"/>
      <c r="AW155" s="213"/>
      <c r="AX155" s="213"/>
      <c r="AY155" s="213"/>
      <c r="AZ155" s="214"/>
      <c r="BB155" s="51"/>
      <c r="CE155" s="24" t="s">
        <v>306</v>
      </c>
      <c r="CF155" s="28" t="s">
        <v>307</v>
      </c>
      <c r="CG155" s="29">
        <v>9.6999999999999993</v>
      </c>
      <c r="CH155" s="4">
        <f t="shared" si="16"/>
        <v>139156.19999999998</v>
      </c>
    </row>
    <row r="156" spans="3:86" x14ac:dyDescent="0.25">
      <c r="C156" s="46"/>
      <c r="E156" s="200"/>
      <c r="F156" s="243"/>
      <c r="G156" s="243"/>
      <c r="H156" s="243"/>
      <c r="I156" s="243"/>
      <c r="J156" s="243"/>
      <c r="K156" s="230" t="e">
        <f t="shared" si="17"/>
        <v>#N/A</v>
      </c>
      <c r="L156" s="230"/>
      <c r="M156" s="230"/>
      <c r="N156" s="230"/>
      <c r="O156" s="230"/>
      <c r="P156" s="230"/>
      <c r="Q156" s="230"/>
      <c r="R156" s="230"/>
      <c r="S156" s="230"/>
      <c r="T156" s="230"/>
      <c r="U156" s="230"/>
      <c r="V156" s="230"/>
      <c r="W156" s="230"/>
      <c r="X156" s="230"/>
      <c r="Y156" s="115"/>
      <c r="Z156" s="203"/>
      <c r="AA156" s="203"/>
      <c r="AB156" s="203"/>
      <c r="AC156" s="203"/>
      <c r="AD156" s="203"/>
      <c r="AE156" s="203"/>
      <c r="AF156" s="230" t="s">
        <v>315</v>
      </c>
      <c r="AG156" s="230"/>
      <c r="AH156" s="249"/>
      <c r="AI156" s="249"/>
      <c r="AJ156" s="249"/>
      <c r="AK156" s="249"/>
      <c r="AL156" s="249"/>
      <c r="AM156" s="249"/>
      <c r="AN156" s="41" t="s">
        <v>316</v>
      </c>
      <c r="AP156" s="242" t="e">
        <f t="shared" si="18"/>
        <v>#N/A</v>
      </c>
      <c r="AQ156" s="242"/>
      <c r="AR156" s="242"/>
      <c r="AS156" s="242"/>
      <c r="AT156" s="242"/>
      <c r="AU156" s="242"/>
      <c r="AV156" s="242"/>
      <c r="AW156" s="242"/>
      <c r="AX156" s="242"/>
      <c r="AY156" s="242"/>
      <c r="AZ156" s="206"/>
      <c r="BB156" s="51"/>
      <c r="CE156" s="5" t="s">
        <v>308</v>
      </c>
      <c r="CF156" s="11" t="s">
        <v>309</v>
      </c>
      <c r="CG156" s="8">
        <v>9.6999999999999993</v>
      </c>
      <c r="CH156" s="4">
        <f t="shared" si="16"/>
        <v>139156.19999999998</v>
      </c>
    </row>
    <row r="157" spans="3:86" x14ac:dyDescent="0.25">
      <c r="C157" s="46"/>
      <c r="E157" s="200"/>
      <c r="F157" s="243"/>
      <c r="G157" s="243"/>
      <c r="H157" s="243"/>
      <c r="I157" s="243"/>
      <c r="J157" s="243"/>
      <c r="K157" s="230" t="e">
        <f t="shared" si="17"/>
        <v>#N/A</v>
      </c>
      <c r="L157" s="230"/>
      <c r="M157" s="230"/>
      <c r="N157" s="230"/>
      <c r="O157" s="230"/>
      <c r="P157" s="230"/>
      <c r="Q157" s="230"/>
      <c r="R157" s="230"/>
      <c r="S157" s="230"/>
      <c r="T157" s="230"/>
      <c r="U157" s="230"/>
      <c r="V157" s="230"/>
      <c r="W157" s="230"/>
      <c r="X157" s="230"/>
      <c r="Y157" s="115"/>
      <c r="Z157" s="203"/>
      <c r="AA157" s="203"/>
      <c r="AB157" s="203"/>
      <c r="AC157" s="203"/>
      <c r="AD157" s="203"/>
      <c r="AE157" s="203"/>
      <c r="AF157" s="230" t="s">
        <v>315</v>
      </c>
      <c r="AG157" s="230"/>
      <c r="AH157" s="249"/>
      <c r="AI157" s="249"/>
      <c r="AJ157" s="249"/>
      <c r="AK157" s="249"/>
      <c r="AL157" s="249"/>
      <c r="AM157" s="249"/>
      <c r="AN157" s="41" t="s">
        <v>316</v>
      </c>
      <c r="AP157" s="242" t="e">
        <f t="shared" si="18"/>
        <v>#N/A</v>
      </c>
      <c r="AQ157" s="242"/>
      <c r="AR157" s="242"/>
      <c r="AS157" s="242"/>
      <c r="AT157" s="242"/>
      <c r="AU157" s="242"/>
      <c r="AV157" s="242"/>
      <c r="AW157" s="242"/>
      <c r="AX157" s="242"/>
      <c r="AY157" s="242"/>
      <c r="AZ157" s="206"/>
      <c r="BB157" s="51"/>
      <c r="CE157" s="5" t="s">
        <v>59</v>
      </c>
      <c r="CF157" s="11" t="s">
        <v>310</v>
      </c>
      <c r="CG157" s="26">
        <v>11.77</v>
      </c>
      <c r="CH157" s="4">
        <f t="shared" si="16"/>
        <v>168852.41999999998</v>
      </c>
    </row>
    <row r="158" spans="3:86" x14ac:dyDescent="0.25">
      <c r="C158" s="46"/>
      <c r="E158" s="216"/>
      <c r="F158" s="217"/>
      <c r="G158" s="217"/>
      <c r="H158" s="217"/>
      <c r="I158" s="217"/>
      <c r="J158" s="217"/>
      <c r="K158" s="218" t="e">
        <f t="shared" si="17"/>
        <v>#N/A</v>
      </c>
      <c r="L158" s="218"/>
      <c r="M158" s="218"/>
      <c r="N158" s="218"/>
      <c r="O158" s="218"/>
      <c r="P158" s="218"/>
      <c r="Q158" s="218"/>
      <c r="R158" s="218"/>
      <c r="S158" s="218"/>
      <c r="T158" s="218"/>
      <c r="U158" s="218"/>
      <c r="V158" s="218"/>
      <c r="W158" s="218"/>
      <c r="X158" s="218"/>
      <c r="Y158" s="116"/>
      <c r="Z158" s="219"/>
      <c r="AA158" s="219"/>
      <c r="AB158" s="219"/>
      <c r="AC158" s="219"/>
      <c r="AD158" s="219"/>
      <c r="AE158" s="219"/>
      <c r="AF158" s="218" t="s">
        <v>315</v>
      </c>
      <c r="AG158" s="218"/>
      <c r="AH158" s="248"/>
      <c r="AI158" s="248"/>
      <c r="AJ158" s="248"/>
      <c r="AK158" s="248"/>
      <c r="AL158" s="248"/>
      <c r="AM158" s="248"/>
      <c r="AN158" s="55" t="s">
        <v>316</v>
      </c>
      <c r="AO158" s="55"/>
      <c r="AP158" s="221" t="e">
        <f t="shared" si="18"/>
        <v>#N/A</v>
      </c>
      <c r="AQ158" s="221"/>
      <c r="AR158" s="221"/>
      <c r="AS158" s="221"/>
      <c r="AT158" s="221"/>
      <c r="AU158" s="221"/>
      <c r="AV158" s="221"/>
      <c r="AW158" s="221"/>
      <c r="AX158" s="221"/>
      <c r="AY158" s="221"/>
      <c r="AZ158" s="222"/>
      <c r="BB158" s="51"/>
      <c r="CE158" s="30" t="s">
        <v>311</v>
      </c>
      <c r="CF158" s="31" t="s">
        <v>312</v>
      </c>
      <c r="CG158" s="32">
        <v>1.8820486546772619</v>
      </c>
      <c r="CH158" s="4">
        <f t="shared" si="16"/>
        <v>26999.87</v>
      </c>
    </row>
    <row r="159" spans="3:86" x14ac:dyDescent="0.25">
      <c r="C159" s="46"/>
      <c r="E159" s="200"/>
      <c r="F159" s="243"/>
      <c r="G159" s="243"/>
      <c r="H159" s="243"/>
      <c r="I159" s="243"/>
      <c r="J159" s="243"/>
      <c r="K159" s="230" t="e">
        <f t="shared" si="17"/>
        <v>#N/A</v>
      </c>
      <c r="L159" s="230"/>
      <c r="M159" s="230"/>
      <c r="N159" s="230"/>
      <c r="O159" s="230"/>
      <c r="P159" s="230"/>
      <c r="Q159" s="230"/>
      <c r="R159" s="230"/>
      <c r="S159" s="230"/>
      <c r="T159" s="230"/>
      <c r="U159" s="230"/>
      <c r="V159" s="230"/>
      <c r="W159" s="230"/>
      <c r="X159" s="230"/>
      <c r="Y159" s="115"/>
      <c r="Z159" s="203"/>
      <c r="AA159" s="203"/>
      <c r="AB159" s="203"/>
      <c r="AC159" s="203"/>
      <c r="AD159" s="203"/>
      <c r="AE159" s="203"/>
      <c r="AF159" s="230" t="s">
        <v>315</v>
      </c>
      <c r="AG159" s="230"/>
      <c r="AH159" s="249"/>
      <c r="AI159" s="249"/>
      <c r="AJ159" s="249"/>
      <c r="AK159" s="249"/>
      <c r="AL159" s="249"/>
      <c r="AM159" s="249"/>
      <c r="AN159" s="41" t="s">
        <v>316</v>
      </c>
      <c r="AP159" s="242" t="e">
        <f t="shared" si="18"/>
        <v>#N/A</v>
      </c>
      <c r="AQ159" s="242"/>
      <c r="AR159" s="242"/>
      <c r="AS159" s="242"/>
      <c r="AT159" s="242"/>
      <c r="AU159" s="242"/>
      <c r="AV159" s="242"/>
      <c r="AW159" s="242"/>
      <c r="AX159" s="242"/>
      <c r="AY159" s="242"/>
      <c r="AZ159" s="206"/>
      <c r="BB159" s="51"/>
      <c r="CE159" s="33" t="s">
        <v>313</v>
      </c>
      <c r="CF159" s="31" t="s">
        <v>314</v>
      </c>
      <c r="CG159" s="34">
        <v>1.8250292764533667</v>
      </c>
      <c r="CH159" s="4">
        <f t="shared" si="16"/>
        <v>26181.87</v>
      </c>
    </row>
    <row r="160" spans="3:86" x14ac:dyDescent="0.25">
      <c r="C160" s="46"/>
      <c r="E160" s="223"/>
      <c r="F160" s="224"/>
      <c r="G160" s="224"/>
      <c r="H160" s="224"/>
      <c r="I160" s="224"/>
      <c r="J160" s="224"/>
      <c r="K160" s="225" t="e">
        <f t="shared" si="17"/>
        <v>#N/A</v>
      </c>
      <c r="L160" s="225"/>
      <c r="M160" s="225"/>
      <c r="N160" s="225"/>
      <c r="O160" s="225"/>
      <c r="P160" s="225"/>
      <c r="Q160" s="225"/>
      <c r="R160" s="225"/>
      <c r="S160" s="225"/>
      <c r="T160" s="225"/>
      <c r="U160" s="225"/>
      <c r="V160" s="225"/>
      <c r="W160" s="225"/>
      <c r="X160" s="225"/>
      <c r="Y160" s="113"/>
      <c r="Z160" s="226"/>
      <c r="AA160" s="226"/>
      <c r="AB160" s="226"/>
      <c r="AC160" s="226"/>
      <c r="AD160" s="226"/>
      <c r="AE160" s="226"/>
      <c r="AF160" s="225" t="s">
        <v>315</v>
      </c>
      <c r="AG160" s="225"/>
      <c r="AH160" s="227"/>
      <c r="AI160" s="227"/>
      <c r="AJ160" s="227"/>
      <c r="AK160" s="227"/>
      <c r="AL160" s="227"/>
      <c r="AM160" s="227"/>
      <c r="AN160" s="54" t="s">
        <v>316</v>
      </c>
      <c r="AO160" s="54"/>
      <c r="AP160" s="228" t="e">
        <f t="shared" si="18"/>
        <v>#N/A</v>
      </c>
      <c r="AQ160" s="228"/>
      <c r="AR160" s="228"/>
      <c r="AS160" s="228"/>
      <c r="AT160" s="228"/>
      <c r="AU160" s="228"/>
      <c r="AV160" s="228"/>
      <c r="AW160" s="228"/>
      <c r="AX160" s="228"/>
      <c r="AY160" s="228"/>
      <c r="AZ160" s="229"/>
      <c r="BB160" s="51"/>
      <c r="CE160" s="35"/>
      <c r="CF160" s="35"/>
      <c r="CG160" s="35"/>
      <c r="CH160" s="36"/>
    </row>
    <row r="161" spans="3:86" x14ac:dyDescent="0.25">
      <c r="C161" s="46"/>
      <c r="E161" s="120"/>
      <c r="F161" s="120"/>
      <c r="G161" s="120"/>
      <c r="H161" s="120"/>
      <c r="I161" s="120"/>
      <c r="J161" s="120"/>
      <c r="K161" s="115"/>
      <c r="L161" s="115"/>
      <c r="M161" s="115"/>
      <c r="N161" s="115"/>
      <c r="O161" s="115"/>
      <c r="P161" s="115"/>
      <c r="Q161" s="115"/>
      <c r="R161" s="115"/>
      <c r="S161" s="115"/>
      <c r="T161" s="115"/>
      <c r="U161" s="115"/>
      <c r="V161" s="115"/>
      <c r="W161" s="115"/>
      <c r="X161" s="115"/>
      <c r="Y161" s="115"/>
      <c r="Z161" s="111"/>
      <c r="AA161" s="111"/>
      <c r="AB161" s="111"/>
      <c r="AC161" s="111"/>
      <c r="AD161" s="111"/>
      <c r="AE161" s="111"/>
      <c r="AF161" s="115"/>
      <c r="AG161" s="115"/>
      <c r="AH161" s="120"/>
      <c r="AI161" s="120"/>
      <c r="AJ161" s="120"/>
      <c r="AK161" s="120"/>
      <c r="AL161" s="120"/>
      <c r="AM161" s="120"/>
      <c r="AP161" s="112"/>
      <c r="AQ161" s="112"/>
      <c r="AR161" s="112"/>
      <c r="AS161" s="112"/>
      <c r="AT161" s="112"/>
      <c r="AU161" s="112"/>
      <c r="AV161" s="112"/>
      <c r="AW161" s="112"/>
      <c r="AX161" s="112"/>
      <c r="AY161" s="112"/>
      <c r="AZ161" s="112"/>
      <c r="BB161" s="51"/>
      <c r="CE161" s="35"/>
      <c r="CF161" s="35"/>
      <c r="CG161" s="35"/>
      <c r="CH161" s="36"/>
    </row>
    <row r="162" spans="3:86" x14ac:dyDescent="0.25">
      <c r="C162" s="46"/>
      <c r="E162" s="120"/>
      <c r="F162" s="120"/>
      <c r="G162" s="120"/>
      <c r="H162" s="120"/>
      <c r="I162" s="120"/>
      <c r="J162" s="120"/>
      <c r="K162" s="115"/>
      <c r="L162" s="115"/>
      <c r="M162" s="115"/>
      <c r="N162" s="115"/>
      <c r="O162" s="115"/>
      <c r="P162" s="115"/>
      <c r="Q162" s="115"/>
      <c r="R162" s="115"/>
      <c r="S162" s="115"/>
      <c r="T162" s="115"/>
      <c r="U162" s="115"/>
      <c r="V162" s="115"/>
      <c r="W162" s="115"/>
      <c r="X162" s="115"/>
      <c r="Y162" s="115"/>
      <c r="Z162" s="111"/>
      <c r="AA162" s="111"/>
      <c r="AB162" s="111"/>
      <c r="AC162" s="111"/>
      <c r="AD162" s="111"/>
      <c r="AE162" s="111"/>
      <c r="AF162" s="115"/>
      <c r="AG162" s="115"/>
      <c r="AH162" s="120"/>
      <c r="AI162" s="120"/>
      <c r="AJ162" s="120"/>
      <c r="AK162" s="59"/>
      <c r="AL162" s="230" t="s">
        <v>318</v>
      </c>
      <c r="AM162" s="230"/>
      <c r="AN162" s="230"/>
      <c r="AO162" s="230"/>
      <c r="AP162" s="112" t="s">
        <v>11</v>
      </c>
      <c r="AQ162" s="242" t="e">
        <f>SUM(AP155:AZ160)</f>
        <v>#N/A</v>
      </c>
      <c r="AR162" s="242"/>
      <c r="AS162" s="242"/>
      <c r="AT162" s="242"/>
      <c r="AU162" s="242"/>
      <c r="AV162" s="242"/>
      <c r="AW162" s="242"/>
      <c r="AX162" s="242"/>
      <c r="AY162" s="242"/>
      <c r="AZ162" s="242"/>
      <c r="BB162" s="51"/>
      <c r="CE162" s="35"/>
      <c r="CF162" s="35"/>
      <c r="CG162" s="35"/>
      <c r="CH162" s="36"/>
    </row>
    <row r="163" spans="3:86" x14ac:dyDescent="0.25">
      <c r="C163" s="46"/>
      <c r="E163" s="120"/>
      <c r="F163" s="120"/>
      <c r="G163" s="120"/>
      <c r="H163" s="120"/>
      <c r="I163" s="120"/>
      <c r="J163" s="120"/>
      <c r="K163" s="115"/>
      <c r="L163" s="115"/>
      <c r="M163" s="115"/>
      <c r="N163" s="115"/>
      <c r="O163" s="115"/>
      <c r="P163" s="115"/>
      <c r="Q163" s="115"/>
      <c r="R163" s="115"/>
      <c r="S163" s="115"/>
      <c r="T163" s="115"/>
      <c r="U163" s="115"/>
      <c r="V163" s="115"/>
      <c r="W163" s="115"/>
      <c r="X163" s="115"/>
      <c r="Y163" s="115"/>
      <c r="Z163" s="111"/>
      <c r="AA163" s="111"/>
      <c r="AB163" s="111"/>
      <c r="AC163" s="111"/>
      <c r="AD163" s="111"/>
      <c r="AE163" s="111"/>
      <c r="AF163" s="115"/>
      <c r="AG163" s="115"/>
      <c r="AH163" s="120"/>
      <c r="AI163" s="120"/>
      <c r="AJ163" s="120"/>
      <c r="AK163" s="59"/>
      <c r="AL163" s="230" t="s">
        <v>317</v>
      </c>
      <c r="AM163" s="230"/>
      <c r="AN163" s="230"/>
      <c r="AO163" s="230"/>
      <c r="AP163" s="112" t="s">
        <v>11</v>
      </c>
      <c r="AQ163" s="242" t="e">
        <f>AQ162/AQ149</f>
        <v>#N/A</v>
      </c>
      <c r="AR163" s="242"/>
      <c r="AS163" s="242"/>
      <c r="AT163" s="242"/>
      <c r="AU163" s="242"/>
      <c r="AV163" s="242"/>
      <c r="AW163" s="242"/>
      <c r="AX163" s="242"/>
      <c r="AY163" s="242"/>
      <c r="AZ163" s="242"/>
      <c r="BB163" s="51"/>
      <c r="CE163" s="35"/>
      <c r="CF163" s="35"/>
      <c r="CG163" s="35"/>
      <c r="CH163" s="36"/>
    </row>
    <row r="164" spans="3:86" x14ac:dyDescent="0.25">
      <c r="C164" s="46"/>
      <c r="E164" s="120"/>
      <c r="F164" s="120"/>
      <c r="G164" s="120"/>
      <c r="H164" s="120"/>
      <c r="I164" s="120"/>
      <c r="J164" s="120"/>
      <c r="K164" s="115"/>
      <c r="L164" s="115"/>
      <c r="M164" s="115"/>
      <c r="N164" s="115"/>
      <c r="O164" s="115"/>
      <c r="P164" s="115"/>
      <c r="Q164" s="115"/>
      <c r="R164" s="115"/>
      <c r="S164" s="115"/>
      <c r="T164" s="115"/>
      <c r="U164" s="115"/>
      <c r="V164" s="115"/>
      <c r="W164" s="115"/>
      <c r="X164" s="115"/>
      <c r="Y164" s="115"/>
      <c r="Z164" s="111"/>
      <c r="AA164" s="111"/>
      <c r="AB164" s="111"/>
      <c r="AC164" s="111"/>
      <c r="AD164" s="111"/>
      <c r="AE164" s="111"/>
      <c r="AF164" s="115"/>
      <c r="AG164" s="115"/>
      <c r="AH164" s="120"/>
      <c r="AI164" s="120"/>
      <c r="AJ164" s="120"/>
      <c r="AK164" s="120"/>
      <c r="AL164" s="120"/>
      <c r="AM164" s="120"/>
      <c r="AQ164" s="120"/>
      <c r="AR164" s="120"/>
      <c r="AS164" s="120"/>
      <c r="AT164" s="120"/>
      <c r="AU164" s="120"/>
      <c r="AV164" s="120"/>
      <c r="AW164" s="120"/>
      <c r="AX164" s="120"/>
      <c r="AY164" s="120"/>
      <c r="AZ164" s="120"/>
      <c r="BB164" s="51"/>
      <c r="CE164" s="37"/>
    </row>
    <row r="165" spans="3:86" ht="17.25" thickBot="1" x14ac:dyDescent="0.3">
      <c r="C165" s="60"/>
      <c r="D165" s="61"/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  <c r="AN165" s="61"/>
      <c r="AO165" s="61"/>
      <c r="AP165" s="61"/>
      <c r="AQ165" s="61"/>
      <c r="AR165" s="61"/>
      <c r="AS165" s="61"/>
      <c r="AT165" s="61"/>
      <c r="AU165" s="61"/>
      <c r="AV165" s="61"/>
      <c r="AW165" s="61"/>
      <c r="AX165" s="61"/>
      <c r="AY165" s="61"/>
      <c r="AZ165" s="61"/>
      <c r="BA165" s="61"/>
      <c r="BB165" s="62"/>
      <c r="CE165" s="37"/>
    </row>
    <row r="166" spans="3:86" x14ac:dyDescent="0.25"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  <c r="AH166" s="44"/>
      <c r="AI166" s="44"/>
      <c r="AJ166" s="44"/>
      <c r="AK166" s="44"/>
      <c r="AL166" s="44"/>
      <c r="AM166" s="44"/>
      <c r="AN166" s="44"/>
      <c r="AO166" s="44"/>
      <c r="AP166" s="44"/>
      <c r="AQ166" s="44"/>
      <c r="AR166" s="44"/>
      <c r="AS166" s="44"/>
      <c r="AT166" s="44"/>
      <c r="AU166" s="44"/>
      <c r="AV166" s="44"/>
      <c r="AW166" s="44"/>
      <c r="AX166" s="44"/>
      <c r="AY166" s="44"/>
      <c r="AZ166" s="44"/>
      <c r="BA166" s="44"/>
      <c r="BB166" s="44"/>
      <c r="CE166" s="37"/>
    </row>
    <row r="167" spans="3:86" ht="17.25" thickBot="1" x14ac:dyDescent="0.3">
      <c r="CE167" s="37"/>
    </row>
    <row r="168" spans="3:86" x14ac:dyDescent="0.25">
      <c r="C168" s="43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  <c r="AH168" s="44"/>
      <c r="AI168" s="44"/>
      <c r="AJ168" s="44"/>
      <c r="AK168" s="44"/>
      <c r="AL168" s="44"/>
      <c r="AM168" s="44"/>
      <c r="AN168" s="44"/>
      <c r="AO168" s="44"/>
      <c r="AP168" s="44"/>
      <c r="AQ168" s="44"/>
      <c r="AR168" s="44"/>
      <c r="AS168" s="44"/>
      <c r="AT168" s="44"/>
      <c r="AU168" s="44"/>
      <c r="AV168" s="44"/>
      <c r="AW168" s="44"/>
      <c r="AX168" s="44"/>
      <c r="AY168" s="44"/>
      <c r="AZ168" s="44"/>
      <c r="BA168" s="44"/>
      <c r="BB168" s="45"/>
      <c r="CE168" s="37"/>
    </row>
    <row r="169" spans="3:86" x14ac:dyDescent="0.25">
      <c r="C169" s="46"/>
      <c r="E169" s="245" t="s">
        <v>0</v>
      </c>
      <c r="F169" s="245"/>
      <c r="G169" s="245"/>
      <c r="H169" s="245"/>
      <c r="I169" s="245"/>
      <c r="J169" s="49" t="s">
        <v>11</v>
      </c>
      <c r="K169" s="252" t="s">
        <v>356</v>
      </c>
      <c r="L169" s="252"/>
      <c r="M169" s="252"/>
      <c r="N169" s="252"/>
      <c r="O169" s="252"/>
      <c r="P169" s="252"/>
      <c r="Q169" s="252"/>
      <c r="R169" s="252"/>
      <c r="S169" s="252"/>
      <c r="T169" s="252"/>
      <c r="U169" s="252"/>
      <c r="V169" s="49"/>
      <c r="W169" s="49"/>
      <c r="X169" s="49"/>
      <c r="Y169" s="49"/>
      <c r="Z169" s="49"/>
      <c r="AA169" s="49"/>
      <c r="AB169" s="49"/>
      <c r="AC169" s="49"/>
      <c r="AD169" s="50"/>
      <c r="AE169" s="50"/>
      <c r="AF169" s="50"/>
      <c r="AG169" s="50"/>
      <c r="AH169" s="245" t="s">
        <v>3</v>
      </c>
      <c r="AI169" s="245"/>
      <c r="AJ169" s="245"/>
      <c r="AK169" s="245"/>
      <c r="AL169" s="245"/>
      <c r="AM169" s="245"/>
      <c r="AN169" s="245"/>
      <c r="AO169" s="245"/>
      <c r="AP169" s="49" t="s">
        <v>11</v>
      </c>
      <c r="AQ169" s="247">
        <v>503.72</v>
      </c>
      <c r="AR169" s="247"/>
      <c r="AS169" s="247"/>
      <c r="AT169" s="247"/>
      <c r="AU169" s="49" t="s">
        <v>319</v>
      </c>
      <c r="AV169" s="49"/>
      <c r="AW169" s="49"/>
      <c r="AX169" s="49"/>
      <c r="AY169" s="49"/>
      <c r="AZ169" s="49"/>
      <c r="BB169" s="51"/>
      <c r="CE169" s="37"/>
    </row>
    <row r="170" spans="3:86" x14ac:dyDescent="0.25">
      <c r="C170" s="46"/>
      <c r="E170" s="245" t="s">
        <v>322</v>
      </c>
      <c r="F170" s="245"/>
      <c r="G170" s="245"/>
      <c r="H170" s="245"/>
      <c r="I170" s="245"/>
      <c r="J170" s="49" t="s">
        <v>11</v>
      </c>
      <c r="K170" s="245"/>
      <c r="L170" s="245"/>
      <c r="M170" s="245"/>
      <c r="N170" s="245"/>
      <c r="O170" s="245"/>
      <c r="P170" s="245"/>
      <c r="Q170" s="245"/>
      <c r="R170" s="245"/>
      <c r="S170" s="245"/>
      <c r="T170" s="245"/>
      <c r="U170" s="245"/>
      <c r="V170" s="49"/>
      <c r="W170" s="49"/>
      <c r="X170" s="49"/>
      <c r="Y170" s="49"/>
      <c r="Z170" s="49"/>
      <c r="AA170" s="49"/>
      <c r="AB170" s="49"/>
      <c r="AC170" s="49"/>
      <c r="AD170" s="50"/>
      <c r="AE170" s="50"/>
      <c r="AF170" s="50"/>
      <c r="AG170" s="50"/>
      <c r="AH170" s="245" t="s">
        <v>4</v>
      </c>
      <c r="AI170" s="245"/>
      <c r="AJ170" s="245"/>
      <c r="AK170" s="245"/>
      <c r="AL170" s="245"/>
      <c r="AM170" s="245"/>
      <c r="AN170" s="245"/>
      <c r="AO170" s="245"/>
      <c r="AP170" s="49" t="s">
        <v>11</v>
      </c>
      <c r="AQ170" s="245">
        <v>2100</v>
      </c>
      <c r="AR170" s="245"/>
      <c r="AS170" s="245"/>
      <c r="AT170" s="245"/>
      <c r="AU170" s="49" t="s">
        <v>320</v>
      </c>
      <c r="AV170" s="49"/>
      <c r="AW170" s="49"/>
      <c r="AX170" s="49"/>
      <c r="AY170" s="49"/>
      <c r="AZ170" s="49"/>
      <c r="BB170" s="51"/>
    </row>
    <row r="171" spans="3:86" x14ac:dyDescent="0.25">
      <c r="C171" s="46"/>
      <c r="E171" s="245" t="s">
        <v>1</v>
      </c>
      <c r="F171" s="245"/>
      <c r="G171" s="245"/>
      <c r="H171" s="245"/>
      <c r="I171" s="245"/>
      <c r="J171" s="49" t="s">
        <v>11</v>
      </c>
      <c r="K171" s="245" t="s">
        <v>549</v>
      </c>
      <c r="L171" s="245"/>
      <c r="M171" s="245"/>
      <c r="N171" s="245"/>
      <c r="O171" s="245"/>
      <c r="P171" s="245"/>
      <c r="Q171" s="245"/>
      <c r="R171" s="245"/>
      <c r="S171" s="245"/>
      <c r="T171" s="245"/>
      <c r="U171" s="245"/>
      <c r="V171" s="49"/>
      <c r="W171" s="49"/>
      <c r="X171" s="49"/>
      <c r="Y171" s="49"/>
      <c r="Z171" s="49"/>
      <c r="AA171" s="49"/>
      <c r="AB171" s="49"/>
      <c r="AC171" s="49"/>
      <c r="AD171" s="50"/>
      <c r="AE171" s="50"/>
      <c r="AF171" s="50"/>
      <c r="AG171" s="50"/>
      <c r="AH171" s="245"/>
      <c r="AI171" s="245"/>
      <c r="AJ171" s="245"/>
      <c r="AK171" s="245"/>
      <c r="AL171" s="245"/>
      <c r="AM171" s="245"/>
      <c r="AN171" s="245"/>
      <c r="AO171" s="245"/>
      <c r="AP171" s="49"/>
      <c r="AQ171" s="246"/>
      <c r="AR171" s="246"/>
      <c r="AS171" s="246"/>
      <c r="AT171" s="246"/>
      <c r="AU171" s="49"/>
      <c r="AV171" s="49"/>
      <c r="AW171" s="49"/>
      <c r="AX171" s="49"/>
      <c r="AY171" s="49"/>
      <c r="AZ171" s="49"/>
      <c r="BB171" s="51"/>
    </row>
    <row r="172" spans="3:86" x14ac:dyDescent="0.25">
      <c r="C172" s="46"/>
      <c r="E172" s="245" t="s">
        <v>2</v>
      </c>
      <c r="F172" s="245"/>
      <c r="G172" s="245"/>
      <c r="H172" s="245"/>
      <c r="I172" s="245"/>
      <c r="J172" s="49" t="s">
        <v>11</v>
      </c>
      <c r="K172" s="245" t="s">
        <v>337</v>
      </c>
      <c r="L172" s="245"/>
      <c r="M172" s="245"/>
      <c r="N172" s="245"/>
      <c r="O172" s="245"/>
      <c r="P172" s="245"/>
      <c r="Q172" s="245"/>
      <c r="R172" s="245"/>
      <c r="S172" s="245"/>
      <c r="T172" s="245"/>
      <c r="U172" s="245"/>
      <c r="V172" s="49"/>
      <c r="W172" s="49"/>
      <c r="X172" s="49"/>
      <c r="Y172" s="49"/>
      <c r="Z172" s="49"/>
      <c r="AA172" s="49"/>
      <c r="AB172" s="49"/>
      <c r="AC172" s="49"/>
      <c r="AD172" s="49"/>
      <c r="AE172" s="49"/>
      <c r="AF172" s="49"/>
      <c r="AG172" s="49"/>
      <c r="AH172" s="245"/>
      <c r="AI172" s="245"/>
      <c r="AJ172" s="245"/>
      <c r="AK172" s="245"/>
      <c r="AL172" s="245"/>
      <c r="AM172" s="245"/>
      <c r="AN172" s="245"/>
      <c r="AO172" s="245"/>
      <c r="AP172" s="49"/>
      <c r="AQ172" s="49"/>
      <c r="AR172" s="49"/>
      <c r="AS172" s="49"/>
      <c r="AT172" s="49"/>
      <c r="AU172" s="49"/>
      <c r="AV172" s="49"/>
      <c r="AW172" s="49"/>
      <c r="AX172" s="49"/>
      <c r="AY172" s="49"/>
      <c r="AZ172" s="49"/>
      <c r="BB172" s="51"/>
    </row>
    <row r="173" spans="3:86" x14ac:dyDescent="0.25">
      <c r="C173" s="46"/>
      <c r="BB173" s="51"/>
    </row>
    <row r="174" spans="3:86" x14ac:dyDescent="0.25">
      <c r="C174" s="46"/>
      <c r="BB174" s="51"/>
    </row>
    <row r="175" spans="3:86" x14ac:dyDescent="0.25">
      <c r="C175" s="46"/>
      <c r="BB175" s="51"/>
    </row>
    <row r="176" spans="3:86" x14ac:dyDescent="0.25">
      <c r="C176" s="46"/>
      <c r="E176" s="208"/>
      <c r="F176" s="209"/>
      <c r="G176" s="209"/>
      <c r="H176" s="209"/>
      <c r="I176" s="209"/>
      <c r="J176" s="209"/>
      <c r="K176" s="210" t="e">
        <f t="shared" ref="K176:K181" si="19">VLOOKUP(E176,$CE$1:$CH$1004,2,FALSE)</f>
        <v>#N/A</v>
      </c>
      <c r="L176" s="210"/>
      <c r="M176" s="210"/>
      <c r="N176" s="210"/>
      <c r="O176" s="210"/>
      <c r="P176" s="210"/>
      <c r="Q176" s="210"/>
      <c r="R176" s="210"/>
      <c r="S176" s="210"/>
      <c r="T176" s="210"/>
      <c r="U176" s="210"/>
      <c r="V176" s="210"/>
      <c r="W176" s="210"/>
      <c r="X176" s="210"/>
      <c r="Y176" s="117"/>
      <c r="Z176" s="211"/>
      <c r="AA176" s="211"/>
      <c r="AB176" s="211"/>
      <c r="AC176" s="211"/>
      <c r="AD176" s="211"/>
      <c r="AE176" s="211"/>
      <c r="AF176" s="210" t="s">
        <v>315</v>
      </c>
      <c r="AG176" s="210"/>
      <c r="AH176" s="212"/>
      <c r="AI176" s="212"/>
      <c r="AJ176" s="212"/>
      <c r="AK176" s="212"/>
      <c r="AL176" s="212"/>
      <c r="AM176" s="212"/>
      <c r="AN176" s="52" t="s">
        <v>316</v>
      </c>
      <c r="AO176" s="52"/>
      <c r="AP176" s="213" t="e">
        <f t="shared" ref="AP176:AP181" si="20">(AH176*VLOOKUP(E176,$CE$1:$CH$1004,4,FALSE))/1000</f>
        <v>#N/A</v>
      </c>
      <c r="AQ176" s="213"/>
      <c r="AR176" s="213"/>
      <c r="AS176" s="213"/>
      <c r="AT176" s="213"/>
      <c r="AU176" s="213"/>
      <c r="AV176" s="213"/>
      <c r="AW176" s="213"/>
      <c r="AX176" s="213"/>
      <c r="AY176" s="213"/>
      <c r="AZ176" s="214"/>
      <c r="BB176" s="51"/>
    </row>
    <row r="177" spans="3:54" x14ac:dyDescent="0.25">
      <c r="C177" s="46"/>
      <c r="E177" s="200"/>
      <c r="F177" s="243"/>
      <c r="G177" s="243"/>
      <c r="H177" s="243"/>
      <c r="I177" s="243"/>
      <c r="J177" s="243"/>
      <c r="K177" s="230" t="e">
        <f t="shared" si="19"/>
        <v>#N/A</v>
      </c>
      <c r="L177" s="230"/>
      <c r="M177" s="230"/>
      <c r="N177" s="230"/>
      <c r="O177" s="230"/>
      <c r="P177" s="230"/>
      <c r="Q177" s="230"/>
      <c r="R177" s="230"/>
      <c r="S177" s="230"/>
      <c r="T177" s="230"/>
      <c r="U177" s="230"/>
      <c r="V177" s="230"/>
      <c r="W177" s="230"/>
      <c r="X177" s="230"/>
      <c r="Y177" s="115"/>
      <c r="Z177" s="203"/>
      <c r="AA177" s="203"/>
      <c r="AB177" s="203"/>
      <c r="AC177" s="203"/>
      <c r="AD177" s="203"/>
      <c r="AE177" s="203"/>
      <c r="AF177" s="230" t="s">
        <v>315</v>
      </c>
      <c r="AG177" s="230"/>
      <c r="AH177" s="249"/>
      <c r="AI177" s="249"/>
      <c r="AJ177" s="249"/>
      <c r="AK177" s="249"/>
      <c r="AL177" s="249"/>
      <c r="AM177" s="249"/>
      <c r="AN177" s="41" t="s">
        <v>316</v>
      </c>
      <c r="AP177" s="242" t="e">
        <f t="shared" si="20"/>
        <v>#N/A</v>
      </c>
      <c r="AQ177" s="242"/>
      <c r="AR177" s="242"/>
      <c r="AS177" s="242"/>
      <c r="AT177" s="242"/>
      <c r="AU177" s="242"/>
      <c r="AV177" s="242"/>
      <c r="AW177" s="242"/>
      <c r="AX177" s="242"/>
      <c r="AY177" s="242"/>
      <c r="AZ177" s="206"/>
      <c r="BB177" s="51"/>
    </row>
    <row r="178" spans="3:54" x14ac:dyDescent="0.25">
      <c r="C178" s="46"/>
      <c r="E178" s="200"/>
      <c r="F178" s="243"/>
      <c r="G178" s="243"/>
      <c r="H178" s="243"/>
      <c r="I178" s="243"/>
      <c r="J178" s="243"/>
      <c r="K178" s="230" t="e">
        <f t="shared" si="19"/>
        <v>#N/A</v>
      </c>
      <c r="L178" s="230"/>
      <c r="M178" s="230"/>
      <c r="N178" s="230"/>
      <c r="O178" s="230"/>
      <c r="P178" s="230"/>
      <c r="Q178" s="230"/>
      <c r="R178" s="230"/>
      <c r="S178" s="230"/>
      <c r="T178" s="230"/>
      <c r="U178" s="230"/>
      <c r="V178" s="230"/>
      <c r="W178" s="230"/>
      <c r="X178" s="230"/>
      <c r="Y178" s="115"/>
      <c r="Z178" s="203"/>
      <c r="AA178" s="203"/>
      <c r="AB178" s="203"/>
      <c r="AC178" s="203"/>
      <c r="AD178" s="203"/>
      <c r="AE178" s="203"/>
      <c r="AF178" s="230" t="s">
        <v>315</v>
      </c>
      <c r="AG178" s="230"/>
      <c r="AH178" s="249"/>
      <c r="AI178" s="249"/>
      <c r="AJ178" s="249"/>
      <c r="AK178" s="249"/>
      <c r="AL178" s="249"/>
      <c r="AM178" s="249"/>
      <c r="AN178" s="41" t="s">
        <v>316</v>
      </c>
      <c r="AP178" s="242" t="e">
        <f t="shared" si="20"/>
        <v>#N/A</v>
      </c>
      <c r="AQ178" s="242"/>
      <c r="AR178" s="242"/>
      <c r="AS178" s="242"/>
      <c r="AT178" s="242"/>
      <c r="AU178" s="242"/>
      <c r="AV178" s="242"/>
      <c r="AW178" s="242"/>
      <c r="AX178" s="242"/>
      <c r="AY178" s="242"/>
      <c r="AZ178" s="206"/>
      <c r="BB178" s="51"/>
    </row>
    <row r="179" spans="3:54" x14ac:dyDescent="0.25">
      <c r="C179" s="46"/>
      <c r="E179" s="216"/>
      <c r="F179" s="217"/>
      <c r="G179" s="217"/>
      <c r="H179" s="217"/>
      <c r="I179" s="217"/>
      <c r="J179" s="217"/>
      <c r="K179" s="218" t="e">
        <f t="shared" si="19"/>
        <v>#N/A</v>
      </c>
      <c r="L179" s="218"/>
      <c r="M179" s="218"/>
      <c r="N179" s="218"/>
      <c r="O179" s="218"/>
      <c r="P179" s="218"/>
      <c r="Q179" s="218"/>
      <c r="R179" s="218"/>
      <c r="S179" s="218"/>
      <c r="T179" s="218"/>
      <c r="U179" s="218"/>
      <c r="V179" s="218"/>
      <c r="W179" s="218"/>
      <c r="X179" s="218"/>
      <c r="Y179" s="116"/>
      <c r="Z179" s="219"/>
      <c r="AA179" s="219"/>
      <c r="AB179" s="219"/>
      <c r="AC179" s="219"/>
      <c r="AD179" s="219"/>
      <c r="AE179" s="219"/>
      <c r="AF179" s="218" t="s">
        <v>315</v>
      </c>
      <c r="AG179" s="218"/>
      <c r="AH179" s="248"/>
      <c r="AI179" s="248"/>
      <c r="AJ179" s="248"/>
      <c r="AK179" s="248"/>
      <c r="AL179" s="248"/>
      <c r="AM179" s="248"/>
      <c r="AN179" s="55" t="s">
        <v>316</v>
      </c>
      <c r="AO179" s="55"/>
      <c r="AP179" s="221" t="e">
        <f t="shared" si="20"/>
        <v>#N/A</v>
      </c>
      <c r="AQ179" s="221"/>
      <c r="AR179" s="221"/>
      <c r="AS179" s="221"/>
      <c r="AT179" s="221"/>
      <c r="AU179" s="221"/>
      <c r="AV179" s="221"/>
      <c r="AW179" s="221"/>
      <c r="AX179" s="221"/>
      <c r="AY179" s="221"/>
      <c r="AZ179" s="222"/>
      <c r="BB179" s="51"/>
    </row>
    <row r="180" spans="3:54" x14ac:dyDescent="0.25">
      <c r="C180" s="46"/>
      <c r="E180" s="200"/>
      <c r="F180" s="243"/>
      <c r="G180" s="243"/>
      <c r="H180" s="243"/>
      <c r="I180" s="243"/>
      <c r="J180" s="243"/>
      <c r="K180" s="230" t="e">
        <f t="shared" si="19"/>
        <v>#N/A</v>
      </c>
      <c r="L180" s="230"/>
      <c r="M180" s="230"/>
      <c r="N180" s="230"/>
      <c r="O180" s="230"/>
      <c r="P180" s="230"/>
      <c r="Q180" s="230"/>
      <c r="R180" s="230"/>
      <c r="S180" s="230"/>
      <c r="T180" s="230"/>
      <c r="U180" s="230"/>
      <c r="V180" s="230"/>
      <c r="W180" s="230"/>
      <c r="X180" s="230"/>
      <c r="Y180" s="115"/>
      <c r="Z180" s="203"/>
      <c r="AA180" s="203"/>
      <c r="AB180" s="203"/>
      <c r="AC180" s="203"/>
      <c r="AD180" s="203"/>
      <c r="AE180" s="203"/>
      <c r="AF180" s="230" t="s">
        <v>315</v>
      </c>
      <c r="AG180" s="230"/>
      <c r="AH180" s="249"/>
      <c r="AI180" s="249"/>
      <c r="AJ180" s="249"/>
      <c r="AK180" s="249"/>
      <c r="AL180" s="249"/>
      <c r="AM180" s="249"/>
      <c r="AN180" s="41" t="s">
        <v>316</v>
      </c>
      <c r="AP180" s="242" t="e">
        <f t="shared" si="20"/>
        <v>#N/A</v>
      </c>
      <c r="AQ180" s="242"/>
      <c r="AR180" s="242"/>
      <c r="AS180" s="242"/>
      <c r="AT180" s="242"/>
      <c r="AU180" s="242"/>
      <c r="AV180" s="242"/>
      <c r="AW180" s="242"/>
      <c r="AX180" s="242"/>
      <c r="AY180" s="242"/>
      <c r="AZ180" s="206"/>
      <c r="BB180" s="51"/>
    </row>
    <row r="181" spans="3:54" x14ac:dyDescent="0.25">
      <c r="C181" s="46"/>
      <c r="E181" s="223"/>
      <c r="F181" s="224"/>
      <c r="G181" s="224"/>
      <c r="H181" s="224"/>
      <c r="I181" s="224"/>
      <c r="J181" s="224"/>
      <c r="K181" s="225" t="e">
        <f t="shared" si="19"/>
        <v>#N/A</v>
      </c>
      <c r="L181" s="225"/>
      <c r="M181" s="225"/>
      <c r="N181" s="225"/>
      <c r="O181" s="225"/>
      <c r="P181" s="225"/>
      <c r="Q181" s="225"/>
      <c r="R181" s="225"/>
      <c r="S181" s="225"/>
      <c r="T181" s="225"/>
      <c r="U181" s="225"/>
      <c r="V181" s="225"/>
      <c r="W181" s="225"/>
      <c r="X181" s="225"/>
      <c r="Y181" s="113"/>
      <c r="Z181" s="226"/>
      <c r="AA181" s="226"/>
      <c r="AB181" s="226"/>
      <c r="AC181" s="226"/>
      <c r="AD181" s="226"/>
      <c r="AE181" s="226"/>
      <c r="AF181" s="225" t="s">
        <v>315</v>
      </c>
      <c r="AG181" s="225"/>
      <c r="AH181" s="227"/>
      <c r="AI181" s="227"/>
      <c r="AJ181" s="227"/>
      <c r="AK181" s="227"/>
      <c r="AL181" s="227"/>
      <c r="AM181" s="227"/>
      <c r="AN181" s="54" t="s">
        <v>316</v>
      </c>
      <c r="AO181" s="54"/>
      <c r="AP181" s="228" t="e">
        <f t="shared" si="20"/>
        <v>#N/A</v>
      </c>
      <c r="AQ181" s="228"/>
      <c r="AR181" s="228"/>
      <c r="AS181" s="228"/>
      <c r="AT181" s="228"/>
      <c r="AU181" s="228"/>
      <c r="AV181" s="228"/>
      <c r="AW181" s="228"/>
      <c r="AX181" s="228"/>
      <c r="AY181" s="228"/>
      <c r="AZ181" s="229"/>
      <c r="BB181" s="51"/>
    </row>
    <row r="182" spans="3:54" x14ac:dyDescent="0.25">
      <c r="C182" s="46"/>
      <c r="E182" s="120"/>
      <c r="F182" s="120"/>
      <c r="G182" s="120"/>
      <c r="H182" s="120"/>
      <c r="I182" s="120"/>
      <c r="J182" s="120"/>
      <c r="K182" s="115"/>
      <c r="L182" s="115"/>
      <c r="M182" s="115"/>
      <c r="N182" s="115"/>
      <c r="O182" s="115"/>
      <c r="P182" s="115"/>
      <c r="Q182" s="115"/>
      <c r="R182" s="115"/>
      <c r="S182" s="115"/>
      <c r="T182" s="115"/>
      <c r="U182" s="115"/>
      <c r="V182" s="115"/>
      <c r="W182" s="115"/>
      <c r="X182" s="115"/>
      <c r="Y182" s="115"/>
      <c r="Z182" s="111"/>
      <c r="AA182" s="111"/>
      <c r="AB182" s="111"/>
      <c r="AC182" s="111"/>
      <c r="AD182" s="111"/>
      <c r="AE182" s="111"/>
      <c r="AF182" s="115"/>
      <c r="AG182" s="115"/>
      <c r="AH182" s="120"/>
      <c r="AI182" s="120"/>
      <c r="AJ182" s="120"/>
      <c r="AK182" s="120"/>
      <c r="AL182" s="120"/>
      <c r="AM182" s="120"/>
      <c r="AP182" s="112"/>
      <c r="AQ182" s="112"/>
      <c r="AR182" s="112"/>
      <c r="AS182" s="112"/>
      <c r="AT182" s="112"/>
      <c r="AU182" s="112"/>
      <c r="AV182" s="112"/>
      <c r="AW182" s="112"/>
      <c r="AX182" s="112"/>
      <c r="AY182" s="112"/>
      <c r="AZ182" s="112"/>
      <c r="BB182" s="51"/>
    </row>
    <row r="183" spans="3:54" x14ac:dyDescent="0.25">
      <c r="C183" s="46"/>
      <c r="E183" s="120"/>
      <c r="F183" s="120"/>
      <c r="G183" s="120"/>
      <c r="H183" s="120"/>
      <c r="I183" s="120"/>
      <c r="J183" s="120"/>
      <c r="K183" s="115"/>
      <c r="L183" s="115"/>
      <c r="M183" s="115"/>
      <c r="N183" s="115"/>
      <c r="O183" s="115"/>
      <c r="P183" s="115"/>
      <c r="Q183" s="115"/>
      <c r="R183" s="115"/>
      <c r="S183" s="115"/>
      <c r="T183" s="115"/>
      <c r="U183" s="115"/>
      <c r="V183" s="115"/>
      <c r="W183" s="115"/>
      <c r="X183" s="115"/>
      <c r="Y183" s="115"/>
      <c r="Z183" s="111"/>
      <c r="AA183" s="111"/>
      <c r="AB183" s="111"/>
      <c r="AC183" s="111"/>
      <c r="AD183" s="111"/>
      <c r="AE183" s="111"/>
      <c r="AF183" s="115"/>
      <c r="AG183" s="115"/>
      <c r="AH183" s="120"/>
      <c r="AI183" s="120"/>
      <c r="AJ183" s="120"/>
      <c r="AK183" s="59"/>
      <c r="AL183" s="230" t="s">
        <v>318</v>
      </c>
      <c r="AM183" s="230"/>
      <c r="AN183" s="230"/>
      <c r="AO183" s="230"/>
      <c r="AP183" s="112" t="s">
        <v>11</v>
      </c>
      <c r="AQ183" s="242" t="e">
        <f>SUM(AP176:AZ181)</f>
        <v>#N/A</v>
      </c>
      <c r="AR183" s="242"/>
      <c r="AS183" s="242"/>
      <c r="AT183" s="242"/>
      <c r="AU183" s="242"/>
      <c r="AV183" s="242"/>
      <c r="AW183" s="242"/>
      <c r="AX183" s="242"/>
      <c r="AY183" s="242"/>
      <c r="AZ183" s="242"/>
      <c r="BB183" s="51"/>
    </row>
    <row r="184" spans="3:54" x14ac:dyDescent="0.25">
      <c r="C184" s="46"/>
      <c r="E184" s="120"/>
      <c r="F184" s="120"/>
      <c r="G184" s="120"/>
      <c r="H184" s="120"/>
      <c r="I184" s="120"/>
      <c r="J184" s="120"/>
      <c r="K184" s="115"/>
      <c r="L184" s="115"/>
      <c r="M184" s="115"/>
      <c r="N184" s="115"/>
      <c r="O184" s="115"/>
      <c r="P184" s="115"/>
      <c r="Q184" s="115"/>
      <c r="R184" s="115"/>
      <c r="S184" s="115"/>
      <c r="T184" s="115"/>
      <c r="U184" s="115"/>
      <c r="V184" s="115"/>
      <c r="W184" s="115"/>
      <c r="X184" s="115"/>
      <c r="Y184" s="115"/>
      <c r="Z184" s="111"/>
      <c r="AA184" s="111"/>
      <c r="AB184" s="111"/>
      <c r="AC184" s="111"/>
      <c r="AD184" s="111"/>
      <c r="AE184" s="111"/>
      <c r="AF184" s="115"/>
      <c r="AG184" s="115"/>
      <c r="AH184" s="120"/>
      <c r="AI184" s="120"/>
      <c r="AJ184" s="120"/>
      <c r="AK184" s="59"/>
      <c r="AL184" s="230" t="s">
        <v>317</v>
      </c>
      <c r="AM184" s="230"/>
      <c r="AN184" s="230"/>
      <c r="AO184" s="230"/>
      <c r="AP184" s="112" t="s">
        <v>11</v>
      </c>
      <c r="AQ184" s="242" t="e">
        <f>AQ183/AQ170</f>
        <v>#N/A</v>
      </c>
      <c r="AR184" s="242"/>
      <c r="AS184" s="242"/>
      <c r="AT184" s="242"/>
      <c r="AU184" s="242"/>
      <c r="AV184" s="242"/>
      <c r="AW184" s="242"/>
      <c r="AX184" s="242"/>
      <c r="AY184" s="242"/>
      <c r="AZ184" s="242"/>
      <c r="BB184" s="51"/>
    </row>
    <row r="185" spans="3:54" x14ac:dyDescent="0.25">
      <c r="C185" s="46"/>
      <c r="E185" s="120"/>
      <c r="F185" s="120"/>
      <c r="G185" s="120"/>
      <c r="H185" s="120"/>
      <c r="I185" s="120"/>
      <c r="J185" s="120"/>
      <c r="K185" s="115"/>
      <c r="L185" s="115"/>
      <c r="M185" s="115"/>
      <c r="N185" s="115"/>
      <c r="O185" s="115"/>
      <c r="P185" s="115"/>
      <c r="Q185" s="115"/>
      <c r="R185" s="115"/>
      <c r="S185" s="115"/>
      <c r="T185" s="115"/>
      <c r="U185" s="115"/>
      <c r="V185" s="115"/>
      <c r="W185" s="115"/>
      <c r="X185" s="115"/>
      <c r="Y185" s="115"/>
      <c r="Z185" s="111"/>
      <c r="AA185" s="111"/>
      <c r="AB185" s="111"/>
      <c r="AC185" s="111"/>
      <c r="AD185" s="111"/>
      <c r="AE185" s="111"/>
      <c r="AF185" s="115"/>
      <c r="AG185" s="115"/>
      <c r="AH185" s="120"/>
      <c r="AI185" s="120"/>
      <c r="AJ185" s="120"/>
      <c r="AK185" s="120"/>
      <c r="AL185" s="120"/>
      <c r="AM185" s="120"/>
      <c r="AQ185" s="120"/>
      <c r="AR185" s="120"/>
      <c r="AS185" s="120"/>
      <c r="AT185" s="120"/>
      <c r="AU185" s="120"/>
      <c r="AV185" s="120"/>
      <c r="AW185" s="120"/>
      <c r="AX185" s="120"/>
      <c r="AY185" s="120"/>
      <c r="AZ185" s="120"/>
      <c r="BB185" s="51"/>
    </row>
    <row r="186" spans="3:54" ht="17.25" thickBot="1" x14ac:dyDescent="0.3">
      <c r="C186" s="60"/>
      <c r="D186" s="61"/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H186" s="61"/>
      <c r="AI186" s="61"/>
      <c r="AJ186" s="61"/>
      <c r="AK186" s="61"/>
      <c r="AL186" s="61"/>
      <c r="AM186" s="61"/>
      <c r="AN186" s="61"/>
      <c r="AO186" s="61"/>
      <c r="AP186" s="61"/>
      <c r="AQ186" s="61"/>
      <c r="AR186" s="61"/>
      <c r="AS186" s="61"/>
      <c r="AT186" s="61"/>
      <c r="AU186" s="61"/>
      <c r="AV186" s="61"/>
      <c r="AW186" s="61"/>
      <c r="AX186" s="61"/>
      <c r="AY186" s="61"/>
      <c r="AZ186" s="61"/>
      <c r="BA186" s="61"/>
      <c r="BB186" s="62"/>
    </row>
    <row r="187" spans="3:54" x14ac:dyDescent="0.25"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  <c r="AH187" s="44"/>
      <c r="AI187" s="44"/>
      <c r="AJ187" s="44"/>
      <c r="AK187" s="44"/>
      <c r="AL187" s="44"/>
      <c r="AM187" s="44"/>
      <c r="AN187" s="44"/>
      <c r="AO187" s="44"/>
      <c r="AP187" s="44"/>
      <c r="AQ187" s="44"/>
      <c r="AR187" s="44"/>
      <c r="AS187" s="44"/>
      <c r="AT187" s="44"/>
      <c r="AU187" s="44"/>
      <c r="AV187" s="44"/>
      <c r="AW187" s="44"/>
      <c r="AX187" s="44"/>
      <c r="AY187" s="44"/>
      <c r="AZ187" s="44"/>
      <c r="BA187" s="44"/>
      <c r="BB187" s="44"/>
    </row>
    <row r="378" spans="60:60" x14ac:dyDescent="0.25">
      <c r="BH378" s="42" t="s">
        <v>374</v>
      </c>
    </row>
  </sheetData>
  <mergeCells count="494">
    <mergeCell ref="CG1:CH1"/>
    <mergeCell ref="CG2:CH2"/>
    <mergeCell ref="E3:I3"/>
    <mergeCell ref="K3:U3"/>
    <mergeCell ref="AH3:AO3"/>
    <mergeCell ref="AQ3:AT3"/>
    <mergeCell ref="E4:I4"/>
    <mergeCell ref="K4:U4"/>
    <mergeCell ref="AH4:AO4"/>
    <mergeCell ref="AQ4:AT4"/>
    <mergeCell ref="E5:I5"/>
    <mergeCell ref="K5:U5"/>
    <mergeCell ref="AH5:AO5"/>
    <mergeCell ref="AQ5:AT5"/>
    <mergeCell ref="CE1:CE3"/>
    <mergeCell ref="E11:J11"/>
    <mergeCell ref="K11:X11"/>
    <mergeCell ref="Z11:AE11"/>
    <mergeCell ref="AF11:AG11"/>
    <mergeCell ref="AH11:AM11"/>
    <mergeCell ref="AP11:AZ11"/>
    <mergeCell ref="CE5:CF5"/>
    <mergeCell ref="E6:I6"/>
    <mergeCell ref="K6:U6"/>
    <mergeCell ref="AH6:AO6"/>
    <mergeCell ref="E10:J10"/>
    <mergeCell ref="K10:X10"/>
    <mergeCell ref="Z10:AE10"/>
    <mergeCell ref="AF10:AG10"/>
    <mergeCell ref="AH10:AM10"/>
    <mergeCell ref="AP10:AZ10"/>
    <mergeCell ref="CF1:CF3"/>
    <mergeCell ref="E13:J13"/>
    <mergeCell ref="K13:X13"/>
    <mergeCell ref="Z13:AE13"/>
    <mergeCell ref="AF13:AG13"/>
    <mergeCell ref="AH13:AM13"/>
    <mergeCell ref="AP13:AZ13"/>
    <mergeCell ref="E12:J12"/>
    <mergeCell ref="K12:X12"/>
    <mergeCell ref="Z12:AE12"/>
    <mergeCell ref="AF12:AG12"/>
    <mergeCell ref="AH12:AM12"/>
    <mergeCell ref="AP12:AZ12"/>
    <mergeCell ref="E15:J15"/>
    <mergeCell ref="K15:X15"/>
    <mergeCell ref="Z15:AE15"/>
    <mergeCell ref="AF15:AG15"/>
    <mergeCell ref="AH15:AM15"/>
    <mergeCell ref="AP15:AZ15"/>
    <mergeCell ref="E14:J14"/>
    <mergeCell ref="K14:X14"/>
    <mergeCell ref="Z14:AE14"/>
    <mergeCell ref="AF14:AG14"/>
    <mergeCell ref="AH14:AM14"/>
    <mergeCell ref="AP14:AZ14"/>
    <mergeCell ref="AQ25:AT25"/>
    <mergeCell ref="E26:I26"/>
    <mergeCell ref="K26:U26"/>
    <mergeCell ref="AH26:AO26"/>
    <mergeCell ref="AQ26:AT26"/>
    <mergeCell ref="AL17:AO17"/>
    <mergeCell ref="AQ17:AZ17"/>
    <mergeCell ref="AL18:AO18"/>
    <mergeCell ref="AQ18:AZ18"/>
    <mergeCell ref="E24:I24"/>
    <mergeCell ref="K24:U24"/>
    <mergeCell ref="AH24:AO24"/>
    <mergeCell ref="AQ24:AT24"/>
    <mergeCell ref="E27:I27"/>
    <mergeCell ref="K27:U27"/>
    <mergeCell ref="AH27:AO27"/>
    <mergeCell ref="E31:J31"/>
    <mergeCell ref="K31:X31"/>
    <mergeCell ref="Z31:AE31"/>
    <mergeCell ref="AF31:AG31"/>
    <mergeCell ref="AH31:AM31"/>
    <mergeCell ref="E25:I25"/>
    <mergeCell ref="AH25:AO25"/>
    <mergeCell ref="K25:U25"/>
    <mergeCell ref="E33:J33"/>
    <mergeCell ref="K33:X33"/>
    <mergeCell ref="Z33:AE33"/>
    <mergeCell ref="AF33:AG33"/>
    <mergeCell ref="AH33:AM33"/>
    <mergeCell ref="AP33:AZ33"/>
    <mergeCell ref="AP31:AZ31"/>
    <mergeCell ref="E32:J32"/>
    <mergeCell ref="K32:X32"/>
    <mergeCell ref="Z32:AE32"/>
    <mergeCell ref="AF32:AG32"/>
    <mergeCell ref="AH32:AM32"/>
    <mergeCell ref="AP32:AZ32"/>
    <mergeCell ref="E35:J35"/>
    <mergeCell ref="K35:X35"/>
    <mergeCell ref="Z35:AE35"/>
    <mergeCell ref="AF35:AG35"/>
    <mergeCell ref="AH35:AM35"/>
    <mergeCell ref="AP35:AZ35"/>
    <mergeCell ref="E34:J34"/>
    <mergeCell ref="K34:X34"/>
    <mergeCell ref="Z34:AE34"/>
    <mergeCell ref="AF34:AG34"/>
    <mergeCell ref="AH34:AM34"/>
    <mergeCell ref="AP34:AZ34"/>
    <mergeCell ref="E45:I45"/>
    <mergeCell ref="AH45:AO45"/>
    <mergeCell ref="AQ45:AT45"/>
    <mergeCell ref="E46:I46"/>
    <mergeCell ref="K46:U46"/>
    <mergeCell ref="AH46:AO46"/>
    <mergeCell ref="AQ46:AT46"/>
    <mergeCell ref="AL37:AO37"/>
    <mergeCell ref="AQ37:AZ37"/>
    <mergeCell ref="AL38:AO38"/>
    <mergeCell ref="AQ38:AZ38"/>
    <mergeCell ref="E44:I44"/>
    <mergeCell ref="K44:U44"/>
    <mergeCell ref="AH44:AO44"/>
    <mergeCell ref="AQ44:AT44"/>
    <mergeCell ref="K45:U45"/>
    <mergeCell ref="AP51:AZ51"/>
    <mergeCell ref="E52:J52"/>
    <mergeCell ref="K52:X52"/>
    <mergeCell ref="Z52:AE52"/>
    <mergeCell ref="AF52:AG52"/>
    <mergeCell ref="AH52:AM52"/>
    <mergeCell ref="AP52:AZ52"/>
    <mergeCell ref="E47:I47"/>
    <mergeCell ref="K47:U47"/>
    <mergeCell ref="AH47:AO47"/>
    <mergeCell ref="E51:J51"/>
    <mergeCell ref="K51:X51"/>
    <mergeCell ref="Z51:AE51"/>
    <mergeCell ref="AF51:AG51"/>
    <mergeCell ref="AH51:AM51"/>
    <mergeCell ref="E54:J54"/>
    <mergeCell ref="K54:X54"/>
    <mergeCell ref="Z54:AE54"/>
    <mergeCell ref="AF54:AG54"/>
    <mergeCell ref="AH54:AM54"/>
    <mergeCell ref="AP54:AZ54"/>
    <mergeCell ref="E53:J53"/>
    <mergeCell ref="K53:X53"/>
    <mergeCell ref="Z53:AE53"/>
    <mergeCell ref="AF53:AG53"/>
    <mergeCell ref="AH53:AM53"/>
    <mergeCell ref="AP53:AZ53"/>
    <mergeCell ref="E56:J56"/>
    <mergeCell ref="K56:X56"/>
    <mergeCell ref="Z56:AE56"/>
    <mergeCell ref="AF56:AG56"/>
    <mergeCell ref="AH56:AM56"/>
    <mergeCell ref="AP56:AZ56"/>
    <mergeCell ref="E55:J55"/>
    <mergeCell ref="K55:X55"/>
    <mergeCell ref="Z55:AE55"/>
    <mergeCell ref="AF55:AG55"/>
    <mergeCell ref="AH55:AM55"/>
    <mergeCell ref="AP55:AZ55"/>
    <mergeCell ref="E65:I65"/>
    <mergeCell ref="K65:U65"/>
    <mergeCell ref="AH65:AO65"/>
    <mergeCell ref="AQ65:AT65"/>
    <mergeCell ref="E66:I66"/>
    <mergeCell ref="K66:U66"/>
    <mergeCell ref="AH66:AO66"/>
    <mergeCell ref="AQ66:AT66"/>
    <mergeCell ref="AL58:AO58"/>
    <mergeCell ref="AQ58:AZ58"/>
    <mergeCell ref="AL59:AO59"/>
    <mergeCell ref="AQ59:AZ59"/>
    <mergeCell ref="E64:I64"/>
    <mergeCell ref="K64:U64"/>
    <mergeCell ref="AH64:AO64"/>
    <mergeCell ref="AQ64:AT64"/>
    <mergeCell ref="AP71:AZ71"/>
    <mergeCell ref="E72:J72"/>
    <mergeCell ref="K72:X72"/>
    <mergeCell ref="Z72:AE72"/>
    <mergeCell ref="AF72:AG72"/>
    <mergeCell ref="AH72:AM72"/>
    <mergeCell ref="AP72:AZ72"/>
    <mergeCell ref="E67:I67"/>
    <mergeCell ref="K67:U67"/>
    <mergeCell ref="AH67:AO67"/>
    <mergeCell ref="E71:J71"/>
    <mergeCell ref="K71:X71"/>
    <mergeCell ref="Z71:AE71"/>
    <mergeCell ref="AF71:AG71"/>
    <mergeCell ref="AH71:AM71"/>
    <mergeCell ref="E74:J74"/>
    <mergeCell ref="K74:X74"/>
    <mergeCell ref="Z74:AE74"/>
    <mergeCell ref="AF74:AG74"/>
    <mergeCell ref="AH74:AM74"/>
    <mergeCell ref="AP74:AZ74"/>
    <mergeCell ref="E73:J73"/>
    <mergeCell ref="K73:X73"/>
    <mergeCell ref="Z73:AE73"/>
    <mergeCell ref="AF73:AG73"/>
    <mergeCell ref="AH73:AM73"/>
    <mergeCell ref="AP73:AZ73"/>
    <mergeCell ref="E76:J76"/>
    <mergeCell ref="K76:X76"/>
    <mergeCell ref="Z76:AE76"/>
    <mergeCell ref="AF76:AG76"/>
    <mergeCell ref="AH76:AM76"/>
    <mergeCell ref="AP76:AZ76"/>
    <mergeCell ref="E75:J75"/>
    <mergeCell ref="K75:X75"/>
    <mergeCell ref="Z75:AE75"/>
    <mergeCell ref="AF75:AG75"/>
    <mergeCell ref="AH75:AM75"/>
    <mergeCell ref="AP75:AZ75"/>
    <mergeCell ref="E86:I86"/>
    <mergeCell ref="K86:U86"/>
    <mergeCell ref="AH86:AO86"/>
    <mergeCell ref="AQ86:AT86"/>
    <mergeCell ref="E87:I87"/>
    <mergeCell ref="K87:U87"/>
    <mergeCell ref="AH87:AO87"/>
    <mergeCell ref="AQ87:AT87"/>
    <mergeCell ref="AL79:AO79"/>
    <mergeCell ref="AQ79:AZ79"/>
    <mergeCell ref="E85:I85"/>
    <mergeCell ref="K85:U85"/>
    <mergeCell ref="AH85:AO85"/>
    <mergeCell ref="AQ85:AT85"/>
    <mergeCell ref="AP92:AZ92"/>
    <mergeCell ref="E93:J93"/>
    <mergeCell ref="K93:X93"/>
    <mergeCell ref="Z93:AE93"/>
    <mergeCell ref="AF93:AG93"/>
    <mergeCell ref="AH93:AM93"/>
    <mergeCell ref="AP93:AZ93"/>
    <mergeCell ref="E88:I88"/>
    <mergeCell ref="K88:U88"/>
    <mergeCell ref="AH88:AO88"/>
    <mergeCell ref="E92:J92"/>
    <mergeCell ref="K92:X92"/>
    <mergeCell ref="Z92:AE92"/>
    <mergeCell ref="AF92:AG92"/>
    <mergeCell ref="AH92:AM92"/>
    <mergeCell ref="E95:J95"/>
    <mergeCell ref="K95:X95"/>
    <mergeCell ref="Z95:AE95"/>
    <mergeCell ref="AF95:AG95"/>
    <mergeCell ref="AH95:AM95"/>
    <mergeCell ref="AP95:AZ95"/>
    <mergeCell ref="E94:J94"/>
    <mergeCell ref="K94:X94"/>
    <mergeCell ref="Z94:AE94"/>
    <mergeCell ref="AF94:AG94"/>
    <mergeCell ref="AH94:AM94"/>
    <mergeCell ref="AP94:AZ94"/>
    <mergeCell ref="E97:J97"/>
    <mergeCell ref="K97:X97"/>
    <mergeCell ref="Z97:AE97"/>
    <mergeCell ref="AF97:AG97"/>
    <mergeCell ref="AH97:AM97"/>
    <mergeCell ref="AP97:AZ97"/>
    <mergeCell ref="E96:J96"/>
    <mergeCell ref="K96:X96"/>
    <mergeCell ref="Z96:AE96"/>
    <mergeCell ref="AF96:AG96"/>
    <mergeCell ref="AH96:AM96"/>
    <mergeCell ref="AP96:AZ96"/>
    <mergeCell ref="AQ107:AT107"/>
    <mergeCell ref="E108:I108"/>
    <mergeCell ref="K108:U108"/>
    <mergeCell ref="AH108:AO108"/>
    <mergeCell ref="AQ108:AT108"/>
    <mergeCell ref="AL100:AO100"/>
    <mergeCell ref="AQ100:AZ100"/>
    <mergeCell ref="E106:I106"/>
    <mergeCell ref="K106:U106"/>
    <mergeCell ref="AH106:AO106"/>
    <mergeCell ref="AQ106:AT106"/>
    <mergeCell ref="E109:I109"/>
    <mergeCell ref="K109:U109"/>
    <mergeCell ref="AH109:AO109"/>
    <mergeCell ref="E113:J113"/>
    <mergeCell ref="K113:X113"/>
    <mergeCell ref="Z113:AE113"/>
    <mergeCell ref="AF113:AG113"/>
    <mergeCell ref="AH113:AM113"/>
    <mergeCell ref="E107:I107"/>
    <mergeCell ref="K107:U107"/>
    <mergeCell ref="AH107:AO107"/>
    <mergeCell ref="E115:J115"/>
    <mergeCell ref="K115:X115"/>
    <mergeCell ref="Z115:AE115"/>
    <mergeCell ref="AF115:AG115"/>
    <mergeCell ref="AH115:AM115"/>
    <mergeCell ref="AP115:AZ115"/>
    <mergeCell ref="AP113:AZ113"/>
    <mergeCell ref="E114:J114"/>
    <mergeCell ref="K114:X114"/>
    <mergeCell ref="Z114:AE114"/>
    <mergeCell ref="AF114:AG114"/>
    <mergeCell ref="AH114:AM114"/>
    <mergeCell ref="AP114:AZ114"/>
    <mergeCell ref="E117:J117"/>
    <mergeCell ref="K117:X117"/>
    <mergeCell ref="Z117:AE117"/>
    <mergeCell ref="AF117:AG117"/>
    <mergeCell ref="AH117:AM117"/>
    <mergeCell ref="AP117:AZ117"/>
    <mergeCell ref="E116:J116"/>
    <mergeCell ref="K116:X116"/>
    <mergeCell ref="Z116:AE116"/>
    <mergeCell ref="AF116:AG116"/>
    <mergeCell ref="AH116:AM116"/>
    <mergeCell ref="AP116:AZ116"/>
    <mergeCell ref="E127:I127"/>
    <mergeCell ref="K127:U127"/>
    <mergeCell ref="AH127:AO127"/>
    <mergeCell ref="AQ127:AT127"/>
    <mergeCell ref="E118:J118"/>
    <mergeCell ref="K118:X118"/>
    <mergeCell ref="Z118:AE118"/>
    <mergeCell ref="AF118:AG118"/>
    <mergeCell ref="AH118:AM118"/>
    <mergeCell ref="AP118:AZ118"/>
    <mergeCell ref="E130:I130"/>
    <mergeCell ref="K130:U130"/>
    <mergeCell ref="AH130:AO130"/>
    <mergeCell ref="E134:J134"/>
    <mergeCell ref="K134:X134"/>
    <mergeCell ref="Z134:AE134"/>
    <mergeCell ref="AF134:AG134"/>
    <mergeCell ref="AH134:AM134"/>
    <mergeCell ref="E128:I128"/>
    <mergeCell ref="K128:U128"/>
    <mergeCell ref="AH128:AO128"/>
    <mergeCell ref="E129:I129"/>
    <mergeCell ref="K129:U129"/>
    <mergeCell ref="AH129:AO129"/>
    <mergeCell ref="E136:J136"/>
    <mergeCell ref="K136:X136"/>
    <mergeCell ref="Z136:AE136"/>
    <mergeCell ref="AF136:AG136"/>
    <mergeCell ref="AH136:AM136"/>
    <mergeCell ref="AP136:AZ136"/>
    <mergeCell ref="AP134:AZ134"/>
    <mergeCell ref="E135:J135"/>
    <mergeCell ref="K135:X135"/>
    <mergeCell ref="Z135:AE135"/>
    <mergeCell ref="AF135:AG135"/>
    <mergeCell ref="AH135:AM135"/>
    <mergeCell ref="AP135:AZ135"/>
    <mergeCell ref="E138:J138"/>
    <mergeCell ref="K138:X138"/>
    <mergeCell ref="Z138:AE138"/>
    <mergeCell ref="AF138:AG138"/>
    <mergeCell ref="AH138:AM138"/>
    <mergeCell ref="AP138:AZ138"/>
    <mergeCell ref="E137:J137"/>
    <mergeCell ref="K137:X137"/>
    <mergeCell ref="Z137:AE137"/>
    <mergeCell ref="AF137:AG137"/>
    <mergeCell ref="AH137:AM137"/>
    <mergeCell ref="AP137:AZ137"/>
    <mergeCell ref="E148:I148"/>
    <mergeCell ref="K148:U148"/>
    <mergeCell ref="AH148:AO148"/>
    <mergeCell ref="AQ148:AT148"/>
    <mergeCell ref="E139:J139"/>
    <mergeCell ref="K139:X139"/>
    <mergeCell ref="Z139:AE139"/>
    <mergeCell ref="AF139:AG139"/>
    <mergeCell ref="AH139:AM139"/>
    <mergeCell ref="AP139:AZ139"/>
    <mergeCell ref="E151:I151"/>
    <mergeCell ref="K151:U151"/>
    <mergeCell ref="AH151:AO151"/>
    <mergeCell ref="E155:J155"/>
    <mergeCell ref="K155:X155"/>
    <mergeCell ref="Z155:AE155"/>
    <mergeCell ref="AF155:AG155"/>
    <mergeCell ref="AH155:AM155"/>
    <mergeCell ref="E149:I149"/>
    <mergeCell ref="K149:U149"/>
    <mergeCell ref="AH149:AO149"/>
    <mergeCell ref="E150:I150"/>
    <mergeCell ref="K150:U150"/>
    <mergeCell ref="AH150:AO150"/>
    <mergeCell ref="E157:J157"/>
    <mergeCell ref="K157:X157"/>
    <mergeCell ref="Z157:AE157"/>
    <mergeCell ref="AF157:AG157"/>
    <mergeCell ref="AH157:AM157"/>
    <mergeCell ref="AP157:AZ157"/>
    <mergeCell ref="AP155:AZ155"/>
    <mergeCell ref="E156:J156"/>
    <mergeCell ref="K156:X156"/>
    <mergeCell ref="Z156:AE156"/>
    <mergeCell ref="AF156:AG156"/>
    <mergeCell ref="AH156:AM156"/>
    <mergeCell ref="AP156:AZ156"/>
    <mergeCell ref="E159:J159"/>
    <mergeCell ref="K159:X159"/>
    <mergeCell ref="Z159:AE159"/>
    <mergeCell ref="AF159:AG159"/>
    <mergeCell ref="AH159:AM159"/>
    <mergeCell ref="AP159:AZ159"/>
    <mergeCell ref="E158:J158"/>
    <mergeCell ref="K158:X158"/>
    <mergeCell ref="Z158:AE158"/>
    <mergeCell ref="AF158:AG158"/>
    <mergeCell ref="AH158:AM158"/>
    <mergeCell ref="AP158:AZ158"/>
    <mergeCell ref="E169:I169"/>
    <mergeCell ref="K169:U169"/>
    <mergeCell ref="AH169:AO169"/>
    <mergeCell ref="AQ169:AT169"/>
    <mergeCell ref="E160:J160"/>
    <mergeCell ref="K160:X160"/>
    <mergeCell ref="Z160:AE160"/>
    <mergeCell ref="AF160:AG160"/>
    <mergeCell ref="AH160:AM160"/>
    <mergeCell ref="AP160:AZ160"/>
    <mergeCell ref="E172:I172"/>
    <mergeCell ref="K172:U172"/>
    <mergeCell ref="AH172:AO172"/>
    <mergeCell ref="E176:J176"/>
    <mergeCell ref="K176:X176"/>
    <mergeCell ref="Z176:AE176"/>
    <mergeCell ref="AF176:AG176"/>
    <mergeCell ref="AH176:AM176"/>
    <mergeCell ref="E170:I170"/>
    <mergeCell ref="K170:U170"/>
    <mergeCell ref="AH170:AO170"/>
    <mergeCell ref="E171:I171"/>
    <mergeCell ref="K171:U171"/>
    <mergeCell ref="AH171:AO171"/>
    <mergeCell ref="Z178:AE178"/>
    <mergeCell ref="AF178:AG178"/>
    <mergeCell ref="AH178:AM178"/>
    <mergeCell ref="AP178:AZ178"/>
    <mergeCell ref="AP176:AZ176"/>
    <mergeCell ref="E177:J177"/>
    <mergeCell ref="K177:X177"/>
    <mergeCell ref="Z177:AE177"/>
    <mergeCell ref="AF177:AG177"/>
    <mergeCell ref="AH177:AM177"/>
    <mergeCell ref="AP177:AZ177"/>
    <mergeCell ref="AL78:AO78"/>
    <mergeCell ref="AQ78:AZ78"/>
    <mergeCell ref="AL99:AO99"/>
    <mergeCell ref="AQ99:AZ99"/>
    <mergeCell ref="E181:J181"/>
    <mergeCell ref="K181:X181"/>
    <mergeCell ref="Z181:AE181"/>
    <mergeCell ref="AF181:AG181"/>
    <mergeCell ref="AH181:AM181"/>
    <mergeCell ref="AP181:AZ181"/>
    <mergeCell ref="E180:J180"/>
    <mergeCell ref="K180:X180"/>
    <mergeCell ref="Z180:AE180"/>
    <mergeCell ref="AF180:AG180"/>
    <mergeCell ref="AH180:AM180"/>
    <mergeCell ref="AP180:AZ180"/>
    <mergeCell ref="E179:J179"/>
    <mergeCell ref="K179:X179"/>
    <mergeCell ref="Z179:AE179"/>
    <mergeCell ref="AF179:AG179"/>
    <mergeCell ref="AH179:AM179"/>
    <mergeCell ref="AP179:AZ179"/>
    <mergeCell ref="E178:J178"/>
    <mergeCell ref="K178:X178"/>
    <mergeCell ref="AL183:AO183"/>
    <mergeCell ref="AQ183:AZ183"/>
    <mergeCell ref="AL120:AO120"/>
    <mergeCell ref="AQ120:AZ120"/>
    <mergeCell ref="AL141:AO141"/>
    <mergeCell ref="AQ141:AZ141"/>
    <mergeCell ref="AL162:AO162"/>
    <mergeCell ref="AQ162:AZ162"/>
    <mergeCell ref="AL184:AO184"/>
    <mergeCell ref="AQ184:AZ184"/>
    <mergeCell ref="AQ170:AT170"/>
    <mergeCell ref="AQ171:AT171"/>
    <mergeCell ref="AL163:AO163"/>
    <mergeCell ref="AQ163:AZ163"/>
    <mergeCell ref="AQ149:AT149"/>
    <mergeCell ref="AQ150:AT150"/>
    <mergeCell ref="AL142:AO142"/>
    <mergeCell ref="AQ142:AZ142"/>
    <mergeCell ref="AQ128:AT128"/>
    <mergeCell ref="AQ129:AT129"/>
    <mergeCell ref="AL121:AO121"/>
    <mergeCell ref="AQ121:AZ12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F5A3B-38E6-438D-9482-11B4B8892E3E}">
  <dimension ref="C1:CM189"/>
  <sheetViews>
    <sheetView zoomScaleNormal="100" workbookViewId="0">
      <selection activeCell="AB179" sqref="AB179:AJ179"/>
    </sheetView>
  </sheetViews>
  <sheetFormatPr defaultColWidth="1.7109375" defaultRowHeight="16.5" x14ac:dyDescent="0.25"/>
  <cols>
    <col min="1" max="2" width="1.7109375" style="42"/>
    <col min="3" max="11" width="1.7109375" style="41"/>
    <col min="12" max="12" width="1.7109375" style="41" customWidth="1"/>
    <col min="13" max="31" width="1.7109375" style="41"/>
    <col min="32" max="32" width="1.7109375" style="41" customWidth="1"/>
    <col min="33" max="44" width="1.7109375" style="41"/>
    <col min="45" max="46" width="1.7109375" style="41" customWidth="1"/>
    <col min="47" max="59" width="1.7109375" style="41"/>
    <col min="60" max="63" width="1.7109375" style="42"/>
    <col min="64" max="64" width="1.7109375" style="42" customWidth="1"/>
    <col min="65" max="87" width="1.7109375" style="42"/>
    <col min="88" max="88" width="8.85546875" style="38" customWidth="1"/>
    <col min="89" max="89" width="35.42578125" style="38" customWidth="1"/>
    <col min="90" max="90" width="21.28515625" style="39" customWidth="1"/>
    <col min="91" max="91" width="24.28515625" style="40" customWidth="1"/>
    <col min="92" max="16384" width="1.7109375" style="42"/>
  </cols>
  <sheetData>
    <row r="1" spans="3:91" ht="17.25" thickBot="1" x14ac:dyDescent="0.3">
      <c r="CJ1" s="199" t="s">
        <v>12</v>
      </c>
      <c r="CK1" s="215" t="s">
        <v>13</v>
      </c>
      <c r="CL1" s="195" t="s">
        <v>14</v>
      </c>
      <c r="CM1" s="195"/>
    </row>
    <row r="2" spans="3:91" x14ac:dyDescent="0.25">
      <c r="C2" s="43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4"/>
      <c r="BC2" s="44"/>
      <c r="BD2" s="44"/>
      <c r="BE2" s="44"/>
      <c r="BF2" s="44"/>
      <c r="BG2" s="45"/>
      <c r="CJ2" s="199"/>
      <c r="CK2" s="215"/>
      <c r="CL2" s="195" t="s">
        <v>15</v>
      </c>
      <c r="CM2" s="195"/>
    </row>
    <row r="3" spans="3:91" x14ac:dyDescent="0.25">
      <c r="C3" s="46"/>
      <c r="D3" s="47"/>
      <c r="E3" s="196" t="s">
        <v>0</v>
      </c>
      <c r="F3" s="196"/>
      <c r="G3" s="196"/>
      <c r="H3" s="196"/>
      <c r="I3" s="196"/>
      <c r="J3" s="48" t="s">
        <v>11</v>
      </c>
      <c r="K3" s="196" t="s">
        <v>323</v>
      </c>
      <c r="L3" s="196"/>
      <c r="M3" s="196"/>
      <c r="N3" s="196"/>
      <c r="O3" s="196"/>
      <c r="P3" s="196"/>
      <c r="Q3" s="196"/>
      <c r="R3" s="196"/>
      <c r="S3" s="196"/>
      <c r="T3" s="196"/>
      <c r="U3" s="196"/>
      <c r="V3" s="48"/>
      <c r="W3" s="48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8"/>
      <c r="AI3" s="50"/>
      <c r="AJ3" s="50"/>
      <c r="AK3" s="50"/>
      <c r="AL3" s="50"/>
      <c r="AM3" s="196" t="s">
        <v>3</v>
      </c>
      <c r="AN3" s="196"/>
      <c r="AO3" s="196"/>
      <c r="AP3" s="196"/>
      <c r="AQ3" s="196"/>
      <c r="AR3" s="196"/>
      <c r="AS3" s="196"/>
      <c r="AT3" s="196"/>
      <c r="AU3" s="48" t="s">
        <v>11</v>
      </c>
      <c r="AV3" s="197">
        <v>579.79999999999995</v>
      </c>
      <c r="AW3" s="197"/>
      <c r="AX3" s="197"/>
      <c r="AY3" s="197"/>
      <c r="AZ3" s="48" t="s">
        <v>319</v>
      </c>
      <c r="BA3" s="48"/>
      <c r="BB3" s="48"/>
      <c r="BC3" s="48"/>
      <c r="BD3" s="48"/>
      <c r="BE3" s="48"/>
      <c r="BF3" s="47"/>
      <c r="BG3" s="51"/>
      <c r="CJ3" s="199"/>
      <c r="CK3" s="215"/>
      <c r="CL3" s="1" t="s">
        <v>16</v>
      </c>
      <c r="CM3" s="2">
        <v>14346</v>
      </c>
    </row>
    <row r="4" spans="3:91" x14ac:dyDescent="0.25">
      <c r="C4" s="46"/>
      <c r="D4" s="47"/>
      <c r="E4" s="196" t="s">
        <v>322</v>
      </c>
      <c r="F4" s="196"/>
      <c r="G4" s="196"/>
      <c r="H4" s="196"/>
      <c r="I4" s="196"/>
      <c r="J4" s="48" t="s">
        <v>11</v>
      </c>
      <c r="K4" s="196" t="s">
        <v>362</v>
      </c>
      <c r="L4" s="196"/>
      <c r="M4" s="196"/>
      <c r="N4" s="196"/>
      <c r="O4" s="196"/>
      <c r="P4" s="196"/>
      <c r="Q4" s="196"/>
      <c r="R4" s="196"/>
      <c r="S4" s="196"/>
      <c r="T4" s="196"/>
      <c r="U4" s="196"/>
      <c r="V4" s="196"/>
      <c r="W4" s="48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8"/>
      <c r="AI4" s="50"/>
      <c r="AJ4" s="50"/>
      <c r="AK4" s="50"/>
      <c r="AL4" s="50"/>
      <c r="AM4" s="196" t="s">
        <v>4</v>
      </c>
      <c r="AN4" s="196"/>
      <c r="AO4" s="196"/>
      <c r="AP4" s="196"/>
      <c r="AQ4" s="196"/>
      <c r="AR4" s="196"/>
      <c r="AS4" s="196"/>
      <c r="AT4" s="196"/>
      <c r="AU4" s="48" t="s">
        <v>11</v>
      </c>
      <c r="AV4" s="196">
        <v>2100</v>
      </c>
      <c r="AW4" s="196"/>
      <c r="AX4" s="196"/>
      <c r="AY4" s="196"/>
      <c r="AZ4" s="48" t="s">
        <v>320</v>
      </c>
      <c r="BA4" s="48"/>
      <c r="BB4" s="48"/>
      <c r="BC4" s="48"/>
      <c r="BD4" s="48"/>
      <c r="BE4" s="48"/>
      <c r="BF4" s="47"/>
      <c r="BG4" s="51"/>
      <c r="CJ4" s="71"/>
      <c r="CK4" s="72"/>
      <c r="CL4" s="1"/>
      <c r="CM4" s="2"/>
    </row>
    <row r="5" spans="3:91" x14ac:dyDescent="0.25">
      <c r="C5" s="46"/>
      <c r="D5" s="47"/>
      <c r="E5" s="196" t="s">
        <v>1</v>
      </c>
      <c r="F5" s="196"/>
      <c r="G5" s="196"/>
      <c r="H5" s="196"/>
      <c r="I5" s="196"/>
      <c r="J5" s="48" t="s">
        <v>11</v>
      </c>
      <c r="K5" s="196" t="s">
        <v>363</v>
      </c>
      <c r="L5" s="196"/>
      <c r="M5" s="196"/>
      <c r="N5" s="196"/>
      <c r="O5" s="196"/>
      <c r="P5" s="196"/>
      <c r="Q5" s="196"/>
      <c r="R5" s="196"/>
      <c r="S5" s="196"/>
      <c r="T5" s="196"/>
      <c r="U5" s="196"/>
      <c r="V5" s="48"/>
      <c r="W5" s="48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8"/>
      <c r="AI5" s="50"/>
      <c r="AJ5" s="50"/>
      <c r="AK5" s="50"/>
      <c r="AL5" s="50"/>
      <c r="AM5" s="196"/>
      <c r="AN5" s="196"/>
      <c r="AO5" s="196"/>
      <c r="AP5" s="196"/>
      <c r="AQ5" s="196"/>
      <c r="AR5" s="196"/>
      <c r="AS5" s="196"/>
      <c r="AT5" s="196"/>
      <c r="AU5" s="48"/>
      <c r="AV5" s="198"/>
      <c r="AW5" s="198"/>
      <c r="AX5" s="198"/>
      <c r="AY5" s="198"/>
      <c r="AZ5" s="48"/>
      <c r="BA5" s="48"/>
      <c r="BB5" s="48"/>
      <c r="BC5" s="48"/>
      <c r="BD5" s="48"/>
      <c r="BE5" s="48"/>
      <c r="BF5" s="47"/>
      <c r="BG5" s="51"/>
      <c r="CJ5" s="207" t="s">
        <v>17</v>
      </c>
      <c r="CK5" s="207"/>
      <c r="CL5" s="3"/>
      <c r="CM5" s="4"/>
    </row>
    <row r="6" spans="3:91" x14ac:dyDescent="0.25">
      <c r="C6" s="46"/>
      <c r="D6" s="47"/>
      <c r="E6" s="196" t="s">
        <v>2</v>
      </c>
      <c r="F6" s="196"/>
      <c r="G6" s="196"/>
      <c r="H6" s="196"/>
      <c r="I6" s="196"/>
      <c r="J6" s="48" t="s">
        <v>11</v>
      </c>
      <c r="K6" s="196" t="s">
        <v>337</v>
      </c>
      <c r="L6" s="196"/>
      <c r="M6" s="196"/>
      <c r="N6" s="196"/>
      <c r="O6" s="196"/>
      <c r="P6" s="196"/>
      <c r="Q6" s="196"/>
      <c r="R6" s="196"/>
      <c r="S6" s="196"/>
      <c r="T6" s="196"/>
      <c r="U6" s="196"/>
      <c r="V6" s="48"/>
      <c r="W6" s="48"/>
      <c r="X6" s="48"/>
      <c r="Y6" s="48"/>
      <c r="Z6" s="48"/>
      <c r="AA6" s="48"/>
      <c r="AB6" s="48"/>
      <c r="AC6" s="48"/>
      <c r="AD6" s="48"/>
      <c r="AE6" s="48"/>
      <c r="AF6" s="48"/>
      <c r="AG6" s="48"/>
      <c r="AH6" s="48"/>
      <c r="AI6" s="48"/>
      <c r="AJ6" s="48"/>
      <c r="AK6" s="48"/>
      <c r="AL6" s="48"/>
      <c r="AM6" s="196"/>
      <c r="AN6" s="196"/>
      <c r="AO6" s="196"/>
      <c r="AP6" s="196"/>
      <c r="AQ6" s="196"/>
      <c r="AR6" s="196"/>
      <c r="AS6" s="196"/>
      <c r="AT6" s="196"/>
      <c r="AU6" s="48"/>
      <c r="AV6" s="48"/>
      <c r="AW6" s="48"/>
      <c r="AX6" s="48"/>
      <c r="AY6" s="48"/>
      <c r="AZ6" s="48"/>
      <c r="BA6" s="48"/>
      <c r="BB6" s="48"/>
      <c r="BC6" s="48"/>
      <c r="BD6" s="48"/>
      <c r="BE6" s="48"/>
      <c r="BF6" s="47"/>
      <c r="BG6" s="51"/>
      <c r="CJ6" s="5" t="s">
        <v>5</v>
      </c>
      <c r="CK6" s="6" t="s">
        <v>18</v>
      </c>
      <c r="CL6" s="7">
        <v>6.77</v>
      </c>
      <c r="CM6" s="4">
        <f>CL6*$CM$3</f>
        <v>97122.42</v>
      </c>
    </row>
    <row r="7" spans="3:91" x14ac:dyDescent="0.25">
      <c r="C7" s="46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7"/>
      <c r="AF7" s="47"/>
      <c r="AG7" s="47"/>
      <c r="AH7" s="47"/>
      <c r="AI7" s="47"/>
      <c r="AJ7" s="47"/>
      <c r="AK7" s="47"/>
      <c r="AL7" s="47"/>
      <c r="AM7" s="47"/>
      <c r="AN7" s="47"/>
      <c r="AO7" s="47"/>
      <c r="AP7" s="47"/>
      <c r="AQ7" s="47"/>
      <c r="AR7" s="47"/>
      <c r="AS7" s="47"/>
      <c r="AT7" s="47"/>
      <c r="AU7" s="47"/>
      <c r="AV7" s="47"/>
      <c r="AW7" s="47"/>
      <c r="AX7" s="47"/>
      <c r="AY7" s="47"/>
      <c r="AZ7" s="47"/>
      <c r="BA7" s="47"/>
      <c r="BB7" s="47"/>
      <c r="BC7" s="47"/>
      <c r="BD7" s="47"/>
      <c r="BE7" s="47"/>
      <c r="BF7" s="47"/>
      <c r="BG7" s="51"/>
      <c r="CJ7" s="5" t="s">
        <v>19</v>
      </c>
      <c r="CK7" s="6" t="s">
        <v>20</v>
      </c>
      <c r="CL7" s="8">
        <v>8.17</v>
      </c>
      <c r="CM7" s="4">
        <f t="shared" ref="CM7:CM72" si="0">CL7*$CM$3</f>
        <v>117206.81999999999</v>
      </c>
    </row>
    <row r="8" spans="3:91" x14ac:dyDescent="0.25">
      <c r="C8" s="46"/>
      <c r="D8" s="47"/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51"/>
      <c r="CJ8" s="5" t="s">
        <v>21</v>
      </c>
      <c r="CK8" s="6" t="s">
        <v>22</v>
      </c>
      <c r="CL8" s="8">
        <v>23.32</v>
      </c>
      <c r="CM8" s="4">
        <f t="shared" si="0"/>
        <v>334548.72000000003</v>
      </c>
    </row>
    <row r="9" spans="3:91" x14ac:dyDescent="0.25">
      <c r="C9" s="46"/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  <c r="AD9" s="47"/>
      <c r="AE9" s="47"/>
      <c r="AF9" s="47"/>
      <c r="AG9" s="47"/>
      <c r="AH9" s="47"/>
      <c r="AI9" s="47"/>
      <c r="AJ9" s="47"/>
      <c r="AK9" s="47"/>
      <c r="AL9" s="47"/>
      <c r="AM9" s="47"/>
      <c r="AN9" s="47"/>
      <c r="AO9" s="47"/>
      <c r="AP9" s="47"/>
      <c r="AQ9" s="47"/>
      <c r="AR9" s="47"/>
      <c r="AS9" s="47"/>
      <c r="AT9" s="47"/>
      <c r="AU9" s="47"/>
      <c r="AV9" s="47"/>
      <c r="AW9" s="47"/>
      <c r="AX9" s="47"/>
      <c r="AY9" s="47"/>
      <c r="AZ9" s="47"/>
      <c r="BA9" s="47"/>
      <c r="BB9" s="47"/>
      <c r="BC9" s="47"/>
      <c r="BD9" s="47"/>
      <c r="BE9" s="47"/>
      <c r="BF9" s="47"/>
      <c r="BG9" s="51"/>
      <c r="CJ9" s="5" t="s">
        <v>23</v>
      </c>
      <c r="CK9" s="6" t="s">
        <v>24</v>
      </c>
      <c r="CL9" s="7">
        <v>8.27</v>
      </c>
      <c r="CM9" s="4">
        <f t="shared" si="0"/>
        <v>118641.42</v>
      </c>
    </row>
    <row r="10" spans="3:91" x14ac:dyDescent="0.25">
      <c r="C10" s="46"/>
      <c r="D10" s="47"/>
      <c r="E10" s="208" t="s">
        <v>5</v>
      </c>
      <c r="F10" s="209"/>
      <c r="G10" s="209"/>
      <c r="H10" s="209"/>
      <c r="I10" s="209"/>
      <c r="J10" s="209"/>
      <c r="K10" s="210" t="str">
        <f t="shared" ref="K10:K15" si="1">VLOOKUP(E10,$CJ$1:$CM$1003,2,FALSE)</f>
        <v>NOVACRON YELLOW S-3R</v>
      </c>
      <c r="L10" s="210"/>
      <c r="M10" s="210"/>
      <c r="N10" s="210"/>
      <c r="O10" s="210"/>
      <c r="P10" s="210"/>
      <c r="Q10" s="210"/>
      <c r="R10" s="210"/>
      <c r="S10" s="210"/>
      <c r="T10" s="210"/>
      <c r="U10" s="210"/>
      <c r="V10" s="210"/>
      <c r="W10" s="210"/>
      <c r="X10" s="210"/>
      <c r="Y10" s="73"/>
      <c r="Z10" s="73"/>
      <c r="AA10" s="73"/>
      <c r="AB10" s="211">
        <v>0.37</v>
      </c>
      <c r="AC10" s="211"/>
      <c r="AD10" s="211"/>
      <c r="AE10" s="211"/>
      <c r="AF10" s="211"/>
      <c r="AG10" s="211"/>
      <c r="AH10" s="211"/>
      <c r="AI10" s="211"/>
      <c r="AJ10" s="211"/>
      <c r="AK10" s="210" t="s">
        <v>315</v>
      </c>
      <c r="AL10" s="210"/>
      <c r="AM10" s="212">
        <v>214.53</v>
      </c>
      <c r="AN10" s="212"/>
      <c r="AO10" s="212"/>
      <c r="AP10" s="212"/>
      <c r="AQ10" s="212"/>
      <c r="AR10" s="212"/>
      <c r="AS10" s="52" t="s">
        <v>316</v>
      </c>
      <c r="AT10" s="52"/>
      <c r="AU10" s="213">
        <f>(AM10*VLOOKUP(E10,$CJ$1:$CM$1003,4,FALSE))/1000</f>
        <v>20835.672762599999</v>
      </c>
      <c r="AV10" s="213"/>
      <c r="AW10" s="213"/>
      <c r="AX10" s="213"/>
      <c r="AY10" s="213"/>
      <c r="AZ10" s="213"/>
      <c r="BA10" s="213"/>
      <c r="BB10" s="213"/>
      <c r="BC10" s="213"/>
      <c r="BD10" s="213"/>
      <c r="BE10" s="214"/>
      <c r="BF10" s="47"/>
      <c r="BG10" s="51"/>
      <c r="CJ10" s="5" t="s">
        <v>25</v>
      </c>
      <c r="CK10" s="9" t="s">
        <v>26</v>
      </c>
      <c r="CL10" s="7">
        <v>7.46</v>
      </c>
      <c r="CM10" s="4">
        <f t="shared" si="0"/>
        <v>107021.16</v>
      </c>
    </row>
    <row r="11" spans="3:91" x14ac:dyDescent="0.25">
      <c r="C11" s="46"/>
      <c r="D11" s="47"/>
      <c r="E11" s="200" t="s">
        <v>30</v>
      </c>
      <c r="F11" s="201"/>
      <c r="G11" s="201"/>
      <c r="H11" s="201"/>
      <c r="I11" s="201"/>
      <c r="J11" s="201"/>
      <c r="K11" s="47" t="str">
        <f>VLOOKUP(E11,$CJ$1:$CM$1003,2,FALSE)</f>
        <v>NOVACRON RED S–2G</v>
      </c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76"/>
      <c r="Z11" s="76"/>
      <c r="AA11" s="76"/>
      <c r="AB11" s="203">
        <v>1.28</v>
      </c>
      <c r="AC11" s="203"/>
      <c r="AD11" s="203"/>
      <c r="AE11" s="203"/>
      <c r="AF11" s="203"/>
      <c r="AG11" s="203"/>
      <c r="AH11" s="203"/>
      <c r="AI11" s="203"/>
      <c r="AJ11" s="203"/>
      <c r="AK11" s="202" t="s">
        <v>315</v>
      </c>
      <c r="AL11" s="202"/>
      <c r="AM11" s="204">
        <v>742.15</v>
      </c>
      <c r="AN11" s="204"/>
      <c r="AO11" s="204"/>
      <c r="AP11" s="204"/>
      <c r="AQ11" s="204"/>
      <c r="AR11" s="204"/>
      <c r="AS11" s="47" t="s">
        <v>316</v>
      </c>
      <c r="AT11" s="47"/>
      <c r="AU11" s="205">
        <f t="shared" ref="AU11:AU15" si="2">(AM11*VLOOKUP(E11,$CJ$1:$CM$1003,4,FALSE))/1000</f>
        <v>93586.109480999978</v>
      </c>
      <c r="AV11" s="205"/>
      <c r="AW11" s="205"/>
      <c r="AX11" s="205"/>
      <c r="AY11" s="205"/>
      <c r="AZ11" s="205"/>
      <c r="BA11" s="205"/>
      <c r="BB11" s="205"/>
      <c r="BC11" s="205"/>
      <c r="BD11" s="205"/>
      <c r="BE11" s="206"/>
      <c r="BF11" s="47"/>
      <c r="BG11" s="51"/>
      <c r="CJ11" s="5" t="s">
        <v>6</v>
      </c>
      <c r="CK11" s="6" t="s">
        <v>27</v>
      </c>
      <c r="CL11" s="7">
        <v>8.41</v>
      </c>
      <c r="CM11" s="4">
        <f t="shared" si="0"/>
        <v>120649.86</v>
      </c>
    </row>
    <row r="12" spans="3:91" x14ac:dyDescent="0.25">
      <c r="C12" s="46"/>
      <c r="D12" s="47"/>
      <c r="E12" s="223" t="s">
        <v>7</v>
      </c>
      <c r="F12" s="224"/>
      <c r="G12" s="224"/>
      <c r="H12" s="224"/>
      <c r="I12" s="224"/>
      <c r="J12" s="224"/>
      <c r="K12" s="225" t="str">
        <f t="shared" si="1"/>
        <v>NOVACRON DARK BLUE S-GL</v>
      </c>
      <c r="L12" s="225"/>
      <c r="M12" s="225"/>
      <c r="N12" s="225"/>
      <c r="O12" s="225"/>
      <c r="P12" s="225"/>
      <c r="Q12" s="225"/>
      <c r="R12" s="225"/>
      <c r="S12" s="225"/>
      <c r="T12" s="225"/>
      <c r="U12" s="225"/>
      <c r="V12" s="225"/>
      <c r="W12" s="225"/>
      <c r="X12" s="225"/>
      <c r="Y12" s="75"/>
      <c r="Z12" s="75"/>
      <c r="AA12" s="75"/>
      <c r="AB12" s="226">
        <v>1.67</v>
      </c>
      <c r="AC12" s="226"/>
      <c r="AD12" s="226"/>
      <c r="AE12" s="226"/>
      <c r="AF12" s="226"/>
      <c r="AG12" s="226"/>
      <c r="AH12" s="226"/>
      <c r="AI12" s="226"/>
      <c r="AJ12" s="226"/>
      <c r="AK12" s="225" t="s">
        <v>315</v>
      </c>
      <c r="AL12" s="225"/>
      <c r="AM12" s="227">
        <v>968.27</v>
      </c>
      <c r="AN12" s="227"/>
      <c r="AO12" s="227"/>
      <c r="AP12" s="227"/>
      <c r="AQ12" s="227"/>
      <c r="AR12" s="227"/>
      <c r="AS12" s="54" t="s">
        <v>316</v>
      </c>
      <c r="AT12" s="54"/>
      <c r="AU12" s="228">
        <f t="shared" si="2"/>
        <v>117793.99604160001</v>
      </c>
      <c r="AV12" s="228"/>
      <c r="AW12" s="228"/>
      <c r="AX12" s="228"/>
      <c r="AY12" s="228"/>
      <c r="AZ12" s="228"/>
      <c r="BA12" s="228"/>
      <c r="BB12" s="228"/>
      <c r="BC12" s="228"/>
      <c r="BD12" s="228"/>
      <c r="BE12" s="229"/>
      <c r="BF12" s="47"/>
      <c r="BG12" s="51"/>
      <c r="CJ12" s="5" t="s">
        <v>28</v>
      </c>
      <c r="CK12" s="6" t="s">
        <v>29</v>
      </c>
      <c r="CL12" s="7">
        <v>7.55</v>
      </c>
      <c r="CM12" s="4">
        <f t="shared" si="0"/>
        <v>108312.3</v>
      </c>
    </row>
    <row r="13" spans="3:91" x14ac:dyDescent="0.25">
      <c r="C13" s="46"/>
      <c r="D13" s="47"/>
      <c r="E13" s="216" t="s">
        <v>8</v>
      </c>
      <c r="F13" s="217"/>
      <c r="G13" s="217"/>
      <c r="H13" s="217"/>
      <c r="I13" s="217"/>
      <c r="J13" s="217"/>
      <c r="K13" s="218" t="str">
        <f t="shared" si="1"/>
        <v>FIMBIL EAS 40 NEW</v>
      </c>
      <c r="L13" s="218"/>
      <c r="M13" s="218"/>
      <c r="N13" s="218"/>
      <c r="O13" s="218"/>
      <c r="P13" s="218"/>
      <c r="Q13" s="218"/>
      <c r="R13" s="218"/>
      <c r="S13" s="218"/>
      <c r="T13" s="218"/>
      <c r="U13" s="218"/>
      <c r="V13" s="218"/>
      <c r="W13" s="218"/>
      <c r="X13" s="218"/>
      <c r="Y13" s="74"/>
      <c r="Z13" s="74"/>
      <c r="AA13" s="74"/>
      <c r="AB13" s="219">
        <v>4</v>
      </c>
      <c r="AC13" s="219"/>
      <c r="AD13" s="219"/>
      <c r="AE13" s="219"/>
      <c r="AF13" s="219"/>
      <c r="AG13" s="219"/>
      <c r="AH13" s="219"/>
      <c r="AI13" s="219"/>
      <c r="AJ13" s="219"/>
      <c r="AK13" s="218" t="s">
        <v>315</v>
      </c>
      <c r="AL13" s="218"/>
      <c r="AM13" s="248">
        <v>2319.2199999999998</v>
      </c>
      <c r="AN13" s="248"/>
      <c r="AO13" s="248"/>
      <c r="AP13" s="248"/>
      <c r="AQ13" s="248"/>
      <c r="AR13" s="248"/>
      <c r="AS13" s="55" t="s">
        <v>316</v>
      </c>
      <c r="AT13" s="55"/>
      <c r="AU13" s="221">
        <f t="shared" si="2"/>
        <v>47841.194850799991</v>
      </c>
      <c r="AV13" s="221"/>
      <c r="AW13" s="221"/>
      <c r="AX13" s="221"/>
      <c r="AY13" s="221"/>
      <c r="AZ13" s="221"/>
      <c r="BA13" s="221"/>
      <c r="BB13" s="221"/>
      <c r="BC13" s="221"/>
      <c r="BD13" s="221"/>
      <c r="BE13" s="222"/>
      <c r="BF13" s="47"/>
      <c r="BG13" s="51"/>
      <c r="CJ13" s="5" t="s">
        <v>30</v>
      </c>
      <c r="CK13" s="6" t="s">
        <v>31</v>
      </c>
      <c r="CL13" s="8">
        <v>8.7899999999999991</v>
      </c>
      <c r="CM13" s="4">
        <f t="shared" si="0"/>
        <v>126101.33999999998</v>
      </c>
    </row>
    <row r="14" spans="3:91" x14ac:dyDescent="0.25">
      <c r="C14" s="46"/>
      <c r="D14" s="47"/>
      <c r="E14" s="200" t="s">
        <v>183</v>
      </c>
      <c r="F14" s="201"/>
      <c r="G14" s="201"/>
      <c r="H14" s="201"/>
      <c r="I14" s="201"/>
      <c r="J14" s="201"/>
      <c r="K14" s="202" t="str">
        <f t="shared" si="1"/>
        <v>CAUSTIC SODA LIQ</v>
      </c>
      <c r="L14" s="202"/>
      <c r="M14" s="202"/>
      <c r="N14" s="202"/>
      <c r="O14" s="202"/>
      <c r="P14" s="202"/>
      <c r="Q14" s="202"/>
      <c r="R14" s="202"/>
      <c r="S14" s="202"/>
      <c r="T14" s="202"/>
      <c r="U14" s="202"/>
      <c r="V14" s="202"/>
      <c r="W14" s="202"/>
      <c r="X14" s="202"/>
      <c r="Y14" s="76"/>
      <c r="Z14" s="76"/>
      <c r="AA14" s="76"/>
      <c r="AB14" s="203">
        <v>6</v>
      </c>
      <c r="AC14" s="203"/>
      <c r="AD14" s="203"/>
      <c r="AE14" s="203"/>
      <c r="AF14" s="203"/>
      <c r="AG14" s="203"/>
      <c r="AH14" s="203"/>
      <c r="AI14" s="203"/>
      <c r="AJ14" s="203"/>
      <c r="AK14" s="202" t="s">
        <v>315</v>
      </c>
      <c r="AL14" s="202"/>
      <c r="AM14" s="204">
        <v>3478.82</v>
      </c>
      <c r="AN14" s="204"/>
      <c r="AO14" s="204"/>
      <c r="AP14" s="204"/>
      <c r="AQ14" s="204"/>
      <c r="AR14" s="204"/>
      <c r="AS14" s="47" t="s">
        <v>316</v>
      </c>
      <c r="AT14" s="47"/>
      <c r="AU14" s="205">
        <f t="shared" si="2"/>
        <v>29733.474540000003</v>
      </c>
      <c r="AV14" s="205"/>
      <c r="AW14" s="205"/>
      <c r="AX14" s="205"/>
      <c r="AY14" s="205"/>
      <c r="AZ14" s="205"/>
      <c r="BA14" s="205"/>
      <c r="BB14" s="205"/>
      <c r="BC14" s="205"/>
      <c r="BD14" s="205"/>
      <c r="BE14" s="206"/>
      <c r="BF14" s="47"/>
      <c r="BG14" s="51"/>
      <c r="CJ14" s="5" t="s">
        <v>32</v>
      </c>
      <c r="CK14" s="9" t="s">
        <v>33</v>
      </c>
      <c r="CL14" s="7">
        <v>11.66</v>
      </c>
      <c r="CM14" s="4">
        <f t="shared" si="0"/>
        <v>167274.36000000002</v>
      </c>
    </row>
    <row r="15" spans="3:91" x14ac:dyDescent="0.25">
      <c r="C15" s="46"/>
      <c r="D15" s="47"/>
      <c r="E15" s="223" t="s">
        <v>10</v>
      </c>
      <c r="F15" s="224"/>
      <c r="G15" s="224"/>
      <c r="H15" s="224"/>
      <c r="I15" s="224"/>
      <c r="J15" s="224"/>
      <c r="K15" s="225" t="str">
        <f t="shared" si="1"/>
        <v>SODA ASH</v>
      </c>
      <c r="L15" s="225"/>
      <c r="M15" s="225"/>
      <c r="N15" s="225"/>
      <c r="O15" s="225"/>
      <c r="P15" s="225"/>
      <c r="Q15" s="225"/>
      <c r="R15" s="225"/>
      <c r="S15" s="225"/>
      <c r="T15" s="225"/>
      <c r="U15" s="225"/>
      <c r="V15" s="225"/>
      <c r="W15" s="225"/>
      <c r="X15" s="225"/>
      <c r="Y15" s="75"/>
      <c r="Z15" s="75"/>
      <c r="AA15" s="75"/>
      <c r="AB15" s="226">
        <v>20</v>
      </c>
      <c r="AC15" s="226"/>
      <c r="AD15" s="226"/>
      <c r="AE15" s="226"/>
      <c r="AF15" s="226"/>
      <c r="AG15" s="226"/>
      <c r="AH15" s="226"/>
      <c r="AI15" s="226"/>
      <c r="AJ15" s="226"/>
      <c r="AK15" s="225" t="s">
        <v>315</v>
      </c>
      <c r="AL15" s="225"/>
      <c r="AM15" s="227">
        <v>11596.08</v>
      </c>
      <c r="AN15" s="227"/>
      <c r="AO15" s="227"/>
      <c r="AP15" s="227"/>
      <c r="AQ15" s="227"/>
      <c r="AR15" s="227"/>
      <c r="AS15" s="54" t="s">
        <v>316</v>
      </c>
      <c r="AT15" s="54"/>
      <c r="AU15" s="228">
        <f t="shared" si="2"/>
        <v>102973.19040000001</v>
      </c>
      <c r="AV15" s="228"/>
      <c r="AW15" s="228"/>
      <c r="AX15" s="228"/>
      <c r="AY15" s="228"/>
      <c r="AZ15" s="228"/>
      <c r="BA15" s="228"/>
      <c r="BB15" s="228"/>
      <c r="BC15" s="228"/>
      <c r="BD15" s="228"/>
      <c r="BE15" s="229"/>
      <c r="BF15" s="47"/>
      <c r="BG15" s="51"/>
      <c r="CJ15" s="5" t="s">
        <v>34</v>
      </c>
      <c r="CK15" s="9" t="s">
        <v>35</v>
      </c>
      <c r="CL15" s="7">
        <v>5.84</v>
      </c>
      <c r="CM15" s="4">
        <f t="shared" si="0"/>
        <v>83780.639999999999</v>
      </c>
    </row>
    <row r="16" spans="3:91" x14ac:dyDescent="0.25">
      <c r="C16" s="46"/>
      <c r="D16" s="47"/>
      <c r="E16" s="70"/>
      <c r="F16" s="70"/>
      <c r="G16" s="70"/>
      <c r="H16" s="70"/>
      <c r="I16" s="70"/>
      <c r="J16" s="70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  <c r="AA16" s="76"/>
      <c r="AB16" s="57"/>
      <c r="AC16" s="57"/>
      <c r="AD16" s="57"/>
      <c r="AE16" s="57"/>
      <c r="AF16" s="57"/>
      <c r="AG16" s="57"/>
      <c r="AH16" s="57"/>
      <c r="AI16" s="57"/>
      <c r="AJ16" s="57"/>
      <c r="AK16" s="76"/>
      <c r="AL16" s="76"/>
      <c r="AM16" s="70"/>
      <c r="AN16" s="70"/>
      <c r="AO16" s="70"/>
      <c r="AP16" s="70"/>
      <c r="AQ16" s="70"/>
      <c r="AR16" s="70"/>
      <c r="AS16" s="47"/>
      <c r="AT16" s="47"/>
      <c r="AU16" s="58"/>
      <c r="AV16" s="58"/>
      <c r="AW16" s="58"/>
      <c r="AX16" s="58"/>
      <c r="AY16" s="58"/>
      <c r="AZ16" s="58"/>
      <c r="BA16" s="58"/>
      <c r="BB16" s="58"/>
      <c r="BC16" s="58"/>
      <c r="BD16" s="58"/>
      <c r="BE16" s="58"/>
      <c r="BF16" s="47"/>
      <c r="BG16" s="51"/>
      <c r="CJ16" s="5" t="s">
        <v>36</v>
      </c>
      <c r="CK16" s="9" t="s">
        <v>37</v>
      </c>
      <c r="CL16" s="7">
        <v>20.14</v>
      </c>
      <c r="CM16" s="4">
        <f t="shared" si="0"/>
        <v>288928.44</v>
      </c>
    </row>
    <row r="17" spans="3:91" x14ac:dyDescent="0.25">
      <c r="C17" s="46"/>
      <c r="D17" s="47"/>
      <c r="E17" s="70"/>
      <c r="F17" s="70"/>
      <c r="G17" s="70"/>
      <c r="H17" s="70"/>
      <c r="I17" s="70"/>
      <c r="J17" s="70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  <c r="AA17" s="76"/>
      <c r="AB17" s="57"/>
      <c r="AC17" s="57"/>
      <c r="AD17" s="57"/>
      <c r="AE17" s="57"/>
      <c r="AF17" s="57"/>
      <c r="AG17" s="57"/>
      <c r="AH17" s="57"/>
      <c r="AI17" s="57"/>
      <c r="AJ17" s="57"/>
      <c r="AK17" s="76"/>
      <c r="AL17" s="76"/>
      <c r="AM17" s="70"/>
      <c r="AN17" s="70"/>
      <c r="AO17" s="70"/>
      <c r="AP17" s="59"/>
      <c r="AQ17" s="230" t="s">
        <v>318</v>
      </c>
      <c r="AR17" s="230"/>
      <c r="AS17" s="230"/>
      <c r="AT17" s="230"/>
      <c r="AU17" s="58" t="s">
        <v>11</v>
      </c>
      <c r="AV17" s="205">
        <f>SUM(AU10:BE15)</f>
        <v>412763.63807600003</v>
      </c>
      <c r="AW17" s="205"/>
      <c r="AX17" s="205"/>
      <c r="AY17" s="205"/>
      <c r="AZ17" s="205"/>
      <c r="BA17" s="205"/>
      <c r="BB17" s="205"/>
      <c r="BC17" s="205"/>
      <c r="BD17" s="205"/>
      <c r="BE17" s="205"/>
      <c r="BF17" s="47"/>
      <c r="BG17" s="51"/>
      <c r="CJ17" s="5" t="s">
        <v>38</v>
      </c>
      <c r="CK17" s="6" t="s">
        <v>39</v>
      </c>
      <c r="CL17" s="8">
        <v>24.15</v>
      </c>
      <c r="CM17" s="4">
        <f t="shared" si="0"/>
        <v>346455.89999999997</v>
      </c>
    </row>
    <row r="18" spans="3:91" x14ac:dyDescent="0.25">
      <c r="C18" s="46"/>
      <c r="D18" s="47"/>
      <c r="E18" s="70"/>
      <c r="F18" s="70"/>
      <c r="G18" s="70"/>
      <c r="H18" s="70"/>
      <c r="I18" s="70"/>
      <c r="J18" s="70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  <c r="Z18" s="76"/>
      <c r="AA18" s="76"/>
      <c r="AB18" s="57"/>
      <c r="AC18" s="57"/>
      <c r="AD18" s="57"/>
      <c r="AE18" s="57"/>
      <c r="AF18" s="57"/>
      <c r="AG18" s="57"/>
      <c r="AH18" s="57"/>
      <c r="AI18" s="57"/>
      <c r="AJ18" s="57"/>
      <c r="AK18" s="76"/>
      <c r="AL18" s="76"/>
      <c r="AM18" s="70"/>
      <c r="AN18" s="70"/>
      <c r="AO18" s="70"/>
      <c r="AP18" s="59"/>
      <c r="AQ18" s="202" t="s">
        <v>317</v>
      </c>
      <c r="AR18" s="202"/>
      <c r="AS18" s="202"/>
      <c r="AT18" s="202"/>
      <c r="AU18" s="58" t="s">
        <v>11</v>
      </c>
      <c r="AV18" s="205">
        <f>AV17/AV4</f>
        <v>196.55411336952383</v>
      </c>
      <c r="AW18" s="205"/>
      <c r="AX18" s="205"/>
      <c r="AY18" s="205"/>
      <c r="AZ18" s="205"/>
      <c r="BA18" s="205"/>
      <c r="BB18" s="205"/>
      <c r="BC18" s="205"/>
      <c r="BD18" s="205"/>
      <c r="BE18" s="205"/>
      <c r="BF18" s="47"/>
      <c r="BG18" s="51"/>
      <c r="CJ18" s="5" t="s">
        <v>7</v>
      </c>
      <c r="CK18" s="6" t="s">
        <v>40</v>
      </c>
      <c r="CL18" s="7">
        <v>8.48</v>
      </c>
      <c r="CM18" s="4">
        <f t="shared" si="0"/>
        <v>121654.08</v>
      </c>
    </row>
    <row r="19" spans="3:91" x14ac:dyDescent="0.25">
      <c r="C19" s="46"/>
      <c r="D19" s="47"/>
      <c r="E19" s="70"/>
      <c r="F19" s="70"/>
      <c r="G19" s="70"/>
      <c r="H19" s="70"/>
      <c r="I19" s="70"/>
      <c r="J19" s="70"/>
      <c r="K19" s="76"/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76"/>
      <c r="X19" s="76"/>
      <c r="Y19" s="76"/>
      <c r="Z19" s="76"/>
      <c r="AA19" s="76"/>
      <c r="AB19" s="57"/>
      <c r="AC19" s="57"/>
      <c r="AD19" s="57"/>
      <c r="AE19" s="57"/>
      <c r="AF19" s="57"/>
      <c r="AG19" s="57"/>
      <c r="AH19" s="57"/>
      <c r="AI19" s="57"/>
      <c r="AJ19" s="57"/>
      <c r="AK19" s="76"/>
      <c r="AL19" s="76"/>
      <c r="AM19" s="70"/>
      <c r="AN19" s="70"/>
      <c r="AO19" s="70"/>
      <c r="AP19" s="70"/>
      <c r="AQ19" s="70"/>
      <c r="AR19" s="70"/>
      <c r="AS19" s="47"/>
      <c r="AT19" s="47"/>
      <c r="AU19" s="47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47"/>
      <c r="BG19" s="51"/>
      <c r="CJ19" s="5" t="s">
        <v>41</v>
      </c>
      <c r="CK19" s="6" t="s">
        <v>42</v>
      </c>
      <c r="CL19" s="7">
        <v>7.27</v>
      </c>
      <c r="CM19" s="4">
        <f t="shared" si="0"/>
        <v>104295.42</v>
      </c>
    </row>
    <row r="20" spans="3:91" ht="17.25" thickBot="1" x14ac:dyDescent="0.3">
      <c r="C20" s="60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62"/>
      <c r="CJ20" s="5" t="s">
        <v>43</v>
      </c>
      <c r="CK20" s="6" t="s">
        <v>44</v>
      </c>
      <c r="CL20" s="7">
        <v>7.63</v>
      </c>
      <c r="CM20" s="4">
        <f t="shared" si="0"/>
        <v>109459.98</v>
      </c>
    </row>
    <row r="21" spans="3:91" x14ac:dyDescent="0.25">
      <c r="CJ21" s="5" t="s">
        <v>45</v>
      </c>
      <c r="CK21" s="6" t="s">
        <v>46</v>
      </c>
      <c r="CL21" s="7">
        <v>9.5583270598076133</v>
      </c>
      <c r="CM21" s="4">
        <f t="shared" si="0"/>
        <v>137123.76</v>
      </c>
    </row>
    <row r="22" spans="3:91" ht="17.25" thickBot="1" x14ac:dyDescent="0.3">
      <c r="CJ22" s="5" t="s">
        <v>47</v>
      </c>
      <c r="CK22" s="6" t="s">
        <v>48</v>
      </c>
      <c r="CL22" s="7">
        <v>6.66</v>
      </c>
      <c r="CM22" s="4">
        <f t="shared" si="0"/>
        <v>95544.36</v>
      </c>
    </row>
    <row r="23" spans="3:91" x14ac:dyDescent="0.25">
      <c r="C23" s="43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44"/>
      <c r="AN23" s="44"/>
      <c r="AO23" s="44"/>
      <c r="AP23" s="44"/>
      <c r="AQ23" s="44"/>
      <c r="AR23" s="44"/>
      <c r="AS23" s="44"/>
      <c r="AT23" s="44"/>
      <c r="AU23" s="44"/>
      <c r="AV23" s="44"/>
      <c r="AW23" s="44"/>
      <c r="AX23" s="44"/>
      <c r="AY23" s="44"/>
      <c r="AZ23" s="44"/>
      <c r="BA23" s="44"/>
      <c r="BB23" s="44"/>
      <c r="BC23" s="44"/>
      <c r="BD23" s="44"/>
      <c r="BE23" s="44"/>
      <c r="BF23" s="44"/>
      <c r="BG23" s="45"/>
      <c r="CJ23" s="5" t="s">
        <v>49</v>
      </c>
      <c r="CK23" s="9" t="s">
        <v>50</v>
      </c>
      <c r="CL23" s="7">
        <v>12.14</v>
      </c>
      <c r="CM23" s="4">
        <f t="shared" si="0"/>
        <v>174160.44</v>
      </c>
    </row>
    <row r="24" spans="3:91" x14ac:dyDescent="0.25">
      <c r="C24" s="46"/>
      <c r="D24" s="47"/>
      <c r="E24" s="196" t="s">
        <v>0</v>
      </c>
      <c r="F24" s="196"/>
      <c r="G24" s="196"/>
      <c r="H24" s="196"/>
      <c r="I24" s="196"/>
      <c r="J24" s="48" t="s">
        <v>11</v>
      </c>
      <c r="K24" s="196" t="s">
        <v>326</v>
      </c>
      <c r="L24" s="196"/>
      <c r="M24" s="196"/>
      <c r="N24" s="196"/>
      <c r="O24" s="196"/>
      <c r="P24" s="196"/>
      <c r="Q24" s="196"/>
      <c r="R24" s="196"/>
      <c r="S24" s="196"/>
      <c r="T24" s="196"/>
      <c r="U24" s="196"/>
      <c r="V24" s="48"/>
      <c r="W24" s="48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8"/>
      <c r="AI24" s="50"/>
      <c r="AJ24" s="50"/>
      <c r="AK24" s="50"/>
      <c r="AL24" s="50"/>
      <c r="AM24" s="196" t="s">
        <v>3</v>
      </c>
      <c r="AN24" s="196"/>
      <c r="AO24" s="196"/>
      <c r="AP24" s="196"/>
      <c r="AQ24" s="196"/>
      <c r="AR24" s="196"/>
      <c r="AS24" s="196"/>
      <c r="AT24" s="196"/>
      <c r="AU24" s="48" t="s">
        <v>11</v>
      </c>
      <c r="AV24" s="197">
        <v>579.79999999999995</v>
      </c>
      <c r="AW24" s="197"/>
      <c r="AX24" s="197"/>
      <c r="AY24" s="197"/>
      <c r="AZ24" s="48" t="s">
        <v>319</v>
      </c>
      <c r="BA24" s="48"/>
      <c r="BB24" s="48"/>
      <c r="BC24" s="48"/>
      <c r="BD24" s="48"/>
      <c r="BE24" s="48"/>
      <c r="BF24" s="47"/>
      <c r="BG24" s="51"/>
      <c r="CJ24" s="5" t="s">
        <v>51</v>
      </c>
      <c r="CK24" s="6" t="s">
        <v>52</v>
      </c>
      <c r="CL24" s="8">
        <v>16.57</v>
      </c>
      <c r="CM24" s="4">
        <f t="shared" si="0"/>
        <v>237713.22</v>
      </c>
    </row>
    <row r="25" spans="3:91" x14ac:dyDescent="0.25">
      <c r="C25" s="46"/>
      <c r="D25" s="47"/>
      <c r="E25" s="196" t="s">
        <v>322</v>
      </c>
      <c r="F25" s="196"/>
      <c r="G25" s="196"/>
      <c r="H25" s="196"/>
      <c r="I25" s="196"/>
      <c r="J25" s="48" t="s">
        <v>11</v>
      </c>
      <c r="K25" s="196" t="s">
        <v>364</v>
      </c>
      <c r="L25" s="196"/>
      <c r="M25" s="196"/>
      <c r="N25" s="196"/>
      <c r="O25" s="196"/>
      <c r="P25" s="196"/>
      <c r="Q25" s="196"/>
      <c r="R25" s="196"/>
      <c r="S25" s="196"/>
      <c r="T25" s="196"/>
      <c r="U25" s="196"/>
      <c r="V25" s="196"/>
      <c r="W25" s="48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8"/>
      <c r="AI25" s="50"/>
      <c r="AJ25" s="50"/>
      <c r="AK25" s="50"/>
      <c r="AL25" s="50"/>
      <c r="AM25" s="196" t="s">
        <v>4</v>
      </c>
      <c r="AN25" s="196"/>
      <c r="AO25" s="196"/>
      <c r="AP25" s="196"/>
      <c r="AQ25" s="196"/>
      <c r="AR25" s="196"/>
      <c r="AS25" s="196"/>
      <c r="AT25" s="196"/>
      <c r="AU25" s="48" t="s">
        <v>11</v>
      </c>
      <c r="AV25" s="196">
        <v>2100</v>
      </c>
      <c r="AW25" s="196"/>
      <c r="AX25" s="196"/>
      <c r="AY25" s="196"/>
      <c r="AZ25" s="48" t="s">
        <v>320</v>
      </c>
      <c r="BA25" s="48"/>
      <c r="BB25" s="48"/>
      <c r="BC25" s="48"/>
      <c r="BD25" s="48"/>
      <c r="BE25" s="48"/>
      <c r="BF25" s="47"/>
      <c r="BG25" s="51"/>
      <c r="CJ25" s="5"/>
      <c r="CK25" s="6"/>
      <c r="CL25" s="8"/>
      <c r="CM25" s="4"/>
    </row>
    <row r="26" spans="3:91" x14ac:dyDescent="0.25">
      <c r="C26" s="46"/>
      <c r="D26" s="47"/>
      <c r="E26" s="196" t="s">
        <v>1</v>
      </c>
      <c r="F26" s="196"/>
      <c r="G26" s="196"/>
      <c r="H26" s="196"/>
      <c r="I26" s="196"/>
      <c r="J26" s="48" t="s">
        <v>11</v>
      </c>
      <c r="K26" s="196" t="s">
        <v>363</v>
      </c>
      <c r="L26" s="196"/>
      <c r="M26" s="196"/>
      <c r="N26" s="196"/>
      <c r="O26" s="196"/>
      <c r="P26" s="196"/>
      <c r="Q26" s="196"/>
      <c r="R26" s="196"/>
      <c r="S26" s="196"/>
      <c r="T26" s="196"/>
      <c r="U26" s="196"/>
      <c r="V26" s="48"/>
      <c r="W26" s="48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8"/>
      <c r="AI26" s="50"/>
      <c r="AJ26" s="50"/>
      <c r="AK26" s="50"/>
      <c r="AL26" s="50"/>
      <c r="AM26" s="196"/>
      <c r="AN26" s="196"/>
      <c r="AO26" s="196"/>
      <c r="AP26" s="196"/>
      <c r="AQ26" s="196"/>
      <c r="AR26" s="196"/>
      <c r="AS26" s="196"/>
      <c r="AT26" s="196"/>
      <c r="AU26" s="48"/>
      <c r="AV26" s="198"/>
      <c r="AW26" s="198"/>
      <c r="AX26" s="198"/>
      <c r="AY26" s="198"/>
      <c r="AZ26" s="48"/>
      <c r="BA26" s="48"/>
      <c r="BB26" s="48"/>
      <c r="BC26" s="48"/>
      <c r="BD26" s="48"/>
      <c r="BE26" s="48"/>
      <c r="BF26" s="47"/>
      <c r="BG26" s="51"/>
      <c r="CJ26" s="5" t="s">
        <v>53</v>
      </c>
      <c r="CK26" s="9" t="s">
        <v>54</v>
      </c>
      <c r="CL26" s="7">
        <v>24.42</v>
      </c>
      <c r="CM26" s="4">
        <f t="shared" si="0"/>
        <v>350329.32</v>
      </c>
    </row>
    <row r="27" spans="3:91" x14ac:dyDescent="0.25">
      <c r="C27" s="46"/>
      <c r="D27" s="47"/>
      <c r="E27" s="196" t="s">
        <v>2</v>
      </c>
      <c r="F27" s="196"/>
      <c r="G27" s="196"/>
      <c r="H27" s="196"/>
      <c r="I27" s="196"/>
      <c r="J27" s="48" t="s">
        <v>11</v>
      </c>
      <c r="K27" s="196" t="s">
        <v>337</v>
      </c>
      <c r="L27" s="196"/>
      <c r="M27" s="196"/>
      <c r="N27" s="196"/>
      <c r="O27" s="196"/>
      <c r="P27" s="196"/>
      <c r="Q27" s="196"/>
      <c r="R27" s="196"/>
      <c r="S27" s="196"/>
      <c r="T27" s="196"/>
      <c r="U27" s="196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196"/>
      <c r="AN27" s="196"/>
      <c r="AO27" s="196"/>
      <c r="AP27" s="196"/>
      <c r="AQ27" s="196"/>
      <c r="AR27" s="196"/>
      <c r="AS27" s="196"/>
      <c r="AT27" s="196"/>
      <c r="AU27" s="48"/>
      <c r="AV27" s="48"/>
      <c r="AW27" s="48"/>
      <c r="AX27" s="48"/>
      <c r="AY27" s="48"/>
      <c r="AZ27" s="48"/>
      <c r="BA27" s="48"/>
      <c r="BB27" s="48"/>
      <c r="BC27" s="48"/>
      <c r="BD27" s="48"/>
      <c r="BE27" s="48"/>
      <c r="BF27" s="47"/>
      <c r="BG27" s="51"/>
      <c r="CJ27" s="5" t="s">
        <v>55</v>
      </c>
      <c r="CK27" s="6" t="s">
        <v>56</v>
      </c>
      <c r="CL27" s="8">
        <v>19.260000000000002</v>
      </c>
      <c r="CM27" s="4">
        <f t="shared" si="0"/>
        <v>276303.96000000002</v>
      </c>
    </row>
    <row r="28" spans="3:91" x14ac:dyDescent="0.25">
      <c r="C28" s="46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  <c r="AU28" s="47"/>
      <c r="AV28" s="47"/>
      <c r="AW28" s="47"/>
      <c r="AX28" s="47"/>
      <c r="AY28" s="47"/>
      <c r="AZ28" s="47"/>
      <c r="BA28" s="47"/>
      <c r="BB28" s="47"/>
      <c r="BC28" s="47"/>
      <c r="BD28" s="47"/>
      <c r="BE28" s="47"/>
      <c r="BF28" s="47"/>
      <c r="BG28" s="51"/>
      <c r="CJ28" s="5" t="s">
        <v>57</v>
      </c>
      <c r="CK28" s="6" t="s">
        <v>58</v>
      </c>
      <c r="CL28" s="8">
        <v>16.22</v>
      </c>
      <c r="CM28" s="4">
        <f t="shared" si="0"/>
        <v>232692.12</v>
      </c>
    </row>
    <row r="29" spans="3:91" x14ac:dyDescent="0.25">
      <c r="C29" s="46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  <c r="AU29" s="47"/>
      <c r="AV29" s="47"/>
      <c r="AW29" s="47"/>
      <c r="AX29" s="47"/>
      <c r="AY29" s="47"/>
      <c r="AZ29" s="47"/>
      <c r="BA29" s="47"/>
      <c r="BB29" s="47"/>
      <c r="BC29" s="47"/>
      <c r="BD29" s="47"/>
      <c r="BE29" s="47"/>
      <c r="BF29" s="47"/>
      <c r="BG29" s="51"/>
      <c r="CJ29" s="5" t="s">
        <v>59</v>
      </c>
      <c r="CK29" s="6" t="s">
        <v>60</v>
      </c>
      <c r="CL29" s="8">
        <v>21.41</v>
      </c>
      <c r="CM29" s="4">
        <f t="shared" si="0"/>
        <v>307147.86</v>
      </c>
    </row>
    <row r="30" spans="3:91" x14ac:dyDescent="0.25">
      <c r="C30" s="46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  <c r="AU30" s="47"/>
      <c r="AV30" s="47"/>
      <c r="AW30" s="47"/>
      <c r="AX30" s="47"/>
      <c r="AY30" s="47"/>
      <c r="AZ30" s="47"/>
      <c r="BA30" s="47"/>
      <c r="BB30" s="47"/>
      <c r="BC30" s="47"/>
      <c r="BD30" s="47"/>
      <c r="BE30" s="47"/>
      <c r="BF30" s="47"/>
      <c r="BG30" s="51"/>
      <c r="CJ30" s="5" t="s">
        <v>61</v>
      </c>
      <c r="CK30" s="6" t="s">
        <v>62</v>
      </c>
      <c r="CL30" s="7">
        <v>17.59</v>
      </c>
      <c r="CM30" s="4">
        <f t="shared" si="0"/>
        <v>252346.13999999998</v>
      </c>
    </row>
    <row r="31" spans="3:91" x14ac:dyDescent="0.25">
      <c r="C31" s="46"/>
      <c r="D31" s="47"/>
      <c r="E31" s="208" t="s">
        <v>5</v>
      </c>
      <c r="F31" s="209"/>
      <c r="G31" s="209"/>
      <c r="H31" s="209"/>
      <c r="I31" s="209"/>
      <c r="J31" s="209"/>
      <c r="K31" s="210" t="str">
        <f>VLOOKUP(E31,$CJ$1:$CM$1003,2,FALSE)</f>
        <v>NOVACRON YELLOW S-3R</v>
      </c>
      <c r="L31" s="210"/>
      <c r="M31" s="210"/>
      <c r="N31" s="210"/>
      <c r="O31" s="210"/>
      <c r="P31" s="210"/>
      <c r="Q31" s="210"/>
      <c r="R31" s="210"/>
      <c r="S31" s="210"/>
      <c r="T31" s="210"/>
      <c r="U31" s="210"/>
      <c r="V31" s="210"/>
      <c r="W31" s="210"/>
      <c r="X31" s="210"/>
      <c r="Y31" s="210"/>
      <c r="Z31" s="210"/>
      <c r="AA31" s="73"/>
      <c r="AB31" s="211">
        <v>0.55000000000000004</v>
      </c>
      <c r="AC31" s="211"/>
      <c r="AD31" s="211"/>
      <c r="AE31" s="211"/>
      <c r="AF31" s="211"/>
      <c r="AG31" s="211"/>
      <c r="AH31" s="211"/>
      <c r="AI31" s="211"/>
      <c r="AJ31" s="211"/>
      <c r="AK31" s="210" t="s">
        <v>315</v>
      </c>
      <c r="AL31" s="210"/>
      <c r="AM31" s="212">
        <v>318.89</v>
      </c>
      <c r="AN31" s="212"/>
      <c r="AO31" s="212"/>
      <c r="AP31" s="212"/>
      <c r="AQ31" s="212"/>
      <c r="AR31" s="212"/>
      <c r="AS31" s="52" t="s">
        <v>316</v>
      </c>
      <c r="AT31" s="52"/>
      <c r="AU31" s="213">
        <f>(AM31*VLOOKUP(E31,$CJ$1:$CM$1003,4,FALSE))/1000</f>
        <v>30971.3685138</v>
      </c>
      <c r="AV31" s="213"/>
      <c r="AW31" s="213"/>
      <c r="AX31" s="213"/>
      <c r="AY31" s="213"/>
      <c r="AZ31" s="213"/>
      <c r="BA31" s="213"/>
      <c r="BB31" s="213"/>
      <c r="BC31" s="213"/>
      <c r="BD31" s="213"/>
      <c r="BE31" s="214"/>
      <c r="BF31" s="47"/>
      <c r="BG31" s="51"/>
      <c r="CJ31" s="5" t="s">
        <v>63</v>
      </c>
      <c r="CK31" s="6" t="s">
        <v>64</v>
      </c>
      <c r="CL31" s="7">
        <v>8.936572563780846</v>
      </c>
      <c r="CM31" s="4">
        <f t="shared" si="0"/>
        <v>128204.07000000002</v>
      </c>
    </row>
    <row r="32" spans="3:91" x14ac:dyDescent="0.25">
      <c r="C32" s="46"/>
      <c r="D32" s="47"/>
      <c r="E32" s="200" t="s">
        <v>28</v>
      </c>
      <c r="F32" s="201"/>
      <c r="G32" s="201"/>
      <c r="H32" s="201"/>
      <c r="I32" s="201"/>
      <c r="J32" s="201"/>
      <c r="K32" s="202" t="str">
        <f>VLOOKUP(E32,$CJ$1:$CM$1003,2,FALSE)</f>
        <v>NOVACRON RED S-B</v>
      </c>
      <c r="L32" s="202"/>
      <c r="M32" s="202"/>
      <c r="N32" s="202"/>
      <c r="O32" s="202"/>
      <c r="P32" s="202"/>
      <c r="Q32" s="202"/>
      <c r="R32" s="202"/>
      <c r="S32" s="202"/>
      <c r="T32" s="202"/>
      <c r="U32" s="202"/>
      <c r="V32" s="202"/>
      <c r="W32" s="202"/>
      <c r="X32" s="202"/>
      <c r="Y32" s="202"/>
      <c r="Z32" s="202"/>
      <c r="AA32" s="76"/>
      <c r="AB32" s="203">
        <v>0.48</v>
      </c>
      <c r="AC32" s="203"/>
      <c r="AD32" s="203"/>
      <c r="AE32" s="203"/>
      <c r="AF32" s="203"/>
      <c r="AG32" s="203"/>
      <c r="AH32" s="203"/>
      <c r="AI32" s="203"/>
      <c r="AJ32" s="203"/>
      <c r="AK32" s="202" t="s">
        <v>315</v>
      </c>
      <c r="AL32" s="202"/>
      <c r="AM32" s="204">
        <v>278.31</v>
      </c>
      <c r="AN32" s="204"/>
      <c r="AO32" s="204"/>
      <c r="AP32" s="204"/>
      <c r="AQ32" s="204"/>
      <c r="AR32" s="204"/>
      <c r="AS32" s="47" t="s">
        <v>316</v>
      </c>
      <c r="AT32" s="47"/>
      <c r="AU32" s="205">
        <f t="shared" ref="AU32:AU35" si="3">(AM32*VLOOKUP(E32,$CJ$1:$CM$1003,4,FALSE))/1000</f>
        <v>30144.396213</v>
      </c>
      <c r="AV32" s="205"/>
      <c r="AW32" s="205"/>
      <c r="AX32" s="205"/>
      <c r="AY32" s="205"/>
      <c r="AZ32" s="205"/>
      <c r="BA32" s="205"/>
      <c r="BB32" s="205"/>
      <c r="BC32" s="205"/>
      <c r="BD32" s="205"/>
      <c r="BE32" s="206"/>
      <c r="BF32" s="47"/>
      <c r="BG32" s="51"/>
      <c r="CJ32" s="5" t="s">
        <v>65</v>
      </c>
      <c r="CK32" s="6" t="s">
        <v>66</v>
      </c>
      <c r="CL32" s="7">
        <v>8.3867837724801344</v>
      </c>
      <c r="CM32" s="4">
        <f t="shared" si="0"/>
        <v>120316.8</v>
      </c>
    </row>
    <row r="33" spans="3:91" x14ac:dyDescent="0.25">
      <c r="C33" s="46"/>
      <c r="D33" s="47"/>
      <c r="E33" s="200" t="s">
        <v>7</v>
      </c>
      <c r="F33" s="201"/>
      <c r="G33" s="201"/>
      <c r="H33" s="201"/>
      <c r="I33" s="201"/>
      <c r="J33" s="201"/>
      <c r="K33" s="225" t="str">
        <f t="shared" ref="K33:K36" si="4">VLOOKUP(E33,$CJ$1:$CM$1003,2,FALSE)</f>
        <v>NOVACRON DARK BLUE S-GL</v>
      </c>
      <c r="L33" s="225"/>
      <c r="M33" s="225"/>
      <c r="N33" s="225"/>
      <c r="O33" s="225"/>
      <c r="P33" s="225"/>
      <c r="Q33" s="225"/>
      <c r="R33" s="225"/>
      <c r="S33" s="225"/>
      <c r="T33" s="225"/>
      <c r="U33" s="225"/>
      <c r="V33" s="225"/>
      <c r="W33" s="225"/>
      <c r="X33" s="225"/>
      <c r="Y33" s="225"/>
      <c r="Z33" s="225"/>
      <c r="AA33" s="76"/>
      <c r="AB33" s="203">
        <v>1.86</v>
      </c>
      <c r="AC33" s="203"/>
      <c r="AD33" s="203"/>
      <c r="AE33" s="203"/>
      <c r="AF33" s="203"/>
      <c r="AG33" s="203"/>
      <c r="AH33" s="203"/>
      <c r="AI33" s="203"/>
      <c r="AJ33" s="203"/>
      <c r="AK33" s="202" t="s">
        <v>315</v>
      </c>
      <c r="AL33" s="202"/>
      <c r="AM33" s="204">
        <v>1078.44</v>
      </c>
      <c r="AN33" s="204"/>
      <c r="AO33" s="204"/>
      <c r="AP33" s="204"/>
      <c r="AQ33" s="204"/>
      <c r="AR33" s="204"/>
      <c r="AS33" s="47" t="s">
        <v>316</v>
      </c>
      <c r="AT33" s="47"/>
      <c r="AU33" s="205">
        <f t="shared" si="3"/>
        <v>131196.62603520002</v>
      </c>
      <c r="AV33" s="205"/>
      <c r="AW33" s="205"/>
      <c r="AX33" s="205"/>
      <c r="AY33" s="205"/>
      <c r="AZ33" s="205"/>
      <c r="BA33" s="205"/>
      <c r="BB33" s="205"/>
      <c r="BC33" s="205"/>
      <c r="BD33" s="205"/>
      <c r="BE33" s="206"/>
      <c r="BF33" s="47"/>
      <c r="BG33" s="51"/>
      <c r="CJ33" s="5" t="s">
        <v>67</v>
      </c>
      <c r="CK33" s="6" t="s">
        <v>68</v>
      </c>
      <c r="CL33" s="8">
        <v>7.34</v>
      </c>
      <c r="CM33" s="4">
        <f t="shared" si="0"/>
        <v>105299.64</v>
      </c>
    </row>
    <row r="34" spans="3:91" x14ac:dyDescent="0.25">
      <c r="C34" s="46"/>
      <c r="D34" s="47"/>
      <c r="E34" s="216" t="s">
        <v>8</v>
      </c>
      <c r="F34" s="217"/>
      <c r="G34" s="217"/>
      <c r="H34" s="217"/>
      <c r="I34" s="217"/>
      <c r="J34" s="217"/>
      <c r="K34" s="218" t="str">
        <f t="shared" si="4"/>
        <v>FIMBIL EAS 40 NEW</v>
      </c>
      <c r="L34" s="218"/>
      <c r="M34" s="218"/>
      <c r="N34" s="218"/>
      <c r="O34" s="218"/>
      <c r="P34" s="218"/>
      <c r="Q34" s="218"/>
      <c r="R34" s="218"/>
      <c r="S34" s="218"/>
      <c r="T34" s="218"/>
      <c r="U34" s="218"/>
      <c r="V34" s="218"/>
      <c r="W34" s="218"/>
      <c r="X34" s="218"/>
      <c r="Y34" s="218"/>
      <c r="Z34" s="218"/>
      <c r="AA34" s="74"/>
      <c r="AB34" s="219">
        <v>4</v>
      </c>
      <c r="AC34" s="219"/>
      <c r="AD34" s="219"/>
      <c r="AE34" s="219"/>
      <c r="AF34" s="219"/>
      <c r="AG34" s="219"/>
      <c r="AH34" s="219"/>
      <c r="AI34" s="219"/>
      <c r="AJ34" s="219"/>
      <c r="AK34" s="218" t="s">
        <v>315</v>
      </c>
      <c r="AL34" s="218"/>
      <c r="AM34" s="248">
        <v>2319.2199999999998</v>
      </c>
      <c r="AN34" s="248"/>
      <c r="AO34" s="248"/>
      <c r="AP34" s="248"/>
      <c r="AQ34" s="248"/>
      <c r="AR34" s="248"/>
      <c r="AS34" s="55" t="s">
        <v>316</v>
      </c>
      <c r="AT34" s="55"/>
      <c r="AU34" s="221">
        <f t="shared" si="3"/>
        <v>47841.194850799991</v>
      </c>
      <c r="AV34" s="221"/>
      <c r="AW34" s="221"/>
      <c r="AX34" s="221"/>
      <c r="AY34" s="221"/>
      <c r="AZ34" s="221"/>
      <c r="BA34" s="221"/>
      <c r="BB34" s="221"/>
      <c r="BC34" s="221"/>
      <c r="BD34" s="221"/>
      <c r="BE34" s="222"/>
      <c r="BF34" s="47"/>
      <c r="BG34" s="51"/>
      <c r="CJ34" s="5" t="s">
        <v>69</v>
      </c>
      <c r="CK34" s="6" t="s">
        <v>70</v>
      </c>
      <c r="CL34" s="8">
        <v>13.47</v>
      </c>
      <c r="CM34" s="4">
        <f t="shared" si="0"/>
        <v>193240.62</v>
      </c>
    </row>
    <row r="35" spans="3:91" x14ac:dyDescent="0.25">
      <c r="C35" s="46"/>
      <c r="D35" s="47"/>
      <c r="E35" s="200" t="s">
        <v>183</v>
      </c>
      <c r="F35" s="201"/>
      <c r="G35" s="201"/>
      <c r="H35" s="201"/>
      <c r="I35" s="201"/>
      <c r="J35" s="201"/>
      <c r="K35" s="210" t="str">
        <f t="shared" si="4"/>
        <v>CAUSTIC SODA LIQ</v>
      </c>
      <c r="L35" s="210"/>
      <c r="M35" s="210"/>
      <c r="N35" s="210"/>
      <c r="O35" s="210"/>
      <c r="P35" s="210"/>
      <c r="Q35" s="210"/>
      <c r="R35" s="210"/>
      <c r="S35" s="210"/>
      <c r="T35" s="210"/>
      <c r="U35" s="210"/>
      <c r="V35" s="210"/>
      <c r="W35" s="210"/>
      <c r="X35" s="210"/>
      <c r="Y35" s="210"/>
      <c r="Z35" s="210"/>
      <c r="AA35" s="76"/>
      <c r="AB35" s="203">
        <v>6</v>
      </c>
      <c r="AC35" s="203"/>
      <c r="AD35" s="203"/>
      <c r="AE35" s="203"/>
      <c r="AF35" s="203"/>
      <c r="AG35" s="203"/>
      <c r="AH35" s="203"/>
      <c r="AI35" s="203"/>
      <c r="AJ35" s="203"/>
      <c r="AK35" s="202" t="s">
        <v>315</v>
      </c>
      <c r="AL35" s="202"/>
      <c r="AM35" s="204">
        <v>3478.82</v>
      </c>
      <c r="AN35" s="204"/>
      <c r="AO35" s="204"/>
      <c r="AP35" s="204"/>
      <c r="AQ35" s="204"/>
      <c r="AR35" s="204"/>
      <c r="AS35" s="47" t="s">
        <v>316</v>
      </c>
      <c r="AT35" s="47"/>
      <c r="AU35" s="205">
        <f t="shared" si="3"/>
        <v>29733.474540000003</v>
      </c>
      <c r="AV35" s="205"/>
      <c r="AW35" s="205"/>
      <c r="AX35" s="205"/>
      <c r="AY35" s="205"/>
      <c r="AZ35" s="205"/>
      <c r="BA35" s="205"/>
      <c r="BB35" s="205"/>
      <c r="BC35" s="205"/>
      <c r="BD35" s="205"/>
      <c r="BE35" s="206"/>
      <c r="BF35" s="47"/>
      <c r="BG35" s="51"/>
      <c r="CJ35" s="10" t="s">
        <v>71</v>
      </c>
      <c r="CK35" s="6" t="s">
        <v>72</v>
      </c>
      <c r="CL35" s="7">
        <v>6.66</v>
      </c>
      <c r="CM35" s="4">
        <f t="shared" si="0"/>
        <v>95544.36</v>
      </c>
    </row>
    <row r="36" spans="3:91" x14ac:dyDescent="0.25">
      <c r="C36" s="46"/>
      <c r="D36" s="47"/>
      <c r="E36" s="223" t="s">
        <v>10</v>
      </c>
      <c r="F36" s="224"/>
      <c r="G36" s="224"/>
      <c r="H36" s="224"/>
      <c r="I36" s="224"/>
      <c r="J36" s="224"/>
      <c r="K36" s="225" t="str">
        <f t="shared" si="4"/>
        <v>SODA ASH</v>
      </c>
      <c r="L36" s="225"/>
      <c r="M36" s="225"/>
      <c r="N36" s="225"/>
      <c r="O36" s="225"/>
      <c r="P36" s="225"/>
      <c r="Q36" s="225"/>
      <c r="R36" s="225"/>
      <c r="S36" s="225"/>
      <c r="T36" s="225"/>
      <c r="U36" s="225"/>
      <c r="V36" s="225"/>
      <c r="W36" s="225"/>
      <c r="X36" s="225"/>
      <c r="Y36" s="225"/>
      <c r="Z36" s="225"/>
      <c r="AA36" s="75"/>
      <c r="AB36" s="226">
        <v>20</v>
      </c>
      <c r="AC36" s="226"/>
      <c r="AD36" s="226"/>
      <c r="AE36" s="226"/>
      <c r="AF36" s="226"/>
      <c r="AG36" s="226"/>
      <c r="AH36" s="226"/>
      <c r="AI36" s="226"/>
      <c r="AJ36" s="226"/>
      <c r="AK36" s="225" t="s">
        <v>315</v>
      </c>
      <c r="AL36" s="225"/>
      <c r="AM36" s="227">
        <v>11596.08</v>
      </c>
      <c r="AN36" s="227"/>
      <c r="AO36" s="227"/>
      <c r="AP36" s="227"/>
      <c r="AQ36" s="227"/>
      <c r="AR36" s="227"/>
      <c r="AS36" s="54" t="s">
        <v>316</v>
      </c>
      <c r="AT36" s="54"/>
      <c r="AU36" s="228">
        <f>(AM36*VLOOKUP(E36,$CJ$1:$CM$1003,4,FALSE))/1000</f>
        <v>102973.19040000001</v>
      </c>
      <c r="AV36" s="228"/>
      <c r="AW36" s="228"/>
      <c r="AX36" s="228"/>
      <c r="AY36" s="228"/>
      <c r="AZ36" s="228"/>
      <c r="BA36" s="228"/>
      <c r="BB36" s="228"/>
      <c r="BC36" s="228"/>
      <c r="BD36" s="228"/>
      <c r="BE36" s="229"/>
      <c r="BF36" s="47"/>
      <c r="BG36" s="51"/>
      <c r="CJ36" s="10" t="s">
        <v>73</v>
      </c>
      <c r="CK36" s="6" t="s">
        <v>74</v>
      </c>
      <c r="CL36" s="7">
        <v>10.055604349644501</v>
      </c>
      <c r="CM36" s="4">
        <f t="shared" si="0"/>
        <v>144257.70000000001</v>
      </c>
    </row>
    <row r="37" spans="3:91" x14ac:dyDescent="0.25">
      <c r="C37" s="46"/>
      <c r="D37" s="47"/>
      <c r="E37" s="70"/>
      <c r="F37" s="70"/>
      <c r="G37" s="70"/>
      <c r="H37" s="70"/>
      <c r="I37" s="70"/>
      <c r="J37" s="70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  <c r="AA37" s="76"/>
      <c r="AB37" s="57"/>
      <c r="AC37" s="57"/>
      <c r="AD37" s="57"/>
      <c r="AE37" s="57"/>
      <c r="AF37" s="57"/>
      <c r="AG37" s="57"/>
      <c r="AH37" s="57"/>
      <c r="AI37" s="57"/>
      <c r="AJ37" s="57"/>
      <c r="AK37" s="76"/>
      <c r="AL37" s="76"/>
      <c r="AM37" s="70"/>
      <c r="AN37" s="70"/>
      <c r="AO37" s="70"/>
      <c r="AP37" s="70"/>
      <c r="AQ37" s="70"/>
      <c r="AR37" s="70"/>
      <c r="AS37" s="47"/>
      <c r="AT37" s="47"/>
      <c r="AU37" s="58"/>
      <c r="AV37" s="58"/>
      <c r="AW37" s="58"/>
      <c r="AX37" s="58"/>
      <c r="AY37" s="58"/>
      <c r="AZ37" s="58"/>
      <c r="BA37" s="58"/>
      <c r="BB37" s="58"/>
      <c r="BC37" s="58"/>
      <c r="BD37" s="58"/>
      <c r="BE37" s="58"/>
      <c r="BF37" s="47"/>
      <c r="BG37" s="51"/>
      <c r="CJ37" s="10" t="s">
        <v>75</v>
      </c>
      <c r="CK37" s="11" t="s">
        <v>76</v>
      </c>
      <c r="CL37" s="7">
        <v>8.91</v>
      </c>
      <c r="CM37" s="4">
        <f t="shared" si="0"/>
        <v>127822.86</v>
      </c>
    </row>
    <row r="38" spans="3:91" x14ac:dyDescent="0.25">
      <c r="C38" s="46"/>
      <c r="D38" s="47"/>
      <c r="E38" s="70"/>
      <c r="F38" s="70"/>
      <c r="G38" s="70"/>
      <c r="H38" s="70"/>
      <c r="I38" s="70"/>
      <c r="J38" s="70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  <c r="AA38" s="76"/>
      <c r="AB38" s="57"/>
      <c r="AC38" s="57"/>
      <c r="AD38" s="57"/>
      <c r="AE38" s="57"/>
      <c r="AF38" s="57"/>
      <c r="AG38" s="57"/>
      <c r="AH38" s="57"/>
      <c r="AI38" s="57"/>
      <c r="AJ38" s="57"/>
      <c r="AK38" s="76"/>
      <c r="AL38" s="76"/>
      <c r="AM38" s="70"/>
      <c r="AN38" s="70"/>
      <c r="AO38" s="70"/>
      <c r="AP38" s="59"/>
      <c r="AQ38" s="230" t="s">
        <v>318</v>
      </c>
      <c r="AR38" s="230"/>
      <c r="AS38" s="230"/>
      <c r="AT38" s="230"/>
      <c r="AU38" s="58" t="s">
        <v>11</v>
      </c>
      <c r="AV38" s="205">
        <f>SUM(AU31:BE36)</f>
        <v>372860.25055280008</v>
      </c>
      <c r="AW38" s="205"/>
      <c r="AX38" s="205"/>
      <c r="AY38" s="205"/>
      <c r="AZ38" s="205"/>
      <c r="BA38" s="205"/>
      <c r="BB38" s="205"/>
      <c r="BC38" s="205"/>
      <c r="BD38" s="205"/>
      <c r="BE38" s="205"/>
      <c r="BF38" s="47"/>
      <c r="BG38" s="51"/>
      <c r="CJ38" s="10" t="s">
        <v>77</v>
      </c>
      <c r="CK38" s="11" t="s">
        <v>78</v>
      </c>
      <c r="CL38" s="8">
        <v>10.63</v>
      </c>
      <c r="CM38" s="4">
        <f t="shared" si="0"/>
        <v>152497.98000000001</v>
      </c>
    </row>
    <row r="39" spans="3:91" x14ac:dyDescent="0.25">
      <c r="C39" s="46"/>
      <c r="D39" s="47"/>
      <c r="E39" s="70"/>
      <c r="F39" s="70"/>
      <c r="G39" s="70"/>
      <c r="H39" s="70"/>
      <c r="I39" s="70"/>
      <c r="J39" s="70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57"/>
      <c r="AC39" s="57"/>
      <c r="AD39" s="57"/>
      <c r="AE39" s="57"/>
      <c r="AF39" s="57"/>
      <c r="AG39" s="57"/>
      <c r="AH39" s="57"/>
      <c r="AI39" s="57"/>
      <c r="AJ39" s="57"/>
      <c r="AK39" s="76"/>
      <c r="AL39" s="76"/>
      <c r="AM39" s="70"/>
      <c r="AN39" s="70"/>
      <c r="AO39" s="70"/>
      <c r="AP39" s="59"/>
      <c r="AQ39" s="202" t="s">
        <v>317</v>
      </c>
      <c r="AR39" s="202"/>
      <c r="AS39" s="202"/>
      <c r="AT39" s="202"/>
      <c r="AU39" s="58" t="s">
        <v>11</v>
      </c>
      <c r="AV39" s="205">
        <f>AV38/AV25</f>
        <v>177.55250026323813</v>
      </c>
      <c r="AW39" s="205"/>
      <c r="AX39" s="205"/>
      <c r="AY39" s="205"/>
      <c r="AZ39" s="205"/>
      <c r="BA39" s="205"/>
      <c r="BB39" s="205"/>
      <c r="BC39" s="205"/>
      <c r="BD39" s="205"/>
      <c r="BE39" s="205"/>
      <c r="BF39" s="47"/>
      <c r="BG39" s="51"/>
      <c r="CJ39" s="10" t="s">
        <v>79</v>
      </c>
      <c r="CK39" s="11" t="s">
        <v>80</v>
      </c>
      <c r="CL39" s="8">
        <v>19.899999999999999</v>
      </c>
      <c r="CM39" s="4">
        <f t="shared" si="0"/>
        <v>285485.39999999997</v>
      </c>
    </row>
    <row r="40" spans="3:91" x14ac:dyDescent="0.25">
      <c r="C40" s="46"/>
      <c r="D40" s="47"/>
      <c r="E40" s="70"/>
      <c r="F40" s="70"/>
      <c r="G40" s="70"/>
      <c r="H40" s="70"/>
      <c r="I40" s="70"/>
      <c r="J40" s="70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  <c r="AA40" s="76"/>
      <c r="AB40" s="57"/>
      <c r="AC40" s="57"/>
      <c r="AD40" s="57"/>
      <c r="AE40" s="57"/>
      <c r="AF40" s="57"/>
      <c r="AG40" s="57"/>
      <c r="AH40" s="57"/>
      <c r="AI40" s="57"/>
      <c r="AJ40" s="57"/>
      <c r="AK40" s="76"/>
      <c r="AL40" s="76"/>
      <c r="AM40" s="70"/>
      <c r="AN40" s="70"/>
      <c r="AO40" s="70"/>
      <c r="AP40" s="70"/>
      <c r="AQ40" s="70"/>
      <c r="AR40" s="70"/>
      <c r="AS40" s="47"/>
      <c r="AT40" s="47"/>
      <c r="AU40" s="47"/>
      <c r="AV40" s="70"/>
      <c r="AW40" s="70"/>
      <c r="AX40" s="70"/>
      <c r="AY40" s="70"/>
      <c r="AZ40" s="70"/>
      <c r="BA40" s="70"/>
      <c r="BB40" s="70"/>
      <c r="BC40" s="70"/>
      <c r="BD40" s="70"/>
      <c r="BE40" s="70"/>
      <c r="BF40" s="47"/>
      <c r="BG40" s="51"/>
      <c r="CJ40" s="10" t="s">
        <v>81</v>
      </c>
      <c r="CK40" s="11" t="s">
        <v>82</v>
      </c>
      <c r="CL40" s="8">
        <v>13.35</v>
      </c>
      <c r="CM40" s="4">
        <f t="shared" si="0"/>
        <v>191519.1</v>
      </c>
    </row>
    <row r="41" spans="3:91" ht="17.25" thickBot="1" x14ac:dyDescent="0.3">
      <c r="C41" s="60"/>
      <c r="D41" s="61"/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2"/>
      <c r="CJ41" s="10" t="s">
        <v>83</v>
      </c>
      <c r="CK41" s="11" t="s">
        <v>84</v>
      </c>
      <c r="CL41" s="8">
        <v>12.75</v>
      </c>
      <c r="CM41" s="4">
        <f t="shared" si="0"/>
        <v>182911.5</v>
      </c>
    </row>
    <row r="42" spans="3:91" x14ac:dyDescent="0.25">
      <c r="CJ42" s="10" t="s">
        <v>85</v>
      </c>
      <c r="CK42" s="11" t="s">
        <v>86</v>
      </c>
      <c r="CL42" s="8">
        <v>28.05</v>
      </c>
      <c r="CM42" s="4">
        <f t="shared" si="0"/>
        <v>402405.3</v>
      </c>
    </row>
    <row r="43" spans="3:91" ht="17.25" thickBot="1" x14ac:dyDescent="0.3">
      <c r="CJ43" s="10" t="s">
        <v>87</v>
      </c>
      <c r="CK43" s="11" t="s">
        <v>88</v>
      </c>
      <c r="CL43" s="8">
        <v>27.2</v>
      </c>
      <c r="CM43" s="4">
        <f t="shared" si="0"/>
        <v>390211.2</v>
      </c>
    </row>
    <row r="44" spans="3:91" x14ac:dyDescent="0.25">
      <c r="C44" s="43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44"/>
      <c r="AV44" s="44"/>
      <c r="AW44" s="44"/>
      <c r="AX44" s="44"/>
      <c r="AY44" s="44"/>
      <c r="AZ44" s="44"/>
      <c r="BA44" s="44"/>
      <c r="BB44" s="44"/>
      <c r="BC44" s="44"/>
      <c r="BD44" s="44"/>
      <c r="BE44" s="44"/>
      <c r="BF44" s="44"/>
      <c r="BG44" s="45"/>
      <c r="CJ44" s="10" t="s">
        <v>89</v>
      </c>
      <c r="CK44" s="11" t="s">
        <v>90</v>
      </c>
      <c r="CL44" s="8">
        <v>21.194841070681722</v>
      </c>
      <c r="CM44" s="4">
        <f t="shared" si="0"/>
        <v>304061.19</v>
      </c>
    </row>
    <row r="45" spans="3:91" x14ac:dyDescent="0.25">
      <c r="C45" s="46"/>
      <c r="D45" s="47"/>
      <c r="E45" s="196" t="s">
        <v>0</v>
      </c>
      <c r="F45" s="196"/>
      <c r="G45" s="196"/>
      <c r="H45" s="196"/>
      <c r="I45" s="196"/>
      <c r="J45" s="48" t="s">
        <v>11</v>
      </c>
      <c r="K45" s="196" t="s">
        <v>328</v>
      </c>
      <c r="L45" s="196"/>
      <c r="M45" s="196"/>
      <c r="N45" s="196"/>
      <c r="O45" s="196"/>
      <c r="P45" s="196"/>
      <c r="Q45" s="196"/>
      <c r="R45" s="196"/>
      <c r="S45" s="196"/>
      <c r="T45" s="196"/>
      <c r="U45" s="196"/>
      <c r="V45" s="48"/>
      <c r="W45" s="48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48"/>
      <c r="AI45" s="50"/>
      <c r="AJ45" s="50"/>
      <c r="AK45" s="50"/>
      <c r="AL45" s="50"/>
      <c r="AM45" s="196" t="s">
        <v>3</v>
      </c>
      <c r="AN45" s="196"/>
      <c r="AO45" s="196"/>
      <c r="AP45" s="196"/>
      <c r="AQ45" s="196"/>
      <c r="AR45" s="196"/>
      <c r="AS45" s="196"/>
      <c r="AT45" s="196"/>
      <c r="AU45" s="48" t="s">
        <v>11</v>
      </c>
      <c r="AV45" s="197">
        <v>579.79999999999995</v>
      </c>
      <c r="AW45" s="197"/>
      <c r="AX45" s="197"/>
      <c r="AY45" s="197"/>
      <c r="AZ45" s="48" t="s">
        <v>319</v>
      </c>
      <c r="BA45" s="48"/>
      <c r="BB45" s="48"/>
      <c r="BC45" s="48"/>
      <c r="BD45" s="48"/>
      <c r="BE45" s="48"/>
      <c r="BF45" s="47"/>
      <c r="BG45" s="51"/>
      <c r="CJ45" s="10" t="s">
        <v>91</v>
      </c>
      <c r="CK45" s="11" t="s">
        <v>92</v>
      </c>
      <c r="CL45" s="7">
        <v>29.388728565453786</v>
      </c>
      <c r="CM45" s="4">
        <f t="shared" si="0"/>
        <v>421610.7</v>
      </c>
    </row>
    <row r="46" spans="3:91" x14ac:dyDescent="0.25">
      <c r="C46" s="46"/>
      <c r="D46" s="47"/>
      <c r="E46" s="196" t="s">
        <v>322</v>
      </c>
      <c r="F46" s="196"/>
      <c r="G46" s="196"/>
      <c r="H46" s="196"/>
      <c r="I46" s="196"/>
      <c r="J46" s="48" t="s">
        <v>11</v>
      </c>
      <c r="K46" s="196" t="s">
        <v>365</v>
      </c>
      <c r="L46" s="196"/>
      <c r="M46" s="196"/>
      <c r="N46" s="196"/>
      <c r="O46" s="196"/>
      <c r="P46" s="196"/>
      <c r="Q46" s="196"/>
      <c r="R46" s="196"/>
      <c r="S46" s="196"/>
      <c r="T46" s="196"/>
      <c r="U46" s="196"/>
      <c r="V46" s="196"/>
      <c r="W46" s="48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48"/>
      <c r="AI46" s="50"/>
      <c r="AJ46" s="50"/>
      <c r="AK46" s="50"/>
      <c r="AL46" s="50"/>
      <c r="AM46" s="196" t="s">
        <v>4</v>
      </c>
      <c r="AN46" s="196"/>
      <c r="AO46" s="196"/>
      <c r="AP46" s="196"/>
      <c r="AQ46" s="196"/>
      <c r="AR46" s="196"/>
      <c r="AS46" s="196"/>
      <c r="AT46" s="196"/>
      <c r="AU46" s="48" t="s">
        <v>11</v>
      </c>
      <c r="AV46" s="196">
        <v>2100</v>
      </c>
      <c r="AW46" s="196"/>
      <c r="AX46" s="196"/>
      <c r="AY46" s="196"/>
      <c r="AZ46" s="48" t="s">
        <v>320</v>
      </c>
      <c r="BA46" s="48"/>
      <c r="BB46" s="48"/>
      <c r="BC46" s="48"/>
      <c r="BD46" s="48"/>
      <c r="BE46" s="48"/>
      <c r="BF46" s="47"/>
      <c r="BG46" s="51"/>
      <c r="CJ46" s="10"/>
      <c r="CK46" s="11"/>
      <c r="CL46" s="7"/>
      <c r="CM46" s="4"/>
    </row>
    <row r="47" spans="3:91" x14ac:dyDescent="0.25">
      <c r="C47" s="46"/>
      <c r="D47" s="47"/>
      <c r="E47" s="196" t="s">
        <v>1</v>
      </c>
      <c r="F47" s="196"/>
      <c r="G47" s="196"/>
      <c r="H47" s="196"/>
      <c r="I47" s="196"/>
      <c r="J47" s="48" t="s">
        <v>11</v>
      </c>
      <c r="K47" s="196" t="s">
        <v>363</v>
      </c>
      <c r="L47" s="196"/>
      <c r="M47" s="196"/>
      <c r="N47" s="196"/>
      <c r="O47" s="196"/>
      <c r="P47" s="196"/>
      <c r="Q47" s="196"/>
      <c r="R47" s="196"/>
      <c r="S47" s="196"/>
      <c r="T47" s="196"/>
      <c r="U47" s="196"/>
      <c r="V47" s="48"/>
      <c r="W47" s="48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8"/>
      <c r="AI47" s="50"/>
      <c r="AJ47" s="50"/>
      <c r="AK47" s="50"/>
      <c r="AL47" s="50"/>
      <c r="AM47" s="196"/>
      <c r="AN47" s="196"/>
      <c r="AO47" s="196"/>
      <c r="AP47" s="196"/>
      <c r="AQ47" s="196"/>
      <c r="AR47" s="196"/>
      <c r="AS47" s="196"/>
      <c r="AT47" s="196"/>
      <c r="AU47" s="48"/>
      <c r="AV47" s="198"/>
      <c r="AW47" s="198"/>
      <c r="AX47" s="198"/>
      <c r="AY47" s="198"/>
      <c r="AZ47" s="48"/>
      <c r="BA47" s="48"/>
      <c r="BB47" s="48"/>
      <c r="BC47" s="48"/>
      <c r="BD47" s="48"/>
      <c r="BE47" s="48"/>
      <c r="BF47" s="47"/>
      <c r="BG47" s="51"/>
      <c r="CJ47" s="10" t="s">
        <v>93</v>
      </c>
      <c r="CK47" s="11" t="s">
        <v>94</v>
      </c>
      <c r="CL47" s="8">
        <v>10.32</v>
      </c>
      <c r="CM47" s="4">
        <f t="shared" si="0"/>
        <v>148050.72</v>
      </c>
    </row>
    <row r="48" spans="3:91" x14ac:dyDescent="0.25">
      <c r="C48" s="46"/>
      <c r="D48" s="47"/>
      <c r="E48" s="196" t="s">
        <v>2</v>
      </c>
      <c r="F48" s="196"/>
      <c r="G48" s="196"/>
      <c r="H48" s="196"/>
      <c r="I48" s="196"/>
      <c r="J48" s="48" t="s">
        <v>11</v>
      </c>
      <c r="K48" s="196" t="s">
        <v>337</v>
      </c>
      <c r="L48" s="196"/>
      <c r="M48" s="196"/>
      <c r="N48" s="196"/>
      <c r="O48" s="196"/>
      <c r="P48" s="196"/>
      <c r="Q48" s="196"/>
      <c r="R48" s="196"/>
      <c r="S48" s="196"/>
      <c r="T48" s="196"/>
      <c r="U48" s="196"/>
      <c r="V48" s="48"/>
      <c r="W48" s="48"/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8"/>
      <c r="AJ48" s="48"/>
      <c r="AK48" s="48"/>
      <c r="AL48" s="48"/>
      <c r="AM48" s="196"/>
      <c r="AN48" s="196"/>
      <c r="AO48" s="196"/>
      <c r="AP48" s="196"/>
      <c r="AQ48" s="196"/>
      <c r="AR48" s="196"/>
      <c r="AS48" s="196"/>
      <c r="AT48" s="196"/>
      <c r="AU48" s="48"/>
      <c r="AV48" s="48"/>
      <c r="AW48" s="48"/>
      <c r="AX48" s="48"/>
      <c r="AY48" s="48"/>
      <c r="AZ48" s="48"/>
      <c r="BA48" s="48"/>
      <c r="BB48" s="48"/>
      <c r="BC48" s="48"/>
      <c r="BD48" s="48"/>
      <c r="BE48" s="48"/>
      <c r="BF48" s="47"/>
      <c r="BG48" s="51"/>
      <c r="CJ48" s="10" t="s">
        <v>95</v>
      </c>
      <c r="CK48" s="11" t="s">
        <v>96</v>
      </c>
      <c r="CL48" s="8">
        <v>8.36</v>
      </c>
      <c r="CM48" s="4">
        <f t="shared" si="0"/>
        <v>119932.56</v>
      </c>
    </row>
    <row r="49" spans="3:91" x14ac:dyDescent="0.25">
      <c r="C49" s="46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47"/>
      <c r="AJ49" s="47"/>
      <c r="AK49" s="47"/>
      <c r="AL49" s="47"/>
      <c r="AM49" s="47"/>
      <c r="AN49" s="47"/>
      <c r="AO49" s="47"/>
      <c r="AP49" s="47"/>
      <c r="AQ49" s="47"/>
      <c r="AR49" s="47"/>
      <c r="AS49" s="47"/>
      <c r="AT49" s="47"/>
      <c r="AU49" s="47"/>
      <c r="AV49" s="47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51"/>
      <c r="CJ49" s="10" t="s">
        <v>97</v>
      </c>
      <c r="CK49" s="11" t="s">
        <v>98</v>
      </c>
      <c r="CL49" s="8">
        <v>7.56</v>
      </c>
      <c r="CM49" s="4">
        <f t="shared" si="0"/>
        <v>108455.76</v>
      </c>
    </row>
    <row r="50" spans="3:91" x14ac:dyDescent="0.25">
      <c r="C50" s="46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47"/>
      <c r="AJ50" s="47"/>
      <c r="AK50" s="47"/>
      <c r="AL50" s="47"/>
      <c r="AM50" s="47"/>
      <c r="AN50" s="47"/>
      <c r="AO50" s="47"/>
      <c r="AP50" s="47"/>
      <c r="AQ50" s="47"/>
      <c r="AR50" s="47"/>
      <c r="AS50" s="47"/>
      <c r="AT50" s="47"/>
      <c r="AU50" s="47"/>
      <c r="AV50" s="47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51"/>
      <c r="CJ50" s="10" t="s">
        <v>99</v>
      </c>
      <c r="CK50" s="11" t="s">
        <v>100</v>
      </c>
      <c r="CL50" s="7">
        <v>7.185372229192807</v>
      </c>
      <c r="CM50" s="4">
        <f t="shared" si="0"/>
        <v>103081.35</v>
      </c>
    </row>
    <row r="51" spans="3:91" x14ac:dyDescent="0.25">
      <c r="C51" s="46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  <c r="AA51" s="47"/>
      <c r="AB51" s="47"/>
      <c r="AC51" s="47"/>
      <c r="AD51" s="47"/>
      <c r="AE51" s="47"/>
      <c r="AF51" s="47"/>
      <c r="AG51" s="47"/>
      <c r="AH51" s="47"/>
      <c r="AI51" s="47"/>
      <c r="AJ51" s="47"/>
      <c r="AK51" s="47"/>
      <c r="AL51" s="47"/>
      <c r="AM51" s="47"/>
      <c r="AN51" s="47"/>
      <c r="AO51" s="47"/>
      <c r="AP51" s="47"/>
      <c r="AQ51" s="47"/>
      <c r="AR51" s="47"/>
      <c r="AS51" s="47"/>
      <c r="AT51" s="47"/>
      <c r="AU51" s="47"/>
      <c r="AV51" s="47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51"/>
      <c r="CJ51" s="10" t="s">
        <v>101</v>
      </c>
      <c r="CK51" s="11" t="s">
        <v>102</v>
      </c>
      <c r="CL51" s="7">
        <v>6.0066583019657047</v>
      </c>
      <c r="CM51" s="4">
        <f t="shared" si="0"/>
        <v>86171.520000000004</v>
      </c>
    </row>
    <row r="52" spans="3:91" x14ac:dyDescent="0.25">
      <c r="C52" s="46"/>
      <c r="D52" s="47"/>
      <c r="E52" s="208" t="s">
        <v>5</v>
      </c>
      <c r="F52" s="209"/>
      <c r="G52" s="209"/>
      <c r="H52" s="209"/>
      <c r="I52" s="209"/>
      <c r="J52" s="209"/>
      <c r="K52" s="210" t="str">
        <f t="shared" ref="K52" si="5">VLOOKUP(E52,$CJ$1:$CM$1003,2,FALSE)</f>
        <v>NOVACRON YELLOW S-3R</v>
      </c>
      <c r="L52" s="210"/>
      <c r="M52" s="210"/>
      <c r="N52" s="210"/>
      <c r="O52" s="210"/>
      <c r="P52" s="210"/>
      <c r="Q52" s="210"/>
      <c r="R52" s="210"/>
      <c r="S52" s="210"/>
      <c r="T52" s="210"/>
      <c r="U52" s="210"/>
      <c r="V52" s="210"/>
      <c r="W52" s="210"/>
      <c r="X52" s="210"/>
      <c r="Y52" s="73"/>
      <c r="Z52" s="73"/>
      <c r="AA52" s="73"/>
      <c r="AB52" s="211">
        <v>0.61</v>
      </c>
      <c r="AC52" s="211"/>
      <c r="AD52" s="211"/>
      <c r="AE52" s="211"/>
      <c r="AF52" s="211"/>
      <c r="AG52" s="211"/>
      <c r="AH52" s="211"/>
      <c r="AI52" s="211"/>
      <c r="AJ52" s="211"/>
      <c r="AK52" s="210" t="s">
        <v>315</v>
      </c>
      <c r="AL52" s="210"/>
      <c r="AM52" s="212">
        <v>353.68</v>
      </c>
      <c r="AN52" s="212"/>
      <c r="AO52" s="212"/>
      <c r="AP52" s="212"/>
      <c r="AQ52" s="212"/>
      <c r="AR52" s="212"/>
      <c r="AS52" s="52" t="s">
        <v>316</v>
      </c>
      <c r="AT52" s="52"/>
      <c r="AU52" s="213">
        <f>(AM52*VLOOKUP(E52,$CJ$1:$CM$1003,4,FALSE))/1000</f>
        <v>34350.257505599999</v>
      </c>
      <c r="AV52" s="213"/>
      <c r="AW52" s="213"/>
      <c r="AX52" s="213"/>
      <c r="AY52" s="213"/>
      <c r="AZ52" s="213"/>
      <c r="BA52" s="213"/>
      <c r="BB52" s="213"/>
      <c r="BC52" s="213"/>
      <c r="BD52" s="213"/>
      <c r="BE52" s="214"/>
      <c r="BF52" s="47"/>
      <c r="BG52" s="51"/>
      <c r="CJ52" s="10" t="s">
        <v>103</v>
      </c>
      <c r="CK52" s="11" t="s">
        <v>104</v>
      </c>
      <c r="CL52" s="7">
        <v>7.8263355639202565</v>
      </c>
      <c r="CM52" s="4">
        <f t="shared" si="0"/>
        <v>112276.61</v>
      </c>
    </row>
    <row r="53" spans="3:91" x14ac:dyDescent="0.25">
      <c r="C53" s="46"/>
      <c r="D53" s="47"/>
      <c r="E53" s="200" t="s">
        <v>7</v>
      </c>
      <c r="F53" s="201"/>
      <c r="G53" s="201"/>
      <c r="H53" s="201"/>
      <c r="I53" s="201"/>
      <c r="J53" s="201"/>
      <c r="K53" s="225" t="str">
        <f>VLOOKUP(E53,$CJ$1:$CM$1003,2,FALSE)</f>
        <v>NOVACRON DARK BLUE S-GL</v>
      </c>
      <c r="L53" s="225"/>
      <c r="M53" s="225"/>
      <c r="N53" s="225"/>
      <c r="O53" s="225"/>
      <c r="P53" s="225"/>
      <c r="Q53" s="225"/>
      <c r="R53" s="225"/>
      <c r="S53" s="225"/>
      <c r="T53" s="225"/>
      <c r="U53" s="225"/>
      <c r="V53" s="225"/>
      <c r="W53" s="225"/>
      <c r="X53" s="225"/>
      <c r="Y53" s="225"/>
      <c r="Z53" s="225"/>
      <c r="AA53" s="76"/>
      <c r="AB53" s="203">
        <v>3.4000000000000002E-2</v>
      </c>
      <c r="AC53" s="203"/>
      <c r="AD53" s="203"/>
      <c r="AE53" s="203"/>
      <c r="AF53" s="203"/>
      <c r="AG53" s="203"/>
      <c r="AH53" s="203"/>
      <c r="AI53" s="203"/>
      <c r="AJ53" s="203"/>
      <c r="AK53" s="202" t="s">
        <v>315</v>
      </c>
      <c r="AL53" s="202"/>
      <c r="AM53" s="204">
        <v>19.71</v>
      </c>
      <c r="AN53" s="204"/>
      <c r="AO53" s="204"/>
      <c r="AP53" s="204"/>
      <c r="AQ53" s="204"/>
      <c r="AR53" s="204"/>
      <c r="AS53" s="47" t="s">
        <v>316</v>
      </c>
      <c r="AT53" s="47"/>
      <c r="AU53" s="205">
        <f t="shared" ref="AU53:AU56" si="6">(AM53*VLOOKUP(E53,$CJ$1:$CM$1003,4,FALSE))/1000</f>
        <v>2397.8019168000001</v>
      </c>
      <c r="AV53" s="205"/>
      <c r="AW53" s="205"/>
      <c r="AX53" s="205"/>
      <c r="AY53" s="205"/>
      <c r="AZ53" s="205"/>
      <c r="BA53" s="205"/>
      <c r="BB53" s="205"/>
      <c r="BC53" s="205"/>
      <c r="BD53" s="205"/>
      <c r="BE53" s="206"/>
      <c r="BF53" s="47"/>
      <c r="BG53" s="51"/>
      <c r="CJ53" s="10" t="s">
        <v>105</v>
      </c>
      <c r="CK53" s="11" t="s">
        <v>106</v>
      </c>
      <c r="CL53" s="7">
        <v>5.4474048515265583</v>
      </c>
      <c r="CM53" s="4">
        <f t="shared" si="0"/>
        <v>78148.47</v>
      </c>
    </row>
    <row r="54" spans="3:91" x14ac:dyDescent="0.25">
      <c r="C54" s="46"/>
      <c r="D54" s="47"/>
      <c r="E54" s="216" t="s">
        <v>8</v>
      </c>
      <c r="F54" s="217"/>
      <c r="G54" s="217"/>
      <c r="H54" s="217"/>
      <c r="I54" s="217"/>
      <c r="J54" s="217"/>
      <c r="K54" s="218" t="str">
        <f t="shared" ref="K54:K56" si="7">VLOOKUP(E54,$CJ$1:$CM$1003,2,FALSE)</f>
        <v>FIMBIL EAS 40 NEW</v>
      </c>
      <c r="L54" s="218"/>
      <c r="M54" s="218"/>
      <c r="N54" s="218"/>
      <c r="O54" s="218"/>
      <c r="P54" s="218"/>
      <c r="Q54" s="218"/>
      <c r="R54" s="218"/>
      <c r="S54" s="218"/>
      <c r="T54" s="218"/>
      <c r="U54" s="218"/>
      <c r="V54" s="218"/>
      <c r="W54" s="218"/>
      <c r="X54" s="218"/>
      <c r="Y54" s="74"/>
      <c r="Z54" s="74"/>
      <c r="AA54" s="74"/>
      <c r="AB54" s="219">
        <v>4</v>
      </c>
      <c r="AC54" s="219"/>
      <c r="AD54" s="219"/>
      <c r="AE54" s="219"/>
      <c r="AF54" s="219"/>
      <c r="AG54" s="219"/>
      <c r="AH54" s="219"/>
      <c r="AI54" s="219"/>
      <c r="AJ54" s="219"/>
      <c r="AK54" s="218" t="s">
        <v>315</v>
      </c>
      <c r="AL54" s="218"/>
      <c r="AM54" s="248">
        <v>2319.2199999999998</v>
      </c>
      <c r="AN54" s="248"/>
      <c r="AO54" s="248"/>
      <c r="AP54" s="248"/>
      <c r="AQ54" s="248"/>
      <c r="AR54" s="248"/>
      <c r="AS54" s="55" t="s">
        <v>316</v>
      </c>
      <c r="AT54" s="55"/>
      <c r="AU54" s="221">
        <f t="shared" si="6"/>
        <v>47841.194850799991</v>
      </c>
      <c r="AV54" s="221"/>
      <c r="AW54" s="221"/>
      <c r="AX54" s="221"/>
      <c r="AY54" s="221"/>
      <c r="AZ54" s="221"/>
      <c r="BA54" s="221"/>
      <c r="BB54" s="221"/>
      <c r="BC54" s="221"/>
      <c r="BD54" s="221"/>
      <c r="BE54" s="222"/>
      <c r="BF54" s="47"/>
      <c r="BG54" s="51"/>
      <c r="CJ54" s="10" t="s">
        <v>107</v>
      </c>
      <c r="CK54" s="11" t="s">
        <v>108</v>
      </c>
      <c r="CL54" s="7">
        <v>7.1763592639063152</v>
      </c>
      <c r="CM54" s="4">
        <f t="shared" si="0"/>
        <v>102952.05</v>
      </c>
    </row>
    <row r="55" spans="3:91" x14ac:dyDescent="0.25">
      <c r="C55" s="46"/>
      <c r="D55" s="47"/>
      <c r="E55" s="200" t="s">
        <v>183</v>
      </c>
      <c r="F55" s="201"/>
      <c r="G55" s="201"/>
      <c r="H55" s="201"/>
      <c r="I55" s="201"/>
      <c r="J55" s="201"/>
      <c r="K55" s="202" t="str">
        <f t="shared" si="7"/>
        <v>CAUSTIC SODA LIQ</v>
      </c>
      <c r="L55" s="202"/>
      <c r="M55" s="202"/>
      <c r="N55" s="202"/>
      <c r="O55" s="202"/>
      <c r="P55" s="202"/>
      <c r="Q55" s="202"/>
      <c r="R55" s="202"/>
      <c r="S55" s="202"/>
      <c r="T55" s="202"/>
      <c r="U55" s="202"/>
      <c r="V55" s="202"/>
      <c r="W55" s="202"/>
      <c r="X55" s="202"/>
      <c r="Y55" s="76"/>
      <c r="Z55" s="76"/>
      <c r="AA55" s="76"/>
      <c r="AB55" s="203">
        <v>6</v>
      </c>
      <c r="AC55" s="203"/>
      <c r="AD55" s="203"/>
      <c r="AE55" s="203"/>
      <c r="AF55" s="203"/>
      <c r="AG55" s="203"/>
      <c r="AH55" s="203"/>
      <c r="AI55" s="203"/>
      <c r="AJ55" s="203"/>
      <c r="AK55" s="202" t="s">
        <v>315</v>
      </c>
      <c r="AL55" s="202"/>
      <c r="AM55" s="212">
        <v>3478.82</v>
      </c>
      <c r="AN55" s="212"/>
      <c r="AO55" s="212"/>
      <c r="AP55" s="212"/>
      <c r="AQ55" s="212"/>
      <c r="AR55" s="212"/>
      <c r="AS55" s="47" t="s">
        <v>316</v>
      </c>
      <c r="AT55" s="47"/>
      <c r="AU55" s="205">
        <f t="shared" si="6"/>
        <v>29733.474540000003</v>
      </c>
      <c r="AV55" s="205"/>
      <c r="AW55" s="205"/>
      <c r="AX55" s="205"/>
      <c r="AY55" s="205"/>
      <c r="AZ55" s="205"/>
      <c r="BA55" s="205"/>
      <c r="BB55" s="205"/>
      <c r="BC55" s="205"/>
      <c r="BD55" s="205"/>
      <c r="BE55" s="206"/>
      <c r="BF55" s="47"/>
      <c r="BG55" s="51"/>
      <c r="CJ55" s="10" t="s">
        <v>109</v>
      </c>
      <c r="CK55" s="11" t="s">
        <v>110</v>
      </c>
      <c r="CL55" s="7">
        <v>6.1914303638644919</v>
      </c>
      <c r="CM55" s="4">
        <f t="shared" si="0"/>
        <v>88822.26</v>
      </c>
    </row>
    <row r="56" spans="3:91" x14ac:dyDescent="0.25">
      <c r="C56" s="46"/>
      <c r="D56" s="47"/>
      <c r="E56" s="223" t="s">
        <v>10</v>
      </c>
      <c r="F56" s="224"/>
      <c r="G56" s="224"/>
      <c r="H56" s="224"/>
      <c r="I56" s="224"/>
      <c r="J56" s="224"/>
      <c r="K56" s="225" t="str">
        <f t="shared" si="7"/>
        <v>SODA ASH</v>
      </c>
      <c r="L56" s="225"/>
      <c r="M56" s="225"/>
      <c r="N56" s="225"/>
      <c r="O56" s="225"/>
      <c r="P56" s="225"/>
      <c r="Q56" s="225"/>
      <c r="R56" s="225"/>
      <c r="S56" s="225"/>
      <c r="T56" s="225"/>
      <c r="U56" s="225"/>
      <c r="V56" s="225"/>
      <c r="W56" s="225"/>
      <c r="X56" s="225"/>
      <c r="Y56" s="75"/>
      <c r="Z56" s="75"/>
      <c r="AA56" s="75"/>
      <c r="AB56" s="226">
        <v>20</v>
      </c>
      <c r="AC56" s="226"/>
      <c r="AD56" s="226"/>
      <c r="AE56" s="226"/>
      <c r="AF56" s="226"/>
      <c r="AG56" s="226"/>
      <c r="AH56" s="226"/>
      <c r="AI56" s="226"/>
      <c r="AJ56" s="226"/>
      <c r="AK56" s="225" t="s">
        <v>315</v>
      </c>
      <c r="AL56" s="225"/>
      <c r="AM56" s="227">
        <v>1596.08</v>
      </c>
      <c r="AN56" s="227"/>
      <c r="AO56" s="227"/>
      <c r="AP56" s="227"/>
      <c r="AQ56" s="227"/>
      <c r="AR56" s="227"/>
      <c r="AS56" s="54" t="s">
        <v>316</v>
      </c>
      <c r="AT56" s="54"/>
      <c r="AU56" s="228">
        <f t="shared" si="6"/>
        <v>14173.190399999998</v>
      </c>
      <c r="AV56" s="228"/>
      <c r="AW56" s="228"/>
      <c r="AX56" s="228"/>
      <c r="AY56" s="228"/>
      <c r="AZ56" s="228"/>
      <c r="BA56" s="228"/>
      <c r="BB56" s="228"/>
      <c r="BC56" s="228"/>
      <c r="BD56" s="228"/>
      <c r="BE56" s="229"/>
      <c r="BF56" s="47"/>
      <c r="BG56" s="51"/>
      <c r="CJ56" s="10" t="s">
        <v>111</v>
      </c>
      <c r="CK56" s="11" t="s">
        <v>112</v>
      </c>
      <c r="CL56" s="7">
        <v>6.0397867001254708</v>
      </c>
      <c r="CM56" s="4">
        <f t="shared" si="0"/>
        <v>86646.78</v>
      </c>
    </row>
    <row r="57" spans="3:91" x14ac:dyDescent="0.25">
      <c r="C57" s="46"/>
      <c r="D57" s="47"/>
      <c r="E57" s="70"/>
      <c r="F57" s="70"/>
      <c r="G57" s="70"/>
      <c r="H57" s="70"/>
      <c r="I57" s="70"/>
      <c r="J57" s="70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57"/>
      <c r="AC57" s="57"/>
      <c r="AD57" s="57"/>
      <c r="AE57" s="57"/>
      <c r="AF57" s="57"/>
      <c r="AG57" s="57"/>
      <c r="AH57" s="57"/>
      <c r="AI57" s="57"/>
      <c r="AJ57" s="57"/>
      <c r="AK57" s="76"/>
      <c r="AL57" s="76"/>
      <c r="AM57" s="70"/>
      <c r="AN57" s="70"/>
      <c r="AO57" s="70"/>
      <c r="AP57" s="70"/>
      <c r="AQ57" s="70"/>
      <c r="AR57" s="70"/>
      <c r="AS57" s="47"/>
      <c r="AT57" s="47"/>
      <c r="AU57" s="58"/>
      <c r="AV57" s="58"/>
      <c r="AW57" s="58"/>
      <c r="AX57" s="58"/>
      <c r="AY57" s="58"/>
      <c r="AZ57" s="58"/>
      <c r="BA57" s="58"/>
      <c r="BB57" s="58"/>
      <c r="BC57" s="58"/>
      <c r="BD57" s="58"/>
      <c r="BE57" s="58"/>
      <c r="BF57" s="47"/>
      <c r="BG57" s="51"/>
      <c r="CJ57" s="10" t="s">
        <v>113</v>
      </c>
      <c r="CK57" s="11" t="s">
        <v>114</v>
      </c>
      <c r="CL57" s="7">
        <v>8.1017858636553743</v>
      </c>
      <c r="CM57" s="4">
        <f t="shared" si="0"/>
        <v>116228.22</v>
      </c>
    </row>
    <row r="58" spans="3:91" x14ac:dyDescent="0.25">
      <c r="C58" s="46"/>
      <c r="D58" s="47"/>
      <c r="E58" s="70"/>
      <c r="F58" s="70"/>
      <c r="G58" s="70"/>
      <c r="H58" s="70"/>
      <c r="I58" s="70"/>
      <c r="J58" s="70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  <c r="Z58" s="76"/>
      <c r="AA58" s="76"/>
      <c r="AB58" s="57"/>
      <c r="AC58" s="57"/>
      <c r="AD58" s="57"/>
      <c r="AE58" s="57"/>
      <c r="AF58" s="57"/>
      <c r="AG58" s="57"/>
      <c r="AH58" s="57"/>
      <c r="AI58" s="57"/>
      <c r="AJ58" s="57"/>
      <c r="AK58" s="76"/>
      <c r="AL58" s="76"/>
      <c r="AM58" s="70"/>
      <c r="AN58" s="70"/>
      <c r="AO58" s="70"/>
      <c r="AP58" s="59"/>
      <c r="AQ58" s="230" t="s">
        <v>318</v>
      </c>
      <c r="AR58" s="230"/>
      <c r="AS58" s="230"/>
      <c r="AT58" s="230"/>
      <c r="AU58" s="58" t="s">
        <v>11</v>
      </c>
      <c r="AV58" s="205">
        <f>SUM(AU52:BE56)</f>
        <v>128495.91921319999</v>
      </c>
      <c r="AW58" s="205"/>
      <c r="AX58" s="205"/>
      <c r="AY58" s="205"/>
      <c r="AZ58" s="205"/>
      <c r="BA58" s="205"/>
      <c r="BB58" s="205"/>
      <c r="BC58" s="205"/>
      <c r="BD58" s="205"/>
      <c r="BE58" s="205"/>
      <c r="BF58" s="47"/>
      <c r="BG58" s="51"/>
      <c r="CJ58" s="10" t="s">
        <v>115</v>
      </c>
      <c r="CK58" s="11" t="s">
        <v>116</v>
      </c>
      <c r="CL58" s="7">
        <v>13.444857800083646</v>
      </c>
      <c r="CM58" s="4">
        <f t="shared" si="0"/>
        <v>192879.93</v>
      </c>
    </row>
    <row r="59" spans="3:91" x14ac:dyDescent="0.25">
      <c r="C59" s="46"/>
      <c r="D59" s="47"/>
      <c r="E59" s="70"/>
      <c r="F59" s="70"/>
      <c r="G59" s="70"/>
      <c r="H59" s="70"/>
      <c r="I59" s="70"/>
      <c r="J59" s="70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  <c r="AA59" s="76"/>
      <c r="AB59" s="57"/>
      <c r="AC59" s="57"/>
      <c r="AD59" s="57"/>
      <c r="AE59" s="57"/>
      <c r="AF59" s="57"/>
      <c r="AG59" s="57"/>
      <c r="AH59" s="57"/>
      <c r="AI59" s="57"/>
      <c r="AJ59" s="57"/>
      <c r="AK59" s="76"/>
      <c r="AL59" s="76"/>
      <c r="AM59" s="70"/>
      <c r="AN59" s="70"/>
      <c r="AO59" s="70"/>
      <c r="AP59" s="59"/>
      <c r="AQ59" s="202" t="s">
        <v>317</v>
      </c>
      <c r="AR59" s="202"/>
      <c r="AS59" s="202"/>
      <c r="AT59" s="202"/>
      <c r="AU59" s="58" t="s">
        <v>11</v>
      </c>
      <c r="AV59" s="205">
        <f>AV58/AV46</f>
        <v>61.188532958666663</v>
      </c>
      <c r="AW59" s="205"/>
      <c r="AX59" s="205"/>
      <c r="AY59" s="205"/>
      <c r="AZ59" s="205"/>
      <c r="BA59" s="205"/>
      <c r="BB59" s="205"/>
      <c r="BC59" s="205"/>
      <c r="BD59" s="205"/>
      <c r="BE59" s="205"/>
      <c r="BF59" s="47"/>
      <c r="BG59" s="51"/>
      <c r="CJ59" s="10" t="s">
        <v>117</v>
      </c>
      <c r="CK59" s="11" t="s">
        <v>118</v>
      </c>
      <c r="CL59" s="7">
        <v>5.9245141502857939</v>
      </c>
      <c r="CM59" s="4">
        <f t="shared" si="0"/>
        <v>84993.08</v>
      </c>
    </row>
    <row r="60" spans="3:91" x14ac:dyDescent="0.25">
      <c r="C60" s="46"/>
      <c r="D60" s="47"/>
      <c r="E60" s="70"/>
      <c r="F60" s="70"/>
      <c r="G60" s="70"/>
      <c r="H60" s="70"/>
      <c r="I60" s="70"/>
      <c r="J60" s="70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  <c r="AA60" s="76"/>
      <c r="AB60" s="57"/>
      <c r="AC60" s="57"/>
      <c r="AD60" s="57"/>
      <c r="AE60" s="57"/>
      <c r="AF60" s="57"/>
      <c r="AG60" s="57"/>
      <c r="AH60" s="57"/>
      <c r="AI60" s="57"/>
      <c r="AJ60" s="57"/>
      <c r="AK60" s="76"/>
      <c r="AL60" s="76"/>
      <c r="AM60" s="70"/>
      <c r="AN60" s="70"/>
      <c r="AO60" s="70"/>
      <c r="AP60" s="70"/>
      <c r="AQ60" s="70"/>
      <c r="AR60" s="70"/>
      <c r="AS60" s="47"/>
      <c r="AT60" s="47"/>
      <c r="AU60" s="47"/>
      <c r="AV60" s="70"/>
      <c r="AW60" s="70"/>
      <c r="AX60" s="70"/>
      <c r="AY60" s="70"/>
      <c r="AZ60" s="70"/>
      <c r="BA60" s="70"/>
      <c r="BB60" s="70"/>
      <c r="BC60" s="70"/>
      <c r="BD60" s="70"/>
      <c r="BE60" s="70"/>
      <c r="BF60" s="47"/>
      <c r="BG60" s="51"/>
      <c r="CJ60" s="10" t="s">
        <v>119</v>
      </c>
      <c r="CK60" s="11" t="s">
        <v>120</v>
      </c>
      <c r="CL60" s="7">
        <v>22.600925693573121</v>
      </c>
      <c r="CM60" s="4">
        <f t="shared" si="0"/>
        <v>324232.88</v>
      </c>
    </row>
    <row r="61" spans="3:91" ht="17.25" thickBot="1" x14ac:dyDescent="0.3">
      <c r="C61" s="60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/>
      <c r="BG61" s="62"/>
      <c r="CJ61" s="10" t="s">
        <v>121</v>
      </c>
      <c r="CK61" s="11" t="s">
        <v>122</v>
      </c>
      <c r="CL61" s="7">
        <v>16.283755053673499</v>
      </c>
      <c r="CM61" s="4">
        <f t="shared" si="0"/>
        <v>233606.75</v>
      </c>
    </row>
    <row r="62" spans="3:91" x14ac:dyDescent="0.25">
      <c r="CJ62" s="10" t="s">
        <v>123</v>
      </c>
      <c r="CK62" s="11" t="s">
        <v>124</v>
      </c>
      <c r="CL62" s="7">
        <v>12.855069705841348</v>
      </c>
      <c r="CM62" s="4">
        <f t="shared" si="0"/>
        <v>184418.83</v>
      </c>
    </row>
    <row r="63" spans="3:91" ht="17.25" thickBot="1" x14ac:dyDescent="0.3">
      <c r="CJ63" s="10" t="s">
        <v>125</v>
      </c>
      <c r="CK63" s="11" t="s">
        <v>126</v>
      </c>
      <c r="CL63" s="7">
        <v>17.105289976300014</v>
      </c>
      <c r="CM63" s="4">
        <f t="shared" si="0"/>
        <v>245392.49</v>
      </c>
    </row>
    <row r="64" spans="3:91" x14ac:dyDescent="0.25">
      <c r="C64" s="43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44"/>
      <c r="AV64" s="44"/>
      <c r="AW64" s="44"/>
      <c r="AX64" s="44"/>
      <c r="AY64" s="44"/>
      <c r="AZ64" s="44"/>
      <c r="BA64" s="44"/>
      <c r="BB64" s="44"/>
      <c r="BC64" s="44"/>
      <c r="BD64" s="44"/>
      <c r="BE64" s="44"/>
      <c r="BF64" s="44"/>
      <c r="BG64" s="45"/>
      <c r="CJ64" s="10" t="s">
        <v>127</v>
      </c>
      <c r="CK64" s="11" t="s">
        <v>128</v>
      </c>
      <c r="CL64" s="7">
        <v>22.969960964728845</v>
      </c>
      <c r="CM64" s="4">
        <f t="shared" si="0"/>
        <v>329527.06</v>
      </c>
    </row>
    <row r="65" spans="3:91" x14ac:dyDescent="0.25">
      <c r="C65" s="46"/>
      <c r="D65" s="47"/>
      <c r="E65" s="196" t="s">
        <v>0</v>
      </c>
      <c r="F65" s="196"/>
      <c r="G65" s="196"/>
      <c r="H65" s="196"/>
      <c r="I65" s="196"/>
      <c r="J65" s="48" t="s">
        <v>11</v>
      </c>
      <c r="K65" s="196" t="s">
        <v>340</v>
      </c>
      <c r="L65" s="196"/>
      <c r="M65" s="196"/>
      <c r="N65" s="196"/>
      <c r="O65" s="196"/>
      <c r="P65" s="196"/>
      <c r="Q65" s="196"/>
      <c r="R65" s="196"/>
      <c r="S65" s="196"/>
      <c r="T65" s="196"/>
      <c r="U65" s="196"/>
      <c r="V65" s="48"/>
      <c r="W65" s="48"/>
      <c r="X65" s="49"/>
      <c r="Y65" s="49"/>
      <c r="Z65" s="49"/>
      <c r="AA65" s="49"/>
      <c r="AB65" s="49"/>
      <c r="AC65" s="49"/>
      <c r="AD65" s="49"/>
      <c r="AE65" s="49"/>
      <c r="AF65" s="49"/>
      <c r="AG65" s="49"/>
      <c r="AH65" s="48"/>
      <c r="AI65" s="50"/>
      <c r="AJ65" s="50"/>
      <c r="AK65" s="50"/>
      <c r="AL65" s="50"/>
      <c r="AM65" s="196" t="s">
        <v>3</v>
      </c>
      <c r="AN65" s="196"/>
      <c r="AO65" s="196"/>
      <c r="AP65" s="196"/>
      <c r="AQ65" s="196"/>
      <c r="AR65" s="196"/>
      <c r="AS65" s="196"/>
      <c r="AT65" s="196"/>
      <c r="AU65" s="48" t="s">
        <v>11</v>
      </c>
      <c r="AV65" s="197">
        <v>579.79999999999995</v>
      </c>
      <c r="AW65" s="197"/>
      <c r="AX65" s="197"/>
      <c r="AY65" s="197"/>
      <c r="AZ65" s="48" t="s">
        <v>319</v>
      </c>
      <c r="BA65" s="48"/>
      <c r="BB65" s="48"/>
      <c r="BC65" s="48"/>
      <c r="BD65" s="48"/>
      <c r="BE65" s="48"/>
      <c r="BF65" s="47"/>
      <c r="BG65" s="51"/>
      <c r="CJ65" s="10" t="s">
        <v>129</v>
      </c>
      <c r="CK65" s="11" t="s">
        <v>130</v>
      </c>
      <c r="CL65" s="7">
        <v>20.822014498815001</v>
      </c>
      <c r="CM65" s="4">
        <f t="shared" si="0"/>
        <v>298712.62</v>
      </c>
    </row>
    <row r="66" spans="3:91" x14ac:dyDescent="0.25">
      <c r="C66" s="46"/>
      <c r="D66" s="47"/>
      <c r="E66" s="196" t="s">
        <v>322</v>
      </c>
      <c r="F66" s="196"/>
      <c r="G66" s="196"/>
      <c r="H66" s="196"/>
      <c r="I66" s="196"/>
      <c r="J66" s="48" t="s">
        <v>11</v>
      </c>
      <c r="K66" s="196" t="s">
        <v>366</v>
      </c>
      <c r="L66" s="196"/>
      <c r="M66" s="196"/>
      <c r="N66" s="196"/>
      <c r="O66" s="196"/>
      <c r="P66" s="196"/>
      <c r="Q66" s="196"/>
      <c r="R66" s="196"/>
      <c r="S66" s="196"/>
      <c r="T66" s="196"/>
      <c r="U66" s="196"/>
      <c r="V66" s="196"/>
      <c r="W66" s="48"/>
      <c r="X66" s="49"/>
      <c r="Y66" s="49"/>
      <c r="Z66" s="49"/>
      <c r="AA66" s="49"/>
      <c r="AB66" s="49"/>
      <c r="AC66" s="49"/>
      <c r="AD66" s="49"/>
      <c r="AE66" s="49"/>
      <c r="AF66" s="49"/>
      <c r="AG66" s="49"/>
      <c r="AH66" s="48"/>
      <c r="AI66" s="50"/>
      <c r="AJ66" s="50"/>
      <c r="AK66" s="50"/>
      <c r="AL66" s="50"/>
      <c r="AM66" s="196" t="s">
        <v>4</v>
      </c>
      <c r="AN66" s="196"/>
      <c r="AO66" s="196"/>
      <c r="AP66" s="196"/>
      <c r="AQ66" s="196"/>
      <c r="AR66" s="196"/>
      <c r="AS66" s="196"/>
      <c r="AT66" s="196"/>
      <c r="AU66" s="48" t="s">
        <v>11</v>
      </c>
      <c r="AV66" s="196">
        <v>2100</v>
      </c>
      <c r="AW66" s="196"/>
      <c r="AX66" s="196"/>
      <c r="AY66" s="196"/>
      <c r="AZ66" s="48" t="s">
        <v>320</v>
      </c>
      <c r="BA66" s="48"/>
      <c r="BB66" s="48"/>
      <c r="BC66" s="48"/>
      <c r="BD66" s="48"/>
      <c r="BE66" s="48"/>
      <c r="BF66" s="47"/>
      <c r="BG66" s="51"/>
      <c r="CJ66" s="10" t="s">
        <v>131</v>
      </c>
      <c r="CK66" s="11" t="s">
        <v>132</v>
      </c>
      <c r="CL66" s="7">
        <v>7.3308385612714346</v>
      </c>
      <c r="CM66" s="4">
        <f t="shared" si="0"/>
        <v>105168.21</v>
      </c>
    </row>
    <row r="67" spans="3:91" x14ac:dyDescent="0.25">
      <c r="C67" s="46"/>
      <c r="D67" s="47"/>
      <c r="E67" s="196" t="s">
        <v>1</v>
      </c>
      <c r="F67" s="196"/>
      <c r="G67" s="196"/>
      <c r="H67" s="196"/>
      <c r="I67" s="196"/>
      <c r="J67" s="48" t="s">
        <v>11</v>
      </c>
      <c r="K67" s="196" t="s">
        <v>363</v>
      </c>
      <c r="L67" s="196"/>
      <c r="M67" s="196"/>
      <c r="N67" s="196"/>
      <c r="O67" s="196"/>
      <c r="P67" s="196"/>
      <c r="Q67" s="196"/>
      <c r="R67" s="196"/>
      <c r="S67" s="196"/>
      <c r="T67" s="196"/>
      <c r="U67" s="196"/>
      <c r="V67" s="48"/>
      <c r="W67" s="48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48"/>
      <c r="AI67" s="50"/>
      <c r="AJ67" s="50"/>
      <c r="AK67" s="50"/>
      <c r="AL67" s="50"/>
      <c r="AM67" s="196"/>
      <c r="AN67" s="196"/>
      <c r="AO67" s="196"/>
      <c r="AP67" s="196"/>
      <c r="AQ67" s="196"/>
      <c r="AR67" s="196"/>
      <c r="AS67" s="196"/>
      <c r="AT67" s="196"/>
      <c r="AU67" s="48"/>
      <c r="AV67" s="198"/>
      <c r="AW67" s="198"/>
      <c r="AX67" s="198"/>
      <c r="AY67" s="198"/>
      <c r="AZ67" s="48"/>
      <c r="BA67" s="48"/>
      <c r="BB67" s="48"/>
      <c r="BC67" s="48"/>
      <c r="BD67" s="48"/>
      <c r="BE67" s="48"/>
      <c r="BF67" s="47"/>
      <c r="BG67" s="51"/>
      <c r="CJ67" s="10" t="s">
        <v>133</v>
      </c>
      <c r="CK67" s="11" t="s">
        <v>134</v>
      </c>
      <c r="CL67" s="7">
        <v>54.480363864491849</v>
      </c>
      <c r="CM67" s="4">
        <f t="shared" si="0"/>
        <v>781575.3</v>
      </c>
    </row>
    <row r="68" spans="3:91" x14ac:dyDescent="0.25">
      <c r="C68" s="46"/>
      <c r="D68" s="47"/>
      <c r="E68" s="196" t="s">
        <v>2</v>
      </c>
      <c r="F68" s="196"/>
      <c r="G68" s="196"/>
      <c r="H68" s="196"/>
      <c r="I68" s="196"/>
      <c r="J68" s="48" t="s">
        <v>11</v>
      </c>
      <c r="K68" s="196" t="s">
        <v>337</v>
      </c>
      <c r="L68" s="196"/>
      <c r="M68" s="196"/>
      <c r="N68" s="196"/>
      <c r="O68" s="196"/>
      <c r="P68" s="196"/>
      <c r="Q68" s="196"/>
      <c r="R68" s="196"/>
      <c r="S68" s="196"/>
      <c r="T68" s="196"/>
      <c r="U68" s="196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8"/>
      <c r="AJ68" s="48"/>
      <c r="AK68" s="48"/>
      <c r="AL68" s="48"/>
      <c r="AM68" s="196"/>
      <c r="AN68" s="196"/>
      <c r="AO68" s="196"/>
      <c r="AP68" s="196"/>
      <c r="AQ68" s="196"/>
      <c r="AR68" s="196"/>
      <c r="AS68" s="196"/>
      <c r="AT68" s="196"/>
      <c r="AU68" s="48"/>
      <c r="AV68" s="48"/>
      <c r="AW68" s="48"/>
      <c r="AX68" s="48"/>
      <c r="AY68" s="48"/>
      <c r="AZ68" s="48"/>
      <c r="BA68" s="48"/>
      <c r="BB68" s="48"/>
      <c r="BC68" s="48"/>
      <c r="BD68" s="48"/>
      <c r="BE68" s="48"/>
      <c r="BF68" s="47"/>
      <c r="BG68" s="51"/>
      <c r="CJ68" s="10" t="s">
        <v>135</v>
      </c>
      <c r="CK68" s="11" t="s">
        <v>136</v>
      </c>
      <c r="CL68" s="7">
        <v>50.628216924578282</v>
      </c>
      <c r="CM68" s="4">
        <f t="shared" si="0"/>
        <v>726312.4</v>
      </c>
    </row>
    <row r="69" spans="3:91" x14ac:dyDescent="0.25">
      <c r="C69" s="46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  <c r="AA69" s="47"/>
      <c r="AB69" s="47"/>
      <c r="AC69" s="47"/>
      <c r="AD69" s="47"/>
      <c r="AE69" s="47"/>
      <c r="AF69" s="47"/>
      <c r="AG69" s="47"/>
      <c r="AH69" s="47"/>
      <c r="AI69" s="47"/>
      <c r="AJ69" s="47"/>
      <c r="AK69" s="47"/>
      <c r="AL69" s="47"/>
      <c r="AM69" s="47"/>
      <c r="AN69" s="47"/>
      <c r="AO69" s="47"/>
      <c r="AP69" s="47"/>
      <c r="AQ69" s="47"/>
      <c r="AR69" s="47"/>
      <c r="AS69" s="47"/>
      <c r="AT69" s="47"/>
      <c r="AU69" s="47"/>
      <c r="AV69" s="47"/>
      <c r="AW69" s="47"/>
      <c r="AX69" s="47"/>
      <c r="AY69" s="47"/>
      <c r="AZ69" s="47"/>
      <c r="BA69" s="47"/>
      <c r="BB69" s="47"/>
      <c r="BC69" s="47"/>
      <c r="BD69" s="47"/>
      <c r="BE69" s="47"/>
      <c r="BF69" s="47"/>
      <c r="BG69" s="51"/>
      <c r="CJ69" s="12" t="s">
        <v>137</v>
      </c>
      <c r="CK69" s="13" t="s">
        <v>138</v>
      </c>
      <c r="CL69" s="14">
        <v>49.527603513174405</v>
      </c>
      <c r="CM69" s="4">
        <f t="shared" si="0"/>
        <v>710523</v>
      </c>
    </row>
    <row r="70" spans="3:91" x14ac:dyDescent="0.25">
      <c r="C70" s="46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  <c r="AA70" s="47"/>
      <c r="AB70" s="47"/>
      <c r="AC70" s="47"/>
      <c r="AD70" s="47"/>
      <c r="AE70" s="47"/>
      <c r="AF70" s="47"/>
      <c r="AG70" s="47"/>
      <c r="AH70" s="47"/>
      <c r="AI70" s="47"/>
      <c r="AJ70" s="47"/>
      <c r="AK70" s="47"/>
      <c r="AL70" s="47"/>
      <c r="AM70" s="47"/>
      <c r="AN70" s="47"/>
      <c r="AO70" s="47"/>
      <c r="AP70" s="47"/>
      <c r="AQ70" s="47"/>
      <c r="AR70" s="47"/>
      <c r="AS70" s="47"/>
      <c r="AT70" s="47"/>
      <c r="AU70" s="47"/>
      <c r="AV70" s="47"/>
      <c r="AW70" s="47"/>
      <c r="AX70" s="47"/>
      <c r="AY70" s="47"/>
      <c r="AZ70" s="47"/>
      <c r="BA70" s="47"/>
      <c r="BB70" s="47"/>
      <c r="BC70" s="47"/>
      <c r="BD70" s="47"/>
      <c r="BE70" s="47"/>
      <c r="BF70" s="47"/>
      <c r="BG70" s="51"/>
      <c r="CJ70" s="5" t="s">
        <v>139</v>
      </c>
      <c r="CK70" s="11" t="s">
        <v>140</v>
      </c>
      <c r="CL70" s="7">
        <v>58.332510804405409</v>
      </c>
      <c r="CM70" s="4">
        <f t="shared" si="0"/>
        <v>836838.2</v>
      </c>
    </row>
    <row r="71" spans="3:91" x14ac:dyDescent="0.25">
      <c r="C71" s="46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  <c r="AA71" s="47"/>
      <c r="AB71" s="47"/>
      <c r="AC71" s="47"/>
      <c r="AD71" s="47"/>
      <c r="AE71" s="47"/>
      <c r="AF71" s="47"/>
      <c r="AG71" s="47"/>
      <c r="AH71" s="47"/>
      <c r="AI71" s="47"/>
      <c r="AJ71" s="47"/>
      <c r="AK71" s="47"/>
      <c r="AL71" s="47"/>
      <c r="AM71" s="47"/>
      <c r="AN71" s="47"/>
      <c r="AO71" s="47"/>
      <c r="AP71" s="47"/>
      <c r="AQ71" s="47"/>
      <c r="AR71" s="47"/>
      <c r="AS71" s="47"/>
      <c r="AT71" s="47"/>
      <c r="AU71" s="47"/>
      <c r="AV71" s="47"/>
      <c r="AW71" s="47"/>
      <c r="AX71" s="47"/>
      <c r="AY71" s="47"/>
      <c r="AZ71" s="47"/>
      <c r="BA71" s="47"/>
      <c r="BB71" s="47"/>
      <c r="BC71" s="47"/>
      <c r="BD71" s="47"/>
      <c r="BE71" s="47"/>
      <c r="BF71" s="47"/>
      <c r="BG71" s="51"/>
      <c r="CJ71" s="12" t="s">
        <v>141</v>
      </c>
      <c r="CK71" s="13" t="s">
        <v>142</v>
      </c>
      <c r="CL71" s="14">
        <v>11.666502160881082</v>
      </c>
      <c r="CM71" s="4">
        <f t="shared" si="0"/>
        <v>167367.64000000001</v>
      </c>
    </row>
    <row r="72" spans="3:91" x14ac:dyDescent="0.25">
      <c r="C72" s="46"/>
      <c r="D72" s="47"/>
      <c r="E72" s="208" t="s">
        <v>5</v>
      </c>
      <c r="F72" s="209"/>
      <c r="G72" s="209"/>
      <c r="H72" s="209"/>
      <c r="I72" s="209"/>
      <c r="J72" s="209"/>
      <c r="K72" s="210" t="str">
        <f t="shared" ref="K72" si="8">VLOOKUP(E72,$CJ$1:$CM$1003,2,FALSE)</f>
        <v>NOVACRON YELLOW S-3R</v>
      </c>
      <c r="L72" s="210"/>
      <c r="M72" s="210"/>
      <c r="N72" s="210"/>
      <c r="O72" s="210"/>
      <c r="P72" s="210"/>
      <c r="Q72" s="210"/>
      <c r="R72" s="210"/>
      <c r="S72" s="210"/>
      <c r="T72" s="210"/>
      <c r="U72" s="210"/>
      <c r="V72" s="210"/>
      <c r="W72" s="210"/>
      <c r="X72" s="210"/>
      <c r="Y72" s="73"/>
      <c r="Z72" s="73"/>
      <c r="AA72" s="73"/>
      <c r="AB72" s="211">
        <v>6.7</v>
      </c>
      <c r="AC72" s="211"/>
      <c r="AD72" s="211"/>
      <c r="AE72" s="211"/>
      <c r="AF72" s="211"/>
      <c r="AG72" s="211"/>
      <c r="AH72" s="211"/>
      <c r="AI72" s="211"/>
      <c r="AJ72" s="211"/>
      <c r="AK72" s="210" t="s">
        <v>315</v>
      </c>
      <c r="AL72" s="210"/>
      <c r="AM72" s="212">
        <v>3884.69</v>
      </c>
      <c r="AN72" s="212"/>
      <c r="AO72" s="212"/>
      <c r="AP72" s="212"/>
      <c r="AQ72" s="212"/>
      <c r="AR72" s="212"/>
      <c r="AS72" s="52" t="s">
        <v>316</v>
      </c>
      <c r="AT72" s="52"/>
      <c r="AU72" s="213">
        <f>(AM72*VLOOKUP(E72,$CJ$1:$CM$1003,4,FALSE))/1000</f>
        <v>377290.49374980002</v>
      </c>
      <c r="AV72" s="213"/>
      <c r="AW72" s="213"/>
      <c r="AX72" s="213"/>
      <c r="AY72" s="213"/>
      <c r="AZ72" s="213"/>
      <c r="BA72" s="213"/>
      <c r="BB72" s="213"/>
      <c r="BC72" s="213"/>
      <c r="BD72" s="213"/>
      <c r="BE72" s="214"/>
      <c r="BF72" s="47"/>
      <c r="BG72" s="51"/>
      <c r="CJ72" s="5" t="s">
        <v>143</v>
      </c>
      <c r="CK72" s="11" t="s">
        <v>144</v>
      </c>
      <c r="CL72" s="7">
        <v>14.858281053952322</v>
      </c>
      <c r="CM72" s="4">
        <f t="shared" si="0"/>
        <v>213156.9</v>
      </c>
    </row>
    <row r="73" spans="3:91" x14ac:dyDescent="0.25">
      <c r="C73" s="46"/>
      <c r="D73" s="47"/>
      <c r="E73" s="200" t="s">
        <v>32</v>
      </c>
      <c r="F73" s="201"/>
      <c r="G73" s="201"/>
      <c r="H73" s="201"/>
      <c r="I73" s="201"/>
      <c r="J73" s="201"/>
      <c r="K73" s="202" t="str">
        <f>VLOOKUP(E73,$CJ$1:$CM$1003,2,FALSE)</f>
        <v>NOVACRON DEEP CHERRY S–D</v>
      </c>
      <c r="L73" s="202"/>
      <c r="M73" s="202"/>
      <c r="N73" s="202"/>
      <c r="O73" s="202"/>
      <c r="P73" s="202"/>
      <c r="Q73" s="202"/>
      <c r="R73" s="202"/>
      <c r="S73" s="202"/>
      <c r="T73" s="202"/>
      <c r="U73" s="202"/>
      <c r="V73" s="202"/>
      <c r="W73" s="202"/>
      <c r="X73" s="202"/>
      <c r="Y73" s="76"/>
      <c r="Z73" s="76"/>
      <c r="AA73" s="76"/>
      <c r="AB73" s="203">
        <v>27.05</v>
      </c>
      <c r="AC73" s="203"/>
      <c r="AD73" s="203"/>
      <c r="AE73" s="203"/>
      <c r="AF73" s="203"/>
      <c r="AG73" s="203"/>
      <c r="AH73" s="203"/>
      <c r="AI73" s="203"/>
      <c r="AJ73" s="203"/>
      <c r="AK73" s="202" t="s">
        <v>315</v>
      </c>
      <c r="AL73" s="202"/>
      <c r="AM73" s="204">
        <v>15683.7</v>
      </c>
      <c r="AN73" s="204"/>
      <c r="AO73" s="204"/>
      <c r="AP73" s="204"/>
      <c r="AQ73" s="204"/>
      <c r="AR73" s="204"/>
      <c r="AS73" s="47" t="s">
        <v>316</v>
      </c>
      <c r="AT73" s="47"/>
      <c r="AU73" s="205">
        <f t="shared" ref="AU73:AU77" si="9">(AM73*VLOOKUP(E73,$CJ$1:$CM$1003,4,FALSE))/1000</f>
        <v>2623480.8799320003</v>
      </c>
      <c r="AV73" s="205"/>
      <c r="AW73" s="205"/>
      <c r="AX73" s="205"/>
      <c r="AY73" s="205"/>
      <c r="AZ73" s="205"/>
      <c r="BA73" s="205"/>
      <c r="BB73" s="205"/>
      <c r="BC73" s="205"/>
      <c r="BD73" s="205"/>
      <c r="BE73" s="206"/>
      <c r="BF73" s="47"/>
      <c r="BG73" s="51"/>
      <c r="CJ73" s="15" t="s">
        <v>145</v>
      </c>
      <c r="CK73" s="16" t="s">
        <v>146</v>
      </c>
      <c r="CL73" s="17">
        <v>7.2640485152655785</v>
      </c>
      <c r="CM73" s="4">
        <f t="shared" ref="CM73:CM136" si="10">CL73*$CM$3</f>
        <v>104210.04</v>
      </c>
    </row>
    <row r="74" spans="3:91" x14ac:dyDescent="0.25">
      <c r="C74" s="46"/>
      <c r="D74" s="47"/>
      <c r="E74" s="200" t="s">
        <v>7</v>
      </c>
      <c r="F74" s="201"/>
      <c r="G74" s="201"/>
      <c r="H74" s="201"/>
      <c r="I74" s="201"/>
      <c r="J74" s="201"/>
      <c r="K74" s="202" t="str">
        <f t="shared" ref="K74:K77" si="11">VLOOKUP(E74,$CJ$1:$CM$1003,2,FALSE)</f>
        <v>NOVACRON DARK BLUE S-GL</v>
      </c>
      <c r="L74" s="202"/>
      <c r="M74" s="202"/>
      <c r="N74" s="202"/>
      <c r="O74" s="202"/>
      <c r="P74" s="202"/>
      <c r="Q74" s="202"/>
      <c r="R74" s="202"/>
      <c r="S74" s="202"/>
      <c r="T74" s="202"/>
      <c r="U74" s="202"/>
      <c r="V74" s="202"/>
      <c r="W74" s="202"/>
      <c r="X74" s="202"/>
      <c r="Y74" s="76"/>
      <c r="Z74" s="76"/>
      <c r="AA74" s="76"/>
      <c r="AB74" s="203">
        <v>3.8</v>
      </c>
      <c r="AC74" s="203"/>
      <c r="AD74" s="203"/>
      <c r="AE74" s="203"/>
      <c r="AF74" s="203"/>
      <c r="AG74" s="203"/>
      <c r="AH74" s="203"/>
      <c r="AI74" s="203"/>
      <c r="AJ74" s="203"/>
      <c r="AK74" s="202" t="s">
        <v>315</v>
      </c>
      <c r="AL74" s="202"/>
      <c r="AM74" s="204">
        <v>2203.2600000000002</v>
      </c>
      <c r="AN74" s="204"/>
      <c r="AO74" s="204"/>
      <c r="AP74" s="204"/>
      <c r="AQ74" s="204"/>
      <c r="AR74" s="204"/>
      <c r="AS74" s="47" t="s">
        <v>316</v>
      </c>
      <c r="AT74" s="47"/>
      <c r="AU74" s="205">
        <f t="shared" si="9"/>
        <v>268035.56830080005</v>
      </c>
      <c r="AV74" s="205"/>
      <c r="AW74" s="205"/>
      <c r="AX74" s="205"/>
      <c r="AY74" s="205"/>
      <c r="AZ74" s="205"/>
      <c r="BA74" s="205"/>
      <c r="BB74" s="205"/>
      <c r="BC74" s="205"/>
      <c r="BD74" s="205"/>
      <c r="BE74" s="206"/>
      <c r="BF74" s="47"/>
      <c r="BG74" s="51"/>
      <c r="CJ74" s="10" t="s">
        <v>147</v>
      </c>
      <c r="CK74" s="18" t="s">
        <v>148</v>
      </c>
      <c r="CL74" s="7">
        <v>8.8314791579534369</v>
      </c>
      <c r="CM74" s="4">
        <f t="shared" si="10"/>
        <v>126696.40000000001</v>
      </c>
    </row>
    <row r="75" spans="3:91" x14ac:dyDescent="0.25">
      <c r="C75" s="46"/>
      <c r="D75" s="47"/>
      <c r="E75" s="216" t="s">
        <v>8</v>
      </c>
      <c r="F75" s="217"/>
      <c r="G75" s="217"/>
      <c r="H75" s="217"/>
      <c r="I75" s="217"/>
      <c r="J75" s="217"/>
      <c r="K75" s="218" t="str">
        <f t="shared" si="11"/>
        <v>FIMBIL EAS 40 NEW</v>
      </c>
      <c r="L75" s="218"/>
      <c r="M75" s="218"/>
      <c r="N75" s="218"/>
      <c r="O75" s="218"/>
      <c r="P75" s="218"/>
      <c r="Q75" s="218"/>
      <c r="R75" s="218"/>
      <c r="S75" s="218"/>
      <c r="T75" s="218"/>
      <c r="U75" s="218"/>
      <c r="V75" s="218"/>
      <c r="W75" s="218"/>
      <c r="X75" s="218"/>
      <c r="Y75" s="74"/>
      <c r="Z75" s="74"/>
      <c r="AA75" s="74"/>
      <c r="AB75" s="219">
        <v>4</v>
      </c>
      <c r="AC75" s="219"/>
      <c r="AD75" s="219"/>
      <c r="AE75" s="219"/>
      <c r="AF75" s="219"/>
      <c r="AG75" s="219"/>
      <c r="AH75" s="219"/>
      <c r="AI75" s="219"/>
      <c r="AJ75" s="219"/>
      <c r="AK75" s="218" t="s">
        <v>315</v>
      </c>
      <c r="AL75" s="218"/>
      <c r="AM75" s="248">
        <v>2319.2199999999998</v>
      </c>
      <c r="AN75" s="248"/>
      <c r="AO75" s="248"/>
      <c r="AP75" s="248"/>
      <c r="AQ75" s="248"/>
      <c r="AR75" s="248"/>
      <c r="AS75" s="55" t="s">
        <v>316</v>
      </c>
      <c r="AT75" s="55"/>
      <c r="AU75" s="221">
        <f t="shared" si="9"/>
        <v>47841.194850799991</v>
      </c>
      <c r="AV75" s="221"/>
      <c r="AW75" s="221"/>
      <c r="AX75" s="221"/>
      <c r="AY75" s="221"/>
      <c r="AZ75" s="221"/>
      <c r="BA75" s="221"/>
      <c r="BB75" s="221"/>
      <c r="BC75" s="221"/>
      <c r="BD75" s="221"/>
      <c r="BE75" s="222"/>
      <c r="BF75" s="47"/>
      <c r="BG75" s="51"/>
      <c r="CJ75" s="10" t="s">
        <v>149</v>
      </c>
      <c r="CK75" s="11" t="s">
        <v>150</v>
      </c>
      <c r="CL75" s="7">
        <v>8.8825477485013238</v>
      </c>
      <c r="CM75" s="4">
        <f t="shared" si="10"/>
        <v>127429.02999999998</v>
      </c>
    </row>
    <row r="76" spans="3:91" x14ac:dyDescent="0.25">
      <c r="C76" s="46"/>
      <c r="D76" s="47"/>
      <c r="E76" s="200" t="s">
        <v>183</v>
      </c>
      <c r="F76" s="201"/>
      <c r="G76" s="201"/>
      <c r="H76" s="201"/>
      <c r="I76" s="201"/>
      <c r="J76" s="201"/>
      <c r="K76" s="202" t="str">
        <f t="shared" si="11"/>
        <v>CAUSTIC SODA LIQ</v>
      </c>
      <c r="L76" s="202"/>
      <c r="M76" s="202"/>
      <c r="N76" s="202"/>
      <c r="O76" s="202"/>
      <c r="P76" s="202"/>
      <c r="Q76" s="202"/>
      <c r="R76" s="202"/>
      <c r="S76" s="202"/>
      <c r="T76" s="202"/>
      <c r="U76" s="202"/>
      <c r="V76" s="202"/>
      <c r="W76" s="202"/>
      <c r="X76" s="202"/>
      <c r="Y76" s="76"/>
      <c r="Z76" s="76"/>
      <c r="AA76" s="76"/>
      <c r="AB76" s="203">
        <v>9</v>
      </c>
      <c r="AC76" s="203"/>
      <c r="AD76" s="203"/>
      <c r="AE76" s="203"/>
      <c r="AF76" s="203"/>
      <c r="AG76" s="203"/>
      <c r="AH76" s="203"/>
      <c r="AI76" s="203"/>
      <c r="AJ76" s="203"/>
      <c r="AK76" s="202" t="s">
        <v>315</v>
      </c>
      <c r="AL76" s="202"/>
      <c r="AM76" s="204">
        <v>5218.24</v>
      </c>
      <c r="AN76" s="204"/>
      <c r="AO76" s="204"/>
      <c r="AP76" s="204"/>
      <c r="AQ76" s="204"/>
      <c r="AR76" s="204"/>
      <c r="AS76" s="47" t="s">
        <v>316</v>
      </c>
      <c r="AT76" s="47"/>
      <c r="AU76" s="205">
        <f t="shared" si="9"/>
        <v>44600.297279999999</v>
      </c>
      <c r="AV76" s="205"/>
      <c r="AW76" s="205"/>
      <c r="AX76" s="205"/>
      <c r="AY76" s="205"/>
      <c r="AZ76" s="205"/>
      <c r="BA76" s="205"/>
      <c r="BB76" s="205"/>
      <c r="BC76" s="205"/>
      <c r="BD76" s="205"/>
      <c r="BE76" s="206"/>
      <c r="BF76" s="47"/>
      <c r="BG76" s="51"/>
      <c r="CJ76" s="10" t="s">
        <v>151</v>
      </c>
      <c r="CK76" s="11" t="s">
        <v>152</v>
      </c>
      <c r="CL76" s="7">
        <v>7.5505172173428132</v>
      </c>
      <c r="CM76" s="4">
        <f t="shared" si="10"/>
        <v>108319.72</v>
      </c>
    </row>
    <row r="77" spans="3:91" x14ac:dyDescent="0.25">
      <c r="C77" s="46"/>
      <c r="D77" s="47"/>
      <c r="E77" s="223" t="s">
        <v>10</v>
      </c>
      <c r="F77" s="224"/>
      <c r="G77" s="224"/>
      <c r="H77" s="224"/>
      <c r="I77" s="224"/>
      <c r="J77" s="224"/>
      <c r="K77" s="225" t="str">
        <f t="shared" si="11"/>
        <v>SODA ASH</v>
      </c>
      <c r="L77" s="225"/>
      <c r="M77" s="225"/>
      <c r="N77" s="225"/>
      <c r="O77" s="225"/>
      <c r="P77" s="225"/>
      <c r="Q77" s="225"/>
      <c r="R77" s="225"/>
      <c r="S77" s="225"/>
      <c r="T77" s="225"/>
      <c r="U77" s="225"/>
      <c r="V77" s="225"/>
      <c r="W77" s="225"/>
      <c r="X77" s="225"/>
      <c r="Y77" s="75"/>
      <c r="Z77" s="75"/>
      <c r="AA77" s="75"/>
      <c r="AB77" s="226">
        <v>20</v>
      </c>
      <c r="AC77" s="226"/>
      <c r="AD77" s="226"/>
      <c r="AE77" s="226"/>
      <c r="AF77" s="226"/>
      <c r="AG77" s="226"/>
      <c r="AH77" s="226"/>
      <c r="AI77" s="226"/>
      <c r="AJ77" s="226"/>
      <c r="AK77" s="225" t="s">
        <v>315</v>
      </c>
      <c r="AL77" s="225"/>
      <c r="AM77" s="227">
        <v>11596.08</v>
      </c>
      <c r="AN77" s="227"/>
      <c r="AO77" s="227"/>
      <c r="AP77" s="227"/>
      <c r="AQ77" s="227"/>
      <c r="AR77" s="227"/>
      <c r="AS77" s="54" t="s">
        <v>316</v>
      </c>
      <c r="AT77" s="54"/>
      <c r="AU77" s="228">
        <f t="shared" si="9"/>
        <v>102973.19040000001</v>
      </c>
      <c r="AV77" s="228"/>
      <c r="AW77" s="228"/>
      <c r="AX77" s="228"/>
      <c r="AY77" s="228"/>
      <c r="AZ77" s="228"/>
      <c r="BA77" s="228"/>
      <c r="BB77" s="228"/>
      <c r="BC77" s="228"/>
      <c r="BD77" s="228"/>
      <c r="BE77" s="229"/>
      <c r="BF77" s="47"/>
      <c r="BG77" s="51"/>
      <c r="CJ77" s="10" t="s">
        <v>153</v>
      </c>
      <c r="CK77" s="11" t="s">
        <v>154</v>
      </c>
      <c r="CL77" s="7">
        <v>19.985732608392585</v>
      </c>
      <c r="CM77" s="4">
        <f t="shared" si="10"/>
        <v>286715.32</v>
      </c>
    </row>
    <row r="78" spans="3:91" x14ac:dyDescent="0.25">
      <c r="C78" s="46"/>
      <c r="D78" s="47"/>
      <c r="E78" s="70"/>
      <c r="F78" s="70"/>
      <c r="G78" s="70"/>
      <c r="H78" s="70"/>
      <c r="I78" s="70"/>
      <c r="J78" s="70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  <c r="AA78" s="76"/>
      <c r="AB78" s="57"/>
      <c r="AC78" s="57"/>
      <c r="AD78" s="57"/>
      <c r="AE78" s="57"/>
      <c r="AF78" s="57"/>
      <c r="AG78" s="57"/>
      <c r="AH78" s="57"/>
      <c r="AI78" s="57"/>
      <c r="AJ78" s="57"/>
      <c r="AK78" s="76"/>
      <c r="AL78" s="76"/>
      <c r="AM78" s="70"/>
      <c r="AN78" s="70"/>
      <c r="AO78" s="70"/>
      <c r="AP78" s="70"/>
      <c r="AQ78" s="70"/>
      <c r="AR78" s="70"/>
      <c r="AS78" s="47"/>
      <c r="AT78" s="47"/>
      <c r="AU78" s="58"/>
      <c r="AV78" s="58"/>
      <c r="AW78" s="58"/>
      <c r="AX78" s="58"/>
      <c r="AY78" s="58"/>
      <c r="AZ78" s="58"/>
      <c r="BA78" s="58"/>
      <c r="BB78" s="58"/>
      <c r="BC78" s="58"/>
      <c r="BD78" s="58"/>
      <c r="BE78" s="58"/>
      <c r="BF78" s="47"/>
      <c r="BG78" s="51"/>
      <c r="CJ78" s="10" t="s">
        <v>155</v>
      </c>
      <c r="CK78" s="19" t="s">
        <v>156</v>
      </c>
      <c r="CL78" s="7">
        <v>19.352577722013105</v>
      </c>
      <c r="CM78" s="4">
        <f t="shared" si="10"/>
        <v>277632.08</v>
      </c>
    </row>
    <row r="79" spans="3:91" x14ac:dyDescent="0.25">
      <c r="C79" s="46"/>
      <c r="D79" s="47"/>
      <c r="E79" s="70"/>
      <c r="F79" s="70"/>
      <c r="G79" s="70"/>
      <c r="H79" s="70"/>
      <c r="I79" s="70"/>
      <c r="J79" s="70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  <c r="AA79" s="76"/>
      <c r="AB79" s="57"/>
      <c r="AC79" s="57"/>
      <c r="AD79" s="57"/>
      <c r="AE79" s="57"/>
      <c r="AF79" s="57"/>
      <c r="AG79" s="57"/>
      <c r="AH79" s="57"/>
      <c r="AI79" s="57"/>
      <c r="AJ79" s="57"/>
      <c r="AK79" s="76"/>
      <c r="AL79" s="76"/>
      <c r="AM79" s="70"/>
      <c r="AN79" s="70"/>
      <c r="AO79" s="70"/>
      <c r="AP79" s="59"/>
      <c r="AQ79" s="230" t="s">
        <v>318</v>
      </c>
      <c r="AR79" s="230"/>
      <c r="AS79" s="230"/>
      <c r="AT79" s="230"/>
      <c r="AU79" s="58" t="s">
        <v>11</v>
      </c>
      <c r="AV79" s="205">
        <f>SUM(AU72:BE77)</f>
        <v>3464221.6245134007</v>
      </c>
      <c r="AW79" s="205"/>
      <c r="AX79" s="205"/>
      <c r="AY79" s="205"/>
      <c r="AZ79" s="205"/>
      <c r="BA79" s="205"/>
      <c r="BB79" s="205"/>
      <c r="BC79" s="205"/>
      <c r="BD79" s="205"/>
      <c r="BE79" s="205"/>
      <c r="BF79" s="47"/>
      <c r="BG79" s="51"/>
      <c r="CJ79" s="10" t="s">
        <v>157</v>
      </c>
      <c r="CK79" s="19" t="s">
        <v>158</v>
      </c>
      <c r="CL79" s="7">
        <v>17.513283145127563</v>
      </c>
      <c r="CM79" s="4">
        <f t="shared" si="10"/>
        <v>251245.56000000003</v>
      </c>
    </row>
    <row r="80" spans="3:91" x14ac:dyDescent="0.25">
      <c r="C80" s="46"/>
      <c r="D80" s="47"/>
      <c r="E80" s="70"/>
      <c r="F80" s="70"/>
      <c r="G80" s="70"/>
      <c r="H80" s="70"/>
      <c r="I80" s="70"/>
      <c r="J80" s="70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  <c r="AA80" s="76"/>
      <c r="AB80" s="57"/>
      <c r="AC80" s="57"/>
      <c r="AD80" s="57"/>
      <c r="AE80" s="57"/>
      <c r="AF80" s="57"/>
      <c r="AG80" s="57"/>
      <c r="AH80" s="57"/>
      <c r="AI80" s="57"/>
      <c r="AJ80" s="57"/>
      <c r="AK80" s="76"/>
      <c r="AL80" s="76"/>
      <c r="AM80" s="70"/>
      <c r="AN80" s="70"/>
      <c r="AO80" s="70"/>
      <c r="AP80" s="59"/>
      <c r="AQ80" s="202" t="s">
        <v>317</v>
      </c>
      <c r="AR80" s="202"/>
      <c r="AS80" s="202"/>
      <c r="AT80" s="202"/>
      <c r="AU80" s="58" t="s">
        <v>11</v>
      </c>
      <c r="AV80" s="205">
        <f>AV79/AV66</f>
        <v>1649.6293450063813</v>
      </c>
      <c r="AW80" s="205"/>
      <c r="AX80" s="205"/>
      <c r="AY80" s="205"/>
      <c r="AZ80" s="205"/>
      <c r="BA80" s="205"/>
      <c r="BB80" s="205"/>
      <c r="BC80" s="205"/>
      <c r="BD80" s="205"/>
      <c r="BE80" s="205"/>
      <c r="BF80" s="47"/>
      <c r="BG80" s="51"/>
      <c r="CJ80" s="10" t="s">
        <v>159</v>
      </c>
      <c r="CK80" s="11" t="s">
        <v>160</v>
      </c>
      <c r="CL80" s="7">
        <v>18.24300362470375</v>
      </c>
      <c r="CM80" s="4">
        <f t="shared" si="10"/>
        <v>261714.13</v>
      </c>
    </row>
    <row r="81" spans="3:91" x14ac:dyDescent="0.25">
      <c r="C81" s="46"/>
      <c r="D81" s="47"/>
      <c r="E81" s="70"/>
      <c r="F81" s="70"/>
      <c r="G81" s="70"/>
      <c r="H81" s="70"/>
      <c r="I81" s="70"/>
      <c r="J81" s="70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57"/>
      <c r="AC81" s="57"/>
      <c r="AD81" s="57"/>
      <c r="AE81" s="57"/>
      <c r="AF81" s="57"/>
      <c r="AG81" s="57"/>
      <c r="AH81" s="57"/>
      <c r="AI81" s="57"/>
      <c r="AJ81" s="57"/>
      <c r="AK81" s="76"/>
      <c r="AL81" s="76"/>
      <c r="AM81" s="70"/>
      <c r="AN81" s="70"/>
      <c r="AO81" s="70"/>
      <c r="AP81" s="70"/>
      <c r="AQ81" s="70"/>
      <c r="AR81" s="70"/>
      <c r="AS81" s="47"/>
      <c r="AT81" s="47"/>
      <c r="AU81" s="47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47"/>
      <c r="BG81" s="51"/>
      <c r="CJ81" s="10" t="s">
        <v>161</v>
      </c>
      <c r="CK81" s="11" t="s">
        <v>162</v>
      </c>
      <c r="CL81" s="7">
        <v>9.0314714903108886</v>
      </c>
      <c r="CM81" s="4">
        <f t="shared" si="10"/>
        <v>129565.49</v>
      </c>
    </row>
    <row r="82" spans="3:91" ht="17.25" thickBot="1" x14ac:dyDescent="0.3">
      <c r="C82" s="60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2"/>
      <c r="CJ82" s="10" t="s">
        <v>163</v>
      </c>
      <c r="CK82" s="11" t="s">
        <v>164</v>
      </c>
      <c r="CL82" s="7">
        <v>12.306423393280358</v>
      </c>
      <c r="CM82" s="4">
        <f t="shared" si="10"/>
        <v>176547.95</v>
      </c>
    </row>
    <row r="83" spans="3:91" x14ac:dyDescent="0.25">
      <c r="CJ83" s="10" t="s">
        <v>165</v>
      </c>
      <c r="CK83" s="11" t="s">
        <v>166</v>
      </c>
      <c r="CL83" s="7">
        <v>17.52</v>
      </c>
      <c r="CM83" s="4">
        <f t="shared" si="10"/>
        <v>251341.91999999998</v>
      </c>
    </row>
    <row r="84" spans="3:91" ht="17.25" thickBot="1" x14ac:dyDescent="0.3">
      <c r="CJ84" s="12" t="s">
        <v>167</v>
      </c>
      <c r="CK84" s="13" t="s">
        <v>168</v>
      </c>
      <c r="CL84" s="7">
        <v>6.0476808866583021</v>
      </c>
      <c r="CM84" s="4">
        <f t="shared" si="10"/>
        <v>86760.03</v>
      </c>
    </row>
    <row r="85" spans="3:91" x14ac:dyDescent="0.25">
      <c r="C85" s="43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  <c r="AI85" s="44"/>
      <c r="AJ85" s="44"/>
      <c r="AK85" s="44"/>
      <c r="AL85" s="44"/>
      <c r="AM85" s="44"/>
      <c r="AN85" s="44"/>
      <c r="AO85" s="44"/>
      <c r="AP85" s="44"/>
      <c r="AQ85" s="44"/>
      <c r="AR85" s="44"/>
      <c r="AS85" s="44"/>
      <c r="AT85" s="44"/>
      <c r="AU85" s="44"/>
      <c r="AV85" s="44"/>
      <c r="AW85" s="44"/>
      <c r="AX85" s="44"/>
      <c r="AY85" s="44"/>
      <c r="AZ85" s="44"/>
      <c r="BA85" s="44"/>
      <c r="BB85" s="44"/>
      <c r="BC85" s="44"/>
      <c r="BD85" s="44"/>
      <c r="BE85" s="44"/>
      <c r="BF85" s="44"/>
      <c r="BG85" s="45"/>
      <c r="CJ85" s="12" t="s">
        <v>169</v>
      </c>
      <c r="CK85" s="20" t="s">
        <v>170</v>
      </c>
      <c r="CL85" s="7">
        <v>9.6363041962916505</v>
      </c>
      <c r="CM85" s="4">
        <f t="shared" si="10"/>
        <v>138242.42000000001</v>
      </c>
    </row>
    <row r="86" spans="3:91" x14ac:dyDescent="0.25">
      <c r="C86" s="46"/>
      <c r="D86" s="47"/>
      <c r="E86" s="196" t="s">
        <v>0</v>
      </c>
      <c r="F86" s="196"/>
      <c r="G86" s="196"/>
      <c r="H86" s="196"/>
      <c r="I86" s="196"/>
      <c r="J86" s="48" t="s">
        <v>11</v>
      </c>
      <c r="K86" s="196" t="s">
        <v>342</v>
      </c>
      <c r="L86" s="196"/>
      <c r="M86" s="196"/>
      <c r="N86" s="196"/>
      <c r="O86" s="196"/>
      <c r="P86" s="196"/>
      <c r="Q86" s="196"/>
      <c r="R86" s="196"/>
      <c r="S86" s="196"/>
      <c r="T86" s="196"/>
      <c r="U86" s="196"/>
      <c r="V86" s="48"/>
      <c r="W86" s="48"/>
      <c r="X86" s="49"/>
      <c r="Y86" s="49"/>
      <c r="Z86" s="49"/>
      <c r="AA86" s="49"/>
      <c r="AB86" s="49"/>
      <c r="AC86" s="49"/>
      <c r="AD86" s="49"/>
      <c r="AE86" s="49"/>
      <c r="AF86" s="49"/>
      <c r="AG86" s="49"/>
      <c r="AH86" s="48"/>
      <c r="AI86" s="50"/>
      <c r="AJ86" s="50"/>
      <c r="AK86" s="50"/>
      <c r="AL86" s="50"/>
      <c r="AM86" s="196" t="s">
        <v>3</v>
      </c>
      <c r="AN86" s="196"/>
      <c r="AO86" s="196"/>
      <c r="AP86" s="196"/>
      <c r="AQ86" s="196"/>
      <c r="AR86" s="196"/>
      <c r="AS86" s="196"/>
      <c r="AT86" s="196"/>
      <c r="AU86" s="48" t="s">
        <v>11</v>
      </c>
      <c r="AV86" s="197">
        <v>579.79999999999995</v>
      </c>
      <c r="AW86" s="197"/>
      <c r="AX86" s="197"/>
      <c r="AY86" s="197"/>
      <c r="AZ86" s="48" t="s">
        <v>319</v>
      </c>
      <c r="BA86" s="48"/>
      <c r="BB86" s="48"/>
      <c r="BC86" s="48"/>
      <c r="BD86" s="48"/>
      <c r="BE86" s="48"/>
      <c r="BF86" s="47"/>
      <c r="BG86" s="51"/>
      <c r="CJ86" s="10" t="s">
        <v>171</v>
      </c>
      <c r="CK86" s="21" t="s">
        <v>172</v>
      </c>
      <c r="CL86" s="7">
        <v>14.638158371671546</v>
      </c>
      <c r="CM86" s="4">
        <f t="shared" si="10"/>
        <v>209999.02</v>
      </c>
    </row>
    <row r="87" spans="3:91" x14ac:dyDescent="0.25">
      <c r="C87" s="46"/>
      <c r="D87" s="47"/>
      <c r="E87" s="196" t="s">
        <v>322</v>
      </c>
      <c r="F87" s="196"/>
      <c r="G87" s="196"/>
      <c r="H87" s="196"/>
      <c r="I87" s="196"/>
      <c r="J87" s="48" t="s">
        <v>11</v>
      </c>
      <c r="K87" s="196" t="s">
        <v>367</v>
      </c>
      <c r="L87" s="196"/>
      <c r="M87" s="196"/>
      <c r="N87" s="196"/>
      <c r="O87" s="196"/>
      <c r="P87" s="196"/>
      <c r="Q87" s="196"/>
      <c r="R87" s="196"/>
      <c r="S87" s="196"/>
      <c r="T87" s="196"/>
      <c r="U87" s="196"/>
      <c r="V87" s="196"/>
      <c r="W87" s="48"/>
      <c r="X87" s="49"/>
      <c r="Y87" s="49"/>
      <c r="Z87" s="49"/>
      <c r="AA87" s="49"/>
      <c r="AB87" s="49"/>
      <c r="AC87" s="49"/>
      <c r="AD87" s="49"/>
      <c r="AE87" s="49"/>
      <c r="AF87" s="49"/>
      <c r="AG87" s="49"/>
      <c r="AH87" s="48"/>
      <c r="AI87" s="50"/>
      <c r="AJ87" s="50"/>
      <c r="AK87" s="50"/>
      <c r="AL87" s="50"/>
      <c r="AM87" s="196" t="s">
        <v>4</v>
      </c>
      <c r="AN87" s="196"/>
      <c r="AO87" s="196"/>
      <c r="AP87" s="196"/>
      <c r="AQ87" s="196"/>
      <c r="AR87" s="196"/>
      <c r="AS87" s="196"/>
      <c r="AT87" s="196"/>
      <c r="AU87" s="48" t="s">
        <v>11</v>
      </c>
      <c r="AV87" s="196">
        <v>2100</v>
      </c>
      <c r="AW87" s="196"/>
      <c r="AX87" s="196"/>
      <c r="AY87" s="196"/>
      <c r="AZ87" s="48" t="s">
        <v>320</v>
      </c>
      <c r="BA87" s="48"/>
      <c r="BB87" s="48"/>
      <c r="BC87" s="48"/>
      <c r="BD87" s="48"/>
      <c r="BE87" s="48"/>
      <c r="BF87" s="47"/>
      <c r="BG87" s="51"/>
      <c r="CJ87" s="10" t="s">
        <v>173</v>
      </c>
      <c r="CK87" s="22" t="s">
        <v>174</v>
      </c>
      <c r="CL87" s="7">
        <v>12.216808866583019</v>
      </c>
      <c r="CM87" s="4">
        <f t="shared" si="10"/>
        <v>175262.34</v>
      </c>
    </row>
    <row r="88" spans="3:91" x14ac:dyDescent="0.25">
      <c r="C88" s="46"/>
      <c r="D88" s="47"/>
      <c r="E88" s="196" t="s">
        <v>1</v>
      </c>
      <c r="F88" s="196"/>
      <c r="G88" s="196"/>
      <c r="H88" s="196"/>
      <c r="I88" s="196"/>
      <c r="J88" s="48" t="s">
        <v>11</v>
      </c>
      <c r="K88" s="196" t="s">
        <v>363</v>
      </c>
      <c r="L88" s="196"/>
      <c r="M88" s="196"/>
      <c r="N88" s="196"/>
      <c r="O88" s="196"/>
      <c r="P88" s="196"/>
      <c r="Q88" s="196"/>
      <c r="R88" s="196"/>
      <c r="S88" s="196"/>
      <c r="T88" s="196"/>
      <c r="U88" s="196"/>
      <c r="V88" s="48"/>
      <c r="W88" s="48"/>
      <c r="X88" s="49"/>
      <c r="Y88" s="49"/>
      <c r="Z88" s="49"/>
      <c r="AA88" s="49"/>
      <c r="AB88" s="49"/>
      <c r="AC88" s="49"/>
      <c r="AD88" s="49"/>
      <c r="AE88" s="49"/>
      <c r="AF88" s="49"/>
      <c r="AG88" s="49"/>
      <c r="AH88" s="48"/>
      <c r="AI88" s="50"/>
      <c r="AJ88" s="50"/>
      <c r="AK88" s="50"/>
      <c r="AL88" s="50"/>
      <c r="AM88" s="196"/>
      <c r="AN88" s="196"/>
      <c r="AO88" s="196"/>
      <c r="AP88" s="196"/>
      <c r="AQ88" s="196"/>
      <c r="AR88" s="196"/>
      <c r="AS88" s="196"/>
      <c r="AT88" s="196"/>
      <c r="AU88" s="48"/>
      <c r="AV88" s="198"/>
      <c r="AW88" s="198"/>
      <c r="AX88" s="198"/>
      <c r="AY88" s="198"/>
      <c r="AZ88" s="48"/>
      <c r="BA88" s="48"/>
      <c r="BB88" s="48"/>
      <c r="BC88" s="48"/>
      <c r="BD88" s="48"/>
      <c r="BE88" s="48"/>
      <c r="BF88" s="47"/>
      <c r="BG88" s="51"/>
      <c r="CJ88" s="10" t="s">
        <v>175</v>
      </c>
      <c r="CK88" s="22" t="s">
        <v>176</v>
      </c>
      <c r="CL88" s="7">
        <v>9.1766143872856532</v>
      </c>
      <c r="CM88" s="4">
        <f t="shared" si="10"/>
        <v>131647.71</v>
      </c>
    </row>
    <row r="89" spans="3:91" x14ac:dyDescent="0.25">
      <c r="C89" s="46"/>
      <c r="D89" s="47"/>
      <c r="E89" s="196" t="s">
        <v>2</v>
      </c>
      <c r="F89" s="196"/>
      <c r="G89" s="196"/>
      <c r="H89" s="196"/>
      <c r="I89" s="196"/>
      <c r="J89" s="48" t="s">
        <v>11</v>
      </c>
      <c r="K89" s="196" t="s">
        <v>337</v>
      </c>
      <c r="L89" s="196"/>
      <c r="M89" s="196"/>
      <c r="N89" s="196"/>
      <c r="O89" s="196"/>
      <c r="P89" s="196"/>
      <c r="Q89" s="196"/>
      <c r="R89" s="196"/>
      <c r="S89" s="196"/>
      <c r="T89" s="196"/>
      <c r="U89" s="196"/>
      <c r="V89" s="48"/>
      <c r="W89" s="48"/>
      <c r="X89" s="48"/>
      <c r="Y89" s="48"/>
      <c r="Z89" s="48"/>
      <c r="AA89" s="48"/>
      <c r="AB89" s="48"/>
      <c r="AC89" s="48"/>
      <c r="AD89" s="48"/>
      <c r="AE89" s="48"/>
      <c r="AF89" s="48"/>
      <c r="AG89" s="48"/>
      <c r="AH89" s="48"/>
      <c r="AI89" s="48"/>
      <c r="AJ89" s="48"/>
      <c r="AK89" s="48"/>
      <c r="AL89" s="48"/>
      <c r="AM89" s="196"/>
      <c r="AN89" s="196"/>
      <c r="AO89" s="196"/>
      <c r="AP89" s="196"/>
      <c r="AQ89" s="196"/>
      <c r="AR89" s="196"/>
      <c r="AS89" s="196"/>
      <c r="AT89" s="196"/>
      <c r="AU89" s="48"/>
      <c r="AV89" s="48"/>
      <c r="AW89" s="48"/>
      <c r="AX89" s="48"/>
      <c r="AY89" s="48"/>
      <c r="AZ89" s="48"/>
      <c r="BA89" s="48"/>
      <c r="BB89" s="48"/>
      <c r="BC89" s="48"/>
      <c r="BD89" s="48"/>
      <c r="BE89" s="48"/>
      <c r="BF89" s="47"/>
      <c r="BG89" s="51"/>
      <c r="CJ89" s="10" t="s">
        <v>177</v>
      </c>
      <c r="CK89" s="22" t="s">
        <v>178</v>
      </c>
      <c r="CL89" s="7">
        <v>23.90083368186254</v>
      </c>
      <c r="CM89" s="4">
        <f t="shared" si="10"/>
        <v>342881.36</v>
      </c>
    </row>
    <row r="90" spans="3:91" x14ac:dyDescent="0.25">
      <c r="C90" s="46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  <c r="AA90" s="47"/>
      <c r="AB90" s="47"/>
      <c r="AC90" s="47"/>
      <c r="AD90" s="47"/>
      <c r="AE90" s="47"/>
      <c r="AF90" s="47"/>
      <c r="AG90" s="47"/>
      <c r="AH90" s="47"/>
      <c r="AI90" s="47"/>
      <c r="AJ90" s="47"/>
      <c r="AK90" s="47"/>
      <c r="AL90" s="47"/>
      <c r="AM90" s="47"/>
      <c r="AN90" s="47"/>
      <c r="AO90" s="47"/>
      <c r="AP90" s="47"/>
      <c r="AQ90" s="47"/>
      <c r="AR90" s="47"/>
      <c r="AS90" s="47"/>
      <c r="AT90" s="47"/>
      <c r="AU90" s="47"/>
      <c r="AV90" s="47"/>
      <c r="AW90" s="47"/>
      <c r="AX90" s="47"/>
      <c r="AY90" s="47"/>
      <c r="AZ90" s="47"/>
      <c r="BA90" s="47"/>
      <c r="BB90" s="47"/>
      <c r="BC90" s="47"/>
      <c r="BD90" s="47"/>
      <c r="BE90" s="47"/>
      <c r="BF90" s="47"/>
      <c r="BG90" s="51"/>
      <c r="CJ90" s="10" t="s">
        <v>179</v>
      </c>
      <c r="CK90" s="22" t="s">
        <v>180</v>
      </c>
      <c r="CL90" s="7">
        <v>8.8825477485013238</v>
      </c>
      <c r="CM90" s="4">
        <f t="shared" si="10"/>
        <v>127429.02999999998</v>
      </c>
    </row>
    <row r="91" spans="3:91" x14ac:dyDescent="0.25">
      <c r="C91" s="46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  <c r="AA91" s="47"/>
      <c r="AB91" s="47"/>
      <c r="AC91" s="47"/>
      <c r="AD91" s="47"/>
      <c r="AE91" s="47"/>
      <c r="AF91" s="47"/>
      <c r="AG91" s="47"/>
      <c r="AH91" s="47"/>
      <c r="AI91" s="47"/>
      <c r="AJ91" s="47"/>
      <c r="AK91" s="47"/>
      <c r="AL91" s="47"/>
      <c r="AM91" s="47"/>
      <c r="AN91" s="47"/>
      <c r="AO91" s="47"/>
      <c r="AP91" s="47"/>
      <c r="AQ91" s="47"/>
      <c r="AR91" s="47"/>
      <c r="AS91" s="47"/>
      <c r="AT91" s="47"/>
      <c r="AU91" s="47"/>
      <c r="AV91" s="47"/>
      <c r="AW91" s="47"/>
      <c r="AX91" s="47"/>
      <c r="AY91" s="47"/>
      <c r="AZ91" s="47"/>
      <c r="BA91" s="47"/>
      <c r="BB91" s="47"/>
      <c r="BC91" s="47"/>
      <c r="BD91" s="47"/>
      <c r="BE91" s="47"/>
      <c r="BF91" s="47"/>
      <c r="BG91" s="51"/>
      <c r="CJ91" s="10" t="s">
        <v>181</v>
      </c>
      <c r="CK91" s="22" t="s">
        <v>182</v>
      </c>
      <c r="CL91" s="7">
        <v>7.6998738324271576</v>
      </c>
      <c r="CM91" s="4">
        <f t="shared" si="10"/>
        <v>110462.39</v>
      </c>
    </row>
    <row r="92" spans="3:91" x14ac:dyDescent="0.25">
      <c r="C92" s="46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  <c r="AA92" s="47"/>
      <c r="AB92" s="47"/>
      <c r="AC92" s="47"/>
      <c r="AD92" s="47"/>
      <c r="AE92" s="47"/>
      <c r="AF92" s="47"/>
      <c r="AG92" s="47"/>
      <c r="AH92" s="47"/>
      <c r="AI92" s="47"/>
      <c r="AJ92" s="47"/>
      <c r="AK92" s="47"/>
      <c r="AL92" s="47"/>
      <c r="AM92" s="47"/>
      <c r="AN92" s="47"/>
      <c r="AO92" s="47"/>
      <c r="AP92" s="47"/>
      <c r="AQ92" s="47"/>
      <c r="AR92" s="47"/>
      <c r="AS92" s="47"/>
      <c r="AT92" s="47"/>
      <c r="AU92" s="47"/>
      <c r="AV92" s="47"/>
      <c r="AW92" s="47"/>
      <c r="AX92" s="47"/>
      <c r="AY92" s="47"/>
      <c r="AZ92" s="47"/>
      <c r="BA92" s="47"/>
      <c r="BB92" s="47"/>
      <c r="BC92" s="47"/>
      <c r="BD92" s="47"/>
      <c r="BE92" s="47"/>
      <c r="BF92" s="47"/>
      <c r="BG92" s="51"/>
      <c r="CJ92" s="10" t="s">
        <v>183</v>
      </c>
      <c r="CK92" s="11" t="s">
        <v>184</v>
      </c>
      <c r="CL92" s="7">
        <v>0.59577582601421997</v>
      </c>
      <c r="CM92" s="4">
        <f t="shared" si="10"/>
        <v>8547</v>
      </c>
    </row>
    <row r="93" spans="3:91" x14ac:dyDescent="0.25">
      <c r="C93" s="46"/>
      <c r="D93" s="47"/>
      <c r="E93" s="208" t="s">
        <v>5</v>
      </c>
      <c r="F93" s="209"/>
      <c r="G93" s="209"/>
      <c r="H93" s="209"/>
      <c r="I93" s="209"/>
      <c r="J93" s="209"/>
      <c r="K93" s="210" t="str">
        <f t="shared" ref="K93" si="12">VLOOKUP(E93,$CJ$1:$CM$1003,2,FALSE)</f>
        <v>NOVACRON YELLOW S-3R</v>
      </c>
      <c r="L93" s="210"/>
      <c r="M93" s="210"/>
      <c r="N93" s="210"/>
      <c r="O93" s="210"/>
      <c r="P93" s="210"/>
      <c r="Q93" s="210"/>
      <c r="R93" s="210"/>
      <c r="S93" s="210"/>
      <c r="T93" s="210"/>
      <c r="U93" s="210"/>
      <c r="V93" s="210"/>
      <c r="W93" s="210"/>
      <c r="X93" s="210"/>
      <c r="Y93" s="210"/>
      <c r="Z93" s="73"/>
      <c r="AA93" s="73"/>
      <c r="AB93" s="211">
        <v>8.8000000000000007</v>
      </c>
      <c r="AC93" s="211"/>
      <c r="AD93" s="211"/>
      <c r="AE93" s="211"/>
      <c r="AF93" s="211"/>
      <c r="AG93" s="211"/>
      <c r="AH93" s="211"/>
      <c r="AI93" s="211"/>
      <c r="AJ93" s="211"/>
      <c r="AK93" s="210" t="s">
        <v>315</v>
      </c>
      <c r="AL93" s="210"/>
      <c r="AM93" s="212">
        <v>5102.28</v>
      </c>
      <c r="AN93" s="212"/>
      <c r="AO93" s="212"/>
      <c r="AP93" s="212"/>
      <c r="AQ93" s="212"/>
      <c r="AR93" s="212"/>
      <c r="AS93" s="52" t="s">
        <v>316</v>
      </c>
      <c r="AT93" s="52"/>
      <c r="AU93" s="213">
        <f>(AM93*VLOOKUP(E93,$CJ$1:$CM$1003,4,FALSE))/1000</f>
        <v>495545.78111759998</v>
      </c>
      <c r="AV93" s="213"/>
      <c r="AW93" s="213"/>
      <c r="AX93" s="213"/>
      <c r="AY93" s="213"/>
      <c r="AZ93" s="213"/>
      <c r="BA93" s="213"/>
      <c r="BB93" s="213"/>
      <c r="BC93" s="213"/>
      <c r="BD93" s="213"/>
      <c r="BE93" s="214"/>
      <c r="BF93" s="47"/>
      <c r="BG93" s="51"/>
      <c r="CJ93" s="10" t="s">
        <v>185</v>
      </c>
      <c r="CK93" s="11" t="s">
        <v>186</v>
      </c>
      <c r="CL93" s="7">
        <v>0.41704307820995395</v>
      </c>
      <c r="CM93" s="4">
        <f t="shared" si="10"/>
        <v>5982.9</v>
      </c>
    </row>
    <row r="94" spans="3:91" x14ac:dyDescent="0.25">
      <c r="C94" s="46"/>
      <c r="D94" s="47"/>
      <c r="E94" s="200" t="s">
        <v>23</v>
      </c>
      <c r="F94" s="201"/>
      <c r="G94" s="201"/>
      <c r="H94" s="201"/>
      <c r="I94" s="201"/>
      <c r="J94" s="201"/>
      <c r="K94" s="47" t="str">
        <f>VLOOKUP(E94,$CJ$1:$CM$1003,2,FALSE)</f>
        <v>NOVACRON ORANGE EC–3R</v>
      </c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76"/>
      <c r="Z94" s="76"/>
      <c r="AA94" s="76"/>
      <c r="AB94" s="203">
        <v>12.6</v>
      </c>
      <c r="AC94" s="203"/>
      <c r="AD94" s="203"/>
      <c r="AE94" s="203"/>
      <c r="AF94" s="203"/>
      <c r="AG94" s="203"/>
      <c r="AH94" s="203"/>
      <c r="AI94" s="203"/>
      <c r="AJ94" s="203"/>
      <c r="AK94" s="202" t="s">
        <v>315</v>
      </c>
      <c r="AL94" s="202"/>
      <c r="AM94" s="204">
        <v>7305.53</v>
      </c>
      <c r="AN94" s="204"/>
      <c r="AO94" s="204"/>
      <c r="AP94" s="204"/>
      <c r="AQ94" s="204"/>
      <c r="AR94" s="204"/>
      <c r="AS94" s="47" t="s">
        <v>316</v>
      </c>
      <c r="AT94" s="47"/>
      <c r="AU94" s="205">
        <f t="shared" ref="AU94:AU97" si="13">(AM94*VLOOKUP(E94,$CJ$1:$CM$1003,4,FALSE))/1000</f>
        <v>866738.45305259991</v>
      </c>
      <c r="AV94" s="205"/>
      <c r="AW94" s="205"/>
      <c r="AX94" s="205"/>
      <c r="AY94" s="205"/>
      <c r="AZ94" s="205"/>
      <c r="BA94" s="205"/>
      <c r="BB94" s="205"/>
      <c r="BC94" s="205"/>
      <c r="BD94" s="205"/>
      <c r="BE94" s="206"/>
      <c r="BF94" s="47"/>
      <c r="BG94" s="51"/>
      <c r="CJ94" s="10" t="s">
        <v>187</v>
      </c>
      <c r="CK94" s="11" t="s">
        <v>188</v>
      </c>
      <c r="CL94" s="7">
        <v>0.92429945629443744</v>
      </c>
      <c r="CM94" s="4">
        <f t="shared" si="10"/>
        <v>13260</v>
      </c>
    </row>
    <row r="95" spans="3:91" x14ac:dyDescent="0.25">
      <c r="C95" s="46"/>
      <c r="D95" s="47"/>
      <c r="E95" s="200" t="s">
        <v>41</v>
      </c>
      <c r="F95" s="201"/>
      <c r="G95" s="201"/>
      <c r="H95" s="201"/>
      <c r="I95" s="201"/>
      <c r="J95" s="201"/>
      <c r="K95" s="225" t="str">
        <f t="shared" ref="K95:K98" si="14">VLOOKUP(E95,$CJ$1:$CM$1003,2,FALSE)</f>
        <v>NOVACRON DEEP NIGHT S–R</v>
      </c>
      <c r="L95" s="225"/>
      <c r="M95" s="225"/>
      <c r="N95" s="225"/>
      <c r="O95" s="225"/>
      <c r="P95" s="225"/>
      <c r="Q95" s="225"/>
      <c r="R95" s="225"/>
      <c r="S95" s="225"/>
      <c r="T95" s="225"/>
      <c r="U95" s="225"/>
      <c r="V95" s="225"/>
      <c r="W95" s="225"/>
      <c r="X95" s="225"/>
      <c r="Y95" s="225"/>
      <c r="Z95" s="76"/>
      <c r="AA95" s="76"/>
      <c r="AB95" s="203">
        <v>14.4</v>
      </c>
      <c r="AC95" s="203"/>
      <c r="AD95" s="203"/>
      <c r="AE95" s="203"/>
      <c r="AF95" s="203"/>
      <c r="AG95" s="203"/>
      <c r="AH95" s="203"/>
      <c r="AI95" s="203"/>
      <c r="AJ95" s="203"/>
      <c r="AK95" s="202" t="s">
        <v>315</v>
      </c>
      <c r="AL95" s="202"/>
      <c r="AM95" s="204">
        <v>8349.18</v>
      </c>
      <c r="AN95" s="204"/>
      <c r="AO95" s="204"/>
      <c r="AP95" s="204"/>
      <c r="AQ95" s="204"/>
      <c r="AR95" s="204"/>
      <c r="AS95" s="47" t="s">
        <v>316</v>
      </c>
      <c r="AT95" s="47"/>
      <c r="AU95" s="205">
        <f t="shared" si="13"/>
        <v>870781.23475559999</v>
      </c>
      <c r="AV95" s="205"/>
      <c r="AW95" s="205"/>
      <c r="AX95" s="205"/>
      <c r="AY95" s="205"/>
      <c r="AZ95" s="205"/>
      <c r="BA95" s="205"/>
      <c r="BB95" s="205"/>
      <c r="BC95" s="205"/>
      <c r="BD95" s="205"/>
      <c r="BE95" s="206"/>
      <c r="BF95" s="47"/>
      <c r="BG95" s="51"/>
      <c r="CJ95" s="10" t="s">
        <v>189</v>
      </c>
      <c r="CK95" s="11" t="s">
        <v>190</v>
      </c>
      <c r="CL95" s="8">
        <v>0.27780566011431757</v>
      </c>
      <c r="CM95" s="4">
        <f t="shared" si="10"/>
        <v>3985.3999999999996</v>
      </c>
    </row>
    <row r="96" spans="3:91" x14ac:dyDescent="0.25">
      <c r="C96" s="46"/>
      <c r="D96" s="47"/>
      <c r="E96" s="216" t="s">
        <v>8</v>
      </c>
      <c r="F96" s="217"/>
      <c r="G96" s="217"/>
      <c r="H96" s="217"/>
      <c r="I96" s="217"/>
      <c r="J96" s="217"/>
      <c r="K96" s="218" t="str">
        <f t="shared" si="14"/>
        <v>FIMBIL EAS 40 NEW</v>
      </c>
      <c r="L96" s="218"/>
      <c r="M96" s="218"/>
      <c r="N96" s="218"/>
      <c r="O96" s="218"/>
      <c r="P96" s="218"/>
      <c r="Q96" s="218"/>
      <c r="R96" s="218"/>
      <c r="S96" s="218"/>
      <c r="T96" s="218"/>
      <c r="U96" s="218"/>
      <c r="V96" s="218"/>
      <c r="W96" s="218"/>
      <c r="X96" s="218"/>
      <c r="Y96" s="74"/>
      <c r="Z96" s="74"/>
      <c r="AA96" s="74"/>
      <c r="AB96" s="219">
        <v>4</v>
      </c>
      <c r="AC96" s="219"/>
      <c r="AD96" s="219"/>
      <c r="AE96" s="219"/>
      <c r="AF96" s="219"/>
      <c r="AG96" s="219"/>
      <c r="AH96" s="219"/>
      <c r="AI96" s="219"/>
      <c r="AJ96" s="219"/>
      <c r="AK96" s="218" t="s">
        <v>315</v>
      </c>
      <c r="AL96" s="218"/>
      <c r="AM96" s="248">
        <v>2319.2199999999998</v>
      </c>
      <c r="AN96" s="248"/>
      <c r="AO96" s="248"/>
      <c r="AP96" s="248"/>
      <c r="AQ96" s="248"/>
      <c r="AR96" s="248"/>
      <c r="AS96" s="55" t="s">
        <v>316</v>
      </c>
      <c r="AT96" s="55"/>
      <c r="AU96" s="221">
        <f t="shared" si="13"/>
        <v>47841.194850799991</v>
      </c>
      <c r="AV96" s="221"/>
      <c r="AW96" s="221"/>
      <c r="AX96" s="221"/>
      <c r="AY96" s="221"/>
      <c r="AZ96" s="221"/>
      <c r="BA96" s="221"/>
      <c r="BB96" s="221"/>
      <c r="BC96" s="221"/>
      <c r="BD96" s="221"/>
      <c r="BE96" s="222"/>
      <c r="BF96" s="47"/>
      <c r="BG96" s="51"/>
      <c r="CJ96" s="10" t="s">
        <v>191</v>
      </c>
      <c r="CK96" s="11" t="s">
        <v>192</v>
      </c>
      <c r="CL96" s="7">
        <v>1.4798550118499931</v>
      </c>
      <c r="CM96" s="4">
        <f t="shared" si="10"/>
        <v>21230</v>
      </c>
    </row>
    <row r="97" spans="3:91" x14ac:dyDescent="0.25">
      <c r="C97" s="46"/>
      <c r="D97" s="47"/>
      <c r="E97" s="200" t="s">
        <v>183</v>
      </c>
      <c r="F97" s="201"/>
      <c r="G97" s="201"/>
      <c r="H97" s="201"/>
      <c r="I97" s="201"/>
      <c r="J97" s="201"/>
      <c r="K97" s="202" t="str">
        <f t="shared" si="14"/>
        <v>CAUSTIC SODA LIQ</v>
      </c>
      <c r="L97" s="202"/>
      <c r="M97" s="202"/>
      <c r="N97" s="202"/>
      <c r="O97" s="202"/>
      <c r="P97" s="202"/>
      <c r="Q97" s="202"/>
      <c r="R97" s="202"/>
      <c r="S97" s="202"/>
      <c r="T97" s="202"/>
      <c r="U97" s="202"/>
      <c r="V97" s="202"/>
      <c r="W97" s="202"/>
      <c r="X97" s="202"/>
      <c r="Y97" s="76"/>
      <c r="Z97" s="76"/>
      <c r="AA97" s="76"/>
      <c r="AB97" s="203">
        <v>9</v>
      </c>
      <c r="AC97" s="203"/>
      <c r="AD97" s="203"/>
      <c r="AE97" s="203"/>
      <c r="AF97" s="203"/>
      <c r="AG97" s="203"/>
      <c r="AH97" s="203"/>
      <c r="AI97" s="203"/>
      <c r="AJ97" s="203"/>
      <c r="AK97" s="202" t="s">
        <v>315</v>
      </c>
      <c r="AL97" s="202"/>
      <c r="AM97" s="204">
        <v>5218.24</v>
      </c>
      <c r="AN97" s="204"/>
      <c r="AO97" s="204"/>
      <c r="AP97" s="204"/>
      <c r="AQ97" s="204"/>
      <c r="AR97" s="204"/>
      <c r="AS97" s="47" t="s">
        <v>316</v>
      </c>
      <c r="AT97" s="47"/>
      <c r="AU97" s="205">
        <f t="shared" si="13"/>
        <v>44600.297279999999</v>
      </c>
      <c r="AV97" s="205"/>
      <c r="AW97" s="205"/>
      <c r="AX97" s="205"/>
      <c r="AY97" s="205"/>
      <c r="AZ97" s="205"/>
      <c r="BA97" s="205"/>
      <c r="BB97" s="205"/>
      <c r="BC97" s="205"/>
      <c r="BD97" s="205"/>
      <c r="BE97" s="206"/>
      <c r="BF97" s="47"/>
      <c r="BG97" s="51"/>
      <c r="CJ97" s="10" t="s">
        <v>193</v>
      </c>
      <c r="CK97" s="11" t="s">
        <v>194</v>
      </c>
      <c r="CL97" s="7">
        <v>1.4087850271852782</v>
      </c>
      <c r="CM97" s="4">
        <f t="shared" si="10"/>
        <v>20210.43</v>
      </c>
    </row>
    <row r="98" spans="3:91" x14ac:dyDescent="0.25">
      <c r="C98" s="46"/>
      <c r="D98" s="47"/>
      <c r="E98" s="223" t="s">
        <v>10</v>
      </c>
      <c r="F98" s="224"/>
      <c r="G98" s="224"/>
      <c r="H98" s="224"/>
      <c r="I98" s="224"/>
      <c r="J98" s="224"/>
      <c r="K98" s="225" t="str">
        <f t="shared" si="14"/>
        <v>SODA ASH</v>
      </c>
      <c r="L98" s="225"/>
      <c r="M98" s="225"/>
      <c r="N98" s="225"/>
      <c r="O98" s="225"/>
      <c r="P98" s="225"/>
      <c r="Q98" s="225"/>
      <c r="R98" s="225"/>
      <c r="S98" s="225"/>
      <c r="T98" s="225"/>
      <c r="U98" s="225"/>
      <c r="V98" s="225"/>
      <c r="W98" s="225"/>
      <c r="X98" s="225"/>
      <c r="Y98" s="75"/>
      <c r="Z98" s="75"/>
      <c r="AA98" s="75"/>
      <c r="AB98" s="226">
        <v>20</v>
      </c>
      <c r="AC98" s="226"/>
      <c r="AD98" s="226"/>
      <c r="AE98" s="226"/>
      <c r="AF98" s="226"/>
      <c r="AG98" s="226"/>
      <c r="AH98" s="226"/>
      <c r="AI98" s="226"/>
      <c r="AJ98" s="226"/>
      <c r="AK98" s="225" t="s">
        <v>315</v>
      </c>
      <c r="AL98" s="225"/>
      <c r="AM98" s="227">
        <v>11596.08</v>
      </c>
      <c r="AN98" s="227"/>
      <c r="AO98" s="227"/>
      <c r="AP98" s="227"/>
      <c r="AQ98" s="227"/>
      <c r="AR98" s="227"/>
      <c r="AS98" s="54" t="s">
        <v>316</v>
      </c>
      <c r="AT98" s="54"/>
      <c r="AU98" s="228">
        <f>(AM98*VLOOKUP(E98,$CJ$1:$CM$1003,4,FALSE))/1000</f>
        <v>102973.19040000001</v>
      </c>
      <c r="AV98" s="228"/>
      <c r="AW98" s="228"/>
      <c r="AX98" s="228"/>
      <c r="AY98" s="228"/>
      <c r="AZ98" s="228"/>
      <c r="BA98" s="228"/>
      <c r="BB98" s="228"/>
      <c r="BC98" s="228"/>
      <c r="BD98" s="228"/>
      <c r="BE98" s="229"/>
      <c r="BF98" s="47"/>
      <c r="BG98" s="51"/>
      <c r="CJ98" s="10" t="s">
        <v>195</v>
      </c>
      <c r="CK98" s="11" t="s">
        <v>196</v>
      </c>
      <c r="CL98" s="7">
        <v>1.9592004739997211</v>
      </c>
      <c r="CM98" s="4">
        <f t="shared" si="10"/>
        <v>28106.69</v>
      </c>
    </row>
    <row r="99" spans="3:91" x14ac:dyDescent="0.25">
      <c r="C99" s="46"/>
      <c r="D99" s="47"/>
      <c r="E99" s="70"/>
      <c r="F99" s="70"/>
      <c r="G99" s="70"/>
      <c r="H99" s="70"/>
      <c r="I99" s="70"/>
      <c r="J99" s="70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  <c r="AA99" s="76"/>
      <c r="AB99" s="57"/>
      <c r="AC99" s="57"/>
      <c r="AD99" s="57"/>
      <c r="AE99" s="57"/>
      <c r="AF99" s="57"/>
      <c r="AG99" s="57"/>
      <c r="AH99" s="57"/>
      <c r="AI99" s="57"/>
      <c r="AJ99" s="57"/>
      <c r="AK99" s="76"/>
      <c r="AL99" s="76"/>
      <c r="AM99" s="70"/>
      <c r="AN99" s="70"/>
      <c r="AO99" s="70"/>
      <c r="AP99" s="70"/>
      <c r="AQ99" s="70"/>
      <c r="AR99" s="70"/>
      <c r="AS99" s="47"/>
      <c r="AT99" s="47"/>
      <c r="AU99" s="58"/>
      <c r="AV99" s="58"/>
      <c r="AW99" s="58"/>
      <c r="AX99" s="58"/>
      <c r="AY99" s="58"/>
      <c r="AZ99" s="58"/>
      <c r="BA99" s="58"/>
      <c r="BB99" s="58"/>
      <c r="BC99" s="58"/>
      <c r="BD99" s="58"/>
      <c r="BE99" s="58"/>
      <c r="BF99" s="47"/>
      <c r="BG99" s="51"/>
      <c r="CJ99" s="10" t="s">
        <v>9</v>
      </c>
      <c r="CK99" s="11" t="s">
        <v>197</v>
      </c>
      <c r="CL99" s="7">
        <v>0.1663529903805939</v>
      </c>
      <c r="CM99" s="4">
        <f t="shared" si="10"/>
        <v>2386.5</v>
      </c>
    </row>
    <row r="100" spans="3:91" x14ac:dyDescent="0.25">
      <c r="C100" s="46"/>
      <c r="D100" s="47"/>
      <c r="E100" s="70"/>
      <c r="F100" s="70"/>
      <c r="G100" s="70"/>
      <c r="H100" s="70"/>
      <c r="I100" s="70"/>
      <c r="J100" s="70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  <c r="X100" s="76"/>
      <c r="Y100" s="76"/>
      <c r="Z100" s="76"/>
      <c r="AA100" s="76"/>
      <c r="AB100" s="57"/>
      <c r="AC100" s="57"/>
      <c r="AD100" s="57"/>
      <c r="AE100" s="57"/>
      <c r="AF100" s="57"/>
      <c r="AG100" s="57"/>
      <c r="AH100" s="57"/>
      <c r="AI100" s="57"/>
      <c r="AJ100" s="57"/>
      <c r="AK100" s="76"/>
      <c r="AL100" s="76"/>
      <c r="AM100" s="70"/>
      <c r="AN100" s="70"/>
      <c r="AO100" s="70"/>
      <c r="AP100" s="59"/>
      <c r="AQ100" s="230" t="s">
        <v>318</v>
      </c>
      <c r="AR100" s="230"/>
      <c r="AS100" s="230"/>
      <c r="AT100" s="230"/>
      <c r="AU100" s="58" t="s">
        <v>11</v>
      </c>
      <c r="AV100" s="205">
        <f>SUM(AU93:BE98)</f>
        <v>2428480.1514566001</v>
      </c>
      <c r="AW100" s="205"/>
      <c r="AX100" s="205"/>
      <c r="AY100" s="205"/>
      <c r="AZ100" s="205"/>
      <c r="BA100" s="205"/>
      <c r="BB100" s="205"/>
      <c r="BC100" s="205"/>
      <c r="BD100" s="205"/>
      <c r="BE100" s="205"/>
      <c r="BF100" s="47"/>
      <c r="BG100" s="51"/>
      <c r="CJ100" s="10" t="s">
        <v>10</v>
      </c>
      <c r="CK100" s="11" t="s">
        <v>198</v>
      </c>
      <c r="CL100" s="7">
        <v>0.61898787118360521</v>
      </c>
      <c r="CM100" s="4">
        <f t="shared" si="10"/>
        <v>8880</v>
      </c>
    </row>
    <row r="101" spans="3:91" x14ac:dyDescent="0.25">
      <c r="C101" s="46"/>
      <c r="D101" s="47"/>
      <c r="E101" s="70"/>
      <c r="F101" s="70"/>
      <c r="G101" s="70"/>
      <c r="H101" s="70"/>
      <c r="I101" s="70"/>
      <c r="J101" s="70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  <c r="X101" s="76"/>
      <c r="Y101" s="76"/>
      <c r="Z101" s="76"/>
      <c r="AA101" s="76"/>
      <c r="AB101" s="57"/>
      <c r="AC101" s="57"/>
      <c r="AD101" s="57"/>
      <c r="AE101" s="57"/>
      <c r="AF101" s="57"/>
      <c r="AG101" s="57"/>
      <c r="AH101" s="57"/>
      <c r="AI101" s="57"/>
      <c r="AJ101" s="57"/>
      <c r="AK101" s="76"/>
      <c r="AL101" s="76"/>
      <c r="AM101" s="70"/>
      <c r="AN101" s="70"/>
      <c r="AO101" s="70"/>
      <c r="AP101" s="59"/>
      <c r="AQ101" s="202" t="s">
        <v>317</v>
      </c>
      <c r="AR101" s="202"/>
      <c r="AS101" s="202"/>
      <c r="AT101" s="202"/>
      <c r="AU101" s="58" t="s">
        <v>11</v>
      </c>
      <c r="AV101" s="205">
        <f>AV100/AV87</f>
        <v>1156.4191197412381</v>
      </c>
      <c r="AW101" s="205"/>
      <c r="AX101" s="205"/>
      <c r="AY101" s="205"/>
      <c r="AZ101" s="205"/>
      <c r="BA101" s="205"/>
      <c r="BB101" s="205"/>
      <c r="BC101" s="205"/>
      <c r="BD101" s="205"/>
      <c r="BE101" s="205"/>
      <c r="BF101" s="47"/>
      <c r="BG101" s="51"/>
      <c r="CJ101" s="10" t="s">
        <v>199</v>
      </c>
      <c r="CK101" s="11" t="s">
        <v>200</v>
      </c>
      <c r="CL101" s="7">
        <v>0.794646591384358</v>
      </c>
      <c r="CM101" s="4">
        <f t="shared" si="10"/>
        <v>11400</v>
      </c>
    </row>
    <row r="102" spans="3:91" x14ac:dyDescent="0.25">
      <c r="C102" s="46"/>
      <c r="D102" s="47"/>
      <c r="E102" s="70"/>
      <c r="F102" s="70"/>
      <c r="G102" s="70"/>
      <c r="H102" s="70"/>
      <c r="I102" s="70"/>
      <c r="J102" s="70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76"/>
      <c r="AB102" s="57"/>
      <c r="AC102" s="57"/>
      <c r="AD102" s="57"/>
      <c r="AE102" s="57"/>
      <c r="AF102" s="57"/>
      <c r="AG102" s="57"/>
      <c r="AH102" s="57"/>
      <c r="AI102" s="57"/>
      <c r="AJ102" s="57"/>
      <c r="AK102" s="76"/>
      <c r="AL102" s="76"/>
      <c r="AM102" s="70"/>
      <c r="AN102" s="70"/>
      <c r="AO102" s="70"/>
      <c r="AP102" s="70"/>
      <c r="AQ102" s="70"/>
      <c r="AR102" s="70"/>
      <c r="AS102" s="47"/>
      <c r="AT102" s="47"/>
      <c r="AU102" s="47"/>
      <c r="AV102" s="70"/>
      <c r="AW102" s="70"/>
      <c r="AX102" s="70"/>
      <c r="AY102" s="70"/>
      <c r="AZ102" s="70"/>
      <c r="BA102" s="70"/>
      <c r="BB102" s="70"/>
      <c r="BC102" s="70"/>
      <c r="BD102" s="70"/>
      <c r="BE102" s="70"/>
      <c r="BF102" s="47"/>
      <c r="BG102" s="51"/>
      <c r="CJ102" s="10" t="s">
        <v>201</v>
      </c>
      <c r="CK102" s="11" t="s">
        <v>202</v>
      </c>
      <c r="CL102" s="7">
        <v>0.71099958176495193</v>
      </c>
      <c r="CM102" s="4">
        <f t="shared" si="10"/>
        <v>10200</v>
      </c>
    </row>
    <row r="103" spans="3:91" ht="17.25" thickBot="1" x14ac:dyDescent="0.3">
      <c r="C103" s="60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  <c r="BB103" s="61"/>
      <c r="BC103" s="61"/>
      <c r="BD103" s="61"/>
      <c r="BE103" s="61"/>
      <c r="BF103" s="61"/>
      <c r="BG103" s="62"/>
      <c r="CJ103" s="10" t="s">
        <v>203</v>
      </c>
      <c r="CK103" s="11" t="s">
        <v>204</v>
      </c>
      <c r="CL103" s="7">
        <v>1.3377959012965286</v>
      </c>
      <c r="CM103" s="4">
        <f t="shared" si="10"/>
        <v>19192.02</v>
      </c>
    </row>
    <row r="104" spans="3:91" x14ac:dyDescent="0.25">
      <c r="CJ104" s="10" t="s">
        <v>205</v>
      </c>
      <c r="CK104" s="11" t="s">
        <v>206</v>
      </c>
      <c r="CL104" s="7">
        <v>2.4213495050885263</v>
      </c>
      <c r="CM104" s="4">
        <f t="shared" si="10"/>
        <v>34736.68</v>
      </c>
    </row>
    <row r="105" spans="3:91" ht="17.25" thickBot="1" x14ac:dyDescent="0.3">
      <c r="CJ105" s="10" t="s">
        <v>207</v>
      </c>
      <c r="CK105" s="11" t="s">
        <v>208</v>
      </c>
      <c r="CL105" s="7">
        <v>0.88</v>
      </c>
      <c r="CM105" s="4">
        <f t="shared" si="10"/>
        <v>12624.48</v>
      </c>
    </row>
    <row r="106" spans="3:91" x14ac:dyDescent="0.25">
      <c r="C106" s="43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5"/>
      <c r="CJ106" s="12" t="s">
        <v>209</v>
      </c>
      <c r="CK106" s="13" t="s">
        <v>210</v>
      </c>
      <c r="CL106" s="7">
        <v>3.1523232956921792</v>
      </c>
      <c r="CM106" s="4">
        <f t="shared" si="10"/>
        <v>45223.23</v>
      </c>
    </row>
    <row r="107" spans="3:91" x14ac:dyDescent="0.25">
      <c r="C107" s="46"/>
      <c r="D107" s="47"/>
      <c r="E107" s="196" t="s">
        <v>0</v>
      </c>
      <c r="F107" s="196"/>
      <c r="G107" s="196"/>
      <c r="H107" s="196"/>
      <c r="I107" s="196"/>
      <c r="J107" s="48" t="s">
        <v>11</v>
      </c>
      <c r="K107" s="196" t="s">
        <v>353</v>
      </c>
      <c r="L107" s="196"/>
      <c r="M107" s="196"/>
      <c r="N107" s="196"/>
      <c r="O107" s="196"/>
      <c r="P107" s="196"/>
      <c r="Q107" s="196"/>
      <c r="R107" s="196"/>
      <c r="S107" s="196"/>
      <c r="T107" s="196"/>
      <c r="U107" s="196"/>
      <c r="V107" s="48"/>
      <c r="W107" s="48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8"/>
      <c r="AI107" s="50"/>
      <c r="AJ107" s="50"/>
      <c r="AK107" s="50"/>
      <c r="AL107" s="50"/>
      <c r="AM107" s="196" t="s">
        <v>3</v>
      </c>
      <c r="AN107" s="196"/>
      <c r="AO107" s="196"/>
      <c r="AP107" s="196"/>
      <c r="AQ107" s="196"/>
      <c r="AR107" s="196"/>
      <c r="AS107" s="196"/>
      <c r="AT107" s="196"/>
      <c r="AU107" s="48" t="s">
        <v>11</v>
      </c>
      <c r="AV107" s="197">
        <v>579.79999999999995</v>
      </c>
      <c r="AW107" s="197"/>
      <c r="AX107" s="197"/>
      <c r="AY107" s="197"/>
      <c r="AZ107" s="48" t="s">
        <v>319</v>
      </c>
      <c r="BA107" s="48"/>
      <c r="BB107" s="48"/>
      <c r="BC107" s="48"/>
      <c r="BD107" s="48"/>
      <c r="BE107" s="48"/>
      <c r="BF107" s="47"/>
      <c r="BG107" s="51"/>
      <c r="CJ107" s="5" t="s">
        <v>211</v>
      </c>
      <c r="CK107" s="11" t="s">
        <v>212</v>
      </c>
      <c r="CL107" s="7">
        <v>1.3936128537571448</v>
      </c>
      <c r="CM107" s="4">
        <f t="shared" si="10"/>
        <v>19992.77</v>
      </c>
    </row>
    <row r="108" spans="3:91" x14ac:dyDescent="0.25">
      <c r="C108" s="46"/>
      <c r="D108" s="47"/>
      <c r="E108" s="196" t="s">
        <v>322</v>
      </c>
      <c r="F108" s="196"/>
      <c r="G108" s="196"/>
      <c r="H108" s="196"/>
      <c r="I108" s="196"/>
      <c r="J108" s="48" t="s">
        <v>11</v>
      </c>
      <c r="K108" s="196" t="s">
        <v>368</v>
      </c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48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8"/>
      <c r="AI108" s="50"/>
      <c r="AJ108" s="50"/>
      <c r="AK108" s="50"/>
      <c r="AL108" s="50"/>
      <c r="AM108" s="196" t="s">
        <v>4</v>
      </c>
      <c r="AN108" s="196"/>
      <c r="AO108" s="196"/>
      <c r="AP108" s="196"/>
      <c r="AQ108" s="196"/>
      <c r="AR108" s="196"/>
      <c r="AS108" s="196"/>
      <c r="AT108" s="196"/>
      <c r="AU108" s="48" t="s">
        <v>11</v>
      </c>
      <c r="AV108" s="196">
        <v>2100</v>
      </c>
      <c r="AW108" s="196"/>
      <c r="AX108" s="196"/>
      <c r="AY108" s="196"/>
      <c r="AZ108" s="48" t="s">
        <v>320</v>
      </c>
      <c r="BA108" s="48"/>
      <c r="BB108" s="48"/>
      <c r="BC108" s="48"/>
      <c r="BD108" s="48"/>
      <c r="BE108" s="48"/>
      <c r="BF108" s="47"/>
      <c r="BG108" s="51"/>
      <c r="CJ108" s="10" t="s">
        <v>213</v>
      </c>
      <c r="CK108" s="11" t="s">
        <v>214</v>
      </c>
      <c r="CL108" s="7">
        <v>0.59725149867558902</v>
      </c>
      <c r="CM108" s="4">
        <f t="shared" si="10"/>
        <v>8568.17</v>
      </c>
    </row>
    <row r="109" spans="3:91" x14ac:dyDescent="0.25">
      <c r="C109" s="46"/>
      <c r="D109" s="47"/>
      <c r="E109" s="196" t="s">
        <v>1</v>
      </c>
      <c r="F109" s="196"/>
      <c r="G109" s="196"/>
      <c r="H109" s="196"/>
      <c r="I109" s="196"/>
      <c r="J109" s="48" t="s">
        <v>11</v>
      </c>
      <c r="K109" s="196" t="s">
        <v>363</v>
      </c>
      <c r="L109" s="196"/>
      <c r="M109" s="196"/>
      <c r="N109" s="196"/>
      <c r="O109" s="196"/>
      <c r="P109" s="196"/>
      <c r="Q109" s="196"/>
      <c r="R109" s="196"/>
      <c r="S109" s="196"/>
      <c r="T109" s="196"/>
      <c r="U109" s="196"/>
      <c r="V109" s="48"/>
      <c r="W109" s="48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8"/>
      <c r="AI109" s="50"/>
      <c r="AJ109" s="50"/>
      <c r="AK109" s="50"/>
      <c r="AL109" s="50"/>
      <c r="AM109" s="196"/>
      <c r="AN109" s="196"/>
      <c r="AO109" s="196"/>
      <c r="AP109" s="196"/>
      <c r="AQ109" s="196"/>
      <c r="AR109" s="196"/>
      <c r="AS109" s="196"/>
      <c r="AT109" s="196"/>
      <c r="AU109" s="48"/>
      <c r="AV109" s="198"/>
      <c r="AW109" s="198"/>
      <c r="AX109" s="198"/>
      <c r="AY109" s="198"/>
      <c r="AZ109" s="48"/>
      <c r="BA109" s="48"/>
      <c r="BB109" s="48"/>
      <c r="BC109" s="48"/>
      <c r="BD109" s="48"/>
      <c r="BE109" s="48"/>
      <c r="BF109" s="47"/>
      <c r="BG109" s="51"/>
      <c r="CJ109" s="10" t="s">
        <v>8</v>
      </c>
      <c r="CK109" s="11" t="s">
        <v>215</v>
      </c>
      <c r="CL109" s="7">
        <v>1.4379018541753799</v>
      </c>
      <c r="CM109" s="4">
        <f t="shared" si="10"/>
        <v>20628.14</v>
      </c>
    </row>
    <row r="110" spans="3:91" x14ac:dyDescent="0.25">
      <c r="C110" s="46"/>
      <c r="D110" s="47"/>
      <c r="E110" s="196" t="s">
        <v>2</v>
      </c>
      <c r="F110" s="196"/>
      <c r="G110" s="196"/>
      <c r="H110" s="196"/>
      <c r="I110" s="196"/>
      <c r="J110" s="48" t="s">
        <v>11</v>
      </c>
      <c r="K110" s="196" t="s">
        <v>337</v>
      </c>
      <c r="L110" s="196"/>
      <c r="M110" s="196"/>
      <c r="N110" s="196"/>
      <c r="O110" s="196"/>
      <c r="P110" s="196"/>
      <c r="Q110" s="196"/>
      <c r="R110" s="196"/>
      <c r="S110" s="196"/>
      <c r="T110" s="196"/>
      <c r="U110" s="196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196"/>
      <c r="AN110" s="196"/>
      <c r="AO110" s="196"/>
      <c r="AP110" s="196"/>
      <c r="AQ110" s="196"/>
      <c r="AR110" s="196"/>
      <c r="AS110" s="196"/>
      <c r="AT110" s="196"/>
      <c r="AU110" s="48"/>
      <c r="AV110" s="48"/>
      <c r="AW110" s="48"/>
      <c r="AX110" s="48"/>
      <c r="AY110" s="48"/>
      <c r="AZ110" s="48"/>
      <c r="BA110" s="48"/>
      <c r="BB110" s="48"/>
      <c r="BC110" s="48"/>
      <c r="BD110" s="48"/>
      <c r="BE110" s="48"/>
      <c r="BF110" s="47"/>
      <c r="BG110" s="51"/>
      <c r="CJ110" s="10" t="s">
        <v>216</v>
      </c>
      <c r="CK110" s="11" t="s">
        <v>217</v>
      </c>
      <c r="CL110" s="7">
        <v>1.1666499372647428</v>
      </c>
      <c r="CM110" s="4">
        <f t="shared" si="10"/>
        <v>16736.759999999998</v>
      </c>
    </row>
    <row r="111" spans="3:91" x14ac:dyDescent="0.25">
      <c r="C111" s="46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  <c r="AA111" s="47"/>
      <c r="AB111" s="47"/>
      <c r="AC111" s="47"/>
      <c r="AD111" s="47"/>
      <c r="AE111" s="47"/>
      <c r="AF111" s="47"/>
      <c r="AG111" s="47"/>
      <c r="AH111" s="47"/>
      <c r="AI111" s="47"/>
      <c r="AJ111" s="47"/>
      <c r="AK111" s="47"/>
      <c r="AL111" s="47"/>
      <c r="AM111" s="47"/>
      <c r="AN111" s="47"/>
      <c r="AO111" s="47"/>
      <c r="AP111" s="47"/>
      <c r="AQ111" s="47"/>
      <c r="AR111" s="47"/>
      <c r="AS111" s="47"/>
      <c r="AT111" s="47"/>
      <c r="AU111" s="47"/>
      <c r="AV111" s="47"/>
      <c r="AW111" s="47"/>
      <c r="AX111" s="47"/>
      <c r="AY111" s="47"/>
      <c r="AZ111" s="47"/>
      <c r="BA111" s="47"/>
      <c r="BB111" s="47"/>
      <c r="BC111" s="47"/>
      <c r="BD111" s="47"/>
      <c r="BE111" s="47"/>
      <c r="BF111" s="47"/>
      <c r="BG111" s="51"/>
      <c r="CJ111" s="10" t="s">
        <v>218</v>
      </c>
      <c r="CK111" s="11" t="s">
        <v>219</v>
      </c>
      <c r="CL111" s="7">
        <v>0.83646591384358016</v>
      </c>
      <c r="CM111" s="4">
        <f t="shared" si="10"/>
        <v>11999.94</v>
      </c>
    </row>
    <row r="112" spans="3:91" x14ac:dyDescent="0.25">
      <c r="C112" s="46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  <c r="AA112" s="47"/>
      <c r="AB112" s="47"/>
      <c r="AC112" s="47"/>
      <c r="AD112" s="47"/>
      <c r="AE112" s="47"/>
      <c r="AF112" s="47"/>
      <c r="AG112" s="47"/>
      <c r="AH112" s="47"/>
      <c r="AI112" s="47"/>
      <c r="AJ112" s="47"/>
      <c r="AK112" s="47"/>
      <c r="AL112" s="47"/>
      <c r="AM112" s="47"/>
      <c r="AN112" s="47"/>
      <c r="AO112" s="47"/>
      <c r="AP112" s="47"/>
      <c r="AQ112" s="47"/>
      <c r="AR112" s="47"/>
      <c r="AS112" s="47"/>
      <c r="AT112" s="47"/>
      <c r="AU112" s="47"/>
      <c r="AV112" s="47"/>
      <c r="AW112" s="47"/>
      <c r="AX112" s="47"/>
      <c r="AY112" s="47"/>
      <c r="AZ112" s="47"/>
      <c r="BA112" s="47"/>
      <c r="BB112" s="47"/>
      <c r="BC112" s="47"/>
      <c r="BD112" s="47"/>
      <c r="BE112" s="47"/>
      <c r="BF112" s="47"/>
      <c r="BG112" s="51"/>
      <c r="CJ112" s="10" t="s">
        <v>220</v>
      </c>
      <c r="CK112" s="11" t="s">
        <v>221</v>
      </c>
      <c r="CL112" s="7">
        <v>1.2344904502997351</v>
      </c>
      <c r="CM112" s="4">
        <f t="shared" si="10"/>
        <v>17710</v>
      </c>
    </row>
    <row r="113" spans="3:91" x14ac:dyDescent="0.25">
      <c r="C113" s="46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  <c r="AA113" s="47"/>
      <c r="AB113" s="47"/>
      <c r="AC113" s="47"/>
      <c r="AD113" s="47"/>
      <c r="AE113" s="47"/>
      <c r="AF113" s="47"/>
      <c r="AG113" s="47"/>
      <c r="AH113" s="47"/>
      <c r="AI113" s="47"/>
      <c r="AJ113" s="47"/>
      <c r="AK113" s="47"/>
      <c r="AL113" s="47"/>
      <c r="AM113" s="47"/>
      <c r="AN113" s="47"/>
      <c r="AO113" s="47"/>
      <c r="AP113" s="47"/>
      <c r="AQ113" s="47"/>
      <c r="AR113" s="47"/>
      <c r="AS113" s="47"/>
      <c r="AT113" s="47"/>
      <c r="AU113" s="47"/>
      <c r="AV113" s="47"/>
      <c r="AW113" s="47"/>
      <c r="AX113" s="47"/>
      <c r="AY113" s="47"/>
      <c r="AZ113" s="47"/>
      <c r="BA113" s="47"/>
      <c r="BB113" s="47"/>
      <c r="BC113" s="47"/>
      <c r="BD113" s="47"/>
      <c r="BE113" s="47"/>
      <c r="BF113" s="47"/>
      <c r="BG113" s="51"/>
      <c r="CJ113" s="10" t="s">
        <v>222</v>
      </c>
      <c r="CK113" s="11" t="s">
        <v>223</v>
      </c>
      <c r="CL113" s="7">
        <v>0.84344068032901154</v>
      </c>
      <c r="CM113" s="4">
        <f t="shared" si="10"/>
        <v>12100</v>
      </c>
    </row>
    <row r="114" spans="3:91" x14ac:dyDescent="0.25">
      <c r="C114" s="46"/>
      <c r="D114" s="47"/>
      <c r="E114" s="208" t="s">
        <v>5</v>
      </c>
      <c r="F114" s="209"/>
      <c r="G114" s="209"/>
      <c r="H114" s="209"/>
      <c r="I114" s="209"/>
      <c r="J114" s="209"/>
      <c r="K114" s="210" t="str">
        <f t="shared" ref="K114" si="15">VLOOKUP(E114,$CJ$1:$CM$1003,2,FALSE)</f>
        <v>NOVACRON YELLOW S-3R</v>
      </c>
      <c r="L114" s="210"/>
      <c r="M114" s="210"/>
      <c r="N114" s="210"/>
      <c r="O114" s="210"/>
      <c r="P114" s="210"/>
      <c r="Q114" s="210"/>
      <c r="R114" s="210"/>
      <c r="S114" s="210"/>
      <c r="T114" s="210"/>
      <c r="U114" s="210"/>
      <c r="V114" s="210"/>
      <c r="W114" s="210"/>
      <c r="X114" s="210"/>
      <c r="Y114" s="73"/>
      <c r="Z114" s="73"/>
      <c r="AA114" s="73"/>
      <c r="AB114" s="211">
        <v>23.28</v>
      </c>
      <c r="AC114" s="211"/>
      <c r="AD114" s="211"/>
      <c r="AE114" s="211"/>
      <c r="AF114" s="211"/>
      <c r="AG114" s="211"/>
      <c r="AH114" s="211"/>
      <c r="AI114" s="211"/>
      <c r="AJ114" s="211"/>
      <c r="AK114" s="210" t="s">
        <v>315</v>
      </c>
      <c r="AL114" s="210"/>
      <c r="AM114" s="212">
        <v>13497.84</v>
      </c>
      <c r="AN114" s="212"/>
      <c r="AO114" s="212"/>
      <c r="AP114" s="212"/>
      <c r="AQ114" s="212"/>
      <c r="AR114" s="212"/>
      <c r="AS114" s="52" t="s">
        <v>316</v>
      </c>
      <c r="AT114" s="52"/>
      <c r="AU114" s="213">
        <f>(AM114*VLOOKUP(E114,$CJ$1:$CM$1003,4,FALSE))/1000</f>
        <v>1310942.8855727999</v>
      </c>
      <c r="AV114" s="213"/>
      <c r="AW114" s="213"/>
      <c r="AX114" s="213"/>
      <c r="AY114" s="213"/>
      <c r="AZ114" s="213"/>
      <c r="BA114" s="213"/>
      <c r="BB114" s="213"/>
      <c r="BC114" s="213"/>
      <c r="BD114" s="213"/>
      <c r="BE114" s="214"/>
      <c r="BF114" s="47"/>
      <c r="BG114" s="51"/>
      <c r="CJ114" s="10" t="s">
        <v>224</v>
      </c>
      <c r="CK114" s="11" t="s">
        <v>225</v>
      </c>
      <c r="CL114" s="7">
        <v>0.58723825456573264</v>
      </c>
      <c r="CM114" s="4">
        <f t="shared" si="10"/>
        <v>8424.52</v>
      </c>
    </row>
    <row r="115" spans="3:91" x14ac:dyDescent="0.25">
      <c r="C115" s="46"/>
      <c r="D115" s="47"/>
      <c r="E115" s="200" t="s">
        <v>6</v>
      </c>
      <c r="F115" s="201"/>
      <c r="G115" s="201"/>
      <c r="H115" s="201"/>
      <c r="I115" s="201"/>
      <c r="J115" s="201"/>
      <c r="K115" s="202" t="str">
        <f>VLOOKUP(E115,$CJ$1:$CM$1003,2,FALSE)</f>
        <v>NOVACRON RUBY S–3B</v>
      </c>
      <c r="L115" s="202"/>
      <c r="M115" s="202"/>
      <c r="N115" s="202"/>
      <c r="O115" s="202"/>
      <c r="P115" s="202"/>
      <c r="Q115" s="202"/>
      <c r="R115" s="202"/>
      <c r="S115" s="202"/>
      <c r="T115" s="202"/>
      <c r="U115" s="202"/>
      <c r="V115" s="202"/>
      <c r="W115" s="202"/>
      <c r="X115" s="202"/>
      <c r="Y115" s="76"/>
      <c r="Z115" s="76"/>
      <c r="AA115" s="76"/>
      <c r="AB115" s="203">
        <v>6.06</v>
      </c>
      <c r="AC115" s="203"/>
      <c r="AD115" s="203"/>
      <c r="AE115" s="203"/>
      <c r="AF115" s="203"/>
      <c r="AG115" s="203"/>
      <c r="AH115" s="203"/>
      <c r="AI115" s="203"/>
      <c r="AJ115" s="203"/>
      <c r="AK115" s="202" t="s">
        <v>315</v>
      </c>
      <c r="AL115" s="202"/>
      <c r="AM115" s="204">
        <v>3513.61</v>
      </c>
      <c r="AN115" s="204"/>
      <c r="AO115" s="204"/>
      <c r="AP115" s="204"/>
      <c r="AQ115" s="204"/>
      <c r="AR115" s="204"/>
      <c r="AS115" s="47" t="s">
        <v>316</v>
      </c>
      <c r="AT115" s="47"/>
      <c r="AU115" s="205">
        <f t="shared" ref="AU115:AU119" si="16">(AM115*VLOOKUP(E115,$CJ$1:$CM$1003,4,FALSE))/1000</f>
        <v>423916.55459460005</v>
      </c>
      <c r="AV115" s="205"/>
      <c r="AW115" s="205"/>
      <c r="AX115" s="205"/>
      <c r="AY115" s="205"/>
      <c r="AZ115" s="205"/>
      <c r="BA115" s="205"/>
      <c r="BB115" s="205"/>
      <c r="BC115" s="205"/>
      <c r="BD115" s="205"/>
      <c r="BE115" s="206"/>
      <c r="BF115" s="47"/>
      <c r="BG115" s="51"/>
      <c r="CJ115" s="10" t="s">
        <v>226</v>
      </c>
      <c r="CK115" s="11" t="s">
        <v>227</v>
      </c>
      <c r="CL115" s="23">
        <v>2.9269482782657188</v>
      </c>
      <c r="CM115" s="4">
        <f t="shared" si="10"/>
        <v>41990</v>
      </c>
    </row>
    <row r="116" spans="3:91" x14ac:dyDescent="0.25">
      <c r="C116" s="46"/>
      <c r="D116" s="47"/>
      <c r="E116" s="200" t="s">
        <v>7</v>
      </c>
      <c r="F116" s="201"/>
      <c r="G116" s="201"/>
      <c r="H116" s="201"/>
      <c r="I116" s="201"/>
      <c r="J116" s="201"/>
      <c r="K116" s="202" t="str">
        <f t="shared" ref="K116:K119" si="17">VLOOKUP(E116,$CJ$1:$CM$1003,2,FALSE)</f>
        <v>NOVACRON DARK BLUE S-GL</v>
      </c>
      <c r="L116" s="202"/>
      <c r="M116" s="202"/>
      <c r="N116" s="202"/>
      <c r="O116" s="202"/>
      <c r="P116" s="202"/>
      <c r="Q116" s="202"/>
      <c r="R116" s="202"/>
      <c r="S116" s="202"/>
      <c r="T116" s="202"/>
      <c r="U116" s="202"/>
      <c r="V116" s="202"/>
      <c r="W116" s="202"/>
      <c r="X116" s="202"/>
      <c r="Y116" s="76"/>
      <c r="Z116" s="76"/>
      <c r="AA116" s="76"/>
      <c r="AB116" s="203">
        <v>3.74</v>
      </c>
      <c r="AC116" s="203"/>
      <c r="AD116" s="203"/>
      <c r="AE116" s="203"/>
      <c r="AF116" s="203"/>
      <c r="AG116" s="203"/>
      <c r="AH116" s="203"/>
      <c r="AI116" s="203"/>
      <c r="AJ116" s="203"/>
      <c r="AK116" s="202" t="s">
        <v>315</v>
      </c>
      <c r="AL116" s="202"/>
      <c r="AM116" s="204">
        <v>2168.4699999999998</v>
      </c>
      <c r="AN116" s="204"/>
      <c r="AO116" s="204"/>
      <c r="AP116" s="204"/>
      <c r="AQ116" s="204"/>
      <c r="AR116" s="204"/>
      <c r="AS116" s="47" t="s">
        <v>316</v>
      </c>
      <c r="AT116" s="47"/>
      <c r="AU116" s="205">
        <f t="shared" si="16"/>
        <v>263803.22285759996</v>
      </c>
      <c r="AV116" s="205"/>
      <c r="AW116" s="205"/>
      <c r="AX116" s="205"/>
      <c r="AY116" s="205"/>
      <c r="AZ116" s="205"/>
      <c r="BA116" s="205"/>
      <c r="BB116" s="205"/>
      <c r="BC116" s="205"/>
      <c r="BD116" s="205"/>
      <c r="BE116" s="206"/>
      <c r="BF116" s="47"/>
      <c r="BG116" s="51"/>
      <c r="CJ116" s="24" t="s">
        <v>228</v>
      </c>
      <c r="CK116" s="13" t="s">
        <v>229</v>
      </c>
      <c r="CL116" s="14">
        <v>2.5644291091593479</v>
      </c>
      <c r="CM116" s="4">
        <f t="shared" si="10"/>
        <v>36789.300000000003</v>
      </c>
    </row>
    <row r="117" spans="3:91" x14ac:dyDescent="0.25">
      <c r="C117" s="46"/>
      <c r="D117" s="47"/>
      <c r="E117" s="216" t="s">
        <v>8</v>
      </c>
      <c r="F117" s="217"/>
      <c r="G117" s="217"/>
      <c r="H117" s="217"/>
      <c r="I117" s="217"/>
      <c r="J117" s="217"/>
      <c r="K117" s="218" t="str">
        <f t="shared" si="17"/>
        <v>FIMBIL EAS 40 NEW</v>
      </c>
      <c r="L117" s="218"/>
      <c r="M117" s="218"/>
      <c r="N117" s="218"/>
      <c r="O117" s="218"/>
      <c r="P117" s="218"/>
      <c r="Q117" s="218"/>
      <c r="R117" s="218"/>
      <c r="S117" s="218"/>
      <c r="T117" s="218"/>
      <c r="U117" s="218"/>
      <c r="V117" s="218"/>
      <c r="W117" s="218"/>
      <c r="X117" s="218"/>
      <c r="Y117" s="74"/>
      <c r="Z117" s="74"/>
      <c r="AA117" s="74"/>
      <c r="AB117" s="219">
        <v>4</v>
      </c>
      <c r="AC117" s="219"/>
      <c r="AD117" s="219"/>
      <c r="AE117" s="219"/>
      <c r="AF117" s="219"/>
      <c r="AG117" s="219"/>
      <c r="AH117" s="219"/>
      <c r="AI117" s="219"/>
      <c r="AJ117" s="219"/>
      <c r="AK117" s="218" t="s">
        <v>315</v>
      </c>
      <c r="AL117" s="218"/>
      <c r="AM117" s="248">
        <v>2319.2199999999998</v>
      </c>
      <c r="AN117" s="248"/>
      <c r="AO117" s="248"/>
      <c r="AP117" s="248"/>
      <c r="AQ117" s="248"/>
      <c r="AR117" s="248"/>
      <c r="AS117" s="55" t="s">
        <v>316</v>
      </c>
      <c r="AT117" s="55"/>
      <c r="AU117" s="221">
        <f t="shared" si="16"/>
        <v>47841.194850799991</v>
      </c>
      <c r="AV117" s="221"/>
      <c r="AW117" s="221"/>
      <c r="AX117" s="221"/>
      <c r="AY117" s="221"/>
      <c r="AZ117" s="221"/>
      <c r="BA117" s="221"/>
      <c r="BB117" s="221"/>
      <c r="BC117" s="221"/>
      <c r="BD117" s="221"/>
      <c r="BE117" s="222"/>
      <c r="BF117" s="47"/>
      <c r="BG117" s="51"/>
      <c r="CJ117" s="10" t="s">
        <v>230</v>
      </c>
      <c r="CK117" s="11" t="s">
        <v>231</v>
      </c>
      <c r="CL117" s="7">
        <v>2.234245085738185</v>
      </c>
      <c r="CM117" s="4">
        <f t="shared" si="10"/>
        <v>32052.480000000003</v>
      </c>
    </row>
    <row r="118" spans="3:91" x14ac:dyDescent="0.25">
      <c r="C118" s="46"/>
      <c r="D118" s="47"/>
      <c r="E118" s="200" t="s">
        <v>183</v>
      </c>
      <c r="F118" s="201"/>
      <c r="G118" s="201"/>
      <c r="H118" s="201"/>
      <c r="I118" s="201"/>
      <c r="J118" s="201"/>
      <c r="K118" s="202" t="str">
        <f t="shared" si="17"/>
        <v>CAUSTIC SODA LIQ</v>
      </c>
      <c r="L118" s="202"/>
      <c r="M118" s="202"/>
      <c r="N118" s="202"/>
      <c r="O118" s="202"/>
      <c r="P118" s="202"/>
      <c r="Q118" s="202"/>
      <c r="R118" s="202"/>
      <c r="S118" s="202"/>
      <c r="T118" s="202"/>
      <c r="U118" s="202"/>
      <c r="V118" s="202"/>
      <c r="W118" s="202"/>
      <c r="X118" s="202"/>
      <c r="Y118" s="76"/>
      <c r="Z118" s="76"/>
      <c r="AA118" s="76"/>
      <c r="AB118" s="203">
        <v>9</v>
      </c>
      <c r="AC118" s="203"/>
      <c r="AD118" s="203"/>
      <c r="AE118" s="203"/>
      <c r="AF118" s="203"/>
      <c r="AG118" s="203"/>
      <c r="AH118" s="203"/>
      <c r="AI118" s="203"/>
      <c r="AJ118" s="203"/>
      <c r="AK118" s="202" t="s">
        <v>315</v>
      </c>
      <c r="AL118" s="202"/>
      <c r="AM118" s="204">
        <v>5218.24</v>
      </c>
      <c r="AN118" s="204"/>
      <c r="AO118" s="204"/>
      <c r="AP118" s="204"/>
      <c r="AQ118" s="204"/>
      <c r="AR118" s="204"/>
      <c r="AS118" s="47" t="s">
        <v>316</v>
      </c>
      <c r="AT118" s="47"/>
      <c r="AU118" s="205">
        <f t="shared" si="16"/>
        <v>44600.297279999999</v>
      </c>
      <c r="AV118" s="205"/>
      <c r="AW118" s="205"/>
      <c r="AX118" s="205"/>
      <c r="AY118" s="205"/>
      <c r="AZ118" s="205"/>
      <c r="BA118" s="205"/>
      <c r="BB118" s="205"/>
      <c r="BC118" s="205"/>
      <c r="BD118" s="205"/>
      <c r="BE118" s="206"/>
      <c r="BF118" s="47"/>
      <c r="BG118" s="51"/>
      <c r="CJ118" s="10" t="s">
        <v>232</v>
      </c>
      <c r="CK118" s="11" t="s">
        <v>233</v>
      </c>
      <c r="CL118" s="7">
        <v>2.6099546912031228</v>
      </c>
      <c r="CM118" s="4">
        <f t="shared" si="10"/>
        <v>37442.410000000003</v>
      </c>
    </row>
    <row r="119" spans="3:91" x14ac:dyDescent="0.25">
      <c r="C119" s="46"/>
      <c r="D119" s="47"/>
      <c r="E119" s="223" t="s">
        <v>10</v>
      </c>
      <c r="F119" s="224"/>
      <c r="G119" s="224"/>
      <c r="H119" s="224"/>
      <c r="I119" s="224"/>
      <c r="J119" s="224"/>
      <c r="K119" s="225" t="str">
        <f t="shared" si="17"/>
        <v>SODA ASH</v>
      </c>
      <c r="L119" s="225"/>
      <c r="M119" s="225"/>
      <c r="N119" s="225"/>
      <c r="O119" s="225"/>
      <c r="P119" s="225"/>
      <c r="Q119" s="225"/>
      <c r="R119" s="225"/>
      <c r="S119" s="225"/>
      <c r="T119" s="225"/>
      <c r="U119" s="225"/>
      <c r="V119" s="225"/>
      <c r="W119" s="225"/>
      <c r="X119" s="225"/>
      <c r="Y119" s="75"/>
      <c r="Z119" s="75"/>
      <c r="AA119" s="75"/>
      <c r="AB119" s="226">
        <v>20</v>
      </c>
      <c r="AC119" s="226"/>
      <c r="AD119" s="226"/>
      <c r="AE119" s="226"/>
      <c r="AF119" s="226"/>
      <c r="AG119" s="226"/>
      <c r="AH119" s="226"/>
      <c r="AI119" s="226"/>
      <c r="AJ119" s="226"/>
      <c r="AK119" s="225" t="s">
        <v>315</v>
      </c>
      <c r="AL119" s="225"/>
      <c r="AM119" s="227">
        <v>11596.08</v>
      </c>
      <c r="AN119" s="227"/>
      <c r="AO119" s="227"/>
      <c r="AP119" s="227"/>
      <c r="AQ119" s="227"/>
      <c r="AR119" s="227"/>
      <c r="AS119" s="54" t="s">
        <v>316</v>
      </c>
      <c r="AT119" s="54"/>
      <c r="AU119" s="228">
        <f t="shared" si="16"/>
        <v>102973.19040000001</v>
      </c>
      <c r="AV119" s="228"/>
      <c r="AW119" s="228"/>
      <c r="AX119" s="228"/>
      <c r="AY119" s="228"/>
      <c r="AZ119" s="228"/>
      <c r="BA119" s="228"/>
      <c r="BB119" s="228"/>
      <c r="BC119" s="228"/>
      <c r="BD119" s="228"/>
      <c r="BE119" s="229"/>
      <c r="BF119" s="47"/>
      <c r="BG119" s="51"/>
      <c r="CJ119" s="10" t="s">
        <v>234</v>
      </c>
      <c r="CK119" s="11" t="s">
        <v>235</v>
      </c>
      <c r="CL119" s="7">
        <v>2.1191872298898646</v>
      </c>
      <c r="CM119" s="4">
        <f t="shared" si="10"/>
        <v>30401.859999999997</v>
      </c>
    </row>
    <row r="120" spans="3:91" x14ac:dyDescent="0.25">
      <c r="C120" s="46"/>
      <c r="D120" s="47"/>
      <c r="E120" s="70"/>
      <c r="F120" s="70"/>
      <c r="G120" s="70"/>
      <c r="H120" s="70"/>
      <c r="I120" s="70"/>
      <c r="J120" s="70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57"/>
      <c r="AC120" s="57"/>
      <c r="AD120" s="57"/>
      <c r="AE120" s="57"/>
      <c r="AF120" s="57"/>
      <c r="AG120" s="57"/>
      <c r="AH120" s="57"/>
      <c r="AI120" s="57"/>
      <c r="AJ120" s="57"/>
      <c r="AK120" s="76"/>
      <c r="AL120" s="76"/>
      <c r="AM120" s="70"/>
      <c r="AN120" s="70"/>
      <c r="AO120" s="70"/>
      <c r="AP120" s="70"/>
      <c r="AQ120" s="70"/>
      <c r="AR120" s="70"/>
      <c r="AS120" s="47"/>
      <c r="AT120" s="47"/>
      <c r="AU120" s="58"/>
      <c r="AV120" s="58"/>
      <c r="AW120" s="58"/>
      <c r="AX120" s="58"/>
      <c r="AY120" s="58"/>
      <c r="AZ120" s="58"/>
      <c r="BA120" s="58"/>
      <c r="BB120" s="58"/>
      <c r="BC120" s="58"/>
      <c r="BD120" s="58"/>
      <c r="BE120" s="58"/>
      <c r="BF120" s="47"/>
      <c r="BG120" s="51"/>
      <c r="CJ120" s="10" t="s">
        <v>236</v>
      </c>
      <c r="CK120" s="11" t="s">
        <v>237</v>
      </c>
      <c r="CL120" s="7">
        <v>2.6188484595009061</v>
      </c>
      <c r="CM120" s="4">
        <f t="shared" si="10"/>
        <v>37570</v>
      </c>
    </row>
    <row r="121" spans="3:91" x14ac:dyDescent="0.25">
      <c r="C121" s="46"/>
      <c r="D121" s="47"/>
      <c r="E121" s="70"/>
      <c r="F121" s="70"/>
      <c r="G121" s="70"/>
      <c r="H121" s="70"/>
      <c r="I121" s="70"/>
      <c r="J121" s="70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57"/>
      <c r="AC121" s="57"/>
      <c r="AD121" s="57"/>
      <c r="AE121" s="57"/>
      <c r="AF121" s="57"/>
      <c r="AG121" s="57"/>
      <c r="AH121" s="57"/>
      <c r="AI121" s="57"/>
      <c r="AJ121" s="57"/>
      <c r="AK121" s="76"/>
      <c r="AL121" s="76"/>
      <c r="AM121" s="70"/>
      <c r="AN121" s="70"/>
      <c r="AO121" s="70"/>
      <c r="AP121" s="59"/>
      <c r="AQ121" s="230" t="s">
        <v>318</v>
      </c>
      <c r="AR121" s="230"/>
      <c r="AS121" s="230"/>
      <c r="AT121" s="230"/>
      <c r="AU121" s="58" t="s">
        <v>11</v>
      </c>
      <c r="AV121" s="205">
        <f>SUM(AU114:BE119)</f>
        <v>2194077.3455558005</v>
      </c>
      <c r="AW121" s="205"/>
      <c r="AX121" s="205"/>
      <c r="AY121" s="205"/>
      <c r="AZ121" s="205"/>
      <c r="BA121" s="205"/>
      <c r="BB121" s="205"/>
      <c r="BC121" s="205"/>
      <c r="BD121" s="205"/>
      <c r="BE121" s="205"/>
      <c r="BF121" s="47"/>
      <c r="BG121" s="51"/>
      <c r="CJ121" s="10" t="s">
        <v>238</v>
      </c>
      <c r="CK121" s="11" t="s">
        <v>239</v>
      </c>
      <c r="CL121" s="7">
        <v>1.1666499372647428</v>
      </c>
      <c r="CM121" s="4">
        <f t="shared" si="10"/>
        <v>16736.759999999998</v>
      </c>
    </row>
    <row r="122" spans="3:91" x14ac:dyDescent="0.25">
      <c r="C122" s="46"/>
      <c r="D122" s="47"/>
      <c r="E122" s="70"/>
      <c r="F122" s="70"/>
      <c r="G122" s="70"/>
      <c r="H122" s="70"/>
      <c r="I122" s="70"/>
      <c r="J122" s="70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  <c r="AA122" s="76"/>
      <c r="AB122" s="57"/>
      <c r="AC122" s="57"/>
      <c r="AD122" s="57"/>
      <c r="AE122" s="57"/>
      <c r="AF122" s="57"/>
      <c r="AG122" s="57"/>
      <c r="AH122" s="57"/>
      <c r="AI122" s="57"/>
      <c r="AJ122" s="57"/>
      <c r="AK122" s="76"/>
      <c r="AL122" s="76"/>
      <c r="AM122" s="70"/>
      <c r="AN122" s="70"/>
      <c r="AO122" s="70"/>
      <c r="AP122" s="59"/>
      <c r="AQ122" s="202" t="s">
        <v>317</v>
      </c>
      <c r="AR122" s="202"/>
      <c r="AS122" s="202"/>
      <c r="AT122" s="202"/>
      <c r="AU122" s="58" t="s">
        <v>11</v>
      </c>
      <c r="AV122" s="205">
        <f>AV121/AV108</f>
        <v>1044.7987359789527</v>
      </c>
      <c r="AW122" s="205"/>
      <c r="AX122" s="205"/>
      <c r="AY122" s="205"/>
      <c r="AZ122" s="205"/>
      <c r="BA122" s="205"/>
      <c r="BB122" s="205"/>
      <c r="BC122" s="205"/>
      <c r="BD122" s="205"/>
      <c r="BE122" s="205"/>
      <c r="BF122" s="47"/>
      <c r="BG122" s="51"/>
      <c r="CJ122" s="10" t="s">
        <v>240</v>
      </c>
      <c r="CK122" s="11" t="s">
        <v>241</v>
      </c>
      <c r="CL122" s="7">
        <v>0.88049072912310056</v>
      </c>
      <c r="CM122" s="4">
        <f t="shared" si="10"/>
        <v>12631.52</v>
      </c>
    </row>
    <row r="123" spans="3:91" x14ac:dyDescent="0.25">
      <c r="C123" s="46"/>
      <c r="D123" s="47"/>
      <c r="E123" s="70"/>
      <c r="F123" s="70"/>
      <c r="G123" s="70"/>
      <c r="H123" s="70"/>
      <c r="I123" s="70"/>
      <c r="J123" s="70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  <c r="AA123" s="76"/>
      <c r="AB123" s="57"/>
      <c r="AC123" s="57"/>
      <c r="AD123" s="57"/>
      <c r="AE123" s="57"/>
      <c r="AF123" s="57"/>
      <c r="AG123" s="57"/>
      <c r="AH123" s="57"/>
      <c r="AI123" s="57"/>
      <c r="AJ123" s="57"/>
      <c r="AK123" s="76"/>
      <c r="AL123" s="76"/>
      <c r="AM123" s="70"/>
      <c r="AN123" s="70"/>
      <c r="AO123" s="70"/>
      <c r="AP123" s="70"/>
      <c r="AQ123" s="70"/>
      <c r="AR123" s="70"/>
      <c r="AS123" s="47"/>
      <c r="AT123" s="47"/>
      <c r="AU123" s="47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47"/>
      <c r="BG123" s="51"/>
      <c r="CJ123" s="10" t="s">
        <v>242</v>
      </c>
      <c r="CK123" s="11" t="s">
        <v>243</v>
      </c>
      <c r="CL123" s="7">
        <v>1.3207360936846506</v>
      </c>
      <c r="CM123" s="4">
        <f t="shared" si="10"/>
        <v>18947.28</v>
      </c>
    </row>
    <row r="124" spans="3:91" ht="17.25" thickBot="1" x14ac:dyDescent="0.3">
      <c r="C124" s="60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  <c r="AN124" s="61"/>
      <c r="AO124" s="61"/>
      <c r="AP124" s="61"/>
      <c r="AQ124" s="61"/>
      <c r="AR124" s="61"/>
      <c r="AS124" s="61"/>
      <c r="AT124" s="61"/>
      <c r="AU124" s="61"/>
      <c r="AV124" s="61"/>
      <c r="AW124" s="61"/>
      <c r="AX124" s="61"/>
      <c r="AY124" s="61"/>
      <c r="AZ124" s="61"/>
      <c r="BA124" s="61"/>
      <c r="BB124" s="61"/>
      <c r="BC124" s="61"/>
      <c r="BD124" s="61"/>
      <c r="BE124" s="61"/>
      <c r="BF124" s="61"/>
      <c r="BG124" s="62"/>
      <c r="CJ124" s="10" t="s">
        <v>244</v>
      </c>
      <c r="CK124" s="11" t="s">
        <v>245</v>
      </c>
      <c r="CL124" s="7">
        <v>1.8750871323016869</v>
      </c>
      <c r="CM124" s="4">
        <f t="shared" si="10"/>
        <v>26900</v>
      </c>
    </row>
    <row r="125" spans="3:91" x14ac:dyDescent="0.25">
      <c r="CJ125" s="10" t="s">
        <v>246</v>
      </c>
      <c r="CK125" s="11" t="s">
        <v>247</v>
      </c>
      <c r="CL125" s="7">
        <v>1.045582740833682</v>
      </c>
      <c r="CM125" s="4">
        <f t="shared" si="10"/>
        <v>14999.930000000002</v>
      </c>
    </row>
    <row r="126" spans="3:91" ht="17.25" thickBot="1" x14ac:dyDescent="0.3">
      <c r="CJ126" s="25" t="s">
        <v>248</v>
      </c>
      <c r="CK126" s="11" t="s">
        <v>249</v>
      </c>
      <c r="CL126" s="7">
        <v>2.0011654816673636</v>
      </c>
      <c r="CM126" s="4">
        <f t="shared" si="10"/>
        <v>28708.719999999998</v>
      </c>
    </row>
    <row r="127" spans="3:91" x14ac:dyDescent="0.25">
      <c r="C127" s="43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  <c r="AJ127" s="44"/>
      <c r="AK127" s="44"/>
      <c r="AL127" s="44"/>
      <c r="AM127" s="44"/>
      <c r="AN127" s="44"/>
      <c r="AO127" s="44"/>
      <c r="AP127" s="44"/>
      <c r="AQ127" s="44"/>
      <c r="AR127" s="44"/>
      <c r="AS127" s="44"/>
      <c r="AT127" s="44"/>
      <c r="AU127" s="44"/>
      <c r="AV127" s="44"/>
      <c r="AW127" s="44"/>
      <c r="AX127" s="44"/>
      <c r="AY127" s="44"/>
      <c r="AZ127" s="44"/>
      <c r="BA127" s="44"/>
      <c r="BB127" s="44"/>
      <c r="BC127" s="44"/>
      <c r="BD127" s="44"/>
      <c r="BE127" s="44"/>
      <c r="BF127" s="44"/>
      <c r="BG127" s="45"/>
      <c r="CJ127" s="5" t="s">
        <v>250</v>
      </c>
      <c r="CK127" s="11" t="s">
        <v>251</v>
      </c>
      <c r="CL127" s="7">
        <v>10.550880384776244</v>
      </c>
      <c r="CM127" s="4">
        <f t="shared" si="10"/>
        <v>151362.93</v>
      </c>
    </row>
    <row r="128" spans="3:91" x14ac:dyDescent="0.25">
      <c r="C128" s="46"/>
      <c r="D128" s="47"/>
      <c r="E128" s="196" t="s">
        <v>0</v>
      </c>
      <c r="F128" s="196"/>
      <c r="G128" s="196"/>
      <c r="H128" s="196"/>
      <c r="I128" s="196"/>
      <c r="J128" s="48" t="s">
        <v>11</v>
      </c>
      <c r="K128" s="196" t="s">
        <v>354</v>
      </c>
      <c r="L128" s="196"/>
      <c r="M128" s="196"/>
      <c r="N128" s="196"/>
      <c r="O128" s="196"/>
      <c r="P128" s="196"/>
      <c r="Q128" s="196"/>
      <c r="R128" s="196"/>
      <c r="S128" s="196"/>
      <c r="T128" s="196"/>
      <c r="U128" s="196"/>
      <c r="V128" s="48"/>
      <c r="W128" s="48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8"/>
      <c r="AI128" s="50"/>
      <c r="AJ128" s="50"/>
      <c r="AK128" s="50"/>
      <c r="AL128" s="50"/>
      <c r="AM128" s="196" t="s">
        <v>3</v>
      </c>
      <c r="AN128" s="196"/>
      <c r="AO128" s="196"/>
      <c r="AP128" s="196"/>
      <c r="AQ128" s="196"/>
      <c r="AR128" s="196"/>
      <c r="AS128" s="196"/>
      <c r="AT128" s="196"/>
      <c r="AU128" s="48" t="s">
        <v>11</v>
      </c>
      <c r="AV128" s="197">
        <v>579.79999999999995</v>
      </c>
      <c r="AW128" s="197"/>
      <c r="AX128" s="197"/>
      <c r="AY128" s="197"/>
      <c r="AZ128" s="48" t="s">
        <v>319</v>
      </c>
      <c r="BA128" s="48"/>
      <c r="BB128" s="48"/>
      <c r="BC128" s="48"/>
      <c r="BD128" s="48"/>
      <c r="BE128" s="48"/>
      <c r="BF128" s="47"/>
      <c r="BG128" s="51"/>
      <c r="CJ128" s="5" t="s">
        <v>252</v>
      </c>
      <c r="CK128" s="11" t="s">
        <v>253</v>
      </c>
      <c r="CL128" s="7">
        <v>0.87677540777917184</v>
      </c>
      <c r="CM128" s="4">
        <f t="shared" si="10"/>
        <v>12578.22</v>
      </c>
    </row>
    <row r="129" spans="3:91" x14ac:dyDescent="0.25">
      <c r="C129" s="46"/>
      <c r="D129" s="47"/>
      <c r="E129" s="196" t="s">
        <v>322</v>
      </c>
      <c r="F129" s="196"/>
      <c r="G129" s="196"/>
      <c r="H129" s="196"/>
      <c r="I129" s="196"/>
      <c r="J129" s="48" t="s">
        <v>11</v>
      </c>
      <c r="K129" s="196" t="s">
        <v>369</v>
      </c>
      <c r="L129" s="196"/>
      <c r="M129" s="196"/>
      <c r="N129" s="196"/>
      <c r="O129" s="196"/>
      <c r="P129" s="196"/>
      <c r="Q129" s="196"/>
      <c r="R129" s="196"/>
      <c r="S129" s="196"/>
      <c r="T129" s="196"/>
      <c r="U129" s="196"/>
      <c r="V129" s="196"/>
      <c r="W129" s="48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8"/>
      <c r="AI129" s="50"/>
      <c r="AJ129" s="50"/>
      <c r="AK129" s="50"/>
      <c r="AL129" s="50"/>
      <c r="AM129" s="196" t="s">
        <v>4</v>
      </c>
      <c r="AN129" s="196"/>
      <c r="AO129" s="196"/>
      <c r="AP129" s="196"/>
      <c r="AQ129" s="196"/>
      <c r="AR129" s="196"/>
      <c r="AS129" s="196"/>
      <c r="AT129" s="196"/>
      <c r="AU129" s="48" t="s">
        <v>11</v>
      </c>
      <c r="AV129" s="196">
        <v>2100</v>
      </c>
      <c r="AW129" s="196"/>
      <c r="AX129" s="196"/>
      <c r="AY129" s="196"/>
      <c r="AZ129" s="48" t="s">
        <v>320</v>
      </c>
      <c r="BA129" s="48"/>
      <c r="BB129" s="48"/>
      <c r="BC129" s="48"/>
      <c r="BD129" s="48"/>
      <c r="BE129" s="48"/>
      <c r="BF129" s="47"/>
      <c r="BG129" s="51"/>
      <c r="CJ129" s="15" t="s">
        <v>254</v>
      </c>
      <c r="CK129" s="16" t="s">
        <v>255</v>
      </c>
      <c r="CL129" s="17">
        <v>2.7651958734141919</v>
      </c>
      <c r="CM129" s="4">
        <f t="shared" si="10"/>
        <v>39669.5</v>
      </c>
    </row>
    <row r="130" spans="3:91" x14ac:dyDescent="0.25">
      <c r="C130" s="46"/>
      <c r="D130" s="47"/>
      <c r="E130" s="196" t="s">
        <v>1</v>
      </c>
      <c r="F130" s="196"/>
      <c r="G130" s="196"/>
      <c r="H130" s="196"/>
      <c r="I130" s="196"/>
      <c r="J130" s="48" t="s">
        <v>11</v>
      </c>
      <c r="K130" s="196" t="s">
        <v>363</v>
      </c>
      <c r="L130" s="196"/>
      <c r="M130" s="196"/>
      <c r="N130" s="196"/>
      <c r="O130" s="196"/>
      <c r="P130" s="196"/>
      <c r="Q130" s="196"/>
      <c r="R130" s="196"/>
      <c r="S130" s="196"/>
      <c r="T130" s="196"/>
      <c r="U130" s="196"/>
      <c r="V130" s="48"/>
      <c r="W130" s="48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8"/>
      <c r="AI130" s="50"/>
      <c r="AJ130" s="50"/>
      <c r="AK130" s="50"/>
      <c r="AL130" s="50"/>
      <c r="AM130" s="196"/>
      <c r="AN130" s="196"/>
      <c r="AO130" s="196"/>
      <c r="AP130" s="196"/>
      <c r="AQ130" s="196"/>
      <c r="AR130" s="196"/>
      <c r="AS130" s="196"/>
      <c r="AT130" s="196"/>
      <c r="AU130" s="48"/>
      <c r="AV130" s="198"/>
      <c r="AW130" s="198"/>
      <c r="AX130" s="198"/>
      <c r="AY130" s="198"/>
      <c r="AZ130" s="48"/>
      <c r="BA130" s="48"/>
      <c r="BB130" s="48"/>
      <c r="BC130" s="48"/>
      <c r="BD130" s="48"/>
      <c r="BE130" s="48"/>
      <c r="BF130" s="47"/>
      <c r="BG130" s="51"/>
      <c r="CJ130" s="12" t="s">
        <v>256</v>
      </c>
      <c r="CK130" s="13" t="s">
        <v>257</v>
      </c>
      <c r="CL130" s="7">
        <v>1.9466520284399831</v>
      </c>
      <c r="CM130" s="4">
        <f t="shared" si="10"/>
        <v>27926.67</v>
      </c>
    </row>
    <row r="131" spans="3:91" x14ac:dyDescent="0.25">
      <c r="C131" s="46"/>
      <c r="D131" s="47"/>
      <c r="E131" s="196" t="s">
        <v>2</v>
      </c>
      <c r="F131" s="196"/>
      <c r="G131" s="196"/>
      <c r="H131" s="196"/>
      <c r="I131" s="196"/>
      <c r="J131" s="48" t="s">
        <v>11</v>
      </c>
      <c r="K131" s="196" t="s">
        <v>337</v>
      </c>
      <c r="L131" s="196"/>
      <c r="M131" s="196"/>
      <c r="N131" s="196"/>
      <c r="O131" s="196"/>
      <c r="P131" s="196"/>
      <c r="Q131" s="196"/>
      <c r="R131" s="196"/>
      <c r="S131" s="196"/>
      <c r="T131" s="196"/>
      <c r="U131" s="196"/>
      <c r="V131" s="48"/>
      <c r="W131" s="48"/>
      <c r="X131" s="48"/>
      <c r="Y131" s="48"/>
      <c r="Z131" s="48"/>
      <c r="AA131" s="48"/>
      <c r="AB131" s="48"/>
      <c r="AC131" s="48"/>
      <c r="AD131" s="48"/>
      <c r="AE131" s="48"/>
      <c r="AF131" s="48"/>
      <c r="AG131" s="48"/>
      <c r="AH131" s="48"/>
      <c r="AI131" s="48"/>
      <c r="AJ131" s="48"/>
      <c r="AK131" s="48"/>
      <c r="AL131" s="48"/>
      <c r="AM131" s="196"/>
      <c r="AN131" s="196"/>
      <c r="AO131" s="196"/>
      <c r="AP131" s="196"/>
      <c r="AQ131" s="196"/>
      <c r="AR131" s="196"/>
      <c r="AS131" s="196"/>
      <c r="AT131" s="196"/>
      <c r="AU131" s="48"/>
      <c r="AV131" s="48"/>
      <c r="AW131" s="48"/>
      <c r="AX131" s="48"/>
      <c r="AY131" s="48"/>
      <c r="AZ131" s="48"/>
      <c r="BA131" s="48"/>
      <c r="BB131" s="48"/>
      <c r="BC131" s="48"/>
      <c r="BD131" s="48"/>
      <c r="BE131" s="48"/>
      <c r="BF131" s="47"/>
      <c r="BG131" s="51"/>
      <c r="CJ131" s="12" t="s">
        <v>258</v>
      </c>
      <c r="CK131" s="11" t="s">
        <v>259</v>
      </c>
      <c r="CL131" s="7">
        <v>2.4410637111389932</v>
      </c>
      <c r="CM131" s="4">
        <f t="shared" si="10"/>
        <v>35019.5</v>
      </c>
    </row>
    <row r="132" spans="3:91" x14ac:dyDescent="0.25">
      <c r="C132" s="46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7"/>
      <c r="AL132" s="47"/>
      <c r="AM132" s="47"/>
      <c r="AN132" s="47"/>
      <c r="AO132" s="47"/>
      <c r="AP132" s="47"/>
      <c r="AQ132" s="47"/>
      <c r="AR132" s="47"/>
      <c r="AS132" s="47"/>
      <c r="AT132" s="47"/>
      <c r="AU132" s="47"/>
      <c r="AV132" s="47"/>
      <c r="AW132" s="47"/>
      <c r="AX132" s="47"/>
      <c r="AY132" s="47"/>
      <c r="AZ132" s="47"/>
      <c r="BA132" s="47"/>
      <c r="BB132" s="47"/>
      <c r="BC132" s="47"/>
      <c r="BD132" s="47"/>
      <c r="BE132" s="47"/>
      <c r="BF132" s="47"/>
      <c r="BG132" s="51"/>
      <c r="CJ132" s="12" t="s">
        <v>260</v>
      </c>
      <c r="CK132" s="11" t="s">
        <v>261</v>
      </c>
      <c r="CL132" s="7">
        <v>0.66116060225846929</v>
      </c>
      <c r="CM132" s="4">
        <f t="shared" si="10"/>
        <v>9485.01</v>
      </c>
    </row>
    <row r="133" spans="3:91" x14ac:dyDescent="0.25">
      <c r="C133" s="46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  <c r="AC133" s="47"/>
      <c r="AD133" s="47"/>
      <c r="AE133" s="47"/>
      <c r="AF133" s="47"/>
      <c r="AG133" s="47"/>
      <c r="AH133" s="47"/>
      <c r="AI133" s="47"/>
      <c r="AJ133" s="47"/>
      <c r="AK133" s="47"/>
      <c r="AL133" s="47"/>
      <c r="AM133" s="47"/>
      <c r="AN133" s="47"/>
      <c r="AO133" s="47"/>
      <c r="AP133" s="47"/>
      <c r="AQ133" s="47"/>
      <c r="AR133" s="47"/>
      <c r="AS133" s="47"/>
      <c r="AT133" s="47"/>
      <c r="AU133" s="47"/>
      <c r="AV133" s="47"/>
      <c r="AW133" s="47"/>
      <c r="AX133" s="47"/>
      <c r="AY133" s="47"/>
      <c r="AZ133" s="47"/>
      <c r="BA133" s="47"/>
      <c r="BB133" s="47"/>
      <c r="BC133" s="47"/>
      <c r="BD133" s="47"/>
      <c r="BE133" s="47"/>
      <c r="BF133" s="47"/>
      <c r="BG133" s="51"/>
      <c r="CJ133" s="12" t="s">
        <v>262</v>
      </c>
      <c r="CK133" s="11" t="s">
        <v>263</v>
      </c>
      <c r="CL133" s="7">
        <v>2.4433619127282866</v>
      </c>
      <c r="CM133" s="4">
        <f t="shared" si="10"/>
        <v>35052.47</v>
      </c>
    </row>
    <row r="134" spans="3:91" x14ac:dyDescent="0.25">
      <c r="C134" s="46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7"/>
      <c r="AC134" s="47"/>
      <c r="AD134" s="47"/>
      <c r="AE134" s="47"/>
      <c r="AF134" s="47"/>
      <c r="AG134" s="47"/>
      <c r="AH134" s="47"/>
      <c r="AI134" s="47"/>
      <c r="AJ134" s="47"/>
      <c r="AK134" s="47"/>
      <c r="AL134" s="47"/>
      <c r="AM134" s="47"/>
      <c r="AN134" s="47"/>
      <c r="AO134" s="47"/>
      <c r="AP134" s="47"/>
      <c r="AQ134" s="47"/>
      <c r="AR134" s="47"/>
      <c r="AS134" s="47"/>
      <c r="AT134" s="47"/>
      <c r="AU134" s="47"/>
      <c r="AV134" s="47"/>
      <c r="AW134" s="47"/>
      <c r="AX134" s="47"/>
      <c r="AY134" s="47"/>
      <c r="AZ134" s="47"/>
      <c r="BA134" s="47"/>
      <c r="BB134" s="47"/>
      <c r="BC134" s="47"/>
      <c r="BD134" s="47"/>
      <c r="BE134" s="47"/>
      <c r="BF134" s="47"/>
      <c r="BG134" s="51"/>
      <c r="CJ134" s="12" t="s">
        <v>264</v>
      </c>
      <c r="CK134" s="11" t="s">
        <v>265</v>
      </c>
      <c r="CL134" s="7">
        <v>0.71972396486825596</v>
      </c>
      <c r="CM134" s="4">
        <f t="shared" si="10"/>
        <v>10325.16</v>
      </c>
    </row>
    <row r="135" spans="3:91" x14ac:dyDescent="0.25">
      <c r="C135" s="46"/>
      <c r="D135" s="47"/>
      <c r="E135" s="208" t="s">
        <v>5</v>
      </c>
      <c r="F135" s="209"/>
      <c r="G135" s="209"/>
      <c r="H135" s="209"/>
      <c r="I135" s="209"/>
      <c r="J135" s="209"/>
      <c r="K135" s="210" t="str">
        <f t="shared" ref="K135" si="18">VLOOKUP(E135,$CJ$1:$CM$1003,2,FALSE)</f>
        <v>NOVACRON YELLOW S-3R</v>
      </c>
      <c r="L135" s="210"/>
      <c r="M135" s="210"/>
      <c r="N135" s="210"/>
      <c r="O135" s="210"/>
      <c r="P135" s="210"/>
      <c r="Q135" s="210"/>
      <c r="R135" s="210"/>
      <c r="S135" s="210"/>
      <c r="T135" s="210"/>
      <c r="U135" s="210"/>
      <c r="V135" s="210"/>
      <c r="W135" s="210"/>
      <c r="X135" s="210"/>
      <c r="Y135" s="210"/>
      <c r="Z135" s="210"/>
      <c r="AA135" s="210"/>
      <c r="AB135" s="211">
        <v>7</v>
      </c>
      <c r="AC135" s="211"/>
      <c r="AD135" s="211"/>
      <c r="AE135" s="211"/>
      <c r="AF135" s="211"/>
      <c r="AG135" s="211"/>
      <c r="AH135" s="211"/>
      <c r="AI135" s="211"/>
      <c r="AJ135" s="211"/>
      <c r="AK135" s="210" t="s">
        <v>315</v>
      </c>
      <c r="AL135" s="210"/>
      <c r="AM135" s="212">
        <v>4058.63</v>
      </c>
      <c r="AN135" s="212"/>
      <c r="AO135" s="212"/>
      <c r="AP135" s="212"/>
      <c r="AQ135" s="212"/>
      <c r="AR135" s="212"/>
      <c r="AS135" s="52" t="s">
        <v>316</v>
      </c>
      <c r="AT135" s="52"/>
      <c r="AU135" s="213">
        <f>(AM135*VLOOKUP(E135,$CJ$1:$CM$1003,4,FALSE))/1000</f>
        <v>394183.96748460003</v>
      </c>
      <c r="AV135" s="213"/>
      <c r="AW135" s="213"/>
      <c r="AX135" s="213"/>
      <c r="AY135" s="213"/>
      <c r="AZ135" s="213"/>
      <c r="BA135" s="213"/>
      <c r="BB135" s="213"/>
      <c r="BC135" s="213"/>
      <c r="BD135" s="213"/>
      <c r="BE135" s="214"/>
      <c r="BF135" s="47"/>
      <c r="BG135" s="51"/>
      <c r="CJ135" s="12" t="s">
        <v>266</v>
      </c>
      <c r="CK135" s="13" t="s">
        <v>267</v>
      </c>
      <c r="CL135" s="14">
        <v>0.19343370974487661</v>
      </c>
      <c r="CM135" s="4">
        <f t="shared" si="10"/>
        <v>2775</v>
      </c>
    </row>
    <row r="136" spans="3:91" x14ac:dyDescent="0.25">
      <c r="C136" s="46"/>
      <c r="D136" s="47"/>
      <c r="E136" s="200" t="s">
        <v>25</v>
      </c>
      <c r="F136" s="201"/>
      <c r="G136" s="201"/>
      <c r="H136" s="201"/>
      <c r="I136" s="201"/>
      <c r="J136" s="201"/>
      <c r="K136" s="47" t="str">
        <f>VLOOKUP(E136,$CJ$1:$CM$1003,2,FALSE)</f>
        <v>NOVACRON DEEP ORANGE S–4R</v>
      </c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203">
        <v>19.2</v>
      </c>
      <c r="AC136" s="203"/>
      <c r="AD136" s="203"/>
      <c r="AE136" s="203"/>
      <c r="AF136" s="203"/>
      <c r="AG136" s="203"/>
      <c r="AH136" s="203"/>
      <c r="AI136" s="203"/>
      <c r="AJ136" s="203"/>
      <c r="AK136" s="202" t="s">
        <v>315</v>
      </c>
      <c r="AL136" s="202"/>
      <c r="AM136" s="204">
        <v>11132.24</v>
      </c>
      <c r="AN136" s="204"/>
      <c r="AO136" s="204"/>
      <c r="AP136" s="204"/>
      <c r="AQ136" s="204"/>
      <c r="AR136" s="204"/>
      <c r="AS136" s="47" t="s">
        <v>316</v>
      </c>
      <c r="AT136" s="47"/>
      <c r="AU136" s="205">
        <f t="shared" ref="AU136:AU140" si="19">(AM136*VLOOKUP(E136,$CJ$1:$CM$1003,4,FALSE))/1000</f>
        <v>1191385.2381984</v>
      </c>
      <c r="AV136" s="205"/>
      <c r="AW136" s="205"/>
      <c r="AX136" s="205"/>
      <c r="AY136" s="205"/>
      <c r="AZ136" s="205"/>
      <c r="BA136" s="205"/>
      <c r="BB136" s="205"/>
      <c r="BC136" s="205"/>
      <c r="BD136" s="205"/>
      <c r="BE136" s="206"/>
      <c r="BF136" s="47"/>
      <c r="BG136" s="51"/>
      <c r="CJ136" s="24" t="s">
        <v>268</v>
      </c>
      <c r="CK136" s="11" t="s">
        <v>269</v>
      </c>
      <c r="CL136" s="7">
        <v>0.72972047957618846</v>
      </c>
      <c r="CM136" s="4">
        <f t="shared" si="10"/>
        <v>10468.57</v>
      </c>
    </row>
    <row r="137" spans="3:91" x14ac:dyDescent="0.25">
      <c r="C137" s="46"/>
      <c r="D137" s="47"/>
      <c r="E137" s="200" t="s">
        <v>41</v>
      </c>
      <c r="F137" s="201"/>
      <c r="G137" s="201"/>
      <c r="H137" s="201"/>
      <c r="I137" s="201"/>
      <c r="J137" s="201"/>
      <c r="K137" s="225" t="str">
        <f t="shared" ref="K137:K140" si="20">VLOOKUP(E137,$CJ$1:$CM$1003,2,FALSE)</f>
        <v>NOVACRON DEEP NIGHT S–R</v>
      </c>
      <c r="L137" s="225"/>
      <c r="M137" s="225"/>
      <c r="N137" s="225"/>
      <c r="O137" s="225"/>
      <c r="P137" s="225"/>
      <c r="Q137" s="225"/>
      <c r="R137" s="225"/>
      <c r="S137" s="225"/>
      <c r="T137" s="225"/>
      <c r="U137" s="225"/>
      <c r="V137" s="225"/>
      <c r="W137" s="225"/>
      <c r="X137" s="225"/>
      <c r="Y137" s="225"/>
      <c r="Z137" s="225"/>
      <c r="AA137" s="76"/>
      <c r="AB137" s="203">
        <v>22</v>
      </c>
      <c r="AC137" s="203"/>
      <c r="AD137" s="203"/>
      <c r="AE137" s="203"/>
      <c r="AF137" s="203"/>
      <c r="AG137" s="203"/>
      <c r="AH137" s="203"/>
      <c r="AI137" s="203"/>
      <c r="AJ137" s="203"/>
      <c r="AK137" s="202" t="s">
        <v>315</v>
      </c>
      <c r="AL137" s="202"/>
      <c r="AM137" s="204">
        <v>12755.69</v>
      </c>
      <c r="AN137" s="204"/>
      <c r="AO137" s="204"/>
      <c r="AP137" s="204"/>
      <c r="AQ137" s="204"/>
      <c r="AR137" s="204"/>
      <c r="AS137" s="47" t="s">
        <v>316</v>
      </c>
      <c r="AT137" s="47"/>
      <c r="AU137" s="205">
        <f t="shared" si="19"/>
        <v>1330360.0459398001</v>
      </c>
      <c r="AV137" s="205"/>
      <c r="AW137" s="205"/>
      <c r="AX137" s="205"/>
      <c r="AY137" s="205"/>
      <c r="AZ137" s="205"/>
      <c r="BA137" s="205"/>
      <c r="BB137" s="205"/>
      <c r="BC137" s="205"/>
      <c r="BD137" s="205"/>
      <c r="BE137" s="206"/>
      <c r="BF137" s="47"/>
      <c r="BG137" s="51"/>
      <c r="CJ137" s="5" t="s">
        <v>270</v>
      </c>
      <c r="CK137" s="11" t="s">
        <v>271</v>
      </c>
      <c r="CL137" s="26">
        <v>0.34661229611041405</v>
      </c>
      <c r="CM137" s="4">
        <f t="shared" ref="CM137:CM159" si="21">CL137*$CM$3</f>
        <v>4972.5</v>
      </c>
    </row>
    <row r="138" spans="3:91" x14ac:dyDescent="0.25">
      <c r="C138" s="46"/>
      <c r="D138" s="47"/>
      <c r="E138" s="216" t="s">
        <v>8</v>
      </c>
      <c r="F138" s="217"/>
      <c r="G138" s="217"/>
      <c r="H138" s="217"/>
      <c r="I138" s="217"/>
      <c r="J138" s="217"/>
      <c r="K138" s="218" t="str">
        <f t="shared" si="20"/>
        <v>FIMBIL EAS 40 NEW</v>
      </c>
      <c r="L138" s="218"/>
      <c r="M138" s="218"/>
      <c r="N138" s="218"/>
      <c r="O138" s="218"/>
      <c r="P138" s="218"/>
      <c r="Q138" s="218"/>
      <c r="R138" s="218"/>
      <c r="S138" s="218"/>
      <c r="T138" s="218"/>
      <c r="U138" s="218"/>
      <c r="V138" s="218"/>
      <c r="W138" s="218"/>
      <c r="X138" s="218"/>
      <c r="Y138" s="74"/>
      <c r="Z138" s="74"/>
      <c r="AA138" s="74"/>
      <c r="AB138" s="219">
        <v>4</v>
      </c>
      <c r="AC138" s="219"/>
      <c r="AD138" s="219"/>
      <c r="AE138" s="219"/>
      <c r="AF138" s="219"/>
      <c r="AG138" s="219"/>
      <c r="AH138" s="219"/>
      <c r="AI138" s="219"/>
      <c r="AJ138" s="219"/>
      <c r="AK138" s="218" t="s">
        <v>315</v>
      </c>
      <c r="AL138" s="218"/>
      <c r="AM138" s="248">
        <v>2319.2199999999998</v>
      </c>
      <c r="AN138" s="248"/>
      <c r="AO138" s="248"/>
      <c r="AP138" s="248"/>
      <c r="AQ138" s="248"/>
      <c r="AR138" s="248"/>
      <c r="AS138" s="55" t="s">
        <v>316</v>
      </c>
      <c r="AT138" s="55"/>
      <c r="AU138" s="221">
        <f t="shared" si="19"/>
        <v>47841.194850799991</v>
      </c>
      <c r="AV138" s="221"/>
      <c r="AW138" s="221"/>
      <c r="AX138" s="221"/>
      <c r="AY138" s="221"/>
      <c r="AZ138" s="221"/>
      <c r="BA138" s="221"/>
      <c r="BB138" s="221"/>
      <c r="BC138" s="221"/>
      <c r="BD138" s="221"/>
      <c r="BE138" s="222"/>
      <c r="BF138" s="47"/>
      <c r="BG138" s="51"/>
      <c r="CJ138" s="5" t="s">
        <v>272</v>
      </c>
      <c r="CK138" s="11" t="s">
        <v>273</v>
      </c>
      <c r="CL138" s="26">
        <v>3.9470500487940887</v>
      </c>
      <c r="CM138" s="4">
        <f t="shared" si="21"/>
        <v>56624.38</v>
      </c>
    </row>
    <row r="139" spans="3:91" x14ac:dyDescent="0.25">
      <c r="C139" s="46"/>
      <c r="D139" s="47"/>
      <c r="E139" s="200" t="s">
        <v>183</v>
      </c>
      <c r="F139" s="201"/>
      <c r="G139" s="201"/>
      <c r="H139" s="201"/>
      <c r="I139" s="201"/>
      <c r="J139" s="201"/>
      <c r="K139" s="202" t="str">
        <f t="shared" si="20"/>
        <v>CAUSTIC SODA LIQ</v>
      </c>
      <c r="L139" s="202"/>
      <c r="M139" s="202"/>
      <c r="N139" s="202"/>
      <c r="O139" s="202"/>
      <c r="P139" s="202"/>
      <c r="Q139" s="202"/>
      <c r="R139" s="202"/>
      <c r="S139" s="202"/>
      <c r="T139" s="202"/>
      <c r="U139" s="202"/>
      <c r="V139" s="202"/>
      <c r="W139" s="202"/>
      <c r="X139" s="202"/>
      <c r="Y139" s="76"/>
      <c r="Z139" s="76"/>
      <c r="AA139" s="76"/>
      <c r="AB139" s="203">
        <v>15</v>
      </c>
      <c r="AC139" s="203"/>
      <c r="AD139" s="203"/>
      <c r="AE139" s="203"/>
      <c r="AF139" s="203"/>
      <c r="AG139" s="203"/>
      <c r="AH139" s="203"/>
      <c r="AI139" s="203"/>
      <c r="AJ139" s="203"/>
      <c r="AK139" s="202" t="s">
        <v>315</v>
      </c>
      <c r="AL139" s="202"/>
      <c r="AM139" s="204">
        <v>8697.06</v>
      </c>
      <c r="AN139" s="204"/>
      <c r="AO139" s="204"/>
      <c r="AP139" s="204"/>
      <c r="AQ139" s="204"/>
      <c r="AR139" s="204"/>
      <c r="AS139" s="47" t="s">
        <v>316</v>
      </c>
      <c r="AT139" s="47"/>
      <c r="AU139" s="205">
        <f t="shared" si="19"/>
        <v>74333.771819999994</v>
      </c>
      <c r="AV139" s="205"/>
      <c r="AW139" s="205"/>
      <c r="AX139" s="205"/>
      <c r="AY139" s="205"/>
      <c r="AZ139" s="205"/>
      <c r="BA139" s="205"/>
      <c r="BB139" s="205"/>
      <c r="BC139" s="205"/>
      <c r="BD139" s="205"/>
      <c r="BE139" s="206"/>
      <c r="BF139" s="47"/>
      <c r="BG139" s="51"/>
      <c r="CJ139" s="5" t="s">
        <v>274</v>
      </c>
      <c r="CK139" s="11" t="s">
        <v>275</v>
      </c>
      <c r="CL139" s="26">
        <v>5.8332510804405411</v>
      </c>
      <c r="CM139" s="4">
        <f t="shared" si="21"/>
        <v>83683.820000000007</v>
      </c>
    </row>
    <row r="140" spans="3:91" x14ac:dyDescent="0.25">
      <c r="C140" s="46"/>
      <c r="D140" s="47"/>
      <c r="E140" s="223" t="s">
        <v>10</v>
      </c>
      <c r="F140" s="224"/>
      <c r="G140" s="224"/>
      <c r="H140" s="224"/>
      <c r="I140" s="224"/>
      <c r="J140" s="224"/>
      <c r="K140" s="225" t="str">
        <f t="shared" si="20"/>
        <v>SODA ASH</v>
      </c>
      <c r="L140" s="225"/>
      <c r="M140" s="225"/>
      <c r="N140" s="225"/>
      <c r="O140" s="225"/>
      <c r="P140" s="225"/>
      <c r="Q140" s="225"/>
      <c r="R140" s="225"/>
      <c r="S140" s="225"/>
      <c r="T140" s="225"/>
      <c r="U140" s="225"/>
      <c r="V140" s="225"/>
      <c r="W140" s="225"/>
      <c r="X140" s="225"/>
      <c r="Y140" s="75"/>
      <c r="Z140" s="75"/>
      <c r="AA140" s="75"/>
      <c r="AB140" s="226">
        <v>20</v>
      </c>
      <c r="AC140" s="226"/>
      <c r="AD140" s="226"/>
      <c r="AE140" s="226"/>
      <c r="AF140" s="226"/>
      <c r="AG140" s="226"/>
      <c r="AH140" s="226"/>
      <c r="AI140" s="226"/>
      <c r="AJ140" s="226"/>
      <c r="AK140" s="225" t="s">
        <v>315</v>
      </c>
      <c r="AL140" s="225"/>
      <c r="AM140" s="227">
        <v>11596.08</v>
      </c>
      <c r="AN140" s="227"/>
      <c r="AO140" s="227"/>
      <c r="AP140" s="227"/>
      <c r="AQ140" s="227"/>
      <c r="AR140" s="227"/>
      <c r="AS140" s="54" t="s">
        <v>316</v>
      </c>
      <c r="AT140" s="54"/>
      <c r="AU140" s="228">
        <f t="shared" si="19"/>
        <v>102973.19040000001</v>
      </c>
      <c r="AV140" s="228"/>
      <c r="AW140" s="228"/>
      <c r="AX140" s="228"/>
      <c r="AY140" s="228"/>
      <c r="AZ140" s="228"/>
      <c r="BA140" s="228"/>
      <c r="BB140" s="228"/>
      <c r="BC140" s="228"/>
      <c r="BD140" s="228"/>
      <c r="BE140" s="229"/>
      <c r="BF140" s="47"/>
      <c r="BG140" s="51"/>
      <c r="CJ140" s="5" t="s">
        <v>276</v>
      </c>
      <c r="CK140" s="11" t="s">
        <v>277</v>
      </c>
      <c r="CL140" s="26">
        <v>1.8692416004461174</v>
      </c>
      <c r="CM140" s="4">
        <f t="shared" si="21"/>
        <v>26816.14</v>
      </c>
    </row>
    <row r="141" spans="3:91" x14ac:dyDescent="0.25">
      <c r="C141" s="46"/>
      <c r="D141" s="47"/>
      <c r="E141" s="70"/>
      <c r="F141" s="70"/>
      <c r="G141" s="70"/>
      <c r="H141" s="70"/>
      <c r="I141" s="70"/>
      <c r="J141" s="70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  <c r="AA141" s="76"/>
      <c r="AB141" s="57"/>
      <c r="AC141" s="57"/>
      <c r="AD141" s="57"/>
      <c r="AE141" s="57"/>
      <c r="AF141" s="57"/>
      <c r="AG141" s="57"/>
      <c r="AH141" s="57"/>
      <c r="AI141" s="57"/>
      <c r="AJ141" s="57"/>
      <c r="AK141" s="76"/>
      <c r="AL141" s="76"/>
      <c r="AM141" s="70"/>
      <c r="AN141" s="70"/>
      <c r="AO141" s="70"/>
      <c r="AP141" s="70"/>
      <c r="AQ141" s="70"/>
      <c r="AR141" s="70"/>
      <c r="AS141" s="47"/>
      <c r="AT141" s="47"/>
      <c r="AU141" s="58"/>
      <c r="AV141" s="58"/>
      <c r="AW141" s="58"/>
      <c r="AX141" s="58"/>
      <c r="AY141" s="58"/>
      <c r="AZ141" s="58"/>
      <c r="BA141" s="58"/>
      <c r="BB141" s="58"/>
      <c r="BC141" s="58"/>
      <c r="BD141" s="58"/>
      <c r="BE141" s="58"/>
      <c r="BF141" s="47"/>
      <c r="BG141" s="51"/>
      <c r="CJ141" s="5" t="s">
        <v>278</v>
      </c>
      <c r="CK141" s="11" t="s">
        <v>279</v>
      </c>
      <c r="CL141" s="7">
        <v>0.96227310748640738</v>
      </c>
      <c r="CM141" s="4">
        <f t="shared" si="21"/>
        <v>13804.77</v>
      </c>
    </row>
    <row r="142" spans="3:91" x14ac:dyDescent="0.25">
      <c r="C142" s="46"/>
      <c r="D142" s="47"/>
      <c r="E142" s="70"/>
      <c r="F142" s="70"/>
      <c r="G142" s="70"/>
      <c r="H142" s="70"/>
      <c r="I142" s="70"/>
      <c r="J142" s="70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  <c r="AA142" s="76"/>
      <c r="AB142" s="57"/>
      <c r="AC142" s="57"/>
      <c r="AD142" s="57"/>
      <c r="AE142" s="57"/>
      <c r="AF142" s="57"/>
      <c r="AG142" s="57"/>
      <c r="AH142" s="57"/>
      <c r="AI142" s="57"/>
      <c r="AJ142" s="57"/>
      <c r="AK142" s="76"/>
      <c r="AL142" s="76"/>
      <c r="AM142" s="70"/>
      <c r="AN142" s="70"/>
      <c r="AO142" s="70"/>
      <c r="AP142" s="87"/>
      <c r="AQ142" s="202" t="s">
        <v>318</v>
      </c>
      <c r="AR142" s="202"/>
      <c r="AS142" s="202"/>
      <c r="AT142" s="202"/>
      <c r="AU142" s="58" t="s">
        <v>11</v>
      </c>
      <c r="AV142" s="205">
        <f>SUM(AU135:BE140)</f>
        <v>3141077.4086936</v>
      </c>
      <c r="AW142" s="205"/>
      <c r="AX142" s="205"/>
      <c r="AY142" s="205"/>
      <c r="AZ142" s="205"/>
      <c r="BA142" s="205"/>
      <c r="BB142" s="205"/>
      <c r="BC142" s="205"/>
      <c r="BD142" s="205"/>
      <c r="BE142" s="205"/>
      <c r="BF142" s="47"/>
      <c r="BG142" s="51"/>
      <c r="CJ142" s="12" t="s">
        <v>280</v>
      </c>
      <c r="CK142" s="13" t="s">
        <v>281</v>
      </c>
      <c r="CL142" s="7">
        <v>1.2106747525442632</v>
      </c>
      <c r="CM142" s="4">
        <f t="shared" si="21"/>
        <v>17368.34</v>
      </c>
    </row>
    <row r="143" spans="3:91" x14ac:dyDescent="0.25">
      <c r="C143" s="46"/>
      <c r="D143" s="47"/>
      <c r="E143" s="70"/>
      <c r="F143" s="70"/>
      <c r="G143" s="70"/>
      <c r="H143" s="70"/>
      <c r="I143" s="70"/>
      <c r="J143" s="70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  <c r="AA143" s="76"/>
      <c r="AB143" s="57"/>
      <c r="AC143" s="57"/>
      <c r="AD143" s="57"/>
      <c r="AE143" s="57"/>
      <c r="AF143" s="57"/>
      <c r="AG143" s="57"/>
      <c r="AH143" s="57"/>
      <c r="AI143" s="57"/>
      <c r="AJ143" s="57"/>
      <c r="AK143" s="76"/>
      <c r="AL143" s="76"/>
      <c r="AM143" s="70"/>
      <c r="AN143" s="70"/>
      <c r="AO143" s="70"/>
      <c r="AP143" s="87"/>
      <c r="AQ143" s="202" t="s">
        <v>317</v>
      </c>
      <c r="AR143" s="202"/>
      <c r="AS143" s="202"/>
      <c r="AT143" s="202"/>
      <c r="AU143" s="58" t="s">
        <v>11</v>
      </c>
      <c r="AV143" s="205">
        <f>AV142/AV129</f>
        <v>1495.7511469969525</v>
      </c>
      <c r="AW143" s="205"/>
      <c r="AX143" s="205"/>
      <c r="AY143" s="205"/>
      <c r="AZ143" s="205"/>
      <c r="BA143" s="205"/>
      <c r="BB143" s="205"/>
      <c r="BC143" s="205"/>
      <c r="BD143" s="205"/>
      <c r="BE143" s="205"/>
      <c r="BF143" s="47"/>
      <c r="BG143" s="51"/>
      <c r="CJ143" s="5" t="s">
        <v>282</v>
      </c>
      <c r="CK143" s="11" t="s">
        <v>283</v>
      </c>
      <c r="CL143" s="7">
        <v>5.3432211069287607</v>
      </c>
      <c r="CM143" s="4">
        <f t="shared" si="21"/>
        <v>76653.850000000006</v>
      </c>
    </row>
    <row r="144" spans="3:91" ht="17.25" thickBot="1" x14ac:dyDescent="0.3">
      <c r="C144" s="60"/>
      <c r="D144" s="61"/>
      <c r="E144" s="88"/>
      <c r="F144" s="88"/>
      <c r="G144" s="88"/>
      <c r="H144" s="88"/>
      <c r="I144" s="88"/>
      <c r="J144" s="88"/>
      <c r="K144" s="89"/>
      <c r="L144" s="89"/>
      <c r="M144" s="89"/>
      <c r="N144" s="89"/>
      <c r="O144" s="89"/>
      <c r="P144" s="89"/>
      <c r="Q144" s="89"/>
      <c r="R144" s="89"/>
      <c r="S144" s="89"/>
      <c r="T144" s="89"/>
      <c r="U144" s="89"/>
      <c r="V144" s="89"/>
      <c r="W144" s="89"/>
      <c r="X144" s="89"/>
      <c r="Y144" s="89"/>
      <c r="Z144" s="89"/>
      <c r="AA144" s="89"/>
      <c r="AB144" s="90"/>
      <c r="AC144" s="90"/>
      <c r="AD144" s="90"/>
      <c r="AE144" s="90"/>
      <c r="AF144" s="90"/>
      <c r="AG144" s="90"/>
      <c r="AH144" s="90"/>
      <c r="AI144" s="90"/>
      <c r="AJ144" s="90"/>
      <c r="AK144" s="89"/>
      <c r="AL144" s="89"/>
      <c r="AM144" s="88"/>
      <c r="AN144" s="88"/>
      <c r="AO144" s="88"/>
      <c r="AP144" s="88"/>
      <c r="AQ144" s="88"/>
      <c r="AR144" s="88"/>
      <c r="AS144" s="61"/>
      <c r="AT144" s="61"/>
      <c r="AU144" s="61"/>
      <c r="AV144" s="88"/>
      <c r="AW144" s="88"/>
      <c r="AX144" s="88"/>
      <c r="AY144" s="88"/>
      <c r="AZ144" s="88"/>
      <c r="BA144" s="88"/>
      <c r="BB144" s="88"/>
      <c r="BC144" s="88"/>
      <c r="BD144" s="88"/>
      <c r="BE144" s="88"/>
      <c r="BF144" s="61"/>
      <c r="BG144" s="62"/>
      <c r="CJ144" s="5" t="s">
        <v>284</v>
      </c>
      <c r="CK144" s="11" t="s">
        <v>285</v>
      </c>
      <c r="CL144" s="7">
        <v>4.07226962219434</v>
      </c>
      <c r="CM144" s="4">
        <f t="shared" si="21"/>
        <v>58420.78</v>
      </c>
    </row>
    <row r="145" spans="3:91" x14ac:dyDescent="0.25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  <c r="AA145" s="47"/>
      <c r="AB145" s="47"/>
      <c r="AC145" s="47"/>
      <c r="AD145" s="47"/>
      <c r="AE145" s="47"/>
      <c r="AF145" s="47"/>
      <c r="AG145" s="47"/>
      <c r="AH145" s="47"/>
      <c r="AI145" s="47"/>
      <c r="AJ145" s="47"/>
      <c r="AK145" s="47"/>
      <c r="AL145" s="47"/>
      <c r="AM145" s="47"/>
      <c r="AN145" s="47"/>
      <c r="AO145" s="47"/>
      <c r="AP145" s="47"/>
      <c r="AQ145" s="47"/>
      <c r="AR145" s="47"/>
      <c r="AS145" s="47"/>
      <c r="AT145" s="47"/>
      <c r="AU145" s="47"/>
      <c r="AV145" s="47"/>
      <c r="AW145" s="47"/>
      <c r="AX145" s="47"/>
      <c r="AY145" s="47"/>
      <c r="AZ145" s="47"/>
      <c r="BA145" s="47"/>
      <c r="BB145" s="47"/>
      <c r="BC145" s="47"/>
      <c r="BD145" s="47"/>
      <c r="BE145" s="47"/>
      <c r="BF145" s="47"/>
      <c r="BG145" s="47"/>
      <c r="CJ145" s="5" t="s">
        <v>286</v>
      </c>
      <c r="CK145" s="11" t="s">
        <v>287</v>
      </c>
      <c r="CL145" s="7">
        <v>21.682084204656348</v>
      </c>
      <c r="CM145" s="4">
        <f t="shared" si="21"/>
        <v>311051.18</v>
      </c>
    </row>
    <row r="146" spans="3:91" ht="17.25" thickBot="1" x14ac:dyDescent="0.3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7"/>
      <c r="AC146" s="47"/>
      <c r="AD146" s="47"/>
      <c r="AE146" s="47"/>
      <c r="AF146" s="47"/>
      <c r="AG146" s="47"/>
      <c r="AH146" s="47"/>
      <c r="AI146" s="47"/>
      <c r="AJ146" s="47"/>
      <c r="AK146" s="47"/>
      <c r="AL146" s="47"/>
      <c r="AM146" s="47"/>
      <c r="AN146" s="47"/>
      <c r="AO146" s="47"/>
      <c r="AP146" s="47"/>
      <c r="AQ146" s="47"/>
      <c r="AR146" s="47"/>
      <c r="AS146" s="47"/>
      <c r="AT146" s="47"/>
      <c r="AU146" s="47"/>
      <c r="AV146" s="47"/>
      <c r="AW146" s="47"/>
      <c r="AX146" s="47"/>
      <c r="AY146" s="47"/>
      <c r="AZ146" s="47"/>
      <c r="BA146" s="47"/>
      <c r="BB146" s="47"/>
      <c r="BC146" s="47"/>
      <c r="BD146" s="47"/>
      <c r="BE146" s="47"/>
      <c r="BF146" s="47"/>
      <c r="BG146" s="47"/>
      <c r="CJ146" s="5" t="s">
        <v>288</v>
      </c>
      <c r="CK146" s="11" t="s">
        <v>289</v>
      </c>
      <c r="CL146" s="7">
        <v>6.4495943120033461</v>
      </c>
      <c r="CM146" s="4">
        <f t="shared" si="21"/>
        <v>92525.88</v>
      </c>
    </row>
    <row r="147" spans="3:91" x14ac:dyDescent="0.25">
      <c r="C147" s="43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  <c r="AH147" s="44"/>
      <c r="AI147" s="44"/>
      <c r="AJ147" s="44"/>
      <c r="AK147" s="44"/>
      <c r="AL147" s="44"/>
      <c r="AM147" s="44"/>
      <c r="AN147" s="44"/>
      <c r="AO147" s="44"/>
      <c r="AP147" s="44"/>
      <c r="AQ147" s="44"/>
      <c r="AR147" s="44"/>
      <c r="AS147" s="44"/>
      <c r="AT147" s="44"/>
      <c r="AU147" s="44"/>
      <c r="AV147" s="44"/>
      <c r="AW147" s="44"/>
      <c r="AX147" s="44"/>
      <c r="AY147" s="44"/>
      <c r="AZ147" s="44"/>
      <c r="BA147" s="44"/>
      <c r="BB147" s="44"/>
      <c r="BC147" s="44"/>
      <c r="BD147" s="44"/>
      <c r="BE147" s="44"/>
      <c r="BF147" s="44"/>
      <c r="BG147" s="45"/>
      <c r="CJ147" s="5" t="s">
        <v>290</v>
      </c>
      <c r="CK147" s="11" t="s">
        <v>291</v>
      </c>
      <c r="CL147" s="7">
        <v>6.830306705701938</v>
      </c>
      <c r="CM147" s="4">
        <f t="shared" si="21"/>
        <v>97987.58</v>
      </c>
    </row>
    <row r="148" spans="3:91" x14ac:dyDescent="0.25">
      <c r="C148" s="46"/>
      <c r="D148" s="47"/>
      <c r="E148" s="196" t="s">
        <v>0</v>
      </c>
      <c r="F148" s="196"/>
      <c r="G148" s="196"/>
      <c r="H148" s="196"/>
      <c r="I148" s="196"/>
      <c r="J148" s="48" t="s">
        <v>11</v>
      </c>
      <c r="K148" s="196" t="s">
        <v>355</v>
      </c>
      <c r="L148" s="196"/>
      <c r="M148" s="196"/>
      <c r="N148" s="196"/>
      <c r="O148" s="196"/>
      <c r="P148" s="196"/>
      <c r="Q148" s="196"/>
      <c r="R148" s="196"/>
      <c r="S148" s="196"/>
      <c r="T148" s="196"/>
      <c r="U148" s="196"/>
      <c r="V148" s="48"/>
      <c r="W148" s="48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48"/>
      <c r="AI148" s="50"/>
      <c r="AJ148" s="50"/>
      <c r="AK148" s="50"/>
      <c r="AL148" s="50"/>
      <c r="AM148" s="196" t="s">
        <v>3</v>
      </c>
      <c r="AN148" s="196"/>
      <c r="AO148" s="196"/>
      <c r="AP148" s="196"/>
      <c r="AQ148" s="196"/>
      <c r="AR148" s="196"/>
      <c r="AS148" s="196"/>
      <c r="AT148" s="196"/>
      <c r="AU148" s="48" t="s">
        <v>11</v>
      </c>
      <c r="AV148" s="197">
        <v>579.79999999999995</v>
      </c>
      <c r="AW148" s="197"/>
      <c r="AX148" s="197"/>
      <c r="AY148" s="197"/>
      <c r="AZ148" s="48" t="s">
        <v>319</v>
      </c>
      <c r="BA148" s="48"/>
      <c r="BB148" s="48"/>
      <c r="BC148" s="48"/>
      <c r="BD148" s="48"/>
      <c r="BE148" s="48"/>
      <c r="BF148" s="47"/>
      <c r="BG148" s="51"/>
      <c r="CJ148" s="5" t="s">
        <v>292</v>
      </c>
      <c r="CK148" s="11" t="s">
        <v>293</v>
      </c>
      <c r="CL148" s="7">
        <v>10.884065941725916</v>
      </c>
      <c r="CM148" s="4">
        <f t="shared" si="21"/>
        <v>156142.81</v>
      </c>
    </row>
    <row r="149" spans="3:91" x14ac:dyDescent="0.25">
      <c r="C149" s="46"/>
      <c r="D149" s="47"/>
      <c r="E149" s="196" t="s">
        <v>322</v>
      </c>
      <c r="F149" s="196"/>
      <c r="G149" s="196"/>
      <c r="H149" s="196"/>
      <c r="I149" s="196"/>
      <c r="J149" s="48" t="s">
        <v>11</v>
      </c>
      <c r="K149" s="196" t="s">
        <v>370</v>
      </c>
      <c r="L149" s="196"/>
      <c r="M149" s="196"/>
      <c r="N149" s="196"/>
      <c r="O149" s="196"/>
      <c r="P149" s="196"/>
      <c r="Q149" s="196"/>
      <c r="R149" s="196"/>
      <c r="S149" s="196"/>
      <c r="T149" s="196"/>
      <c r="U149" s="196"/>
      <c r="V149" s="196"/>
      <c r="W149" s="48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8"/>
      <c r="AI149" s="50"/>
      <c r="AJ149" s="50"/>
      <c r="AK149" s="50"/>
      <c r="AL149" s="50"/>
      <c r="AM149" s="196" t="s">
        <v>4</v>
      </c>
      <c r="AN149" s="196"/>
      <c r="AO149" s="196"/>
      <c r="AP149" s="196"/>
      <c r="AQ149" s="196"/>
      <c r="AR149" s="196"/>
      <c r="AS149" s="196"/>
      <c r="AT149" s="196"/>
      <c r="AU149" s="48" t="s">
        <v>11</v>
      </c>
      <c r="AV149" s="196">
        <v>2100</v>
      </c>
      <c r="AW149" s="196"/>
      <c r="AX149" s="196"/>
      <c r="AY149" s="196"/>
      <c r="AZ149" s="48" t="s">
        <v>320</v>
      </c>
      <c r="BA149" s="48"/>
      <c r="BB149" s="48"/>
      <c r="BC149" s="48"/>
      <c r="BD149" s="48"/>
      <c r="BE149" s="48"/>
      <c r="BF149" s="47"/>
      <c r="BG149" s="51"/>
      <c r="CJ149" s="5" t="s">
        <v>294</v>
      </c>
      <c r="CK149" s="11" t="s">
        <v>295</v>
      </c>
      <c r="CL149" s="7">
        <v>11.830085738184859</v>
      </c>
      <c r="CM149" s="4">
        <f t="shared" si="21"/>
        <v>169714.41</v>
      </c>
    </row>
    <row r="150" spans="3:91" x14ac:dyDescent="0.25">
      <c r="C150" s="46"/>
      <c r="D150" s="47"/>
      <c r="E150" s="196" t="s">
        <v>1</v>
      </c>
      <c r="F150" s="196"/>
      <c r="G150" s="196"/>
      <c r="H150" s="196"/>
      <c r="I150" s="196"/>
      <c r="J150" s="48" t="s">
        <v>11</v>
      </c>
      <c r="K150" s="196" t="s">
        <v>363</v>
      </c>
      <c r="L150" s="196"/>
      <c r="M150" s="196"/>
      <c r="N150" s="196"/>
      <c r="O150" s="196"/>
      <c r="P150" s="196"/>
      <c r="Q150" s="196"/>
      <c r="R150" s="196"/>
      <c r="S150" s="196"/>
      <c r="T150" s="196"/>
      <c r="U150" s="196"/>
      <c r="V150" s="48"/>
      <c r="W150" s="48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48"/>
      <c r="AI150" s="50"/>
      <c r="AJ150" s="50"/>
      <c r="AK150" s="50"/>
      <c r="AL150" s="50"/>
      <c r="AM150" s="196"/>
      <c r="AN150" s="196"/>
      <c r="AO150" s="196"/>
      <c r="AP150" s="196"/>
      <c r="AQ150" s="196"/>
      <c r="AR150" s="196"/>
      <c r="AS150" s="196"/>
      <c r="AT150" s="196"/>
      <c r="AU150" s="48"/>
      <c r="AV150" s="198"/>
      <c r="AW150" s="198"/>
      <c r="AX150" s="198"/>
      <c r="AY150" s="198"/>
      <c r="AZ150" s="48"/>
      <c r="BA150" s="48"/>
      <c r="BB150" s="48"/>
      <c r="BC150" s="48"/>
      <c r="BD150" s="48"/>
      <c r="BE150" s="48"/>
      <c r="BF150" s="47"/>
      <c r="BG150" s="51"/>
      <c r="CJ150" s="5" t="s">
        <v>296</v>
      </c>
      <c r="CK150" s="11" t="s">
        <v>297</v>
      </c>
      <c r="CL150" s="7">
        <v>8.8049072912310056</v>
      </c>
      <c r="CM150" s="4">
        <f t="shared" si="21"/>
        <v>126315.20000000001</v>
      </c>
    </row>
    <row r="151" spans="3:91" x14ac:dyDescent="0.25">
      <c r="C151" s="46"/>
      <c r="D151" s="47"/>
      <c r="E151" s="196" t="s">
        <v>2</v>
      </c>
      <c r="F151" s="196"/>
      <c r="G151" s="196"/>
      <c r="H151" s="196"/>
      <c r="I151" s="196"/>
      <c r="J151" s="48" t="s">
        <v>11</v>
      </c>
      <c r="K151" s="196" t="s">
        <v>337</v>
      </c>
      <c r="L151" s="196"/>
      <c r="M151" s="196"/>
      <c r="N151" s="196"/>
      <c r="O151" s="196"/>
      <c r="P151" s="196"/>
      <c r="Q151" s="196"/>
      <c r="R151" s="196"/>
      <c r="S151" s="196"/>
      <c r="T151" s="196"/>
      <c r="U151" s="196"/>
      <c r="V151" s="48"/>
      <c r="W151" s="48"/>
      <c r="X151" s="48"/>
      <c r="Y151" s="48"/>
      <c r="Z151" s="48"/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  <c r="AL151" s="48"/>
      <c r="AM151" s="196"/>
      <c r="AN151" s="196"/>
      <c r="AO151" s="196"/>
      <c r="AP151" s="196"/>
      <c r="AQ151" s="196"/>
      <c r="AR151" s="196"/>
      <c r="AS151" s="196"/>
      <c r="AT151" s="196"/>
      <c r="AU151" s="48"/>
      <c r="AV151" s="48"/>
      <c r="AW151" s="48"/>
      <c r="AX151" s="48"/>
      <c r="AY151" s="48"/>
      <c r="AZ151" s="48"/>
      <c r="BA151" s="48"/>
      <c r="BB151" s="48"/>
      <c r="BC151" s="48"/>
      <c r="BD151" s="48"/>
      <c r="BE151" s="48"/>
      <c r="BF151" s="47"/>
      <c r="BG151" s="51"/>
      <c r="CJ151" s="5" t="s">
        <v>298</v>
      </c>
      <c r="CK151" s="11" t="s">
        <v>299</v>
      </c>
      <c r="CL151" s="7">
        <v>7.9298194618709053</v>
      </c>
      <c r="CM151" s="4">
        <f t="shared" si="21"/>
        <v>113761.19</v>
      </c>
    </row>
    <row r="152" spans="3:91" x14ac:dyDescent="0.25">
      <c r="C152" s="46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  <c r="AA152" s="47"/>
      <c r="AB152" s="47"/>
      <c r="AC152" s="47"/>
      <c r="AD152" s="47"/>
      <c r="AE152" s="47"/>
      <c r="AF152" s="47"/>
      <c r="AG152" s="47"/>
      <c r="AH152" s="47"/>
      <c r="AI152" s="47"/>
      <c r="AJ152" s="47"/>
      <c r="AK152" s="47"/>
      <c r="AL152" s="47"/>
      <c r="AM152" s="47"/>
      <c r="AN152" s="47"/>
      <c r="AO152" s="47"/>
      <c r="AP152" s="47"/>
      <c r="AQ152" s="47"/>
      <c r="AR152" s="47"/>
      <c r="AS152" s="47"/>
      <c r="AT152" s="47"/>
      <c r="AU152" s="47"/>
      <c r="AV152" s="47"/>
      <c r="AW152" s="47"/>
      <c r="AX152" s="47"/>
      <c r="AY152" s="47"/>
      <c r="AZ152" s="47"/>
      <c r="BA152" s="47"/>
      <c r="BB152" s="47"/>
      <c r="BC152" s="47"/>
      <c r="BD152" s="47"/>
      <c r="BE152" s="47"/>
      <c r="BF152" s="47"/>
      <c r="BG152" s="51"/>
      <c r="CJ152" s="5" t="s">
        <v>300</v>
      </c>
      <c r="CK152" s="27" t="s">
        <v>301</v>
      </c>
      <c r="CL152" s="8">
        <v>11.77</v>
      </c>
      <c r="CM152" s="4">
        <f t="shared" si="21"/>
        <v>168852.41999999998</v>
      </c>
    </row>
    <row r="153" spans="3:91" x14ac:dyDescent="0.25">
      <c r="C153" s="46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  <c r="AA153" s="47"/>
      <c r="AB153" s="47"/>
      <c r="AC153" s="47"/>
      <c r="AD153" s="47"/>
      <c r="AE153" s="47"/>
      <c r="AF153" s="47"/>
      <c r="AG153" s="47"/>
      <c r="AH153" s="47"/>
      <c r="AI153" s="47"/>
      <c r="AJ153" s="47"/>
      <c r="AK153" s="47"/>
      <c r="AL153" s="47"/>
      <c r="AM153" s="47"/>
      <c r="AN153" s="47"/>
      <c r="AO153" s="47"/>
      <c r="AP153" s="47"/>
      <c r="AQ153" s="47"/>
      <c r="AR153" s="47"/>
      <c r="AS153" s="47"/>
      <c r="AT153" s="47"/>
      <c r="AU153" s="47"/>
      <c r="AV153" s="47"/>
      <c r="AW153" s="47"/>
      <c r="AX153" s="47"/>
      <c r="AY153" s="47"/>
      <c r="AZ153" s="47"/>
      <c r="BA153" s="47"/>
      <c r="BB153" s="47"/>
      <c r="BC153" s="47"/>
      <c r="BD153" s="47"/>
      <c r="BE153" s="47"/>
      <c r="BF153" s="47"/>
      <c r="BG153" s="51"/>
      <c r="CJ153" s="5" t="s">
        <v>302</v>
      </c>
      <c r="CK153" s="27" t="s">
        <v>303</v>
      </c>
      <c r="CL153" s="8">
        <v>5.98</v>
      </c>
      <c r="CM153" s="4">
        <f t="shared" si="21"/>
        <v>85789.08</v>
      </c>
    </row>
    <row r="154" spans="3:91" x14ac:dyDescent="0.25">
      <c r="C154" s="46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7"/>
      <c r="AC154" s="47"/>
      <c r="AD154" s="47"/>
      <c r="AE154" s="47"/>
      <c r="AF154" s="47"/>
      <c r="AG154" s="47"/>
      <c r="AH154" s="47"/>
      <c r="AI154" s="47"/>
      <c r="AJ154" s="47"/>
      <c r="AK154" s="47"/>
      <c r="AL154" s="47"/>
      <c r="AM154" s="47"/>
      <c r="AN154" s="47"/>
      <c r="AO154" s="47"/>
      <c r="AP154" s="47"/>
      <c r="AQ154" s="47"/>
      <c r="AR154" s="47"/>
      <c r="AS154" s="47"/>
      <c r="AT154" s="47"/>
      <c r="AU154" s="47"/>
      <c r="AV154" s="47"/>
      <c r="AW154" s="47"/>
      <c r="AX154" s="47"/>
      <c r="AY154" s="47"/>
      <c r="AZ154" s="47"/>
      <c r="BA154" s="47"/>
      <c r="BB154" s="47"/>
      <c r="BC154" s="47"/>
      <c r="BD154" s="47"/>
      <c r="BE154" s="47"/>
      <c r="BF154" s="47"/>
      <c r="BG154" s="51"/>
      <c r="CJ154" s="5" t="s">
        <v>304</v>
      </c>
      <c r="CK154" s="27" t="s">
        <v>305</v>
      </c>
      <c r="CL154" s="8">
        <v>9.6999999999999993</v>
      </c>
      <c r="CM154" s="4">
        <f t="shared" si="21"/>
        <v>139156.19999999998</v>
      </c>
    </row>
    <row r="155" spans="3:91" x14ac:dyDescent="0.25">
      <c r="C155" s="46"/>
      <c r="D155" s="47"/>
      <c r="E155" s="208" t="s">
        <v>5</v>
      </c>
      <c r="F155" s="209"/>
      <c r="G155" s="209"/>
      <c r="H155" s="209"/>
      <c r="I155" s="209"/>
      <c r="J155" s="209"/>
      <c r="K155" s="210" t="str">
        <f t="shared" ref="K155" si="22">VLOOKUP(E155,$CJ$1:$CM$1003,2,FALSE)</f>
        <v>NOVACRON YELLOW S-3R</v>
      </c>
      <c r="L155" s="210"/>
      <c r="M155" s="210"/>
      <c r="N155" s="210"/>
      <c r="O155" s="210"/>
      <c r="P155" s="210"/>
      <c r="Q155" s="210"/>
      <c r="R155" s="210"/>
      <c r="S155" s="210"/>
      <c r="T155" s="210"/>
      <c r="U155" s="210"/>
      <c r="V155" s="210"/>
      <c r="W155" s="210"/>
      <c r="X155" s="210"/>
      <c r="Y155" s="210"/>
      <c r="Z155" s="210"/>
      <c r="AA155" s="210"/>
      <c r="AB155" s="211">
        <v>7.5</v>
      </c>
      <c r="AC155" s="211"/>
      <c r="AD155" s="211"/>
      <c r="AE155" s="211"/>
      <c r="AF155" s="211"/>
      <c r="AG155" s="211"/>
      <c r="AH155" s="211"/>
      <c r="AI155" s="211"/>
      <c r="AJ155" s="211"/>
      <c r="AK155" s="210" t="s">
        <v>315</v>
      </c>
      <c r="AL155" s="210"/>
      <c r="AM155" s="212">
        <v>4348.53</v>
      </c>
      <c r="AN155" s="212"/>
      <c r="AO155" s="212"/>
      <c r="AP155" s="212"/>
      <c r="AQ155" s="212"/>
      <c r="AR155" s="212"/>
      <c r="AS155" s="52" t="s">
        <v>316</v>
      </c>
      <c r="AT155" s="52"/>
      <c r="AU155" s="213">
        <f>(AM155*VLOOKUP(E155,$CJ$1:$CM$1003,4,FALSE))/1000</f>
        <v>422339.75704259996</v>
      </c>
      <c r="AV155" s="213"/>
      <c r="AW155" s="213"/>
      <c r="AX155" s="213"/>
      <c r="AY155" s="213"/>
      <c r="AZ155" s="213"/>
      <c r="BA155" s="213"/>
      <c r="BB155" s="213"/>
      <c r="BC155" s="213"/>
      <c r="BD155" s="213"/>
      <c r="BE155" s="214"/>
      <c r="BF155" s="47"/>
      <c r="BG155" s="51"/>
      <c r="CJ155" s="24" t="s">
        <v>306</v>
      </c>
      <c r="CK155" s="28" t="s">
        <v>307</v>
      </c>
      <c r="CL155" s="29">
        <v>9.6999999999999993</v>
      </c>
      <c r="CM155" s="4">
        <f t="shared" si="21"/>
        <v>139156.19999999998</v>
      </c>
    </row>
    <row r="156" spans="3:91" x14ac:dyDescent="0.25">
      <c r="C156" s="46"/>
      <c r="D156" s="47"/>
      <c r="E156" s="200" t="s">
        <v>6</v>
      </c>
      <c r="F156" s="201"/>
      <c r="G156" s="201"/>
      <c r="H156" s="201"/>
      <c r="I156" s="201"/>
      <c r="J156" s="201"/>
      <c r="K156" s="202" t="str">
        <f>VLOOKUP(E156,$CJ$1:$CM$1003,2,FALSE)</f>
        <v>NOVACRON RUBY S–3B</v>
      </c>
      <c r="L156" s="202"/>
      <c r="M156" s="202"/>
      <c r="N156" s="202"/>
      <c r="O156" s="202"/>
      <c r="P156" s="202"/>
      <c r="Q156" s="202"/>
      <c r="R156" s="202"/>
      <c r="S156" s="202"/>
      <c r="T156" s="202"/>
      <c r="U156" s="202"/>
      <c r="V156" s="202"/>
      <c r="W156" s="202"/>
      <c r="X156" s="202"/>
      <c r="Y156" s="202"/>
      <c r="Z156" s="202"/>
      <c r="AA156" s="202"/>
      <c r="AB156" s="203">
        <v>35.799999999999997</v>
      </c>
      <c r="AC156" s="203"/>
      <c r="AD156" s="203"/>
      <c r="AE156" s="203"/>
      <c r="AF156" s="203"/>
      <c r="AG156" s="203"/>
      <c r="AH156" s="203"/>
      <c r="AI156" s="203"/>
      <c r="AJ156" s="203"/>
      <c r="AK156" s="202" t="s">
        <v>315</v>
      </c>
      <c r="AL156" s="202"/>
      <c r="AM156" s="204">
        <v>20756.98</v>
      </c>
      <c r="AN156" s="204"/>
      <c r="AO156" s="204"/>
      <c r="AP156" s="204"/>
      <c r="AQ156" s="204"/>
      <c r="AR156" s="204"/>
      <c r="AS156" s="47" t="s">
        <v>316</v>
      </c>
      <c r="AT156" s="47"/>
      <c r="AU156" s="205">
        <f t="shared" ref="AU156:AU161" si="23">(AM156*VLOOKUP(E156,$CJ$1:$CM$1003,4,FALSE))/1000</f>
        <v>2504326.7310227999</v>
      </c>
      <c r="AV156" s="205"/>
      <c r="AW156" s="205"/>
      <c r="AX156" s="205"/>
      <c r="AY156" s="205"/>
      <c r="AZ156" s="205"/>
      <c r="BA156" s="205"/>
      <c r="BB156" s="205"/>
      <c r="BC156" s="205"/>
      <c r="BD156" s="205"/>
      <c r="BE156" s="206"/>
      <c r="BF156" s="47"/>
      <c r="BG156" s="51"/>
      <c r="CJ156" s="5" t="s">
        <v>308</v>
      </c>
      <c r="CK156" s="11" t="s">
        <v>309</v>
      </c>
      <c r="CL156" s="8">
        <v>9.6999999999999993</v>
      </c>
      <c r="CM156" s="4">
        <f t="shared" si="21"/>
        <v>139156.19999999998</v>
      </c>
    </row>
    <row r="157" spans="3:91" x14ac:dyDescent="0.25">
      <c r="C157" s="46"/>
      <c r="D157" s="47"/>
      <c r="E157" s="200" t="s">
        <v>32</v>
      </c>
      <c r="F157" s="201"/>
      <c r="G157" s="201"/>
      <c r="H157" s="201"/>
      <c r="I157" s="201"/>
      <c r="J157" s="201"/>
      <c r="K157" s="202" t="str">
        <f t="shared" ref="K157:K161" si="24">VLOOKUP(E157,$CJ$1:$CM$1003,2,FALSE)</f>
        <v>NOVACRON DEEP CHERRY S–D</v>
      </c>
      <c r="L157" s="202"/>
      <c r="M157" s="202"/>
      <c r="N157" s="202"/>
      <c r="O157" s="202"/>
      <c r="P157" s="202"/>
      <c r="Q157" s="202"/>
      <c r="R157" s="202"/>
      <c r="S157" s="202"/>
      <c r="T157" s="202"/>
      <c r="U157" s="202"/>
      <c r="V157" s="202"/>
      <c r="W157" s="202"/>
      <c r="X157" s="202"/>
      <c r="Y157" s="202"/>
      <c r="Z157" s="202"/>
      <c r="AA157" s="202"/>
      <c r="AB157" s="203">
        <v>35</v>
      </c>
      <c r="AC157" s="203"/>
      <c r="AD157" s="203"/>
      <c r="AE157" s="203"/>
      <c r="AF157" s="203"/>
      <c r="AG157" s="203"/>
      <c r="AH157" s="203"/>
      <c r="AI157" s="203"/>
      <c r="AJ157" s="203"/>
      <c r="AK157" s="202" t="s">
        <v>315</v>
      </c>
      <c r="AL157" s="202"/>
      <c r="AM157" s="204">
        <v>20293.14</v>
      </c>
      <c r="AN157" s="204"/>
      <c r="AO157" s="204"/>
      <c r="AP157" s="204"/>
      <c r="AQ157" s="204"/>
      <c r="AR157" s="204"/>
      <c r="AS157" s="47" t="s">
        <v>316</v>
      </c>
      <c r="AT157" s="47"/>
      <c r="AU157" s="205">
        <f t="shared" si="23"/>
        <v>3394522.0058904006</v>
      </c>
      <c r="AV157" s="205"/>
      <c r="AW157" s="205"/>
      <c r="AX157" s="205"/>
      <c r="AY157" s="205"/>
      <c r="AZ157" s="205"/>
      <c r="BA157" s="205"/>
      <c r="BB157" s="205"/>
      <c r="BC157" s="205"/>
      <c r="BD157" s="205"/>
      <c r="BE157" s="206"/>
      <c r="BF157" s="47"/>
      <c r="BG157" s="51"/>
      <c r="CJ157" s="5" t="s">
        <v>59</v>
      </c>
      <c r="CK157" s="11" t="s">
        <v>310</v>
      </c>
      <c r="CL157" s="26">
        <v>11.77</v>
      </c>
      <c r="CM157" s="4">
        <f t="shared" si="21"/>
        <v>168852.41999999998</v>
      </c>
    </row>
    <row r="158" spans="3:91" x14ac:dyDescent="0.25">
      <c r="C158" s="46"/>
      <c r="D158" s="47"/>
      <c r="E158" s="223" t="s">
        <v>7</v>
      </c>
      <c r="F158" s="224"/>
      <c r="G158" s="224"/>
      <c r="H158" s="224"/>
      <c r="I158" s="224"/>
      <c r="J158" s="224"/>
      <c r="K158" s="225" t="str">
        <f t="shared" ref="K158" si="25">VLOOKUP(E158,$CJ$1:$CM$1003,2,FALSE)</f>
        <v>NOVACRON DARK BLUE S-GL</v>
      </c>
      <c r="L158" s="225"/>
      <c r="M158" s="225"/>
      <c r="N158" s="225"/>
      <c r="O158" s="225"/>
      <c r="P158" s="225"/>
      <c r="Q158" s="225"/>
      <c r="R158" s="225"/>
      <c r="S158" s="225"/>
      <c r="T158" s="225"/>
      <c r="U158" s="225"/>
      <c r="V158" s="225"/>
      <c r="W158" s="225"/>
      <c r="X158" s="225"/>
      <c r="Y158" s="225"/>
      <c r="Z158" s="225"/>
      <c r="AA158" s="225"/>
      <c r="AB158" s="226">
        <v>4.8</v>
      </c>
      <c r="AC158" s="226"/>
      <c r="AD158" s="226"/>
      <c r="AE158" s="226"/>
      <c r="AF158" s="226"/>
      <c r="AG158" s="226"/>
      <c r="AH158" s="226"/>
      <c r="AI158" s="226"/>
      <c r="AJ158" s="226"/>
      <c r="AK158" s="225" t="s">
        <v>315</v>
      </c>
      <c r="AL158" s="225"/>
      <c r="AM158" s="227">
        <v>2783.06</v>
      </c>
      <c r="AN158" s="227"/>
      <c r="AO158" s="227"/>
      <c r="AP158" s="227"/>
      <c r="AQ158" s="227"/>
      <c r="AR158" s="227"/>
      <c r="AS158" s="54" t="s">
        <v>316</v>
      </c>
      <c r="AT158" s="54"/>
      <c r="AU158" s="228">
        <f t="shared" ref="AU158" si="26">(AM158*VLOOKUP(E158,$CJ$1:$CM$1003,4,FALSE))/1000</f>
        <v>338570.60388479999</v>
      </c>
      <c r="AV158" s="228"/>
      <c r="AW158" s="228"/>
      <c r="AX158" s="228"/>
      <c r="AY158" s="228"/>
      <c r="AZ158" s="228"/>
      <c r="BA158" s="228"/>
      <c r="BB158" s="228"/>
      <c r="BC158" s="228"/>
      <c r="BD158" s="228"/>
      <c r="BE158" s="229"/>
      <c r="BF158" s="47"/>
      <c r="BG158" s="51"/>
      <c r="CJ158" s="30" t="s">
        <v>311</v>
      </c>
      <c r="CK158" s="31" t="s">
        <v>312</v>
      </c>
      <c r="CL158" s="32">
        <v>1.8820486546772619</v>
      </c>
      <c r="CM158" s="4">
        <f t="shared" si="21"/>
        <v>26999.87</v>
      </c>
    </row>
    <row r="159" spans="3:91" x14ac:dyDescent="0.25">
      <c r="C159" s="46"/>
      <c r="D159" s="47"/>
      <c r="E159" s="223" t="s">
        <v>8</v>
      </c>
      <c r="F159" s="224"/>
      <c r="G159" s="224"/>
      <c r="H159" s="224"/>
      <c r="I159" s="224"/>
      <c r="J159" s="224"/>
      <c r="K159" s="225" t="str">
        <f t="shared" si="24"/>
        <v>FIMBIL EAS 40 NEW</v>
      </c>
      <c r="L159" s="225"/>
      <c r="M159" s="225"/>
      <c r="N159" s="225"/>
      <c r="O159" s="225"/>
      <c r="P159" s="225"/>
      <c r="Q159" s="225"/>
      <c r="R159" s="225"/>
      <c r="S159" s="225"/>
      <c r="T159" s="225"/>
      <c r="U159" s="225"/>
      <c r="V159" s="225"/>
      <c r="W159" s="225"/>
      <c r="X159" s="225"/>
      <c r="Y159" s="75"/>
      <c r="Z159" s="75"/>
      <c r="AA159" s="75"/>
      <c r="AB159" s="226">
        <v>4</v>
      </c>
      <c r="AC159" s="226"/>
      <c r="AD159" s="226"/>
      <c r="AE159" s="226"/>
      <c r="AF159" s="226"/>
      <c r="AG159" s="226"/>
      <c r="AH159" s="226"/>
      <c r="AI159" s="226"/>
      <c r="AJ159" s="226"/>
      <c r="AK159" s="225" t="s">
        <v>315</v>
      </c>
      <c r="AL159" s="225"/>
      <c r="AM159" s="248">
        <v>2319.2199999999998</v>
      </c>
      <c r="AN159" s="248"/>
      <c r="AO159" s="248"/>
      <c r="AP159" s="248"/>
      <c r="AQ159" s="248"/>
      <c r="AR159" s="248"/>
      <c r="AS159" s="54" t="s">
        <v>316</v>
      </c>
      <c r="AT159" s="54"/>
      <c r="AU159" s="228">
        <f>(AM159*VLOOKUP(E159,$CJ$1:$CM$1003,4,FALSE))/1000</f>
        <v>47841.194850799991</v>
      </c>
      <c r="AV159" s="228"/>
      <c r="AW159" s="228"/>
      <c r="AX159" s="228"/>
      <c r="AY159" s="228"/>
      <c r="AZ159" s="228"/>
      <c r="BA159" s="228"/>
      <c r="BB159" s="228"/>
      <c r="BC159" s="228"/>
      <c r="BD159" s="228"/>
      <c r="BE159" s="229"/>
      <c r="BF159" s="47"/>
      <c r="BG159" s="51"/>
      <c r="CJ159" s="33" t="s">
        <v>313</v>
      </c>
      <c r="CK159" s="31" t="s">
        <v>314</v>
      </c>
      <c r="CL159" s="34">
        <v>1.8250292764533667</v>
      </c>
      <c r="CM159" s="4">
        <f t="shared" si="21"/>
        <v>26181.87</v>
      </c>
    </row>
    <row r="160" spans="3:91" x14ac:dyDescent="0.25">
      <c r="C160" s="46"/>
      <c r="D160" s="47"/>
      <c r="E160" s="200" t="s">
        <v>183</v>
      </c>
      <c r="F160" s="201"/>
      <c r="G160" s="201"/>
      <c r="H160" s="201"/>
      <c r="I160" s="201"/>
      <c r="J160" s="201"/>
      <c r="K160" s="202" t="str">
        <f t="shared" si="24"/>
        <v>CAUSTIC SODA LIQ</v>
      </c>
      <c r="L160" s="202"/>
      <c r="M160" s="202"/>
      <c r="N160" s="202"/>
      <c r="O160" s="202"/>
      <c r="P160" s="202"/>
      <c r="Q160" s="202"/>
      <c r="R160" s="202"/>
      <c r="S160" s="202"/>
      <c r="T160" s="202"/>
      <c r="U160" s="202"/>
      <c r="V160" s="202"/>
      <c r="W160" s="202"/>
      <c r="X160" s="202"/>
      <c r="Y160" s="76"/>
      <c r="Z160" s="76"/>
      <c r="AA160" s="76"/>
      <c r="AB160" s="203">
        <v>15</v>
      </c>
      <c r="AC160" s="203"/>
      <c r="AD160" s="203"/>
      <c r="AE160" s="203"/>
      <c r="AF160" s="203"/>
      <c r="AG160" s="203"/>
      <c r="AH160" s="203"/>
      <c r="AI160" s="203"/>
      <c r="AJ160" s="203"/>
      <c r="AK160" s="202" t="s">
        <v>315</v>
      </c>
      <c r="AL160" s="202"/>
      <c r="AM160" s="204">
        <v>8697.06</v>
      </c>
      <c r="AN160" s="204"/>
      <c r="AO160" s="204"/>
      <c r="AP160" s="204"/>
      <c r="AQ160" s="204"/>
      <c r="AR160" s="204"/>
      <c r="AS160" s="47" t="s">
        <v>316</v>
      </c>
      <c r="AT160" s="47"/>
      <c r="AU160" s="213">
        <f t="shared" si="23"/>
        <v>74333.771819999994</v>
      </c>
      <c r="AV160" s="213"/>
      <c r="AW160" s="213"/>
      <c r="AX160" s="213"/>
      <c r="AY160" s="213"/>
      <c r="AZ160" s="213"/>
      <c r="BA160" s="213"/>
      <c r="BB160" s="213"/>
      <c r="BC160" s="213"/>
      <c r="BD160" s="213"/>
      <c r="BE160" s="214"/>
      <c r="BF160" s="47"/>
      <c r="BG160" s="51"/>
      <c r="CJ160" s="35"/>
      <c r="CK160" s="35"/>
      <c r="CL160" s="35"/>
      <c r="CM160" s="36"/>
    </row>
    <row r="161" spans="3:91" x14ac:dyDescent="0.25">
      <c r="C161" s="46"/>
      <c r="D161" s="47"/>
      <c r="E161" s="223" t="s">
        <v>10</v>
      </c>
      <c r="F161" s="224"/>
      <c r="G161" s="224"/>
      <c r="H161" s="224"/>
      <c r="I161" s="224"/>
      <c r="J161" s="224"/>
      <c r="K161" s="225" t="str">
        <f t="shared" si="24"/>
        <v>SODA ASH</v>
      </c>
      <c r="L161" s="225"/>
      <c r="M161" s="225"/>
      <c r="N161" s="225"/>
      <c r="O161" s="225"/>
      <c r="P161" s="225"/>
      <c r="Q161" s="225"/>
      <c r="R161" s="225"/>
      <c r="S161" s="225"/>
      <c r="T161" s="225"/>
      <c r="U161" s="225"/>
      <c r="V161" s="225"/>
      <c r="W161" s="225"/>
      <c r="X161" s="225"/>
      <c r="Y161" s="75"/>
      <c r="Z161" s="75"/>
      <c r="AA161" s="75"/>
      <c r="AB161" s="226">
        <v>20</v>
      </c>
      <c r="AC161" s="226"/>
      <c r="AD161" s="226"/>
      <c r="AE161" s="226"/>
      <c r="AF161" s="226"/>
      <c r="AG161" s="226"/>
      <c r="AH161" s="226"/>
      <c r="AI161" s="226"/>
      <c r="AJ161" s="226"/>
      <c r="AK161" s="225" t="s">
        <v>315</v>
      </c>
      <c r="AL161" s="225"/>
      <c r="AM161" s="227">
        <v>11596.08</v>
      </c>
      <c r="AN161" s="227"/>
      <c r="AO161" s="227"/>
      <c r="AP161" s="227"/>
      <c r="AQ161" s="227"/>
      <c r="AR161" s="227"/>
      <c r="AS161" s="54" t="s">
        <v>316</v>
      </c>
      <c r="AT161" s="54"/>
      <c r="AU161" s="228">
        <f t="shared" si="23"/>
        <v>102973.19040000001</v>
      </c>
      <c r="AV161" s="228"/>
      <c r="AW161" s="228"/>
      <c r="AX161" s="228"/>
      <c r="AY161" s="228"/>
      <c r="AZ161" s="228"/>
      <c r="BA161" s="228"/>
      <c r="BB161" s="228"/>
      <c r="BC161" s="228"/>
      <c r="BD161" s="228"/>
      <c r="BE161" s="229"/>
      <c r="BF161" s="47"/>
      <c r="BG161" s="51"/>
      <c r="CJ161" s="35"/>
      <c r="CK161" s="35"/>
      <c r="CL161" s="35"/>
      <c r="CM161" s="36"/>
    </row>
    <row r="162" spans="3:91" x14ac:dyDescent="0.25">
      <c r="C162" s="46"/>
      <c r="D162" s="47"/>
      <c r="E162" s="70"/>
      <c r="F162" s="70"/>
      <c r="G162" s="70"/>
      <c r="H162" s="70"/>
      <c r="I162" s="70"/>
      <c r="J162" s="70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  <c r="AA162" s="76"/>
      <c r="AB162" s="57"/>
      <c r="AC162" s="57"/>
      <c r="AD162" s="57"/>
      <c r="AE162" s="57"/>
      <c r="AF162" s="57"/>
      <c r="AG162" s="57"/>
      <c r="AH162" s="57"/>
      <c r="AI162" s="57"/>
      <c r="AJ162" s="57"/>
      <c r="AK162" s="76"/>
      <c r="AL162" s="76"/>
      <c r="AM162" s="70"/>
      <c r="AN162" s="70"/>
      <c r="AO162" s="70"/>
      <c r="AP162" s="70"/>
      <c r="AQ162" s="70"/>
      <c r="AR162" s="70"/>
      <c r="AS162" s="47"/>
      <c r="AT162" s="47"/>
      <c r="AU162" s="58"/>
      <c r="AV162" s="58"/>
      <c r="AW162" s="58"/>
      <c r="AX162" s="58"/>
      <c r="AY162" s="58"/>
      <c r="AZ162" s="58"/>
      <c r="BA162" s="58"/>
      <c r="BB162" s="58"/>
      <c r="BC162" s="58"/>
      <c r="BD162" s="58"/>
      <c r="BE162" s="58"/>
      <c r="BF162" s="47"/>
      <c r="BG162" s="51"/>
      <c r="CJ162" s="35"/>
      <c r="CK162" s="35"/>
      <c r="CL162" s="35"/>
      <c r="CM162" s="36"/>
    </row>
    <row r="163" spans="3:91" x14ac:dyDescent="0.25">
      <c r="C163" s="46"/>
      <c r="D163" s="47"/>
      <c r="E163" s="70"/>
      <c r="F163" s="70"/>
      <c r="G163" s="70"/>
      <c r="H163" s="70"/>
      <c r="I163" s="70"/>
      <c r="J163" s="70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  <c r="AA163" s="76"/>
      <c r="AB163" s="57"/>
      <c r="AC163" s="57"/>
      <c r="AD163" s="57"/>
      <c r="AE163" s="57"/>
      <c r="AF163" s="57"/>
      <c r="AG163" s="57"/>
      <c r="AH163" s="57"/>
      <c r="AI163" s="57"/>
      <c r="AJ163" s="57"/>
      <c r="AK163" s="76"/>
      <c r="AL163" s="76"/>
      <c r="AM163" s="70"/>
      <c r="AN163" s="70"/>
      <c r="AO163" s="70"/>
      <c r="AP163" s="87"/>
      <c r="AQ163" s="202" t="s">
        <v>318</v>
      </c>
      <c r="AR163" s="202"/>
      <c r="AS163" s="202"/>
      <c r="AT163" s="202"/>
      <c r="AU163" s="58" t="s">
        <v>11</v>
      </c>
      <c r="AV163" s="205">
        <f>SUM(AU155:BE161)</f>
        <v>6884907.2549114004</v>
      </c>
      <c r="AW163" s="205"/>
      <c r="AX163" s="205"/>
      <c r="AY163" s="205"/>
      <c r="AZ163" s="205"/>
      <c r="BA163" s="205"/>
      <c r="BB163" s="205"/>
      <c r="BC163" s="205"/>
      <c r="BD163" s="205"/>
      <c r="BE163" s="205"/>
      <c r="BF163" s="47"/>
      <c r="BG163" s="51"/>
      <c r="CJ163" s="35"/>
      <c r="CK163" s="35"/>
      <c r="CL163" s="35"/>
      <c r="CM163" s="36"/>
    </row>
    <row r="164" spans="3:91" x14ac:dyDescent="0.25">
      <c r="C164" s="46"/>
      <c r="D164" s="47"/>
      <c r="E164" s="70"/>
      <c r="F164" s="70"/>
      <c r="G164" s="70"/>
      <c r="H164" s="70"/>
      <c r="I164" s="70"/>
      <c r="J164" s="70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  <c r="AA164" s="76"/>
      <c r="AB164" s="57"/>
      <c r="AC164" s="57"/>
      <c r="AD164" s="57"/>
      <c r="AE164" s="57"/>
      <c r="AF164" s="57"/>
      <c r="AG164" s="57"/>
      <c r="AH164" s="57"/>
      <c r="AI164" s="57"/>
      <c r="AJ164" s="57"/>
      <c r="AK164" s="76"/>
      <c r="AL164" s="76"/>
      <c r="AM164" s="70"/>
      <c r="AN164" s="70"/>
      <c r="AO164" s="70"/>
      <c r="AP164" s="87"/>
      <c r="AQ164" s="202" t="s">
        <v>317</v>
      </c>
      <c r="AR164" s="202"/>
      <c r="AS164" s="202"/>
      <c r="AT164" s="202"/>
      <c r="AU164" s="58" t="s">
        <v>11</v>
      </c>
      <c r="AV164" s="205">
        <f>AV163/AV149</f>
        <v>3278.5272642435239</v>
      </c>
      <c r="AW164" s="205"/>
      <c r="AX164" s="205"/>
      <c r="AY164" s="205"/>
      <c r="AZ164" s="205"/>
      <c r="BA164" s="205"/>
      <c r="BB164" s="205"/>
      <c r="BC164" s="205"/>
      <c r="BD164" s="205"/>
      <c r="BE164" s="205"/>
      <c r="BF164" s="47"/>
      <c r="BG164" s="51"/>
      <c r="CJ164" s="37"/>
    </row>
    <row r="165" spans="3:91" ht="17.25" thickBot="1" x14ac:dyDescent="0.3">
      <c r="C165" s="60"/>
      <c r="D165" s="61"/>
      <c r="E165" s="88"/>
      <c r="F165" s="88"/>
      <c r="G165" s="88"/>
      <c r="H165" s="88"/>
      <c r="I165" s="88"/>
      <c r="J165" s="88"/>
      <c r="K165" s="89"/>
      <c r="L165" s="89"/>
      <c r="M165" s="89"/>
      <c r="N165" s="89"/>
      <c r="O165" s="89"/>
      <c r="P165" s="89"/>
      <c r="Q165" s="89"/>
      <c r="R165" s="89"/>
      <c r="S165" s="89"/>
      <c r="T165" s="89"/>
      <c r="U165" s="89"/>
      <c r="V165" s="89"/>
      <c r="W165" s="89"/>
      <c r="X165" s="89"/>
      <c r="Y165" s="89"/>
      <c r="Z165" s="89"/>
      <c r="AA165" s="89"/>
      <c r="AB165" s="90"/>
      <c r="AC165" s="90"/>
      <c r="AD165" s="90"/>
      <c r="AE165" s="90"/>
      <c r="AF165" s="90"/>
      <c r="AG165" s="90"/>
      <c r="AH165" s="90"/>
      <c r="AI165" s="90"/>
      <c r="AJ165" s="90"/>
      <c r="AK165" s="89"/>
      <c r="AL165" s="89"/>
      <c r="AM165" s="88"/>
      <c r="AN165" s="88"/>
      <c r="AO165" s="88"/>
      <c r="AP165" s="88"/>
      <c r="AQ165" s="88"/>
      <c r="AR165" s="88"/>
      <c r="AS165" s="61"/>
      <c r="AT165" s="61"/>
      <c r="AU165" s="61"/>
      <c r="AV165" s="88"/>
      <c r="AW165" s="88"/>
      <c r="AX165" s="88"/>
      <c r="AY165" s="88"/>
      <c r="AZ165" s="88"/>
      <c r="BA165" s="88"/>
      <c r="BB165" s="88"/>
      <c r="BC165" s="88"/>
      <c r="BD165" s="88"/>
      <c r="BE165" s="88"/>
      <c r="BF165" s="61"/>
      <c r="BG165" s="62"/>
      <c r="CJ165" s="37"/>
    </row>
    <row r="166" spans="3:91" ht="17.25" thickBot="1" x14ac:dyDescent="0.3">
      <c r="CJ166" s="37"/>
    </row>
    <row r="167" spans="3:91" x14ac:dyDescent="0.25">
      <c r="C167" s="43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  <c r="AH167" s="44"/>
      <c r="AI167" s="44"/>
      <c r="AJ167" s="44"/>
      <c r="AK167" s="44"/>
      <c r="AL167" s="44"/>
      <c r="AM167" s="44"/>
      <c r="AN167" s="44"/>
      <c r="AO167" s="44"/>
      <c r="AP167" s="44"/>
      <c r="AQ167" s="44"/>
      <c r="AR167" s="44"/>
      <c r="AS167" s="44"/>
      <c r="AT167" s="44"/>
      <c r="AU167" s="44"/>
      <c r="AV167" s="44"/>
      <c r="AW167" s="44"/>
      <c r="AX167" s="44"/>
      <c r="AY167" s="44"/>
      <c r="AZ167" s="44"/>
      <c r="BA167" s="44"/>
      <c r="BB167" s="44"/>
      <c r="BC167" s="44"/>
      <c r="BD167" s="44"/>
      <c r="BE167" s="44"/>
      <c r="BF167" s="44"/>
      <c r="BG167" s="45"/>
      <c r="CJ167" s="37"/>
    </row>
    <row r="168" spans="3:91" x14ac:dyDescent="0.25">
      <c r="C168" s="46"/>
      <c r="D168" s="47"/>
      <c r="E168" s="196" t="s">
        <v>0</v>
      </c>
      <c r="F168" s="196"/>
      <c r="G168" s="196"/>
      <c r="H168" s="196"/>
      <c r="I168" s="196"/>
      <c r="J168" s="48" t="s">
        <v>11</v>
      </c>
      <c r="K168" s="196" t="s">
        <v>356</v>
      </c>
      <c r="L168" s="196"/>
      <c r="M168" s="196"/>
      <c r="N168" s="196"/>
      <c r="O168" s="196"/>
      <c r="P168" s="196"/>
      <c r="Q168" s="196"/>
      <c r="R168" s="196"/>
      <c r="S168" s="196"/>
      <c r="T168" s="196"/>
      <c r="U168" s="196"/>
      <c r="V168" s="48"/>
      <c r="W168" s="48"/>
      <c r="X168" s="49"/>
      <c r="Y168" s="49"/>
      <c r="Z168" s="49"/>
      <c r="AA168" s="49"/>
      <c r="AB168" s="49"/>
      <c r="AC168" s="49"/>
      <c r="AD168" s="49"/>
      <c r="AE168" s="49"/>
      <c r="AF168" s="49"/>
      <c r="AG168" s="49"/>
      <c r="AH168" s="48"/>
      <c r="AI168" s="50"/>
      <c r="AJ168" s="50"/>
      <c r="AK168" s="50"/>
      <c r="AL168" s="50"/>
      <c r="AM168" s="196" t="s">
        <v>3</v>
      </c>
      <c r="AN168" s="196"/>
      <c r="AO168" s="196"/>
      <c r="AP168" s="196"/>
      <c r="AQ168" s="196"/>
      <c r="AR168" s="196"/>
      <c r="AS168" s="196"/>
      <c r="AT168" s="196"/>
      <c r="AU168" s="48" t="s">
        <v>11</v>
      </c>
      <c r="AV168" s="197">
        <v>579.79999999999995</v>
      </c>
      <c r="AW168" s="197"/>
      <c r="AX168" s="197"/>
      <c r="AY168" s="197"/>
      <c r="AZ168" s="48" t="s">
        <v>319</v>
      </c>
      <c r="BA168" s="48"/>
      <c r="BB168" s="48"/>
      <c r="BC168" s="48"/>
      <c r="BD168" s="48"/>
      <c r="BE168" s="48"/>
      <c r="BF168" s="47"/>
      <c r="BG168" s="51"/>
      <c r="CJ168" s="37"/>
    </row>
    <row r="169" spans="3:91" x14ac:dyDescent="0.25">
      <c r="C169" s="46"/>
      <c r="D169" s="47"/>
      <c r="E169" s="196" t="s">
        <v>322</v>
      </c>
      <c r="F169" s="196"/>
      <c r="G169" s="196"/>
      <c r="H169" s="196"/>
      <c r="I169" s="196"/>
      <c r="J169" s="48" t="s">
        <v>11</v>
      </c>
      <c r="K169" s="196" t="s">
        <v>371</v>
      </c>
      <c r="L169" s="196"/>
      <c r="M169" s="196"/>
      <c r="N169" s="196"/>
      <c r="O169" s="196"/>
      <c r="P169" s="196"/>
      <c r="Q169" s="196"/>
      <c r="R169" s="196"/>
      <c r="S169" s="196"/>
      <c r="T169" s="196"/>
      <c r="U169" s="196"/>
      <c r="V169" s="196"/>
      <c r="W169" s="48"/>
      <c r="X169" s="49"/>
      <c r="Y169" s="49"/>
      <c r="Z169" s="49"/>
      <c r="AA169" s="49"/>
      <c r="AB169" s="49"/>
      <c r="AC169" s="49"/>
      <c r="AD169" s="49"/>
      <c r="AE169" s="49"/>
      <c r="AF169" s="49"/>
      <c r="AG169" s="49"/>
      <c r="AH169" s="48"/>
      <c r="AI169" s="50"/>
      <c r="AJ169" s="50"/>
      <c r="AK169" s="50"/>
      <c r="AL169" s="50"/>
      <c r="AM169" s="196" t="s">
        <v>4</v>
      </c>
      <c r="AN169" s="196"/>
      <c r="AO169" s="196"/>
      <c r="AP169" s="196"/>
      <c r="AQ169" s="196"/>
      <c r="AR169" s="196"/>
      <c r="AS169" s="196"/>
      <c r="AT169" s="196"/>
      <c r="AU169" s="48" t="s">
        <v>11</v>
      </c>
      <c r="AV169" s="196">
        <v>2100</v>
      </c>
      <c r="AW169" s="196"/>
      <c r="AX169" s="196"/>
      <c r="AY169" s="196"/>
      <c r="AZ169" s="48" t="s">
        <v>320</v>
      </c>
      <c r="BA169" s="48"/>
      <c r="BB169" s="48"/>
      <c r="BC169" s="48"/>
      <c r="BD169" s="48"/>
      <c r="BE169" s="48"/>
      <c r="BF169" s="47"/>
      <c r="BG169" s="51"/>
      <c r="CJ169" s="37"/>
    </row>
    <row r="170" spans="3:91" x14ac:dyDescent="0.25">
      <c r="C170" s="46"/>
      <c r="D170" s="47"/>
      <c r="E170" s="196" t="s">
        <v>1</v>
      </c>
      <c r="F170" s="196"/>
      <c r="G170" s="196"/>
      <c r="H170" s="196"/>
      <c r="I170" s="196"/>
      <c r="J170" s="48" t="s">
        <v>11</v>
      </c>
      <c r="K170" s="196" t="s">
        <v>363</v>
      </c>
      <c r="L170" s="196"/>
      <c r="M170" s="196"/>
      <c r="N170" s="196"/>
      <c r="O170" s="196"/>
      <c r="P170" s="196"/>
      <c r="Q170" s="196"/>
      <c r="R170" s="196"/>
      <c r="S170" s="196"/>
      <c r="T170" s="196"/>
      <c r="U170" s="196"/>
      <c r="V170" s="48"/>
      <c r="W170" s="48"/>
      <c r="X170" s="49"/>
      <c r="Y170" s="49"/>
      <c r="Z170" s="49"/>
      <c r="AA170" s="49"/>
      <c r="AB170" s="49"/>
      <c r="AC170" s="49"/>
      <c r="AD170" s="49"/>
      <c r="AE170" s="49"/>
      <c r="AF170" s="49"/>
      <c r="AG170" s="49"/>
      <c r="AH170" s="48"/>
      <c r="AI170" s="50"/>
      <c r="AJ170" s="50"/>
      <c r="AK170" s="50"/>
      <c r="AL170" s="50"/>
      <c r="AM170" s="196"/>
      <c r="AN170" s="196"/>
      <c r="AO170" s="196"/>
      <c r="AP170" s="196"/>
      <c r="AQ170" s="196"/>
      <c r="AR170" s="196"/>
      <c r="AS170" s="196"/>
      <c r="AT170" s="196"/>
      <c r="AU170" s="48"/>
      <c r="AV170" s="198"/>
      <c r="AW170" s="198"/>
      <c r="AX170" s="198"/>
      <c r="AY170" s="198"/>
      <c r="AZ170" s="48"/>
      <c r="BA170" s="48"/>
      <c r="BB170" s="48"/>
      <c r="BC170" s="48"/>
      <c r="BD170" s="48"/>
      <c r="BE170" s="48"/>
      <c r="BF170" s="47"/>
      <c r="BG170" s="51"/>
    </row>
    <row r="171" spans="3:91" x14ac:dyDescent="0.25">
      <c r="C171" s="46"/>
      <c r="D171" s="47"/>
      <c r="E171" s="196" t="s">
        <v>2</v>
      </c>
      <c r="F171" s="196"/>
      <c r="G171" s="196"/>
      <c r="H171" s="196"/>
      <c r="I171" s="196"/>
      <c r="J171" s="48" t="s">
        <v>11</v>
      </c>
      <c r="K171" s="196" t="s">
        <v>337</v>
      </c>
      <c r="L171" s="196"/>
      <c r="M171" s="196"/>
      <c r="N171" s="196"/>
      <c r="O171" s="196"/>
      <c r="P171" s="196"/>
      <c r="Q171" s="196"/>
      <c r="R171" s="196"/>
      <c r="S171" s="196"/>
      <c r="T171" s="196"/>
      <c r="U171" s="196"/>
      <c r="V171" s="48"/>
      <c r="W171" s="48"/>
      <c r="X171" s="48"/>
      <c r="Y171" s="48"/>
      <c r="Z171" s="48"/>
      <c r="AA171" s="48"/>
      <c r="AB171" s="48"/>
      <c r="AC171" s="48"/>
      <c r="AD171" s="48"/>
      <c r="AE171" s="48"/>
      <c r="AF171" s="48"/>
      <c r="AG171" s="48"/>
      <c r="AH171" s="48"/>
      <c r="AI171" s="48"/>
      <c r="AJ171" s="48"/>
      <c r="AK171" s="48"/>
      <c r="AL171" s="48"/>
      <c r="AM171" s="196"/>
      <c r="AN171" s="196"/>
      <c r="AO171" s="196"/>
      <c r="AP171" s="196"/>
      <c r="AQ171" s="196"/>
      <c r="AR171" s="196"/>
      <c r="AS171" s="196"/>
      <c r="AT171" s="196"/>
      <c r="AU171" s="48"/>
      <c r="AV171" s="48"/>
      <c r="AW171" s="48"/>
      <c r="AX171" s="48"/>
      <c r="AY171" s="48"/>
      <c r="AZ171" s="48"/>
      <c r="BA171" s="48"/>
      <c r="BB171" s="48"/>
      <c r="BC171" s="48"/>
      <c r="BD171" s="48"/>
      <c r="BE171" s="48"/>
      <c r="BF171" s="47"/>
      <c r="BG171" s="51"/>
    </row>
    <row r="172" spans="3:91" x14ac:dyDescent="0.25">
      <c r="C172" s="46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  <c r="AA172" s="47"/>
      <c r="AB172" s="47"/>
      <c r="AC172" s="47"/>
      <c r="AD172" s="47"/>
      <c r="AE172" s="47"/>
      <c r="AF172" s="47"/>
      <c r="AG172" s="47"/>
      <c r="AH172" s="47"/>
      <c r="AI172" s="47"/>
      <c r="AJ172" s="47"/>
      <c r="AK172" s="47"/>
      <c r="AL172" s="47"/>
      <c r="AM172" s="47"/>
      <c r="AN172" s="47"/>
      <c r="AO172" s="47"/>
      <c r="AP172" s="47"/>
      <c r="AQ172" s="47"/>
      <c r="AR172" s="47"/>
      <c r="AS172" s="47"/>
      <c r="AT172" s="47"/>
      <c r="AU172" s="47"/>
      <c r="AV172" s="47"/>
      <c r="AW172" s="47"/>
      <c r="AX172" s="47"/>
      <c r="AY172" s="47"/>
      <c r="AZ172" s="47"/>
      <c r="BA172" s="47"/>
      <c r="BB172" s="47"/>
      <c r="BC172" s="47"/>
      <c r="BD172" s="47"/>
      <c r="BE172" s="47"/>
      <c r="BF172" s="47"/>
      <c r="BG172" s="51"/>
    </row>
    <row r="173" spans="3:91" x14ac:dyDescent="0.25">
      <c r="C173" s="46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  <c r="AA173" s="47"/>
      <c r="AB173" s="47"/>
      <c r="AC173" s="47"/>
      <c r="AD173" s="47"/>
      <c r="AE173" s="47"/>
      <c r="AF173" s="47"/>
      <c r="AG173" s="47"/>
      <c r="AH173" s="47"/>
      <c r="AI173" s="47"/>
      <c r="AJ173" s="47"/>
      <c r="AK173" s="47"/>
      <c r="AL173" s="47"/>
      <c r="AM173" s="47"/>
      <c r="AN173" s="47"/>
      <c r="AO173" s="47"/>
      <c r="AP173" s="47"/>
      <c r="AQ173" s="47"/>
      <c r="AR173" s="47"/>
      <c r="AS173" s="47"/>
      <c r="AT173" s="47"/>
      <c r="AU173" s="47"/>
      <c r="AV173" s="47"/>
      <c r="AW173" s="47"/>
      <c r="AX173" s="47"/>
      <c r="AY173" s="47"/>
      <c r="AZ173" s="47"/>
      <c r="BA173" s="47"/>
      <c r="BB173" s="47"/>
      <c r="BC173" s="47"/>
      <c r="BD173" s="47"/>
      <c r="BE173" s="47"/>
      <c r="BF173" s="47"/>
      <c r="BG173" s="51"/>
    </row>
    <row r="174" spans="3:91" x14ac:dyDescent="0.25">
      <c r="C174" s="46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  <c r="AA174" s="47"/>
      <c r="AB174" s="47"/>
      <c r="AC174" s="47"/>
      <c r="AD174" s="47"/>
      <c r="AE174" s="47"/>
      <c r="AF174" s="47"/>
      <c r="AG174" s="47"/>
      <c r="AH174" s="47"/>
      <c r="AI174" s="47"/>
      <c r="AJ174" s="47"/>
      <c r="AK174" s="47"/>
      <c r="AL174" s="47"/>
      <c r="AM174" s="47"/>
      <c r="AN174" s="47"/>
      <c r="AO174" s="47"/>
      <c r="AP174" s="47"/>
      <c r="AQ174" s="47"/>
      <c r="AR174" s="47"/>
      <c r="AS174" s="47"/>
      <c r="AT174" s="47"/>
      <c r="AU174" s="47"/>
      <c r="AV174" s="47"/>
      <c r="AW174" s="47"/>
      <c r="AX174" s="47"/>
      <c r="AY174" s="47"/>
      <c r="AZ174" s="47"/>
      <c r="BA174" s="47"/>
      <c r="BB174" s="47"/>
      <c r="BC174" s="47"/>
      <c r="BD174" s="47"/>
      <c r="BE174" s="47"/>
      <c r="BF174" s="47"/>
      <c r="BG174" s="51"/>
    </row>
    <row r="175" spans="3:91" x14ac:dyDescent="0.25">
      <c r="C175" s="46"/>
      <c r="D175" s="47"/>
      <c r="E175" s="208" t="s">
        <v>6</v>
      </c>
      <c r="F175" s="209"/>
      <c r="G175" s="209"/>
      <c r="H175" s="209"/>
      <c r="I175" s="209"/>
      <c r="J175" s="209"/>
      <c r="K175" s="210" t="str">
        <f t="shared" ref="K175" si="27">VLOOKUP(E175,$CJ$1:$CM$1003,2,FALSE)</f>
        <v>NOVACRON RUBY S–3B</v>
      </c>
      <c r="L175" s="210"/>
      <c r="M175" s="210"/>
      <c r="N175" s="210"/>
      <c r="O175" s="210"/>
      <c r="P175" s="210"/>
      <c r="Q175" s="210"/>
      <c r="R175" s="210"/>
      <c r="S175" s="210"/>
      <c r="T175" s="210"/>
      <c r="U175" s="210"/>
      <c r="V175" s="210"/>
      <c r="W175" s="210"/>
      <c r="X175" s="210"/>
      <c r="Y175" s="210"/>
      <c r="Z175" s="210"/>
      <c r="AA175" s="210"/>
      <c r="AB175" s="211">
        <v>6.6</v>
      </c>
      <c r="AC175" s="211"/>
      <c r="AD175" s="211"/>
      <c r="AE175" s="211"/>
      <c r="AF175" s="211"/>
      <c r="AG175" s="211"/>
      <c r="AH175" s="211"/>
      <c r="AI175" s="211"/>
      <c r="AJ175" s="211"/>
      <c r="AK175" s="210" t="s">
        <v>315</v>
      </c>
      <c r="AL175" s="210"/>
      <c r="AM175" s="212">
        <v>3826.71</v>
      </c>
      <c r="AN175" s="212"/>
      <c r="AO175" s="212"/>
      <c r="AP175" s="212"/>
      <c r="AQ175" s="212"/>
      <c r="AR175" s="212"/>
      <c r="AS175" s="52" t="s">
        <v>316</v>
      </c>
      <c r="AT175" s="52"/>
      <c r="AU175" s="213">
        <f>(AM175*VLOOKUP(E175,$CJ$1:$CM$1003,4,FALSE))/1000</f>
        <v>461692.02576060005</v>
      </c>
      <c r="AV175" s="213"/>
      <c r="AW175" s="213"/>
      <c r="AX175" s="213"/>
      <c r="AY175" s="213"/>
      <c r="AZ175" s="213"/>
      <c r="BA175" s="213"/>
      <c r="BB175" s="213"/>
      <c r="BC175" s="213"/>
      <c r="BD175" s="213"/>
      <c r="BE175" s="214"/>
      <c r="BF175" s="47"/>
      <c r="BG175" s="51"/>
    </row>
    <row r="176" spans="3:91" x14ac:dyDescent="0.25">
      <c r="C176" s="46"/>
      <c r="D176" s="47"/>
      <c r="E176" s="200" t="s">
        <v>41</v>
      </c>
      <c r="F176" s="201"/>
      <c r="G176" s="201"/>
      <c r="H176" s="201"/>
      <c r="I176" s="201"/>
      <c r="J176" s="201"/>
      <c r="K176" s="202" t="str">
        <f>VLOOKUP(E176,$CJ$1:$CM$1003,2,FALSE)</f>
        <v>NOVACRON DEEP NIGHT S–R</v>
      </c>
      <c r="L176" s="202"/>
      <c r="M176" s="202"/>
      <c r="N176" s="202"/>
      <c r="O176" s="202"/>
      <c r="P176" s="202"/>
      <c r="Q176" s="202"/>
      <c r="R176" s="202"/>
      <c r="S176" s="202"/>
      <c r="T176" s="202"/>
      <c r="U176" s="202"/>
      <c r="V176" s="202"/>
      <c r="W176" s="202"/>
      <c r="X176" s="202"/>
      <c r="Y176" s="76"/>
      <c r="Z176" s="76"/>
      <c r="AA176" s="76"/>
      <c r="AB176" s="203">
        <v>34.6</v>
      </c>
      <c r="AC176" s="203"/>
      <c r="AD176" s="203"/>
      <c r="AE176" s="203"/>
      <c r="AF176" s="203"/>
      <c r="AG176" s="203"/>
      <c r="AH176" s="203"/>
      <c r="AI176" s="203"/>
      <c r="AJ176" s="203"/>
      <c r="AK176" s="202" t="s">
        <v>315</v>
      </c>
      <c r="AL176" s="202"/>
      <c r="AM176" s="204">
        <v>20061.22</v>
      </c>
      <c r="AN176" s="204"/>
      <c r="AO176" s="204"/>
      <c r="AP176" s="204"/>
      <c r="AQ176" s="204"/>
      <c r="AR176" s="204"/>
      <c r="AS176" s="47" t="s">
        <v>316</v>
      </c>
      <c r="AT176" s="47"/>
      <c r="AU176" s="205">
        <f t="shared" ref="AU176:AU180" si="28">(AM176*VLOOKUP(E176,$CJ$1:$CM$1003,4,FALSE))/1000</f>
        <v>2092293.3656124</v>
      </c>
      <c r="AV176" s="205"/>
      <c r="AW176" s="205"/>
      <c r="AX176" s="205"/>
      <c r="AY176" s="205"/>
      <c r="AZ176" s="205"/>
      <c r="BA176" s="205"/>
      <c r="BB176" s="205"/>
      <c r="BC176" s="205"/>
      <c r="BD176" s="205"/>
      <c r="BE176" s="206"/>
      <c r="BF176" s="47"/>
      <c r="BG176" s="51"/>
    </row>
    <row r="177" spans="3:60" x14ac:dyDescent="0.25">
      <c r="C177" s="46"/>
      <c r="D177" s="47"/>
      <c r="E177" s="200" t="s">
        <v>45</v>
      </c>
      <c r="F177" s="201"/>
      <c r="G177" s="201"/>
      <c r="H177" s="201"/>
      <c r="I177" s="201"/>
      <c r="J177" s="201"/>
      <c r="K177" s="202" t="str">
        <f>VLOOKUP(E177,$CJ$1:$CM$1003,2,FALSE)</f>
        <v>NOVACRON SUPER BLACK G</v>
      </c>
      <c r="L177" s="202"/>
      <c r="M177" s="202"/>
      <c r="N177" s="202"/>
      <c r="O177" s="202"/>
      <c r="P177" s="202"/>
      <c r="Q177" s="202"/>
      <c r="R177" s="202"/>
      <c r="S177" s="202"/>
      <c r="T177" s="202"/>
      <c r="U177" s="202"/>
      <c r="V177" s="202"/>
      <c r="W177" s="202"/>
      <c r="X177" s="202"/>
      <c r="Y177" s="76"/>
      <c r="Z177" s="76"/>
      <c r="AA177" s="76"/>
      <c r="AB177" s="203">
        <v>12.6</v>
      </c>
      <c r="AC177" s="203"/>
      <c r="AD177" s="203"/>
      <c r="AE177" s="203"/>
      <c r="AF177" s="203"/>
      <c r="AG177" s="203"/>
      <c r="AH177" s="203"/>
      <c r="AI177" s="203"/>
      <c r="AJ177" s="203"/>
      <c r="AK177" s="202" t="s">
        <v>315</v>
      </c>
      <c r="AL177" s="202"/>
      <c r="AM177" s="204">
        <v>7305.53</v>
      </c>
      <c r="AN177" s="204"/>
      <c r="AO177" s="204"/>
      <c r="AP177" s="204"/>
      <c r="AQ177" s="204"/>
      <c r="AR177" s="204"/>
      <c r="AS177" s="47" t="s">
        <v>316</v>
      </c>
      <c r="AT177" s="47"/>
      <c r="AU177" s="205">
        <f t="shared" ref="AU177" si="29">(AM177*VLOOKUP(E177,$CJ$1:$CM$1003,4,FALSE))/1000</f>
        <v>1001761.7423928</v>
      </c>
      <c r="AV177" s="205"/>
      <c r="AW177" s="205"/>
      <c r="AX177" s="205"/>
      <c r="AY177" s="205"/>
      <c r="AZ177" s="205"/>
      <c r="BA177" s="205"/>
      <c r="BB177" s="205"/>
      <c r="BC177" s="205"/>
      <c r="BD177" s="205"/>
      <c r="BE177" s="206"/>
      <c r="BF177" s="47"/>
      <c r="BG177" s="51"/>
    </row>
    <row r="178" spans="3:60" x14ac:dyDescent="0.25">
      <c r="C178" s="46"/>
      <c r="D178" s="47"/>
      <c r="E178" s="216" t="s">
        <v>8</v>
      </c>
      <c r="F178" s="217"/>
      <c r="G178" s="217"/>
      <c r="H178" s="217"/>
      <c r="I178" s="217"/>
      <c r="J178" s="217"/>
      <c r="K178" s="218" t="str">
        <f t="shared" ref="K178:K180" si="30">VLOOKUP(E178,$CJ$1:$CM$1003,2,FALSE)</f>
        <v>FIMBIL EAS 40 NEW</v>
      </c>
      <c r="L178" s="218"/>
      <c r="M178" s="218"/>
      <c r="N178" s="218"/>
      <c r="O178" s="218"/>
      <c r="P178" s="218"/>
      <c r="Q178" s="218"/>
      <c r="R178" s="218"/>
      <c r="S178" s="218"/>
      <c r="T178" s="218"/>
      <c r="U178" s="218"/>
      <c r="V178" s="218"/>
      <c r="W178" s="218"/>
      <c r="X178" s="218"/>
      <c r="Y178" s="74"/>
      <c r="Z178" s="74"/>
      <c r="AA178" s="74"/>
      <c r="AB178" s="219">
        <v>4</v>
      </c>
      <c r="AC178" s="219"/>
      <c r="AD178" s="219"/>
      <c r="AE178" s="219"/>
      <c r="AF178" s="219"/>
      <c r="AG178" s="219"/>
      <c r="AH178" s="219"/>
      <c r="AI178" s="219"/>
      <c r="AJ178" s="219"/>
      <c r="AK178" s="218" t="s">
        <v>315</v>
      </c>
      <c r="AL178" s="218"/>
      <c r="AM178" s="248">
        <v>2319.2199999999998</v>
      </c>
      <c r="AN178" s="248"/>
      <c r="AO178" s="248"/>
      <c r="AP178" s="248"/>
      <c r="AQ178" s="248"/>
      <c r="AR178" s="248"/>
      <c r="AS178" s="55" t="s">
        <v>316</v>
      </c>
      <c r="AT178" s="55"/>
      <c r="AU178" s="221">
        <f>(AM178*VLOOKUP(E178,$CJ$1:$CM$1003,4,FALSE))/1000</f>
        <v>47841.194850799991</v>
      </c>
      <c r="AV178" s="221"/>
      <c r="AW178" s="221"/>
      <c r="AX178" s="221"/>
      <c r="AY178" s="221"/>
      <c r="AZ178" s="221"/>
      <c r="BA178" s="221"/>
      <c r="BB178" s="221"/>
      <c r="BC178" s="221"/>
      <c r="BD178" s="221"/>
      <c r="BE178" s="222"/>
      <c r="BF178" s="47"/>
      <c r="BG178" s="51"/>
    </row>
    <row r="179" spans="3:60" x14ac:dyDescent="0.25">
      <c r="C179" s="46"/>
      <c r="D179" s="47"/>
      <c r="E179" s="200" t="s">
        <v>183</v>
      </c>
      <c r="F179" s="201"/>
      <c r="G179" s="201"/>
      <c r="H179" s="201"/>
      <c r="I179" s="201"/>
      <c r="J179" s="201"/>
      <c r="K179" s="202" t="str">
        <f t="shared" si="30"/>
        <v>CAUSTIC SODA LIQ</v>
      </c>
      <c r="L179" s="202"/>
      <c r="M179" s="202"/>
      <c r="N179" s="202"/>
      <c r="O179" s="202"/>
      <c r="P179" s="202"/>
      <c r="Q179" s="202"/>
      <c r="R179" s="202"/>
      <c r="S179" s="202"/>
      <c r="T179" s="202"/>
      <c r="U179" s="202"/>
      <c r="V179" s="202"/>
      <c r="W179" s="202"/>
      <c r="X179" s="202"/>
      <c r="Y179" s="76"/>
      <c r="Z179" s="76"/>
      <c r="AA179" s="76"/>
      <c r="AB179" s="203">
        <v>15</v>
      </c>
      <c r="AC179" s="203"/>
      <c r="AD179" s="203"/>
      <c r="AE179" s="203"/>
      <c r="AF179" s="203"/>
      <c r="AG179" s="203"/>
      <c r="AH179" s="203"/>
      <c r="AI179" s="203"/>
      <c r="AJ179" s="203"/>
      <c r="AK179" s="202" t="s">
        <v>315</v>
      </c>
      <c r="AL179" s="202"/>
      <c r="AM179" s="204">
        <v>8697.06</v>
      </c>
      <c r="AN179" s="204"/>
      <c r="AO179" s="204"/>
      <c r="AP179" s="204"/>
      <c r="AQ179" s="204"/>
      <c r="AR179" s="204"/>
      <c r="AS179" s="47" t="s">
        <v>316</v>
      </c>
      <c r="AT179" s="47"/>
      <c r="AU179" s="205">
        <f t="shared" si="28"/>
        <v>74333.771819999994</v>
      </c>
      <c r="AV179" s="205"/>
      <c r="AW179" s="205"/>
      <c r="AX179" s="205"/>
      <c r="AY179" s="205"/>
      <c r="AZ179" s="205"/>
      <c r="BA179" s="205"/>
      <c r="BB179" s="205"/>
      <c r="BC179" s="205"/>
      <c r="BD179" s="205"/>
      <c r="BE179" s="206"/>
      <c r="BF179" s="47"/>
      <c r="BG179" s="51"/>
    </row>
    <row r="180" spans="3:60" x14ac:dyDescent="0.25">
      <c r="C180" s="46"/>
      <c r="D180" s="47"/>
      <c r="E180" s="223" t="s">
        <v>10</v>
      </c>
      <c r="F180" s="224"/>
      <c r="G180" s="224"/>
      <c r="H180" s="224"/>
      <c r="I180" s="224"/>
      <c r="J180" s="224"/>
      <c r="K180" s="225" t="str">
        <f t="shared" si="30"/>
        <v>SODA ASH</v>
      </c>
      <c r="L180" s="225"/>
      <c r="M180" s="225"/>
      <c r="N180" s="225"/>
      <c r="O180" s="225"/>
      <c r="P180" s="225"/>
      <c r="Q180" s="225"/>
      <c r="R180" s="225"/>
      <c r="S180" s="225"/>
      <c r="T180" s="225"/>
      <c r="U180" s="225"/>
      <c r="V180" s="225"/>
      <c r="W180" s="225"/>
      <c r="X180" s="225"/>
      <c r="Y180" s="75"/>
      <c r="Z180" s="75"/>
      <c r="AA180" s="75"/>
      <c r="AB180" s="226">
        <v>20</v>
      </c>
      <c r="AC180" s="226"/>
      <c r="AD180" s="226"/>
      <c r="AE180" s="226"/>
      <c r="AF180" s="226"/>
      <c r="AG180" s="226"/>
      <c r="AH180" s="226"/>
      <c r="AI180" s="226"/>
      <c r="AJ180" s="226"/>
      <c r="AK180" s="225" t="s">
        <v>315</v>
      </c>
      <c r="AL180" s="225"/>
      <c r="AM180" s="227">
        <v>11596.08</v>
      </c>
      <c r="AN180" s="227"/>
      <c r="AO180" s="227"/>
      <c r="AP180" s="227"/>
      <c r="AQ180" s="227"/>
      <c r="AR180" s="227"/>
      <c r="AS180" s="54" t="s">
        <v>316</v>
      </c>
      <c r="AT180" s="54"/>
      <c r="AU180" s="228">
        <f t="shared" si="28"/>
        <v>102973.19040000001</v>
      </c>
      <c r="AV180" s="228"/>
      <c r="AW180" s="228"/>
      <c r="AX180" s="228"/>
      <c r="AY180" s="228"/>
      <c r="AZ180" s="228"/>
      <c r="BA180" s="228"/>
      <c r="BB180" s="228"/>
      <c r="BC180" s="228"/>
      <c r="BD180" s="228"/>
      <c r="BE180" s="229"/>
      <c r="BF180" s="47"/>
      <c r="BG180" s="51"/>
    </row>
    <row r="181" spans="3:60" x14ac:dyDescent="0.25">
      <c r="C181" s="46"/>
      <c r="D181" s="47"/>
      <c r="E181" s="70"/>
      <c r="F181" s="70"/>
      <c r="G181" s="70"/>
      <c r="H181" s="70"/>
      <c r="I181" s="70"/>
      <c r="J181" s="70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  <c r="AA181" s="76"/>
      <c r="AB181" s="57"/>
      <c r="AC181" s="57"/>
      <c r="AD181" s="57"/>
      <c r="AE181" s="57"/>
      <c r="AF181" s="57"/>
      <c r="AG181" s="57"/>
      <c r="AH181" s="57"/>
      <c r="AI181" s="57"/>
      <c r="AJ181" s="57"/>
      <c r="AK181" s="76"/>
      <c r="AL181" s="76"/>
      <c r="AM181" s="70"/>
      <c r="AN181" s="70"/>
      <c r="AO181" s="70"/>
      <c r="AP181" s="70"/>
      <c r="AQ181" s="70"/>
      <c r="AR181" s="70"/>
      <c r="AS181" s="47"/>
      <c r="AT181" s="47"/>
      <c r="AU181" s="58"/>
      <c r="AV181" s="58"/>
      <c r="AW181" s="58"/>
      <c r="AX181" s="58"/>
      <c r="AY181" s="58"/>
      <c r="AZ181" s="58"/>
      <c r="BA181" s="58"/>
      <c r="BB181" s="58"/>
      <c r="BC181" s="58"/>
      <c r="BD181" s="58"/>
      <c r="BE181" s="58"/>
      <c r="BF181" s="47"/>
      <c r="BG181" s="51"/>
    </row>
    <row r="182" spans="3:60" x14ac:dyDescent="0.25">
      <c r="C182" s="46"/>
      <c r="D182" s="47"/>
      <c r="E182" s="70"/>
      <c r="F182" s="70"/>
      <c r="G182" s="70"/>
      <c r="H182" s="70"/>
      <c r="I182" s="70"/>
      <c r="J182" s="70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  <c r="AA182" s="76"/>
      <c r="AB182" s="57"/>
      <c r="AC182" s="57"/>
      <c r="AD182" s="57"/>
      <c r="AE182" s="57"/>
      <c r="AF182" s="57"/>
      <c r="AG182" s="57"/>
      <c r="AH182" s="57"/>
      <c r="AI182" s="57"/>
      <c r="AJ182" s="57"/>
      <c r="AK182" s="76"/>
      <c r="AL182" s="76"/>
      <c r="AM182" s="70"/>
      <c r="AN182" s="70"/>
      <c r="AO182" s="70"/>
      <c r="AP182" s="87"/>
      <c r="AQ182" s="202" t="s">
        <v>318</v>
      </c>
      <c r="AR182" s="202"/>
      <c r="AS182" s="202"/>
      <c r="AT182" s="202"/>
      <c r="AU182" s="58" t="s">
        <v>11</v>
      </c>
      <c r="AV182" s="205">
        <f>SUM(AU175:BE180)</f>
        <v>3780895.2908366001</v>
      </c>
      <c r="AW182" s="205"/>
      <c r="AX182" s="205"/>
      <c r="AY182" s="205"/>
      <c r="AZ182" s="205"/>
      <c r="BA182" s="205"/>
      <c r="BB182" s="205"/>
      <c r="BC182" s="205"/>
      <c r="BD182" s="205"/>
      <c r="BE182" s="205"/>
      <c r="BF182" s="47"/>
      <c r="BG182" s="51"/>
    </row>
    <row r="183" spans="3:60" x14ac:dyDescent="0.25">
      <c r="C183" s="46"/>
      <c r="D183" s="47"/>
      <c r="E183" s="70"/>
      <c r="F183" s="70"/>
      <c r="G183" s="70"/>
      <c r="H183" s="70"/>
      <c r="I183" s="70"/>
      <c r="J183" s="70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  <c r="AA183" s="76"/>
      <c r="AB183" s="57"/>
      <c r="AC183" s="57"/>
      <c r="AD183" s="57"/>
      <c r="AE183" s="57"/>
      <c r="AF183" s="57"/>
      <c r="AG183" s="57"/>
      <c r="AH183" s="57"/>
      <c r="AI183" s="57"/>
      <c r="AJ183" s="57"/>
      <c r="AK183" s="76"/>
      <c r="AL183" s="76"/>
      <c r="AM183" s="70"/>
      <c r="AN183" s="70"/>
      <c r="AO183" s="70"/>
      <c r="AP183" s="87"/>
      <c r="AQ183" s="202" t="s">
        <v>317</v>
      </c>
      <c r="AR183" s="202"/>
      <c r="AS183" s="202"/>
      <c r="AT183" s="202"/>
      <c r="AU183" s="58" t="s">
        <v>11</v>
      </c>
      <c r="AV183" s="205">
        <f>AV182/AV169</f>
        <v>1800.4263289698097</v>
      </c>
      <c r="AW183" s="205"/>
      <c r="AX183" s="205"/>
      <c r="AY183" s="205"/>
      <c r="AZ183" s="205"/>
      <c r="BA183" s="205"/>
      <c r="BB183" s="205"/>
      <c r="BC183" s="205"/>
      <c r="BD183" s="205"/>
      <c r="BE183" s="205"/>
      <c r="BF183" s="47"/>
      <c r="BG183" s="51"/>
    </row>
    <row r="184" spans="3:60" ht="17.25" thickBot="1" x14ac:dyDescent="0.3">
      <c r="C184" s="60"/>
      <c r="D184" s="61"/>
      <c r="E184" s="88"/>
      <c r="F184" s="88"/>
      <c r="G184" s="88"/>
      <c r="H184" s="88"/>
      <c r="I184" s="88"/>
      <c r="J184" s="88"/>
      <c r="K184" s="89"/>
      <c r="L184" s="89"/>
      <c r="M184" s="89"/>
      <c r="N184" s="89"/>
      <c r="O184" s="89"/>
      <c r="P184" s="89"/>
      <c r="Q184" s="89"/>
      <c r="R184" s="89"/>
      <c r="S184" s="89"/>
      <c r="T184" s="89"/>
      <c r="U184" s="89"/>
      <c r="V184" s="89"/>
      <c r="W184" s="89"/>
      <c r="X184" s="89"/>
      <c r="Y184" s="89"/>
      <c r="Z184" s="89"/>
      <c r="AA184" s="89"/>
      <c r="AB184" s="90"/>
      <c r="AC184" s="90"/>
      <c r="AD184" s="90"/>
      <c r="AE184" s="90"/>
      <c r="AF184" s="90"/>
      <c r="AG184" s="90"/>
      <c r="AH184" s="90"/>
      <c r="AI184" s="90"/>
      <c r="AJ184" s="90"/>
      <c r="AK184" s="89"/>
      <c r="AL184" s="89"/>
      <c r="AM184" s="88"/>
      <c r="AN184" s="88"/>
      <c r="AO184" s="88"/>
      <c r="AP184" s="88"/>
      <c r="AQ184" s="88"/>
      <c r="AR184" s="88"/>
      <c r="AS184" s="61"/>
      <c r="AT184" s="61"/>
      <c r="AU184" s="61"/>
      <c r="AV184" s="88"/>
      <c r="AW184" s="88"/>
      <c r="AX184" s="88"/>
      <c r="AY184" s="88"/>
      <c r="AZ184" s="88"/>
      <c r="BA184" s="88"/>
      <c r="BB184" s="88"/>
      <c r="BC184" s="88"/>
      <c r="BD184" s="88"/>
      <c r="BE184" s="88"/>
      <c r="BF184" s="61"/>
      <c r="BG184" s="62"/>
    </row>
    <row r="185" spans="3:60" x14ac:dyDescent="0.25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  <c r="AA185" s="47"/>
      <c r="AB185" s="47"/>
      <c r="AC185" s="47"/>
      <c r="AD185" s="47"/>
      <c r="AE185" s="47"/>
      <c r="AF185" s="47"/>
      <c r="AG185" s="47"/>
      <c r="AH185" s="47"/>
      <c r="AI185" s="47"/>
      <c r="AJ185" s="47"/>
      <c r="AK185" s="47"/>
      <c r="AL185" s="47"/>
      <c r="AM185" s="47"/>
      <c r="AN185" s="47"/>
      <c r="AO185" s="47"/>
      <c r="AP185" s="47"/>
      <c r="AQ185" s="47"/>
      <c r="AR185" s="47"/>
      <c r="AS185" s="47"/>
      <c r="AT185" s="47"/>
      <c r="AU185" s="47"/>
      <c r="AV185" s="47"/>
      <c r="AW185" s="47"/>
      <c r="AX185" s="47"/>
      <c r="AY185" s="47"/>
      <c r="AZ185" s="47"/>
      <c r="BA185" s="47"/>
      <c r="BB185" s="47"/>
      <c r="BC185" s="47"/>
      <c r="BD185" s="47"/>
      <c r="BE185" s="47"/>
      <c r="BF185" s="47"/>
      <c r="BG185" s="47"/>
    </row>
    <row r="189" spans="3:60" x14ac:dyDescent="0.25">
      <c r="BH189" s="91"/>
    </row>
  </sheetData>
  <mergeCells count="497">
    <mergeCell ref="E171:I171"/>
    <mergeCell ref="E169:I169"/>
    <mergeCell ref="E170:I170"/>
    <mergeCell ref="E168:I168"/>
    <mergeCell ref="AV168:AY168"/>
    <mergeCell ref="E161:J161"/>
    <mergeCell ref="K161:X161"/>
    <mergeCell ref="AB161:AJ161"/>
    <mergeCell ref="AK161:AL161"/>
    <mergeCell ref="AM161:AR161"/>
    <mergeCell ref="AU161:BE161"/>
    <mergeCell ref="AQ182:AT182"/>
    <mergeCell ref="AV182:BE182"/>
    <mergeCell ref="AQ183:AT183"/>
    <mergeCell ref="AV183:BE183"/>
    <mergeCell ref="K36:Z36"/>
    <mergeCell ref="K35:Z35"/>
    <mergeCell ref="AB158:AJ158"/>
    <mergeCell ref="AK158:AL158"/>
    <mergeCell ref="AM158:AR158"/>
    <mergeCell ref="AU158:BE158"/>
    <mergeCell ref="K171:U171"/>
    <mergeCell ref="AM171:AT171"/>
    <mergeCell ref="K169:V169"/>
    <mergeCell ref="AM169:AT169"/>
    <mergeCell ref="AV169:AY169"/>
    <mergeCell ref="K170:U170"/>
    <mergeCell ref="AM170:AT170"/>
    <mergeCell ref="AV170:AY170"/>
    <mergeCell ref="AQ163:AT163"/>
    <mergeCell ref="AV163:BE163"/>
    <mergeCell ref="AQ164:AT164"/>
    <mergeCell ref="AV164:BE164"/>
    <mergeCell ref="K168:U168"/>
    <mergeCell ref="AM168:AT168"/>
    <mergeCell ref="E180:J180"/>
    <mergeCell ref="K180:X180"/>
    <mergeCell ref="AB180:AJ180"/>
    <mergeCell ref="AK180:AL180"/>
    <mergeCell ref="AM180:AR180"/>
    <mergeCell ref="AU180:BE180"/>
    <mergeCell ref="E179:J179"/>
    <mergeCell ref="K179:X179"/>
    <mergeCell ref="AB179:AJ179"/>
    <mergeCell ref="AK179:AL179"/>
    <mergeCell ref="AM179:AR179"/>
    <mergeCell ref="AU179:BE179"/>
    <mergeCell ref="E178:J178"/>
    <mergeCell ref="K178:X178"/>
    <mergeCell ref="AB178:AJ178"/>
    <mergeCell ref="AK178:AL178"/>
    <mergeCell ref="AM178:AR178"/>
    <mergeCell ref="AU178:BE178"/>
    <mergeCell ref="AU175:BE175"/>
    <mergeCell ref="E176:J176"/>
    <mergeCell ref="K176:X176"/>
    <mergeCell ref="AB176:AJ176"/>
    <mergeCell ref="AK176:AL176"/>
    <mergeCell ref="AM176:AR176"/>
    <mergeCell ref="AU176:BE176"/>
    <mergeCell ref="E175:J175"/>
    <mergeCell ref="K175:AA175"/>
    <mergeCell ref="AB175:AJ175"/>
    <mergeCell ref="AK175:AL175"/>
    <mergeCell ref="AM175:AR175"/>
    <mergeCell ref="E177:J177"/>
    <mergeCell ref="K177:X177"/>
    <mergeCell ref="AB177:AJ177"/>
    <mergeCell ref="AK177:AL177"/>
    <mergeCell ref="AM177:AR177"/>
    <mergeCell ref="AU177:BE177"/>
    <mergeCell ref="AU159:BE159"/>
    <mergeCell ref="E160:J160"/>
    <mergeCell ref="K160:X160"/>
    <mergeCell ref="AB160:AJ160"/>
    <mergeCell ref="AK160:AL160"/>
    <mergeCell ref="AM160:AR160"/>
    <mergeCell ref="AU160:BE160"/>
    <mergeCell ref="E157:J157"/>
    <mergeCell ref="AB157:AJ157"/>
    <mergeCell ref="AK157:AL157"/>
    <mergeCell ref="AM157:AR157"/>
    <mergeCell ref="AU157:BE157"/>
    <mergeCell ref="E159:J159"/>
    <mergeCell ref="K159:X159"/>
    <mergeCell ref="AB159:AJ159"/>
    <mergeCell ref="AK159:AL159"/>
    <mergeCell ref="AM159:AR159"/>
    <mergeCell ref="E158:J158"/>
    <mergeCell ref="K158:AA158"/>
    <mergeCell ref="K157:AA157"/>
    <mergeCell ref="AU155:BE155"/>
    <mergeCell ref="E156:J156"/>
    <mergeCell ref="AB156:AJ156"/>
    <mergeCell ref="AK156:AL156"/>
    <mergeCell ref="AM156:AR156"/>
    <mergeCell ref="AU156:BE156"/>
    <mergeCell ref="E151:I151"/>
    <mergeCell ref="K151:U151"/>
    <mergeCell ref="AM151:AT151"/>
    <mergeCell ref="E155:J155"/>
    <mergeCell ref="K155:AA155"/>
    <mergeCell ref="AB155:AJ155"/>
    <mergeCell ref="AK155:AL155"/>
    <mergeCell ref="AM155:AR155"/>
    <mergeCell ref="K156:AA156"/>
    <mergeCell ref="E149:I149"/>
    <mergeCell ref="K149:V149"/>
    <mergeCell ref="AM149:AT149"/>
    <mergeCell ref="AV149:AY149"/>
    <mergeCell ref="E150:I150"/>
    <mergeCell ref="K150:U150"/>
    <mergeCell ref="AM150:AT150"/>
    <mergeCell ref="AV150:AY150"/>
    <mergeCell ref="AQ142:AT142"/>
    <mergeCell ref="AV142:BE142"/>
    <mergeCell ref="AQ143:AT143"/>
    <mergeCell ref="AV143:BE143"/>
    <mergeCell ref="E148:I148"/>
    <mergeCell ref="K148:U148"/>
    <mergeCell ref="AM148:AT148"/>
    <mergeCell ref="AV148:AY148"/>
    <mergeCell ref="E140:J140"/>
    <mergeCell ref="K140:X140"/>
    <mergeCell ref="AB140:AJ140"/>
    <mergeCell ref="AK140:AL140"/>
    <mergeCell ref="AM140:AR140"/>
    <mergeCell ref="AU140:BE140"/>
    <mergeCell ref="E139:J139"/>
    <mergeCell ref="K139:X139"/>
    <mergeCell ref="AB139:AJ139"/>
    <mergeCell ref="AK139:AL139"/>
    <mergeCell ref="AM139:AR139"/>
    <mergeCell ref="AU139:BE139"/>
    <mergeCell ref="AU137:BE137"/>
    <mergeCell ref="E138:J138"/>
    <mergeCell ref="K138:X138"/>
    <mergeCell ref="AB138:AJ138"/>
    <mergeCell ref="AK138:AL138"/>
    <mergeCell ref="AM138:AR138"/>
    <mergeCell ref="AU138:BE138"/>
    <mergeCell ref="E137:J137"/>
    <mergeCell ref="AB137:AJ137"/>
    <mergeCell ref="AK137:AL137"/>
    <mergeCell ref="AM137:AR137"/>
    <mergeCell ref="K137:Z137"/>
    <mergeCell ref="AU135:BE135"/>
    <mergeCell ref="E136:J136"/>
    <mergeCell ref="AB136:AJ136"/>
    <mergeCell ref="AK136:AL136"/>
    <mergeCell ref="AM136:AR136"/>
    <mergeCell ref="AU136:BE136"/>
    <mergeCell ref="E131:I131"/>
    <mergeCell ref="K131:U131"/>
    <mergeCell ref="AM131:AT131"/>
    <mergeCell ref="E135:J135"/>
    <mergeCell ref="K135:AA135"/>
    <mergeCell ref="AB135:AJ135"/>
    <mergeCell ref="AK135:AL135"/>
    <mergeCell ref="AM135:AR135"/>
    <mergeCell ref="E129:I129"/>
    <mergeCell ref="K129:V129"/>
    <mergeCell ref="AM129:AT129"/>
    <mergeCell ref="AV129:AY129"/>
    <mergeCell ref="E130:I130"/>
    <mergeCell ref="K130:U130"/>
    <mergeCell ref="AM130:AT130"/>
    <mergeCell ref="AV130:AY130"/>
    <mergeCell ref="AQ121:AT121"/>
    <mergeCell ref="AV121:BE121"/>
    <mergeCell ref="AQ122:AT122"/>
    <mergeCell ref="AV122:BE122"/>
    <mergeCell ref="E128:I128"/>
    <mergeCell ref="K128:U128"/>
    <mergeCell ref="AM128:AT128"/>
    <mergeCell ref="AV128:AY128"/>
    <mergeCell ref="E119:J119"/>
    <mergeCell ref="K119:X119"/>
    <mergeCell ref="AB119:AJ119"/>
    <mergeCell ref="AK119:AL119"/>
    <mergeCell ref="AM119:AR119"/>
    <mergeCell ref="AU119:BE119"/>
    <mergeCell ref="E118:J118"/>
    <mergeCell ref="K118:X118"/>
    <mergeCell ref="AB118:AJ118"/>
    <mergeCell ref="AK118:AL118"/>
    <mergeCell ref="AM118:AR118"/>
    <mergeCell ref="AU118:BE118"/>
    <mergeCell ref="E117:J117"/>
    <mergeCell ref="K117:X117"/>
    <mergeCell ref="AB117:AJ117"/>
    <mergeCell ref="AK117:AL117"/>
    <mergeCell ref="AM117:AR117"/>
    <mergeCell ref="AU117:BE117"/>
    <mergeCell ref="E116:J116"/>
    <mergeCell ref="K116:X116"/>
    <mergeCell ref="AB116:AJ116"/>
    <mergeCell ref="AK116:AL116"/>
    <mergeCell ref="AM116:AR116"/>
    <mergeCell ref="AU116:BE116"/>
    <mergeCell ref="AU114:BE114"/>
    <mergeCell ref="E115:J115"/>
    <mergeCell ref="K115:X115"/>
    <mergeCell ref="AB115:AJ115"/>
    <mergeCell ref="AK115:AL115"/>
    <mergeCell ref="AM115:AR115"/>
    <mergeCell ref="AU115:BE115"/>
    <mergeCell ref="E110:I110"/>
    <mergeCell ref="K110:U110"/>
    <mergeCell ref="AM110:AT110"/>
    <mergeCell ref="E114:J114"/>
    <mergeCell ref="K114:X114"/>
    <mergeCell ref="AB114:AJ114"/>
    <mergeCell ref="AK114:AL114"/>
    <mergeCell ref="AM114:AR114"/>
    <mergeCell ref="E108:I108"/>
    <mergeCell ref="K108:V108"/>
    <mergeCell ref="AM108:AT108"/>
    <mergeCell ref="AV108:AY108"/>
    <mergeCell ref="E109:I109"/>
    <mergeCell ref="K109:U109"/>
    <mergeCell ref="AM109:AT109"/>
    <mergeCell ref="AV109:AY109"/>
    <mergeCell ref="AQ100:AT100"/>
    <mergeCell ref="AV100:BE100"/>
    <mergeCell ref="AQ101:AT101"/>
    <mergeCell ref="AV101:BE101"/>
    <mergeCell ref="E107:I107"/>
    <mergeCell ref="K107:U107"/>
    <mergeCell ref="AM107:AT107"/>
    <mergeCell ref="AV107:AY107"/>
    <mergeCell ref="E98:J98"/>
    <mergeCell ref="K98:X98"/>
    <mergeCell ref="AB98:AJ98"/>
    <mergeCell ref="AK98:AL98"/>
    <mergeCell ref="AM98:AR98"/>
    <mergeCell ref="AU98:BE98"/>
    <mergeCell ref="E97:J97"/>
    <mergeCell ref="K97:X97"/>
    <mergeCell ref="AB97:AJ97"/>
    <mergeCell ref="AK97:AL97"/>
    <mergeCell ref="AM97:AR97"/>
    <mergeCell ref="AU97:BE97"/>
    <mergeCell ref="E96:J96"/>
    <mergeCell ref="K96:X96"/>
    <mergeCell ref="AB96:AJ96"/>
    <mergeCell ref="AK96:AL96"/>
    <mergeCell ref="AM96:AR96"/>
    <mergeCell ref="AU96:BE96"/>
    <mergeCell ref="E95:J95"/>
    <mergeCell ref="K95:Y95"/>
    <mergeCell ref="AB95:AJ95"/>
    <mergeCell ref="AK95:AL95"/>
    <mergeCell ref="AM95:AR95"/>
    <mergeCell ref="AU95:BE95"/>
    <mergeCell ref="AU93:BE93"/>
    <mergeCell ref="E94:J94"/>
    <mergeCell ref="AB94:AJ94"/>
    <mergeCell ref="AK94:AL94"/>
    <mergeCell ref="AM94:AR94"/>
    <mergeCell ref="AU94:BE94"/>
    <mergeCell ref="E89:I89"/>
    <mergeCell ref="K89:U89"/>
    <mergeCell ref="AM89:AT89"/>
    <mergeCell ref="E93:J93"/>
    <mergeCell ref="K93:Y93"/>
    <mergeCell ref="AB93:AJ93"/>
    <mergeCell ref="AK93:AL93"/>
    <mergeCell ref="AM93:AR93"/>
    <mergeCell ref="E87:I87"/>
    <mergeCell ref="K87:V87"/>
    <mergeCell ref="AM87:AT87"/>
    <mergeCell ref="AV87:AY87"/>
    <mergeCell ref="E88:I88"/>
    <mergeCell ref="K88:U88"/>
    <mergeCell ref="AM88:AT88"/>
    <mergeCell ref="AV88:AY88"/>
    <mergeCell ref="AQ79:AT79"/>
    <mergeCell ref="AV79:BE79"/>
    <mergeCell ref="AQ80:AT80"/>
    <mergeCell ref="AV80:BE80"/>
    <mergeCell ref="E86:I86"/>
    <mergeCell ref="K86:U86"/>
    <mergeCell ref="AM86:AT86"/>
    <mergeCell ref="AV86:AY86"/>
    <mergeCell ref="E77:J77"/>
    <mergeCell ref="K77:X77"/>
    <mergeCell ref="AB77:AJ77"/>
    <mergeCell ref="AK77:AL77"/>
    <mergeCell ref="AM77:AR77"/>
    <mergeCell ref="AU77:BE77"/>
    <mergeCell ref="E76:J76"/>
    <mergeCell ref="K76:X76"/>
    <mergeCell ref="AB76:AJ76"/>
    <mergeCell ref="AK76:AL76"/>
    <mergeCell ref="AM76:AR76"/>
    <mergeCell ref="AU76:BE76"/>
    <mergeCell ref="E75:J75"/>
    <mergeCell ref="K75:X75"/>
    <mergeCell ref="AB75:AJ75"/>
    <mergeCell ref="AK75:AL75"/>
    <mergeCell ref="AM75:AR75"/>
    <mergeCell ref="AU75:BE75"/>
    <mergeCell ref="E74:J74"/>
    <mergeCell ref="K74:X74"/>
    <mergeCell ref="AB74:AJ74"/>
    <mergeCell ref="AK74:AL74"/>
    <mergeCell ref="AM74:AR74"/>
    <mergeCell ref="AU74:BE74"/>
    <mergeCell ref="AU72:BE72"/>
    <mergeCell ref="E73:J73"/>
    <mergeCell ref="K73:X73"/>
    <mergeCell ref="AB73:AJ73"/>
    <mergeCell ref="AK73:AL73"/>
    <mergeCell ref="AM73:AR73"/>
    <mergeCell ref="AU73:BE73"/>
    <mergeCell ref="E68:I68"/>
    <mergeCell ref="K68:U68"/>
    <mergeCell ref="AM68:AT68"/>
    <mergeCell ref="E72:J72"/>
    <mergeCell ref="K72:X72"/>
    <mergeCell ref="AB72:AJ72"/>
    <mergeCell ref="AK72:AL72"/>
    <mergeCell ref="AM72:AR72"/>
    <mergeCell ref="E66:I66"/>
    <mergeCell ref="K66:V66"/>
    <mergeCell ref="AM66:AT66"/>
    <mergeCell ref="AV66:AY66"/>
    <mergeCell ref="E67:I67"/>
    <mergeCell ref="K67:U67"/>
    <mergeCell ref="AM67:AT67"/>
    <mergeCell ref="AV67:AY67"/>
    <mergeCell ref="AQ58:AT58"/>
    <mergeCell ref="AV58:BE58"/>
    <mergeCell ref="AQ59:AT59"/>
    <mergeCell ref="AV59:BE59"/>
    <mergeCell ref="E65:I65"/>
    <mergeCell ref="K65:U65"/>
    <mergeCell ref="AM65:AT65"/>
    <mergeCell ref="AV65:AY65"/>
    <mergeCell ref="E56:J56"/>
    <mergeCell ref="K56:X56"/>
    <mergeCell ref="AB56:AJ56"/>
    <mergeCell ref="AK56:AL56"/>
    <mergeCell ref="AM56:AR56"/>
    <mergeCell ref="AU56:BE56"/>
    <mergeCell ref="E55:J55"/>
    <mergeCell ref="K55:X55"/>
    <mergeCell ref="AB55:AJ55"/>
    <mergeCell ref="AK55:AL55"/>
    <mergeCell ref="AM55:AR55"/>
    <mergeCell ref="AU55:BE55"/>
    <mergeCell ref="E54:J54"/>
    <mergeCell ref="K54:X54"/>
    <mergeCell ref="AB54:AJ54"/>
    <mergeCell ref="AK54:AL54"/>
    <mergeCell ref="AM54:AR54"/>
    <mergeCell ref="AU54:BE54"/>
    <mergeCell ref="AU52:BE52"/>
    <mergeCell ref="E53:J53"/>
    <mergeCell ref="K53:Z53"/>
    <mergeCell ref="AB53:AJ53"/>
    <mergeCell ref="AK53:AL53"/>
    <mergeCell ref="AM53:AR53"/>
    <mergeCell ref="AU53:BE53"/>
    <mergeCell ref="E48:I48"/>
    <mergeCell ref="K48:U48"/>
    <mergeCell ref="AM48:AT48"/>
    <mergeCell ref="E52:J52"/>
    <mergeCell ref="K52:X52"/>
    <mergeCell ref="AB52:AJ52"/>
    <mergeCell ref="AK52:AL52"/>
    <mergeCell ref="AM52:AR52"/>
    <mergeCell ref="E46:I46"/>
    <mergeCell ref="K46:V46"/>
    <mergeCell ref="AM46:AT46"/>
    <mergeCell ref="AV46:AY46"/>
    <mergeCell ref="E47:I47"/>
    <mergeCell ref="K47:U47"/>
    <mergeCell ref="AM47:AT47"/>
    <mergeCell ref="AV47:AY47"/>
    <mergeCell ref="AQ38:AT38"/>
    <mergeCell ref="AV38:BE38"/>
    <mergeCell ref="AQ39:AT39"/>
    <mergeCell ref="AV39:BE39"/>
    <mergeCell ref="E45:I45"/>
    <mergeCell ref="K45:U45"/>
    <mergeCell ref="AM45:AT45"/>
    <mergeCell ref="AV45:AY45"/>
    <mergeCell ref="E36:J36"/>
    <mergeCell ref="AB36:AJ36"/>
    <mergeCell ref="AK36:AL36"/>
    <mergeCell ref="AM36:AR36"/>
    <mergeCell ref="AU36:BE36"/>
    <mergeCell ref="AU34:BE34"/>
    <mergeCell ref="E35:J35"/>
    <mergeCell ref="AB35:AJ35"/>
    <mergeCell ref="AK35:AL35"/>
    <mergeCell ref="AM35:AR35"/>
    <mergeCell ref="AU35:BE35"/>
    <mergeCell ref="K34:Z34"/>
    <mergeCell ref="E33:J33"/>
    <mergeCell ref="AB33:AJ33"/>
    <mergeCell ref="AK33:AL33"/>
    <mergeCell ref="AM33:AR33"/>
    <mergeCell ref="AU33:BE33"/>
    <mergeCell ref="E34:J34"/>
    <mergeCell ref="AB34:AJ34"/>
    <mergeCell ref="AK34:AL34"/>
    <mergeCell ref="AM34:AR34"/>
    <mergeCell ref="K33:Z33"/>
    <mergeCell ref="AU31:BE31"/>
    <mergeCell ref="E32:J32"/>
    <mergeCell ref="AB32:AJ32"/>
    <mergeCell ref="AK32:AL32"/>
    <mergeCell ref="AM32:AR32"/>
    <mergeCell ref="AU32:BE32"/>
    <mergeCell ref="E27:I27"/>
    <mergeCell ref="K27:U27"/>
    <mergeCell ref="AM27:AT27"/>
    <mergeCell ref="E31:J31"/>
    <mergeCell ref="AB31:AJ31"/>
    <mergeCell ref="AK31:AL31"/>
    <mergeCell ref="AM31:AR31"/>
    <mergeCell ref="K32:Z32"/>
    <mergeCell ref="K31:Z31"/>
    <mergeCell ref="E25:I25"/>
    <mergeCell ref="K25:V25"/>
    <mergeCell ref="AM25:AT25"/>
    <mergeCell ref="AV25:AY25"/>
    <mergeCell ref="E26:I26"/>
    <mergeCell ref="K26:U26"/>
    <mergeCell ref="AM26:AT26"/>
    <mergeCell ref="AV26:AY26"/>
    <mergeCell ref="AQ17:AT17"/>
    <mergeCell ref="AV17:BE17"/>
    <mergeCell ref="AQ18:AT18"/>
    <mergeCell ref="AV18:BE18"/>
    <mergeCell ref="E24:I24"/>
    <mergeCell ref="K24:U24"/>
    <mergeCell ref="AM24:AT24"/>
    <mergeCell ref="AV24:AY24"/>
    <mergeCell ref="E15:J15"/>
    <mergeCell ref="K15:X15"/>
    <mergeCell ref="AB15:AJ15"/>
    <mergeCell ref="AK15:AL15"/>
    <mergeCell ref="AM15:AR15"/>
    <mergeCell ref="AU15:BE15"/>
    <mergeCell ref="E14:J14"/>
    <mergeCell ref="K14:X14"/>
    <mergeCell ref="AB14:AJ14"/>
    <mergeCell ref="AK14:AL14"/>
    <mergeCell ref="AM14:AR14"/>
    <mergeCell ref="AU14:BE14"/>
    <mergeCell ref="AU12:BE12"/>
    <mergeCell ref="E13:J13"/>
    <mergeCell ref="K13:X13"/>
    <mergeCell ref="AB13:AJ13"/>
    <mergeCell ref="AK13:AL13"/>
    <mergeCell ref="AM13:AR13"/>
    <mergeCell ref="AU13:BE13"/>
    <mergeCell ref="E11:J11"/>
    <mergeCell ref="AB11:AJ11"/>
    <mergeCell ref="AK11:AL11"/>
    <mergeCell ref="AM11:AR11"/>
    <mergeCell ref="AU11:BE11"/>
    <mergeCell ref="E12:J12"/>
    <mergeCell ref="K12:X12"/>
    <mergeCell ref="AB12:AJ12"/>
    <mergeCell ref="AK12:AL12"/>
    <mergeCell ref="AM12:AR12"/>
    <mergeCell ref="E5:I5"/>
    <mergeCell ref="K5:U5"/>
    <mergeCell ref="AM5:AT5"/>
    <mergeCell ref="AV5:AY5"/>
    <mergeCell ref="CJ1:CJ3"/>
    <mergeCell ref="E10:J10"/>
    <mergeCell ref="K10:X10"/>
    <mergeCell ref="AB10:AJ10"/>
    <mergeCell ref="AK10:AL10"/>
    <mergeCell ref="AM10:AR10"/>
    <mergeCell ref="AU10:BE10"/>
    <mergeCell ref="CJ5:CK5"/>
    <mergeCell ref="E6:I6"/>
    <mergeCell ref="K6:U6"/>
    <mergeCell ref="AM6:AT6"/>
    <mergeCell ref="CK1:CK3"/>
    <mergeCell ref="CL1:CM1"/>
    <mergeCell ref="CL2:CM2"/>
    <mergeCell ref="E3:I3"/>
    <mergeCell ref="K3:U3"/>
    <mergeCell ref="AM3:AT3"/>
    <mergeCell ref="AV3:AY3"/>
    <mergeCell ref="E4:I4"/>
    <mergeCell ref="K4:V4"/>
    <mergeCell ref="AM4:AT4"/>
    <mergeCell ref="AV4:AY4"/>
  </mergeCells>
  <phoneticPr fontId="1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512F6-D339-4A7F-81DA-81CF669D423A}">
  <dimension ref="C1:CM189"/>
  <sheetViews>
    <sheetView topLeftCell="A160" zoomScaleNormal="100" workbookViewId="0">
      <selection activeCell="AB190" sqref="AB190"/>
    </sheetView>
  </sheetViews>
  <sheetFormatPr defaultColWidth="1.7109375" defaultRowHeight="16.5" x14ac:dyDescent="0.25"/>
  <cols>
    <col min="1" max="2" width="1.7109375" style="42"/>
    <col min="3" max="11" width="1.7109375" style="41"/>
    <col min="12" max="12" width="1.7109375" style="41" customWidth="1"/>
    <col min="13" max="31" width="1.7109375" style="41"/>
    <col min="32" max="32" width="1.7109375" style="41" customWidth="1"/>
    <col min="33" max="44" width="1.7109375" style="41"/>
    <col min="45" max="46" width="1.7109375" style="41" customWidth="1"/>
    <col min="47" max="59" width="1.7109375" style="41"/>
    <col min="60" max="63" width="1.7109375" style="42"/>
    <col min="64" max="64" width="1.7109375" style="42" customWidth="1"/>
    <col min="65" max="87" width="1.7109375" style="42"/>
    <col min="88" max="88" width="8.85546875" style="38" customWidth="1"/>
    <col min="89" max="89" width="35.42578125" style="38" customWidth="1"/>
    <col min="90" max="90" width="21.28515625" style="39" customWidth="1"/>
    <col min="91" max="91" width="24.28515625" style="40" customWidth="1"/>
    <col min="92" max="16384" width="1.7109375" style="42"/>
  </cols>
  <sheetData>
    <row r="1" spans="3:91" ht="17.25" thickBot="1" x14ac:dyDescent="0.3">
      <c r="CJ1" s="199" t="s">
        <v>12</v>
      </c>
      <c r="CK1" s="215" t="s">
        <v>13</v>
      </c>
      <c r="CL1" s="195" t="s">
        <v>14</v>
      </c>
      <c r="CM1" s="195"/>
    </row>
    <row r="2" spans="3:91" x14ac:dyDescent="0.25">
      <c r="C2" s="43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4"/>
      <c r="BC2" s="44"/>
      <c r="BD2" s="44"/>
      <c r="BE2" s="44"/>
      <c r="BF2" s="44"/>
      <c r="BG2" s="45"/>
      <c r="CJ2" s="199"/>
      <c r="CK2" s="215"/>
      <c r="CL2" s="195" t="s">
        <v>15</v>
      </c>
      <c r="CM2" s="195"/>
    </row>
    <row r="3" spans="3:91" x14ac:dyDescent="0.25">
      <c r="C3" s="46"/>
      <c r="D3" s="47"/>
      <c r="E3" s="196" t="s">
        <v>0</v>
      </c>
      <c r="F3" s="196"/>
      <c r="G3" s="196"/>
      <c r="H3" s="196"/>
      <c r="I3" s="196"/>
      <c r="J3" s="186" t="s">
        <v>11</v>
      </c>
      <c r="K3" s="196" t="s">
        <v>323</v>
      </c>
      <c r="L3" s="196"/>
      <c r="M3" s="196"/>
      <c r="N3" s="196"/>
      <c r="O3" s="196"/>
      <c r="P3" s="196"/>
      <c r="Q3" s="196"/>
      <c r="R3" s="196"/>
      <c r="S3" s="196"/>
      <c r="T3" s="196"/>
      <c r="U3" s="196"/>
      <c r="V3" s="186"/>
      <c r="W3" s="186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186"/>
      <c r="AI3" s="50"/>
      <c r="AJ3" s="50"/>
      <c r="AK3" s="50"/>
      <c r="AL3" s="50"/>
      <c r="AM3" s="196" t="s">
        <v>3</v>
      </c>
      <c r="AN3" s="196"/>
      <c r="AO3" s="196"/>
      <c r="AP3" s="196"/>
      <c r="AQ3" s="196"/>
      <c r="AR3" s="196"/>
      <c r="AS3" s="196"/>
      <c r="AT3" s="196"/>
      <c r="AU3" s="186" t="s">
        <v>11</v>
      </c>
      <c r="AV3" s="197">
        <v>579.79999999999995</v>
      </c>
      <c r="AW3" s="197"/>
      <c r="AX3" s="197"/>
      <c r="AY3" s="197"/>
      <c r="AZ3" s="186" t="s">
        <v>319</v>
      </c>
      <c r="BA3" s="186"/>
      <c r="BB3" s="186"/>
      <c r="BC3" s="186"/>
      <c r="BD3" s="186"/>
      <c r="BE3" s="186"/>
      <c r="BF3" s="47"/>
      <c r="BG3" s="51"/>
      <c r="CJ3" s="199"/>
      <c r="CK3" s="215"/>
      <c r="CL3" s="1" t="s">
        <v>16</v>
      </c>
      <c r="CM3" s="2">
        <v>14346</v>
      </c>
    </row>
    <row r="4" spans="3:91" x14ac:dyDescent="0.25">
      <c r="C4" s="46"/>
      <c r="D4" s="47"/>
      <c r="E4" s="196" t="s">
        <v>322</v>
      </c>
      <c r="F4" s="196"/>
      <c r="G4" s="196"/>
      <c r="H4" s="196"/>
      <c r="I4" s="196"/>
      <c r="J4" s="186" t="s">
        <v>11</v>
      </c>
      <c r="K4" s="196" t="s">
        <v>735</v>
      </c>
      <c r="L4" s="196"/>
      <c r="M4" s="196"/>
      <c r="N4" s="196"/>
      <c r="O4" s="196"/>
      <c r="P4" s="196"/>
      <c r="Q4" s="196"/>
      <c r="R4" s="196"/>
      <c r="S4" s="196"/>
      <c r="T4" s="196"/>
      <c r="U4" s="196"/>
      <c r="V4" s="196"/>
      <c r="W4" s="186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186"/>
      <c r="AI4" s="50"/>
      <c r="AJ4" s="50"/>
      <c r="AK4" s="50"/>
      <c r="AL4" s="50"/>
      <c r="AM4" s="196" t="s">
        <v>4</v>
      </c>
      <c r="AN4" s="196"/>
      <c r="AO4" s="196"/>
      <c r="AP4" s="196"/>
      <c r="AQ4" s="196"/>
      <c r="AR4" s="196"/>
      <c r="AS4" s="196"/>
      <c r="AT4" s="196"/>
      <c r="AU4" s="186" t="s">
        <v>11</v>
      </c>
      <c r="AV4" s="196">
        <v>2100</v>
      </c>
      <c r="AW4" s="196"/>
      <c r="AX4" s="196"/>
      <c r="AY4" s="196"/>
      <c r="AZ4" s="186" t="s">
        <v>320</v>
      </c>
      <c r="BA4" s="186"/>
      <c r="BB4" s="186"/>
      <c r="BC4" s="186"/>
      <c r="BD4" s="186"/>
      <c r="BE4" s="186"/>
      <c r="BF4" s="47"/>
      <c r="BG4" s="51"/>
      <c r="CJ4" s="174"/>
      <c r="CK4" s="179"/>
      <c r="CL4" s="1"/>
      <c r="CM4" s="2"/>
    </row>
    <row r="5" spans="3:91" x14ac:dyDescent="0.25">
      <c r="C5" s="46"/>
      <c r="D5" s="47"/>
      <c r="E5" s="196" t="s">
        <v>1</v>
      </c>
      <c r="F5" s="196"/>
      <c r="G5" s="196"/>
      <c r="H5" s="196"/>
      <c r="I5" s="196"/>
      <c r="J5" s="186" t="s">
        <v>11</v>
      </c>
      <c r="K5" s="196" t="s">
        <v>363</v>
      </c>
      <c r="L5" s="196"/>
      <c r="M5" s="196"/>
      <c r="N5" s="196"/>
      <c r="O5" s="196"/>
      <c r="P5" s="196"/>
      <c r="Q5" s="196"/>
      <c r="R5" s="196"/>
      <c r="S5" s="196"/>
      <c r="T5" s="196"/>
      <c r="U5" s="196"/>
      <c r="V5" s="186"/>
      <c r="W5" s="186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186"/>
      <c r="AI5" s="50"/>
      <c r="AJ5" s="50"/>
      <c r="AK5" s="50"/>
      <c r="AL5" s="50"/>
      <c r="AM5" s="196"/>
      <c r="AN5" s="196"/>
      <c r="AO5" s="196"/>
      <c r="AP5" s="196"/>
      <c r="AQ5" s="196"/>
      <c r="AR5" s="196"/>
      <c r="AS5" s="196"/>
      <c r="AT5" s="196"/>
      <c r="AU5" s="186"/>
      <c r="AV5" s="198"/>
      <c r="AW5" s="198"/>
      <c r="AX5" s="198"/>
      <c r="AY5" s="198"/>
      <c r="AZ5" s="186"/>
      <c r="BA5" s="186"/>
      <c r="BB5" s="186"/>
      <c r="BC5" s="186"/>
      <c r="BD5" s="186"/>
      <c r="BE5" s="186"/>
      <c r="BF5" s="47"/>
      <c r="BG5" s="51"/>
      <c r="CJ5" s="207" t="s">
        <v>17</v>
      </c>
      <c r="CK5" s="207"/>
      <c r="CL5" s="3"/>
      <c r="CM5" s="4"/>
    </row>
    <row r="6" spans="3:91" x14ac:dyDescent="0.25">
      <c r="C6" s="46"/>
      <c r="D6" s="47"/>
      <c r="E6" s="196" t="s">
        <v>2</v>
      </c>
      <c r="F6" s="196"/>
      <c r="G6" s="196"/>
      <c r="H6" s="196"/>
      <c r="I6" s="196"/>
      <c r="J6" s="186" t="s">
        <v>11</v>
      </c>
      <c r="K6" s="196" t="s">
        <v>417</v>
      </c>
      <c r="L6" s="196"/>
      <c r="M6" s="196"/>
      <c r="N6" s="196"/>
      <c r="O6" s="196"/>
      <c r="P6" s="196"/>
      <c r="Q6" s="196"/>
      <c r="R6" s="196"/>
      <c r="S6" s="196"/>
      <c r="T6" s="196"/>
      <c r="U6" s="196"/>
      <c r="V6" s="186"/>
      <c r="W6" s="186"/>
      <c r="X6" s="186"/>
      <c r="Y6" s="186"/>
      <c r="Z6" s="186"/>
      <c r="AA6" s="186"/>
      <c r="AB6" s="186"/>
      <c r="AC6" s="186"/>
      <c r="AD6" s="186"/>
      <c r="AE6" s="186"/>
      <c r="AF6" s="186"/>
      <c r="AG6" s="186"/>
      <c r="AH6" s="186"/>
      <c r="AI6" s="186"/>
      <c r="AJ6" s="186"/>
      <c r="AK6" s="186"/>
      <c r="AL6" s="186"/>
      <c r="AM6" s="196"/>
      <c r="AN6" s="196"/>
      <c r="AO6" s="196"/>
      <c r="AP6" s="196"/>
      <c r="AQ6" s="196"/>
      <c r="AR6" s="196"/>
      <c r="AS6" s="196"/>
      <c r="AT6" s="196"/>
      <c r="AU6" s="186"/>
      <c r="AV6" s="186"/>
      <c r="AW6" s="186"/>
      <c r="AX6" s="186"/>
      <c r="AY6" s="186"/>
      <c r="AZ6" s="186"/>
      <c r="BA6" s="186"/>
      <c r="BB6" s="186"/>
      <c r="BC6" s="186"/>
      <c r="BD6" s="186"/>
      <c r="BE6" s="186"/>
      <c r="BF6" s="47"/>
      <c r="BG6" s="51"/>
      <c r="CJ6" s="5" t="s">
        <v>5</v>
      </c>
      <c r="CK6" s="6" t="s">
        <v>18</v>
      </c>
      <c r="CL6" s="7">
        <v>6.77</v>
      </c>
      <c r="CM6" s="4">
        <f>CL6*$CM$3</f>
        <v>97122.42</v>
      </c>
    </row>
    <row r="7" spans="3:91" x14ac:dyDescent="0.25">
      <c r="C7" s="46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7"/>
      <c r="AF7" s="47"/>
      <c r="AG7" s="47"/>
      <c r="AH7" s="47"/>
      <c r="AI7" s="47"/>
      <c r="AJ7" s="47"/>
      <c r="AK7" s="47"/>
      <c r="AL7" s="47"/>
      <c r="AM7" s="47"/>
      <c r="AN7" s="47"/>
      <c r="AO7" s="47"/>
      <c r="AP7" s="47"/>
      <c r="AQ7" s="47"/>
      <c r="AR7" s="47"/>
      <c r="AS7" s="47"/>
      <c r="AT7" s="47"/>
      <c r="AU7" s="47"/>
      <c r="AV7" s="47"/>
      <c r="AW7" s="47"/>
      <c r="AX7" s="47"/>
      <c r="AY7" s="47"/>
      <c r="AZ7" s="47"/>
      <c r="BA7" s="47"/>
      <c r="BB7" s="47"/>
      <c r="BC7" s="47"/>
      <c r="BD7" s="47"/>
      <c r="BE7" s="47"/>
      <c r="BF7" s="47"/>
      <c r="BG7" s="51"/>
      <c r="CJ7" s="5" t="s">
        <v>19</v>
      </c>
      <c r="CK7" s="6" t="s">
        <v>20</v>
      </c>
      <c r="CL7" s="8">
        <v>8.17</v>
      </c>
      <c r="CM7" s="4">
        <f t="shared" ref="CM7:CM72" si="0">CL7*$CM$3</f>
        <v>117206.81999999999</v>
      </c>
    </row>
    <row r="8" spans="3:91" x14ac:dyDescent="0.25">
      <c r="C8" s="46"/>
      <c r="D8" s="47"/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51"/>
      <c r="CJ8" s="5" t="s">
        <v>21</v>
      </c>
      <c r="CK8" s="6" t="s">
        <v>22</v>
      </c>
      <c r="CL8" s="8">
        <v>23.32</v>
      </c>
      <c r="CM8" s="4">
        <f t="shared" si="0"/>
        <v>334548.72000000003</v>
      </c>
    </row>
    <row r="9" spans="3:91" x14ac:dyDescent="0.25">
      <c r="C9" s="46"/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  <c r="AD9" s="47"/>
      <c r="AE9" s="47"/>
      <c r="AF9" s="47"/>
      <c r="AG9" s="47"/>
      <c r="AH9" s="47"/>
      <c r="AI9" s="47"/>
      <c r="AJ9" s="47"/>
      <c r="AK9" s="47"/>
      <c r="AL9" s="47"/>
      <c r="AM9" s="47"/>
      <c r="AN9" s="47"/>
      <c r="AO9" s="47"/>
      <c r="AP9" s="47"/>
      <c r="AQ9" s="47"/>
      <c r="AR9" s="47"/>
      <c r="AS9" s="47"/>
      <c r="AT9" s="47"/>
      <c r="AU9" s="47"/>
      <c r="AV9" s="47"/>
      <c r="AW9" s="47"/>
      <c r="AX9" s="47"/>
      <c r="AY9" s="47"/>
      <c r="AZ9" s="47"/>
      <c r="BA9" s="47"/>
      <c r="BB9" s="47"/>
      <c r="BC9" s="47"/>
      <c r="BD9" s="47"/>
      <c r="BE9" s="47"/>
      <c r="BF9" s="47"/>
      <c r="BG9" s="51"/>
      <c r="CJ9" s="5" t="s">
        <v>23</v>
      </c>
      <c r="CK9" s="6" t="s">
        <v>24</v>
      </c>
      <c r="CL9" s="7">
        <v>8.27</v>
      </c>
      <c r="CM9" s="4">
        <f t="shared" si="0"/>
        <v>118641.42</v>
      </c>
    </row>
    <row r="10" spans="3:91" x14ac:dyDescent="0.25">
      <c r="C10" s="46"/>
      <c r="D10" s="47"/>
      <c r="E10" s="208" t="s">
        <v>5</v>
      </c>
      <c r="F10" s="209"/>
      <c r="G10" s="209"/>
      <c r="H10" s="209"/>
      <c r="I10" s="209"/>
      <c r="J10" s="209"/>
      <c r="K10" s="210" t="str">
        <f t="shared" ref="K10:K15" si="1">VLOOKUP(E10,$CJ$1:$CM$1003,2,FALSE)</f>
        <v>NOVACRON YELLOW S-3R</v>
      </c>
      <c r="L10" s="210"/>
      <c r="M10" s="210"/>
      <c r="N10" s="210"/>
      <c r="O10" s="210"/>
      <c r="P10" s="210"/>
      <c r="Q10" s="210"/>
      <c r="R10" s="210"/>
      <c r="S10" s="210"/>
      <c r="T10" s="210"/>
      <c r="U10" s="210"/>
      <c r="V10" s="210"/>
      <c r="W10" s="210"/>
      <c r="X10" s="210"/>
      <c r="Y10" s="178"/>
      <c r="Z10" s="178"/>
      <c r="AA10" s="178"/>
      <c r="AB10" s="211">
        <v>1.73</v>
      </c>
      <c r="AC10" s="211"/>
      <c r="AD10" s="211"/>
      <c r="AE10" s="211"/>
      <c r="AF10" s="211"/>
      <c r="AG10" s="211"/>
      <c r="AH10" s="211"/>
      <c r="AI10" s="211"/>
      <c r="AJ10" s="211"/>
      <c r="AK10" s="210" t="s">
        <v>315</v>
      </c>
      <c r="AL10" s="210"/>
      <c r="AM10" s="212">
        <v>1003.06</v>
      </c>
      <c r="AN10" s="212"/>
      <c r="AO10" s="212"/>
      <c r="AP10" s="212"/>
      <c r="AQ10" s="212"/>
      <c r="AR10" s="212"/>
      <c r="AS10" s="52" t="s">
        <v>316</v>
      </c>
      <c r="AT10" s="52"/>
      <c r="AU10" s="213">
        <f>(AM10*VLOOKUP(E10,$CJ$1:$CM$1003,4,FALSE))/1000</f>
        <v>97419.614605199997</v>
      </c>
      <c r="AV10" s="213"/>
      <c r="AW10" s="213"/>
      <c r="AX10" s="213"/>
      <c r="AY10" s="213"/>
      <c r="AZ10" s="213"/>
      <c r="BA10" s="213"/>
      <c r="BB10" s="213"/>
      <c r="BC10" s="213"/>
      <c r="BD10" s="213"/>
      <c r="BE10" s="214"/>
      <c r="BF10" s="47"/>
      <c r="BG10" s="51"/>
      <c r="CJ10" s="5" t="s">
        <v>25</v>
      </c>
      <c r="CK10" s="9" t="s">
        <v>26</v>
      </c>
      <c r="CL10" s="7">
        <v>7.46</v>
      </c>
      <c r="CM10" s="4">
        <f t="shared" si="0"/>
        <v>107021.16</v>
      </c>
    </row>
    <row r="11" spans="3:91" x14ac:dyDescent="0.25">
      <c r="C11" s="46"/>
      <c r="D11" s="47"/>
      <c r="E11" s="200" t="s">
        <v>6</v>
      </c>
      <c r="F11" s="201"/>
      <c r="G11" s="201"/>
      <c r="H11" s="201"/>
      <c r="I11" s="201"/>
      <c r="J11" s="201"/>
      <c r="K11" s="47" t="str">
        <f>VLOOKUP(E11,$CJ$1:$CM$1003,2,FALSE)</f>
        <v>NOVACRON RUBY S–3B</v>
      </c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176"/>
      <c r="Z11" s="176"/>
      <c r="AA11" s="176"/>
      <c r="AB11" s="203">
        <v>0.86</v>
      </c>
      <c r="AC11" s="203"/>
      <c r="AD11" s="203"/>
      <c r="AE11" s="203"/>
      <c r="AF11" s="203"/>
      <c r="AG11" s="203"/>
      <c r="AH11" s="203"/>
      <c r="AI11" s="203"/>
      <c r="AJ11" s="203"/>
      <c r="AK11" s="202" t="s">
        <v>315</v>
      </c>
      <c r="AL11" s="202"/>
      <c r="AM11" s="204">
        <v>498.63</v>
      </c>
      <c r="AN11" s="204"/>
      <c r="AO11" s="204"/>
      <c r="AP11" s="204"/>
      <c r="AQ11" s="204"/>
      <c r="AR11" s="204"/>
      <c r="AS11" s="47" t="s">
        <v>316</v>
      </c>
      <c r="AT11" s="47"/>
      <c r="AU11" s="205">
        <f t="shared" ref="AU11:AU15" si="2">(AM11*VLOOKUP(E11,$CJ$1:$CM$1003,4,FALSE))/1000</f>
        <v>60159.639691799995</v>
      </c>
      <c r="AV11" s="205"/>
      <c r="AW11" s="205"/>
      <c r="AX11" s="205"/>
      <c r="AY11" s="205"/>
      <c r="AZ11" s="205"/>
      <c r="BA11" s="205"/>
      <c r="BB11" s="205"/>
      <c r="BC11" s="205"/>
      <c r="BD11" s="205"/>
      <c r="BE11" s="206"/>
      <c r="BF11" s="47"/>
      <c r="BG11" s="51"/>
      <c r="CJ11" s="5" t="s">
        <v>6</v>
      </c>
      <c r="CK11" s="6" t="s">
        <v>27</v>
      </c>
      <c r="CL11" s="7">
        <v>8.41</v>
      </c>
      <c r="CM11" s="4">
        <f t="shared" si="0"/>
        <v>120649.86</v>
      </c>
    </row>
    <row r="12" spans="3:91" x14ac:dyDescent="0.25">
      <c r="C12" s="46"/>
      <c r="D12" s="47"/>
      <c r="E12" s="223" t="s">
        <v>7</v>
      </c>
      <c r="F12" s="224"/>
      <c r="G12" s="224"/>
      <c r="H12" s="224"/>
      <c r="I12" s="224"/>
      <c r="J12" s="224"/>
      <c r="K12" s="225" t="str">
        <f t="shared" si="1"/>
        <v>NOVACRON DARK BLUE S-GL</v>
      </c>
      <c r="L12" s="225"/>
      <c r="M12" s="225"/>
      <c r="N12" s="225"/>
      <c r="O12" s="225"/>
      <c r="P12" s="225"/>
      <c r="Q12" s="225"/>
      <c r="R12" s="225"/>
      <c r="S12" s="225"/>
      <c r="T12" s="225"/>
      <c r="U12" s="225"/>
      <c r="V12" s="225"/>
      <c r="W12" s="225"/>
      <c r="X12" s="225"/>
      <c r="Y12" s="181"/>
      <c r="Z12" s="181"/>
      <c r="AA12" s="181"/>
      <c r="AB12" s="226">
        <v>0.92700000000000005</v>
      </c>
      <c r="AC12" s="226"/>
      <c r="AD12" s="226"/>
      <c r="AE12" s="226"/>
      <c r="AF12" s="226"/>
      <c r="AG12" s="226"/>
      <c r="AH12" s="226"/>
      <c r="AI12" s="226"/>
      <c r="AJ12" s="226"/>
      <c r="AK12" s="225" t="s">
        <v>315</v>
      </c>
      <c r="AL12" s="225"/>
      <c r="AM12" s="227">
        <v>537.48</v>
      </c>
      <c r="AN12" s="227"/>
      <c r="AO12" s="227"/>
      <c r="AP12" s="227"/>
      <c r="AQ12" s="227"/>
      <c r="AR12" s="227"/>
      <c r="AS12" s="54" t="s">
        <v>316</v>
      </c>
      <c r="AT12" s="54"/>
      <c r="AU12" s="228">
        <f t="shared" si="2"/>
        <v>65386.634918400006</v>
      </c>
      <c r="AV12" s="228"/>
      <c r="AW12" s="228"/>
      <c r="AX12" s="228"/>
      <c r="AY12" s="228"/>
      <c r="AZ12" s="228"/>
      <c r="BA12" s="228"/>
      <c r="BB12" s="228"/>
      <c r="BC12" s="228"/>
      <c r="BD12" s="228"/>
      <c r="BE12" s="229"/>
      <c r="BF12" s="47"/>
      <c r="BG12" s="51"/>
      <c r="CJ12" s="5" t="s">
        <v>28</v>
      </c>
      <c r="CK12" s="6" t="s">
        <v>29</v>
      </c>
      <c r="CL12" s="7">
        <v>7.55</v>
      </c>
      <c r="CM12" s="4">
        <f t="shared" si="0"/>
        <v>108312.3</v>
      </c>
    </row>
    <row r="13" spans="3:91" x14ac:dyDescent="0.25">
      <c r="C13" s="46"/>
      <c r="D13" s="47"/>
      <c r="E13" s="216" t="s">
        <v>8</v>
      </c>
      <c r="F13" s="217"/>
      <c r="G13" s="217"/>
      <c r="H13" s="217"/>
      <c r="I13" s="217"/>
      <c r="J13" s="217"/>
      <c r="K13" s="218" t="str">
        <f t="shared" si="1"/>
        <v>FIMBIL EAS 40 NEW</v>
      </c>
      <c r="L13" s="218"/>
      <c r="M13" s="218"/>
      <c r="N13" s="218"/>
      <c r="O13" s="218"/>
      <c r="P13" s="218"/>
      <c r="Q13" s="218"/>
      <c r="R13" s="218"/>
      <c r="S13" s="218"/>
      <c r="T13" s="218"/>
      <c r="U13" s="218"/>
      <c r="V13" s="218"/>
      <c r="W13" s="218"/>
      <c r="X13" s="218"/>
      <c r="Y13" s="180"/>
      <c r="Z13" s="180"/>
      <c r="AA13" s="180"/>
      <c r="AB13" s="219">
        <v>2</v>
      </c>
      <c r="AC13" s="219"/>
      <c r="AD13" s="219"/>
      <c r="AE13" s="219"/>
      <c r="AF13" s="219"/>
      <c r="AG13" s="219"/>
      <c r="AH13" s="219"/>
      <c r="AI13" s="219"/>
      <c r="AJ13" s="219"/>
      <c r="AK13" s="218" t="s">
        <v>315</v>
      </c>
      <c r="AL13" s="218"/>
      <c r="AM13" s="248">
        <v>1159.6099999999999</v>
      </c>
      <c r="AN13" s="248"/>
      <c r="AO13" s="248"/>
      <c r="AP13" s="248"/>
      <c r="AQ13" s="248"/>
      <c r="AR13" s="248"/>
      <c r="AS13" s="55" t="s">
        <v>316</v>
      </c>
      <c r="AT13" s="55"/>
      <c r="AU13" s="221">
        <f t="shared" si="2"/>
        <v>23920.597425399996</v>
      </c>
      <c r="AV13" s="221"/>
      <c r="AW13" s="221"/>
      <c r="AX13" s="221"/>
      <c r="AY13" s="221"/>
      <c r="AZ13" s="221"/>
      <c r="BA13" s="221"/>
      <c r="BB13" s="221"/>
      <c r="BC13" s="221"/>
      <c r="BD13" s="221"/>
      <c r="BE13" s="222"/>
      <c r="BF13" s="47"/>
      <c r="BG13" s="51"/>
      <c r="CJ13" s="5" t="s">
        <v>30</v>
      </c>
      <c r="CK13" s="6" t="s">
        <v>31</v>
      </c>
      <c r="CL13" s="8">
        <v>8.7899999999999991</v>
      </c>
      <c r="CM13" s="4">
        <f t="shared" si="0"/>
        <v>126101.33999999998</v>
      </c>
    </row>
    <row r="14" spans="3:91" x14ac:dyDescent="0.25">
      <c r="C14" s="46"/>
      <c r="D14" s="47"/>
      <c r="E14" s="200" t="s">
        <v>9</v>
      </c>
      <c r="F14" s="201"/>
      <c r="G14" s="201"/>
      <c r="H14" s="201"/>
      <c r="I14" s="201"/>
      <c r="J14" s="201"/>
      <c r="K14" s="202" t="str">
        <f t="shared" si="1"/>
        <v>SODIUM SULFATE</v>
      </c>
      <c r="L14" s="202"/>
      <c r="M14" s="202"/>
      <c r="N14" s="202"/>
      <c r="O14" s="202"/>
      <c r="P14" s="202"/>
      <c r="Q14" s="202"/>
      <c r="R14" s="202"/>
      <c r="S14" s="202"/>
      <c r="T14" s="202"/>
      <c r="U14" s="202"/>
      <c r="V14" s="202"/>
      <c r="W14" s="202"/>
      <c r="X14" s="202"/>
      <c r="Y14" s="176"/>
      <c r="Z14" s="176"/>
      <c r="AA14" s="176"/>
      <c r="AB14" s="203">
        <v>200</v>
      </c>
      <c r="AC14" s="203"/>
      <c r="AD14" s="203"/>
      <c r="AE14" s="203"/>
      <c r="AF14" s="203"/>
      <c r="AG14" s="203"/>
      <c r="AH14" s="203"/>
      <c r="AI14" s="203"/>
      <c r="AJ14" s="203"/>
      <c r="AK14" s="202" t="s">
        <v>315</v>
      </c>
      <c r="AL14" s="202"/>
      <c r="AM14" s="204">
        <v>115960.81</v>
      </c>
      <c r="AN14" s="204"/>
      <c r="AO14" s="204"/>
      <c r="AP14" s="204"/>
      <c r="AQ14" s="204"/>
      <c r="AR14" s="204"/>
      <c r="AS14" s="47" t="s">
        <v>316</v>
      </c>
      <c r="AT14" s="47"/>
      <c r="AU14" s="205">
        <f t="shared" si="2"/>
        <v>276740.47306499997</v>
      </c>
      <c r="AV14" s="205"/>
      <c r="AW14" s="205"/>
      <c r="AX14" s="205"/>
      <c r="AY14" s="205"/>
      <c r="AZ14" s="205"/>
      <c r="BA14" s="205"/>
      <c r="BB14" s="205"/>
      <c r="BC14" s="205"/>
      <c r="BD14" s="205"/>
      <c r="BE14" s="206"/>
      <c r="BF14" s="47"/>
      <c r="BG14" s="51"/>
      <c r="CJ14" s="5" t="s">
        <v>32</v>
      </c>
      <c r="CK14" s="9" t="s">
        <v>33</v>
      </c>
      <c r="CL14" s="7">
        <v>11.66</v>
      </c>
      <c r="CM14" s="4">
        <f t="shared" si="0"/>
        <v>167274.36000000002</v>
      </c>
    </row>
    <row r="15" spans="3:91" x14ac:dyDescent="0.25">
      <c r="C15" s="46"/>
      <c r="D15" s="47"/>
      <c r="E15" s="223" t="s">
        <v>10</v>
      </c>
      <c r="F15" s="224"/>
      <c r="G15" s="224"/>
      <c r="H15" s="224"/>
      <c r="I15" s="224"/>
      <c r="J15" s="224"/>
      <c r="K15" s="225" t="str">
        <f t="shared" si="1"/>
        <v>SODA ASH</v>
      </c>
      <c r="L15" s="225"/>
      <c r="M15" s="225"/>
      <c r="N15" s="225"/>
      <c r="O15" s="225"/>
      <c r="P15" s="225"/>
      <c r="Q15" s="225"/>
      <c r="R15" s="225"/>
      <c r="S15" s="225"/>
      <c r="T15" s="225"/>
      <c r="U15" s="225"/>
      <c r="V15" s="225"/>
      <c r="W15" s="225"/>
      <c r="X15" s="225"/>
      <c r="Y15" s="181"/>
      <c r="Z15" s="181"/>
      <c r="AA15" s="181"/>
      <c r="AB15" s="226">
        <v>30</v>
      </c>
      <c r="AC15" s="226"/>
      <c r="AD15" s="226"/>
      <c r="AE15" s="226"/>
      <c r="AF15" s="226"/>
      <c r="AG15" s="226"/>
      <c r="AH15" s="226"/>
      <c r="AI15" s="226"/>
      <c r="AJ15" s="226"/>
      <c r="AK15" s="225" t="s">
        <v>315</v>
      </c>
      <c r="AL15" s="225"/>
      <c r="AM15" s="227">
        <v>17394.12</v>
      </c>
      <c r="AN15" s="227"/>
      <c r="AO15" s="227"/>
      <c r="AP15" s="227"/>
      <c r="AQ15" s="227"/>
      <c r="AR15" s="227"/>
      <c r="AS15" s="54" t="s">
        <v>316</v>
      </c>
      <c r="AT15" s="54"/>
      <c r="AU15" s="228">
        <f t="shared" si="2"/>
        <v>154459.7856</v>
      </c>
      <c r="AV15" s="228"/>
      <c r="AW15" s="228"/>
      <c r="AX15" s="228"/>
      <c r="AY15" s="228"/>
      <c r="AZ15" s="228"/>
      <c r="BA15" s="228"/>
      <c r="BB15" s="228"/>
      <c r="BC15" s="228"/>
      <c r="BD15" s="228"/>
      <c r="BE15" s="229"/>
      <c r="BF15" s="47"/>
      <c r="BG15" s="51"/>
      <c r="CJ15" s="5" t="s">
        <v>34</v>
      </c>
      <c r="CK15" s="9" t="s">
        <v>35</v>
      </c>
      <c r="CL15" s="7">
        <v>5.84</v>
      </c>
      <c r="CM15" s="4">
        <f t="shared" si="0"/>
        <v>83780.639999999999</v>
      </c>
    </row>
    <row r="16" spans="3:91" x14ac:dyDescent="0.25">
      <c r="C16" s="46"/>
      <c r="D16" s="47"/>
      <c r="E16" s="175"/>
      <c r="F16" s="175"/>
      <c r="G16" s="175"/>
      <c r="H16" s="175"/>
      <c r="I16" s="175"/>
      <c r="J16" s="175"/>
      <c r="K16" s="176"/>
      <c r="L16" s="176"/>
      <c r="M16" s="176"/>
      <c r="N16" s="176"/>
      <c r="O16" s="176"/>
      <c r="P16" s="176"/>
      <c r="Q16" s="176"/>
      <c r="R16" s="176"/>
      <c r="S16" s="176"/>
      <c r="T16" s="176"/>
      <c r="U16" s="176"/>
      <c r="V16" s="176"/>
      <c r="W16" s="176"/>
      <c r="X16" s="176"/>
      <c r="Y16" s="176"/>
      <c r="Z16" s="176"/>
      <c r="AA16" s="176"/>
      <c r="AB16" s="57"/>
      <c r="AC16" s="57"/>
      <c r="AD16" s="57"/>
      <c r="AE16" s="57"/>
      <c r="AF16" s="57"/>
      <c r="AG16" s="57"/>
      <c r="AH16" s="57"/>
      <c r="AI16" s="57"/>
      <c r="AJ16" s="57"/>
      <c r="AK16" s="176"/>
      <c r="AL16" s="176"/>
      <c r="AM16" s="175"/>
      <c r="AN16" s="175"/>
      <c r="AO16" s="175"/>
      <c r="AP16" s="175"/>
      <c r="AQ16" s="175"/>
      <c r="AR16" s="175"/>
      <c r="AS16" s="47"/>
      <c r="AT16" s="47"/>
      <c r="AU16" s="58"/>
      <c r="AV16" s="58"/>
      <c r="AW16" s="58"/>
      <c r="AX16" s="58"/>
      <c r="AY16" s="58"/>
      <c r="AZ16" s="58"/>
      <c r="BA16" s="58"/>
      <c r="BB16" s="58"/>
      <c r="BC16" s="58"/>
      <c r="BD16" s="58"/>
      <c r="BE16" s="58"/>
      <c r="BF16" s="47"/>
      <c r="BG16" s="51"/>
      <c r="CJ16" s="5" t="s">
        <v>36</v>
      </c>
      <c r="CK16" s="9" t="s">
        <v>37</v>
      </c>
      <c r="CL16" s="7">
        <v>20.14</v>
      </c>
      <c r="CM16" s="4">
        <f t="shared" si="0"/>
        <v>288928.44</v>
      </c>
    </row>
    <row r="17" spans="3:91" x14ac:dyDescent="0.25">
      <c r="C17" s="46"/>
      <c r="D17" s="47"/>
      <c r="E17" s="175"/>
      <c r="F17" s="175"/>
      <c r="G17" s="175"/>
      <c r="H17" s="175"/>
      <c r="I17" s="175"/>
      <c r="J17" s="175"/>
      <c r="K17" s="176"/>
      <c r="L17" s="176"/>
      <c r="M17" s="176"/>
      <c r="N17" s="176"/>
      <c r="O17" s="176"/>
      <c r="P17" s="176"/>
      <c r="Q17" s="176"/>
      <c r="R17" s="176"/>
      <c r="S17" s="176"/>
      <c r="T17" s="176"/>
      <c r="U17" s="176"/>
      <c r="V17" s="176"/>
      <c r="W17" s="176"/>
      <c r="X17" s="176"/>
      <c r="Y17" s="176"/>
      <c r="Z17" s="176"/>
      <c r="AA17" s="176"/>
      <c r="AB17" s="57"/>
      <c r="AC17" s="57"/>
      <c r="AD17" s="57"/>
      <c r="AE17" s="57"/>
      <c r="AF17" s="57"/>
      <c r="AG17" s="57"/>
      <c r="AH17" s="57"/>
      <c r="AI17" s="57"/>
      <c r="AJ17" s="57"/>
      <c r="AK17" s="176"/>
      <c r="AL17" s="176"/>
      <c r="AM17" s="175"/>
      <c r="AN17" s="175"/>
      <c r="AO17" s="175"/>
      <c r="AP17" s="59"/>
      <c r="AQ17" s="230" t="s">
        <v>318</v>
      </c>
      <c r="AR17" s="230"/>
      <c r="AS17" s="230"/>
      <c r="AT17" s="230"/>
      <c r="AU17" s="58" t="s">
        <v>11</v>
      </c>
      <c r="AV17" s="205">
        <f>SUM(AU10:BE15)</f>
        <v>678086.74530579988</v>
      </c>
      <c r="AW17" s="205"/>
      <c r="AX17" s="205"/>
      <c r="AY17" s="205"/>
      <c r="AZ17" s="205"/>
      <c r="BA17" s="205"/>
      <c r="BB17" s="205"/>
      <c r="BC17" s="205"/>
      <c r="BD17" s="205"/>
      <c r="BE17" s="205"/>
      <c r="BF17" s="47"/>
      <c r="BG17" s="51"/>
      <c r="CJ17" s="5" t="s">
        <v>38</v>
      </c>
      <c r="CK17" s="6" t="s">
        <v>39</v>
      </c>
      <c r="CL17" s="8">
        <v>24.15</v>
      </c>
      <c r="CM17" s="4">
        <f t="shared" si="0"/>
        <v>346455.89999999997</v>
      </c>
    </row>
    <row r="18" spans="3:91" x14ac:dyDescent="0.25">
      <c r="C18" s="46"/>
      <c r="D18" s="47"/>
      <c r="E18" s="175"/>
      <c r="F18" s="175"/>
      <c r="G18" s="175"/>
      <c r="H18" s="175"/>
      <c r="I18" s="175"/>
      <c r="J18" s="175"/>
      <c r="K18" s="176"/>
      <c r="L18" s="176"/>
      <c r="M18" s="176"/>
      <c r="N18" s="176"/>
      <c r="O18" s="176"/>
      <c r="P18" s="176"/>
      <c r="Q18" s="176"/>
      <c r="R18" s="176"/>
      <c r="S18" s="176"/>
      <c r="T18" s="176"/>
      <c r="U18" s="176"/>
      <c r="V18" s="176"/>
      <c r="W18" s="176"/>
      <c r="X18" s="176"/>
      <c r="Y18" s="176"/>
      <c r="Z18" s="176"/>
      <c r="AA18" s="176"/>
      <c r="AB18" s="57"/>
      <c r="AC18" s="57"/>
      <c r="AD18" s="57"/>
      <c r="AE18" s="57"/>
      <c r="AF18" s="57"/>
      <c r="AG18" s="57"/>
      <c r="AH18" s="57"/>
      <c r="AI18" s="57"/>
      <c r="AJ18" s="57"/>
      <c r="AK18" s="176"/>
      <c r="AL18" s="176"/>
      <c r="AM18" s="175"/>
      <c r="AN18" s="175"/>
      <c r="AO18" s="175"/>
      <c r="AP18" s="59"/>
      <c r="AQ18" s="202" t="s">
        <v>317</v>
      </c>
      <c r="AR18" s="202"/>
      <c r="AS18" s="202"/>
      <c r="AT18" s="202"/>
      <c r="AU18" s="58" t="s">
        <v>11</v>
      </c>
      <c r="AV18" s="205">
        <f>AV17/AV4</f>
        <v>322.89845014561899</v>
      </c>
      <c r="AW18" s="205"/>
      <c r="AX18" s="205"/>
      <c r="AY18" s="205"/>
      <c r="AZ18" s="205"/>
      <c r="BA18" s="205"/>
      <c r="BB18" s="205"/>
      <c r="BC18" s="205"/>
      <c r="BD18" s="205"/>
      <c r="BE18" s="205"/>
      <c r="BF18" s="47"/>
      <c r="BG18" s="51"/>
      <c r="CJ18" s="5" t="s">
        <v>7</v>
      </c>
      <c r="CK18" s="6" t="s">
        <v>40</v>
      </c>
      <c r="CL18" s="7">
        <v>8.48</v>
      </c>
      <c r="CM18" s="4">
        <f t="shared" si="0"/>
        <v>121654.08</v>
      </c>
    </row>
    <row r="19" spans="3:91" x14ac:dyDescent="0.25">
      <c r="C19" s="46"/>
      <c r="D19" s="47"/>
      <c r="E19" s="175"/>
      <c r="F19" s="175"/>
      <c r="G19" s="175"/>
      <c r="H19" s="175"/>
      <c r="I19" s="175"/>
      <c r="J19" s="175"/>
      <c r="K19" s="176"/>
      <c r="L19" s="176"/>
      <c r="M19" s="176"/>
      <c r="N19" s="176"/>
      <c r="O19" s="176"/>
      <c r="P19" s="176"/>
      <c r="Q19" s="176"/>
      <c r="R19" s="176"/>
      <c r="S19" s="176"/>
      <c r="T19" s="176"/>
      <c r="U19" s="176"/>
      <c r="V19" s="176"/>
      <c r="W19" s="176"/>
      <c r="X19" s="176"/>
      <c r="Y19" s="176"/>
      <c r="Z19" s="176"/>
      <c r="AA19" s="176"/>
      <c r="AB19" s="57"/>
      <c r="AC19" s="57"/>
      <c r="AD19" s="57"/>
      <c r="AE19" s="57"/>
      <c r="AF19" s="57"/>
      <c r="AG19" s="57"/>
      <c r="AH19" s="57"/>
      <c r="AI19" s="57"/>
      <c r="AJ19" s="57"/>
      <c r="AK19" s="176"/>
      <c r="AL19" s="176"/>
      <c r="AM19" s="175"/>
      <c r="AN19" s="175"/>
      <c r="AO19" s="175"/>
      <c r="AP19" s="175"/>
      <c r="AQ19" s="175"/>
      <c r="AR19" s="175"/>
      <c r="AS19" s="47"/>
      <c r="AT19" s="47"/>
      <c r="AU19" s="47"/>
      <c r="AV19" s="175"/>
      <c r="AW19" s="175"/>
      <c r="AX19" s="175"/>
      <c r="AY19" s="175"/>
      <c r="AZ19" s="175"/>
      <c r="BA19" s="175"/>
      <c r="BB19" s="175"/>
      <c r="BC19" s="175"/>
      <c r="BD19" s="175"/>
      <c r="BE19" s="175"/>
      <c r="BF19" s="47"/>
      <c r="BG19" s="51"/>
      <c r="CJ19" s="5" t="s">
        <v>41</v>
      </c>
      <c r="CK19" s="6" t="s">
        <v>42</v>
      </c>
      <c r="CL19" s="7">
        <v>7.27</v>
      </c>
      <c r="CM19" s="4">
        <f t="shared" si="0"/>
        <v>104295.42</v>
      </c>
    </row>
    <row r="20" spans="3:91" ht="17.25" thickBot="1" x14ac:dyDescent="0.3">
      <c r="C20" s="60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62"/>
      <c r="CJ20" s="5" t="s">
        <v>43</v>
      </c>
      <c r="CK20" s="6" t="s">
        <v>44</v>
      </c>
      <c r="CL20" s="7">
        <v>7.63</v>
      </c>
      <c r="CM20" s="4">
        <f t="shared" si="0"/>
        <v>109459.98</v>
      </c>
    </row>
    <row r="21" spans="3:91" x14ac:dyDescent="0.25">
      <c r="CJ21" s="5" t="s">
        <v>45</v>
      </c>
      <c r="CK21" s="6" t="s">
        <v>46</v>
      </c>
      <c r="CL21" s="7">
        <v>9.5583270598076133</v>
      </c>
      <c r="CM21" s="4">
        <f t="shared" si="0"/>
        <v>137123.76</v>
      </c>
    </row>
    <row r="22" spans="3:91" ht="17.25" thickBot="1" x14ac:dyDescent="0.3">
      <c r="CJ22" s="5" t="s">
        <v>47</v>
      </c>
      <c r="CK22" s="6" t="s">
        <v>48</v>
      </c>
      <c r="CL22" s="7">
        <v>6.66</v>
      </c>
      <c r="CM22" s="4">
        <f t="shared" si="0"/>
        <v>95544.36</v>
      </c>
    </row>
    <row r="23" spans="3:91" x14ac:dyDescent="0.25">
      <c r="C23" s="43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44"/>
      <c r="AN23" s="44"/>
      <c r="AO23" s="44"/>
      <c r="AP23" s="44"/>
      <c r="AQ23" s="44"/>
      <c r="AR23" s="44"/>
      <c r="AS23" s="44"/>
      <c r="AT23" s="44"/>
      <c r="AU23" s="44"/>
      <c r="AV23" s="44"/>
      <c r="AW23" s="44"/>
      <c r="AX23" s="44"/>
      <c r="AY23" s="44"/>
      <c r="AZ23" s="44"/>
      <c r="BA23" s="44"/>
      <c r="BB23" s="44"/>
      <c r="BC23" s="44"/>
      <c r="BD23" s="44"/>
      <c r="BE23" s="44"/>
      <c r="BF23" s="44"/>
      <c r="BG23" s="45"/>
      <c r="CJ23" s="5" t="s">
        <v>49</v>
      </c>
      <c r="CK23" s="9" t="s">
        <v>50</v>
      </c>
      <c r="CL23" s="7">
        <v>12.14</v>
      </c>
      <c r="CM23" s="4">
        <f t="shared" si="0"/>
        <v>174160.44</v>
      </c>
    </row>
    <row r="24" spans="3:91" x14ac:dyDescent="0.25">
      <c r="C24" s="46"/>
      <c r="D24" s="47"/>
      <c r="E24" s="196" t="s">
        <v>0</v>
      </c>
      <c r="F24" s="196"/>
      <c r="G24" s="196"/>
      <c r="H24" s="196"/>
      <c r="I24" s="196"/>
      <c r="J24" s="186" t="s">
        <v>11</v>
      </c>
      <c r="K24" s="196" t="s">
        <v>326</v>
      </c>
      <c r="L24" s="196"/>
      <c r="M24" s="196"/>
      <c r="N24" s="196"/>
      <c r="O24" s="196"/>
      <c r="P24" s="196"/>
      <c r="Q24" s="196"/>
      <c r="R24" s="196"/>
      <c r="S24" s="196"/>
      <c r="T24" s="196"/>
      <c r="U24" s="196"/>
      <c r="V24" s="186"/>
      <c r="W24" s="186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186"/>
      <c r="AI24" s="50"/>
      <c r="AJ24" s="50"/>
      <c r="AK24" s="50"/>
      <c r="AL24" s="50"/>
      <c r="AM24" s="196" t="s">
        <v>3</v>
      </c>
      <c r="AN24" s="196"/>
      <c r="AO24" s="196"/>
      <c r="AP24" s="196"/>
      <c r="AQ24" s="196"/>
      <c r="AR24" s="196"/>
      <c r="AS24" s="196"/>
      <c r="AT24" s="196"/>
      <c r="AU24" s="186" t="s">
        <v>11</v>
      </c>
      <c r="AV24" s="197">
        <v>579.79999999999995</v>
      </c>
      <c r="AW24" s="197"/>
      <c r="AX24" s="197"/>
      <c r="AY24" s="197"/>
      <c r="AZ24" s="186" t="s">
        <v>319</v>
      </c>
      <c r="BA24" s="186"/>
      <c r="BB24" s="186"/>
      <c r="BC24" s="186"/>
      <c r="BD24" s="186"/>
      <c r="BE24" s="186"/>
      <c r="BF24" s="47"/>
      <c r="BG24" s="51"/>
      <c r="CJ24" s="5" t="s">
        <v>51</v>
      </c>
      <c r="CK24" s="6" t="s">
        <v>52</v>
      </c>
      <c r="CL24" s="8">
        <v>16.57</v>
      </c>
      <c r="CM24" s="4">
        <f t="shared" si="0"/>
        <v>237713.22</v>
      </c>
    </row>
    <row r="25" spans="3:91" x14ac:dyDescent="0.25">
      <c r="C25" s="46"/>
      <c r="D25" s="47"/>
      <c r="E25" s="196" t="s">
        <v>322</v>
      </c>
      <c r="F25" s="196"/>
      <c r="G25" s="196"/>
      <c r="H25" s="196"/>
      <c r="I25" s="196"/>
      <c r="J25" s="186" t="s">
        <v>11</v>
      </c>
      <c r="K25" s="196" t="s">
        <v>736</v>
      </c>
      <c r="L25" s="196"/>
      <c r="M25" s="196"/>
      <c r="N25" s="196"/>
      <c r="O25" s="196"/>
      <c r="P25" s="196"/>
      <c r="Q25" s="196"/>
      <c r="R25" s="196"/>
      <c r="S25" s="196"/>
      <c r="T25" s="196"/>
      <c r="U25" s="196"/>
      <c r="V25" s="196"/>
      <c r="W25" s="186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186"/>
      <c r="AI25" s="50"/>
      <c r="AJ25" s="50"/>
      <c r="AK25" s="50"/>
      <c r="AL25" s="50"/>
      <c r="AM25" s="196" t="s">
        <v>4</v>
      </c>
      <c r="AN25" s="196"/>
      <c r="AO25" s="196"/>
      <c r="AP25" s="196"/>
      <c r="AQ25" s="196"/>
      <c r="AR25" s="196"/>
      <c r="AS25" s="196"/>
      <c r="AT25" s="196"/>
      <c r="AU25" s="186" t="s">
        <v>11</v>
      </c>
      <c r="AV25" s="196">
        <v>2100</v>
      </c>
      <c r="AW25" s="196"/>
      <c r="AX25" s="196"/>
      <c r="AY25" s="196"/>
      <c r="AZ25" s="186" t="s">
        <v>320</v>
      </c>
      <c r="BA25" s="186"/>
      <c r="BB25" s="186"/>
      <c r="BC25" s="186"/>
      <c r="BD25" s="186"/>
      <c r="BE25" s="186"/>
      <c r="BF25" s="47"/>
      <c r="BG25" s="51"/>
      <c r="CJ25" s="5"/>
      <c r="CK25" s="6"/>
      <c r="CL25" s="8"/>
      <c r="CM25" s="4"/>
    </row>
    <row r="26" spans="3:91" x14ac:dyDescent="0.25">
      <c r="C26" s="46"/>
      <c r="D26" s="47"/>
      <c r="E26" s="196" t="s">
        <v>1</v>
      </c>
      <c r="F26" s="196"/>
      <c r="G26" s="196"/>
      <c r="H26" s="196"/>
      <c r="I26" s="196"/>
      <c r="J26" s="186" t="s">
        <v>11</v>
      </c>
      <c r="K26" s="196" t="s">
        <v>363</v>
      </c>
      <c r="L26" s="196"/>
      <c r="M26" s="196"/>
      <c r="N26" s="196"/>
      <c r="O26" s="196"/>
      <c r="P26" s="196"/>
      <c r="Q26" s="196"/>
      <c r="R26" s="196"/>
      <c r="S26" s="196"/>
      <c r="T26" s="196"/>
      <c r="U26" s="196"/>
      <c r="V26" s="186"/>
      <c r="W26" s="186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186"/>
      <c r="AI26" s="50"/>
      <c r="AJ26" s="50"/>
      <c r="AK26" s="50"/>
      <c r="AL26" s="50"/>
      <c r="AM26" s="196"/>
      <c r="AN26" s="196"/>
      <c r="AO26" s="196"/>
      <c r="AP26" s="196"/>
      <c r="AQ26" s="196"/>
      <c r="AR26" s="196"/>
      <c r="AS26" s="196"/>
      <c r="AT26" s="196"/>
      <c r="AU26" s="186"/>
      <c r="AV26" s="198"/>
      <c r="AW26" s="198"/>
      <c r="AX26" s="198"/>
      <c r="AY26" s="198"/>
      <c r="AZ26" s="186"/>
      <c r="BA26" s="186"/>
      <c r="BB26" s="186"/>
      <c r="BC26" s="186"/>
      <c r="BD26" s="186"/>
      <c r="BE26" s="186"/>
      <c r="BF26" s="47"/>
      <c r="BG26" s="51"/>
      <c r="CJ26" s="5" t="s">
        <v>53</v>
      </c>
      <c r="CK26" s="9" t="s">
        <v>54</v>
      </c>
      <c r="CL26" s="7">
        <v>24.42</v>
      </c>
      <c r="CM26" s="4">
        <f t="shared" si="0"/>
        <v>350329.32</v>
      </c>
    </row>
    <row r="27" spans="3:91" x14ac:dyDescent="0.25">
      <c r="C27" s="46"/>
      <c r="D27" s="47"/>
      <c r="E27" s="196" t="s">
        <v>2</v>
      </c>
      <c r="F27" s="196"/>
      <c r="G27" s="196"/>
      <c r="H27" s="196"/>
      <c r="I27" s="196"/>
      <c r="J27" s="186" t="s">
        <v>11</v>
      </c>
      <c r="K27" s="196" t="s">
        <v>417</v>
      </c>
      <c r="L27" s="196"/>
      <c r="M27" s="196"/>
      <c r="N27" s="196"/>
      <c r="O27" s="196"/>
      <c r="P27" s="196"/>
      <c r="Q27" s="196"/>
      <c r="R27" s="196"/>
      <c r="S27" s="196"/>
      <c r="T27" s="196"/>
      <c r="U27" s="196"/>
      <c r="V27" s="186"/>
      <c r="W27" s="186"/>
      <c r="X27" s="186"/>
      <c r="Y27" s="186"/>
      <c r="Z27" s="186"/>
      <c r="AA27" s="186"/>
      <c r="AB27" s="186"/>
      <c r="AC27" s="186"/>
      <c r="AD27" s="186"/>
      <c r="AE27" s="186"/>
      <c r="AF27" s="186"/>
      <c r="AG27" s="186"/>
      <c r="AH27" s="186"/>
      <c r="AI27" s="186"/>
      <c r="AJ27" s="186"/>
      <c r="AK27" s="186"/>
      <c r="AL27" s="186"/>
      <c r="AM27" s="196"/>
      <c r="AN27" s="196"/>
      <c r="AO27" s="196"/>
      <c r="AP27" s="196"/>
      <c r="AQ27" s="196"/>
      <c r="AR27" s="196"/>
      <c r="AS27" s="196"/>
      <c r="AT27" s="196"/>
      <c r="AU27" s="186"/>
      <c r="AV27" s="186"/>
      <c r="AW27" s="186"/>
      <c r="AX27" s="186"/>
      <c r="AY27" s="186"/>
      <c r="AZ27" s="186"/>
      <c r="BA27" s="186"/>
      <c r="BB27" s="186"/>
      <c r="BC27" s="186"/>
      <c r="BD27" s="186"/>
      <c r="BE27" s="186"/>
      <c r="BF27" s="47"/>
      <c r="BG27" s="51"/>
      <c r="CJ27" s="5" t="s">
        <v>55</v>
      </c>
      <c r="CK27" s="6" t="s">
        <v>56</v>
      </c>
      <c r="CL27" s="8">
        <v>19.260000000000002</v>
      </c>
      <c r="CM27" s="4">
        <f t="shared" si="0"/>
        <v>276303.96000000002</v>
      </c>
    </row>
    <row r="28" spans="3:91" x14ac:dyDescent="0.25">
      <c r="C28" s="46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  <c r="AU28" s="47"/>
      <c r="AV28" s="47"/>
      <c r="AW28" s="47"/>
      <c r="AX28" s="47"/>
      <c r="AY28" s="47"/>
      <c r="AZ28" s="47"/>
      <c r="BA28" s="47"/>
      <c r="BB28" s="47"/>
      <c r="BC28" s="47"/>
      <c r="BD28" s="47"/>
      <c r="BE28" s="47"/>
      <c r="BF28" s="47"/>
      <c r="BG28" s="51"/>
      <c r="CJ28" s="5" t="s">
        <v>57</v>
      </c>
      <c r="CK28" s="6" t="s">
        <v>58</v>
      </c>
      <c r="CL28" s="8">
        <v>16.22</v>
      </c>
      <c r="CM28" s="4">
        <f t="shared" si="0"/>
        <v>232692.12</v>
      </c>
    </row>
    <row r="29" spans="3:91" x14ac:dyDescent="0.25">
      <c r="C29" s="46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  <c r="AU29" s="47"/>
      <c r="AV29" s="47"/>
      <c r="AW29" s="47"/>
      <c r="AX29" s="47"/>
      <c r="AY29" s="47"/>
      <c r="AZ29" s="47"/>
      <c r="BA29" s="47"/>
      <c r="BB29" s="47"/>
      <c r="BC29" s="47"/>
      <c r="BD29" s="47"/>
      <c r="BE29" s="47"/>
      <c r="BF29" s="47"/>
      <c r="BG29" s="51"/>
      <c r="CJ29" s="5" t="s">
        <v>59</v>
      </c>
      <c r="CK29" s="6" t="s">
        <v>60</v>
      </c>
      <c r="CL29" s="8">
        <v>21.41</v>
      </c>
      <c r="CM29" s="4">
        <f t="shared" si="0"/>
        <v>307147.86</v>
      </c>
    </row>
    <row r="30" spans="3:91" x14ac:dyDescent="0.25">
      <c r="C30" s="46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  <c r="AU30" s="47"/>
      <c r="AV30" s="47"/>
      <c r="AW30" s="47"/>
      <c r="AX30" s="47"/>
      <c r="AY30" s="47"/>
      <c r="AZ30" s="47"/>
      <c r="BA30" s="47"/>
      <c r="BB30" s="47"/>
      <c r="BC30" s="47"/>
      <c r="BD30" s="47"/>
      <c r="BE30" s="47"/>
      <c r="BF30" s="47"/>
      <c r="BG30" s="51"/>
      <c r="CJ30" s="5" t="s">
        <v>61</v>
      </c>
      <c r="CK30" s="6" t="s">
        <v>62</v>
      </c>
      <c r="CL30" s="7">
        <v>17.59</v>
      </c>
      <c r="CM30" s="4">
        <f t="shared" si="0"/>
        <v>252346.13999999998</v>
      </c>
    </row>
    <row r="31" spans="3:91" x14ac:dyDescent="0.25">
      <c r="C31" s="46"/>
      <c r="D31" s="47"/>
      <c r="E31" s="208" t="s">
        <v>6</v>
      </c>
      <c r="F31" s="209"/>
      <c r="G31" s="209"/>
      <c r="H31" s="209"/>
      <c r="I31" s="209"/>
      <c r="J31" s="209"/>
      <c r="K31" s="210" t="str">
        <f>VLOOKUP(E31,$CJ$1:$CM$1003,2,FALSE)</f>
        <v>NOVACRON RUBY S–3B</v>
      </c>
      <c r="L31" s="210"/>
      <c r="M31" s="210"/>
      <c r="N31" s="210"/>
      <c r="O31" s="210"/>
      <c r="P31" s="210"/>
      <c r="Q31" s="210"/>
      <c r="R31" s="210"/>
      <c r="S31" s="210"/>
      <c r="T31" s="210"/>
      <c r="U31" s="210"/>
      <c r="V31" s="210"/>
      <c r="W31" s="210"/>
      <c r="X31" s="210"/>
      <c r="Y31" s="210"/>
      <c r="Z31" s="210"/>
      <c r="AA31" s="178"/>
      <c r="AB31" s="211">
        <v>0.34</v>
      </c>
      <c r="AC31" s="211"/>
      <c r="AD31" s="211"/>
      <c r="AE31" s="211"/>
      <c r="AF31" s="211"/>
      <c r="AG31" s="211"/>
      <c r="AH31" s="211"/>
      <c r="AI31" s="211"/>
      <c r="AJ31" s="211"/>
      <c r="AK31" s="210" t="s">
        <v>315</v>
      </c>
      <c r="AL31" s="210"/>
      <c r="AM31" s="212">
        <v>197.13</v>
      </c>
      <c r="AN31" s="212"/>
      <c r="AO31" s="212"/>
      <c r="AP31" s="212"/>
      <c r="AQ31" s="212"/>
      <c r="AR31" s="212"/>
      <c r="AS31" s="52" t="s">
        <v>316</v>
      </c>
      <c r="AT31" s="52"/>
      <c r="AU31" s="213">
        <f>(AM31*VLOOKUP(E31,$CJ$1:$CM$1003,4,FALSE))/1000</f>
        <v>23783.7069018</v>
      </c>
      <c r="AV31" s="213"/>
      <c r="AW31" s="213"/>
      <c r="AX31" s="213"/>
      <c r="AY31" s="213"/>
      <c r="AZ31" s="213"/>
      <c r="BA31" s="213"/>
      <c r="BB31" s="213"/>
      <c r="BC31" s="213"/>
      <c r="BD31" s="213"/>
      <c r="BE31" s="214"/>
      <c r="BF31" s="47"/>
      <c r="BG31" s="51"/>
      <c r="CJ31" s="5" t="s">
        <v>63</v>
      </c>
      <c r="CK31" s="6" t="s">
        <v>64</v>
      </c>
      <c r="CL31" s="7">
        <v>8.936572563780846</v>
      </c>
      <c r="CM31" s="4">
        <f t="shared" si="0"/>
        <v>128204.07000000002</v>
      </c>
    </row>
    <row r="32" spans="3:91" x14ac:dyDescent="0.25">
      <c r="C32" s="46"/>
      <c r="D32" s="47"/>
      <c r="E32" s="216" t="s">
        <v>8</v>
      </c>
      <c r="F32" s="217"/>
      <c r="G32" s="217"/>
      <c r="H32" s="217"/>
      <c r="I32" s="217"/>
      <c r="J32" s="217"/>
      <c r="K32" s="218" t="str">
        <f t="shared" ref="K32:K34" si="3">VLOOKUP(E32,$CJ$1:$CM$1003,2,FALSE)</f>
        <v>FIMBIL EAS 40 NEW</v>
      </c>
      <c r="L32" s="218"/>
      <c r="M32" s="218"/>
      <c r="N32" s="218"/>
      <c r="O32" s="218"/>
      <c r="P32" s="218"/>
      <c r="Q32" s="218"/>
      <c r="R32" s="218"/>
      <c r="S32" s="218"/>
      <c r="T32" s="218"/>
      <c r="U32" s="218"/>
      <c r="V32" s="218"/>
      <c r="W32" s="218"/>
      <c r="X32" s="218"/>
      <c r="Y32" s="218"/>
      <c r="Z32" s="218"/>
      <c r="AA32" s="180"/>
      <c r="AB32" s="219">
        <v>2</v>
      </c>
      <c r="AC32" s="219"/>
      <c r="AD32" s="219"/>
      <c r="AE32" s="219"/>
      <c r="AF32" s="219"/>
      <c r="AG32" s="219"/>
      <c r="AH32" s="219"/>
      <c r="AI32" s="219"/>
      <c r="AJ32" s="219"/>
      <c r="AK32" s="218" t="s">
        <v>315</v>
      </c>
      <c r="AL32" s="218"/>
      <c r="AM32" s="248">
        <v>1159.6099999999999</v>
      </c>
      <c r="AN32" s="248"/>
      <c r="AO32" s="248"/>
      <c r="AP32" s="248"/>
      <c r="AQ32" s="248"/>
      <c r="AR32" s="248"/>
      <c r="AS32" s="55" t="s">
        <v>316</v>
      </c>
      <c r="AT32" s="55"/>
      <c r="AU32" s="221">
        <f t="shared" ref="AU32:AU33" si="4">(AM32*VLOOKUP(E32,$CJ$1:$CM$1003,4,FALSE))/1000</f>
        <v>23920.597425399996</v>
      </c>
      <c r="AV32" s="221"/>
      <c r="AW32" s="221"/>
      <c r="AX32" s="221"/>
      <c r="AY32" s="221"/>
      <c r="AZ32" s="221"/>
      <c r="BA32" s="221"/>
      <c r="BB32" s="221"/>
      <c r="BC32" s="221"/>
      <c r="BD32" s="221"/>
      <c r="BE32" s="222"/>
      <c r="BF32" s="47"/>
      <c r="BG32" s="51"/>
      <c r="CJ32" s="5" t="s">
        <v>65</v>
      </c>
      <c r="CK32" s="6" t="s">
        <v>66</v>
      </c>
      <c r="CL32" s="7">
        <v>8.3867837724801344</v>
      </c>
      <c r="CM32" s="4">
        <f t="shared" si="0"/>
        <v>120316.8</v>
      </c>
    </row>
    <row r="33" spans="3:91" x14ac:dyDescent="0.25">
      <c r="C33" s="46"/>
      <c r="D33" s="47"/>
      <c r="E33" s="200" t="s">
        <v>9</v>
      </c>
      <c r="F33" s="201"/>
      <c r="G33" s="201"/>
      <c r="H33" s="201"/>
      <c r="I33" s="201"/>
      <c r="J33" s="201"/>
      <c r="K33" s="210" t="str">
        <f t="shared" si="3"/>
        <v>SODIUM SULFATE</v>
      </c>
      <c r="L33" s="210"/>
      <c r="M33" s="210"/>
      <c r="N33" s="210"/>
      <c r="O33" s="210"/>
      <c r="P33" s="210"/>
      <c r="Q33" s="210"/>
      <c r="R33" s="210"/>
      <c r="S33" s="210"/>
      <c r="T33" s="210"/>
      <c r="U33" s="210"/>
      <c r="V33" s="210"/>
      <c r="W33" s="210"/>
      <c r="X33" s="210"/>
      <c r="Y33" s="210"/>
      <c r="Z33" s="210"/>
      <c r="AA33" s="176"/>
      <c r="AB33" s="203">
        <v>200</v>
      </c>
      <c r="AC33" s="203"/>
      <c r="AD33" s="203"/>
      <c r="AE33" s="203"/>
      <c r="AF33" s="203"/>
      <c r="AG33" s="203"/>
      <c r="AH33" s="203"/>
      <c r="AI33" s="203"/>
      <c r="AJ33" s="203"/>
      <c r="AK33" s="202" t="s">
        <v>315</v>
      </c>
      <c r="AL33" s="202"/>
      <c r="AM33" s="204">
        <v>115960.81</v>
      </c>
      <c r="AN33" s="204"/>
      <c r="AO33" s="204"/>
      <c r="AP33" s="204"/>
      <c r="AQ33" s="204"/>
      <c r="AR33" s="204"/>
      <c r="AS33" s="47" t="s">
        <v>316</v>
      </c>
      <c r="AT33" s="47"/>
      <c r="AU33" s="205">
        <f t="shared" si="4"/>
        <v>276740.47306499997</v>
      </c>
      <c r="AV33" s="205"/>
      <c r="AW33" s="205"/>
      <c r="AX33" s="205"/>
      <c r="AY33" s="205"/>
      <c r="AZ33" s="205"/>
      <c r="BA33" s="205"/>
      <c r="BB33" s="205"/>
      <c r="BC33" s="205"/>
      <c r="BD33" s="205"/>
      <c r="BE33" s="206"/>
      <c r="BF33" s="47"/>
      <c r="BG33" s="51"/>
      <c r="CJ33" s="5" t="s">
        <v>67</v>
      </c>
      <c r="CK33" s="6" t="s">
        <v>68</v>
      </c>
      <c r="CL33" s="8">
        <v>7.34</v>
      </c>
      <c r="CM33" s="4">
        <f t="shared" si="0"/>
        <v>105299.64</v>
      </c>
    </row>
    <row r="34" spans="3:91" x14ac:dyDescent="0.25">
      <c r="C34" s="46"/>
      <c r="D34" s="47"/>
      <c r="E34" s="223" t="s">
        <v>10</v>
      </c>
      <c r="F34" s="224"/>
      <c r="G34" s="224"/>
      <c r="H34" s="224"/>
      <c r="I34" s="224"/>
      <c r="J34" s="224"/>
      <c r="K34" s="225" t="str">
        <f t="shared" si="3"/>
        <v>SODA ASH</v>
      </c>
      <c r="L34" s="225"/>
      <c r="M34" s="225"/>
      <c r="N34" s="225"/>
      <c r="O34" s="225"/>
      <c r="P34" s="225"/>
      <c r="Q34" s="225"/>
      <c r="R34" s="225"/>
      <c r="S34" s="225"/>
      <c r="T34" s="225"/>
      <c r="U34" s="225"/>
      <c r="V34" s="225"/>
      <c r="W34" s="225"/>
      <c r="X34" s="225"/>
      <c r="Y34" s="225"/>
      <c r="Z34" s="225"/>
      <c r="AA34" s="181"/>
      <c r="AB34" s="226">
        <v>30</v>
      </c>
      <c r="AC34" s="226"/>
      <c r="AD34" s="226"/>
      <c r="AE34" s="226"/>
      <c r="AF34" s="226"/>
      <c r="AG34" s="226"/>
      <c r="AH34" s="226"/>
      <c r="AI34" s="226"/>
      <c r="AJ34" s="226"/>
      <c r="AK34" s="225" t="s">
        <v>315</v>
      </c>
      <c r="AL34" s="225"/>
      <c r="AM34" s="227">
        <v>17394.12</v>
      </c>
      <c r="AN34" s="227"/>
      <c r="AO34" s="227"/>
      <c r="AP34" s="227"/>
      <c r="AQ34" s="227"/>
      <c r="AR34" s="227"/>
      <c r="AS34" s="54" t="s">
        <v>316</v>
      </c>
      <c r="AT34" s="54"/>
      <c r="AU34" s="228">
        <f>(AM34*VLOOKUP(E34,$CJ$1:$CM$1003,4,FALSE))/1000</f>
        <v>154459.7856</v>
      </c>
      <c r="AV34" s="228"/>
      <c r="AW34" s="228"/>
      <c r="AX34" s="228"/>
      <c r="AY34" s="228"/>
      <c r="AZ34" s="228"/>
      <c r="BA34" s="228"/>
      <c r="BB34" s="228"/>
      <c r="BC34" s="228"/>
      <c r="BD34" s="228"/>
      <c r="BE34" s="229"/>
      <c r="BF34" s="47"/>
      <c r="BG34" s="51"/>
      <c r="CJ34" s="5" t="s">
        <v>69</v>
      </c>
      <c r="CK34" s="6" t="s">
        <v>70</v>
      </c>
      <c r="CL34" s="8">
        <v>13.47</v>
      </c>
      <c r="CM34" s="4">
        <f t="shared" si="0"/>
        <v>193240.62</v>
      </c>
    </row>
    <row r="35" spans="3:91" x14ac:dyDescent="0.25">
      <c r="C35" s="46"/>
      <c r="D35" s="47"/>
      <c r="E35" s="175"/>
      <c r="F35" s="175"/>
      <c r="G35" s="175"/>
      <c r="H35" s="175"/>
      <c r="I35" s="175"/>
      <c r="J35" s="175"/>
      <c r="K35" s="176"/>
      <c r="L35" s="176"/>
      <c r="M35" s="176"/>
      <c r="N35" s="176"/>
      <c r="O35" s="176"/>
      <c r="P35" s="176"/>
      <c r="Q35" s="176"/>
      <c r="R35" s="176"/>
      <c r="S35" s="176"/>
      <c r="T35" s="176"/>
      <c r="U35" s="176"/>
      <c r="V35" s="176"/>
      <c r="W35" s="176"/>
      <c r="X35" s="176"/>
      <c r="Y35" s="176"/>
      <c r="Z35" s="176"/>
      <c r="AA35" s="176"/>
      <c r="AB35" s="57"/>
      <c r="AC35" s="57"/>
      <c r="AD35" s="57"/>
      <c r="AE35" s="57"/>
      <c r="AF35" s="57"/>
      <c r="AG35" s="57"/>
      <c r="AH35" s="57"/>
      <c r="AI35" s="57"/>
      <c r="AJ35" s="57"/>
      <c r="AK35" s="176"/>
      <c r="AL35" s="176"/>
      <c r="AM35" s="175"/>
      <c r="AN35" s="175"/>
      <c r="AO35" s="175"/>
      <c r="AP35" s="175"/>
      <c r="AQ35" s="175"/>
      <c r="AR35" s="175"/>
      <c r="AS35" s="47"/>
      <c r="AT35" s="47"/>
      <c r="AU35" s="58"/>
      <c r="AV35" s="58"/>
      <c r="AW35" s="58"/>
      <c r="AX35" s="58"/>
      <c r="AY35" s="58"/>
      <c r="AZ35" s="58"/>
      <c r="BA35" s="58"/>
      <c r="BB35" s="58"/>
      <c r="BC35" s="58"/>
      <c r="BD35" s="58"/>
      <c r="BE35" s="58"/>
      <c r="BF35" s="47"/>
      <c r="BG35" s="51"/>
      <c r="CJ35" s="10" t="s">
        <v>71</v>
      </c>
      <c r="CK35" s="6" t="s">
        <v>72</v>
      </c>
      <c r="CL35" s="7">
        <v>6.66</v>
      </c>
      <c r="CM35" s="4">
        <f t="shared" si="0"/>
        <v>95544.36</v>
      </c>
    </row>
    <row r="36" spans="3:91" x14ac:dyDescent="0.25">
      <c r="C36" s="46"/>
      <c r="D36" s="47"/>
      <c r="E36" s="175"/>
      <c r="F36" s="175"/>
      <c r="G36" s="175"/>
      <c r="H36" s="175"/>
      <c r="I36" s="175"/>
      <c r="J36" s="175"/>
      <c r="K36" s="176"/>
      <c r="L36" s="176"/>
      <c r="M36" s="176"/>
      <c r="N36" s="176"/>
      <c r="O36" s="176"/>
      <c r="P36" s="176"/>
      <c r="Q36" s="176"/>
      <c r="R36" s="176"/>
      <c r="S36" s="176"/>
      <c r="T36" s="176"/>
      <c r="U36" s="176"/>
      <c r="V36" s="176"/>
      <c r="W36" s="176"/>
      <c r="X36" s="176"/>
      <c r="Y36" s="176"/>
      <c r="Z36" s="176"/>
      <c r="AA36" s="176"/>
      <c r="AB36" s="57"/>
      <c r="AC36" s="57"/>
      <c r="AD36" s="57"/>
      <c r="AE36" s="57"/>
      <c r="AF36" s="57"/>
      <c r="AG36" s="57"/>
      <c r="AH36" s="57"/>
      <c r="AI36" s="57"/>
      <c r="AJ36" s="57"/>
      <c r="AK36" s="176"/>
      <c r="AL36" s="176"/>
      <c r="AM36" s="175"/>
      <c r="AN36" s="175"/>
      <c r="AO36" s="175"/>
      <c r="AP36" s="59"/>
      <c r="AQ36" s="230" t="s">
        <v>318</v>
      </c>
      <c r="AR36" s="230"/>
      <c r="AS36" s="230"/>
      <c r="AT36" s="230"/>
      <c r="AU36" s="58" t="s">
        <v>11</v>
      </c>
      <c r="AV36" s="205">
        <f>SUM(AU31:BE34)</f>
        <v>478904.56299219996</v>
      </c>
      <c r="AW36" s="205"/>
      <c r="AX36" s="205"/>
      <c r="AY36" s="205"/>
      <c r="AZ36" s="205"/>
      <c r="BA36" s="205"/>
      <c r="BB36" s="205"/>
      <c r="BC36" s="205"/>
      <c r="BD36" s="205"/>
      <c r="BE36" s="205"/>
      <c r="BF36" s="47"/>
      <c r="BG36" s="51"/>
      <c r="CJ36" s="10" t="s">
        <v>73</v>
      </c>
      <c r="CK36" s="6" t="s">
        <v>74</v>
      </c>
      <c r="CL36" s="7">
        <v>10.055604349644501</v>
      </c>
      <c r="CM36" s="4">
        <f t="shared" si="0"/>
        <v>144257.70000000001</v>
      </c>
    </row>
    <row r="37" spans="3:91" x14ac:dyDescent="0.25">
      <c r="C37" s="46"/>
      <c r="D37" s="47"/>
      <c r="E37" s="175"/>
      <c r="F37" s="175"/>
      <c r="G37" s="175"/>
      <c r="H37" s="175"/>
      <c r="I37" s="175"/>
      <c r="J37" s="175"/>
      <c r="K37" s="176"/>
      <c r="L37" s="176"/>
      <c r="M37" s="176"/>
      <c r="N37" s="176"/>
      <c r="O37" s="176"/>
      <c r="P37" s="176"/>
      <c r="Q37" s="176"/>
      <c r="R37" s="176"/>
      <c r="S37" s="176"/>
      <c r="T37" s="176"/>
      <c r="U37" s="176"/>
      <c r="V37" s="176"/>
      <c r="W37" s="176"/>
      <c r="X37" s="176"/>
      <c r="Y37" s="176"/>
      <c r="Z37" s="176"/>
      <c r="AA37" s="176"/>
      <c r="AB37" s="57"/>
      <c r="AC37" s="57"/>
      <c r="AD37" s="57"/>
      <c r="AE37" s="57"/>
      <c r="AF37" s="57"/>
      <c r="AG37" s="57"/>
      <c r="AH37" s="57"/>
      <c r="AI37" s="57"/>
      <c r="AJ37" s="57"/>
      <c r="AK37" s="176"/>
      <c r="AL37" s="176"/>
      <c r="AM37" s="175"/>
      <c r="AN37" s="175"/>
      <c r="AO37" s="175"/>
      <c r="AP37" s="59"/>
      <c r="AQ37" s="202" t="s">
        <v>317</v>
      </c>
      <c r="AR37" s="202"/>
      <c r="AS37" s="202"/>
      <c r="AT37" s="202"/>
      <c r="AU37" s="58" t="s">
        <v>11</v>
      </c>
      <c r="AV37" s="205">
        <f>AV36/AV25</f>
        <v>228.0497919010476</v>
      </c>
      <c r="AW37" s="205"/>
      <c r="AX37" s="205"/>
      <c r="AY37" s="205"/>
      <c r="AZ37" s="205"/>
      <c r="BA37" s="205"/>
      <c r="BB37" s="205"/>
      <c r="BC37" s="205"/>
      <c r="BD37" s="205"/>
      <c r="BE37" s="205"/>
      <c r="BF37" s="47"/>
      <c r="BG37" s="51"/>
      <c r="CJ37" s="10" t="s">
        <v>75</v>
      </c>
      <c r="CK37" s="11" t="s">
        <v>76</v>
      </c>
      <c r="CL37" s="7">
        <v>8.91</v>
      </c>
      <c r="CM37" s="4">
        <f t="shared" si="0"/>
        <v>127822.86</v>
      </c>
    </row>
    <row r="38" spans="3:91" x14ac:dyDescent="0.25">
      <c r="C38" s="46"/>
      <c r="D38" s="47"/>
      <c r="E38" s="175"/>
      <c r="F38" s="175"/>
      <c r="G38" s="175"/>
      <c r="H38" s="175"/>
      <c r="I38" s="175"/>
      <c r="J38" s="175"/>
      <c r="K38" s="176"/>
      <c r="L38" s="176"/>
      <c r="M38" s="176"/>
      <c r="N38" s="176"/>
      <c r="O38" s="176"/>
      <c r="P38" s="176"/>
      <c r="Q38" s="176"/>
      <c r="R38" s="176"/>
      <c r="S38" s="176"/>
      <c r="T38" s="176"/>
      <c r="U38" s="176"/>
      <c r="V38" s="176"/>
      <c r="W38" s="176"/>
      <c r="X38" s="176"/>
      <c r="Y38" s="176"/>
      <c r="Z38" s="176"/>
      <c r="AA38" s="176"/>
      <c r="AB38" s="57"/>
      <c r="AC38" s="57"/>
      <c r="AD38" s="57"/>
      <c r="AE38" s="57"/>
      <c r="AF38" s="57"/>
      <c r="AG38" s="57"/>
      <c r="AH38" s="57"/>
      <c r="AI38" s="57"/>
      <c r="AJ38" s="57"/>
      <c r="AK38" s="176"/>
      <c r="AL38" s="176"/>
      <c r="AM38" s="175"/>
      <c r="AN38" s="175"/>
      <c r="AO38" s="175"/>
      <c r="AP38" s="175"/>
      <c r="AQ38" s="175"/>
      <c r="AR38" s="175"/>
      <c r="AS38" s="47"/>
      <c r="AT38" s="47"/>
      <c r="AU38" s="47"/>
      <c r="AV38" s="175"/>
      <c r="AW38" s="175"/>
      <c r="AX38" s="175"/>
      <c r="AY38" s="175"/>
      <c r="AZ38" s="175"/>
      <c r="BA38" s="175"/>
      <c r="BB38" s="175"/>
      <c r="BC38" s="175"/>
      <c r="BD38" s="175"/>
      <c r="BE38" s="175"/>
      <c r="BF38" s="47"/>
      <c r="BG38" s="51"/>
      <c r="CJ38" s="10" t="s">
        <v>77</v>
      </c>
      <c r="CK38" s="11" t="s">
        <v>78</v>
      </c>
      <c r="CL38" s="8">
        <v>10.63</v>
      </c>
      <c r="CM38" s="4">
        <f t="shared" si="0"/>
        <v>152497.98000000001</v>
      </c>
    </row>
    <row r="39" spans="3:91" ht="17.25" thickBot="1" x14ac:dyDescent="0.3">
      <c r="C39" s="60"/>
      <c r="D39" s="61"/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  <c r="AU39" s="61"/>
      <c r="AV39" s="61"/>
      <c r="AW39" s="61"/>
      <c r="AX39" s="61"/>
      <c r="AY39" s="61"/>
      <c r="AZ39" s="61"/>
      <c r="BA39" s="61"/>
      <c r="BB39" s="61"/>
      <c r="BC39" s="61"/>
      <c r="BD39" s="61"/>
      <c r="BE39" s="61"/>
      <c r="BF39" s="61"/>
      <c r="BG39" s="62"/>
      <c r="CJ39" s="10" t="s">
        <v>79</v>
      </c>
      <c r="CK39" s="11" t="s">
        <v>80</v>
      </c>
      <c r="CL39" s="8">
        <v>19.899999999999999</v>
      </c>
      <c r="CM39" s="4">
        <f t="shared" si="0"/>
        <v>285485.39999999997</v>
      </c>
    </row>
    <row r="40" spans="3:91" x14ac:dyDescent="0.25">
      <c r="CJ40" s="10" t="s">
        <v>81</v>
      </c>
      <c r="CK40" s="11" t="s">
        <v>82</v>
      </c>
      <c r="CL40" s="8">
        <v>13.35</v>
      </c>
      <c r="CM40" s="4">
        <f t="shared" si="0"/>
        <v>191519.1</v>
      </c>
    </row>
    <row r="41" spans="3:91" ht="17.25" thickBot="1" x14ac:dyDescent="0.3">
      <c r="CJ41" s="10" t="s">
        <v>83</v>
      </c>
      <c r="CK41" s="11" t="s">
        <v>84</v>
      </c>
      <c r="CL41" s="8">
        <v>12.75</v>
      </c>
      <c r="CM41" s="4">
        <f t="shared" si="0"/>
        <v>182911.5</v>
      </c>
    </row>
    <row r="42" spans="3:91" x14ac:dyDescent="0.25">
      <c r="C42" s="43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  <c r="AH42" s="44"/>
      <c r="AI42" s="44"/>
      <c r="AJ42" s="44"/>
      <c r="AK42" s="44"/>
      <c r="AL42" s="44"/>
      <c r="AM42" s="44"/>
      <c r="AN42" s="44"/>
      <c r="AO42" s="44"/>
      <c r="AP42" s="44"/>
      <c r="AQ42" s="44"/>
      <c r="AR42" s="44"/>
      <c r="AS42" s="44"/>
      <c r="AT42" s="44"/>
      <c r="AU42" s="44"/>
      <c r="AV42" s="44"/>
      <c r="AW42" s="44"/>
      <c r="AX42" s="44"/>
      <c r="AY42" s="44"/>
      <c r="AZ42" s="44"/>
      <c r="BA42" s="44"/>
      <c r="BB42" s="44"/>
      <c r="BC42" s="44"/>
      <c r="BD42" s="44"/>
      <c r="BE42" s="44"/>
      <c r="BF42" s="44"/>
      <c r="BG42" s="45"/>
      <c r="CJ42" s="10" t="s">
        <v>85</v>
      </c>
      <c r="CK42" s="11" t="s">
        <v>86</v>
      </c>
      <c r="CL42" s="8">
        <v>28.05</v>
      </c>
      <c r="CM42" s="4">
        <f t="shared" si="0"/>
        <v>402405.3</v>
      </c>
    </row>
    <row r="43" spans="3:91" x14ac:dyDescent="0.25">
      <c r="C43" s="46"/>
      <c r="D43" s="47"/>
      <c r="E43" s="196" t="s">
        <v>0</v>
      </c>
      <c r="F43" s="196"/>
      <c r="G43" s="196"/>
      <c r="H43" s="196"/>
      <c r="I43" s="196"/>
      <c r="J43" s="186" t="s">
        <v>11</v>
      </c>
      <c r="K43" s="196" t="s">
        <v>328</v>
      </c>
      <c r="L43" s="196"/>
      <c r="M43" s="196"/>
      <c r="N43" s="196"/>
      <c r="O43" s="196"/>
      <c r="P43" s="196"/>
      <c r="Q43" s="196"/>
      <c r="R43" s="196"/>
      <c r="S43" s="196"/>
      <c r="T43" s="196"/>
      <c r="U43" s="196"/>
      <c r="V43" s="186"/>
      <c r="W43" s="186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186"/>
      <c r="AI43" s="50"/>
      <c r="AJ43" s="50"/>
      <c r="AK43" s="50"/>
      <c r="AL43" s="50"/>
      <c r="AM43" s="196" t="s">
        <v>3</v>
      </c>
      <c r="AN43" s="196"/>
      <c r="AO43" s="196"/>
      <c r="AP43" s="196"/>
      <c r="AQ43" s="196"/>
      <c r="AR43" s="196"/>
      <c r="AS43" s="196"/>
      <c r="AT43" s="196"/>
      <c r="AU43" s="186" t="s">
        <v>11</v>
      </c>
      <c r="AV43" s="197">
        <v>579.79999999999995</v>
      </c>
      <c r="AW43" s="197"/>
      <c r="AX43" s="197"/>
      <c r="AY43" s="197"/>
      <c r="AZ43" s="186" t="s">
        <v>319</v>
      </c>
      <c r="BA43" s="186"/>
      <c r="BB43" s="186"/>
      <c r="BC43" s="186"/>
      <c r="BD43" s="186"/>
      <c r="BE43" s="186"/>
      <c r="BF43" s="47"/>
      <c r="BG43" s="51"/>
      <c r="CJ43" s="10" t="s">
        <v>87</v>
      </c>
      <c r="CK43" s="11" t="s">
        <v>88</v>
      </c>
      <c r="CL43" s="8">
        <v>27.2</v>
      </c>
      <c r="CM43" s="4">
        <f t="shared" si="0"/>
        <v>390211.2</v>
      </c>
    </row>
    <row r="44" spans="3:91" x14ac:dyDescent="0.25">
      <c r="C44" s="46"/>
      <c r="D44" s="47"/>
      <c r="E44" s="196" t="s">
        <v>322</v>
      </c>
      <c r="F44" s="196"/>
      <c r="G44" s="196"/>
      <c r="H44" s="196"/>
      <c r="I44" s="196"/>
      <c r="J44" s="186" t="s">
        <v>11</v>
      </c>
      <c r="K44" s="196" t="s">
        <v>737</v>
      </c>
      <c r="L44" s="196"/>
      <c r="M44" s="196"/>
      <c r="N44" s="196"/>
      <c r="O44" s="196"/>
      <c r="P44" s="196"/>
      <c r="Q44" s="196"/>
      <c r="R44" s="196"/>
      <c r="S44" s="196"/>
      <c r="T44" s="196"/>
      <c r="U44" s="196"/>
      <c r="V44" s="196"/>
      <c r="W44" s="186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186"/>
      <c r="AI44" s="50"/>
      <c r="AJ44" s="50"/>
      <c r="AK44" s="50"/>
      <c r="AL44" s="50"/>
      <c r="AM44" s="196" t="s">
        <v>4</v>
      </c>
      <c r="AN44" s="196"/>
      <c r="AO44" s="196"/>
      <c r="AP44" s="196"/>
      <c r="AQ44" s="196"/>
      <c r="AR44" s="196"/>
      <c r="AS44" s="196"/>
      <c r="AT44" s="196"/>
      <c r="AU44" s="186" t="s">
        <v>11</v>
      </c>
      <c r="AV44" s="196">
        <v>2100</v>
      </c>
      <c r="AW44" s="196"/>
      <c r="AX44" s="196"/>
      <c r="AY44" s="196"/>
      <c r="AZ44" s="186" t="s">
        <v>320</v>
      </c>
      <c r="BA44" s="186"/>
      <c r="BB44" s="186"/>
      <c r="BC44" s="186"/>
      <c r="BD44" s="186"/>
      <c r="BE44" s="186"/>
      <c r="BF44" s="47"/>
      <c r="BG44" s="51"/>
      <c r="CJ44" s="10" t="s">
        <v>89</v>
      </c>
      <c r="CK44" s="11" t="s">
        <v>90</v>
      </c>
      <c r="CL44" s="8">
        <v>21.194841070681722</v>
      </c>
      <c r="CM44" s="4">
        <f t="shared" si="0"/>
        <v>304061.19</v>
      </c>
    </row>
    <row r="45" spans="3:91" x14ac:dyDescent="0.25">
      <c r="C45" s="46"/>
      <c r="D45" s="47"/>
      <c r="E45" s="196" t="s">
        <v>1</v>
      </c>
      <c r="F45" s="196"/>
      <c r="G45" s="196"/>
      <c r="H45" s="196"/>
      <c r="I45" s="196"/>
      <c r="J45" s="186" t="s">
        <v>11</v>
      </c>
      <c r="K45" s="196" t="s">
        <v>363</v>
      </c>
      <c r="L45" s="196"/>
      <c r="M45" s="196"/>
      <c r="N45" s="196"/>
      <c r="O45" s="196"/>
      <c r="P45" s="196"/>
      <c r="Q45" s="196"/>
      <c r="R45" s="196"/>
      <c r="S45" s="196"/>
      <c r="T45" s="196"/>
      <c r="U45" s="196"/>
      <c r="V45" s="186"/>
      <c r="W45" s="186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186"/>
      <c r="AI45" s="50"/>
      <c r="AJ45" s="50"/>
      <c r="AK45" s="50"/>
      <c r="AL45" s="50"/>
      <c r="AM45" s="196"/>
      <c r="AN45" s="196"/>
      <c r="AO45" s="196"/>
      <c r="AP45" s="196"/>
      <c r="AQ45" s="196"/>
      <c r="AR45" s="196"/>
      <c r="AS45" s="196"/>
      <c r="AT45" s="196"/>
      <c r="AU45" s="186"/>
      <c r="AV45" s="198"/>
      <c r="AW45" s="198"/>
      <c r="AX45" s="198"/>
      <c r="AY45" s="198"/>
      <c r="AZ45" s="186"/>
      <c r="BA45" s="186"/>
      <c r="BB45" s="186"/>
      <c r="BC45" s="186"/>
      <c r="BD45" s="186"/>
      <c r="BE45" s="186"/>
      <c r="BF45" s="47"/>
      <c r="BG45" s="51"/>
      <c r="CJ45" s="10" t="s">
        <v>91</v>
      </c>
      <c r="CK45" s="11" t="s">
        <v>92</v>
      </c>
      <c r="CL45" s="7">
        <v>29.388728565453786</v>
      </c>
      <c r="CM45" s="4">
        <f t="shared" si="0"/>
        <v>421610.7</v>
      </c>
    </row>
    <row r="46" spans="3:91" x14ac:dyDescent="0.25">
      <c r="C46" s="46"/>
      <c r="D46" s="47"/>
      <c r="E46" s="196" t="s">
        <v>2</v>
      </c>
      <c r="F46" s="196"/>
      <c r="G46" s="196"/>
      <c r="H46" s="196"/>
      <c r="I46" s="196"/>
      <c r="J46" s="186" t="s">
        <v>11</v>
      </c>
      <c r="K46" s="196" t="s">
        <v>417</v>
      </c>
      <c r="L46" s="196"/>
      <c r="M46" s="196"/>
      <c r="N46" s="196"/>
      <c r="O46" s="196"/>
      <c r="P46" s="196"/>
      <c r="Q46" s="196"/>
      <c r="R46" s="196"/>
      <c r="S46" s="196"/>
      <c r="T46" s="196"/>
      <c r="U46" s="196"/>
      <c r="V46" s="186"/>
      <c r="W46" s="186"/>
      <c r="X46" s="186"/>
      <c r="Y46" s="186"/>
      <c r="Z46" s="186"/>
      <c r="AA46" s="186"/>
      <c r="AB46" s="186"/>
      <c r="AC46" s="186"/>
      <c r="AD46" s="186"/>
      <c r="AE46" s="186"/>
      <c r="AF46" s="186"/>
      <c r="AG46" s="186"/>
      <c r="AH46" s="186"/>
      <c r="AI46" s="186"/>
      <c r="AJ46" s="186"/>
      <c r="AK46" s="186"/>
      <c r="AL46" s="186"/>
      <c r="AM46" s="196"/>
      <c r="AN46" s="196"/>
      <c r="AO46" s="196"/>
      <c r="AP46" s="196"/>
      <c r="AQ46" s="196"/>
      <c r="AR46" s="196"/>
      <c r="AS46" s="196"/>
      <c r="AT46" s="196"/>
      <c r="AU46" s="186"/>
      <c r="AV46" s="186"/>
      <c r="AW46" s="186"/>
      <c r="AX46" s="186"/>
      <c r="AY46" s="186"/>
      <c r="AZ46" s="186"/>
      <c r="BA46" s="186"/>
      <c r="BB46" s="186"/>
      <c r="BC46" s="186"/>
      <c r="BD46" s="186"/>
      <c r="BE46" s="186"/>
      <c r="BF46" s="47"/>
      <c r="BG46" s="51"/>
      <c r="CJ46" s="10"/>
      <c r="CK46" s="11"/>
      <c r="CL46" s="7"/>
      <c r="CM46" s="4"/>
    </row>
    <row r="47" spans="3:91" x14ac:dyDescent="0.25">
      <c r="C47" s="46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47"/>
      <c r="AL47" s="47"/>
      <c r="AM47" s="47"/>
      <c r="AN47" s="47"/>
      <c r="AO47" s="47"/>
      <c r="AP47" s="47"/>
      <c r="AQ47" s="47"/>
      <c r="AR47" s="47"/>
      <c r="AS47" s="47"/>
      <c r="AT47" s="47"/>
      <c r="AU47" s="47"/>
      <c r="AV47" s="47"/>
      <c r="AW47" s="47"/>
      <c r="AX47" s="47"/>
      <c r="AY47" s="47"/>
      <c r="AZ47" s="47"/>
      <c r="BA47" s="47"/>
      <c r="BB47" s="47"/>
      <c r="BC47" s="47"/>
      <c r="BD47" s="47"/>
      <c r="BE47" s="47"/>
      <c r="BF47" s="47"/>
      <c r="BG47" s="51"/>
      <c r="CJ47" s="10" t="s">
        <v>93</v>
      </c>
      <c r="CK47" s="11" t="s">
        <v>94</v>
      </c>
      <c r="CL47" s="8">
        <v>10.32</v>
      </c>
      <c r="CM47" s="4">
        <f t="shared" si="0"/>
        <v>148050.72</v>
      </c>
    </row>
    <row r="48" spans="3:91" x14ac:dyDescent="0.25">
      <c r="C48" s="46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  <c r="AA48" s="47"/>
      <c r="AB48" s="47"/>
      <c r="AC48" s="47"/>
      <c r="AD48" s="47"/>
      <c r="AE48" s="47"/>
      <c r="AF48" s="47"/>
      <c r="AG48" s="47"/>
      <c r="AH48" s="47"/>
      <c r="AI48" s="47"/>
      <c r="AJ48" s="47"/>
      <c r="AK48" s="47"/>
      <c r="AL48" s="47"/>
      <c r="AM48" s="47"/>
      <c r="AN48" s="47"/>
      <c r="AO48" s="47"/>
      <c r="AP48" s="47"/>
      <c r="AQ48" s="47"/>
      <c r="AR48" s="47"/>
      <c r="AS48" s="47"/>
      <c r="AT48" s="47"/>
      <c r="AU48" s="47"/>
      <c r="AV48" s="47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51"/>
      <c r="CJ48" s="10" t="s">
        <v>95</v>
      </c>
      <c r="CK48" s="11" t="s">
        <v>96</v>
      </c>
      <c r="CL48" s="8">
        <v>8.36</v>
      </c>
      <c r="CM48" s="4">
        <f t="shared" si="0"/>
        <v>119932.56</v>
      </c>
    </row>
    <row r="49" spans="3:91" x14ac:dyDescent="0.25">
      <c r="C49" s="46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47"/>
      <c r="AJ49" s="47"/>
      <c r="AK49" s="47"/>
      <c r="AL49" s="47"/>
      <c r="AM49" s="47"/>
      <c r="AN49" s="47"/>
      <c r="AO49" s="47"/>
      <c r="AP49" s="47"/>
      <c r="AQ49" s="47"/>
      <c r="AR49" s="47"/>
      <c r="AS49" s="47"/>
      <c r="AT49" s="47"/>
      <c r="AU49" s="47"/>
      <c r="AV49" s="47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51"/>
      <c r="CJ49" s="10" t="s">
        <v>97</v>
      </c>
      <c r="CK49" s="11" t="s">
        <v>98</v>
      </c>
      <c r="CL49" s="8">
        <v>7.56</v>
      </c>
      <c r="CM49" s="4">
        <f t="shared" si="0"/>
        <v>108455.76</v>
      </c>
    </row>
    <row r="50" spans="3:91" x14ac:dyDescent="0.25">
      <c r="C50" s="46"/>
      <c r="D50" s="47"/>
      <c r="E50" s="208" t="s">
        <v>5</v>
      </c>
      <c r="F50" s="209"/>
      <c r="G50" s="209"/>
      <c r="H50" s="209"/>
      <c r="I50" s="209"/>
      <c r="J50" s="209"/>
      <c r="K50" s="210" t="str">
        <f t="shared" ref="K50" si="5">VLOOKUP(E50,$CJ$1:$CM$1003,2,FALSE)</f>
        <v>NOVACRON YELLOW S-3R</v>
      </c>
      <c r="L50" s="210"/>
      <c r="M50" s="210"/>
      <c r="N50" s="210"/>
      <c r="O50" s="210"/>
      <c r="P50" s="210"/>
      <c r="Q50" s="210"/>
      <c r="R50" s="210"/>
      <c r="S50" s="210"/>
      <c r="T50" s="210"/>
      <c r="U50" s="210"/>
      <c r="V50" s="210"/>
      <c r="W50" s="210"/>
      <c r="X50" s="210"/>
      <c r="Y50" s="178"/>
      <c r="Z50" s="178"/>
      <c r="AA50" s="178"/>
      <c r="AB50" s="211">
        <v>1.62</v>
      </c>
      <c r="AC50" s="211"/>
      <c r="AD50" s="211"/>
      <c r="AE50" s="211"/>
      <c r="AF50" s="211"/>
      <c r="AG50" s="211"/>
      <c r="AH50" s="211"/>
      <c r="AI50" s="211"/>
      <c r="AJ50" s="211"/>
      <c r="AK50" s="210" t="s">
        <v>315</v>
      </c>
      <c r="AL50" s="210"/>
      <c r="AM50" s="212">
        <v>939.28</v>
      </c>
      <c r="AN50" s="212"/>
      <c r="AO50" s="212"/>
      <c r="AP50" s="212"/>
      <c r="AQ50" s="212"/>
      <c r="AR50" s="212"/>
      <c r="AS50" s="52" t="s">
        <v>316</v>
      </c>
      <c r="AT50" s="52"/>
      <c r="AU50" s="213">
        <f>(AM50*VLOOKUP(E50,$CJ$1:$CM$1003,4,FALSE))/1000</f>
        <v>91225.146657599995</v>
      </c>
      <c r="AV50" s="213"/>
      <c r="AW50" s="213"/>
      <c r="AX50" s="213"/>
      <c r="AY50" s="213"/>
      <c r="AZ50" s="213"/>
      <c r="BA50" s="213"/>
      <c r="BB50" s="213"/>
      <c r="BC50" s="213"/>
      <c r="BD50" s="213"/>
      <c r="BE50" s="214"/>
      <c r="BF50" s="47"/>
      <c r="BG50" s="51"/>
      <c r="CJ50" s="10" t="s">
        <v>99</v>
      </c>
      <c r="CK50" s="11" t="s">
        <v>100</v>
      </c>
      <c r="CL50" s="7">
        <v>7.185372229192807</v>
      </c>
      <c r="CM50" s="4">
        <f t="shared" si="0"/>
        <v>103081.35</v>
      </c>
    </row>
    <row r="51" spans="3:91" x14ac:dyDescent="0.25">
      <c r="C51" s="46"/>
      <c r="D51" s="47"/>
      <c r="E51" s="200" t="s">
        <v>6</v>
      </c>
      <c r="F51" s="201"/>
      <c r="G51" s="201"/>
      <c r="H51" s="201"/>
      <c r="I51" s="201"/>
      <c r="J51" s="201"/>
      <c r="K51" s="202" t="str">
        <f>VLOOKUP(E51,$CJ$1:$CM$1003,2,FALSE)</f>
        <v>NOVACRON RUBY S–3B</v>
      </c>
      <c r="L51" s="202"/>
      <c r="M51" s="202"/>
      <c r="N51" s="202"/>
      <c r="O51" s="202"/>
      <c r="P51" s="202"/>
      <c r="Q51" s="202"/>
      <c r="R51" s="202"/>
      <c r="S51" s="202"/>
      <c r="T51" s="202"/>
      <c r="U51" s="202"/>
      <c r="V51" s="202"/>
      <c r="W51" s="202"/>
      <c r="X51" s="202"/>
      <c r="Y51" s="202"/>
      <c r="Z51" s="202"/>
      <c r="AA51" s="176"/>
      <c r="AB51" s="203">
        <v>1.84</v>
      </c>
      <c r="AC51" s="203"/>
      <c r="AD51" s="203"/>
      <c r="AE51" s="203"/>
      <c r="AF51" s="203"/>
      <c r="AG51" s="203"/>
      <c r="AH51" s="203"/>
      <c r="AI51" s="203"/>
      <c r="AJ51" s="203"/>
      <c r="AK51" s="202" t="s">
        <v>315</v>
      </c>
      <c r="AL51" s="202"/>
      <c r="AM51" s="204">
        <v>1066.8399999999999</v>
      </c>
      <c r="AN51" s="204"/>
      <c r="AO51" s="204"/>
      <c r="AP51" s="204"/>
      <c r="AQ51" s="204"/>
      <c r="AR51" s="204"/>
      <c r="AS51" s="47" t="s">
        <v>316</v>
      </c>
      <c r="AT51" s="47"/>
      <c r="AU51" s="205">
        <f t="shared" ref="AU51" si="6">(AM51*VLOOKUP(E51,$CJ$1:$CM$1003,4,FALSE))/1000</f>
        <v>128714.09664239999</v>
      </c>
      <c r="AV51" s="205"/>
      <c r="AW51" s="205"/>
      <c r="AX51" s="205"/>
      <c r="AY51" s="205"/>
      <c r="AZ51" s="205"/>
      <c r="BA51" s="205"/>
      <c r="BB51" s="205"/>
      <c r="BC51" s="205"/>
      <c r="BD51" s="205"/>
      <c r="BE51" s="206"/>
      <c r="BF51" s="47"/>
      <c r="BG51" s="51"/>
      <c r="CJ51" s="10" t="s">
        <v>101</v>
      </c>
      <c r="CK51" s="11" t="s">
        <v>102</v>
      </c>
      <c r="CL51" s="7">
        <v>6.0066583019657047</v>
      </c>
      <c r="CM51" s="4">
        <f t="shared" si="0"/>
        <v>86171.520000000004</v>
      </c>
    </row>
    <row r="52" spans="3:91" x14ac:dyDescent="0.25">
      <c r="C52" s="46"/>
      <c r="D52" s="47"/>
      <c r="E52" s="200" t="s">
        <v>7</v>
      </c>
      <c r="F52" s="201"/>
      <c r="G52" s="201"/>
      <c r="H52" s="201"/>
      <c r="I52" s="201"/>
      <c r="J52" s="201"/>
      <c r="K52" s="225" t="str">
        <f>VLOOKUP(E52,$CJ$1:$CM$1003,2,FALSE)</f>
        <v>NOVACRON DARK BLUE S-GL</v>
      </c>
      <c r="L52" s="225"/>
      <c r="M52" s="225"/>
      <c r="N52" s="225"/>
      <c r="O52" s="225"/>
      <c r="P52" s="225"/>
      <c r="Q52" s="225"/>
      <c r="R52" s="225"/>
      <c r="S52" s="225"/>
      <c r="T52" s="225"/>
      <c r="U52" s="225"/>
      <c r="V52" s="225"/>
      <c r="W52" s="225"/>
      <c r="X52" s="225"/>
      <c r="Y52" s="225"/>
      <c r="Z52" s="225"/>
      <c r="AA52" s="176"/>
      <c r="AB52" s="203">
        <v>1.05</v>
      </c>
      <c r="AC52" s="203"/>
      <c r="AD52" s="203"/>
      <c r="AE52" s="203"/>
      <c r="AF52" s="203"/>
      <c r="AG52" s="203"/>
      <c r="AH52" s="203"/>
      <c r="AI52" s="203"/>
      <c r="AJ52" s="203"/>
      <c r="AK52" s="202" t="s">
        <v>315</v>
      </c>
      <c r="AL52" s="202"/>
      <c r="AM52" s="204">
        <v>608.79</v>
      </c>
      <c r="AN52" s="204"/>
      <c r="AO52" s="204"/>
      <c r="AP52" s="204"/>
      <c r="AQ52" s="204"/>
      <c r="AR52" s="204"/>
      <c r="AS52" s="47" t="s">
        <v>316</v>
      </c>
      <c r="AT52" s="47"/>
      <c r="AU52" s="205">
        <f t="shared" ref="AU52:AU55" si="7">(AM52*VLOOKUP(E52,$CJ$1:$CM$1003,4,FALSE))/1000</f>
        <v>74061.787363199997</v>
      </c>
      <c r="AV52" s="205"/>
      <c r="AW52" s="205"/>
      <c r="AX52" s="205"/>
      <c r="AY52" s="205"/>
      <c r="AZ52" s="205"/>
      <c r="BA52" s="205"/>
      <c r="BB52" s="205"/>
      <c r="BC52" s="205"/>
      <c r="BD52" s="205"/>
      <c r="BE52" s="206"/>
      <c r="BF52" s="47"/>
      <c r="BG52" s="51"/>
      <c r="CJ52" s="10" t="s">
        <v>103</v>
      </c>
      <c r="CK52" s="11" t="s">
        <v>104</v>
      </c>
      <c r="CL52" s="7">
        <v>7.8263355639202565</v>
      </c>
      <c r="CM52" s="4">
        <f t="shared" si="0"/>
        <v>112276.61</v>
      </c>
    </row>
    <row r="53" spans="3:91" x14ac:dyDescent="0.25">
      <c r="C53" s="46"/>
      <c r="D53" s="47"/>
      <c r="E53" s="216" t="s">
        <v>8</v>
      </c>
      <c r="F53" s="217"/>
      <c r="G53" s="217"/>
      <c r="H53" s="217"/>
      <c r="I53" s="217"/>
      <c r="J53" s="217"/>
      <c r="K53" s="218" t="str">
        <f t="shared" ref="K53:K55" si="8">VLOOKUP(E53,$CJ$1:$CM$1003,2,FALSE)</f>
        <v>FIMBIL EAS 40 NEW</v>
      </c>
      <c r="L53" s="218"/>
      <c r="M53" s="218"/>
      <c r="N53" s="218"/>
      <c r="O53" s="218"/>
      <c r="P53" s="218"/>
      <c r="Q53" s="218"/>
      <c r="R53" s="218"/>
      <c r="S53" s="218"/>
      <c r="T53" s="218"/>
      <c r="U53" s="218"/>
      <c r="V53" s="218"/>
      <c r="W53" s="218"/>
      <c r="X53" s="218"/>
      <c r="Y53" s="180"/>
      <c r="Z53" s="180"/>
      <c r="AA53" s="180"/>
      <c r="AB53" s="219">
        <v>2</v>
      </c>
      <c r="AC53" s="219"/>
      <c r="AD53" s="219"/>
      <c r="AE53" s="219"/>
      <c r="AF53" s="219"/>
      <c r="AG53" s="219"/>
      <c r="AH53" s="219"/>
      <c r="AI53" s="219"/>
      <c r="AJ53" s="219"/>
      <c r="AK53" s="218" t="s">
        <v>315</v>
      </c>
      <c r="AL53" s="218"/>
      <c r="AM53" s="248">
        <v>1159.6099999999999</v>
      </c>
      <c r="AN53" s="248"/>
      <c r="AO53" s="248"/>
      <c r="AP53" s="248"/>
      <c r="AQ53" s="248"/>
      <c r="AR53" s="248"/>
      <c r="AS53" s="55" t="s">
        <v>316</v>
      </c>
      <c r="AT53" s="55"/>
      <c r="AU53" s="221">
        <f t="shared" si="7"/>
        <v>23920.597425399996</v>
      </c>
      <c r="AV53" s="221"/>
      <c r="AW53" s="221"/>
      <c r="AX53" s="221"/>
      <c r="AY53" s="221"/>
      <c r="AZ53" s="221"/>
      <c r="BA53" s="221"/>
      <c r="BB53" s="221"/>
      <c r="BC53" s="221"/>
      <c r="BD53" s="221"/>
      <c r="BE53" s="222"/>
      <c r="BF53" s="47"/>
      <c r="BG53" s="51"/>
      <c r="CJ53" s="10" t="s">
        <v>105</v>
      </c>
      <c r="CK53" s="11" t="s">
        <v>106</v>
      </c>
      <c r="CL53" s="7">
        <v>5.4474048515265583</v>
      </c>
      <c r="CM53" s="4">
        <f t="shared" si="0"/>
        <v>78148.47</v>
      </c>
    </row>
    <row r="54" spans="3:91" x14ac:dyDescent="0.25">
      <c r="C54" s="46"/>
      <c r="D54" s="47"/>
      <c r="E54" s="200" t="s">
        <v>9</v>
      </c>
      <c r="F54" s="201"/>
      <c r="G54" s="201"/>
      <c r="H54" s="201"/>
      <c r="I54" s="201"/>
      <c r="J54" s="201"/>
      <c r="K54" s="202" t="str">
        <f t="shared" si="8"/>
        <v>SODIUM SULFATE</v>
      </c>
      <c r="L54" s="202"/>
      <c r="M54" s="202"/>
      <c r="N54" s="202"/>
      <c r="O54" s="202"/>
      <c r="P54" s="202"/>
      <c r="Q54" s="202"/>
      <c r="R54" s="202"/>
      <c r="S54" s="202"/>
      <c r="T54" s="202"/>
      <c r="U54" s="202"/>
      <c r="V54" s="202"/>
      <c r="W54" s="202"/>
      <c r="X54" s="202"/>
      <c r="Y54" s="176"/>
      <c r="Z54" s="176"/>
      <c r="AA54" s="176"/>
      <c r="AB54" s="203">
        <v>200</v>
      </c>
      <c r="AC54" s="203"/>
      <c r="AD54" s="203"/>
      <c r="AE54" s="203"/>
      <c r="AF54" s="203"/>
      <c r="AG54" s="203"/>
      <c r="AH54" s="203"/>
      <c r="AI54" s="203"/>
      <c r="AJ54" s="203"/>
      <c r="AK54" s="202" t="s">
        <v>315</v>
      </c>
      <c r="AL54" s="202"/>
      <c r="AM54" s="204">
        <v>115960.81</v>
      </c>
      <c r="AN54" s="204"/>
      <c r="AO54" s="204"/>
      <c r="AP54" s="204"/>
      <c r="AQ54" s="204"/>
      <c r="AR54" s="204"/>
      <c r="AS54" s="47" t="s">
        <v>316</v>
      </c>
      <c r="AT54" s="47"/>
      <c r="AU54" s="205">
        <f t="shared" si="7"/>
        <v>276740.47306499997</v>
      </c>
      <c r="AV54" s="205"/>
      <c r="AW54" s="205"/>
      <c r="AX54" s="205"/>
      <c r="AY54" s="205"/>
      <c r="AZ54" s="205"/>
      <c r="BA54" s="205"/>
      <c r="BB54" s="205"/>
      <c r="BC54" s="205"/>
      <c r="BD54" s="205"/>
      <c r="BE54" s="206"/>
      <c r="BF54" s="47"/>
      <c r="BG54" s="51"/>
      <c r="CJ54" s="10" t="s">
        <v>107</v>
      </c>
      <c r="CK54" s="11" t="s">
        <v>108</v>
      </c>
      <c r="CL54" s="7">
        <v>7.1763592639063152</v>
      </c>
      <c r="CM54" s="4">
        <f t="shared" si="0"/>
        <v>102952.05</v>
      </c>
    </row>
    <row r="55" spans="3:91" x14ac:dyDescent="0.25">
      <c r="C55" s="46"/>
      <c r="D55" s="47"/>
      <c r="E55" s="223" t="s">
        <v>10</v>
      </c>
      <c r="F55" s="224"/>
      <c r="G55" s="224"/>
      <c r="H55" s="224"/>
      <c r="I55" s="224"/>
      <c r="J55" s="224"/>
      <c r="K55" s="225" t="str">
        <f t="shared" si="8"/>
        <v>SODA ASH</v>
      </c>
      <c r="L55" s="225"/>
      <c r="M55" s="225"/>
      <c r="N55" s="225"/>
      <c r="O55" s="225"/>
      <c r="P55" s="225"/>
      <c r="Q55" s="225"/>
      <c r="R55" s="225"/>
      <c r="S55" s="225"/>
      <c r="T55" s="225"/>
      <c r="U55" s="225"/>
      <c r="V55" s="225"/>
      <c r="W55" s="225"/>
      <c r="X55" s="225"/>
      <c r="Y55" s="181"/>
      <c r="Z55" s="181"/>
      <c r="AA55" s="181"/>
      <c r="AB55" s="226">
        <v>30</v>
      </c>
      <c r="AC55" s="226"/>
      <c r="AD55" s="226"/>
      <c r="AE55" s="226"/>
      <c r="AF55" s="226"/>
      <c r="AG55" s="226"/>
      <c r="AH55" s="226"/>
      <c r="AI55" s="226"/>
      <c r="AJ55" s="226"/>
      <c r="AK55" s="225" t="s">
        <v>315</v>
      </c>
      <c r="AL55" s="225"/>
      <c r="AM55" s="227">
        <v>17394.12</v>
      </c>
      <c r="AN55" s="227"/>
      <c r="AO55" s="227"/>
      <c r="AP55" s="227"/>
      <c r="AQ55" s="227"/>
      <c r="AR55" s="227"/>
      <c r="AS55" s="54" t="s">
        <v>316</v>
      </c>
      <c r="AT55" s="54"/>
      <c r="AU55" s="228">
        <f t="shared" si="7"/>
        <v>154459.7856</v>
      </c>
      <c r="AV55" s="228"/>
      <c r="AW55" s="228"/>
      <c r="AX55" s="228"/>
      <c r="AY55" s="228"/>
      <c r="AZ55" s="228"/>
      <c r="BA55" s="228"/>
      <c r="BB55" s="228"/>
      <c r="BC55" s="228"/>
      <c r="BD55" s="228"/>
      <c r="BE55" s="229"/>
      <c r="BF55" s="47"/>
      <c r="BG55" s="51"/>
      <c r="CJ55" s="10" t="s">
        <v>109</v>
      </c>
      <c r="CK55" s="11" t="s">
        <v>110</v>
      </c>
      <c r="CL55" s="7">
        <v>6.1914303638644919</v>
      </c>
      <c r="CM55" s="4">
        <f t="shared" si="0"/>
        <v>88822.26</v>
      </c>
    </row>
    <row r="56" spans="3:91" x14ac:dyDescent="0.25">
      <c r="C56" s="46"/>
      <c r="D56" s="47"/>
      <c r="E56" s="175"/>
      <c r="F56" s="175"/>
      <c r="G56" s="175"/>
      <c r="H56" s="175"/>
      <c r="I56" s="175"/>
      <c r="J56" s="175"/>
      <c r="K56" s="176"/>
      <c r="L56" s="176"/>
      <c r="M56" s="176"/>
      <c r="N56" s="176"/>
      <c r="O56" s="176"/>
      <c r="P56" s="176"/>
      <c r="Q56" s="176"/>
      <c r="R56" s="176"/>
      <c r="S56" s="176"/>
      <c r="T56" s="176"/>
      <c r="U56" s="176"/>
      <c r="V56" s="176"/>
      <c r="W56" s="176"/>
      <c r="X56" s="176"/>
      <c r="Y56" s="176"/>
      <c r="Z56" s="176"/>
      <c r="AA56" s="176"/>
      <c r="AB56" s="57"/>
      <c r="AC56" s="57"/>
      <c r="AD56" s="57"/>
      <c r="AE56" s="57"/>
      <c r="AF56" s="57"/>
      <c r="AG56" s="57"/>
      <c r="AH56" s="57"/>
      <c r="AI56" s="57"/>
      <c r="AJ56" s="57"/>
      <c r="AK56" s="176"/>
      <c r="AL56" s="176"/>
      <c r="AM56" s="175"/>
      <c r="AN56" s="175"/>
      <c r="AO56" s="175"/>
      <c r="AP56" s="175"/>
      <c r="AQ56" s="175"/>
      <c r="AR56" s="175"/>
      <c r="AS56" s="47"/>
      <c r="AT56" s="47"/>
      <c r="AU56" s="58"/>
      <c r="AV56" s="58"/>
      <c r="AW56" s="58"/>
      <c r="AX56" s="58"/>
      <c r="AY56" s="58"/>
      <c r="AZ56" s="58"/>
      <c r="BA56" s="58"/>
      <c r="BB56" s="58"/>
      <c r="BC56" s="58"/>
      <c r="BD56" s="58"/>
      <c r="BE56" s="58"/>
      <c r="BF56" s="47"/>
      <c r="BG56" s="51"/>
      <c r="CJ56" s="10" t="s">
        <v>111</v>
      </c>
      <c r="CK56" s="11" t="s">
        <v>112</v>
      </c>
      <c r="CL56" s="7">
        <v>6.0397867001254708</v>
      </c>
      <c r="CM56" s="4">
        <f t="shared" si="0"/>
        <v>86646.78</v>
      </c>
    </row>
    <row r="57" spans="3:91" x14ac:dyDescent="0.25">
      <c r="C57" s="46"/>
      <c r="D57" s="47"/>
      <c r="E57" s="175"/>
      <c r="F57" s="175"/>
      <c r="G57" s="175"/>
      <c r="H57" s="175"/>
      <c r="I57" s="175"/>
      <c r="J57" s="175"/>
      <c r="K57" s="176"/>
      <c r="L57" s="176"/>
      <c r="M57" s="176"/>
      <c r="N57" s="176"/>
      <c r="O57" s="176"/>
      <c r="P57" s="176"/>
      <c r="Q57" s="176"/>
      <c r="R57" s="176"/>
      <c r="S57" s="176"/>
      <c r="T57" s="176"/>
      <c r="U57" s="176"/>
      <c r="V57" s="176"/>
      <c r="W57" s="176"/>
      <c r="X57" s="176"/>
      <c r="Y57" s="176"/>
      <c r="Z57" s="176"/>
      <c r="AA57" s="176"/>
      <c r="AB57" s="57"/>
      <c r="AC57" s="57"/>
      <c r="AD57" s="57"/>
      <c r="AE57" s="57"/>
      <c r="AF57" s="57"/>
      <c r="AG57" s="57"/>
      <c r="AH57" s="57"/>
      <c r="AI57" s="57"/>
      <c r="AJ57" s="57"/>
      <c r="AK57" s="176"/>
      <c r="AL57" s="176"/>
      <c r="AM57" s="175"/>
      <c r="AN57" s="175"/>
      <c r="AO57" s="175"/>
      <c r="AP57" s="59"/>
      <c r="AQ57" s="230" t="s">
        <v>318</v>
      </c>
      <c r="AR57" s="230"/>
      <c r="AS57" s="230"/>
      <c r="AT57" s="230"/>
      <c r="AU57" s="58" t="s">
        <v>11</v>
      </c>
      <c r="AV57" s="205">
        <f>SUM(AU50:BE55)</f>
        <v>749121.88675359986</v>
      </c>
      <c r="AW57" s="205"/>
      <c r="AX57" s="205"/>
      <c r="AY57" s="205"/>
      <c r="AZ57" s="205"/>
      <c r="BA57" s="205"/>
      <c r="BB57" s="205"/>
      <c r="BC57" s="205"/>
      <c r="BD57" s="205"/>
      <c r="BE57" s="205"/>
      <c r="BF57" s="47"/>
      <c r="BG57" s="51"/>
      <c r="CJ57" s="10" t="s">
        <v>113</v>
      </c>
      <c r="CK57" s="11" t="s">
        <v>114</v>
      </c>
      <c r="CL57" s="7">
        <v>8.1017858636553743</v>
      </c>
      <c r="CM57" s="4">
        <f t="shared" si="0"/>
        <v>116228.22</v>
      </c>
    </row>
    <row r="58" spans="3:91" x14ac:dyDescent="0.25">
      <c r="C58" s="46"/>
      <c r="D58" s="47"/>
      <c r="E58" s="175"/>
      <c r="F58" s="175"/>
      <c r="G58" s="175"/>
      <c r="H58" s="175"/>
      <c r="I58" s="175"/>
      <c r="J58" s="175"/>
      <c r="K58" s="176"/>
      <c r="L58" s="176"/>
      <c r="M58" s="176"/>
      <c r="N58" s="176"/>
      <c r="O58" s="176"/>
      <c r="P58" s="176"/>
      <c r="Q58" s="176"/>
      <c r="R58" s="176"/>
      <c r="S58" s="176"/>
      <c r="T58" s="176"/>
      <c r="U58" s="176"/>
      <c r="V58" s="176"/>
      <c r="W58" s="176"/>
      <c r="X58" s="176"/>
      <c r="Y58" s="176"/>
      <c r="Z58" s="176"/>
      <c r="AA58" s="176"/>
      <c r="AB58" s="57"/>
      <c r="AC58" s="57"/>
      <c r="AD58" s="57"/>
      <c r="AE58" s="57"/>
      <c r="AF58" s="57"/>
      <c r="AG58" s="57"/>
      <c r="AH58" s="57"/>
      <c r="AI58" s="57"/>
      <c r="AJ58" s="57"/>
      <c r="AK58" s="176"/>
      <c r="AL58" s="176"/>
      <c r="AM58" s="175"/>
      <c r="AN58" s="175"/>
      <c r="AO58" s="175"/>
      <c r="AP58" s="59"/>
      <c r="AQ58" s="202" t="s">
        <v>317</v>
      </c>
      <c r="AR58" s="202"/>
      <c r="AS58" s="202"/>
      <c r="AT58" s="202"/>
      <c r="AU58" s="58" t="s">
        <v>11</v>
      </c>
      <c r="AV58" s="205">
        <f>AV57/AV44</f>
        <v>356.7247079779047</v>
      </c>
      <c r="AW58" s="205"/>
      <c r="AX58" s="205"/>
      <c r="AY58" s="205"/>
      <c r="AZ58" s="205"/>
      <c r="BA58" s="205"/>
      <c r="BB58" s="205"/>
      <c r="BC58" s="205"/>
      <c r="BD58" s="205"/>
      <c r="BE58" s="205"/>
      <c r="BF58" s="47"/>
      <c r="BG58" s="51"/>
      <c r="CJ58" s="10" t="s">
        <v>115</v>
      </c>
      <c r="CK58" s="11" t="s">
        <v>116</v>
      </c>
      <c r="CL58" s="7">
        <v>13.444857800083646</v>
      </c>
      <c r="CM58" s="4">
        <f t="shared" si="0"/>
        <v>192879.93</v>
      </c>
    </row>
    <row r="59" spans="3:91" x14ac:dyDescent="0.25">
      <c r="C59" s="46"/>
      <c r="D59" s="47"/>
      <c r="E59" s="175"/>
      <c r="F59" s="175"/>
      <c r="G59" s="175"/>
      <c r="H59" s="175"/>
      <c r="I59" s="175"/>
      <c r="J59" s="175"/>
      <c r="K59" s="176"/>
      <c r="L59" s="176"/>
      <c r="M59" s="176"/>
      <c r="N59" s="176"/>
      <c r="O59" s="176"/>
      <c r="P59" s="176"/>
      <c r="Q59" s="176"/>
      <c r="R59" s="176"/>
      <c r="S59" s="176"/>
      <c r="T59" s="176"/>
      <c r="U59" s="176"/>
      <c r="V59" s="176"/>
      <c r="W59" s="176"/>
      <c r="X59" s="176"/>
      <c r="Y59" s="176"/>
      <c r="Z59" s="176"/>
      <c r="AA59" s="176"/>
      <c r="AB59" s="57"/>
      <c r="AC59" s="57"/>
      <c r="AD59" s="57"/>
      <c r="AE59" s="57"/>
      <c r="AF59" s="57"/>
      <c r="AG59" s="57"/>
      <c r="AH59" s="57"/>
      <c r="AI59" s="57"/>
      <c r="AJ59" s="57"/>
      <c r="AK59" s="176"/>
      <c r="AL59" s="176"/>
      <c r="AM59" s="175"/>
      <c r="AN59" s="175"/>
      <c r="AO59" s="175"/>
      <c r="AP59" s="175"/>
      <c r="AQ59" s="175"/>
      <c r="AR59" s="175"/>
      <c r="AS59" s="47"/>
      <c r="AT59" s="47"/>
      <c r="AU59" s="47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47"/>
      <c r="BG59" s="51"/>
      <c r="CJ59" s="10" t="s">
        <v>117</v>
      </c>
      <c r="CK59" s="11" t="s">
        <v>118</v>
      </c>
      <c r="CL59" s="7">
        <v>5.9245141502857939</v>
      </c>
      <c r="CM59" s="4">
        <f t="shared" si="0"/>
        <v>84993.08</v>
      </c>
    </row>
    <row r="60" spans="3:91" ht="17.25" thickBot="1" x14ac:dyDescent="0.3">
      <c r="C60" s="60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1"/>
      <c r="AI60" s="61"/>
      <c r="AJ60" s="61"/>
      <c r="AK60" s="61"/>
      <c r="AL60" s="61"/>
      <c r="AM60" s="61"/>
      <c r="AN60" s="61"/>
      <c r="AO60" s="61"/>
      <c r="AP60" s="61"/>
      <c r="AQ60" s="61"/>
      <c r="AR60" s="61"/>
      <c r="AS60" s="61"/>
      <c r="AT60" s="61"/>
      <c r="AU60" s="61"/>
      <c r="AV60" s="61"/>
      <c r="AW60" s="61"/>
      <c r="AX60" s="61"/>
      <c r="AY60" s="61"/>
      <c r="AZ60" s="61"/>
      <c r="BA60" s="61"/>
      <c r="BB60" s="61"/>
      <c r="BC60" s="61"/>
      <c r="BD60" s="61"/>
      <c r="BE60" s="61"/>
      <c r="BF60" s="61"/>
      <c r="BG60" s="62"/>
      <c r="CJ60" s="10" t="s">
        <v>119</v>
      </c>
      <c r="CK60" s="11" t="s">
        <v>120</v>
      </c>
      <c r="CL60" s="7">
        <v>22.600925693573121</v>
      </c>
      <c r="CM60" s="4">
        <f t="shared" si="0"/>
        <v>324232.88</v>
      </c>
    </row>
    <row r="61" spans="3:91" x14ac:dyDescent="0.25">
      <c r="CJ61" s="10" t="s">
        <v>121</v>
      </c>
      <c r="CK61" s="11" t="s">
        <v>122</v>
      </c>
      <c r="CL61" s="7">
        <v>16.283755053673499</v>
      </c>
      <c r="CM61" s="4">
        <f t="shared" si="0"/>
        <v>233606.75</v>
      </c>
    </row>
    <row r="62" spans="3:91" ht="17.25" thickBot="1" x14ac:dyDescent="0.3">
      <c r="CJ62" s="10" t="s">
        <v>123</v>
      </c>
      <c r="CK62" s="11" t="s">
        <v>124</v>
      </c>
      <c r="CL62" s="7">
        <v>12.855069705841348</v>
      </c>
      <c r="CM62" s="4">
        <f t="shared" si="0"/>
        <v>184418.83</v>
      </c>
    </row>
    <row r="63" spans="3:91" x14ac:dyDescent="0.25">
      <c r="C63" s="43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44"/>
      <c r="AN63" s="44"/>
      <c r="AO63" s="44"/>
      <c r="AP63" s="44"/>
      <c r="AQ63" s="44"/>
      <c r="AR63" s="44"/>
      <c r="AS63" s="44"/>
      <c r="AT63" s="44"/>
      <c r="AU63" s="44"/>
      <c r="AV63" s="44"/>
      <c r="AW63" s="44"/>
      <c r="AX63" s="44"/>
      <c r="AY63" s="44"/>
      <c r="AZ63" s="44"/>
      <c r="BA63" s="44"/>
      <c r="BB63" s="44"/>
      <c r="BC63" s="44"/>
      <c r="BD63" s="44"/>
      <c r="BE63" s="44"/>
      <c r="BF63" s="44"/>
      <c r="BG63" s="45"/>
      <c r="CJ63" s="10" t="s">
        <v>125</v>
      </c>
      <c r="CK63" s="11" t="s">
        <v>126</v>
      </c>
      <c r="CL63" s="7">
        <v>17.105289976300014</v>
      </c>
      <c r="CM63" s="4">
        <f t="shared" si="0"/>
        <v>245392.49</v>
      </c>
    </row>
    <row r="64" spans="3:91" x14ac:dyDescent="0.25">
      <c r="C64" s="46"/>
      <c r="D64" s="47"/>
      <c r="E64" s="196" t="s">
        <v>0</v>
      </c>
      <c r="F64" s="196"/>
      <c r="G64" s="196"/>
      <c r="H64" s="196"/>
      <c r="I64" s="196"/>
      <c r="J64" s="186" t="s">
        <v>11</v>
      </c>
      <c r="K64" s="196" t="s">
        <v>340</v>
      </c>
      <c r="L64" s="196"/>
      <c r="M64" s="196"/>
      <c r="N64" s="196"/>
      <c r="O64" s="196"/>
      <c r="P64" s="196"/>
      <c r="Q64" s="196"/>
      <c r="R64" s="196"/>
      <c r="S64" s="196"/>
      <c r="T64" s="196"/>
      <c r="U64" s="196"/>
      <c r="V64" s="186"/>
      <c r="W64" s="186"/>
      <c r="X64" s="49"/>
      <c r="Y64" s="49"/>
      <c r="Z64" s="49"/>
      <c r="AA64" s="49"/>
      <c r="AB64" s="49"/>
      <c r="AC64" s="49"/>
      <c r="AD64" s="49"/>
      <c r="AE64" s="49"/>
      <c r="AF64" s="49"/>
      <c r="AG64" s="49"/>
      <c r="AH64" s="186"/>
      <c r="AI64" s="50"/>
      <c r="AJ64" s="50"/>
      <c r="AK64" s="50"/>
      <c r="AL64" s="50"/>
      <c r="AM64" s="196" t="s">
        <v>3</v>
      </c>
      <c r="AN64" s="196"/>
      <c r="AO64" s="196"/>
      <c r="AP64" s="196"/>
      <c r="AQ64" s="196"/>
      <c r="AR64" s="196"/>
      <c r="AS64" s="196"/>
      <c r="AT64" s="196"/>
      <c r="AU64" s="186" t="s">
        <v>11</v>
      </c>
      <c r="AV64" s="197">
        <v>579.79999999999995</v>
      </c>
      <c r="AW64" s="197"/>
      <c r="AX64" s="197"/>
      <c r="AY64" s="197"/>
      <c r="AZ64" s="186" t="s">
        <v>319</v>
      </c>
      <c r="BA64" s="186"/>
      <c r="BB64" s="186"/>
      <c r="BC64" s="186"/>
      <c r="BD64" s="186"/>
      <c r="BE64" s="186"/>
      <c r="BF64" s="47"/>
      <c r="BG64" s="51"/>
      <c r="CJ64" s="10" t="s">
        <v>127</v>
      </c>
      <c r="CK64" s="11" t="s">
        <v>128</v>
      </c>
      <c r="CL64" s="7">
        <v>22.969960964728845</v>
      </c>
      <c r="CM64" s="4">
        <f t="shared" si="0"/>
        <v>329527.06</v>
      </c>
    </row>
    <row r="65" spans="3:91" x14ac:dyDescent="0.25">
      <c r="C65" s="46"/>
      <c r="D65" s="47"/>
      <c r="E65" s="196" t="s">
        <v>322</v>
      </c>
      <c r="F65" s="196"/>
      <c r="G65" s="196"/>
      <c r="H65" s="196"/>
      <c r="I65" s="196"/>
      <c r="J65" s="186" t="s">
        <v>11</v>
      </c>
      <c r="K65" s="196" t="s">
        <v>738</v>
      </c>
      <c r="L65" s="196"/>
      <c r="M65" s="196"/>
      <c r="N65" s="196"/>
      <c r="O65" s="196"/>
      <c r="P65" s="196"/>
      <c r="Q65" s="196"/>
      <c r="R65" s="196"/>
      <c r="S65" s="196"/>
      <c r="T65" s="196"/>
      <c r="U65" s="196"/>
      <c r="V65" s="196"/>
      <c r="W65" s="186"/>
      <c r="X65" s="49"/>
      <c r="Y65" s="49"/>
      <c r="Z65" s="49"/>
      <c r="AA65" s="49"/>
      <c r="AB65" s="49"/>
      <c r="AC65" s="49"/>
      <c r="AD65" s="49"/>
      <c r="AE65" s="49"/>
      <c r="AF65" s="49"/>
      <c r="AG65" s="49"/>
      <c r="AH65" s="186"/>
      <c r="AI65" s="50"/>
      <c r="AJ65" s="50"/>
      <c r="AK65" s="50"/>
      <c r="AL65" s="50"/>
      <c r="AM65" s="196" t="s">
        <v>4</v>
      </c>
      <c r="AN65" s="196"/>
      <c r="AO65" s="196"/>
      <c r="AP65" s="196"/>
      <c r="AQ65" s="196"/>
      <c r="AR65" s="196"/>
      <c r="AS65" s="196"/>
      <c r="AT65" s="196"/>
      <c r="AU65" s="186" t="s">
        <v>11</v>
      </c>
      <c r="AV65" s="196">
        <v>2100</v>
      </c>
      <c r="AW65" s="196"/>
      <c r="AX65" s="196"/>
      <c r="AY65" s="196"/>
      <c r="AZ65" s="186" t="s">
        <v>320</v>
      </c>
      <c r="BA65" s="186"/>
      <c r="BB65" s="186"/>
      <c r="BC65" s="186"/>
      <c r="BD65" s="186"/>
      <c r="BE65" s="186"/>
      <c r="BF65" s="47"/>
      <c r="BG65" s="51"/>
      <c r="CJ65" s="10" t="s">
        <v>129</v>
      </c>
      <c r="CK65" s="11" t="s">
        <v>130</v>
      </c>
      <c r="CL65" s="7">
        <v>20.822014498815001</v>
      </c>
      <c r="CM65" s="4">
        <f t="shared" si="0"/>
        <v>298712.62</v>
      </c>
    </row>
    <row r="66" spans="3:91" x14ac:dyDescent="0.25">
      <c r="C66" s="46"/>
      <c r="D66" s="47"/>
      <c r="E66" s="196" t="s">
        <v>1</v>
      </c>
      <c r="F66" s="196"/>
      <c r="G66" s="196"/>
      <c r="H66" s="196"/>
      <c r="I66" s="196"/>
      <c r="J66" s="186" t="s">
        <v>11</v>
      </c>
      <c r="K66" s="196" t="s">
        <v>363</v>
      </c>
      <c r="L66" s="196"/>
      <c r="M66" s="196"/>
      <c r="N66" s="196"/>
      <c r="O66" s="196"/>
      <c r="P66" s="196"/>
      <c r="Q66" s="196"/>
      <c r="R66" s="196"/>
      <c r="S66" s="196"/>
      <c r="T66" s="196"/>
      <c r="U66" s="196"/>
      <c r="V66" s="186"/>
      <c r="W66" s="186"/>
      <c r="X66" s="49"/>
      <c r="Y66" s="49"/>
      <c r="Z66" s="49"/>
      <c r="AA66" s="49"/>
      <c r="AB66" s="49"/>
      <c r="AC66" s="49"/>
      <c r="AD66" s="49"/>
      <c r="AE66" s="49"/>
      <c r="AF66" s="49"/>
      <c r="AG66" s="49"/>
      <c r="AH66" s="186"/>
      <c r="AI66" s="50"/>
      <c r="AJ66" s="50"/>
      <c r="AK66" s="50"/>
      <c r="AL66" s="50"/>
      <c r="AM66" s="196"/>
      <c r="AN66" s="196"/>
      <c r="AO66" s="196"/>
      <c r="AP66" s="196"/>
      <c r="AQ66" s="196"/>
      <c r="AR66" s="196"/>
      <c r="AS66" s="196"/>
      <c r="AT66" s="196"/>
      <c r="AU66" s="186"/>
      <c r="AV66" s="198"/>
      <c r="AW66" s="198"/>
      <c r="AX66" s="198"/>
      <c r="AY66" s="198"/>
      <c r="AZ66" s="186"/>
      <c r="BA66" s="186"/>
      <c r="BB66" s="186"/>
      <c r="BC66" s="186"/>
      <c r="BD66" s="186"/>
      <c r="BE66" s="186"/>
      <c r="BF66" s="47"/>
      <c r="BG66" s="51"/>
      <c r="CJ66" s="10" t="s">
        <v>131</v>
      </c>
      <c r="CK66" s="11" t="s">
        <v>132</v>
      </c>
      <c r="CL66" s="7">
        <v>7.3308385612714346</v>
      </c>
      <c r="CM66" s="4">
        <f t="shared" si="0"/>
        <v>105168.21</v>
      </c>
    </row>
    <row r="67" spans="3:91" x14ac:dyDescent="0.25">
      <c r="C67" s="46"/>
      <c r="D67" s="47"/>
      <c r="E67" s="196" t="s">
        <v>2</v>
      </c>
      <c r="F67" s="196"/>
      <c r="G67" s="196"/>
      <c r="H67" s="196"/>
      <c r="I67" s="196"/>
      <c r="J67" s="186" t="s">
        <v>11</v>
      </c>
      <c r="K67" s="196" t="s">
        <v>417</v>
      </c>
      <c r="L67" s="196"/>
      <c r="M67" s="196"/>
      <c r="N67" s="196"/>
      <c r="O67" s="196"/>
      <c r="P67" s="196"/>
      <c r="Q67" s="196"/>
      <c r="R67" s="196"/>
      <c r="S67" s="196"/>
      <c r="T67" s="196"/>
      <c r="U67" s="196"/>
      <c r="V67" s="186"/>
      <c r="W67" s="186"/>
      <c r="X67" s="186"/>
      <c r="Y67" s="186"/>
      <c r="Z67" s="186"/>
      <c r="AA67" s="186"/>
      <c r="AB67" s="186"/>
      <c r="AC67" s="186"/>
      <c r="AD67" s="186"/>
      <c r="AE67" s="186"/>
      <c r="AF67" s="186"/>
      <c r="AG67" s="186"/>
      <c r="AH67" s="186"/>
      <c r="AI67" s="186"/>
      <c r="AJ67" s="186"/>
      <c r="AK67" s="186"/>
      <c r="AL67" s="186"/>
      <c r="AM67" s="196"/>
      <c r="AN67" s="196"/>
      <c r="AO67" s="196"/>
      <c r="AP67" s="196"/>
      <c r="AQ67" s="196"/>
      <c r="AR67" s="196"/>
      <c r="AS67" s="196"/>
      <c r="AT67" s="196"/>
      <c r="AU67" s="186"/>
      <c r="AV67" s="186"/>
      <c r="AW67" s="186"/>
      <c r="AX67" s="186"/>
      <c r="AY67" s="186"/>
      <c r="AZ67" s="186"/>
      <c r="BA67" s="186"/>
      <c r="BB67" s="186"/>
      <c r="BC67" s="186"/>
      <c r="BD67" s="186"/>
      <c r="BE67" s="186"/>
      <c r="BF67" s="47"/>
      <c r="BG67" s="51"/>
      <c r="CJ67" s="10" t="s">
        <v>133</v>
      </c>
      <c r="CK67" s="11" t="s">
        <v>134</v>
      </c>
      <c r="CL67" s="7">
        <v>54.480363864491849</v>
      </c>
      <c r="CM67" s="4">
        <f t="shared" si="0"/>
        <v>781575.3</v>
      </c>
    </row>
    <row r="68" spans="3:91" x14ac:dyDescent="0.25">
      <c r="C68" s="46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  <c r="Z68" s="47"/>
      <c r="AA68" s="47"/>
      <c r="AB68" s="47"/>
      <c r="AC68" s="47"/>
      <c r="AD68" s="47"/>
      <c r="AE68" s="47"/>
      <c r="AF68" s="47"/>
      <c r="AG68" s="47"/>
      <c r="AH68" s="47"/>
      <c r="AI68" s="47"/>
      <c r="AJ68" s="47"/>
      <c r="AK68" s="47"/>
      <c r="AL68" s="47"/>
      <c r="AM68" s="47"/>
      <c r="AN68" s="47"/>
      <c r="AO68" s="47"/>
      <c r="AP68" s="47"/>
      <c r="AQ68" s="47"/>
      <c r="AR68" s="47"/>
      <c r="AS68" s="47"/>
      <c r="AT68" s="47"/>
      <c r="AU68" s="47"/>
      <c r="AV68" s="47"/>
      <c r="AW68" s="47"/>
      <c r="AX68" s="47"/>
      <c r="AY68" s="47"/>
      <c r="AZ68" s="47"/>
      <c r="BA68" s="47"/>
      <c r="BB68" s="47"/>
      <c r="BC68" s="47"/>
      <c r="BD68" s="47"/>
      <c r="BE68" s="47"/>
      <c r="BF68" s="47"/>
      <c r="BG68" s="51"/>
      <c r="CJ68" s="10" t="s">
        <v>135</v>
      </c>
      <c r="CK68" s="11" t="s">
        <v>136</v>
      </c>
      <c r="CL68" s="7">
        <v>50.628216924578282</v>
      </c>
      <c r="CM68" s="4">
        <f t="shared" si="0"/>
        <v>726312.4</v>
      </c>
    </row>
    <row r="69" spans="3:91" x14ac:dyDescent="0.25">
      <c r="C69" s="46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  <c r="AA69" s="47"/>
      <c r="AB69" s="47"/>
      <c r="AC69" s="47"/>
      <c r="AD69" s="47"/>
      <c r="AE69" s="47"/>
      <c r="AF69" s="47"/>
      <c r="AG69" s="47"/>
      <c r="AH69" s="47"/>
      <c r="AI69" s="47"/>
      <c r="AJ69" s="47"/>
      <c r="AK69" s="47"/>
      <c r="AL69" s="47"/>
      <c r="AM69" s="47"/>
      <c r="AN69" s="47"/>
      <c r="AO69" s="47"/>
      <c r="AP69" s="47"/>
      <c r="AQ69" s="47"/>
      <c r="AR69" s="47"/>
      <c r="AS69" s="47"/>
      <c r="AT69" s="47"/>
      <c r="AU69" s="47"/>
      <c r="AV69" s="47"/>
      <c r="AW69" s="47"/>
      <c r="AX69" s="47"/>
      <c r="AY69" s="47"/>
      <c r="AZ69" s="47"/>
      <c r="BA69" s="47"/>
      <c r="BB69" s="47"/>
      <c r="BC69" s="47"/>
      <c r="BD69" s="47"/>
      <c r="BE69" s="47"/>
      <c r="BF69" s="47"/>
      <c r="BG69" s="51"/>
      <c r="CJ69" s="12" t="s">
        <v>137</v>
      </c>
      <c r="CK69" s="13" t="s">
        <v>138</v>
      </c>
      <c r="CL69" s="14">
        <v>49.527603513174405</v>
      </c>
      <c r="CM69" s="4">
        <f t="shared" si="0"/>
        <v>710523</v>
      </c>
    </row>
    <row r="70" spans="3:91" x14ac:dyDescent="0.25">
      <c r="C70" s="46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  <c r="AA70" s="47"/>
      <c r="AB70" s="47"/>
      <c r="AC70" s="47"/>
      <c r="AD70" s="47"/>
      <c r="AE70" s="47"/>
      <c r="AF70" s="47"/>
      <c r="AG70" s="47"/>
      <c r="AH70" s="47"/>
      <c r="AI70" s="47"/>
      <c r="AJ70" s="47"/>
      <c r="AK70" s="47"/>
      <c r="AL70" s="47"/>
      <c r="AM70" s="47"/>
      <c r="AN70" s="47"/>
      <c r="AO70" s="47"/>
      <c r="AP70" s="47"/>
      <c r="AQ70" s="47"/>
      <c r="AR70" s="47"/>
      <c r="AS70" s="47"/>
      <c r="AT70" s="47"/>
      <c r="AU70" s="47"/>
      <c r="AV70" s="47"/>
      <c r="AW70" s="47"/>
      <c r="AX70" s="47"/>
      <c r="AY70" s="47"/>
      <c r="AZ70" s="47"/>
      <c r="BA70" s="47"/>
      <c r="BB70" s="47"/>
      <c r="BC70" s="47"/>
      <c r="BD70" s="47"/>
      <c r="BE70" s="47"/>
      <c r="BF70" s="47"/>
      <c r="BG70" s="51"/>
      <c r="CJ70" s="5" t="s">
        <v>139</v>
      </c>
      <c r="CK70" s="11" t="s">
        <v>140</v>
      </c>
      <c r="CL70" s="7">
        <v>58.332510804405409</v>
      </c>
      <c r="CM70" s="4">
        <f t="shared" si="0"/>
        <v>836838.2</v>
      </c>
    </row>
    <row r="71" spans="3:91" x14ac:dyDescent="0.25">
      <c r="C71" s="46"/>
      <c r="D71" s="47"/>
      <c r="E71" s="208" t="s">
        <v>5</v>
      </c>
      <c r="F71" s="209"/>
      <c r="G71" s="209"/>
      <c r="H71" s="209"/>
      <c r="I71" s="209"/>
      <c r="J71" s="209"/>
      <c r="K71" s="210" t="str">
        <f t="shared" ref="K71" si="9">VLOOKUP(E71,$CJ$1:$CM$1003,2,FALSE)</f>
        <v>NOVACRON YELLOW S-3R</v>
      </c>
      <c r="L71" s="210"/>
      <c r="M71" s="210"/>
      <c r="N71" s="210"/>
      <c r="O71" s="210"/>
      <c r="P71" s="210"/>
      <c r="Q71" s="210"/>
      <c r="R71" s="210"/>
      <c r="S71" s="210"/>
      <c r="T71" s="210"/>
      <c r="U71" s="210"/>
      <c r="V71" s="210"/>
      <c r="W71" s="210"/>
      <c r="X71" s="210"/>
      <c r="Y71" s="178"/>
      <c r="Z71" s="178"/>
      <c r="AA71" s="178"/>
      <c r="AB71" s="211">
        <v>2.9</v>
      </c>
      <c r="AC71" s="211"/>
      <c r="AD71" s="211"/>
      <c r="AE71" s="211"/>
      <c r="AF71" s="211"/>
      <c r="AG71" s="211"/>
      <c r="AH71" s="211"/>
      <c r="AI71" s="211"/>
      <c r="AJ71" s="211"/>
      <c r="AK71" s="210" t="s">
        <v>315</v>
      </c>
      <c r="AL71" s="210"/>
      <c r="AM71" s="212">
        <v>1681.43</v>
      </c>
      <c r="AN71" s="212"/>
      <c r="AO71" s="212"/>
      <c r="AP71" s="212"/>
      <c r="AQ71" s="212"/>
      <c r="AR71" s="212"/>
      <c r="AS71" s="52" t="s">
        <v>316</v>
      </c>
      <c r="AT71" s="52"/>
      <c r="AU71" s="213">
        <f>(AM71*VLOOKUP(E71,$CJ$1:$CM$1003,4,FALSE))/1000</f>
        <v>163304.55066060001</v>
      </c>
      <c r="AV71" s="213"/>
      <c r="AW71" s="213"/>
      <c r="AX71" s="213"/>
      <c r="AY71" s="213"/>
      <c r="AZ71" s="213"/>
      <c r="BA71" s="213"/>
      <c r="BB71" s="213"/>
      <c r="BC71" s="213"/>
      <c r="BD71" s="213"/>
      <c r="BE71" s="214"/>
      <c r="BF71" s="47"/>
      <c r="BG71" s="51"/>
      <c r="CJ71" s="12" t="s">
        <v>141</v>
      </c>
      <c r="CK71" s="13" t="s">
        <v>142</v>
      </c>
      <c r="CL71" s="14">
        <v>11.666502160881082</v>
      </c>
      <c r="CM71" s="4">
        <f t="shared" si="0"/>
        <v>167367.64000000001</v>
      </c>
    </row>
    <row r="72" spans="3:91" x14ac:dyDescent="0.25">
      <c r="C72" s="46"/>
      <c r="D72" s="47"/>
      <c r="E72" s="200" t="s">
        <v>49</v>
      </c>
      <c r="F72" s="201"/>
      <c r="G72" s="201"/>
      <c r="H72" s="201"/>
      <c r="I72" s="201"/>
      <c r="J72" s="201"/>
      <c r="K72" s="202" t="str">
        <f>VLOOKUP(E72,$CJ$1:$CM$1003,2,FALSE)</f>
        <v>AVITERA BRILLIANT YELLOW SE</v>
      </c>
      <c r="L72" s="202"/>
      <c r="M72" s="202"/>
      <c r="N72" s="202"/>
      <c r="O72" s="202"/>
      <c r="P72" s="202"/>
      <c r="Q72" s="202"/>
      <c r="R72" s="202"/>
      <c r="S72" s="202"/>
      <c r="T72" s="202"/>
      <c r="U72" s="202"/>
      <c r="V72" s="202"/>
      <c r="W72" s="202"/>
      <c r="X72" s="202"/>
      <c r="Y72" s="176"/>
      <c r="Z72" s="176"/>
      <c r="AA72" s="176"/>
      <c r="AB72" s="203">
        <v>13</v>
      </c>
      <c r="AC72" s="203"/>
      <c r="AD72" s="203"/>
      <c r="AE72" s="203"/>
      <c r="AF72" s="203"/>
      <c r="AG72" s="203"/>
      <c r="AH72" s="203"/>
      <c r="AI72" s="203"/>
      <c r="AJ72" s="203"/>
      <c r="AK72" s="202" t="s">
        <v>315</v>
      </c>
      <c r="AL72" s="202"/>
      <c r="AM72" s="204">
        <v>7537.45</v>
      </c>
      <c r="AN72" s="204"/>
      <c r="AO72" s="204"/>
      <c r="AP72" s="204"/>
      <c r="AQ72" s="204"/>
      <c r="AR72" s="204"/>
      <c r="AS72" s="47" t="s">
        <v>316</v>
      </c>
      <c r="AT72" s="47"/>
      <c r="AU72" s="205">
        <f t="shared" ref="AU72:AU77" si="10">(AM72*VLOOKUP(E72,$CJ$1:$CM$1003,4,FALSE))/1000</f>
        <v>1312725.6084779999</v>
      </c>
      <c r="AV72" s="205"/>
      <c r="AW72" s="205"/>
      <c r="AX72" s="205"/>
      <c r="AY72" s="205"/>
      <c r="AZ72" s="205"/>
      <c r="BA72" s="205"/>
      <c r="BB72" s="205"/>
      <c r="BC72" s="205"/>
      <c r="BD72" s="205"/>
      <c r="BE72" s="206"/>
      <c r="BF72" s="47"/>
      <c r="BG72" s="51"/>
      <c r="CJ72" s="5" t="s">
        <v>143</v>
      </c>
      <c r="CK72" s="11" t="s">
        <v>144</v>
      </c>
      <c r="CL72" s="7">
        <v>14.858281053952322</v>
      </c>
      <c r="CM72" s="4">
        <f t="shared" si="0"/>
        <v>213156.9</v>
      </c>
    </row>
    <row r="73" spans="3:91" x14ac:dyDescent="0.25">
      <c r="C73" s="46"/>
      <c r="D73" s="47"/>
      <c r="E73" s="200" t="s">
        <v>36</v>
      </c>
      <c r="F73" s="201"/>
      <c r="G73" s="201"/>
      <c r="H73" s="201"/>
      <c r="I73" s="201"/>
      <c r="J73" s="201"/>
      <c r="K73" s="202" t="str">
        <f>VLOOKUP(E73,$CJ$1:$CM$1003,2,FALSE)</f>
        <v>NOVACRON BRILLIANT BLUE EC-B</v>
      </c>
      <c r="L73" s="202"/>
      <c r="M73" s="202"/>
      <c r="N73" s="202"/>
      <c r="O73" s="202"/>
      <c r="P73" s="202"/>
      <c r="Q73" s="202"/>
      <c r="R73" s="202"/>
      <c r="S73" s="202"/>
      <c r="T73" s="202"/>
      <c r="U73" s="202"/>
      <c r="V73" s="202"/>
      <c r="W73" s="202"/>
      <c r="X73" s="202"/>
      <c r="Y73" s="176"/>
      <c r="Z73" s="176"/>
      <c r="AA73" s="176"/>
      <c r="AB73" s="203">
        <v>6.88</v>
      </c>
      <c r="AC73" s="203"/>
      <c r="AD73" s="203"/>
      <c r="AE73" s="203"/>
      <c r="AF73" s="203"/>
      <c r="AG73" s="203"/>
      <c r="AH73" s="203"/>
      <c r="AI73" s="203"/>
      <c r="AJ73" s="203"/>
      <c r="AK73" s="202" t="s">
        <v>315</v>
      </c>
      <c r="AL73" s="202"/>
      <c r="AM73" s="204">
        <v>3989.05</v>
      </c>
      <c r="AN73" s="204"/>
      <c r="AO73" s="204"/>
      <c r="AP73" s="204"/>
      <c r="AQ73" s="204"/>
      <c r="AR73" s="204"/>
      <c r="AS73" s="47" t="s">
        <v>316</v>
      </c>
      <c r="AT73" s="47"/>
      <c r="AU73" s="205">
        <f t="shared" ref="AU73" si="11">(AM73*VLOOKUP(E73,$CJ$1:$CM$1003,4,FALSE))/1000</f>
        <v>1152549.993582</v>
      </c>
      <c r="AV73" s="205"/>
      <c r="AW73" s="205"/>
      <c r="AX73" s="205"/>
      <c r="AY73" s="205"/>
      <c r="AZ73" s="205"/>
      <c r="BA73" s="205"/>
      <c r="BB73" s="205"/>
      <c r="BC73" s="205"/>
      <c r="BD73" s="205"/>
      <c r="BE73" s="206"/>
      <c r="BF73" s="47"/>
      <c r="BG73" s="51"/>
      <c r="CJ73" s="15" t="s">
        <v>145</v>
      </c>
      <c r="CK73" s="16" t="s">
        <v>146</v>
      </c>
      <c r="CL73" s="17">
        <v>7.2640485152655785</v>
      </c>
      <c r="CM73" s="4">
        <f t="shared" ref="CM73:CM136" si="12">CL73*$CM$3</f>
        <v>104210.04</v>
      </c>
    </row>
    <row r="74" spans="3:91" x14ac:dyDescent="0.25">
      <c r="C74" s="46"/>
      <c r="D74" s="47"/>
      <c r="E74" s="200" t="s">
        <v>41</v>
      </c>
      <c r="F74" s="201"/>
      <c r="G74" s="201"/>
      <c r="H74" s="201"/>
      <c r="I74" s="201"/>
      <c r="J74" s="201"/>
      <c r="K74" s="202" t="str">
        <f t="shared" ref="K74:K77" si="13">VLOOKUP(E74,$CJ$1:$CM$1003,2,FALSE)</f>
        <v>NOVACRON DEEP NIGHT S–R</v>
      </c>
      <c r="L74" s="202"/>
      <c r="M74" s="202"/>
      <c r="N74" s="202"/>
      <c r="O74" s="202"/>
      <c r="P74" s="202"/>
      <c r="Q74" s="202"/>
      <c r="R74" s="202"/>
      <c r="S74" s="202"/>
      <c r="T74" s="202"/>
      <c r="U74" s="202"/>
      <c r="V74" s="202"/>
      <c r="W74" s="202"/>
      <c r="X74" s="202"/>
      <c r="Y74" s="176"/>
      <c r="Z74" s="176"/>
      <c r="AA74" s="176"/>
      <c r="AB74" s="203">
        <v>9.4</v>
      </c>
      <c r="AC74" s="203"/>
      <c r="AD74" s="203"/>
      <c r="AE74" s="203"/>
      <c r="AF74" s="203"/>
      <c r="AG74" s="203"/>
      <c r="AH74" s="203"/>
      <c r="AI74" s="203"/>
      <c r="AJ74" s="203"/>
      <c r="AK74" s="202" t="s">
        <v>315</v>
      </c>
      <c r="AL74" s="202"/>
      <c r="AM74" s="204">
        <v>5450.16</v>
      </c>
      <c r="AN74" s="204"/>
      <c r="AO74" s="204"/>
      <c r="AP74" s="204"/>
      <c r="AQ74" s="204"/>
      <c r="AR74" s="204"/>
      <c r="AS74" s="47" t="s">
        <v>316</v>
      </c>
      <c r="AT74" s="47"/>
      <c r="AU74" s="205">
        <f t="shared" si="10"/>
        <v>568426.72626719996</v>
      </c>
      <c r="AV74" s="205"/>
      <c r="AW74" s="205"/>
      <c r="AX74" s="205"/>
      <c r="AY74" s="205"/>
      <c r="AZ74" s="205"/>
      <c r="BA74" s="205"/>
      <c r="BB74" s="205"/>
      <c r="BC74" s="205"/>
      <c r="BD74" s="205"/>
      <c r="BE74" s="206"/>
      <c r="BF74" s="47"/>
      <c r="BG74" s="51"/>
      <c r="CJ74" s="10" t="s">
        <v>147</v>
      </c>
      <c r="CK74" s="18" t="s">
        <v>148</v>
      </c>
      <c r="CL74" s="7">
        <v>8.8314791579534369</v>
      </c>
      <c r="CM74" s="4">
        <f t="shared" si="12"/>
        <v>126696.40000000001</v>
      </c>
    </row>
    <row r="75" spans="3:91" x14ac:dyDescent="0.25">
      <c r="C75" s="46"/>
      <c r="D75" s="47"/>
      <c r="E75" s="216" t="s">
        <v>8</v>
      </c>
      <c r="F75" s="217"/>
      <c r="G75" s="217"/>
      <c r="H75" s="217"/>
      <c r="I75" s="217"/>
      <c r="J75" s="217"/>
      <c r="K75" s="218" t="str">
        <f t="shared" si="13"/>
        <v>FIMBIL EAS 40 NEW</v>
      </c>
      <c r="L75" s="218"/>
      <c r="M75" s="218"/>
      <c r="N75" s="218"/>
      <c r="O75" s="218"/>
      <c r="P75" s="218"/>
      <c r="Q75" s="218"/>
      <c r="R75" s="218"/>
      <c r="S75" s="218"/>
      <c r="T75" s="218"/>
      <c r="U75" s="218"/>
      <c r="V75" s="218"/>
      <c r="W75" s="218"/>
      <c r="X75" s="218"/>
      <c r="Y75" s="180"/>
      <c r="Z75" s="180"/>
      <c r="AA75" s="180"/>
      <c r="AB75" s="219">
        <v>2</v>
      </c>
      <c r="AC75" s="219"/>
      <c r="AD75" s="219"/>
      <c r="AE75" s="219"/>
      <c r="AF75" s="219"/>
      <c r="AG75" s="219"/>
      <c r="AH75" s="219"/>
      <c r="AI75" s="219"/>
      <c r="AJ75" s="219"/>
      <c r="AK75" s="218" t="s">
        <v>315</v>
      </c>
      <c r="AL75" s="218"/>
      <c r="AM75" s="248">
        <v>1159.6099999999999</v>
      </c>
      <c r="AN75" s="248"/>
      <c r="AO75" s="248"/>
      <c r="AP75" s="248"/>
      <c r="AQ75" s="248"/>
      <c r="AR75" s="248"/>
      <c r="AS75" s="55" t="s">
        <v>316</v>
      </c>
      <c r="AT75" s="55"/>
      <c r="AU75" s="221">
        <f t="shared" si="10"/>
        <v>23920.597425399996</v>
      </c>
      <c r="AV75" s="221"/>
      <c r="AW75" s="221"/>
      <c r="AX75" s="221"/>
      <c r="AY75" s="221"/>
      <c r="AZ75" s="221"/>
      <c r="BA75" s="221"/>
      <c r="BB75" s="221"/>
      <c r="BC75" s="221"/>
      <c r="BD75" s="221"/>
      <c r="BE75" s="222"/>
      <c r="BF75" s="47"/>
      <c r="BG75" s="51"/>
      <c r="CJ75" s="10" t="s">
        <v>149</v>
      </c>
      <c r="CK75" s="11" t="s">
        <v>150</v>
      </c>
      <c r="CL75" s="7">
        <v>8.8825477485013238</v>
      </c>
      <c r="CM75" s="4">
        <f t="shared" si="12"/>
        <v>127429.02999999998</v>
      </c>
    </row>
    <row r="76" spans="3:91" x14ac:dyDescent="0.25">
      <c r="C76" s="46"/>
      <c r="D76" s="47"/>
      <c r="E76" s="200" t="s">
        <v>9</v>
      </c>
      <c r="F76" s="201"/>
      <c r="G76" s="201"/>
      <c r="H76" s="201"/>
      <c r="I76" s="201"/>
      <c r="J76" s="201"/>
      <c r="K76" s="202" t="str">
        <f t="shared" si="13"/>
        <v>SODIUM SULFATE</v>
      </c>
      <c r="L76" s="202"/>
      <c r="M76" s="202"/>
      <c r="N76" s="202"/>
      <c r="O76" s="202"/>
      <c r="P76" s="202"/>
      <c r="Q76" s="202"/>
      <c r="R76" s="202"/>
      <c r="S76" s="202"/>
      <c r="T76" s="202"/>
      <c r="U76" s="202"/>
      <c r="V76" s="202"/>
      <c r="W76" s="202"/>
      <c r="X76" s="202"/>
      <c r="Y76" s="176"/>
      <c r="Z76" s="176"/>
      <c r="AA76" s="176"/>
      <c r="AB76" s="203">
        <v>200</v>
      </c>
      <c r="AC76" s="203"/>
      <c r="AD76" s="203"/>
      <c r="AE76" s="203"/>
      <c r="AF76" s="203"/>
      <c r="AG76" s="203"/>
      <c r="AH76" s="203"/>
      <c r="AI76" s="203"/>
      <c r="AJ76" s="203"/>
      <c r="AK76" s="202" t="s">
        <v>315</v>
      </c>
      <c r="AL76" s="202"/>
      <c r="AM76" s="204">
        <v>115960.81</v>
      </c>
      <c r="AN76" s="204"/>
      <c r="AO76" s="204"/>
      <c r="AP76" s="204"/>
      <c r="AQ76" s="204"/>
      <c r="AR76" s="204"/>
      <c r="AS76" s="47" t="s">
        <v>316</v>
      </c>
      <c r="AT76" s="47"/>
      <c r="AU76" s="205">
        <f t="shared" si="10"/>
        <v>276740.47306499997</v>
      </c>
      <c r="AV76" s="205"/>
      <c r="AW76" s="205"/>
      <c r="AX76" s="205"/>
      <c r="AY76" s="205"/>
      <c r="AZ76" s="205"/>
      <c r="BA76" s="205"/>
      <c r="BB76" s="205"/>
      <c r="BC76" s="205"/>
      <c r="BD76" s="205"/>
      <c r="BE76" s="206"/>
      <c r="BF76" s="47"/>
      <c r="BG76" s="51"/>
      <c r="CJ76" s="10" t="s">
        <v>151</v>
      </c>
      <c r="CK76" s="11" t="s">
        <v>152</v>
      </c>
      <c r="CL76" s="7">
        <v>7.5505172173428132</v>
      </c>
      <c r="CM76" s="4">
        <f t="shared" si="12"/>
        <v>108319.72</v>
      </c>
    </row>
    <row r="77" spans="3:91" x14ac:dyDescent="0.25">
      <c r="C77" s="46"/>
      <c r="D77" s="47"/>
      <c r="E77" s="223" t="s">
        <v>10</v>
      </c>
      <c r="F77" s="224"/>
      <c r="G77" s="224"/>
      <c r="H77" s="224"/>
      <c r="I77" s="224"/>
      <c r="J77" s="224"/>
      <c r="K77" s="225" t="str">
        <f t="shared" si="13"/>
        <v>SODA ASH</v>
      </c>
      <c r="L77" s="225"/>
      <c r="M77" s="225"/>
      <c r="N77" s="225"/>
      <c r="O77" s="225"/>
      <c r="P77" s="225"/>
      <c r="Q77" s="225"/>
      <c r="R77" s="225"/>
      <c r="S77" s="225"/>
      <c r="T77" s="225"/>
      <c r="U77" s="225"/>
      <c r="V77" s="225"/>
      <c r="W77" s="225"/>
      <c r="X77" s="225"/>
      <c r="Y77" s="181"/>
      <c r="Z77" s="181"/>
      <c r="AA77" s="181"/>
      <c r="AB77" s="226">
        <v>30</v>
      </c>
      <c r="AC77" s="226"/>
      <c r="AD77" s="226"/>
      <c r="AE77" s="226"/>
      <c r="AF77" s="226"/>
      <c r="AG77" s="226"/>
      <c r="AH77" s="226"/>
      <c r="AI77" s="226"/>
      <c r="AJ77" s="226"/>
      <c r="AK77" s="225" t="s">
        <v>315</v>
      </c>
      <c r="AL77" s="225"/>
      <c r="AM77" s="227">
        <v>17394.12</v>
      </c>
      <c r="AN77" s="227"/>
      <c r="AO77" s="227"/>
      <c r="AP77" s="227"/>
      <c r="AQ77" s="227"/>
      <c r="AR77" s="227"/>
      <c r="AS77" s="54" t="s">
        <v>316</v>
      </c>
      <c r="AT77" s="54"/>
      <c r="AU77" s="228">
        <f t="shared" si="10"/>
        <v>154459.7856</v>
      </c>
      <c r="AV77" s="228"/>
      <c r="AW77" s="228"/>
      <c r="AX77" s="228"/>
      <c r="AY77" s="228"/>
      <c r="AZ77" s="228"/>
      <c r="BA77" s="228"/>
      <c r="BB77" s="228"/>
      <c r="BC77" s="228"/>
      <c r="BD77" s="228"/>
      <c r="BE77" s="229"/>
      <c r="BF77" s="47"/>
      <c r="BG77" s="51"/>
      <c r="CJ77" s="10" t="s">
        <v>153</v>
      </c>
      <c r="CK77" s="11" t="s">
        <v>154</v>
      </c>
      <c r="CL77" s="7">
        <v>19.985732608392585</v>
      </c>
      <c r="CM77" s="4">
        <f t="shared" si="12"/>
        <v>286715.32</v>
      </c>
    </row>
    <row r="78" spans="3:91" x14ac:dyDescent="0.25">
      <c r="C78" s="46"/>
      <c r="D78" s="47"/>
      <c r="E78" s="175"/>
      <c r="F78" s="175"/>
      <c r="G78" s="175"/>
      <c r="H78" s="175"/>
      <c r="I78" s="175"/>
      <c r="J78" s="175"/>
      <c r="K78" s="176"/>
      <c r="L78" s="176"/>
      <c r="M78" s="176"/>
      <c r="N78" s="176"/>
      <c r="O78" s="176"/>
      <c r="P78" s="176"/>
      <c r="Q78" s="176"/>
      <c r="R78" s="176"/>
      <c r="S78" s="176"/>
      <c r="T78" s="176"/>
      <c r="U78" s="176"/>
      <c r="V78" s="176"/>
      <c r="W78" s="176"/>
      <c r="X78" s="176"/>
      <c r="Y78" s="176"/>
      <c r="Z78" s="176"/>
      <c r="AA78" s="176"/>
      <c r="AB78" s="57"/>
      <c r="AC78" s="57"/>
      <c r="AD78" s="57"/>
      <c r="AE78" s="57"/>
      <c r="AF78" s="57"/>
      <c r="AG78" s="57"/>
      <c r="AH78" s="57"/>
      <c r="AI78" s="57"/>
      <c r="AJ78" s="57"/>
      <c r="AK78" s="176"/>
      <c r="AL78" s="176"/>
      <c r="AM78" s="175"/>
      <c r="AN78" s="175"/>
      <c r="AO78" s="175"/>
      <c r="AP78" s="175"/>
      <c r="AQ78" s="175"/>
      <c r="AR78" s="175"/>
      <c r="AS78" s="47"/>
      <c r="AT78" s="47"/>
      <c r="AU78" s="58"/>
      <c r="AV78" s="58"/>
      <c r="AW78" s="58"/>
      <c r="AX78" s="58"/>
      <c r="AY78" s="58"/>
      <c r="AZ78" s="58"/>
      <c r="BA78" s="58"/>
      <c r="BB78" s="58"/>
      <c r="BC78" s="58"/>
      <c r="BD78" s="58"/>
      <c r="BE78" s="58"/>
      <c r="BF78" s="47"/>
      <c r="BG78" s="51"/>
      <c r="CJ78" s="10" t="s">
        <v>155</v>
      </c>
      <c r="CK78" s="19" t="s">
        <v>156</v>
      </c>
      <c r="CL78" s="7">
        <v>19.352577722013105</v>
      </c>
      <c r="CM78" s="4">
        <f t="shared" si="12"/>
        <v>277632.08</v>
      </c>
    </row>
    <row r="79" spans="3:91" x14ac:dyDescent="0.25">
      <c r="C79" s="46"/>
      <c r="D79" s="47"/>
      <c r="E79" s="175"/>
      <c r="F79" s="175"/>
      <c r="G79" s="175"/>
      <c r="H79" s="175"/>
      <c r="I79" s="175"/>
      <c r="J79" s="175"/>
      <c r="K79" s="176"/>
      <c r="L79" s="176"/>
      <c r="M79" s="176"/>
      <c r="N79" s="176"/>
      <c r="O79" s="176"/>
      <c r="P79" s="176"/>
      <c r="Q79" s="176"/>
      <c r="R79" s="176"/>
      <c r="S79" s="176"/>
      <c r="T79" s="176"/>
      <c r="U79" s="176"/>
      <c r="V79" s="176"/>
      <c r="W79" s="176"/>
      <c r="X79" s="176"/>
      <c r="Y79" s="176"/>
      <c r="Z79" s="176"/>
      <c r="AA79" s="176"/>
      <c r="AB79" s="57"/>
      <c r="AC79" s="57"/>
      <c r="AD79" s="57"/>
      <c r="AE79" s="57"/>
      <c r="AF79" s="57"/>
      <c r="AG79" s="57"/>
      <c r="AH79" s="57"/>
      <c r="AI79" s="57"/>
      <c r="AJ79" s="57"/>
      <c r="AK79" s="176"/>
      <c r="AL79" s="176"/>
      <c r="AM79" s="175"/>
      <c r="AN79" s="175"/>
      <c r="AO79" s="175"/>
      <c r="AP79" s="59"/>
      <c r="AQ79" s="230" t="s">
        <v>318</v>
      </c>
      <c r="AR79" s="230"/>
      <c r="AS79" s="230"/>
      <c r="AT79" s="230"/>
      <c r="AU79" s="58" t="s">
        <v>11</v>
      </c>
      <c r="AV79" s="205">
        <f>SUM(AU71:BE77)</f>
        <v>3652127.7350781998</v>
      </c>
      <c r="AW79" s="205"/>
      <c r="AX79" s="205"/>
      <c r="AY79" s="205"/>
      <c r="AZ79" s="205"/>
      <c r="BA79" s="205"/>
      <c r="BB79" s="205"/>
      <c r="BC79" s="205"/>
      <c r="BD79" s="205"/>
      <c r="BE79" s="205"/>
      <c r="BF79" s="47"/>
      <c r="BG79" s="51"/>
      <c r="CJ79" s="10" t="s">
        <v>157</v>
      </c>
      <c r="CK79" s="19" t="s">
        <v>158</v>
      </c>
      <c r="CL79" s="7">
        <v>17.513283145127563</v>
      </c>
      <c r="CM79" s="4">
        <f t="shared" si="12"/>
        <v>251245.56000000003</v>
      </c>
    </row>
    <row r="80" spans="3:91" x14ac:dyDescent="0.25">
      <c r="C80" s="46"/>
      <c r="D80" s="47"/>
      <c r="E80" s="175"/>
      <c r="F80" s="175"/>
      <c r="G80" s="175"/>
      <c r="H80" s="175"/>
      <c r="I80" s="175"/>
      <c r="J80" s="175"/>
      <c r="K80" s="176"/>
      <c r="L80" s="176"/>
      <c r="M80" s="176"/>
      <c r="N80" s="176"/>
      <c r="O80" s="176"/>
      <c r="P80" s="176"/>
      <c r="Q80" s="176"/>
      <c r="R80" s="176"/>
      <c r="S80" s="176"/>
      <c r="T80" s="176"/>
      <c r="U80" s="176"/>
      <c r="V80" s="176"/>
      <c r="W80" s="176"/>
      <c r="X80" s="176"/>
      <c r="Y80" s="176"/>
      <c r="Z80" s="176"/>
      <c r="AA80" s="176"/>
      <c r="AB80" s="57"/>
      <c r="AC80" s="57"/>
      <c r="AD80" s="57"/>
      <c r="AE80" s="57"/>
      <c r="AF80" s="57"/>
      <c r="AG80" s="57"/>
      <c r="AH80" s="57"/>
      <c r="AI80" s="57"/>
      <c r="AJ80" s="57"/>
      <c r="AK80" s="176"/>
      <c r="AL80" s="176"/>
      <c r="AM80" s="175"/>
      <c r="AN80" s="175"/>
      <c r="AO80" s="175"/>
      <c r="AP80" s="59"/>
      <c r="AQ80" s="202" t="s">
        <v>317</v>
      </c>
      <c r="AR80" s="202"/>
      <c r="AS80" s="202"/>
      <c r="AT80" s="202"/>
      <c r="AU80" s="58" t="s">
        <v>11</v>
      </c>
      <c r="AV80" s="205">
        <f>AV79/AV65</f>
        <v>1739.1084452753332</v>
      </c>
      <c r="AW80" s="205"/>
      <c r="AX80" s="205"/>
      <c r="AY80" s="205"/>
      <c r="AZ80" s="205"/>
      <c r="BA80" s="205"/>
      <c r="BB80" s="205"/>
      <c r="BC80" s="205"/>
      <c r="BD80" s="205"/>
      <c r="BE80" s="205"/>
      <c r="BF80" s="47"/>
      <c r="BG80" s="51"/>
      <c r="CJ80" s="10" t="s">
        <v>159</v>
      </c>
      <c r="CK80" s="11" t="s">
        <v>160</v>
      </c>
      <c r="CL80" s="7">
        <v>18.24300362470375</v>
      </c>
      <c r="CM80" s="4">
        <f t="shared" si="12"/>
        <v>261714.13</v>
      </c>
    </row>
    <row r="81" spans="3:91" x14ac:dyDescent="0.25">
      <c r="C81" s="46"/>
      <c r="D81" s="47"/>
      <c r="E81" s="175"/>
      <c r="F81" s="175"/>
      <c r="G81" s="175"/>
      <c r="H81" s="175"/>
      <c r="I81" s="175"/>
      <c r="J81" s="175"/>
      <c r="K81" s="176"/>
      <c r="L81" s="176"/>
      <c r="M81" s="176"/>
      <c r="N81" s="176"/>
      <c r="O81" s="176"/>
      <c r="P81" s="176"/>
      <c r="Q81" s="176"/>
      <c r="R81" s="176"/>
      <c r="S81" s="176"/>
      <c r="T81" s="176"/>
      <c r="U81" s="176"/>
      <c r="V81" s="176"/>
      <c r="W81" s="176"/>
      <c r="X81" s="176"/>
      <c r="Y81" s="176"/>
      <c r="Z81" s="176"/>
      <c r="AA81" s="176"/>
      <c r="AB81" s="57"/>
      <c r="AC81" s="57"/>
      <c r="AD81" s="57"/>
      <c r="AE81" s="57"/>
      <c r="AF81" s="57"/>
      <c r="AG81" s="57"/>
      <c r="AH81" s="57"/>
      <c r="AI81" s="57"/>
      <c r="AJ81" s="57"/>
      <c r="AK81" s="176"/>
      <c r="AL81" s="176"/>
      <c r="AM81" s="175"/>
      <c r="AN81" s="175"/>
      <c r="AO81" s="175"/>
      <c r="AP81" s="175"/>
      <c r="AQ81" s="175"/>
      <c r="AR81" s="175"/>
      <c r="AS81" s="47"/>
      <c r="AT81" s="47"/>
      <c r="AU81" s="47"/>
      <c r="AV81" s="175"/>
      <c r="AW81" s="175"/>
      <c r="AX81" s="175"/>
      <c r="AY81" s="175"/>
      <c r="AZ81" s="175"/>
      <c r="BA81" s="175"/>
      <c r="BB81" s="175"/>
      <c r="BC81" s="175"/>
      <c r="BD81" s="175"/>
      <c r="BE81" s="175"/>
      <c r="BF81" s="47"/>
      <c r="BG81" s="51"/>
      <c r="CJ81" s="10" t="s">
        <v>161</v>
      </c>
      <c r="CK81" s="11" t="s">
        <v>162</v>
      </c>
      <c r="CL81" s="7">
        <v>9.0314714903108886</v>
      </c>
      <c r="CM81" s="4">
        <f t="shared" si="12"/>
        <v>129565.49</v>
      </c>
    </row>
    <row r="82" spans="3:91" ht="17.25" thickBot="1" x14ac:dyDescent="0.3">
      <c r="C82" s="60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2"/>
      <c r="CJ82" s="10" t="s">
        <v>163</v>
      </c>
      <c r="CK82" s="11" t="s">
        <v>164</v>
      </c>
      <c r="CL82" s="7">
        <v>12.306423393280358</v>
      </c>
      <c r="CM82" s="4">
        <f t="shared" si="12"/>
        <v>176547.95</v>
      </c>
    </row>
    <row r="83" spans="3:91" x14ac:dyDescent="0.25">
      <c r="CJ83" s="10" t="s">
        <v>165</v>
      </c>
      <c r="CK83" s="11" t="s">
        <v>166</v>
      </c>
      <c r="CL83" s="7">
        <v>17.52</v>
      </c>
      <c r="CM83" s="4">
        <f t="shared" si="12"/>
        <v>251341.91999999998</v>
      </c>
    </row>
    <row r="84" spans="3:91" ht="17.25" thickBot="1" x14ac:dyDescent="0.3">
      <c r="CJ84" s="12" t="s">
        <v>167</v>
      </c>
      <c r="CK84" s="13" t="s">
        <v>168</v>
      </c>
      <c r="CL84" s="7">
        <v>6.0476808866583021</v>
      </c>
      <c r="CM84" s="4">
        <f t="shared" si="12"/>
        <v>86760.03</v>
      </c>
    </row>
    <row r="85" spans="3:91" x14ac:dyDescent="0.25">
      <c r="C85" s="43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  <c r="AI85" s="44"/>
      <c r="AJ85" s="44"/>
      <c r="AK85" s="44"/>
      <c r="AL85" s="44"/>
      <c r="AM85" s="44"/>
      <c r="AN85" s="44"/>
      <c r="AO85" s="44"/>
      <c r="AP85" s="44"/>
      <c r="AQ85" s="44"/>
      <c r="AR85" s="44"/>
      <c r="AS85" s="44"/>
      <c r="AT85" s="44"/>
      <c r="AU85" s="44"/>
      <c r="AV85" s="44"/>
      <c r="AW85" s="44"/>
      <c r="AX85" s="44"/>
      <c r="AY85" s="44"/>
      <c r="AZ85" s="44"/>
      <c r="BA85" s="44"/>
      <c r="BB85" s="44"/>
      <c r="BC85" s="44"/>
      <c r="BD85" s="44"/>
      <c r="BE85" s="44"/>
      <c r="BF85" s="44"/>
      <c r="BG85" s="45"/>
      <c r="CJ85" s="12" t="s">
        <v>169</v>
      </c>
      <c r="CK85" s="20" t="s">
        <v>170</v>
      </c>
      <c r="CL85" s="7">
        <v>9.6363041962916505</v>
      </c>
      <c r="CM85" s="4">
        <f t="shared" si="12"/>
        <v>138242.42000000001</v>
      </c>
    </row>
    <row r="86" spans="3:91" x14ac:dyDescent="0.25">
      <c r="C86" s="46"/>
      <c r="D86" s="47"/>
      <c r="E86" s="196" t="s">
        <v>0</v>
      </c>
      <c r="F86" s="196"/>
      <c r="G86" s="196"/>
      <c r="H86" s="196"/>
      <c r="I86" s="196"/>
      <c r="J86" s="186" t="s">
        <v>11</v>
      </c>
      <c r="K86" s="196" t="s">
        <v>342</v>
      </c>
      <c r="L86" s="196"/>
      <c r="M86" s="196"/>
      <c r="N86" s="196"/>
      <c r="O86" s="196"/>
      <c r="P86" s="196"/>
      <c r="Q86" s="196"/>
      <c r="R86" s="196"/>
      <c r="S86" s="196"/>
      <c r="T86" s="196"/>
      <c r="U86" s="196"/>
      <c r="V86" s="186"/>
      <c r="W86" s="186"/>
      <c r="X86" s="49"/>
      <c r="Y86" s="49"/>
      <c r="Z86" s="49"/>
      <c r="AA86" s="49"/>
      <c r="AB86" s="49"/>
      <c r="AC86" s="49"/>
      <c r="AD86" s="49"/>
      <c r="AE86" s="49"/>
      <c r="AF86" s="49"/>
      <c r="AG86" s="49"/>
      <c r="AH86" s="186"/>
      <c r="AI86" s="50"/>
      <c r="AJ86" s="50"/>
      <c r="AK86" s="50"/>
      <c r="AL86" s="50"/>
      <c r="AM86" s="196" t="s">
        <v>3</v>
      </c>
      <c r="AN86" s="196"/>
      <c r="AO86" s="196"/>
      <c r="AP86" s="196"/>
      <c r="AQ86" s="196"/>
      <c r="AR86" s="196"/>
      <c r="AS86" s="196"/>
      <c r="AT86" s="196"/>
      <c r="AU86" s="186" t="s">
        <v>11</v>
      </c>
      <c r="AV86" s="197">
        <v>579.79999999999995</v>
      </c>
      <c r="AW86" s="197"/>
      <c r="AX86" s="197"/>
      <c r="AY86" s="197"/>
      <c r="AZ86" s="186" t="s">
        <v>319</v>
      </c>
      <c r="BA86" s="186"/>
      <c r="BB86" s="186"/>
      <c r="BC86" s="186"/>
      <c r="BD86" s="186"/>
      <c r="BE86" s="186"/>
      <c r="BF86" s="47"/>
      <c r="BG86" s="51"/>
      <c r="CJ86" s="10" t="s">
        <v>171</v>
      </c>
      <c r="CK86" s="21" t="s">
        <v>172</v>
      </c>
      <c r="CL86" s="7">
        <v>14.638158371671546</v>
      </c>
      <c r="CM86" s="4">
        <f t="shared" si="12"/>
        <v>209999.02</v>
      </c>
    </row>
    <row r="87" spans="3:91" x14ac:dyDescent="0.25">
      <c r="C87" s="46"/>
      <c r="D87" s="47"/>
      <c r="E87" s="196" t="s">
        <v>322</v>
      </c>
      <c r="F87" s="196"/>
      <c r="G87" s="196"/>
      <c r="H87" s="196"/>
      <c r="I87" s="196"/>
      <c r="J87" s="186" t="s">
        <v>11</v>
      </c>
      <c r="K87" s="196" t="s">
        <v>739</v>
      </c>
      <c r="L87" s="196"/>
      <c r="M87" s="196"/>
      <c r="N87" s="196"/>
      <c r="O87" s="196"/>
      <c r="P87" s="196"/>
      <c r="Q87" s="196"/>
      <c r="R87" s="196"/>
      <c r="S87" s="196"/>
      <c r="T87" s="196"/>
      <c r="U87" s="196"/>
      <c r="V87" s="196"/>
      <c r="W87" s="186"/>
      <c r="X87" s="49"/>
      <c r="Y87" s="49"/>
      <c r="Z87" s="49"/>
      <c r="AA87" s="49"/>
      <c r="AB87" s="49"/>
      <c r="AC87" s="49"/>
      <c r="AD87" s="49"/>
      <c r="AE87" s="49"/>
      <c r="AF87" s="49"/>
      <c r="AG87" s="49"/>
      <c r="AH87" s="186"/>
      <c r="AI87" s="50"/>
      <c r="AJ87" s="50"/>
      <c r="AK87" s="50"/>
      <c r="AL87" s="50"/>
      <c r="AM87" s="196" t="s">
        <v>4</v>
      </c>
      <c r="AN87" s="196"/>
      <c r="AO87" s="196"/>
      <c r="AP87" s="196"/>
      <c r="AQ87" s="196"/>
      <c r="AR87" s="196"/>
      <c r="AS87" s="196"/>
      <c r="AT87" s="196"/>
      <c r="AU87" s="186" t="s">
        <v>11</v>
      </c>
      <c r="AV87" s="196">
        <v>2100</v>
      </c>
      <c r="AW87" s="196"/>
      <c r="AX87" s="196"/>
      <c r="AY87" s="196"/>
      <c r="AZ87" s="186" t="s">
        <v>320</v>
      </c>
      <c r="BA87" s="186"/>
      <c r="BB87" s="186"/>
      <c r="BC87" s="186"/>
      <c r="BD87" s="186"/>
      <c r="BE87" s="186"/>
      <c r="BF87" s="47"/>
      <c r="BG87" s="51"/>
      <c r="CJ87" s="10" t="s">
        <v>173</v>
      </c>
      <c r="CK87" s="22" t="s">
        <v>174</v>
      </c>
      <c r="CL87" s="7">
        <v>12.216808866583019</v>
      </c>
      <c r="CM87" s="4">
        <f t="shared" si="12"/>
        <v>175262.34</v>
      </c>
    </row>
    <row r="88" spans="3:91" x14ac:dyDescent="0.25">
      <c r="C88" s="46"/>
      <c r="D88" s="47"/>
      <c r="E88" s="196" t="s">
        <v>1</v>
      </c>
      <c r="F88" s="196"/>
      <c r="G88" s="196"/>
      <c r="H88" s="196"/>
      <c r="I88" s="196"/>
      <c r="J88" s="186" t="s">
        <v>11</v>
      </c>
      <c r="K88" s="196" t="s">
        <v>363</v>
      </c>
      <c r="L88" s="196"/>
      <c r="M88" s="196"/>
      <c r="N88" s="196"/>
      <c r="O88" s="196"/>
      <c r="P88" s="196"/>
      <c r="Q88" s="196"/>
      <c r="R88" s="196"/>
      <c r="S88" s="196"/>
      <c r="T88" s="196"/>
      <c r="U88" s="196"/>
      <c r="V88" s="186"/>
      <c r="W88" s="186"/>
      <c r="X88" s="49"/>
      <c r="Y88" s="49"/>
      <c r="Z88" s="49"/>
      <c r="AA88" s="49"/>
      <c r="AB88" s="49"/>
      <c r="AC88" s="49"/>
      <c r="AD88" s="49"/>
      <c r="AE88" s="49"/>
      <c r="AF88" s="49"/>
      <c r="AG88" s="49"/>
      <c r="AH88" s="186"/>
      <c r="AI88" s="50"/>
      <c r="AJ88" s="50"/>
      <c r="AK88" s="50"/>
      <c r="AL88" s="50"/>
      <c r="AM88" s="196"/>
      <c r="AN88" s="196"/>
      <c r="AO88" s="196"/>
      <c r="AP88" s="196"/>
      <c r="AQ88" s="196"/>
      <c r="AR88" s="196"/>
      <c r="AS88" s="196"/>
      <c r="AT88" s="196"/>
      <c r="AU88" s="186"/>
      <c r="AV88" s="198"/>
      <c r="AW88" s="198"/>
      <c r="AX88" s="198"/>
      <c r="AY88" s="198"/>
      <c r="AZ88" s="186"/>
      <c r="BA88" s="186"/>
      <c r="BB88" s="186"/>
      <c r="BC88" s="186"/>
      <c r="BD88" s="186"/>
      <c r="BE88" s="186"/>
      <c r="BF88" s="47"/>
      <c r="BG88" s="51"/>
      <c r="CJ88" s="10" t="s">
        <v>175</v>
      </c>
      <c r="CK88" s="22" t="s">
        <v>176</v>
      </c>
      <c r="CL88" s="7">
        <v>9.1766143872856532</v>
      </c>
      <c r="CM88" s="4">
        <f t="shared" si="12"/>
        <v>131647.71</v>
      </c>
    </row>
    <row r="89" spans="3:91" x14ac:dyDescent="0.25">
      <c r="C89" s="46"/>
      <c r="D89" s="47"/>
      <c r="E89" s="196" t="s">
        <v>2</v>
      </c>
      <c r="F89" s="196"/>
      <c r="G89" s="196"/>
      <c r="H89" s="196"/>
      <c r="I89" s="196"/>
      <c r="J89" s="186" t="s">
        <v>11</v>
      </c>
      <c r="K89" s="196" t="s">
        <v>417</v>
      </c>
      <c r="L89" s="196"/>
      <c r="M89" s="196"/>
      <c r="N89" s="196"/>
      <c r="O89" s="196"/>
      <c r="P89" s="196"/>
      <c r="Q89" s="196"/>
      <c r="R89" s="196"/>
      <c r="S89" s="196"/>
      <c r="T89" s="196"/>
      <c r="U89" s="196"/>
      <c r="V89" s="186"/>
      <c r="W89" s="186"/>
      <c r="X89" s="186"/>
      <c r="Y89" s="186"/>
      <c r="Z89" s="186"/>
      <c r="AA89" s="186"/>
      <c r="AB89" s="186"/>
      <c r="AC89" s="186"/>
      <c r="AD89" s="186"/>
      <c r="AE89" s="186"/>
      <c r="AF89" s="186"/>
      <c r="AG89" s="186"/>
      <c r="AH89" s="186"/>
      <c r="AI89" s="186"/>
      <c r="AJ89" s="186"/>
      <c r="AK89" s="186"/>
      <c r="AL89" s="186"/>
      <c r="AM89" s="196"/>
      <c r="AN89" s="196"/>
      <c r="AO89" s="196"/>
      <c r="AP89" s="196"/>
      <c r="AQ89" s="196"/>
      <c r="AR89" s="196"/>
      <c r="AS89" s="196"/>
      <c r="AT89" s="196"/>
      <c r="AU89" s="186"/>
      <c r="AV89" s="186"/>
      <c r="AW89" s="186"/>
      <c r="AX89" s="186"/>
      <c r="AY89" s="186"/>
      <c r="AZ89" s="186"/>
      <c r="BA89" s="186"/>
      <c r="BB89" s="186"/>
      <c r="BC89" s="186"/>
      <c r="BD89" s="186"/>
      <c r="BE89" s="186"/>
      <c r="BF89" s="47"/>
      <c r="BG89" s="51"/>
      <c r="CJ89" s="10" t="s">
        <v>177</v>
      </c>
      <c r="CK89" s="22" t="s">
        <v>178</v>
      </c>
      <c r="CL89" s="7">
        <v>23.90083368186254</v>
      </c>
      <c r="CM89" s="4">
        <f t="shared" si="12"/>
        <v>342881.36</v>
      </c>
    </row>
    <row r="90" spans="3:91" x14ac:dyDescent="0.25">
      <c r="C90" s="46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  <c r="AA90" s="47"/>
      <c r="AB90" s="47"/>
      <c r="AC90" s="47"/>
      <c r="AD90" s="47"/>
      <c r="AE90" s="47"/>
      <c r="AF90" s="47"/>
      <c r="AG90" s="47"/>
      <c r="AH90" s="47"/>
      <c r="AI90" s="47"/>
      <c r="AJ90" s="47"/>
      <c r="AK90" s="47"/>
      <c r="AL90" s="47"/>
      <c r="AM90" s="47"/>
      <c r="AN90" s="47"/>
      <c r="AO90" s="47"/>
      <c r="AP90" s="47"/>
      <c r="AQ90" s="47"/>
      <c r="AR90" s="47"/>
      <c r="AS90" s="47"/>
      <c r="AT90" s="47"/>
      <c r="AU90" s="47"/>
      <c r="AV90" s="47"/>
      <c r="AW90" s="47"/>
      <c r="AX90" s="47"/>
      <c r="AY90" s="47"/>
      <c r="AZ90" s="47"/>
      <c r="BA90" s="47"/>
      <c r="BB90" s="47"/>
      <c r="BC90" s="47"/>
      <c r="BD90" s="47"/>
      <c r="BE90" s="47"/>
      <c r="BF90" s="47"/>
      <c r="BG90" s="51"/>
      <c r="CJ90" s="10" t="s">
        <v>179</v>
      </c>
      <c r="CK90" s="22" t="s">
        <v>180</v>
      </c>
      <c r="CL90" s="7">
        <v>8.8825477485013238</v>
      </c>
      <c r="CM90" s="4">
        <f t="shared" si="12"/>
        <v>127429.02999999998</v>
      </c>
    </row>
    <row r="91" spans="3:91" x14ac:dyDescent="0.25">
      <c r="C91" s="46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  <c r="AA91" s="47"/>
      <c r="AB91" s="47"/>
      <c r="AC91" s="47"/>
      <c r="AD91" s="47"/>
      <c r="AE91" s="47"/>
      <c r="AF91" s="47"/>
      <c r="AG91" s="47"/>
      <c r="AH91" s="47"/>
      <c r="AI91" s="47"/>
      <c r="AJ91" s="47"/>
      <c r="AK91" s="47"/>
      <c r="AL91" s="47"/>
      <c r="AM91" s="47"/>
      <c r="AN91" s="47"/>
      <c r="AO91" s="47"/>
      <c r="AP91" s="47"/>
      <c r="AQ91" s="47"/>
      <c r="AR91" s="47"/>
      <c r="AS91" s="47"/>
      <c r="AT91" s="47"/>
      <c r="AU91" s="47"/>
      <c r="AV91" s="47"/>
      <c r="AW91" s="47"/>
      <c r="AX91" s="47"/>
      <c r="AY91" s="47"/>
      <c r="AZ91" s="47"/>
      <c r="BA91" s="47"/>
      <c r="BB91" s="47"/>
      <c r="BC91" s="47"/>
      <c r="BD91" s="47"/>
      <c r="BE91" s="47"/>
      <c r="BF91" s="47"/>
      <c r="BG91" s="51"/>
      <c r="CJ91" s="10" t="s">
        <v>181</v>
      </c>
      <c r="CK91" s="22" t="s">
        <v>182</v>
      </c>
      <c r="CL91" s="7">
        <v>7.6998738324271576</v>
      </c>
      <c r="CM91" s="4">
        <f t="shared" si="12"/>
        <v>110462.39</v>
      </c>
    </row>
    <row r="92" spans="3:91" x14ac:dyDescent="0.25">
      <c r="C92" s="46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  <c r="AA92" s="47"/>
      <c r="AB92" s="47"/>
      <c r="AC92" s="47"/>
      <c r="AD92" s="47"/>
      <c r="AE92" s="47"/>
      <c r="AF92" s="47"/>
      <c r="AG92" s="47"/>
      <c r="AH92" s="47"/>
      <c r="AI92" s="47"/>
      <c r="AJ92" s="47"/>
      <c r="AK92" s="47"/>
      <c r="AL92" s="47"/>
      <c r="AM92" s="47"/>
      <c r="AN92" s="47"/>
      <c r="AO92" s="47"/>
      <c r="AP92" s="47"/>
      <c r="AQ92" s="47"/>
      <c r="AR92" s="47"/>
      <c r="AS92" s="47"/>
      <c r="AT92" s="47"/>
      <c r="AU92" s="47"/>
      <c r="AV92" s="47"/>
      <c r="AW92" s="47"/>
      <c r="AX92" s="47"/>
      <c r="AY92" s="47"/>
      <c r="AZ92" s="47"/>
      <c r="BA92" s="47"/>
      <c r="BB92" s="47"/>
      <c r="BC92" s="47"/>
      <c r="BD92" s="47"/>
      <c r="BE92" s="47"/>
      <c r="BF92" s="47"/>
      <c r="BG92" s="51"/>
      <c r="CJ92" s="10" t="s">
        <v>183</v>
      </c>
      <c r="CK92" s="11" t="s">
        <v>184</v>
      </c>
      <c r="CL92" s="7">
        <v>0.59577582601421997</v>
      </c>
      <c r="CM92" s="4">
        <f t="shared" si="12"/>
        <v>8547</v>
      </c>
    </row>
    <row r="93" spans="3:91" x14ac:dyDescent="0.25">
      <c r="C93" s="46"/>
      <c r="D93" s="47"/>
      <c r="E93" s="208" t="s">
        <v>5</v>
      </c>
      <c r="F93" s="209"/>
      <c r="G93" s="209"/>
      <c r="H93" s="209"/>
      <c r="I93" s="209"/>
      <c r="J93" s="209"/>
      <c r="K93" s="210" t="str">
        <f t="shared" ref="K93" si="14">VLOOKUP(E93,$CJ$1:$CM$1003,2,FALSE)</f>
        <v>NOVACRON YELLOW S-3R</v>
      </c>
      <c r="L93" s="210"/>
      <c r="M93" s="210"/>
      <c r="N93" s="210"/>
      <c r="O93" s="210"/>
      <c r="P93" s="210"/>
      <c r="Q93" s="210"/>
      <c r="R93" s="210"/>
      <c r="S93" s="210"/>
      <c r="T93" s="210"/>
      <c r="U93" s="210"/>
      <c r="V93" s="210"/>
      <c r="W93" s="210"/>
      <c r="X93" s="210"/>
      <c r="Y93" s="210"/>
      <c r="Z93" s="178"/>
      <c r="AA93" s="178"/>
      <c r="AB93" s="211">
        <v>1.92</v>
      </c>
      <c r="AC93" s="211"/>
      <c r="AD93" s="211"/>
      <c r="AE93" s="211"/>
      <c r="AF93" s="211"/>
      <c r="AG93" s="211"/>
      <c r="AH93" s="211"/>
      <c r="AI93" s="211"/>
      <c r="AJ93" s="211"/>
      <c r="AK93" s="210" t="s">
        <v>315</v>
      </c>
      <c r="AL93" s="210"/>
      <c r="AM93" s="212">
        <v>1113.22</v>
      </c>
      <c r="AN93" s="212"/>
      <c r="AO93" s="212"/>
      <c r="AP93" s="212"/>
      <c r="AQ93" s="212"/>
      <c r="AR93" s="212"/>
      <c r="AS93" s="52" t="s">
        <v>316</v>
      </c>
      <c r="AT93" s="52"/>
      <c r="AU93" s="213">
        <f>(AM93*VLOOKUP(E93,$CJ$1:$CM$1003,4,FALSE))/1000</f>
        <v>108118.6203924</v>
      </c>
      <c r="AV93" s="213"/>
      <c r="AW93" s="213"/>
      <c r="AX93" s="213"/>
      <c r="AY93" s="213"/>
      <c r="AZ93" s="213"/>
      <c r="BA93" s="213"/>
      <c r="BB93" s="213"/>
      <c r="BC93" s="213"/>
      <c r="BD93" s="213"/>
      <c r="BE93" s="214"/>
      <c r="BF93" s="47"/>
      <c r="BG93" s="51"/>
      <c r="CJ93" s="10" t="s">
        <v>185</v>
      </c>
      <c r="CK93" s="11" t="s">
        <v>186</v>
      </c>
      <c r="CL93" s="7">
        <v>0.41704307820995395</v>
      </c>
      <c r="CM93" s="4">
        <f t="shared" si="12"/>
        <v>5982.9</v>
      </c>
    </row>
    <row r="94" spans="3:91" x14ac:dyDescent="0.25">
      <c r="C94" s="46"/>
      <c r="D94" s="47"/>
      <c r="E94" s="200" t="s">
        <v>28</v>
      </c>
      <c r="F94" s="201"/>
      <c r="G94" s="201"/>
      <c r="H94" s="201"/>
      <c r="I94" s="201"/>
      <c r="J94" s="201"/>
      <c r="K94" s="47" t="str">
        <f>VLOOKUP(E94,$CJ$1:$CM$1003,2,FALSE)</f>
        <v>NOVACRON RED S-B</v>
      </c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176"/>
      <c r="Z94" s="176"/>
      <c r="AA94" s="176"/>
      <c r="AB94" s="203">
        <v>1.76</v>
      </c>
      <c r="AC94" s="203"/>
      <c r="AD94" s="203"/>
      <c r="AE94" s="203"/>
      <c r="AF94" s="203"/>
      <c r="AG94" s="203"/>
      <c r="AH94" s="203"/>
      <c r="AI94" s="203"/>
      <c r="AJ94" s="203"/>
      <c r="AK94" s="202" t="s">
        <v>315</v>
      </c>
      <c r="AL94" s="202"/>
      <c r="AM94" s="204">
        <v>1020.46</v>
      </c>
      <c r="AN94" s="204"/>
      <c r="AO94" s="204"/>
      <c r="AP94" s="204"/>
      <c r="AQ94" s="204"/>
      <c r="AR94" s="204"/>
      <c r="AS94" s="47" t="s">
        <v>316</v>
      </c>
      <c r="AT94" s="47"/>
      <c r="AU94" s="205">
        <f t="shared" ref="AU94:AU97" si="15">(AM94*VLOOKUP(E94,$CJ$1:$CM$1003,4,FALSE))/1000</f>
        <v>110528.36965800001</v>
      </c>
      <c r="AV94" s="205"/>
      <c r="AW94" s="205"/>
      <c r="AX94" s="205"/>
      <c r="AY94" s="205"/>
      <c r="AZ94" s="205"/>
      <c r="BA94" s="205"/>
      <c r="BB94" s="205"/>
      <c r="BC94" s="205"/>
      <c r="BD94" s="205"/>
      <c r="BE94" s="206"/>
      <c r="BF94" s="47"/>
      <c r="BG94" s="51"/>
      <c r="CJ94" s="10" t="s">
        <v>187</v>
      </c>
      <c r="CK94" s="11" t="s">
        <v>188</v>
      </c>
      <c r="CL94" s="7">
        <v>0.92429945629443744</v>
      </c>
      <c r="CM94" s="4">
        <f t="shared" si="12"/>
        <v>13260</v>
      </c>
    </row>
    <row r="95" spans="3:91" x14ac:dyDescent="0.25">
      <c r="C95" s="46"/>
      <c r="D95" s="47"/>
      <c r="E95" s="200" t="s">
        <v>41</v>
      </c>
      <c r="F95" s="201"/>
      <c r="G95" s="201"/>
      <c r="H95" s="201"/>
      <c r="I95" s="201"/>
      <c r="J95" s="201"/>
      <c r="K95" s="225" t="str">
        <f t="shared" ref="K95:K98" si="16">VLOOKUP(E95,$CJ$1:$CM$1003,2,FALSE)</f>
        <v>NOVACRON DEEP NIGHT S–R</v>
      </c>
      <c r="L95" s="225"/>
      <c r="M95" s="225"/>
      <c r="N95" s="225"/>
      <c r="O95" s="225"/>
      <c r="P95" s="225"/>
      <c r="Q95" s="225"/>
      <c r="R95" s="225"/>
      <c r="S95" s="225"/>
      <c r="T95" s="225"/>
      <c r="U95" s="225"/>
      <c r="V95" s="225"/>
      <c r="W95" s="225"/>
      <c r="X95" s="225"/>
      <c r="Y95" s="225"/>
      <c r="Z95" s="176"/>
      <c r="AA95" s="176"/>
      <c r="AB95" s="203">
        <v>28.8</v>
      </c>
      <c r="AC95" s="203"/>
      <c r="AD95" s="203"/>
      <c r="AE95" s="203"/>
      <c r="AF95" s="203"/>
      <c r="AG95" s="203"/>
      <c r="AH95" s="203"/>
      <c r="AI95" s="203"/>
      <c r="AJ95" s="203"/>
      <c r="AK95" s="202" t="s">
        <v>315</v>
      </c>
      <c r="AL95" s="202"/>
      <c r="AM95" s="204">
        <v>16698.36</v>
      </c>
      <c r="AN95" s="204"/>
      <c r="AO95" s="204"/>
      <c r="AP95" s="204"/>
      <c r="AQ95" s="204"/>
      <c r="AR95" s="204"/>
      <c r="AS95" s="47" t="s">
        <v>316</v>
      </c>
      <c r="AT95" s="47"/>
      <c r="AU95" s="205">
        <f t="shared" si="15"/>
        <v>1741562.4695112</v>
      </c>
      <c r="AV95" s="205"/>
      <c r="AW95" s="205"/>
      <c r="AX95" s="205"/>
      <c r="AY95" s="205"/>
      <c r="AZ95" s="205"/>
      <c r="BA95" s="205"/>
      <c r="BB95" s="205"/>
      <c r="BC95" s="205"/>
      <c r="BD95" s="205"/>
      <c r="BE95" s="206"/>
      <c r="BF95" s="47"/>
      <c r="BG95" s="51"/>
      <c r="CJ95" s="10" t="s">
        <v>189</v>
      </c>
      <c r="CK95" s="11" t="s">
        <v>190</v>
      </c>
      <c r="CL95" s="8">
        <v>0.27780566011431757</v>
      </c>
      <c r="CM95" s="4">
        <f t="shared" si="12"/>
        <v>3985.3999999999996</v>
      </c>
    </row>
    <row r="96" spans="3:91" x14ac:dyDescent="0.25">
      <c r="C96" s="46"/>
      <c r="D96" s="47"/>
      <c r="E96" s="216" t="s">
        <v>8</v>
      </c>
      <c r="F96" s="217"/>
      <c r="G96" s="217"/>
      <c r="H96" s="217"/>
      <c r="I96" s="217"/>
      <c r="J96" s="217"/>
      <c r="K96" s="218" t="str">
        <f t="shared" si="16"/>
        <v>FIMBIL EAS 40 NEW</v>
      </c>
      <c r="L96" s="218"/>
      <c r="M96" s="218"/>
      <c r="N96" s="218"/>
      <c r="O96" s="218"/>
      <c r="P96" s="218"/>
      <c r="Q96" s="218"/>
      <c r="R96" s="218"/>
      <c r="S96" s="218"/>
      <c r="T96" s="218"/>
      <c r="U96" s="218"/>
      <c r="V96" s="218"/>
      <c r="W96" s="218"/>
      <c r="X96" s="218"/>
      <c r="Y96" s="180"/>
      <c r="Z96" s="180"/>
      <c r="AA96" s="180"/>
      <c r="AB96" s="219">
        <v>2</v>
      </c>
      <c r="AC96" s="219"/>
      <c r="AD96" s="219"/>
      <c r="AE96" s="219"/>
      <c r="AF96" s="219"/>
      <c r="AG96" s="219"/>
      <c r="AH96" s="219"/>
      <c r="AI96" s="219"/>
      <c r="AJ96" s="219"/>
      <c r="AK96" s="218" t="s">
        <v>315</v>
      </c>
      <c r="AL96" s="218"/>
      <c r="AM96" s="248">
        <v>1159.6099999999999</v>
      </c>
      <c r="AN96" s="248"/>
      <c r="AO96" s="248"/>
      <c r="AP96" s="248"/>
      <c r="AQ96" s="248"/>
      <c r="AR96" s="248"/>
      <c r="AS96" s="55" t="s">
        <v>316</v>
      </c>
      <c r="AT96" s="55"/>
      <c r="AU96" s="221">
        <f t="shared" si="15"/>
        <v>23920.597425399996</v>
      </c>
      <c r="AV96" s="221"/>
      <c r="AW96" s="221"/>
      <c r="AX96" s="221"/>
      <c r="AY96" s="221"/>
      <c r="AZ96" s="221"/>
      <c r="BA96" s="221"/>
      <c r="BB96" s="221"/>
      <c r="BC96" s="221"/>
      <c r="BD96" s="221"/>
      <c r="BE96" s="222"/>
      <c r="BF96" s="47"/>
      <c r="BG96" s="51"/>
      <c r="CJ96" s="10" t="s">
        <v>191</v>
      </c>
      <c r="CK96" s="11" t="s">
        <v>192</v>
      </c>
      <c r="CL96" s="7">
        <v>1.4798550118499931</v>
      </c>
      <c r="CM96" s="4">
        <f t="shared" si="12"/>
        <v>21230</v>
      </c>
    </row>
    <row r="97" spans="3:91" x14ac:dyDescent="0.25">
      <c r="C97" s="46"/>
      <c r="D97" s="47"/>
      <c r="E97" s="200" t="s">
        <v>9</v>
      </c>
      <c r="F97" s="201"/>
      <c r="G97" s="201"/>
      <c r="H97" s="201"/>
      <c r="I97" s="201"/>
      <c r="J97" s="201"/>
      <c r="K97" s="202" t="str">
        <f t="shared" si="16"/>
        <v>SODIUM SULFATE</v>
      </c>
      <c r="L97" s="202"/>
      <c r="M97" s="202"/>
      <c r="N97" s="202"/>
      <c r="O97" s="202"/>
      <c r="P97" s="202"/>
      <c r="Q97" s="202"/>
      <c r="R97" s="202"/>
      <c r="S97" s="202"/>
      <c r="T97" s="202"/>
      <c r="U97" s="202"/>
      <c r="V97" s="202"/>
      <c r="W97" s="202"/>
      <c r="X97" s="202"/>
      <c r="Y97" s="176"/>
      <c r="Z97" s="176"/>
      <c r="AA97" s="176"/>
      <c r="AB97" s="203">
        <v>200</v>
      </c>
      <c r="AC97" s="203"/>
      <c r="AD97" s="203"/>
      <c r="AE97" s="203"/>
      <c r="AF97" s="203"/>
      <c r="AG97" s="203"/>
      <c r="AH97" s="203"/>
      <c r="AI97" s="203"/>
      <c r="AJ97" s="203"/>
      <c r="AK97" s="202" t="s">
        <v>315</v>
      </c>
      <c r="AL97" s="202"/>
      <c r="AM97" s="204">
        <v>115960.81</v>
      </c>
      <c r="AN97" s="204"/>
      <c r="AO97" s="204"/>
      <c r="AP97" s="204"/>
      <c r="AQ97" s="204"/>
      <c r="AR97" s="204"/>
      <c r="AS97" s="47" t="s">
        <v>316</v>
      </c>
      <c r="AT97" s="47"/>
      <c r="AU97" s="205">
        <f t="shared" si="15"/>
        <v>276740.47306499997</v>
      </c>
      <c r="AV97" s="205"/>
      <c r="AW97" s="205"/>
      <c r="AX97" s="205"/>
      <c r="AY97" s="205"/>
      <c r="AZ97" s="205"/>
      <c r="BA97" s="205"/>
      <c r="BB97" s="205"/>
      <c r="BC97" s="205"/>
      <c r="BD97" s="205"/>
      <c r="BE97" s="206"/>
      <c r="BF97" s="47"/>
      <c r="BG97" s="51"/>
      <c r="CJ97" s="10" t="s">
        <v>193</v>
      </c>
      <c r="CK97" s="11" t="s">
        <v>194</v>
      </c>
      <c r="CL97" s="7">
        <v>1.4087850271852782</v>
      </c>
      <c r="CM97" s="4">
        <f t="shared" si="12"/>
        <v>20210.43</v>
      </c>
    </row>
    <row r="98" spans="3:91" x14ac:dyDescent="0.25">
      <c r="C98" s="46"/>
      <c r="D98" s="47"/>
      <c r="E98" s="223" t="s">
        <v>10</v>
      </c>
      <c r="F98" s="224"/>
      <c r="G98" s="224"/>
      <c r="H98" s="224"/>
      <c r="I98" s="224"/>
      <c r="J98" s="224"/>
      <c r="K98" s="225" t="str">
        <f t="shared" si="16"/>
        <v>SODA ASH</v>
      </c>
      <c r="L98" s="225"/>
      <c r="M98" s="225"/>
      <c r="N98" s="225"/>
      <c r="O98" s="225"/>
      <c r="P98" s="225"/>
      <c r="Q98" s="225"/>
      <c r="R98" s="225"/>
      <c r="S98" s="225"/>
      <c r="T98" s="225"/>
      <c r="U98" s="225"/>
      <c r="V98" s="225"/>
      <c r="W98" s="225"/>
      <c r="X98" s="225"/>
      <c r="Y98" s="181"/>
      <c r="Z98" s="181"/>
      <c r="AA98" s="181"/>
      <c r="AB98" s="226">
        <v>30</v>
      </c>
      <c r="AC98" s="226"/>
      <c r="AD98" s="226"/>
      <c r="AE98" s="226"/>
      <c r="AF98" s="226"/>
      <c r="AG98" s="226"/>
      <c r="AH98" s="226"/>
      <c r="AI98" s="226"/>
      <c r="AJ98" s="226"/>
      <c r="AK98" s="225" t="s">
        <v>315</v>
      </c>
      <c r="AL98" s="225"/>
      <c r="AM98" s="227">
        <v>17394.12</v>
      </c>
      <c r="AN98" s="227"/>
      <c r="AO98" s="227"/>
      <c r="AP98" s="227"/>
      <c r="AQ98" s="227"/>
      <c r="AR98" s="227"/>
      <c r="AS98" s="54" t="s">
        <v>316</v>
      </c>
      <c r="AT98" s="54"/>
      <c r="AU98" s="228">
        <f>(AM98*VLOOKUP(E98,$CJ$1:$CM$1003,4,FALSE))/1000</f>
        <v>154459.7856</v>
      </c>
      <c r="AV98" s="228"/>
      <c r="AW98" s="228"/>
      <c r="AX98" s="228"/>
      <c r="AY98" s="228"/>
      <c r="AZ98" s="228"/>
      <c r="BA98" s="228"/>
      <c r="BB98" s="228"/>
      <c r="BC98" s="228"/>
      <c r="BD98" s="228"/>
      <c r="BE98" s="229"/>
      <c r="BF98" s="47"/>
      <c r="BG98" s="51"/>
      <c r="CJ98" s="10" t="s">
        <v>195</v>
      </c>
      <c r="CK98" s="11" t="s">
        <v>196</v>
      </c>
      <c r="CL98" s="7">
        <v>1.9592004739997211</v>
      </c>
      <c r="CM98" s="4">
        <f t="shared" si="12"/>
        <v>28106.69</v>
      </c>
    </row>
    <row r="99" spans="3:91" x14ac:dyDescent="0.25">
      <c r="C99" s="46"/>
      <c r="D99" s="47"/>
      <c r="E99" s="175"/>
      <c r="F99" s="175"/>
      <c r="G99" s="175"/>
      <c r="H99" s="175"/>
      <c r="I99" s="175"/>
      <c r="J99" s="175"/>
      <c r="K99" s="176"/>
      <c r="L99" s="176"/>
      <c r="M99" s="176"/>
      <c r="N99" s="176"/>
      <c r="O99" s="176"/>
      <c r="P99" s="176"/>
      <c r="Q99" s="176"/>
      <c r="R99" s="176"/>
      <c r="S99" s="176"/>
      <c r="T99" s="176"/>
      <c r="U99" s="176"/>
      <c r="V99" s="176"/>
      <c r="W99" s="176"/>
      <c r="X99" s="176"/>
      <c r="Y99" s="176"/>
      <c r="Z99" s="176"/>
      <c r="AA99" s="176"/>
      <c r="AB99" s="57"/>
      <c r="AC99" s="57"/>
      <c r="AD99" s="57"/>
      <c r="AE99" s="57"/>
      <c r="AF99" s="57"/>
      <c r="AG99" s="57"/>
      <c r="AH99" s="57"/>
      <c r="AI99" s="57"/>
      <c r="AJ99" s="57"/>
      <c r="AK99" s="176"/>
      <c r="AL99" s="176"/>
      <c r="AM99" s="175"/>
      <c r="AN99" s="175"/>
      <c r="AO99" s="175"/>
      <c r="AP99" s="175"/>
      <c r="AQ99" s="175"/>
      <c r="AR99" s="175"/>
      <c r="AS99" s="47"/>
      <c r="AT99" s="47"/>
      <c r="AU99" s="58"/>
      <c r="AV99" s="58"/>
      <c r="AW99" s="58"/>
      <c r="AX99" s="58"/>
      <c r="AY99" s="58"/>
      <c r="AZ99" s="58"/>
      <c r="BA99" s="58"/>
      <c r="BB99" s="58"/>
      <c r="BC99" s="58"/>
      <c r="BD99" s="58"/>
      <c r="BE99" s="58"/>
      <c r="BF99" s="47"/>
      <c r="BG99" s="51"/>
      <c r="CJ99" s="10" t="s">
        <v>9</v>
      </c>
      <c r="CK99" s="11" t="s">
        <v>197</v>
      </c>
      <c r="CL99" s="7">
        <v>0.1663529903805939</v>
      </c>
      <c r="CM99" s="4">
        <f t="shared" si="12"/>
        <v>2386.5</v>
      </c>
    </row>
    <row r="100" spans="3:91" x14ac:dyDescent="0.25">
      <c r="C100" s="46"/>
      <c r="D100" s="47"/>
      <c r="E100" s="175"/>
      <c r="F100" s="175"/>
      <c r="G100" s="175"/>
      <c r="H100" s="175"/>
      <c r="I100" s="175"/>
      <c r="J100" s="175"/>
      <c r="K100" s="176"/>
      <c r="L100" s="176"/>
      <c r="M100" s="176"/>
      <c r="N100" s="176"/>
      <c r="O100" s="176"/>
      <c r="P100" s="176"/>
      <c r="Q100" s="176"/>
      <c r="R100" s="176"/>
      <c r="S100" s="176"/>
      <c r="T100" s="176"/>
      <c r="U100" s="176"/>
      <c r="V100" s="176"/>
      <c r="W100" s="176"/>
      <c r="X100" s="176"/>
      <c r="Y100" s="176"/>
      <c r="Z100" s="176"/>
      <c r="AA100" s="176"/>
      <c r="AB100" s="57"/>
      <c r="AC100" s="57"/>
      <c r="AD100" s="57"/>
      <c r="AE100" s="57"/>
      <c r="AF100" s="57"/>
      <c r="AG100" s="57"/>
      <c r="AH100" s="57"/>
      <c r="AI100" s="57"/>
      <c r="AJ100" s="57"/>
      <c r="AK100" s="176"/>
      <c r="AL100" s="176"/>
      <c r="AM100" s="175"/>
      <c r="AN100" s="175"/>
      <c r="AO100" s="175"/>
      <c r="AP100" s="59"/>
      <c r="AQ100" s="230" t="s">
        <v>318</v>
      </c>
      <c r="AR100" s="230"/>
      <c r="AS100" s="230"/>
      <c r="AT100" s="230"/>
      <c r="AU100" s="58" t="s">
        <v>11</v>
      </c>
      <c r="AV100" s="205">
        <f>SUM(AU93:BE98)</f>
        <v>2415330.3156519998</v>
      </c>
      <c r="AW100" s="205"/>
      <c r="AX100" s="205"/>
      <c r="AY100" s="205"/>
      <c r="AZ100" s="205"/>
      <c r="BA100" s="205"/>
      <c r="BB100" s="205"/>
      <c r="BC100" s="205"/>
      <c r="BD100" s="205"/>
      <c r="BE100" s="205"/>
      <c r="BF100" s="47"/>
      <c r="BG100" s="51"/>
      <c r="CJ100" s="10" t="s">
        <v>10</v>
      </c>
      <c r="CK100" s="11" t="s">
        <v>198</v>
      </c>
      <c r="CL100" s="7">
        <v>0.61898787118360521</v>
      </c>
      <c r="CM100" s="4">
        <f t="shared" si="12"/>
        <v>8880</v>
      </c>
    </row>
    <row r="101" spans="3:91" x14ac:dyDescent="0.25">
      <c r="C101" s="46"/>
      <c r="D101" s="47"/>
      <c r="E101" s="175"/>
      <c r="F101" s="175"/>
      <c r="G101" s="175"/>
      <c r="H101" s="175"/>
      <c r="I101" s="175"/>
      <c r="J101" s="175"/>
      <c r="K101" s="176"/>
      <c r="L101" s="176"/>
      <c r="M101" s="176"/>
      <c r="N101" s="176"/>
      <c r="O101" s="176"/>
      <c r="P101" s="176"/>
      <c r="Q101" s="176"/>
      <c r="R101" s="176"/>
      <c r="S101" s="176"/>
      <c r="T101" s="176"/>
      <c r="U101" s="176"/>
      <c r="V101" s="176"/>
      <c r="W101" s="176"/>
      <c r="X101" s="176"/>
      <c r="Y101" s="176"/>
      <c r="Z101" s="176"/>
      <c r="AA101" s="176"/>
      <c r="AB101" s="57"/>
      <c r="AC101" s="57"/>
      <c r="AD101" s="57"/>
      <c r="AE101" s="57"/>
      <c r="AF101" s="57"/>
      <c r="AG101" s="57"/>
      <c r="AH101" s="57"/>
      <c r="AI101" s="57"/>
      <c r="AJ101" s="57"/>
      <c r="AK101" s="176"/>
      <c r="AL101" s="176"/>
      <c r="AM101" s="175"/>
      <c r="AN101" s="175"/>
      <c r="AO101" s="175"/>
      <c r="AP101" s="59"/>
      <c r="AQ101" s="202" t="s">
        <v>317</v>
      </c>
      <c r="AR101" s="202"/>
      <c r="AS101" s="202"/>
      <c r="AT101" s="202"/>
      <c r="AU101" s="58" t="s">
        <v>11</v>
      </c>
      <c r="AV101" s="205">
        <f>AV100/AV87</f>
        <v>1150.1572931676189</v>
      </c>
      <c r="AW101" s="205"/>
      <c r="AX101" s="205"/>
      <c r="AY101" s="205"/>
      <c r="AZ101" s="205"/>
      <c r="BA101" s="205"/>
      <c r="BB101" s="205"/>
      <c r="BC101" s="205"/>
      <c r="BD101" s="205"/>
      <c r="BE101" s="205"/>
      <c r="BF101" s="47"/>
      <c r="BG101" s="51"/>
      <c r="CJ101" s="10" t="s">
        <v>199</v>
      </c>
      <c r="CK101" s="11" t="s">
        <v>200</v>
      </c>
      <c r="CL101" s="7">
        <v>0.794646591384358</v>
      </c>
      <c r="CM101" s="4">
        <f t="shared" si="12"/>
        <v>11400</v>
      </c>
    </row>
    <row r="102" spans="3:91" x14ac:dyDescent="0.25">
      <c r="C102" s="46"/>
      <c r="D102" s="47"/>
      <c r="E102" s="175"/>
      <c r="F102" s="175"/>
      <c r="G102" s="175"/>
      <c r="H102" s="175"/>
      <c r="I102" s="175"/>
      <c r="J102" s="175"/>
      <c r="K102" s="176"/>
      <c r="L102" s="176"/>
      <c r="M102" s="176"/>
      <c r="N102" s="176"/>
      <c r="O102" s="176"/>
      <c r="P102" s="176"/>
      <c r="Q102" s="176"/>
      <c r="R102" s="176"/>
      <c r="S102" s="176"/>
      <c r="T102" s="176"/>
      <c r="U102" s="176"/>
      <c r="V102" s="176"/>
      <c r="W102" s="176"/>
      <c r="X102" s="176"/>
      <c r="Y102" s="176"/>
      <c r="Z102" s="176"/>
      <c r="AA102" s="176"/>
      <c r="AB102" s="57"/>
      <c r="AC102" s="57"/>
      <c r="AD102" s="57"/>
      <c r="AE102" s="57"/>
      <c r="AF102" s="57"/>
      <c r="AG102" s="57"/>
      <c r="AH102" s="57"/>
      <c r="AI102" s="57"/>
      <c r="AJ102" s="57"/>
      <c r="AK102" s="176"/>
      <c r="AL102" s="176"/>
      <c r="AM102" s="175"/>
      <c r="AN102" s="175"/>
      <c r="AO102" s="175"/>
      <c r="AP102" s="175"/>
      <c r="AQ102" s="175"/>
      <c r="AR102" s="175"/>
      <c r="AS102" s="47"/>
      <c r="AT102" s="47"/>
      <c r="AU102" s="47"/>
      <c r="AV102" s="175"/>
      <c r="AW102" s="175"/>
      <c r="AX102" s="175"/>
      <c r="AY102" s="175"/>
      <c r="AZ102" s="175"/>
      <c r="BA102" s="175"/>
      <c r="BB102" s="175"/>
      <c r="BC102" s="175"/>
      <c r="BD102" s="175"/>
      <c r="BE102" s="175"/>
      <c r="BF102" s="47"/>
      <c r="BG102" s="51"/>
      <c r="CJ102" s="10" t="s">
        <v>201</v>
      </c>
      <c r="CK102" s="11" t="s">
        <v>202</v>
      </c>
      <c r="CL102" s="7">
        <v>0.71099958176495193</v>
      </c>
      <c r="CM102" s="4">
        <f t="shared" si="12"/>
        <v>10200</v>
      </c>
    </row>
    <row r="103" spans="3:91" ht="17.25" thickBot="1" x14ac:dyDescent="0.3">
      <c r="C103" s="60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  <c r="BB103" s="61"/>
      <c r="BC103" s="61"/>
      <c r="BD103" s="61"/>
      <c r="BE103" s="61"/>
      <c r="BF103" s="61"/>
      <c r="BG103" s="62"/>
      <c r="CJ103" s="10" t="s">
        <v>203</v>
      </c>
      <c r="CK103" s="11" t="s">
        <v>204</v>
      </c>
      <c r="CL103" s="7">
        <v>1.3377959012965286</v>
      </c>
      <c r="CM103" s="4">
        <f t="shared" si="12"/>
        <v>19192.02</v>
      </c>
    </row>
    <row r="104" spans="3:91" x14ac:dyDescent="0.25">
      <c r="CJ104" s="10" t="s">
        <v>205</v>
      </c>
      <c r="CK104" s="11" t="s">
        <v>206</v>
      </c>
      <c r="CL104" s="7">
        <v>2.4213495050885263</v>
      </c>
      <c r="CM104" s="4">
        <f t="shared" si="12"/>
        <v>34736.68</v>
      </c>
    </row>
    <row r="105" spans="3:91" ht="17.25" thickBot="1" x14ac:dyDescent="0.3">
      <c r="CJ105" s="10" t="s">
        <v>207</v>
      </c>
      <c r="CK105" s="11" t="s">
        <v>208</v>
      </c>
      <c r="CL105" s="7">
        <v>0.88</v>
      </c>
      <c r="CM105" s="4">
        <f t="shared" si="12"/>
        <v>12624.48</v>
      </c>
    </row>
    <row r="106" spans="3:91" x14ac:dyDescent="0.25">
      <c r="C106" s="43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5"/>
      <c r="CJ106" s="12" t="s">
        <v>209</v>
      </c>
      <c r="CK106" s="13" t="s">
        <v>210</v>
      </c>
      <c r="CL106" s="7">
        <v>3.1523232956921792</v>
      </c>
      <c r="CM106" s="4">
        <f t="shared" si="12"/>
        <v>45223.23</v>
      </c>
    </row>
    <row r="107" spans="3:91" x14ac:dyDescent="0.25">
      <c r="C107" s="46"/>
      <c r="D107" s="47"/>
      <c r="E107" s="196" t="s">
        <v>0</v>
      </c>
      <c r="F107" s="196"/>
      <c r="G107" s="196"/>
      <c r="H107" s="196"/>
      <c r="I107" s="196"/>
      <c r="J107" s="186" t="s">
        <v>11</v>
      </c>
      <c r="K107" s="196" t="s">
        <v>353</v>
      </c>
      <c r="L107" s="196"/>
      <c r="M107" s="196"/>
      <c r="N107" s="196"/>
      <c r="O107" s="196"/>
      <c r="P107" s="196"/>
      <c r="Q107" s="196"/>
      <c r="R107" s="196"/>
      <c r="S107" s="196"/>
      <c r="T107" s="196"/>
      <c r="U107" s="196"/>
      <c r="V107" s="186"/>
      <c r="W107" s="186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186"/>
      <c r="AI107" s="50"/>
      <c r="AJ107" s="50"/>
      <c r="AK107" s="50"/>
      <c r="AL107" s="50"/>
      <c r="AM107" s="196" t="s">
        <v>3</v>
      </c>
      <c r="AN107" s="196"/>
      <c r="AO107" s="196"/>
      <c r="AP107" s="196"/>
      <c r="AQ107" s="196"/>
      <c r="AR107" s="196"/>
      <c r="AS107" s="196"/>
      <c r="AT107" s="196"/>
      <c r="AU107" s="186" t="s">
        <v>11</v>
      </c>
      <c r="AV107" s="197">
        <v>579.79999999999995</v>
      </c>
      <c r="AW107" s="197"/>
      <c r="AX107" s="197"/>
      <c r="AY107" s="197"/>
      <c r="AZ107" s="186" t="s">
        <v>319</v>
      </c>
      <c r="BA107" s="186"/>
      <c r="BB107" s="186"/>
      <c r="BC107" s="186"/>
      <c r="BD107" s="186"/>
      <c r="BE107" s="186"/>
      <c r="BF107" s="47"/>
      <c r="BG107" s="51"/>
      <c r="CJ107" s="5" t="s">
        <v>211</v>
      </c>
      <c r="CK107" s="11" t="s">
        <v>212</v>
      </c>
      <c r="CL107" s="7">
        <v>1.3936128537571448</v>
      </c>
      <c r="CM107" s="4">
        <f t="shared" si="12"/>
        <v>19992.77</v>
      </c>
    </row>
    <row r="108" spans="3:91" x14ac:dyDescent="0.25">
      <c r="C108" s="46"/>
      <c r="D108" s="47"/>
      <c r="E108" s="196" t="s">
        <v>322</v>
      </c>
      <c r="F108" s="196"/>
      <c r="G108" s="196"/>
      <c r="H108" s="196"/>
      <c r="I108" s="196"/>
      <c r="J108" s="186" t="s">
        <v>11</v>
      </c>
      <c r="K108" s="196" t="s">
        <v>740</v>
      </c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86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186"/>
      <c r="AI108" s="50"/>
      <c r="AJ108" s="50"/>
      <c r="AK108" s="50"/>
      <c r="AL108" s="50"/>
      <c r="AM108" s="196" t="s">
        <v>4</v>
      </c>
      <c r="AN108" s="196"/>
      <c r="AO108" s="196"/>
      <c r="AP108" s="196"/>
      <c r="AQ108" s="196"/>
      <c r="AR108" s="196"/>
      <c r="AS108" s="196"/>
      <c r="AT108" s="196"/>
      <c r="AU108" s="186" t="s">
        <v>11</v>
      </c>
      <c r="AV108" s="196">
        <v>2100</v>
      </c>
      <c r="AW108" s="196"/>
      <c r="AX108" s="196"/>
      <c r="AY108" s="196"/>
      <c r="AZ108" s="186" t="s">
        <v>320</v>
      </c>
      <c r="BA108" s="186"/>
      <c r="BB108" s="186"/>
      <c r="BC108" s="186"/>
      <c r="BD108" s="186"/>
      <c r="BE108" s="186"/>
      <c r="BF108" s="47"/>
      <c r="BG108" s="51"/>
      <c r="CJ108" s="10" t="s">
        <v>213</v>
      </c>
      <c r="CK108" s="11" t="s">
        <v>214</v>
      </c>
      <c r="CL108" s="7">
        <v>0.59725149867558902</v>
      </c>
      <c r="CM108" s="4">
        <f t="shared" si="12"/>
        <v>8568.17</v>
      </c>
    </row>
    <row r="109" spans="3:91" x14ac:dyDescent="0.25">
      <c r="C109" s="46"/>
      <c r="D109" s="47"/>
      <c r="E109" s="196" t="s">
        <v>1</v>
      </c>
      <c r="F109" s="196"/>
      <c r="G109" s="196"/>
      <c r="H109" s="196"/>
      <c r="I109" s="196"/>
      <c r="J109" s="186" t="s">
        <v>11</v>
      </c>
      <c r="K109" s="196" t="s">
        <v>363</v>
      </c>
      <c r="L109" s="196"/>
      <c r="M109" s="196"/>
      <c r="N109" s="196"/>
      <c r="O109" s="196"/>
      <c r="P109" s="196"/>
      <c r="Q109" s="196"/>
      <c r="R109" s="196"/>
      <c r="S109" s="196"/>
      <c r="T109" s="196"/>
      <c r="U109" s="196"/>
      <c r="V109" s="186"/>
      <c r="W109" s="186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186"/>
      <c r="AI109" s="50"/>
      <c r="AJ109" s="50"/>
      <c r="AK109" s="50"/>
      <c r="AL109" s="50"/>
      <c r="AM109" s="196"/>
      <c r="AN109" s="196"/>
      <c r="AO109" s="196"/>
      <c r="AP109" s="196"/>
      <c r="AQ109" s="196"/>
      <c r="AR109" s="196"/>
      <c r="AS109" s="196"/>
      <c r="AT109" s="196"/>
      <c r="AU109" s="186"/>
      <c r="AV109" s="198"/>
      <c r="AW109" s="198"/>
      <c r="AX109" s="198"/>
      <c r="AY109" s="198"/>
      <c r="AZ109" s="186"/>
      <c r="BA109" s="186"/>
      <c r="BB109" s="186"/>
      <c r="BC109" s="186"/>
      <c r="BD109" s="186"/>
      <c r="BE109" s="186"/>
      <c r="BF109" s="47"/>
      <c r="BG109" s="51"/>
      <c r="CJ109" s="10" t="s">
        <v>8</v>
      </c>
      <c r="CK109" s="11" t="s">
        <v>215</v>
      </c>
      <c r="CL109" s="7">
        <v>1.4379018541753799</v>
      </c>
      <c r="CM109" s="4">
        <f t="shared" si="12"/>
        <v>20628.14</v>
      </c>
    </row>
    <row r="110" spans="3:91" x14ac:dyDescent="0.25">
      <c r="C110" s="46"/>
      <c r="D110" s="47"/>
      <c r="E110" s="196" t="s">
        <v>2</v>
      </c>
      <c r="F110" s="196"/>
      <c r="G110" s="196"/>
      <c r="H110" s="196"/>
      <c r="I110" s="196"/>
      <c r="J110" s="186" t="s">
        <v>11</v>
      </c>
      <c r="K110" s="196" t="s">
        <v>417</v>
      </c>
      <c r="L110" s="196"/>
      <c r="M110" s="196"/>
      <c r="N110" s="196"/>
      <c r="O110" s="196"/>
      <c r="P110" s="196"/>
      <c r="Q110" s="196"/>
      <c r="R110" s="196"/>
      <c r="S110" s="196"/>
      <c r="T110" s="196"/>
      <c r="U110" s="196"/>
      <c r="V110" s="186"/>
      <c r="W110" s="186"/>
      <c r="X110" s="186"/>
      <c r="Y110" s="186"/>
      <c r="Z110" s="186"/>
      <c r="AA110" s="186"/>
      <c r="AB110" s="186"/>
      <c r="AC110" s="186"/>
      <c r="AD110" s="186"/>
      <c r="AE110" s="186"/>
      <c r="AF110" s="186"/>
      <c r="AG110" s="186"/>
      <c r="AH110" s="186"/>
      <c r="AI110" s="186"/>
      <c r="AJ110" s="186"/>
      <c r="AK110" s="186"/>
      <c r="AL110" s="186"/>
      <c r="AM110" s="196"/>
      <c r="AN110" s="196"/>
      <c r="AO110" s="196"/>
      <c r="AP110" s="196"/>
      <c r="AQ110" s="196"/>
      <c r="AR110" s="196"/>
      <c r="AS110" s="196"/>
      <c r="AT110" s="196"/>
      <c r="AU110" s="186"/>
      <c r="AV110" s="186"/>
      <c r="AW110" s="186"/>
      <c r="AX110" s="186"/>
      <c r="AY110" s="186"/>
      <c r="AZ110" s="186"/>
      <c r="BA110" s="186"/>
      <c r="BB110" s="186"/>
      <c r="BC110" s="186"/>
      <c r="BD110" s="186"/>
      <c r="BE110" s="186"/>
      <c r="BF110" s="47"/>
      <c r="BG110" s="51"/>
      <c r="CJ110" s="10" t="s">
        <v>216</v>
      </c>
      <c r="CK110" s="11" t="s">
        <v>217</v>
      </c>
      <c r="CL110" s="7">
        <v>1.1666499372647428</v>
      </c>
      <c r="CM110" s="4">
        <f t="shared" si="12"/>
        <v>16736.759999999998</v>
      </c>
    </row>
    <row r="111" spans="3:91" x14ac:dyDescent="0.25">
      <c r="C111" s="46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  <c r="AA111" s="47"/>
      <c r="AB111" s="47"/>
      <c r="AC111" s="47"/>
      <c r="AD111" s="47"/>
      <c r="AE111" s="47"/>
      <c r="AF111" s="47"/>
      <c r="AG111" s="47"/>
      <c r="AH111" s="47"/>
      <c r="AI111" s="47"/>
      <c r="AJ111" s="47"/>
      <c r="AK111" s="47"/>
      <c r="AL111" s="47"/>
      <c r="AM111" s="47"/>
      <c r="AN111" s="47"/>
      <c r="AO111" s="47"/>
      <c r="AP111" s="47"/>
      <c r="AQ111" s="47"/>
      <c r="AR111" s="47"/>
      <c r="AS111" s="47"/>
      <c r="AT111" s="47"/>
      <c r="AU111" s="47"/>
      <c r="AV111" s="47"/>
      <c r="AW111" s="47"/>
      <c r="AX111" s="47"/>
      <c r="AY111" s="47"/>
      <c r="AZ111" s="47"/>
      <c r="BA111" s="47"/>
      <c r="BB111" s="47"/>
      <c r="BC111" s="47"/>
      <c r="BD111" s="47"/>
      <c r="BE111" s="47"/>
      <c r="BF111" s="47"/>
      <c r="BG111" s="51"/>
      <c r="CJ111" s="10" t="s">
        <v>218</v>
      </c>
      <c r="CK111" s="11" t="s">
        <v>219</v>
      </c>
      <c r="CL111" s="7">
        <v>0.83646591384358016</v>
      </c>
      <c r="CM111" s="4">
        <f t="shared" si="12"/>
        <v>11999.94</v>
      </c>
    </row>
    <row r="112" spans="3:91" x14ac:dyDescent="0.25">
      <c r="C112" s="46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  <c r="AA112" s="47"/>
      <c r="AB112" s="47"/>
      <c r="AC112" s="47"/>
      <c r="AD112" s="47"/>
      <c r="AE112" s="47"/>
      <c r="AF112" s="47"/>
      <c r="AG112" s="47"/>
      <c r="AH112" s="47"/>
      <c r="AI112" s="47"/>
      <c r="AJ112" s="47"/>
      <c r="AK112" s="47"/>
      <c r="AL112" s="47"/>
      <c r="AM112" s="47"/>
      <c r="AN112" s="47"/>
      <c r="AO112" s="47"/>
      <c r="AP112" s="47"/>
      <c r="AQ112" s="47"/>
      <c r="AR112" s="47"/>
      <c r="AS112" s="47"/>
      <c r="AT112" s="47"/>
      <c r="AU112" s="47"/>
      <c r="AV112" s="47"/>
      <c r="AW112" s="47"/>
      <c r="AX112" s="47"/>
      <c r="AY112" s="47"/>
      <c r="AZ112" s="47"/>
      <c r="BA112" s="47"/>
      <c r="BB112" s="47"/>
      <c r="BC112" s="47"/>
      <c r="BD112" s="47"/>
      <c r="BE112" s="47"/>
      <c r="BF112" s="47"/>
      <c r="BG112" s="51"/>
      <c r="CJ112" s="10" t="s">
        <v>220</v>
      </c>
      <c r="CK112" s="11" t="s">
        <v>221</v>
      </c>
      <c r="CL112" s="7">
        <v>1.2344904502997351</v>
      </c>
      <c r="CM112" s="4">
        <f t="shared" si="12"/>
        <v>17710</v>
      </c>
    </row>
    <row r="113" spans="3:91" x14ac:dyDescent="0.25">
      <c r="C113" s="46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  <c r="AA113" s="47"/>
      <c r="AB113" s="47"/>
      <c r="AC113" s="47"/>
      <c r="AD113" s="47"/>
      <c r="AE113" s="47"/>
      <c r="AF113" s="47"/>
      <c r="AG113" s="47"/>
      <c r="AH113" s="47"/>
      <c r="AI113" s="47"/>
      <c r="AJ113" s="47"/>
      <c r="AK113" s="47"/>
      <c r="AL113" s="47"/>
      <c r="AM113" s="47"/>
      <c r="AN113" s="47"/>
      <c r="AO113" s="47"/>
      <c r="AP113" s="47"/>
      <c r="AQ113" s="47"/>
      <c r="AR113" s="47"/>
      <c r="AS113" s="47"/>
      <c r="AT113" s="47"/>
      <c r="AU113" s="47"/>
      <c r="AV113" s="47"/>
      <c r="AW113" s="47"/>
      <c r="AX113" s="47"/>
      <c r="AY113" s="47"/>
      <c r="AZ113" s="47"/>
      <c r="BA113" s="47"/>
      <c r="BB113" s="47"/>
      <c r="BC113" s="47"/>
      <c r="BD113" s="47"/>
      <c r="BE113" s="47"/>
      <c r="BF113" s="47"/>
      <c r="BG113" s="51"/>
      <c r="CJ113" s="10" t="s">
        <v>222</v>
      </c>
      <c r="CK113" s="11" t="s">
        <v>223</v>
      </c>
      <c r="CL113" s="7">
        <v>0.84344068032901154</v>
      </c>
      <c r="CM113" s="4">
        <f t="shared" si="12"/>
        <v>12100</v>
      </c>
    </row>
    <row r="114" spans="3:91" x14ac:dyDescent="0.25">
      <c r="C114" s="46"/>
      <c r="D114" s="47"/>
      <c r="E114" s="208" t="s">
        <v>5</v>
      </c>
      <c r="F114" s="209"/>
      <c r="G114" s="209"/>
      <c r="H114" s="209"/>
      <c r="I114" s="209"/>
      <c r="J114" s="209"/>
      <c r="K114" s="210" t="str">
        <f t="shared" ref="K114" si="17">VLOOKUP(E114,$CJ$1:$CM$1003,2,FALSE)</f>
        <v>NOVACRON YELLOW S-3R</v>
      </c>
      <c r="L114" s="210"/>
      <c r="M114" s="210"/>
      <c r="N114" s="210"/>
      <c r="O114" s="210"/>
      <c r="P114" s="210"/>
      <c r="Q114" s="210"/>
      <c r="R114" s="210"/>
      <c r="S114" s="210"/>
      <c r="T114" s="210"/>
      <c r="U114" s="210"/>
      <c r="V114" s="210"/>
      <c r="W114" s="210"/>
      <c r="X114" s="210"/>
      <c r="Y114" s="178"/>
      <c r="Z114" s="178"/>
      <c r="AA114" s="178"/>
      <c r="AB114" s="211">
        <v>22.4</v>
      </c>
      <c r="AC114" s="211"/>
      <c r="AD114" s="211"/>
      <c r="AE114" s="211"/>
      <c r="AF114" s="211"/>
      <c r="AG114" s="211"/>
      <c r="AH114" s="211"/>
      <c r="AI114" s="211"/>
      <c r="AJ114" s="211"/>
      <c r="AK114" s="210" t="s">
        <v>315</v>
      </c>
      <c r="AL114" s="210"/>
      <c r="AM114" s="212">
        <v>12987.61</v>
      </c>
      <c r="AN114" s="212"/>
      <c r="AO114" s="212"/>
      <c r="AP114" s="212"/>
      <c r="AQ114" s="212"/>
      <c r="AR114" s="212"/>
      <c r="AS114" s="52" t="s">
        <v>316</v>
      </c>
      <c r="AT114" s="52"/>
      <c r="AU114" s="213">
        <f>(AM114*VLOOKUP(E114,$CJ$1:$CM$1003,4,FALSE))/1000</f>
        <v>1261388.1132162001</v>
      </c>
      <c r="AV114" s="213"/>
      <c r="AW114" s="213"/>
      <c r="AX114" s="213"/>
      <c r="AY114" s="213"/>
      <c r="AZ114" s="213"/>
      <c r="BA114" s="213"/>
      <c r="BB114" s="213"/>
      <c r="BC114" s="213"/>
      <c r="BD114" s="213"/>
      <c r="BE114" s="214"/>
      <c r="BF114" s="47"/>
      <c r="BG114" s="51"/>
      <c r="CJ114" s="10" t="s">
        <v>224</v>
      </c>
      <c r="CK114" s="11" t="s">
        <v>225</v>
      </c>
      <c r="CL114" s="7">
        <v>0.58723825456573264</v>
      </c>
      <c r="CM114" s="4">
        <f t="shared" si="12"/>
        <v>8424.52</v>
      </c>
    </row>
    <row r="115" spans="3:91" x14ac:dyDescent="0.25">
      <c r="C115" s="46"/>
      <c r="D115" s="47"/>
      <c r="E115" s="200" t="s">
        <v>6</v>
      </c>
      <c r="F115" s="201"/>
      <c r="G115" s="201"/>
      <c r="H115" s="201"/>
      <c r="I115" s="201"/>
      <c r="J115" s="201"/>
      <c r="K115" s="202" t="str">
        <f>VLOOKUP(E115,$CJ$1:$CM$1003,2,FALSE)</f>
        <v>NOVACRON RUBY S–3B</v>
      </c>
      <c r="L115" s="202"/>
      <c r="M115" s="202"/>
      <c r="N115" s="202"/>
      <c r="O115" s="202"/>
      <c r="P115" s="202"/>
      <c r="Q115" s="202"/>
      <c r="R115" s="202"/>
      <c r="S115" s="202"/>
      <c r="T115" s="202"/>
      <c r="U115" s="202"/>
      <c r="V115" s="202"/>
      <c r="W115" s="202"/>
      <c r="X115" s="202"/>
      <c r="Y115" s="176"/>
      <c r="Z115" s="176"/>
      <c r="AA115" s="176"/>
      <c r="AB115" s="203">
        <v>2.2799999999999998</v>
      </c>
      <c r="AC115" s="203"/>
      <c r="AD115" s="203"/>
      <c r="AE115" s="203"/>
      <c r="AF115" s="203"/>
      <c r="AG115" s="203"/>
      <c r="AH115" s="203"/>
      <c r="AI115" s="203"/>
      <c r="AJ115" s="203"/>
      <c r="AK115" s="202" t="s">
        <v>315</v>
      </c>
      <c r="AL115" s="202"/>
      <c r="AM115" s="204">
        <v>1321.95</v>
      </c>
      <c r="AN115" s="204"/>
      <c r="AO115" s="204"/>
      <c r="AP115" s="204"/>
      <c r="AQ115" s="204"/>
      <c r="AR115" s="204"/>
      <c r="AS115" s="47" t="s">
        <v>316</v>
      </c>
      <c r="AT115" s="47"/>
      <c r="AU115" s="205">
        <f t="shared" ref="AU115:AU119" si="18">(AM115*VLOOKUP(E115,$CJ$1:$CM$1003,4,FALSE))/1000</f>
        <v>159493.08242700002</v>
      </c>
      <c r="AV115" s="205"/>
      <c r="AW115" s="205"/>
      <c r="AX115" s="205"/>
      <c r="AY115" s="205"/>
      <c r="AZ115" s="205"/>
      <c r="BA115" s="205"/>
      <c r="BB115" s="205"/>
      <c r="BC115" s="205"/>
      <c r="BD115" s="205"/>
      <c r="BE115" s="206"/>
      <c r="BF115" s="47"/>
      <c r="BG115" s="51"/>
      <c r="CJ115" s="10" t="s">
        <v>226</v>
      </c>
      <c r="CK115" s="11" t="s">
        <v>227</v>
      </c>
      <c r="CL115" s="23">
        <v>2.9269482782657188</v>
      </c>
      <c r="CM115" s="4">
        <f t="shared" si="12"/>
        <v>41990</v>
      </c>
    </row>
    <row r="116" spans="3:91" x14ac:dyDescent="0.25">
      <c r="C116" s="46"/>
      <c r="D116" s="47"/>
      <c r="E116" s="200" t="s">
        <v>7</v>
      </c>
      <c r="F116" s="201"/>
      <c r="G116" s="201"/>
      <c r="H116" s="201"/>
      <c r="I116" s="201"/>
      <c r="J116" s="201"/>
      <c r="K116" s="202" t="str">
        <f t="shared" ref="K116:K119" si="19">VLOOKUP(E116,$CJ$1:$CM$1003,2,FALSE)</f>
        <v>NOVACRON DARK BLUE S-GL</v>
      </c>
      <c r="L116" s="202"/>
      <c r="M116" s="202"/>
      <c r="N116" s="202"/>
      <c r="O116" s="202"/>
      <c r="P116" s="202"/>
      <c r="Q116" s="202"/>
      <c r="R116" s="202"/>
      <c r="S116" s="202"/>
      <c r="T116" s="202"/>
      <c r="U116" s="202"/>
      <c r="V116" s="202"/>
      <c r="W116" s="202"/>
      <c r="X116" s="202"/>
      <c r="Y116" s="176"/>
      <c r="Z116" s="176"/>
      <c r="AA116" s="176"/>
      <c r="AB116" s="203">
        <v>2.04</v>
      </c>
      <c r="AC116" s="203"/>
      <c r="AD116" s="203"/>
      <c r="AE116" s="203"/>
      <c r="AF116" s="203"/>
      <c r="AG116" s="203"/>
      <c r="AH116" s="203"/>
      <c r="AI116" s="203"/>
      <c r="AJ116" s="203"/>
      <c r="AK116" s="202" t="s">
        <v>315</v>
      </c>
      <c r="AL116" s="202"/>
      <c r="AM116" s="204">
        <v>1182.8</v>
      </c>
      <c r="AN116" s="204"/>
      <c r="AO116" s="204"/>
      <c r="AP116" s="204"/>
      <c r="AQ116" s="204"/>
      <c r="AR116" s="204"/>
      <c r="AS116" s="47" t="s">
        <v>316</v>
      </c>
      <c r="AT116" s="47"/>
      <c r="AU116" s="205">
        <f t="shared" si="18"/>
        <v>143892.44582399999</v>
      </c>
      <c r="AV116" s="205"/>
      <c r="AW116" s="205"/>
      <c r="AX116" s="205"/>
      <c r="AY116" s="205"/>
      <c r="AZ116" s="205"/>
      <c r="BA116" s="205"/>
      <c r="BB116" s="205"/>
      <c r="BC116" s="205"/>
      <c r="BD116" s="205"/>
      <c r="BE116" s="206"/>
      <c r="BF116" s="47"/>
      <c r="BG116" s="51"/>
      <c r="CJ116" s="24" t="s">
        <v>228</v>
      </c>
      <c r="CK116" s="13" t="s">
        <v>229</v>
      </c>
      <c r="CL116" s="14">
        <v>2.5644291091593479</v>
      </c>
      <c r="CM116" s="4">
        <f t="shared" si="12"/>
        <v>36789.300000000003</v>
      </c>
    </row>
    <row r="117" spans="3:91" x14ac:dyDescent="0.25">
      <c r="C117" s="46"/>
      <c r="D117" s="47"/>
      <c r="E117" s="216" t="s">
        <v>8</v>
      </c>
      <c r="F117" s="217"/>
      <c r="G117" s="217"/>
      <c r="H117" s="217"/>
      <c r="I117" s="217"/>
      <c r="J117" s="217"/>
      <c r="K117" s="218" t="str">
        <f t="shared" si="19"/>
        <v>FIMBIL EAS 40 NEW</v>
      </c>
      <c r="L117" s="218"/>
      <c r="M117" s="218"/>
      <c r="N117" s="218"/>
      <c r="O117" s="218"/>
      <c r="P117" s="218"/>
      <c r="Q117" s="218"/>
      <c r="R117" s="218"/>
      <c r="S117" s="218"/>
      <c r="T117" s="218"/>
      <c r="U117" s="218"/>
      <c r="V117" s="218"/>
      <c r="W117" s="218"/>
      <c r="X117" s="218"/>
      <c r="Y117" s="180"/>
      <c r="Z117" s="180"/>
      <c r="AA117" s="180"/>
      <c r="AB117" s="219">
        <v>2</v>
      </c>
      <c r="AC117" s="219"/>
      <c r="AD117" s="219"/>
      <c r="AE117" s="219"/>
      <c r="AF117" s="219"/>
      <c r="AG117" s="219"/>
      <c r="AH117" s="219"/>
      <c r="AI117" s="219"/>
      <c r="AJ117" s="219"/>
      <c r="AK117" s="218" t="s">
        <v>315</v>
      </c>
      <c r="AL117" s="218"/>
      <c r="AM117" s="248">
        <v>1159.6099999999999</v>
      </c>
      <c r="AN117" s="248"/>
      <c r="AO117" s="248"/>
      <c r="AP117" s="248"/>
      <c r="AQ117" s="248"/>
      <c r="AR117" s="248"/>
      <c r="AS117" s="55" t="s">
        <v>316</v>
      </c>
      <c r="AT117" s="55"/>
      <c r="AU117" s="221">
        <f t="shared" si="18"/>
        <v>23920.597425399996</v>
      </c>
      <c r="AV117" s="221"/>
      <c r="AW117" s="221"/>
      <c r="AX117" s="221"/>
      <c r="AY117" s="221"/>
      <c r="AZ117" s="221"/>
      <c r="BA117" s="221"/>
      <c r="BB117" s="221"/>
      <c r="BC117" s="221"/>
      <c r="BD117" s="221"/>
      <c r="BE117" s="222"/>
      <c r="BF117" s="47"/>
      <c r="BG117" s="51"/>
      <c r="CJ117" s="10" t="s">
        <v>230</v>
      </c>
      <c r="CK117" s="11" t="s">
        <v>231</v>
      </c>
      <c r="CL117" s="7">
        <v>2.234245085738185</v>
      </c>
      <c r="CM117" s="4">
        <f t="shared" si="12"/>
        <v>32052.480000000003</v>
      </c>
    </row>
    <row r="118" spans="3:91" x14ac:dyDescent="0.25">
      <c r="C118" s="46"/>
      <c r="D118" s="47"/>
      <c r="E118" s="200" t="s">
        <v>9</v>
      </c>
      <c r="F118" s="201"/>
      <c r="G118" s="201"/>
      <c r="H118" s="201"/>
      <c r="I118" s="201"/>
      <c r="J118" s="201"/>
      <c r="K118" s="202" t="str">
        <f t="shared" si="19"/>
        <v>SODIUM SULFATE</v>
      </c>
      <c r="L118" s="202"/>
      <c r="M118" s="202"/>
      <c r="N118" s="202"/>
      <c r="O118" s="202"/>
      <c r="P118" s="202"/>
      <c r="Q118" s="202"/>
      <c r="R118" s="202"/>
      <c r="S118" s="202"/>
      <c r="T118" s="202"/>
      <c r="U118" s="202"/>
      <c r="V118" s="202"/>
      <c r="W118" s="202"/>
      <c r="X118" s="202"/>
      <c r="Y118" s="176"/>
      <c r="Z118" s="176"/>
      <c r="AA118" s="176"/>
      <c r="AB118" s="203">
        <v>200</v>
      </c>
      <c r="AC118" s="203"/>
      <c r="AD118" s="203"/>
      <c r="AE118" s="203"/>
      <c r="AF118" s="203"/>
      <c r="AG118" s="203"/>
      <c r="AH118" s="203"/>
      <c r="AI118" s="203"/>
      <c r="AJ118" s="203"/>
      <c r="AK118" s="202" t="s">
        <v>315</v>
      </c>
      <c r="AL118" s="202"/>
      <c r="AM118" s="204">
        <v>115960.81</v>
      </c>
      <c r="AN118" s="204"/>
      <c r="AO118" s="204"/>
      <c r="AP118" s="204"/>
      <c r="AQ118" s="204"/>
      <c r="AR118" s="204"/>
      <c r="AS118" s="47" t="s">
        <v>316</v>
      </c>
      <c r="AT118" s="47"/>
      <c r="AU118" s="205">
        <f t="shared" si="18"/>
        <v>276740.47306499997</v>
      </c>
      <c r="AV118" s="205"/>
      <c r="AW118" s="205"/>
      <c r="AX118" s="205"/>
      <c r="AY118" s="205"/>
      <c r="AZ118" s="205"/>
      <c r="BA118" s="205"/>
      <c r="BB118" s="205"/>
      <c r="BC118" s="205"/>
      <c r="BD118" s="205"/>
      <c r="BE118" s="206"/>
      <c r="BF118" s="47"/>
      <c r="BG118" s="51"/>
      <c r="CJ118" s="10" t="s">
        <v>232</v>
      </c>
      <c r="CK118" s="11" t="s">
        <v>233</v>
      </c>
      <c r="CL118" s="7">
        <v>2.6099546912031228</v>
      </c>
      <c r="CM118" s="4">
        <f t="shared" si="12"/>
        <v>37442.410000000003</v>
      </c>
    </row>
    <row r="119" spans="3:91" x14ac:dyDescent="0.25">
      <c r="C119" s="46"/>
      <c r="D119" s="47"/>
      <c r="E119" s="223" t="s">
        <v>10</v>
      </c>
      <c r="F119" s="224"/>
      <c r="G119" s="224"/>
      <c r="H119" s="224"/>
      <c r="I119" s="224"/>
      <c r="J119" s="224"/>
      <c r="K119" s="225" t="str">
        <f t="shared" si="19"/>
        <v>SODA ASH</v>
      </c>
      <c r="L119" s="225"/>
      <c r="M119" s="225"/>
      <c r="N119" s="225"/>
      <c r="O119" s="225"/>
      <c r="P119" s="225"/>
      <c r="Q119" s="225"/>
      <c r="R119" s="225"/>
      <c r="S119" s="225"/>
      <c r="T119" s="225"/>
      <c r="U119" s="225"/>
      <c r="V119" s="225"/>
      <c r="W119" s="225"/>
      <c r="X119" s="225"/>
      <c r="Y119" s="181"/>
      <c r="Z119" s="181"/>
      <c r="AA119" s="181"/>
      <c r="AB119" s="226">
        <v>30</v>
      </c>
      <c r="AC119" s="226"/>
      <c r="AD119" s="226"/>
      <c r="AE119" s="226"/>
      <c r="AF119" s="226"/>
      <c r="AG119" s="226"/>
      <c r="AH119" s="226"/>
      <c r="AI119" s="226"/>
      <c r="AJ119" s="226"/>
      <c r="AK119" s="225" t="s">
        <v>315</v>
      </c>
      <c r="AL119" s="225"/>
      <c r="AM119" s="227">
        <v>17394.12</v>
      </c>
      <c r="AN119" s="227"/>
      <c r="AO119" s="227"/>
      <c r="AP119" s="227"/>
      <c r="AQ119" s="227"/>
      <c r="AR119" s="227"/>
      <c r="AS119" s="54" t="s">
        <v>316</v>
      </c>
      <c r="AT119" s="54"/>
      <c r="AU119" s="228">
        <f t="shared" si="18"/>
        <v>154459.7856</v>
      </c>
      <c r="AV119" s="228"/>
      <c r="AW119" s="228"/>
      <c r="AX119" s="228"/>
      <c r="AY119" s="228"/>
      <c r="AZ119" s="228"/>
      <c r="BA119" s="228"/>
      <c r="BB119" s="228"/>
      <c r="BC119" s="228"/>
      <c r="BD119" s="228"/>
      <c r="BE119" s="229"/>
      <c r="BF119" s="47"/>
      <c r="BG119" s="51"/>
      <c r="CJ119" s="10" t="s">
        <v>234</v>
      </c>
      <c r="CK119" s="11" t="s">
        <v>235</v>
      </c>
      <c r="CL119" s="7">
        <v>2.1191872298898646</v>
      </c>
      <c r="CM119" s="4">
        <f t="shared" si="12"/>
        <v>30401.859999999997</v>
      </c>
    </row>
    <row r="120" spans="3:91" x14ac:dyDescent="0.25">
      <c r="C120" s="46"/>
      <c r="D120" s="47"/>
      <c r="E120" s="175"/>
      <c r="F120" s="175"/>
      <c r="G120" s="175"/>
      <c r="H120" s="175"/>
      <c r="I120" s="175"/>
      <c r="J120" s="175"/>
      <c r="K120" s="176"/>
      <c r="L120" s="176"/>
      <c r="M120" s="176"/>
      <c r="N120" s="176"/>
      <c r="O120" s="176"/>
      <c r="P120" s="176"/>
      <c r="Q120" s="176"/>
      <c r="R120" s="176"/>
      <c r="S120" s="176"/>
      <c r="T120" s="176"/>
      <c r="U120" s="176"/>
      <c r="V120" s="176"/>
      <c r="W120" s="176"/>
      <c r="X120" s="176"/>
      <c r="Y120" s="176"/>
      <c r="Z120" s="176"/>
      <c r="AA120" s="176"/>
      <c r="AB120" s="57"/>
      <c r="AC120" s="57"/>
      <c r="AD120" s="57"/>
      <c r="AE120" s="57"/>
      <c r="AF120" s="57"/>
      <c r="AG120" s="57"/>
      <c r="AH120" s="57"/>
      <c r="AI120" s="57"/>
      <c r="AJ120" s="57"/>
      <c r="AK120" s="176"/>
      <c r="AL120" s="176"/>
      <c r="AM120" s="175"/>
      <c r="AN120" s="175"/>
      <c r="AO120" s="175"/>
      <c r="AP120" s="175"/>
      <c r="AQ120" s="175"/>
      <c r="AR120" s="175"/>
      <c r="AS120" s="47"/>
      <c r="AT120" s="47"/>
      <c r="AU120" s="58"/>
      <c r="AV120" s="58"/>
      <c r="AW120" s="58"/>
      <c r="AX120" s="58"/>
      <c r="AY120" s="58"/>
      <c r="AZ120" s="58"/>
      <c r="BA120" s="58"/>
      <c r="BB120" s="58"/>
      <c r="BC120" s="58"/>
      <c r="BD120" s="58"/>
      <c r="BE120" s="58"/>
      <c r="BF120" s="47"/>
      <c r="BG120" s="51"/>
      <c r="CJ120" s="10" t="s">
        <v>236</v>
      </c>
      <c r="CK120" s="11" t="s">
        <v>237</v>
      </c>
      <c r="CL120" s="7">
        <v>2.6188484595009061</v>
      </c>
      <c r="CM120" s="4">
        <f t="shared" si="12"/>
        <v>37570</v>
      </c>
    </row>
    <row r="121" spans="3:91" x14ac:dyDescent="0.25">
      <c r="C121" s="46"/>
      <c r="D121" s="47"/>
      <c r="E121" s="175"/>
      <c r="F121" s="175"/>
      <c r="G121" s="175"/>
      <c r="H121" s="175"/>
      <c r="I121" s="175"/>
      <c r="J121" s="175"/>
      <c r="K121" s="176"/>
      <c r="L121" s="176"/>
      <c r="M121" s="176"/>
      <c r="N121" s="176"/>
      <c r="O121" s="176"/>
      <c r="P121" s="176"/>
      <c r="Q121" s="176"/>
      <c r="R121" s="176"/>
      <c r="S121" s="176"/>
      <c r="T121" s="176"/>
      <c r="U121" s="176"/>
      <c r="V121" s="176"/>
      <c r="W121" s="176"/>
      <c r="X121" s="176"/>
      <c r="Y121" s="176"/>
      <c r="Z121" s="176"/>
      <c r="AA121" s="176"/>
      <c r="AB121" s="57"/>
      <c r="AC121" s="57"/>
      <c r="AD121" s="57"/>
      <c r="AE121" s="57"/>
      <c r="AF121" s="57"/>
      <c r="AG121" s="57"/>
      <c r="AH121" s="57"/>
      <c r="AI121" s="57"/>
      <c r="AJ121" s="57"/>
      <c r="AK121" s="176"/>
      <c r="AL121" s="176"/>
      <c r="AM121" s="175"/>
      <c r="AN121" s="175"/>
      <c r="AO121" s="175"/>
      <c r="AP121" s="59"/>
      <c r="AQ121" s="230" t="s">
        <v>318</v>
      </c>
      <c r="AR121" s="230"/>
      <c r="AS121" s="230"/>
      <c r="AT121" s="230"/>
      <c r="AU121" s="58" t="s">
        <v>11</v>
      </c>
      <c r="AV121" s="205">
        <f>SUM(AU114:BE119)</f>
        <v>2019894.4975576003</v>
      </c>
      <c r="AW121" s="205"/>
      <c r="AX121" s="205"/>
      <c r="AY121" s="205"/>
      <c r="AZ121" s="205"/>
      <c r="BA121" s="205"/>
      <c r="BB121" s="205"/>
      <c r="BC121" s="205"/>
      <c r="BD121" s="205"/>
      <c r="BE121" s="205"/>
      <c r="BF121" s="47"/>
      <c r="BG121" s="51"/>
      <c r="CJ121" s="10" t="s">
        <v>238</v>
      </c>
      <c r="CK121" s="11" t="s">
        <v>239</v>
      </c>
      <c r="CL121" s="7">
        <v>1.1666499372647428</v>
      </c>
      <c r="CM121" s="4">
        <f t="shared" si="12"/>
        <v>16736.759999999998</v>
      </c>
    </row>
    <row r="122" spans="3:91" x14ac:dyDescent="0.25">
      <c r="C122" s="46"/>
      <c r="D122" s="47"/>
      <c r="E122" s="175"/>
      <c r="F122" s="175"/>
      <c r="G122" s="175"/>
      <c r="H122" s="175"/>
      <c r="I122" s="175"/>
      <c r="J122" s="175"/>
      <c r="K122" s="176"/>
      <c r="L122" s="176"/>
      <c r="M122" s="176"/>
      <c r="N122" s="176"/>
      <c r="O122" s="176"/>
      <c r="P122" s="176"/>
      <c r="Q122" s="176"/>
      <c r="R122" s="176"/>
      <c r="S122" s="176"/>
      <c r="T122" s="176"/>
      <c r="U122" s="176"/>
      <c r="V122" s="176"/>
      <c r="W122" s="176"/>
      <c r="X122" s="176"/>
      <c r="Y122" s="176"/>
      <c r="Z122" s="176"/>
      <c r="AA122" s="176"/>
      <c r="AB122" s="57"/>
      <c r="AC122" s="57"/>
      <c r="AD122" s="57"/>
      <c r="AE122" s="57"/>
      <c r="AF122" s="57"/>
      <c r="AG122" s="57"/>
      <c r="AH122" s="57"/>
      <c r="AI122" s="57"/>
      <c r="AJ122" s="57"/>
      <c r="AK122" s="176"/>
      <c r="AL122" s="176"/>
      <c r="AM122" s="175"/>
      <c r="AN122" s="175"/>
      <c r="AO122" s="175"/>
      <c r="AP122" s="59"/>
      <c r="AQ122" s="202" t="s">
        <v>317</v>
      </c>
      <c r="AR122" s="202"/>
      <c r="AS122" s="202"/>
      <c r="AT122" s="202"/>
      <c r="AU122" s="58" t="s">
        <v>11</v>
      </c>
      <c r="AV122" s="205">
        <f>AV121/AV108</f>
        <v>961.85452264647631</v>
      </c>
      <c r="AW122" s="205"/>
      <c r="AX122" s="205"/>
      <c r="AY122" s="205"/>
      <c r="AZ122" s="205"/>
      <c r="BA122" s="205"/>
      <c r="BB122" s="205"/>
      <c r="BC122" s="205"/>
      <c r="BD122" s="205"/>
      <c r="BE122" s="205"/>
      <c r="BF122" s="47"/>
      <c r="BG122" s="51"/>
      <c r="CJ122" s="10" t="s">
        <v>240</v>
      </c>
      <c r="CK122" s="11" t="s">
        <v>241</v>
      </c>
      <c r="CL122" s="7">
        <v>0.88049072912310056</v>
      </c>
      <c r="CM122" s="4">
        <f t="shared" si="12"/>
        <v>12631.52</v>
      </c>
    </row>
    <row r="123" spans="3:91" x14ac:dyDescent="0.25">
      <c r="C123" s="46"/>
      <c r="D123" s="47"/>
      <c r="E123" s="175"/>
      <c r="F123" s="175"/>
      <c r="G123" s="175"/>
      <c r="H123" s="175"/>
      <c r="I123" s="175"/>
      <c r="J123" s="175"/>
      <c r="K123" s="176"/>
      <c r="L123" s="176"/>
      <c r="M123" s="176"/>
      <c r="N123" s="176"/>
      <c r="O123" s="176"/>
      <c r="P123" s="176"/>
      <c r="Q123" s="176"/>
      <c r="R123" s="176"/>
      <c r="S123" s="176"/>
      <c r="T123" s="176"/>
      <c r="U123" s="176"/>
      <c r="V123" s="176"/>
      <c r="W123" s="176"/>
      <c r="X123" s="176"/>
      <c r="Y123" s="176"/>
      <c r="Z123" s="176"/>
      <c r="AA123" s="176"/>
      <c r="AB123" s="57"/>
      <c r="AC123" s="57"/>
      <c r="AD123" s="57"/>
      <c r="AE123" s="57"/>
      <c r="AF123" s="57"/>
      <c r="AG123" s="57"/>
      <c r="AH123" s="57"/>
      <c r="AI123" s="57"/>
      <c r="AJ123" s="57"/>
      <c r="AK123" s="176"/>
      <c r="AL123" s="176"/>
      <c r="AM123" s="175"/>
      <c r="AN123" s="175"/>
      <c r="AO123" s="175"/>
      <c r="AP123" s="175"/>
      <c r="AQ123" s="175"/>
      <c r="AR123" s="175"/>
      <c r="AS123" s="47"/>
      <c r="AT123" s="47"/>
      <c r="AU123" s="47"/>
      <c r="AV123" s="175"/>
      <c r="AW123" s="175"/>
      <c r="AX123" s="175"/>
      <c r="AY123" s="175"/>
      <c r="AZ123" s="175"/>
      <c r="BA123" s="175"/>
      <c r="BB123" s="175"/>
      <c r="BC123" s="175"/>
      <c r="BD123" s="175"/>
      <c r="BE123" s="175"/>
      <c r="BF123" s="47"/>
      <c r="BG123" s="51"/>
      <c r="CJ123" s="10" t="s">
        <v>242</v>
      </c>
      <c r="CK123" s="11" t="s">
        <v>243</v>
      </c>
      <c r="CL123" s="7">
        <v>1.3207360936846506</v>
      </c>
      <c r="CM123" s="4">
        <f t="shared" si="12"/>
        <v>18947.28</v>
      </c>
    </row>
    <row r="124" spans="3:91" ht="17.25" thickBot="1" x14ac:dyDescent="0.3">
      <c r="C124" s="60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  <c r="AN124" s="61"/>
      <c r="AO124" s="61"/>
      <c r="AP124" s="61"/>
      <c r="AQ124" s="61"/>
      <c r="AR124" s="61"/>
      <c r="AS124" s="61"/>
      <c r="AT124" s="61"/>
      <c r="AU124" s="61"/>
      <c r="AV124" s="61"/>
      <c r="AW124" s="61"/>
      <c r="AX124" s="61"/>
      <c r="AY124" s="61"/>
      <c r="AZ124" s="61"/>
      <c r="BA124" s="61"/>
      <c r="BB124" s="61"/>
      <c r="BC124" s="61"/>
      <c r="BD124" s="61"/>
      <c r="BE124" s="61"/>
      <c r="BF124" s="61"/>
      <c r="BG124" s="62"/>
      <c r="CJ124" s="10" t="s">
        <v>244</v>
      </c>
      <c r="CK124" s="11" t="s">
        <v>245</v>
      </c>
      <c r="CL124" s="7">
        <v>1.8750871323016869</v>
      </c>
      <c r="CM124" s="4">
        <f t="shared" si="12"/>
        <v>26900</v>
      </c>
    </row>
    <row r="125" spans="3:91" x14ac:dyDescent="0.25">
      <c r="CJ125" s="10" t="s">
        <v>246</v>
      </c>
      <c r="CK125" s="11" t="s">
        <v>247</v>
      </c>
      <c r="CL125" s="7">
        <v>1.045582740833682</v>
      </c>
      <c r="CM125" s="4">
        <f t="shared" si="12"/>
        <v>14999.930000000002</v>
      </c>
    </row>
    <row r="126" spans="3:91" ht="17.25" thickBot="1" x14ac:dyDescent="0.3">
      <c r="CJ126" s="25" t="s">
        <v>248</v>
      </c>
      <c r="CK126" s="11" t="s">
        <v>249</v>
      </c>
      <c r="CL126" s="7">
        <v>2.0011654816673636</v>
      </c>
      <c r="CM126" s="4">
        <f t="shared" si="12"/>
        <v>28708.719999999998</v>
      </c>
    </row>
    <row r="127" spans="3:91" x14ac:dyDescent="0.25">
      <c r="C127" s="43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  <c r="AJ127" s="44"/>
      <c r="AK127" s="44"/>
      <c r="AL127" s="44"/>
      <c r="AM127" s="44"/>
      <c r="AN127" s="44"/>
      <c r="AO127" s="44"/>
      <c r="AP127" s="44"/>
      <c r="AQ127" s="44"/>
      <c r="AR127" s="44"/>
      <c r="AS127" s="44"/>
      <c r="AT127" s="44"/>
      <c r="AU127" s="44"/>
      <c r="AV127" s="44"/>
      <c r="AW127" s="44"/>
      <c r="AX127" s="44"/>
      <c r="AY127" s="44"/>
      <c r="AZ127" s="44"/>
      <c r="BA127" s="44"/>
      <c r="BB127" s="44"/>
      <c r="BC127" s="44"/>
      <c r="BD127" s="44"/>
      <c r="BE127" s="44"/>
      <c r="BF127" s="44"/>
      <c r="BG127" s="45"/>
      <c r="CJ127" s="5" t="s">
        <v>250</v>
      </c>
      <c r="CK127" s="11" t="s">
        <v>251</v>
      </c>
      <c r="CL127" s="7">
        <v>10.550880384776244</v>
      </c>
      <c r="CM127" s="4">
        <f t="shared" si="12"/>
        <v>151362.93</v>
      </c>
    </row>
    <row r="128" spans="3:91" x14ac:dyDescent="0.25">
      <c r="C128" s="46"/>
      <c r="D128" s="47"/>
      <c r="E128" s="196" t="s">
        <v>0</v>
      </c>
      <c r="F128" s="196"/>
      <c r="G128" s="196"/>
      <c r="H128" s="196"/>
      <c r="I128" s="196"/>
      <c r="J128" s="186" t="s">
        <v>11</v>
      </c>
      <c r="K128" s="196" t="s">
        <v>354</v>
      </c>
      <c r="L128" s="196"/>
      <c r="M128" s="196"/>
      <c r="N128" s="196"/>
      <c r="O128" s="196"/>
      <c r="P128" s="196"/>
      <c r="Q128" s="196"/>
      <c r="R128" s="196"/>
      <c r="S128" s="196"/>
      <c r="T128" s="196"/>
      <c r="U128" s="196"/>
      <c r="V128" s="186"/>
      <c r="W128" s="186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186"/>
      <c r="AI128" s="50"/>
      <c r="AJ128" s="50"/>
      <c r="AK128" s="50"/>
      <c r="AL128" s="50"/>
      <c r="AM128" s="196" t="s">
        <v>3</v>
      </c>
      <c r="AN128" s="196"/>
      <c r="AO128" s="196"/>
      <c r="AP128" s="196"/>
      <c r="AQ128" s="196"/>
      <c r="AR128" s="196"/>
      <c r="AS128" s="196"/>
      <c r="AT128" s="196"/>
      <c r="AU128" s="186" t="s">
        <v>11</v>
      </c>
      <c r="AV128" s="197">
        <v>579.79999999999995</v>
      </c>
      <c r="AW128" s="197"/>
      <c r="AX128" s="197"/>
      <c r="AY128" s="197"/>
      <c r="AZ128" s="186" t="s">
        <v>319</v>
      </c>
      <c r="BA128" s="186"/>
      <c r="BB128" s="186"/>
      <c r="BC128" s="186"/>
      <c r="BD128" s="186"/>
      <c r="BE128" s="186"/>
      <c r="BF128" s="47"/>
      <c r="BG128" s="51"/>
      <c r="CJ128" s="5" t="s">
        <v>252</v>
      </c>
      <c r="CK128" s="11" t="s">
        <v>253</v>
      </c>
      <c r="CL128" s="7">
        <v>0.87677540777917184</v>
      </c>
      <c r="CM128" s="4">
        <f t="shared" si="12"/>
        <v>12578.22</v>
      </c>
    </row>
    <row r="129" spans="3:91" x14ac:dyDescent="0.25">
      <c r="C129" s="46"/>
      <c r="D129" s="47"/>
      <c r="E129" s="196" t="s">
        <v>322</v>
      </c>
      <c r="F129" s="196"/>
      <c r="G129" s="196"/>
      <c r="H129" s="196"/>
      <c r="I129" s="196"/>
      <c r="J129" s="186" t="s">
        <v>11</v>
      </c>
      <c r="K129" s="196" t="s">
        <v>741</v>
      </c>
      <c r="L129" s="196"/>
      <c r="M129" s="196"/>
      <c r="N129" s="196"/>
      <c r="O129" s="196"/>
      <c r="P129" s="196"/>
      <c r="Q129" s="196"/>
      <c r="R129" s="196"/>
      <c r="S129" s="196"/>
      <c r="T129" s="196"/>
      <c r="U129" s="196"/>
      <c r="V129" s="196"/>
      <c r="W129" s="186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186"/>
      <c r="AI129" s="50"/>
      <c r="AJ129" s="50"/>
      <c r="AK129" s="50"/>
      <c r="AL129" s="50"/>
      <c r="AM129" s="196" t="s">
        <v>4</v>
      </c>
      <c r="AN129" s="196"/>
      <c r="AO129" s="196"/>
      <c r="AP129" s="196"/>
      <c r="AQ129" s="196"/>
      <c r="AR129" s="196"/>
      <c r="AS129" s="196"/>
      <c r="AT129" s="196"/>
      <c r="AU129" s="186" t="s">
        <v>11</v>
      </c>
      <c r="AV129" s="196">
        <v>2100</v>
      </c>
      <c r="AW129" s="196"/>
      <c r="AX129" s="196"/>
      <c r="AY129" s="196"/>
      <c r="AZ129" s="186" t="s">
        <v>320</v>
      </c>
      <c r="BA129" s="186"/>
      <c r="BB129" s="186"/>
      <c r="BC129" s="186"/>
      <c r="BD129" s="186"/>
      <c r="BE129" s="186"/>
      <c r="BF129" s="47"/>
      <c r="BG129" s="51"/>
      <c r="CJ129" s="15" t="s">
        <v>254</v>
      </c>
      <c r="CK129" s="16" t="s">
        <v>255</v>
      </c>
      <c r="CL129" s="17">
        <v>2.7651958734141919</v>
      </c>
      <c r="CM129" s="4">
        <f t="shared" si="12"/>
        <v>39669.5</v>
      </c>
    </row>
    <row r="130" spans="3:91" x14ac:dyDescent="0.25">
      <c r="C130" s="46"/>
      <c r="D130" s="47"/>
      <c r="E130" s="196" t="s">
        <v>1</v>
      </c>
      <c r="F130" s="196"/>
      <c r="G130" s="196"/>
      <c r="H130" s="196"/>
      <c r="I130" s="196"/>
      <c r="J130" s="186" t="s">
        <v>11</v>
      </c>
      <c r="K130" s="196" t="s">
        <v>363</v>
      </c>
      <c r="L130" s="196"/>
      <c r="M130" s="196"/>
      <c r="N130" s="196"/>
      <c r="O130" s="196"/>
      <c r="P130" s="196"/>
      <c r="Q130" s="196"/>
      <c r="R130" s="196"/>
      <c r="S130" s="196"/>
      <c r="T130" s="196"/>
      <c r="U130" s="196"/>
      <c r="V130" s="186"/>
      <c r="W130" s="186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186"/>
      <c r="AI130" s="50"/>
      <c r="AJ130" s="50"/>
      <c r="AK130" s="50"/>
      <c r="AL130" s="50"/>
      <c r="AM130" s="196"/>
      <c r="AN130" s="196"/>
      <c r="AO130" s="196"/>
      <c r="AP130" s="196"/>
      <c r="AQ130" s="196"/>
      <c r="AR130" s="196"/>
      <c r="AS130" s="196"/>
      <c r="AT130" s="196"/>
      <c r="AU130" s="186"/>
      <c r="AV130" s="198"/>
      <c r="AW130" s="198"/>
      <c r="AX130" s="198"/>
      <c r="AY130" s="198"/>
      <c r="AZ130" s="186"/>
      <c r="BA130" s="186"/>
      <c r="BB130" s="186"/>
      <c r="BC130" s="186"/>
      <c r="BD130" s="186"/>
      <c r="BE130" s="186"/>
      <c r="BF130" s="47"/>
      <c r="BG130" s="51"/>
      <c r="CJ130" s="12" t="s">
        <v>256</v>
      </c>
      <c r="CK130" s="13" t="s">
        <v>257</v>
      </c>
      <c r="CL130" s="7">
        <v>1.9466520284399831</v>
      </c>
      <c r="CM130" s="4">
        <f t="shared" si="12"/>
        <v>27926.67</v>
      </c>
    </row>
    <row r="131" spans="3:91" x14ac:dyDescent="0.25">
      <c r="C131" s="46"/>
      <c r="D131" s="47"/>
      <c r="E131" s="196" t="s">
        <v>2</v>
      </c>
      <c r="F131" s="196"/>
      <c r="G131" s="196"/>
      <c r="H131" s="196"/>
      <c r="I131" s="196"/>
      <c r="J131" s="186" t="s">
        <v>11</v>
      </c>
      <c r="K131" s="196" t="s">
        <v>417</v>
      </c>
      <c r="L131" s="196"/>
      <c r="M131" s="196"/>
      <c r="N131" s="196"/>
      <c r="O131" s="196"/>
      <c r="P131" s="196"/>
      <c r="Q131" s="196"/>
      <c r="R131" s="196"/>
      <c r="S131" s="196"/>
      <c r="T131" s="196"/>
      <c r="U131" s="196"/>
      <c r="V131" s="186"/>
      <c r="W131" s="186"/>
      <c r="X131" s="186"/>
      <c r="Y131" s="186"/>
      <c r="Z131" s="186"/>
      <c r="AA131" s="186"/>
      <c r="AB131" s="186"/>
      <c r="AC131" s="186"/>
      <c r="AD131" s="186"/>
      <c r="AE131" s="186"/>
      <c r="AF131" s="186"/>
      <c r="AG131" s="186"/>
      <c r="AH131" s="186"/>
      <c r="AI131" s="186"/>
      <c r="AJ131" s="186"/>
      <c r="AK131" s="186"/>
      <c r="AL131" s="186"/>
      <c r="AM131" s="196"/>
      <c r="AN131" s="196"/>
      <c r="AO131" s="196"/>
      <c r="AP131" s="196"/>
      <c r="AQ131" s="196"/>
      <c r="AR131" s="196"/>
      <c r="AS131" s="196"/>
      <c r="AT131" s="196"/>
      <c r="AU131" s="186"/>
      <c r="AV131" s="186"/>
      <c r="AW131" s="186"/>
      <c r="AX131" s="186"/>
      <c r="AY131" s="186"/>
      <c r="AZ131" s="186"/>
      <c r="BA131" s="186"/>
      <c r="BB131" s="186"/>
      <c r="BC131" s="186"/>
      <c r="BD131" s="186"/>
      <c r="BE131" s="186"/>
      <c r="BF131" s="47"/>
      <c r="BG131" s="51"/>
      <c r="CJ131" s="12" t="s">
        <v>258</v>
      </c>
      <c r="CK131" s="11" t="s">
        <v>259</v>
      </c>
      <c r="CL131" s="7">
        <v>2.4410637111389932</v>
      </c>
      <c r="CM131" s="4">
        <f t="shared" si="12"/>
        <v>35019.5</v>
      </c>
    </row>
    <row r="132" spans="3:91" x14ac:dyDescent="0.25">
      <c r="C132" s="46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7"/>
      <c r="AL132" s="47"/>
      <c r="AM132" s="47"/>
      <c r="AN132" s="47"/>
      <c r="AO132" s="47"/>
      <c r="AP132" s="47"/>
      <c r="AQ132" s="47"/>
      <c r="AR132" s="47"/>
      <c r="AS132" s="47"/>
      <c r="AT132" s="47"/>
      <c r="AU132" s="47"/>
      <c r="AV132" s="47"/>
      <c r="AW132" s="47"/>
      <c r="AX132" s="47"/>
      <c r="AY132" s="47"/>
      <c r="AZ132" s="47"/>
      <c r="BA132" s="47"/>
      <c r="BB132" s="47"/>
      <c r="BC132" s="47"/>
      <c r="BD132" s="47"/>
      <c r="BE132" s="47"/>
      <c r="BF132" s="47"/>
      <c r="BG132" s="51"/>
      <c r="CJ132" s="12" t="s">
        <v>260</v>
      </c>
      <c r="CK132" s="11" t="s">
        <v>261</v>
      </c>
      <c r="CL132" s="7">
        <v>0.66116060225846929</v>
      </c>
      <c r="CM132" s="4">
        <f t="shared" si="12"/>
        <v>9485.01</v>
      </c>
    </row>
    <row r="133" spans="3:91" x14ac:dyDescent="0.25">
      <c r="C133" s="46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  <c r="AC133" s="47"/>
      <c r="AD133" s="47"/>
      <c r="AE133" s="47"/>
      <c r="AF133" s="47"/>
      <c r="AG133" s="47"/>
      <c r="AH133" s="47"/>
      <c r="AI133" s="47"/>
      <c r="AJ133" s="47"/>
      <c r="AK133" s="47"/>
      <c r="AL133" s="47"/>
      <c r="AM133" s="47"/>
      <c r="AN133" s="47"/>
      <c r="AO133" s="47"/>
      <c r="AP133" s="47"/>
      <c r="AQ133" s="47"/>
      <c r="AR133" s="47"/>
      <c r="AS133" s="47"/>
      <c r="AT133" s="47"/>
      <c r="AU133" s="47"/>
      <c r="AV133" s="47"/>
      <c r="AW133" s="47"/>
      <c r="AX133" s="47"/>
      <c r="AY133" s="47"/>
      <c r="AZ133" s="47"/>
      <c r="BA133" s="47"/>
      <c r="BB133" s="47"/>
      <c r="BC133" s="47"/>
      <c r="BD133" s="47"/>
      <c r="BE133" s="47"/>
      <c r="BF133" s="47"/>
      <c r="BG133" s="51"/>
      <c r="CJ133" s="12" t="s">
        <v>262</v>
      </c>
      <c r="CK133" s="11" t="s">
        <v>263</v>
      </c>
      <c r="CL133" s="7">
        <v>2.4433619127282866</v>
      </c>
      <c r="CM133" s="4">
        <f t="shared" si="12"/>
        <v>35052.47</v>
      </c>
    </row>
    <row r="134" spans="3:91" x14ac:dyDescent="0.25">
      <c r="C134" s="46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7"/>
      <c r="AC134" s="47"/>
      <c r="AD134" s="47"/>
      <c r="AE134" s="47"/>
      <c r="AF134" s="47"/>
      <c r="AG134" s="47"/>
      <c r="AH134" s="47"/>
      <c r="AI134" s="47"/>
      <c r="AJ134" s="47"/>
      <c r="AK134" s="47"/>
      <c r="AL134" s="47"/>
      <c r="AM134" s="47"/>
      <c r="AN134" s="47"/>
      <c r="AO134" s="47"/>
      <c r="AP134" s="47"/>
      <c r="AQ134" s="47"/>
      <c r="AR134" s="47"/>
      <c r="AS134" s="47"/>
      <c r="AT134" s="47"/>
      <c r="AU134" s="47"/>
      <c r="AV134" s="47"/>
      <c r="AW134" s="47"/>
      <c r="AX134" s="47"/>
      <c r="AY134" s="47"/>
      <c r="AZ134" s="47"/>
      <c r="BA134" s="47"/>
      <c r="BB134" s="47"/>
      <c r="BC134" s="47"/>
      <c r="BD134" s="47"/>
      <c r="BE134" s="47"/>
      <c r="BF134" s="47"/>
      <c r="BG134" s="51"/>
      <c r="CJ134" s="12" t="s">
        <v>264</v>
      </c>
      <c r="CK134" s="11" t="s">
        <v>265</v>
      </c>
      <c r="CL134" s="7">
        <v>0.71972396486825596</v>
      </c>
      <c r="CM134" s="4">
        <f t="shared" si="12"/>
        <v>10325.16</v>
      </c>
    </row>
    <row r="135" spans="3:91" x14ac:dyDescent="0.25">
      <c r="C135" s="46"/>
      <c r="D135" s="47"/>
      <c r="E135" s="208" t="s">
        <v>5</v>
      </c>
      <c r="F135" s="209"/>
      <c r="G135" s="209"/>
      <c r="H135" s="209"/>
      <c r="I135" s="209"/>
      <c r="J135" s="209"/>
      <c r="K135" s="210" t="str">
        <f t="shared" ref="K135" si="20">VLOOKUP(E135,$CJ$1:$CM$1003,2,FALSE)</f>
        <v>NOVACRON YELLOW S-3R</v>
      </c>
      <c r="L135" s="210"/>
      <c r="M135" s="210"/>
      <c r="N135" s="210"/>
      <c r="O135" s="210"/>
      <c r="P135" s="210"/>
      <c r="Q135" s="210"/>
      <c r="R135" s="210"/>
      <c r="S135" s="210"/>
      <c r="T135" s="210"/>
      <c r="U135" s="210"/>
      <c r="V135" s="210"/>
      <c r="W135" s="210"/>
      <c r="X135" s="210"/>
      <c r="Y135" s="210"/>
      <c r="Z135" s="210"/>
      <c r="AA135" s="210"/>
      <c r="AB135" s="211">
        <v>18</v>
      </c>
      <c r="AC135" s="211"/>
      <c r="AD135" s="211"/>
      <c r="AE135" s="211"/>
      <c r="AF135" s="211"/>
      <c r="AG135" s="211"/>
      <c r="AH135" s="211"/>
      <c r="AI135" s="211"/>
      <c r="AJ135" s="211"/>
      <c r="AK135" s="210" t="s">
        <v>315</v>
      </c>
      <c r="AL135" s="210"/>
      <c r="AM135" s="212">
        <v>10436.469999999999</v>
      </c>
      <c r="AN135" s="212"/>
      <c r="AO135" s="212"/>
      <c r="AP135" s="212"/>
      <c r="AQ135" s="212"/>
      <c r="AR135" s="212"/>
      <c r="AS135" s="52" t="s">
        <v>316</v>
      </c>
      <c r="AT135" s="52"/>
      <c r="AU135" s="213">
        <f>(AM135*VLOOKUP(E135,$CJ$1:$CM$1003,4,FALSE))/1000</f>
        <v>1013615.2226574</v>
      </c>
      <c r="AV135" s="213"/>
      <c r="AW135" s="213"/>
      <c r="AX135" s="213"/>
      <c r="AY135" s="213"/>
      <c r="AZ135" s="213"/>
      <c r="BA135" s="213"/>
      <c r="BB135" s="213"/>
      <c r="BC135" s="213"/>
      <c r="BD135" s="213"/>
      <c r="BE135" s="214"/>
      <c r="BF135" s="47"/>
      <c r="BG135" s="51"/>
      <c r="CJ135" s="12" t="s">
        <v>266</v>
      </c>
      <c r="CK135" s="13" t="s">
        <v>267</v>
      </c>
      <c r="CL135" s="14">
        <v>0.19343370974487661</v>
      </c>
      <c r="CM135" s="4">
        <f t="shared" si="12"/>
        <v>2775</v>
      </c>
    </row>
    <row r="136" spans="3:91" x14ac:dyDescent="0.25">
      <c r="C136" s="46"/>
      <c r="D136" s="47"/>
      <c r="E136" s="200" t="s">
        <v>36</v>
      </c>
      <c r="F136" s="201"/>
      <c r="G136" s="201"/>
      <c r="H136" s="201"/>
      <c r="I136" s="201"/>
      <c r="J136" s="201"/>
      <c r="K136" s="47" t="str">
        <f>VLOOKUP(E136,$CJ$1:$CM$1003,2,FALSE)</f>
        <v>NOVACRON BRILLIANT BLUE EC-B</v>
      </c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203">
        <v>23.3</v>
      </c>
      <c r="AC136" s="203"/>
      <c r="AD136" s="203"/>
      <c r="AE136" s="203"/>
      <c r="AF136" s="203"/>
      <c r="AG136" s="203"/>
      <c r="AH136" s="203"/>
      <c r="AI136" s="203"/>
      <c r="AJ136" s="203"/>
      <c r="AK136" s="202" t="s">
        <v>315</v>
      </c>
      <c r="AL136" s="202"/>
      <c r="AM136" s="204">
        <v>13509.43</v>
      </c>
      <c r="AN136" s="204"/>
      <c r="AO136" s="204"/>
      <c r="AP136" s="204"/>
      <c r="AQ136" s="204"/>
      <c r="AR136" s="204"/>
      <c r="AS136" s="47" t="s">
        <v>316</v>
      </c>
      <c r="AT136" s="47"/>
      <c r="AU136" s="205">
        <f t="shared" ref="AU136:AU140" si="21">(AM136*VLOOKUP(E136,$CJ$1:$CM$1003,4,FALSE))/1000</f>
        <v>3903258.5351891997</v>
      </c>
      <c r="AV136" s="205"/>
      <c r="AW136" s="205"/>
      <c r="AX136" s="205"/>
      <c r="AY136" s="205"/>
      <c r="AZ136" s="205"/>
      <c r="BA136" s="205"/>
      <c r="BB136" s="205"/>
      <c r="BC136" s="205"/>
      <c r="BD136" s="205"/>
      <c r="BE136" s="206"/>
      <c r="BF136" s="47"/>
      <c r="BG136" s="51"/>
      <c r="CJ136" s="24" t="s">
        <v>268</v>
      </c>
      <c r="CK136" s="11" t="s">
        <v>269</v>
      </c>
      <c r="CL136" s="7">
        <v>0.72972047957618846</v>
      </c>
      <c r="CM136" s="4">
        <f t="shared" si="12"/>
        <v>10468.57</v>
      </c>
    </row>
    <row r="137" spans="3:91" x14ac:dyDescent="0.25">
      <c r="C137" s="46"/>
      <c r="D137" s="47"/>
      <c r="E137" s="200" t="s">
        <v>41</v>
      </c>
      <c r="F137" s="201"/>
      <c r="G137" s="201"/>
      <c r="H137" s="201"/>
      <c r="I137" s="201"/>
      <c r="J137" s="201"/>
      <c r="K137" s="225" t="str">
        <f t="shared" ref="K137:K140" si="22">VLOOKUP(E137,$CJ$1:$CM$1003,2,FALSE)</f>
        <v>NOVACRON DEEP NIGHT S–R</v>
      </c>
      <c r="L137" s="225"/>
      <c r="M137" s="225"/>
      <c r="N137" s="225"/>
      <c r="O137" s="225"/>
      <c r="P137" s="225"/>
      <c r="Q137" s="225"/>
      <c r="R137" s="225"/>
      <c r="S137" s="225"/>
      <c r="T137" s="225"/>
      <c r="U137" s="225"/>
      <c r="V137" s="225"/>
      <c r="W137" s="225"/>
      <c r="X137" s="225"/>
      <c r="Y137" s="225"/>
      <c r="Z137" s="225"/>
      <c r="AA137" s="176"/>
      <c r="AB137" s="203">
        <v>8.4600000000000009</v>
      </c>
      <c r="AC137" s="203"/>
      <c r="AD137" s="203"/>
      <c r="AE137" s="203"/>
      <c r="AF137" s="203"/>
      <c r="AG137" s="203"/>
      <c r="AH137" s="203"/>
      <c r="AI137" s="203"/>
      <c r="AJ137" s="203"/>
      <c r="AK137" s="202" t="s">
        <v>315</v>
      </c>
      <c r="AL137" s="202"/>
      <c r="AM137" s="204">
        <v>4905.1400000000003</v>
      </c>
      <c r="AN137" s="204"/>
      <c r="AO137" s="204"/>
      <c r="AP137" s="204"/>
      <c r="AQ137" s="204"/>
      <c r="AR137" s="204"/>
      <c r="AS137" s="47" t="s">
        <v>316</v>
      </c>
      <c r="AT137" s="47"/>
      <c r="AU137" s="205">
        <f t="shared" si="21"/>
        <v>511583.6364588</v>
      </c>
      <c r="AV137" s="205"/>
      <c r="AW137" s="205"/>
      <c r="AX137" s="205"/>
      <c r="AY137" s="205"/>
      <c r="AZ137" s="205"/>
      <c r="BA137" s="205"/>
      <c r="BB137" s="205"/>
      <c r="BC137" s="205"/>
      <c r="BD137" s="205"/>
      <c r="BE137" s="206"/>
      <c r="BF137" s="47"/>
      <c r="BG137" s="51"/>
      <c r="CJ137" s="5" t="s">
        <v>270</v>
      </c>
      <c r="CK137" s="11" t="s">
        <v>271</v>
      </c>
      <c r="CL137" s="26">
        <v>0.34661229611041405</v>
      </c>
      <c r="CM137" s="4">
        <f t="shared" ref="CM137:CM159" si="23">CL137*$CM$3</f>
        <v>4972.5</v>
      </c>
    </row>
    <row r="138" spans="3:91" x14ac:dyDescent="0.25">
      <c r="C138" s="46"/>
      <c r="D138" s="47"/>
      <c r="E138" s="216" t="s">
        <v>8</v>
      </c>
      <c r="F138" s="217"/>
      <c r="G138" s="217"/>
      <c r="H138" s="217"/>
      <c r="I138" s="217"/>
      <c r="J138" s="217"/>
      <c r="K138" s="218" t="str">
        <f t="shared" si="22"/>
        <v>FIMBIL EAS 40 NEW</v>
      </c>
      <c r="L138" s="218"/>
      <c r="M138" s="218"/>
      <c r="N138" s="218"/>
      <c r="O138" s="218"/>
      <c r="P138" s="218"/>
      <c r="Q138" s="218"/>
      <c r="R138" s="218"/>
      <c r="S138" s="218"/>
      <c r="T138" s="218"/>
      <c r="U138" s="218"/>
      <c r="V138" s="218"/>
      <c r="W138" s="218"/>
      <c r="X138" s="218"/>
      <c r="Y138" s="180"/>
      <c r="Z138" s="180"/>
      <c r="AA138" s="180"/>
      <c r="AB138" s="219">
        <v>2</v>
      </c>
      <c r="AC138" s="219"/>
      <c r="AD138" s="219"/>
      <c r="AE138" s="219"/>
      <c r="AF138" s="219"/>
      <c r="AG138" s="219"/>
      <c r="AH138" s="219"/>
      <c r="AI138" s="219"/>
      <c r="AJ138" s="219"/>
      <c r="AK138" s="218" t="s">
        <v>315</v>
      </c>
      <c r="AL138" s="218"/>
      <c r="AM138" s="248">
        <v>1159.6099999999999</v>
      </c>
      <c r="AN138" s="248"/>
      <c r="AO138" s="248"/>
      <c r="AP138" s="248"/>
      <c r="AQ138" s="248"/>
      <c r="AR138" s="248"/>
      <c r="AS138" s="55" t="s">
        <v>316</v>
      </c>
      <c r="AT138" s="55"/>
      <c r="AU138" s="221">
        <f t="shared" si="21"/>
        <v>23920.597425399996</v>
      </c>
      <c r="AV138" s="221"/>
      <c r="AW138" s="221"/>
      <c r="AX138" s="221"/>
      <c r="AY138" s="221"/>
      <c r="AZ138" s="221"/>
      <c r="BA138" s="221"/>
      <c r="BB138" s="221"/>
      <c r="BC138" s="221"/>
      <c r="BD138" s="221"/>
      <c r="BE138" s="222"/>
      <c r="BF138" s="47"/>
      <c r="BG138" s="51"/>
      <c r="CJ138" s="5" t="s">
        <v>272</v>
      </c>
      <c r="CK138" s="11" t="s">
        <v>273</v>
      </c>
      <c r="CL138" s="26">
        <v>3.9470500487940887</v>
      </c>
      <c r="CM138" s="4">
        <f t="shared" si="23"/>
        <v>56624.38</v>
      </c>
    </row>
    <row r="139" spans="3:91" x14ac:dyDescent="0.25">
      <c r="C139" s="46"/>
      <c r="D139" s="47"/>
      <c r="E139" s="200" t="s">
        <v>9</v>
      </c>
      <c r="F139" s="201"/>
      <c r="G139" s="201"/>
      <c r="H139" s="201"/>
      <c r="I139" s="201"/>
      <c r="J139" s="201"/>
      <c r="K139" s="202" t="str">
        <f t="shared" si="22"/>
        <v>SODIUM SULFATE</v>
      </c>
      <c r="L139" s="202"/>
      <c r="M139" s="202"/>
      <c r="N139" s="202"/>
      <c r="O139" s="202"/>
      <c r="P139" s="202"/>
      <c r="Q139" s="202"/>
      <c r="R139" s="202"/>
      <c r="S139" s="202"/>
      <c r="T139" s="202"/>
      <c r="U139" s="202"/>
      <c r="V139" s="202"/>
      <c r="W139" s="202"/>
      <c r="X139" s="202"/>
      <c r="Y139" s="176"/>
      <c r="Z139" s="176"/>
      <c r="AA139" s="176"/>
      <c r="AB139" s="203">
        <v>200</v>
      </c>
      <c r="AC139" s="203"/>
      <c r="AD139" s="203"/>
      <c r="AE139" s="203"/>
      <c r="AF139" s="203"/>
      <c r="AG139" s="203"/>
      <c r="AH139" s="203"/>
      <c r="AI139" s="203"/>
      <c r="AJ139" s="203"/>
      <c r="AK139" s="202" t="s">
        <v>315</v>
      </c>
      <c r="AL139" s="202"/>
      <c r="AM139" s="204">
        <v>115960.81</v>
      </c>
      <c r="AN139" s="204"/>
      <c r="AO139" s="204"/>
      <c r="AP139" s="204"/>
      <c r="AQ139" s="204"/>
      <c r="AR139" s="204"/>
      <c r="AS139" s="47" t="s">
        <v>316</v>
      </c>
      <c r="AT139" s="47"/>
      <c r="AU139" s="205">
        <f t="shared" si="21"/>
        <v>276740.47306499997</v>
      </c>
      <c r="AV139" s="205"/>
      <c r="AW139" s="205"/>
      <c r="AX139" s="205"/>
      <c r="AY139" s="205"/>
      <c r="AZ139" s="205"/>
      <c r="BA139" s="205"/>
      <c r="BB139" s="205"/>
      <c r="BC139" s="205"/>
      <c r="BD139" s="205"/>
      <c r="BE139" s="206"/>
      <c r="BF139" s="47"/>
      <c r="BG139" s="51"/>
      <c r="CJ139" s="5" t="s">
        <v>274</v>
      </c>
      <c r="CK139" s="11" t="s">
        <v>275</v>
      </c>
      <c r="CL139" s="26">
        <v>5.8332510804405411</v>
      </c>
      <c r="CM139" s="4">
        <f t="shared" si="23"/>
        <v>83683.820000000007</v>
      </c>
    </row>
    <row r="140" spans="3:91" x14ac:dyDescent="0.25">
      <c r="C140" s="46"/>
      <c r="D140" s="47"/>
      <c r="E140" s="223" t="s">
        <v>10</v>
      </c>
      <c r="F140" s="224"/>
      <c r="G140" s="224"/>
      <c r="H140" s="224"/>
      <c r="I140" s="224"/>
      <c r="J140" s="224"/>
      <c r="K140" s="225" t="str">
        <f t="shared" si="22"/>
        <v>SODA ASH</v>
      </c>
      <c r="L140" s="225"/>
      <c r="M140" s="225"/>
      <c r="N140" s="225"/>
      <c r="O140" s="225"/>
      <c r="P140" s="225"/>
      <c r="Q140" s="225"/>
      <c r="R140" s="225"/>
      <c r="S140" s="225"/>
      <c r="T140" s="225"/>
      <c r="U140" s="225"/>
      <c r="V140" s="225"/>
      <c r="W140" s="225"/>
      <c r="X140" s="225"/>
      <c r="Y140" s="181"/>
      <c r="Z140" s="181"/>
      <c r="AA140" s="181"/>
      <c r="AB140" s="226">
        <v>30</v>
      </c>
      <c r="AC140" s="226"/>
      <c r="AD140" s="226"/>
      <c r="AE140" s="226"/>
      <c r="AF140" s="226"/>
      <c r="AG140" s="226"/>
      <c r="AH140" s="226"/>
      <c r="AI140" s="226"/>
      <c r="AJ140" s="226"/>
      <c r="AK140" s="225" t="s">
        <v>315</v>
      </c>
      <c r="AL140" s="225"/>
      <c r="AM140" s="227">
        <v>17394.12</v>
      </c>
      <c r="AN140" s="227"/>
      <c r="AO140" s="227"/>
      <c r="AP140" s="227"/>
      <c r="AQ140" s="227"/>
      <c r="AR140" s="227"/>
      <c r="AS140" s="54" t="s">
        <v>316</v>
      </c>
      <c r="AT140" s="54"/>
      <c r="AU140" s="228">
        <f t="shared" si="21"/>
        <v>154459.7856</v>
      </c>
      <c r="AV140" s="228"/>
      <c r="AW140" s="228"/>
      <c r="AX140" s="228"/>
      <c r="AY140" s="228"/>
      <c r="AZ140" s="228"/>
      <c r="BA140" s="228"/>
      <c r="BB140" s="228"/>
      <c r="BC140" s="228"/>
      <c r="BD140" s="228"/>
      <c r="BE140" s="229"/>
      <c r="BF140" s="47"/>
      <c r="BG140" s="51"/>
      <c r="CJ140" s="5" t="s">
        <v>276</v>
      </c>
      <c r="CK140" s="11" t="s">
        <v>277</v>
      </c>
      <c r="CL140" s="26">
        <v>1.8692416004461174</v>
      </c>
      <c r="CM140" s="4">
        <f t="shared" si="23"/>
        <v>26816.14</v>
      </c>
    </row>
    <row r="141" spans="3:91" x14ac:dyDescent="0.25">
      <c r="C141" s="46"/>
      <c r="D141" s="47"/>
      <c r="E141" s="175"/>
      <c r="F141" s="175"/>
      <c r="G141" s="175"/>
      <c r="H141" s="175"/>
      <c r="I141" s="175"/>
      <c r="J141" s="175"/>
      <c r="K141" s="176"/>
      <c r="L141" s="176"/>
      <c r="M141" s="176"/>
      <c r="N141" s="176"/>
      <c r="O141" s="176"/>
      <c r="P141" s="176"/>
      <c r="Q141" s="176"/>
      <c r="R141" s="176"/>
      <c r="S141" s="176"/>
      <c r="T141" s="176"/>
      <c r="U141" s="176"/>
      <c r="V141" s="176"/>
      <c r="W141" s="176"/>
      <c r="X141" s="176"/>
      <c r="Y141" s="176"/>
      <c r="Z141" s="176"/>
      <c r="AA141" s="176"/>
      <c r="AB141" s="57"/>
      <c r="AC141" s="57"/>
      <c r="AD141" s="57"/>
      <c r="AE141" s="57"/>
      <c r="AF141" s="57"/>
      <c r="AG141" s="57"/>
      <c r="AH141" s="57"/>
      <c r="AI141" s="57"/>
      <c r="AJ141" s="57"/>
      <c r="AK141" s="176"/>
      <c r="AL141" s="176"/>
      <c r="AM141" s="175"/>
      <c r="AN141" s="175"/>
      <c r="AO141" s="175"/>
      <c r="AP141" s="175"/>
      <c r="AQ141" s="175"/>
      <c r="AR141" s="175"/>
      <c r="AS141" s="47"/>
      <c r="AT141" s="47"/>
      <c r="AU141" s="58"/>
      <c r="AV141" s="58"/>
      <c r="AW141" s="58"/>
      <c r="AX141" s="58"/>
      <c r="AY141" s="58"/>
      <c r="AZ141" s="58"/>
      <c r="BA141" s="58"/>
      <c r="BB141" s="58"/>
      <c r="BC141" s="58"/>
      <c r="BD141" s="58"/>
      <c r="BE141" s="58"/>
      <c r="BF141" s="47"/>
      <c r="BG141" s="51"/>
      <c r="CJ141" s="5" t="s">
        <v>278</v>
      </c>
      <c r="CK141" s="11" t="s">
        <v>279</v>
      </c>
      <c r="CL141" s="7">
        <v>0.96227310748640738</v>
      </c>
      <c r="CM141" s="4">
        <f t="shared" si="23"/>
        <v>13804.77</v>
      </c>
    </row>
    <row r="142" spans="3:91" x14ac:dyDescent="0.25">
      <c r="C142" s="46"/>
      <c r="D142" s="47"/>
      <c r="E142" s="175"/>
      <c r="F142" s="175"/>
      <c r="G142" s="175"/>
      <c r="H142" s="175"/>
      <c r="I142" s="175"/>
      <c r="J142" s="175"/>
      <c r="K142" s="176"/>
      <c r="L142" s="176"/>
      <c r="M142" s="176"/>
      <c r="N142" s="176"/>
      <c r="O142" s="176"/>
      <c r="P142" s="176"/>
      <c r="Q142" s="176"/>
      <c r="R142" s="176"/>
      <c r="S142" s="176"/>
      <c r="T142" s="176"/>
      <c r="U142" s="176"/>
      <c r="V142" s="176"/>
      <c r="W142" s="176"/>
      <c r="X142" s="176"/>
      <c r="Y142" s="176"/>
      <c r="Z142" s="176"/>
      <c r="AA142" s="176"/>
      <c r="AB142" s="57"/>
      <c r="AC142" s="57"/>
      <c r="AD142" s="57"/>
      <c r="AE142" s="57"/>
      <c r="AF142" s="57"/>
      <c r="AG142" s="57"/>
      <c r="AH142" s="57"/>
      <c r="AI142" s="57"/>
      <c r="AJ142" s="57"/>
      <c r="AK142" s="176"/>
      <c r="AL142" s="176"/>
      <c r="AM142" s="175"/>
      <c r="AN142" s="175"/>
      <c r="AO142" s="175"/>
      <c r="AP142" s="87"/>
      <c r="AQ142" s="202" t="s">
        <v>318</v>
      </c>
      <c r="AR142" s="202"/>
      <c r="AS142" s="202"/>
      <c r="AT142" s="202"/>
      <c r="AU142" s="58" t="s">
        <v>11</v>
      </c>
      <c r="AV142" s="205">
        <f>SUM(AU135:BE140)</f>
        <v>5883578.2503958</v>
      </c>
      <c r="AW142" s="205"/>
      <c r="AX142" s="205"/>
      <c r="AY142" s="205"/>
      <c r="AZ142" s="205"/>
      <c r="BA142" s="205"/>
      <c r="BB142" s="205"/>
      <c r="BC142" s="205"/>
      <c r="BD142" s="205"/>
      <c r="BE142" s="205"/>
      <c r="BF142" s="47"/>
      <c r="BG142" s="51"/>
      <c r="CJ142" s="12" t="s">
        <v>280</v>
      </c>
      <c r="CK142" s="13" t="s">
        <v>281</v>
      </c>
      <c r="CL142" s="7">
        <v>1.2106747525442632</v>
      </c>
      <c r="CM142" s="4">
        <f t="shared" si="23"/>
        <v>17368.34</v>
      </c>
    </row>
    <row r="143" spans="3:91" x14ac:dyDescent="0.25">
      <c r="C143" s="46"/>
      <c r="D143" s="47"/>
      <c r="E143" s="175"/>
      <c r="F143" s="175"/>
      <c r="G143" s="175"/>
      <c r="H143" s="175"/>
      <c r="I143" s="175"/>
      <c r="J143" s="175"/>
      <c r="K143" s="176"/>
      <c r="L143" s="176"/>
      <c r="M143" s="176"/>
      <c r="N143" s="176"/>
      <c r="O143" s="176"/>
      <c r="P143" s="176"/>
      <c r="Q143" s="176"/>
      <c r="R143" s="176"/>
      <c r="S143" s="176"/>
      <c r="T143" s="176"/>
      <c r="U143" s="176"/>
      <c r="V143" s="176"/>
      <c r="W143" s="176"/>
      <c r="X143" s="176"/>
      <c r="Y143" s="176"/>
      <c r="Z143" s="176"/>
      <c r="AA143" s="176"/>
      <c r="AB143" s="57"/>
      <c r="AC143" s="57"/>
      <c r="AD143" s="57"/>
      <c r="AE143" s="57"/>
      <c r="AF143" s="57"/>
      <c r="AG143" s="57"/>
      <c r="AH143" s="57"/>
      <c r="AI143" s="57"/>
      <c r="AJ143" s="57"/>
      <c r="AK143" s="176"/>
      <c r="AL143" s="176"/>
      <c r="AM143" s="175"/>
      <c r="AN143" s="175"/>
      <c r="AO143" s="175"/>
      <c r="AP143" s="87"/>
      <c r="AQ143" s="202" t="s">
        <v>317</v>
      </c>
      <c r="AR143" s="202"/>
      <c r="AS143" s="202"/>
      <c r="AT143" s="202"/>
      <c r="AU143" s="58" t="s">
        <v>11</v>
      </c>
      <c r="AV143" s="205">
        <f>AV142/AV129</f>
        <v>2801.7039287599046</v>
      </c>
      <c r="AW143" s="205"/>
      <c r="AX143" s="205"/>
      <c r="AY143" s="205"/>
      <c r="AZ143" s="205"/>
      <c r="BA143" s="205"/>
      <c r="BB143" s="205"/>
      <c r="BC143" s="205"/>
      <c r="BD143" s="205"/>
      <c r="BE143" s="205"/>
      <c r="BF143" s="47"/>
      <c r="BG143" s="51"/>
      <c r="CJ143" s="5" t="s">
        <v>282</v>
      </c>
      <c r="CK143" s="11" t="s">
        <v>283</v>
      </c>
      <c r="CL143" s="7">
        <v>5.3432211069287607</v>
      </c>
      <c r="CM143" s="4">
        <f t="shared" si="23"/>
        <v>76653.850000000006</v>
      </c>
    </row>
    <row r="144" spans="3:91" ht="17.25" thickBot="1" x14ac:dyDescent="0.3">
      <c r="C144" s="60"/>
      <c r="D144" s="61"/>
      <c r="E144" s="88"/>
      <c r="F144" s="88"/>
      <c r="G144" s="88"/>
      <c r="H144" s="88"/>
      <c r="I144" s="88"/>
      <c r="J144" s="88"/>
      <c r="K144" s="89"/>
      <c r="L144" s="89"/>
      <c r="M144" s="89"/>
      <c r="N144" s="89"/>
      <c r="O144" s="89"/>
      <c r="P144" s="89"/>
      <c r="Q144" s="89"/>
      <c r="R144" s="89"/>
      <c r="S144" s="89"/>
      <c r="T144" s="89"/>
      <c r="U144" s="89"/>
      <c r="V144" s="89"/>
      <c r="W144" s="89"/>
      <c r="X144" s="89"/>
      <c r="Y144" s="89"/>
      <c r="Z144" s="89"/>
      <c r="AA144" s="89"/>
      <c r="AB144" s="90"/>
      <c r="AC144" s="90"/>
      <c r="AD144" s="90"/>
      <c r="AE144" s="90"/>
      <c r="AF144" s="90"/>
      <c r="AG144" s="90"/>
      <c r="AH144" s="90"/>
      <c r="AI144" s="90"/>
      <c r="AJ144" s="90"/>
      <c r="AK144" s="89"/>
      <c r="AL144" s="89"/>
      <c r="AM144" s="88"/>
      <c r="AN144" s="88"/>
      <c r="AO144" s="88"/>
      <c r="AP144" s="88"/>
      <c r="AQ144" s="88"/>
      <c r="AR144" s="88"/>
      <c r="AS144" s="61"/>
      <c r="AT144" s="61"/>
      <c r="AU144" s="61"/>
      <c r="AV144" s="88"/>
      <c r="AW144" s="88"/>
      <c r="AX144" s="88"/>
      <c r="AY144" s="88"/>
      <c r="AZ144" s="88"/>
      <c r="BA144" s="88"/>
      <c r="BB144" s="88"/>
      <c r="BC144" s="88"/>
      <c r="BD144" s="88"/>
      <c r="BE144" s="88"/>
      <c r="BF144" s="61"/>
      <c r="BG144" s="62"/>
      <c r="CJ144" s="5" t="s">
        <v>284</v>
      </c>
      <c r="CK144" s="11" t="s">
        <v>285</v>
      </c>
      <c r="CL144" s="7">
        <v>4.07226962219434</v>
      </c>
      <c r="CM144" s="4">
        <f t="shared" si="23"/>
        <v>58420.78</v>
      </c>
    </row>
    <row r="145" spans="3:91" x14ac:dyDescent="0.25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  <c r="AA145" s="47"/>
      <c r="AB145" s="47"/>
      <c r="AC145" s="47"/>
      <c r="AD145" s="47"/>
      <c r="AE145" s="47"/>
      <c r="AF145" s="47"/>
      <c r="AG145" s="47"/>
      <c r="AH145" s="47"/>
      <c r="AI145" s="47"/>
      <c r="AJ145" s="47"/>
      <c r="AK145" s="47"/>
      <c r="AL145" s="47"/>
      <c r="AM145" s="47"/>
      <c r="AN145" s="47"/>
      <c r="AO145" s="47"/>
      <c r="AP145" s="47"/>
      <c r="AQ145" s="47"/>
      <c r="AR145" s="47"/>
      <c r="AS145" s="47"/>
      <c r="AT145" s="47"/>
      <c r="AU145" s="47"/>
      <c r="AV145" s="47"/>
      <c r="AW145" s="47"/>
      <c r="AX145" s="47"/>
      <c r="AY145" s="47"/>
      <c r="AZ145" s="47"/>
      <c r="BA145" s="47"/>
      <c r="BB145" s="47"/>
      <c r="BC145" s="47"/>
      <c r="BD145" s="47"/>
      <c r="BE145" s="47"/>
      <c r="BF145" s="47"/>
      <c r="BG145" s="47"/>
      <c r="CJ145" s="5" t="s">
        <v>286</v>
      </c>
      <c r="CK145" s="11" t="s">
        <v>287</v>
      </c>
      <c r="CL145" s="7">
        <v>21.682084204656348</v>
      </c>
      <c r="CM145" s="4">
        <f t="shared" si="23"/>
        <v>311051.18</v>
      </c>
    </row>
    <row r="146" spans="3:91" ht="17.25" thickBot="1" x14ac:dyDescent="0.3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7"/>
      <c r="AC146" s="47"/>
      <c r="AD146" s="47"/>
      <c r="AE146" s="47"/>
      <c r="AF146" s="47"/>
      <c r="AG146" s="47"/>
      <c r="AH146" s="47"/>
      <c r="AI146" s="47"/>
      <c r="AJ146" s="47"/>
      <c r="AK146" s="47"/>
      <c r="AL146" s="47"/>
      <c r="AM146" s="47"/>
      <c r="AN146" s="47"/>
      <c r="AO146" s="47"/>
      <c r="AP146" s="47"/>
      <c r="AQ146" s="47"/>
      <c r="AR146" s="47"/>
      <c r="AS146" s="47"/>
      <c r="AT146" s="47"/>
      <c r="AU146" s="47"/>
      <c r="AV146" s="47"/>
      <c r="AW146" s="47"/>
      <c r="AX146" s="47"/>
      <c r="AY146" s="47"/>
      <c r="AZ146" s="47"/>
      <c r="BA146" s="47"/>
      <c r="BB146" s="47"/>
      <c r="BC146" s="47"/>
      <c r="BD146" s="47"/>
      <c r="BE146" s="47"/>
      <c r="BF146" s="47"/>
      <c r="BG146" s="47"/>
      <c r="CJ146" s="5" t="s">
        <v>288</v>
      </c>
      <c r="CK146" s="11" t="s">
        <v>289</v>
      </c>
      <c r="CL146" s="7">
        <v>6.4495943120033461</v>
      </c>
      <c r="CM146" s="4">
        <f t="shared" si="23"/>
        <v>92525.88</v>
      </c>
    </row>
    <row r="147" spans="3:91" x14ac:dyDescent="0.25">
      <c r="C147" s="43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  <c r="AH147" s="44"/>
      <c r="AI147" s="44"/>
      <c r="AJ147" s="44"/>
      <c r="AK147" s="44"/>
      <c r="AL147" s="44"/>
      <c r="AM147" s="44"/>
      <c r="AN147" s="44"/>
      <c r="AO147" s="44"/>
      <c r="AP147" s="44"/>
      <c r="AQ147" s="44"/>
      <c r="AR147" s="44"/>
      <c r="AS147" s="44"/>
      <c r="AT147" s="44"/>
      <c r="AU147" s="44"/>
      <c r="AV147" s="44"/>
      <c r="AW147" s="44"/>
      <c r="AX147" s="44"/>
      <c r="AY147" s="44"/>
      <c r="AZ147" s="44"/>
      <c r="BA147" s="44"/>
      <c r="BB147" s="44"/>
      <c r="BC147" s="44"/>
      <c r="BD147" s="44"/>
      <c r="BE147" s="44"/>
      <c r="BF147" s="44"/>
      <c r="BG147" s="45"/>
      <c r="CJ147" s="5" t="s">
        <v>290</v>
      </c>
      <c r="CK147" s="11" t="s">
        <v>291</v>
      </c>
      <c r="CL147" s="7">
        <v>6.830306705701938</v>
      </c>
      <c r="CM147" s="4">
        <f t="shared" si="23"/>
        <v>97987.58</v>
      </c>
    </row>
    <row r="148" spans="3:91" x14ac:dyDescent="0.25">
      <c r="C148" s="46"/>
      <c r="D148" s="47"/>
      <c r="E148" s="196" t="s">
        <v>0</v>
      </c>
      <c r="F148" s="196"/>
      <c r="G148" s="196"/>
      <c r="H148" s="196"/>
      <c r="I148" s="196"/>
      <c r="J148" s="186" t="s">
        <v>11</v>
      </c>
      <c r="K148" s="196" t="s">
        <v>355</v>
      </c>
      <c r="L148" s="196"/>
      <c r="M148" s="196"/>
      <c r="N148" s="196"/>
      <c r="O148" s="196"/>
      <c r="P148" s="196"/>
      <c r="Q148" s="196"/>
      <c r="R148" s="196"/>
      <c r="S148" s="196"/>
      <c r="T148" s="196"/>
      <c r="U148" s="196"/>
      <c r="V148" s="186"/>
      <c r="W148" s="186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186"/>
      <c r="AI148" s="50"/>
      <c r="AJ148" s="50"/>
      <c r="AK148" s="50"/>
      <c r="AL148" s="50"/>
      <c r="AM148" s="196" t="s">
        <v>3</v>
      </c>
      <c r="AN148" s="196"/>
      <c r="AO148" s="196"/>
      <c r="AP148" s="196"/>
      <c r="AQ148" s="196"/>
      <c r="AR148" s="196"/>
      <c r="AS148" s="196"/>
      <c r="AT148" s="196"/>
      <c r="AU148" s="186" t="s">
        <v>11</v>
      </c>
      <c r="AV148" s="197">
        <v>579.79999999999995</v>
      </c>
      <c r="AW148" s="197"/>
      <c r="AX148" s="197"/>
      <c r="AY148" s="197"/>
      <c r="AZ148" s="186" t="s">
        <v>319</v>
      </c>
      <c r="BA148" s="186"/>
      <c r="BB148" s="186"/>
      <c r="BC148" s="186"/>
      <c r="BD148" s="186"/>
      <c r="BE148" s="186"/>
      <c r="BF148" s="47"/>
      <c r="BG148" s="51"/>
      <c r="CJ148" s="5" t="s">
        <v>292</v>
      </c>
      <c r="CK148" s="11" t="s">
        <v>293</v>
      </c>
      <c r="CL148" s="7">
        <v>10.884065941725916</v>
      </c>
      <c r="CM148" s="4">
        <f t="shared" si="23"/>
        <v>156142.81</v>
      </c>
    </row>
    <row r="149" spans="3:91" x14ac:dyDescent="0.25">
      <c r="C149" s="46"/>
      <c r="D149" s="47"/>
      <c r="E149" s="196" t="s">
        <v>322</v>
      </c>
      <c r="F149" s="196"/>
      <c r="G149" s="196"/>
      <c r="H149" s="196"/>
      <c r="I149" s="196"/>
      <c r="J149" s="186" t="s">
        <v>11</v>
      </c>
      <c r="K149" s="196" t="s">
        <v>742</v>
      </c>
      <c r="L149" s="196"/>
      <c r="M149" s="196"/>
      <c r="N149" s="196"/>
      <c r="O149" s="196"/>
      <c r="P149" s="196"/>
      <c r="Q149" s="196"/>
      <c r="R149" s="196"/>
      <c r="S149" s="196"/>
      <c r="T149" s="196"/>
      <c r="U149" s="196"/>
      <c r="V149" s="196"/>
      <c r="W149" s="186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186"/>
      <c r="AI149" s="50"/>
      <c r="AJ149" s="50"/>
      <c r="AK149" s="50"/>
      <c r="AL149" s="50"/>
      <c r="AM149" s="196" t="s">
        <v>4</v>
      </c>
      <c r="AN149" s="196"/>
      <c r="AO149" s="196"/>
      <c r="AP149" s="196"/>
      <c r="AQ149" s="196"/>
      <c r="AR149" s="196"/>
      <c r="AS149" s="196"/>
      <c r="AT149" s="196"/>
      <c r="AU149" s="186" t="s">
        <v>11</v>
      </c>
      <c r="AV149" s="196">
        <v>2100</v>
      </c>
      <c r="AW149" s="196"/>
      <c r="AX149" s="196"/>
      <c r="AY149" s="196"/>
      <c r="AZ149" s="186" t="s">
        <v>320</v>
      </c>
      <c r="BA149" s="186"/>
      <c r="BB149" s="186"/>
      <c r="BC149" s="186"/>
      <c r="BD149" s="186"/>
      <c r="BE149" s="186"/>
      <c r="BF149" s="47"/>
      <c r="BG149" s="51"/>
      <c r="CJ149" s="5" t="s">
        <v>294</v>
      </c>
      <c r="CK149" s="11" t="s">
        <v>295</v>
      </c>
      <c r="CL149" s="7">
        <v>11.830085738184859</v>
      </c>
      <c r="CM149" s="4">
        <f t="shared" si="23"/>
        <v>169714.41</v>
      </c>
    </row>
    <row r="150" spans="3:91" x14ac:dyDescent="0.25">
      <c r="C150" s="46"/>
      <c r="D150" s="47"/>
      <c r="E150" s="196" t="s">
        <v>1</v>
      </c>
      <c r="F150" s="196"/>
      <c r="G150" s="196"/>
      <c r="H150" s="196"/>
      <c r="I150" s="196"/>
      <c r="J150" s="186" t="s">
        <v>11</v>
      </c>
      <c r="K150" s="196" t="s">
        <v>363</v>
      </c>
      <c r="L150" s="196"/>
      <c r="M150" s="196"/>
      <c r="N150" s="196"/>
      <c r="O150" s="196"/>
      <c r="P150" s="196"/>
      <c r="Q150" s="196"/>
      <c r="R150" s="196"/>
      <c r="S150" s="196"/>
      <c r="T150" s="196"/>
      <c r="U150" s="196"/>
      <c r="V150" s="186"/>
      <c r="W150" s="186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186"/>
      <c r="AI150" s="50"/>
      <c r="AJ150" s="50"/>
      <c r="AK150" s="50"/>
      <c r="AL150" s="50"/>
      <c r="AM150" s="196"/>
      <c r="AN150" s="196"/>
      <c r="AO150" s="196"/>
      <c r="AP150" s="196"/>
      <c r="AQ150" s="196"/>
      <c r="AR150" s="196"/>
      <c r="AS150" s="196"/>
      <c r="AT150" s="196"/>
      <c r="AU150" s="186"/>
      <c r="AV150" s="198"/>
      <c r="AW150" s="198"/>
      <c r="AX150" s="198"/>
      <c r="AY150" s="198"/>
      <c r="AZ150" s="186"/>
      <c r="BA150" s="186"/>
      <c r="BB150" s="186"/>
      <c r="BC150" s="186"/>
      <c r="BD150" s="186"/>
      <c r="BE150" s="186"/>
      <c r="BF150" s="47"/>
      <c r="BG150" s="51"/>
      <c r="CJ150" s="5" t="s">
        <v>296</v>
      </c>
      <c r="CK150" s="11" t="s">
        <v>297</v>
      </c>
      <c r="CL150" s="7">
        <v>8.8049072912310056</v>
      </c>
      <c r="CM150" s="4">
        <f t="shared" si="23"/>
        <v>126315.20000000001</v>
      </c>
    </row>
    <row r="151" spans="3:91" x14ac:dyDescent="0.25">
      <c r="C151" s="46"/>
      <c r="D151" s="47"/>
      <c r="E151" s="196" t="s">
        <v>2</v>
      </c>
      <c r="F151" s="196"/>
      <c r="G151" s="196"/>
      <c r="H151" s="196"/>
      <c r="I151" s="196"/>
      <c r="J151" s="186" t="s">
        <v>11</v>
      </c>
      <c r="K151" s="196" t="s">
        <v>417</v>
      </c>
      <c r="L151" s="196"/>
      <c r="M151" s="196"/>
      <c r="N151" s="196"/>
      <c r="O151" s="196"/>
      <c r="P151" s="196"/>
      <c r="Q151" s="196"/>
      <c r="R151" s="196"/>
      <c r="S151" s="196"/>
      <c r="T151" s="196"/>
      <c r="U151" s="196"/>
      <c r="V151" s="186"/>
      <c r="W151" s="186"/>
      <c r="X151" s="186"/>
      <c r="Y151" s="186"/>
      <c r="Z151" s="186"/>
      <c r="AA151" s="186"/>
      <c r="AB151" s="186"/>
      <c r="AC151" s="186"/>
      <c r="AD151" s="186"/>
      <c r="AE151" s="186"/>
      <c r="AF151" s="186"/>
      <c r="AG151" s="186"/>
      <c r="AH151" s="186"/>
      <c r="AI151" s="186"/>
      <c r="AJ151" s="186"/>
      <c r="AK151" s="186"/>
      <c r="AL151" s="186"/>
      <c r="AM151" s="196"/>
      <c r="AN151" s="196"/>
      <c r="AO151" s="196"/>
      <c r="AP151" s="196"/>
      <c r="AQ151" s="196"/>
      <c r="AR151" s="196"/>
      <c r="AS151" s="196"/>
      <c r="AT151" s="196"/>
      <c r="AU151" s="186"/>
      <c r="AV151" s="186"/>
      <c r="AW151" s="186"/>
      <c r="AX151" s="186"/>
      <c r="AY151" s="186"/>
      <c r="AZ151" s="186"/>
      <c r="BA151" s="186"/>
      <c r="BB151" s="186"/>
      <c r="BC151" s="186"/>
      <c r="BD151" s="186"/>
      <c r="BE151" s="186"/>
      <c r="BF151" s="47"/>
      <c r="BG151" s="51"/>
      <c r="CJ151" s="5" t="s">
        <v>298</v>
      </c>
      <c r="CK151" s="11" t="s">
        <v>299</v>
      </c>
      <c r="CL151" s="7">
        <v>7.9298194618709053</v>
      </c>
      <c r="CM151" s="4">
        <f t="shared" si="23"/>
        <v>113761.19</v>
      </c>
    </row>
    <row r="152" spans="3:91" x14ac:dyDescent="0.25">
      <c r="C152" s="46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  <c r="AA152" s="47"/>
      <c r="AB152" s="47"/>
      <c r="AC152" s="47"/>
      <c r="AD152" s="47"/>
      <c r="AE152" s="47"/>
      <c r="AF152" s="47"/>
      <c r="AG152" s="47"/>
      <c r="AH152" s="47"/>
      <c r="AI152" s="47"/>
      <c r="AJ152" s="47"/>
      <c r="AK152" s="47"/>
      <c r="AL152" s="47"/>
      <c r="AM152" s="47"/>
      <c r="AN152" s="47"/>
      <c r="AO152" s="47"/>
      <c r="AP152" s="47"/>
      <c r="AQ152" s="47"/>
      <c r="AR152" s="47"/>
      <c r="AS152" s="47"/>
      <c r="AT152" s="47"/>
      <c r="AU152" s="47"/>
      <c r="AV152" s="47"/>
      <c r="AW152" s="47"/>
      <c r="AX152" s="47"/>
      <c r="AY152" s="47"/>
      <c r="AZ152" s="47"/>
      <c r="BA152" s="47"/>
      <c r="BB152" s="47"/>
      <c r="BC152" s="47"/>
      <c r="BD152" s="47"/>
      <c r="BE152" s="47"/>
      <c r="BF152" s="47"/>
      <c r="BG152" s="51"/>
      <c r="CJ152" s="5" t="s">
        <v>300</v>
      </c>
      <c r="CK152" s="27" t="s">
        <v>301</v>
      </c>
      <c r="CL152" s="8">
        <v>11.77</v>
      </c>
      <c r="CM152" s="4">
        <f t="shared" si="23"/>
        <v>168852.41999999998</v>
      </c>
    </row>
    <row r="153" spans="3:91" x14ac:dyDescent="0.25">
      <c r="C153" s="46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  <c r="AA153" s="47"/>
      <c r="AB153" s="47"/>
      <c r="AC153" s="47"/>
      <c r="AD153" s="47"/>
      <c r="AE153" s="47"/>
      <c r="AF153" s="47"/>
      <c r="AG153" s="47"/>
      <c r="AH153" s="47"/>
      <c r="AI153" s="47"/>
      <c r="AJ153" s="47"/>
      <c r="AK153" s="47"/>
      <c r="AL153" s="47"/>
      <c r="AM153" s="47"/>
      <c r="AN153" s="47"/>
      <c r="AO153" s="47"/>
      <c r="AP153" s="47"/>
      <c r="AQ153" s="47"/>
      <c r="AR153" s="47"/>
      <c r="AS153" s="47"/>
      <c r="AT153" s="47"/>
      <c r="AU153" s="47"/>
      <c r="AV153" s="47"/>
      <c r="AW153" s="47"/>
      <c r="AX153" s="47"/>
      <c r="AY153" s="47"/>
      <c r="AZ153" s="47"/>
      <c r="BA153" s="47"/>
      <c r="BB153" s="47"/>
      <c r="BC153" s="47"/>
      <c r="BD153" s="47"/>
      <c r="BE153" s="47"/>
      <c r="BF153" s="47"/>
      <c r="BG153" s="51"/>
      <c r="CJ153" s="5" t="s">
        <v>302</v>
      </c>
      <c r="CK153" s="27" t="s">
        <v>303</v>
      </c>
      <c r="CL153" s="8">
        <v>5.98</v>
      </c>
      <c r="CM153" s="4">
        <f t="shared" si="23"/>
        <v>85789.08</v>
      </c>
    </row>
    <row r="154" spans="3:91" x14ac:dyDescent="0.25">
      <c r="C154" s="46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7"/>
      <c r="AC154" s="47"/>
      <c r="AD154" s="47"/>
      <c r="AE154" s="47"/>
      <c r="AF154" s="47"/>
      <c r="AG154" s="47"/>
      <c r="AH154" s="47"/>
      <c r="AI154" s="47"/>
      <c r="AJ154" s="47"/>
      <c r="AK154" s="47"/>
      <c r="AL154" s="47"/>
      <c r="AM154" s="47"/>
      <c r="AN154" s="47"/>
      <c r="AO154" s="47"/>
      <c r="AP154" s="47"/>
      <c r="AQ154" s="47"/>
      <c r="AR154" s="47"/>
      <c r="AS154" s="47"/>
      <c r="AT154" s="47"/>
      <c r="AU154" s="47"/>
      <c r="AV154" s="47"/>
      <c r="AW154" s="47"/>
      <c r="AX154" s="47"/>
      <c r="AY154" s="47"/>
      <c r="AZ154" s="47"/>
      <c r="BA154" s="47"/>
      <c r="BB154" s="47"/>
      <c r="BC154" s="47"/>
      <c r="BD154" s="47"/>
      <c r="BE154" s="47"/>
      <c r="BF154" s="47"/>
      <c r="BG154" s="51"/>
      <c r="CJ154" s="5" t="s">
        <v>304</v>
      </c>
      <c r="CK154" s="27" t="s">
        <v>305</v>
      </c>
      <c r="CL154" s="8">
        <v>9.6999999999999993</v>
      </c>
      <c r="CM154" s="4">
        <f t="shared" si="23"/>
        <v>139156.19999999998</v>
      </c>
    </row>
    <row r="155" spans="3:91" x14ac:dyDescent="0.25">
      <c r="C155" s="46"/>
      <c r="D155" s="47"/>
      <c r="E155" s="208" t="s">
        <v>49</v>
      </c>
      <c r="F155" s="209"/>
      <c r="G155" s="209"/>
      <c r="H155" s="209"/>
      <c r="I155" s="209"/>
      <c r="J155" s="209"/>
      <c r="K155" s="210" t="str">
        <f t="shared" ref="K155" si="24">VLOOKUP(E155,$CJ$1:$CM$1003,2,FALSE)</f>
        <v>AVITERA BRILLIANT YELLOW SE</v>
      </c>
      <c r="L155" s="210"/>
      <c r="M155" s="210"/>
      <c r="N155" s="210"/>
      <c r="O155" s="210"/>
      <c r="P155" s="210"/>
      <c r="Q155" s="210"/>
      <c r="R155" s="210"/>
      <c r="S155" s="210"/>
      <c r="T155" s="210"/>
      <c r="U155" s="210"/>
      <c r="V155" s="210"/>
      <c r="W155" s="210"/>
      <c r="X155" s="210"/>
      <c r="Y155" s="210"/>
      <c r="Z155" s="210"/>
      <c r="AA155" s="210"/>
      <c r="AB155" s="211">
        <v>23.6</v>
      </c>
      <c r="AC155" s="211"/>
      <c r="AD155" s="211"/>
      <c r="AE155" s="211"/>
      <c r="AF155" s="211"/>
      <c r="AG155" s="211"/>
      <c r="AH155" s="211"/>
      <c r="AI155" s="211"/>
      <c r="AJ155" s="211"/>
      <c r="AK155" s="210" t="s">
        <v>315</v>
      </c>
      <c r="AL155" s="210"/>
      <c r="AM155" s="212">
        <v>13683.38</v>
      </c>
      <c r="AN155" s="212"/>
      <c r="AO155" s="212"/>
      <c r="AP155" s="212"/>
      <c r="AQ155" s="212"/>
      <c r="AR155" s="212"/>
      <c r="AS155" s="52" t="s">
        <v>316</v>
      </c>
      <c r="AT155" s="52"/>
      <c r="AU155" s="213">
        <f>(AM155*VLOOKUP(E155,$CJ$1:$CM$1003,4,FALSE))/1000</f>
        <v>2383103.4814871997</v>
      </c>
      <c r="AV155" s="213"/>
      <c r="AW155" s="213"/>
      <c r="AX155" s="213"/>
      <c r="AY155" s="213"/>
      <c r="AZ155" s="213"/>
      <c r="BA155" s="213"/>
      <c r="BB155" s="213"/>
      <c r="BC155" s="213"/>
      <c r="BD155" s="213"/>
      <c r="BE155" s="214"/>
      <c r="BF155" s="47"/>
      <c r="BG155" s="51"/>
      <c r="CJ155" s="24" t="s">
        <v>306</v>
      </c>
      <c r="CK155" s="28" t="s">
        <v>307</v>
      </c>
      <c r="CL155" s="29">
        <v>9.6999999999999993</v>
      </c>
      <c r="CM155" s="4">
        <f t="shared" si="23"/>
        <v>139156.19999999998</v>
      </c>
    </row>
    <row r="156" spans="3:91" x14ac:dyDescent="0.25">
      <c r="C156" s="46"/>
      <c r="D156" s="47"/>
      <c r="E156" s="200" t="s">
        <v>5</v>
      </c>
      <c r="F156" s="201"/>
      <c r="G156" s="201"/>
      <c r="H156" s="201"/>
      <c r="I156" s="201"/>
      <c r="J156" s="201"/>
      <c r="K156" s="202" t="str">
        <f>VLOOKUP(E156,$CJ$1:$CM$1003,2,FALSE)</f>
        <v>NOVACRON YELLOW S-3R</v>
      </c>
      <c r="L156" s="202"/>
      <c r="M156" s="202"/>
      <c r="N156" s="202"/>
      <c r="O156" s="202"/>
      <c r="P156" s="202"/>
      <c r="Q156" s="202"/>
      <c r="R156" s="202"/>
      <c r="S156" s="202"/>
      <c r="T156" s="202"/>
      <c r="U156" s="202"/>
      <c r="V156" s="202"/>
      <c r="W156" s="202"/>
      <c r="X156" s="202"/>
      <c r="Y156" s="202"/>
      <c r="Z156" s="202"/>
      <c r="AA156" s="202"/>
      <c r="AB156" s="203">
        <v>3.3</v>
      </c>
      <c r="AC156" s="203"/>
      <c r="AD156" s="203"/>
      <c r="AE156" s="203"/>
      <c r="AF156" s="203"/>
      <c r="AG156" s="203"/>
      <c r="AH156" s="203"/>
      <c r="AI156" s="203"/>
      <c r="AJ156" s="203"/>
      <c r="AK156" s="202" t="s">
        <v>315</v>
      </c>
      <c r="AL156" s="202"/>
      <c r="AM156" s="204">
        <v>1913.35</v>
      </c>
      <c r="AN156" s="204"/>
      <c r="AO156" s="204"/>
      <c r="AP156" s="204"/>
      <c r="AQ156" s="204"/>
      <c r="AR156" s="204"/>
      <c r="AS156" s="47" t="s">
        <v>316</v>
      </c>
      <c r="AT156" s="47"/>
      <c r="AU156" s="205">
        <f t="shared" ref="AU156:AU161" si="25">(AM156*VLOOKUP(E156,$CJ$1:$CM$1003,4,FALSE))/1000</f>
        <v>185829.18230699998</v>
      </c>
      <c r="AV156" s="205"/>
      <c r="AW156" s="205"/>
      <c r="AX156" s="205"/>
      <c r="AY156" s="205"/>
      <c r="AZ156" s="205"/>
      <c r="BA156" s="205"/>
      <c r="BB156" s="205"/>
      <c r="BC156" s="205"/>
      <c r="BD156" s="205"/>
      <c r="BE156" s="206"/>
      <c r="BF156" s="47"/>
      <c r="BG156" s="51"/>
      <c r="CJ156" s="5" t="s">
        <v>308</v>
      </c>
      <c r="CK156" s="11" t="s">
        <v>309</v>
      </c>
      <c r="CL156" s="8">
        <v>9.6999999999999993</v>
      </c>
      <c r="CM156" s="4">
        <f t="shared" si="23"/>
        <v>139156.19999999998</v>
      </c>
    </row>
    <row r="157" spans="3:91" x14ac:dyDescent="0.25">
      <c r="C157" s="46"/>
      <c r="D157" s="47"/>
      <c r="E157" s="200" t="s">
        <v>36</v>
      </c>
      <c r="F157" s="201"/>
      <c r="G157" s="201"/>
      <c r="H157" s="201"/>
      <c r="I157" s="201"/>
      <c r="J157" s="201"/>
      <c r="K157" s="202" t="str">
        <f t="shared" ref="K157:K161" si="26">VLOOKUP(E157,$CJ$1:$CM$1003,2,FALSE)</f>
        <v>NOVACRON BRILLIANT BLUE EC-B</v>
      </c>
      <c r="L157" s="202"/>
      <c r="M157" s="202"/>
      <c r="N157" s="202"/>
      <c r="O157" s="202"/>
      <c r="P157" s="202"/>
      <c r="Q157" s="202"/>
      <c r="R157" s="202"/>
      <c r="S157" s="202"/>
      <c r="T157" s="202"/>
      <c r="U157" s="202"/>
      <c r="V157" s="202"/>
      <c r="W157" s="202"/>
      <c r="X157" s="202"/>
      <c r="Y157" s="202"/>
      <c r="Z157" s="202"/>
      <c r="AA157" s="202"/>
      <c r="AB157" s="203">
        <v>19.399999999999999</v>
      </c>
      <c r="AC157" s="203"/>
      <c r="AD157" s="203"/>
      <c r="AE157" s="203"/>
      <c r="AF157" s="203"/>
      <c r="AG157" s="203"/>
      <c r="AH157" s="203"/>
      <c r="AI157" s="203"/>
      <c r="AJ157" s="203"/>
      <c r="AK157" s="202" t="s">
        <v>315</v>
      </c>
      <c r="AL157" s="202"/>
      <c r="AM157" s="204">
        <v>11248.2</v>
      </c>
      <c r="AN157" s="204"/>
      <c r="AO157" s="204"/>
      <c r="AP157" s="204"/>
      <c r="AQ157" s="204"/>
      <c r="AR157" s="204"/>
      <c r="AS157" s="47" t="s">
        <v>316</v>
      </c>
      <c r="AT157" s="47"/>
      <c r="AU157" s="205">
        <f t="shared" si="25"/>
        <v>3249924.8788080001</v>
      </c>
      <c r="AV157" s="205"/>
      <c r="AW157" s="205"/>
      <c r="AX157" s="205"/>
      <c r="AY157" s="205"/>
      <c r="AZ157" s="205"/>
      <c r="BA157" s="205"/>
      <c r="BB157" s="205"/>
      <c r="BC157" s="205"/>
      <c r="BD157" s="205"/>
      <c r="BE157" s="206"/>
      <c r="BF157" s="47"/>
      <c r="BG157" s="51"/>
      <c r="CJ157" s="5" t="s">
        <v>59</v>
      </c>
      <c r="CK157" s="11" t="s">
        <v>310</v>
      </c>
      <c r="CL157" s="26">
        <v>11.77</v>
      </c>
      <c r="CM157" s="4">
        <f t="shared" si="23"/>
        <v>168852.41999999998</v>
      </c>
    </row>
    <row r="158" spans="3:91" x14ac:dyDescent="0.25">
      <c r="C158" s="46"/>
      <c r="D158" s="47"/>
      <c r="E158" s="223" t="s">
        <v>41</v>
      </c>
      <c r="F158" s="224"/>
      <c r="G158" s="224"/>
      <c r="H158" s="224"/>
      <c r="I158" s="224"/>
      <c r="J158" s="224"/>
      <c r="K158" s="225" t="str">
        <f t="shared" si="26"/>
        <v>NOVACRON DEEP NIGHT S–R</v>
      </c>
      <c r="L158" s="225"/>
      <c r="M158" s="225"/>
      <c r="N158" s="225"/>
      <c r="O158" s="225"/>
      <c r="P158" s="225"/>
      <c r="Q158" s="225"/>
      <c r="R158" s="225"/>
      <c r="S158" s="225"/>
      <c r="T158" s="225"/>
      <c r="U158" s="225"/>
      <c r="V158" s="225"/>
      <c r="W158" s="225"/>
      <c r="X158" s="225"/>
      <c r="Y158" s="225"/>
      <c r="Z158" s="225"/>
      <c r="AA158" s="225"/>
      <c r="AB158" s="226">
        <v>14.4</v>
      </c>
      <c r="AC158" s="226"/>
      <c r="AD158" s="226"/>
      <c r="AE158" s="226"/>
      <c r="AF158" s="226"/>
      <c r="AG158" s="226"/>
      <c r="AH158" s="226"/>
      <c r="AI158" s="226"/>
      <c r="AJ158" s="226"/>
      <c r="AK158" s="225" t="s">
        <v>315</v>
      </c>
      <c r="AL158" s="225"/>
      <c r="AM158" s="227">
        <v>8349.18</v>
      </c>
      <c r="AN158" s="227"/>
      <c r="AO158" s="227"/>
      <c r="AP158" s="227"/>
      <c r="AQ158" s="227"/>
      <c r="AR158" s="227"/>
      <c r="AS158" s="54" t="s">
        <v>316</v>
      </c>
      <c r="AT158" s="54"/>
      <c r="AU158" s="228">
        <f t="shared" si="25"/>
        <v>870781.23475559999</v>
      </c>
      <c r="AV158" s="228"/>
      <c r="AW158" s="228"/>
      <c r="AX158" s="228"/>
      <c r="AY158" s="228"/>
      <c r="AZ158" s="228"/>
      <c r="BA158" s="228"/>
      <c r="BB158" s="228"/>
      <c r="BC158" s="228"/>
      <c r="BD158" s="228"/>
      <c r="BE158" s="229"/>
      <c r="BF158" s="47"/>
      <c r="BG158" s="51"/>
      <c r="CJ158" s="30" t="s">
        <v>311</v>
      </c>
      <c r="CK158" s="31" t="s">
        <v>312</v>
      </c>
      <c r="CL158" s="32">
        <v>1.8820486546772619</v>
      </c>
      <c r="CM158" s="4">
        <f t="shared" si="23"/>
        <v>26999.87</v>
      </c>
    </row>
    <row r="159" spans="3:91" x14ac:dyDescent="0.25">
      <c r="C159" s="46"/>
      <c r="D159" s="47"/>
      <c r="E159" s="223" t="s">
        <v>8</v>
      </c>
      <c r="F159" s="224"/>
      <c r="G159" s="224"/>
      <c r="H159" s="224"/>
      <c r="I159" s="224"/>
      <c r="J159" s="224"/>
      <c r="K159" s="225" t="str">
        <f t="shared" si="26"/>
        <v>FIMBIL EAS 40 NEW</v>
      </c>
      <c r="L159" s="225"/>
      <c r="M159" s="225"/>
      <c r="N159" s="225"/>
      <c r="O159" s="225"/>
      <c r="P159" s="225"/>
      <c r="Q159" s="225"/>
      <c r="R159" s="225"/>
      <c r="S159" s="225"/>
      <c r="T159" s="225"/>
      <c r="U159" s="225"/>
      <c r="V159" s="225"/>
      <c r="W159" s="225"/>
      <c r="X159" s="225"/>
      <c r="Y159" s="181"/>
      <c r="Z159" s="181"/>
      <c r="AA159" s="181"/>
      <c r="AB159" s="219">
        <v>2</v>
      </c>
      <c r="AC159" s="219"/>
      <c r="AD159" s="219"/>
      <c r="AE159" s="219"/>
      <c r="AF159" s="219"/>
      <c r="AG159" s="219"/>
      <c r="AH159" s="219"/>
      <c r="AI159" s="219"/>
      <c r="AJ159" s="219"/>
      <c r="AK159" s="225" t="s">
        <v>315</v>
      </c>
      <c r="AL159" s="225"/>
      <c r="AM159" s="248">
        <v>1159.6099999999999</v>
      </c>
      <c r="AN159" s="248"/>
      <c r="AO159" s="248"/>
      <c r="AP159" s="248"/>
      <c r="AQ159" s="248"/>
      <c r="AR159" s="248"/>
      <c r="AS159" s="54" t="s">
        <v>316</v>
      </c>
      <c r="AT159" s="54"/>
      <c r="AU159" s="228">
        <f>(AM159*VLOOKUP(E159,$CJ$1:$CM$1003,4,FALSE))/1000</f>
        <v>23920.597425399996</v>
      </c>
      <c r="AV159" s="228"/>
      <c r="AW159" s="228"/>
      <c r="AX159" s="228"/>
      <c r="AY159" s="228"/>
      <c r="AZ159" s="228"/>
      <c r="BA159" s="228"/>
      <c r="BB159" s="228"/>
      <c r="BC159" s="228"/>
      <c r="BD159" s="228"/>
      <c r="BE159" s="229"/>
      <c r="BF159" s="47"/>
      <c r="BG159" s="51"/>
      <c r="CJ159" s="33" t="s">
        <v>313</v>
      </c>
      <c r="CK159" s="31" t="s">
        <v>314</v>
      </c>
      <c r="CL159" s="34">
        <v>1.8250292764533667</v>
      </c>
      <c r="CM159" s="4">
        <f t="shared" si="23"/>
        <v>26181.87</v>
      </c>
    </row>
    <row r="160" spans="3:91" x14ac:dyDescent="0.25">
      <c r="C160" s="46"/>
      <c r="D160" s="47"/>
      <c r="E160" s="200" t="s">
        <v>9</v>
      </c>
      <c r="F160" s="201"/>
      <c r="G160" s="201"/>
      <c r="H160" s="201"/>
      <c r="I160" s="201"/>
      <c r="J160" s="201"/>
      <c r="K160" s="202" t="str">
        <f t="shared" si="26"/>
        <v>SODIUM SULFATE</v>
      </c>
      <c r="L160" s="202"/>
      <c r="M160" s="202"/>
      <c r="N160" s="202"/>
      <c r="O160" s="202"/>
      <c r="P160" s="202"/>
      <c r="Q160" s="202"/>
      <c r="R160" s="202"/>
      <c r="S160" s="202"/>
      <c r="T160" s="202"/>
      <c r="U160" s="202"/>
      <c r="V160" s="202"/>
      <c r="W160" s="202"/>
      <c r="X160" s="202"/>
      <c r="Y160" s="176"/>
      <c r="Z160" s="176"/>
      <c r="AA160" s="176"/>
      <c r="AB160" s="203">
        <v>200</v>
      </c>
      <c r="AC160" s="203"/>
      <c r="AD160" s="203"/>
      <c r="AE160" s="203"/>
      <c r="AF160" s="203"/>
      <c r="AG160" s="203"/>
      <c r="AH160" s="203"/>
      <c r="AI160" s="203"/>
      <c r="AJ160" s="203"/>
      <c r="AK160" s="202" t="s">
        <v>315</v>
      </c>
      <c r="AL160" s="202"/>
      <c r="AM160" s="204">
        <v>115960.81</v>
      </c>
      <c r="AN160" s="204"/>
      <c r="AO160" s="204"/>
      <c r="AP160" s="204"/>
      <c r="AQ160" s="204"/>
      <c r="AR160" s="204"/>
      <c r="AS160" s="47" t="s">
        <v>316</v>
      </c>
      <c r="AT160" s="47"/>
      <c r="AU160" s="213">
        <f t="shared" si="25"/>
        <v>276740.47306499997</v>
      </c>
      <c r="AV160" s="213"/>
      <c r="AW160" s="213"/>
      <c r="AX160" s="213"/>
      <c r="AY160" s="213"/>
      <c r="AZ160" s="213"/>
      <c r="BA160" s="213"/>
      <c r="BB160" s="213"/>
      <c r="BC160" s="213"/>
      <c r="BD160" s="213"/>
      <c r="BE160" s="214"/>
      <c r="BF160" s="47"/>
      <c r="BG160" s="51"/>
      <c r="CJ160" s="35"/>
      <c r="CK160" s="35"/>
      <c r="CL160" s="35"/>
      <c r="CM160" s="36"/>
    </row>
    <row r="161" spans="3:91" x14ac:dyDescent="0.25">
      <c r="C161" s="46"/>
      <c r="D161" s="47"/>
      <c r="E161" s="223" t="s">
        <v>10</v>
      </c>
      <c r="F161" s="224"/>
      <c r="G161" s="224"/>
      <c r="H161" s="224"/>
      <c r="I161" s="224"/>
      <c r="J161" s="224"/>
      <c r="K161" s="225" t="str">
        <f t="shared" si="26"/>
        <v>SODA ASH</v>
      </c>
      <c r="L161" s="225"/>
      <c r="M161" s="225"/>
      <c r="N161" s="225"/>
      <c r="O161" s="225"/>
      <c r="P161" s="225"/>
      <c r="Q161" s="225"/>
      <c r="R161" s="225"/>
      <c r="S161" s="225"/>
      <c r="T161" s="225"/>
      <c r="U161" s="225"/>
      <c r="V161" s="225"/>
      <c r="W161" s="225"/>
      <c r="X161" s="225"/>
      <c r="Y161" s="181"/>
      <c r="Z161" s="181"/>
      <c r="AA161" s="181"/>
      <c r="AB161" s="226">
        <v>30</v>
      </c>
      <c r="AC161" s="226"/>
      <c r="AD161" s="226"/>
      <c r="AE161" s="226"/>
      <c r="AF161" s="226"/>
      <c r="AG161" s="226"/>
      <c r="AH161" s="226"/>
      <c r="AI161" s="226"/>
      <c r="AJ161" s="226"/>
      <c r="AK161" s="225" t="s">
        <v>315</v>
      </c>
      <c r="AL161" s="225"/>
      <c r="AM161" s="227">
        <v>17394.12</v>
      </c>
      <c r="AN161" s="227"/>
      <c r="AO161" s="227"/>
      <c r="AP161" s="227"/>
      <c r="AQ161" s="227"/>
      <c r="AR161" s="227"/>
      <c r="AS161" s="54" t="s">
        <v>316</v>
      </c>
      <c r="AT161" s="54"/>
      <c r="AU161" s="228">
        <f t="shared" si="25"/>
        <v>154459.7856</v>
      </c>
      <c r="AV161" s="228"/>
      <c r="AW161" s="228"/>
      <c r="AX161" s="228"/>
      <c r="AY161" s="228"/>
      <c r="AZ161" s="228"/>
      <c r="BA161" s="228"/>
      <c r="BB161" s="228"/>
      <c r="BC161" s="228"/>
      <c r="BD161" s="228"/>
      <c r="BE161" s="229"/>
      <c r="BF161" s="47"/>
      <c r="BG161" s="51"/>
      <c r="CJ161" s="35"/>
      <c r="CK161" s="35"/>
      <c r="CL161" s="35"/>
      <c r="CM161" s="36"/>
    </row>
    <row r="162" spans="3:91" x14ac:dyDescent="0.25">
      <c r="C162" s="46"/>
      <c r="D162" s="47"/>
      <c r="E162" s="175"/>
      <c r="F162" s="175"/>
      <c r="G162" s="175"/>
      <c r="H162" s="175"/>
      <c r="I162" s="175"/>
      <c r="J162" s="175"/>
      <c r="K162" s="176"/>
      <c r="L162" s="176"/>
      <c r="M162" s="176"/>
      <c r="N162" s="176"/>
      <c r="O162" s="176"/>
      <c r="P162" s="176"/>
      <c r="Q162" s="176"/>
      <c r="R162" s="176"/>
      <c r="S162" s="176"/>
      <c r="T162" s="176"/>
      <c r="U162" s="176"/>
      <c r="V162" s="176"/>
      <c r="W162" s="176"/>
      <c r="X162" s="176"/>
      <c r="Y162" s="176"/>
      <c r="Z162" s="176"/>
      <c r="AA162" s="176"/>
      <c r="AB162" s="57"/>
      <c r="AC162" s="57"/>
      <c r="AD162" s="57"/>
      <c r="AE162" s="57"/>
      <c r="AF162" s="57"/>
      <c r="AG162" s="57"/>
      <c r="AH162" s="57"/>
      <c r="AI162" s="57"/>
      <c r="AJ162" s="57"/>
      <c r="AK162" s="176"/>
      <c r="AL162" s="176"/>
      <c r="AM162" s="175"/>
      <c r="AN162" s="175"/>
      <c r="AO162" s="175"/>
      <c r="AP162" s="175"/>
      <c r="AQ162" s="175"/>
      <c r="AR162" s="175"/>
      <c r="AS162" s="47"/>
      <c r="AT162" s="47"/>
      <c r="AU162" s="58"/>
      <c r="AV162" s="58"/>
      <c r="AW162" s="58"/>
      <c r="AX162" s="58"/>
      <c r="AY162" s="58"/>
      <c r="AZ162" s="58"/>
      <c r="BA162" s="58"/>
      <c r="BB162" s="58"/>
      <c r="BC162" s="58"/>
      <c r="BD162" s="58"/>
      <c r="BE162" s="58"/>
      <c r="BF162" s="47"/>
      <c r="BG162" s="51"/>
      <c r="CJ162" s="35"/>
      <c r="CK162" s="35"/>
      <c r="CL162" s="35"/>
      <c r="CM162" s="36"/>
    </row>
    <row r="163" spans="3:91" x14ac:dyDescent="0.25">
      <c r="C163" s="46"/>
      <c r="D163" s="47"/>
      <c r="E163" s="175"/>
      <c r="F163" s="175"/>
      <c r="G163" s="175"/>
      <c r="H163" s="175"/>
      <c r="I163" s="175"/>
      <c r="J163" s="175"/>
      <c r="K163" s="176"/>
      <c r="L163" s="176"/>
      <c r="M163" s="176"/>
      <c r="N163" s="176"/>
      <c r="O163" s="176"/>
      <c r="P163" s="176"/>
      <c r="Q163" s="176"/>
      <c r="R163" s="176"/>
      <c r="S163" s="176"/>
      <c r="T163" s="176"/>
      <c r="U163" s="176"/>
      <c r="V163" s="176"/>
      <c r="W163" s="176"/>
      <c r="X163" s="176"/>
      <c r="Y163" s="176"/>
      <c r="Z163" s="176"/>
      <c r="AA163" s="176"/>
      <c r="AB163" s="57"/>
      <c r="AC163" s="57"/>
      <c r="AD163" s="57"/>
      <c r="AE163" s="57"/>
      <c r="AF163" s="57"/>
      <c r="AG163" s="57"/>
      <c r="AH163" s="57"/>
      <c r="AI163" s="57"/>
      <c r="AJ163" s="57"/>
      <c r="AK163" s="176"/>
      <c r="AL163" s="176"/>
      <c r="AM163" s="175"/>
      <c r="AN163" s="175"/>
      <c r="AO163" s="175"/>
      <c r="AP163" s="87"/>
      <c r="AQ163" s="202" t="s">
        <v>318</v>
      </c>
      <c r="AR163" s="202"/>
      <c r="AS163" s="202"/>
      <c r="AT163" s="202"/>
      <c r="AU163" s="58" t="s">
        <v>11</v>
      </c>
      <c r="AV163" s="205">
        <f>SUM(AU155:BE161)</f>
        <v>7144759.6334482003</v>
      </c>
      <c r="AW163" s="205"/>
      <c r="AX163" s="205"/>
      <c r="AY163" s="205"/>
      <c r="AZ163" s="205"/>
      <c r="BA163" s="205"/>
      <c r="BB163" s="205"/>
      <c r="BC163" s="205"/>
      <c r="BD163" s="205"/>
      <c r="BE163" s="205"/>
      <c r="BF163" s="47"/>
      <c r="BG163" s="51"/>
      <c r="CJ163" s="35"/>
      <c r="CK163" s="35"/>
      <c r="CL163" s="35"/>
      <c r="CM163" s="36"/>
    </row>
    <row r="164" spans="3:91" x14ac:dyDescent="0.25">
      <c r="C164" s="46"/>
      <c r="D164" s="47"/>
      <c r="E164" s="175"/>
      <c r="F164" s="175"/>
      <c r="G164" s="175"/>
      <c r="H164" s="175"/>
      <c r="I164" s="175"/>
      <c r="J164" s="175"/>
      <c r="K164" s="176"/>
      <c r="L164" s="176"/>
      <c r="M164" s="176"/>
      <c r="N164" s="176"/>
      <c r="O164" s="176"/>
      <c r="P164" s="176"/>
      <c r="Q164" s="176"/>
      <c r="R164" s="176"/>
      <c r="S164" s="176"/>
      <c r="T164" s="176"/>
      <c r="U164" s="176"/>
      <c r="V164" s="176"/>
      <c r="W164" s="176"/>
      <c r="X164" s="176"/>
      <c r="Y164" s="176"/>
      <c r="Z164" s="176"/>
      <c r="AA164" s="176"/>
      <c r="AB164" s="57"/>
      <c r="AC164" s="57"/>
      <c r="AD164" s="57"/>
      <c r="AE164" s="57"/>
      <c r="AF164" s="57"/>
      <c r="AG164" s="57"/>
      <c r="AH164" s="57"/>
      <c r="AI164" s="57"/>
      <c r="AJ164" s="57"/>
      <c r="AK164" s="176"/>
      <c r="AL164" s="176"/>
      <c r="AM164" s="175"/>
      <c r="AN164" s="175"/>
      <c r="AO164" s="175"/>
      <c r="AP164" s="87"/>
      <c r="AQ164" s="202" t="s">
        <v>317</v>
      </c>
      <c r="AR164" s="202"/>
      <c r="AS164" s="202"/>
      <c r="AT164" s="202"/>
      <c r="AU164" s="58" t="s">
        <v>11</v>
      </c>
      <c r="AV164" s="205">
        <f>AV163/AV149</f>
        <v>3402.2664921181904</v>
      </c>
      <c r="AW164" s="205"/>
      <c r="AX164" s="205"/>
      <c r="AY164" s="205"/>
      <c r="AZ164" s="205"/>
      <c r="BA164" s="205"/>
      <c r="BB164" s="205"/>
      <c r="BC164" s="205"/>
      <c r="BD164" s="205"/>
      <c r="BE164" s="205"/>
      <c r="BF164" s="47"/>
      <c r="BG164" s="51"/>
      <c r="CJ164" s="37"/>
    </row>
    <row r="165" spans="3:91" ht="17.25" thickBot="1" x14ac:dyDescent="0.3">
      <c r="C165" s="60"/>
      <c r="D165" s="61"/>
      <c r="E165" s="88"/>
      <c r="F165" s="88"/>
      <c r="G165" s="88"/>
      <c r="H165" s="88"/>
      <c r="I165" s="88"/>
      <c r="J165" s="88"/>
      <c r="K165" s="89"/>
      <c r="L165" s="89"/>
      <c r="M165" s="89"/>
      <c r="N165" s="89"/>
      <c r="O165" s="89"/>
      <c r="P165" s="89"/>
      <c r="Q165" s="89"/>
      <c r="R165" s="89"/>
      <c r="S165" s="89"/>
      <c r="T165" s="89"/>
      <c r="U165" s="89"/>
      <c r="V165" s="89"/>
      <c r="W165" s="89"/>
      <c r="X165" s="89"/>
      <c r="Y165" s="89"/>
      <c r="Z165" s="89"/>
      <c r="AA165" s="89"/>
      <c r="AB165" s="90"/>
      <c r="AC165" s="90"/>
      <c r="AD165" s="90"/>
      <c r="AE165" s="90"/>
      <c r="AF165" s="90"/>
      <c r="AG165" s="90"/>
      <c r="AH165" s="90"/>
      <c r="AI165" s="90"/>
      <c r="AJ165" s="90"/>
      <c r="AK165" s="89"/>
      <c r="AL165" s="89"/>
      <c r="AM165" s="88"/>
      <c r="AN165" s="88"/>
      <c r="AO165" s="88"/>
      <c r="AP165" s="88"/>
      <c r="AQ165" s="88"/>
      <c r="AR165" s="88"/>
      <c r="AS165" s="61"/>
      <c r="AT165" s="61"/>
      <c r="AU165" s="61"/>
      <c r="AV165" s="88"/>
      <c r="AW165" s="88"/>
      <c r="AX165" s="88"/>
      <c r="AY165" s="88"/>
      <c r="AZ165" s="88"/>
      <c r="BA165" s="88"/>
      <c r="BB165" s="88"/>
      <c r="BC165" s="88"/>
      <c r="BD165" s="88"/>
      <c r="BE165" s="88"/>
      <c r="BF165" s="61"/>
      <c r="BG165" s="62"/>
      <c r="CJ165" s="37"/>
    </row>
    <row r="166" spans="3:91" ht="17.25" thickBot="1" x14ac:dyDescent="0.3">
      <c r="CJ166" s="37"/>
    </row>
    <row r="167" spans="3:91" x14ac:dyDescent="0.25">
      <c r="C167" s="43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  <c r="AH167" s="44"/>
      <c r="AI167" s="44"/>
      <c r="AJ167" s="44"/>
      <c r="AK167" s="44"/>
      <c r="AL167" s="44"/>
      <c r="AM167" s="44"/>
      <c r="AN167" s="44"/>
      <c r="AO167" s="44"/>
      <c r="AP167" s="44"/>
      <c r="AQ167" s="44"/>
      <c r="AR167" s="44"/>
      <c r="AS167" s="44"/>
      <c r="AT167" s="44"/>
      <c r="AU167" s="44"/>
      <c r="AV167" s="44"/>
      <c r="AW167" s="44"/>
      <c r="AX167" s="44"/>
      <c r="AY167" s="44"/>
      <c r="AZ167" s="44"/>
      <c r="BA167" s="44"/>
      <c r="BB167" s="44"/>
      <c r="BC167" s="44"/>
      <c r="BD167" s="44"/>
      <c r="BE167" s="44"/>
      <c r="BF167" s="44"/>
      <c r="BG167" s="45"/>
      <c r="CJ167" s="37"/>
    </row>
    <row r="168" spans="3:91" x14ac:dyDescent="0.25">
      <c r="C168" s="46"/>
      <c r="D168" s="47"/>
      <c r="E168" s="196" t="s">
        <v>0</v>
      </c>
      <c r="F168" s="196"/>
      <c r="G168" s="196"/>
      <c r="H168" s="196"/>
      <c r="I168" s="196"/>
      <c r="J168" s="186" t="s">
        <v>11</v>
      </c>
      <c r="K168" s="196" t="s">
        <v>356</v>
      </c>
      <c r="L168" s="196"/>
      <c r="M168" s="196"/>
      <c r="N168" s="196"/>
      <c r="O168" s="196"/>
      <c r="P168" s="196"/>
      <c r="Q168" s="196"/>
      <c r="R168" s="196"/>
      <c r="S168" s="196"/>
      <c r="T168" s="196"/>
      <c r="U168" s="196"/>
      <c r="V168" s="186"/>
      <c r="W168" s="186"/>
      <c r="X168" s="49"/>
      <c r="Y168" s="49"/>
      <c r="Z168" s="49"/>
      <c r="AA168" s="49"/>
      <c r="AB168" s="49"/>
      <c r="AC168" s="49"/>
      <c r="AD168" s="49"/>
      <c r="AE168" s="49"/>
      <c r="AF168" s="49"/>
      <c r="AG168" s="49"/>
      <c r="AH168" s="186"/>
      <c r="AI168" s="50"/>
      <c r="AJ168" s="50"/>
      <c r="AK168" s="50"/>
      <c r="AL168" s="50"/>
      <c r="AM168" s="196" t="s">
        <v>3</v>
      </c>
      <c r="AN168" s="196"/>
      <c r="AO168" s="196"/>
      <c r="AP168" s="196"/>
      <c r="AQ168" s="196"/>
      <c r="AR168" s="196"/>
      <c r="AS168" s="196"/>
      <c r="AT168" s="196"/>
      <c r="AU168" s="186" t="s">
        <v>11</v>
      </c>
      <c r="AV168" s="197">
        <v>579.79999999999995</v>
      </c>
      <c r="AW168" s="197"/>
      <c r="AX168" s="197"/>
      <c r="AY168" s="197"/>
      <c r="AZ168" s="186" t="s">
        <v>319</v>
      </c>
      <c r="BA168" s="186"/>
      <c r="BB168" s="186"/>
      <c r="BC168" s="186"/>
      <c r="BD168" s="186"/>
      <c r="BE168" s="186"/>
      <c r="BF168" s="47"/>
      <c r="BG168" s="51"/>
      <c r="CJ168" s="37"/>
    </row>
    <row r="169" spans="3:91" x14ac:dyDescent="0.25">
      <c r="C169" s="46"/>
      <c r="D169" s="47"/>
      <c r="E169" s="196" t="s">
        <v>322</v>
      </c>
      <c r="F169" s="196"/>
      <c r="G169" s="196"/>
      <c r="H169" s="196"/>
      <c r="I169" s="196"/>
      <c r="J169" s="186" t="s">
        <v>11</v>
      </c>
      <c r="K169" s="196" t="s">
        <v>743</v>
      </c>
      <c r="L169" s="196"/>
      <c r="M169" s="196"/>
      <c r="N169" s="196"/>
      <c r="O169" s="196"/>
      <c r="P169" s="196"/>
      <c r="Q169" s="196"/>
      <c r="R169" s="196"/>
      <c r="S169" s="196"/>
      <c r="T169" s="196"/>
      <c r="U169" s="196"/>
      <c r="V169" s="196"/>
      <c r="W169" s="186"/>
      <c r="X169" s="49"/>
      <c r="Y169" s="49"/>
      <c r="Z169" s="49"/>
      <c r="AA169" s="49"/>
      <c r="AB169" s="49"/>
      <c r="AC169" s="49"/>
      <c r="AD169" s="49"/>
      <c r="AE169" s="49"/>
      <c r="AF169" s="49"/>
      <c r="AG169" s="49"/>
      <c r="AH169" s="186"/>
      <c r="AI169" s="50"/>
      <c r="AJ169" s="50"/>
      <c r="AK169" s="50"/>
      <c r="AL169" s="50"/>
      <c r="AM169" s="196" t="s">
        <v>4</v>
      </c>
      <c r="AN169" s="196"/>
      <c r="AO169" s="196"/>
      <c r="AP169" s="196"/>
      <c r="AQ169" s="196"/>
      <c r="AR169" s="196"/>
      <c r="AS169" s="196"/>
      <c r="AT169" s="196"/>
      <c r="AU169" s="186" t="s">
        <v>11</v>
      </c>
      <c r="AV169" s="196">
        <v>2100</v>
      </c>
      <c r="AW169" s="196"/>
      <c r="AX169" s="196"/>
      <c r="AY169" s="196"/>
      <c r="AZ169" s="186" t="s">
        <v>320</v>
      </c>
      <c r="BA169" s="186"/>
      <c r="BB169" s="186"/>
      <c r="BC169" s="186"/>
      <c r="BD169" s="186"/>
      <c r="BE169" s="186"/>
      <c r="BF169" s="47"/>
      <c r="BG169" s="51"/>
      <c r="CJ169" s="37"/>
    </row>
    <row r="170" spans="3:91" x14ac:dyDescent="0.25">
      <c r="C170" s="46"/>
      <c r="D170" s="47"/>
      <c r="E170" s="196" t="s">
        <v>1</v>
      </c>
      <c r="F170" s="196"/>
      <c r="G170" s="196"/>
      <c r="H170" s="196"/>
      <c r="I170" s="196"/>
      <c r="J170" s="186" t="s">
        <v>11</v>
      </c>
      <c r="K170" s="196" t="s">
        <v>363</v>
      </c>
      <c r="L170" s="196"/>
      <c r="M170" s="196"/>
      <c r="N170" s="196"/>
      <c r="O170" s="196"/>
      <c r="P170" s="196"/>
      <c r="Q170" s="196"/>
      <c r="R170" s="196"/>
      <c r="S170" s="196"/>
      <c r="T170" s="196"/>
      <c r="U170" s="196"/>
      <c r="V170" s="186"/>
      <c r="W170" s="186"/>
      <c r="X170" s="49"/>
      <c r="Y170" s="49"/>
      <c r="Z170" s="49"/>
      <c r="AA170" s="49"/>
      <c r="AB170" s="49"/>
      <c r="AC170" s="49"/>
      <c r="AD170" s="49"/>
      <c r="AE170" s="49"/>
      <c r="AF170" s="49"/>
      <c r="AG170" s="49"/>
      <c r="AH170" s="186"/>
      <c r="AI170" s="50"/>
      <c r="AJ170" s="50"/>
      <c r="AK170" s="50"/>
      <c r="AL170" s="50"/>
      <c r="AM170" s="196"/>
      <c r="AN170" s="196"/>
      <c r="AO170" s="196"/>
      <c r="AP170" s="196"/>
      <c r="AQ170" s="196"/>
      <c r="AR170" s="196"/>
      <c r="AS170" s="196"/>
      <c r="AT170" s="196"/>
      <c r="AU170" s="186"/>
      <c r="AV170" s="198"/>
      <c r="AW170" s="198"/>
      <c r="AX170" s="198"/>
      <c r="AY170" s="198"/>
      <c r="AZ170" s="186"/>
      <c r="BA170" s="186"/>
      <c r="BB170" s="186"/>
      <c r="BC170" s="186"/>
      <c r="BD170" s="186"/>
      <c r="BE170" s="186"/>
      <c r="BF170" s="47"/>
      <c r="BG170" s="51"/>
    </row>
    <row r="171" spans="3:91" x14ac:dyDescent="0.25">
      <c r="C171" s="46"/>
      <c r="D171" s="47"/>
      <c r="E171" s="196" t="s">
        <v>2</v>
      </c>
      <c r="F171" s="196"/>
      <c r="G171" s="196"/>
      <c r="H171" s="196"/>
      <c r="I171" s="196"/>
      <c r="J171" s="186" t="s">
        <v>11</v>
      </c>
      <c r="K171" s="196" t="s">
        <v>417</v>
      </c>
      <c r="L171" s="196"/>
      <c r="M171" s="196"/>
      <c r="N171" s="196"/>
      <c r="O171" s="196"/>
      <c r="P171" s="196"/>
      <c r="Q171" s="196"/>
      <c r="R171" s="196"/>
      <c r="S171" s="196"/>
      <c r="T171" s="196"/>
      <c r="U171" s="196"/>
      <c r="V171" s="186"/>
      <c r="W171" s="186"/>
      <c r="X171" s="186"/>
      <c r="Y171" s="186"/>
      <c r="Z171" s="186"/>
      <c r="AA171" s="186"/>
      <c r="AB171" s="186"/>
      <c r="AC171" s="186"/>
      <c r="AD171" s="186"/>
      <c r="AE171" s="186"/>
      <c r="AF171" s="186"/>
      <c r="AG171" s="186"/>
      <c r="AH171" s="186"/>
      <c r="AI171" s="186"/>
      <c r="AJ171" s="186"/>
      <c r="AK171" s="186"/>
      <c r="AL171" s="186"/>
      <c r="AM171" s="196"/>
      <c r="AN171" s="196"/>
      <c r="AO171" s="196"/>
      <c r="AP171" s="196"/>
      <c r="AQ171" s="196"/>
      <c r="AR171" s="196"/>
      <c r="AS171" s="196"/>
      <c r="AT171" s="196"/>
      <c r="AU171" s="186"/>
      <c r="AV171" s="186"/>
      <c r="AW171" s="186"/>
      <c r="AX171" s="186"/>
      <c r="AY171" s="186"/>
      <c r="AZ171" s="186"/>
      <c r="BA171" s="186"/>
      <c r="BB171" s="186"/>
      <c r="BC171" s="186"/>
      <c r="BD171" s="186"/>
      <c r="BE171" s="186"/>
      <c r="BF171" s="47"/>
      <c r="BG171" s="51"/>
    </row>
    <row r="172" spans="3:91" x14ac:dyDescent="0.25">
      <c r="C172" s="46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  <c r="AA172" s="47"/>
      <c r="AB172" s="47"/>
      <c r="AC172" s="47"/>
      <c r="AD172" s="47"/>
      <c r="AE172" s="47"/>
      <c r="AF172" s="47"/>
      <c r="AG172" s="47"/>
      <c r="AH172" s="47"/>
      <c r="AI172" s="47"/>
      <c r="AJ172" s="47"/>
      <c r="AK172" s="47"/>
      <c r="AL172" s="47"/>
      <c r="AM172" s="47"/>
      <c r="AN172" s="47"/>
      <c r="AO172" s="47"/>
      <c r="AP172" s="47"/>
      <c r="AQ172" s="47"/>
      <c r="AR172" s="47"/>
      <c r="AS172" s="47"/>
      <c r="AT172" s="47"/>
      <c r="AU172" s="47"/>
      <c r="AV172" s="47"/>
      <c r="AW172" s="47"/>
      <c r="AX172" s="47"/>
      <c r="AY172" s="47"/>
      <c r="AZ172" s="47"/>
      <c r="BA172" s="47"/>
      <c r="BB172" s="47"/>
      <c r="BC172" s="47"/>
      <c r="BD172" s="47"/>
      <c r="BE172" s="47"/>
      <c r="BF172" s="47"/>
      <c r="BG172" s="51"/>
    </row>
    <row r="173" spans="3:91" x14ac:dyDescent="0.25">
      <c r="C173" s="46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  <c r="AA173" s="47"/>
      <c r="AB173" s="47"/>
      <c r="AC173" s="47"/>
      <c r="AD173" s="47"/>
      <c r="AE173" s="47"/>
      <c r="AF173" s="47"/>
      <c r="AG173" s="47"/>
      <c r="AH173" s="47"/>
      <c r="AI173" s="47"/>
      <c r="AJ173" s="47"/>
      <c r="AK173" s="47"/>
      <c r="AL173" s="47"/>
      <c r="AM173" s="47"/>
      <c r="AN173" s="47"/>
      <c r="AO173" s="47"/>
      <c r="AP173" s="47"/>
      <c r="AQ173" s="47"/>
      <c r="AR173" s="47"/>
      <c r="AS173" s="47"/>
      <c r="AT173" s="47"/>
      <c r="AU173" s="47"/>
      <c r="AV173" s="47"/>
      <c r="AW173" s="47"/>
      <c r="AX173" s="47"/>
      <c r="AY173" s="47"/>
      <c r="AZ173" s="47"/>
      <c r="BA173" s="47"/>
      <c r="BB173" s="47"/>
      <c r="BC173" s="47"/>
      <c r="BD173" s="47"/>
      <c r="BE173" s="47"/>
      <c r="BF173" s="47"/>
      <c r="BG173" s="51"/>
    </row>
    <row r="174" spans="3:91" x14ac:dyDescent="0.25">
      <c r="C174" s="46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  <c r="AA174" s="47"/>
      <c r="AB174" s="47"/>
      <c r="AC174" s="47"/>
      <c r="AD174" s="47"/>
      <c r="AE174" s="47"/>
      <c r="AF174" s="47"/>
      <c r="AG174" s="47"/>
      <c r="AH174" s="47"/>
      <c r="AI174" s="47"/>
      <c r="AJ174" s="47"/>
      <c r="AK174" s="47"/>
      <c r="AL174" s="47"/>
      <c r="AM174" s="47"/>
      <c r="AN174" s="47"/>
      <c r="AO174" s="47"/>
      <c r="AP174" s="47"/>
      <c r="AQ174" s="47"/>
      <c r="AR174" s="47"/>
      <c r="AS174" s="47"/>
      <c r="AT174" s="47"/>
      <c r="AU174" s="47"/>
      <c r="AV174" s="47"/>
      <c r="AW174" s="47"/>
      <c r="AX174" s="47"/>
      <c r="AY174" s="47"/>
      <c r="AZ174" s="47"/>
      <c r="BA174" s="47"/>
      <c r="BB174" s="47"/>
      <c r="BC174" s="47"/>
      <c r="BD174" s="47"/>
      <c r="BE174" s="47"/>
      <c r="BF174" s="47"/>
      <c r="BG174" s="51"/>
    </row>
    <row r="175" spans="3:91" x14ac:dyDescent="0.25">
      <c r="C175" s="46"/>
      <c r="D175" s="47"/>
      <c r="E175" s="208" t="s">
        <v>5</v>
      </c>
      <c r="F175" s="209"/>
      <c r="G175" s="209"/>
      <c r="H175" s="209"/>
      <c r="I175" s="209"/>
      <c r="J175" s="209"/>
      <c r="K175" s="210" t="str">
        <f t="shared" ref="K175" si="27">VLOOKUP(E175,$CJ$1:$CM$1003,2,FALSE)</f>
        <v>NOVACRON YELLOW S-3R</v>
      </c>
      <c r="L175" s="210"/>
      <c r="M175" s="210"/>
      <c r="N175" s="210"/>
      <c r="O175" s="210"/>
      <c r="P175" s="210"/>
      <c r="Q175" s="210"/>
      <c r="R175" s="210"/>
      <c r="S175" s="210"/>
      <c r="T175" s="210"/>
      <c r="U175" s="210"/>
      <c r="V175" s="210"/>
      <c r="W175" s="210"/>
      <c r="X175" s="210"/>
      <c r="Y175" s="210"/>
      <c r="Z175" s="210"/>
      <c r="AA175" s="210"/>
      <c r="AB175" s="211">
        <v>1.8</v>
      </c>
      <c r="AC175" s="211"/>
      <c r="AD175" s="211"/>
      <c r="AE175" s="211"/>
      <c r="AF175" s="211"/>
      <c r="AG175" s="211"/>
      <c r="AH175" s="211"/>
      <c r="AI175" s="211"/>
      <c r="AJ175" s="211"/>
      <c r="AK175" s="210" t="s">
        <v>315</v>
      </c>
      <c r="AL175" s="210"/>
      <c r="AM175" s="212">
        <v>1043.6500000000001</v>
      </c>
      <c r="AN175" s="212"/>
      <c r="AO175" s="212"/>
      <c r="AP175" s="212"/>
      <c r="AQ175" s="212"/>
      <c r="AR175" s="212"/>
      <c r="AS175" s="52" t="s">
        <v>316</v>
      </c>
      <c r="AT175" s="52"/>
      <c r="AU175" s="213">
        <f>(AM175*VLOOKUP(E175,$CJ$1:$CM$1003,4,FALSE))/1000</f>
        <v>101361.813633</v>
      </c>
      <c r="AV175" s="213"/>
      <c r="AW175" s="213"/>
      <c r="AX175" s="213"/>
      <c r="AY175" s="213"/>
      <c r="AZ175" s="213"/>
      <c r="BA175" s="213"/>
      <c r="BB175" s="213"/>
      <c r="BC175" s="213"/>
      <c r="BD175" s="213"/>
      <c r="BE175" s="214"/>
      <c r="BF175" s="47"/>
      <c r="BG175" s="51"/>
    </row>
    <row r="176" spans="3:91" x14ac:dyDescent="0.25">
      <c r="C176" s="46"/>
      <c r="D176" s="47"/>
      <c r="E176" s="200" t="s">
        <v>6</v>
      </c>
      <c r="F176" s="201"/>
      <c r="G176" s="201"/>
      <c r="H176" s="201"/>
      <c r="I176" s="201"/>
      <c r="J176" s="201"/>
      <c r="K176" s="202" t="str">
        <f>VLOOKUP(E176,$CJ$1:$CM$1003,2,FALSE)</f>
        <v>NOVACRON RUBY S–3B</v>
      </c>
      <c r="L176" s="202"/>
      <c r="M176" s="202"/>
      <c r="N176" s="202"/>
      <c r="O176" s="202"/>
      <c r="P176" s="202"/>
      <c r="Q176" s="202"/>
      <c r="R176" s="202"/>
      <c r="S176" s="202"/>
      <c r="T176" s="202"/>
      <c r="U176" s="202"/>
      <c r="V176" s="202"/>
      <c r="W176" s="202"/>
      <c r="X176" s="202"/>
      <c r="Y176" s="176"/>
      <c r="Z176" s="176"/>
      <c r="AA176" s="176"/>
      <c r="AB176" s="203">
        <v>9.4499999999999993</v>
      </c>
      <c r="AC176" s="203"/>
      <c r="AD176" s="203"/>
      <c r="AE176" s="203"/>
      <c r="AF176" s="203"/>
      <c r="AG176" s="203"/>
      <c r="AH176" s="203"/>
      <c r="AI176" s="203"/>
      <c r="AJ176" s="203"/>
      <c r="AK176" s="202" t="s">
        <v>315</v>
      </c>
      <c r="AL176" s="202"/>
      <c r="AM176" s="204">
        <v>5479.15</v>
      </c>
      <c r="AN176" s="204"/>
      <c r="AO176" s="204"/>
      <c r="AP176" s="204"/>
      <c r="AQ176" s="204"/>
      <c r="AR176" s="204"/>
      <c r="AS176" s="47" t="s">
        <v>316</v>
      </c>
      <c r="AT176" s="47"/>
      <c r="AU176" s="205">
        <f t="shared" ref="AU176:AU180" si="28">(AM176*VLOOKUP(E176,$CJ$1:$CM$1003,4,FALSE))/1000</f>
        <v>661058.68041899987</v>
      </c>
      <c r="AV176" s="205"/>
      <c r="AW176" s="205"/>
      <c r="AX176" s="205"/>
      <c r="AY176" s="205"/>
      <c r="AZ176" s="205"/>
      <c r="BA176" s="205"/>
      <c r="BB176" s="205"/>
      <c r="BC176" s="205"/>
      <c r="BD176" s="205"/>
      <c r="BE176" s="206"/>
      <c r="BF176" s="47"/>
      <c r="BG176" s="51"/>
    </row>
    <row r="177" spans="3:60" x14ac:dyDescent="0.25">
      <c r="C177" s="46"/>
      <c r="D177" s="47"/>
      <c r="E177" s="200" t="s">
        <v>41</v>
      </c>
      <c r="F177" s="201"/>
      <c r="G177" s="201"/>
      <c r="H177" s="201"/>
      <c r="I177" s="201"/>
      <c r="J177" s="201"/>
      <c r="K177" s="202" t="str">
        <f>VLOOKUP(E177,$CJ$1:$CM$1003,2,FALSE)</f>
        <v>NOVACRON DEEP NIGHT S–R</v>
      </c>
      <c r="L177" s="202"/>
      <c r="M177" s="202"/>
      <c r="N177" s="202"/>
      <c r="O177" s="202"/>
      <c r="P177" s="202"/>
      <c r="Q177" s="202"/>
      <c r="R177" s="202"/>
      <c r="S177" s="202"/>
      <c r="T177" s="202"/>
      <c r="U177" s="202"/>
      <c r="V177" s="202"/>
      <c r="W177" s="202"/>
      <c r="X177" s="202"/>
      <c r="Y177" s="176"/>
      <c r="Z177" s="176"/>
      <c r="AA177" s="176"/>
      <c r="AB177" s="203">
        <v>33.299999999999997</v>
      </c>
      <c r="AC177" s="203"/>
      <c r="AD177" s="203"/>
      <c r="AE177" s="203"/>
      <c r="AF177" s="203"/>
      <c r="AG177" s="203"/>
      <c r="AH177" s="203"/>
      <c r="AI177" s="203"/>
      <c r="AJ177" s="203"/>
      <c r="AK177" s="202" t="s">
        <v>315</v>
      </c>
      <c r="AL177" s="202"/>
      <c r="AM177" s="204">
        <v>19307.47</v>
      </c>
      <c r="AN177" s="204"/>
      <c r="AO177" s="204"/>
      <c r="AP177" s="204"/>
      <c r="AQ177" s="204"/>
      <c r="AR177" s="204"/>
      <c r="AS177" s="47" t="s">
        <v>316</v>
      </c>
      <c r="AT177" s="47"/>
      <c r="AU177" s="205">
        <f t="shared" si="28"/>
        <v>2013680.6927874</v>
      </c>
      <c r="AV177" s="205"/>
      <c r="AW177" s="205"/>
      <c r="AX177" s="205"/>
      <c r="AY177" s="205"/>
      <c r="AZ177" s="205"/>
      <c r="BA177" s="205"/>
      <c r="BB177" s="205"/>
      <c r="BC177" s="205"/>
      <c r="BD177" s="205"/>
      <c r="BE177" s="206"/>
      <c r="BF177" s="47"/>
      <c r="BG177" s="51"/>
    </row>
    <row r="178" spans="3:60" x14ac:dyDescent="0.25">
      <c r="C178" s="46"/>
      <c r="D178" s="47"/>
      <c r="E178" s="216" t="s">
        <v>8</v>
      </c>
      <c r="F178" s="217"/>
      <c r="G178" s="217"/>
      <c r="H178" s="217"/>
      <c r="I178" s="217"/>
      <c r="J178" s="217"/>
      <c r="K178" s="218" t="str">
        <f t="shared" ref="K178:K180" si="29">VLOOKUP(E178,$CJ$1:$CM$1003,2,FALSE)</f>
        <v>FIMBIL EAS 40 NEW</v>
      </c>
      <c r="L178" s="218"/>
      <c r="M178" s="218"/>
      <c r="N178" s="218"/>
      <c r="O178" s="218"/>
      <c r="P178" s="218"/>
      <c r="Q178" s="218"/>
      <c r="R178" s="218"/>
      <c r="S178" s="218"/>
      <c r="T178" s="218"/>
      <c r="U178" s="218"/>
      <c r="V178" s="218"/>
      <c r="W178" s="218"/>
      <c r="X178" s="218"/>
      <c r="Y178" s="180"/>
      <c r="Z178" s="180"/>
      <c r="AA178" s="180"/>
      <c r="AB178" s="219">
        <v>2</v>
      </c>
      <c r="AC178" s="219"/>
      <c r="AD178" s="219"/>
      <c r="AE178" s="219"/>
      <c r="AF178" s="219"/>
      <c r="AG178" s="219"/>
      <c r="AH178" s="219"/>
      <c r="AI178" s="219"/>
      <c r="AJ178" s="219"/>
      <c r="AK178" s="218" t="s">
        <v>315</v>
      </c>
      <c r="AL178" s="218"/>
      <c r="AM178" s="248">
        <v>1159.6099999999999</v>
      </c>
      <c r="AN178" s="248"/>
      <c r="AO178" s="248"/>
      <c r="AP178" s="248"/>
      <c r="AQ178" s="248"/>
      <c r="AR178" s="248"/>
      <c r="AS178" s="55" t="s">
        <v>316</v>
      </c>
      <c r="AT178" s="55"/>
      <c r="AU178" s="221">
        <f>(AM178*VLOOKUP(E178,$CJ$1:$CM$1003,4,FALSE))/1000</f>
        <v>23920.597425399996</v>
      </c>
      <c r="AV178" s="221"/>
      <c r="AW178" s="221"/>
      <c r="AX178" s="221"/>
      <c r="AY178" s="221"/>
      <c r="AZ178" s="221"/>
      <c r="BA178" s="221"/>
      <c r="BB178" s="221"/>
      <c r="BC178" s="221"/>
      <c r="BD178" s="221"/>
      <c r="BE178" s="222"/>
      <c r="BF178" s="47"/>
      <c r="BG178" s="51"/>
    </row>
    <row r="179" spans="3:60" x14ac:dyDescent="0.25">
      <c r="C179" s="46"/>
      <c r="D179" s="47"/>
      <c r="E179" s="200" t="s">
        <v>9</v>
      </c>
      <c r="F179" s="201"/>
      <c r="G179" s="201"/>
      <c r="H179" s="201"/>
      <c r="I179" s="201"/>
      <c r="J179" s="201"/>
      <c r="K179" s="202" t="str">
        <f t="shared" si="29"/>
        <v>SODIUM SULFATE</v>
      </c>
      <c r="L179" s="202"/>
      <c r="M179" s="202"/>
      <c r="N179" s="202"/>
      <c r="O179" s="202"/>
      <c r="P179" s="202"/>
      <c r="Q179" s="202"/>
      <c r="R179" s="202"/>
      <c r="S179" s="202"/>
      <c r="T179" s="202"/>
      <c r="U179" s="202"/>
      <c r="V179" s="202"/>
      <c r="W179" s="202"/>
      <c r="X179" s="202"/>
      <c r="Y179" s="176"/>
      <c r="Z179" s="176"/>
      <c r="AA179" s="176"/>
      <c r="AB179" s="203">
        <v>200</v>
      </c>
      <c r="AC179" s="203"/>
      <c r="AD179" s="203"/>
      <c r="AE179" s="203"/>
      <c r="AF179" s="203"/>
      <c r="AG179" s="203"/>
      <c r="AH179" s="203"/>
      <c r="AI179" s="203"/>
      <c r="AJ179" s="203"/>
      <c r="AK179" s="202" t="s">
        <v>315</v>
      </c>
      <c r="AL179" s="202"/>
      <c r="AM179" s="204">
        <v>115960.81</v>
      </c>
      <c r="AN179" s="204"/>
      <c r="AO179" s="204"/>
      <c r="AP179" s="204"/>
      <c r="AQ179" s="204"/>
      <c r="AR179" s="204"/>
      <c r="AS179" s="47" t="s">
        <v>316</v>
      </c>
      <c r="AT179" s="47"/>
      <c r="AU179" s="205">
        <f t="shared" si="28"/>
        <v>276740.47306499997</v>
      </c>
      <c r="AV179" s="205"/>
      <c r="AW179" s="205"/>
      <c r="AX179" s="205"/>
      <c r="AY179" s="205"/>
      <c r="AZ179" s="205"/>
      <c r="BA179" s="205"/>
      <c r="BB179" s="205"/>
      <c r="BC179" s="205"/>
      <c r="BD179" s="205"/>
      <c r="BE179" s="206"/>
      <c r="BF179" s="47"/>
      <c r="BG179" s="51"/>
    </row>
    <row r="180" spans="3:60" x14ac:dyDescent="0.25">
      <c r="C180" s="46"/>
      <c r="D180" s="47"/>
      <c r="E180" s="223" t="s">
        <v>10</v>
      </c>
      <c r="F180" s="224"/>
      <c r="G180" s="224"/>
      <c r="H180" s="224"/>
      <c r="I180" s="224"/>
      <c r="J180" s="224"/>
      <c r="K180" s="225" t="str">
        <f t="shared" si="29"/>
        <v>SODA ASH</v>
      </c>
      <c r="L180" s="225"/>
      <c r="M180" s="225"/>
      <c r="N180" s="225"/>
      <c r="O180" s="225"/>
      <c r="P180" s="225"/>
      <c r="Q180" s="225"/>
      <c r="R180" s="225"/>
      <c r="S180" s="225"/>
      <c r="T180" s="225"/>
      <c r="U180" s="225"/>
      <c r="V180" s="225"/>
      <c r="W180" s="225"/>
      <c r="X180" s="225"/>
      <c r="Y180" s="181"/>
      <c r="Z180" s="181"/>
      <c r="AA180" s="181"/>
      <c r="AB180" s="226">
        <v>30</v>
      </c>
      <c r="AC180" s="226"/>
      <c r="AD180" s="226"/>
      <c r="AE180" s="226"/>
      <c r="AF180" s="226"/>
      <c r="AG180" s="226"/>
      <c r="AH180" s="226"/>
      <c r="AI180" s="226"/>
      <c r="AJ180" s="226"/>
      <c r="AK180" s="225" t="s">
        <v>315</v>
      </c>
      <c r="AL180" s="225"/>
      <c r="AM180" s="227">
        <v>17394.12</v>
      </c>
      <c r="AN180" s="227"/>
      <c r="AO180" s="227"/>
      <c r="AP180" s="227"/>
      <c r="AQ180" s="227"/>
      <c r="AR180" s="227"/>
      <c r="AS180" s="54" t="s">
        <v>316</v>
      </c>
      <c r="AT180" s="54"/>
      <c r="AU180" s="228">
        <f t="shared" si="28"/>
        <v>154459.7856</v>
      </c>
      <c r="AV180" s="228"/>
      <c r="AW180" s="228"/>
      <c r="AX180" s="228"/>
      <c r="AY180" s="228"/>
      <c r="AZ180" s="228"/>
      <c r="BA180" s="228"/>
      <c r="BB180" s="228"/>
      <c r="BC180" s="228"/>
      <c r="BD180" s="228"/>
      <c r="BE180" s="229"/>
      <c r="BF180" s="47"/>
      <c r="BG180" s="51"/>
    </row>
    <row r="181" spans="3:60" x14ac:dyDescent="0.25">
      <c r="C181" s="46"/>
      <c r="D181" s="47"/>
      <c r="E181" s="175"/>
      <c r="F181" s="175"/>
      <c r="G181" s="175"/>
      <c r="H181" s="175"/>
      <c r="I181" s="175"/>
      <c r="J181" s="175"/>
      <c r="K181" s="176"/>
      <c r="L181" s="176"/>
      <c r="M181" s="176"/>
      <c r="N181" s="176"/>
      <c r="O181" s="176"/>
      <c r="P181" s="176"/>
      <c r="Q181" s="176"/>
      <c r="R181" s="176"/>
      <c r="S181" s="176"/>
      <c r="T181" s="176"/>
      <c r="U181" s="176"/>
      <c r="V181" s="176"/>
      <c r="W181" s="176"/>
      <c r="X181" s="176"/>
      <c r="Y181" s="176"/>
      <c r="Z181" s="176"/>
      <c r="AA181" s="176"/>
      <c r="AB181" s="57"/>
      <c r="AC181" s="57"/>
      <c r="AD181" s="57"/>
      <c r="AE181" s="57"/>
      <c r="AF181" s="57"/>
      <c r="AG181" s="57"/>
      <c r="AH181" s="57"/>
      <c r="AI181" s="57"/>
      <c r="AJ181" s="57"/>
      <c r="AK181" s="176"/>
      <c r="AL181" s="176"/>
      <c r="AM181" s="175"/>
      <c r="AN181" s="175"/>
      <c r="AO181" s="175"/>
      <c r="AP181" s="175"/>
      <c r="AQ181" s="175"/>
      <c r="AR181" s="175"/>
      <c r="AS181" s="47"/>
      <c r="AT181" s="47"/>
      <c r="AU181" s="58"/>
      <c r="AV181" s="58"/>
      <c r="AW181" s="58"/>
      <c r="AX181" s="58"/>
      <c r="AY181" s="58"/>
      <c r="AZ181" s="58"/>
      <c r="BA181" s="58"/>
      <c r="BB181" s="58"/>
      <c r="BC181" s="58"/>
      <c r="BD181" s="58"/>
      <c r="BE181" s="58"/>
      <c r="BF181" s="47"/>
      <c r="BG181" s="51"/>
    </row>
    <row r="182" spans="3:60" x14ac:dyDescent="0.25">
      <c r="C182" s="46"/>
      <c r="D182" s="47"/>
      <c r="E182" s="175"/>
      <c r="F182" s="175"/>
      <c r="G182" s="175"/>
      <c r="H182" s="175"/>
      <c r="I182" s="175"/>
      <c r="J182" s="175"/>
      <c r="K182" s="176"/>
      <c r="L182" s="176"/>
      <c r="M182" s="176"/>
      <c r="N182" s="176"/>
      <c r="O182" s="176"/>
      <c r="P182" s="176"/>
      <c r="Q182" s="176"/>
      <c r="R182" s="176"/>
      <c r="S182" s="176"/>
      <c r="T182" s="176"/>
      <c r="U182" s="176"/>
      <c r="V182" s="176"/>
      <c r="W182" s="176"/>
      <c r="X182" s="176"/>
      <c r="Y182" s="176"/>
      <c r="Z182" s="176"/>
      <c r="AA182" s="176"/>
      <c r="AB182" s="57"/>
      <c r="AC182" s="57"/>
      <c r="AD182" s="57"/>
      <c r="AE182" s="57"/>
      <c r="AF182" s="57"/>
      <c r="AG182" s="57"/>
      <c r="AH182" s="57"/>
      <c r="AI182" s="57"/>
      <c r="AJ182" s="57"/>
      <c r="AK182" s="176"/>
      <c r="AL182" s="176"/>
      <c r="AM182" s="175"/>
      <c r="AN182" s="175"/>
      <c r="AO182" s="175"/>
      <c r="AP182" s="87"/>
      <c r="AQ182" s="202" t="s">
        <v>318</v>
      </c>
      <c r="AR182" s="202"/>
      <c r="AS182" s="202"/>
      <c r="AT182" s="202"/>
      <c r="AU182" s="58" t="s">
        <v>11</v>
      </c>
      <c r="AV182" s="205">
        <f>SUM(AU175:BE180)</f>
        <v>3231222.0429297998</v>
      </c>
      <c r="AW182" s="205"/>
      <c r="AX182" s="205"/>
      <c r="AY182" s="205"/>
      <c r="AZ182" s="205"/>
      <c r="BA182" s="205"/>
      <c r="BB182" s="205"/>
      <c r="BC182" s="205"/>
      <c r="BD182" s="205"/>
      <c r="BE182" s="205"/>
      <c r="BF182" s="47"/>
      <c r="BG182" s="51"/>
    </row>
    <row r="183" spans="3:60" x14ac:dyDescent="0.25">
      <c r="C183" s="46"/>
      <c r="D183" s="47"/>
      <c r="E183" s="175"/>
      <c r="F183" s="175"/>
      <c r="G183" s="175"/>
      <c r="H183" s="175"/>
      <c r="I183" s="175"/>
      <c r="J183" s="175"/>
      <c r="K183" s="176"/>
      <c r="L183" s="176"/>
      <c r="M183" s="176"/>
      <c r="N183" s="176"/>
      <c r="O183" s="176"/>
      <c r="P183" s="176"/>
      <c r="Q183" s="176"/>
      <c r="R183" s="176"/>
      <c r="S183" s="176"/>
      <c r="T183" s="176"/>
      <c r="U183" s="176"/>
      <c r="V183" s="176"/>
      <c r="W183" s="176"/>
      <c r="X183" s="176"/>
      <c r="Y183" s="176"/>
      <c r="Z183" s="176"/>
      <c r="AA183" s="176"/>
      <c r="AB183" s="57"/>
      <c r="AC183" s="57"/>
      <c r="AD183" s="57"/>
      <c r="AE183" s="57"/>
      <c r="AF183" s="57"/>
      <c r="AG183" s="57"/>
      <c r="AH183" s="57"/>
      <c r="AI183" s="57"/>
      <c r="AJ183" s="57"/>
      <c r="AK183" s="176"/>
      <c r="AL183" s="176"/>
      <c r="AM183" s="175"/>
      <c r="AN183" s="175"/>
      <c r="AO183" s="175"/>
      <c r="AP183" s="87"/>
      <c r="AQ183" s="202" t="s">
        <v>317</v>
      </c>
      <c r="AR183" s="202"/>
      <c r="AS183" s="202"/>
      <c r="AT183" s="202"/>
      <c r="AU183" s="58" t="s">
        <v>11</v>
      </c>
      <c r="AV183" s="205">
        <f>AV182/AV169</f>
        <v>1538.6771632999046</v>
      </c>
      <c r="AW183" s="205"/>
      <c r="AX183" s="205"/>
      <c r="AY183" s="205"/>
      <c r="AZ183" s="205"/>
      <c r="BA183" s="205"/>
      <c r="BB183" s="205"/>
      <c r="BC183" s="205"/>
      <c r="BD183" s="205"/>
      <c r="BE183" s="205"/>
      <c r="BF183" s="47"/>
      <c r="BG183" s="51"/>
    </row>
    <row r="184" spans="3:60" ht="17.25" thickBot="1" x14ac:dyDescent="0.3">
      <c r="C184" s="60"/>
      <c r="D184" s="61"/>
      <c r="E184" s="88"/>
      <c r="F184" s="88"/>
      <c r="G184" s="88"/>
      <c r="H184" s="88"/>
      <c r="I184" s="88"/>
      <c r="J184" s="88"/>
      <c r="K184" s="89"/>
      <c r="L184" s="89"/>
      <c r="M184" s="89"/>
      <c r="N184" s="89"/>
      <c r="O184" s="89"/>
      <c r="P184" s="89"/>
      <c r="Q184" s="89"/>
      <c r="R184" s="89"/>
      <c r="S184" s="89"/>
      <c r="T184" s="89"/>
      <c r="U184" s="89"/>
      <c r="V184" s="89"/>
      <c r="W184" s="89"/>
      <c r="X184" s="89"/>
      <c r="Y184" s="89"/>
      <c r="Z184" s="89"/>
      <c r="AA184" s="89"/>
      <c r="AB184" s="90"/>
      <c r="AC184" s="90"/>
      <c r="AD184" s="90"/>
      <c r="AE184" s="90"/>
      <c r="AF184" s="90"/>
      <c r="AG184" s="90"/>
      <c r="AH184" s="90"/>
      <c r="AI184" s="90"/>
      <c r="AJ184" s="90"/>
      <c r="AK184" s="89"/>
      <c r="AL184" s="89"/>
      <c r="AM184" s="88"/>
      <c r="AN184" s="88"/>
      <c r="AO184" s="88"/>
      <c r="AP184" s="88"/>
      <c r="AQ184" s="88"/>
      <c r="AR184" s="88"/>
      <c r="AS184" s="61"/>
      <c r="AT184" s="61"/>
      <c r="AU184" s="61"/>
      <c r="AV184" s="88"/>
      <c r="AW184" s="88"/>
      <c r="AX184" s="88"/>
      <c r="AY184" s="88"/>
      <c r="AZ184" s="88"/>
      <c r="BA184" s="88"/>
      <c r="BB184" s="88"/>
      <c r="BC184" s="88"/>
      <c r="BD184" s="88"/>
      <c r="BE184" s="88"/>
      <c r="BF184" s="61"/>
      <c r="BG184" s="62"/>
    </row>
    <row r="185" spans="3:60" x14ac:dyDescent="0.25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  <c r="AA185" s="47"/>
      <c r="AB185" s="47"/>
      <c r="AC185" s="47"/>
      <c r="AD185" s="47"/>
      <c r="AE185" s="47"/>
      <c r="AF185" s="47"/>
      <c r="AG185" s="47"/>
      <c r="AH185" s="47"/>
      <c r="AI185" s="47"/>
      <c r="AJ185" s="47"/>
      <c r="AK185" s="47"/>
      <c r="AL185" s="47"/>
      <c r="AM185" s="47"/>
      <c r="AN185" s="47"/>
      <c r="AO185" s="47"/>
      <c r="AP185" s="47"/>
      <c r="AQ185" s="47"/>
      <c r="AR185" s="47"/>
      <c r="AS185" s="47"/>
      <c r="AT185" s="47"/>
      <c r="AU185" s="47"/>
      <c r="AV185" s="47"/>
      <c r="AW185" s="47"/>
      <c r="AX185" s="47"/>
      <c r="AY185" s="47"/>
      <c r="AZ185" s="47"/>
      <c r="BA185" s="47"/>
      <c r="BB185" s="47"/>
      <c r="BC185" s="47"/>
      <c r="BD185" s="47"/>
      <c r="BE185" s="47"/>
      <c r="BF185" s="47"/>
      <c r="BG185" s="47"/>
    </row>
    <row r="189" spans="3:60" x14ac:dyDescent="0.25">
      <c r="BH189" s="91"/>
    </row>
  </sheetData>
  <mergeCells count="497">
    <mergeCell ref="CL1:CM1"/>
    <mergeCell ref="CL2:CM2"/>
    <mergeCell ref="E3:I3"/>
    <mergeCell ref="K3:U3"/>
    <mergeCell ref="AM3:AT3"/>
    <mergeCell ref="AV3:AY3"/>
    <mergeCell ref="E4:I4"/>
    <mergeCell ref="K4:V4"/>
    <mergeCell ref="AM4:AT4"/>
    <mergeCell ref="AV4:AY4"/>
    <mergeCell ref="E5:I5"/>
    <mergeCell ref="K5:U5"/>
    <mergeCell ref="AM5:AT5"/>
    <mergeCell ref="AV5:AY5"/>
    <mergeCell ref="CJ1:CJ3"/>
    <mergeCell ref="CJ5:CK5"/>
    <mergeCell ref="E6:I6"/>
    <mergeCell ref="K6:U6"/>
    <mergeCell ref="AM6:AT6"/>
    <mergeCell ref="CK1:CK3"/>
    <mergeCell ref="E10:J10"/>
    <mergeCell ref="K10:X10"/>
    <mergeCell ref="AB10:AJ10"/>
    <mergeCell ref="AK10:AL10"/>
    <mergeCell ref="AM10:AR10"/>
    <mergeCell ref="AU10:BE10"/>
    <mergeCell ref="AU12:BE12"/>
    <mergeCell ref="E13:J13"/>
    <mergeCell ref="K13:X13"/>
    <mergeCell ref="AB13:AJ13"/>
    <mergeCell ref="AK13:AL13"/>
    <mergeCell ref="AM13:AR13"/>
    <mergeCell ref="AU13:BE13"/>
    <mergeCell ref="E11:J11"/>
    <mergeCell ref="AB11:AJ11"/>
    <mergeCell ref="AK11:AL11"/>
    <mergeCell ref="AM11:AR11"/>
    <mergeCell ref="AU11:BE11"/>
    <mergeCell ref="E12:J12"/>
    <mergeCell ref="K12:X12"/>
    <mergeCell ref="AB12:AJ12"/>
    <mergeCell ref="AK12:AL12"/>
    <mergeCell ref="AM12:AR12"/>
    <mergeCell ref="E15:J15"/>
    <mergeCell ref="K15:X15"/>
    <mergeCell ref="AB15:AJ15"/>
    <mergeCell ref="AK15:AL15"/>
    <mergeCell ref="AM15:AR15"/>
    <mergeCell ref="AU15:BE15"/>
    <mergeCell ref="E14:J14"/>
    <mergeCell ref="K14:X14"/>
    <mergeCell ref="AB14:AJ14"/>
    <mergeCell ref="AK14:AL14"/>
    <mergeCell ref="AM14:AR14"/>
    <mergeCell ref="AU14:BE14"/>
    <mergeCell ref="E25:I25"/>
    <mergeCell ref="K25:V25"/>
    <mergeCell ref="AM25:AT25"/>
    <mergeCell ref="AV25:AY25"/>
    <mergeCell ref="E26:I26"/>
    <mergeCell ref="K26:U26"/>
    <mergeCell ref="AM26:AT26"/>
    <mergeCell ref="AV26:AY26"/>
    <mergeCell ref="AQ17:AT17"/>
    <mergeCell ref="AV17:BE17"/>
    <mergeCell ref="AQ18:AT18"/>
    <mergeCell ref="AV18:BE18"/>
    <mergeCell ref="E24:I24"/>
    <mergeCell ref="K24:U24"/>
    <mergeCell ref="AM24:AT24"/>
    <mergeCell ref="AV24:AY24"/>
    <mergeCell ref="E32:J32"/>
    <mergeCell ref="K32:Z32"/>
    <mergeCell ref="AB32:AJ32"/>
    <mergeCell ref="AK32:AL32"/>
    <mergeCell ref="AM32:AR32"/>
    <mergeCell ref="AU32:BE32"/>
    <mergeCell ref="AU31:BE31"/>
    <mergeCell ref="E27:I27"/>
    <mergeCell ref="K27:U27"/>
    <mergeCell ref="AM27:AT27"/>
    <mergeCell ref="E31:J31"/>
    <mergeCell ref="K31:Z31"/>
    <mergeCell ref="AB31:AJ31"/>
    <mergeCell ref="AK31:AL31"/>
    <mergeCell ref="AM31:AR31"/>
    <mergeCell ref="E34:J34"/>
    <mergeCell ref="K34:Z34"/>
    <mergeCell ref="AB34:AJ34"/>
    <mergeCell ref="AK34:AL34"/>
    <mergeCell ref="AM34:AR34"/>
    <mergeCell ref="AU34:BE34"/>
    <mergeCell ref="E33:J33"/>
    <mergeCell ref="K33:Z33"/>
    <mergeCell ref="AB33:AJ33"/>
    <mergeCell ref="AK33:AL33"/>
    <mergeCell ref="AM33:AR33"/>
    <mergeCell ref="AU33:BE33"/>
    <mergeCell ref="AV44:AY44"/>
    <mergeCell ref="E45:I45"/>
    <mergeCell ref="K45:U45"/>
    <mergeCell ref="AM45:AT45"/>
    <mergeCell ref="AV45:AY45"/>
    <mergeCell ref="AQ36:AT36"/>
    <mergeCell ref="AV36:BE36"/>
    <mergeCell ref="AQ37:AT37"/>
    <mergeCell ref="AV37:BE37"/>
    <mergeCell ref="E43:I43"/>
    <mergeCell ref="K43:U43"/>
    <mergeCell ref="AM43:AT43"/>
    <mergeCell ref="AV43:AY43"/>
    <mergeCell ref="E46:I46"/>
    <mergeCell ref="K46:U46"/>
    <mergeCell ref="AM46:AT46"/>
    <mergeCell ref="E50:J50"/>
    <mergeCell ref="K50:X50"/>
    <mergeCell ref="AB50:AJ50"/>
    <mergeCell ref="AK50:AL50"/>
    <mergeCell ref="AM50:AR50"/>
    <mergeCell ref="E44:I44"/>
    <mergeCell ref="K44:V44"/>
    <mergeCell ref="AM44:AT44"/>
    <mergeCell ref="E53:J53"/>
    <mergeCell ref="K53:X53"/>
    <mergeCell ref="AB53:AJ53"/>
    <mergeCell ref="AK53:AL53"/>
    <mergeCell ref="AM53:AR53"/>
    <mergeCell ref="AU53:BE53"/>
    <mergeCell ref="AU50:BE50"/>
    <mergeCell ref="E52:J52"/>
    <mergeCell ref="K52:Z52"/>
    <mergeCell ref="AB52:AJ52"/>
    <mergeCell ref="AK52:AL52"/>
    <mergeCell ref="AM52:AR52"/>
    <mergeCell ref="AU52:BE52"/>
    <mergeCell ref="E51:J51"/>
    <mergeCell ref="K51:Z51"/>
    <mergeCell ref="AB51:AJ51"/>
    <mergeCell ref="AK51:AL51"/>
    <mergeCell ref="AM51:AR51"/>
    <mergeCell ref="AU51:BE51"/>
    <mergeCell ref="E55:J55"/>
    <mergeCell ref="K55:X55"/>
    <mergeCell ref="AB55:AJ55"/>
    <mergeCell ref="AK55:AL55"/>
    <mergeCell ref="AM55:AR55"/>
    <mergeCell ref="AU55:BE55"/>
    <mergeCell ref="E54:J54"/>
    <mergeCell ref="K54:X54"/>
    <mergeCell ref="AB54:AJ54"/>
    <mergeCell ref="AK54:AL54"/>
    <mergeCell ref="AM54:AR54"/>
    <mergeCell ref="AU54:BE54"/>
    <mergeCell ref="E65:I65"/>
    <mergeCell ref="K65:V65"/>
    <mergeCell ref="AM65:AT65"/>
    <mergeCell ref="AV65:AY65"/>
    <mergeCell ref="E66:I66"/>
    <mergeCell ref="K66:U66"/>
    <mergeCell ref="AM66:AT66"/>
    <mergeCell ref="AV66:AY66"/>
    <mergeCell ref="AQ57:AT57"/>
    <mergeCell ref="AV57:BE57"/>
    <mergeCell ref="AQ58:AT58"/>
    <mergeCell ref="AV58:BE58"/>
    <mergeCell ref="E64:I64"/>
    <mergeCell ref="K64:U64"/>
    <mergeCell ref="AM64:AT64"/>
    <mergeCell ref="AV64:AY64"/>
    <mergeCell ref="AU71:BE71"/>
    <mergeCell ref="E72:J72"/>
    <mergeCell ref="K72:X72"/>
    <mergeCell ref="AB72:AJ72"/>
    <mergeCell ref="AK72:AL72"/>
    <mergeCell ref="AM72:AR72"/>
    <mergeCell ref="AU72:BE72"/>
    <mergeCell ref="E67:I67"/>
    <mergeCell ref="K67:U67"/>
    <mergeCell ref="AM67:AT67"/>
    <mergeCell ref="E71:J71"/>
    <mergeCell ref="K71:X71"/>
    <mergeCell ref="AB71:AJ71"/>
    <mergeCell ref="AK71:AL71"/>
    <mergeCell ref="AM71:AR71"/>
    <mergeCell ref="E75:J75"/>
    <mergeCell ref="K75:X75"/>
    <mergeCell ref="AB75:AJ75"/>
    <mergeCell ref="AK75:AL75"/>
    <mergeCell ref="AM75:AR75"/>
    <mergeCell ref="AU75:BE75"/>
    <mergeCell ref="E74:J74"/>
    <mergeCell ref="K74:X74"/>
    <mergeCell ref="AB74:AJ74"/>
    <mergeCell ref="AK74:AL74"/>
    <mergeCell ref="AM74:AR74"/>
    <mergeCell ref="AU74:BE74"/>
    <mergeCell ref="E77:J77"/>
    <mergeCell ref="K77:X77"/>
    <mergeCell ref="AB77:AJ77"/>
    <mergeCell ref="AK77:AL77"/>
    <mergeCell ref="AM77:AR77"/>
    <mergeCell ref="AU77:BE77"/>
    <mergeCell ref="E76:J76"/>
    <mergeCell ref="K76:X76"/>
    <mergeCell ref="AB76:AJ76"/>
    <mergeCell ref="AK76:AL76"/>
    <mergeCell ref="AM76:AR76"/>
    <mergeCell ref="AU76:BE76"/>
    <mergeCell ref="E87:I87"/>
    <mergeCell ref="K87:V87"/>
    <mergeCell ref="AM87:AT87"/>
    <mergeCell ref="AV87:AY87"/>
    <mergeCell ref="E88:I88"/>
    <mergeCell ref="K88:U88"/>
    <mergeCell ref="AM88:AT88"/>
    <mergeCell ref="AV88:AY88"/>
    <mergeCell ref="AQ79:AT79"/>
    <mergeCell ref="AV79:BE79"/>
    <mergeCell ref="AQ80:AT80"/>
    <mergeCell ref="AV80:BE80"/>
    <mergeCell ref="E86:I86"/>
    <mergeCell ref="K86:U86"/>
    <mergeCell ref="AM86:AT86"/>
    <mergeCell ref="AV86:AY86"/>
    <mergeCell ref="AU93:BE93"/>
    <mergeCell ref="E94:J94"/>
    <mergeCell ref="AB94:AJ94"/>
    <mergeCell ref="AK94:AL94"/>
    <mergeCell ref="AM94:AR94"/>
    <mergeCell ref="AU94:BE94"/>
    <mergeCell ref="E89:I89"/>
    <mergeCell ref="K89:U89"/>
    <mergeCell ref="AM89:AT89"/>
    <mergeCell ref="E93:J93"/>
    <mergeCell ref="K93:Y93"/>
    <mergeCell ref="AB93:AJ93"/>
    <mergeCell ref="AK93:AL93"/>
    <mergeCell ref="AM93:AR93"/>
    <mergeCell ref="E96:J96"/>
    <mergeCell ref="K96:X96"/>
    <mergeCell ref="AB96:AJ96"/>
    <mergeCell ref="AK96:AL96"/>
    <mergeCell ref="AM96:AR96"/>
    <mergeCell ref="AU96:BE96"/>
    <mergeCell ref="E95:J95"/>
    <mergeCell ref="K95:Y95"/>
    <mergeCell ref="AB95:AJ95"/>
    <mergeCell ref="AK95:AL95"/>
    <mergeCell ref="AM95:AR95"/>
    <mergeCell ref="AU95:BE95"/>
    <mergeCell ref="E98:J98"/>
    <mergeCell ref="K98:X98"/>
    <mergeCell ref="AB98:AJ98"/>
    <mergeCell ref="AK98:AL98"/>
    <mergeCell ref="AM98:AR98"/>
    <mergeCell ref="AU98:BE98"/>
    <mergeCell ref="E97:J97"/>
    <mergeCell ref="K97:X97"/>
    <mergeCell ref="AB97:AJ97"/>
    <mergeCell ref="AK97:AL97"/>
    <mergeCell ref="AM97:AR97"/>
    <mergeCell ref="AU97:BE97"/>
    <mergeCell ref="E108:I108"/>
    <mergeCell ref="K108:V108"/>
    <mergeCell ref="AM108:AT108"/>
    <mergeCell ref="AV108:AY108"/>
    <mergeCell ref="E109:I109"/>
    <mergeCell ref="K109:U109"/>
    <mergeCell ref="AM109:AT109"/>
    <mergeCell ref="AV109:AY109"/>
    <mergeCell ref="AQ100:AT100"/>
    <mergeCell ref="AV100:BE100"/>
    <mergeCell ref="AQ101:AT101"/>
    <mergeCell ref="AV101:BE101"/>
    <mergeCell ref="E107:I107"/>
    <mergeCell ref="K107:U107"/>
    <mergeCell ref="AM107:AT107"/>
    <mergeCell ref="AV107:AY107"/>
    <mergeCell ref="AU114:BE114"/>
    <mergeCell ref="E115:J115"/>
    <mergeCell ref="K115:X115"/>
    <mergeCell ref="AB115:AJ115"/>
    <mergeCell ref="AK115:AL115"/>
    <mergeCell ref="AM115:AR115"/>
    <mergeCell ref="AU115:BE115"/>
    <mergeCell ref="E110:I110"/>
    <mergeCell ref="K110:U110"/>
    <mergeCell ref="AM110:AT110"/>
    <mergeCell ref="E114:J114"/>
    <mergeCell ref="K114:X114"/>
    <mergeCell ref="AB114:AJ114"/>
    <mergeCell ref="AK114:AL114"/>
    <mergeCell ref="AM114:AR114"/>
    <mergeCell ref="E117:J117"/>
    <mergeCell ref="K117:X117"/>
    <mergeCell ref="AB117:AJ117"/>
    <mergeCell ref="AK117:AL117"/>
    <mergeCell ref="AM117:AR117"/>
    <mergeCell ref="AU117:BE117"/>
    <mergeCell ref="E116:J116"/>
    <mergeCell ref="K116:X116"/>
    <mergeCell ref="AB116:AJ116"/>
    <mergeCell ref="AK116:AL116"/>
    <mergeCell ref="AM116:AR116"/>
    <mergeCell ref="AU116:BE116"/>
    <mergeCell ref="E119:J119"/>
    <mergeCell ref="K119:X119"/>
    <mergeCell ref="AB119:AJ119"/>
    <mergeCell ref="AK119:AL119"/>
    <mergeCell ref="AM119:AR119"/>
    <mergeCell ref="AU119:BE119"/>
    <mergeCell ref="E118:J118"/>
    <mergeCell ref="K118:X118"/>
    <mergeCell ref="AB118:AJ118"/>
    <mergeCell ref="AK118:AL118"/>
    <mergeCell ref="AM118:AR118"/>
    <mergeCell ref="AU118:BE118"/>
    <mergeCell ref="E129:I129"/>
    <mergeCell ref="K129:V129"/>
    <mergeCell ref="AM129:AT129"/>
    <mergeCell ref="AV129:AY129"/>
    <mergeCell ref="E130:I130"/>
    <mergeCell ref="K130:U130"/>
    <mergeCell ref="AM130:AT130"/>
    <mergeCell ref="AV130:AY130"/>
    <mergeCell ref="AQ121:AT121"/>
    <mergeCell ref="AV121:BE121"/>
    <mergeCell ref="AQ122:AT122"/>
    <mergeCell ref="AV122:BE122"/>
    <mergeCell ref="E128:I128"/>
    <mergeCell ref="K128:U128"/>
    <mergeCell ref="AM128:AT128"/>
    <mergeCell ref="AV128:AY128"/>
    <mergeCell ref="AU135:BE135"/>
    <mergeCell ref="E136:J136"/>
    <mergeCell ref="AB136:AJ136"/>
    <mergeCell ref="AK136:AL136"/>
    <mergeCell ref="AM136:AR136"/>
    <mergeCell ref="AU136:BE136"/>
    <mergeCell ref="E131:I131"/>
    <mergeCell ref="K131:U131"/>
    <mergeCell ref="AM131:AT131"/>
    <mergeCell ref="E135:J135"/>
    <mergeCell ref="K135:AA135"/>
    <mergeCell ref="AB135:AJ135"/>
    <mergeCell ref="AK135:AL135"/>
    <mergeCell ref="AM135:AR135"/>
    <mergeCell ref="E138:J138"/>
    <mergeCell ref="K138:X138"/>
    <mergeCell ref="AB138:AJ138"/>
    <mergeCell ref="AK138:AL138"/>
    <mergeCell ref="AM138:AR138"/>
    <mergeCell ref="AU138:BE138"/>
    <mergeCell ref="E137:J137"/>
    <mergeCell ref="K137:Z137"/>
    <mergeCell ref="AB137:AJ137"/>
    <mergeCell ref="AK137:AL137"/>
    <mergeCell ref="AM137:AR137"/>
    <mergeCell ref="AU137:BE137"/>
    <mergeCell ref="E140:J140"/>
    <mergeCell ref="K140:X140"/>
    <mergeCell ref="AB140:AJ140"/>
    <mergeCell ref="AK140:AL140"/>
    <mergeCell ref="AM140:AR140"/>
    <mergeCell ref="AU140:BE140"/>
    <mergeCell ref="E139:J139"/>
    <mergeCell ref="K139:X139"/>
    <mergeCell ref="AB139:AJ139"/>
    <mergeCell ref="AK139:AL139"/>
    <mergeCell ref="AM139:AR139"/>
    <mergeCell ref="AU139:BE139"/>
    <mergeCell ref="E149:I149"/>
    <mergeCell ref="K149:V149"/>
    <mergeCell ref="AM149:AT149"/>
    <mergeCell ref="AV149:AY149"/>
    <mergeCell ref="E150:I150"/>
    <mergeCell ref="K150:U150"/>
    <mergeCell ref="AM150:AT150"/>
    <mergeCell ref="AV150:AY150"/>
    <mergeCell ref="AQ142:AT142"/>
    <mergeCell ref="AV142:BE142"/>
    <mergeCell ref="AQ143:AT143"/>
    <mergeCell ref="AV143:BE143"/>
    <mergeCell ref="E148:I148"/>
    <mergeCell ref="K148:U148"/>
    <mergeCell ref="AM148:AT148"/>
    <mergeCell ref="AV148:AY148"/>
    <mergeCell ref="AU155:BE155"/>
    <mergeCell ref="E156:J156"/>
    <mergeCell ref="K156:AA156"/>
    <mergeCell ref="AB156:AJ156"/>
    <mergeCell ref="AK156:AL156"/>
    <mergeCell ref="AM156:AR156"/>
    <mergeCell ref="AU156:BE156"/>
    <mergeCell ref="E151:I151"/>
    <mergeCell ref="K151:U151"/>
    <mergeCell ref="AM151:AT151"/>
    <mergeCell ref="E155:J155"/>
    <mergeCell ref="K155:AA155"/>
    <mergeCell ref="AB155:AJ155"/>
    <mergeCell ref="AK155:AL155"/>
    <mergeCell ref="AM155:AR155"/>
    <mergeCell ref="E158:J158"/>
    <mergeCell ref="K158:AA158"/>
    <mergeCell ref="AB158:AJ158"/>
    <mergeCell ref="AK158:AL158"/>
    <mergeCell ref="AM158:AR158"/>
    <mergeCell ref="AU158:BE158"/>
    <mergeCell ref="E157:J157"/>
    <mergeCell ref="K157:AA157"/>
    <mergeCell ref="AB157:AJ157"/>
    <mergeCell ref="AK157:AL157"/>
    <mergeCell ref="AM157:AR157"/>
    <mergeCell ref="AU157:BE157"/>
    <mergeCell ref="E160:J160"/>
    <mergeCell ref="K160:X160"/>
    <mergeCell ref="AB160:AJ160"/>
    <mergeCell ref="AK160:AL160"/>
    <mergeCell ref="AM160:AR160"/>
    <mergeCell ref="AU160:BE160"/>
    <mergeCell ref="E159:J159"/>
    <mergeCell ref="K159:X159"/>
    <mergeCell ref="AB159:AJ159"/>
    <mergeCell ref="AK159:AL159"/>
    <mergeCell ref="AM159:AR159"/>
    <mergeCell ref="AU159:BE159"/>
    <mergeCell ref="AQ164:AT164"/>
    <mergeCell ref="AV164:BE164"/>
    <mergeCell ref="E168:I168"/>
    <mergeCell ref="K168:U168"/>
    <mergeCell ref="AM168:AT168"/>
    <mergeCell ref="AV168:AY168"/>
    <mergeCell ref="E161:J161"/>
    <mergeCell ref="K161:X161"/>
    <mergeCell ref="AB161:AJ161"/>
    <mergeCell ref="AK161:AL161"/>
    <mergeCell ref="AM161:AR161"/>
    <mergeCell ref="AU161:BE161"/>
    <mergeCell ref="AB179:AJ179"/>
    <mergeCell ref="AK179:AL179"/>
    <mergeCell ref="AM179:AR179"/>
    <mergeCell ref="AU179:BE179"/>
    <mergeCell ref="K171:U171"/>
    <mergeCell ref="AM171:AT171"/>
    <mergeCell ref="E175:J175"/>
    <mergeCell ref="K175:AA175"/>
    <mergeCell ref="AB175:AJ175"/>
    <mergeCell ref="AK175:AL175"/>
    <mergeCell ref="AM175:AR175"/>
    <mergeCell ref="E73:J73"/>
    <mergeCell ref="K73:X73"/>
    <mergeCell ref="AB73:AJ73"/>
    <mergeCell ref="AK73:AL73"/>
    <mergeCell ref="AM73:AR73"/>
    <mergeCell ref="AU73:BE73"/>
    <mergeCell ref="AU175:BE175"/>
    <mergeCell ref="E176:J176"/>
    <mergeCell ref="K176:X176"/>
    <mergeCell ref="AB176:AJ176"/>
    <mergeCell ref="AK176:AL176"/>
    <mergeCell ref="AM176:AR176"/>
    <mergeCell ref="AU176:BE176"/>
    <mergeCell ref="E171:I171"/>
    <mergeCell ref="E169:I169"/>
    <mergeCell ref="K169:V169"/>
    <mergeCell ref="AM169:AT169"/>
    <mergeCell ref="AV169:AY169"/>
    <mergeCell ref="E170:I170"/>
    <mergeCell ref="K170:U170"/>
    <mergeCell ref="AM170:AT170"/>
    <mergeCell ref="AV170:AY170"/>
    <mergeCell ref="AQ163:AT163"/>
    <mergeCell ref="AV163:BE163"/>
    <mergeCell ref="AQ182:AT182"/>
    <mergeCell ref="AV182:BE182"/>
    <mergeCell ref="AQ183:AT183"/>
    <mergeCell ref="AV183:BE183"/>
    <mergeCell ref="E177:J177"/>
    <mergeCell ref="K177:X177"/>
    <mergeCell ref="AB177:AJ177"/>
    <mergeCell ref="AK177:AL177"/>
    <mergeCell ref="AM177:AR177"/>
    <mergeCell ref="AU177:BE177"/>
    <mergeCell ref="E178:J178"/>
    <mergeCell ref="K178:X178"/>
    <mergeCell ref="AB178:AJ178"/>
    <mergeCell ref="AK178:AL178"/>
    <mergeCell ref="AM178:AR178"/>
    <mergeCell ref="AU178:BE178"/>
    <mergeCell ref="E180:J180"/>
    <mergeCell ref="K180:X180"/>
    <mergeCell ref="AB180:AJ180"/>
    <mergeCell ref="AK180:AL180"/>
    <mergeCell ref="AM180:AR180"/>
    <mergeCell ref="AU180:BE180"/>
    <mergeCell ref="E179:J179"/>
    <mergeCell ref="K179:X179"/>
  </mergeCells>
  <pageMargins left="0.7" right="0.7" top="0.75" bottom="0.75" header="0.3" footer="0.3"/>
  <pageSetup paperSize="10000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D4EED-D447-49AC-9CD1-79C33609C3D9}">
  <dimension ref="C1:CM189"/>
  <sheetViews>
    <sheetView topLeftCell="A130" zoomScaleNormal="100" workbookViewId="0">
      <selection activeCell="BQ140" sqref="BQ140"/>
    </sheetView>
  </sheetViews>
  <sheetFormatPr defaultColWidth="1.7109375" defaultRowHeight="16.5" x14ac:dyDescent="0.25"/>
  <cols>
    <col min="1" max="2" width="1.7109375" style="42"/>
    <col min="3" max="11" width="1.7109375" style="41"/>
    <col min="12" max="12" width="1.7109375" style="41" customWidth="1"/>
    <col min="13" max="31" width="1.7109375" style="41"/>
    <col min="32" max="32" width="1.7109375" style="41" customWidth="1"/>
    <col min="33" max="44" width="1.7109375" style="41"/>
    <col min="45" max="46" width="1.7109375" style="41" customWidth="1"/>
    <col min="47" max="59" width="1.7109375" style="41"/>
    <col min="60" max="63" width="1.7109375" style="42"/>
    <col min="64" max="64" width="1.7109375" style="42" customWidth="1"/>
    <col min="65" max="87" width="1.7109375" style="42"/>
    <col min="88" max="88" width="8.85546875" style="38" customWidth="1"/>
    <col min="89" max="89" width="35.42578125" style="38" customWidth="1"/>
    <col min="90" max="90" width="21.28515625" style="39" customWidth="1"/>
    <col min="91" max="91" width="24.28515625" style="40" customWidth="1"/>
    <col min="92" max="16384" width="1.7109375" style="42"/>
  </cols>
  <sheetData>
    <row r="1" spans="3:91" ht="17.25" thickBot="1" x14ac:dyDescent="0.3">
      <c r="CJ1" s="199" t="s">
        <v>12</v>
      </c>
      <c r="CK1" s="215" t="s">
        <v>13</v>
      </c>
      <c r="CL1" s="195" t="s">
        <v>14</v>
      </c>
      <c r="CM1" s="195"/>
    </row>
    <row r="2" spans="3:91" x14ac:dyDescent="0.25">
      <c r="C2" s="43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4"/>
      <c r="BC2" s="44"/>
      <c r="BD2" s="44"/>
      <c r="BE2" s="44"/>
      <c r="BF2" s="44"/>
      <c r="BG2" s="45"/>
      <c r="CJ2" s="199"/>
      <c r="CK2" s="215"/>
      <c r="CL2" s="195" t="s">
        <v>15</v>
      </c>
      <c r="CM2" s="195"/>
    </row>
    <row r="3" spans="3:91" x14ac:dyDescent="0.25">
      <c r="C3" s="46"/>
      <c r="D3" s="47"/>
      <c r="E3" s="196" t="s">
        <v>0</v>
      </c>
      <c r="F3" s="196"/>
      <c r="G3" s="196"/>
      <c r="H3" s="196"/>
      <c r="I3" s="196"/>
      <c r="J3" s="48" t="s">
        <v>11</v>
      </c>
      <c r="K3" s="196" t="s">
        <v>323</v>
      </c>
      <c r="L3" s="196"/>
      <c r="M3" s="196"/>
      <c r="N3" s="196"/>
      <c r="O3" s="196"/>
      <c r="P3" s="196"/>
      <c r="Q3" s="196"/>
      <c r="R3" s="196"/>
      <c r="S3" s="196"/>
      <c r="T3" s="196"/>
      <c r="U3" s="196"/>
      <c r="V3" s="48"/>
      <c r="W3" s="48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8"/>
      <c r="AI3" s="50"/>
      <c r="AJ3" s="50"/>
      <c r="AK3" s="50"/>
      <c r="AL3" s="50"/>
      <c r="AM3" s="196" t="s">
        <v>3</v>
      </c>
      <c r="AN3" s="196"/>
      <c r="AO3" s="196"/>
      <c r="AP3" s="196"/>
      <c r="AQ3" s="196"/>
      <c r="AR3" s="196"/>
      <c r="AS3" s="196"/>
      <c r="AT3" s="196"/>
      <c r="AU3" s="48" t="s">
        <v>11</v>
      </c>
      <c r="AV3" s="197">
        <v>565.16999999999996</v>
      </c>
      <c r="AW3" s="197"/>
      <c r="AX3" s="197"/>
      <c r="AY3" s="197"/>
      <c r="AZ3" s="48" t="s">
        <v>319</v>
      </c>
      <c r="BA3" s="48"/>
      <c r="BB3" s="48"/>
      <c r="BC3" s="48"/>
      <c r="BD3" s="48"/>
      <c r="BE3" s="48"/>
      <c r="BF3" s="47"/>
      <c r="BG3" s="51"/>
      <c r="CJ3" s="199"/>
      <c r="CK3" s="215"/>
      <c r="CL3" s="1" t="s">
        <v>16</v>
      </c>
      <c r="CM3" s="2">
        <v>14346</v>
      </c>
    </row>
    <row r="4" spans="3:91" x14ac:dyDescent="0.25">
      <c r="C4" s="46"/>
      <c r="D4" s="47"/>
      <c r="E4" s="196" t="s">
        <v>322</v>
      </c>
      <c r="F4" s="196"/>
      <c r="G4" s="196"/>
      <c r="H4" s="196"/>
      <c r="I4" s="196"/>
      <c r="J4" s="48" t="s">
        <v>11</v>
      </c>
      <c r="K4" s="196" t="s">
        <v>372</v>
      </c>
      <c r="L4" s="196"/>
      <c r="M4" s="196"/>
      <c r="N4" s="196"/>
      <c r="O4" s="196"/>
      <c r="P4" s="196"/>
      <c r="Q4" s="196"/>
      <c r="R4" s="196"/>
      <c r="S4" s="196"/>
      <c r="T4" s="196"/>
      <c r="U4" s="196"/>
      <c r="V4" s="196"/>
      <c r="W4" s="48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8"/>
      <c r="AI4" s="50"/>
      <c r="AJ4" s="50"/>
      <c r="AK4" s="50"/>
      <c r="AL4" s="50"/>
      <c r="AM4" s="196" t="s">
        <v>4</v>
      </c>
      <c r="AN4" s="196"/>
      <c r="AO4" s="196"/>
      <c r="AP4" s="196"/>
      <c r="AQ4" s="196"/>
      <c r="AR4" s="196"/>
      <c r="AS4" s="196"/>
      <c r="AT4" s="196"/>
      <c r="AU4" s="48" t="s">
        <v>11</v>
      </c>
      <c r="AV4" s="196">
        <v>2100</v>
      </c>
      <c r="AW4" s="196"/>
      <c r="AX4" s="196"/>
      <c r="AY4" s="196"/>
      <c r="AZ4" s="48" t="s">
        <v>320</v>
      </c>
      <c r="BA4" s="48"/>
      <c r="BB4" s="48"/>
      <c r="BC4" s="48"/>
      <c r="BD4" s="48"/>
      <c r="BE4" s="48"/>
      <c r="BF4" s="47"/>
      <c r="BG4" s="51"/>
      <c r="CJ4" s="71"/>
      <c r="CK4" s="72"/>
      <c r="CL4" s="1"/>
      <c r="CM4" s="2"/>
    </row>
    <row r="5" spans="3:91" x14ac:dyDescent="0.25">
      <c r="C5" s="46"/>
      <c r="D5" s="47"/>
      <c r="E5" s="196" t="s">
        <v>1</v>
      </c>
      <c r="F5" s="196"/>
      <c r="G5" s="196"/>
      <c r="H5" s="196"/>
      <c r="I5" s="196"/>
      <c r="J5" s="48" t="s">
        <v>11</v>
      </c>
      <c r="K5" s="196" t="s">
        <v>373</v>
      </c>
      <c r="L5" s="196"/>
      <c r="M5" s="196"/>
      <c r="N5" s="196"/>
      <c r="O5" s="196"/>
      <c r="P5" s="196"/>
      <c r="Q5" s="196"/>
      <c r="R5" s="196"/>
      <c r="S5" s="196"/>
      <c r="T5" s="196"/>
      <c r="U5" s="196"/>
      <c r="V5" s="48"/>
      <c r="W5" s="48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8"/>
      <c r="AI5" s="50"/>
      <c r="AJ5" s="50"/>
      <c r="AK5" s="50"/>
      <c r="AL5" s="50"/>
      <c r="AM5" s="196"/>
      <c r="AN5" s="196"/>
      <c r="AO5" s="196"/>
      <c r="AP5" s="196"/>
      <c r="AQ5" s="196"/>
      <c r="AR5" s="196"/>
      <c r="AS5" s="196"/>
      <c r="AT5" s="196"/>
      <c r="AU5" s="48"/>
      <c r="AV5" s="198"/>
      <c r="AW5" s="198"/>
      <c r="AX5" s="198"/>
      <c r="AY5" s="198"/>
      <c r="AZ5" s="48"/>
      <c r="BA5" s="48"/>
      <c r="BB5" s="48"/>
      <c r="BC5" s="48"/>
      <c r="BD5" s="48"/>
      <c r="BE5" s="48"/>
      <c r="BF5" s="47"/>
      <c r="BG5" s="51"/>
      <c r="CJ5" s="207" t="s">
        <v>17</v>
      </c>
      <c r="CK5" s="207"/>
      <c r="CL5" s="3"/>
      <c r="CM5" s="4"/>
    </row>
    <row r="6" spans="3:91" x14ac:dyDescent="0.25">
      <c r="C6" s="46"/>
      <c r="D6" s="47"/>
      <c r="E6" s="196" t="s">
        <v>2</v>
      </c>
      <c r="F6" s="196"/>
      <c r="G6" s="196"/>
      <c r="H6" s="196"/>
      <c r="I6" s="196"/>
      <c r="J6" s="48" t="s">
        <v>11</v>
      </c>
      <c r="K6" s="196" t="s">
        <v>337</v>
      </c>
      <c r="L6" s="196"/>
      <c r="M6" s="196"/>
      <c r="N6" s="196"/>
      <c r="O6" s="196"/>
      <c r="P6" s="196"/>
      <c r="Q6" s="196"/>
      <c r="R6" s="196"/>
      <c r="S6" s="196"/>
      <c r="T6" s="196"/>
      <c r="U6" s="196"/>
      <c r="V6" s="48"/>
      <c r="W6" s="48"/>
      <c r="X6" s="48"/>
      <c r="Y6" s="48"/>
      <c r="Z6" s="48"/>
      <c r="AA6" s="48"/>
      <c r="AB6" s="48"/>
      <c r="AC6" s="48"/>
      <c r="AD6" s="48"/>
      <c r="AE6" s="48"/>
      <c r="AF6" s="48"/>
      <c r="AG6" s="48"/>
      <c r="AH6" s="48"/>
      <c r="AI6" s="48"/>
      <c r="AJ6" s="48"/>
      <c r="AK6" s="48"/>
      <c r="AL6" s="48"/>
      <c r="AM6" s="196"/>
      <c r="AN6" s="196"/>
      <c r="AO6" s="196"/>
      <c r="AP6" s="196"/>
      <c r="AQ6" s="196"/>
      <c r="AR6" s="196"/>
      <c r="AS6" s="196"/>
      <c r="AT6" s="196"/>
      <c r="AU6" s="48"/>
      <c r="AV6" s="48"/>
      <c r="AW6" s="48"/>
      <c r="AX6" s="48"/>
      <c r="AY6" s="48"/>
      <c r="AZ6" s="48"/>
      <c r="BA6" s="48"/>
      <c r="BB6" s="48"/>
      <c r="BC6" s="48"/>
      <c r="BD6" s="48"/>
      <c r="BE6" s="48"/>
      <c r="BF6" s="47"/>
      <c r="BG6" s="51"/>
      <c r="CJ6" s="5" t="s">
        <v>5</v>
      </c>
      <c r="CK6" s="6" t="s">
        <v>18</v>
      </c>
      <c r="CL6" s="7">
        <v>6.77</v>
      </c>
      <c r="CM6" s="4">
        <f>CL6*$CM$3</f>
        <v>97122.42</v>
      </c>
    </row>
    <row r="7" spans="3:91" x14ac:dyDescent="0.25">
      <c r="C7" s="46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7"/>
      <c r="AF7" s="47"/>
      <c r="AG7" s="47"/>
      <c r="AH7" s="47"/>
      <c r="AI7" s="47"/>
      <c r="AJ7" s="47"/>
      <c r="AK7" s="47"/>
      <c r="AL7" s="47"/>
      <c r="AM7" s="47"/>
      <c r="AN7" s="47"/>
      <c r="AO7" s="47"/>
      <c r="AP7" s="47"/>
      <c r="AQ7" s="47"/>
      <c r="AR7" s="47"/>
      <c r="AS7" s="47"/>
      <c r="AT7" s="47"/>
      <c r="AU7" s="47"/>
      <c r="AV7" s="47"/>
      <c r="AW7" s="47"/>
      <c r="AX7" s="47"/>
      <c r="AY7" s="47"/>
      <c r="AZ7" s="47"/>
      <c r="BA7" s="47"/>
      <c r="BB7" s="47"/>
      <c r="BC7" s="47"/>
      <c r="BD7" s="47"/>
      <c r="BE7" s="47"/>
      <c r="BF7" s="47"/>
      <c r="BG7" s="51"/>
      <c r="CJ7" s="5" t="s">
        <v>19</v>
      </c>
      <c r="CK7" s="6" t="s">
        <v>20</v>
      </c>
      <c r="CL7" s="8">
        <v>8.17</v>
      </c>
      <c r="CM7" s="4">
        <f t="shared" ref="CM7:CM72" si="0">CL7*$CM$3</f>
        <v>117206.81999999999</v>
      </c>
    </row>
    <row r="8" spans="3:91" x14ac:dyDescent="0.25">
      <c r="C8" s="46"/>
      <c r="D8" s="47"/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51"/>
      <c r="CJ8" s="5" t="s">
        <v>21</v>
      </c>
      <c r="CK8" s="6" t="s">
        <v>22</v>
      </c>
      <c r="CL8" s="8">
        <v>23.32</v>
      </c>
      <c r="CM8" s="4">
        <f t="shared" si="0"/>
        <v>334548.72000000003</v>
      </c>
    </row>
    <row r="9" spans="3:91" x14ac:dyDescent="0.25">
      <c r="C9" s="46"/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  <c r="AD9" s="47"/>
      <c r="AE9" s="47"/>
      <c r="AF9" s="47"/>
      <c r="AG9" s="47"/>
      <c r="AH9" s="47"/>
      <c r="AI9" s="47"/>
      <c r="AJ9" s="47"/>
      <c r="AK9" s="47"/>
      <c r="AL9" s="47"/>
      <c r="AM9" s="47"/>
      <c r="AN9" s="47"/>
      <c r="AO9" s="47"/>
      <c r="AP9" s="47"/>
      <c r="AQ9" s="47"/>
      <c r="AR9" s="47"/>
      <c r="AS9" s="47"/>
      <c r="AT9" s="47"/>
      <c r="AU9" s="47"/>
      <c r="AV9" s="47"/>
      <c r="AW9" s="47"/>
      <c r="AX9" s="47"/>
      <c r="AY9" s="47"/>
      <c r="AZ9" s="47"/>
      <c r="BA9" s="47"/>
      <c r="BB9" s="47"/>
      <c r="BC9" s="47"/>
      <c r="BD9" s="47"/>
      <c r="BE9" s="47"/>
      <c r="BF9" s="47"/>
      <c r="BG9" s="51"/>
      <c r="CJ9" s="5" t="s">
        <v>23</v>
      </c>
      <c r="CK9" s="6" t="s">
        <v>24</v>
      </c>
      <c r="CL9" s="7">
        <v>8.27</v>
      </c>
      <c r="CM9" s="4">
        <f t="shared" si="0"/>
        <v>118641.42</v>
      </c>
    </row>
    <row r="10" spans="3:91" x14ac:dyDescent="0.25">
      <c r="C10" s="46"/>
      <c r="D10" s="47"/>
      <c r="E10" s="208" t="s">
        <v>5</v>
      </c>
      <c r="F10" s="209"/>
      <c r="G10" s="209"/>
      <c r="H10" s="209"/>
      <c r="I10" s="209"/>
      <c r="J10" s="209"/>
      <c r="K10" s="210" t="str">
        <f t="shared" ref="K10:K15" si="1">VLOOKUP(E10,$CJ$1:$CM$1003,2,FALSE)</f>
        <v>NOVACRON YELLOW S-3R</v>
      </c>
      <c r="L10" s="210"/>
      <c r="M10" s="210"/>
      <c r="N10" s="210"/>
      <c r="O10" s="210"/>
      <c r="P10" s="210"/>
      <c r="Q10" s="210"/>
      <c r="R10" s="210"/>
      <c r="S10" s="210"/>
      <c r="T10" s="210"/>
      <c r="U10" s="210"/>
      <c r="V10" s="210"/>
      <c r="W10" s="210"/>
      <c r="X10" s="210"/>
      <c r="Y10" s="73"/>
      <c r="Z10" s="73"/>
      <c r="AA10" s="73"/>
      <c r="AB10" s="211">
        <v>2.15</v>
      </c>
      <c r="AC10" s="211"/>
      <c r="AD10" s="211"/>
      <c r="AE10" s="211"/>
      <c r="AF10" s="211"/>
      <c r="AG10" s="211"/>
      <c r="AH10" s="211"/>
      <c r="AI10" s="211"/>
      <c r="AJ10" s="211"/>
      <c r="AK10" s="210" t="s">
        <v>315</v>
      </c>
      <c r="AL10" s="210"/>
      <c r="AM10" s="212">
        <v>1215.1199999999999</v>
      </c>
      <c r="AN10" s="212"/>
      <c r="AO10" s="212"/>
      <c r="AP10" s="212"/>
      <c r="AQ10" s="212"/>
      <c r="AR10" s="212"/>
      <c r="AS10" s="52" t="s">
        <v>316</v>
      </c>
      <c r="AT10" s="52"/>
      <c r="AU10" s="213">
        <f>(AM10*VLOOKUP(E10,$CJ$1:$CM$1003,4,FALSE))/1000</f>
        <v>118015.39499039999</v>
      </c>
      <c r="AV10" s="213"/>
      <c r="AW10" s="213"/>
      <c r="AX10" s="213"/>
      <c r="AY10" s="213"/>
      <c r="AZ10" s="213"/>
      <c r="BA10" s="213"/>
      <c r="BB10" s="213"/>
      <c r="BC10" s="213"/>
      <c r="BD10" s="213"/>
      <c r="BE10" s="214"/>
      <c r="BF10" s="47"/>
      <c r="BG10" s="51"/>
      <c r="CJ10" s="5" t="s">
        <v>25</v>
      </c>
      <c r="CK10" s="9" t="s">
        <v>26</v>
      </c>
      <c r="CL10" s="7">
        <v>7.46</v>
      </c>
      <c r="CM10" s="4">
        <f t="shared" si="0"/>
        <v>107021.16</v>
      </c>
    </row>
    <row r="11" spans="3:91" x14ac:dyDescent="0.25">
      <c r="C11" s="46"/>
      <c r="D11" s="47"/>
      <c r="E11" s="200" t="s">
        <v>6</v>
      </c>
      <c r="F11" s="201"/>
      <c r="G11" s="201"/>
      <c r="H11" s="201"/>
      <c r="I11" s="201"/>
      <c r="J11" s="201"/>
      <c r="K11" s="47" t="str">
        <f>VLOOKUP(E11,$CJ$1:$CM$1003,2,FALSE)</f>
        <v>NOVACRON RUBY S–3B</v>
      </c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76"/>
      <c r="Z11" s="76"/>
      <c r="AA11" s="76"/>
      <c r="AB11" s="203">
        <v>1.1499999999999999</v>
      </c>
      <c r="AC11" s="203"/>
      <c r="AD11" s="203"/>
      <c r="AE11" s="203"/>
      <c r="AF11" s="203"/>
      <c r="AG11" s="203"/>
      <c r="AH11" s="203"/>
      <c r="AI11" s="203"/>
      <c r="AJ11" s="203"/>
      <c r="AK11" s="202" t="s">
        <v>315</v>
      </c>
      <c r="AL11" s="202"/>
      <c r="AM11" s="204">
        <v>649.95000000000005</v>
      </c>
      <c r="AN11" s="204"/>
      <c r="AO11" s="204"/>
      <c r="AP11" s="204"/>
      <c r="AQ11" s="204"/>
      <c r="AR11" s="204"/>
      <c r="AS11" s="47" t="s">
        <v>316</v>
      </c>
      <c r="AT11" s="47"/>
      <c r="AU11" s="205">
        <f t="shared" ref="AU11:AU15" si="2">(AM11*VLOOKUP(E11,$CJ$1:$CM$1003,4,FALSE))/1000</f>
        <v>78416.376506999994</v>
      </c>
      <c r="AV11" s="205"/>
      <c r="AW11" s="205"/>
      <c r="AX11" s="205"/>
      <c r="AY11" s="205"/>
      <c r="AZ11" s="205"/>
      <c r="BA11" s="205"/>
      <c r="BB11" s="205"/>
      <c r="BC11" s="205"/>
      <c r="BD11" s="205"/>
      <c r="BE11" s="206"/>
      <c r="BF11" s="47"/>
      <c r="BG11" s="51"/>
      <c r="CJ11" s="5" t="s">
        <v>6</v>
      </c>
      <c r="CK11" s="6" t="s">
        <v>27</v>
      </c>
      <c r="CL11" s="7">
        <v>8.41</v>
      </c>
      <c r="CM11" s="4">
        <f t="shared" si="0"/>
        <v>120649.86</v>
      </c>
    </row>
    <row r="12" spans="3:91" x14ac:dyDescent="0.25">
      <c r="C12" s="46"/>
      <c r="D12" s="47"/>
      <c r="E12" s="223" t="s">
        <v>59</v>
      </c>
      <c r="F12" s="224"/>
      <c r="G12" s="224"/>
      <c r="H12" s="224"/>
      <c r="I12" s="224"/>
      <c r="J12" s="224"/>
      <c r="K12" s="225" t="str">
        <f t="shared" si="1"/>
        <v>AVITERA BLUE SE</v>
      </c>
      <c r="L12" s="225"/>
      <c r="M12" s="225"/>
      <c r="N12" s="225"/>
      <c r="O12" s="225"/>
      <c r="P12" s="225"/>
      <c r="Q12" s="225"/>
      <c r="R12" s="225"/>
      <c r="S12" s="225"/>
      <c r="T12" s="225"/>
      <c r="U12" s="225"/>
      <c r="V12" s="225"/>
      <c r="W12" s="225"/>
      <c r="X12" s="225"/>
      <c r="Y12" s="75"/>
      <c r="Z12" s="75"/>
      <c r="AA12" s="75"/>
      <c r="AB12" s="226">
        <v>1.05</v>
      </c>
      <c r="AC12" s="226"/>
      <c r="AD12" s="226"/>
      <c r="AE12" s="226"/>
      <c r="AF12" s="226"/>
      <c r="AG12" s="226"/>
      <c r="AH12" s="226"/>
      <c r="AI12" s="226"/>
      <c r="AJ12" s="226"/>
      <c r="AK12" s="225" t="s">
        <v>315</v>
      </c>
      <c r="AL12" s="225"/>
      <c r="AM12" s="227">
        <v>593.42999999999995</v>
      </c>
      <c r="AN12" s="227"/>
      <c r="AO12" s="227"/>
      <c r="AP12" s="227"/>
      <c r="AQ12" s="227"/>
      <c r="AR12" s="227"/>
      <c r="AS12" s="54" t="s">
        <v>316</v>
      </c>
      <c r="AT12" s="54"/>
      <c r="AU12" s="228">
        <f t="shared" si="2"/>
        <v>182270.75455979997</v>
      </c>
      <c r="AV12" s="228"/>
      <c r="AW12" s="228"/>
      <c r="AX12" s="228"/>
      <c r="AY12" s="228"/>
      <c r="AZ12" s="228"/>
      <c r="BA12" s="228"/>
      <c r="BB12" s="228"/>
      <c r="BC12" s="228"/>
      <c r="BD12" s="228"/>
      <c r="BE12" s="229"/>
      <c r="BF12" s="47"/>
      <c r="BG12" s="51"/>
      <c r="CJ12" s="5" t="s">
        <v>28</v>
      </c>
      <c r="CK12" s="6" t="s">
        <v>29</v>
      </c>
      <c r="CL12" s="7">
        <v>7.55</v>
      </c>
      <c r="CM12" s="4">
        <f t="shared" si="0"/>
        <v>108312.3</v>
      </c>
    </row>
    <row r="13" spans="3:91" x14ac:dyDescent="0.25">
      <c r="C13" s="46"/>
      <c r="D13" s="47"/>
      <c r="E13" s="216" t="s">
        <v>8</v>
      </c>
      <c r="F13" s="217"/>
      <c r="G13" s="217"/>
      <c r="H13" s="217"/>
      <c r="I13" s="217"/>
      <c r="J13" s="217"/>
      <c r="K13" s="218" t="str">
        <f t="shared" si="1"/>
        <v>FIMBIL EAS 40 NEW</v>
      </c>
      <c r="L13" s="218"/>
      <c r="M13" s="218"/>
      <c r="N13" s="218"/>
      <c r="O13" s="218"/>
      <c r="P13" s="218"/>
      <c r="Q13" s="218"/>
      <c r="R13" s="218"/>
      <c r="S13" s="218"/>
      <c r="T13" s="218"/>
      <c r="U13" s="218"/>
      <c r="V13" s="218"/>
      <c r="W13" s="218"/>
      <c r="X13" s="218"/>
      <c r="Y13" s="74"/>
      <c r="Z13" s="74"/>
      <c r="AA13" s="74"/>
      <c r="AB13" s="219">
        <v>4</v>
      </c>
      <c r="AC13" s="219"/>
      <c r="AD13" s="219"/>
      <c r="AE13" s="219"/>
      <c r="AF13" s="219"/>
      <c r="AG13" s="219"/>
      <c r="AH13" s="219"/>
      <c r="AI13" s="219"/>
      <c r="AJ13" s="219"/>
      <c r="AK13" s="218" t="s">
        <v>315</v>
      </c>
      <c r="AL13" s="218"/>
      <c r="AM13" s="248">
        <v>2260.69</v>
      </c>
      <c r="AN13" s="248"/>
      <c r="AO13" s="248"/>
      <c r="AP13" s="248"/>
      <c r="AQ13" s="248"/>
      <c r="AR13" s="248"/>
      <c r="AS13" s="55" t="s">
        <v>316</v>
      </c>
      <c r="AT13" s="55"/>
      <c r="AU13" s="221">
        <f t="shared" si="2"/>
        <v>46633.829816600002</v>
      </c>
      <c r="AV13" s="221"/>
      <c r="AW13" s="221"/>
      <c r="AX13" s="221"/>
      <c r="AY13" s="221"/>
      <c r="AZ13" s="221"/>
      <c r="BA13" s="221"/>
      <c r="BB13" s="221"/>
      <c r="BC13" s="221"/>
      <c r="BD13" s="221"/>
      <c r="BE13" s="222"/>
      <c r="BF13" s="47"/>
      <c r="BG13" s="51"/>
      <c r="CJ13" s="5" t="s">
        <v>30</v>
      </c>
      <c r="CK13" s="6" t="s">
        <v>31</v>
      </c>
      <c r="CL13" s="8">
        <v>8.7899999999999991</v>
      </c>
      <c r="CM13" s="4">
        <f t="shared" si="0"/>
        <v>126101.33999999998</v>
      </c>
    </row>
    <row r="14" spans="3:91" x14ac:dyDescent="0.25">
      <c r="C14" s="46"/>
      <c r="D14" s="47"/>
      <c r="E14" s="200" t="s">
        <v>183</v>
      </c>
      <c r="F14" s="201"/>
      <c r="G14" s="201"/>
      <c r="H14" s="201"/>
      <c r="I14" s="201"/>
      <c r="J14" s="201"/>
      <c r="K14" s="202" t="str">
        <f t="shared" si="1"/>
        <v>CAUSTIC SODA LIQ</v>
      </c>
      <c r="L14" s="202"/>
      <c r="M14" s="202"/>
      <c r="N14" s="202"/>
      <c r="O14" s="202"/>
      <c r="P14" s="202"/>
      <c r="Q14" s="202"/>
      <c r="R14" s="202"/>
      <c r="S14" s="202"/>
      <c r="T14" s="202"/>
      <c r="U14" s="202"/>
      <c r="V14" s="202"/>
      <c r="W14" s="202"/>
      <c r="X14" s="202"/>
      <c r="Y14" s="76"/>
      <c r="Z14" s="76"/>
      <c r="AA14" s="76"/>
      <c r="AB14" s="203">
        <v>6</v>
      </c>
      <c r="AC14" s="203"/>
      <c r="AD14" s="203"/>
      <c r="AE14" s="203"/>
      <c r="AF14" s="203"/>
      <c r="AG14" s="203"/>
      <c r="AH14" s="203"/>
      <c r="AI14" s="203"/>
      <c r="AJ14" s="203"/>
      <c r="AK14" s="202" t="s">
        <v>315</v>
      </c>
      <c r="AL14" s="202"/>
      <c r="AM14" s="204">
        <v>3391.03</v>
      </c>
      <c r="AN14" s="204"/>
      <c r="AO14" s="204"/>
      <c r="AP14" s="204"/>
      <c r="AQ14" s="204"/>
      <c r="AR14" s="204"/>
      <c r="AS14" s="47" t="s">
        <v>316</v>
      </c>
      <c r="AT14" s="47"/>
      <c r="AU14" s="205">
        <f t="shared" si="2"/>
        <v>28983.133409999999</v>
      </c>
      <c r="AV14" s="205"/>
      <c r="AW14" s="205"/>
      <c r="AX14" s="205"/>
      <c r="AY14" s="205"/>
      <c r="AZ14" s="205"/>
      <c r="BA14" s="205"/>
      <c r="BB14" s="205"/>
      <c r="BC14" s="205"/>
      <c r="BD14" s="205"/>
      <c r="BE14" s="206"/>
      <c r="BF14" s="47"/>
      <c r="BG14" s="51"/>
      <c r="CJ14" s="5" t="s">
        <v>32</v>
      </c>
      <c r="CK14" s="9" t="s">
        <v>33</v>
      </c>
      <c r="CL14" s="7">
        <v>11.66</v>
      </c>
      <c r="CM14" s="4">
        <f t="shared" si="0"/>
        <v>167274.36000000002</v>
      </c>
    </row>
    <row r="15" spans="3:91" x14ac:dyDescent="0.25">
      <c r="C15" s="46"/>
      <c r="D15" s="47"/>
      <c r="E15" s="223" t="s">
        <v>10</v>
      </c>
      <c r="F15" s="224"/>
      <c r="G15" s="224"/>
      <c r="H15" s="224"/>
      <c r="I15" s="224"/>
      <c r="J15" s="224"/>
      <c r="K15" s="225" t="str">
        <f t="shared" si="1"/>
        <v>SODA ASH</v>
      </c>
      <c r="L15" s="225"/>
      <c r="M15" s="225"/>
      <c r="N15" s="225"/>
      <c r="O15" s="225"/>
      <c r="P15" s="225"/>
      <c r="Q15" s="225"/>
      <c r="R15" s="225"/>
      <c r="S15" s="225"/>
      <c r="T15" s="225"/>
      <c r="U15" s="225"/>
      <c r="V15" s="225"/>
      <c r="W15" s="225"/>
      <c r="X15" s="225"/>
      <c r="Y15" s="75"/>
      <c r="Z15" s="75"/>
      <c r="AA15" s="75"/>
      <c r="AB15" s="226">
        <v>20</v>
      </c>
      <c r="AC15" s="226"/>
      <c r="AD15" s="226"/>
      <c r="AE15" s="226"/>
      <c r="AF15" s="226"/>
      <c r="AG15" s="226"/>
      <c r="AH15" s="226"/>
      <c r="AI15" s="226"/>
      <c r="AJ15" s="226"/>
      <c r="AK15" s="225" t="s">
        <v>315</v>
      </c>
      <c r="AL15" s="225"/>
      <c r="AM15" s="227">
        <v>11303.44</v>
      </c>
      <c r="AN15" s="227"/>
      <c r="AO15" s="227"/>
      <c r="AP15" s="227"/>
      <c r="AQ15" s="227"/>
      <c r="AR15" s="227"/>
      <c r="AS15" s="54" t="s">
        <v>316</v>
      </c>
      <c r="AT15" s="54"/>
      <c r="AU15" s="228">
        <f t="shared" si="2"/>
        <v>100374.5472</v>
      </c>
      <c r="AV15" s="228"/>
      <c r="AW15" s="228"/>
      <c r="AX15" s="228"/>
      <c r="AY15" s="228"/>
      <c r="AZ15" s="228"/>
      <c r="BA15" s="228"/>
      <c r="BB15" s="228"/>
      <c r="BC15" s="228"/>
      <c r="BD15" s="228"/>
      <c r="BE15" s="229"/>
      <c r="BF15" s="47"/>
      <c r="BG15" s="51"/>
      <c r="CJ15" s="5" t="s">
        <v>34</v>
      </c>
      <c r="CK15" s="9" t="s">
        <v>35</v>
      </c>
      <c r="CL15" s="7">
        <v>5.84</v>
      </c>
      <c r="CM15" s="4">
        <f t="shared" si="0"/>
        <v>83780.639999999999</v>
      </c>
    </row>
    <row r="16" spans="3:91" x14ac:dyDescent="0.25">
      <c r="C16" s="46"/>
      <c r="D16" s="47"/>
      <c r="E16" s="70"/>
      <c r="F16" s="70"/>
      <c r="G16" s="70"/>
      <c r="H16" s="70"/>
      <c r="I16" s="70"/>
      <c r="J16" s="70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  <c r="AA16" s="76"/>
      <c r="AB16" s="57"/>
      <c r="AC16" s="57"/>
      <c r="AD16" s="57"/>
      <c r="AE16" s="57"/>
      <c r="AF16" s="57"/>
      <c r="AG16" s="57"/>
      <c r="AH16" s="57"/>
      <c r="AI16" s="57"/>
      <c r="AJ16" s="57"/>
      <c r="AK16" s="76"/>
      <c r="AL16" s="76"/>
      <c r="AM16" s="70"/>
      <c r="AN16" s="70"/>
      <c r="AO16" s="70"/>
      <c r="AP16" s="70"/>
      <c r="AQ16" s="70"/>
      <c r="AR16" s="70"/>
      <c r="AS16" s="47"/>
      <c r="AT16" s="47"/>
      <c r="AU16" s="58"/>
      <c r="AV16" s="58"/>
      <c r="AW16" s="58"/>
      <c r="AX16" s="58"/>
      <c r="AY16" s="58"/>
      <c r="AZ16" s="58"/>
      <c r="BA16" s="58"/>
      <c r="BB16" s="58"/>
      <c r="BC16" s="58"/>
      <c r="BD16" s="58"/>
      <c r="BE16" s="58"/>
      <c r="BF16" s="47"/>
      <c r="BG16" s="51"/>
      <c r="CJ16" s="5" t="s">
        <v>36</v>
      </c>
      <c r="CK16" s="9" t="s">
        <v>37</v>
      </c>
      <c r="CL16" s="7">
        <v>20.14</v>
      </c>
      <c r="CM16" s="4">
        <f t="shared" si="0"/>
        <v>288928.44</v>
      </c>
    </row>
    <row r="17" spans="3:91" x14ac:dyDescent="0.25">
      <c r="C17" s="46"/>
      <c r="D17" s="47"/>
      <c r="E17" s="70"/>
      <c r="F17" s="70"/>
      <c r="G17" s="70"/>
      <c r="H17" s="70"/>
      <c r="I17" s="70"/>
      <c r="J17" s="70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  <c r="AA17" s="76"/>
      <c r="AB17" s="57"/>
      <c r="AC17" s="57"/>
      <c r="AD17" s="57"/>
      <c r="AE17" s="57"/>
      <c r="AF17" s="57"/>
      <c r="AG17" s="57"/>
      <c r="AH17" s="57"/>
      <c r="AI17" s="57"/>
      <c r="AJ17" s="57"/>
      <c r="AK17" s="76"/>
      <c r="AL17" s="76"/>
      <c r="AM17" s="70"/>
      <c r="AN17" s="70"/>
      <c r="AO17" s="70"/>
      <c r="AP17" s="59"/>
      <c r="AQ17" s="230" t="s">
        <v>318</v>
      </c>
      <c r="AR17" s="230"/>
      <c r="AS17" s="230"/>
      <c r="AT17" s="230"/>
      <c r="AU17" s="58" t="s">
        <v>11</v>
      </c>
      <c r="AV17" s="205">
        <f>SUM(AU10:BE15)</f>
        <v>554694.03648379992</v>
      </c>
      <c r="AW17" s="205"/>
      <c r="AX17" s="205"/>
      <c r="AY17" s="205"/>
      <c r="AZ17" s="205"/>
      <c r="BA17" s="205"/>
      <c r="BB17" s="205"/>
      <c r="BC17" s="205"/>
      <c r="BD17" s="205"/>
      <c r="BE17" s="205"/>
      <c r="BF17" s="47"/>
      <c r="BG17" s="51"/>
      <c r="CJ17" s="5" t="s">
        <v>38</v>
      </c>
      <c r="CK17" s="6" t="s">
        <v>39</v>
      </c>
      <c r="CL17" s="8">
        <v>24.15</v>
      </c>
      <c r="CM17" s="4">
        <f t="shared" si="0"/>
        <v>346455.89999999997</v>
      </c>
    </row>
    <row r="18" spans="3:91" x14ac:dyDescent="0.25">
      <c r="C18" s="46"/>
      <c r="D18" s="47"/>
      <c r="E18" s="70"/>
      <c r="F18" s="70"/>
      <c r="G18" s="70"/>
      <c r="H18" s="70"/>
      <c r="I18" s="70"/>
      <c r="J18" s="70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  <c r="Z18" s="76"/>
      <c r="AA18" s="76"/>
      <c r="AB18" s="57"/>
      <c r="AC18" s="57"/>
      <c r="AD18" s="57"/>
      <c r="AE18" s="57"/>
      <c r="AF18" s="57"/>
      <c r="AG18" s="57"/>
      <c r="AH18" s="57"/>
      <c r="AI18" s="57"/>
      <c r="AJ18" s="57"/>
      <c r="AK18" s="76"/>
      <c r="AL18" s="76"/>
      <c r="AM18" s="70"/>
      <c r="AN18" s="70"/>
      <c r="AO18" s="70"/>
      <c r="AP18" s="59"/>
      <c r="AQ18" s="202" t="s">
        <v>317</v>
      </c>
      <c r="AR18" s="202"/>
      <c r="AS18" s="202"/>
      <c r="AT18" s="202"/>
      <c r="AU18" s="58" t="s">
        <v>11</v>
      </c>
      <c r="AV18" s="205">
        <f>AV17/AV4</f>
        <v>264.14001737323804</v>
      </c>
      <c r="AW18" s="205"/>
      <c r="AX18" s="205"/>
      <c r="AY18" s="205"/>
      <c r="AZ18" s="205"/>
      <c r="BA18" s="205"/>
      <c r="BB18" s="205"/>
      <c r="BC18" s="205"/>
      <c r="BD18" s="205"/>
      <c r="BE18" s="205"/>
      <c r="BF18" s="47"/>
      <c r="BG18" s="51"/>
      <c r="CJ18" s="5" t="s">
        <v>7</v>
      </c>
      <c r="CK18" s="6" t="s">
        <v>40</v>
      </c>
      <c r="CL18" s="7">
        <v>8.48</v>
      </c>
      <c r="CM18" s="4">
        <f t="shared" si="0"/>
        <v>121654.08</v>
      </c>
    </row>
    <row r="19" spans="3:91" x14ac:dyDescent="0.25">
      <c r="C19" s="46"/>
      <c r="D19" s="47"/>
      <c r="E19" s="70"/>
      <c r="F19" s="70"/>
      <c r="G19" s="70"/>
      <c r="H19" s="70"/>
      <c r="I19" s="70"/>
      <c r="J19" s="70"/>
      <c r="K19" s="76"/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76"/>
      <c r="X19" s="76"/>
      <c r="Y19" s="76"/>
      <c r="Z19" s="76"/>
      <c r="AA19" s="76"/>
      <c r="AB19" s="57"/>
      <c r="AC19" s="57"/>
      <c r="AD19" s="57"/>
      <c r="AE19" s="57"/>
      <c r="AF19" s="57"/>
      <c r="AG19" s="57"/>
      <c r="AH19" s="57"/>
      <c r="AI19" s="57"/>
      <c r="AJ19" s="57"/>
      <c r="AK19" s="76"/>
      <c r="AL19" s="76"/>
      <c r="AM19" s="70"/>
      <c r="AN19" s="70"/>
      <c r="AO19" s="70"/>
      <c r="AP19" s="70"/>
      <c r="AQ19" s="70"/>
      <c r="AR19" s="70"/>
      <c r="AS19" s="47"/>
      <c r="AT19" s="47"/>
      <c r="AU19" s="47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47"/>
      <c r="BG19" s="51"/>
      <c r="CJ19" s="5" t="s">
        <v>41</v>
      </c>
      <c r="CK19" s="6" t="s">
        <v>42</v>
      </c>
      <c r="CL19" s="7">
        <v>7.27</v>
      </c>
      <c r="CM19" s="4">
        <f t="shared" si="0"/>
        <v>104295.42</v>
      </c>
    </row>
    <row r="20" spans="3:91" ht="17.25" thickBot="1" x14ac:dyDescent="0.3">
      <c r="C20" s="60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62"/>
      <c r="CJ20" s="5" t="s">
        <v>43</v>
      </c>
      <c r="CK20" s="6" t="s">
        <v>44</v>
      </c>
      <c r="CL20" s="7">
        <v>7.63</v>
      </c>
      <c r="CM20" s="4">
        <f t="shared" si="0"/>
        <v>109459.98</v>
      </c>
    </row>
    <row r="21" spans="3:91" x14ac:dyDescent="0.25">
      <c r="CJ21" s="5" t="s">
        <v>45</v>
      </c>
      <c r="CK21" s="6" t="s">
        <v>46</v>
      </c>
      <c r="CL21" s="7">
        <v>9.5583270598076133</v>
      </c>
      <c r="CM21" s="4">
        <f t="shared" si="0"/>
        <v>137123.76</v>
      </c>
    </row>
    <row r="22" spans="3:91" ht="17.25" thickBot="1" x14ac:dyDescent="0.3">
      <c r="CJ22" s="5" t="s">
        <v>47</v>
      </c>
      <c r="CK22" s="6" t="s">
        <v>48</v>
      </c>
      <c r="CL22" s="7">
        <v>6.66</v>
      </c>
      <c r="CM22" s="4">
        <f t="shared" si="0"/>
        <v>95544.36</v>
      </c>
    </row>
    <row r="23" spans="3:91" x14ac:dyDescent="0.25">
      <c r="C23" s="43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44"/>
      <c r="AN23" s="44"/>
      <c r="AO23" s="44"/>
      <c r="AP23" s="44"/>
      <c r="AQ23" s="44"/>
      <c r="AR23" s="44"/>
      <c r="AS23" s="44"/>
      <c r="AT23" s="44"/>
      <c r="AU23" s="44"/>
      <c r="AV23" s="44"/>
      <c r="AW23" s="44"/>
      <c r="AX23" s="44"/>
      <c r="AY23" s="44"/>
      <c r="AZ23" s="44"/>
      <c r="BA23" s="44"/>
      <c r="BB23" s="44"/>
      <c r="BC23" s="44"/>
      <c r="BD23" s="44"/>
      <c r="BE23" s="44"/>
      <c r="BF23" s="44"/>
      <c r="BG23" s="45"/>
      <c r="CJ23" s="5" t="s">
        <v>49</v>
      </c>
      <c r="CK23" s="9" t="s">
        <v>50</v>
      </c>
      <c r="CL23" s="7">
        <v>12.14</v>
      </c>
      <c r="CM23" s="4">
        <f t="shared" si="0"/>
        <v>174160.44</v>
      </c>
    </row>
    <row r="24" spans="3:91" x14ac:dyDescent="0.25">
      <c r="C24" s="46"/>
      <c r="D24" s="47"/>
      <c r="E24" s="196" t="s">
        <v>0</v>
      </c>
      <c r="F24" s="196"/>
      <c r="G24" s="196"/>
      <c r="H24" s="196"/>
      <c r="I24" s="196"/>
      <c r="J24" s="48" t="s">
        <v>11</v>
      </c>
      <c r="K24" s="196" t="s">
        <v>326</v>
      </c>
      <c r="L24" s="196"/>
      <c r="M24" s="196"/>
      <c r="N24" s="196"/>
      <c r="O24" s="196"/>
      <c r="P24" s="196"/>
      <c r="Q24" s="196"/>
      <c r="R24" s="196"/>
      <c r="S24" s="196"/>
      <c r="T24" s="196"/>
      <c r="U24" s="196"/>
      <c r="V24" s="48"/>
      <c r="W24" s="48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8"/>
      <c r="AI24" s="50"/>
      <c r="AJ24" s="50"/>
      <c r="AK24" s="50"/>
      <c r="AL24" s="50"/>
      <c r="AM24" s="196" t="s">
        <v>3</v>
      </c>
      <c r="AN24" s="196"/>
      <c r="AO24" s="196"/>
      <c r="AP24" s="196"/>
      <c r="AQ24" s="196"/>
      <c r="AR24" s="196"/>
      <c r="AS24" s="196"/>
      <c r="AT24" s="196"/>
      <c r="AU24" s="48" t="s">
        <v>11</v>
      </c>
      <c r="AV24" s="197">
        <v>565.16999999999996</v>
      </c>
      <c r="AW24" s="197"/>
      <c r="AX24" s="197"/>
      <c r="AY24" s="197"/>
      <c r="AZ24" s="48" t="s">
        <v>319</v>
      </c>
      <c r="BA24" s="48"/>
      <c r="BB24" s="48"/>
      <c r="BC24" s="48"/>
      <c r="BD24" s="48"/>
      <c r="BE24" s="48"/>
      <c r="BF24" s="47"/>
      <c r="BG24" s="51"/>
      <c r="CJ24" s="5" t="s">
        <v>51</v>
      </c>
      <c r="CK24" s="6" t="s">
        <v>52</v>
      </c>
      <c r="CL24" s="8">
        <v>16.57</v>
      </c>
      <c r="CM24" s="4">
        <f t="shared" si="0"/>
        <v>237713.22</v>
      </c>
    </row>
    <row r="25" spans="3:91" x14ac:dyDescent="0.25">
      <c r="C25" s="46"/>
      <c r="D25" s="47"/>
      <c r="E25" s="196" t="s">
        <v>322</v>
      </c>
      <c r="F25" s="196"/>
      <c r="G25" s="196"/>
      <c r="H25" s="196"/>
      <c r="I25" s="196"/>
      <c r="J25" s="48" t="s">
        <v>11</v>
      </c>
      <c r="K25" s="196" t="s">
        <v>463</v>
      </c>
      <c r="L25" s="196"/>
      <c r="M25" s="196"/>
      <c r="N25" s="196"/>
      <c r="O25" s="196"/>
      <c r="P25" s="196"/>
      <c r="Q25" s="196"/>
      <c r="R25" s="196"/>
      <c r="S25" s="196"/>
      <c r="T25" s="196"/>
      <c r="U25" s="196"/>
      <c r="V25" s="196"/>
      <c r="W25" s="48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8"/>
      <c r="AI25" s="50"/>
      <c r="AJ25" s="50"/>
      <c r="AK25" s="50"/>
      <c r="AL25" s="50"/>
      <c r="AM25" s="196" t="s">
        <v>4</v>
      </c>
      <c r="AN25" s="196"/>
      <c r="AO25" s="196"/>
      <c r="AP25" s="196"/>
      <c r="AQ25" s="196"/>
      <c r="AR25" s="196"/>
      <c r="AS25" s="196"/>
      <c r="AT25" s="196"/>
      <c r="AU25" s="48" t="s">
        <v>11</v>
      </c>
      <c r="AV25" s="196">
        <v>2100</v>
      </c>
      <c r="AW25" s="196"/>
      <c r="AX25" s="196"/>
      <c r="AY25" s="196"/>
      <c r="AZ25" s="48" t="s">
        <v>320</v>
      </c>
      <c r="BA25" s="48"/>
      <c r="BB25" s="48"/>
      <c r="BC25" s="48"/>
      <c r="BD25" s="48"/>
      <c r="BE25" s="48"/>
      <c r="BF25" s="47"/>
      <c r="BG25" s="51"/>
      <c r="CJ25" s="5"/>
      <c r="CK25" s="6"/>
      <c r="CL25" s="8"/>
      <c r="CM25" s="4"/>
    </row>
    <row r="26" spans="3:91" x14ac:dyDescent="0.25">
      <c r="C26" s="46"/>
      <c r="D26" s="47"/>
      <c r="E26" s="196" t="s">
        <v>1</v>
      </c>
      <c r="F26" s="196"/>
      <c r="G26" s="196"/>
      <c r="H26" s="196"/>
      <c r="I26" s="196"/>
      <c r="J26" s="48" t="s">
        <v>11</v>
      </c>
      <c r="K26" s="196" t="s">
        <v>373</v>
      </c>
      <c r="L26" s="196"/>
      <c r="M26" s="196"/>
      <c r="N26" s="196"/>
      <c r="O26" s="196"/>
      <c r="P26" s="196"/>
      <c r="Q26" s="196"/>
      <c r="R26" s="196"/>
      <c r="S26" s="196"/>
      <c r="T26" s="196"/>
      <c r="U26" s="196"/>
      <c r="V26" s="48"/>
      <c r="W26" s="48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8"/>
      <c r="AI26" s="50"/>
      <c r="AJ26" s="50"/>
      <c r="AK26" s="50"/>
      <c r="AL26" s="50"/>
      <c r="AM26" s="196"/>
      <c r="AN26" s="196"/>
      <c r="AO26" s="196"/>
      <c r="AP26" s="196"/>
      <c r="AQ26" s="196"/>
      <c r="AR26" s="196"/>
      <c r="AS26" s="196"/>
      <c r="AT26" s="196"/>
      <c r="AU26" s="48"/>
      <c r="AV26" s="198"/>
      <c r="AW26" s="198"/>
      <c r="AX26" s="198"/>
      <c r="AY26" s="198"/>
      <c r="AZ26" s="48"/>
      <c r="BA26" s="48"/>
      <c r="BB26" s="48"/>
      <c r="BC26" s="48"/>
      <c r="BD26" s="48"/>
      <c r="BE26" s="48"/>
      <c r="BF26" s="47"/>
      <c r="BG26" s="51"/>
      <c r="CJ26" s="5" t="s">
        <v>53</v>
      </c>
      <c r="CK26" s="9" t="s">
        <v>54</v>
      </c>
      <c r="CL26" s="7">
        <v>24.42</v>
      </c>
      <c r="CM26" s="4">
        <f t="shared" si="0"/>
        <v>350329.32</v>
      </c>
    </row>
    <row r="27" spans="3:91" x14ac:dyDescent="0.25">
      <c r="C27" s="46"/>
      <c r="D27" s="47"/>
      <c r="E27" s="196" t="s">
        <v>2</v>
      </c>
      <c r="F27" s="196"/>
      <c r="G27" s="196"/>
      <c r="H27" s="196"/>
      <c r="I27" s="196"/>
      <c r="J27" s="48" t="s">
        <v>11</v>
      </c>
      <c r="K27" s="196" t="s">
        <v>337</v>
      </c>
      <c r="L27" s="196"/>
      <c r="M27" s="196"/>
      <c r="N27" s="196"/>
      <c r="O27" s="196"/>
      <c r="P27" s="196"/>
      <c r="Q27" s="196"/>
      <c r="R27" s="196"/>
      <c r="S27" s="196"/>
      <c r="T27" s="196"/>
      <c r="U27" s="196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196"/>
      <c r="AN27" s="196"/>
      <c r="AO27" s="196"/>
      <c r="AP27" s="196"/>
      <c r="AQ27" s="196"/>
      <c r="AR27" s="196"/>
      <c r="AS27" s="196"/>
      <c r="AT27" s="196"/>
      <c r="AU27" s="48"/>
      <c r="AV27" s="48"/>
      <c r="AW27" s="48"/>
      <c r="AX27" s="48"/>
      <c r="AY27" s="48"/>
      <c r="AZ27" s="48"/>
      <c r="BA27" s="48"/>
      <c r="BB27" s="48"/>
      <c r="BC27" s="48"/>
      <c r="BD27" s="48"/>
      <c r="BE27" s="48"/>
      <c r="BF27" s="47"/>
      <c r="BG27" s="51"/>
      <c r="CJ27" s="5" t="s">
        <v>55</v>
      </c>
      <c r="CK27" s="6" t="s">
        <v>56</v>
      </c>
      <c r="CL27" s="8">
        <v>19.260000000000002</v>
      </c>
      <c r="CM27" s="4">
        <f t="shared" si="0"/>
        <v>276303.96000000002</v>
      </c>
    </row>
    <row r="28" spans="3:91" x14ac:dyDescent="0.25">
      <c r="C28" s="46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  <c r="AU28" s="47"/>
      <c r="AV28" s="47"/>
      <c r="AW28" s="47"/>
      <c r="AX28" s="47"/>
      <c r="AY28" s="47"/>
      <c r="AZ28" s="47"/>
      <c r="BA28" s="47"/>
      <c r="BB28" s="47"/>
      <c r="BC28" s="47"/>
      <c r="BD28" s="47"/>
      <c r="BE28" s="47"/>
      <c r="BF28" s="47"/>
      <c r="BG28" s="51"/>
      <c r="CJ28" s="5" t="s">
        <v>57</v>
      </c>
      <c r="CK28" s="6" t="s">
        <v>58</v>
      </c>
      <c r="CL28" s="8">
        <v>16.22</v>
      </c>
      <c r="CM28" s="4">
        <f t="shared" si="0"/>
        <v>232692.12</v>
      </c>
    </row>
    <row r="29" spans="3:91" x14ac:dyDescent="0.25">
      <c r="C29" s="46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  <c r="AU29" s="47"/>
      <c r="AV29" s="47"/>
      <c r="AW29" s="47"/>
      <c r="AX29" s="47"/>
      <c r="AY29" s="47"/>
      <c r="AZ29" s="47"/>
      <c r="BA29" s="47"/>
      <c r="BB29" s="47"/>
      <c r="BC29" s="47"/>
      <c r="BD29" s="47"/>
      <c r="BE29" s="47"/>
      <c r="BF29" s="47"/>
      <c r="BG29" s="51"/>
      <c r="CJ29" s="5" t="s">
        <v>59</v>
      </c>
      <c r="CK29" s="6" t="s">
        <v>60</v>
      </c>
      <c r="CL29" s="8">
        <v>21.41</v>
      </c>
      <c r="CM29" s="4">
        <f t="shared" si="0"/>
        <v>307147.86</v>
      </c>
    </row>
    <row r="30" spans="3:91" x14ac:dyDescent="0.25">
      <c r="C30" s="46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  <c r="AU30" s="47"/>
      <c r="AV30" s="47"/>
      <c r="AW30" s="47"/>
      <c r="AX30" s="47"/>
      <c r="AY30" s="47"/>
      <c r="AZ30" s="47"/>
      <c r="BA30" s="47"/>
      <c r="BB30" s="47"/>
      <c r="BC30" s="47"/>
      <c r="BD30" s="47"/>
      <c r="BE30" s="47"/>
      <c r="BF30" s="47"/>
      <c r="BG30" s="51"/>
      <c r="CJ30" s="5" t="s">
        <v>61</v>
      </c>
      <c r="CK30" s="6" t="s">
        <v>62</v>
      </c>
      <c r="CL30" s="7">
        <v>17.59</v>
      </c>
      <c r="CM30" s="4">
        <f t="shared" si="0"/>
        <v>252346.13999999998</v>
      </c>
    </row>
    <row r="31" spans="3:91" x14ac:dyDescent="0.25">
      <c r="C31" s="46"/>
      <c r="D31" s="47"/>
      <c r="E31" s="208" t="s">
        <v>5</v>
      </c>
      <c r="F31" s="209"/>
      <c r="G31" s="209"/>
      <c r="H31" s="209"/>
      <c r="I31" s="209"/>
      <c r="J31" s="209"/>
      <c r="K31" s="210" t="str">
        <f>VLOOKUP(E31,$CJ$1:$CM$1003,2,FALSE)</f>
        <v>NOVACRON YELLOW S-3R</v>
      </c>
      <c r="L31" s="210"/>
      <c r="M31" s="210"/>
      <c r="N31" s="210"/>
      <c r="O31" s="210"/>
      <c r="P31" s="210"/>
      <c r="Q31" s="210"/>
      <c r="R31" s="210"/>
      <c r="S31" s="210"/>
      <c r="T31" s="210"/>
      <c r="U31" s="210"/>
      <c r="V31" s="210"/>
      <c r="W31" s="210"/>
      <c r="X31" s="210"/>
      <c r="Y31" s="210"/>
      <c r="Z31" s="210"/>
      <c r="AA31" s="73"/>
      <c r="AB31" s="211">
        <v>0.89</v>
      </c>
      <c r="AC31" s="211"/>
      <c r="AD31" s="211"/>
      <c r="AE31" s="211"/>
      <c r="AF31" s="211"/>
      <c r="AG31" s="211"/>
      <c r="AH31" s="211"/>
      <c r="AI31" s="211"/>
      <c r="AJ31" s="211"/>
      <c r="AK31" s="210" t="s">
        <v>315</v>
      </c>
      <c r="AL31" s="210"/>
      <c r="AM31" s="212">
        <v>503</v>
      </c>
      <c r="AN31" s="212"/>
      <c r="AO31" s="212"/>
      <c r="AP31" s="212"/>
      <c r="AQ31" s="212"/>
      <c r="AR31" s="212"/>
      <c r="AS31" s="52" t="s">
        <v>316</v>
      </c>
      <c r="AT31" s="52"/>
      <c r="AU31" s="213">
        <f>(AM31*VLOOKUP(E31,$CJ$1:$CM$1003,4,FALSE))/1000</f>
        <v>48852.577259999998</v>
      </c>
      <c r="AV31" s="213"/>
      <c r="AW31" s="213"/>
      <c r="AX31" s="213"/>
      <c r="AY31" s="213"/>
      <c r="AZ31" s="213"/>
      <c r="BA31" s="213"/>
      <c r="BB31" s="213"/>
      <c r="BC31" s="213"/>
      <c r="BD31" s="213"/>
      <c r="BE31" s="214"/>
      <c r="BF31" s="47"/>
      <c r="BG31" s="51"/>
      <c r="CJ31" s="5" t="s">
        <v>63</v>
      </c>
      <c r="CK31" s="6" t="s">
        <v>64</v>
      </c>
      <c r="CL31" s="7">
        <v>8.936572563780846</v>
      </c>
      <c r="CM31" s="4">
        <f t="shared" si="0"/>
        <v>128204.07000000002</v>
      </c>
    </row>
    <row r="32" spans="3:91" x14ac:dyDescent="0.25">
      <c r="C32" s="46"/>
      <c r="D32" s="47"/>
      <c r="E32" s="200" t="s">
        <v>6</v>
      </c>
      <c r="F32" s="201"/>
      <c r="G32" s="201"/>
      <c r="H32" s="201"/>
      <c r="I32" s="201"/>
      <c r="J32" s="201"/>
      <c r="K32" s="202" t="str">
        <f>VLOOKUP(E32,$CJ$1:$CM$1003,2,FALSE)</f>
        <v>NOVACRON RUBY S–3B</v>
      </c>
      <c r="L32" s="202"/>
      <c r="M32" s="202"/>
      <c r="N32" s="202"/>
      <c r="O32" s="202"/>
      <c r="P32" s="202"/>
      <c r="Q32" s="202"/>
      <c r="R32" s="202"/>
      <c r="S32" s="202"/>
      <c r="T32" s="202"/>
      <c r="U32" s="202"/>
      <c r="V32" s="202"/>
      <c r="W32" s="202"/>
      <c r="X32" s="202"/>
      <c r="Y32" s="202"/>
      <c r="Z32" s="202"/>
      <c r="AA32" s="76"/>
      <c r="AB32" s="203">
        <v>0.77</v>
      </c>
      <c r="AC32" s="203"/>
      <c r="AD32" s="203"/>
      <c r="AE32" s="203"/>
      <c r="AF32" s="203"/>
      <c r="AG32" s="203"/>
      <c r="AH32" s="203"/>
      <c r="AI32" s="203"/>
      <c r="AJ32" s="203"/>
      <c r="AK32" s="202" t="s">
        <v>315</v>
      </c>
      <c r="AL32" s="202"/>
      <c r="AM32" s="204">
        <v>435.18</v>
      </c>
      <c r="AN32" s="204"/>
      <c r="AO32" s="204"/>
      <c r="AP32" s="204"/>
      <c r="AQ32" s="204"/>
      <c r="AR32" s="204"/>
      <c r="AS32" s="47" t="s">
        <v>316</v>
      </c>
      <c r="AT32" s="47"/>
      <c r="AU32" s="205">
        <f t="shared" ref="AU32:AU35" si="3">(AM32*VLOOKUP(E32,$CJ$1:$CM$1003,4,FALSE))/1000</f>
        <v>52504.406074799997</v>
      </c>
      <c r="AV32" s="205"/>
      <c r="AW32" s="205"/>
      <c r="AX32" s="205"/>
      <c r="AY32" s="205"/>
      <c r="AZ32" s="205"/>
      <c r="BA32" s="205"/>
      <c r="BB32" s="205"/>
      <c r="BC32" s="205"/>
      <c r="BD32" s="205"/>
      <c r="BE32" s="206"/>
      <c r="BF32" s="47"/>
      <c r="BG32" s="51"/>
      <c r="CJ32" s="5" t="s">
        <v>65</v>
      </c>
      <c r="CK32" s="6" t="s">
        <v>66</v>
      </c>
      <c r="CL32" s="7">
        <v>8.3867837724801344</v>
      </c>
      <c r="CM32" s="4">
        <f t="shared" si="0"/>
        <v>120316.8</v>
      </c>
    </row>
    <row r="33" spans="3:91" x14ac:dyDescent="0.25">
      <c r="C33" s="46"/>
      <c r="D33" s="47"/>
      <c r="E33" s="200" t="s">
        <v>7</v>
      </c>
      <c r="F33" s="201"/>
      <c r="G33" s="201"/>
      <c r="H33" s="201"/>
      <c r="I33" s="201"/>
      <c r="J33" s="201"/>
      <c r="K33" s="225" t="str">
        <f t="shared" ref="K33:K36" si="4">VLOOKUP(E33,$CJ$1:$CM$1003,2,FALSE)</f>
        <v>NOVACRON DARK BLUE S-GL</v>
      </c>
      <c r="L33" s="225"/>
      <c r="M33" s="225"/>
      <c r="N33" s="225"/>
      <c r="O33" s="225"/>
      <c r="P33" s="225"/>
      <c r="Q33" s="225"/>
      <c r="R33" s="225"/>
      <c r="S33" s="225"/>
      <c r="T33" s="225"/>
      <c r="U33" s="225"/>
      <c r="V33" s="225"/>
      <c r="W33" s="225"/>
      <c r="X33" s="225"/>
      <c r="Y33" s="225"/>
      <c r="Z33" s="225"/>
      <c r="AA33" s="76"/>
      <c r="AB33" s="203">
        <v>0.22</v>
      </c>
      <c r="AC33" s="203"/>
      <c r="AD33" s="203"/>
      <c r="AE33" s="203"/>
      <c r="AF33" s="203"/>
      <c r="AG33" s="203"/>
      <c r="AH33" s="203"/>
      <c r="AI33" s="203"/>
      <c r="AJ33" s="203"/>
      <c r="AK33" s="202" t="s">
        <v>315</v>
      </c>
      <c r="AL33" s="202"/>
      <c r="AM33" s="204">
        <v>124.34</v>
      </c>
      <c r="AN33" s="204"/>
      <c r="AO33" s="204"/>
      <c r="AP33" s="204"/>
      <c r="AQ33" s="204"/>
      <c r="AR33" s="204"/>
      <c r="AS33" s="47" t="s">
        <v>316</v>
      </c>
      <c r="AT33" s="47"/>
      <c r="AU33" s="205">
        <f t="shared" si="3"/>
        <v>15126.468307200001</v>
      </c>
      <c r="AV33" s="205"/>
      <c r="AW33" s="205"/>
      <c r="AX33" s="205"/>
      <c r="AY33" s="205"/>
      <c r="AZ33" s="205"/>
      <c r="BA33" s="205"/>
      <c r="BB33" s="205"/>
      <c r="BC33" s="205"/>
      <c r="BD33" s="205"/>
      <c r="BE33" s="206"/>
      <c r="BF33" s="47"/>
      <c r="BG33" s="51"/>
      <c r="CJ33" s="5" t="s">
        <v>67</v>
      </c>
      <c r="CK33" s="6" t="s">
        <v>68</v>
      </c>
      <c r="CL33" s="8">
        <v>7.34</v>
      </c>
      <c r="CM33" s="4">
        <f t="shared" si="0"/>
        <v>105299.64</v>
      </c>
    </row>
    <row r="34" spans="3:91" x14ac:dyDescent="0.25">
      <c r="C34" s="46"/>
      <c r="D34" s="47"/>
      <c r="E34" s="216" t="s">
        <v>8</v>
      </c>
      <c r="F34" s="217"/>
      <c r="G34" s="217"/>
      <c r="H34" s="217"/>
      <c r="I34" s="217"/>
      <c r="J34" s="217"/>
      <c r="K34" s="218" t="str">
        <f t="shared" si="4"/>
        <v>FIMBIL EAS 40 NEW</v>
      </c>
      <c r="L34" s="218"/>
      <c r="M34" s="218"/>
      <c r="N34" s="218"/>
      <c r="O34" s="218"/>
      <c r="P34" s="218"/>
      <c r="Q34" s="218"/>
      <c r="R34" s="218"/>
      <c r="S34" s="218"/>
      <c r="T34" s="218"/>
      <c r="U34" s="218"/>
      <c r="V34" s="218"/>
      <c r="W34" s="218"/>
      <c r="X34" s="218"/>
      <c r="Y34" s="218"/>
      <c r="Z34" s="218"/>
      <c r="AA34" s="74"/>
      <c r="AB34" s="219">
        <v>4</v>
      </c>
      <c r="AC34" s="219"/>
      <c r="AD34" s="219"/>
      <c r="AE34" s="219"/>
      <c r="AF34" s="219"/>
      <c r="AG34" s="219"/>
      <c r="AH34" s="219"/>
      <c r="AI34" s="219"/>
      <c r="AJ34" s="219"/>
      <c r="AK34" s="218" t="s">
        <v>315</v>
      </c>
      <c r="AL34" s="218"/>
      <c r="AM34" s="248">
        <v>2260.69</v>
      </c>
      <c r="AN34" s="248"/>
      <c r="AO34" s="248"/>
      <c r="AP34" s="248"/>
      <c r="AQ34" s="248"/>
      <c r="AR34" s="248"/>
      <c r="AS34" s="55" t="s">
        <v>316</v>
      </c>
      <c r="AT34" s="55"/>
      <c r="AU34" s="221">
        <f t="shared" si="3"/>
        <v>46633.829816600002</v>
      </c>
      <c r="AV34" s="221"/>
      <c r="AW34" s="221"/>
      <c r="AX34" s="221"/>
      <c r="AY34" s="221"/>
      <c r="AZ34" s="221"/>
      <c r="BA34" s="221"/>
      <c r="BB34" s="221"/>
      <c r="BC34" s="221"/>
      <c r="BD34" s="221"/>
      <c r="BE34" s="222"/>
      <c r="BF34" s="47"/>
      <c r="BG34" s="51"/>
      <c r="CJ34" s="5" t="s">
        <v>69</v>
      </c>
      <c r="CK34" s="6" t="s">
        <v>70</v>
      </c>
      <c r="CL34" s="8">
        <v>13.47</v>
      </c>
      <c r="CM34" s="4">
        <f t="shared" si="0"/>
        <v>193240.62</v>
      </c>
    </row>
    <row r="35" spans="3:91" x14ac:dyDescent="0.25">
      <c r="C35" s="46"/>
      <c r="D35" s="47"/>
      <c r="E35" s="200" t="s">
        <v>183</v>
      </c>
      <c r="F35" s="201"/>
      <c r="G35" s="201"/>
      <c r="H35" s="201"/>
      <c r="I35" s="201"/>
      <c r="J35" s="201"/>
      <c r="K35" s="210" t="str">
        <f t="shared" si="4"/>
        <v>CAUSTIC SODA LIQ</v>
      </c>
      <c r="L35" s="210"/>
      <c r="M35" s="210"/>
      <c r="N35" s="210"/>
      <c r="O35" s="210"/>
      <c r="P35" s="210"/>
      <c r="Q35" s="210"/>
      <c r="R35" s="210"/>
      <c r="S35" s="210"/>
      <c r="T35" s="210"/>
      <c r="U35" s="210"/>
      <c r="V35" s="210"/>
      <c r="W35" s="210"/>
      <c r="X35" s="210"/>
      <c r="Y35" s="210"/>
      <c r="Z35" s="210"/>
      <c r="AA35" s="76"/>
      <c r="AB35" s="203">
        <v>6</v>
      </c>
      <c r="AC35" s="203"/>
      <c r="AD35" s="203"/>
      <c r="AE35" s="203"/>
      <c r="AF35" s="203"/>
      <c r="AG35" s="203"/>
      <c r="AH35" s="203"/>
      <c r="AI35" s="203"/>
      <c r="AJ35" s="203"/>
      <c r="AK35" s="202" t="s">
        <v>315</v>
      </c>
      <c r="AL35" s="202"/>
      <c r="AM35" s="204">
        <v>3391.03</v>
      </c>
      <c r="AN35" s="204"/>
      <c r="AO35" s="204"/>
      <c r="AP35" s="204"/>
      <c r="AQ35" s="204"/>
      <c r="AR35" s="204"/>
      <c r="AS35" s="47" t="s">
        <v>316</v>
      </c>
      <c r="AT35" s="47"/>
      <c r="AU35" s="205">
        <f t="shared" si="3"/>
        <v>28983.133409999999</v>
      </c>
      <c r="AV35" s="205"/>
      <c r="AW35" s="205"/>
      <c r="AX35" s="205"/>
      <c r="AY35" s="205"/>
      <c r="AZ35" s="205"/>
      <c r="BA35" s="205"/>
      <c r="BB35" s="205"/>
      <c r="BC35" s="205"/>
      <c r="BD35" s="205"/>
      <c r="BE35" s="206"/>
      <c r="BF35" s="47"/>
      <c r="BG35" s="51"/>
      <c r="CJ35" s="10" t="s">
        <v>71</v>
      </c>
      <c r="CK35" s="6" t="s">
        <v>72</v>
      </c>
      <c r="CL35" s="7">
        <v>6.66</v>
      </c>
      <c r="CM35" s="4">
        <f t="shared" si="0"/>
        <v>95544.36</v>
      </c>
    </row>
    <row r="36" spans="3:91" x14ac:dyDescent="0.25">
      <c r="C36" s="46"/>
      <c r="D36" s="47"/>
      <c r="E36" s="223" t="s">
        <v>10</v>
      </c>
      <c r="F36" s="224"/>
      <c r="G36" s="224"/>
      <c r="H36" s="224"/>
      <c r="I36" s="224"/>
      <c r="J36" s="224"/>
      <c r="K36" s="225" t="str">
        <f t="shared" si="4"/>
        <v>SODA ASH</v>
      </c>
      <c r="L36" s="225"/>
      <c r="M36" s="225"/>
      <c r="N36" s="225"/>
      <c r="O36" s="225"/>
      <c r="P36" s="225"/>
      <c r="Q36" s="225"/>
      <c r="R36" s="225"/>
      <c r="S36" s="225"/>
      <c r="T36" s="225"/>
      <c r="U36" s="225"/>
      <c r="V36" s="225"/>
      <c r="W36" s="225"/>
      <c r="X36" s="225"/>
      <c r="Y36" s="225"/>
      <c r="Z36" s="225"/>
      <c r="AA36" s="75"/>
      <c r="AB36" s="226">
        <v>20</v>
      </c>
      <c r="AC36" s="226"/>
      <c r="AD36" s="226"/>
      <c r="AE36" s="226"/>
      <c r="AF36" s="226"/>
      <c r="AG36" s="226"/>
      <c r="AH36" s="226"/>
      <c r="AI36" s="226"/>
      <c r="AJ36" s="226"/>
      <c r="AK36" s="225" t="s">
        <v>315</v>
      </c>
      <c r="AL36" s="225"/>
      <c r="AM36" s="227">
        <v>11303.44</v>
      </c>
      <c r="AN36" s="227"/>
      <c r="AO36" s="227"/>
      <c r="AP36" s="227"/>
      <c r="AQ36" s="227"/>
      <c r="AR36" s="227"/>
      <c r="AS36" s="54" t="s">
        <v>316</v>
      </c>
      <c r="AT36" s="54"/>
      <c r="AU36" s="228">
        <f>(AM36*VLOOKUP(E36,$CJ$1:$CM$1003,4,FALSE))/1000</f>
        <v>100374.5472</v>
      </c>
      <c r="AV36" s="228"/>
      <c r="AW36" s="228"/>
      <c r="AX36" s="228"/>
      <c r="AY36" s="228"/>
      <c r="AZ36" s="228"/>
      <c r="BA36" s="228"/>
      <c r="BB36" s="228"/>
      <c r="BC36" s="228"/>
      <c r="BD36" s="228"/>
      <c r="BE36" s="229"/>
      <c r="BF36" s="47"/>
      <c r="BG36" s="51"/>
      <c r="CJ36" s="10" t="s">
        <v>73</v>
      </c>
      <c r="CK36" s="6" t="s">
        <v>74</v>
      </c>
      <c r="CL36" s="7">
        <v>10.055604349644501</v>
      </c>
      <c r="CM36" s="4">
        <f t="shared" si="0"/>
        <v>144257.70000000001</v>
      </c>
    </row>
    <row r="37" spans="3:91" x14ac:dyDescent="0.25">
      <c r="C37" s="46"/>
      <c r="D37" s="47"/>
      <c r="E37" s="70"/>
      <c r="F37" s="70"/>
      <c r="G37" s="70"/>
      <c r="H37" s="70"/>
      <c r="I37" s="70"/>
      <c r="J37" s="70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  <c r="AA37" s="76"/>
      <c r="AB37" s="57"/>
      <c r="AC37" s="57"/>
      <c r="AD37" s="57"/>
      <c r="AE37" s="57"/>
      <c r="AF37" s="57"/>
      <c r="AG37" s="57"/>
      <c r="AH37" s="57"/>
      <c r="AI37" s="57"/>
      <c r="AJ37" s="57"/>
      <c r="AK37" s="76"/>
      <c r="AL37" s="76"/>
      <c r="AM37" s="70"/>
      <c r="AN37" s="70"/>
      <c r="AO37" s="70"/>
      <c r="AP37" s="70"/>
      <c r="AQ37" s="70"/>
      <c r="AR37" s="70"/>
      <c r="AS37" s="47"/>
      <c r="AT37" s="47"/>
      <c r="AU37" s="58"/>
      <c r="AV37" s="58"/>
      <c r="AW37" s="58"/>
      <c r="AX37" s="58"/>
      <c r="AY37" s="58"/>
      <c r="AZ37" s="58"/>
      <c r="BA37" s="58"/>
      <c r="BB37" s="58"/>
      <c r="BC37" s="58"/>
      <c r="BD37" s="58"/>
      <c r="BE37" s="58"/>
      <c r="BF37" s="47"/>
      <c r="BG37" s="51"/>
      <c r="CJ37" s="10" t="s">
        <v>75</v>
      </c>
      <c r="CK37" s="11" t="s">
        <v>76</v>
      </c>
      <c r="CL37" s="7">
        <v>8.91</v>
      </c>
      <c r="CM37" s="4">
        <f t="shared" si="0"/>
        <v>127822.86</v>
      </c>
    </row>
    <row r="38" spans="3:91" x14ac:dyDescent="0.25">
      <c r="C38" s="46"/>
      <c r="D38" s="47"/>
      <c r="E38" s="70"/>
      <c r="F38" s="70"/>
      <c r="G38" s="70"/>
      <c r="H38" s="70"/>
      <c r="I38" s="70"/>
      <c r="J38" s="70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  <c r="AA38" s="76"/>
      <c r="AB38" s="57"/>
      <c r="AC38" s="57"/>
      <c r="AD38" s="57"/>
      <c r="AE38" s="57"/>
      <c r="AF38" s="57"/>
      <c r="AG38" s="57"/>
      <c r="AH38" s="57"/>
      <c r="AI38" s="57"/>
      <c r="AJ38" s="57"/>
      <c r="AK38" s="76"/>
      <c r="AL38" s="76"/>
      <c r="AM38" s="70"/>
      <c r="AN38" s="70"/>
      <c r="AO38" s="70"/>
      <c r="AP38" s="59"/>
      <c r="AQ38" s="230" t="s">
        <v>318</v>
      </c>
      <c r="AR38" s="230"/>
      <c r="AS38" s="230"/>
      <c r="AT38" s="230"/>
      <c r="AU38" s="58" t="s">
        <v>11</v>
      </c>
      <c r="AV38" s="205">
        <f>SUM(AU31:BE36)</f>
        <v>292474.9620686</v>
      </c>
      <c r="AW38" s="205"/>
      <c r="AX38" s="205"/>
      <c r="AY38" s="205"/>
      <c r="AZ38" s="205"/>
      <c r="BA38" s="205"/>
      <c r="BB38" s="205"/>
      <c r="BC38" s="205"/>
      <c r="BD38" s="205"/>
      <c r="BE38" s="205"/>
      <c r="BF38" s="47"/>
      <c r="BG38" s="51"/>
      <c r="CJ38" s="10" t="s">
        <v>77</v>
      </c>
      <c r="CK38" s="11" t="s">
        <v>78</v>
      </c>
      <c r="CL38" s="8">
        <v>10.63</v>
      </c>
      <c r="CM38" s="4">
        <f t="shared" si="0"/>
        <v>152497.98000000001</v>
      </c>
    </row>
    <row r="39" spans="3:91" x14ac:dyDescent="0.25">
      <c r="C39" s="46"/>
      <c r="D39" s="47"/>
      <c r="E39" s="70"/>
      <c r="F39" s="70"/>
      <c r="G39" s="70"/>
      <c r="H39" s="70"/>
      <c r="I39" s="70"/>
      <c r="J39" s="70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57"/>
      <c r="AC39" s="57"/>
      <c r="AD39" s="57"/>
      <c r="AE39" s="57"/>
      <c r="AF39" s="57"/>
      <c r="AG39" s="57"/>
      <c r="AH39" s="57"/>
      <c r="AI39" s="57"/>
      <c r="AJ39" s="57"/>
      <c r="AK39" s="76"/>
      <c r="AL39" s="76"/>
      <c r="AM39" s="70"/>
      <c r="AN39" s="70"/>
      <c r="AO39" s="70"/>
      <c r="AP39" s="59"/>
      <c r="AQ39" s="202" t="s">
        <v>317</v>
      </c>
      <c r="AR39" s="202"/>
      <c r="AS39" s="202"/>
      <c r="AT39" s="202"/>
      <c r="AU39" s="58" t="s">
        <v>11</v>
      </c>
      <c r="AV39" s="205">
        <f>AV38/AV25</f>
        <v>139.27379146123809</v>
      </c>
      <c r="AW39" s="205"/>
      <c r="AX39" s="205"/>
      <c r="AY39" s="205"/>
      <c r="AZ39" s="205"/>
      <c r="BA39" s="205"/>
      <c r="BB39" s="205"/>
      <c r="BC39" s="205"/>
      <c r="BD39" s="205"/>
      <c r="BE39" s="205"/>
      <c r="BF39" s="47"/>
      <c r="BG39" s="51"/>
      <c r="CJ39" s="10" t="s">
        <v>79</v>
      </c>
      <c r="CK39" s="11" t="s">
        <v>80</v>
      </c>
      <c r="CL39" s="8">
        <v>19.899999999999999</v>
      </c>
      <c r="CM39" s="4">
        <f t="shared" si="0"/>
        <v>285485.39999999997</v>
      </c>
    </row>
    <row r="40" spans="3:91" x14ac:dyDescent="0.25">
      <c r="C40" s="46"/>
      <c r="D40" s="47"/>
      <c r="E40" s="70"/>
      <c r="F40" s="70"/>
      <c r="G40" s="70"/>
      <c r="H40" s="70"/>
      <c r="I40" s="70"/>
      <c r="J40" s="70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  <c r="AA40" s="76"/>
      <c r="AB40" s="57"/>
      <c r="AC40" s="57"/>
      <c r="AD40" s="57"/>
      <c r="AE40" s="57"/>
      <c r="AF40" s="57"/>
      <c r="AG40" s="57"/>
      <c r="AH40" s="57"/>
      <c r="AI40" s="57"/>
      <c r="AJ40" s="57"/>
      <c r="AK40" s="76"/>
      <c r="AL40" s="76"/>
      <c r="AM40" s="70"/>
      <c r="AN40" s="70"/>
      <c r="AO40" s="70"/>
      <c r="AP40" s="70"/>
      <c r="AQ40" s="70"/>
      <c r="AR40" s="70"/>
      <c r="AS40" s="47"/>
      <c r="AT40" s="47"/>
      <c r="AU40" s="47"/>
      <c r="AV40" s="70"/>
      <c r="AW40" s="70"/>
      <c r="AX40" s="70"/>
      <c r="AY40" s="70"/>
      <c r="AZ40" s="70"/>
      <c r="BA40" s="70"/>
      <c r="BB40" s="70"/>
      <c r="BC40" s="70"/>
      <c r="BD40" s="70"/>
      <c r="BE40" s="70"/>
      <c r="BF40" s="47"/>
      <c r="BG40" s="51"/>
      <c r="CJ40" s="10" t="s">
        <v>81</v>
      </c>
      <c r="CK40" s="11" t="s">
        <v>82</v>
      </c>
      <c r="CL40" s="8">
        <v>13.35</v>
      </c>
      <c r="CM40" s="4">
        <f t="shared" si="0"/>
        <v>191519.1</v>
      </c>
    </row>
    <row r="41" spans="3:91" ht="17.25" thickBot="1" x14ac:dyDescent="0.3">
      <c r="C41" s="60"/>
      <c r="D41" s="61"/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2"/>
      <c r="CJ41" s="10" t="s">
        <v>83</v>
      </c>
      <c r="CK41" s="11" t="s">
        <v>84</v>
      </c>
      <c r="CL41" s="8">
        <v>12.75</v>
      </c>
      <c r="CM41" s="4">
        <f t="shared" si="0"/>
        <v>182911.5</v>
      </c>
    </row>
    <row r="42" spans="3:91" x14ac:dyDescent="0.25">
      <c r="CJ42" s="10" t="s">
        <v>85</v>
      </c>
      <c r="CK42" s="11" t="s">
        <v>86</v>
      </c>
      <c r="CL42" s="8">
        <v>28.05</v>
      </c>
      <c r="CM42" s="4">
        <f t="shared" si="0"/>
        <v>402405.3</v>
      </c>
    </row>
    <row r="43" spans="3:91" ht="17.25" thickBot="1" x14ac:dyDescent="0.3">
      <c r="CJ43" s="10" t="s">
        <v>87</v>
      </c>
      <c r="CK43" s="11" t="s">
        <v>88</v>
      </c>
      <c r="CL43" s="8">
        <v>27.2</v>
      </c>
      <c r="CM43" s="4">
        <f t="shared" si="0"/>
        <v>390211.2</v>
      </c>
    </row>
    <row r="44" spans="3:91" x14ac:dyDescent="0.25">
      <c r="C44" s="43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44"/>
      <c r="AV44" s="44"/>
      <c r="AW44" s="44"/>
      <c r="AX44" s="44"/>
      <c r="AY44" s="44"/>
      <c r="AZ44" s="44"/>
      <c r="BA44" s="44"/>
      <c r="BB44" s="44"/>
      <c r="BC44" s="44"/>
      <c r="BD44" s="44"/>
      <c r="BE44" s="44"/>
      <c r="BF44" s="44"/>
      <c r="BG44" s="45"/>
      <c r="CJ44" s="10" t="s">
        <v>89</v>
      </c>
      <c r="CK44" s="11" t="s">
        <v>90</v>
      </c>
      <c r="CL44" s="8">
        <v>21.194841070681722</v>
      </c>
      <c r="CM44" s="4">
        <f t="shared" si="0"/>
        <v>304061.19</v>
      </c>
    </row>
    <row r="45" spans="3:91" x14ac:dyDescent="0.25">
      <c r="C45" s="46"/>
      <c r="D45" s="47"/>
      <c r="E45" s="196" t="s">
        <v>0</v>
      </c>
      <c r="F45" s="196"/>
      <c r="G45" s="196"/>
      <c r="H45" s="196"/>
      <c r="I45" s="196"/>
      <c r="J45" s="48" t="s">
        <v>11</v>
      </c>
      <c r="K45" s="196" t="s">
        <v>328</v>
      </c>
      <c r="L45" s="196"/>
      <c r="M45" s="196"/>
      <c r="N45" s="196"/>
      <c r="O45" s="196"/>
      <c r="P45" s="196"/>
      <c r="Q45" s="196"/>
      <c r="R45" s="196"/>
      <c r="S45" s="196"/>
      <c r="T45" s="196"/>
      <c r="U45" s="196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86"/>
      <c r="AJ45" s="86"/>
      <c r="AK45" s="86"/>
      <c r="AL45" s="86"/>
      <c r="AM45" s="196" t="s">
        <v>3</v>
      </c>
      <c r="AN45" s="196"/>
      <c r="AO45" s="196"/>
      <c r="AP45" s="196"/>
      <c r="AQ45" s="196"/>
      <c r="AR45" s="196"/>
      <c r="AS45" s="196"/>
      <c r="AT45" s="196"/>
      <c r="AU45" s="48" t="s">
        <v>11</v>
      </c>
      <c r="AV45" s="197">
        <v>565.16999999999996</v>
      </c>
      <c r="AW45" s="197"/>
      <c r="AX45" s="197"/>
      <c r="AY45" s="197"/>
      <c r="AZ45" s="48" t="s">
        <v>319</v>
      </c>
      <c r="BA45" s="48"/>
      <c r="BB45" s="48"/>
      <c r="BC45" s="48"/>
      <c r="BD45" s="48"/>
      <c r="BE45" s="48"/>
      <c r="BF45" s="47"/>
      <c r="BG45" s="51"/>
      <c r="CJ45" s="10" t="s">
        <v>91</v>
      </c>
      <c r="CK45" s="11" t="s">
        <v>92</v>
      </c>
      <c r="CL45" s="7">
        <v>29.388728565453786</v>
      </c>
      <c r="CM45" s="4">
        <f t="shared" si="0"/>
        <v>421610.7</v>
      </c>
    </row>
    <row r="46" spans="3:91" x14ac:dyDescent="0.25">
      <c r="C46" s="46"/>
      <c r="D46" s="47"/>
      <c r="E46" s="196" t="s">
        <v>322</v>
      </c>
      <c r="F46" s="196"/>
      <c r="G46" s="196"/>
      <c r="H46" s="196"/>
      <c r="I46" s="196"/>
      <c r="J46" s="48" t="s">
        <v>11</v>
      </c>
      <c r="K46" s="196" t="s">
        <v>464</v>
      </c>
      <c r="L46" s="196"/>
      <c r="M46" s="196"/>
      <c r="N46" s="196"/>
      <c r="O46" s="196"/>
      <c r="P46" s="196"/>
      <c r="Q46" s="196"/>
      <c r="R46" s="196"/>
      <c r="S46" s="196"/>
      <c r="T46" s="196"/>
      <c r="U46" s="196"/>
      <c r="V46" s="196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86"/>
      <c r="AJ46" s="86"/>
      <c r="AK46" s="86"/>
      <c r="AL46" s="86"/>
      <c r="AM46" s="196" t="s">
        <v>4</v>
      </c>
      <c r="AN46" s="196"/>
      <c r="AO46" s="196"/>
      <c r="AP46" s="196"/>
      <c r="AQ46" s="196"/>
      <c r="AR46" s="196"/>
      <c r="AS46" s="196"/>
      <c r="AT46" s="196"/>
      <c r="AU46" s="48" t="s">
        <v>11</v>
      </c>
      <c r="AV46" s="196">
        <v>2100</v>
      </c>
      <c r="AW46" s="196"/>
      <c r="AX46" s="196"/>
      <c r="AY46" s="196"/>
      <c r="AZ46" s="48" t="s">
        <v>320</v>
      </c>
      <c r="BA46" s="48"/>
      <c r="BB46" s="48"/>
      <c r="BC46" s="48"/>
      <c r="BD46" s="48"/>
      <c r="BE46" s="48"/>
      <c r="BF46" s="47"/>
      <c r="BG46" s="51"/>
      <c r="CJ46" s="10"/>
      <c r="CK46" s="11"/>
      <c r="CL46" s="7"/>
      <c r="CM46" s="4"/>
    </row>
    <row r="47" spans="3:91" x14ac:dyDescent="0.25">
      <c r="C47" s="46"/>
      <c r="D47" s="47"/>
      <c r="E47" s="196" t="s">
        <v>1</v>
      </c>
      <c r="F47" s="196"/>
      <c r="G47" s="196"/>
      <c r="H47" s="196"/>
      <c r="I47" s="196"/>
      <c r="J47" s="48" t="s">
        <v>11</v>
      </c>
      <c r="K47" s="196" t="s">
        <v>373</v>
      </c>
      <c r="L47" s="196"/>
      <c r="M47" s="196"/>
      <c r="N47" s="196"/>
      <c r="O47" s="196"/>
      <c r="P47" s="196"/>
      <c r="Q47" s="196"/>
      <c r="R47" s="196"/>
      <c r="S47" s="196"/>
      <c r="T47" s="196"/>
      <c r="U47" s="196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86"/>
      <c r="AJ47" s="86"/>
      <c r="AK47" s="86"/>
      <c r="AL47" s="86"/>
      <c r="AM47" s="196"/>
      <c r="AN47" s="196"/>
      <c r="AO47" s="196"/>
      <c r="AP47" s="196"/>
      <c r="AQ47" s="196"/>
      <c r="AR47" s="196"/>
      <c r="AS47" s="196"/>
      <c r="AT47" s="196"/>
      <c r="AU47" s="48"/>
      <c r="AV47" s="198"/>
      <c r="AW47" s="198"/>
      <c r="AX47" s="198"/>
      <c r="AY47" s="198"/>
      <c r="AZ47" s="48"/>
      <c r="BA47" s="48"/>
      <c r="BB47" s="48"/>
      <c r="BC47" s="48"/>
      <c r="BD47" s="48"/>
      <c r="BE47" s="48"/>
      <c r="BF47" s="47"/>
      <c r="BG47" s="51"/>
      <c r="CJ47" s="10" t="s">
        <v>93</v>
      </c>
      <c r="CK47" s="11" t="s">
        <v>94</v>
      </c>
      <c r="CL47" s="8">
        <v>10.32</v>
      </c>
      <c r="CM47" s="4">
        <f t="shared" si="0"/>
        <v>148050.72</v>
      </c>
    </row>
    <row r="48" spans="3:91" x14ac:dyDescent="0.25">
      <c r="C48" s="46"/>
      <c r="D48" s="47"/>
      <c r="E48" s="196" t="s">
        <v>2</v>
      </c>
      <c r="F48" s="196"/>
      <c r="G48" s="196"/>
      <c r="H48" s="196"/>
      <c r="I48" s="196"/>
      <c r="J48" s="48" t="s">
        <v>11</v>
      </c>
      <c r="K48" s="196" t="s">
        <v>337</v>
      </c>
      <c r="L48" s="196"/>
      <c r="M48" s="196"/>
      <c r="N48" s="196"/>
      <c r="O48" s="196"/>
      <c r="P48" s="196"/>
      <c r="Q48" s="196"/>
      <c r="R48" s="196"/>
      <c r="S48" s="196"/>
      <c r="T48" s="196"/>
      <c r="U48" s="196"/>
      <c r="V48" s="48"/>
      <c r="W48" s="48"/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8"/>
      <c r="AJ48" s="48"/>
      <c r="AK48" s="48"/>
      <c r="AL48" s="48"/>
      <c r="AM48" s="196"/>
      <c r="AN48" s="196"/>
      <c r="AO48" s="196"/>
      <c r="AP48" s="196"/>
      <c r="AQ48" s="196"/>
      <c r="AR48" s="196"/>
      <c r="AS48" s="196"/>
      <c r="AT48" s="196"/>
      <c r="AU48" s="48"/>
      <c r="AV48" s="48"/>
      <c r="AW48" s="48"/>
      <c r="AX48" s="48"/>
      <c r="AY48" s="48"/>
      <c r="AZ48" s="48"/>
      <c r="BA48" s="48"/>
      <c r="BB48" s="48"/>
      <c r="BC48" s="48"/>
      <c r="BD48" s="48"/>
      <c r="BE48" s="48"/>
      <c r="BF48" s="47"/>
      <c r="BG48" s="51"/>
      <c r="CJ48" s="10" t="s">
        <v>95</v>
      </c>
      <c r="CK48" s="11" t="s">
        <v>96</v>
      </c>
      <c r="CL48" s="8">
        <v>8.36</v>
      </c>
      <c r="CM48" s="4">
        <f t="shared" si="0"/>
        <v>119932.56</v>
      </c>
    </row>
    <row r="49" spans="3:91" x14ac:dyDescent="0.25">
      <c r="C49" s="46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47"/>
      <c r="AJ49" s="47"/>
      <c r="AK49" s="47"/>
      <c r="AL49" s="47"/>
      <c r="AM49" s="47"/>
      <c r="AN49" s="47"/>
      <c r="AO49" s="47"/>
      <c r="AP49" s="47"/>
      <c r="AQ49" s="47"/>
      <c r="AR49" s="47"/>
      <c r="AS49" s="47"/>
      <c r="AT49" s="47"/>
      <c r="AU49" s="47"/>
      <c r="AV49" s="47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51"/>
      <c r="CJ49" s="10" t="s">
        <v>97</v>
      </c>
      <c r="CK49" s="11" t="s">
        <v>98</v>
      </c>
      <c r="CL49" s="8">
        <v>7.56</v>
      </c>
      <c r="CM49" s="4">
        <f t="shared" si="0"/>
        <v>108455.76</v>
      </c>
    </row>
    <row r="50" spans="3:91" x14ac:dyDescent="0.25">
      <c r="C50" s="46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47"/>
      <c r="AJ50" s="47"/>
      <c r="AK50" s="47"/>
      <c r="AL50" s="47"/>
      <c r="AM50" s="47"/>
      <c r="AN50" s="47"/>
      <c r="AO50" s="47"/>
      <c r="AP50" s="47"/>
      <c r="AQ50" s="47"/>
      <c r="AR50" s="47"/>
      <c r="AS50" s="47"/>
      <c r="AT50" s="47"/>
      <c r="AU50" s="47"/>
      <c r="AV50" s="47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51"/>
      <c r="CJ50" s="10" t="s">
        <v>99</v>
      </c>
      <c r="CK50" s="11" t="s">
        <v>100</v>
      </c>
      <c r="CL50" s="7">
        <v>7.185372229192807</v>
      </c>
      <c r="CM50" s="4">
        <f t="shared" si="0"/>
        <v>103081.35</v>
      </c>
    </row>
    <row r="51" spans="3:91" x14ac:dyDescent="0.25">
      <c r="C51" s="46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  <c r="AA51" s="47"/>
      <c r="AB51" s="47"/>
      <c r="AC51" s="47"/>
      <c r="AD51" s="47"/>
      <c r="AE51" s="47"/>
      <c r="AF51" s="47"/>
      <c r="AG51" s="47"/>
      <c r="AH51" s="47"/>
      <c r="AI51" s="47"/>
      <c r="AJ51" s="47"/>
      <c r="AK51" s="47"/>
      <c r="AL51" s="47"/>
      <c r="AM51" s="47"/>
      <c r="AN51" s="47"/>
      <c r="AO51" s="47"/>
      <c r="AP51" s="47"/>
      <c r="AQ51" s="47"/>
      <c r="AR51" s="47"/>
      <c r="AS51" s="47"/>
      <c r="AT51" s="47"/>
      <c r="AU51" s="47"/>
      <c r="AV51" s="47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51"/>
      <c r="CJ51" s="10" t="s">
        <v>101</v>
      </c>
      <c r="CK51" s="11" t="s">
        <v>102</v>
      </c>
      <c r="CL51" s="7">
        <v>6.0066583019657047</v>
      </c>
      <c r="CM51" s="4">
        <f t="shared" si="0"/>
        <v>86171.520000000004</v>
      </c>
    </row>
    <row r="52" spans="3:91" x14ac:dyDescent="0.25">
      <c r="C52" s="46"/>
      <c r="D52" s="47"/>
      <c r="E52" s="208" t="s">
        <v>5</v>
      </c>
      <c r="F52" s="209"/>
      <c r="G52" s="209"/>
      <c r="H52" s="209"/>
      <c r="I52" s="209"/>
      <c r="J52" s="209"/>
      <c r="K52" s="210" t="str">
        <f t="shared" ref="K52" si="5">VLOOKUP(E52,$CJ$1:$CM$1003,2,FALSE)</f>
        <v>NOVACRON YELLOW S-3R</v>
      </c>
      <c r="L52" s="210"/>
      <c r="M52" s="210"/>
      <c r="N52" s="210"/>
      <c r="O52" s="210"/>
      <c r="P52" s="210"/>
      <c r="Q52" s="210"/>
      <c r="R52" s="210"/>
      <c r="S52" s="210"/>
      <c r="T52" s="210"/>
      <c r="U52" s="210"/>
      <c r="V52" s="210"/>
      <c r="W52" s="210"/>
      <c r="X52" s="210"/>
      <c r="Y52" s="82"/>
      <c r="Z52" s="82"/>
      <c r="AA52" s="82"/>
      <c r="AB52" s="211">
        <v>2.02</v>
      </c>
      <c r="AC52" s="211"/>
      <c r="AD52" s="211"/>
      <c r="AE52" s="211"/>
      <c r="AF52" s="211"/>
      <c r="AG52" s="211"/>
      <c r="AH52" s="211"/>
      <c r="AI52" s="211"/>
      <c r="AJ52" s="211"/>
      <c r="AK52" s="210" t="s">
        <v>315</v>
      </c>
      <c r="AL52" s="210"/>
      <c r="AM52" s="212">
        <v>1141.6500000000001</v>
      </c>
      <c r="AN52" s="212"/>
      <c r="AO52" s="212"/>
      <c r="AP52" s="212"/>
      <c r="AQ52" s="212"/>
      <c r="AR52" s="212"/>
      <c r="AS52" s="52" t="s">
        <v>316</v>
      </c>
      <c r="AT52" s="52"/>
      <c r="AU52" s="213">
        <f>(AM52*VLOOKUP(E52,$CJ$1:$CM$1003,4,FALSE))/1000</f>
        <v>110879.81079300001</v>
      </c>
      <c r="AV52" s="213"/>
      <c r="AW52" s="213"/>
      <c r="AX52" s="213"/>
      <c r="AY52" s="213"/>
      <c r="AZ52" s="213"/>
      <c r="BA52" s="213"/>
      <c r="BB52" s="213"/>
      <c r="BC52" s="213"/>
      <c r="BD52" s="213"/>
      <c r="BE52" s="214"/>
      <c r="BF52" s="47"/>
      <c r="BG52" s="51"/>
      <c r="CJ52" s="10" t="s">
        <v>103</v>
      </c>
      <c r="CK52" s="11" t="s">
        <v>104</v>
      </c>
      <c r="CL52" s="7">
        <v>7.8263355639202565</v>
      </c>
      <c r="CM52" s="4">
        <f t="shared" si="0"/>
        <v>112276.61</v>
      </c>
    </row>
    <row r="53" spans="3:91" x14ac:dyDescent="0.25">
      <c r="C53" s="46"/>
      <c r="D53" s="47"/>
      <c r="E53" s="200" t="s">
        <v>6</v>
      </c>
      <c r="F53" s="201"/>
      <c r="G53" s="201"/>
      <c r="H53" s="201"/>
      <c r="I53" s="201"/>
      <c r="J53" s="201"/>
      <c r="K53" s="202" t="str">
        <f t="shared" ref="K53" si="6">VLOOKUP(E53,$CJ$1:$CM$1003,2,FALSE)</f>
        <v>NOVACRON RUBY S–3B</v>
      </c>
      <c r="L53" s="202"/>
      <c r="M53" s="202"/>
      <c r="N53" s="202"/>
      <c r="O53" s="202"/>
      <c r="P53" s="202"/>
      <c r="Q53" s="202"/>
      <c r="R53" s="202"/>
      <c r="S53" s="202"/>
      <c r="T53" s="202"/>
      <c r="U53" s="202"/>
      <c r="V53" s="202"/>
      <c r="W53" s="202"/>
      <c r="X53" s="202"/>
      <c r="Y53" s="78"/>
      <c r="Z53" s="78"/>
      <c r="AA53" s="78"/>
      <c r="AB53" s="203">
        <v>1.18</v>
      </c>
      <c r="AC53" s="203"/>
      <c r="AD53" s="203"/>
      <c r="AE53" s="203"/>
      <c r="AF53" s="203"/>
      <c r="AG53" s="203"/>
      <c r="AH53" s="203"/>
      <c r="AI53" s="203"/>
      <c r="AJ53" s="203"/>
      <c r="AK53" s="202" t="s">
        <v>315</v>
      </c>
      <c r="AL53" s="202"/>
      <c r="AM53" s="204">
        <v>666.9</v>
      </c>
      <c r="AN53" s="204"/>
      <c r="AO53" s="204"/>
      <c r="AP53" s="204"/>
      <c r="AQ53" s="204"/>
      <c r="AR53" s="204"/>
      <c r="AS53" s="47" t="s">
        <v>316</v>
      </c>
      <c r="AT53" s="47"/>
      <c r="AU53" s="205">
        <f>(AM53*VLOOKUP(E53,$CJ$1:$CM$1003,4,FALSE))/1000</f>
        <v>80461.391634</v>
      </c>
      <c r="AV53" s="205"/>
      <c r="AW53" s="205"/>
      <c r="AX53" s="205"/>
      <c r="AY53" s="205"/>
      <c r="AZ53" s="205"/>
      <c r="BA53" s="205"/>
      <c r="BB53" s="205"/>
      <c r="BC53" s="205"/>
      <c r="BD53" s="205"/>
      <c r="BE53" s="206"/>
      <c r="BF53" s="47"/>
      <c r="BG53" s="51"/>
      <c r="CJ53" s="10" t="s">
        <v>105</v>
      </c>
      <c r="CK53" s="11" t="s">
        <v>106</v>
      </c>
      <c r="CL53" s="7">
        <v>5.4474048515265583</v>
      </c>
      <c r="CM53" s="4">
        <f t="shared" si="0"/>
        <v>78148.47</v>
      </c>
    </row>
    <row r="54" spans="3:91" x14ac:dyDescent="0.25">
      <c r="C54" s="46"/>
      <c r="D54" s="47"/>
      <c r="E54" s="223" t="s">
        <v>7</v>
      </c>
      <c r="F54" s="224"/>
      <c r="G54" s="224"/>
      <c r="H54" s="224"/>
      <c r="I54" s="224"/>
      <c r="J54" s="224"/>
      <c r="K54" s="225" t="str">
        <f>VLOOKUP(E54,$CJ$1:$CM$1003,2,FALSE)</f>
        <v>NOVACRON DARK BLUE S-GL</v>
      </c>
      <c r="L54" s="225"/>
      <c r="M54" s="225"/>
      <c r="N54" s="225"/>
      <c r="O54" s="225"/>
      <c r="P54" s="225"/>
      <c r="Q54" s="225"/>
      <c r="R54" s="225"/>
      <c r="S54" s="225"/>
      <c r="T54" s="225"/>
      <c r="U54" s="225"/>
      <c r="V54" s="225"/>
      <c r="W54" s="225"/>
      <c r="X54" s="225"/>
      <c r="Y54" s="225"/>
      <c r="Z54" s="225"/>
      <c r="AA54" s="79"/>
      <c r="AB54" s="226">
        <v>1.5</v>
      </c>
      <c r="AC54" s="226"/>
      <c r="AD54" s="226"/>
      <c r="AE54" s="226"/>
      <c r="AF54" s="226"/>
      <c r="AG54" s="226"/>
      <c r="AH54" s="226"/>
      <c r="AI54" s="226"/>
      <c r="AJ54" s="226"/>
      <c r="AK54" s="225" t="s">
        <v>315</v>
      </c>
      <c r="AL54" s="225"/>
      <c r="AM54" s="227">
        <v>847.76</v>
      </c>
      <c r="AN54" s="227"/>
      <c r="AO54" s="227"/>
      <c r="AP54" s="227"/>
      <c r="AQ54" s="227"/>
      <c r="AR54" s="227"/>
      <c r="AS54" s="54" t="s">
        <v>316</v>
      </c>
      <c r="AT54" s="54"/>
      <c r="AU54" s="228">
        <f t="shared" ref="AU54:AU57" si="7">(AM54*VLOOKUP(E54,$CJ$1:$CM$1003,4,FALSE))/1000</f>
        <v>103133.46286079999</v>
      </c>
      <c r="AV54" s="228"/>
      <c r="AW54" s="228"/>
      <c r="AX54" s="228"/>
      <c r="AY54" s="228"/>
      <c r="AZ54" s="228"/>
      <c r="BA54" s="228"/>
      <c r="BB54" s="228"/>
      <c r="BC54" s="228"/>
      <c r="BD54" s="228"/>
      <c r="BE54" s="229"/>
      <c r="BF54" s="47"/>
      <c r="BG54" s="51"/>
      <c r="CJ54" s="10" t="s">
        <v>107</v>
      </c>
      <c r="CK54" s="11" t="s">
        <v>108</v>
      </c>
      <c r="CL54" s="7">
        <v>7.1763592639063152</v>
      </c>
      <c r="CM54" s="4">
        <f t="shared" si="0"/>
        <v>102952.05</v>
      </c>
    </row>
    <row r="55" spans="3:91" x14ac:dyDescent="0.25">
      <c r="C55" s="46"/>
      <c r="D55" s="47"/>
      <c r="E55" s="223" t="s">
        <v>8</v>
      </c>
      <c r="F55" s="224"/>
      <c r="G55" s="224"/>
      <c r="H55" s="224"/>
      <c r="I55" s="224"/>
      <c r="J55" s="224"/>
      <c r="K55" s="225" t="str">
        <f t="shared" ref="K55:K57" si="8">VLOOKUP(E55,$CJ$1:$CM$1003,2,FALSE)</f>
        <v>FIMBIL EAS 40 NEW</v>
      </c>
      <c r="L55" s="225"/>
      <c r="M55" s="225"/>
      <c r="N55" s="225"/>
      <c r="O55" s="225"/>
      <c r="P55" s="225"/>
      <c r="Q55" s="225"/>
      <c r="R55" s="225"/>
      <c r="S55" s="225"/>
      <c r="T55" s="225"/>
      <c r="U55" s="225"/>
      <c r="V55" s="225"/>
      <c r="W55" s="225"/>
      <c r="X55" s="225"/>
      <c r="Y55" s="79"/>
      <c r="Z55" s="79"/>
      <c r="AA55" s="79"/>
      <c r="AB55" s="226">
        <v>4</v>
      </c>
      <c r="AC55" s="226"/>
      <c r="AD55" s="226"/>
      <c r="AE55" s="226"/>
      <c r="AF55" s="226"/>
      <c r="AG55" s="226"/>
      <c r="AH55" s="226"/>
      <c r="AI55" s="226"/>
      <c r="AJ55" s="226"/>
      <c r="AK55" s="225" t="s">
        <v>315</v>
      </c>
      <c r="AL55" s="225"/>
      <c r="AM55" s="248">
        <v>2260.69</v>
      </c>
      <c r="AN55" s="248"/>
      <c r="AO55" s="248"/>
      <c r="AP55" s="248"/>
      <c r="AQ55" s="248"/>
      <c r="AR55" s="248"/>
      <c r="AS55" s="54" t="s">
        <v>316</v>
      </c>
      <c r="AT55" s="54"/>
      <c r="AU55" s="228">
        <f t="shared" si="7"/>
        <v>46633.829816600002</v>
      </c>
      <c r="AV55" s="228"/>
      <c r="AW55" s="228"/>
      <c r="AX55" s="228"/>
      <c r="AY55" s="228"/>
      <c r="AZ55" s="228"/>
      <c r="BA55" s="228"/>
      <c r="BB55" s="228"/>
      <c r="BC55" s="228"/>
      <c r="BD55" s="228"/>
      <c r="BE55" s="229"/>
      <c r="BF55" s="47"/>
      <c r="BG55" s="51"/>
      <c r="CJ55" s="10" t="s">
        <v>109</v>
      </c>
      <c r="CK55" s="11" t="s">
        <v>110</v>
      </c>
      <c r="CL55" s="7">
        <v>6.1914303638644919</v>
      </c>
      <c r="CM55" s="4">
        <f t="shared" si="0"/>
        <v>88822.26</v>
      </c>
    </row>
    <row r="56" spans="3:91" x14ac:dyDescent="0.25">
      <c r="C56" s="46"/>
      <c r="D56" s="47"/>
      <c r="E56" s="200" t="s">
        <v>183</v>
      </c>
      <c r="F56" s="201"/>
      <c r="G56" s="201"/>
      <c r="H56" s="201"/>
      <c r="I56" s="201"/>
      <c r="J56" s="201"/>
      <c r="K56" s="202" t="str">
        <f t="shared" si="8"/>
        <v>CAUSTIC SODA LIQ</v>
      </c>
      <c r="L56" s="202"/>
      <c r="M56" s="202"/>
      <c r="N56" s="202"/>
      <c r="O56" s="202"/>
      <c r="P56" s="202"/>
      <c r="Q56" s="202"/>
      <c r="R56" s="202"/>
      <c r="S56" s="202"/>
      <c r="T56" s="202"/>
      <c r="U56" s="202"/>
      <c r="V56" s="202"/>
      <c r="W56" s="202"/>
      <c r="X56" s="202"/>
      <c r="Y56" s="76"/>
      <c r="Z56" s="76"/>
      <c r="AA56" s="76"/>
      <c r="AB56" s="203">
        <v>6</v>
      </c>
      <c r="AC56" s="203"/>
      <c r="AD56" s="203"/>
      <c r="AE56" s="203"/>
      <c r="AF56" s="203"/>
      <c r="AG56" s="203"/>
      <c r="AH56" s="203"/>
      <c r="AI56" s="203"/>
      <c r="AJ56" s="203"/>
      <c r="AK56" s="202" t="s">
        <v>315</v>
      </c>
      <c r="AL56" s="202"/>
      <c r="AM56" s="204">
        <v>3391.03</v>
      </c>
      <c r="AN56" s="204"/>
      <c r="AO56" s="204"/>
      <c r="AP56" s="204"/>
      <c r="AQ56" s="204"/>
      <c r="AR56" s="204"/>
      <c r="AS56" s="47" t="s">
        <v>316</v>
      </c>
      <c r="AT56" s="47"/>
      <c r="AU56" s="205">
        <f t="shared" si="7"/>
        <v>28983.133409999999</v>
      </c>
      <c r="AV56" s="205"/>
      <c r="AW56" s="205"/>
      <c r="AX56" s="205"/>
      <c r="AY56" s="205"/>
      <c r="AZ56" s="205"/>
      <c r="BA56" s="205"/>
      <c r="BB56" s="205"/>
      <c r="BC56" s="205"/>
      <c r="BD56" s="205"/>
      <c r="BE56" s="206"/>
      <c r="BF56" s="47"/>
      <c r="BG56" s="51"/>
      <c r="CJ56" s="10" t="s">
        <v>111</v>
      </c>
      <c r="CK56" s="11" t="s">
        <v>112</v>
      </c>
      <c r="CL56" s="7">
        <v>6.0397867001254708</v>
      </c>
      <c r="CM56" s="4">
        <f t="shared" si="0"/>
        <v>86646.78</v>
      </c>
    </row>
    <row r="57" spans="3:91" x14ac:dyDescent="0.25">
      <c r="C57" s="46"/>
      <c r="D57" s="47"/>
      <c r="E57" s="223" t="s">
        <v>10</v>
      </c>
      <c r="F57" s="224"/>
      <c r="G57" s="224"/>
      <c r="H57" s="224"/>
      <c r="I57" s="224"/>
      <c r="J57" s="224"/>
      <c r="K57" s="225" t="str">
        <f t="shared" si="8"/>
        <v>SODA ASH</v>
      </c>
      <c r="L57" s="225"/>
      <c r="M57" s="225"/>
      <c r="N57" s="225"/>
      <c r="O57" s="225"/>
      <c r="P57" s="225"/>
      <c r="Q57" s="225"/>
      <c r="R57" s="225"/>
      <c r="S57" s="225"/>
      <c r="T57" s="225"/>
      <c r="U57" s="225"/>
      <c r="V57" s="225"/>
      <c r="W57" s="225"/>
      <c r="X57" s="225"/>
      <c r="Y57" s="75"/>
      <c r="Z57" s="75"/>
      <c r="AA57" s="75"/>
      <c r="AB57" s="226">
        <v>20</v>
      </c>
      <c r="AC57" s="226"/>
      <c r="AD57" s="226"/>
      <c r="AE57" s="226"/>
      <c r="AF57" s="226"/>
      <c r="AG57" s="226"/>
      <c r="AH57" s="226"/>
      <c r="AI57" s="226"/>
      <c r="AJ57" s="226"/>
      <c r="AK57" s="225" t="s">
        <v>315</v>
      </c>
      <c r="AL57" s="225"/>
      <c r="AM57" s="227">
        <v>11303.44</v>
      </c>
      <c r="AN57" s="227"/>
      <c r="AO57" s="227"/>
      <c r="AP57" s="227"/>
      <c r="AQ57" s="227"/>
      <c r="AR57" s="227"/>
      <c r="AS57" s="54" t="s">
        <v>316</v>
      </c>
      <c r="AT57" s="54"/>
      <c r="AU57" s="228">
        <f t="shared" si="7"/>
        <v>100374.5472</v>
      </c>
      <c r="AV57" s="228"/>
      <c r="AW57" s="228"/>
      <c r="AX57" s="228"/>
      <c r="AY57" s="228"/>
      <c r="AZ57" s="228"/>
      <c r="BA57" s="228"/>
      <c r="BB57" s="228"/>
      <c r="BC57" s="228"/>
      <c r="BD57" s="228"/>
      <c r="BE57" s="229"/>
      <c r="BF57" s="47"/>
      <c r="BG57" s="51"/>
      <c r="CJ57" s="10" t="s">
        <v>113</v>
      </c>
      <c r="CK57" s="11" t="s">
        <v>114</v>
      </c>
      <c r="CL57" s="7">
        <v>8.1017858636553743</v>
      </c>
      <c r="CM57" s="4">
        <f t="shared" si="0"/>
        <v>116228.22</v>
      </c>
    </row>
    <row r="58" spans="3:91" x14ac:dyDescent="0.25">
      <c r="C58" s="46"/>
      <c r="D58" s="47"/>
      <c r="E58" s="70"/>
      <c r="F58" s="70"/>
      <c r="G58" s="70"/>
      <c r="H58" s="70"/>
      <c r="I58" s="70"/>
      <c r="J58" s="70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  <c r="Z58" s="76"/>
      <c r="AA58" s="76"/>
      <c r="AB58" s="57"/>
      <c r="AC58" s="57"/>
      <c r="AD58" s="57"/>
      <c r="AE58" s="57"/>
      <c r="AF58" s="57"/>
      <c r="AG58" s="57"/>
      <c r="AH58" s="57"/>
      <c r="AI58" s="57"/>
      <c r="AJ58" s="57"/>
      <c r="AK58" s="76"/>
      <c r="AL58" s="76"/>
      <c r="AM58" s="70"/>
      <c r="AN58" s="70"/>
      <c r="AO58" s="70"/>
      <c r="AP58" s="70"/>
      <c r="AQ58" s="70"/>
      <c r="AR58" s="70"/>
      <c r="AS58" s="47"/>
      <c r="AT58" s="47"/>
      <c r="AU58" s="58"/>
      <c r="AV58" s="58"/>
      <c r="AW58" s="58"/>
      <c r="AX58" s="58"/>
      <c r="AY58" s="58"/>
      <c r="AZ58" s="58"/>
      <c r="BA58" s="58"/>
      <c r="BB58" s="58"/>
      <c r="BC58" s="58"/>
      <c r="BD58" s="58"/>
      <c r="BE58" s="58"/>
      <c r="BF58" s="47"/>
      <c r="BG58" s="51"/>
      <c r="CJ58" s="10" t="s">
        <v>115</v>
      </c>
      <c r="CK58" s="11" t="s">
        <v>116</v>
      </c>
      <c r="CL58" s="7">
        <v>13.444857800083646</v>
      </c>
      <c r="CM58" s="4">
        <f t="shared" si="0"/>
        <v>192879.93</v>
      </c>
    </row>
    <row r="59" spans="3:91" x14ac:dyDescent="0.25">
      <c r="C59" s="46"/>
      <c r="D59" s="47"/>
      <c r="E59" s="70"/>
      <c r="F59" s="70"/>
      <c r="G59" s="70"/>
      <c r="H59" s="70"/>
      <c r="I59" s="70"/>
      <c r="J59" s="70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  <c r="AA59" s="76"/>
      <c r="AB59" s="57"/>
      <c r="AC59" s="57"/>
      <c r="AD59" s="57"/>
      <c r="AE59" s="57"/>
      <c r="AF59" s="57"/>
      <c r="AG59" s="57"/>
      <c r="AH59" s="57"/>
      <c r="AI59" s="57"/>
      <c r="AJ59" s="57"/>
      <c r="AK59" s="76"/>
      <c r="AL59" s="76"/>
      <c r="AM59" s="70"/>
      <c r="AN59" s="70"/>
      <c r="AO59" s="70"/>
      <c r="AP59" s="87"/>
      <c r="AQ59" s="202" t="s">
        <v>318</v>
      </c>
      <c r="AR59" s="202"/>
      <c r="AS59" s="202"/>
      <c r="AT59" s="202"/>
      <c r="AU59" s="58" t="s">
        <v>11</v>
      </c>
      <c r="AV59" s="205">
        <f>SUM(AU52:BE57)</f>
        <v>470466.17571440001</v>
      </c>
      <c r="AW59" s="205"/>
      <c r="AX59" s="205"/>
      <c r="AY59" s="205"/>
      <c r="AZ59" s="205"/>
      <c r="BA59" s="205"/>
      <c r="BB59" s="205"/>
      <c r="BC59" s="205"/>
      <c r="BD59" s="205"/>
      <c r="BE59" s="205"/>
      <c r="BF59" s="47"/>
      <c r="BG59" s="51"/>
      <c r="CJ59" s="10" t="s">
        <v>117</v>
      </c>
      <c r="CK59" s="11" t="s">
        <v>118</v>
      </c>
      <c r="CL59" s="7">
        <v>5.9245141502857939</v>
      </c>
      <c r="CM59" s="4">
        <f t="shared" si="0"/>
        <v>84993.08</v>
      </c>
    </row>
    <row r="60" spans="3:91" x14ac:dyDescent="0.25">
      <c r="C60" s="46"/>
      <c r="D60" s="47"/>
      <c r="E60" s="70"/>
      <c r="F60" s="70"/>
      <c r="G60" s="70"/>
      <c r="H60" s="70"/>
      <c r="I60" s="70"/>
      <c r="J60" s="70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  <c r="AA60" s="76"/>
      <c r="AB60" s="57"/>
      <c r="AC60" s="57"/>
      <c r="AD60" s="57"/>
      <c r="AE60" s="57"/>
      <c r="AF60" s="57"/>
      <c r="AG60" s="57"/>
      <c r="AH60" s="57"/>
      <c r="AI60" s="57"/>
      <c r="AJ60" s="57"/>
      <c r="AK60" s="76"/>
      <c r="AL60" s="76"/>
      <c r="AM60" s="70"/>
      <c r="AN60" s="70"/>
      <c r="AO60" s="70"/>
      <c r="AP60" s="87"/>
      <c r="AQ60" s="202" t="s">
        <v>317</v>
      </c>
      <c r="AR60" s="202"/>
      <c r="AS60" s="202"/>
      <c r="AT60" s="202"/>
      <c r="AU60" s="58" t="s">
        <v>11</v>
      </c>
      <c r="AV60" s="205">
        <f>AV59/AV46</f>
        <v>224.03151224495238</v>
      </c>
      <c r="AW60" s="205"/>
      <c r="AX60" s="205"/>
      <c r="AY60" s="205"/>
      <c r="AZ60" s="205"/>
      <c r="BA60" s="205"/>
      <c r="BB60" s="205"/>
      <c r="BC60" s="205"/>
      <c r="BD60" s="205"/>
      <c r="BE60" s="205"/>
      <c r="BF60" s="47"/>
      <c r="BG60" s="51"/>
      <c r="CJ60" s="10" t="s">
        <v>119</v>
      </c>
      <c r="CK60" s="11" t="s">
        <v>120</v>
      </c>
      <c r="CL60" s="7">
        <v>22.600925693573121</v>
      </c>
      <c r="CM60" s="4">
        <f t="shared" si="0"/>
        <v>324232.88</v>
      </c>
    </row>
    <row r="61" spans="3:91" ht="17.25" thickBot="1" x14ac:dyDescent="0.3">
      <c r="C61" s="60"/>
      <c r="D61" s="61"/>
      <c r="E61" s="88"/>
      <c r="F61" s="88"/>
      <c r="G61" s="88"/>
      <c r="H61" s="88"/>
      <c r="I61" s="88"/>
      <c r="J61" s="88"/>
      <c r="K61" s="89"/>
      <c r="L61" s="89"/>
      <c r="M61" s="89"/>
      <c r="N61" s="89"/>
      <c r="O61" s="89"/>
      <c r="P61" s="89"/>
      <c r="Q61" s="89"/>
      <c r="R61" s="89"/>
      <c r="S61" s="89"/>
      <c r="T61" s="89"/>
      <c r="U61" s="89"/>
      <c r="V61" s="89"/>
      <c r="W61" s="89"/>
      <c r="X61" s="89"/>
      <c r="Y61" s="89"/>
      <c r="Z61" s="89"/>
      <c r="AA61" s="89"/>
      <c r="AB61" s="90"/>
      <c r="AC61" s="90"/>
      <c r="AD61" s="90"/>
      <c r="AE61" s="90"/>
      <c r="AF61" s="90"/>
      <c r="AG61" s="90"/>
      <c r="AH61" s="90"/>
      <c r="AI61" s="90"/>
      <c r="AJ61" s="90"/>
      <c r="AK61" s="89"/>
      <c r="AL61" s="89"/>
      <c r="AM61" s="88"/>
      <c r="AN61" s="88"/>
      <c r="AO61" s="88"/>
      <c r="AP61" s="88"/>
      <c r="AQ61" s="88"/>
      <c r="AR61" s="88"/>
      <c r="AS61" s="61"/>
      <c r="AT61" s="61"/>
      <c r="AU61" s="61"/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61"/>
      <c r="BG61" s="62"/>
      <c r="CJ61" s="10" t="s">
        <v>121</v>
      </c>
      <c r="CK61" s="11" t="s">
        <v>122</v>
      </c>
      <c r="CL61" s="7">
        <v>16.283755053673499</v>
      </c>
      <c r="CM61" s="4">
        <f t="shared" si="0"/>
        <v>233606.75</v>
      </c>
    </row>
    <row r="62" spans="3:91" x14ac:dyDescent="0.25">
      <c r="AP62" s="41" t="s">
        <v>374</v>
      </c>
      <c r="CJ62" s="10" t="s">
        <v>123</v>
      </c>
      <c r="CK62" s="11" t="s">
        <v>124</v>
      </c>
      <c r="CL62" s="7">
        <v>12.855069705841348</v>
      </c>
      <c r="CM62" s="4">
        <f t="shared" si="0"/>
        <v>184418.83</v>
      </c>
    </row>
    <row r="63" spans="3:91" ht="17.25" thickBot="1" x14ac:dyDescent="0.3">
      <c r="CJ63" s="10" t="s">
        <v>125</v>
      </c>
      <c r="CK63" s="11" t="s">
        <v>126</v>
      </c>
      <c r="CL63" s="7">
        <v>17.105289976300014</v>
      </c>
      <c r="CM63" s="4">
        <f t="shared" si="0"/>
        <v>245392.49</v>
      </c>
    </row>
    <row r="64" spans="3:91" x14ac:dyDescent="0.25">
      <c r="C64" s="43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44"/>
      <c r="AV64" s="44"/>
      <c r="AW64" s="44"/>
      <c r="AX64" s="44"/>
      <c r="AY64" s="44"/>
      <c r="AZ64" s="44"/>
      <c r="BA64" s="44"/>
      <c r="BB64" s="44"/>
      <c r="BC64" s="44"/>
      <c r="BD64" s="44"/>
      <c r="BE64" s="44"/>
      <c r="BF64" s="44"/>
      <c r="BG64" s="45"/>
      <c r="CJ64" s="10" t="s">
        <v>127</v>
      </c>
      <c r="CK64" s="11" t="s">
        <v>128</v>
      </c>
      <c r="CL64" s="7">
        <v>22.969960964728845</v>
      </c>
      <c r="CM64" s="4">
        <f t="shared" si="0"/>
        <v>329527.06</v>
      </c>
    </row>
    <row r="65" spans="3:91" x14ac:dyDescent="0.25">
      <c r="C65" s="46"/>
      <c r="D65" s="47"/>
      <c r="E65" s="196" t="s">
        <v>0</v>
      </c>
      <c r="F65" s="196"/>
      <c r="G65" s="196"/>
      <c r="H65" s="196"/>
      <c r="I65" s="196"/>
      <c r="J65" s="48" t="s">
        <v>11</v>
      </c>
      <c r="K65" s="196" t="s">
        <v>340</v>
      </c>
      <c r="L65" s="196"/>
      <c r="M65" s="196"/>
      <c r="N65" s="196"/>
      <c r="O65" s="196"/>
      <c r="P65" s="196"/>
      <c r="Q65" s="196"/>
      <c r="R65" s="196"/>
      <c r="S65" s="196"/>
      <c r="T65" s="196"/>
      <c r="U65" s="196"/>
      <c r="V65" s="48"/>
      <c r="W65" s="48"/>
      <c r="X65" s="49"/>
      <c r="Y65" s="49"/>
      <c r="Z65" s="49"/>
      <c r="AA65" s="49"/>
      <c r="AB65" s="49"/>
      <c r="AC65" s="49"/>
      <c r="AD65" s="49"/>
      <c r="AE65" s="49"/>
      <c r="AF65" s="49"/>
      <c r="AG65" s="49"/>
      <c r="AH65" s="48"/>
      <c r="AI65" s="50"/>
      <c r="AJ65" s="50"/>
      <c r="AK65" s="50"/>
      <c r="AL65" s="50"/>
      <c r="AM65" s="196" t="s">
        <v>3</v>
      </c>
      <c r="AN65" s="196"/>
      <c r="AO65" s="196"/>
      <c r="AP65" s="196"/>
      <c r="AQ65" s="196"/>
      <c r="AR65" s="196"/>
      <c r="AS65" s="196"/>
      <c r="AT65" s="196"/>
      <c r="AU65" s="48" t="s">
        <v>11</v>
      </c>
      <c r="AV65" s="197">
        <v>565.16999999999996</v>
      </c>
      <c r="AW65" s="197"/>
      <c r="AX65" s="197"/>
      <c r="AY65" s="197"/>
      <c r="AZ65" s="48" t="s">
        <v>319</v>
      </c>
      <c r="BA65" s="48"/>
      <c r="BB65" s="48"/>
      <c r="BC65" s="48"/>
      <c r="BD65" s="48"/>
      <c r="BE65" s="48"/>
      <c r="BF65" s="47"/>
      <c r="BG65" s="51"/>
      <c r="CJ65" s="10" t="s">
        <v>129</v>
      </c>
      <c r="CK65" s="11" t="s">
        <v>130</v>
      </c>
      <c r="CL65" s="7">
        <v>20.822014498815001</v>
      </c>
      <c r="CM65" s="4">
        <f t="shared" si="0"/>
        <v>298712.62</v>
      </c>
    </row>
    <row r="66" spans="3:91" x14ac:dyDescent="0.25">
      <c r="C66" s="46"/>
      <c r="D66" s="47"/>
      <c r="E66" s="196" t="s">
        <v>322</v>
      </c>
      <c r="F66" s="196"/>
      <c r="G66" s="196"/>
      <c r="H66" s="196"/>
      <c r="I66" s="196"/>
      <c r="J66" s="48" t="s">
        <v>11</v>
      </c>
      <c r="K66" s="196" t="s">
        <v>375</v>
      </c>
      <c r="L66" s="196"/>
      <c r="M66" s="196"/>
      <c r="N66" s="196"/>
      <c r="O66" s="196"/>
      <c r="P66" s="196"/>
      <c r="Q66" s="196"/>
      <c r="R66" s="196"/>
      <c r="S66" s="196"/>
      <c r="T66" s="196"/>
      <c r="U66" s="196"/>
      <c r="V66" s="196"/>
      <c r="W66" s="48"/>
      <c r="X66" s="49"/>
      <c r="Y66" s="49"/>
      <c r="Z66" s="49"/>
      <c r="AA66" s="49"/>
      <c r="AB66" s="49"/>
      <c r="AC66" s="49"/>
      <c r="AD66" s="49"/>
      <c r="AE66" s="49"/>
      <c r="AF66" s="49"/>
      <c r="AG66" s="49"/>
      <c r="AH66" s="48"/>
      <c r="AI66" s="50"/>
      <c r="AJ66" s="50"/>
      <c r="AK66" s="50"/>
      <c r="AL66" s="50"/>
      <c r="AM66" s="196" t="s">
        <v>4</v>
      </c>
      <c r="AN66" s="196"/>
      <c r="AO66" s="196"/>
      <c r="AP66" s="196"/>
      <c r="AQ66" s="196"/>
      <c r="AR66" s="196"/>
      <c r="AS66" s="196"/>
      <c r="AT66" s="196"/>
      <c r="AU66" s="48" t="s">
        <v>11</v>
      </c>
      <c r="AV66" s="196">
        <v>2100</v>
      </c>
      <c r="AW66" s="196"/>
      <c r="AX66" s="196"/>
      <c r="AY66" s="196"/>
      <c r="AZ66" s="48" t="s">
        <v>320</v>
      </c>
      <c r="BA66" s="48"/>
      <c r="BB66" s="48"/>
      <c r="BC66" s="48"/>
      <c r="BD66" s="48"/>
      <c r="BE66" s="48"/>
      <c r="BF66" s="47"/>
      <c r="BG66" s="51"/>
      <c r="CJ66" s="10" t="s">
        <v>131</v>
      </c>
      <c r="CK66" s="11" t="s">
        <v>132</v>
      </c>
      <c r="CL66" s="7">
        <v>7.3308385612714346</v>
      </c>
      <c r="CM66" s="4">
        <f t="shared" si="0"/>
        <v>105168.21</v>
      </c>
    </row>
    <row r="67" spans="3:91" x14ac:dyDescent="0.25">
      <c r="C67" s="46"/>
      <c r="D67" s="47"/>
      <c r="E67" s="196" t="s">
        <v>1</v>
      </c>
      <c r="F67" s="196"/>
      <c r="G67" s="196"/>
      <c r="H67" s="196"/>
      <c r="I67" s="196"/>
      <c r="J67" s="48" t="s">
        <v>11</v>
      </c>
      <c r="K67" s="196" t="s">
        <v>373</v>
      </c>
      <c r="L67" s="196"/>
      <c r="M67" s="196"/>
      <c r="N67" s="196"/>
      <c r="O67" s="196"/>
      <c r="P67" s="196"/>
      <c r="Q67" s="196"/>
      <c r="R67" s="196"/>
      <c r="S67" s="196"/>
      <c r="T67" s="196"/>
      <c r="U67" s="196"/>
      <c r="V67" s="48"/>
      <c r="W67" s="48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48"/>
      <c r="AI67" s="50"/>
      <c r="AJ67" s="50"/>
      <c r="AK67" s="50"/>
      <c r="AL67" s="50"/>
      <c r="AM67" s="196"/>
      <c r="AN67" s="196"/>
      <c r="AO67" s="196"/>
      <c r="AP67" s="196"/>
      <c r="AQ67" s="196"/>
      <c r="AR67" s="196"/>
      <c r="AS67" s="196"/>
      <c r="AT67" s="196"/>
      <c r="AU67" s="48"/>
      <c r="AV67" s="198"/>
      <c r="AW67" s="198"/>
      <c r="AX67" s="198"/>
      <c r="AY67" s="198"/>
      <c r="AZ67" s="48"/>
      <c r="BA67" s="48"/>
      <c r="BB67" s="48"/>
      <c r="BC67" s="48"/>
      <c r="BD67" s="48"/>
      <c r="BE67" s="48"/>
      <c r="BF67" s="47"/>
      <c r="BG67" s="51"/>
      <c r="CJ67" s="10" t="s">
        <v>133</v>
      </c>
      <c r="CK67" s="11" t="s">
        <v>134</v>
      </c>
      <c r="CL67" s="7">
        <v>54.480363864491849</v>
      </c>
      <c r="CM67" s="4">
        <f t="shared" si="0"/>
        <v>781575.3</v>
      </c>
    </row>
    <row r="68" spans="3:91" x14ac:dyDescent="0.25">
      <c r="C68" s="46"/>
      <c r="D68" s="47"/>
      <c r="E68" s="196" t="s">
        <v>2</v>
      </c>
      <c r="F68" s="196"/>
      <c r="G68" s="196"/>
      <c r="H68" s="196"/>
      <c r="I68" s="196"/>
      <c r="J68" s="48" t="s">
        <v>11</v>
      </c>
      <c r="K68" s="196" t="s">
        <v>337</v>
      </c>
      <c r="L68" s="196"/>
      <c r="M68" s="196"/>
      <c r="N68" s="196"/>
      <c r="O68" s="196"/>
      <c r="P68" s="196"/>
      <c r="Q68" s="196"/>
      <c r="R68" s="196"/>
      <c r="S68" s="196"/>
      <c r="T68" s="196"/>
      <c r="U68" s="196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8"/>
      <c r="AJ68" s="48"/>
      <c r="AK68" s="48"/>
      <c r="AL68" s="48"/>
      <c r="AM68" s="196"/>
      <c r="AN68" s="196"/>
      <c r="AO68" s="196"/>
      <c r="AP68" s="196"/>
      <c r="AQ68" s="196"/>
      <c r="AR68" s="196"/>
      <c r="AS68" s="196"/>
      <c r="AT68" s="196"/>
      <c r="AU68" s="48"/>
      <c r="AV68" s="48"/>
      <c r="AW68" s="48"/>
      <c r="AX68" s="48"/>
      <c r="AY68" s="48"/>
      <c r="AZ68" s="48"/>
      <c r="BA68" s="48"/>
      <c r="BB68" s="48"/>
      <c r="BC68" s="48"/>
      <c r="BD68" s="48"/>
      <c r="BE68" s="48"/>
      <c r="BF68" s="47"/>
      <c r="BG68" s="51"/>
      <c r="CJ68" s="10" t="s">
        <v>135</v>
      </c>
      <c r="CK68" s="11" t="s">
        <v>136</v>
      </c>
      <c r="CL68" s="7">
        <v>50.628216924578282</v>
      </c>
      <c r="CM68" s="4">
        <f t="shared" si="0"/>
        <v>726312.4</v>
      </c>
    </row>
    <row r="69" spans="3:91" x14ac:dyDescent="0.25">
      <c r="C69" s="46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  <c r="AA69" s="47"/>
      <c r="AB69" s="47"/>
      <c r="AC69" s="47"/>
      <c r="AD69" s="47"/>
      <c r="AE69" s="47"/>
      <c r="AF69" s="47"/>
      <c r="AG69" s="47"/>
      <c r="AH69" s="47"/>
      <c r="AI69" s="47"/>
      <c r="AJ69" s="47"/>
      <c r="AK69" s="47"/>
      <c r="AL69" s="47"/>
      <c r="AM69" s="47"/>
      <c r="AN69" s="47"/>
      <c r="AO69" s="47"/>
      <c r="AP69" s="47"/>
      <c r="AQ69" s="47"/>
      <c r="AR69" s="47"/>
      <c r="AS69" s="47"/>
      <c r="AT69" s="47"/>
      <c r="AU69" s="47"/>
      <c r="AV69" s="47"/>
      <c r="AW69" s="47"/>
      <c r="AX69" s="47"/>
      <c r="AY69" s="47"/>
      <c r="AZ69" s="47"/>
      <c r="BA69" s="47"/>
      <c r="BB69" s="47"/>
      <c r="BC69" s="47"/>
      <c r="BD69" s="47"/>
      <c r="BE69" s="47"/>
      <c r="BF69" s="47"/>
      <c r="BG69" s="51"/>
      <c r="CJ69" s="12" t="s">
        <v>137</v>
      </c>
      <c r="CK69" s="13" t="s">
        <v>138</v>
      </c>
      <c r="CL69" s="14">
        <v>49.527603513174405</v>
      </c>
      <c r="CM69" s="4">
        <f t="shared" si="0"/>
        <v>710523</v>
      </c>
    </row>
    <row r="70" spans="3:91" x14ac:dyDescent="0.25">
      <c r="C70" s="46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  <c r="AA70" s="47"/>
      <c r="AB70" s="47"/>
      <c r="AC70" s="47"/>
      <c r="AD70" s="47"/>
      <c r="AE70" s="47"/>
      <c r="AF70" s="47"/>
      <c r="AG70" s="47"/>
      <c r="AH70" s="47"/>
      <c r="AI70" s="47"/>
      <c r="AJ70" s="47"/>
      <c r="AK70" s="47"/>
      <c r="AL70" s="47"/>
      <c r="AM70" s="47"/>
      <c r="AN70" s="47"/>
      <c r="AO70" s="47"/>
      <c r="AP70" s="47"/>
      <c r="AQ70" s="47"/>
      <c r="AR70" s="47"/>
      <c r="AS70" s="47"/>
      <c r="AT70" s="47"/>
      <c r="AU70" s="47"/>
      <c r="AV70" s="47"/>
      <c r="AW70" s="47"/>
      <c r="AX70" s="47"/>
      <c r="AY70" s="47"/>
      <c r="AZ70" s="47"/>
      <c r="BA70" s="47"/>
      <c r="BB70" s="47"/>
      <c r="BC70" s="47"/>
      <c r="BD70" s="47"/>
      <c r="BE70" s="47"/>
      <c r="BF70" s="47"/>
      <c r="BG70" s="51"/>
      <c r="CJ70" s="5" t="s">
        <v>139</v>
      </c>
      <c r="CK70" s="11" t="s">
        <v>140</v>
      </c>
      <c r="CL70" s="7">
        <v>58.332510804405409</v>
      </c>
      <c r="CM70" s="4">
        <f t="shared" si="0"/>
        <v>836838.2</v>
      </c>
    </row>
    <row r="71" spans="3:91" x14ac:dyDescent="0.25">
      <c r="C71" s="46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  <c r="AA71" s="47"/>
      <c r="AB71" s="47"/>
      <c r="AC71" s="47"/>
      <c r="AD71" s="47"/>
      <c r="AE71" s="47"/>
      <c r="AF71" s="47"/>
      <c r="AG71" s="47"/>
      <c r="AH71" s="47"/>
      <c r="AI71" s="47"/>
      <c r="AJ71" s="47"/>
      <c r="AK71" s="47"/>
      <c r="AL71" s="47"/>
      <c r="AM71" s="47"/>
      <c r="AN71" s="47"/>
      <c r="AO71" s="47"/>
      <c r="AP71" s="47"/>
      <c r="AQ71" s="47"/>
      <c r="AR71" s="47"/>
      <c r="AS71" s="47"/>
      <c r="AT71" s="47"/>
      <c r="AU71" s="47"/>
      <c r="AV71" s="47"/>
      <c r="AW71" s="47"/>
      <c r="AX71" s="47"/>
      <c r="AY71" s="47"/>
      <c r="AZ71" s="47"/>
      <c r="BA71" s="47"/>
      <c r="BB71" s="47"/>
      <c r="BC71" s="47"/>
      <c r="BD71" s="47"/>
      <c r="BE71" s="47"/>
      <c r="BF71" s="47"/>
      <c r="BG71" s="51"/>
      <c r="CJ71" s="12" t="s">
        <v>141</v>
      </c>
      <c r="CK71" s="13" t="s">
        <v>142</v>
      </c>
      <c r="CL71" s="14">
        <v>11.666502160881082</v>
      </c>
      <c r="CM71" s="4">
        <f t="shared" si="0"/>
        <v>167367.64000000001</v>
      </c>
    </row>
    <row r="72" spans="3:91" x14ac:dyDescent="0.25">
      <c r="C72" s="46"/>
      <c r="D72" s="47"/>
      <c r="E72" s="208" t="s">
        <v>5</v>
      </c>
      <c r="F72" s="209"/>
      <c r="G72" s="209"/>
      <c r="H72" s="209"/>
      <c r="I72" s="209"/>
      <c r="J72" s="209"/>
      <c r="K72" s="210" t="str">
        <f t="shared" ref="K72" si="9">VLOOKUP(E72,$CJ$1:$CM$1003,2,FALSE)</f>
        <v>NOVACRON YELLOW S-3R</v>
      </c>
      <c r="L72" s="210"/>
      <c r="M72" s="210"/>
      <c r="N72" s="210"/>
      <c r="O72" s="210"/>
      <c r="P72" s="210"/>
      <c r="Q72" s="210"/>
      <c r="R72" s="210"/>
      <c r="S72" s="210"/>
      <c r="T72" s="210"/>
      <c r="U72" s="210"/>
      <c r="V72" s="210"/>
      <c r="W72" s="210"/>
      <c r="X72" s="210"/>
      <c r="Y72" s="73"/>
      <c r="Z72" s="73"/>
      <c r="AA72" s="73"/>
      <c r="AB72" s="211">
        <v>0.26</v>
      </c>
      <c r="AC72" s="211"/>
      <c r="AD72" s="211"/>
      <c r="AE72" s="211"/>
      <c r="AF72" s="211"/>
      <c r="AG72" s="211"/>
      <c r="AH72" s="211"/>
      <c r="AI72" s="211"/>
      <c r="AJ72" s="211"/>
      <c r="AK72" s="210" t="s">
        <v>315</v>
      </c>
      <c r="AL72" s="210"/>
      <c r="AM72" s="212">
        <v>146.94</v>
      </c>
      <c r="AN72" s="212"/>
      <c r="AO72" s="212"/>
      <c r="AP72" s="212"/>
      <c r="AQ72" s="212"/>
      <c r="AR72" s="212"/>
      <c r="AS72" s="52" t="s">
        <v>316</v>
      </c>
      <c r="AT72" s="52"/>
      <c r="AU72" s="213">
        <f>(AM72*VLOOKUP(E72,$CJ$1:$CM$1003,4,FALSE))/1000</f>
        <v>14271.168394799999</v>
      </c>
      <c r="AV72" s="213"/>
      <c r="AW72" s="213"/>
      <c r="AX72" s="213"/>
      <c r="AY72" s="213"/>
      <c r="AZ72" s="213"/>
      <c r="BA72" s="213"/>
      <c r="BB72" s="213"/>
      <c r="BC72" s="213"/>
      <c r="BD72" s="213"/>
      <c r="BE72" s="214"/>
      <c r="BF72" s="47"/>
      <c r="BG72" s="51"/>
      <c r="CJ72" s="5" t="s">
        <v>143</v>
      </c>
      <c r="CK72" s="11" t="s">
        <v>144</v>
      </c>
      <c r="CL72" s="7">
        <v>14.858281053952322</v>
      </c>
      <c r="CM72" s="4">
        <f t="shared" si="0"/>
        <v>213156.9</v>
      </c>
    </row>
    <row r="73" spans="3:91" x14ac:dyDescent="0.25">
      <c r="C73" s="46"/>
      <c r="D73" s="47"/>
      <c r="E73" s="200" t="s">
        <v>6</v>
      </c>
      <c r="F73" s="201"/>
      <c r="G73" s="201"/>
      <c r="H73" s="201"/>
      <c r="I73" s="201"/>
      <c r="J73" s="201"/>
      <c r="K73" s="202" t="str">
        <f>VLOOKUP(E73,$CJ$1:$CM$1003,2,FALSE)</f>
        <v>NOVACRON RUBY S–3B</v>
      </c>
      <c r="L73" s="202"/>
      <c r="M73" s="202"/>
      <c r="N73" s="202"/>
      <c r="O73" s="202"/>
      <c r="P73" s="202"/>
      <c r="Q73" s="202"/>
      <c r="R73" s="202"/>
      <c r="S73" s="202"/>
      <c r="T73" s="202"/>
      <c r="U73" s="202"/>
      <c r="V73" s="202"/>
      <c r="W73" s="202"/>
      <c r="X73" s="202"/>
      <c r="Y73" s="76"/>
      <c r="Z73" s="76"/>
      <c r="AA73" s="76"/>
      <c r="AB73" s="203">
        <v>1.6</v>
      </c>
      <c r="AC73" s="203"/>
      <c r="AD73" s="203"/>
      <c r="AE73" s="203"/>
      <c r="AF73" s="203"/>
      <c r="AG73" s="203"/>
      <c r="AH73" s="203"/>
      <c r="AI73" s="203"/>
      <c r="AJ73" s="203"/>
      <c r="AK73" s="202" t="s">
        <v>315</v>
      </c>
      <c r="AL73" s="202"/>
      <c r="AM73" s="204">
        <v>904.27</v>
      </c>
      <c r="AN73" s="204"/>
      <c r="AO73" s="204"/>
      <c r="AP73" s="204"/>
      <c r="AQ73" s="204"/>
      <c r="AR73" s="204"/>
      <c r="AS73" s="47" t="s">
        <v>316</v>
      </c>
      <c r="AT73" s="47"/>
      <c r="AU73" s="205">
        <f t="shared" ref="AU73:AU77" si="10">(AM73*VLOOKUP(E73,$CJ$1:$CM$1003,4,FALSE))/1000</f>
        <v>109100.0489022</v>
      </c>
      <c r="AV73" s="205"/>
      <c r="AW73" s="205"/>
      <c r="AX73" s="205"/>
      <c r="AY73" s="205"/>
      <c r="AZ73" s="205"/>
      <c r="BA73" s="205"/>
      <c r="BB73" s="205"/>
      <c r="BC73" s="205"/>
      <c r="BD73" s="205"/>
      <c r="BE73" s="206"/>
      <c r="BF73" s="47"/>
      <c r="BG73" s="51"/>
      <c r="CJ73" s="15" t="s">
        <v>145</v>
      </c>
      <c r="CK73" s="16" t="s">
        <v>146</v>
      </c>
      <c r="CL73" s="17">
        <v>7.2640485152655785</v>
      </c>
      <c r="CM73" s="4">
        <f t="shared" ref="CM73:CM136" si="11">CL73*$CM$3</f>
        <v>104210.04</v>
      </c>
    </row>
    <row r="74" spans="3:91" x14ac:dyDescent="0.25">
      <c r="C74" s="46"/>
      <c r="D74" s="47"/>
      <c r="E74" s="200" t="s">
        <v>41</v>
      </c>
      <c r="F74" s="201"/>
      <c r="G74" s="201"/>
      <c r="H74" s="201"/>
      <c r="I74" s="201"/>
      <c r="J74" s="201"/>
      <c r="K74" s="202" t="str">
        <f t="shared" ref="K74:K77" si="12">VLOOKUP(E74,$CJ$1:$CM$1003,2,FALSE)</f>
        <v>NOVACRON DEEP NIGHT S–R</v>
      </c>
      <c r="L74" s="202"/>
      <c r="M74" s="202"/>
      <c r="N74" s="202"/>
      <c r="O74" s="202"/>
      <c r="P74" s="202"/>
      <c r="Q74" s="202"/>
      <c r="R74" s="202"/>
      <c r="S74" s="202"/>
      <c r="T74" s="202"/>
      <c r="U74" s="202"/>
      <c r="V74" s="202"/>
      <c r="W74" s="202"/>
      <c r="X74" s="202"/>
      <c r="Y74" s="76"/>
      <c r="Z74" s="76"/>
      <c r="AA74" s="76"/>
      <c r="AB74" s="203">
        <v>35</v>
      </c>
      <c r="AC74" s="203"/>
      <c r="AD74" s="203"/>
      <c r="AE74" s="203"/>
      <c r="AF74" s="203"/>
      <c r="AG74" s="203"/>
      <c r="AH74" s="203"/>
      <c r="AI74" s="203"/>
      <c r="AJ74" s="203"/>
      <c r="AK74" s="202" t="s">
        <v>315</v>
      </c>
      <c r="AL74" s="202"/>
      <c r="AM74" s="204">
        <v>19781.009999999998</v>
      </c>
      <c r="AN74" s="204"/>
      <c r="AO74" s="204"/>
      <c r="AP74" s="204"/>
      <c r="AQ74" s="204"/>
      <c r="AR74" s="204"/>
      <c r="AS74" s="47" t="s">
        <v>316</v>
      </c>
      <c r="AT74" s="47"/>
      <c r="AU74" s="205">
        <f t="shared" si="10"/>
        <v>2063068.7459741998</v>
      </c>
      <c r="AV74" s="205"/>
      <c r="AW74" s="205"/>
      <c r="AX74" s="205"/>
      <c r="AY74" s="205"/>
      <c r="AZ74" s="205"/>
      <c r="BA74" s="205"/>
      <c r="BB74" s="205"/>
      <c r="BC74" s="205"/>
      <c r="BD74" s="205"/>
      <c r="BE74" s="206"/>
      <c r="BF74" s="47"/>
      <c r="BG74" s="51"/>
      <c r="CJ74" s="10" t="s">
        <v>147</v>
      </c>
      <c r="CK74" s="18" t="s">
        <v>148</v>
      </c>
      <c r="CL74" s="7">
        <v>8.8314791579534369</v>
      </c>
      <c r="CM74" s="4">
        <f t="shared" si="11"/>
        <v>126696.40000000001</v>
      </c>
    </row>
    <row r="75" spans="3:91" x14ac:dyDescent="0.25">
      <c r="C75" s="46"/>
      <c r="D75" s="47"/>
      <c r="E75" s="216" t="s">
        <v>8</v>
      </c>
      <c r="F75" s="217"/>
      <c r="G75" s="217"/>
      <c r="H75" s="217"/>
      <c r="I75" s="217"/>
      <c r="J75" s="217"/>
      <c r="K75" s="218" t="str">
        <f t="shared" si="12"/>
        <v>FIMBIL EAS 40 NEW</v>
      </c>
      <c r="L75" s="218"/>
      <c r="M75" s="218"/>
      <c r="N75" s="218"/>
      <c r="O75" s="218"/>
      <c r="P75" s="218"/>
      <c r="Q75" s="218"/>
      <c r="R75" s="218"/>
      <c r="S75" s="218"/>
      <c r="T75" s="218"/>
      <c r="U75" s="218"/>
      <c r="V75" s="218"/>
      <c r="W75" s="218"/>
      <c r="X75" s="218"/>
      <c r="Y75" s="74"/>
      <c r="Z75" s="74"/>
      <c r="AA75" s="74"/>
      <c r="AB75" s="219">
        <v>4</v>
      </c>
      <c r="AC75" s="219"/>
      <c r="AD75" s="219"/>
      <c r="AE75" s="219"/>
      <c r="AF75" s="219"/>
      <c r="AG75" s="219"/>
      <c r="AH75" s="219"/>
      <c r="AI75" s="219"/>
      <c r="AJ75" s="219"/>
      <c r="AK75" s="218" t="s">
        <v>315</v>
      </c>
      <c r="AL75" s="218"/>
      <c r="AM75" s="248">
        <v>2260.69</v>
      </c>
      <c r="AN75" s="248"/>
      <c r="AO75" s="248"/>
      <c r="AP75" s="248"/>
      <c r="AQ75" s="248"/>
      <c r="AR75" s="248"/>
      <c r="AS75" s="55" t="s">
        <v>316</v>
      </c>
      <c r="AT75" s="55"/>
      <c r="AU75" s="221">
        <f t="shared" si="10"/>
        <v>46633.829816600002</v>
      </c>
      <c r="AV75" s="221"/>
      <c r="AW75" s="221"/>
      <c r="AX75" s="221"/>
      <c r="AY75" s="221"/>
      <c r="AZ75" s="221"/>
      <c r="BA75" s="221"/>
      <c r="BB75" s="221"/>
      <c r="BC75" s="221"/>
      <c r="BD75" s="221"/>
      <c r="BE75" s="222"/>
      <c r="BF75" s="47"/>
      <c r="BG75" s="51"/>
      <c r="CJ75" s="10" t="s">
        <v>149</v>
      </c>
      <c r="CK75" s="11" t="s">
        <v>150</v>
      </c>
      <c r="CL75" s="7">
        <v>8.8825477485013238</v>
      </c>
      <c r="CM75" s="4">
        <f t="shared" si="11"/>
        <v>127429.02999999998</v>
      </c>
    </row>
    <row r="76" spans="3:91" x14ac:dyDescent="0.25">
      <c r="C76" s="46"/>
      <c r="D76" s="47"/>
      <c r="E76" s="200" t="s">
        <v>183</v>
      </c>
      <c r="F76" s="201"/>
      <c r="G76" s="201"/>
      <c r="H76" s="201"/>
      <c r="I76" s="201"/>
      <c r="J76" s="201"/>
      <c r="K76" s="202" t="str">
        <f t="shared" si="12"/>
        <v>CAUSTIC SODA LIQ</v>
      </c>
      <c r="L76" s="202"/>
      <c r="M76" s="202"/>
      <c r="N76" s="202"/>
      <c r="O76" s="202"/>
      <c r="P76" s="202"/>
      <c r="Q76" s="202"/>
      <c r="R76" s="202"/>
      <c r="S76" s="202"/>
      <c r="T76" s="202"/>
      <c r="U76" s="202"/>
      <c r="V76" s="202"/>
      <c r="W76" s="202"/>
      <c r="X76" s="202"/>
      <c r="Y76" s="76"/>
      <c r="Z76" s="76"/>
      <c r="AA76" s="76"/>
      <c r="AB76" s="203">
        <v>9</v>
      </c>
      <c r="AC76" s="203"/>
      <c r="AD76" s="203"/>
      <c r="AE76" s="203"/>
      <c r="AF76" s="203"/>
      <c r="AG76" s="203"/>
      <c r="AH76" s="203"/>
      <c r="AI76" s="203"/>
      <c r="AJ76" s="203"/>
      <c r="AK76" s="202" t="s">
        <v>315</v>
      </c>
      <c r="AL76" s="202"/>
      <c r="AM76" s="204">
        <v>5086.55</v>
      </c>
      <c r="AN76" s="204"/>
      <c r="AO76" s="204"/>
      <c r="AP76" s="204"/>
      <c r="AQ76" s="204"/>
      <c r="AR76" s="204"/>
      <c r="AS76" s="47" t="s">
        <v>316</v>
      </c>
      <c r="AT76" s="47"/>
      <c r="AU76" s="205">
        <f t="shared" si="10"/>
        <v>43474.742850000002</v>
      </c>
      <c r="AV76" s="205"/>
      <c r="AW76" s="205"/>
      <c r="AX76" s="205"/>
      <c r="AY76" s="205"/>
      <c r="AZ76" s="205"/>
      <c r="BA76" s="205"/>
      <c r="BB76" s="205"/>
      <c r="BC76" s="205"/>
      <c r="BD76" s="205"/>
      <c r="BE76" s="206"/>
      <c r="BF76" s="47"/>
      <c r="BG76" s="51"/>
      <c r="CJ76" s="10" t="s">
        <v>151</v>
      </c>
      <c r="CK76" s="11" t="s">
        <v>152</v>
      </c>
      <c r="CL76" s="7">
        <v>7.5505172173428132</v>
      </c>
      <c r="CM76" s="4">
        <f t="shared" si="11"/>
        <v>108319.72</v>
      </c>
    </row>
    <row r="77" spans="3:91" x14ac:dyDescent="0.25">
      <c r="C77" s="46"/>
      <c r="D77" s="47"/>
      <c r="E77" s="223" t="s">
        <v>10</v>
      </c>
      <c r="F77" s="224"/>
      <c r="G77" s="224"/>
      <c r="H77" s="224"/>
      <c r="I77" s="224"/>
      <c r="J77" s="224"/>
      <c r="K77" s="225" t="str">
        <f t="shared" si="12"/>
        <v>SODA ASH</v>
      </c>
      <c r="L77" s="225"/>
      <c r="M77" s="225"/>
      <c r="N77" s="225"/>
      <c r="O77" s="225"/>
      <c r="P77" s="225"/>
      <c r="Q77" s="225"/>
      <c r="R77" s="225"/>
      <c r="S77" s="225"/>
      <c r="T77" s="225"/>
      <c r="U77" s="225"/>
      <c r="V77" s="225"/>
      <c r="W77" s="225"/>
      <c r="X77" s="225"/>
      <c r="Y77" s="75"/>
      <c r="Z77" s="75"/>
      <c r="AA77" s="75"/>
      <c r="AB77" s="226">
        <v>20</v>
      </c>
      <c r="AC77" s="226"/>
      <c r="AD77" s="226"/>
      <c r="AE77" s="226"/>
      <c r="AF77" s="226"/>
      <c r="AG77" s="226"/>
      <c r="AH77" s="226"/>
      <c r="AI77" s="226"/>
      <c r="AJ77" s="226"/>
      <c r="AK77" s="225" t="s">
        <v>315</v>
      </c>
      <c r="AL77" s="225"/>
      <c r="AM77" s="227">
        <v>11303.44</v>
      </c>
      <c r="AN77" s="227"/>
      <c r="AO77" s="227"/>
      <c r="AP77" s="227"/>
      <c r="AQ77" s="227"/>
      <c r="AR77" s="227"/>
      <c r="AS77" s="54" t="s">
        <v>316</v>
      </c>
      <c r="AT77" s="54"/>
      <c r="AU77" s="228">
        <f t="shared" si="10"/>
        <v>100374.5472</v>
      </c>
      <c r="AV77" s="228"/>
      <c r="AW77" s="228"/>
      <c r="AX77" s="228"/>
      <c r="AY77" s="228"/>
      <c r="AZ77" s="228"/>
      <c r="BA77" s="228"/>
      <c r="BB77" s="228"/>
      <c r="BC77" s="228"/>
      <c r="BD77" s="228"/>
      <c r="BE77" s="229"/>
      <c r="BF77" s="47"/>
      <c r="BG77" s="51"/>
      <c r="CJ77" s="10" t="s">
        <v>153</v>
      </c>
      <c r="CK77" s="11" t="s">
        <v>154</v>
      </c>
      <c r="CL77" s="7">
        <v>19.985732608392585</v>
      </c>
      <c r="CM77" s="4">
        <f t="shared" si="11"/>
        <v>286715.32</v>
      </c>
    </row>
    <row r="78" spans="3:91" x14ac:dyDescent="0.25">
      <c r="C78" s="46"/>
      <c r="D78" s="47"/>
      <c r="E78" s="70"/>
      <c r="F78" s="70"/>
      <c r="G78" s="70"/>
      <c r="H78" s="70"/>
      <c r="I78" s="70"/>
      <c r="J78" s="70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  <c r="AA78" s="76"/>
      <c r="AB78" s="57"/>
      <c r="AC78" s="57"/>
      <c r="AD78" s="57"/>
      <c r="AE78" s="57"/>
      <c r="AF78" s="57"/>
      <c r="AG78" s="57"/>
      <c r="AH78" s="57"/>
      <c r="AI78" s="57"/>
      <c r="AJ78" s="57"/>
      <c r="AK78" s="76"/>
      <c r="AL78" s="76"/>
      <c r="AM78" s="70"/>
      <c r="AN78" s="70"/>
      <c r="AO78" s="70"/>
      <c r="AP78" s="70"/>
      <c r="AQ78" s="70"/>
      <c r="AR78" s="70"/>
      <c r="AS78" s="47"/>
      <c r="AT78" s="47"/>
      <c r="AU78" s="58"/>
      <c r="AV78" s="58"/>
      <c r="AW78" s="58"/>
      <c r="AX78" s="58"/>
      <c r="AY78" s="58"/>
      <c r="AZ78" s="58"/>
      <c r="BA78" s="58"/>
      <c r="BB78" s="58"/>
      <c r="BC78" s="58"/>
      <c r="BD78" s="58"/>
      <c r="BE78" s="58"/>
      <c r="BF78" s="47"/>
      <c r="BG78" s="51"/>
      <c r="CJ78" s="10" t="s">
        <v>155</v>
      </c>
      <c r="CK78" s="19" t="s">
        <v>156</v>
      </c>
      <c r="CL78" s="7">
        <v>19.352577722013105</v>
      </c>
      <c r="CM78" s="4">
        <f t="shared" si="11"/>
        <v>277632.08</v>
      </c>
    </row>
    <row r="79" spans="3:91" x14ac:dyDescent="0.25">
      <c r="C79" s="46"/>
      <c r="D79" s="47"/>
      <c r="E79" s="70"/>
      <c r="F79" s="70"/>
      <c r="G79" s="70"/>
      <c r="H79" s="70"/>
      <c r="I79" s="70"/>
      <c r="J79" s="70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  <c r="AA79" s="76"/>
      <c r="AB79" s="57"/>
      <c r="AC79" s="57"/>
      <c r="AD79" s="57"/>
      <c r="AE79" s="57"/>
      <c r="AF79" s="57"/>
      <c r="AG79" s="57"/>
      <c r="AH79" s="57"/>
      <c r="AI79" s="57"/>
      <c r="AJ79" s="57"/>
      <c r="AK79" s="76"/>
      <c r="AL79" s="76"/>
      <c r="AM79" s="70"/>
      <c r="AN79" s="70"/>
      <c r="AO79" s="70"/>
      <c r="AP79" s="59"/>
      <c r="AQ79" s="230" t="s">
        <v>318</v>
      </c>
      <c r="AR79" s="230"/>
      <c r="AS79" s="230"/>
      <c r="AT79" s="230"/>
      <c r="AU79" s="58" t="s">
        <v>11</v>
      </c>
      <c r="AV79" s="205">
        <f>SUM(AU72:BE77)</f>
        <v>2376923.0831377995</v>
      </c>
      <c r="AW79" s="205"/>
      <c r="AX79" s="205"/>
      <c r="AY79" s="205"/>
      <c r="AZ79" s="205"/>
      <c r="BA79" s="205"/>
      <c r="BB79" s="205"/>
      <c r="BC79" s="205"/>
      <c r="BD79" s="205"/>
      <c r="BE79" s="205"/>
      <c r="BF79" s="47"/>
      <c r="BG79" s="51"/>
      <c r="CJ79" s="10" t="s">
        <v>157</v>
      </c>
      <c r="CK79" s="19" t="s">
        <v>158</v>
      </c>
      <c r="CL79" s="7">
        <v>17.513283145127563</v>
      </c>
      <c r="CM79" s="4">
        <f t="shared" si="11"/>
        <v>251245.56000000003</v>
      </c>
    </row>
    <row r="80" spans="3:91" x14ac:dyDescent="0.25">
      <c r="C80" s="46"/>
      <c r="D80" s="47"/>
      <c r="E80" s="70"/>
      <c r="F80" s="70"/>
      <c r="G80" s="70"/>
      <c r="H80" s="70"/>
      <c r="I80" s="70"/>
      <c r="J80" s="70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  <c r="AA80" s="76"/>
      <c r="AB80" s="57"/>
      <c r="AC80" s="57"/>
      <c r="AD80" s="57"/>
      <c r="AE80" s="57"/>
      <c r="AF80" s="57"/>
      <c r="AG80" s="57"/>
      <c r="AH80" s="57"/>
      <c r="AI80" s="57"/>
      <c r="AJ80" s="57"/>
      <c r="AK80" s="76"/>
      <c r="AL80" s="76"/>
      <c r="AM80" s="70"/>
      <c r="AN80" s="70"/>
      <c r="AO80" s="70"/>
      <c r="AP80" s="59"/>
      <c r="AQ80" s="202" t="s">
        <v>317</v>
      </c>
      <c r="AR80" s="202"/>
      <c r="AS80" s="202"/>
      <c r="AT80" s="202"/>
      <c r="AU80" s="58" t="s">
        <v>11</v>
      </c>
      <c r="AV80" s="205">
        <f>AV79/AV66</f>
        <v>1131.8681348275236</v>
      </c>
      <c r="AW80" s="205"/>
      <c r="AX80" s="205"/>
      <c r="AY80" s="205"/>
      <c r="AZ80" s="205"/>
      <c r="BA80" s="205"/>
      <c r="BB80" s="205"/>
      <c r="BC80" s="205"/>
      <c r="BD80" s="205"/>
      <c r="BE80" s="205"/>
      <c r="BF80" s="47"/>
      <c r="BG80" s="51"/>
      <c r="CJ80" s="10" t="s">
        <v>159</v>
      </c>
      <c r="CK80" s="11" t="s">
        <v>160</v>
      </c>
      <c r="CL80" s="7">
        <v>18.24300362470375</v>
      </c>
      <c r="CM80" s="4">
        <f t="shared" si="11"/>
        <v>261714.13</v>
      </c>
    </row>
    <row r="81" spans="3:91" x14ac:dyDescent="0.25">
      <c r="C81" s="46"/>
      <c r="D81" s="47"/>
      <c r="E81" s="70"/>
      <c r="F81" s="70"/>
      <c r="G81" s="70"/>
      <c r="H81" s="70"/>
      <c r="I81" s="70"/>
      <c r="J81" s="70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57"/>
      <c r="AC81" s="57"/>
      <c r="AD81" s="57"/>
      <c r="AE81" s="57"/>
      <c r="AF81" s="57"/>
      <c r="AG81" s="57"/>
      <c r="AH81" s="57"/>
      <c r="AI81" s="57"/>
      <c r="AJ81" s="57"/>
      <c r="AK81" s="76"/>
      <c r="AL81" s="76"/>
      <c r="AM81" s="70"/>
      <c r="AN81" s="70"/>
      <c r="AO81" s="70"/>
      <c r="AP81" s="70"/>
      <c r="AQ81" s="70"/>
      <c r="AR81" s="70"/>
      <c r="AS81" s="47"/>
      <c r="AT81" s="47"/>
      <c r="AU81" s="47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47"/>
      <c r="BG81" s="51"/>
      <c r="CJ81" s="10" t="s">
        <v>161</v>
      </c>
      <c r="CK81" s="11" t="s">
        <v>162</v>
      </c>
      <c r="CL81" s="7">
        <v>9.0314714903108886</v>
      </c>
      <c r="CM81" s="4">
        <f t="shared" si="11"/>
        <v>129565.49</v>
      </c>
    </row>
    <row r="82" spans="3:91" ht="17.25" thickBot="1" x14ac:dyDescent="0.3">
      <c r="C82" s="60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2"/>
      <c r="CJ82" s="10" t="s">
        <v>163</v>
      </c>
      <c r="CK82" s="11" t="s">
        <v>164</v>
      </c>
      <c r="CL82" s="7">
        <v>12.306423393280358</v>
      </c>
      <c r="CM82" s="4">
        <f t="shared" si="11"/>
        <v>176547.95</v>
      </c>
    </row>
    <row r="83" spans="3:91" x14ac:dyDescent="0.25">
      <c r="CJ83" s="10" t="s">
        <v>165</v>
      </c>
      <c r="CK83" s="11" t="s">
        <v>166</v>
      </c>
      <c r="CL83" s="7">
        <v>17.52</v>
      </c>
      <c r="CM83" s="4">
        <f t="shared" si="11"/>
        <v>251341.91999999998</v>
      </c>
    </row>
    <row r="84" spans="3:91" ht="17.25" thickBot="1" x14ac:dyDescent="0.3">
      <c r="CJ84" s="12" t="s">
        <v>167</v>
      </c>
      <c r="CK84" s="13" t="s">
        <v>168</v>
      </c>
      <c r="CL84" s="7">
        <v>6.0476808866583021</v>
      </c>
      <c r="CM84" s="4">
        <f t="shared" si="11"/>
        <v>86760.03</v>
      </c>
    </row>
    <row r="85" spans="3:91" x14ac:dyDescent="0.25">
      <c r="C85" s="43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  <c r="AI85" s="44"/>
      <c r="AJ85" s="44"/>
      <c r="AK85" s="44"/>
      <c r="AL85" s="44"/>
      <c r="AM85" s="44"/>
      <c r="AN85" s="44"/>
      <c r="AO85" s="44"/>
      <c r="AP85" s="44"/>
      <c r="AQ85" s="44"/>
      <c r="AR85" s="44"/>
      <c r="AS85" s="44"/>
      <c r="AT85" s="44"/>
      <c r="AU85" s="44"/>
      <c r="AV85" s="44"/>
      <c r="AW85" s="44"/>
      <c r="AX85" s="44"/>
      <c r="AY85" s="44"/>
      <c r="AZ85" s="44"/>
      <c r="BA85" s="44"/>
      <c r="BB85" s="44"/>
      <c r="BC85" s="44"/>
      <c r="BD85" s="44"/>
      <c r="BE85" s="44"/>
      <c r="BF85" s="44"/>
      <c r="BG85" s="45"/>
      <c r="CJ85" s="12" t="s">
        <v>169</v>
      </c>
      <c r="CK85" s="20" t="s">
        <v>170</v>
      </c>
      <c r="CL85" s="7">
        <v>9.6363041962916505</v>
      </c>
      <c r="CM85" s="4">
        <f t="shared" si="11"/>
        <v>138242.42000000001</v>
      </c>
    </row>
    <row r="86" spans="3:91" x14ac:dyDescent="0.25">
      <c r="C86" s="46"/>
      <c r="D86" s="47"/>
      <c r="E86" s="196" t="s">
        <v>0</v>
      </c>
      <c r="F86" s="196"/>
      <c r="G86" s="196"/>
      <c r="H86" s="196"/>
      <c r="I86" s="196"/>
      <c r="J86" s="48" t="s">
        <v>11</v>
      </c>
      <c r="K86" s="196" t="s">
        <v>342</v>
      </c>
      <c r="L86" s="196"/>
      <c r="M86" s="196"/>
      <c r="N86" s="196"/>
      <c r="O86" s="196"/>
      <c r="P86" s="196"/>
      <c r="Q86" s="196"/>
      <c r="R86" s="196"/>
      <c r="S86" s="196"/>
      <c r="T86" s="196"/>
      <c r="U86" s="196"/>
      <c r="V86" s="48"/>
      <c r="W86" s="48"/>
      <c r="X86" s="49"/>
      <c r="Y86" s="49"/>
      <c r="Z86" s="49"/>
      <c r="AA86" s="49"/>
      <c r="AB86" s="49"/>
      <c r="AC86" s="49"/>
      <c r="AD86" s="49"/>
      <c r="AE86" s="49"/>
      <c r="AF86" s="49"/>
      <c r="AG86" s="49"/>
      <c r="AH86" s="48"/>
      <c r="AI86" s="50"/>
      <c r="AJ86" s="50"/>
      <c r="AK86" s="50"/>
      <c r="AL86" s="50"/>
      <c r="AM86" s="196" t="s">
        <v>3</v>
      </c>
      <c r="AN86" s="196"/>
      <c r="AO86" s="196"/>
      <c r="AP86" s="196"/>
      <c r="AQ86" s="196"/>
      <c r="AR86" s="196"/>
      <c r="AS86" s="196"/>
      <c r="AT86" s="196"/>
      <c r="AU86" s="48" t="s">
        <v>11</v>
      </c>
      <c r="AV86" s="197">
        <v>565.16999999999996</v>
      </c>
      <c r="AW86" s="197"/>
      <c r="AX86" s="197"/>
      <c r="AY86" s="197"/>
      <c r="AZ86" s="48" t="s">
        <v>319</v>
      </c>
      <c r="BA86" s="48"/>
      <c r="BB86" s="48"/>
      <c r="BC86" s="48"/>
      <c r="BD86" s="48"/>
      <c r="BE86" s="48"/>
      <c r="BF86" s="47"/>
      <c r="BG86" s="51"/>
      <c r="CJ86" s="10" t="s">
        <v>171</v>
      </c>
      <c r="CK86" s="21" t="s">
        <v>172</v>
      </c>
      <c r="CL86" s="7">
        <v>14.638158371671546</v>
      </c>
      <c r="CM86" s="4">
        <f t="shared" si="11"/>
        <v>209999.02</v>
      </c>
    </row>
    <row r="87" spans="3:91" x14ac:dyDescent="0.25">
      <c r="C87" s="46"/>
      <c r="D87" s="47"/>
      <c r="E87" s="196" t="s">
        <v>322</v>
      </c>
      <c r="F87" s="196"/>
      <c r="G87" s="196"/>
      <c r="H87" s="196"/>
      <c r="I87" s="196"/>
      <c r="J87" s="48" t="s">
        <v>11</v>
      </c>
      <c r="K87" s="196" t="s">
        <v>376</v>
      </c>
      <c r="L87" s="196"/>
      <c r="M87" s="196"/>
      <c r="N87" s="196"/>
      <c r="O87" s="196"/>
      <c r="P87" s="196"/>
      <c r="Q87" s="196"/>
      <c r="R87" s="196"/>
      <c r="S87" s="196"/>
      <c r="T87" s="196"/>
      <c r="U87" s="196"/>
      <c r="V87" s="196"/>
      <c r="W87" s="48"/>
      <c r="X87" s="49"/>
      <c r="Y87" s="49"/>
      <c r="Z87" s="49"/>
      <c r="AA87" s="49"/>
      <c r="AB87" s="49"/>
      <c r="AC87" s="49"/>
      <c r="AD87" s="49"/>
      <c r="AE87" s="49"/>
      <c r="AF87" s="49"/>
      <c r="AG87" s="49"/>
      <c r="AH87" s="48"/>
      <c r="AI87" s="50"/>
      <c r="AJ87" s="50"/>
      <c r="AK87" s="50"/>
      <c r="AL87" s="50"/>
      <c r="AM87" s="196" t="s">
        <v>4</v>
      </c>
      <c r="AN87" s="196"/>
      <c r="AO87" s="196"/>
      <c r="AP87" s="196"/>
      <c r="AQ87" s="196"/>
      <c r="AR87" s="196"/>
      <c r="AS87" s="196"/>
      <c r="AT87" s="196"/>
      <c r="AU87" s="48" t="s">
        <v>11</v>
      </c>
      <c r="AV87" s="196">
        <v>2100</v>
      </c>
      <c r="AW87" s="196"/>
      <c r="AX87" s="196"/>
      <c r="AY87" s="196"/>
      <c r="AZ87" s="48" t="s">
        <v>320</v>
      </c>
      <c r="BA87" s="48"/>
      <c r="BB87" s="48"/>
      <c r="BC87" s="48"/>
      <c r="BD87" s="48"/>
      <c r="BE87" s="48"/>
      <c r="BF87" s="47"/>
      <c r="BG87" s="51"/>
      <c r="CJ87" s="10" t="s">
        <v>173</v>
      </c>
      <c r="CK87" s="22" t="s">
        <v>174</v>
      </c>
      <c r="CL87" s="7">
        <v>12.216808866583019</v>
      </c>
      <c r="CM87" s="4">
        <f t="shared" si="11"/>
        <v>175262.34</v>
      </c>
    </row>
    <row r="88" spans="3:91" x14ac:dyDescent="0.25">
      <c r="C88" s="46"/>
      <c r="D88" s="47"/>
      <c r="E88" s="196" t="s">
        <v>1</v>
      </c>
      <c r="F88" s="196"/>
      <c r="G88" s="196"/>
      <c r="H88" s="196"/>
      <c r="I88" s="196"/>
      <c r="J88" s="48" t="s">
        <v>11</v>
      </c>
      <c r="K88" s="196" t="s">
        <v>373</v>
      </c>
      <c r="L88" s="196"/>
      <c r="M88" s="196"/>
      <c r="N88" s="196"/>
      <c r="O88" s="196"/>
      <c r="P88" s="196"/>
      <c r="Q88" s="196"/>
      <c r="R88" s="196"/>
      <c r="S88" s="196"/>
      <c r="T88" s="196"/>
      <c r="U88" s="196"/>
      <c r="V88" s="48"/>
      <c r="W88" s="48"/>
      <c r="X88" s="49"/>
      <c r="Y88" s="49"/>
      <c r="Z88" s="49"/>
      <c r="AA88" s="49"/>
      <c r="AB88" s="49"/>
      <c r="AC88" s="49"/>
      <c r="AD88" s="49"/>
      <c r="AE88" s="49"/>
      <c r="AF88" s="49"/>
      <c r="AG88" s="49"/>
      <c r="AH88" s="48"/>
      <c r="AI88" s="50"/>
      <c r="AJ88" s="50"/>
      <c r="AK88" s="50"/>
      <c r="AL88" s="50"/>
      <c r="AM88" s="196"/>
      <c r="AN88" s="196"/>
      <c r="AO88" s="196"/>
      <c r="AP88" s="196"/>
      <c r="AQ88" s="196"/>
      <c r="AR88" s="196"/>
      <c r="AS88" s="196"/>
      <c r="AT88" s="196"/>
      <c r="AU88" s="48"/>
      <c r="AV88" s="198"/>
      <c r="AW88" s="198"/>
      <c r="AX88" s="198"/>
      <c r="AY88" s="198"/>
      <c r="AZ88" s="48"/>
      <c r="BA88" s="48"/>
      <c r="BB88" s="48"/>
      <c r="BC88" s="48"/>
      <c r="BD88" s="48"/>
      <c r="BE88" s="48"/>
      <c r="BF88" s="47"/>
      <c r="BG88" s="51"/>
      <c r="CJ88" s="10" t="s">
        <v>175</v>
      </c>
      <c r="CK88" s="22" t="s">
        <v>176</v>
      </c>
      <c r="CL88" s="7">
        <v>9.1766143872856532</v>
      </c>
      <c r="CM88" s="4">
        <f t="shared" si="11"/>
        <v>131647.71</v>
      </c>
    </row>
    <row r="89" spans="3:91" x14ac:dyDescent="0.25">
      <c r="C89" s="46"/>
      <c r="D89" s="47"/>
      <c r="E89" s="196" t="s">
        <v>2</v>
      </c>
      <c r="F89" s="196"/>
      <c r="G89" s="196"/>
      <c r="H89" s="196"/>
      <c r="I89" s="196"/>
      <c r="J89" s="48" t="s">
        <v>11</v>
      </c>
      <c r="K89" s="196" t="s">
        <v>337</v>
      </c>
      <c r="L89" s="196"/>
      <c r="M89" s="196"/>
      <c r="N89" s="196"/>
      <c r="O89" s="196"/>
      <c r="P89" s="196"/>
      <c r="Q89" s="196"/>
      <c r="R89" s="196"/>
      <c r="S89" s="196"/>
      <c r="T89" s="196"/>
      <c r="U89" s="196"/>
      <c r="V89" s="48"/>
      <c r="W89" s="48"/>
      <c r="X89" s="48"/>
      <c r="Y89" s="48"/>
      <c r="Z89" s="48"/>
      <c r="AA89" s="48"/>
      <c r="AB89" s="48"/>
      <c r="AC89" s="48"/>
      <c r="AD89" s="48"/>
      <c r="AE89" s="48"/>
      <c r="AF89" s="48"/>
      <c r="AG89" s="48"/>
      <c r="AH89" s="48"/>
      <c r="AI89" s="48"/>
      <c r="AJ89" s="48"/>
      <c r="AK89" s="48"/>
      <c r="AL89" s="48"/>
      <c r="AM89" s="196"/>
      <c r="AN89" s="196"/>
      <c r="AO89" s="196"/>
      <c r="AP89" s="196"/>
      <c r="AQ89" s="196"/>
      <c r="AR89" s="196"/>
      <c r="AS89" s="196"/>
      <c r="AT89" s="196"/>
      <c r="AU89" s="48"/>
      <c r="AV89" s="48"/>
      <c r="AW89" s="48"/>
      <c r="AX89" s="48"/>
      <c r="AY89" s="48"/>
      <c r="AZ89" s="48"/>
      <c r="BA89" s="48"/>
      <c r="BB89" s="48"/>
      <c r="BC89" s="48"/>
      <c r="BD89" s="48"/>
      <c r="BE89" s="48"/>
      <c r="BF89" s="47"/>
      <c r="BG89" s="51"/>
      <c r="CJ89" s="10" t="s">
        <v>177</v>
      </c>
      <c r="CK89" s="22" t="s">
        <v>178</v>
      </c>
      <c r="CL89" s="7">
        <v>23.90083368186254</v>
      </c>
      <c r="CM89" s="4">
        <f t="shared" si="11"/>
        <v>342881.36</v>
      </c>
    </row>
    <row r="90" spans="3:91" x14ac:dyDescent="0.25">
      <c r="C90" s="46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  <c r="AA90" s="47"/>
      <c r="AB90" s="47"/>
      <c r="AC90" s="47"/>
      <c r="AD90" s="47"/>
      <c r="AE90" s="47"/>
      <c r="AF90" s="47"/>
      <c r="AG90" s="47"/>
      <c r="AH90" s="47"/>
      <c r="AI90" s="47"/>
      <c r="AJ90" s="47"/>
      <c r="AK90" s="47"/>
      <c r="AL90" s="47"/>
      <c r="AM90" s="47"/>
      <c r="AN90" s="47"/>
      <c r="AO90" s="47"/>
      <c r="AP90" s="47"/>
      <c r="AQ90" s="47"/>
      <c r="AR90" s="47"/>
      <c r="AS90" s="47"/>
      <c r="AT90" s="47"/>
      <c r="AU90" s="47"/>
      <c r="AV90" s="47"/>
      <c r="AW90" s="47"/>
      <c r="AX90" s="47"/>
      <c r="AY90" s="47"/>
      <c r="AZ90" s="47"/>
      <c r="BA90" s="47"/>
      <c r="BB90" s="47"/>
      <c r="BC90" s="47"/>
      <c r="BD90" s="47"/>
      <c r="BE90" s="47"/>
      <c r="BF90" s="47"/>
      <c r="BG90" s="51"/>
      <c r="CJ90" s="10" t="s">
        <v>179</v>
      </c>
      <c r="CK90" s="22" t="s">
        <v>180</v>
      </c>
      <c r="CL90" s="7">
        <v>8.8825477485013238</v>
      </c>
      <c r="CM90" s="4">
        <f t="shared" si="11"/>
        <v>127429.02999999998</v>
      </c>
    </row>
    <row r="91" spans="3:91" x14ac:dyDescent="0.25">
      <c r="C91" s="46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  <c r="AA91" s="47"/>
      <c r="AB91" s="47"/>
      <c r="AC91" s="47"/>
      <c r="AD91" s="47"/>
      <c r="AE91" s="47"/>
      <c r="AF91" s="47"/>
      <c r="AG91" s="47"/>
      <c r="AH91" s="47"/>
      <c r="AI91" s="47"/>
      <c r="AJ91" s="47"/>
      <c r="AK91" s="47"/>
      <c r="AL91" s="47"/>
      <c r="AM91" s="47"/>
      <c r="AN91" s="47"/>
      <c r="AO91" s="47"/>
      <c r="AP91" s="47"/>
      <c r="AQ91" s="47"/>
      <c r="AR91" s="47"/>
      <c r="AS91" s="47"/>
      <c r="AT91" s="47"/>
      <c r="AU91" s="47"/>
      <c r="AV91" s="47"/>
      <c r="AW91" s="47"/>
      <c r="AX91" s="47"/>
      <c r="AY91" s="47"/>
      <c r="AZ91" s="47"/>
      <c r="BA91" s="47"/>
      <c r="BB91" s="47"/>
      <c r="BC91" s="47"/>
      <c r="BD91" s="47"/>
      <c r="BE91" s="47"/>
      <c r="BF91" s="47"/>
      <c r="BG91" s="51"/>
      <c r="CJ91" s="10" t="s">
        <v>181</v>
      </c>
      <c r="CK91" s="22" t="s">
        <v>182</v>
      </c>
      <c r="CL91" s="7">
        <v>7.6998738324271576</v>
      </c>
      <c r="CM91" s="4">
        <f t="shared" si="11"/>
        <v>110462.39</v>
      </c>
    </row>
    <row r="92" spans="3:91" x14ac:dyDescent="0.25">
      <c r="C92" s="46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  <c r="AA92" s="47"/>
      <c r="AB92" s="47"/>
      <c r="AC92" s="47"/>
      <c r="AD92" s="47"/>
      <c r="AE92" s="47"/>
      <c r="AF92" s="47"/>
      <c r="AG92" s="47"/>
      <c r="AH92" s="47"/>
      <c r="AI92" s="47"/>
      <c r="AJ92" s="47"/>
      <c r="AK92" s="47"/>
      <c r="AL92" s="47"/>
      <c r="AM92" s="47"/>
      <c r="AN92" s="47"/>
      <c r="AO92" s="47"/>
      <c r="AP92" s="47"/>
      <c r="AQ92" s="47"/>
      <c r="AR92" s="47"/>
      <c r="AS92" s="47"/>
      <c r="AT92" s="47"/>
      <c r="AU92" s="47"/>
      <c r="AV92" s="47"/>
      <c r="AW92" s="47"/>
      <c r="AX92" s="47"/>
      <c r="AY92" s="47"/>
      <c r="AZ92" s="47"/>
      <c r="BA92" s="47"/>
      <c r="BB92" s="47"/>
      <c r="BC92" s="47"/>
      <c r="BD92" s="47"/>
      <c r="BE92" s="47"/>
      <c r="BF92" s="47"/>
      <c r="BG92" s="51"/>
      <c r="CJ92" s="10" t="s">
        <v>183</v>
      </c>
      <c r="CK92" s="11" t="s">
        <v>184</v>
      </c>
      <c r="CL92" s="7">
        <v>0.59577582601421997</v>
      </c>
      <c r="CM92" s="4">
        <f t="shared" si="11"/>
        <v>8547</v>
      </c>
    </row>
    <row r="93" spans="3:91" x14ac:dyDescent="0.25">
      <c r="C93" s="46"/>
      <c r="D93" s="47"/>
      <c r="E93" s="208" t="s">
        <v>25</v>
      </c>
      <c r="F93" s="209"/>
      <c r="G93" s="209"/>
      <c r="H93" s="209"/>
      <c r="I93" s="209"/>
      <c r="J93" s="209"/>
      <c r="K93" s="210" t="str">
        <f t="shared" ref="K93" si="13">VLOOKUP(E93,$CJ$1:$CM$1003,2,FALSE)</f>
        <v>NOVACRON DEEP ORANGE S–4R</v>
      </c>
      <c r="L93" s="210"/>
      <c r="M93" s="210"/>
      <c r="N93" s="210"/>
      <c r="O93" s="210"/>
      <c r="P93" s="210"/>
      <c r="Q93" s="210"/>
      <c r="R93" s="210"/>
      <c r="S93" s="210"/>
      <c r="T93" s="210"/>
      <c r="U93" s="210"/>
      <c r="V93" s="210"/>
      <c r="W93" s="210"/>
      <c r="X93" s="210"/>
      <c r="Y93" s="210"/>
      <c r="Z93" s="210"/>
      <c r="AA93" s="73"/>
      <c r="AB93" s="211">
        <v>12</v>
      </c>
      <c r="AC93" s="211"/>
      <c r="AD93" s="211"/>
      <c r="AE93" s="211"/>
      <c r="AF93" s="211"/>
      <c r="AG93" s="211"/>
      <c r="AH93" s="211"/>
      <c r="AI93" s="211"/>
      <c r="AJ93" s="211"/>
      <c r="AK93" s="210" t="s">
        <v>315</v>
      </c>
      <c r="AL93" s="210"/>
      <c r="AM93" s="212">
        <v>6782.06</v>
      </c>
      <c r="AN93" s="212"/>
      <c r="AO93" s="212"/>
      <c r="AP93" s="212"/>
      <c r="AQ93" s="212"/>
      <c r="AR93" s="212"/>
      <c r="AS93" s="52" t="s">
        <v>316</v>
      </c>
      <c r="AT93" s="52"/>
      <c r="AU93" s="213">
        <f>(AM93*VLOOKUP(E93,$CJ$1:$CM$1003,4,FALSE))/1000</f>
        <v>725823.92838960001</v>
      </c>
      <c r="AV93" s="213"/>
      <c r="AW93" s="213"/>
      <c r="AX93" s="213"/>
      <c r="AY93" s="213"/>
      <c r="AZ93" s="213"/>
      <c r="BA93" s="213"/>
      <c r="BB93" s="213"/>
      <c r="BC93" s="213"/>
      <c r="BD93" s="213"/>
      <c r="BE93" s="214"/>
      <c r="BF93" s="47"/>
      <c r="BG93" s="51"/>
      <c r="CJ93" s="10" t="s">
        <v>185</v>
      </c>
      <c r="CK93" s="11" t="s">
        <v>186</v>
      </c>
      <c r="CL93" s="7">
        <v>0.41704307820995395</v>
      </c>
      <c r="CM93" s="4">
        <f t="shared" si="11"/>
        <v>5982.9</v>
      </c>
    </row>
    <row r="94" spans="3:91" x14ac:dyDescent="0.25">
      <c r="C94" s="46"/>
      <c r="D94" s="47"/>
      <c r="E94" s="200" t="s">
        <v>6</v>
      </c>
      <c r="F94" s="201"/>
      <c r="G94" s="201"/>
      <c r="H94" s="201"/>
      <c r="I94" s="201"/>
      <c r="J94" s="201"/>
      <c r="K94" s="47" t="str">
        <f>VLOOKUP(E94,$CJ$1:$CM$1003,2,FALSE)</f>
        <v>NOVACRON RUBY S–3B</v>
      </c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76"/>
      <c r="Z94" s="76"/>
      <c r="AA94" s="76"/>
      <c r="AB94" s="203">
        <v>6.5</v>
      </c>
      <c r="AC94" s="203"/>
      <c r="AD94" s="203"/>
      <c r="AE94" s="203"/>
      <c r="AF94" s="203"/>
      <c r="AG94" s="203"/>
      <c r="AH94" s="203"/>
      <c r="AI94" s="203"/>
      <c r="AJ94" s="203"/>
      <c r="AK94" s="202" t="s">
        <v>315</v>
      </c>
      <c r="AL94" s="202"/>
      <c r="AM94" s="204">
        <v>3673.62</v>
      </c>
      <c r="AN94" s="204"/>
      <c r="AO94" s="204"/>
      <c r="AP94" s="204"/>
      <c r="AQ94" s="204"/>
      <c r="AR94" s="204"/>
      <c r="AS94" s="47" t="s">
        <v>316</v>
      </c>
      <c r="AT94" s="47"/>
      <c r="AU94" s="205">
        <f t="shared" ref="AU94:AU97" si="14">(AM94*VLOOKUP(E94,$CJ$1:$CM$1003,4,FALSE))/1000</f>
        <v>443221.73869319999</v>
      </c>
      <c r="AV94" s="205"/>
      <c r="AW94" s="205"/>
      <c r="AX94" s="205"/>
      <c r="AY94" s="205"/>
      <c r="AZ94" s="205"/>
      <c r="BA94" s="205"/>
      <c r="BB94" s="205"/>
      <c r="BC94" s="205"/>
      <c r="BD94" s="205"/>
      <c r="BE94" s="206"/>
      <c r="BF94" s="47"/>
      <c r="BG94" s="51"/>
      <c r="CJ94" s="10" t="s">
        <v>187</v>
      </c>
      <c r="CK94" s="11" t="s">
        <v>188</v>
      </c>
      <c r="CL94" s="7">
        <v>0.92429945629443744</v>
      </c>
      <c r="CM94" s="4">
        <f t="shared" si="11"/>
        <v>13260</v>
      </c>
    </row>
    <row r="95" spans="3:91" x14ac:dyDescent="0.25">
      <c r="C95" s="46"/>
      <c r="D95" s="47"/>
      <c r="E95" s="200" t="s">
        <v>41</v>
      </c>
      <c r="F95" s="201"/>
      <c r="G95" s="201"/>
      <c r="H95" s="201"/>
      <c r="I95" s="201"/>
      <c r="J95" s="201"/>
      <c r="K95" s="225" t="str">
        <f t="shared" ref="K95:K98" si="15">VLOOKUP(E95,$CJ$1:$CM$1003,2,FALSE)</f>
        <v>NOVACRON DEEP NIGHT S–R</v>
      </c>
      <c r="L95" s="225"/>
      <c r="M95" s="225"/>
      <c r="N95" s="225"/>
      <c r="O95" s="225"/>
      <c r="P95" s="225"/>
      <c r="Q95" s="225"/>
      <c r="R95" s="225"/>
      <c r="S95" s="225"/>
      <c r="T95" s="225"/>
      <c r="U95" s="225"/>
      <c r="V95" s="225"/>
      <c r="W95" s="225"/>
      <c r="X95" s="225"/>
      <c r="Y95" s="225"/>
      <c r="Z95" s="76"/>
      <c r="AA95" s="76"/>
      <c r="AB95" s="203">
        <v>7.35</v>
      </c>
      <c r="AC95" s="203"/>
      <c r="AD95" s="203"/>
      <c r="AE95" s="203"/>
      <c r="AF95" s="203"/>
      <c r="AG95" s="203"/>
      <c r="AH95" s="203"/>
      <c r="AI95" s="203"/>
      <c r="AJ95" s="203"/>
      <c r="AK95" s="202" t="s">
        <v>315</v>
      </c>
      <c r="AL95" s="202"/>
      <c r="AM95" s="204">
        <v>4154.01</v>
      </c>
      <c r="AN95" s="204"/>
      <c r="AO95" s="204"/>
      <c r="AP95" s="204"/>
      <c r="AQ95" s="204"/>
      <c r="AR95" s="204"/>
      <c r="AS95" s="47" t="s">
        <v>316</v>
      </c>
      <c r="AT95" s="47"/>
      <c r="AU95" s="205">
        <f t="shared" si="14"/>
        <v>433244.21763420006</v>
      </c>
      <c r="AV95" s="205"/>
      <c r="AW95" s="205"/>
      <c r="AX95" s="205"/>
      <c r="AY95" s="205"/>
      <c r="AZ95" s="205"/>
      <c r="BA95" s="205"/>
      <c r="BB95" s="205"/>
      <c r="BC95" s="205"/>
      <c r="BD95" s="205"/>
      <c r="BE95" s="206"/>
      <c r="BF95" s="47"/>
      <c r="BG95" s="51"/>
      <c r="CJ95" s="10" t="s">
        <v>189</v>
      </c>
      <c r="CK95" s="11" t="s">
        <v>190</v>
      </c>
      <c r="CL95" s="8">
        <v>0.27780566011431757</v>
      </c>
      <c r="CM95" s="4">
        <f t="shared" si="11"/>
        <v>3985.3999999999996</v>
      </c>
    </row>
    <row r="96" spans="3:91" x14ac:dyDescent="0.25">
      <c r="C96" s="46"/>
      <c r="D96" s="47"/>
      <c r="E96" s="216" t="s">
        <v>8</v>
      </c>
      <c r="F96" s="217"/>
      <c r="G96" s="217"/>
      <c r="H96" s="217"/>
      <c r="I96" s="217"/>
      <c r="J96" s="217"/>
      <c r="K96" s="218" t="str">
        <f t="shared" si="15"/>
        <v>FIMBIL EAS 40 NEW</v>
      </c>
      <c r="L96" s="218"/>
      <c r="M96" s="218"/>
      <c r="N96" s="218"/>
      <c r="O96" s="218"/>
      <c r="P96" s="218"/>
      <c r="Q96" s="218"/>
      <c r="R96" s="218"/>
      <c r="S96" s="218"/>
      <c r="T96" s="218"/>
      <c r="U96" s="218"/>
      <c r="V96" s="218"/>
      <c r="W96" s="218"/>
      <c r="X96" s="218"/>
      <c r="Y96" s="74"/>
      <c r="Z96" s="74"/>
      <c r="AA96" s="74"/>
      <c r="AB96" s="219">
        <v>4</v>
      </c>
      <c r="AC96" s="219"/>
      <c r="AD96" s="219"/>
      <c r="AE96" s="219"/>
      <c r="AF96" s="219"/>
      <c r="AG96" s="219"/>
      <c r="AH96" s="219"/>
      <c r="AI96" s="219"/>
      <c r="AJ96" s="219"/>
      <c r="AK96" s="218" t="s">
        <v>315</v>
      </c>
      <c r="AL96" s="218"/>
      <c r="AM96" s="248">
        <v>2260.69</v>
      </c>
      <c r="AN96" s="248"/>
      <c r="AO96" s="248"/>
      <c r="AP96" s="248"/>
      <c r="AQ96" s="248"/>
      <c r="AR96" s="248"/>
      <c r="AS96" s="55" t="s">
        <v>316</v>
      </c>
      <c r="AT96" s="55"/>
      <c r="AU96" s="221">
        <f t="shared" si="14"/>
        <v>46633.829816600002</v>
      </c>
      <c r="AV96" s="221"/>
      <c r="AW96" s="221"/>
      <c r="AX96" s="221"/>
      <c r="AY96" s="221"/>
      <c r="AZ96" s="221"/>
      <c r="BA96" s="221"/>
      <c r="BB96" s="221"/>
      <c r="BC96" s="221"/>
      <c r="BD96" s="221"/>
      <c r="BE96" s="222"/>
      <c r="BF96" s="47"/>
      <c r="BG96" s="51"/>
      <c r="CJ96" s="10" t="s">
        <v>191</v>
      </c>
      <c r="CK96" s="11" t="s">
        <v>192</v>
      </c>
      <c r="CL96" s="7">
        <v>1.4798550118499931</v>
      </c>
      <c r="CM96" s="4">
        <f t="shared" si="11"/>
        <v>21230</v>
      </c>
    </row>
    <row r="97" spans="3:91" x14ac:dyDescent="0.25">
      <c r="C97" s="46"/>
      <c r="D97" s="47"/>
      <c r="E97" s="200" t="s">
        <v>183</v>
      </c>
      <c r="F97" s="201"/>
      <c r="G97" s="201"/>
      <c r="H97" s="201"/>
      <c r="I97" s="201"/>
      <c r="J97" s="201"/>
      <c r="K97" s="202" t="str">
        <f t="shared" si="15"/>
        <v>CAUSTIC SODA LIQ</v>
      </c>
      <c r="L97" s="202"/>
      <c r="M97" s="202"/>
      <c r="N97" s="202"/>
      <c r="O97" s="202"/>
      <c r="P97" s="202"/>
      <c r="Q97" s="202"/>
      <c r="R97" s="202"/>
      <c r="S97" s="202"/>
      <c r="T97" s="202"/>
      <c r="U97" s="202"/>
      <c r="V97" s="202"/>
      <c r="W97" s="202"/>
      <c r="X97" s="202"/>
      <c r="Y97" s="76"/>
      <c r="Z97" s="76"/>
      <c r="AA97" s="76"/>
      <c r="AB97" s="203">
        <v>9</v>
      </c>
      <c r="AC97" s="203"/>
      <c r="AD97" s="203"/>
      <c r="AE97" s="203"/>
      <c r="AF97" s="203"/>
      <c r="AG97" s="203"/>
      <c r="AH97" s="203"/>
      <c r="AI97" s="203"/>
      <c r="AJ97" s="203"/>
      <c r="AK97" s="202" t="s">
        <v>315</v>
      </c>
      <c r="AL97" s="202"/>
      <c r="AM97" s="204">
        <v>5086.55</v>
      </c>
      <c r="AN97" s="204"/>
      <c r="AO97" s="204"/>
      <c r="AP97" s="204"/>
      <c r="AQ97" s="204"/>
      <c r="AR97" s="204"/>
      <c r="AS97" s="47" t="s">
        <v>316</v>
      </c>
      <c r="AT97" s="47"/>
      <c r="AU97" s="205">
        <f t="shared" si="14"/>
        <v>43474.742850000002</v>
      </c>
      <c r="AV97" s="205"/>
      <c r="AW97" s="205"/>
      <c r="AX97" s="205"/>
      <c r="AY97" s="205"/>
      <c r="AZ97" s="205"/>
      <c r="BA97" s="205"/>
      <c r="BB97" s="205"/>
      <c r="BC97" s="205"/>
      <c r="BD97" s="205"/>
      <c r="BE97" s="206"/>
      <c r="BF97" s="47"/>
      <c r="BG97" s="51"/>
      <c r="CJ97" s="10" t="s">
        <v>193</v>
      </c>
      <c r="CK97" s="11" t="s">
        <v>194</v>
      </c>
      <c r="CL97" s="7">
        <v>1.4087850271852782</v>
      </c>
      <c r="CM97" s="4">
        <f t="shared" si="11"/>
        <v>20210.43</v>
      </c>
    </row>
    <row r="98" spans="3:91" x14ac:dyDescent="0.25">
      <c r="C98" s="46"/>
      <c r="D98" s="47"/>
      <c r="E98" s="223" t="s">
        <v>10</v>
      </c>
      <c r="F98" s="224"/>
      <c r="G98" s="224"/>
      <c r="H98" s="224"/>
      <c r="I98" s="224"/>
      <c r="J98" s="224"/>
      <c r="K98" s="225" t="str">
        <f t="shared" si="15"/>
        <v>SODA ASH</v>
      </c>
      <c r="L98" s="225"/>
      <c r="M98" s="225"/>
      <c r="N98" s="225"/>
      <c r="O98" s="225"/>
      <c r="P98" s="225"/>
      <c r="Q98" s="225"/>
      <c r="R98" s="225"/>
      <c r="S98" s="225"/>
      <c r="T98" s="225"/>
      <c r="U98" s="225"/>
      <c r="V98" s="225"/>
      <c r="W98" s="225"/>
      <c r="X98" s="225"/>
      <c r="Y98" s="75"/>
      <c r="Z98" s="75"/>
      <c r="AA98" s="75"/>
      <c r="AB98" s="226">
        <v>20</v>
      </c>
      <c r="AC98" s="226"/>
      <c r="AD98" s="226"/>
      <c r="AE98" s="226"/>
      <c r="AF98" s="226"/>
      <c r="AG98" s="226"/>
      <c r="AH98" s="226"/>
      <c r="AI98" s="226"/>
      <c r="AJ98" s="226"/>
      <c r="AK98" s="225" t="s">
        <v>315</v>
      </c>
      <c r="AL98" s="225"/>
      <c r="AM98" s="227">
        <v>11303.44</v>
      </c>
      <c r="AN98" s="227"/>
      <c r="AO98" s="227"/>
      <c r="AP98" s="227"/>
      <c r="AQ98" s="227"/>
      <c r="AR98" s="227"/>
      <c r="AS98" s="54" t="s">
        <v>316</v>
      </c>
      <c r="AT98" s="54"/>
      <c r="AU98" s="228">
        <f>(AM98*VLOOKUP(E98,$CJ$1:$CM$1003,4,FALSE))/1000</f>
        <v>100374.5472</v>
      </c>
      <c r="AV98" s="228"/>
      <c r="AW98" s="228"/>
      <c r="AX98" s="228"/>
      <c r="AY98" s="228"/>
      <c r="AZ98" s="228"/>
      <c r="BA98" s="228"/>
      <c r="BB98" s="228"/>
      <c r="BC98" s="228"/>
      <c r="BD98" s="228"/>
      <c r="BE98" s="229"/>
      <c r="BF98" s="47"/>
      <c r="BG98" s="51"/>
      <c r="CJ98" s="10" t="s">
        <v>195</v>
      </c>
      <c r="CK98" s="11" t="s">
        <v>196</v>
      </c>
      <c r="CL98" s="7">
        <v>1.9592004739997211</v>
      </c>
      <c r="CM98" s="4">
        <f t="shared" si="11"/>
        <v>28106.69</v>
      </c>
    </row>
    <row r="99" spans="3:91" x14ac:dyDescent="0.25">
      <c r="C99" s="46"/>
      <c r="D99" s="47"/>
      <c r="E99" s="70"/>
      <c r="F99" s="70"/>
      <c r="G99" s="70"/>
      <c r="H99" s="70"/>
      <c r="I99" s="70"/>
      <c r="J99" s="70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  <c r="AA99" s="76"/>
      <c r="AB99" s="57"/>
      <c r="AC99" s="57"/>
      <c r="AD99" s="57"/>
      <c r="AE99" s="57"/>
      <c r="AF99" s="57"/>
      <c r="AG99" s="57"/>
      <c r="AH99" s="57"/>
      <c r="AI99" s="57"/>
      <c r="AJ99" s="57"/>
      <c r="AK99" s="76"/>
      <c r="AL99" s="76"/>
      <c r="AM99" s="70"/>
      <c r="AN99" s="70"/>
      <c r="AO99" s="70"/>
      <c r="AP99" s="70"/>
      <c r="AQ99" s="70"/>
      <c r="AR99" s="70"/>
      <c r="AS99" s="47"/>
      <c r="AT99" s="47"/>
      <c r="AU99" s="58"/>
      <c r="AV99" s="58"/>
      <c r="AW99" s="58"/>
      <c r="AX99" s="58"/>
      <c r="AY99" s="58"/>
      <c r="AZ99" s="58"/>
      <c r="BA99" s="58"/>
      <c r="BB99" s="58"/>
      <c r="BC99" s="58"/>
      <c r="BD99" s="58"/>
      <c r="BE99" s="58"/>
      <c r="BF99" s="47"/>
      <c r="BG99" s="51"/>
      <c r="CJ99" s="10" t="s">
        <v>9</v>
      </c>
      <c r="CK99" s="11" t="s">
        <v>197</v>
      </c>
      <c r="CL99" s="7">
        <v>0.1663529903805939</v>
      </c>
      <c r="CM99" s="4">
        <f t="shared" si="11"/>
        <v>2386.5</v>
      </c>
    </row>
    <row r="100" spans="3:91" x14ac:dyDescent="0.25">
      <c r="C100" s="46"/>
      <c r="D100" s="47"/>
      <c r="E100" s="70"/>
      <c r="F100" s="70"/>
      <c r="G100" s="70"/>
      <c r="H100" s="70"/>
      <c r="I100" s="70"/>
      <c r="J100" s="70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  <c r="X100" s="76"/>
      <c r="Y100" s="76"/>
      <c r="Z100" s="76"/>
      <c r="AA100" s="76"/>
      <c r="AB100" s="57"/>
      <c r="AC100" s="57"/>
      <c r="AD100" s="57"/>
      <c r="AE100" s="57"/>
      <c r="AF100" s="57"/>
      <c r="AG100" s="57"/>
      <c r="AH100" s="57"/>
      <c r="AI100" s="57"/>
      <c r="AJ100" s="57"/>
      <c r="AK100" s="76"/>
      <c r="AL100" s="76"/>
      <c r="AM100" s="70"/>
      <c r="AN100" s="70"/>
      <c r="AO100" s="70"/>
      <c r="AP100" s="59"/>
      <c r="AQ100" s="230" t="s">
        <v>318</v>
      </c>
      <c r="AR100" s="230"/>
      <c r="AS100" s="230"/>
      <c r="AT100" s="230"/>
      <c r="AU100" s="58" t="s">
        <v>11</v>
      </c>
      <c r="AV100" s="205">
        <f>SUM(AU93:BE98)</f>
        <v>1792773.0045836002</v>
      </c>
      <c r="AW100" s="205"/>
      <c r="AX100" s="205"/>
      <c r="AY100" s="205"/>
      <c r="AZ100" s="205"/>
      <c r="BA100" s="205"/>
      <c r="BB100" s="205"/>
      <c r="BC100" s="205"/>
      <c r="BD100" s="205"/>
      <c r="BE100" s="205"/>
      <c r="BF100" s="47"/>
      <c r="BG100" s="51"/>
      <c r="CJ100" s="10" t="s">
        <v>10</v>
      </c>
      <c r="CK100" s="11" t="s">
        <v>198</v>
      </c>
      <c r="CL100" s="7">
        <v>0.61898787118360521</v>
      </c>
      <c r="CM100" s="4">
        <f t="shared" si="11"/>
        <v>8880</v>
      </c>
    </row>
    <row r="101" spans="3:91" x14ac:dyDescent="0.25">
      <c r="C101" s="46"/>
      <c r="D101" s="47"/>
      <c r="E101" s="70"/>
      <c r="F101" s="70"/>
      <c r="G101" s="70"/>
      <c r="H101" s="70"/>
      <c r="I101" s="70"/>
      <c r="J101" s="70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  <c r="X101" s="76"/>
      <c r="Y101" s="76"/>
      <c r="Z101" s="76"/>
      <c r="AA101" s="76"/>
      <c r="AB101" s="57"/>
      <c r="AC101" s="57"/>
      <c r="AD101" s="57"/>
      <c r="AE101" s="57"/>
      <c r="AF101" s="57"/>
      <c r="AG101" s="57"/>
      <c r="AH101" s="57"/>
      <c r="AI101" s="57"/>
      <c r="AJ101" s="57"/>
      <c r="AK101" s="76"/>
      <c r="AL101" s="76"/>
      <c r="AM101" s="70"/>
      <c r="AN101" s="70"/>
      <c r="AO101" s="70"/>
      <c r="AP101" s="59"/>
      <c r="AQ101" s="202" t="s">
        <v>317</v>
      </c>
      <c r="AR101" s="202"/>
      <c r="AS101" s="202"/>
      <c r="AT101" s="202"/>
      <c r="AU101" s="58" t="s">
        <v>11</v>
      </c>
      <c r="AV101" s="205">
        <f>AV100/AV87</f>
        <v>853.70143075409533</v>
      </c>
      <c r="AW101" s="205"/>
      <c r="AX101" s="205"/>
      <c r="AY101" s="205"/>
      <c r="AZ101" s="205"/>
      <c r="BA101" s="205"/>
      <c r="BB101" s="205"/>
      <c r="BC101" s="205"/>
      <c r="BD101" s="205"/>
      <c r="BE101" s="205"/>
      <c r="BF101" s="47"/>
      <c r="BG101" s="51"/>
      <c r="CJ101" s="10" t="s">
        <v>199</v>
      </c>
      <c r="CK101" s="11" t="s">
        <v>200</v>
      </c>
      <c r="CL101" s="7">
        <v>0.794646591384358</v>
      </c>
      <c r="CM101" s="4">
        <f t="shared" si="11"/>
        <v>11400</v>
      </c>
    </row>
    <row r="102" spans="3:91" x14ac:dyDescent="0.25">
      <c r="C102" s="46"/>
      <c r="D102" s="47"/>
      <c r="E102" s="70"/>
      <c r="F102" s="70"/>
      <c r="G102" s="70"/>
      <c r="H102" s="70"/>
      <c r="I102" s="70"/>
      <c r="J102" s="70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76"/>
      <c r="AB102" s="57"/>
      <c r="AC102" s="57"/>
      <c r="AD102" s="57"/>
      <c r="AE102" s="57"/>
      <c r="AF102" s="57"/>
      <c r="AG102" s="57"/>
      <c r="AH102" s="57"/>
      <c r="AI102" s="57"/>
      <c r="AJ102" s="57"/>
      <c r="AK102" s="76"/>
      <c r="AL102" s="76"/>
      <c r="AM102" s="70"/>
      <c r="AN102" s="70"/>
      <c r="AO102" s="70"/>
      <c r="AP102" s="70"/>
      <c r="AQ102" s="70"/>
      <c r="AR102" s="70"/>
      <c r="AS102" s="47"/>
      <c r="AT102" s="47"/>
      <c r="AU102" s="47"/>
      <c r="AV102" s="70"/>
      <c r="AW102" s="70"/>
      <c r="AX102" s="70"/>
      <c r="AY102" s="70"/>
      <c r="AZ102" s="70"/>
      <c r="BA102" s="70"/>
      <c r="BB102" s="70"/>
      <c r="BC102" s="70"/>
      <c r="BD102" s="70"/>
      <c r="BE102" s="70"/>
      <c r="BF102" s="47"/>
      <c r="BG102" s="51"/>
      <c r="CJ102" s="10" t="s">
        <v>201</v>
      </c>
      <c r="CK102" s="11" t="s">
        <v>202</v>
      </c>
      <c r="CL102" s="7">
        <v>0.71099958176495193</v>
      </c>
      <c r="CM102" s="4">
        <f t="shared" si="11"/>
        <v>10200</v>
      </c>
    </row>
    <row r="103" spans="3:91" ht="17.25" thickBot="1" x14ac:dyDescent="0.3">
      <c r="C103" s="60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  <c r="BB103" s="61"/>
      <c r="BC103" s="61"/>
      <c r="BD103" s="61"/>
      <c r="BE103" s="61"/>
      <c r="BF103" s="61"/>
      <c r="BG103" s="62"/>
      <c r="CJ103" s="10" t="s">
        <v>203</v>
      </c>
      <c r="CK103" s="11" t="s">
        <v>204</v>
      </c>
      <c r="CL103" s="7">
        <v>1.3377959012965286</v>
      </c>
      <c r="CM103" s="4">
        <f t="shared" si="11"/>
        <v>19192.02</v>
      </c>
    </row>
    <row r="104" spans="3:91" x14ac:dyDescent="0.25">
      <c r="CJ104" s="10" t="s">
        <v>205</v>
      </c>
      <c r="CK104" s="11" t="s">
        <v>206</v>
      </c>
      <c r="CL104" s="7">
        <v>2.4213495050885263</v>
      </c>
      <c r="CM104" s="4">
        <f t="shared" si="11"/>
        <v>34736.68</v>
      </c>
    </row>
    <row r="105" spans="3:91" ht="17.25" thickBot="1" x14ac:dyDescent="0.3">
      <c r="CJ105" s="10" t="s">
        <v>207</v>
      </c>
      <c r="CK105" s="11" t="s">
        <v>208</v>
      </c>
      <c r="CL105" s="7">
        <v>0.88</v>
      </c>
      <c r="CM105" s="4">
        <f t="shared" si="11"/>
        <v>12624.48</v>
      </c>
    </row>
    <row r="106" spans="3:91" x14ac:dyDescent="0.25">
      <c r="C106" s="43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5"/>
      <c r="CJ106" s="12" t="s">
        <v>209</v>
      </c>
      <c r="CK106" s="13" t="s">
        <v>210</v>
      </c>
      <c r="CL106" s="7">
        <v>3.1523232956921792</v>
      </c>
      <c r="CM106" s="4">
        <f t="shared" si="11"/>
        <v>45223.23</v>
      </c>
    </row>
    <row r="107" spans="3:91" x14ac:dyDescent="0.25">
      <c r="C107" s="46"/>
      <c r="D107" s="47"/>
      <c r="E107" s="196" t="s">
        <v>0</v>
      </c>
      <c r="F107" s="196"/>
      <c r="G107" s="196"/>
      <c r="H107" s="196"/>
      <c r="I107" s="196"/>
      <c r="J107" s="48" t="s">
        <v>11</v>
      </c>
      <c r="K107" s="196" t="s">
        <v>353</v>
      </c>
      <c r="L107" s="196"/>
      <c r="M107" s="196"/>
      <c r="N107" s="196"/>
      <c r="O107" s="196"/>
      <c r="P107" s="196"/>
      <c r="Q107" s="196"/>
      <c r="R107" s="196"/>
      <c r="S107" s="196"/>
      <c r="T107" s="196"/>
      <c r="U107" s="196"/>
      <c r="V107" s="48"/>
      <c r="W107" s="48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8"/>
      <c r="AI107" s="50"/>
      <c r="AJ107" s="50"/>
      <c r="AK107" s="50"/>
      <c r="AL107" s="50"/>
      <c r="AM107" s="196" t="s">
        <v>3</v>
      </c>
      <c r="AN107" s="196"/>
      <c r="AO107" s="196"/>
      <c r="AP107" s="196"/>
      <c r="AQ107" s="196"/>
      <c r="AR107" s="196"/>
      <c r="AS107" s="196"/>
      <c r="AT107" s="196"/>
      <c r="AU107" s="48" t="s">
        <v>11</v>
      </c>
      <c r="AV107" s="197">
        <v>565.16999999999996</v>
      </c>
      <c r="AW107" s="197"/>
      <c r="AX107" s="197"/>
      <c r="AY107" s="197"/>
      <c r="AZ107" s="48" t="s">
        <v>319</v>
      </c>
      <c r="BA107" s="48"/>
      <c r="BB107" s="48"/>
      <c r="BC107" s="48"/>
      <c r="BD107" s="48"/>
      <c r="BE107" s="48"/>
      <c r="BF107" s="47"/>
      <c r="BG107" s="51"/>
      <c r="CJ107" s="5" t="s">
        <v>211</v>
      </c>
      <c r="CK107" s="11" t="s">
        <v>212</v>
      </c>
      <c r="CL107" s="7">
        <v>1.3936128537571448</v>
      </c>
      <c r="CM107" s="4">
        <f t="shared" si="11"/>
        <v>19992.77</v>
      </c>
    </row>
    <row r="108" spans="3:91" x14ac:dyDescent="0.25">
      <c r="C108" s="46"/>
      <c r="D108" s="47"/>
      <c r="E108" s="196" t="s">
        <v>322</v>
      </c>
      <c r="F108" s="196"/>
      <c r="G108" s="196"/>
      <c r="H108" s="196"/>
      <c r="I108" s="196"/>
      <c r="J108" s="48" t="s">
        <v>11</v>
      </c>
      <c r="K108" s="196" t="s">
        <v>465</v>
      </c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48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8"/>
      <c r="AI108" s="50"/>
      <c r="AJ108" s="50"/>
      <c r="AK108" s="50"/>
      <c r="AL108" s="50"/>
      <c r="AM108" s="196" t="s">
        <v>4</v>
      </c>
      <c r="AN108" s="196"/>
      <c r="AO108" s="196"/>
      <c r="AP108" s="196"/>
      <c r="AQ108" s="196"/>
      <c r="AR108" s="196"/>
      <c r="AS108" s="196"/>
      <c r="AT108" s="196"/>
      <c r="AU108" s="48" t="s">
        <v>11</v>
      </c>
      <c r="AV108" s="196">
        <v>2100</v>
      </c>
      <c r="AW108" s="196"/>
      <c r="AX108" s="196"/>
      <c r="AY108" s="196"/>
      <c r="AZ108" s="48" t="s">
        <v>320</v>
      </c>
      <c r="BA108" s="48"/>
      <c r="BB108" s="48"/>
      <c r="BC108" s="48"/>
      <c r="BD108" s="48"/>
      <c r="BE108" s="48"/>
      <c r="BF108" s="47"/>
      <c r="BG108" s="51"/>
      <c r="CJ108" s="10" t="s">
        <v>213</v>
      </c>
      <c r="CK108" s="11" t="s">
        <v>214</v>
      </c>
      <c r="CL108" s="7">
        <v>0.59725149867558902</v>
      </c>
      <c r="CM108" s="4">
        <f t="shared" si="11"/>
        <v>8568.17</v>
      </c>
    </row>
    <row r="109" spans="3:91" x14ac:dyDescent="0.25">
      <c r="C109" s="46"/>
      <c r="D109" s="47"/>
      <c r="E109" s="196" t="s">
        <v>1</v>
      </c>
      <c r="F109" s="196"/>
      <c r="G109" s="196"/>
      <c r="H109" s="196"/>
      <c r="I109" s="196"/>
      <c r="J109" s="48" t="s">
        <v>11</v>
      </c>
      <c r="K109" s="196" t="s">
        <v>373</v>
      </c>
      <c r="L109" s="196"/>
      <c r="M109" s="196"/>
      <c r="N109" s="196"/>
      <c r="O109" s="196"/>
      <c r="P109" s="196"/>
      <c r="Q109" s="196"/>
      <c r="R109" s="196"/>
      <c r="S109" s="196"/>
      <c r="T109" s="196"/>
      <c r="U109" s="196"/>
      <c r="V109" s="48"/>
      <c r="W109" s="48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8"/>
      <c r="AI109" s="50"/>
      <c r="AJ109" s="50"/>
      <c r="AK109" s="50"/>
      <c r="AL109" s="50"/>
      <c r="AM109" s="196"/>
      <c r="AN109" s="196"/>
      <c r="AO109" s="196"/>
      <c r="AP109" s="196"/>
      <c r="AQ109" s="196"/>
      <c r="AR109" s="196"/>
      <c r="AS109" s="196"/>
      <c r="AT109" s="196"/>
      <c r="AU109" s="48"/>
      <c r="AV109" s="198"/>
      <c r="AW109" s="198"/>
      <c r="AX109" s="198"/>
      <c r="AY109" s="198"/>
      <c r="AZ109" s="48"/>
      <c r="BA109" s="48"/>
      <c r="BB109" s="48"/>
      <c r="BC109" s="48"/>
      <c r="BD109" s="48"/>
      <c r="BE109" s="48"/>
      <c r="BF109" s="47"/>
      <c r="BG109" s="51"/>
      <c r="CJ109" s="10" t="s">
        <v>8</v>
      </c>
      <c r="CK109" s="11" t="s">
        <v>215</v>
      </c>
      <c r="CL109" s="7">
        <v>1.4379018541753799</v>
      </c>
      <c r="CM109" s="4">
        <f t="shared" si="11"/>
        <v>20628.14</v>
      </c>
    </row>
    <row r="110" spans="3:91" x14ac:dyDescent="0.25">
      <c r="C110" s="46"/>
      <c r="D110" s="47"/>
      <c r="E110" s="196" t="s">
        <v>2</v>
      </c>
      <c r="F110" s="196"/>
      <c r="G110" s="196"/>
      <c r="H110" s="196"/>
      <c r="I110" s="196"/>
      <c r="J110" s="48" t="s">
        <v>11</v>
      </c>
      <c r="K110" s="196" t="s">
        <v>337</v>
      </c>
      <c r="L110" s="196"/>
      <c r="M110" s="196"/>
      <c r="N110" s="196"/>
      <c r="O110" s="196"/>
      <c r="P110" s="196"/>
      <c r="Q110" s="196"/>
      <c r="R110" s="196"/>
      <c r="S110" s="196"/>
      <c r="T110" s="196"/>
      <c r="U110" s="196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196"/>
      <c r="AN110" s="196"/>
      <c r="AO110" s="196"/>
      <c r="AP110" s="196"/>
      <c r="AQ110" s="196"/>
      <c r="AR110" s="196"/>
      <c r="AS110" s="196"/>
      <c r="AT110" s="196"/>
      <c r="AU110" s="48"/>
      <c r="AV110" s="48"/>
      <c r="AW110" s="48"/>
      <c r="AX110" s="48"/>
      <c r="AY110" s="48"/>
      <c r="AZ110" s="48"/>
      <c r="BA110" s="48"/>
      <c r="BB110" s="48"/>
      <c r="BC110" s="48"/>
      <c r="BD110" s="48"/>
      <c r="BE110" s="48"/>
      <c r="BF110" s="47"/>
      <c r="BG110" s="51"/>
      <c r="CJ110" s="10" t="s">
        <v>216</v>
      </c>
      <c r="CK110" s="11" t="s">
        <v>217</v>
      </c>
      <c r="CL110" s="7">
        <v>1.1666499372647428</v>
      </c>
      <c r="CM110" s="4">
        <f t="shared" si="11"/>
        <v>16736.759999999998</v>
      </c>
    </row>
    <row r="111" spans="3:91" x14ac:dyDescent="0.25">
      <c r="C111" s="46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  <c r="AA111" s="47"/>
      <c r="AB111" s="47"/>
      <c r="AC111" s="47"/>
      <c r="AD111" s="47"/>
      <c r="AE111" s="47"/>
      <c r="AF111" s="47"/>
      <c r="AG111" s="47"/>
      <c r="AH111" s="47"/>
      <c r="AI111" s="47"/>
      <c r="AJ111" s="47"/>
      <c r="AK111" s="47"/>
      <c r="AL111" s="47"/>
      <c r="AM111" s="47"/>
      <c r="AN111" s="47"/>
      <c r="AO111" s="47"/>
      <c r="AP111" s="47"/>
      <c r="AQ111" s="47"/>
      <c r="AR111" s="47"/>
      <c r="AS111" s="47"/>
      <c r="AT111" s="47"/>
      <c r="AU111" s="47"/>
      <c r="AV111" s="47"/>
      <c r="AW111" s="47"/>
      <c r="AX111" s="47"/>
      <c r="AY111" s="47"/>
      <c r="AZ111" s="47"/>
      <c r="BA111" s="47"/>
      <c r="BB111" s="47"/>
      <c r="BC111" s="47"/>
      <c r="BD111" s="47"/>
      <c r="BE111" s="47"/>
      <c r="BF111" s="47"/>
      <c r="BG111" s="51"/>
      <c r="CJ111" s="10" t="s">
        <v>218</v>
      </c>
      <c r="CK111" s="11" t="s">
        <v>219</v>
      </c>
      <c r="CL111" s="7">
        <v>0.83646591384358016</v>
      </c>
      <c r="CM111" s="4">
        <f t="shared" si="11"/>
        <v>11999.94</v>
      </c>
    </row>
    <row r="112" spans="3:91" x14ac:dyDescent="0.25">
      <c r="C112" s="46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  <c r="AA112" s="47"/>
      <c r="AB112" s="47"/>
      <c r="AC112" s="47"/>
      <c r="AD112" s="47"/>
      <c r="AE112" s="47"/>
      <c r="AF112" s="47"/>
      <c r="AG112" s="47"/>
      <c r="AH112" s="47"/>
      <c r="AI112" s="47"/>
      <c r="AJ112" s="47"/>
      <c r="AK112" s="47"/>
      <c r="AL112" s="47"/>
      <c r="AM112" s="47"/>
      <c r="AN112" s="47"/>
      <c r="AO112" s="47"/>
      <c r="AP112" s="47"/>
      <c r="AQ112" s="47"/>
      <c r="AR112" s="47"/>
      <c r="AS112" s="47"/>
      <c r="AT112" s="47"/>
      <c r="AU112" s="47"/>
      <c r="AV112" s="47"/>
      <c r="AW112" s="47"/>
      <c r="AX112" s="47"/>
      <c r="AY112" s="47"/>
      <c r="AZ112" s="47"/>
      <c r="BA112" s="47"/>
      <c r="BB112" s="47"/>
      <c r="BC112" s="47"/>
      <c r="BD112" s="47"/>
      <c r="BE112" s="47"/>
      <c r="BF112" s="47"/>
      <c r="BG112" s="51"/>
      <c r="CJ112" s="10" t="s">
        <v>220</v>
      </c>
      <c r="CK112" s="11" t="s">
        <v>221</v>
      </c>
      <c r="CL112" s="7">
        <v>1.2344904502997351</v>
      </c>
      <c r="CM112" s="4">
        <f t="shared" si="11"/>
        <v>17710</v>
      </c>
    </row>
    <row r="113" spans="3:91" x14ac:dyDescent="0.25">
      <c r="C113" s="46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  <c r="AA113" s="47"/>
      <c r="AB113" s="47"/>
      <c r="AC113" s="47"/>
      <c r="AD113" s="47"/>
      <c r="AE113" s="47"/>
      <c r="AF113" s="47"/>
      <c r="AG113" s="47"/>
      <c r="AH113" s="47"/>
      <c r="AI113" s="47"/>
      <c r="AJ113" s="47"/>
      <c r="AK113" s="47"/>
      <c r="AL113" s="47"/>
      <c r="AM113" s="47"/>
      <c r="AN113" s="47"/>
      <c r="AO113" s="47"/>
      <c r="AP113" s="47"/>
      <c r="AQ113" s="47"/>
      <c r="AR113" s="47"/>
      <c r="AS113" s="47"/>
      <c r="AT113" s="47"/>
      <c r="AU113" s="47"/>
      <c r="AV113" s="47"/>
      <c r="AW113" s="47"/>
      <c r="AX113" s="47"/>
      <c r="AY113" s="47"/>
      <c r="AZ113" s="47"/>
      <c r="BA113" s="47"/>
      <c r="BB113" s="47"/>
      <c r="BC113" s="47"/>
      <c r="BD113" s="47"/>
      <c r="BE113" s="47"/>
      <c r="BF113" s="47"/>
      <c r="BG113" s="51"/>
      <c r="CJ113" s="10" t="s">
        <v>222</v>
      </c>
      <c r="CK113" s="11" t="s">
        <v>223</v>
      </c>
      <c r="CL113" s="7">
        <v>0.84344068032901154</v>
      </c>
      <c r="CM113" s="4">
        <f t="shared" si="11"/>
        <v>12100</v>
      </c>
    </row>
    <row r="114" spans="3:91" x14ac:dyDescent="0.25">
      <c r="C114" s="46"/>
      <c r="D114" s="47"/>
      <c r="E114" s="208" t="s">
        <v>5</v>
      </c>
      <c r="F114" s="209"/>
      <c r="G114" s="209"/>
      <c r="H114" s="209"/>
      <c r="I114" s="209"/>
      <c r="J114" s="209"/>
      <c r="K114" s="210" t="str">
        <f t="shared" ref="K114" si="16">VLOOKUP(E114,$CJ$1:$CM$1003,2,FALSE)</f>
        <v>NOVACRON YELLOW S-3R</v>
      </c>
      <c r="L114" s="210"/>
      <c r="M114" s="210"/>
      <c r="N114" s="210"/>
      <c r="O114" s="210"/>
      <c r="P114" s="210"/>
      <c r="Q114" s="210"/>
      <c r="R114" s="210"/>
      <c r="S114" s="210"/>
      <c r="T114" s="210"/>
      <c r="U114" s="210"/>
      <c r="V114" s="210"/>
      <c r="W114" s="210"/>
      <c r="X114" s="210"/>
      <c r="Y114" s="210"/>
      <c r="Z114" s="210"/>
      <c r="AA114" s="210"/>
      <c r="AB114" s="211">
        <v>15.6</v>
      </c>
      <c r="AC114" s="211"/>
      <c r="AD114" s="211"/>
      <c r="AE114" s="211"/>
      <c r="AF114" s="211"/>
      <c r="AG114" s="211"/>
      <c r="AH114" s="211"/>
      <c r="AI114" s="211"/>
      <c r="AJ114" s="211"/>
      <c r="AK114" s="210" t="s">
        <v>315</v>
      </c>
      <c r="AL114" s="210"/>
      <c r="AM114" s="212">
        <v>8816.68</v>
      </c>
      <c r="AN114" s="212"/>
      <c r="AO114" s="212"/>
      <c r="AP114" s="212"/>
      <c r="AQ114" s="212"/>
      <c r="AR114" s="212"/>
      <c r="AS114" s="52" t="s">
        <v>316</v>
      </c>
      <c r="AT114" s="52"/>
      <c r="AU114" s="213">
        <f>(AM114*VLOOKUP(E114,$CJ$1:$CM$1003,4,FALSE))/1000</f>
        <v>856297.29796560004</v>
      </c>
      <c r="AV114" s="213"/>
      <c r="AW114" s="213"/>
      <c r="AX114" s="213"/>
      <c r="AY114" s="213"/>
      <c r="AZ114" s="213"/>
      <c r="BA114" s="213"/>
      <c r="BB114" s="213"/>
      <c r="BC114" s="213"/>
      <c r="BD114" s="213"/>
      <c r="BE114" s="214"/>
      <c r="BF114" s="47"/>
      <c r="BG114" s="51"/>
      <c r="CJ114" s="10" t="s">
        <v>224</v>
      </c>
      <c r="CK114" s="11" t="s">
        <v>225</v>
      </c>
      <c r="CL114" s="7">
        <v>0.58723825456573264</v>
      </c>
      <c r="CM114" s="4">
        <f t="shared" si="11"/>
        <v>8424.52</v>
      </c>
    </row>
    <row r="115" spans="3:91" x14ac:dyDescent="0.25">
      <c r="C115" s="46"/>
      <c r="D115" s="47"/>
      <c r="E115" s="200" t="s">
        <v>28</v>
      </c>
      <c r="F115" s="201"/>
      <c r="G115" s="201"/>
      <c r="H115" s="201"/>
      <c r="I115" s="201"/>
      <c r="J115" s="201"/>
      <c r="K115" s="202" t="str">
        <f>VLOOKUP(E115,$CJ$1:$CM$1003,2,FALSE)</f>
        <v>NOVACRON RED S-B</v>
      </c>
      <c r="L115" s="202"/>
      <c r="M115" s="202"/>
      <c r="N115" s="202"/>
      <c r="O115" s="202"/>
      <c r="P115" s="202"/>
      <c r="Q115" s="202"/>
      <c r="R115" s="202"/>
      <c r="S115" s="202"/>
      <c r="T115" s="202"/>
      <c r="U115" s="202"/>
      <c r="V115" s="202"/>
      <c r="W115" s="202"/>
      <c r="X115" s="202"/>
      <c r="Y115" s="202"/>
      <c r="Z115" s="202"/>
      <c r="AA115" s="202"/>
      <c r="AB115" s="203">
        <v>3.1</v>
      </c>
      <c r="AC115" s="203"/>
      <c r="AD115" s="203"/>
      <c r="AE115" s="203"/>
      <c r="AF115" s="203"/>
      <c r="AG115" s="203"/>
      <c r="AH115" s="203"/>
      <c r="AI115" s="203"/>
      <c r="AJ115" s="203"/>
      <c r="AK115" s="202" t="s">
        <v>315</v>
      </c>
      <c r="AL115" s="202"/>
      <c r="AM115" s="204">
        <v>1752.03</v>
      </c>
      <c r="AN115" s="204"/>
      <c r="AO115" s="204"/>
      <c r="AP115" s="204"/>
      <c r="AQ115" s="204"/>
      <c r="AR115" s="204"/>
      <c r="AS115" s="47" t="s">
        <v>316</v>
      </c>
      <c r="AT115" s="47"/>
      <c r="AU115" s="205">
        <f t="shared" ref="AU115:AU119" si="17">(AM115*VLOOKUP(E115,$CJ$1:$CM$1003,4,FALSE))/1000</f>
        <v>189766.398969</v>
      </c>
      <c r="AV115" s="205"/>
      <c r="AW115" s="205"/>
      <c r="AX115" s="205"/>
      <c r="AY115" s="205"/>
      <c r="AZ115" s="205"/>
      <c r="BA115" s="205"/>
      <c r="BB115" s="205"/>
      <c r="BC115" s="205"/>
      <c r="BD115" s="205"/>
      <c r="BE115" s="206"/>
      <c r="BF115" s="47"/>
      <c r="BG115" s="51"/>
      <c r="CJ115" s="10" t="s">
        <v>226</v>
      </c>
      <c r="CK115" s="11" t="s">
        <v>227</v>
      </c>
      <c r="CL115" s="23">
        <v>2.9269482782657188</v>
      </c>
      <c r="CM115" s="4">
        <f t="shared" si="11"/>
        <v>41990</v>
      </c>
    </row>
    <row r="116" spans="3:91" x14ac:dyDescent="0.25">
      <c r="C116" s="46"/>
      <c r="D116" s="47"/>
      <c r="E116" s="200" t="s">
        <v>43</v>
      </c>
      <c r="F116" s="201"/>
      <c r="G116" s="201"/>
      <c r="H116" s="201"/>
      <c r="I116" s="201"/>
      <c r="J116" s="201"/>
      <c r="K116" s="225" t="str">
        <f t="shared" ref="K116:K119" si="18">VLOOKUP(E116,$CJ$1:$CM$1003,2,FALSE)</f>
        <v>NOVACRON NAVY S–G</v>
      </c>
      <c r="L116" s="225"/>
      <c r="M116" s="225"/>
      <c r="N116" s="225"/>
      <c r="O116" s="225"/>
      <c r="P116" s="225"/>
      <c r="Q116" s="225"/>
      <c r="R116" s="225"/>
      <c r="S116" s="225"/>
      <c r="T116" s="225"/>
      <c r="U116" s="225"/>
      <c r="V116" s="225"/>
      <c r="W116" s="225"/>
      <c r="X116" s="225"/>
      <c r="Y116" s="225"/>
      <c r="Z116" s="225"/>
      <c r="AA116" s="225"/>
      <c r="AB116" s="203">
        <v>8.06</v>
      </c>
      <c r="AC116" s="203"/>
      <c r="AD116" s="203"/>
      <c r="AE116" s="203"/>
      <c r="AF116" s="203"/>
      <c r="AG116" s="203"/>
      <c r="AH116" s="203"/>
      <c r="AI116" s="203"/>
      <c r="AJ116" s="203"/>
      <c r="AK116" s="202" t="s">
        <v>315</v>
      </c>
      <c r="AL116" s="202"/>
      <c r="AM116" s="204">
        <v>4555.28</v>
      </c>
      <c r="AN116" s="204"/>
      <c r="AO116" s="204"/>
      <c r="AP116" s="204"/>
      <c r="AQ116" s="204"/>
      <c r="AR116" s="204"/>
      <c r="AS116" s="47" t="s">
        <v>316</v>
      </c>
      <c r="AT116" s="47"/>
      <c r="AU116" s="205">
        <f t="shared" si="17"/>
        <v>498620.85769439995</v>
      </c>
      <c r="AV116" s="205"/>
      <c r="AW116" s="205"/>
      <c r="AX116" s="205"/>
      <c r="AY116" s="205"/>
      <c r="AZ116" s="205"/>
      <c r="BA116" s="205"/>
      <c r="BB116" s="205"/>
      <c r="BC116" s="205"/>
      <c r="BD116" s="205"/>
      <c r="BE116" s="206"/>
      <c r="BF116" s="47"/>
      <c r="BG116" s="51"/>
      <c r="CJ116" s="24" t="s">
        <v>228</v>
      </c>
      <c r="CK116" s="13" t="s">
        <v>229</v>
      </c>
      <c r="CL116" s="14">
        <v>2.5644291091593479</v>
      </c>
      <c r="CM116" s="4">
        <f t="shared" si="11"/>
        <v>36789.300000000003</v>
      </c>
    </row>
    <row r="117" spans="3:91" x14ac:dyDescent="0.25">
      <c r="C117" s="46"/>
      <c r="D117" s="47"/>
      <c r="E117" s="216" t="s">
        <v>8</v>
      </c>
      <c r="F117" s="217"/>
      <c r="G117" s="217"/>
      <c r="H117" s="217"/>
      <c r="I117" s="217"/>
      <c r="J117" s="217"/>
      <c r="K117" s="218" t="str">
        <f t="shared" si="18"/>
        <v>FIMBIL EAS 40 NEW</v>
      </c>
      <c r="L117" s="218"/>
      <c r="M117" s="218"/>
      <c r="N117" s="218"/>
      <c r="O117" s="218"/>
      <c r="P117" s="218"/>
      <c r="Q117" s="218"/>
      <c r="R117" s="218"/>
      <c r="S117" s="218"/>
      <c r="T117" s="218"/>
      <c r="U117" s="218"/>
      <c r="V117" s="218"/>
      <c r="W117" s="218"/>
      <c r="X117" s="218"/>
      <c r="Y117" s="74"/>
      <c r="Z117" s="74"/>
      <c r="AA117" s="74"/>
      <c r="AB117" s="219">
        <v>4</v>
      </c>
      <c r="AC117" s="219"/>
      <c r="AD117" s="219"/>
      <c r="AE117" s="219"/>
      <c r="AF117" s="219"/>
      <c r="AG117" s="219"/>
      <c r="AH117" s="219"/>
      <c r="AI117" s="219"/>
      <c r="AJ117" s="219"/>
      <c r="AK117" s="218" t="s">
        <v>315</v>
      </c>
      <c r="AL117" s="218"/>
      <c r="AM117" s="248">
        <v>2260.69</v>
      </c>
      <c r="AN117" s="248"/>
      <c r="AO117" s="248"/>
      <c r="AP117" s="248"/>
      <c r="AQ117" s="248"/>
      <c r="AR117" s="248"/>
      <c r="AS117" s="55" t="s">
        <v>316</v>
      </c>
      <c r="AT117" s="55"/>
      <c r="AU117" s="221">
        <f t="shared" si="17"/>
        <v>46633.829816600002</v>
      </c>
      <c r="AV117" s="221"/>
      <c r="AW117" s="221"/>
      <c r="AX117" s="221"/>
      <c r="AY117" s="221"/>
      <c r="AZ117" s="221"/>
      <c r="BA117" s="221"/>
      <c r="BB117" s="221"/>
      <c r="BC117" s="221"/>
      <c r="BD117" s="221"/>
      <c r="BE117" s="222"/>
      <c r="BF117" s="47"/>
      <c r="BG117" s="51"/>
      <c r="CJ117" s="10" t="s">
        <v>230</v>
      </c>
      <c r="CK117" s="11" t="s">
        <v>231</v>
      </c>
      <c r="CL117" s="7">
        <v>2.234245085738185</v>
      </c>
      <c r="CM117" s="4">
        <f t="shared" si="11"/>
        <v>32052.480000000003</v>
      </c>
    </row>
    <row r="118" spans="3:91" x14ac:dyDescent="0.25">
      <c r="C118" s="46"/>
      <c r="D118" s="47"/>
      <c r="E118" s="200" t="s">
        <v>183</v>
      </c>
      <c r="F118" s="201"/>
      <c r="G118" s="201"/>
      <c r="H118" s="201"/>
      <c r="I118" s="201"/>
      <c r="J118" s="201"/>
      <c r="K118" s="202" t="str">
        <f t="shared" si="18"/>
        <v>CAUSTIC SODA LIQ</v>
      </c>
      <c r="L118" s="202"/>
      <c r="M118" s="202"/>
      <c r="N118" s="202"/>
      <c r="O118" s="202"/>
      <c r="P118" s="202"/>
      <c r="Q118" s="202"/>
      <c r="R118" s="202"/>
      <c r="S118" s="202"/>
      <c r="T118" s="202"/>
      <c r="U118" s="202"/>
      <c r="V118" s="202"/>
      <c r="W118" s="202"/>
      <c r="X118" s="202"/>
      <c r="Y118" s="76"/>
      <c r="Z118" s="76"/>
      <c r="AA118" s="76"/>
      <c r="AB118" s="203">
        <v>9</v>
      </c>
      <c r="AC118" s="203"/>
      <c r="AD118" s="203"/>
      <c r="AE118" s="203"/>
      <c r="AF118" s="203"/>
      <c r="AG118" s="203"/>
      <c r="AH118" s="203"/>
      <c r="AI118" s="203"/>
      <c r="AJ118" s="203"/>
      <c r="AK118" s="202" t="s">
        <v>315</v>
      </c>
      <c r="AL118" s="202"/>
      <c r="AM118" s="204">
        <v>5086.55</v>
      </c>
      <c r="AN118" s="204"/>
      <c r="AO118" s="204"/>
      <c r="AP118" s="204"/>
      <c r="AQ118" s="204"/>
      <c r="AR118" s="204"/>
      <c r="AS118" s="47" t="s">
        <v>316</v>
      </c>
      <c r="AT118" s="47"/>
      <c r="AU118" s="205">
        <f t="shared" si="17"/>
        <v>43474.742850000002</v>
      </c>
      <c r="AV118" s="205"/>
      <c r="AW118" s="205"/>
      <c r="AX118" s="205"/>
      <c r="AY118" s="205"/>
      <c r="AZ118" s="205"/>
      <c r="BA118" s="205"/>
      <c r="BB118" s="205"/>
      <c r="BC118" s="205"/>
      <c r="BD118" s="205"/>
      <c r="BE118" s="206"/>
      <c r="BF118" s="47"/>
      <c r="BG118" s="51"/>
      <c r="CJ118" s="10" t="s">
        <v>232</v>
      </c>
      <c r="CK118" s="11" t="s">
        <v>233</v>
      </c>
      <c r="CL118" s="7">
        <v>2.6099546912031228</v>
      </c>
      <c r="CM118" s="4">
        <f t="shared" si="11"/>
        <v>37442.410000000003</v>
      </c>
    </row>
    <row r="119" spans="3:91" x14ac:dyDescent="0.25">
      <c r="C119" s="46"/>
      <c r="D119" s="47"/>
      <c r="E119" s="223" t="s">
        <v>10</v>
      </c>
      <c r="F119" s="224"/>
      <c r="G119" s="224"/>
      <c r="H119" s="224"/>
      <c r="I119" s="224"/>
      <c r="J119" s="224"/>
      <c r="K119" s="225" t="str">
        <f t="shared" si="18"/>
        <v>SODA ASH</v>
      </c>
      <c r="L119" s="225"/>
      <c r="M119" s="225"/>
      <c r="N119" s="225"/>
      <c r="O119" s="225"/>
      <c r="P119" s="225"/>
      <c r="Q119" s="225"/>
      <c r="R119" s="225"/>
      <c r="S119" s="225"/>
      <c r="T119" s="225"/>
      <c r="U119" s="225"/>
      <c r="V119" s="225"/>
      <c r="W119" s="225"/>
      <c r="X119" s="225"/>
      <c r="Y119" s="75"/>
      <c r="Z119" s="75"/>
      <c r="AA119" s="75"/>
      <c r="AB119" s="226">
        <v>20</v>
      </c>
      <c r="AC119" s="226"/>
      <c r="AD119" s="226"/>
      <c r="AE119" s="226"/>
      <c r="AF119" s="226"/>
      <c r="AG119" s="226"/>
      <c r="AH119" s="226"/>
      <c r="AI119" s="226"/>
      <c r="AJ119" s="226"/>
      <c r="AK119" s="225" t="s">
        <v>315</v>
      </c>
      <c r="AL119" s="225"/>
      <c r="AM119" s="227">
        <v>11303.44</v>
      </c>
      <c r="AN119" s="227"/>
      <c r="AO119" s="227"/>
      <c r="AP119" s="227"/>
      <c r="AQ119" s="227"/>
      <c r="AR119" s="227"/>
      <c r="AS119" s="54" t="s">
        <v>316</v>
      </c>
      <c r="AT119" s="54"/>
      <c r="AU119" s="228">
        <f t="shared" si="17"/>
        <v>100374.5472</v>
      </c>
      <c r="AV119" s="228"/>
      <c r="AW119" s="228"/>
      <c r="AX119" s="228"/>
      <c r="AY119" s="228"/>
      <c r="AZ119" s="228"/>
      <c r="BA119" s="228"/>
      <c r="BB119" s="228"/>
      <c r="BC119" s="228"/>
      <c r="BD119" s="228"/>
      <c r="BE119" s="229"/>
      <c r="BF119" s="47"/>
      <c r="BG119" s="51"/>
      <c r="CJ119" s="10" t="s">
        <v>234</v>
      </c>
      <c r="CK119" s="11" t="s">
        <v>235</v>
      </c>
      <c r="CL119" s="7">
        <v>2.1191872298898646</v>
      </c>
      <c r="CM119" s="4">
        <f t="shared" si="11"/>
        <v>30401.859999999997</v>
      </c>
    </row>
    <row r="120" spans="3:91" x14ac:dyDescent="0.25">
      <c r="C120" s="46"/>
      <c r="D120" s="47"/>
      <c r="E120" s="70"/>
      <c r="F120" s="70"/>
      <c r="G120" s="70"/>
      <c r="H120" s="70"/>
      <c r="I120" s="70"/>
      <c r="J120" s="70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57"/>
      <c r="AC120" s="57"/>
      <c r="AD120" s="57"/>
      <c r="AE120" s="57"/>
      <c r="AF120" s="57"/>
      <c r="AG120" s="57"/>
      <c r="AH120" s="57"/>
      <c r="AI120" s="57"/>
      <c r="AJ120" s="57"/>
      <c r="AK120" s="76"/>
      <c r="AL120" s="76"/>
      <c r="AM120" s="70"/>
      <c r="AN120" s="70"/>
      <c r="AO120" s="70"/>
      <c r="AP120" s="70"/>
      <c r="AQ120" s="70"/>
      <c r="AR120" s="70"/>
      <c r="AS120" s="47"/>
      <c r="AT120" s="47"/>
      <c r="AU120" s="58"/>
      <c r="AV120" s="58"/>
      <c r="AW120" s="58"/>
      <c r="AX120" s="58"/>
      <c r="AY120" s="58"/>
      <c r="AZ120" s="58"/>
      <c r="BA120" s="58"/>
      <c r="BB120" s="58"/>
      <c r="BC120" s="58"/>
      <c r="BD120" s="58"/>
      <c r="BE120" s="58"/>
      <c r="BF120" s="47"/>
      <c r="BG120" s="51"/>
      <c r="CJ120" s="10" t="s">
        <v>236</v>
      </c>
      <c r="CK120" s="11" t="s">
        <v>237</v>
      </c>
      <c r="CL120" s="7">
        <v>2.6188484595009061</v>
      </c>
      <c r="CM120" s="4">
        <f t="shared" si="11"/>
        <v>37570</v>
      </c>
    </row>
    <row r="121" spans="3:91" x14ac:dyDescent="0.25">
      <c r="C121" s="46"/>
      <c r="D121" s="47"/>
      <c r="E121" s="70"/>
      <c r="F121" s="70"/>
      <c r="G121" s="70"/>
      <c r="H121" s="70"/>
      <c r="I121" s="70"/>
      <c r="J121" s="70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57"/>
      <c r="AC121" s="57"/>
      <c r="AD121" s="57"/>
      <c r="AE121" s="57"/>
      <c r="AF121" s="57"/>
      <c r="AG121" s="57"/>
      <c r="AH121" s="57"/>
      <c r="AI121" s="57"/>
      <c r="AJ121" s="57"/>
      <c r="AK121" s="76"/>
      <c r="AL121" s="76"/>
      <c r="AM121" s="70"/>
      <c r="AN121" s="70"/>
      <c r="AO121" s="70"/>
      <c r="AP121" s="59"/>
      <c r="AQ121" s="230" t="s">
        <v>318</v>
      </c>
      <c r="AR121" s="230"/>
      <c r="AS121" s="230"/>
      <c r="AT121" s="230"/>
      <c r="AU121" s="58" t="s">
        <v>11</v>
      </c>
      <c r="AV121" s="205">
        <f>SUM(AU114:BE119)</f>
        <v>1735167.6744955999</v>
      </c>
      <c r="AW121" s="205"/>
      <c r="AX121" s="205"/>
      <c r="AY121" s="205"/>
      <c r="AZ121" s="205"/>
      <c r="BA121" s="205"/>
      <c r="BB121" s="205"/>
      <c r="BC121" s="205"/>
      <c r="BD121" s="205"/>
      <c r="BE121" s="205"/>
      <c r="BF121" s="47"/>
      <c r="BG121" s="51"/>
      <c r="CJ121" s="10" t="s">
        <v>238</v>
      </c>
      <c r="CK121" s="11" t="s">
        <v>239</v>
      </c>
      <c r="CL121" s="7">
        <v>1.1666499372647428</v>
      </c>
      <c r="CM121" s="4">
        <f t="shared" si="11"/>
        <v>16736.759999999998</v>
      </c>
    </row>
    <row r="122" spans="3:91" x14ac:dyDescent="0.25">
      <c r="C122" s="46"/>
      <c r="D122" s="47"/>
      <c r="E122" s="70"/>
      <c r="F122" s="70"/>
      <c r="G122" s="70"/>
      <c r="H122" s="70"/>
      <c r="I122" s="70"/>
      <c r="J122" s="70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  <c r="AA122" s="76"/>
      <c r="AB122" s="57"/>
      <c r="AC122" s="57"/>
      <c r="AD122" s="57"/>
      <c r="AE122" s="57"/>
      <c r="AF122" s="57"/>
      <c r="AG122" s="57"/>
      <c r="AH122" s="57"/>
      <c r="AI122" s="57"/>
      <c r="AJ122" s="57"/>
      <c r="AK122" s="76"/>
      <c r="AL122" s="76"/>
      <c r="AM122" s="70"/>
      <c r="AN122" s="70"/>
      <c r="AO122" s="70"/>
      <c r="AP122" s="59"/>
      <c r="AQ122" s="202" t="s">
        <v>317</v>
      </c>
      <c r="AR122" s="202"/>
      <c r="AS122" s="202"/>
      <c r="AT122" s="202"/>
      <c r="AU122" s="58" t="s">
        <v>11</v>
      </c>
      <c r="AV122" s="205">
        <f>AV121/AV108</f>
        <v>826.27032118838088</v>
      </c>
      <c r="AW122" s="205"/>
      <c r="AX122" s="205"/>
      <c r="AY122" s="205"/>
      <c r="AZ122" s="205"/>
      <c r="BA122" s="205"/>
      <c r="BB122" s="205"/>
      <c r="BC122" s="205"/>
      <c r="BD122" s="205"/>
      <c r="BE122" s="205"/>
      <c r="BF122" s="47"/>
      <c r="BG122" s="51"/>
      <c r="CJ122" s="10" t="s">
        <v>240</v>
      </c>
      <c r="CK122" s="11" t="s">
        <v>241</v>
      </c>
      <c r="CL122" s="7">
        <v>0.88049072912310056</v>
      </c>
      <c r="CM122" s="4">
        <f t="shared" si="11"/>
        <v>12631.52</v>
      </c>
    </row>
    <row r="123" spans="3:91" x14ac:dyDescent="0.25">
      <c r="C123" s="46"/>
      <c r="D123" s="47"/>
      <c r="E123" s="70"/>
      <c r="F123" s="70"/>
      <c r="G123" s="70"/>
      <c r="H123" s="70"/>
      <c r="I123" s="70"/>
      <c r="J123" s="70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  <c r="AA123" s="76"/>
      <c r="AB123" s="57"/>
      <c r="AC123" s="57"/>
      <c r="AD123" s="57"/>
      <c r="AE123" s="57"/>
      <c r="AF123" s="57"/>
      <c r="AG123" s="57"/>
      <c r="AH123" s="57"/>
      <c r="AI123" s="57"/>
      <c r="AJ123" s="57"/>
      <c r="AK123" s="76"/>
      <c r="AL123" s="76"/>
      <c r="AM123" s="70"/>
      <c r="AN123" s="70"/>
      <c r="AO123" s="70"/>
      <c r="AP123" s="70"/>
      <c r="AQ123" s="70"/>
      <c r="AR123" s="70"/>
      <c r="AS123" s="47"/>
      <c r="AT123" s="47"/>
      <c r="AU123" s="47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47"/>
      <c r="BG123" s="51"/>
      <c r="CJ123" s="10" t="s">
        <v>242</v>
      </c>
      <c r="CK123" s="11" t="s">
        <v>243</v>
      </c>
      <c r="CL123" s="7">
        <v>1.3207360936846506</v>
      </c>
      <c r="CM123" s="4">
        <f t="shared" si="11"/>
        <v>18947.28</v>
      </c>
    </row>
    <row r="124" spans="3:91" ht="17.25" thickBot="1" x14ac:dyDescent="0.3">
      <c r="C124" s="60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  <c r="AN124" s="61"/>
      <c r="AO124" s="61"/>
      <c r="AP124" s="61"/>
      <c r="AQ124" s="61"/>
      <c r="AR124" s="61"/>
      <c r="AS124" s="61"/>
      <c r="AT124" s="61"/>
      <c r="AU124" s="61"/>
      <c r="AV124" s="61"/>
      <c r="AW124" s="61"/>
      <c r="AX124" s="61"/>
      <c r="AY124" s="61"/>
      <c r="AZ124" s="61"/>
      <c r="BA124" s="61"/>
      <c r="BB124" s="61"/>
      <c r="BC124" s="61"/>
      <c r="BD124" s="61"/>
      <c r="BE124" s="61"/>
      <c r="BF124" s="61"/>
      <c r="BG124" s="62"/>
      <c r="CJ124" s="10" t="s">
        <v>244</v>
      </c>
      <c r="CK124" s="11" t="s">
        <v>245</v>
      </c>
      <c r="CL124" s="7">
        <v>1.8750871323016869</v>
      </c>
      <c r="CM124" s="4">
        <f t="shared" si="11"/>
        <v>26900</v>
      </c>
    </row>
    <row r="125" spans="3:91" x14ac:dyDescent="0.25">
      <c r="CJ125" s="10" t="s">
        <v>246</v>
      </c>
      <c r="CK125" s="11" t="s">
        <v>247</v>
      </c>
      <c r="CL125" s="7">
        <v>1.045582740833682</v>
      </c>
      <c r="CM125" s="4">
        <f t="shared" si="11"/>
        <v>14999.930000000002</v>
      </c>
    </row>
    <row r="126" spans="3:91" ht="17.25" thickBot="1" x14ac:dyDescent="0.3">
      <c r="CJ126" s="25" t="s">
        <v>248</v>
      </c>
      <c r="CK126" s="11" t="s">
        <v>249</v>
      </c>
      <c r="CL126" s="7">
        <v>2.0011654816673636</v>
      </c>
      <c r="CM126" s="4">
        <f t="shared" si="11"/>
        <v>28708.719999999998</v>
      </c>
    </row>
    <row r="127" spans="3:91" x14ac:dyDescent="0.25">
      <c r="C127" s="43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  <c r="AJ127" s="44"/>
      <c r="AK127" s="44"/>
      <c r="AL127" s="44"/>
      <c r="AM127" s="44"/>
      <c r="AN127" s="44"/>
      <c r="AO127" s="44"/>
      <c r="AP127" s="44"/>
      <c r="AQ127" s="44"/>
      <c r="AR127" s="44"/>
      <c r="AS127" s="44"/>
      <c r="AT127" s="44"/>
      <c r="AU127" s="44"/>
      <c r="AV127" s="44"/>
      <c r="AW127" s="44"/>
      <c r="AX127" s="44"/>
      <c r="AY127" s="44"/>
      <c r="AZ127" s="44"/>
      <c r="BA127" s="44"/>
      <c r="BB127" s="44"/>
      <c r="BC127" s="44"/>
      <c r="BD127" s="44"/>
      <c r="BE127" s="44"/>
      <c r="BF127" s="44"/>
      <c r="BG127" s="45"/>
      <c r="CJ127" s="5" t="s">
        <v>250</v>
      </c>
      <c r="CK127" s="11" t="s">
        <v>251</v>
      </c>
      <c r="CL127" s="7">
        <v>10.550880384776244</v>
      </c>
      <c r="CM127" s="4">
        <f t="shared" si="11"/>
        <v>151362.93</v>
      </c>
    </row>
    <row r="128" spans="3:91" x14ac:dyDescent="0.25">
      <c r="C128" s="46"/>
      <c r="D128" s="47"/>
      <c r="E128" s="196" t="s">
        <v>0</v>
      </c>
      <c r="F128" s="196"/>
      <c r="G128" s="196"/>
      <c r="H128" s="196"/>
      <c r="I128" s="196"/>
      <c r="J128" s="48" t="s">
        <v>11</v>
      </c>
      <c r="K128" s="196" t="s">
        <v>354</v>
      </c>
      <c r="L128" s="196"/>
      <c r="M128" s="196"/>
      <c r="N128" s="196"/>
      <c r="O128" s="196"/>
      <c r="P128" s="196"/>
      <c r="Q128" s="196"/>
      <c r="R128" s="196"/>
      <c r="S128" s="196"/>
      <c r="T128" s="196"/>
      <c r="U128" s="196"/>
      <c r="V128" s="48"/>
      <c r="W128" s="48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8"/>
      <c r="AI128" s="50"/>
      <c r="AJ128" s="50"/>
      <c r="AK128" s="50"/>
      <c r="AL128" s="50"/>
      <c r="AM128" s="196" t="s">
        <v>3</v>
      </c>
      <c r="AN128" s="196"/>
      <c r="AO128" s="196"/>
      <c r="AP128" s="196"/>
      <c r="AQ128" s="196"/>
      <c r="AR128" s="196"/>
      <c r="AS128" s="196"/>
      <c r="AT128" s="196"/>
      <c r="AU128" s="48" t="s">
        <v>11</v>
      </c>
      <c r="AV128" s="197">
        <v>565.16999999999996</v>
      </c>
      <c r="AW128" s="197"/>
      <c r="AX128" s="197"/>
      <c r="AY128" s="197"/>
      <c r="AZ128" s="48" t="s">
        <v>319</v>
      </c>
      <c r="BA128" s="48"/>
      <c r="BB128" s="48"/>
      <c r="BC128" s="48"/>
      <c r="BD128" s="48"/>
      <c r="BE128" s="48"/>
      <c r="BF128" s="47"/>
      <c r="BG128" s="51"/>
      <c r="CJ128" s="5" t="s">
        <v>252</v>
      </c>
      <c r="CK128" s="11" t="s">
        <v>253</v>
      </c>
      <c r="CL128" s="7">
        <v>0.87677540777917184</v>
      </c>
      <c r="CM128" s="4">
        <f t="shared" si="11"/>
        <v>12578.22</v>
      </c>
    </row>
    <row r="129" spans="3:91" x14ac:dyDescent="0.25">
      <c r="C129" s="46"/>
      <c r="D129" s="47"/>
      <c r="E129" s="196" t="s">
        <v>322</v>
      </c>
      <c r="F129" s="196"/>
      <c r="G129" s="196"/>
      <c r="H129" s="196"/>
      <c r="I129" s="196"/>
      <c r="J129" s="48" t="s">
        <v>11</v>
      </c>
      <c r="K129" s="196" t="s">
        <v>377</v>
      </c>
      <c r="L129" s="196"/>
      <c r="M129" s="196"/>
      <c r="N129" s="196"/>
      <c r="O129" s="196"/>
      <c r="P129" s="196"/>
      <c r="Q129" s="196"/>
      <c r="R129" s="196"/>
      <c r="S129" s="196"/>
      <c r="T129" s="196"/>
      <c r="U129" s="196"/>
      <c r="V129" s="196"/>
      <c r="W129" s="48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8"/>
      <c r="AI129" s="50"/>
      <c r="AJ129" s="50"/>
      <c r="AK129" s="50"/>
      <c r="AL129" s="50"/>
      <c r="AM129" s="196" t="s">
        <v>4</v>
      </c>
      <c r="AN129" s="196"/>
      <c r="AO129" s="196"/>
      <c r="AP129" s="196"/>
      <c r="AQ129" s="196"/>
      <c r="AR129" s="196"/>
      <c r="AS129" s="196"/>
      <c r="AT129" s="196"/>
      <c r="AU129" s="48" t="s">
        <v>11</v>
      </c>
      <c r="AV129" s="196">
        <v>2100</v>
      </c>
      <c r="AW129" s="196"/>
      <c r="AX129" s="196"/>
      <c r="AY129" s="196"/>
      <c r="AZ129" s="48" t="s">
        <v>320</v>
      </c>
      <c r="BA129" s="48"/>
      <c r="BB129" s="48"/>
      <c r="BC129" s="48"/>
      <c r="BD129" s="48"/>
      <c r="BE129" s="48"/>
      <c r="BF129" s="47"/>
      <c r="BG129" s="51"/>
      <c r="CJ129" s="15" t="s">
        <v>254</v>
      </c>
      <c r="CK129" s="16" t="s">
        <v>255</v>
      </c>
      <c r="CL129" s="17">
        <v>2.7651958734141919</v>
      </c>
      <c r="CM129" s="4">
        <f t="shared" si="11"/>
        <v>39669.5</v>
      </c>
    </row>
    <row r="130" spans="3:91" x14ac:dyDescent="0.25">
      <c r="C130" s="46"/>
      <c r="D130" s="47"/>
      <c r="E130" s="196" t="s">
        <v>1</v>
      </c>
      <c r="F130" s="196"/>
      <c r="G130" s="196"/>
      <c r="H130" s="196"/>
      <c r="I130" s="196"/>
      <c r="J130" s="48" t="s">
        <v>11</v>
      </c>
      <c r="K130" s="196" t="s">
        <v>373</v>
      </c>
      <c r="L130" s="196"/>
      <c r="M130" s="196"/>
      <c r="N130" s="196"/>
      <c r="O130" s="196"/>
      <c r="P130" s="196"/>
      <c r="Q130" s="196"/>
      <c r="R130" s="196"/>
      <c r="S130" s="196"/>
      <c r="T130" s="196"/>
      <c r="U130" s="196"/>
      <c r="V130" s="48"/>
      <c r="W130" s="48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8"/>
      <c r="AI130" s="50"/>
      <c r="AJ130" s="50"/>
      <c r="AK130" s="50"/>
      <c r="AL130" s="50"/>
      <c r="AM130" s="196"/>
      <c r="AN130" s="196"/>
      <c r="AO130" s="196"/>
      <c r="AP130" s="196"/>
      <c r="AQ130" s="196"/>
      <c r="AR130" s="196"/>
      <c r="AS130" s="196"/>
      <c r="AT130" s="196"/>
      <c r="AU130" s="48"/>
      <c r="AV130" s="198"/>
      <c r="AW130" s="198"/>
      <c r="AX130" s="198"/>
      <c r="AY130" s="198"/>
      <c r="AZ130" s="48"/>
      <c r="BA130" s="48"/>
      <c r="BB130" s="48"/>
      <c r="BC130" s="48"/>
      <c r="BD130" s="48"/>
      <c r="BE130" s="48"/>
      <c r="BF130" s="47"/>
      <c r="BG130" s="51"/>
      <c r="CJ130" s="12" t="s">
        <v>256</v>
      </c>
      <c r="CK130" s="13" t="s">
        <v>257</v>
      </c>
      <c r="CL130" s="7">
        <v>1.9466520284399831</v>
      </c>
      <c r="CM130" s="4">
        <f t="shared" si="11"/>
        <v>27926.67</v>
      </c>
    </row>
    <row r="131" spans="3:91" x14ac:dyDescent="0.25">
      <c r="C131" s="46"/>
      <c r="D131" s="47"/>
      <c r="E131" s="196" t="s">
        <v>2</v>
      </c>
      <c r="F131" s="196"/>
      <c r="G131" s="196"/>
      <c r="H131" s="196"/>
      <c r="I131" s="196"/>
      <c r="J131" s="48" t="s">
        <v>11</v>
      </c>
      <c r="K131" s="196" t="s">
        <v>337</v>
      </c>
      <c r="L131" s="196"/>
      <c r="M131" s="196"/>
      <c r="N131" s="196"/>
      <c r="O131" s="196"/>
      <c r="P131" s="196"/>
      <c r="Q131" s="196"/>
      <c r="R131" s="196"/>
      <c r="S131" s="196"/>
      <c r="T131" s="196"/>
      <c r="U131" s="196"/>
      <c r="V131" s="48"/>
      <c r="W131" s="48"/>
      <c r="X131" s="48"/>
      <c r="Y131" s="48"/>
      <c r="Z131" s="48"/>
      <c r="AA131" s="48"/>
      <c r="AB131" s="48"/>
      <c r="AC131" s="48"/>
      <c r="AD131" s="48"/>
      <c r="AE131" s="48"/>
      <c r="AF131" s="48"/>
      <c r="AG131" s="48"/>
      <c r="AH131" s="48"/>
      <c r="AI131" s="48"/>
      <c r="AJ131" s="48"/>
      <c r="AK131" s="48"/>
      <c r="AL131" s="48"/>
      <c r="AM131" s="196"/>
      <c r="AN131" s="196"/>
      <c r="AO131" s="196"/>
      <c r="AP131" s="196"/>
      <c r="AQ131" s="196"/>
      <c r="AR131" s="196"/>
      <c r="AS131" s="196"/>
      <c r="AT131" s="196"/>
      <c r="AU131" s="48"/>
      <c r="AV131" s="48"/>
      <c r="AW131" s="48"/>
      <c r="AX131" s="48"/>
      <c r="AY131" s="48"/>
      <c r="AZ131" s="48"/>
      <c r="BA131" s="48"/>
      <c r="BB131" s="48"/>
      <c r="BC131" s="48"/>
      <c r="BD131" s="48"/>
      <c r="BE131" s="48"/>
      <c r="BF131" s="47"/>
      <c r="BG131" s="51"/>
      <c r="CJ131" s="12" t="s">
        <v>258</v>
      </c>
      <c r="CK131" s="11" t="s">
        <v>259</v>
      </c>
      <c r="CL131" s="7">
        <v>2.4410637111389932</v>
      </c>
      <c r="CM131" s="4">
        <f t="shared" si="11"/>
        <v>35019.5</v>
      </c>
    </row>
    <row r="132" spans="3:91" x14ac:dyDescent="0.25">
      <c r="C132" s="46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7"/>
      <c r="AL132" s="47"/>
      <c r="AM132" s="47"/>
      <c r="AN132" s="47"/>
      <c r="AO132" s="47"/>
      <c r="AP132" s="47"/>
      <c r="AQ132" s="47"/>
      <c r="AR132" s="47"/>
      <c r="AS132" s="47"/>
      <c r="AT132" s="47"/>
      <c r="AU132" s="47"/>
      <c r="AV132" s="47"/>
      <c r="AW132" s="47"/>
      <c r="AX132" s="47"/>
      <c r="AY132" s="47"/>
      <c r="AZ132" s="47"/>
      <c r="BA132" s="47"/>
      <c r="BB132" s="47"/>
      <c r="BC132" s="47"/>
      <c r="BD132" s="47"/>
      <c r="BE132" s="47"/>
      <c r="BF132" s="47"/>
      <c r="BG132" s="51"/>
      <c r="CJ132" s="12" t="s">
        <v>260</v>
      </c>
      <c r="CK132" s="11" t="s">
        <v>261</v>
      </c>
      <c r="CL132" s="7">
        <v>0.66116060225846929</v>
      </c>
      <c r="CM132" s="4">
        <f t="shared" si="11"/>
        <v>9485.01</v>
      </c>
    </row>
    <row r="133" spans="3:91" x14ac:dyDescent="0.25">
      <c r="C133" s="46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  <c r="AC133" s="47"/>
      <c r="AD133" s="47"/>
      <c r="AE133" s="47"/>
      <c r="AF133" s="47"/>
      <c r="AG133" s="47"/>
      <c r="AH133" s="47"/>
      <c r="AI133" s="47"/>
      <c r="AJ133" s="47"/>
      <c r="AK133" s="47"/>
      <c r="AL133" s="47"/>
      <c r="AM133" s="47"/>
      <c r="AN133" s="47"/>
      <c r="AO133" s="47"/>
      <c r="AP133" s="47"/>
      <c r="AQ133" s="47"/>
      <c r="AR133" s="47"/>
      <c r="AS133" s="47"/>
      <c r="AT133" s="47"/>
      <c r="AU133" s="47"/>
      <c r="AV133" s="47"/>
      <c r="AW133" s="47"/>
      <c r="AX133" s="47"/>
      <c r="AY133" s="47"/>
      <c r="AZ133" s="47"/>
      <c r="BA133" s="47"/>
      <c r="BB133" s="47"/>
      <c r="BC133" s="47"/>
      <c r="BD133" s="47"/>
      <c r="BE133" s="47"/>
      <c r="BF133" s="47"/>
      <c r="BG133" s="51"/>
      <c r="CJ133" s="12" t="s">
        <v>262</v>
      </c>
      <c r="CK133" s="11" t="s">
        <v>263</v>
      </c>
      <c r="CL133" s="7">
        <v>2.4433619127282866</v>
      </c>
      <c r="CM133" s="4">
        <f t="shared" si="11"/>
        <v>35052.47</v>
      </c>
    </row>
    <row r="134" spans="3:91" x14ac:dyDescent="0.25">
      <c r="C134" s="46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7"/>
      <c r="AC134" s="47"/>
      <c r="AD134" s="47"/>
      <c r="AE134" s="47"/>
      <c r="AF134" s="47"/>
      <c r="AG134" s="47"/>
      <c r="AH134" s="47"/>
      <c r="AI134" s="47"/>
      <c r="AJ134" s="47"/>
      <c r="AK134" s="47"/>
      <c r="AL134" s="47"/>
      <c r="AM134" s="47"/>
      <c r="AN134" s="47"/>
      <c r="AO134" s="47"/>
      <c r="AP134" s="47"/>
      <c r="AQ134" s="47"/>
      <c r="AR134" s="47"/>
      <c r="AS134" s="47"/>
      <c r="AT134" s="47"/>
      <c r="AU134" s="47"/>
      <c r="AV134" s="47"/>
      <c r="AW134" s="47"/>
      <c r="AX134" s="47"/>
      <c r="AY134" s="47"/>
      <c r="AZ134" s="47"/>
      <c r="BA134" s="47"/>
      <c r="BB134" s="47"/>
      <c r="BC134" s="47"/>
      <c r="BD134" s="47"/>
      <c r="BE134" s="47"/>
      <c r="BF134" s="47"/>
      <c r="BG134" s="51"/>
      <c r="CJ134" s="12" t="s">
        <v>264</v>
      </c>
      <c r="CK134" s="11" t="s">
        <v>265</v>
      </c>
      <c r="CL134" s="7">
        <v>0.71972396486825596</v>
      </c>
      <c r="CM134" s="4">
        <f t="shared" si="11"/>
        <v>10325.16</v>
      </c>
    </row>
    <row r="135" spans="3:91" x14ac:dyDescent="0.25">
      <c r="C135" s="46"/>
      <c r="D135" s="47"/>
      <c r="E135" s="208" t="s">
        <v>5</v>
      </c>
      <c r="F135" s="209"/>
      <c r="G135" s="209"/>
      <c r="H135" s="209"/>
      <c r="I135" s="209"/>
      <c r="J135" s="209"/>
      <c r="K135" s="210" t="str">
        <f t="shared" ref="K135" si="19">VLOOKUP(E135,$CJ$1:$CM$1003,2,FALSE)</f>
        <v>NOVACRON YELLOW S-3R</v>
      </c>
      <c r="L135" s="210"/>
      <c r="M135" s="210"/>
      <c r="N135" s="210"/>
      <c r="O135" s="210"/>
      <c r="P135" s="210"/>
      <c r="Q135" s="210"/>
      <c r="R135" s="210"/>
      <c r="S135" s="210"/>
      <c r="T135" s="210"/>
      <c r="U135" s="210"/>
      <c r="V135" s="210"/>
      <c r="W135" s="210"/>
      <c r="X135" s="210"/>
      <c r="Y135" s="210"/>
      <c r="Z135" s="210"/>
      <c r="AA135" s="210"/>
      <c r="AB135" s="211">
        <v>21.1</v>
      </c>
      <c r="AC135" s="211"/>
      <c r="AD135" s="211"/>
      <c r="AE135" s="211"/>
      <c r="AF135" s="211"/>
      <c r="AG135" s="211"/>
      <c r="AH135" s="211"/>
      <c r="AI135" s="211"/>
      <c r="AJ135" s="211"/>
      <c r="AK135" s="210" t="s">
        <v>315</v>
      </c>
      <c r="AL135" s="210"/>
      <c r="AM135" s="212">
        <v>11925.13</v>
      </c>
      <c r="AN135" s="212"/>
      <c r="AO135" s="212"/>
      <c r="AP135" s="212"/>
      <c r="AQ135" s="212"/>
      <c r="AR135" s="212"/>
      <c r="AS135" s="52" t="s">
        <v>316</v>
      </c>
      <c r="AT135" s="52"/>
      <c r="AU135" s="213">
        <f>(AM135*VLOOKUP(E135,$CJ$1:$CM$1003,4,FALSE))/1000</f>
        <v>1158197.4844145998</v>
      </c>
      <c r="AV135" s="213"/>
      <c r="AW135" s="213"/>
      <c r="AX135" s="213"/>
      <c r="AY135" s="213"/>
      <c r="AZ135" s="213"/>
      <c r="BA135" s="213"/>
      <c r="BB135" s="213"/>
      <c r="BC135" s="213"/>
      <c r="BD135" s="213"/>
      <c r="BE135" s="214"/>
      <c r="BF135" s="47"/>
      <c r="BG135" s="51"/>
      <c r="CJ135" s="12" t="s">
        <v>266</v>
      </c>
      <c r="CK135" s="13" t="s">
        <v>267</v>
      </c>
      <c r="CL135" s="14">
        <v>0.19343370974487661</v>
      </c>
      <c r="CM135" s="4">
        <f t="shared" si="11"/>
        <v>2775</v>
      </c>
    </row>
    <row r="136" spans="3:91" x14ac:dyDescent="0.25">
      <c r="C136" s="46"/>
      <c r="D136" s="47"/>
      <c r="E136" s="200" t="s">
        <v>28</v>
      </c>
      <c r="F136" s="201"/>
      <c r="G136" s="201"/>
      <c r="H136" s="201"/>
      <c r="I136" s="201"/>
      <c r="J136" s="201"/>
      <c r="K136" s="47" t="str">
        <f>VLOOKUP(E136,$CJ$1:$CM$1003,2,FALSE)</f>
        <v>NOVACRON RED S-B</v>
      </c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203">
        <v>36.9</v>
      </c>
      <c r="AC136" s="203"/>
      <c r="AD136" s="203"/>
      <c r="AE136" s="203"/>
      <c r="AF136" s="203"/>
      <c r="AG136" s="203"/>
      <c r="AH136" s="203"/>
      <c r="AI136" s="203"/>
      <c r="AJ136" s="203"/>
      <c r="AK136" s="202" t="s">
        <v>315</v>
      </c>
      <c r="AL136" s="202"/>
      <c r="AM136" s="204">
        <v>20854.84</v>
      </c>
      <c r="AN136" s="204"/>
      <c r="AO136" s="204"/>
      <c r="AP136" s="204"/>
      <c r="AQ136" s="204"/>
      <c r="AR136" s="204"/>
      <c r="AS136" s="47" t="s">
        <v>316</v>
      </c>
      <c r="AT136" s="47"/>
      <c r="AU136" s="205">
        <f t="shared" ref="AU136:AU140" si="20">(AM136*VLOOKUP(E136,$CJ$1:$CM$1003,4,FALSE))/1000</f>
        <v>2258835.6865320001</v>
      </c>
      <c r="AV136" s="205"/>
      <c r="AW136" s="205"/>
      <c r="AX136" s="205"/>
      <c r="AY136" s="205"/>
      <c r="AZ136" s="205"/>
      <c r="BA136" s="205"/>
      <c r="BB136" s="205"/>
      <c r="BC136" s="205"/>
      <c r="BD136" s="205"/>
      <c r="BE136" s="206"/>
      <c r="BF136" s="47"/>
      <c r="BG136" s="51"/>
      <c r="CJ136" s="24" t="s">
        <v>268</v>
      </c>
      <c r="CK136" s="11" t="s">
        <v>269</v>
      </c>
      <c r="CL136" s="7">
        <v>0.72972047957618846</v>
      </c>
      <c r="CM136" s="4">
        <f t="shared" si="11"/>
        <v>10468.57</v>
      </c>
    </row>
    <row r="137" spans="3:91" x14ac:dyDescent="0.25">
      <c r="C137" s="46"/>
      <c r="D137" s="47"/>
      <c r="E137" s="200" t="s">
        <v>6</v>
      </c>
      <c r="F137" s="201"/>
      <c r="G137" s="201"/>
      <c r="H137" s="201"/>
      <c r="I137" s="201"/>
      <c r="J137" s="201"/>
      <c r="K137" s="225" t="str">
        <f t="shared" ref="K137:K140" si="21">VLOOKUP(E137,$CJ$1:$CM$1003,2,FALSE)</f>
        <v>NOVACRON RUBY S–3B</v>
      </c>
      <c r="L137" s="225"/>
      <c r="M137" s="225"/>
      <c r="N137" s="225"/>
      <c r="O137" s="225"/>
      <c r="P137" s="225"/>
      <c r="Q137" s="225"/>
      <c r="R137" s="225"/>
      <c r="S137" s="225"/>
      <c r="T137" s="225"/>
      <c r="U137" s="225"/>
      <c r="V137" s="225"/>
      <c r="W137" s="225"/>
      <c r="X137" s="225"/>
      <c r="Y137" s="225"/>
      <c r="Z137" s="225"/>
      <c r="AA137" s="76"/>
      <c r="AB137" s="203">
        <v>12</v>
      </c>
      <c r="AC137" s="203"/>
      <c r="AD137" s="203"/>
      <c r="AE137" s="203"/>
      <c r="AF137" s="203"/>
      <c r="AG137" s="203"/>
      <c r="AH137" s="203"/>
      <c r="AI137" s="203"/>
      <c r="AJ137" s="203"/>
      <c r="AK137" s="202" t="s">
        <v>315</v>
      </c>
      <c r="AL137" s="202"/>
      <c r="AM137" s="204">
        <v>6782.06</v>
      </c>
      <c r="AN137" s="204"/>
      <c r="AO137" s="204"/>
      <c r="AP137" s="204"/>
      <c r="AQ137" s="204"/>
      <c r="AR137" s="204"/>
      <c r="AS137" s="47" t="s">
        <v>316</v>
      </c>
      <c r="AT137" s="47"/>
      <c r="AU137" s="205">
        <f t="shared" si="20"/>
        <v>818254.58951159997</v>
      </c>
      <c r="AV137" s="205"/>
      <c r="AW137" s="205"/>
      <c r="AX137" s="205"/>
      <c r="AY137" s="205"/>
      <c r="AZ137" s="205"/>
      <c r="BA137" s="205"/>
      <c r="BB137" s="205"/>
      <c r="BC137" s="205"/>
      <c r="BD137" s="205"/>
      <c r="BE137" s="206"/>
      <c r="BF137" s="47"/>
      <c r="BG137" s="51"/>
      <c r="CJ137" s="5" t="s">
        <v>270</v>
      </c>
      <c r="CK137" s="11" t="s">
        <v>271</v>
      </c>
      <c r="CL137" s="26">
        <v>0.34661229611041405</v>
      </c>
      <c r="CM137" s="4">
        <f t="shared" ref="CM137:CM159" si="22">CL137*$CM$3</f>
        <v>4972.5</v>
      </c>
    </row>
    <row r="138" spans="3:91" x14ac:dyDescent="0.25">
      <c r="C138" s="46"/>
      <c r="D138" s="47"/>
      <c r="E138" s="216" t="s">
        <v>8</v>
      </c>
      <c r="F138" s="217"/>
      <c r="G138" s="217"/>
      <c r="H138" s="217"/>
      <c r="I138" s="217"/>
      <c r="J138" s="217"/>
      <c r="K138" s="218" t="str">
        <f t="shared" si="21"/>
        <v>FIMBIL EAS 40 NEW</v>
      </c>
      <c r="L138" s="218"/>
      <c r="M138" s="218"/>
      <c r="N138" s="218"/>
      <c r="O138" s="218"/>
      <c r="P138" s="218"/>
      <c r="Q138" s="218"/>
      <c r="R138" s="218"/>
      <c r="S138" s="218"/>
      <c r="T138" s="218"/>
      <c r="U138" s="218"/>
      <c r="V138" s="218"/>
      <c r="W138" s="218"/>
      <c r="X138" s="218"/>
      <c r="Y138" s="74"/>
      <c r="Z138" s="74"/>
      <c r="AA138" s="74"/>
      <c r="AB138" s="219">
        <v>4</v>
      </c>
      <c r="AC138" s="219"/>
      <c r="AD138" s="219"/>
      <c r="AE138" s="219"/>
      <c r="AF138" s="219"/>
      <c r="AG138" s="219"/>
      <c r="AH138" s="219"/>
      <c r="AI138" s="219"/>
      <c r="AJ138" s="219"/>
      <c r="AK138" s="218" t="s">
        <v>315</v>
      </c>
      <c r="AL138" s="218"/>
      <c r="AM138" s="248">
        <v>2260.69</v>
      </c>
      <c r="AN138" s="248"/>
      <c r="AO138" s="248"/>
      <c r="AP138" s="248"/>
      <c r="AQ138" s="248"/>
      <c r="AR138" s="248"/>
      <c r="AS138" s="55" t="s">
        <v>316</v>
      </c>
      <c r="AT138" s="55"/>
      <c r="AU138" s="221">
        <f t="shared" si="20"/>
        <v>46633.829816600002</v>
      </c>
      <c r="AV138" s="221"/>
      <c r="AW138" s="221"/>
      <c r="AX138" s="221"/>
      <c r="AY138" s="221"/>
      <c r="AZ138" s="221"/>
      <c r="BA138" s="221"/>
      <c r="BB138" s="221"/>
      <c r="BC138" s="221"/>
      <c r="BD138" s="221"/>
      <c r="BE138" s="222"/>
      <c r="BF138" s="47"/>
      <c r="BG138" s="51"/>
      <c r="CJ138" s="5" t="s">
        <v>272</v>
      </c>
      <c r="CK138" s="11" t="s">
        <v>273</v>
      </c>
      <c r="CL138" s="26">
        <v>3.9470500487940887</v>
      </c>
      <c r="CM138" s="4">
        <f t="shared" si="22"/>
        <v>56624.38</v>
      </c>
    </row>
    <row r="139" spans="3:91" x14ac:dyDescent="0.25">
      <c r="C139" s="46"/>
      <c r="D139" s="47"/>
      <c r="E139" s="200" t="s">
        <v>183</v>
      </c>
      <c r="F139" s="201"/>
      <c r="G139" s="201"/>
      <c r="H139" s="201"/>
      <c r="I139" s="201"/>
      <c r="J139" s="201"/>
      <c r="K139" s="202" t="str">
        <f t="shared" si="21"/>
        <v>CAUSTIC SODA LIQ</v>
      </c>
      <c r="L139" s="202"/>
      <c r="M139" s="202"/>
      <c r="N139" s="202"/>
      <c r="O139" s="202"/>
      <c r="P139" s="202"/>
      <c r="Q139" s="202"/>
      <c r="R139" s="202"/>
      <c r="S139" s="202"/>
      <c r="T139" s="202"/>
      <c r="U139" s="202"/>
      <c r="V139" s="202"/>
      <c r="W139" s="202"/>
      <c r="X139" s="202"/>
      <c r="Y139" s="76"/>
      <c r="Z139" s="76"/>
      <c r="AA139" s="76"/>
      <c r="AB139" s="203">
        <v>15</v>
      </c>
      <c r="AC139" s="203"/>
      <c r="AD139" s="203"/>
      <c r="AE139" s="203"/>
      <c r="AF139" s="203"/>
      <c r="AG139" s="203"/>
      <c r="AH139" s="203"/>
      <c r="AI139" s="203"/>
      <c r="AJ139" s="203"/>
      <c r="AK139" s="202" t="s">
        <v>315</v>
      </c>
      <c r="AL139" s="202"/>
      <c r="AM139" s="204">
        <v>8477.58</v>
      </c>
      <c r="AN139" s="204"/>
      <c r="AO139" s="204"/>
      <c r="AP139" s="204"/>
      <c r="AQ139" s="204"/>
      <c r="AR139" s="204"/>
      <c r="AS139" s="47" t="s">
        <v>316</v>
      </c>
      <c r="AT139" s="47"/>
      <c r="AU139" s="205">
        <f t="shared" si="20"/>
        <v>72457.876260000005</v>
      </c>
      <c r="AV139" s="205"/>
      <c r="AW139" s="205"/>
      <c r="AX139" s="205"/>
      <c r="AY139" s="205"/>
      <c r="AZ139" s="205"/>
      <c r="BA139" s="205"/>
      <c r="BB139" s="205"/>
      <c r="BC139" s="205"/>
      <c r="BD139" s="205"/>
      <c r="BE139" s="206"/>
      <c r="BF139" s="47"/>
      <c r="BG139" s="51"/>
      <c r="CJ139" s="5" t="s">
        <v>274</v>
      </c>
      <c r="CK139" s="11" t="s">
        <v>275</v>
      </c>
      <c r="CL139" s="26">
        <v>5.8332510804405411</v>
      </c>
      <c r="CM139" s="4">
        <f t="shared" si="22"/>
        <v>83683.820000000007</v>
      </c>
    </row>
    <row r="140" spans="3:91" x14ac:dyDescent="0.25">
      <c r="C140" s="46"/>
      <c r="D140" s="47"/>
      <c r="E140" s="223" t="s">
        <v>10</v>
      </c>
      <c r="F140" s="224"/>
      <c r="G140" s="224"/>
      <c r="H140" s="224"/>
      <c r="I140" s="224"/>
      <c r="J140" s="224"/>
      <c r="K140" s="225" t="str">
        <f t="shared" si="21"/>
        <v>SODA ASH</v>
      </c>
      <c r="L140" s="225"/>
      <c r="M140" s="225"/>
      <c r="N140" s="225"/>
      <c r="O140" s="225"/>
      <c r="P140" s="225"/>
      <c r="Q140" s="225"/>
      <c r="R140" s="225"/>
      <c r="S140" s="225"/>
      <c r="T140" s="225"/>
      <c r="U140" s="225"/>
      <c r="V140" s="225"/>
      <c r="W140" s="225"/>
      <c r="X140" s="225"/>
      <c r="Y140" s="75"/>
      <c r="Z140" s="75"/>
      <c r="AA140" s="75"/>
      <c r="AB140" s="226">
        <v>20</v>
      </c>
      <c r="AC140" s="226"/>
      <c r="AD140" s="226"/>
      <c r="AE140" s="226"/>
      <c r="AF140" s="226"/>
      <c r="AG140" s="226"/>
      <c r="AH140" s="226"/>
      <c r="AI140" s="226"/>
      <c r="AJ140" s="226"/>
      <c r="AK140" s="225" t="s">
        <v>315</v>
      </c>
      <c r="AL140" s="225"/>
      <c r="AM140" s="227">
        <v>11303.44</v>
      </c>
      <c r="AN140" s="227"/>
      <c r="AO140" s="227"/>
      <c r="AP140" s="227"/>
      <c r="AQ140" s="227"/>
      <c r="AR140" s="227"/>
      <c r="AS140" s="54" t="s">
        <v>316</v>
      </c>
      <c r="AT140" s="54"/>
      <c r="AU140" s="228">
        <f t="shared" si="20"/>
        <v>100374.5472</v>
      </c>
      <c r="AV140" s="228"/>
      <c r="AW140" s="228"/>
      <c r="AX140" s="228"/>
      <c r="AY140" s="228"/>
      <c r="AZ140" s="228"/>
      <c r="BA140" s="228"/>
      <c r="BB140" s="228"/>
      <c r="BC140" s="228"/>
      <c r="BD140" s="228"/>
      <c r="BE140" s="229"/>
      <c r="BF140" s="47"/>
      <c r="BG140" s="51"/>
      <c r="CJ140" s="5" t="s">
        <v>276</v>
      </c>
      <c r="CK140" s="11" t="s">
        <v>277</v>
      </c>
      <c r="CL140" s="26">
        <v>1.8692416004461174</v>
      </c>
      <c r="CM140" s="4">
        <f t="shared" si="22"/>
        <v>26816.14</v>
      </c>
    </row>
    <row r="141" spans="3:91" x14ac:dyDescent="0.25">
      <c r="C141" s="46"/>
      <c r="D141" s="47"/>
      <c r="E141" s="70"/>
      <c r="F141" s="70"/>
      <c r="G141" s="70"/>
      <c r="H141" s="70"/>
      <c r="I141" s="70"/>
      <c r="J141" s="70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  <c r="AA141" s="76"/>
      <c r="AB141" s="57"/>
      <c r="AC141" s="57"/>
      <c r="AD141" s="57"/>
      <c r="AE141" s="57"/>
      <c r="AF141" s="57"/>
      <c r="AG141" s="57"/>
      <c r="AH141" s="57"/>
      <c r="AI141" s="57"/>
      <c r="AJ141" s="57"/>
      <c r="AK141" s="76"/>
      <c r="AL141" s="76"/>
      <c r="AM141" s="70"/>
      <c r="AN141" s="70"/>
      <c r="AO141" s="70"/>
      <c r="AP141" s="70"/>
      <c r="AQ141" s="70"/>
      <c r="AR141" s="70"/>
      <c r="AS141" s="47"/>
      <c r="AT141" s="47"/>
      <c r="AU141" s="58"/>
      <c r="AV141" s="58"/>
      <c r="AW141" s="58"/>
      <c r="AX141" s="58"/>
      <c r="AY141" s="58"/>
      <c r="AZ141" s="58"/>
      <c r="BA141" s="58"/>
      <c r="BB141" s="58"/>
      <c r="BC141" s="58"/>
      <c r="BD141" s="58"/>
      <c r="BE141" s="58"/>
      <c r="BF141" s="47"/>
      <c r="BG141" s="51"/>
      <c r="CJ141" s="5" t="s">
        <v>278</v>
      </c>
      <c r="CK141" s="11" t="s">
        <v>279</v>
      </c>
      <c r="CL141" s="7">
        <v>0.96227310748640738</v>
      </c>
      <c r="CM141" s="4">
        <f t="shared" si="22"/>
        <v>13804.77</v>
      </c>
    </row>
    <row r="142" spans="3:91" x14ac:dyDescent="0.25">
      <c r="C142" s="46"/>
      <c r="D142" s="47"/>
      <c r="E142" s="70"/>
      <c r="F142" s="70"/>
      <c r="G142" s="70"/>
      <c r="H142" s="70"/>
      <c r="I142" s="70"/>
      <c r="J142" s="70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  <c r="AA142" s="76"/>
      <c r="AB142" s="57"/>
      <c r="AC142" s="57"/>
      <c r="AD142" s="57"/>
      <c r="AE142" s="57"/>
      <c r="AF142" s="57"/>
      <c r="AG142" s="57"/>
      <c r="AH142" s="57"/>
      <c r="AI142" s="57"/>
      <c r="AJ142" s="57"/>
      <c r="AK142" s="76"/>
      <c r="AL142" s="76"/>
      <c r="AM142" s="70"/>
      <c r="AN142" s="70"/>
      <c r="AO142" s="70"/>
      <c r="AP142" s="87"/>
      <c r="AQ142" s="202" t="s">
        <v>318</v>
      </c>
      <c r="AR142" s="202"/>
      <c r="AS142" s="202"/>
      <c r="AT142" s="202"/>
      <c r="AU142" s="58" t="s">
        <v>11</v>
      </c>
      <c r="AV142" s="205">
        <f>SUM(AU135:BE140)</f>
        <v>4454754.0137348007</v>
      </c>
      <c r="AW142" s="205"/>
      <c r="AX142" s="205"/>
      <c r="AY142" s="205"/>
      <c r="AZ142" s="205"/>
      <c r="BA142" s="205"/>
      <c r="BB142" s="205"/>
      <c r="BC142" s="205"/>
      <c r="BD142" s="205"/>
      <c r="BE142" s="205"/>
      <c r="BF142" s="47"/>
      <c r="BG142" s="51"/>
      <c r="CJ142" s="12" t="s">
        <v>280</v>
      </c>
      <c r="CK142" s="13" t="s">
        <v>281</v>
      </c>
      <c r="CL142" s="7">
        <v>1.2106747525442632</v>
      </c>
      <c r="CM142" s="4">
        <f t="shared" si="22"/>
        <v>17368.34</v>
      </c>
    </row>
    <row r="143" spans="3:91" x14ac:dyDescent="0.25">
      <c r="C143" s="46"/>
      <c r="D143" s="47"/>
      <c r="E143" s="70"/>
      <c r="F143" s="70"/>
      <c r="G143" s="70"/>
      <c r="H143" s="70"/>
      <c r="I143" s="70"/>
      <c r="J143" s="70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  <c r="AA143" s="76"/>
      <c r="AB143" s="57"/>
      <c r="AC143" s="57"/>
      <c r="AD143" s="57"/>
      <c r="AE143" s="57"/>
      <c r="AF143" s="57"/>
      <c r="AG143" s="57"/>
      <c r="AH143" s="57"/>
      <c r="AI143" s="57"/>
      <c r="AJ143" s="57"/>
      <c r="AK143" s="76"/>
      <c r="AL143" s="76"/>
      <c r="AM143" s="70"/>
      <c r="AN143" s="70"/>
      <c r="AO143" s="70"/>
      <c r="AP143" s="87"/>
      <c r="AQ143" s="202" t="s">
        <v>317</v>
      </c>
      <c r="AR143" s="202"/>
      <c r="AS143" s="202"/>
      <c r="AT143" s="202"/>
      <c r="AU143" s="58" t="s">
        <v>11</v>
      </c>
      <c r="AV143" s="205">
        <f>AV142/AV129</f>
        <v>2121.3114351118097</v>
      </c>
      <c r="AW143" s="205"/>
      <c r="AX143" s="205"/>
      <c r="AY143" s="205"/>
      <c r="AZ143" s="205"/>
      <c r="BA143" s="205"/>
      <c r="BB143" s="205"/>
      <c r="BC143" s="205"/>
      <c r="BD143" s="205"/>
      <c r="BE143" s="205"/>
      <c r="BF143" s="47"/>
      <c r="BG143" s="51"/>
      <c r="CJ143" s="5" t="s">
        <v>282</v>
      </c>
      <c r="CK143" s="11" t="s">
        <v>283</v>
      </c>
      <c r="CL143" s="7">
        <v>5.3432211069287607</v>
      </c>
      <c r="CM143" s="4">
        <f t="shared" si="22"/>
        <v>76653.850000000006</v>
      </c>
    </row>
    <row r="144" spans="3:91" ht="17.25" thickBot="1" x14ac:dyDescent="0.3">
      <c r="C144" s="60"/>
      <c r="D144" s="61"/>
      <c r="E144" s="88"/>
      <c r="F144" s="88"/>
      <c r="G144" s="88"/>
      <c r="H144" s="88"/>
      <c r="I144" s="88"/>
      <c r="J144" s="88"/>
      <c r="K144" s="89"/>
      <c r="L144" s="89"/>
      <c r="M144" s="89"/>
      <c r="N144" s="89"/>
      <c r="O144" s="89"/>
      <c r="P144" s="89"/>
      <c r="Q144" s="89"/>
      <c r="R144" s="89"/>
      <c r="S144" s="89"/>
      <c r="T144" s="89"/>
      <c r="U144" s="89"/>
      <c r="V144" s="89"/>
      <c r="W144" s="89"/>
      <c r="X144" s="89"/>
      <c r="Y144" s="89"/>
      <c r="Z144" s="89"/>
      <c r="AA144" s="89"/>
      <c r="AB144" s="90"/>
      <c r="AC144" s="90"/>
      <c r="AD144" s="90"/>
      <c r="AE144" s="90"/>
      <c r="AF144" s="90"/>
      <c r="AG144" s="90"/>
      <c r="AH144" s="90"/>
      <c r="AI144" s="90"/>
      <c r="AJ144" s="90"/>
      <c r="AK144" s="89"/>
      <c r="AL144" s="89"/>
      <c r="AM144" s="88"/>
      <c r="AN144" s="88"/>
      <c r="AO144" s="88"/>
      <c r="AP144" s="88"/>
      <c r="AQ144" s="88"/>
      <c r="AR144" s="88"/>
      <c r="AS144" s="61"/>
      <c r="AT144" s="61"/>
      <c r="AU144" s="61"/>
      <c r="AV144" s="88"/>
      <c r="AW144" s="88"/>
      <c r="AX144" s="88"/>
      <c r="AY144" s="88"/>
      <c r="AZ144" s="88"/>
      <c r="BA144" s="88"/>
      <c r="BB144" s="88"/>
      <c r="BC144" s="88"/>
      <c r="BD144" s="88"/>
      <c r="BE144" s="88"/>
      <c r="BF144" s="61"/>
      <c r="BG144" s="62"/>
      <c r="CJ144" s="5" t="s">
        <v>284</v>
      </c>
      <c r="CK144" s="11" t="s">
        <v>285</v>
      </c>
      <c r="CL144" s="7">
        <v>4.07226962219434</v>
      </c>
      <c r="CM144" s="4">
        <f t="shared" si="22"/>
        <v>58420.78</v>
      </c>
    </row>
    <row r="145" spans="3:91" x14ac:dyDescent="0.25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  <c r="AA145" s="47"/>
      <c r="AB145" s="47"/>
      <c r="AC145" s="47"/>
      <c r="AD145" s="47"/>
      <c r="AE145" s="47"/>
      <c r="AF145" s="47"/>
      <c r="AG145" s="47"/>
      <c r="AH145" s="47"/>
      <c r="AI145" s="47"/>
      <c r="AJ145" s="47"/>
      <c r="AK145" s="47"/>
      <c r="AL145" s="47"/>
      <c r="AM145" s="47"/>
      <c r="AN145" s="47"/>
      <c r="AO145" s="47"/>
      <c r="AP145" s="47"/>
      <c r="AQ145" s="47"/>
      <c r="AR145" s="47"/>
      <c r="AS145" s="47"/>
      <c r="AT145" s="47"/>
      <c r="AU145" s="47"/>
      <c r="AV145" s="47"/>
      <c r="AW145" s="47"/>
      <c r="AX145" s="47"/>
      <c r="AY145" s="47"/>
      <c r="AZ145" s="47"/>
      <c r="BA145" s="47"/>
      <c r="BB145" s="47"/>
      <c r="BC145" s="47"/>
      <c r="BD145" s="47"/>
      <c r="BE145" s="47"/>
      <c r="BF145" s="47"/>
      <c r="BG145" s="47"/>
      <c r="CJ145" s="5" t="s">
        <v>286</v>
      </c>
      <c r="CK145" s="11" t="s">
        <v>287</v>
      </c>
      <c r="CL145" s="7">
        <v>21.682084204656348</v>
      </c>
      <c r="CM145" s="4">
        <f t="shared" si="22"/>
        <v>311051.18</v>
      </c>
    </row>
    <row r="146" spans="3:91" ht="17.25" thickBot="1" x14ac:dyDescent="0.3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7"/>
      <c r="AC146" s="47"/>
      <c r="AD146" s="47"/>
      <c r="AE146" s="47"/>
      <c r="AF146" s="47"/>
      <c r="AG146" s="47"/>
      <c r="AH146" s="47"/>
      <c r="AI146" s="47"/>
      <c r="AJ146" s="47"/>
      <c r="AK146" s="47"/>
      <c r="AL146" s="47"/>
      <c r="AM146" s="47"/>
      <c r="AN146" s="47"/>
      <c r="AO146" s="47"/>
      <c r="AP146" s="47"/>
      <c r="AQ146" s="47"/>
      <c r="AR146" s="47"/>
      <c r="AS146" s="47"/>
      <c r="AT146" s="47"/>
      <c r="AU146" s="47"/>
      <c r="AV146" s="47"/>
      <c r="AW146" s="47"/>
      <c r="AX146" s="47"/>
      <c r="AY146" s="47"/>
      <c r="AZ146" s="47"/>
      <c r="BA146" s="47"/>
      <c r="BB146" s="47"/>
      <c r="BC146" s="47"/>
      <c r="BD146" s="47"/>
      <c r="BE146" s="47"/>
      <c r="BF146" s="47"/>
      <c r="BG146" s="47"/>
      <c r="CJ146" s="5" t="s">
        <v>288</v>
      </c>
      <c r="CK146" s="11" t="s">
        <v>289</v>
      </c>
      <c r="CL146" s="7">
        <v>6.4495943120033461</v>
      </c>
      <c r="CM146" s="4">
        <f t="shared" si="22"/>
        <v>92525.88</v>
      </c>
    </row>
    <row r="147" spans="3:91" x14ac:dyDescent="0.25">
      <c r="C147" s="43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  <c r="AH147" s="44"/>
      <c r="AI147" s="44"/>
      <c r="AJ147" s="44"/>
      <c r="AK147" s="44"/>
      <c r="AL147" s="44"/>
      <c r="AM147" s="44"/>
      <c r="AN147" s="44"/>
      <c r="AO147" s="44"/>
      <c r="AP147" s="44"/>
      <c r="AQ147" s="44"/>
      <c r="AR147" s="44"/>
      <c r="AS147" s="44"/>
      <c r="AT147" s="44"/>
      <c r="AU147" s="44"/>
      <c r="AV147" s="44"/>
      <c r="AW147" s="44"/>
      <c r="AX147" s="44"/>
      <c r="AY147" s="44"/>
      <c r="AZ147" s="44"/>
      <c r="BA147" s="44"/>
      <c r="BB147" s="44"/>
      <c r="BC147" s="44"/>
      <c r="BD147" s="44"/>
      <c r="BE147" s="44"/>
      <c r="BF147" s="44"/>
      <c r="BG147" s="45"/>
      <c r="CJ147" s="5" t="s">
        <v>290</v>
      </c>
      <c r="CK147" s="11" t="s">
        <v>291</v>
      </c>
      <c r="CL147" s="7">
        <v>6.830306705701938</v>
      </c>
      <c r="CM147" s="4">
        <f t="shared" si="22"/>
        <v>97987.58</v>
      </c>
    </row>
    <row r="148" spans="3:91" x14ac:dyDescent="0.25">
      <c r="C148" s="46"/>
      <c r="D148" s="47"/>
      <c r="E148" s="196" t="s">
        <v>0</v>
      </c>
      <c r="F148" s="196"/>
      <c r="G148" s="196"/>
      <c r="H148" s="196"/>
      <c r="I148" s="196"/>
      <c r="J148" s="48" t="s">
        <v>11</v>
      </c>
      <c r="K148" s="196" t="s">
        <v>355</v>
      </c>
      <c r="L148" s="196"/>
      <c r="M148" s="196"/>
      <c r="N148" s="196"/>
      <c r="O148" s="196"/>
      <c r="P148" s="196"/>
      <c r="Q148" s="196"/>
      <c r="R148" s="196"/>
      <c r="S148" s="196"/>
      <c r="T148" s="196"/>
      <c r="U148" s="196"/>
      <c r="V148" s="48"/>
      <c r="W148" s="48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48"/>
      <c r="AI148" s="50"/>
      <c r="AJ148" s="50"/>
      <c r="AK148" s="50"/>
      <c r="AL148" s="50"/>
      <c r="AM148" s="196" t="s">
        <v>3</v>
      </c>
      <c r="AN148" s="196"/>
      <c r="AO148" s="196"/>
      <c r="AP148" s="196"/>
      <c r="AQ148" s="196"/>
      <c r="AR148" s="196"/>
      <c r="AS148" s="196"/>
      <c r="AT148" s="196"/>
      <c r="AU148" s="48" t="s">
        <v>11</v>
      </c>
      <c r="AV148" s="197">
        <v>565.16999999999996</v>
      </c>
      <c r="AW148" s="197"/>
      <c r="AX148" s="197"/>
      <c r="AY148" s="197"/>
      <c r="AZ148" s="48" t="s">
        <v>319</v>
      </c>
      <c r="BA148" s="48"/>
      <c r="BB148" s="48"/>
      <c r="BC148" s="48"/>
      <c r="BD148" s="48"/>
      <c r="BE148" s="48"/>
      <c r="BF148" s="47"/>
      <c r="BG148" s="51"/>
      <c r="CJ148" s="5" t="s">
        <v>292</v>
      </c>
      <c r="CK148" s="11" t="s">
        <v>293</v>
      </c>
      <c r="CL148" s="7">
        <v>10.884065941725916</v>
      </c>
      <c r="CM148" s="4">
        <f t="shared" si="22"/>
        <v>156142.81</v>
      </c>
    </row>
    <row r="149" spans="3:91" x14ac:dyDescent="0.25">
      <c r="C149" s="46"/>
      <c r="D149" s="47"/>
      <c r="E149" s="196" t="s">
        <v>322</v>
      </c>
      <c r="F149" s="196"/>
      <c r="G149" s="196"/>
      <c r="H149" s="196"/>
      <c r="I149" s="196"/>
      <c r="J149" s="48" t="s">
        <v>11</v>
      </c>
      <c r="K149" s="196" t="s">
        <v>378</v>
      </c>
      <c r="L149" s="196"/>
      <c r="M149" s="196"/>
      <c r="N149" s="196"/>
      <c r="O149" s="196"/>
      <c r="P149" s="196"/>
      <c r="Q149" s="196"/>
      <c r="R149" s="196"/>
      <c r="S149" s="196"/>
      <c r="T149" s="196"/>
      <c r="U149" s="196"/>
      <c r="V149" s="196"/>
      <c r="W149" s="48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8"/>
      <c r="AI149" s="50"/>
      <c r="AJ149" s="50"/>
      <c r="AK149" s="50"/>
      <c r="AL149" s="50"/>
      <c r="AM149" s="196" t="s">
        <v>4</v>
      </c>
      <c r="AN149" s="196"/>
      <c r="AO149" s="196"/>
      <c r="AP149" s="196"/>
      <c r="AQ149" s="196"/>
      <c r="AR149" s="196"/>
      <c r="AS149" s="196"/>
      <c r="AT149" s="196"/>
      <c r="AU149" s="48" t="s">
        <v>11</v>
      </c>
      <c r="AV149" s="196">
        <v>2100</v>
      </c>
      <c r="AW149" s="196"/>
      <c r="AX149" s="196"/>
      <c r="AY149" s="196"/>
      <c r="AZ149" s="48" t="s">
        <v>320</v>
      </c>
      <c r="BA149" s="48"/>
      <c r="BB149" s="48"/>
      <c r="BC149" s="48"/>
      <c r="BD149" s="48"/>
      <c r="BE149" s="48"/>
      <c r="BF149" s="47"/>
      <c r="BG149" s="51"/>
      <c r="CJ149" s="5" t="s">
        <v>294</v>
      </c>
      <c r="CK149" s="11" t="s">
        <v>295</v>
      </c>
      <c r="CL149" s="7">
        <v>11.830085738184859</v>
      </c>
      <c r="CM149" s="4">
        <f t="shared" si="22"/>
        <v>169714.41</v>
      </c>
    </row>
    <row r="150" spans="3:91" x14ac:dyDescent="0.25">
      <c r="C150" s="46"/>
      <c r="D150" s="47"/>
      <c r="E150" s="196" t="s">
        <v>1</v>
      </c>
      <c r="F150" s="196"/>
      <c r="G150" s="196"/>
      <c r="H150" s="196"/>
      <c r="I150" s="196"/>
      <c r="J150" s="48" t="s">
        <v>11</v>
      </c>
      <c r="K150" s="196" t="s">
        <v>373</v>
      </c>
      <c r="L150" s="196"/>
      <c r="M150" s="196"/>
      <c r="N150" s="196"/>
      <c r="O150" s="196"/>
      <c r="P150" s="196"/>
      <c r="Q150" s="196"/>
      <c r="R150" s="196"/>
      <c r="S150" s="196"/>
      <c r="T150" s="196"/>
      <c r="U150" s="196"/>
      <c r="V150" s="48"/>
      <c r="W150" s="48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48"/>
      <c r="AI150" s="50"/>
      <c r="AJ150" s="50"/>
      <c r="AK150" s="50"/>
      <c r="AL150" s="50"/>
      <c r="AM150" s="196"/>
      <c r="AN150" s="196"/>
      <c r="AO150" s="196"/>
      <c r="AP150" s="196"/>
      <c r="AQ150" s="196"/>
      <c r="AR150" s="196"/>
      <c r="AS150" s="196"/>
      <c r="AT150" s="196"/>
      <c r="AU150" s="48"/>
      <c r="AV150" s="198"/>
      <c r="AW150" s="198"/>
      <c r="AX150" s="198"/>
      <c r="AY150" s="198"/>
      <c r="AZ150" s="48"/>
      <c r="BA150" s="48"/>
      <c r="BB150" s="48"/>
      <c r="BC150" s="48"/>
      <c r="BD150" s="48"/>
      <c r="BE150" s="48"/>
      <c r="BF150" s="47"/>
      <c r="BG150" s="51"/>
      <c r="CJ150" s="5" t="s">
        <v>296</v>
      </c>
      <c r="CK150" s="11" t="s">
        <v>297</v>
      </c>
      <c r="CL150" s="7">
        <v>8.8049072912310056</v>
      </c>
      <c r="CM150" s="4">
        <f t="shared" si="22"/>
        <v>126315.20000000001</v>
      </c>
    </row>
    <row r="151" spans="3:91" x14ac:dyDescent="0.25">
      <c r="C151" s="46"/>
      <c r="D151" s="47"/>
      <c r="E151" s="196" t="s">
        <v>2</v>
      </c>
      <c r="F151" s="196"/>
      <c r="G151" s="196"/>
      <c r="H151" s="196"/>
      <c r="I151" s="196"/>
      <c r="J151" s="48" t="s">
        <v>11</v>
      </c>
      <c r="K151" s="196" t="s">
        <v>337</v>
      </c>
      <c r="L151" s="196"/>
      <c r="M151" s="196"/>
      <c r="N151" s="196"/>
      <c r="O151" s="196"/>
      <c r="P151" s="196"/>
      <c r="Q151" s="196"/>
      <c r="R151" s="196"/>
      <c r="S151" s="196"/>
      <c r="T151" s="196"/>
      <c r="U151" s="196"/>
      <c r="V151" s="48"/>
      <c r="W151" s="48"/>
      <c r="X151" s="48"/>
      <c r="Y151" s="48"/>
      <c r="Z151" s="48"/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  <c r="AL151" s="48"/>
      <c r="AM151" s="196"/>
      <c r="AN151" s="196"/>
      <c r="AO151" s="196"/>
      <c r="AP151" s="196"/>
      <c r="AQ151" s="196"/>
      <c r="AR151" s="196"/>
      <c r="AS151" s="196"/>
      <c r="AT151" s="196"/>
      <c r="AU151" s="48"/>
      <c r="AV151" s="48"/>
      <c r="AW151" s="48"/>
      <c r="AX151" s="48"/>
      <c r="AY151" s="48"/>
      <c r="AZ151" s="48"/>
      <c r="BA151" s="48"/>
      <c r="BB151" s="48"/>
      <c r="BC151" s="48"/>
      <c r="BD151" s="48"/>
      <c r="BE151" s="48"/>
      <c r="BF151" s="47"/>
      <c r="BG151" s="51"/>
      <c r="CJ151" s="5" t="s">
        <v>298</v>
      </c>
      <c r="CK151" s="11" t="s">
        <v>299</v>
      </c>
      <c r="CL151" s="7">
        <v>7.9298194618709053</v>
      </c>
      <c r="CM151" s="4">
        <f t="shared" si="22"/>
        <v>113761.19</v>
      </c>
    </row>
    <row r="152" spans="3:91" x14ac:dyDescent="0.25">
      <c r="C152" s="46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  <c r="AA152" s="47"/>
      <c r="AB152" s="47"/>
      <c r="AC152" s="47"/>
      <c r="AD152" s="47"/>
      <c r="AE152" s="47"/>
      <c r="AF152" s="47"/>
      <c r="AG152" s="47"/>
      <c r="AH152" s="47"/>
      <c r="AI152" s="47"/>
      <c r="AJ152" s="47"/>
      <c r="AK152" s="47"/>
      <c r="AL152" s="47"/>
      <c r="AM152" s="47"/>
      <c r="AN152" s="47"/>
      <c r="AO152" s="47"/>
      <c r="AP152" s="47"/>
      <c r="AQ152" s="47"/>
      <c r="AR152" s="47"/>
      <c r="AS152" s="47"/>
      <c r="AT152" s="47"/>
      <c r="AU152" s="47"/>
      <c r="AV152" s="47"/>
      <c r="AW152" s="47"/>
      <c r="AX152" s="47"/>
      <c r="AY152" s="47"/>
      <c r="AZ152" s="47"/>
      <c r="BA152" s="47"/>
      <c r="BB152" s="47"/>
      <c r="BC152" s="47"/>
      <c r="BD152" s="47"/>
      <c r="BE152" s="47"/>
      <c r="BF152" s="47"/>
      <c r="BG152" s="51"/>
      <c r="CJ152" s="5" t="s">
        <v>300</v>
      </c>
      <c r="CK152" s="27" t="s">
        <v>301</v>
      </c>
      <c r="CL152" s="8">
        <v>11.77</v>
      </c>
      <c r="CM152" s="4">
        <f t="shared" si="22"/>
        <v>168852.41999999998</v>
      </c>
    </row>
    <row r="153" spans="3:91" x14ac:dyDescent="0.25">
      <c r="C153" s="46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  <c r="AA153" s="47"/>
      <c r="AB153" s="47"/>
      <c r="AC153" s="47"/>
      <c r="AD153" s="47"/>
      <c r="AE153" s="47"/>
      <c r="AF153" s="47"/>
      <c r="AG153" s="47"/>
      <c r="AH153" s="47"/>
      <c r="AI153" s="47"/>
      <c r="AJ153" s="47"/>
      <c r="AK153" s="47"/>
      <c r="AL153" s="47"/>
      <c r="AM153" s="47"/>
      <c r="AN153" s="47"/>
      <c r="AO153" s="47"/>
      <c r="AP153" s="47"/>
      <c r="AQ153" s="47"/>
      <c r="AR153" s="47"/>
      <c r="AS153" s="47"/>
      <c r="AT153" s="47"/>
      <c r="AU153" s="47"/>
      <c r="AV153" s="47"/>
      <c r="AW153" s="47"/>
      <c r="AX153" s="47"/>
      <c r="AY153" s="47"/>
      <c r="AZ153" s="47"/>
      <c r="BA153" s="47"/>
      <c r="BB153" s="47"/>
      <c r="BC153" s="47"/>
      <c r="BD153" s="47"/>
      <c r="BE153" s="47"/>
      <c r="BF153" s="47"/>
      <c r="BG153" s="51"/>
      <c r="CJ153" s="5" t="s">
        <v>302</v>
      </c>
      <c r="CK153" s="27" t="s">
        <v>303</v>
      </c>
      <c r="CL153" s="8">
        <v>5.98</v>
      </c>
      <c r="CM153" s="4">
        <f t="shared" si="22"/>
        <v>85789.08</v>
      </c>
    </row>
    <row r="154" spans="3:91" x14ac:dyDescent="0.25">
      <c r="C154" s="46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7"/>
      <c r="AC154" s="47"/>
      <c r="AD154" s="47"/>
      <c r="AE154" s="47"/>
      <c r="AF154" s="47"/>
      <c r="AG154" s="47"/>
      <c r="AH154" s="47"/>
      <c r="AI154" s="47"/>
      <c r="AJ154" s="47"/>
      <c r="AK154" s="47"/>
      <c r="AL154" s="47"/>
      <c r="AM154" s="47"/>
      <c r="AN154" s="47"/>
      <c r="AO154" s="47"/>
      <c r="AP154" s="47"/>
      <c r="AQ154" s="47"/>
      <c r="AR154" s="47"/>
      <c r="AS154" s="47"/>
      <c r="AT154" s="47"/>
      <c r="AU154" s="47"/>
      <c r="AV154" s="47"/>
      <c r="AW154" s="47"/>
      <c r="AX154" s="47"/>
      <c r="AY154" s="47"/>
      <c r="AZ154" s="47"/>
      <c r="BA154" s="47"/>
      <c r="BB154" s="47"/>
      <c r="BC154" s="47"/>
      <c r="BD154" s="47"/>
      <c r="BE154" s="47"/>
      <c r="BF154" s="47"/>
      <c r="BG154" s="51"/>
      <c r="CJ154" s="5" t="s">
        <v>304</v>
      </c>
      <c r="CK154" s="27" t="s">
        <v>305</v>
      </c>
      <c r="CL154" s="8">
        <v>9.6999999999999993</v>
      </c>
      <c r="CM154" s="4">
        <f t="shared" si="22"/>
        <v>139156.19999999998</v>
      </c>
    </row>
    <row r="155" spans="3:91" x14ac:dyDescent="0.25">
      <c r="C155" s="46"/>
      <c r="D155" s="47"/>
      <c r="E155" s="208" t="s">
        <v>49</v>
      </c>
      <c r="F155" s="209"/>
      <c r="G155" s="209"/>
      <c r="H155" s="209"/>
      <c r="I155" s="209"/>
      <c r="J155" s="209"/>
      <c r="K155" s="210" t="str">
        <f t="shared" ref="K155" si="23">VLOOKUP(E155,$CJ$1:$CM$1003,2,FALSE)</f>
        <v>AVITERA BRILLIANT YELLOW SE</v>
      </c>
      <c r="L155" s="210"/>
      <c r="M155" s="210"/>
      <c r="N155" s="210"/>
      <c r="O155" s="210"/>
      <c r="P155" s="210"/>
      <c r="Q155" s="210"/>
      <c r="R155" s="210"/>
      <c r="S155" s="210"/>
      <c r="T155" s="210"/>
      <c r="U155" s="210"/>
      <c r="V155" s="210"/>
      <c r="W155" s="210"/>
      <c r="X155" s="210"/>
      <c r="Y155" s="210"/>
      <c r="Z155" s="210"/>
      <c r="AA155" s="210"/>
      <c r="AB155" s="211">
        <v>8.7799999999999994</v>
      </c>
      <c r="AC155" s="211"/>
      <c r="AD155" s="211"/>
      <c r="AE155" s="211"/>
      <c r="AF155" s="211"/>
      <c r="AG155" s="211"/>
      <c r="AH155" s="211"/>
      <c r="AI155" s="211"/>
      <c r="AJ155" s="211"/>
      <c r="AK155" s="210" t="s">
        <v>315</v>
      </c>
      <c r="AL155" s="210"/>
      <c r="AM155" s="212">
        <v>4962.21</v>
      </c>
      <c r="AN155" s="212"/>
      <c r="AO155" s="212"/>
      <c r="AP155" s="212"/>
      <c r="AQ155" s="212"/>
      <c r="AR155" s="212"/>
      <c r="AS155" s="52" t="s">
        <v>316</v>
      </c>
      <c r="AT155" s="52"/>
      <c r="AU155" s="213">
        <f>(AM155*VLOOKUP(E155,$CJ$1:$CM$1003,4,FALSE))/1000</f>
        <v>864220.67697240005</v>
      </c>
      <c r="AV155" s="213"/>
      <c r="AW155" s="213"/>
      <c r="AX155" s="213"/>
      <c r="AY155" s="213"/>
      <c r="AZ155" s="213"/>
      <c r="BA155" s="213"/>
      <c r="BB155" s="213"/>
      <c r="BC155" s="213"/>
      <c r="BD155" s="213"/>
      <c r="BE155" s="214"/>
      <c r="BF155" s="47"/>
      <c r="BG155" s="51"/>
      <c r="CJ155" s="24" t="s">
        <v>306</v>
      </c>
      <c r="CK155" s="28" t="s">
        <v>307</v>
      </c>
      <c r="CL155" s="29">
        <v>9.6999999999999993</v>
      </c>
      <c r="CM155" s="4">
        <f t="shared" si="22"/>
        <v>139156.19999999998</v>
      </c>
    </row>
    <row r="156" spans="3:91" x14ac:dyDescent="0.25">
      <c r="C156" s="46"/>
      <c r="D156" s="47"/>
      <c r="E156" s="200" t="s">
        <v>34</v>
      </c>
      <c r="F156" s="201"/>
      <c r="G156" s="201"/>
      <c r="H156" s="201"/>
      <c r="I156" s="201"/>
      <c r="J156" s="201"/>
      <c r="K156" s="202" t="str">
        <f>VLOOKUP(E156,$CJ$1:$CM$1003,2,FALSE)</f>
        <v>NOVACRON TURQUOISE EC–GN</v>
      </c>
      <c r="L156" s="202"/>
      <c r="M156" s="202"/>
      <c r="N156" s="202"/>
      <c r="O156" s="202"/>
      <c r="P156" s="202"/>
      <c r="Q156" s="202"/>
      <c r="R156" s="202"/>
      <c r="S156" s="202"/>
      <c r="T156" s="202"/>
      <c r="U156" s="202"/>
      <c r="V156" s="202"/>
      <c r="W156" s="202"/>
      <c r="X156" s="202"/>
      <c r="Y156" s="202"/>
      <c r="Z156" s="202"/>
      <c r="AA156" s="202"/>
      <c r="AB156" s="203">
        <v>49.2</v>
      </c>
      <c r="AC156" s="203"/>
      <c r="AD156" s="203"/>
      <c r="AE156" s="203"/>
      <c r="AF156" s="203"/>
      <c r="AG156" s="203"/>
      <c r="AH156" s="203"/>
      <c r="AI156" s="203"/>
      <c r="AJ156" s="203"/>
      <c r="AK156" s="202" t="s">
        <v>315</v>
      </c>
      <c r="AL156" s="202"/>
      <c r="AM156" s="204">
        <v>27806.45</v>
      </c>
      <c r="AN156" s="204"/>
      <c r="AO156" s="204"/>
      <c r="AP156" s="204"/>
      <c r="AQ156" s="204"/>
      <c r="AR156" s="204"/>
      <c r="AS156" s="47" t="s">
        <v>316</v>
      </c>
      <c r="AT156" s="47"/>
      <c r="AU156" s="205">
        <f t="shared" ref="AU156:AU160" si="24">(AM156*VLOOKUP(E156,$CJ$1:$CM$1003,4,FALSE))/1000</f>
        <v>2329642.1771280002</v>
      </c>
      <c r="AV156" s="205"/>
      <c r="AW156" s="205"/>
      <c r="AX156" s="205"/>
      <c r="AY156" s="205"/>
      <c r="AZ156" s="205"/>
      <c r="BA156" s="205"/>
      <c r="BB156" s="205"/>
      <c r="BC156" s="205"/>
      <c r="BD156" s="205"/>
      <c r="BE156" s="206"/>
      <c r="BF156" s="47"/>
      <c r="BG156" s="51"/>
      <c r="CJ156" s="5" t="s">
        <v>308</v>
      </c>
      <c r="CK156" s="11" t="s">
        <v>309</v>
      </c>
      <c r="CL156" s="8">
        <v>9.6999999999999993</v>
      </c>
      <c r="CM156" s="4">
        <f t="shared" si="22"/>
        <v>139156.19999999998</v>
      </c>
    </row>
    <row r="157" spans="3:91" x14ac:dyDescent="0.25">
      <c r="C157" s="46"/>
      <c r="D157" s="47"/>
      <c r="E157" s="200" t="s">
        <v>38</v>
      </c>
      <c r="F157" s="201"/>
      <c r="G157" s="201"/>
      <c r="H157" s="201"/>
      <c r="I157" s="201"/>
      <c r="J157" s="201"/>
      <c r="K157" s="202" t="str">
        <f t="shared" ref="K157:K160" si="25">VLOOKUP(E157,$CJ$1:$CM$1003,2,FALSE)</f>
        <v>NOVACRON OCEAN S–R</v>
      </c>
      <c r="L157" s="202"/>
      <c r="M157" s="202"/>
      <c r="N157" s="202"/>
      <c r="O157" s="202"/>
      <c r="P157" s="202"/>
      <c r="Q157" s="202"/>
      <c r="R157" s="202"/>
      <c r="S157" s="202"/>
      <c r="T157" s="202"/>
      <c r="U157" s="202"/>
      <c r="V157" s="202"/>
      <c r="W157" s="202"/>
      <c r="X157" s="202"/>
      <c r="Y157" s="202"/>
      <c r="Z157" s="202"/>
      <c r="AA157" s="202"/>
      <c r="AB157" s="203">
        <v>19.68</v>
      </c>
      <c r="AC157" s="203"/>
      <c r="AD157" s="203"/>
      <c r="AE157" s="203"/>
      <c r="AF157" s="203"/>
      <c r="AG157" s="203"/>
      <c r="AH157" s="203"/>
      <c r="AI157" s="203"/>
      <c r="AJ157" s="203"/>
      <c r="AK157" s="202" t="s">
        <v>315</v>
      </c>
      <c r="AL157" s="202"/>
      <c r="AM157" s="204">
        <v>11122.58</v>
      </c>
      <c r="AN157" s="204"/>
      <c r="AO157" s="204"/>
      <c r="AP157" s="204"/>
      <c r="AQ157" s="204"/>
      <c r="AR157" s="204"/>
      <c r="AS157" s="47" t="s">
        <v>316</v>
      </c>
      <c r="AT157" s="47"/>
      <c r="AU157" s="205">
        <f t="shared" si="24"/>
        <v>3853483.4642219995</v>
      </c>
      <c r="AV157" s="205"/>
      <c r="AW157" s="205"/>
      <c r="AX157" s="205"/>
      <c r="AY157" s="205"/>
      <c r="AZ157" s="205"/>
      <c r="BA157" s="205"/>
      <c r="BB157" s="205"/>
      <c r="BC157" s="205"/>
      <c r="BD157" s="205"/>
      <c r="BE157" s="206"/>
      <c r="BF157" s="47"/>
      <c r="BG157" s="51"/>
      <c r="CJ157" s="5" t="s">
        <v>59</v>
      </c>
      <c r="CK157" s="11" t="s">
        <v>310</v>
      </c>
      <c r="CL157" s="26">
        <v>11.77</v>
      </c>
      <c r="CM157" s="4">
        <f t="shared" si="22"/>
        <v>168852.41999999998</v>
      </c>
    </row>
    <row r="158" spans="3:91" x14ac:dyDescent="0.25">
      <c r="C158" s="46"/>
      <c r="D158" s="47"/>
      <c r="E158" s="216" t="s">
        <v>8</v>
      </c>
      <c r="F158" s="217"/>
      <c r="G158" s="217"/>
      <c r="H158" s="217"/>
      <c r="I158" s="217"/>
      <c r="J158" s="217"/>
      <c r="K158" s="218" t="str">
        <f t="shared" si="25"/>
        <v>FIMBIL EAS 40 NEW</v>
      </c>
      <c r="L158" s="218"/>
      <c r="M158" s="218"/>
      <c r="N158" s="218"/>
      <c r="O158" s="218"/>
      <c r="P158" s="218"/>
      <c r="Q158" s="218"/>
      <c r="R158" s="218"/>
      <c r="S158" s="218"/>
      <c r="T158" s="218"/>
      <c r="U158" s="218"/>
      <c r="V158" s="218"/>
      <c r="W158" s="218"/>
      <c r="X158" s="218"/>
      <c r="Y158" s="81"/>
      <c r="Z158" s="81"/>
      <c r="AA158" s="81"/>
      <c r="AB158" s="219">
        <v>4</v>
      </c>
      <c r="AC158" s="219"/>
      <c r="AD158" s="219"/>
      <c r="AE158" s="219"/>
      <c r="AF158" s="219"/>
      <c r="AG158" s="219"/>
      <c r="AH158" s="219"/>
      <c r="AI158" s="219"/>
      <c r="AJ158" s="219"/>
      <c r="AK158" s="218" t="s">
        <v>315</v>
      </c>
      <c r="AL158" s="218"/>
      <c r="AM158" s="248">
        <v>2260.69</v>
      </c>
      <c r="AN158" s="248"/>
      <c r="AO158" s="248"/>
      <c r="AP158" s="248"/>
      <c r="AQ158" s="248"/>
      <c r="AR158" s="248"/>
      <c r="AS158" s="55" t="s">
        <v>316</v>
      </c>
      <c r="AT158" s="55"/>
      <c r="AU158" s="221">
        <f>(AM158*VLOOKUP(E158,$CJ$1:$CM$1003,4,FALSE))/1000</f>
        <v>46633.829816600002</v>
      </c>
      <c r="AV158" s="221"/>
      <c r="AW158" s="221"/>
      <c r="AX158" s="221"/>
      <c r="AY158" s="221"/>
      <c r="AZ158" s="221"/>
      <c r="BA158" s="221"/>
      <c r="BB158" s="221"/>
      <c r="BC158" s="221"/>
      <c r="BD158" s="221"/>
      <c r="BE158" s="222"/>
      <c r="BF158" s="47"/>
      <c r="BG158" s="51"/>
      <c r="CJ158" s="30" t="s">
        <v>311</v>
      </c>
      <c r="CK158" s="31" t="s">
        <v>312</v>
      </c>
      <c r="CL158" s="32">
        <v>1.8820486546772619</v>
      </c>
      <c r="CM158" s="4">
        <f t="shared" si="22"/>
        <v>26999.87</v>
      </c>
    </row>
    <row r="159" spans="3:91" x14ac:dyDescent="0.25">
      <c r="C159" s="46"/>
      <c r="D159" s="47"/>
      <c r="E159" s="200" t="s">
        <v>183</v>
      </c>
      <c r="F159" s="201"/>
      <c r="G159" s="201"/>
      <c r="H159" s="201"/>
      <c r="I159" s="201"/>
      <c r="J159" s="201"/>
      <c r="K159" s="202" t="str">
        <f t="shared" si="25"/>
        <v>CAUSTIC SODA LIQ</v>
      </c>
      <c r="L159" s="202"/>
      <c r="M159" s="202"/>
      <c r="N159" s="202"/>
      <c r="O159" s="202"/>
      <c r="P159" s="202"/>
      <c r="Q159" s="202"/>
      <c r="R159" s="202"/>
      <c r="S159" s="202"/>
      <c r="T159" s="202"/>
      <c r="U159" s="202"/>
      <c r="V159" s="202"/>
      <c r="W159" s="202"/>
      <c r="X159" s="202"/>
      <c r="Y159" s="76"/>
      <c r="Z159" s="76"/>
      <c r="AA159" s="76"/>
      <c r="AB159" s="203">
        <v>15</v>
      </c>
      <c r="AC159" s="203"/>
      <c r="AD159" s="203"/>
      <c r="AE159" s="203"/>
      <c r="AF159" s="203"/>
      <c r="AG159" s="203"/>
      <c r="AH159" s="203"/>
      <c r="AI159" s="203"/>
      <c r="AJ159" s="203"/>
      <c r="AK159" s="202" t="s">
        <v>315</v>
      </c>
      <c r="AL159" s="202"/>
      <c r="AM159" s="204">
        <v>8477.58</v>
      </c>
      <c r="AN159" s="204"/>
      <c r="AO159" s="204"/>
      <c r="AP159" s="204"/>
      <c r="AQ159" s="204"/>
      <c r="AR159" s="204"/>
      <c r="AS159" s="47" t="s">
        <v>316</v>
      </c>
      <c r="AT159" s="47"/>
      <c r="AU159" s="213">
        <f t="shared" si="24"/>
        <v>72457.876260000005</v>
      </c>
      <c r="AV159" s="213"/>
      <c r="AW159" s="213"/>
      <c r="AX159" s="213"/>
      <c r="AY159" s="213"/>
      <c r="AZ159" s="213"/>
      <c r="BA159" s="213"/>
      <c r="BB159" s="213"/>
      <c r="BC159" s="213"/>
      <c r="BD159" s="213"/>
      <c r="BE159" s="214"/>
      <c r="BF159" s="47"/>
      <c r="BG159" s="51"/>
      <c r="CJ159" s="33" t="s">
        <v>313</v>
      </c>
      <c r="CK159" s="31" t="s">
        <v>314</v>
      </c>
      <c r="CL159" s="34">
        <v>1.8250292764533667</v>
      </c>
      <c r="CM159" s="4">
        <f t="shared" si="22"/>
        <v>26181.87</v>
      </c>
    </row>
    <row r="160" spans="3:91" x14ac:dyDescent="0.25">
      <c r="C160" s="46"/>
      <c r="D160" s="47"/>
      <c r="E160" s="223" t="s">
        <v>10</v>
      </c>
      <c r="F160" s="224"/>
      <c r="G160" s="224"/>
      <c r="H160" s="224"/>
      <c r="I160" s="224"/>
      <c r="J160" s="224"/>
      <c r="K160" s="225" t="str">
        <f t="shared" si="25"/>
        <v>SODA ASH</v>
      </c>
      <c r="L160" s="225"/>
      <c r="M160" s="225"/>
      <c r="N160" s="225"/>
      <c r="O160" s="225"/>
      <c r="P160" s="225"/>
      <c r="Q160" s="225"/>
      <c r="R160" s="225"/>
      <c r="S160" s="225"/>
      <c r="T160" s="225"/>
      <c r="U160" s="225"/>
      <c r="V160" s="225"/>
      <c r="W160" s="225"/>
      <c r="X160" s="225"/>
      <c r="Y160" s="75"/>
      <c r="Z160" s="75"/>
      <c r="AA160" s="75"/>
      <c r="AB160" s="226">
        <v>20</v>
      </c>
      <c r="AC160" s="226"/>
      <c r="AD160" s="226"/>
      <c r="AE160" s="226"/>
      <c r="AF160" s="226"/>
      <c r="AG160" s="226"/>
      <c r="AH160" s="226"/>
      <c r="AI160" s="226"/>
      <c r="AJ160" s="226"/>
      <c r="AK160" s="225" t="s">
        <v>315</v>
      </c>
      <c r="AL160" s="225"/>
      <c r="AM160" s="227">
        <v>11303.44</v>
      </c>
      <c r="AN160" s="227"/>
      <c r="AO160" s="227"/>
      <c r="AP160" s="227"/>
      <c r="AQ160" s="227"/>
      <c r="AR160" s="227"/>
      <c r="AS160" s="54" t="s">
        <v>316</v>
      </c>
      <c r="AT160" s="54"/>
      <c r="AU160" s="228">
        <f t="shared" si="24"/>
        <v>100374.5472</v>
      </c>
      <c r="AV160" s="228"/>
      <c r="AW160" s="228"/>
      <c r="AX160" s="228"/>
      <c r="AY160" s="228"/>
      <c r="AZ160" s="228"/>
      <c r="BA160" s="228"/>
      <c r="BB160" s="228"/>
      <c r="BC160" s="228"/>
      <c r="BD160" s="228"/>
      <c r="BE160" s="229"/>
      <c r="BF160" s="47"/>
      <c r="BG160" s="51"/>
      <c r="CJ160" s="35"/>
      <c r="CK160" s="35"/>
      <c r="CL160" s="35"/>
      <c r="CM160" s="36"/>
    </row>
    <row r="161" spans="3:91" x14ac:dyDescent="0.25">
      <c r="C161" s="46"/>
      <c r="D161" s="47"/>
      <c r="E161" s="70"/>
      <c r="F161" s="70"/>
      <c r="G161" s="70"/>
      <c r="H161" s="70"/>
      <c r="I161" s="70"/>
      <c r="J161" s="70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  <c r="AA161" s="76"/>
      <c r="AB161" s="57"/>
      <c r="AC161" s="57"/>
      <c r="AD161" s="57"/>
      <c r="AE161" s="57"/>
      <c r="AF161" s="57"/>
      <c r="AG161" s="57"/>
      <c r="AH161" s="57"/>
      <c r="AI161" s="57"/>
      <c r="AJ161" s="57"/>
      <c r="AK161" s="76"/>
      <c r="AL161" s="76"/>
      <c r="AM161" s="70"/>
      <c r="AN161" s="70"/>
      <c r="AO161" s="70"/>
      <c r="AP161" s="70"/>
      <c r="AQ161" s="70"/>
      <c r="AR161" s="70"/>
      <c r="AS161" s="47"/>
      <c r="AT161" s="47"/>
      <c r="AU161" s="58"/>
      <c r="AV161" s="58"/>
      <c r="AW161" s="58"/>
      <c r="AX161" s="58"/>
      <c r="AY161" s="58"/>
      <c r="AZ161" s="58"/>
      <c r="BA161" s="58"/>
      <c r="BB161" s="58"/>
      <c r="BC161" s="58"/>
      <c r="BD161" s="58"/>
      <c r="BE161" s="58"/>
      <c r="BF161" s="47"/>
      <c r="BG161" s="51"/>
      <c r="CJ161" s="35"/>
      <c r="CK161" s="35"/>
      <c r="CL161" s="35"/>
      <c r="CM161" s="36"/>
    </row>
    <row r="162" spans="3:91" x14ac:dyDescent="0.25">
      <c r="C162" s="46"/>
      <c r="D162" s="47"/>
      <c r="E162" s="70"/>
      <c r="F162" s="70"/>
      <c r="G162" s="70"/>
      <c r="H162" s="70"/>
      <c r="I162" s="70"/>
      <c r="J162" s="70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  <c r="AA162" s="76"/>
      <c r="AB162" s="57"/>
      <c r="AC162" s="57"/>
      <c r="AD162" s="57"/>
      <c r="AE162" s="57"/>
      <c r="AF162" s="57"/>
      <c r="AG162" s="57"/>
      <c r="AH162" s="57"/>
      <c r="AI162" s="57"/>
      <c r="AJ162" s="57"/>
      <c r="AK162" s="76"/>
      <c r="AL162" s="76"/>
      <c r="AM162" s="70"/>
      <c r="AN162" s="70"/>
      <c r="AO162" s="70"/>
      <c r="AP162" s="87"/>
      <c r="AQ162" s="202" t="s">
        <v>318</v>
      </c>
      <c r="AR162" s="202"/>
      <c r="AS162" s="202"/>
      <c r="AT162" s="202"/>
      <c r="AU162" s="58" t="s">
        <v>11</v>
      </c>
      <c r="AV162" s="205">
        <f>SUM(AU155:BE160)</f>
        <v>7266812.5715990001</v>
      </c>
      <c r="AW162" s="205"/>
      <c r="AX162" s="205"/>
      <c r="AY162" s="205"/>
      <c r="AZ162" s="205"/>
      <c r="BA162" s="205"/>
      <c r="BB162" s="205"/>
      <c r="BC162" s="205"/>
      <c r="BD162" s="205"/>
      <c r="BE162" s="205"/>
      <c r="BF162" s="47"/>
      <c r="BG162" s="51"/>
      <c r="CJ162" s="35"/>
      <c r="CK162" s="35"/>
      <c r="CL162" s="35"/>
      <c r="CM162" s="36"/>
    </row>
    <row r="163" spans="3:91" x14ac:dyDescent="0.25">
      <c r="C163" s="46"/>
      <c r="D163" s="47"/>
      <c r="E163" s="70"/>
      <c r="F163" s="70"/>
      <c r="G163" s="70"/>
      <c r="H163" s="70"/>
      <c r="I163" s="70"/>
      <c r="J163" s="70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  <c r="AA163" s="76"/>
      <c r="AB163" s="57"/>
      <c r="AC163" s="57"/>
      <c r="AD163" s="57"/>
      <c r="AE163" s="57"/>
      <c r="AF163" s="57"/>
      <c r="AG163" s="57"/>
      <c r="AH163" s="57"/>
      <c r="AI163" s="57"/>
      <c r="AJ163" s="57"/>
      <c r="AK163" s="76"/>
      <c r="AL163" s="76"/>
      <c r="AM163" s="70"/>
      <c r="AN163" s="70"/>
      <c r="AO163" s="70"/>
      <c r="AP163" s="87"/>
      <c r="AQ163" s="202" t="s">
        <v>317</v>
      </c>
      <c r="AR163" s="202"/>
      <c r="AS163" s="202"/>
      <c r="AT163" s="202"/>
      <c r="AU163" s="58" t="s">
        <v>11</v>
      </c>
      <c r="AV163" s="205">
        <f>AV162/AV149</f>
        <v>3460.3869388566668</v>
      </c>
      <c r="AW163" s="205"/>
      <c r="AX163" s="205"/>
      <c r="AY163" s="205"/>
      <c r="AZ163" s="205"/>
      <c r="BA163" s="205"/>
      <c r="BB163" s="205"/>
      <c r="BC163" s="205"/>
      <c r="BD163" s="205"/>
      <c r="BE163" s="205"/>
      <c r="BF163" s="47"/>
      <c r="BG163" s="51"/>
      <c r="CJ163" s="35"/>
      <c r="CK163" s="35"/>
      <c r="CL163" s="35"/>
      <c r="CM163" s="36"/>
    </row>
    <row r="164" spans="3:91" ht="17.25" thickBot="1" x14ac:dyDescent="0.3">
      <c r="C164" s="60"/>
      <c r="D164" s="61"/>
      <c r="E164" s="88"/>
      <c r="F164" s="88"/>
      <c r="G164" s="88"/>
      <c r="H164" s="88"/>
      <c r="I164" s="88"/>
      <c r="J164" s="88"/>
      <c r="K164" s="89"/>
      <c r="L164" s="89"/>
      <c r="M164" s="89"/>
      <c r="N164" s="89"/>
      <c r="O164" s="89"/>
      <c r="P164" s="89"/>
      <c r="Q164" s="89"/>
      <c r="R164" s="89"/>
      <c r="S164" s="89"/>
      <c r="T164" s="89"/>
      <c r="U164" s="89"/>
      <c r="V164" s="89"/>
      <c r="W164" s="89"/>
      <c r="X164" s="89"/>
      <c r="Y164" s="89"/>
      <c r="Z164" s="89"/>
      <c r="AA164" s="89"/>
      <c r="AB164" s="90"/>
      <c r="AC164" s="90"/>
      <c r="AD164" s="90"/>
      <c r="AE164" s="90"/>
      <c r="AF164" s="90"/>
      <c r="AG164" s="90"/>
      <c r="AH164" s="90"/>
      <c r="AI164" s="90"/>
      <c r="AJ164" s="90"/>
      <c r="AK164" s="89"/>
      <c r="AL164" s="89"/>
      <c r="AM164" s="88"/>
      <c r="AN164" s="88"/>
      <c r="AO164" s="88"/>
      <c r="AP164" s="88"/>
      <c r="AQ164" s="88"/>
      <c r="AR164" s="88"/>
      <c r="AS164" s="61"/>
      <c r="AT164" s="61"/>
      <c r="AU164" s="61"/>
      <c r="AV164" s="88"/>
      <c r="AW164" s="88"/>
      <c r="AX164" s="88"/>
      <c r="AY164" s="88"/>
      <c r="AZ164" s="88"/>
      <c r="BA164" s="88"/>
      <c r="BB164" s="88"/>
      <c r="BC164" s="88"/>
      <c r="BD164" s="88"/>
      <c r="BE164" s="88"/>
      <c r="BF164" s="61"/>
      <c r="BG164" s="62"/>
      <c r="CJ164" s="37"/>
    </row>
    <row r="165" spans="3:91" ht="17.25" thickBot="1" x14ac:dyDescent="0.3">
      <c r="CJ165" s="37"/>
    </row>
    <row r="166" spans="3:91" x14ac:dyDescent="0.25">
      <c r="C166" s="43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  <c r="AH166" s="44"/>
      <c r="AI166" s="44"/>
      <c r="AJ166" s="44"/>
      <c r="AK166" s="44"/>
      <c r="AL166" s="44"/>
      <c r="AM166" s="44"/>
      <c r="AN166" s="44"/>
      <c r="AO166" s="44"/>
      <c r="AP166" s="44"/>
      <c r="AQ166" s="44"/>
      <c r="AR166" s="44"/>
      <c r="AS166" s="44"/>
      <c r="AT166" s="44"/>
      <c r="AU166" s="44"/>
      <c r="AV166" s="44"/>
      <c r="AW166" s="44"/>
      <c r="AX166" s="44"/>
      <c r="AY166" s="44"/>
      <c r="AZ166" s="44"/>
      <c r="BA166" s="44"/>
      <c r="BB166" s="44"/>
      <c r="BC166" s="44"/>
      <c r="BD166" s="44"/>
      <c r="BE166" s="44"/>
      <c r="BF166" s="44"/>
      <c r="BG166" s="45"/>
      <c r="CJ166" s="37"/>
    </row>
    <row r="167" spans="3:91" x14ac:dyDescent="0.25">
      <c r="C167" s="46"/>
      <c r="D167" s="47"/>
      <c r="E167" s="196" t="s">
        <v>0</v>
      </c>
      <c r="F167" s="196"/>
      <c r="G167" s="196"/>
      <c r="H167" s="196"/>
      <c r="I167" s="196"/>
      <c r="J167" s="48" t="s">
        <v>11</v>
      </c>
      <c r="K167" s="196" t="s">
        <v>356</v>
      </c>
      <c r="L167" s="196"/>
      <c r="M167" s="196"/>
      <c r="N167" s="196"/>
      <c r="O167" s="196"/>
      <c r="P167" s="196"/>
      <c r="Q167" s="196"/>
      <c r="R167" s="196"/>
      <c r="S167" s="196"/>
      <c r="T167" s="196"/>
      <c r="U167" s="196"/>
      <c r="V167" s="48"/>
      <c r="W167" s="48"/>
      <c r="X167" s="49"/>
      <c r="Y167" s="49"/>
      <c r="Z167" s="49"/>
      <c r="AA167" s="49"/>
      <c r="AB167" s="49"/>
      <c r="AC167" s="49"/>
      <c r="AD167" s="49"/>
      <c r="AE167" s="49"/>
      <c r="AF167" s="49"/>
      <c r="AG167" s="49"/>
      <c r="AH167" s="48"/>
      <c r="AI167" s="50"/>
      <c r="AJ167" s="50"/>
      <c r="AK167" s="50"/>
      <c r="AL167" s="50"/>
      <c r="AM167" s="196" t="s">
        <v>3</v>
      </c>
      <c r="AN167" s="196"/>
      <c r="AO167" s="196"/>
      <c r="AP167" s="196"/>
      <c r="AQ167" s="196"/>
      <c r="AR167" s="196"/>
      <c r="AS167" s="196"/>
      <c r="AT167" s="196"/>
      <c r="AU167" s="48" t="s">
        <v>11</v>
      </c>
      <c r="AV167" s="197">
        <v>565.16999999999996</v>
      </c>
      <c r="AW167" s="197"/>
      <c r="AX167" s="197"/>
      <c r="AY167" s="197"/>
      <c r="AZ167" s="48" t="s">
        <v>319</v>
      </c>
      <c r="BA167" s="48"/>
      <c r="BB167" s="48"/>
      <c r="BC167" s="48"/>
      <c r="BD167" s="48"/>
      <c r="BE167" s="48"/>
      <c r="BF167" s="47"/>
      <c r="BG167" s="51"/>
      <c r="CJ167" s="37"/>
    </row>
    <row r="168" spans="3:91" x14ac:dyDescent="0.25">
      <c r="C168" s="46"/>
      <c r="D168" s="47"/>
      <c r="E168" s="196" t="s">
        <v>322</v>
      </c>
      <c r="F168" s="196"/>
      <c r="G168" s="196"/>
      <c r="H168" s="196"/>
      <c r="I168" s="196"/>
      <c r="J168" s="48" t="s">
        <v>11</v>
      </c>
      <c r="K168" s="196" t="s">
        <v>379</v>
      </c>
      <c r="L168" s="196"/>
      <c r="M168" s="196"/>
      <c r="N168" s="196"/>
      <c r="O168" s="196"/>
      <c r="P168" s="196"/>
      <c r="Q168" s="196"/>
      <c r="R168" s="196"/>
      <c r="S168" s="196"/>
      <c r="T168" s="196"/>
      <c r="U168" s="196"/>
      <c r="V168" s="196"/>
      <c r="W168" s="48"/>
      <c r="X168" s="49"/>
      <c r="Y168" s="49"/>
      <c r="Z168" s="49"/>
      <c r="AA168" s="49"/>
      <c r="AB168" s="49"/>
      <c r="AC168" s="49"/>
      <c r="AD168" s="49"/>
      <c r="AE168" s="49"/>
      <c r="AF168" s="49"/>
      <c r="AG168" s="49"/>
      <c r="AH168" s="48"/>
      <c r="AI168" s="50"/>
      <c r="AJ168" s="50"/>
      <c r="AK168" s="50"/>
      <c r="AL168" s="50"/>
      <c r="AM168" s="196" t="s">
        <v>4</v>
      </c>
      <c r="AN168" s="196"/>
      <c r="AO168" s="196"/>
      <c r="AP168" s="196"/>
      <c r="AQ168" s="196"/>
      <c r="AR168" s="196"/>
      <c r="AS168" s="196"/>
      <c r="AT168" s="196"/>
      <c r="AU168" s="48" t="s">
        <v>11</v>
      </c>
      <c r="AV168" s="196">
        <v>2100</v>
      </c>
      <c r="AW168" s="196"/>
      <c r="AX168" s="196"/>
      <c r="AY168" s="196"/>
      <c r="AZ168" s="48" t="s">
        <v>320</v>
      </c>
      <c r="BA168" s="48"/>
      <c r="BB168" s="48"/>
      <c r="BC168" s="48"/>
      <c r="BD168" s="48"/>
      <c r="BE168" s="48"/>
      <c r="BF168" s="47"/>
      <c r="BG168" s="51"/>
      <c r="CJ168" s="37"/>
    </row>
    <row r="169" spans="3:91" x14ac:dyDescent="0.25">
      <c r="C169" s="46"/>
      <c r="D169" s="47"/>
      <c r="E169" s="196" t="s">
        <v>1</v>
      </c>
      <c r="F169" s="196"/>
      <c r="G169" s="196"/>
      <c r="H169" s="196"/>
      <c r="I169" s="196"/>
      <c r="J169" s="48" t="s">
        <v>11</v>
      </c>
      <c r="K169" s="196" t="s">
        <v>373</v>
      </c>
      <c r="L169" s="196"/>
      <c r="M169" s="196"/>
      <c r="N169" s="196"/>
      <c r="O169" s="196"/>
      <c r="P169" s="196"/>
      <c r="Q169" s="196"/>
      <c r="R169" s="196"/>
      <c r="S169" s="196"/>
      <c r="T169" s="196"/>
      <c r="U169" s="196"/>
      <c r="V169" s="48"/>
      <c r="W169" s="48"/>
      <c r="X169" s="49"/>
      <c r="Y169" s="49"/>
      <c r="Z169" s="49"/>
      <c r="AA169" s="49"/>
      <c r="AB169" s="49"/>
      <c r="AC169" s="49"/>
      <c r="AD169" s="49"/>
      <c r="AE169" s="49"/>
      <c r="AF169" s="49"/>
      <c r="AG169" s="49"/>
      <c r="AH169" s="48"/>
      <c r="AI169" s="50"/>
      <c r="AJ169" s="50"/>
      <c r="AK169" s="50"/>
      <c r="AL169" s="50"/>
      <c r="AM169" s="196"/>
      <c r="AN169" s="196"/>
      <c r="AO169" s="196"/>
      <c r="AP169" s="196"/>
      <c r="AQ169" s="196"/>
      <c r="AR169" s="196"/>
      <c r="AS169" s="196"/>
      <c r="AT169" s="196"/>
      <c r="AU169" s="48"/>
      <c r="AV169" s="198"/>
      <c r="AW169" s="198"/>
      <c r="AX169" s="198"/>
      <c r="AY169" s="198"/>
      <c r="AZ169" s="48"/>
      <c r="BA169" s="48"/>
      <c r="BB169" s="48"/>
      <c r="BC169" s="48"/>
      <c r="BD169" s="48"/>
      <c r="BE169" s="48"/>
      <c r="BF169" s="47"/>
      <c r="BG169" s="51"/>
      <c r="CJ169" s="37"/>
    </row>
    <row r="170" spans="3:91" x14ac:dyDescent="0.25">
      <c r="C170" s="46"/>
      <c r="D170" s="47"/>
      <c r="E170" s="196" t="s">
        <v>2</v>
      </c>
      <c r="F170" s="196"/>
      <c r="G170" s="196"/>
      <c r="H170" s="196"/>
      <c r="I170" s="196"/>
      <c r="J170" s="48" t="s">
        <v>11</v>
      </c>
      <c r="K170" s="196" t="s">
        <v>337</v>
      </c>
      <c r="L170" s="196"/>
      <c r="M170" s="196"/>
      <c r="N170" s="196"/>
      <c r="O170" s="196"/>
      <c r="P170" s="196"/>
      <c r="Q170" s="196"/>
      <c r="R170" s="196"/>
      <c r="S170" s="196"/>
      <c r="T170" s="196"/>
      <c r="U170" s="196"/>
      <c r="V170" s="48"/>
      <c r="W170" s="48"/>
      <c r="X170" s="48"/>
      <c r="Y170" s="48"/>
      <c r="Z170" s="48"/>
      <c r="AA170" s="48"/>
      <c r="AB170" s="48"/>
      <c r="AC170" s="48"/>
      <c r="AD170" s="48"/>
      <c r="AE170" s="48"/>
      <c r="AF170" s="48"/>
      <c r="AG170" s="48"/>
      <c r="AH170" s="48"/>
      <c r="AI170" s="48"/>
      <c r="AJ170" s="48"/>
      <c r="AK170" s="48"/>
      <c r="AL170" s="48"/>
      <c r="AM170" s="196"/>
      <c r="AN170" s="196"/>
      <c r="AO170" s="196"/>
      <c r="AP170" s="196"/>
      <c r="AQ170" s="196"/>
      <c r="AR170" s="196"/>
      <c r="AS170" s="196"/>
      <c r="AT170" s="196"/>
      <c r="AU170" s="48"/>
      <c r="AV170" s="48"/>
      <c r="AW170" s="48"/>
      <c r="AX170" s="48"/>
      <c r="AY170" s="48"/>
      <c r="AZ170" s="48"/>
      <c r="BA170" s="48"/>
      <c r="BB170" s="48"/>
      <c r="BC170" s="48"/>
      <c r="BD170" s="48"/>
      <c r="BE170" s="48"/>
      <c r="BF170" s="47"/>
      <c r="BG170" s="51"/>
    </row>
    <row r="171" spans="3:91" x14ac:dyDescent="0.25">
      <c r="C171" s="46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  <c r="AA171" s="47"/>
      <c r="AB171" s="47"/>
      <c r="AC171" s="47"/>
      <c r="AD171" s="47"/>
      <c r="AE171" s="47"/>
      <c r="AF171" s="47"/>
      <c r="AG171" s="47"/>
      <c r="AH171" s="47"/>
      <c r="AI171" s="47"/>
      <c r="AJ171" s="47"/>
      <c r="AK171" s="47"/>
      <c r="AL171" s="47"/>
      <c r="AM171" s="47"/>
      <c r="AN171" s="47"/>
      <c r="AO171" s="47"/>
      <c r="AP171" s="47"/>
      <c r="AQ171" s="47"/>
      <c r="AR171" s="47"/>
      <c r="AS171" s="47"/>
      <c r="AT171" s="47"/>
      <c r="AU171" s="47"/>
      <c r="AV171" s="47"/>
      <c r="AW171" s="47"/>
      <c r="AX171" s="47"/>
      <c r="AY171" s="47"/>
      <c r="AZ171" s="47"/>
      <c r="BA171" s="47"/>
      <c r="BB171" s="47"/>
      <c r="BC171" s="47"/>
      <c r="BD171" s="47"/>
      <c r="BE171" s="47"/>
      <c r="BF171" s="47"/>
      <c r="BG171" s="51"/>
    </row>
    <row r="172" spans="3:91" x14ac:dyDescent="0.25">
      <c r="C172" s="46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  <c r="AA172" s="47"/>
      <c r="AB172" s="47"/>
      <c r="AC172" s="47"/>
      <c r="AD172" s="47"/>
      <c r="AE172" s="47"/>
      <c r="AF172" s="47"/>
      <c r="AG172" s="47"/>
      <c r="AH172" s="47"/>
      <c r="AI172" s="47"/>
      <c r="AJ172" s="47"/>
      <c r="AK172" s="47"/>
      <c r="AL172" s="47"/>
      <c r="AM172" s="47"/>
      <c r="AN172" s="47"/>
      <c r="AO172" s="47"/>
      <c r="AP172" s="47"/>
      <c r="AQ172" s="47"/>
      <c r="AR172" s="47"/>
      <c r="AS172" s="47"/>
      <c r="AT172" s="47"/>
      <c r="AU172" s="47"/>
      <c r="AV172" s="47"/>
      <c r="AW172" s="47"/>
      <c r="AX172" s="47"/>
      <c r="AY172" s="47"/>
      <c r="AZ172" s="47"/>
      <c r="BA172" s="47"/>
      <c r="BB172" s="47"/>
      <c r="BC172" s="47"/>
      <c r="BD172" s="47"/>
      <c r="BE172" s="47"/>
      <c r="BF172" s="47"/>
      <c r="BG172" s="51"/>
    </row>
    <row r="173" spans="3:91" x14ac:dyDescent="0.25">
      <c r="C173" s="46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  <c r="AA173" s="47"/>
      <c r="AB173" s="47"/>
      <c r="AC173" s="47"/>
      <c r="AD173" s="47"/>
      <c r="AE173" s="47"/>
      <c r="AF173" s="47"/>
      <c r="AG173" s="47"/>
      <c r="AH173" s="47"/>
      <c r="AI173" s="47"/>
      <c r="AJ173" s="47"/>
      <c r="AK173" s="47"/>
      <c r="AL173" s="47"/>
      <c r="AM173" s="47"/>
      <c r="AN173" s="47"/>
      <c r="AO173" s="47"/>
      <c r="AP173" s="47"/>
      <c r="AQ173" s="47"/>
      <c r="AR173" s="47"/>
      <c r="AS173" s="47"/>
      <c r="AT173" s="47"/>
      <c r="AU173" s="47"/>
      <c r="AV173" s="47"/>
      <c r="AW173" s="47"/>
      <c r="AX173" s="47"/>
      <c r="AY173" s="47"/>
      <c r="AZ173" s="47"/>
      <c r="BA173" s="47"/>
      <c r="BB173" s="47"/>
      <c r="BC173" s="47"/>
      <c r="BD173" s="47"/>
      <c r="BE173" s="47"/>
      <c r="BF173" s="47"/>
      <c r="BG173" s="51"/>
    </row>
    <row r="174" spans="3:91" x14ac:dyDescent="0.25">
      <c r="C174" s="46"/>
      <c r="D174" s="47"/>
      <c r="E174" s="208" t="s">
        <v>6</v>
      </c>
      <c r="F174" s="209"/>
      <c r="G174" s="209"/>
      <c r="H174" s="209"/>
      <c r="I174" s="209"/>
      <c r="J174" s="209"/>
      <c r="K174" s="210" t="str">
        <f t="shared" ref="K174" si="26">VLOOKUP(E174,$CJ$1:$CM$1003,2,FALSE)</f>
        <v>NOVACRON RUBY S–3B</v>
      </c>
      <c r="L174" s="210"/>
      <c r="M174" s="210"/>
      <c r="N174" s="210"/>
      <c r="O174" s="210"/>
      <c r="P174" s="210"/>
      <c r="Q174" s="210"/>
      <c r="R174" s="210"/>
      <c r="S174" s="210"/>
      <c r="T174" s="210"/>
      <c r="U174" s="210"/>
      <c r="V174" s="210"/>
      <c r="W174" s="210"/>
      <c r="X174" s="210"/>
      <c r="Y174" s="210"/>
      <c r="Z174" s="210"/>
      <c r="AA174" s="210"/>
      <c r="AB174" s="211">
        <v>8.92</v>
      </c>
      <c r="AC174" s="211"/>
      <c r="AD174" s="211"/>
      <c r="AE174" s="211"/>
      <c r="AF174" s="211"/>
      <c r="AG174" s="211"/>
      <c r="AH174" s="211"/>
      <c r="AI174" s="211"/>
      <c r="AJ174" s="211"/>
      <c r="AK174" s="210" t="s">
        <v>315</v>
      </c>
      <c r="AL174" s="210"/>
      <c r="AM174" s="212">
        <v>5041.33</v>
      </c>
      <c r="AN174" s="212"/>
      <c r="AO174" s="212"/>
      <c r="AP174" s="212"/>
      <c r="AQ174" s="212"/>
      <c r="AR174" s="212"/>
      <c r="AS174" s="52" t="s">
        <v>316</v>
      </c>
      <c r="AT174" s="52"/>
      <c r="AU174" s="213">
        <f>(AM174*VLOOKUP(E174,$CJ$1:$CM$1003,4,FALSE))/1000</f>
        <v>608235.75871379999</v>
      </c>
      <c r="AV174" s="213"/>
      <c r="AW174" s="213"/>
      <c r="AX174" s="213"/>
      <c r="AY174" s="213"/>
      <c r="AZ174" s="213"/>
      <c r="BA174" s="213"/>
      <c r="BB174" s="213"/>
      <c r="BC174" s="213"/>
      <c r="BD174" s="213"/>
      <c r="BE174" s="214"/>
      <c r="BF174" s="47"/>
      <c r="BG174" s="51"/>
    </row>
    <row r="175" spans="3:91" x14ac:dyDescent="0.25">
      <c r="C175" s="46"/>
      <c r="D175" s="47"/>
      <c r="E175" s="200" t="s">
        <v>36</v>
      </c>
      <c r="F175" s="201"/>
      <c r="G175" s="201"/>
      <c r="H175" s="201"/>
      <c r="I175" s="201"/>
      <c r="J175" s="201"/>
      <c r="K175" s="202" t="str">
        <f>VLOOKUP(E175,$CJ$1:$CM$1003,2,FALSE)</f>
        <v>NOVACRON BRILLIANT BLUE EC-B</v>
      </c>
      <c r="L175" s="202"/>
      <c r="M175" s="202"/>
      <c r="N175" s="202"/>
      <c r="O175" s="202"/>
      <c r="P175" s="202"/>
      <c r="Q175" s="202"/>
      <c r="R175" s="202"/>
      <c r="S175" s="202"/>
      <c r="T175" s="202"/>
      <c r="U175" s="202"/>
      <c r="V175" s="202"/>
      <c r="W175" s="202"/>
      <c r="X175" s="202"/>
      <c r="Y175" s="76"/>
      <c r="Z175" s="76"/>
      <c r="AA175" s="76"/>
      <c r="AB175" s="203">
        <v>43</v>
      </c>
      <c r="AC175" s="203"/>
      <c r="AD175" s="203"/>
      <c r="AE175" s="203"/>
      <c r="AF175" s="203"/>
      <c r="AG175" s="203"/>
      <c r="AH175" s="203"/>
      <c r="AI175" s="203"/>
      <c r="AJ175" s="203"/>
      <c r="AK175" s="202" t="s">
        <v>315</v>
      </c>
      <c r="AL175" s="202"/>
      <c r="AM175" s="204">
        <v>24302.39</v>
      </c>
      <c r="AN175" s="204"/>
      <c r="AO175" s="204"/>
      <c r="AP175" s="204"/>
      <c r="AQ175" s="204"/>
      <c r="AR175" s="204"/>
      <c r="AS175" s="47" t="s">
        <v>316</v>
      </c>
      <c r="AT175" s="47"/>
      <c r="AU175" s="205">
        <f t="shared" ref="AU175:AU178" si="27">(AM175*VLOOKUP(E175,$CJ$1:$CM$1003,4,FALSE))/1000</f>
        <v>7021651.6309715994</v>
      </c>
      <c r="AV175" s="205"/>
      <c r="AW175" s="205"/>
      <c r="AX175" s="205"/>
      <c r="AY175" s="205"/>
      <c r="AZ175" s="205"/>
      <c r="BA175" s="205"/>
      <c r="BB175" s="205"/>
      <c r="BC175" s="205"/>
      <c r="BD175" s="205"/>
      <c r="BE175" s="206"/>
      <c r="BF175" s="47"/>
      <c r="BG175" s="51"/>
    </row>
    <row r="176" spans="3:91" x14ac:dyDescent="0.25">
      <c r="C176" s="46"/>
      <c r="D176" s="47"/>
      <c r="E176" s="216" t="s">
        <v>8</v>
      </c>
      <c r="F176" s="217"/>
      <c r="G176" s="217"/>
      <c r="H176" s="217"/>
      <c r="I176" s="217"/>
      <c r="J176" s="217"/>
      <c r="K176" s="218" t="str">
        <f t="shared" ref="K176:K178" si="28">VLOOKUP(E176,$CJ$1:$CM$1003,2,FALSE)</f>
        <v>FIMBIL EAS 40 NEW</v>
      </c>
      <c r="L176" s="218"/>
      <c r="M176" s="218"/>
      <c r="N176" s="218"/>
      <c r="O176" s="218"/>
      <c r="P176" s="218"/>
      <c r="Q176" s="218"/>
      <c r="R176" s="218"/>
      <c r="S176" s="218"/>
      <c r="T176" s="218"/>
      <c r="U176" s="218"/>
      <c r="V176" s="218"/>
      <c r="W176" s="218"/>
      <c r="X176" s="218"/>
      <c r="Y176" s="74"/>
      <c r="Z176" s="74"/>
      <c r="AA176" s="74"/>
      <c r="AB176" s="219">
        <v>4</v>
      </c>
      <c r="AC176" s="219"/>
      <c r="AD176" s="219"/>
      <c r="AE176" s="219"/>
      <c r="AF176" s="219"/>
      <c r="AG176" s="219"/>
      <c r="AH176" s="219"/>
      <c r="AI176" s="219"/>
      <c r="AJ176" s="219"/>
      <c r="AK176" s="218" t="s">
        <v>315</v>
      </c>
      <c r="AL176" s="218"/>
      <c r="AM176" s="248">
        <v>2260.69</v>
      </c>
      <c r="AN176" s="248"/>
      <c r="AO176" s="248"/>
      <c r="AP176" s="248"/>
      <c r="AQ176" s="248"/>
      <c r="AR176" s="248"/>
      <c r="AS176" s="55" t="s">
        <v>316</v>
      </c>
      <c r="AT176" s="55"/>
      <c r="AU176" s="221">
        <f>(AM176*VLOOKUP(E176,$CJ$1:$CM$1003,4,FALSE))/1000</f>
        <v>46633.829816600002</v>
      </c>
      <c r="AV176" s="221"/>
      <c r="AW176" s="221"/>
      <c r="AX176" s="221"/>
      <c r="AY176" s="221"/>
      <c r="AZ176" s="221"/>
      <c r="BA176" s="221"/>
      <c r="BB176" s="221"/>
      <c r="BC176" s="221"/>
      <c r="BD176" s="221"/>
      <c r="BE176" s="222"/>
      <c r="BF176" s="47"/>
      <c r="BG176" s="51"/>
    </row>
    <row r="177" spans="3:60" x14ac:dyDescent="0.25">
      <c r="C177" s="46"/>
      <c r="D177" s="47"/>
      <c r="E177" s="200" t="s">
        <v>183</v>
      </c>
      <c r="F177" s="201"/>
      <c r="G177" s="201"/>
      <c r="H177" s="201"/>
      <c r="I177" s="201"/>
      <c r="J177" s="201"/>
      <c r="K177" s="202" t="str">
        <f t="shared" si="28"/>
        <v>CAUSTIC SODA LIQ</v>
      </c>
      <c r="L177" s="202"/>
      <c r="M177" s="202"/>
      <c r="N177" s="202"/>
      <c r="O177" s="202"/>
      <c r="P177" s="202"/>
      <c r="Q177" s="202"/>
      <c r="R177" s="202"/>
      <c r="S177" s="202"/>
      <c r="T177" s="202"/>
      <c r="U177" s="202"/>
      <c r="V177" s="202"/>
      <c r="W177" s="202"/>
      <c r="X177" s="202"/>
      <c r="Y177" s="76"/>
      <c r="Z177" s="76"/>
      <c r="AA177" s="76"/>
      <c r="AB177" s="203">
        <v>15</v>
      </c>
      <c r="AC177" s="203"/>
      <c r="AD177" s="203"/>
      <c r="AE177" s="203"/>
      <c r="AF177" s="203"/>
      <c r="AG177" s="203"/>
      <c r="AH177" s="203"/>
      <c r="AI177" s="203"/>
      <c r="AJ177" s="203"/>
      <c r="AK177" s="202" t="s">
        <v>315</v>
      </c>
      <c r="AL177" s="202"/>
      <c r="AM177" s="204">
        <v>8477.58</v>
      </c>
      <c r="AN177" s="204"/>
      <c r="AO177" s="204"/>
      <c r="AP177" s="204"/>
      <c r="AQ177" s="204"/>
      <c r="AR177" s="204"/>
      <c r="AS177" s="47" t="s">
        <v>316</v>
      </c>
      <c r="AT177" s="47"/>
      <c r="AU177" s="205">
        <f t="shared" si="27"/>
        <v>72457.876260000005</v>
      </c>
      <c r="AV177" s="205"/>
      <c r="AW177" s="205"/>
      <c r="AX177" s="205"/>
      <c r="AY177" s="205"/>
      <c r="AZ177" s="205"/>
      <c r="BA177" s="205"/>
      <c r="BB177" s="205"/>
      <c r="BC177" s="205"/>
      <c r="BD177" s="205"/>
      <c r="BE177" s="206"/>
      <c r="BF177" s="47"/>
      <c r="BG177" s="51"/>
    </row>
    <row r="178" spans="3:60" x14ac:dyDescent="0.25">
      <c r="C178" s="46"/>
      <c r="D178" s="47"/>
      <c r="E178" s="223" t="s">
        <v>10</v>
      </c>
      <c r="F178" s="224"/>
      <c r="G178" s="224"/>
      <c r="H178" s="224"/>
      <c r="I178" s="224"/>
      <c r="J178" s="224"/>
      <c r="K178" s="225" t="str">
        <f t="shared" si="28"/>
        <v>SODA ASH</v>
      </c>
      <c r="L178" s="225"/>
      <c r="M178" s="225"/>
      <c r="N178" s="225"/>
      <c r="O178" s="225"/>
      <c r="P178" s="225"/>
      <c r="Q178" s="225"/>
      <c r="R178" s="225"/>
      <c r="S178" s="225"/>
      <c r="T178" s="225"/>
      <c r="U178" s="225"/>
      <c r="V178" s="225"/>
      <c r="W178" s="225"/>
      <c r="X178" s="225"/>
      <c r="Y178" s="75"/>
      <c r="Z178" s="75"/>
      <c r="AA178" s="75"/>
      <c r="AB178" s="226">
        <v>20</v>
      </c>
      <c r="AC178" s="226"/>
      <c r="AD178" s="226"/>
      <c r="AE178" s="226"/>
      <c r="AF178" s="226"/>
      <c r="AG178" s="226"/>
      <c r="AH178" s="226"/>
      <c r="AI178" s="226"/>
      <c r="AJ178" s="226"/>
      <c r="AK178" s="225" t="s">
        <v>315</v>
      </c>
      <c r="AL178" s="225"/>
      <c r="AM178" s="227">
        <v>11303.44</v>
      </c>
      <c r="AN178" s="227"/>
      <c r="AO178" s="227"/>
      <c r="AP178" s="227"/>
      <c r="AQ178" s="227"/>
      <c r="AR178" s="227"/>
      <c r="AS178" s="54" t="s">
        <v>316</v>
      </c>
      <c r="AT178" s="54"/>
      <c r="AU178" s="228">
        <f t="shared" si="27"/>
        <v>100374.5472</v>
      </c>
      <c r="AV178" s="228"/>
      <c r="AW178" s="228"/>
      <c r="AX178" s="228"/>
      <c r="AY178" s="228"/>
      <c r="AZ178" s="228"/>
      <c r="BA178" s="228"/>
      <c r="BB178" s="228"/>
      <c r="BC178" s="228"/>
      <c r="BD178" s="228"/>
      <c r="BE178" s="229"/>
      <c r="BF178" s="47"/>
      <c r="BG178" s="51"/>
    </row>
    <row r="179" spans="3:60" x14ac:dyDescent="0.25">
      <c r="C179" s="46"/>
      <c r="D179" s="47"/>
      <c r="E179" s="70"/>
      <c r="F179" s="70"/>
      <c r="G179" s="70"/>
      <c r="H179" s="70"/>
      <c r="I179" s="70"/>
      <c r="J179" s="70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  <c r="AA179" s="76"/>
      <c r="AB179" s="57"/>
      <c r="AC179" s="57"/>
      <c r="AD179" s="57"/>
      <c r="AE179" s="57"/>
      <c r="AF179" s="57"/>
      <c r="AG179" s="57"/>
      <c r="AH179" s="57"/>
      <c r="AI179" s="57"/>
      <c r="AJ179" s="57"/>
      <c r="AK179" s="76"/>
      <c r="AL179" s="76"/>
      <c r="AM179" s="70"/>
      <c r="AN179" s="70"/>
      <c r="AO179" s="70"/>
      <c r="AP179" s="70"/>
      <c r="AQ179" s="70"/>
      <c r="AR179" s="70"/>
      <c r="AS179" s="47"/>
      <c r="AT179" s="47"/>
      <c r="AU179" s="58"/>
      <c r="AV179" s="58"/>
      <c r="AW179" s="58"/>
      <c r="AX179" s="58"/>
      <c r="AY179" s="58"/>
      <c r="AZ179" s="58"/>
      <c r="BA179" s="58"/>
      <c r="BB179" s="58"/>
      <c r="BC179" s="58"/>
      <c r="BD179" s="58"/>
      <c r="BE179" s="58"/>
      <c r="BF179" s="47"/>
      <c r="BG179" s="51"/>
    </row>
    <row r="180" spans="3:60" x14ac:dyDescent="0.25">
      <c r="C180" s="46"/>
      <c r="D180" s="47"/>
      <c r="E180" s="70"/>
      <c r="F180" s="70"/>
      <c r="G180" s="70"/>
      <c r="H180" s="70"/>
      <c r="I180" s="70"/>
      <c r="J180" s="70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  <c r="AA180" s="76"/>
      <c r="AB180" s="57"/>
      <c r="AC180" s="57"/>
      <c r="AD180" s="57"/>
      <c r="AE180" s="57"/>
      <c r="AF180" s="57"/>
      <c r="AG180" s="57"/>
      <c r="AH180" s="57"/>
      <c r="AI180" s="57"/>
      <c r="AJ180" s="57"/>
      <c r="AK180" s="76"/>
      <c r="AL180" s="76"/>
      <c r="AM180" s="70"/>
      <c r="AN180" s="70"/>
      <c r="AO180" s="70"/>
      <c r="AP180" s="87"/>
      <c r="AQ180" s="202" t="s">
        <v>318</v>
      </c>
      <c r="AR180" s="202"/>
      <c r="AS180" s="202"/>
      <c r="AT180" s="202"/>
      <c r="AU180" s="58" t="s">
        <v>11</v>
      </c>
      <c r="AV180" s="205">
        <f>SUM(AU174:BE178)</f>
        <v>7849353.6429620003</v>
      </c>
      <c r="AW180" s="205"/>
      <c r="AX180" s="205"/>
      <c r="AY180" s="205"/>
      <c r="AZ180" s="205"/>
      <c r="BA180" s="205"/>
      <c r="BB180" s="205"/>
      <c r="BC180" s="205"/>
      <c r="BD180" s="205"/>
      <c r="BE180" s="205"/>
      <c r="BF180" s="47"/>
      <c r="BG180" s="51"/>
    </row>
    <row r="181" spans="3:60" x14ac:dyDescent="0.25">
      <c r="C181" s="46"/>
      <c r="D181" s="47"/>
      <c r="E181" s="70"/>
      <c r="F181" s="70"/>
      <c r="G181" s="70"/>
      <c r="H181" s="70"/>
      <c r="I181" s="70"/>
      <c r="J181" s="70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  <c r="AA181" s="76"/>
      <c r="AB181" s="57"/>
      <c r="AC181" s="57"/>
      <c r="AD181" s="57"/>
      <c r="AE181" s="57"/>
      <c r="AF181" s="57"/>
      <c r="AG181" s="57"/>
      <c r="AH181" s="57"/>
      <c r="AI181" s="57"/>
      <c r="AJ181" s="57"/>
      <c r="AK181" s="76"/>
      <c r="AL181" s="76"/>
      <c r="AM181" s="70"/>
      <c r="AN181" s="70"/>
      <c r="AO181" s="70"/>
      <c r="AP181" s="87"/>
      <c r="AQ181" s="202" t="s">
        <v>317</v>
      </c>
      <c r="AR181" s="202"/>
      <c r="AS181" s="202"/>
      <c r="AT181" s="202"/>
      <c r="AU181" s="58" t="s">
        <v>11</v>
      </c>
      <c r="AV181" s="205">
        <f>AV180/AV168</f>
        <v>3737.7874490295239</v>
      </c>
      <c r="AW181" s="205"/>
      <c r="AX181" s="205"/>
      <c r="AY181" s="205"/>
      <c r="AZ181" s="205"/>
      <c r="BA181" s="205"/>
      <c r="BB181" s="205"/>
      <c r="BC181" s="205"/>
      <c r="BD181" s="205"/>
      <c r="BE181" s="205"/>
      <c r="BF181" s="47"/>
      <c r="BG181" s="51"/>
    </row>
    <row r="182" spans="3:60" ht="17.25" thickBot="1" x14ac:dyDescent="0.3">
      <c r="C182" s="60"/>
      <c r="D182" s="61"/>
      <c r="E182" s="88"/>
      <c r="F182" s="88"/>
      <c r="G182" s="88"/>
      <c r="H182" s="88"/>
      <c r="I182" s="88"/>
      <c r="J182" s="88"/>
      <c r="K182" s="89"/>
      <c r="L182" s="89"/>
      <c r="M182" s="89"/>
      <c r="N182" s="89"/>
      <c r="O182" s="89"/>
      <c r="P182" s="89"/>
      <c r="Q182" s="89"/>
      <c r="R182" s="89"/>
      <c r="S182" s="89"/>
      <c r="T182" s="89"/>
      <c r="U182" s="89"/>
      <c r="V182" s="89"/>
      <c r="W182" s="89"/>
      <c r="X182" s="89"/>
      <c r="Y182" s="89"/>
      <c r="Z182" s="89"/>
      <c r="AA182" s="89"/>
      <c r="AB182" s="90"/>
      <c r="AC182" s="90"/>
      <c r="AD182" s="90"/>
      <c r="AE182" s="90"/>
      <c r="AF182" s="90"/>
      <c r="AG182" s="90"/>
      <c r="AH182" s="90"/>
      <c r="AI182" s="90"/>
      <c r="AJ182" s="90"/>
      <c r="AK182" s="89"/>
      <c r="AL182" s="89"/>
      <c r="AM182" s="88"/>
      <c r="AN182" s="88"/>
      <c r="AO182" s="88"/>
      <c r="AP182" s="88"/>
      <c r="AQ182" s="88"/>
      <c r="AR182" s="88"/>
      <c r="AS182" s="61"/>
      <c r="AT182" s="61"/>
      <c r="AU182" s="61"/>
      <c r="AV182" s="88"/>
      <c r="AW182" s="88"/>
      <c r="AX182" s="88"/>
      <c r="AY182" s="88"/>
      <c r="AZ182" s="88"/>
      <c r="BA182" s="88"/>
      <c r="BB182" s="88"/>
      <c r="BC182" s="88"/>
      <c r="BD182" s="88"/>
      <c r="BE182" s="88"/>
      <c r="BF182" s="61"/>
      <c r="BG182" s="62"/>
    </row>
    <row r="183" spans="3:60" x14ac:dyDescent="0.25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  <c r="AA183" s="47"/>
      <c r="AB183" s="47"/>
      <c r="AC183" s="47"/>
      <c r="AD183" s="47"/>
      <c r="AE183" s="47"/>
      <c r="AF183" s="47"/>
      <c r="AG183" s="47"/>
      <c r="AH183" s="47"/>
      <c r="AI183" s="47"/>
      <c r="AJ183" s="47"/>
      <c r="AK183" s="47"/>
      <c r="AL183" s="47"/>
      <c r="AM183" s="47"/>
      <c r="AN183" s="47"/>
      <c r="AO183" s="47"/>
      <c r="AP183" s="47"/>
      <c r="AQ183" s="47"/>
      <c r="AR183" s="47"/>
      <c r="AS183" s="47"/>
      <c r="AT183" s="47"/>
      <c r="AU183" s="47"/>
      <c r="AV183" s="47"/>
      <c r="AW183" s="47"/>
      <c r="AX183" s="47"/>
      <c r="AY183" s="47"/>
      <c r="AZ183" s="47"/>
      <c r="BA183" s="47"/>
      <c r="BB183" s="47"/>
      <c r="BC183" s="47"/>
      <c r="BD183" s="47"/>
      <c r="BE183" s="47"/>
      <c r="BF183" s="47"/>
      <c r="BG183" s="47"/>
    </row>
    <row r="189" spans="3:60" x14ac:dyDescent="0.25">
      <c r="BH189" s="91"/>
    </row>
  </sheetData>
  <mergeCells count="491">
    <mergeCell ref="AQ180:AT180"/>
    <mergeCell ref="AV180:BE180"/>
    <mergeCell ref="AQ181:AT181"/>
    <mergeCell ref="AV181:BE181"/>
    <mergeCell ref="E53:J53"/>
    <mergeCell ref="K53:X53"/>
    <mergeCell ref="AB53:AJ53"/>
    <mergeCell ref="AK53:AL53"/>
    <mergeCell ref="AM53:AR53"/>
    <mergeCell ref="AU53:BE53"/>
    <mergeCell ref="E178:J178"/>
    <mergeCell ref="K178:X178"/>
    <mergeCell ref="AB178:AJ178"/>
    <mergeCell ref="AK178:AL178"/>
    <mergeCell ref="AM178:AR178"/>
    <mergeCell ref="AU178:BE178"/>
    <mergeCell ref="E177:J177"/>
    <mergeCell ref="K177:X177"/>
    <mergeCell ref="AB177:AJ177"/>
    <mergeCell ref="AK177:AL177"/>
    <mergeCell ref="AM177:AR177"/>
    <mergeCell ref="AU177:BE177"/>
    <mergeCell ref="E176:J176"/>
    <mergeCell ref="K176:X176"/>
    <mergeCell ref="AB176:AJ176"/>
    <mergeCell ref="AK176:AL176"/>
    <mergeCell ref="AM176:AR176"/>
    <mergeCell ref="AU176:BE176"/>
    <mergeCell ref="E175:J175"/>
    <mergeCell ref="K175:X175"/>
    <mergeCell ref="AB175:AJ175"/>
    <mergeCell ref="AK175:AL175"/>
    <mergeCell ref="AM175:AR175"/>
    <mergeCell ref="AU175:BE175"/>
    <mergeCell ref="AU174:BE174"/>
    <mergeCell ref="E170:I170"/>
    <mergeCell ref="K170:U170"/>
    <mergeCell ref="AM170:AT170"/>
    <mergeCell ref="E174:J174"/>
    <mergeCell ref="K174:AA174"/>
    <mergeCell ref="AB174:AJ174"/>
    <mergeCell ref="AK174:AL174"/>
    <mergeCell ref="AM174:AR174"/>
    <mergeCell ref="E168:I168"/>
    <mergeCell ref="K168:V168"/>
    <mergeCell ref="AM168:AT168"/>
    <mergeCell ref="AV168:AY168"/>
    <mergeCell ref="E169:I169"/>
    <mergeCell ref="K169:U169"/>
    <mergeCell ref="AM169:AT169"/>
    <mergeCell ref="AV169:AY169"/>
    <mergeCell ref="AQ162:AT162"/>
    <mergeCell ref="AV162:BE162"/>
    <mergeCell ref="AQ163:AT163"/>
    <mergeCell ref="AV163:BE163"/>
    <mergeCell ref="E167:I167"/>
    <mergeCell ref="K167:U167"/>
    <mergeCell ref="AM167:AT167"/>
    <mergeCell ref="AV167:AY167"/>
    <mergeCell ref="E158:J158"/>
    <mergeCell ref="K158:X158"/>
    <mergeCell ref="AU158:BE158"/>
    <mergeCell ref="E160:J160"/>
    <mergeCell ref="K160:X160"/>
    <mergeCell ref="AB160:AJ160"/>
    <mergeCell ref="AK160:AL160"/>
    <mergeCell ref="AM160:AR160"/>
    <mergeCell ref="AU160:BE160"/>
    <mergeCell ref="E159:J159"/>
    <mergeCell ref="K159:X159"/>
    <mergeCell ref="AB159:AJ159"/>
    <mergeCell ref="AK159:AL159"/>
    <mergeCell ref="AM159:AR159"/>
    <mergeCell ref="AU159:BE159"/>
    <mergeCell ref="AM158:AR158"/>
    <mergeCell ref="AK158:AL158"/>
    <mergeCell ref="AB158:AJ158"/>
    <mergeCell ref="E157:J157"/>
    <mergeCell ref="K157:AA157"/>
    <mergeCell ref="AB157:AJ157"/>
    <mergeCell ref="AK157:AL157"/>
    <mergeCell ref="AM157:AR157"/>
    <mergeCell ref="AU157:BE157"/>
    <mergeCell ref="AU155:BE155"/>
    <mergeCell ref="E156:J156"/>
    <mergeCell ref="K156:AA156"/>
    <mergeCell ref="AB156:AJ156"/>
    <mergeCell ref="AK156:AL156"/>
    <mergeCell ref="AM156:AR156"/>
    <mergeCell ref="AU156:BE156"/>
    <mergeCell ref="E151:I151"/>
    <mergeCell ref="K151:U151"/>
    <mergeCell ref="AM151:AT151"/>
    <mergeCell ref="E155:J155"/>
    <mergeCell ref="K155:AA155"/>
    <mergeCell ref="AB155:AJ155"/>
    <mergeCell ref="AK155:AL155"/>
    <mergeCell ref="AM155:AR155"/>
    <mergeCell ref="E149:I149"/>
    <mergeCell ref="K149:V149"/>
    <mergeCell ref="AM149:AT149"/>
    <mergeCell ref="AV149:AY149"/>
    <mergeCell ref="E150:I150"/>
    <mergeCell ref="K150:U150"/>
    <mergeCell ref="AM150:AT150"/>
    <mergeCell ref="AV150:AY150"/>
    <mergeCell ref="AQ142:AT142"/>
    <mergeCell ref="AV142:BE142"/>
    <mergeCell ref="AQ143:AT143"/>
    <mergeCell ref="AV143:BE143"/>
    <mergeCell ref="E148:I148"/>
    <mergeCell ref="K148:U148"/>
    <mergeCell ref="AM148:AT148"/>
    <mergeCell ref="AV148:AY148"/>
    <mergeCell ref="E140:J140"/>
    <mergeCell ref="K140:X140"/>
    <mergeCell ref="AB140:AJ140"/>
    <mergeCell ref="AK140:AL140"/>
    <mergeCell ref="AM140:AR140"/>
    <mergeCell ref="AU140:BE140"/>
    <mergeCell ref="E139:J139"/>
    <mergeCell ref="K139:X139"/>
    <mergeCell ref="AB139:AJ139"/>
    <mergeCell ref="AK139:AL139"/>
    <mergeCell ref="AM139:AR139"/>
    <mergeCell ref="AU139:BE139"/>
    <mergeCell ref="E138:J138"/>
    <mergeCell ref="K138:X138"/>
    <mergeCell ref="AB138:AJ138"/>
    <mergeCell ref="AK138:AL138"/>
    <mergeCell ref="AM138:AR138"/>
    <mergeCell ref="AU138:BE138"/>
    <mergeCell ref="E137:J137"/>
    <mergeCell ref="K137:Z137"/>
    <mergeCell ref="AB137:AJ137"/>
    <mergeCell ref="AK137:AL137"/>
    <mergeCell ref="AM137:AR137"/>
    <mergeCell ref="AU137:BE137"/>
    <mergeCell ref="AU135:BE135"/>
    <mergeCell ref="E136:J136"/>
    <mergeCell ref="AB136:AJ136"/>
    <mergeCell ref="AK136:AL136"/>
    <mergeCell ref="AM136:AR136"/>
    <mergeCell ref="AU136:BE136"/>
    <mergeCell ref="E131:I131"/>
    <mergeCell ref="K131:U131"/>
    <mergeCell ref="AM131:AT131"/>
    <mergeCell ref="E135:J135"/>
    <mergeCell ref="K135:AA135"/>
    <mergeCell ref="AB135:AJ135"/>
    <mergeCell ref="AK135:AL135"/>
    <mergeCell ref="AM135:AR135"/>
    <mergeCell ref="E129:I129"/>
    <mergeCell ref="K129:V129"/>
    <mergeCell ref="AM129:AT129"/>
    <mergeCell ref="AV129:AY129"/>
    <mergeCell ref="E130:I130"/>
    <mergeCell ref="K130:U130"/>
    <mergeCell ref="AM130:AT130"/>
    <mergeCell ref="AV130:AY130"/>
    <mergeCell ref="AQ121:AT121"/>
    <mergeCell ref="AV121:BE121"/>
    <mergeCell ref="AQ122:AT122"/>
    <mergeCell ref="AV122:BE122"/>
    <mergeCell ref="E128:I128"/>
    <mergeCell ref="K128:U128"/>
    <mergeCell ref="AM128:AT128"/>
    <mergeCell ref="AV128:AY128"/>
    <mergeCell ref="E119:J119"/>
    <mergeCell ref="K119:X119"/>
    <mergeCell ref="AB119:AJ119"/>
    <mergeCell ref="AK119:AL119"/>
    <mergeCell ref="AM119:AR119"/>
    <mergeCell ref="AU119:BE119"/>
    <mergeCell ref="E118:J118"/>
    <mergeCell ref="K118:X118"/>
    <mergeCell ref="AB118:AJ118"/>
    <mergeCell ref="AK118:AL118"/>
    <mergeCell ref="AM118:AR118"/>
    <mergeCell ref="AU118:BE118"/>
    <mergeCell ref="E117:J117"/>
    <mergeCell ref="K117:X117"/>
    <mergeCell ref="AB117:AJ117"/>
    <mergeCell ref="AK117:AL117"/>
    <mergeCell ref="AM117:AR117"/>
    <mergeCell ref="AU117:BE117"/>
    <mergeCell ref="E116:J116"/>
    <mergeCell ref="AB116:AJ116"/>
    <mergeCell ref="AK116:AL116"/>
    <mergeCell ref="AM116:AR116"/>
    <mergeCell ref="AU116:BE116"/>
    <mergeCell ref="K116:AA116"/>
    <mergeCell ref="AU114:BE114"/>
    <mergeCell ref="E115:J115"/>
    <mergeCell ref="AB115:AJ115"/>
    <mergeCell ref="AK115:AL115"/>
    <mergeCell ref="AM115:AR115"/>
    <mergeCell ref="AU115:BE115"/>
    <mergeCell ref="E110:I110"/>
    <mergeCell ref="K110:U110"/>
    <mergeCell ref="AM110:AT110"/>
    <mergeCell ref="E114:J114"/>
    <mergeCell ref="AB114:AJ114"/>
    <mergeCell ref="AK114:AL114"/>
    <mergeCell ref="AM114:AR114"/>
    <mergeCell ref="K115:AA115"/>
    <mergeCell ref="E108:I108"/>
    <mergeCell ref="K108:V108"/>
    <mergeCell ref="AM108:AT108"/>
    <mergeCell ref="AV108:AY108"/>
    <mergeCell ref="E109:I109"/>
    <mergeCell ref="K109:U109"/>
    <mergeCell ref="AM109:AT109"/>
    <mergeCell ref="AV109:AY109"/>
    <mergeCell ref="AQ100:AT100"/>
    <mergeCell ref="AV100:BE100"/>
    <mergeCell ref="AQ101:AT101"/>
    <mergeCell ref="AV101:BE101"/>
    <mergeCell ref="E107:I107"/>
    <mergeCell ref="K107:U107"/>
    <mergeCell ref="AM107:AT107"/>
    <mergeCell ref="AV107:AY107"/>
    <mergeCell ref="E98:J98"/>
    <mergeCell ref="K98:X98"/>
    <mergeCell ref="AB98:AJ98"/>
    <mergeCell ref="AK98:AL98"/>
    <mergeCell ref="AM98:AR98"/>
    <mergeCell ref="AU98:BE98"/>
    <mergeCell ref="E97:J97"/>
    <mergeCell ref="K97:X97"/>
    <mergeCell ref="AB97:AJ97"/>
    <mergeCell ref="AK97:AL97"/>
    <mergeCell ref="AM97:AR97"/>
    <mergeCell ref="AU97:BE97"/>
    <mergeCell ref="E96:J96"/>
    <mergeCell ref="K96:X96"/>
    <mergeCell ref="AB96:AJ96"/>
    <mergeCell ref="AK96:AL96"/>
    <mergeCell ref="AM96:AR96"/>
    <mergeCell ref="AU96:BE96"/>
    <mergeCell ref="E95:J95"/>
    <mergeCell ref="K95:Y95"/>
    <mergeCell ref="AB95:AJ95"/>
    <mergeCell ref="AK95:AL95"/>
    <mergeCell ref="AM95:AR95"/>
    <mergeCell ref="AU95:BE95"/>
    <mergeCell ref="AU93:BE93"/>
    <mergeCell ref="E94:J94"/>
    <mergeCell ref="AB94:AJ94"/>
    <mergeCell ref="AK94:AL94"/>
    <mergeCell ref="AM94:AR94"/>
    <mergeCell ref="AU94:BE94"/>
    <mergeCell ref="E89:I89"/>
    <mergeCell ref="K89:U89"/>
    <mergeCell ref="AM89:AT89"/>
    <mergeCell ref="E93:J93"/>
    <mergeCell ref="AB93:AJ93"/>
    <mergeCell ref="AK93:AL93"/>
    <mergeCell ref="AM93:AR93"/>
    <mergeCell ref="E87:I87"/>
    <mergeCell ref="K87:V87"/>
    <mergeCell ref="AM87:AT87"/>
    <mergeCell ref="AV87:AY87"/>
    <mergeCell ref="E88:I88"/>
    <mergeCell ref="K88:U88"/>
    <mergeCell ref="AM88:AT88"/>
    <mergeCell ref="AV88:AY88"/>
    <mergeCell ref="AQ79:AT79"/>
    <mergeCell ref="AV79:BE79"/>
    <mergeCell ref="AQ80:AT80"/>
    <mergeCell ref="AV80:BE80"/>
    <mergeCell ref="E86:I86"/>
    <mergeCell ref="K86:U86"/>
    <mergeCell ref="AM86:AT86"/>
    <mergeCell ref="AV86:AY86"/>
    <mergeCell ref="E77:J77"/>
    <mergeCell ref="K77:X77"/>
    <mergeCell ref="AB77:AJ77"/>
    <mergeCell ref="AK77:AL77"/>
    <mergeCell ref="AM77:AR77"/>
    <mergeCell ref="AU77:BE77"/>
    <mergeCell ref="E76:J76"/>
    <mergeCell ref="K76:X76"/>
    <mergeCell ref="AB76:AJ76"/>
    <mergeCell ref="AK76:AL76"/>
    <mergeCell ref="AM76:AR76"/>
    <mergeCell ref="AU76:BE76"/>
    <mergeCell ref="E75:J75"/>
    <mergeCell ref="K75:X75"/>
    <mergeCell ref="AB75:AJ75"/>
    <mergeCell ref="AK75:AL75"/>
    <mergeCell ref="AM75:AR75"/>
    <mergeCell ref="AU75:BE75"/>
    <mergeCell ref="E74:J74"/>
    <mergeCell ref="K74:X74"/>
    <mergeCell ref="AB74:AJ74"/>
    <mergeCell ref="AK74:AL74"/>
    <mergeCell ref="AM74:AR74"/>
    <mergeCell ref="AU74:BE74"/>
    <mergeCell ref="AU72:BE72"/>
    <mergeCell ref="E73:J73"/>
    <mergeCell ref="K73:X73"/>
    <mergeCell ref="AB73:AJ73"/>
    <mergeCell ref="AK73:AL73"/>
    <mergeCell ref="AM73:AR73"/>
    <mergeCell ref="AU73:BE73"/>
    <mergeCell ref="E68:I68"/>
    <mergeCell ref="K68:U68"/>
    <mergeCell ref="AM68:AT68"/>
    <mergeCell ref="E72:J72"/>
    <mergeCell ref="K72:X72"/>
    <mergeCell ref="AB72:AJ72"/>
    <mergeCell ref="AK72:AL72"/>
    <mergeCell ref="AM72:AR72"/>
    <mergeCell ref="E66:I66"/>
    <mergeCell ref="K66:V66"/>
    <mergeCell ref="AM66:AT66"/>
    <mergeCell ref="AV66:AY66"/>
    <mergeCell ref="E67:I67"/>
    <mergeCell ref="K67:U67"/>
    <mergeCell ref="AM67:AT67"/>
    <mergeCell ref="AV67:AY67"/>
    <mergeCell ref="AQ59:AT59"/>
    <mergeCell ref="AV59:BE59"/>
    <mergeCell ref="AQ60:AT60"/>
    <mergeCell ref="AV60:BE60"/>
    <mergeCell ref="E65:I65"/>
    <mergeCell ref="K65:U65"/>
    <mergeCell ref="AM65:AT65"/>
    <mergeCell ref="AV65:AY65"/>
    <mergeCell ref="E57:J57"/>
    <mergeCell ref="K57:X57"/>
    <mergeCell ref="AB57:AJ57"/>
    <mergeCell ref="AK57:AL57"/>
    <mergeCell ref="AM57:AR57"/>
    <mergeCell ref="AU57:BE57"/>
    <mergeCell ref="E56:J56"/>
    <mergeCell ref="K56:X56"/>
    <mergeCell ref="AB56:AJ56"/>
    <mergeCell ref="AK56:AL56"/>
    <mergeCell ref="AM56:AR56"/>
    <mergeCell ref="AU56:BE56"/>
    <mergeCell ref="E55:J55"/>
    <mergeCell ref="K55:X55"/>
    <mergeCell ref="AB55:AJ55"/>
    <mergeCell ref="AK55:AL55"/>
    <mergeCell ref="AM55:AR55"/>
    <mergeCell ref="AU55:BE55"/>
    <mergeCell ref="AU52:BE52"/>
    <mergeCell ref="E54:J54"/>
    <mergeCell ref="K54:Z54"/>
    <mergeCell ref="AB54:AJ54"/>
    <mergeCell ref="AK54:AL54"/>
    <mergeCell ref="AM54:AR54"/>
    <mergeCell ref="AU54:BE54"/>
    <mergeCell ref="E48:I48"/>
    <mergeCell ref="K48:U48"/>
    <mergeCell ref="AM48:AT48"/>
    <mergeCell ref="E52:J52"/>
    <mergeCell ref="K52:X52"/>
    <mergeCell ref="AB52:AJ52"/>
    <mergeCell ref="AK52:AL52"/>
    <mergeCell ref="AM52:AR52"/>
    <mergeCell ref="E46:I46"/>
    <mergeCell ref="K46:V46"/>
    <mergeCell ref="AM46:AT46"/>
    <mergeCell ref="AV46:AY46"/>
    <mergeCell ref="E47:I47"/>
    <mergeCell ref="K47:U47"/>
    <mergeCell ref="AM47:AT47"/>
    <mergeCell ref="AV47:AY47"/>
    <mergeCell ref="AQ38:AT38"/>
    <mergeCell ref="AV38:BE38"/>
    <mergeCell ref="AQ39:AT39"/>
    <mergeCell ref="AV39:BE39"/>
    <mergeCell ref="E45:I45"/>
    <mergeCell ref="K45:U45"/>
    <mergeCell ref="AM45:AT45"/>
    <mergeCell ref="AV45:AY45"/>
    <mergeCell ref="E36:J36"/>
    <mergeCell ref="K36:Z36"/>
    <mergeCell ref="AB36:AJ36"/>
    <mergeCell ref="AK36:AL36"/>
    <mergeCell ref="AM36:AR36"/>
    <mergeCell ref="AU36:BE36"/>
    <mergeCell ref="E35:J35"/>
    <mergeCell ref="K35:Z35"/>
    <mergeCell ref="AB35:AJ35"/>
    <mergeCell ref="AK35:AL35"/>
    <mergeCell ref="AM35:AR35"/>
    <mergeCell ref="AU35:BE35"/>
    <mergeCell ref="E34:J34"/>
    <mergeCell ref="K34:Z34"/>
    <mergeCell ref="AB34:AJ34"/>
    <mergeCell ref="AK34:AL34"/>
    <mergeCell ref="AM34:AR34"/>
    <mergeCell ref="AU34:BE34"/>
    <mergeCell ref="E33:J33"/>
    <mergeCell ref="K33:Z33"/>
    <mergeCell ref="AB33:AJ33"/>
    <mergeCell ref="AK33:AL33"/>
    <mergeCell ref="AM33:AR33"/>
    <mergeCell ref="AU33:BE33"/>
    <mergeCell ref="AU31:BE31"/>
    <mergeCell ref="E32:J32"/>
    <mergeCell ref="K32:Z32"/>
    <mergeCell ref="AB32:AJ32"/>
    <mergeCell ref="AK32:AL32"/>
    <mergeCell ref="AM32:AR32"/>
    <mergeCell ref="AU32:BE32"/>
    <mergeCell ref="E27:I27"/>
    <mergeCell ref="K27:U27"/>
    <mergeCell ref="AM27:AT27"/>
    <mergeCell ref="E31:J31"/>
    <mergeCell ref="K31:Z31"/>
    <mergeCell ref="AB31:AJ31"/>
    <mergeCell ref="AK31:AL31"/>
    <mergeCell ref="AM31:AR31"/>
    <mergeCell ref="E25:I25"/>
    <mergeCell ref="K25:V25"/>
    <mergeCell ref="AM25:AT25"/>
    <mergeCell ref="AV25:AY25"/>
    <mergeCell ref="E26:I26"/>
    <mergeCell ref="K26:U26"/>
    <mergeCell ref="AM26:AT26"/>
    <mergeCell ref="AV26:AY26"/>
    <mergeCell ref="AQ17:AT17"/>
    <mergeCell ref="AV17:BE17"/>
    <mergeCell ref="AQ18:AT18"/>
    <mergeCell ref="AV18:BE18"/>
    <mergeCell ref="E24:I24"/>
    <mergeCell ref="K24:U24"/>
    <mergeCell ref="AM24:AT24"/>
    <mergeCell ref="AV24:AY24"/>
    <mergeCell ref="E15:J15"/>
    <mergeCell ref="K15:X15"/>
    <mergeCell ref="AB15:AJ15"/>
    <mergeCell ref="AK15:AL15"/>
    <mergeCell ref="AM15:AR15"/>
    <mergeCell ref="AU15:BE15"/>
    <mergeCell ref="E14:J14"/>
    <mergeCell ref="K14:X14"/>
    <mergeCell ref="AB14:AJ14"/>
    <mergeCell ref="AK14:AL14"/>
    <mergeCell ref="AM14:AR14"/>
    <mergeCell ref="AU14:BE14"/>
    <mergeCell ref="AB10:AJ10"/>
    <mergeCell ref="AK10:AL10"/>
    <mergeCell ref="AM10:AR10"/>
    <mergeCell ref="AU10:BE10"/>
    <mergeCell ref="AU12:BE12"/>
    <mergeCell ref="E13:J13"/>
    <mergeCell ref="K13:X13"/>
    <mergeCell ref="AB13:AJ13"/>
    <mergeCell ref="AK13:AL13"/>
    <mergeCell ref="AM13:AR13"/>
    <mergeCell ref="AU13:BE13"/>
    <mergeCell ref="E11:J11"/>
    <mergeCell ref="AB11:AJ11"/>
    <mergeCell ref="AK11:AL11"/>
    <mergeCell ref="AM11:AR11"/>
    <mergeCell ref="AU11:BE11"/>
    <mergeCell ref="E12:J12"/>
    <mergeCell ref="K12:X12"/>
    <mergeCell ref="AB12:AJ12"/>
    <mergeCell ref="AK12:AL12"/>
    <mergeCell ref="AM12:AR12"/>
    <mergeCell ref="CK1:CK3"/>
    <mergeCell ref="CL1:CM1"/>
    <mergeCell ref="CL2:CM2"/>
    <mergeCell ref="E3:I3"/>
    <mergeCell ref="K3:U3"/>
    <mergeCell ref="AM3:AT3"/>
    <mergeCell ref="AV3:AY3"/>
    <mergeCell ref="K93:Z93"/>
    <mergeCell ref="K114:AA114"/>
    <mergeCell ref="E4:I4"/>
    <mergeCell ref="K4:V4"/>
    <mergeCell ref="AM4:AT4"/>
    <mergeCell ref="AV4:AY4"/>
    <mergeCell ref="E5:I5"/>
    <mergeCell ref="K5:U5"/>
    <mergeCell ref="AM5:AT5"/>
    <mergeCell ref="AV5:AY5"/>
    <mergeCell ref="CJ1:CJ3"/>
    <mergeCell ref="CJ5:CK5"/>
    <mergeCell ref="E6:I6"/>
    <mergeCell ref="K6:U6"/>
    <mergeCell ref="AM6:AT6"/>
    <mergeCell ref="E10:J10"/>
    <mergeCell ref="K10:X10"/>
  </mergeCells>
  <phoneticPr fontId="1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62426-71C9-422C-9706-C880A4ABA42B}">
  <dimension ref="C1:CM189"/>
  <sheetViews>
    <sheetView topLeftCell="A157" zoomScaleNormal="100" workbookViewId="0">
      <selection activeCell="AV183" sqref="AV183:BE183"/>
    </sheetView>
  </sheetViews>
  <sheetFormatPr defaultColWidth="1.7109375" defaultRowHeight="16.5" x14ac:dyDescent="0.25"/>
  <cols>
    <col min="1" max="2" width="1.7109375" style="42"/>
    <col min="3" max="11" width="1.7109375" style="41"/>
    <col min="12" max="12" width="1.7109375" style="41" customWidth="1"/>
    <col min="13" max="31" width="1.7109375" style="41"/>
    <col min="32" max="32" width="1.7109375" style="41" customWidth="1"/>
    <col min="33" max="44" width="1.7109375" style="41"/>
    <col min="45" max="46" width="1.7109375" style="41" customWidth="1"/>
    <col min="47" max="59" width="1.7109375" style="41"/>
    <col min="60" max="63" width="1.7109375" style="42"/>
    <col min="64" max="64" width="1.7109375" style="42" customWidth="1"/>
    <col min="65" max="87" width="1.7109375" style="42"/>
    <col min="88" max="88" width="8.85546875" style="38" customWidth="1"/>
    <col min="89" max="89" width="35.42578125" style="38" customWidth="1"/>
    <col min="90" max="90" width="21.28515625" style="39" customWidth="1"/>
    <col min="91" max="91" width="24.28515625" style="40" customWidth="1"/>
    <col min="92" max="16384" width="1.7109375" style="42"/>
  </cols>
  <sheetData>
    <row r="1" spans="3:91" ht="17.25" thickBot="1" x14ac:dyDescent="0.3">
      <c r="CJ1" s="199" t="s">
        <v>12</v>
      </c>
      <c r="CK1" s="215" t="s">
        <v>13</v>
      </c>
      <c r="CL1" s="195" t="s">
        <v>14</v>
      </c>
      <c r="CM1" s="195"/>
    </row>
    <row r="2" spans="3:91" x14ac:dyDescent="0.25">
      <c r="C2" s="43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4"/>
      <c r="BC2" s="44"/>
      <c r="BD2" s="44"/>
      <c r="BE2" s="44"/>
      <c r="BF2" s="44"/>
      <c r="BG2" s="45"/>
      <c r="CJ2" s="199"/>
      <c r="CK2" s="215"/>
      <c r="CL2" s="195" t="s">
        <v>15</v>
      </c>
      <c r="CM2" s="195"/>
    </row>
    <row r="3" spans="3:91" x14ac:dyDescent="0.25">
      <c r="C3" s="46"/>
      <c r="D3" s="47"/>
      <c r="E3" s="196" t="s">
        <v>0</v>
      </c>
      <c r="F3" s="196"/>
      <c r="G3" s="196"/>
      <c r="H3" s="196"/>
      <c r="I3" s="196"/>
      <c r="J3" s="186" t="s">
        <v>11</v>
      </c>
      <c r="K3" s="196" t="s">
        <v>323</v>
      </c>
      <c r="L3" s="196"/>
      <c r="M3" s="196"/>
      <c r="N3" s="196"/>
      <c r="O3" s="196"/>
      <c r="P3" s="196"/>
      <c r="Q3" s="196"/>
      <c r="R3" s="196"/>
      <c r="S3" s="196"/>
      <c r="T3" s="196"/>
      <c r="U3" s="196"/>
      <c r="V3" s="186"/>
      <c r="W3" s="186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186"/>
      <c r="AI3" s="50"/>
      <c r="AJ3" s="50"/>
      <c r="AK3" s="50"/>
      <c r="AL3" s="50"/>
      <c r="AM3" s="196" t="s">
        <v>3</v>
      </c>
      <c r="AN3" s="196"/>
      <c r="AO3" s="196"/>
      <c r="AP3" s="196"/>
      <c r="AQ3" s="196"/>
      <c r="AR3" s="196"/>
      <c r="AS3" s="196"/>
      <c r="AT3" s="196"/>
      <c r="AU3" s="186" t="s">
        <v>11</v>
      </c>
      <c r="AV3" s="197">
        <v>565.16999999999996</v>
      </c>
      <c r="AW3" s="197"/>
      <c r="AX3" s="197"/>
      <c r="AY3" s="197"/>
      <c r="AZ3" s="186" t="s">
        <v>319</v>
      </c>
      <c r="BA3" s="186"/>
      <c r="BB3" s="186"/>
      <c r="BC3" s="186"/>
      <c r="BD3" s="186"/>
      <c r="BE3" s="186"/>
      <c r="BF3" s="47"/>
      <c r="BG3" s="51"/>
      <c r="CJ3" s="199"/>
      <c r="CK3" s="215"/>
      <c r="CL3" s="1" t="s">
        <v>16</v>
      </c>
      <c r="CM3" s="2">
        <v>14346</v>
      </c>
    </row>
    <row r="4" spans="3:91" x14ac:dyDescent="0.25">
      <c r="C4" s="46"/>
      <c r="D4" s="47"/>
      <c r="E4" s="196" t="s">
        <v>322</v>
      </c>
      <c r="F4" s="196"/>
      <c r="G4" s="196"/>
      <c r="H4" s="196"/>
      <c r="I4" s="196"/>
      <c r="J4" s="186" t="s">
        <v>11</v>
      </c>
      <c r="K4" s="196" t="s">
        <v>744</v>
      </c>
      <c r="L4" s="196"/>
      <c r="M4" s="196"/>
      <c r="N4" s="196"/>
      <c r="O4" s="196"/>
      <c r="P4" s="196"/>
      <c r="Q4" s="196"/>
      <c r="R4" s="196"/>
      <c r="S4" s="196"/>
      <c r="T4" s="196"/>
      <c r="U4" s="196"/>
      <c r="V4" s="196"/>
      <c r="W4" s="186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186"/>
      <c r="AI4" s="50"/>
      <c r="AJ4" s="50"/>
      <c r="AK4" s="50"/>
      <c r="AL4" s="50"/>
      <c r="AM4" s="196" t="s">
        <v>4</v>
      </c>
      <c r="AN4" s="196"/>
      <c r="AO4" s="196"/>
      <c r="AP4" s="196"/>
      <c r="AQ4" s="196"/>
      <c r="AR4" s="196"/>
      <c r="AS4" s="196"/>
      <c r="AT4" s="196"/>
      <c r="AU4" s="186" t="s">
        <v>11</v>
      </c>
      <c r="AV4" s="196">
        <v>2100</v>
      </c>
      <c r="AW4" s="196"/>
      <c r="AX4" s="196"/>
      <c r="AY4" s="196"/>
      <c r="AZ4" s="186" t="s">
        <v>320</v>
      </c>
      <c r="BA4" s="186"/>
      <c r="BB4" s="186"/>
      <c r="BC4" s="186"/>
      <c r="BD4" s="186"/>
      <c r="BE4" s="186"/>
      <c r="BF4" s="47"/>
      <c r="BG4" s="51"/>
      <c r="CJ4" s="174"/>
      <c r="CK4" s="179"/>
      <c r="CL4" s="1"/>
      <c r="CM4" s="2"/>
    </row>
    <row r="5" spans="3:91" x14ac:dyDescent="0.25">
      <c r="C5" s="46"/>
      <c r="D5" s="47"/>
      <c r="E5" s="196" t="s">
        <v>1</v>
      </c>
      <c r="F5" s="196"/>
      <c r="G5" s="196"/>
      <c r="H5" s="196"/>
      <c r="I5" s="196"/>
      <c r="J5" s="186" t="s">
        <v>11</v>
      </c>
      <c r="K5" s="196" t="s">
        <v>373</v>
      </c>
      <c r="L5" s="196"/>
      <c r="M5" s="196"/>
      <c r="N5" s="196"/>
      <c r="O5" s="196"/>
      <c r="P5" s="196"/>
      <c r="Q5" s="196"/>
      <c r="R5" s="196"/>
      <c r="S5" s="196"/>
      <c r="T5" s="196"/>
      <c r="U5" s="196"/>
      <c r="V5" s="186"/>
      <c r="W5" s="186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186"/>
      <c r="AI5" s="50"/>
      <c r="AJ5" s="50"/>
      <c r="AK5" s="50"/>
      <c r="AL5" s="50"/>
      <c r="AM5" s="196"/>
      <c r="AN5" s="196"/>
      <c r="AO5" s="196"/>
      <c r="AP5" s="196"/>
      <c r="AQ5" s="196"/>
      <c r="AR5" s="196"/>
      <c r="AS5" s="196"/>
      <c r="AT5" s="196"/>
      <c r="AU5" s="186"/>
      <c r="AV5" s="198"/>
      <c r="AW5" s="198"/>
      <c r="AX5" s="198"/>
      <c r="AY5" s="198"/>
      <c r="AZ5" s="186"/>
      <c r="BA5" s="186"/>
      <c r="BB5" s="186"/>
      <c r="BC5" s="186"/>
      <c r="BD5" s="186"/>
      <c r="BE5" s="186"/>
      <c r="BF5" s="47"/>
      <c r="BG5" s="51"/>
      <c r="CJ5" s="207" t="s">
        <v>17</v>
      </c>
      <c r="CK5" s="207"/>
      <c r="CL5" s="3"/>
      <c r="CM5" s="4"/>
    </row>
    <row r="6" spans="3:91" x14ac:dyDescent="0.25">
      <c r="C6" s="46"/>
      <c r="D6" s="47"/>
      <c r="E6" s="196" t="s">
        <v>2</v>
      </c>
      <c r="F6" s="196"/>
      <c r="G6" s="196"/>
      <c r="H6" s="196"/>
      <c r="I6" s="196"/>
      <c r="J6" s="186" t="s">
        <v>11</v>
      </c>
      <c r="K6" s="196" t="s">
        <v>417</v>
      </c>
      <c r="L6" s="196"/>
      <c r="M6" s="196"/>
      <c r="N6" s="196"/>
      <c r="O6" s="196"/>
      <c r="P6" s="196"/>
      <c r="Q6" s="196"/>
      <c r="R6" s="196"/>
      <c r="S6" s="196"/>
      <c r="T6" s="196"/>
      <c r="U6" s="196"/>
      <c r="V6" s="186"/>
      <c r="W6" s="186"/>
      <c r="X6" s="186"/>
      <c r="Y6" s="186"/>
      <c r="Z6" s="186"/>
      <c r="AA6" s="186"/>
      <c r="AB6" s="186"/>
      <c r="AC6" s="186"/>
      <c r="AD6" s="186"/>
      <c r="AE6" s="186"/>
      <c r="AF6" s="186"/>
      <c r="AG6" s="186"/>
      <c r="AH6" s="186"/>
      <c r="AI6" s="186"/>
      <c r="AJ6" s="186"/>
      <c r="AK6" s="186"/>
      <c r="AL6" s="186"/>
      <c r="AM6" s="196"/>
      <c r="AN6" s="196"/>
      <c r="AO6" s="196"/>
      <c r="AP6" s="196"/>
      <c r="AQ6" s="196"/>
      <c r="AR6" s="196"/>
      <c r="AS6" s="196"/>
      <c r="AT6" s="196"/>
      <c r="AU6" s="186"/>
      <c r="AV6" s="186"/>
      <c r="AW6" s="186"/>
      <c r="AX6" s="186"/>
      <c r="AY6" s="186"/>
      <c r="AZ6" s="186"/>
      <c r="BA6" s="186"/>
      <c r="BB6" s="186"/>
      <c r="BC6" s="186"/>
      <c r="BD6" s="186"/>
      <c r="BE6" s="186"/>
      <c r="BF6" s="47"/>
      <c r="BG6" s="51"/>
      <c r="CJ6" s="5" t="s">
        <v>5</v>
      </c>
      <c r="CK6" s="6" t="s">
        <v>18</v>
      </c>
      <c r="CL6" s="7">
        <v>6.77</v>
      </c>
      <c r="CM6" s="4">
        <f>CL6*$CM$3</f>
        <v>97122.42</v>
      </c>
    </row>
    <row r="7" spans="3:91" x14ac:dyDescent="0.25">
      <c r="C7" s="46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7"/>
      <c r="AF7" s="47"/>
      <c r="AG7" s="47"/>
      <c r="AH7" s="47"/>
      <c r="AI7" s="47"/>
      <c r="AJ7" s="47"/>
      <c r="AK7" s="47"/>
      <c r="AL7" s="47"/>
      <c r="AM7" s="47"/>
      <c r="AN7" s="47"/>
      <c r="AO7" s="47"/>
      <c r="AP7" s="47"/>
      <c r="AQ7" s="47"/>
      <c r="AR7" s="47"/>
      <c r="AS7" s="47"/>
      <c r="AT7" s="47"/>
      <c r="AU7" s="47"/>
      <c r="AV7" s="47"/>
      <c r="AW7" s="47"/>
      <c r="AX7" s="47"/>
      <c r="AY7" s="47"/>
      <c r="AZ7" s="47"/>
      <c r="BA7" s="47"/>
      <c r="BB7" s="47"/>
      <c r="BC7" s="47"/>
      <c r="BD7" s="47"/>
      <c r="BE7" s="47"/>
      <c r="BF7" s="47"/>
      <c r="BG7" s="51"/>
      <c r="CJ7" s="5" t="s">
        <v>19</v>
      </c>
      <c r="CK7" s="6" t="s">
        <v>20</v>
      </c>
      <c r="CL7" s="8">
        <v>8.17</v>
      </c>
      <c r="CM7" s="4">
        <f t="shared" ref="CM7:CM72" si="0">CL7*$CM$3</f>
        <v>117206.81999999999</v>
      </c>
    </row>
    <row r="8" spans="3:91" x14ac:dyDescent="0.25">
      <c r="C8" s="46"/>
      <c r="D8" s="47"/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51"/>
      <c r="CJ8" s="5" t="s">
        <v>21</v>
      </c>
      <c r="CK8" s="6" t="s">
        <v>22</v>
      </c>
      <c r="CL8" s="8">
        <v>23.32</v>
      </c>
      <c r="CM8" s="4">
        <f t="shared" si="0"/>
        <v>334548.72000000003</v>
      </c>
    </row>
    <row r="9" spans="3:91" x14ac:dyDescent="0.25">
      <c r="C9" s="46"/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  <c r="AD9" s="47"/>
      <c r="AE9" s="47"/>
      <c r="AF9" s="47"/>
      <c r="AG9" s="47"/>
      <c r="AH9" s="47"/>
      <c r="AI9" s="47"/>
      <c r="AJ9" s="47"/>
      <c r="AK9" s="47"/>
      <c r="AL9" s="47"/>
      <c r="AM9" s="47"/>
      <c r="AN9" s="47"/>
      <c r="AO9" s="47"/>
      <c r="AP9" s="47"/>
      <c r="AQ9" s="47"/>
      <c r="AR9" s="47"/>
      <c r="AS9" s="47"/>
      <c r="AT9" s="47"/>
      <c r="AU9" s="47"/>
      <c r="AV9" s="47"/>
      <c r="AW9" s="47"/>
      <c r="AX9" s="47"/>
      <c r="AY9" s="47"/>
      <c r="AZ9" s="47"/>
      <c r="BA9" s="47"/>
      <c r="BB9" s="47"/>
      <c r="BC9" s="47"/>
      <c r="BD9" s="47"/>
      <c r="BE9" s="47"/>
      <c r="BF9" s="47"/>
      <c r="BG9" s="51"/>
      <c r="CJ9" s="5" t="s">
        <v>23</v>
      </c>
      <c r="CK9" s="6" t="s">
        <v>24</v>
      </c>
      <c r="CL9" s="7">
        <v>8.27</v>
      </c>
      <c r="CM9" s="4">
        <f t="shared" si="0"/>
        <v>118641.42</v>
      </c>
    </row>
    <row r="10" spans="3:91" x14ac:dyDescent="0.25">
      <c r="C10" s="46"/>
      <c r="D10" s="47"/>
      <c r="E10" s="208" t="s">
        <v>5</v>
      </c>
      <c r="F10" s="209"/>
      <c r="G10" s="209"/>
      <c r="H10" s="209"/>
      <c r="I10" s="209"/>
      <c r="J10" s="209"/>
      <c r="K10" s="210" t="str">
        <f t="shared" ref="K10:K15" si="1">VLOOKUP(E10,$CJ$1:$CM$1003,2,FALSE)</f>
        <v>NOVACRON YELLOW S-3R</v>
      </c>
      <c r="L10" s="210"/>
      <c r="M10" s="210"/>
      <c r="N10" s="210"/>
      <c r="O10" s="210"/>
      <c r="P10" s="210"/>
      <c r="Q10" s="210"/>
      <c r="R10" s="210"/>
      <c r="S10" s="210"/>
      <c r="T10" s="210"/>
      <c r="U10" s="210"/>
      <c r="V10" s="210"/>
      <c r="W10" s="210"/>
      <c r="X10" s="210"/>
      <c r="Y10" s="178"/>
      <c r="Z10" s="178"/>
      <c r="AA10" s="178"/>
      <c r="AB10" s="211">
        <v>0.5</v>
      </c>
      <c r="AC10" s="211"/>
      <c r="AD10" s="211"/>
      <c r="AE10" s="211"/>
      <c r="AF10" s="211"/>
      <c r="AG10" s="211"/>
      <c r="AH10" s="211"/>
      <c r="AI10" s="211"/>
      <c r="AJ10" s="211"/>
      <c r="AK10" s="210" t="s">
        <v>315</v>
      </c>
      <c r="AL10" s="210"/>
      <c r="AM10" s="212">
        <v>282.58999999999997</v>
      </c>
      <c r="AN10" s="212"/>
      <c r="AO10" s="212"/>
      <c r="AP10" s="212"/>
      <c r="AQ10" s="212"/>
      <c r="AR10" s="212"/>
      <c r="AS10" s="52" t="s">
        <v>316</v>
      </c>
      <c r="AT10" s="52"/>
      <c r="AU10" s="213">
        <f>(AM10*VLOOKUP(E10,$CJ$1:$CM$1003,4,FALSE))/1000</f>
        <v>27445.8246678</v>
      </c>
      <c r="AV10" s="213"/>
      <c r="AW10" s="213"/>
      <c r="AX10" s="213"/>
      <c r="AY10" s="213"/>
      <c r="AZ10" s="213"/>
      <c r="BA10" s="213"/>
      <c r="BB10" s="213"/>
      <c r="BC10" s="213"/>
      <c r="BD10" s="213"/>
      <c r="BE10" s="214"/>
      <c r="BF10" s="47"/>
      <c r="BG10" s="51"/>
      <c r="CJ10" s="5" t="s">
        <v>25</v>
      </c>
      <c r="CK10" s="9" t="s">
        <v>26</v>
      </c>
      <c r="CL10" s="7">
        <v>7.46</v>
      </c>
      <c r="CM10" s="4">
        <f t="shared" si="0"/>
        <v>107021.16</v>
      </c>
    </row>
    <row r="11" spans="3:91" x14ac:dyDescent="0.25">
      <c r="C11" s="46"/>
      <c r="D11" s="47"/>
      <c r="E11" s="200" t="s">
        <v>28</v>
      </c>
      <c r="F11" s="201"/>
      <c r="G11" s="201"/>
      <c r="H11" s="201"/>
      <c r="I11" s="201"/>
      <c r="J11" s="201"/>
      <c r="K11" s="47" t="str">
        <f>VLOOKUP(E11,$CJ$1:$CM$1003,2,FALSE)</f>
        <v>NOVACRON RED S-B</v>
      </c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176"/>
      <c r="Z11" s="176"/>
      <c r="AA11" s="176"/>
      <c r="AB11" s="203">
        <v>1</v>
      </c>
      <c r="AC11" s="203"/>
      <c r="AD11" s="203"/>
      <c r="AE11" s="203"/>
      <c r="AF11" s="203"/>
      <c r="AG11" s="203"/>
      <c r="AH11" s="203"/>
      <c r="AI11" s="203"/>
      <c r="AJ11" s="203"/>
      <c r="AK11" s="202" t="s">
        <v>315</v>
      </c>
      <c r="AL11" s="202"/>
      <c r="AM11" s="204">
        <v>565.16999999999996</v>
      </c>
      <c r="AN11" s="204"/>
      <c r="AO11" s="204"/>
      <c r="AP11" s="204"/>
      <c r="AQ11" s="204"/>
      <c r="AR11" s="204"/>
      <c r="AS11" s="47" t="s">
        <v>316</v>
      </c>
      <c r="AT11" s="47"/>
      <c r="AU11" s="205">
        <f t="shared" ref="AU11:AU15" si="2">(AM11*VLOOKUP(E11,$CJ$1:$CM$1003,4,FALSE))/1000</f>
        <v>61214.862590999997</v>
      </c>
      <c r="AV11" s="205"/>
      <c r="AW11" s="205"/>
      <c r="AX11" s="205"/>
      <c r="AY11" s="205"/>
      <c r="AZ11" s="205"/>
      <c r="BA11" s="205"/>
      <c r="BB11" s="205"/>
      <c r="BC11" s="205"/>
      <c r="BD11" s="205"/>
      <c r="BE11" s="206"/>
      <c r="BF11" s="47"/>
      <c r="BG11" s="51"/>
      <c r="CJ11" s="5" t="s">
        <v>6</v>
      </c>
      <c r="CK11" s="6" t="s">
        <v>27</v>
      </c>
      <c r="CL11" s="7">
        <v>8.41</v>
      </c>
      <c r="CM11" s="4">
        <f t="shared" si="0"/>
        <v>120649.86</v>
      </c>
    </row>
    <row r="12" spans="3:91" x14ac:dyDescent="0.25">
      <c r="C12" s="46"/>
      <c r="D12" s="47"/>
      <c r="E12" s="223" t="s">
        <v>7</v>
      </c>
      <c r="F12" s="224"/>
      <c r="G12" s="224"/>
      <c r="H12" s="224"/>
      <c r="I12" s="224"/>
      <c r="J12" s="224"/>
      <c r="K12" s="225" t="str">
        <f t="shared" si="1"/>
        <v>NOVACRON DARK BLUE S-GL</v>
      </c>
      <c r="L12" s="225"/>
      <c r="M12" s="225"/>
      <c r="N12" s="225"/>
      <c r="O12" s="225"/>
      <c r="P12" s="225"/>
      <c r="Q12" s="225"/>
      <c r="R12" s="225"/>
      <c r="S12" s="225"/>
      <c r="T12" s="225"/>
      <c r="U12" s="225"/>
      <c r="V12" s="225"/>
      <c r="W12" s="225"/>
      <c r="X12" s="225"/>
      <c r="Y12" s="181"/>
      <c r="Z12" s="181"/>
      <c r="AA12" s="181"/>
      <c r="AB12" s="226">
        <v>1.7999999999999999E-2</v>
      </c>
      <c r="AC12" s="226"/>
      <c r="AD12" s="226"/>
      <c r="AE12" s="226"/>
      <c r="AF12" s="226"/>
      <c r="AG12" s="226"/>
      <c r="AH12" s="226"/>
      <c r="AI12" s="226"/>
      <c r="AJ12" s="226"/>
      <c r="AK12" s="225" t="s">
        <v>315</v>
      </c>
      <c r="AL12" s="225"/>
      <c r="AM12" s="227">
        <v>10.17</v>
      </c>
      <c r="AN12" s="227"/>
      <c r="AO12" s="227"/>
      <c r="AP12" s="227"/>
      <c r="AQ12" s="227"/>
      <c r="AR12" s="227"/>
      <c r="AS12" s="54" t="s">
        <v>316</v>
      </c>
      <c r="AT12" s="54"/>
      <c r="AU12" s="228">
        <f t="shared" si="2"/>
        <v>1237.2219935999999</v>
      </c>
      <c r="AV12" s="228"/>
      <c r="AW12" s="228"/>
      <c r="AX12" s="228"/>
      <c r="AY12" s="228"/>
      <c r="AZ12" s="228"/>
      <c r="BA12" s="228"/>
      <c r="BB12" s="228"/>
      <c r="BC12" s="228"/>
      <c r="BD12" s="228"/>
      <c r="BE12" s="229"/>
      <c r="BF12" s="47"/>
      <c r="BG12" s="51"/>
      <c r="CJ12" s="5" t="s">
        <v>28</v>
      </c>
      <c r="CK12" s="6" t="s">
        <v>29</v>
      </c>
      <c r="CL12" s="7">
        <v>7.55</v>
      </c>
      <c r="CM12" s="4">
        <f t="shared" si="0"/>
        <v>108312.3</v>
      </c>
    </row>
    <row r="13" spans="3:91" x14ac:dyDescent="0.25">
      <c r="C13" s="46"/>
      <c r="D13" s="47"/>
      <c r="E13" s="216" t="s">
        <v>8</v>
      </c>
      <c r="F13" s="217"/>
      <c r="G13" s="217"/>
      <c r="H13" s="217"/>
      <c r="I13" s="217"/>
      <c r="J13" s="217"/>
      <c r="K13" s="218" t="str">
        <f t="shared" si="1"/>
        <v>FIMBIL EAS 40 NEW</v>
      </c>
      <c r="L13" s="218"/>
      <c r="M13" s="218"/>
      <c r="N13" s="218"/>
      <c r="O13" s="218"/>
      <c r="P13" s="218"/>
      <c r="Q13" s="218"/>
      <c r="R13" s="218"/>
      <c r="S13" s="218"/>
      <c r="T13" s="218"/>
      <c r="U13" s="218"/>
      <c r="V13" s="218"/>
      <c r="W13" s="218"/>
      <c r="X13" s="218"/>
      <c r="Y13" s="180"/>
      <c r="Z13" s="180"/>
      <c r="AA13" s="180"/>
      <c r="AB13" s="219">
        <v>2</v>
      </c>
      <c r="AC13" s="219"/>
      <c r="AD13" s="219"/>
      <c r="AE13" s="219"/>
      <c r="AF13" s="219"/>
      <c r="AG13" s="219"/>
      <c r="AH13" s="219"/>
      <c r="AI13" s="219"/>
      <c r="AJ13" s="219"/>
      <c r="AK13" s="218" t="s">
        <v>315</v>
      </c>
      <c r="AL13" s="218"/>
      <c r="AM13" s="248">
        <v>1130.3399999999999</v>
      </c>
      <c r="AN13" s="248"/>
      <c r="AO13" s="248"/>
      <c r="AP13" s="248"/>
      <c r="AQ13" s="248"/>
      <c r="AR13" s="248"/>
      <c r="AS13" s="55" t="s">
        <v>316</v>
      </c>
      <c r="AT13" s="55"/>
      <c r="AU13" s="221">
        <f t="shared" si="2"/>
        <v>23316.811767599997</v>
      </c>
      <c r="AV13" s="221"/>
      <c r="AW13" s="221"/>
      <c r="AX13" s="221"/>
      <c r="AY13" s="221"/>
      <c r="AZ13" s="221"/>
      <c r="BA13" s="221"/>
      <c r="BB13" s="221"/>
      <c r="BC13" s="221"/>
      <c r="BD13" s="221"/>
      <c r="BE13" s="222"/>
      <c r="BF13" s="47"/>
      <c r="BG13" s="51"/>
      <c r="CJ13" s="5" t="s">
        <v>30</v>
      </c>
      <c r="CK13" s="6" t="s">
        <v>31</v>
      </c>
      <c r="CL13" s="8">
        <v>8.7899999999999991</v>
      </c>
      <c r="CM13" s="4">
        <f t="shared" si="0"/>
        <v>126101.33999999998</v>
      </c>
    </row>
    <row r="14" spans="3:91" x14ac:dyDescent="0.25">
      <c r="C14" s="46"/>
      <c r="D14" s="47"/>
      <c r="E14" s="200" t="s">
        <v>9</v>
      </c>
      <c r="F14" s="201"/>
      <c r="G14" s="201"/>
      <c r="H14" s="201"/>
      <c r="I14" s="201"/>
      <c r="J14" s="201"/>
      <c r="K14" s="202" t="str">
        <f t="shared" si="1"/>
        <v>SODIUM SULFATE</v>
      </c>
      <c r="L14" s="202"/>
      <c r="M14" s="202"/>
      <c r="N14" s="202"/>
      <c r="O14" s="202"/>
      <c r="P14" s="202"/>
      <c r="Q14" s="202"/>
      <c r="R14" s="202"/>
      <c r="S14" s="202"/>
      <c r="T14" s="202"/>
      <c r="U14" s="202"/>
      <c r="V14" s="202"/>
      <c r="W14" s="202"/>
      <c r="X14" s="202"/>
      <c r="Y14" s="176"/>
      <c r="Z14" s="176"/>
      <c r="AA14" s="176"/>
      <c r="AB14" s="203">
        <v>200</v>
      </c>
      <c r="AC14" s="203"/>
      <c r="AD14" s="203"/>
      <c r="AE14" s="203"/>
      <c r="AF14" s="203"/>
      <c r="AG14" s="203"/>
      <c r="AH14" s="203"/>
      <c r="AI14" s="203"/>
      <c r="AJ14" s="203"/>
      <c r="AK14" s="202" t="s">
        <v>315</v>
      </c>
      <c r="AL14" s="202"/>
      <c r="AM14" s="204">
        <v>113034.36</v>
      </c>
      <c r="AN14" s="204"/>
      <c r="AO14" s="204"/>
      <c r="AP14" s="204"/>
      <c r="AQ14" s="204"/>
      <c r="AR14" s="204"/>
      <c r="AS14" s="47" t="s">
        <v>316</v>
      </c>
      <c r="AT14" s="47"/>
      <c r="AU14" s="205">
        <f t="shared" si="2"/>
        <v>269756.50013999996</v>
      </c>
      <c r="AV14" s="205"/>
      <c r="AW14" s="205"/>
      <c r="AX14" s="205"/>
      <c r="AY14" s="205"/>
      <c r="AZ14" s="205"/>
      <c r="BA14" s="205"/>
      <c r="BB14" s="205"/>
      <c r="BC14" s="205"/>
      <c r="BD14" s="205"/>
      <c r="BE14" s="206"/>
      <c r="BF14" s="47"/>
      <c r="BG14" s="51"/>
      <c r="CJ14" s="5" t="s">
        <v>32</v>
      </c>
      <c r="CK14" s="9" t="s">
        <v>33</v>
      </c>
      <c r="CL14" s="7">
        <v>11.66</v>
      </c>
      <c r="CM14" s="4">
        <f t="shared" si="0"/>
        <v>167274.36000000002</v>
      </c>
    </row>
    <row r="15" spans="3:91" x14ac:dyDescent="0.25">
      <c r="C15" s="46"/>
      <c r="D15" s="47"/>
      <c r="E15" s="223" t="s">
        <v>10</v>
      </c>
      <c r="F15" s="224"/>
      <c r="G15" s="224"/>
      <c r="H15" s="224"/>
      <c r="I15" s="224"/>
      <c r="J15" s="224"/>
      <c r="K15" s="225" t="str">
        <f t="shared" si="1"/>
        <v>SODA ASH</v>
      </c>
      <c r="L15" s="225"/>
      <c r="M15" s="225"/>
      <c r="N15" s="225"/>
      <c r="O15" s="225"/>
      <c r="P15" s="225"/>
      <c r="Q15" s="225"/>
      <c r="R15" s="225"/>
      <c r="S15" s="225"/>
      <c r="T15" s="225"/>
      <c r="U15" s="225"/>
      <c r="V15" s="225"/>
      <c r="W15" s="225"/>
      <c r="X15" s="225"/>
      <c r="Y15" s="181"/>
      <c r="Z15" s="181"/>
      <c r="AA15" s="181"/>
      <c r="AB15" s="226">
        <v>30</v>
      </c>
      <c r="AC15" s="226"/>
      <c r="AD15" s="226"/>
      <c r="AE15" s="226"/>
      <c r="AF15" s="226"/>
      <c r="AG15" s="226"/>
      <c r="AH15" s="226"/>
      <c r="AI15" s="226"/>
      <c r="AJ15" s="226"/>
      <c r="AK15" s="225" t="s">
        <v>315</v>
      </c>
      <c r="AL15" s="225"/>
      <c r="AM15" s="227">
        <v>16955.150000000001</v>
      </c>
      <c r="AN15" s="227"/>
      <c r="AO15" s="227"/>
      <c r="AP15" s="227"/>
      <c r="AQ15" s="227"/>
      <c r="AR15" s="227"/>
      <c r="AS15" s="54" t="s">
        <v>316</v>
      </c>
      <c r="AT15" s="54"/>
      <c r="AU15" s="228">
        <f t="shared" si="2"/>
        <v>150561.73199999999</v>
      </c>
      <c r="AV15" s="228"/>
      <c r="AW15" s="228"/>
      <c r="AX15" s="228"/>
      <c r="AY15" s="228"/>
      <c r="AZ15" s="228"/>
      <c r="BA15" s="228"/>
      <c r="BB15" s="228"/>
      <c r="BC15" s="228"/>
      <c r="BD15" s="228"/>
      <c r="BE15" s="229"/>
      <c r="BF15" s="47"/>
      <c r="BG15" s="51"/>
      <c r="CJ15" s="5" t="s">
        <v>34</v>
      </c>
      <c r="CK15" s="9" t="s">
        <v>35</v>
      </c>
      <c r="CL15" s="7">
        <v>5.84</v>
      </c>
      <c r="CM15" s="4">
        <f t="shared" si="0"/>
        <v>83780.639999999999</v>
      </c>
    </row>
    <row r="16" spans="3:91" x14ac:dyDescent="0.25">
      <c r="C16" s="46"/>
      <c r="D16" s="47"/>
      <c r="E16" s="175"/>
      <c r="F16" s="175"/>
      <c r="G16" s="175"/>
      <c r="H16" s="175"/>
      <c r="I16" s="175"/>
      <c r="J16" s="175"/>
      <c r="K16" s="176"/>
      <c r="L16" s="176"/>
      <c r="M16" s="176"/>
      <c r="N16" s="176"/>
      <c r="O16" s="176"/>
      <c r="P16" s="176"/>
      <c r="Q16" s="176"/>
      <c r="R16" s="176"/>
      <c r="S16" s="176"/>
      <c r="T16" s="176"/>
      <c r="U16" s="176"/>
      <c r="V16" s="176"/>
      <c r="W16" s="176"/>
      <c r="X16" s="176"/>
      <c r="Y16" s="176"/>
      <c r="Z16" s="176"/>
      <c r="AA16" s="176"/>
      <c r="AB16" s="57"/>
      <c r="AC16" s="57"/>
      <c r="AD16" s="57"/>
      <c r="AE16" s="57"/>
      <c r="AF16" s="57"/>
      <c r="AG16" s="57"/>
      <c r="AH16" s="57"/>
      <c r="AI16" s="57"/>
      <c r="AJ16" s="57"/>
      <c r="AK16" s="176"/>
      <c r="AL16" s="176"/>
      <c r="AM16" s="175"/>
      <c r="AN16" s="175"/>
      <c r="AO16" s="175"/>
      <c r="AP16" s="175"/>
      <c r="AQ16" s="175"/>
      <c r="AR16" s="175"/>
      <c r="AS16" s="47"/>
      <c r="AT16" s="47"/>
      <c r="AU16" s="58"/>
      <c r="AV16" s="58"/>
      <c r="AW16" s="58"/>
      <c r="AX16" s="58"/>
      <c r="AY16" s="58"/>
      <c r="AZ16" s="58"/>
      <c r="BA16" s="58"/>
      <c r="BB16" s="58"/>
      <c r="BC16" s="58"/>
      <c r="BD16" s="58"/>
      <c r="BE16" s="58"/>
      <c r="BF16" s="47"/>
      <c r="BG16" s="51"/>
      <c r="CJ16" s="5" t="s">
        <v>36</v>
      </c>
      <c r="CK16" s="9" t="s">
        <v>37</v>
      </c>
      <c r="CL16" s="7">
        <v>20.14</v>
      </c>
      <c r="CM16" s="4">
        <f t="shared" si="0"/>
        <v>288928.44</v>
      </c>
    </row>
    <row r="17" spans="3:91" x14ac:dyDescent="0.25">
      <c r="C17" s="46"/>
      <c r="D17" s="47"/>
      <c r="E17" s="175"/>
      <c r="F17" s="175"/>
      <c r="G17" s="175"/>
      <c r="H17" s="175"/>
      <c r="I17" s="175"/>
      <c r="J17" s="175"/>
      <c r="K17" s="176"/>
      <c r="L17" s="176"/>
      <c r="M17" s="176"/>
      <c r="N17" s="176"/>
      <c r="O17" s="176"/>
      <c r="P17" s="176"/>
      <c r="Q17" s="176"/>
      <c r="R17" s="176"/>
      <c r="S17" s="176"/>
      <c r="T17" s="176"/>
      <c r="U17" s="176"/>
      <c r="V17" s="176"/>
      <c r="W17" s="176"/>
      <c r="X17" s="176"/>
      <c r="Y17" s="176"/>
      <c r="Z17" s="176"/>
      <c r="AA17" s="176"/>
      <c r="AB17" s="57"/>
      <c r="AC17" s="57"/>
      <c r="AD17" s="57"/>
      <c r="AE17" s="57"/>
      <c r="AF17" s="57"/>
      <c r="AG17" s="57"/>
      <c r="AH17" s="57"/>
      <c r="AI17" s="57"/>
      <c r="AJ17" s="57"/>
      <c r="AK17" s="176"/>
      <c r="AL17" s="176"/>
      <c r="AM17" s="175"/>
      <c r="AN17" s="175"/>
      <c r="AO17" s="175"/>
      <c r="AP17" s="59"/>
      <c r="AQ17" s="230" t="s">
        <v>318</v>
      </c>
      <c r="AR17" s="230"/>
      <c r="AS17" s="230"/>
      <c r="AT17" s="230"/>
      <c r="AU17" s="58" t="s">
        <v>11</v>
      </c>
      <c r="AV17" s="205">
        <f>SUM(AU10:BE15)</f>
        <v>533532.95315999992</v>
      </c>
      <c r="AW17" s="205"/>
      <c r="AX17" s="205"/>
      <c r="AY17" s="205"/>
      <c r="AZ17" s="205"/>
      <c r="BA17" s="205"/>
      <c r="BB17" s="205"/>
      <c r="BC17" s="205"/>
      <c r="BD17" s="205"/>
      <c r="BE17" s="205"/>
      <c r="BF17" s="47"/>
      <c r="BG17" s="51"/>
      <c r="CJ17" s="5" t="s">
        <v>38</v>
      </c>
      <c r="CK17" s="6" t="s">
        <v>39</v>
      </c>
      <c r="CL17" s="8">
        <v>24.15</v>
      </c>
      <c r="CM17" s="4">
        <f t="shared" si="0"/>
        <v>346455.89999999997</v>
      </c>
    </row>
    <row r="18" spans="3:91" x14ac:dyDescent="0.25">
      <c r="C18" s="46"/>
      <c r="D18" s="47"/>
      <c r="E18" s="175"/>
      <c r="F18" s="175"/>
      <c r="G18" s="175"/>
      <c r="H18" s="175"/>
      <c r="I18" s="175"/>
      <c r="J18" s="175"/>
      <c r="K18" s="176"/>
      <c r="L18" s="176"/>
      <c r="M18" s="176"/>
      <c r="N18" s="176"/>
      <c r="O18" s="176"/>
      <c r="P18" s="176"/>
      <c r="Q18" s="176"/>
      <c r="R18" s="176"/>
      <c r="S18" s="176"/>
      <c r="T18" s="176"/>
      <c r="U18" s="176"/>
      <c r="V18" s="176"/>
      <c r="W18" s="176"/>
      <c r="X18" s="176"/>
      <c r="Y18" s="176"/>
      <c r="Z18" s="176"/>
      <c r="AA18" s="176"/>
      <c r="AB18" s="57"/>
      <c r="AC18" s="57"/>
      <c r="AD18" s="57"/>
      <c r="AE18" s="57"/>
      <c r="AF18" s="57"/>
      <c r="AG18" s="57"/>
      <c r="AH18" s="57"/>
      <c r="AI18" s="57"/>
      <c r="AJ18" s="57"/>
      <c r="AK18" s="176"/>
      <c r="AL18" s="176"/>
      <c r="AM18" s="175"/>
      <c r="AN18" s="175"/>
      <c r="AO18" s="175"/>
      <c r="AP18" s="59"/>
      <c r="AQ18" s="202" t="s">
        <v>317</v>
      </c>
      <c r="AR18" s="202"/>
      <c r="AS18" s="202"/>
      <c r="AT18" s="202"/>
      <c r="AU18" s="58" t="s">
        <v>11</v>
      </c>
      <c r="AV18" s="205">
        <f>AV17/AV4</f>
        <v>254.06331102857138</v>
      </c>
      <c r="AW18" s="205"/>
      <c r="AX18" s="205"/>
      <c r="AY18" s="205"/>
      <c r="AZ18" s="205"/>
      <c r="BA18" s="205"/>
      <c r="BB18" s="205"/>
      <c r="BC18" s="205"/>
      <c r="BD18" s="205"/>
      <c r="BE18" s="205"/>
      <c r="BF18" s="47"/>
      <c r="BG18" s="51"/>
      <c r="CJ18" s="5" t="s">
        <v>7</v>
      </c>
      <c r="CK18" s="6" t="s">
        <v>40</v>
      </c>
      <c r="CL18" s="7">
        <v>8.48</v>
      </c>
      <c r="CM18" s="4">
        <f t="shared" si="0"/>
        <v>121654.08</v>
      </c>
    </row>
    <row r="19" spans="3:91" x14ac:dyDescent="0.25">
      <c r="C19" s="46"/>
      <c r="D19" s="47"/>
      <c r="E19" s="175"/>
      <c r="F19" s="175"/>
      <c r="G19" s="175"/>
      <c r="H19" s="175"/>
      <c r="I19" s="175"/>
      <c r="J19" s="175"/>
      <c r="K19" s="176"/>
      <c r="L19" s="176"/>
      <c r="M19" s="176"/>
      <c r="N19" s="176"/>
      <c r="O19" s="176"/>
      <c r="P19" s="176"/>
      <c r="Q19" s="176"/>
      <c r="R19" s="176"/>
      <c r="S19" s="176"/>
      <c r="T19" s="176"/>
      <c r="U19" s="176"/>
      <c r="V19" s="176"/>
      <c r="W19" s="176"/>
      <c r="X19" s="176"/>
      <c r="Y19" s="176"/>
      <c r="Z19" s="176"/>
      <c r="AA19" s="176"/>
      <c r="AB19" s="57"/>
      <c r="AC19" s="57"/>
      <c r="AD19" s="57"/>
      <c r="AE19" s="57"/>
      <c r="AF19" s="57"/>
      <c r="AG19" s="57"/>
      <c r="AH19" s="57"/>
      <c r="AI19" s="57"/>
      <c r="AJ19" s="57"/>
      <c r="AK19" s="176"/>
      <c r="AL19" s="176"/>
      <c r="AM19" s="175"/>
      <c r="AN19" s="175"/>
      <c r="AO19" s="175"/>
      <c r="AP19" s="175"/>
      <c r="AQ19" s="175"/>
      <c r="AR19" s="175"/>
      <c r="AS19" s="47"/>
      <c r="AT19" s="47"/>
      <c r="AU19" s="47"/>
      <c r="AV19" s="175"/>
      <c r="AW19" s="175"/>
      <c r="AX19" s="175"/>
      <c r="AY19" s="175"/>
      <c r="AZ19" s="175"/>
      <c r="BA19" s="175"/>
      <c r="BB19" s="175"/>
      <c r="BC19" s="175"/>
      <c r="BD19" s="175"/>
      <c r="BE19" s="175"/>
      <c r="BF19" s="47"/>
      <c r="BG19" s="51"/>
      <c r="CJ19" s="5" t="s">
        <v>41</v>
      </c>
      <c r="CK19" s="6" t="s">
        <v>42</v>
      </c>
      <c r="CL19" s="7">
        <v>7.27</v>
      </c>
      <c r="CM19" s="4">
        <f t="shared" si="0"/>
        <v>104295.42</v>
      </c>
    </row>
    <row r="20" spans="3:91" ht="17.25" thickBot="1" x14ac:dyDescent="0.3">
      <c r="C20" s="60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62"/>
      <c r="CJ20" s="5" t="s">
        <v>43</v>
      </c>
      <c r="CK20" s="6" t="s">
        <v>44</v>
      </c>
      <c r="CL20" s="7">
        <v>7.63</v>
      </c>
      <c r="CM20" s="4">
        <f t="shared" si="0"/>
        <v>109459.98</v>
      </c>
    </row>
    <row r="21" spans="3:91" x14ac:dyDescent="0.25">
      <c r="CJ21" s="5" t="s">
        <v>45</v>
      </c>
      <c r="CK21" s="6" t="s">
        <v>46</v>
      </c>
      <c r="CL21" s="7">
        <v>9.5583270598076133</v>
      </c>
      <c r="CM21" s="4">
        <f t="shared" si="0"/>
        <v>137123.76</v>
      </c>
    </row>
    <row r="22" spans="3:91" ht="17.25" thickBot="1" x14ac:dyDescent="0.3">
      <c r="CJ22" s="5" t="s">
        <v>47</v>
      </c>
      <c r="CK22" s="6" t="s">
        <v>48</v>
      </c>
      <c r="CL22" s="7">
        <v>6.66</v>
      </c>
      <c r="CM22" s="4">
        <f t="shared" si="0"/>
        <v>95544.36</v>
      </c>
    </row>
    <row r="23" spans="3:91" x14ac:dyDescent="0.25">
      <c r="C23" s="43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44"/>
      <c r="AN23" s="44"/>
      <c r="AO23" s="44"/>
      <c r="AP23" s="44"/>
      <c r="AQ23" s="44"/>
      <c r="AR23" s="44"/>
      <c r="AS23" s="44"/>
      <c r="AT23" s="44"/>
      <c r="AU23" s="44"/>
      <c r="AV23" s="44"/>
      <c r="AW23" s="44"/>
      <c r="AX23" s="44"/>
      <c r="AY23" s="44"/>
      <c r="AZ23" s="44"/>
      <c r="BA23" s="44"/>
      <c r="BB23" s="44"/>
      <c r="BC23" s="44"/>
      <c r="BD23" s="44"/>
      <c r="BE23" s="44"/>
      <c r="BF23" s="44"/>
      <c r="BG23" s="45"/>
      <c r="CJ23" s="5" t="s">
        <v>49</v>
      </c>
      <c r="CK23" s="9" t="s">
        <v>50</v>
      </c>
      <c r="CL23" s="7">
        <v>12.14</v>
      </c>
      <c r="CM23" s="4">
        <f t="shared" si="0"/>
        <v>174160.44</v>
      </c>
    </row>
    <row r="24" spans="3:91" x14ac:dyDescent="0.25">
      <c r="C24" s="46"/>
      <c r="D24" s="47"/>
      <c r="E24" s="196" t="s">
        <v>0</v>
      </c>
      <c r="F24" s="196"/>
      <c r="G24" s="196"/>
      <c r="H24" s="196"/>
      <c r="I24" s="196"/>
      <c r="J24" s="186" t="s">
        <v>11</v>
      </c>
      <c r="K24" s="196" t="s">
        <v>326</v>
      </c>
      <c r="L24" s="196"/>
      <c r="M24" s="196"/>
      <c r="N24" s="196"/>
      <c r="O24" s="196"/>
      <c r="P24" s="196"/>
      <c r="Q24" s="196"/>
      <c r="R24" s="196"/>
      <c r="S24" s="196"/>
      <c r="T24" s="196"/>
      <c r="U24" s="196"/>
      <c r="V24" s="186"/>
      <c r="W24" s="186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186"/>
      <c r="AI24" s="50"/>
      <c r="AJ24" s="50"/>
      <c r="AK24" s="50"/>
      <c r="AL24" s="50"/>
      <c r="AM24" s="196" t="s">
        <v>3</v>
      </c>
      <c r="AN24" s="196"/>
      <c r="AO24" s="196"/>
      <c r="AP24" s="196"/>
      <c r="AQ24" s="196"/>
      <c r="AR24" s="196"/>
      <c r="AS24" s="196"/>
      <c r="AT24" s="196"/>
      <c r="AU24" s="186" t="s">
        <v>11</v>
      </c>
      <c r="AV24" s="197">
        <v>565.16999999999996</v>
      </c>
      <c r="AW24" s="197"/>
      <c r="AX24" s="197"/>
      <c r="AY24" s="197"/>
      <c r="AZ24" s="186" t="s">
        <v>319</v>
      </c>
      <c r="BA24" s="186"/>
      <c r="BB24" s="186"/>
      <c r="BC24" s="186"/>
      <c r="BD24" s="186"/>
      <c r="BE24" s="186"/>
      <c r="BF24" s="47"/>
      <c r="BG24" s="51"/>
      <c r="CJ24" s="5" t="s">
        <v>51</v>
      </c>
      <c r="CK24" s="6" t="s">
        <v>52</v>
      </c>
      <c r="CL24" s="8">
        <v>16.57</v>
      </c>
      <c r="CM24" s="4">
        <f t="shared" si="0"/>
        <v>237713.22</v>
      </c>
    </row>
    <row r="25" spans="3:91" x14ac:dyDescent="0.25">
      <c r="C25" s="46"/>
      <c r="D25" s="47"/>
      <c r="E25" s="196" t="s">
        <v>322</v>
      </c>
      <c r="F25" s="196"/>
      <c r="G25" s="196"/>
      <c r="H25" s="196"/>
      <c r="I25" s="196"/>
      <c r="J25" s="186" t="s">
        <v>11</v>
      </c>
      <c r="K25" s="196" t="s">
        <v>745</v>
      </c>
      <c r="L25" s="196"/>
      <c r="M25" s="196"/>
      <c r="N25" s="196"/>
      <c r="O25" s="196"/>
      <c r="P25" s="196"/>
      <c r="Q25" s="196"/>
      <c r="R25" s="196"/>
      <c r="S25" s="196"/>
      <c r="T25" s="196"/>
      <c r="U25" s="196"/>
      <c r="V25" s="196"/>
      <c r="W25" s="186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186"/>
      <c r="AI25" s="50"/>
      <c r="AJ25" s="50"/>
      <c r="AK25" s="50"/>
      <c r="AL25" s="50"/>
      <c r="AM25" s="196" t="s">
        <v>4</v>
      </c>
      <c r="AN25" s="196"/>
      <c r="AO25" s="196"/>
      <c r="AP25" s="196"/>
      <c r="AQ25" s="196"/>
      <c r="AR25" s="196"/>
      <c r="AS25" s="196"/>
      <c r="AT25" s="196"/>
      <c r="AU25" s="186" t="s">
        <v>11</v>
      </c>
      <c r="AV25" s="196">
        <v>2100</v>
      </c>
      <c r="AW25" s="196"/>
      <c r="AX25" s="196"/>
      <c r="AY25" s="196"/>
      <c r="AZ25" s="186" t="s">
        <v>320</v>
      </c>
      <c r="BA25" s="186"/>
      <c r="BB25" s="186"/>
      <c r="BC25" s="186"/>
      <c r="BD25" s="186"/>
      <c r="BE25" s="186"/>
      <c r="BF25" s="47"/>
      <c r="BG25" s="51"/>
      <c r="CJ25" s="5"/>
      <c r="CK25" s="6"/>
      <c r="CL25" s="8"/>
      <c r="CM25" s="4"/>
    </row>
    <row r="26" spans="3:91" x14ac:dyDescent="0.25">
      <c r="C26" s="46"/>
      <c r="D26" s="47"/>
      <c r="E26" s="196" t="s">
        <v>1</v>
      </c>
      <c r="F26" s="196"/>
      <c r="G26" s="196"/>
      <c r="H26" s="196"/>
      <c r="I26" s="196"/>
      <c r="J26" s="186" t="s">
        <v>11</v>
      </c>
      <c r="K26" s="196" t="s">
        <v>373</v>
      </c>
      <c r="L26" s="196"/>
      <c r="M26" s="196"/>
      <c r="N26" s="196"/>
      <c r="O26" s="196"/>
      <c r="P26" s="196"/>
      <c r="Q26" s="196"/>
      <c r="R26" s="196"/>
      <c r="S26" s="196"/>
      <c r="T26" s="196"/>
      <c r="U26" s="196"/>
      <c r="V26" s="186"/>
      <c r="W26" s="186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186"/>
      <c r="AI26" s="50"/>
      <c r="AJ26" s="50"/>
      <c r="AK26" s="50"/>
      <c r="AL26" s="50"/>
      <c r="AM26" s="196"/>
      <c r="AN26" s="196"/>
      <c r="AO26" s="196"/>
      <c r="AP26" s="196"/>
      <c r="AQ26" s="196"/>
      <c r="AR26" s="196"/>
      <c r="AS26" s="196"/>
      <c r="AT26" s="196"/>
      <c r="AU26" s="186"/>
      <c r="AV26" s="198"/>
      <c r="AW26" s="198"/>
      <c r="AX26" s="198"/>
      <c r="AY26" s="198"/>
      <c r="AZ26" s="186"/>
      <c r="BA26" s="186"/>
      <c r="BB26" s="186"/>
      <c r="BC26" s="186"/>
      <c r="BD26" s="186"/>
      <c r="BE26" s="186"/>
      <c r="BF26" s="47"/>
      <c r="BG26" s="51"/>
      <c r="CJ26" s="5" t="s">
        <v>53</v>
      </c>
      <c r="CK26" s="9" t="s">
        <v>54</v>
      </c>
      <c r="CL26" s="7">
        <v>24.42</v>
      </c>
      <c r="CM26" s="4">
        <f t="shared" si="0"/>
        <v>350329.32</v>
      </c>
    </row>
    <row r="27" spans="3:91" x14ac:dyDescent="0.25">
      <c r="C27" s="46"/>
      <c r="D27" s="47"/>
      <c r="E27" s="196" t="s">
        <v>2</v>
      </c>
      <c r="F27" s="196"/>
      <c r="G27" s="196"/>
      <c r="H27" s="196"/>
      <c r="I27" s="196"/>
      <c r="J27" s="186" t="s">
        <v>11</v>
      </c>
      <c r="K27" s="196" t="s">
        <v>417</v>
      </c>
      <c r="L27" s="196"/>
      <c r="M27" s="196"/>
      <c r="N27" s="196"/>
      <c r="O27" s="196"/>
      <c r="P27" s="196"/>
      <c r="Q27" s="196"/>
      <c r="R27" s="196"/>
      <c r="S27" s="196"/>
      <c r="T27" s="196"/>
      <c r="U27" s="196"/>
      <c r="V27" s="186"/>
      <c r="W27" s="186"/>
      <c r="X27" s="186"/>
      <c r="Y27" s="186"/>
      <c r="Z27" s="186"/>
      <c r="AA27" s="186"/>
      <c r="AB27" s="186"/>
      <c r="AC27" s="186"/>
      <c r="AD27" s="186"/>
      <c r="AE27" s="186"/>
      <c r="AF27" s="186"/>
      <c r="AG27" s="186"/>
      <c r="AH27" s="186"/>
      <c r="AI27" s="186"/>
      <c r="AJ27" s="186"/>
      <c r="AK27" s="186"/>
      <c r="AL27" s="186"/>
      <c r="AM27" s="196"/>
      <c r="AN27" s="196"/>
      <c r="AO27" s="196"/>
      <c r="AP27" s="196"/>
      <c r="AQ27" s="196"/>
      <c r="AR27" s="196"/>
      <c r="AS27" s="196"/>
      <c r="AT27" s="196"/>
      <c r="AU27" s="186"/>
      <c r="AV27" s="186"/>
      <c r="AW27" s="186"/>
      <c r="AX27" s="186"/>
      <c r="AY27" s="186"/>
      <c r="AZ27" s="186"/>
      <c r="BA27" s="186"/>
      <c r="BB27" s="186"/>
      <c r="BC27" s="186"/>
      <c r="BD27" s="186"/>
      <c r="BE27" s="186"/>
      <c r="BF27" s="47"/>
      <c r="BG27" s="51"/>
      <c r="CJ27" s="5" t="s">
        <v>55</v>
      </c>
      <c r="CK27" s="6" t="s">
        <v>56</v>
      </c>
      <c r="CL27" s="8">
        <v>19.260000000000002</v>
      </c>
      <c r="CM27" s="4">
        <f t="shared" si="0"/>
        <v>276303.96000000002</v>
      </c>
    </row>
    <row r="28" spans="3:91" x14ac:dyDescent="0.25">
      <c r="C28" s="46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  <c r="AU28" s="47"/>
      <c r="AV28" s="47"/>
      <c r="AW28" s="47"/>
      <c r="AX28" s="47"/>
      <c r="AY28" s="47"/>
      <c r="AZ28" s="47"/>
      <c r="BA28" s="47"/>
      <c r="BB28" s="47"/>
      <c r="BC28" s="47"/>
      <c r="BD28" s="47"/>
      <c r="BE28" s="47"/>
      <c r="BF28" s="47"/>
      <c r="BG28" s="51"/>
      <c r="CJ28" s="5" t="s">
        <v>57</v>
      </c>
      <c r="CK28" s="6" t="s">
        <v>58</v>
      </c>
      <c r="CL28" s="8">
        <v>16.22</v>
      </c>
      <c r="CM28" s="4">
        <f t="shared" si="0"/>
        <v>232692.12</v>
      </c>
    </row>
    <row r="29" spans="3:91" x14ac:dyDescent="0.25">
      <c r="C29" s="46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  <c r="AU29" s="47"/>
      <c r="AV29" s="47"/>
      <c r="AW29" s="47"/>
      <c r="AX29" s="47"/>
      <c r="AY29" s="47"/>
      <c r="AZ29" s="47"/>
      <c r="BA29" s="47"/>
      <c r="BB29" s="47"/>
      <c r="BC29" s="47"/>
      <c r="BD29" s="47"/>
      <c r="BE29" s="47"/>
      <c r="BF29" s="47"/>
      <c r="BG29" s="51"/>
      <c r="CJ29" s="5" t="s">
        <v>59</v>
      </c>
      <c r="CK29" s="6" t="s">
        <v>60</v>
      </c>
      <c r="CL29" s="8">
        <v>21.41</v>
      </c>
      <c r="CM29" s="4">
        <f t="shared" si="0"/>
        <v>307147.86</v>
      </c>
    </row>
    <row r="30" spans="3:91" x14ac:dyDescent="0.25">
      <c r="C30" s="46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  <c r="AU30" s="47"/>
      <c r="AV30" s="47"/>
      <c r="AW30" s="47"/>
      <c r="AX30" s="47"/>
      <c r="AY30" s="47"/>
      <c r="AZ30" s="47"/>
      <c r="BA30" s="47"/>
      <c r="BB30" s="47"/>
      <c r="BC30" s="47"/>
      <c r="BD30" s="47"/>
      <c r="BE30" s="47"/>
      <c r="BF30" s="47"/>
      <c r="BG30" s="51"/>
      <c r="CJ30" s="5" t="s">
        <v>61</v>
      </c>
      <c r="CK30" s="6" t="s">
        <v>62</v>
      </c>
      <c r="CL30" s="7">
        <v>17.59</v>
      </c>
      <c r="CM30" s="4">
        <f t="shared" si="0"/>
        <v>252346.13999999998</v>
      </c>
    </row>
    <row r="31" spans="3:91" x14ac:dyDescent="0.25">
      <c r="C31" s="46"/>
      <c r="D31" s="47"/>
      <c r="E31" s="208" t="s">
        <v>5</v>
      </c>
      <c r="F31" s="209"/>
      <c r="G31" s="209"/>
      <c r="H31" s="209"/>
      <c r="I31" s="209"/>
      <c r="J31" s="209"/>
      <c r="K31" s="210" t="str">
        <f>VLOOKUP(E31,$CJ$1:$CM$1003,2,FALSE)</f>
        <v>NOVACRON YELLOW S-3R</v>
      </c>
      <c r="L31" s="210"/>
      <c r="M31" s="210"/>
      <c r="N31" s="210"/>
      <c r="O31" s="210"/>
      <c r="P31" s="210"/>
      <c r="Q31" s="210"/>
      <c r="R31" s="210"/>
      <c r="S31" s="210"/>
      <c r="T31" s="210"/>
      <c r="U31" s="210"/>
      <c r="V31" s="210"/>
      <c r="W31" s="210"/>
      <c r="X31" s="210"/>
      <c r="Y31" s="210"/>
      <c r="Z31" s="210"/>
      <c r="AA31" s="178"/>
      <c r="AB31" s="211">
        <v>0.55000000000000004</v>
      </c>
      <c r="AC31" s="211"/>
      <c r="AD31" s="211"/>
      <c r="AE31" s="211"/>
      <c r="AF31" s="211"/>
      <c r="AG31" s="211"/>
      <c r="AH31" s="211"/>
      <c r="AI31" s="211"/>
      <c r="AJ31" s="211"/>
      <c r="AK31" s="210" t="s">
        <v>315</v>
      </c>
      <c r="AL31" s="210"/>
      <c r="AM31" s="212">
        <v>310.83999999999997</v>
      </c>
      <c r="AN31" s="212"/>
      <c r="AO31" s="212"/>
      <c r="AP31" s="212"/>
      <c r="AQ31" s="212"/>
      <c r="AR31" s="212"/>
      <c r="AS31" s="52" t="s">
        <v>316</v>
      </c>
      <c r="AT31" s="52"/>
      <c r="AU31" s="213">
        <f>(AM31*VLOOKUP(E31,$CJ$1:$CM$1003,4,FALSE))/1000</f>
        <v>30189.533032799998</v>
      </c>
      <c r="AV31" s="213"/>
      <c r="AW31" s="213"/>
      <c r="AX31" s="213"/>
      <c r="AY31" s="213"/>
      <c r="AZ31" s="213"/>
      <c r="BA31" s="213"/>
      <c r="BB31" s="213"/>
      <c r="BC31" s="213"/>
      <c r="BD31" s="213"/>
      <c r="BE31" s="214"/>
      <c r="BF31" s="47"/>
      <c r="BG31" s="51"/>
      <c r="CJ31" s="5" t="s">
        <v>63</v>
      </c>
      <c r="CK31" s="6" t="s">
        <v>64</v>
      </c>
      <c r="CL31" s="7">
        <v>8.936572563780846</v>
      </c>
      <c r="CM31" s="4">
        <f t="shared" si="0"/>
        <v>128204.07000000002</v>
      </c>
    </row>
    <row r="32" spans="3:91" x14ac:dyDescent="0.25">
      <c r="C32" s="46"/>
      <c r="D32" s="47"/>
      <c r="E32" s="200" t="s">
        <v>30</v>
      </c>
      <c r="F32" s="201"/>
      <c r="G32" s="201"/>
      <c r="H32" s="201"/>
      <c r="I32" s="201"/>
      <c r="J32" s="201"/>
      <c r="K32" s="202" t="str">
        <f>VLOOKUP(E32,$CJ$1:$CM$1003,2,FALSE)</f>
        <v>NOVACRON RED S–2G</v>
      </c>
      <c r="L32" s="202"/>
      <c r="M32" s="202"/>
      <c r="N32" s="202"/>
      <c r="O32" s="202"/>
      <c r="P32" s="202"/>
      <c r="Q32" s="202"/>
      <c r="R32" s="202"/>
      <c r="S32" s="202"/>
      <c r="T32" s="202"/>
      <c r="U32" s="202"/>
      <c r="V32" s="202"/>
      <c r="W32" s="202"/>
      <c r="X32" s="202"/>
      <c r="Y32" s="202"/>
      <c r="Z32" s="202"/>
      <c r="AA32" s="176"/>
      <c r="AB32" s="203">
        <v>0.63</v>
      </c>
      <c r="AC32" s="203"/>
      <c r="AD32" s="203"/>
      <c r="AE32" s="203"/>
      <c r="AF32" s="203"/>
      <c r="AG32" s="203"/>
      <c r="AH32" s="203"/>
      <c r="AI32" s="203"/>
      <c r="AJ32" s="203"/>
      <c r="AK32" s="202" t="s">
        <v>315</v>
      </c>
      <c r="AL32" s="202"/>
      <c r="AM32" s="204">
        <v>356.06</v>
      </c>
      <c r="AN32" s="204"/>
      <c r="AO32" s="204"/>
      <c r="AP32" s="204"/>
      <c r="AQ32" s="204"/>
      <c r="AR32" s="204"/>
      <c r="AS32" s="47" t="s">
        <v>316</v>
      </c>
      <c r="AT32" s="47"/>
      <c r="AU32" s="205">
        <f t="shared" ref="AU32:AU35" si="3">(AM32*VLOOKUP(E32,$CJ$1:$CM$1003,4,FALSE))/1000</f>
        <v>44899.643120399996</v>
      </c>
      <c r="AV32" s="205"/>
      <c r="AW32" s="205"/>
      <c r="AX32" s="205"/>
      <c r="AY32" s="205"/>
      <c r="AZ32" s="205"/>
      <c r="BA32" s="205"/>
      <c r="BB32" s="205"/>
      <c r="BC32" s="205"/>
      <c r="BD32" s="205"/>
      <c r="BE32" s="206"/>
      <c r="BF32" s="47"/>
      <c r="BG32" s="51"/>
      <c r="CJ32" s="5" t="s">
        <v>65</v>
      </c>
      <c r="CK32" s="6" t="s">
        <v>66</v>
      </c>
      <c r="CL32" s="7">
        <v>8.3867837724801344</v>
      </c>
      <c r="CM32" s="4">
        <f t="shared" si="0"/>
        <v>120316.8</v>
      </c>
    </row>
    <row r="33" spans="3:91" x14ac:dyDescent="0.25">
      <c r="C33" s="46"/>
      <c r="D33" s="47"/>
      <c r="E33" s="200" t="s">
        <v>7</v>
      </c>
      <c r="F33" s="201"/>
      <c r="G33" s="201"/>
      <c r="H33" s="201"/>
      <c r="I33" s="201"/>
      <c r="J33" s="201"/>
      <c r="K33" s="225" t="str">
        <f t="shared" ref="K33:K36" si="4">VLOOKUP(E33,$CJ$1:$CM$1003,2,FALSE)</f>
        <v>NOVACRON DARK BLUE S-GL</v>
      </c>
      <c r="L33" s="225"/>
      <c r="M33" s="225"/>
      <c r="N33" s="225"/>
      <c r="O33" s="225"/>
      <c r="P33" s="225"/>
      <c r="Q33" s="225"/>
      <c r="R33" s="225"/>
      <c r="S33" s="225"/>
      <c r="T33" s="225"/>
      <c r="U33" s="225"/>
      <c r="V33" s="225"/>
      <c r="W33" s="225"/>
      <c r="X33" s="225"/>
      <c r="Y33" s="225"/>
      <c r="Z33" s="225"/>
      <c r="AA33" s="176"/>
      <c r="AB33" s="203">
        <v>1.1399999999999999</v>
      </c>
      <c r="AC33" s="203"/>
      <c r="AD33" s="203"/>
      <c r="AE33" s="203"/>
      <c r="AF33" s="203"/>
      <c r="AG33" s="203"/>
      <c r="AH33" s="203"/>
      <c r="AI33" s="203"/>
      <c r="AJ33" s="203"/>
      <c r="AK33" s="202" t="s">
        <v>315</v>
      </c>
      <c r="AL33" s="202"/>
      <c r="AM33" s="204">
        <v>644.29999999999995</v>
      </c>
      <c r="AN33" s="204"/>
      <c r="AO33" s="204"/>
      <c r="AP33" s="204"/>
      <c r="AQ33" s="204"/>
      <c r="AR33" s="204"/>
      <c r="AS33" s="47" t="s">
        <v>316</v>
      </c>
      <c r="AT33" s="47"/>
      <c r="AU33" s="205">
        <f t="shared" si="3"/>
        <v>78381.723744000003</v>
      </c>
      <c r="AV33" s="205"/>
      <c r="AW33" s="205"/>
      <c r="AX33" s="205"/>
      <c r="AY33" s="205"/>
      <c r="AZ33" s="205"/>
      <c r="BA33" s="205"/>
      <c r="BB33" s="205"/>
      <c r="BC33" s="205"/>
      <c r="BD33" s="205"/>
      <c r="BE33" s="206"/>
      <c r="BF33" s="47"/>
      <c r="BG33" s="51"/>
      <c r="CJ33" s="5" t="s">
        <v>67</v>
      </c>
      <c r="CK33" s="6" t="s">
        <v>68</v>
      </c>
      <c r="CL33" s="8">
        <v>7.34</v>
      </c>
      <c r="CM33" s="4">
        <f t="shared" si="0"/>
        <v>105299.64</v>
      </c>
    </row>
    <row r="34" spans="3:91" x14ac:dyDescent="0.25">
      <c r="C34" s="46"/>
      <c r="D34" s="47"/>
      <c r="E34" s="216" t="s">
        <v>8</v>
      </c>
      <c r="F34" s="217"/>
      <c r="G34" s="217"/>
      <c r="H34" s="217"/>
      <c r="I34" s="217"/>
      <c r="J34" s="217"/>
      <c r="K34" s="218" t="str">
        <f t="shared" si="4"/>
        <v>FIMBIL EAS 40 NEW</v>
      </c>
      <c r="L34" s="218"/>
      <c r="M34" s="218"/>
      <c r="N34" s="218"/>
      <c r="O34" s="218"/>
      <c r="P34" s="218"/>
      <c r="Q34" s="218"/>
      <c r="R34" s="218"/>
      <c r="S34" s="218"/>
      <c r="T34" s="218"/>
      <c r="U34" s="218"/>
      <c r="V34" s="218"/>
      <c r="W34" s="218"/>
      <c r="X34" s="218"/>
      <c r="Y34" s="218"/>
      <c r="Z34" s="218"/>
      <c r="AA34" s="180"/>
      <c r="AB34" s="219">
        <v>2</v>
      </c>
      <c r="AC34" s="219"/>
      <c r="AD34" s="219"/>
      <c r="AE34" s="219"/>
      <c r="AF34" s="219"/>
      <c r="AG34" s="219"/>
      <c r="AH34" s="219"/>
      <c r="AI34" s="219"/>
      <c r="AJ34" s="219"/>
      <c r="AK34" s="218" t="s">
        <v>315</v>
      </c>
      <c r="AL34" s="218"/>
      <c r="AM34" s="248">
        <v>1130.3399999999999</v>
      </c>
      <c r="AN34" s="248"/>
      <c r="AO34" s="248"/>
      <c r="AP34" s="248"/>
      <c r="AQ34" s="248"/>
      <c r="AR34" s="248"/>
      <c r="AS34" s="55" t="s">
        <v>316</v>
      </c>
      <c r="AT34" s="55"/>
      <c r="AU34" s="221">
        <f t="shared" si="3"/>
        <v>23316.811767599997</v>
      </c>
      <c r="AV34" s="221"/>
      <c r="AW34" s="221"/>
      <c r="AX34" s="221"/>
      <c r="AY34" s="221"/>
      <c r="AZ34" s="221"/>
      <c r="BA34" s="221"/>
      <c r="BB34" s="221"/>
      <c r="BC34" s="221"/>
      <c r="BD34" s="221"/>
      <c r="BE34" s="222"/>
      <c r="BF34" s="47"/>
      <c r="BG34" s="51"/>
      <c r="CJ34" s="5" t="s">
        <v>69</v>
      </c>
      <c r="CK34" s="6" t="s">
        <v>70</v>
      </c>
      <c r="CL34" s="8">
        <v>13.47</v>
      </c>
      <c r="CM34" s="4">
        <f t="shared" si="0"/>
        <v>193240.62</v>
      </c>
    </row>
    <row r="35" spans="3:91" x14ac:dyDescent="0.25">
      <c r="C35" s="46"/>
      <c r="D35" s="47"/>
      <c r="E35" s="200" t="s">
        <v>9</v>
      </c>
      <c r="F35" s="201"/>
      <c r="G35" s="201"/>
      <c r="H35" s="201"/>
      <c r="I35" s="201"/>
      <c r="J35" s="201"/>
      <c r="K35" s="210" t="str">
        <f t="shared" si="4"/>
        <v>SODIUM SULFATE</v>
      </c>
      <c r="L35" s="210"/>
      <c r="M35" s="210"/>
      <c r="N35" s="210"/>
      <c r="O35" s="210"/>
      <c r="P35" s="210"/>
      <c r="Q35" s="210"/>
      <c r="R35" s="210"/>
      <c r="S35" s="210"/>
      <c r="T35" s="210"/>
      <c r="U35" s="210"/>
      <c r="V35" s="210"/>
      <c r="W35" s="210"/>
      <c r="X35" s="210"/>
      <c r="Y35" s="210"/>
      <c r="Z35" s="210"/>
      <c r="AA35" s="176"/>
      <c r="AB35" s="203">
        <v>200</v>
      </c>
      <c r="AC35" s="203"/>
      <c r="AD35" s="203"/>
      <c r="AE35" s="203"/>
      <c r="AF35" s="203"/>
      <c r="AG35" s="203"/>
      <c r="AH35" s="203"/>
      <c r="AI35" s="203"/>
      <c r="AJ35" s="203"/>
      <c r="AK35" s="202" t="s">
        <v>315</v>
      </c>
      <c r="AL35" s="202"/>
      <c r="AM35" s="204">
        <v>113034.36</v>
      </c>
      <c r="AN35" s="204"/>
      <c r="AO35" s="204"/>
      <c r="AP35" s="204"/>
      <c r="AQ35" s="204"/>
      <c r="AR35" s="204"/>
      <c r="AS35" s="47" t="s">
        <v>316</v>
      </c>
      <c r="AT35" s="47"/>
      <c r="AU35" s="205">
        <f t="shared" si="3"/>
        <v>269756.50013999996</v>
      </c>
      <c r="AV35" s="205"/>
      <c r="AW35" s="205"/>
      <c r="AX35" s="205"/>
      <c r="AY35" s="205"/>
      <c r="AZ35" s="205"/>
      <c r="BA35" s="205"/>
      <c r="BB35" s="205"/>
      <c r="BC35" s="205"/>
      <c r="BD35" s="205"/>
      <c r="BE35" s="206"/>
      <c r="BF35" s="47"/>
      <c r="BG35" s="51"/>
      <c r="CJ35" s="10" t="s">
        <v>71</v>
      </c>
      <c r="CK35" s="6" t="s">
        <v>72</v>
      </c>
      <c r="CL35" s="7">
        <v>6.66</v>
      </c>
      <c r="CM35" s="4">
        <f t="shared" si="0"/>
        <v>95544.36</v>
      </c>
    </row>
    <row r="36" spans="3:91" x14ac:dyDescent="0.25">
      <c r="C36" s="46"/>
      <c r="D36" s="47"/>
      <c r="E36" s="223" t="s">
        <v>10</v>
      </c>
      <c r="F36" s="224"/>
      <c r="G36" s="224"/>
      <c r="H36" s="224"/>
      <c r="I36" s="224"/>
      <c r="J36" s="224"/>
      <c r="K36" s="225" t="str">
        <f t="shared" si="4"/>
        <v>SODA ASH</v>
      </c>
      <c r="L36" s="225"/>
      <c r="M36" s="225"/>
      <c r="N36" s="225"/>
      <c r="O36" s="225"/>
      <c r="P36" s="225"/>
      <c r="Q36" s="225"/>
      <c r="R36" s="225"/>
      <c r="S36" s="225"/>
      <c r="T36" s="225"/>
      <c r="U36" s="225"/>
      <c r="V36" s="225"/>
      <c r="W36" s="225"/>
      <c r="X36" s="225"/>
      <c r="Y36" s="225"/>
      <c r="Z36" s="225"/>
      <c r="AA36" s="181"/>
      <c r="AB36" s="226">
        <v>30</v>
      </c>
      <c r="AC36" s="226"/>
      <c r="AD36" s="226"/>
      <c r="AE36" s="226"/>
      <c r="AF36" s="226"/>
      <c r="AG36" s="226"/>
      <c r="AH36" s="226"/>
      <c r="AI36" s="226"/>
      <c r="AJ36" s="226"/>
      <c r="AK36" s="225" t="s">
        <v>315</v>
      </c>
      <c r="AL36" s="225"/>
      <c r="AM36" s="227">
        <v>16955.150000000001</v>
      </c>
      <c r="AN36" s="227"/>
      <c r="AO36" s="227"/>
      <c r="AP36" s="227"/>
      <c r="AQ36" s="227"/>
      <c r="AR36" s="227"/>
      <c r="AS36" s="54" t="s">
        <v>316</v>
      </c>
      <c r="AT36" s="54"/>
      <c r="AU36" s="228">
        <f>(AM36*VLOOKUP(E36,$CJ$1:$CM$1003,4,FALSE))/1000</f>
        <v>150561.73199999999</v>
      </c>
      <c r="AV36" s="228"/>
      <c r="AW36" s="228"/>
      <c r="AX36" s="228"/>
      <c r="AY36" s="228"/>
      <c r="AZ36" s="228"/>
      <c r="BA36" s="228"/>
      <c r="BB36" s="228"/>
      <c r="BC36" s="228"/>
      <c r="BD36" s="228"/>
      <c r="BE36" s="229"/>
      <c r="BF36" s="47"/>
      <c r="BG36" s="51"/>
      <c r="CJ36" s="10" t="s">
        <v>73</v>
      </c>
      <c r="CK36" s="6" t="s">
        <v>74</v>
      </c>
      <c r="CL36" s="7">
        <v>10.055604349644501</v>
      </c>
      <c r="CM36" s="4">
        <f t="shared" si="0"/>
        <v>144257.70000000001</v>
      </c>
    </row>
    <row r="37" spans="3:91" x14ac:dyDescent="0.25">
      <c r="C37" s="46"/>
      <c r="D37" s="47"/>
      <c r="E37" s="175"/>
      <c r="F37" s="175"/>
      <c r="G37" s="175"/>
      <c r="H37" s="175"/>
      <c r="I37" s="175"/>
      <c r="J37" s="175"/>
      <c r="K37" s="176"/>
      <c r="L37" s="176"/>
      <c r="M37" s="176"/>
      <c r="N37" s="176"/>
      <c r="O37" s="176"/>
      <c r="P37" s="176"/>
      <c r="Q37" s="176"/>
      <c r="R37" s="176"/>
      <c r="S37" s="176"/>
      <c r="T37" s="176"/>
      <c r="U37" s="176"/>
      <c r="V37" s="176"/>
      <c r="W37" s="176"/>
      <c r="X37" s="176"/>
      <c r="Y37" s="176"/>
      <c r="Z37" s="176"/>
      <c r="AA37" s="176"/>
      <c r="AB37" s="57"/>
      <c r="AC37" s="57"/>
      <c r="AD37" s="57"/>
      <c r="AE37" s="57"/>
      <c r="AF37" s="57"/>
      <c r="AG37" s="57"/>
      <c r="AH37" s="57"/>
      <c r="AI37" s="57"/>
      <c r="AJ37" s="57"/>
      <c r="AK37" s="176"/>
      <c r="AL37" s="176"/>
      <c r="AM37" s="175"/>
      <c r="AN37" s="175"/>
      <c r="AO37" s="175"/>
      <c r="AP37" s="175"/>
      <c r="AQ37" s="175"/>
      <c r="AR37" s="175"/>
      <c r="AS37" s="47"/>
      <c r="AT37" s="47"/>
      <c r="AU37" s="58"/>
      <c r="AV37" s="58"/>
      <c r="AW37" s="58"/>
      <c r="AX37" s="58"/>
      <c r="AY37" s="58"/>
      <c r="AZ37" s="58"/>
      <c r="BA37" s="58"/>
      <c r="BB37" s="58"/>
      <c r="BC37" s="58"/>
      <c r="BD37" s="58"/>
      <c r="BE37" s="58"/>
      <c r="BF37" s="47"/>
      <c r="BG37" s="51"/>
      <c r="CJ37" s="10" t="s">
        <v>75</v>
      </c>
      <c r="CK37" s="11" t="s">
        <v>76</v>
      </c>
      <c r="CL37" s="7">
        <v>8.91</v>
      </c>
      <c r="CM37" s="4">
        <f t="shared" si="0"/>
        <v>127822.86</v>
      </c>
    </row>
    <row r="38" spans="3:91" x14ac:dyDescent="0.25">
      <c r="C38" s="46"/>
      <c r="D38" s="47"/>
      <c r="E38" s="175"/>
      <c r="F38" s="175"/>
      <c r="G38" s="175"/>
      <c r="H38" s="175"/>
      <c r="I38" s="175"/>
      <c r="J38" s="175"/>
      <c r="K38" s="176"/>
      <c r="L38" s="176"/>
      <c r="M38" s="176"/>
      <c r="N38" s="176"/>
      <c r="O38" s="176"/>
      <c r="P38" s="176"/>
      <c r="Q38" s="176"/>
      <c r="R38" s="176"/>
      <c r="S38" s="176"/>
      <c r="T38" s="176"/>
      <c r="U38" s="176"/>
      <c r="V38" s="176"/>
      <c r="W38" s="176"/>
      <c r="X38" s="176"/>
      <c r="Y38" s="176"/>
      <c r="Z38" s="176"/>
      <c r="AA38" s="176"/>
      <c r="AB38" s="57"/>
      <c r="AC38" s="57"/>
      <c r="AD38" s="57"/>
      <c r="AE38" s="57"/>
      <c r="AF38" s="57"/>
      <c r="AG38" s="57"/>
      <c r="AH38" s="57"/>
      <c r="AI38" s="57"/>
      <c r="AJ38" s="57"/>
      <c r="AK38" s="176"/>
      <c r="AL38" s="176"/>
      <c r="AM38" s="175"/>
      <c r="AN38" s="175"/>
      <c r="AO38" s="175"/>
      <c r="AP38" s="59"/>
      <c r="AQ38" s="230" t="s">
        <v>318</v>
      </c>
      <c r="AR38" s="230"/>
      <c r="AS38" s="230"/>
      <c r="AT38" s="230"/>
      <c r="AU38" s="58" t="s">
        <v>11</v>
      </c>
      <c r="AV38" s="205">
        <f>SUM(AU31:BE36)</f>
        <v>597105.94380479993</v>
      </c>
      <c r="AW38" s="205"/>
      <c r="AX38" s="205"/>
      <c r="AY38" s="205"/>
      <c r="AZ38" s="205"/>
      <c r="BA38" s="205"/>
      <c r="BB38" s="205"/>
      <c r="BC38" s="205"/>
      <c r="BD38" s="205"/>
      <c r="BE38" s="205"/>
      <c r="BF38" s="47"/>
      <c r="BG38" s="51"/>
      <c r="CJ38" s="10" t="s">
        <v>77</v>
      </c>
      <c r="CK38" s="11" t="s">
        <v>78</v>
      </c>
      <c r="CL38" s="8">
        <v>10.63</v>
      </c>
      <c r="CM38" s="4">
        <f t="shared" si="0"/>
        <v>152497.98000000001</v>
      </c>
    </row>
    <row r="39" spans="3:91" x14ac:dyDescent="0.25">
      <c r="C39" s="46"/>
      <c r="D39" s="47"/>
      <c r="E39" s="175"/>
      <c r="F39" s="175"/>
      <c r="G39" s="175"/>
      <c r="H39" s="175"/>
      <c r="I39" s="175"/>
      <c r="J39" s="175"/>
      <c r="K39" s="176"/>
      <c r="L39" s="176"/>
      <c r="M39" s="176"/>
      <c r="N39" s="176"/>
      <c r="O39" s="176"/>
      <c r="P39" s="176"/>
      <c r="Q39" s="176"/>
      <c r="R39" s="176"/>
      <c r="S39" s="176"/>
      <c r="T39" s="176"/>
      <c r="U39" s="176"/>
      <c r="V39" s="176"/>
      <c r="W39" s="176"/>
      <c r="X39" s="176"/>
      <c r="Y39" s="176"/>
      <c r="Z39" s="176"/>
      <c r="AA39" s="176"/>
      <c r="AB39" s="57"/>
      <c r="AC39" s="57"/>
      <c r="AD39" s="57"/>
      <c r="AE39" s="57"/>
      <c r="AF39" s="57"/>
      <c r="AG39" s="57"/>
      <c r="AH39" s="57"/>
      <c r="AI39" s="57"/>
      <c r="AJ39" s="57"/>
      <c r="AK39" s="176"/>
      <c r="AL39" s="176"/>
      <c r="AM39" s="175"/>
      <c r="AN39" s="175"/>
      <c r="AO39" s="175"/>
      <c r="AP39" s="59"/>
      <c r="AQ39" s="202" t="s">
        <v>317</v>
      </c>
      <c r="AR39" s="202"/>
      <c r="AS39" s="202"/>
      <c r="AT39" s="202"/>
      <c r="AU39" s="58" t="s">
        <v>11</v>
      </c>
      <c r="AV39" s="205">
        <f>AV38/AV25</f>
        <v>284.33616371657138</v>
      </c>
      <c r="AW39" s="205"/>
      <c r="AX39" s="205"/>
      <c r="AY39" s="205"/>
      <c r="AZ39" s="205"/>
      <c r="BA39" s="205"/>
      <c r="BB39" s="205"/>
      <c r="BC39" s="205"/>
      <c r="BD39" s="205"/>
      <c r="BE39" s="205"/>
      <c r="BF39" s="47"/>
      <c r="BG39" s="51"/>
      <c r="CJ39" s="10" t="s">
        <v>79</v>
      </c>
      <c r="CK39" s="11" t="s">
        <v>80</v>
      </c>
      <c r="CL39" s="8">
        <v>19.899999999999999</v>
      </c>
      <c r="CM39" s="4">
        <f t="shared" si="0"/>
        <v>285485.39999999997</v>
      </c>
    </row>
    <row r="40" spans="3:91" x14ac:dyDescent="0.25">
      <c r="C40" s="46"/>
      <c r="D40" s="47"/>
      <c r="E40" s="175"/>
      <c r="F40" s="175"/>
      <c r="G40" s="175"/>
      <c r="H40" s="175"/>
      <c r="I40" s="175"/>
      <c r="J40" s="175"/>
      <c r="K40" s="176"/>
      <c r="L40" s="176"/>
      <c r="M40" s="176"/>
      <c r="N40" s="176"/>
      <c r="O40" s="176"/>
      <c r="P40" s="176"/>
      <c r="Q40" s="176"/>
      <c r="R40" s="176"/>
      <c r="S40" s="176"/>
      <c r="T40" s="176"/>
      <c r="U40" s="176"/>
      <c r="V40" s="176"/>
      <c r="W40" s="176"/>
      <c r="X40" s="176"/>
      <c r="Y40" s="176"/>
      <c r="Z40" s="176"/>
      <c r="AA40" s="176"/>
      <c r="AB40" s="57"/>
      <c r="AC40" s="57"/>
      <c r="AD40" s="57"/>
      <c r="AE40" s="57"/>
      <c r="AF40" s="57"/>
      <c r="AG40" s="57"/>
      <c r="AH40" s="57"/>
      <c r="AI40" s="57"/>
      <c r="AJ40" s="57"/>
      <c r="AK40" s="176"/>
      <c r="AL40" s="176"/>
      <c r="AM40" s="175"/>
      <c r="AN40" s="175"/>
      <c r="AO40" s="175"/>
      <c r="AP40" s="175"/>
      <c r="AQ40" s="175"/>
      <c r="AR40" s="175"/>
      <c r="AS40" s="47"/>
      <c r="AT40" s="47"/>
      <c r="AU40" s="47"/>
      <c r="AV40" s="175"/>
      <c r="AW40" s="175"/>
      <c r="AX40" s="175"/>
      <c r="AY40" s="175"/>
      <c r="AZ40" s="175"/>
      <c r="BA40" s="175"/>
      <c r="BB40" s="175"/>
      <c r="BC40" s="175"/>
      <c r="BD40" s="175"/>
      <c r="BE40" s="175"/>
      <c r="BF40" s="47"/>
      <c r="BG40" s="51"/>
      <c r="CJ40" s="10" t="s">
        <v>81</v>
      </c>
      <c r="CK40" s="11" t="s">
        <v>82</v>
      </c>
      <c r="CL40" s="8">
        <v>13.35</v>
      </c>
      <c r="CM40" s="4">
        <f t="shared" si="0"/>
        <v>191519.1</v>
      </c>
    </row>
    <row r="41" spans="3:91" ht="17.25" thickBot="1" x14ac:dyDescent="0.3">
      <c r="C41" s="60"/>
      <c r="D41" s="61"/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2"/>
      <c r="CJ41" s="10" t="s">
        <v>83</v>
      </c>
      <c r="CK41" s="11" t="s">
        <v>84</v>
      </c>
      <c r="CL41" s="8">
        <v>12.75</v>
      </c>
      <c r="CM41" s="4">
        <f t="shared" si="0"/>
        <v>182911.5</v>
      </c>
    </row>
    <row r="42" spans="3:91" x14ac:dyDescent="0.25">
      <c r="CJ42" s="10" t="s">
        <v>85</v>
      </c>
      <c r="CK42" s="11" t="s">
        <v>86</v>
      </c>
      <c r="CL42" s="8">
        <v>28.05</v>
      </c>
      <c r="CM42" s="4">
        <f t="shared" si="0"/>
        <v>402405.3</v>
      </c>
    </row>
    <row r="43" spans="3:91" ht="17.25" thickBot="1" x14ac:dyDescent="0.3">
      <c r="CJ43" s="10" t="s">
        <v>87</v>
      </c>
      <c r="CK43" s="11" t="s">
        <v>88</v>
      </c>
      <c r="CL43" s="8">
        <v>27.2</v>
      </c>
      <c r="CM43" s="4">
        <f t="shared" si="0"/>
        <v>390211.2</v>
      </c>
    </row>
    <row r="44" spans="3:91" x14ac:dyDescent="0.25">
      <c r="C44" s="43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44"/>
      <c r="AV44" s="44"/>
      <c r="AW44" s="44"/>
      <c r="AX44" s="44"/>
      <c r="AY44" s="44"/>
      <c r="AZ44" s="44"/>
      <c r="BA44" s="44"/>
      <c r="BB44" s="44"/>
      <c r="BC44" s="44"/>
      <c r="BD44" s="44"/>
      <c r="BE44" s="44"/>
      <c r="BF44" s="44"/>
      <c r="BG44" s="45"/>
      <c r="CJ44" s="10" t="s">
        <v>89</v>
      </c>
      <c r="CK44" s="11" t="s">
        <v>90</v>
      </c>
      <c r="CL44" s="8">
        <v>21.194841070681722</v>
      </c>
      <c r="CM44" s="4">
        <f t="shared" si="0"/>
        <v>304061.19</v>
      </c>
    </row>
    <row r="45" spans="3:91" x14ac:dyDescent="0.25">
      <c r="C45" s="46"/>
      <c r="D45" s="47"/>
      <c r="E45" s="196" t="s">
        <v>0</v>
      </c>
      <c r="F45" s="196"/>
      <c r="G45" s="196"/>
      <c r="H45" s="196"/>
      <c r="I45" s="196"/>
      <c r="J45" s="186" t="s">
        <v>11</v>
      </c>
      <c r="K45" s="196" t="s">
        <v>328</v>
      </c>
      <c r="L45" s="196"/>
      <c r="M45" s="196"/>
      <c r="N45" s="196"/>
      <c r="O45" s="196"/>
      <c r="P45" s="196"/>
      <c r="Q45" s="196"/>
      <c r="R45" s="196"/>
      <c r="S45" s="196"/>
      <c r="T45" s="196"/>
      <c r="U45" s="196"/>
      <c r="V45" s="186"/>
      <c r="W45" s="186"/>
      <c r="X45" s="186"/>
      <c r="Y45" s="186"/>
      <c r="Z45" s="186"/>
      <c r="AA45" s="186"/>
      <c r="AB45" s="186"/>
      <c r="AC45" s="186"/>
      <c r="AD45" s="186"/>
      <c r="AE45" s="186"/>
      <c r="AF45" s="186"/>
      <c r="AG45" s="186"/>
      <c r="AH45" s="186"/>
      <c r="AI45" s="86"/>
      <c r="AJ45" s="86"/>
      <c r="AK45" s="86"/>
      <c r="AL45" s="86"/>
      <c r="AM45" s="196" t="s">
        <v>3</v>
      </c>
      <c r="AN45" s="196"/>
      <c r="AO45" s="196"/>
      <c r="AP45" s="196"/>
      <c r="AQ45" s="196"/>
      <c r="AR45" s="196"/>
      <c r="AS45" s="196"/>
      <c r="AT45" s="196"/>
      <c r="AU45" s="186" t="s">
        <v>11</v>
      </c>
      <c r="AV45" s="197">
        <v>565.16999999999996</v>
      </c>
      <c r="AW45" s="197"/>
      <c r="AX45" s="197"/>
      <c r="AY45" s="197"/>
      <c r="AZ45" s="186" t="s">
        <v>319</v>
      </c>
      <c r="BA45" s="186"/>
      <c r="BB45" s="186"/>
      <c r="BC45" s="186"/>
      <c r="BD45" s="186"/>
      <c r="BE45" s="186"/>
      <c r="BF45" s="47"/>
      <c r="BG45" s="51"/>
      <c r="CJ45" s="10" t="s">
        <v>91</v>
      </c>
      <c r="CK45" s="11" t="s">
        <v>92</v>
      </c>
      <c r="CL45" s="7">
        <v>29.388728565453786</v>
      </c>
      <c r="CM45" s="4">
        <f t="shared" si="0"/>
        <v>421610.7</v>
      </c>
    </row>
    <row r="46" spans="3:91" x14ac:dyDescent="0.25">
      <c r="C46" s="46"/>
      <c r="D46" s="47"/>
      <c r="E46" s="196" t="s">
        <v>322</v>
      </c>
      <c r="F46" s="196"/>
      <c r="G46" s="196"/>
      <c r="H46" s="196"/>
      <c r="I46" s="196"/>
      <c r="J46" s="186" t="s">
        <v>11</v>
      </c>
      <c r="K46" s="196" t="s">
        <v>746</v>
      </c>
      <c r="L46" s="196"/>
      <c r="M46" s="196"/>
      <c r="N46" s="196"/>
      <c r="O46" s="196"/>
      <c r="P46" s="196"/>
      <c r="Q46" s="196"/>
      <c r="R46" s="196"/>
      <c r="S46" s="196"/>
      <c r="T46" s="196"/>
      <c r="U46" s="196"/>
      <c r="V46" s="196"/>
      <c r="W46" s="186"/>
      <c r="X46" s="186"/>
      <c r="Y46" s="186"/>
      <c r="Z46" s="186"/>
      <c r="AA46" s="186"/>
      <c r="AB46" s="186"/>
      <c r="AC46" s="186"/>
      <c r="AD46" s="186"/>
      <c r="AE46" s="186"/>
      <c r="AF46" s="186"/>
      <c r="AG46" s="186"/>
      <c r="AH46" s="186"/>
      <c r="AI46" s="86"/>
      <c r="AJ46" s="86"/>
      <c r="AK46" s="86"/>
      <c r="AL46" s="86"/>
      <c r="AM46" s="196" t="s">
        <v>4</v>
      </c>
      <c r="AN46" s="196"/>
      <c r="AO46" s="196"/>
      <c r="AP46" s="196"/>
      <c r="AQ46" s="196"/>
      <c r="AR46" s="196"/>
      <c r="AS46" s="196"/>
      <c r="AT46" s="196"/>
      <c r="AU46" s="186" t="s">
        <v>11</v>
      </c>
      <c r="AV46" s="196">
        <v>2100</v>
      </c>
      <c r="AW46" s="196"/>
      <c r="AX46" s="196"/>
      <c r="AY46" s="196"/>
      <c r="AZ46" s="186" t="s">
        <v>320</v>
      </c>
      <c r="BA46" s="186"/>
      <c r="BB46" s="186"/>
      <c r="BC46" s="186"/>
      <c r="BD46" s="186"/>
      <c r="BE46" s="186"/>
      <c r="BF46" s="47"/>
      <c r="BG46" s="51"/>
      <c r="CJ46" s="10"/>
      <c r="CK46" s="11"/>
      <c r="CL46" s="7"/>
      <c r="CM46" s="4"/>
    </row>
    <row r="47" spans="3:91" x14ac:dyDescent="0.25">
      <c r="C47" s="46"/>
      <c r="D47" s="47"/>
      <c r="E47" s="196" t="s">
        <v>1</v>
      </c>
      <c r="F47" s="196"/>
      <c r="G47" s="196"/>
      <c r="H47" s="196"/>
      <c r="I47" s="196"/>
      <c r="J47" s="186" t="s">
        <v>11</v>
      </c>
      <c r="K47" s="196" t="s">
        <v>373</v>
      </c>
      <c r="L47" s="196"/>
      <c r="M47" s="196"/>
      <c r="N47" s="196"/>
      <c r="O47" s="196"/>
      <c r="P47" s="196"/>
      <c r="Q47" s="196"/>
      <c r="R47" s="196"/>
      <c r="S47" s="196"/>
      <c r="T47" s="196"/>
      <c r="U47" s="196"/>
      <c r="V47" s="186"/>
      <c r="W47" s="186"/>
      <c r="X47" s="186"/>
      <c r="Y47" s="186"/>
      <c r="Z47" s="186"/>
      <c r="AA47" s="186"/>
      <c r="AB47" s="186"/>
      <c r="AC47" s="186"/>
      <c r="AD47" s="186"/>
      <c r="AE47" s="186"/>
      <c r="AF47" s="186"/>
      <c r="AG47" s="186"/>
      <c r="AH47" s="186"/>
      <c r="AI47" s="86"/>
      <c r="AJ47" s="86"/>
      <c r="AK47" s="86"/>
      <c r="AL47" s="86"/>
      <c r="AM47" s="196"/>
      <c r="AN47" s="196"/>
      <c r="AO47" s="196"/>
      <c r="AP47" s="196"/>
      <c r="AQ47" s="196"/>
      <c r="AR47" s="196"/>
      <c r="AS47" s="196"/>
      <c r="AT47" s="196"/>
      <c r="AU47" s="186"/>
      <c r="AV47" s="198"/>
      <c r="AW47" s="198"/>
      <c r="AX47" s="198"/>
      <c r="AY47" s="198"/>
      <c r="AZ47" s="186"/>
      <c r="BA47" s="186"/>
      <c r="BB47" s="186"/>
      <c r="BC47" s="186"/>
      <c r="BD47" s="186"/>
      <c r="BE47" s="186"/>
      <c r="BF47" s="47"/>
      <c r="BG47" s="51"/>
      <c r="CJ47" s="10" t="s">
        <v>93</v>
      </c>
      <c r="CK47" s="11" t="s">
        <v>94</v>
      </c>
      <c r="CL47" s="8">
        <v>10.32</v>
      </c>
      <c r="CM47" s="4">
        <f t="shared" si="0"/>
        <v>148050.72</v>
      </c>
    </row>
    <row r="48" spans="3:91" x14ac:dyDescent="0.25">
      <c r="C48" s="46"/>
      <c r="D48" s="47"/>
      <c r="E48" s="196" t="s">
        <v>2</v>
      </c>
      <c r="F48" s="196"/>
      <c r="G48" s="196"/>
      <c r="H48" s="196"/>
      <c r="I48" s="196"/>
      <c r="J48" s="186" t="s">
        <v>11</v>
      </c>
      <c r="K48" s="196" t="s">
        <v>417</v>
      </c>
      <c r="L48" s="196"/>
      <c r="M48" s="196"/>
      <c r="N48" s="196"/>
      <c r="O48" s="196"/>
      <c r="P48" s="196"/>
      <c r="Q48" s="196"/>
      <c r="R48" s="196"/>
      <c r="S48" s="196"/>
      <c r="T48" s="196"/>
      <c r="U48" s="196"/>
      <c r="V48" s="186"/>
      <c r="W48" s="186"/>
      <c r="X48" s="186"/>
      <c r="Y48" s="186"/>
      <c r="Z48" s="186"/>
      <c r="AA48" s="186"/>
      <c r="AB48" s="186"/>
      <c r="AC48" s="186"/>
      <c r="AD48" s="186"/>
      <c r="AE48" s="186"/>
      <c r="AF48" s="186"/>
      <c r="AG48" s="186"/>
      <c r="AH48" s="186"/>
      <c r="AI48" s="186"/>
      <c r="AJ48" s="186"/>
      <c r="AK48" s="186"/>
      <c r="AL48" s="186"/>
      <c r="AM48" s="196"/>
      <c r="AN48" s="196"/>
      <c r="AO48" s="196"/>
      <c r="AP48" s="196"/>
      <c r="AQ48" s="196"/>
      <c r="AR48" s="196"/>
      <c r="AS48" s="196"/>
      <c r="AT48" s="196"/>
      <c r="AU48" s="186"/>
      <c r="AV48" s="186"/>
      <c r="AW48" s="186"/>
      <c r="AX48" s="186"/>
      <c r="AY48" s="186"/>
      <c r="AZ48" s="186"/>
      <c r="BA48" s="186"/>
      <c r="BB48" s="186"/>
      <c r="BC48" s="186"/>
      <c r="BD48" s="186"/>
      <c r="BE48" s="186"/>
      <c r="BF48" s="47"/>
      <c r="BG48" s="51"/>
      <c r="CJ48" s="10" t="s">
        <v>95</v>
      </c>
      <c r="CK48" s="11" t="s">
        <v>96</v>
      </c>
      <c r="CL48" s="8">
        <v>8.36</v>
      </c>
      <c r="CM48" s="4">
        <f t="shared" si="0"/>
        <v>119932.56</v>
      </c>
    </row>
    <row r="49" spans="3:91" x14ac:dyDescent="0.25">
      <c r="C49" s="46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47"/>
      <c r="AJ49" s="47"/>
      <c r="AK49" s="47"/>
      <c r="AL49" s="47"/>
      <c r="AM49" s="47"/>
      <c r="AN49" s="47"/>
      <c r="AO49" s="47"/>
      <c r="AP49" s="47"/>
      <c r="AQ49" s="47"/>
      <c r="AR49" s="47"/>
      <c r="AS49" s="47"/>
      <c r="AT49" s="47"/>
      <c r="AU49" s="47"/>
      <c r="AV49" s="47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51"/>
      <c r="CJ49" s="10" t="s">
        <v>97</v>
      </c>
      <c r="CK49" s="11" t="s">
        <v>98</v>
      </c>
      <c r="CL49" s="8">
        <v>7.56</v>
      </c>
      <c r="CM49" s="4">
        <f t="shared" si="0"/>
        <v>108455.76</v>
      </c>
    </row>
    <row r="50" spans="3:91" x14ac:dyDescent="0.25">
      <c r="C50" s="46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47"/>
      <c r="AJ50" s="47"/>
      <c r="AK50" s="47"/>
      <c r="AL50" s="47"/>
      <c r="AM50" s="47"/>
      <c r="AN50" s="47"/>
      <c r="AO50" s="47"/>
      <c r="AP50" s="47"/>
      <c r="AQ50" s="47"/>
      <c r="AR50" s="47"/>
      <c r="AS50" s="47"/>
      <c r="AT50" s="47"/>
      <c r="AU50" s="47"/>
      <c r="AV50" s="47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51"/>
      <c r="CJ50" s="10" t="s">
        <v>99</v>
      </c>
      <c r="CK50" s="11" t="s">
        <v>100</v>
      </c>
      <c r="CL50" s="7">
        <v>7.185372229192807</v>
      </c>
      <c r="CM50" s="4">
        <f t="shared" si="0"/>
        <v>103081.35</v>
      </c>
    </row>
    <row r="51" spans="3:91" x14ac:dyDescent="0.25">
      <c r="C51" s="46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  <c r="AA51" s="47"/>
      <c r="AB51" s="47"/>
      <c r="AC51" s="47"/>
      <c r="AD51" s="47"/>
      <c r="AE51" s="47"/>
      <c r="AF51" s="47"/>
      <c r="AG51" s="47"/>
      <c r="AH51" s="47"/>
      <c r="AI51" s="47"/>
      <c r="AJ51" s="47"/>
      <c r="AK51" s="47"/>
      <c r="AL51" s="47"/>
      <c r="AM51" s="47"/>
      <c r="AN51" s="47"/>
      <c r="AO51" s="47"/>
      <c r="AP51" s="47"/>
      <c r="AQ51" s="47"/>
      <c r="AR51" s="47"/>
      <c r="AS51" s="47"/>
      <c r="AT51" s="47"/>
      <c r="AU51" s="47"/>
      <c r="AV51" s="47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51"/>
      <c r="CJ51" s="10" t="s">
        <v>101</v>
      </c>
      <c r="CK51" s="11" t="s">
        <v>102</v>
      </c>
      <c r="CL51" s="7">
        <v>6.0066583019657047</v>
      </c>
      <c r="CM51" s="4">
        <f t="shared" si="0"/>
        <v>86171.520000000004</v>
      </c>
    </row>
    <row r="52" spans="3:91" x14ac:dyDescent="0.25">
      <c r="C52" s="46"/>
      <c r="D52" s="47"/>
      <c r="E52" s="208" t="s">
        <v>5</v>
      </c>
      <c r="F52" s="209"/>
      <c r="G52" s="209"/>
      <c r="H52" s="209"/>
      <c r="I52" s="209"/>
      <c r="J52" s="209"/>
      <c r="K52" s="210" t="str">
        <f t="shared" ref="K52:K53" si="5">VLOOKUP(E52,$CJ$1:$CM$1003,2,FALSE)</f>
        <v>NOVACRON YELLOW S-3R</v>
      </c>
      <c r="L52" s="210"/>
      <c r="M52" s="210"/>
      <c r="N52" s="210"/>
      <c r="O52" s="210"/>
      <c r="P52" s="210"/>
      <c r="Q52" s="210"/>
      <c r="R52" s="210"/>
      <c r="S52" s="210"/>
      <c r="T52" s="210"/>
      <c r="U52" s="210"/>
      <c r="V52" s="210"/>
      <c r="W52" s="210"/>
      <c r="X52" s="210"/>
      <c r="Y52" s="178"/>
      <c r="Z52" s="178"/>
      <c r="AA52" s="178"/>
      <c r="AB52" s="211">
        <v>4.5</v>
      </c>
      <c r="AC52" s="211"/>
      <c r="AD52" s="211"/>
      <c r="AE52" s="211"/>
      <c r="AF52" s="211"/>
      <c r="AG52" s="211"/>
      <c r="AH52" s="211"/>
      <c r="AI52" s="211"/>
      <c r="AJ52" s="211"/>
      <c r="AK52" s="210" t="s">
        <v>315</v>
      </c>
      <c r="AL52" s="210"/>
      <c r="AM52" s="212">
        <v>2543.27</v>
      </c>
      <c r="AN52" s="212"/>
      <c r="AO52" s="212"/>
      <c r="AP52" s="212"/>
      <c r="AQ52" s="212"/>
      <c r="AR52" s="212"/>
      <c r="AS52" s="52" t="s">
        <v>316</v>
      </c>
      <c r="AT52" s="52"/>
      <c r="AU52" s="213">
        <f>(AM52*VLOOKUP(E52,$CJ$1:$CM$1003,4,FALSE))/1000</f>
        <v>247008.53711339997</v>
      </c>
      <c r="AV52" s="213"/>
      <c r="AW52" s="213"/>
      <c r="AX52" s="213"/>
      <c r="AY52" s="213"/>
      <c r="AZ52" s="213"/>
      <c r="BA52" s="213"/>
      <c r="BB52" s="213"/>
      <c r="BC52" s="213"/>
      <c r="BD52" s="213"/>
      <c r="BE52" s="214"/>
      <c r="BF52" s="47"/>
      <c r="BG52" s="51"/>
      <c r="CJ52" s="10" t="s">
        <v>103</v>
      </c>
      <c r="CK52" s="11" t="s">
        <v>104</v>
      </c>
      <c r="CL52" s="7">
        <v>7.8263355639202565</v>
      </c>
      <c r="CM52" s="4">
        <f t="shared" si="0"/>
        <v>112276.61</v>
      </c>
    </row>
    <row r="53" spans="3:91" x14ac:dyDescent="0.25">
      <c r="C53" s="46"/>
      <c r="D53" s="47"/>
      <c r="E53" s="200" t="s">
        <v>6</v>
      </c>
      <c r="F53" s="201"/>
      <c r="G53" s="201"/>
      <c r="H53" s="201"/>
      <c r="I53" s="201"/>
      <c r="J53" s="201"/>
      <c r="K53" s="202" t="str">
        <f t="shared" si="5"/>
        <v>NOVACRON RUBY S–3B</v>
      </c>
      <c r="L53" s="202"/>
      <c r="M53" s="202"/>
      <c r="N53" s="202"/>
      <c r="O53" s="202"/>
      <c r="P53" s="202"/>
      <c r="Q53" s="202"/>
      <c r="R53" s="202"/>
      <c r="S53" s="202"/>
      <c r="T53" s="202"/>
      <c r="U53" s="202"/>
      <c r="V53" s="202"/>
      <c r="W53" s="202"/>
      <c r="X53" s="202"/>
      <c r="Y53" s="176"/>
      <c r="Z53" s="176"/>
      <c r="AA53" s="176"/>
      <c r="AB53" s="203">
        <v>1.5</v>
      </c>
      <c r="AC53" s="203"/>
      <c r="AD53" s="203"/>
      <c r="AE53" s="203"/>
      <c r="AF53" s="203"/>
      <c r="AG53" s="203"/>
      <c r="AH53" s="203"/>
      <c r="AI53" s="203"/>
      <c r="AJ53" s="203"/>
      <c r="AK53" s="202" t="s">
        <v>315</v>
      </c>
      <c r="AL53" s="202"/>
      <c r="AM53" s="204">
        <v>847.76</v>
      </c>
      <c r="AN53" s="204"/>
      <c r="AO53" s="204"/>
      <c r="AP53" s="204"/>
      <c r="AQ53" s="204"/>
      <c r="AR53" s="204"/>
      <c r="AS53" s="47" t="s">
        <v>316</v>
      </c>
      <c r="AT53" s="47"/>
      <c r="AU53" s="205">
        <f>(AM53*VLOOKUP(E53,$CJ$1:$CM$1003,4,FALSE))/1000</f>
        <v>102282.1253136</v>
      </c>
      <c r="AV53" s="205"/>
      <c r="AW53" s="205"/>
      <c r="AX53" s="205"/>
      <c r="AY53" s="205"/>
      <c r="AZ53" s="205"/>
      <c r="BA53" s="205"/>
      <c r="BB53" s="205"/>
      <c r="BC53" s="205"/>
      <c r="BD53" s="205"/>
      <c r="BE53" s="206"/>
      <c r="BF53" s="47"/>
      <c r="BG53" s="51"/>
      <c r="CJ53" s="10" t="s">
        <v>105</v>
      </c>
      <c r="CK53" s="11" t="s">
        <v>106</v>
      </c>
      <c r="CL53" s="7">
        <v>5.4474048515265583</v>
      </c>
      <c r="CM53" s="4">
        <f t="shared" si="0"/>
        <v>78148.47</v>
      </c>
    </row>
    <row r="54" spans="3:91" x14ac:dyDescent="0.25">
      <c r="C54" s="46"/>
      <c r="D54" s="47"/>
      <c r="E54" s="223" t="s">
        <v>7</v>
      </c>
      <c r="F54" s="224"/>
      <c r="G54" s="224"/>
      <c r="H54" s="224"/>
      <c r="I54" s="224"/>
      <c r="J54" s="224"/>
      <c r="K54" s="225" t="str">
        <f>VLOOKUP(E54,$CJ$1:$CM$1003,2,FALSE)</f>
        <v>NOVACRON DARK BLUE S-GL</v>
      </c>
      <c r="L54" s="225"/>
      <c r="M54" s="225"/>
      <c r="N54" s="225"/>
      <c r="O54" s="225"/>
      <c r="P54" s="225"/>
      <c r="Q54" s="225"/>
      <c r="R54" s="225"/>
      <c r="S54" s="225"/>
      <c r="T54" s="225"/>
      <c r="U54" s="225"/>
      <c r="V54" s="225"/>
      <c r="W54" s="225"/>
      <c r="X54" s="225"/>
      <c r="Y54" s="225"/>
      <c r="Z54" s="225"/>
      <c r="AA54" s="181"/>
      <c r="AB54" s="226">
        <v>1.36</v>
      </c>
      <c r="AC54" s="226"/>
      <c r="AD54" s="226"/>
      <c r="AE54" s="226"/>
      <c r="AF54" s="226"/>
      <c r="AG54" s="226"/>
      <c r="AH54" s="226"/>
      <c r="AI54" s="226"/>
      <c r="AJ54" s="226"/>
      <c r="AK54" s="225" t="s">
        <v>315</v>
      </c>
      <c r="AL54" s="225"/>
      <c r="AM54" s="227">
        <v>768.63</v>
      </c>
      <c r="AN54" s="227"/>
      <c r="AO54" s="227"/>
      <c r="AP54" s="227"/>
      <c r="AQ54" s="227"/>
      <c r="AR54" s="227"/>
      <c r="AS54" s="54" t="s">
        <v>316</v>
      </c>
      <c r="AT54" s="54"/>
      <c r="AU54" s="228">
        <f t="shared" ref="AU54:AU57" si="6">(AM54*VLOOKUP(E54,$CJ$1:$CM$1003,4,FALSE))/1000</f>
        <v>93506.975510399992</v>
      </c>
      <c r="AV54" s="228"/>
      <c r="AW54" s="228"/>
      <c r="AX54" s="228"/>
      <c r="AY54" s="228"/>
      <c r="AZ54" s="228"/>
      <c r="BA54" s="228"/>
      <c r="BB54" s="228"/>
      <c r="BC54" s="228"/>
      <c r="BD54" s="228"/>
      <c r="BE54" s="229"/>
      <c r="BF54" s="47"/>
      <c r="BG54" s="51"/>
      <c r="CJ54" s="10" t="s">
        <v>107</v>
      </c>
      <c r="CK54" s="11" t="s">
        <v>108</v>
      </c>
      <c r="CL54" s="7">
        <v>7.1763592639063152</v>
      </c>
      <c r="CM54" s="4">
        <f t="shared" si="0"/>
        <v>102952.05</v>
      </c>
    </row>
    <row r="55" spans="3:91" x14ac:dyDescent="0.25">
      <c r="C55" s="46"/>
      <c r="D55" s="47"/>
      <c r="E55" s="223" t="s">
        <v>8</v>
      </c>
      <c r="F55" s="224"/>
      <c r="G55" s="224"/>
      <c r="H55" s="224"/>
      <c r="I55" s="224"/>
      <c r="J55" s="224"/>
      <c r="K55" s="225" t="str">
        <f t="shared" ref="K55:K57" si="7">VLOOKUP(E55,$CJ$1:$CM$1003,2,FALSE)</f>
        <v>FIMBIL EAS 40 NEW</v>
      </c>
      <c r="L55" s="225"/>
      <c r="M55" s="225"/>
      <c r="N55" s="225"/>
      <c r="O55" s="225"/>
      <c r="P55" s="225"/>
      <c r="Q55" s="225"/>
      <c r="R55" s="225"/>
      <c r="S55" s="225"/>
      <c r="T55" s="225"/>
      <c r="U55" s="225"/>
      <c r="V55" s="225"/>
      <c r="W55" s="225"/>
      <c r="X55" s="225"/>
      <c r="Y55" s="181"/>
      <c r="Z55" s="181"/>
      <c r="AA55" s="181"/>
      <c r="AB55" s="219">
        <v>2</v>
      </c>
      <c r="AC55" s="219"/>
      <c r="AD55" s="219"/>
      <c r="AE55" s="219"/>
      <c r="AF55" s="219"/>
      <c r="AG55" s="219"/>
      <c r="AH55" s="219"/>
      <c r="AI55" s="219"/>
      <c r="AJ55" s="219"/>
      <c r="AK55" s="225" t="s">
        <v>315</v>
      </c>
      <c r="AL55" s="225"/>
      <c r="AM55" s="248">
        <v>1130.3399999999999</v>
      </c>
      <c r="AN55" s="248"/>
      <c r="AO55" s="248"/>
      <c r="AP55" s="248"/>
      <c r="AQ55" s="248"/>
      <c r="AR55" s="248"/>
      <c r="AS55" s="54" t="s">
        <v>316</v>
      </c>
      <c r="AT55" s="54"/>
      <c r="AU55" s="228">
        <f t="shared" si="6"/>
        <v>23316.811767599997</v>
      </c>
      <c r="AV55" s="228"/>
      <c r="AW55" s="228"/>
      <c r="AX55" s="228"/>
      <c r="AY55" s="228"/>
      <c r="AZ55" s="228"/>
      <c r="BA55" s="228"/>
      <c r="BB55" s="228"/>
      <c r="BC55" s="228"/>
      <c r="BD55" s="228"/>
      <c r="BE55" s="229"/>
      <c r="BF55" s="47"/>
      <c r="BG55" s="51"/>
      <c r="CJ55" s="10" t="s">
        <v>109</v>
      </c>
      <c r="CK55" s="11" t="s">
        <v>110</v>
      </c>
      <c r="CL55" s="7">
        <v>6.1914303638644919</v>
      </c>
      <c r="CM55" s="4">
        <f t="shared" si="0"/>
        <v>88822.26</v>
      </c>
    </row>
    <row r="56" spans="3:91" x14ac:dyDescent="0.25">
      <c r="C56" s="46"/>
      <c r="D56" s="47"/>
      <c r="E56" s="200" t="s">
        <v>9</v>
      </c>
      <c r="F56" s="201"/>
      <c r="G56" s="201"/>
      <c r="H56" s="201"/>
      <c r="I56" s="201"/>
      <c r="J56" s="201"/>
      <c r="K56" s="202" t="str">
        <f t="shared" si="7"/>
        <v>SODIUM SULFATE</v>
      </c>
      <c r="L56" s="202"/>
      <c r="M56" s="202"/>
      <c r="N56" s="202"/>
      <c r="O56" s="202"/>
      <c r="P56" s="202"/>
      <c r="Q56" s="202"/>
      <c r="R56" s="202"/>
      <c r="S56" s="202"/>
      <c r="T56" s="202"/>
      <c r="U56" s="202"/>
      <c r="V56" s="202"/>
      <c r="W56" s="202"/>
      <c r="X56" s="202"/>
      <c r="Y56" s="176"/>
      <c r="Z56" s="176"/>
      <c r="AA56" s="176"/>
      <c r="AB56" s="203">
        <v>200</v>
      </c>
      <c r="AC56" s="203"/>
      <c r="AD56" s="203"/>
      <c r="AE56" s="203"/>
      <c r="AF56" s="203"/>
      <c r="AG56" s="203"/>
      <c r="AH56" s="203"/>
      <c r="AI56" s="203"/>
      <c r="AJ56" s="203"/>
      <c r="AK56" s="202" t="s">
        <v>315</v>
      </c>
      <c r="AL56" s="202"/>
      <c r="AM56" s="204">
        <v>113034.36</v>
      </c>
      <c r="AN56" s="204"/>
      <c r="AO56" s="204"/>
      <c r="AP56" s="204"/>
      <c r="AQ56" s="204"/>
      <c r="AR56" s="204"/>
      <c r="AS56" s="47" t="s">
        <v>316</v>
      </c>
      <c r="AT56" s="47"/>
      <c r="AU56" s="205">
        <f t="shared" si="6"/>
        <v>269756.50013999996</v>
      </c>
      <c r="AV56" s="205"/>
      <c r="AW56" s="205"/>
      <c r="AX56" s="205"/>
      <c r="AY56" s="205"/>
      <c r="AZ56" s="205"/>
      <c r="BA56" s="205"/>
      <c r="BB56" s="205"/>
      <c r="BC56" s="205"/>
      <c r="BD56" s="205"/>
      <c r="BE56" s="206"/>
      <c r="BF56" s="47"/>
      <c r="BG56" s="51"/>
      <c r="CJ56" s="10" t="s">
        <v>111</v>
      </c>
      <c r="CK56" s="11" t="s">
        <v>112</v>
      </c>
      <c r="CL56" s="7">
        <v>6.0397867001254708</v>
      </c>
      <c r="CM56" s="4">
        <f t="shared" si="0"/>
        <v>86646.78</v>
      </c>
    </row>
    <row r="57" spans="3:91" x14ac:dyDescent="0.25">
      <c r="C57" s="46"/>
      <c r="D57" s="47"/>
      <c r="E57" s="223" t="s">
        <v>10</v>
      </c>
      <c r="F57" s="224"/>
      <c r="G57" s="224"/>
      <c r="H57" s="224"/>
      <c r="I57" s="224"/>
      <c r="J57" s="224"/>
      <c r="K57" s="225" t="str">
        <f t="shared" si="7"/>
        <v>SODA ASH</v>
      </c>
      <c r="L57" s="225"/>
      <c r="M57" s="225"/>
      <c r="N57" s="225"/>
      <c r="O57" s="225"/>
      <c r="P57" s="225"/>
      <c r="Q57" s="225"/>
      <c r="R57" s="225"/>
      <c r="S57" s="225"/>
      <c r="T57" s="225"/>
      <c r="U57" s="225"/>
      <c r="V57" s="225"/>
      <c r="W57" s="225"/>
      <c r="X57" s="225"/>
      <c r="Y57" s="181"/>
      <c r="Z57" s="181"/>
      <c r="AA57" s="181"/>
      <c r="AB57" s="226">
        <v>30</v>
      </c>
      <c r="AC57" s="226"/>
      <c r="AD57" s="226"/>
      <c r="AE57" s="226"/>
      <c r="AF57" s="226"/>
      <c r="AG57" s="226"/>
      <c r="AH57" s="226"/>
      <c r="AI57" s="226"/>
      <c r="AJ57" s="226"/>
      <c r="AK57" s="225" t="s">
        <v>315</v>
      </c>
      <c r="AL57" s="225"/>
      <c r="AM57" s="227">
        <v>16955.150000000001</v>
      </c>
      <c r="AN57" s="227"/>
      <c r="AO57" s="227"/>
      <c r="AP57" s="227"/>
      <c r="AQ57" s="227"/>
      <c r="AR57" s="227"/>
      <c r="AS57" s="54" t="s">
        <v>316</v>
      </c>
      <c r="AT57" s="54"/>
      <c r="AU57" s="228">
        <f t="shared" si="6"/>
        <v>150561.73199999999</v>
      </c>
      <c r="AV57" s="228"/>
      <c r="AW57" s="228"/>
      <c r="AX57" s="228"/>
      <c r="AY57" s="228"/>
      <c r="AZ57" s="228"/>
      <c r="BA57" s="228"/>
      <c r="BB57" s="228"/>
      <c r="BC57" s="228"/>
      <c r="BD57" s="228"/>
      <c r="BE57" s="229"/>
      <c r="BF57" s="47"/>
      <c r="BG57" s="51"/>
      <c r="CJ57" s="10" t="s">
        <v>113</v>
      </c>
      <c r="CK57" s="11" t="s">
        <v>114</v>
      </c>
      <c r="CL57" s="7">
        <v>8.1017858636553743</v>
      </c>
      <c r="CM57" s="4">
        <f t="shared" si="0"/>
        <v>116228.22</v>
      </c>
    </row>
    <row r="58" spans="3:91" x14ac:dyDescent="0.25">
      <c r="C58" s="46"/>
      <c r="D58" s="47"/>
      <c r="E58" s="175"/>
      <c r="F58" s="175"/>
      <c r="G58" s="175"/>
      <c r="H58" s="175"/>
      <c r="I58" s="175"/>
      <c r="J58" s="175"/>
      <c r="K58" s="176"/>
      <c r="L58" s="176"/>
      <c r="M58" s="176"/>
      <c r="N58" s="176"/>
      <c r="O58" s="176"/>
      <c r="P58" s="176"/>
      <c r="Q58" s="176"/>
      <c r="R58" s="176"/>
      <c r="S58" s="176"/>
      <c r="T58" s="176"/>
      <c r="U58" s="176"/>
      <c r="V58" s="176"/>
      <c r="W58" s="176"/>
      <c r="X58" s="176"/>
      <c r="Y58" s="176"/>
      <c r="Z58" s="176"/>
      <c r="AA58" s="176"/>
      <c r="AB58" s="57"/>
      <c r="AC58" s="57"/>
      <c r="AD58" s="57"/>
      <c r="AE58" s="57"/>
      <c r="AF58" s="57"/>
      <c r="AG58" s="57"/>
      <c r="AH58" s="57"/>
      <c r="AI58" s="57"/>
      <c r="AJ58" s="57"/>
      <c r="AK58" s="176"/>
      <c r="AL58" s="176"/>
      <c r="AM58" s="175"/>
      <c r="AN58" s="175"/>
      <c r="AO58" s="175"/>
      <c r="AP58" s="175"/>
      <c r="AQ58" s="175"/>
      <c r="AR58" s="175"/>
      <c r="AS58" s="47"/>
      <c r="AT58" s="47"/>
      <c r="AU58" s="58"/>
      <c r="AV58" s="58"/>
      <c r="AW58" s="58"/>
      <c r="AX58" s="58"/>
      <c r="AY58" s="58"/>
      <c r="AZ58" s="58"/>
      <c r="BA58" s="58"/>
      <c r="BB58" s="58"/>
      <c r="BC58" s="58"/>
      <c r="BD58" s="58"/>
      <c r="BE58" s="58"/>
      <c r="BF58" s="47"/>
      <c r="BG58" s="51"/>
      <c r="CJ58" s="10" t="s">
        <v>115</v>
      </c>
      <c r="CK58" s="11" t="s">
        <v>116</v>
      </c>
      <c r="CL58" s="7">
        <v>13.444857800083646</v>
      </c>
      <c r="CM58" s="4">
        <f t="shared" si="0"/>
        <v>192879.93</v>
      </c>
    </row>
    <row r="59" spans="3:91" x14ac:dyDescent="0.25">
      <c r="C59" s="46"/>
      <c r="D59" s="47"/>
      <c r="E59" s="175"/>
      <c r="F59" s="175"/>
      <c r="G59" s="175"/>
      <c r="H59" s="175"/>
      <c r="I59" s="175"/>
      <c r="J59" s="175"/>
      <c r="K59" s="176"/>
      <c r="L59" s="176"/>
      <c r="M59" s="176"/>
      <c r="N59" s="176"/>
      <c r="O59" s="176"/>
      <c r="P59" s="176"/>
      <c r="Q59" s="176"/>
      <c r="R59" s="176"/>
      <c r="S59" s="176"/>
      <c r="T59" s="176"/>
      <c r="U59" s="176"/>
      <c r="V59" s="176"/>
      <c r="W59" s="176"/>
      <c r="X59" s="176"/>
      <c r="Y59" s="176"/>
      <c r="Z59" s="176"/>
      <c r="AA59" s="176"/>
      <c r="AB59" s="57"/>
      <c r="AC59" s="57"/>
      <c r="AD59" s="57"/>
      <c r="AE59" s="57"/>
      <c r="AF59" s="57"/>
      <c r="AG59" s="57"/>
      <c r="AH59" s="57"/>
      <c r="AI59" s="57"/>
      <c r="AJ59" s="57"/>
      <c r="AK59" s="176"/>
      <c r="AL59" s="176"/>
      <c r="AM59" s="175"/>
      <c r="AN59" s="175"/>
      <c r="AO59" s="175"/>
      <c r="AP59" s="87"/>
      <c r="AQ59" s="202" t="s">
        <v>318</v>
      </c>
      <c r="AR59" s="202"/>
      <c r="AS59" s="202"/>
      <c r="AT59" s="202"/>
      <c r="AU59" s="58" t="s">
        <v>11</v>
      </c>
      <c r="AV59" s="205">
        <f>SUM(AU52:BE57)</f>
        <v>886432.6818449999</v>
      </c>
      <c r="AW59" s="205"/>
      <c r="AX59" s="205"/>
      <c r="AY59" s="205"/>
      <c r="AZ59" s="205"/>
      <c r="BA59" s="205"/>
      <c r="BB59" s="205"/>
      <c r="BC59" s="205"/>
      <c r="BD59" s="205"/>
      <c r="BE59" s="205"/>
      <c r="BF59" s="47"/>
      <c r="BG59" s="51"/>
      <c r="CJ59" s="10" t="s">
        <v>117</v>
      </c>
      <c r="CK59" s="11" t="s">
        <v>118</v>
      </c>
      <c r="CL59" s="7">
        <v>5.9245141502857939</v>
      </c>
      <c r="CM59" s="4">
        <f t="shared" si="0"/>
        <v>84993.08</v>
      </c>
    </row>
    <row r="60" spans="3:91" x14ac:dyDescent="0.25">
      <c r="C60" s="46"/>
      <c r="D60" s="47"/>
      <c r="E60" s="175"/>
      <c r="F60" s="175"/>
      <c r="G60" s="175"/>
      <c r="H60" s="175"/>
      <c r="I60" s="175"/>
      <c r="J60" s="175"/>
      <c r="K60" s="176"/>
      <c r="L60" s="176"/>
      <c r="M60" s="176"/>
      <c r="N60" s="176"/>
      <c r="O60" s="176"/>
      <c r="P60" s="176"/>
      <c r="Q60" s="176"/>
      <c r="R60" s="176"/>
      <c r="S60" s="176"/>
      <c r="T60" s="176"/>
      <c r="U60" s="176"/>
      <c r="V60" s="176"/>
      <c r="W60" s="176"/>
      <c r="X60" s="176"/>
      <c r="Y60" s="176"/>
      <c r="Z60" s="176"/>
      <c r="AA60" s="176"/>
      <c r="AB60" s="57"/>
      <c r="AC60" s="57"/>
      <c r="AD60" s="57"/>
      <c r="AE60" s="57"/>
      <c r="AF60" s="57"/>
      <c r="AG60" s="57"/>
      <c r="AH60" s="57"/>
      <c r="AI60" s="57"/>
      <c r="AJ60" s="57"/>
      <c r="AK60" s="176"/>
      <c r="AL60" s="176"/>
      <c r="AM60" s="175"/>
      <c r="AN60" s="175"/>
      <c r="AO60" s="175"/>
      <c r="AP60" s="87"/>
      <c r="AQ60" s="202" t="s">
        <v>317</v>
      </c>
      <c r="AR60" s="202"/>
      <c r="AS60" s="202"/>
      <c r="AT60" s="202"/>
      <c r="AU60" s="58" t="s">
        <v>11</v>
      </c>
      <c r="AV60" s="205">
        <f>AV59/AV46</f>
        <v>422.11080087857135</v>
      </c>
      <c r="AW60" s="205"/>
      <c r="AX60" s="205"/>
      <c r="AY60" s="205"/>
      <c r="AZ60" s="205"/>
      <c r="BA60" s="205"/>
      <c r="BB60" s="205"/>
      <c r="BC60" s="205"/>
      <c r="BD60" s="205"/>
      <c r="BE60" s="205"/>
      <c r="BF60" s="47"/>
      <c r="BG60" s="51"/>
      <c r="CJ60" s="10" t="s">
        <v>119</v>
      </c>
      <c r="CK60" s="11" t="s">
        <v>120</v>
      </c>
      <c r="CL60" s="7">
        <v>22.600925693573121</v>
      </c>
      <c r="CM60" s="4">
        <f t="shared" si="0"/>
        <v>324232.88</v>
      </c>
    </row>
    <row r="61" spans="3:91" ht="17.25" thickBot="1" x14ac:dyDescent="0.3">
      <c r="C61" s="60"/>
      <c r="D61" s="61"/>
      <c r="E61" s="88"/>
      <c r="F61" s="88"/>
      <c r="G61" s="88"/>
      <c r="H61" s="88"/>
      <c r="I61" s="88"/>
      <c r="J61" s="88"/>
      <c r="K61" s="89"/>
      <c r="L61" s="89"/>
      <c r="M61" s="89"/>
      <c r="N61" s="89"/>
      <c r="O61" s="89"/>
      <c r="P61" s="89"/>
      <c r="Q61" s="89"/>
      <c r="R61" s="89"/>
      <c r="S61" s="89"/>
      <c r="T61" s="89"/>
      <c r="U61" s="89"/>
      <c r="V61" s="89"/>
      <c r="W61" s="89"/>
      <c r="X61" s="89"/>
      <c r="Y61" s="89"/>
      <c r="Z61" s="89"/>
      <c r="AA61" s="89"/>
      <c r="AB61" s="90"/>
      <c r="AC61" s="90"/>
      <c r="AD61" s="90"/>
      <c r="AE61" s="90"/>
      <c r="AF61" s="90"/>
      <c r="AG61" s="90"/>
      <c r="AH61" s="90"/>
      <c r="AI61" s="90"/>
      <c r="AJ61" s="90"/>
      <c r="AK61" s="89"/>
      <c r="AL61" s="89"/>
      <c r="AM61" s="88"/>
      <c r="AN61" s="88"/>
      <c r="AO61" s="88"/>
      <c r="AP61" s="88"/>
      <c r="AQ61" s="88"/>
      <c r="AR61" s="88"/>
      <c r="AS61" s="61"/>
      <c r="AT61" s="61"/>
      <c r="AU61" s="61"/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61"/>
      <c r="BG61" s="62"/>
      <c r="CJ61" s="10" t="s">
        <v>121</v>
      </c>
      <c r="CK61" s="11" t="s">
        <v>122</v>
      </c>
      <c r="CL61" s="7">
        <v>16.283755053673499</v>
      </c>
      <c r="CM61" s="4">
        <f t="shared" si="0"/>
        <v>233606.75</v>
      </c>
    </row>
    <row r="62" spans="3:91" x14ac:dyDescent="0.25">
      <c r="AP62" s="41" t="s">
        <v>374</v>
      </c>
      <c r="CJ62" s="10" t="s">
        <v>123</v>
      </c>
      <c r="CK62" s="11" t="s">
        <v>124</v>
      </c>
      <c r="CL62" s="7">
        <v>12.855069705841348</v>
      </c>
      <c r="CM62" s="4">
        <f t="shared" si="0"/>
        <v>184418.83</v>
      </c>
    </row>
    <row r="63" spans="3:91" ht="17.25" thickBot="1" x14ac:dyDescent="0.3">
      <c r="CJ63" s="10" t="s">
        <v>125</v>
      </c>
      <c r="CK63" s="11" t="s">
        <v>126</v>
      </c>
      <c r="CL63" s="7">
        <v>17.105289976300014</v>
      </c>
      <c r="CM63" s="4">
        <f t="shared" si="0"/>
        <v>245392.49</v>
      </c>
    </row>
    <row r="64" spans="3:91" x14ac:dyDescent="0.25">
      <c r="C64" s="43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44"/>
      <c r="AV64" s="44"/>
      <c r="AW64" s="44"/>
      <c r="AX64" s="44"/>
      <c r="AY64" s="44"/>
      <c r="AZ64" s="44"/>
      <c r="BA64" s="44"/>
      <c r="BB64" s="44"/>
      <c r="BC64" s="44"/>
      <c r="BD64" s="44"/>
      <c r="BE64" s="44"/>
      <c r="BF64" s="44"/>
      <c r="BG64" s="45"/>
      <c r="CJ64" s="10" t="s">
        <v>127</v>
      </c>
      <c r="CK64" s="11" t="s">
        <v>128</v>
      </c>
      <c r="CL64" s="7">
        <v>22.969960964728845</v>
      </c>
      <c r="CM64" s="4">
        <f t="shared" si="0"/>
        <v>329527.06</v>
      </c>
    </row>
    <row r="65" spans="3:91" x14ac:dyDescent="0.25">
      <c r="C65" s="46"/>
      <c r="D65" s="47"/>
      <c r="E65" s="196" t="s">
        <v>0</v>
      </c>
      <c r="F65" s="196"/>
      <c r="G65" s="196"/>
      <c r="H65" s="196"/>
      <c r="I65" s="196"/>
      <c r="J65" s="186" t="s">
        <v>11</v>
      </c>
      <c r="K65" s="196" t="s">
        <v>340</v>
      </c>
      <c r="L65" s="196"/>
      <c r="M65" s="196"/>
      <c r="N65" s="196"/>
      <c r="O65" s="196"/>
      <c r="P65" s="196"/>
      <c r="Q65" s="196"/>
      <c r="R65" s="196"/>
      <c r="S65" s="196"/>
      <c r="T65" s="196"/>
      <c r="U65" s="196"/>
      <c r="V65" s="186"/>
      <c r="W65" s="186"/>
      <c r="X65" s="49"/>
      <c r="Y65" s="49"/>
      <c r="Z65" s="49"/>
      <c r="AA65" s="49"/>
      <c r="AB65" s="49"/>
      <c r="AC65" s="49"/>
      <c r="AD65" s="49"/>
      <c r="AE65" s="49"/>
      <c r="AF65" s="49"/>
      <c r="AG65" s="49"/>
      <c r="AH65" s="186"/>
      <c r="AI65" s="50"/>
      <c r="AJ65" s="50"/>
      <c r="AK65" s="50"/>
      <c r="AL65" s="50"/>
      <c r="AM65" s="196" t="s">
        <v>3</v>
      </c>
      <c r="AN65" s="196"/>
      <c r="AO65" s="196"/>
      <c r="AP65" s="196"/>
      <c r="AQ65" s="196"/>
      <c r="AR65" s="196"/>
      <c r="AS65" s="196"/>
      <c r="AT65" s="196"/>
      <c r="AU65" s="186" t="s">
        <v>11</v>
      </c>
      <c r="AV65" s="197">
        <v>565.16999999999996</v>
      </c>
      <c r="AW65" s="197"/>
      <c r="AX65" s="197"/>
      <c r="AY65" s="197"/>
      <c r="AZ65" s="186" t="s">
        <v>319</v>
      </c>
      <c r="BA65" s="186"/>
      <c r="BB65" s="186"/>
      <c r="BC65" s="186"/>
      <c r="BD65" s="186"/>
      <c r="BE65" s="186"/>
      <c r="BF65" s="47"/>
      <c r="BG65" s="51"/>
      <c r="CJ65" s="10" t="s">
        <v>129</v>
      </c>
      <c r="CK65" s="11" t="s">
        <v>130</v>
      </c>
      <c r="CL65" s="7">
        <v>20.822014498815001</v>
      </c>
      <c r="CM65" s="4">
        <f t="shared" si="0"/>
        <v>298712.62</v>
      </c>
    </row>
    <row r="66" spans="3:91" x14ac:dyDescent="0.25">
      <c r="C66" s="46"/>
      <c r="D66" s="47"/>
      <c r="E66" s="196" t="s">
        <v>322</v>
      </c>
      <c r="F66" s="196"/>
      <c r="G66" s="196"/>
      <c r="H66" s="196"/>
      <c r="I66" s="196"/>
      <c r="J66" s="186" t="s">
        <v>11</v>
      </c>
      <c r="K66" s="196" t="s">
        <v>747</v>
      </c>
      <c r="L66" s="196"/>
      <c r="M66" s="196"/>
      <c r="N66" s="196"/>
      <c r="O66" s="196"/>
      <c r="P66" s="196"/>
      <c r="Q66" s="196"/>
      <c r="R66" s="196"/>
      <c r="S66" s="196"/>
      <c r="T66" s="196"/>
      <c r="U66" s="196"/>
      <c r="V66" s="196"/>
      <c r="W66" s="186"/>
      <c r="X66" s="49"/>
      <c r="Y66" s="49"/>
      <c r="Z66" s="49"/>
      <c r="AA66" s="49"/>
      <c r="AB66" s="49"/>
      <c r="AC66" s="49"/>
      <c r="AD66" s="49"/>
      <c r="AE66" s="49"/>
      <c r="AF66" s="49"/>
      <c r="AG66" s="49"/>
      <c r="AH66" s="186"/>
      <c r="AI66" s="50"/>
      <c r="AJ66" s="50"/>
      <c r="AK66" s="50"/>
      <c r="AL66" s="50"/>
      <c r="AM66" s="196" t="s">
        <v>4</v>
      </c>
      <c r="AN66" s="196"/>
      <c r="AO66" s="196"/>
      <c r="AP66" s="196"/>
      <c r="AQ66" s="196"/>
      <c r="AR66" s="196"/>
      <c r="AS66" s="196"/>
      <c r="AT66" s="196"/>
      <c r="AU66" s="186" t="s">
        <v>11</v>
      </c>
      <c r="AV66" s="196">
        <v>2100</v>
      </c>
      <c r="AW66" s="196"/>
      <c r="AX66" s="196"/>
      <c r="AY66" s="196"/>
      <c r="AZ66" s="186" t="s">
        <v>320</v>
      </c>
      <c r="BA66" s="186"/>
      <c r="BB66" s="186"/>
      <c r="BC66" s="186"/>
      <c r="BD66" s="186"/>
      <c r="BE66" s="186"/>
      <c r="BF66" s="47"/>
      <c r="BG66" s="51"/>
      <c r="CJ66" s="10" t="s">
        <v>131</v>
      </c>
      <c r="CK66" s="11" t="s">
        <v>132</v>
      </c>
      <c r="CL66" s="7">
        <v>7.3308385612714346</v>
      </c>
      <c r="CM66" s="4">
        <f t="shared" si="0"/>
        <v>105168.21</v>
      </c>
    </row>
    <row r="67" spans="3:91" x14ac:dyDescent="0.25">
      <c r="C67" s="46"/>
      <c r="D67" s="47"/>
      <c r="E67" s="196" t="s">
        <v>1</v>
      </c>
      <c r="F67" s="196"/>
      <c r="G67" s="196"/>
      <c r="H67" s="196"/>
      <c r="I67" s="196"/>
      <c r="J67" s="186" t="s">
        <v>11</v>
      </c>
      <c r="K67" s="196" t="s">
        <v>373</v>
      </c>
      <c r="L67" s="196"/>
      <c r="M67" s="196"/>
      <c r="N67" s="196"/>
      <c r="O67" s="196"/>
      <c r="P67" s="196"/>
      <c r="Q67" s="196"/>
      <c r="R67" s="196"/>
      <c r="S67" s="196"/>
      <c r="T67" s="196"/>
      <c r="U67" s="196"/>
      <c r="V67" s="186"/>
      <c r="W67" s="186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186"/>
      <c r="AI67" s="50"/>
      <c r="AJ67" s="50"/>
      <c r="AK67" s="50"/>
      <c r="AL67" s="50"/>
      <c r="AM67" s="196"/>
      <c r="AN67" s="196"/>
      <c r="AO67" s="196"/>
      <c r="AP67" s="196"/>
      <c r="AQ67" s="196"/>
      <c r="AR67" s="196"/>
      <c r="AS67" s="196"/>
      <c r="AT67" s="196"/>
      <c r="AU67" s="186"/>
      <c r="AV67" s="198"/>
      <c r="AW67" s="198"/>
      <c r="AX67" s="198"/>
      <c r="AY67" s="198"/>
      <c r="AZ67" s="186"/>
      <c r="BA67" s="186"/>
      <c r="BB67" s="186"/>
      <c r="BC67" s="186"/>
      <c r="BD67" s="186"/>
      <c r="BE67" s="186"/>
      <c r="BF67" s="47"/>
      <c r="BG67" s="51"/>
      <c r="CJ67" s="10" t="s">
        <v>133</v>
      </c>
      <c r="CK67" s="11" t="s">
        <v>134</v>
      </c>
      <c r="CL67" s="7">
        <v>54.480363864491849</v>
      </c>
      <c r="CM67" s="4">
        <f t="shared" si="0"/>
        <v>781575.3</v>
      </c>
    </row>
    <row r="68" spans="3:91" x14ac:dyDescent="0.25">
      <c r="C68" s="46"/>
      <c r="D68" s="47"/>
      <c r="E68" s="196" t="s">
        <v>2</v>
      </c>
      <c r="F68" s="196"/>
      <c r="G68" s="196"/>
      <c r="H68" s="196"/>
      <c r="I68" s="196"/>
      <c r="J68" s="186" t="s">
        <v>11</v>
      </c>
      <c r="K68" s="196" t="s">
        <v>417</v>
      </c>
      <c r="L68" s="196"/>
      <c r="M68" s="196"/>
      <c r="N68" s="196"/>
      <c r="O68" s="196"/>
      <c r="P68" s="196"/>
      <c r="Q68" s="196"/>
      <c r="R68" s="196"/>
      <c r="S68" s="196"/>
      <c r="T68" s="196"/>
      <c r="U68" s="196"/>
      <c r="V68" s="186"/>
      <c r="W68" s="186"/>
      <c r="X68" s="186"/>
      <c r="Y68" s="186"/>
      <c r="Z68" s="186"/>
      <c r="AA68" s="186"/>
      <c r="AB68" s="186"/>
      <c r="AC68" s="186"/>
      <c r="AD68" s="186"/>
      <c r="AE68" s="186"/>
      <c r="AF68" s="186"/>
      <c r="AG68" s="186"/>
      <c r="AH68" s="186"/>
      <c r="AI68" s="186"/>
      <c r="AJ68" s="186"/>
      <c r="AK68" s="186"/>
      <c r="AL68" s="186"/>
      <c r="AM68" s="196"/>
      <c r="AN68" s="196"/>
      <c r="AO68" s="196"/>
      <c r="AP68" s="196"/>
      <c r="AQ68" s="196"/>
      <c r="AR68" s="196"/>
      <c r="AS68" s="196"/>
      <c r="AT68" s="196"/>
      <c r="AU68" s="186"/>
      <c r="AV68" s="186"/>
      <c r="AW68" s="186"/>
      <c r="AX68" s="186"/>
      <c r="AY68" s="186"/>
      <c r="AZ68" s="186"/>
      <c r="BA68" s="186"/>
      <c r="BB68" s="186"/>
      <c r="BC68" s="186"/>
      <c r="BD68" s="186"/>
      <c r="BE68" s="186"/>
      <c r="BF68" s="47"/>
      <c r="BG68" s="51"/>
      <c r="CJ68" s="10" t="s">
        <v>135</v>
      </c>
      <c r="CK68" s="11" t="s">
        <v>136</v>
      </c>
      <c r="CL68" s="7">
        <v>50.628216924578282</v>
      </c>
      <c r="CM68" s="4">
        <f t="shared" si="0"/>
        <v>726312.4</v>
      </c>
    </row>
    <row r="69" spans="3:91" x14ac:dyDescent="0.25">
      <c r="C69" s="46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  <c r="AA69" s="47"/>
      <c r="AB69" s="47"/>
      <c r="AC69" s="47"/>
      <c r="AD69" s="47"/>
      <c r="AE69" s="47"/>
      <c r="AF69" s="47"/>
      <c r="AG69" s="47"/>
      <c r="AH69" s="47"/>
      <c r="AI69" s="47"/>
      <c r="AJ69" s="47"/>
      <c r="AK69" s="47"/>
      <c r="AL69" s="47"/>
      <c r="AM69" s="47"/>
      <c r="AN69" s="47"/>
      <c r="AO69" s="47"/>
      <c r="AP69" s="47"/>
      <c r="AQ69" s="47"/>
      <c r="AR69" s="47"/>
      <c r="AS69" s="47"/>
      <c r="AT69" s="47"/>
      <c r="AU69" s="47"/>
      <c r="AV69" s="47"/>
      <c r="AW69" s="47"/>
      <c r="AX69" s="47"/>
      <c r="AY69" s="47"/>
      <c r="AZ69" s="47"/>
      <c r="BA69" s="47"/>
      <c r="BB69" s="47"/>
      <c r="BC69" s="47"/>
      <c r="BD69" s="47"/>
      <c r="BE69" s="47"/>
      <c r="BF69" s="47"/>
      <c r="BG69" s="51"/>
      <c r="CJ69" s="12" t="s">
        <v>137</v>
      </c>
      <c r="CK69" s="13" t="s">
        <v>138</v>
      </c>
      <c r="CL69" s="14">
        <v>49.527603513174405</v>
      </c>
      <c r="CM69" s="4">
        <f t="shared" si="0"/>
        <v>710523</v>
      </c>
    </row>
    <row r="70" spans="3:91" x14ac:dyDescent="0.25">
      <c r="C70" s="46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  <c r="AA70" s="47"/>
      <c r="AB70" s="47"/>
      <c r="AC70" s="47"/>
      <c r="AD70" s="47"/>
      <c r="AE70" s="47"/>
      <c r="AF70" s="47"/>
      <c r="AG70" s="47"/>
      <c r="AH70" s="47"/>
      <c r="AI70" s="47"/>
      <c r="AJ70" s="47"/>
      <c r="AK70" s="47"/>
      <c r="AL70" s="47"/>
      <c r="AM70" s="47"/>
      <c r="AN70" s="47"/>
      <c r="AO70" s="47"/>
      <c r="AP70" s="47"/>
      <c r="AQ70" s="47"/>
      <c r="AR70" s="47"/>
      <c r="AS70" s="47"/>
      <c r="AT70" s="47"/>
      <c r="AU70" s="47"/>
      <c r="AV70" s="47"/>
      <c r="AW70" s="47"/>
      <c r="AX70" s="47"/>
      <c r="AY70" s="47"/>
      <c r="AZ70" s="47"/>
      <c r="BA70" s="47"/>
      <c r="BB70" s="47"/>
      <c r="BC70" s="47"/>
      <c r="BD70" s="47"/>
      <c r="BE70" s="47"/>
      <c r="BF70" s="47"/>
      <c r="BG70" s="51"/>
      <c r="CJ70" s="5" t="s">
        <v>139</v>
      </c>
      <c r="CK70" s="11" t="s">
        <v>140</v>
      </c>
      <c r="CL70" s="7">
        <v>58.332510804405409</v>
      </c>
      <c r="CM70" s="4">
        <f t="shared" si="0"/>
        <v>836838.2</v>
      </c>
    </row>
    <row r="71" spans="3:91" x14ac:dyDescent="0.25">
      <c r="C71" s="46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  <c r="AA71" s="47"/>
      <c r="AB71" s="47"/>
      <c r="AC71" s="47"/>
      <c r="AD71" s="47"/>
      <c r="AE71" s="47"/>
      <c r="AF71" s="47"/>
      <c r="AG71" s="47"/>
      <c r="AH71" s="47"/>
      <c r="AI71" s="47"/>
      <c r="AJ71" s="47"/>
      <c r="AK71" s="47"/>
      <c r="AL71" s="47"/>
      <c r="AM71" s="47"/>
      <c r="AN71" s="47"/>
      <c r="AO71" s="47"/>
      <c r="AP71" s="47"/>
      <c r="AQ71" s="47"/>
      <c r="AR71" s="47"/>
      <c r="AS71" s="47"/>
      <c r="AT71" s="47"/>
      <c r="AU71" s="47"/>
      <c r="AV71" s="47"/>
      <c r="AW71" s="47"/>
      <c r="AX71" s="47"/>
      <c r="AY71" s="47"/>
      <c r="AZ71" s="47"/>
      <c r="BA71" s="47"/>
      <c r="BB71" s="47"/>
      <c r="BC71" s="47"/>
      <c r="BD71" s="47"/>
      <c r="BE71" s="47"/>
      <c r="BF71" s="47"/>
      <c r="BG71" s="51"/>
      <c r="CJ71" s="12" t="s">
        <v>141</v>
      </c>
      <c r="CK71" s="13" t="s">
        <v>142</v>
      </c>
      <c r="CL71" s="14">
        <v>11.666502160881082</v>
      </c>
      <c r="CM71" s="4">
        <f t="shared" si="0"/>
        <v>167367.64000000001</v>
      </c>
    </row>
    <row r="72" spans="3:91" x14ac:dyDescent="0.25">
      <c r="C72" s="46"/>
      <c r="D72" s="47"/>
      <c r="E72" s="208" t="s">
        <v>5</v>
      </c>
      <c r="F72" s="209"/>
      <c r="G72" s="209"/>
      <c r="H72" s="209"/>
      <c r="I72" s="209"/>
      <c r="J72" s="209"/>
      <c r="K72" s="210" t="str">
        <f t="shared" ref="K72" si="8">VLOOKUP(E72,$CJ$1:$CM$1003,2,FALSE)</f>
        <v>NOVACRON YELLOW S-3R</v>
      </c>
      <c r="L72" s="210"/>
      <c r="M72" s="210"/>
      <c r="N72" s="210"/>
      <c r="O72" s="210"/>
      <c r="P72" s="210"/>
      <c r="Q72" s="210"/>
      <c r="R72" s="210"/>
      <c r="S72" s="210"/>
      <c r="T72" s="210"/>
      <c r="U72" s="210"/>
      <c r="V72" s="210"/>
      <c r="W72" s="210"/>
      <c r="X72" s="210"/>
      <c r="Y72" s="178"/>
      <c r="Z72" s="178"/>
      <c r="AA72" s="178"/>
      <c r="AB72" s="211">
        <v>12.7</v>
      </c>
      <c r="AC72" s="211"/>
      <c r="AD72" s="211"/>
      <c r="AE72" s="211"/>
      <c r="AF72" s="211"/>
      <c r="AG72" s="211"/>
      <c r="AH72" s="211"/>
      <c r="AI72" s="211"/>
      <c r="AJ72" s="211"/>
      <c r="AK72" s="210" t="s">
        <v>315</v>
      </c>
      <c r="AL72" s="210"/>
      <c r="AM72" s="212">
        <v>7177.68</v>
      </c>
      <c r="AN72" s="212"/>
      <c r="AO72" s="212"/>
      <c r="AP72" s="212"/>
      <c r="AQ72" s="212"/>
      <c r="AR72" s="212"/>
      <c r="AS72" s="52" t="s">
        <v>316</v>
      </c>
      <c r="AT72" s="52"/>
      <c r="AU72" s="213">
        <f>(AM72*VLOOKUP(E72,$CJ$1:$CM$1003,4,FALSE))/1000</f>
        <v>697113.65158559999</v>
      </c>
      <c r="AV72" s="213"/>
      <c r="AW72" s="213"/>
      <c r="AX72" s="213"/>
      <c r="AY72" s="213"/>
      <c r="AZ72" s="213"/>
      <c r="BA72" s="213"/>
      <c r="BB72" s="213"/>
      <c r="BC72" s="213"/>
      <c r="BD72" s="213"/>
      <c r="BE72" s="214"/>
      <c r="BF72" s="47"/>
      <c r="BG72" s="51"/>
      <c r="CJ72" s="5" t="s">
        <v>143</v>
      </c>
      <c r="CK72" s="11" t="s">
        <v>144</v>
      </c>
      <c r="CL72" s="7">
        <v>14.858281053952322</v>
      </c>
      <c r="CM72" s="4">
        <f t="shared" si="0"/>
        <v>213156.9</v>
      </c>
    </row>
    <row r="73" spans="3:91" x14ac:dyDescent="0.25">
      <c r="C73" s="46"/>
      <c r="D73" s="47"/>
      <c r="E73" s="200" t="s">
        <v>6</v>
      </c>
      <c r="F73" s="201"/>
      <c r="G73" s="201"/>
      <c r="H73" s="201"/>
      <c r="I73" s="201"/>
      <c r="J73" s="201"/>
      <c r="K73" s="202" t="str">
        <f>VLOOKUP(E73,$CJ$1:$CM$1003,2,FALSE)</f>
        <v>NOVACRON RUBY S–3B</v>
      </c>
      <c r="L73" s="202"/>
      <c r="M73" s="202"/>
      <c r="N73" s="202"/>
      <c r="O73" s="202"/>
      <c r="P73" s="202"/>
      <c r="Q73" s="202"/>
      <c r="R73" s="202"/>
      <c r="S73" s="202"/>
      <c r="T73" s="202"/>
      <c r="U73" s="202"/>
      <c r="V73" s="202"/>
      <c r="W73" s="202"/>
      <c r="X73" s="202"/>
      <c r="Y73" s="176"/>
      <c r="Z73" s="176"/>
      <c r="AA73" s="176"/>
      <c r="AB73" s="203">
        <v>6.12</v>
      </c>
      <c r="AC73" s="203"/>
      <c r="AD73" s="203"/>
      <c r="AE73" s="203"/>
      <c r="AF73" s="203"/>
      <c r="AG73" s="203"/>
      <c r="AH73" s="203"/>
      <c r="AI73" s="203"/>
      <c r="AJ73" s="203"/>
      <c r="AK73" s="202" t="s">
        <v>315</v>
      </c>
      <c r="AL73" s="202"/>
      <c r="AM73" s="204">
        <v>3458.85</v>
      </c>
      <c r="AN73" s="204"/>
      <c r="AO73" s="204"/>
      <c r="AP73" s="204"/>
      <c r="AQ73" s="204"/>
      <c r="AR73" s="204"/>
      <c r="AS73" s="47" t="s">
        <v>316</v>
      </c>
      <c r="AT73" s="47"/>
      <c r="AU73" s="205">
        <f t="shared" ref="AU73:AU77" si="9">(AM73*VLOOKUP(E73,$CJ$1:$CM$1003,4,FALSE))/1000</f>
        <v>417309.76826099999</v>
      </c>
      <c r="AV73" s="205"/>
      <c r="AW73" s="205"/>
      <c r="AX73" s="205"/>
      <c r="AY73" s="205"/>
      <c r="AZ73" s="205"/>
      <c r="BA73" s="205"/>
      <c r="BB73" s="205"/>
      <c r="BC73" s="205"/>
      <c r="BD73" s="205"/>
      <c r="BE73" s="206"/>
      <c r="BF73" s="47"/>
      <c r="BG73" s="51"/>
      <c r="CJ73" s="15" t="s">
        <v>145</v>
      </c>
      <c r="CK73" s="16" t="s">
        <v>146</v>
      </c>
      <c r="CL73" s="17">
        <v>7.2640485152655785</v>
      </c>
      <c r="CM73" s="4">
        <f t="shared" ref="CM73:CM136" si="10">CL73*$CM$3</f>
        <v>104210.04</v>
      </c>
    </row>
    <row r="74" spans="3:91" x14ac:dyDescent="0.25">
      <c r="C74" s="46"/>
      <c r="D74" s="47"/>
      <c r="E74" s="200" t="s">
        <v>7</v>
      </c>
      <c r="F74" s="201"/>
      <c r="G74" s="201"/>
      <c r="H74" s="201"/>
      <c r="I74" s="201"/>
      <c r="J74" s="201"/>
      <c r="K74" s="202" t="str">
        <f t="shared" ref="K74:K77" si="11">VLOOKUP(E74,$CJ$1:$CM$1003,2,FALSE)</f>
        <v>NOVACRON DARK BLUE S-GL</v>
      </c>
      <c r="L74" s="202"/>
      <c r="M74" s="202"/>
      <c r="N74" s="202"/>
      <c r="O74" s="202"/>
      <c r="P74" s="202"/>
      <c r="Q74" s="202"/>
      <c r="R74" s="202"/>
      <c r="S74" s="202"/>
      <c r="T74" s="202"/>
      <c r="U74" s="202"/>
      <c r="V74" s="202"/>
      <c r="W74" s="202"/>
      <c r="X74" s="202"/>
      <c r="Y74" s="176"/>
      <c r="Z74" s="176"/>
      <c r="AA74" s="176"/>
      <c r="AB74" s="203">
        <v>8.4</v>
      </c>
      <c r="AC74" s="203"/>
      <c r="AD74" s="203"/>
      <c r="AE74" s="203"/>
      <c r="AF74" s="203"/>
      <c r="AG74" s="203"/>
      <c r="AH74" s="203"/>
      <c r="AI74" s="203"/>
      <c r="AJ74" s="203"/>
      <c r="AK74" s="202" t="s">
        <v>315</v>
      </c>
      <c r="AL74" s="202"/>
      <c r="AM74" s="204">
        <v>4747.4399999999996</v>
      </c>
      <c r="AN74" s="204"/>
      <c r="AO74" s="204"/>
      <c r="AP74" s="204"/>
      <c r="AQ74" s="204"/>
      <c r="AR74" s="204"/>
      <c r="AS74" s="47" t="s">
        <v>316</v>
      </c>
      <c r="AT74" s="47"/>
      <c r="AU74" s="205">
        <f t="shared" si="9"/>
        <v>577545.44555519999</v>
      </c>
      <c r="AV74" s="205"/>
      <c r="AW74" s="205"/>
      <c r="AX74" s="205"/>
      <c r="AY74" s="205"/>
      <c r="AZ74" s="205"/>
      <c r="BA74" s="205"/>
      <c r="BB74" s="205"/>
      <c r="BC74" s="205"/>
      <c r="BD74" s="205"/>
      <c r="BE74" s="206"/>
      <c r="BF74" s="47"/>
      <c r="BG74" s="51"/>
      <c r="CJ74" s="10" t="s">
        <v>147</v>
      </c>
      <c r="CK74" s="18" t="s">
        <v>148</v>
      </c>
      <c r="CL74" s="7">
        <v>8.8314791579534369</v>
      </c>
      <c r="CM74" s="4">
        <f t="shared" si="10"/>
        <v>126696.40000000001</v>
      </c>
    </row>
    <row r="75" spans="3:91" x14ac:dyDescent="0.25">
      <c r="C75" s="46"/>
      <c r="D75" s="47"/>
      <c r="E75" s="216" t="s">
        <v>8</v>
      </c>
      <c r="F75" s="217"/>
      <c r="G75" s="217"/>
      <c r="H75" s="217"/>
      <c r="I75" s="217"/>
      <c r="J75" s="217"/>
      <c r="K75" s="218" t="str">
        <f t="shared" si="11"/>
        <v>FIMBIL EAS 40 NEW</v>
      </c>
      <c r="L75" s="218"/>
      <c r="M75" s="218"/>
      <c r="N75" s="218"/>
      <c r="O75" s="218"/>
      <c r="P75" s="218"/>
      <c r="Q75" s="218"/>
      <c r="R75" s="218"/>
      <c r="S75" s="218"/>
      <c r="T75" s="218"/>
      <c r="U75" s="218"/>
      <c r="V75" s="218"/>
      <c r="W75" s="218"/>
      <c r="X75" s="218"/>
      <c r="Y75" s="180"/>
      <c r="Z75" s="180"/>
      <c r="AA75" s="180"/>
      <c r="AB75" s="219">
        <v>2</v>
      </c>
      <c r="AC75" s="219"/>
      <c r="AD75" s="219"/>
      <c r="AE75" s="219"/>
      <c r="AF75" s="219"/>
      <c r="AG75" s="219"/>
      <c r="AH75" s="219"/>
      <c r="AI75" s="219"/>
      <c r="AJ75" s="219"/>
      <c r="AK75" s="218" t="s">
        <v>315</v>
      </c>
      <c r="AL75" s="218"/>
      <c r="AM75" s="248">
        <v>1130.3399999999999</v>
      </c>
      <c r="AN75" s="248"/>
      <c r="AO75" s="248"/>
      <c r="AP75" s="248"/>
      <c r="AQ75" s="248"/>
      <c r="AR75" s="248"/>
      <c r="AS75" s="55" t="s">
        <v>316</v>
      </c>
      <c r="AT75" s="55"/>
      <c r="AU75" s="221">
        <f t="shared" si="9"/>
        <v>23316.811767599997</v>
      </c>
      <c r="AV75" s="221"/>
      <c r="AW75" s="221"/>
      <c r="AX75" s="221"/>
      <c r="AY75" s="221"/>
      <c r="AZ75" s="221"/>
      <c r="BA75" s="221"/>
      <c r="BB75" s="221"/>
      <c r="BC75" s="221"/>
      <c r="BD75" s="221"/>
      <c r="BE75" s="222"/>
      <c r="BF75" s="47"/>
      <c r="BG75" s="51"/>
      <c r="CJ75" s="10" t="s">
        <v>149</v>
      </c>
      <c r="CK75" s="11" t="s">
        <v>150</v>
      </c>
      <c r="CL75" s="7">
        <v>8.8825477485013238</v>
      </c>
      <c r="CM75" s="4">
        <f t="shared" si="10"/>
        <v>127429.02999999998</v>
      </c>
    </row>
    <row r="76" spans="3:91" x14ac:dyDescent="0.25">
      <c r="C76" s="46"/>
      <c r="D76" s="47"/>
      <c r="E76" s="200" t="s">
        <v>9</v>
      </c>
      <c r="F76" s="201"/>
      <c r="G76" s="201"/>
      <c r="H76" s="201"/>
      <c r="I76" s="201"/>
      <c r="J76" s="201"/>
      <c r="K76" s="202" t="str">
        <f t="shared" si="11"/>
        <v>SODIUM SULFATE</v>
      </c>
      <c r="L76" s="202"/>
      <c r="M76" s="202"/>
      <c r="N76" s="202"/>
      <c r="O76" s="202"/>
      <c r="P76" s="202"/>
      <c r="Q76" s="202"/>
      <c r="R76" s="202"/>
      <c r="S76" s="202"/>
      <c r="T76" s="202"/>
      <c r="U76" s="202"/>
      <c r="V76" s="202"/>
      <c r="W76" s="202"/>
      <c r="X76" s="202"/>
      <c r="Y76" s="176"/>
      <c r="Z76" s="176"/>
      <c r="AA76" s="176"/>
      <c r="AB76" s="203">
        <v>200</v>
      </c>
      <c r="AC76" s="203"/>
      <c r="AD76" s="203"/>
      <c r="AE76" s="203"/>
      <c r="AF76" s="203"/>
      <c r="AG76" s="203"/>
      <c r="AH76" s="203"/>
      <c r="AI76" s="203"/>
      <c r="AJ76" s="203"/>
      <c r="AK76" s="202" t="s">
        <v>315</v>
      </c>
      <c r="AL76" s="202"/>
      <c r="AM76" s="204">
        <v>113034.36</v>
      </c>
      <c r="AN76" s="204"/>
      <c r="AO76" s="204"/>
      <c r="AP76" s="204"/>
      <c r="AQ76" s="204"/>
      <c r="AR76" s="204"/>
      <c r="AS76" s="47" t="s">
        <v>316</v>
      </c>
      <c r="AT76" s="47"/>
      <c r="AU76" s="205">
        <f t="shared" si="9"/>
        <v>269756.50013999996</v>
      </c>
      <c r="AV76" s="205"/>
      <c r="AW76" s="205"/>
      <c r="AX76" s="205"/>
      <c r="AY76" s="205"/>
      <c r="AZ76" s="205"/>
      <c r="BA76" s="205"/>
      <c r="BB76" s="205"/>
      <c r="BC76" s="205"/>
      <c r="BD76" s="205"/>
      <c r="BE76" s="206"/>
      <c r="BF76" s="47"/>
      <c r="BG76" s="51"/>
      <c r="CJ76" s="10" t="s">
        <v>151</v>
      </c>
      <c r="CK76" s="11" t="s">
        <v>152</v>
      </c>
      <c r="CL76" s="7">
        <v>7.5505172173428132</v>
      </c>
      <c r="CM76" s="4">
        <f t="shared" si="10"/>
        <v>108319.72</v>
      </c>
    </row>
    <row r="77" spans="3:91" x14ac:dyDescent="0.25">
      <c r="C77" s="46"/>
      <c r="D77" s="47"/>
      <c r="E77" s="223" t="s">
        <v>10</v>
      </c>
      <c r="F77" s="224"/>
      <c r="G77" s="224"/>
      <c r="H77" s="224"/>
      <c r="I77" s="224"/>
      <c r="J77" s="224"/>
      <c r="K77" s="225" t="str">
        <f t="shared" si="11"/>
        <v>SODA ASH</v>
      </c>
      <c r="L77" s="225"/>
      <c r="M77" s="225"/>
      <c r="N77" s="225"/>
      <c r="O77" s="225"/>
      <c r="P77" s="225"/>
      <c r="Q77" s="225"/>
      <c r="R77" s="225"/>
      <c r="S77" s="225"/>
      <c r="T77" s="225"/>
      <c r="U77" s="225"/>
      <c r="V77" s="225"/>
      <c r="W77" s="225"/>
      <c r="X77" s="225"/>
      <c r="Y77" s="181"/>
      <c r="Z77" s="181"/>
      <c r="AA77" s="181"/>
      <c r="AB77" s="226">
        <v>30</v>
      </c>
      <c r="AC77" s="226"/>
      <c r="AD77" s="226"/>
      <c r="AE77" s="226"/>
      <c r="AF77" s="226"/>
      <c r="AG77" s="226"/>
      <c r="AH77" s="226"/>
      <c r="AI77" s="226"/>
      <c r="AJ77" s="226"/>
      <c r="AK77" s="225" t="s">
        <v>315</v>
      </c>
      <c r="AL77" s="225"/>
      <c r="AM77" s="227">
        <v>16955.150000000001</v>
      </c>
      <c r="AN77" s="227"/>
      <c r="AO77" s="227"/>
      <c r="AP77" s="227"/>
      <c r="AQ77" s="227"/>
      <c r="AR77" s="227"/>
      <c r="AS77" s="54" t="s">
        <v>316</v>
      </c>
      <c r="AT77" s="54"/>
      <c r="AU77" s="228">
        <f t="shared" si="9"/>
        <v>150561.73199999999</v>
      </c>
      <c r="AV77" s="228"/>
      <c r="AW77" s="228"/>
      <c r="AX77" s="228"/>
      <c r="AY77" s="228"/>
      <c r="AZ77" s="228"/>
      <c r="BA77" s="228"/>
      <c r="BB77" s="228"/>
      <c r="BC77" s="228"/>
      <c r="BD77" s="228"/>
      <c r="BE77" s="229"/>
      <c r="BF77" s="47"/>
      <c r="BG77" s="51"/>
      <c r="CJ77" s="10" t="s">
        <v>153</v>
      </c>
      <c r="CK77" s="11" t="s">
        <v>154</v>
      </c>
      <c r="CL77" s="7">
        <v>19.985732608392585</v>
      </c>
      <c r="CM77" s="4">
        <f t="shared" si="10"/>
        <v>286715.32</v>
      </c>
    </row>
    <row r="78" spans="3:91" x14ac:dyDescent="0.25">
      <c r="C78" s="46"/>
      <c r="D78" s="47"/>
      <c r="E78" s="175"/>
      <c r="F78" s="175"/>
      <c r="G78" s="175"/>
      <c r="H78" s="175"/>
      <c r="I78" s="175"/>
      <c r="J78" s="175"/>
      <c r="K78" s="176"/>
      <c r="L78" s="176"/>
      <c r="M78" s="176"/>
      <c r="N78" s="176"/>
      <c r="O78" s="176"/>
      <c r="P78" s="176"/>
      <c r="Q78" s="176"/>
      <c r="R78" s="176"/>
      <c r="S78" s="176"/>
      <c r="T78" s="176"/>
      <c r="U78" s="176"/>
      <c r="V78" s="176"/>
      <c r="W78" s="176"/>
      <c r="X78" s="176"/>
      <c r="Y78" s="176"/>
      <c r="Z78" s="176"/>
      <c r="AA78" s="176"/>
      <c r="AB78" s="57"/>
      <c r="AC78" s="57"/>
      <c r="AD78" s="57"/>
      <c r="AE78" s="57"/>
      <c r="AF78" s="57"/>
      <c r="AG78" s="57"/>
      <c r="AH78" s="57"/>
      <c r="AI78" s="57"/>
      <c r="AJ78" s="57"/>
      <c r="AK78" s="176"/>
      <c r="AL78" s="176"/>
      <c r="AM78" s="175"/>
      <c r="AN78" s="175"/>
      <c r="AO78" s="175"/>
      <c r="AP78" s="175"/>
      <c r="AQ78" s="175"/>
      <c r="AR78" s="175"/>
      <c r="AS78" s="47"/>
      <c r="AT78" s="47"/>
      <c r="AU78" s="58"/>
      <c r="AV78" s="58"/>
      <c r="AW78" s="58"/>
      <c r="AX78" s="58"/>
      <c r="AY78" s="58"/>
      <c r="AZ78" s="58"/>
      <c r="BA78" s="58"/>
      <c r="BB78" s="58"/>
      <c r="BC78" s="58"/>
      <c r="BD78" s="58"/>
      <c r="BE78" s="58"/>
      <c r="BF78" s="47"/>
      <c r="BG78" s="51"/>
      <c r="CJ78" s="10" t="s">
        <v>155</v>
      </c>
      <c r="CK78" s="19" t="s">
        <v>156</v>
      </c>
      <c r="CL78" s="7">
        <v>19.352577722013105</v>
      </c>
      <c r="CM78" s="4">
        <f t="shared" si="10"/>
        <v>277632.08</v>
      </c>
    </row>
    <row r="79" spans="3:91" x14ac:dyDescent="0.25">
      <c r="C79" s="46"/>
      <c r="D79" s="47"/>
      <c r="E79" s="175"/>
      <c r="F79" s="175"/>
      <c r="G79" s="175"/>
      <c r="H79" s="175"/>
      <c r="I79" s="175"/>
      <c r="J79" s="175"/>
      <c r="K79" s="176"/>
      <c r="L79" s="176"/>
      <c r="M79" s="176"/>
      <c r="N79" s="176"/>
      <c r="O79" s="176"/>
      <c r="P79" s="176"/>
      <c r="Q79" s="176"/>
      <c r="R79" s="176"/>
      <c r="S79" s="176"/>
      <c r="T79" s="176"/>
      <c r="U79" s="176"/>
      <c r="V79" s="176"/>
      <c r="W79" s="176"/>
      <c r="X79" s="176"/>
      <c r="Y79" s="176"/>
      <c r="Z79" s="176"/>
      <c r="AA79" s="176"/>
      <c r="AB79" s="57"/>
      <c r="AC79" s="57"/>
      <c r="AD79" s="57"/>
      <c r="AE79" s="57"/>
      <c r="AF79" s="57"/>
      <c r="AG79" s="57"/>
      <c r="AH79" s="57"/>
      <c r="AI79" s="57"/>
      <c r="AJ79" s="57"/>
      <c r="AK79" s="176"/>
      <c r="AL79" s="176"/>
      <c r="AM79" s="175"/>
      <c r="AN79" s="175"/>
      <c r="AO79" s="175"/>
      <c r="AP79" s="59"/>
      <c r="AQ79" s="230" t="s">
        <v>318</v>
      </c>
      <c r="AR79" s="230"/>
      <c r="AS79" s="230"/>
      <c r="AT79" s="230"/>
      <c r="AU79" s="58" t="s">
        <v>11</v>
      </c>
      <c r="AV79" s="205">
        <f>SUM(AU72:BE77)</f>
        <v>2135603.9093093998</v>
      </c>
      <c r="AW79" s="205"/>
      <c r="AX79" s="205"/>
      <c r="AY79" s="205"/>
      <c r="AZ79" s="205"/>
      <c r="BA79" s="205"/>
      <c r="BB79" s="205"/>
      <c r="BC79" s="205"/>
      <c r="BD79" s="205"/>
      <c r="BE79" s="205"/>
      <c r="BF79" s="47"/>
      <c r="BG79" s="51"/>
      <c r="CJ79" s="10" t="s">
        <v>157</v>
      </c>
      <c r="CK79" s="19" t="s">
        <v>158</v>
      </c>
      <c r="CL79" s="7">
        <v>17.513283145127563</v>
      </c>
      <c r="CM79" s="4">
        <f t="shared" si="10"/>
        <v>251245.56000000003</v>
      </c>
    </row>
    <row r="80" spans="3:91" x14ac:dyDescent="0.25">
      <c r="C80" s="46"/>
      <c r="D80" s="47"/>
      <c r="E80" s="175"/>
      <c r="F80" s="175"/>
      <c r="G80" s="175"/>
      <c r="H80" s="175"/>
      <c r="I80" s="175"/>
      <c r="J80" s="175"/>
      <c r="K80" s="176"/>
      <c r="L80" s="176"/>
      <c r="M80" s="176"/>
      <c r="N80" s="176"/>
      <c r="O80" s="176"/>
      <c r="P80" s="176"/>
      <c r="Q80" s="176"/>
      <c r="R80" s="176"/>
      <c r="S80" s="176"/>
      <c r="T80" s="176"/>
      <c r="U80" s="176"/>
      <c r="V80" s="176"/>
      <c r="W80" s="176"/>
      <c r="X80" s="176"/>
      <c r="Y80" s="176"/>
      <c r="Z80" s="176"/>
      <c r="AA80" s="176"/>
      <c r="AB80" s="57"/>
      <c r="AC80" s="57"/>
      <c r="AD80" s="57"/>
      <c r="AE80" s="57"/>
      <c r="AF80" s="57"/>
      <c r="AG80" s="57"/>
      <c r="AH80" s="57"/>
      <c r="AI80" s="57"/>
      <c r="AJ80" s="57"/>
      <c r="AK80" s="176"/>
      <c r="AL80" s="176"/>
      <c r="AM80" s="175"/>
      <c r="AN80" s="175"/>
      <c r="AO80" s="175"/>
      <c r="AP80" s="59"/>
      <c r="AQ80" s="202" t="s">
        <v>317</v>
      </c>
      <c r="AR80" s="202"/>
      <c r="AS80" s="202"/>
      <c r="AT80" s="202"/>
      <c r="AU80" s="58" t="s">
        <v>11</v>
      </c>
      <c r="AV80" s="205">
        <f>AV79/AV66</f>
        <v>1016.9542425282856</v>
      </c>
      <c r="AW80" s="205"/>
      <c r="AX80" s="205"/>
      <c r="AY80" s="205"/>
      <c r="AZ80" s="205"/>
      <c r="BA80" s="205"/>
      <c r="BB80" s="205"/>
      <c r="BC80" s="205"/>
      <c r="BD80" s="205"/>
      <c r="BE80" s="205"/>
      <c r="BF80" s="47"/>
      <c r="BG80" s="51"/>
      <c r="CJ80" s="10" t="s">
        <v>159</v>
      </c>
      <c r="CK80" s="11" t="s">
        <v>160</v>
      </c>
      <c r="CL80" s="7">
        <v>18.24300362470375</v>
      </c>
      <c r="CM80" s="4">
        <f t="shared" si="10"/>
        <v>261714.13</v>
      </c>
    </row>
    <row r="81" spans="3:91" x14ac:dyDescent="0.25">
      <c r="C81" s="46"/>
      <c r="D81" s="47"/>
      <c r="E81" s="175"/>
      <c r="F81" s="175"/>
      <c r="G81" s="175"/>
      <c r="H81" s="175"/>
      <c r="I81" s="175"/>
      <c r="J81" s="175"/>
      <c r="K81" s="176"/>
      <c r="L81" s="176"/>
      <c r="M81" s="176"/>
      <c r="N81" s="176"/>
      <c r="O81" s="176"/>
      <c r="P81" s="176"/>
      <c r="Q81" s="176"/>
      <c r="R81" s="176"/>
      <c r="S81" s="176"/>
      <c r="T81" s="176"/>
      <c r="U81" s="176"/>
      <c r="V81" s="176"/>
      <c r="W81" s="176"/>
      <c r="X81" s="176"/>
      <c r="Y81" s="176"/>
      <c r="Z81" s="176"/>
      <c r="AA81" s="176"/>
      <c r="AB81" s="57"/>
      <c r="AC81" s="57"/>
      <c r="AD81" s="57"/>
      <c r="AE81" s="57"/>
      <c r="AF81" s="57"/>
      <c r="AG81" s="57"/>
      <c r="AH81" s="57"/>
      <c r="AI81" s="57"/>
      <c r="AJ81" s="57"/>
      <c r="AK81" s="176"/>
      <c r="AL81" s="176"/>
      <c r="AM81" s="175"/>
      <c r="AN81" s="175"/>
      <c r="AO81" s="175"/>
      <c r="AP81" s="175"/>
      <c r="AQ81" s="175"/>
      <c r="AR81" s="175"/>
      <c r="AS81" s="47"/>
      <c r="AT81" s="47"/>
      <c r="AU81" s="47"/>
      <c r="AV81" s="175"/>
      <c r="AW81" s="175"/>
      <c r="AX81" s="175"/>
      <c r="AY81" s="175"/>
      <c r="AZ81" s="175"/>
      <c r="BA81" s="175"/>
      <c r="BB81" s="175"/>
      <c r="BC81" s="175"/>
      <c r="BD81" s="175"/>
      <c r="BE81" s="175"/>
      <c r="BF81" s="47"/>
      <c r="BG81" s="51"/>
      <c r="CJ81" s="10" t="s">
        <v>161</v>
      </c>
      <c r="CK81" s="11" t="s">
        <v>162</v>
      </c>
      <c r="CL81" s="7">
        <v>9.0314714903108886</v>
      </c>
      <c r="CM81" s="4">
        <f t="shared" si="10"/>
        <v>129565.49</v>
      </c>
    </row>
    <row r="82" spans="3:91" ht="17.25" thickBot="1" x14ac:dyDescent="0.3">
      <c r="C82" s="60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2"/>
      <c r="CJ82" s="10" t="s">
        <v>163</v>
      </c>
      <c r="CK82" s="11" t="s">
        <v>164</v>
      </c>
      <c r="CL82" s="7">
        <v>12.306423393280358</v>
      </c>
      <c r="CM82" s="4">
        <f t="shared" si="10"/>
        <v>176547.95</v>
      </c>
    </row>
    <row r="83" spans="3:91" x14ac:dyDescent="0.25">
      <c r="CJ83" s="10" t="s">
        <v>165</v>
      </c>
      <c r="CK83" s="11" t="s">
        <v>166</v>
      </c>
      <c r="CL83" s="7">
        <v>17.52</v>
      </c>
      <c r="CM83" s="4">
        <f t="shared" si="10"/>
        <v>251341.91999999998</v>
      </c>
    </row>
    <row r="84" spans="3:91" ht="17.25" thickBot="1" x14ac:dyDescent="0.3">
      <c r="CJ84" s="12" t="s">
        <v>167</v>
      </c>
      <c r="CK84" s="13" t="s">
        <v>168</v>
      </c>
      <c r="CL84" s="7">
        <v>6.0476808866583021</v>
      </c>
      <c r="CM84" s="4">
        <f t="shared" si="10"/>
        <v>86760.03</v>
      </c>
    </row>
    <row r="85" spans="3:91" x14ac:dyDescent="0.25">
      <c r="C85" s="43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  <c r="AI85" s="44"/>
      <c r="AJ85" s="44"/>
      <c r="AK85" s="44"/>
      <c r="AL85" s="44"/>
      <c r="AM85" s="44"/>
      <c r="AN85" s="44"/>
      <c r="AO85" s="44"/>
      <c r="AP85" s="44"/>
      <c r="AQ85" s="44"/>
      <c r="AR85" s="44"/>
      <c r="AS85" s="44"/>
      <c r="AT85" s="44"/>
      <c r="AU85" s="44"/>
      <c r="AV85" s="44"/>
      <c r="AW85" s="44"/>
      <c r="AX85" s="44"/>
      <c r="AY85" s="44"/>
      <c r="AZ85" s="44"/>
      <c r="BA85" s="44"/>
      <c r="BB85" s="44"/>
      <c r="BC85" s="44"/>
      <c r="BD85" s="44"/>
      <c r="BE85" s="44"/>
      <c r="BF85" s="44"/>
      <c r="BG85" s="45"/>
      <c r="CJ85" s="12" t="s">
        <v>169</v>
      </c>
      <c r="CK85" s="20" t="s">
        <v>170</v>
      </c>
      <c r="CL85" s="7">
        <v>9.6363041962916505</v>
      </c>
      <c r="CM85" s="4">
        <f t="shared" si="10"/>
        <v>138242.42000000001</v>
      </c>
    </row>
    <row r="86" spans="3:91" x14ac:dyDescent="0.25">
      <c r="C86" s="46"/>
      <c r="D86" s="47"/>
      <c r="E86" s="196" t="s">
        <v>0</v>
      </c>
      <c r="F86" s="196"/>
      <c r="G86" s="196"/>
      <c r="H86" s="196"/>
      <c r="I86" s="196"/>
      <c r="J86" s="186" t="s">
        <v>11</v>
      </c>
      <c r="K86" s="196" t="s">
        <v>342</v>
      </c>
      <c r="L86" s="196"/>
      <c r="M86" s="196"/>
      <c r="N86" s="196"/>
      <c r="O86" s="196"/>
      <c r="P86" s="196"/>
      <c r="Q86" s="196"/>
      <c r="R86" s="196"/>
      <c r="S86" s="196"/>
      <c r="T86" s="196"/>
      <c r="U86" s="196"/>
      <c r="V86" s="186"/>
      <c r="W86" s="186"/>
      <c r="X86" s="49"/>
      <c r="Y86" s="49"/>
      <c r="Z86" s="49"/>
      <c r="AA86" s="49"/>
      <c r="AB86" s="49"/>
      <c r="AC86" s="49"/>
      <c r="AD86" s="49"/>
      <c r="AE86" s="49"/>
      <c r="AF86" s="49"/>
      <c r="AG86" s="49"/>
      <c r="AH86" s="186"/>
      <c r="AI86" s="50"/>
      <c r="AJ86" s="50"/>
      <c r="AK86" s="50"/>
      <c r="AL86" s="50"/>
      <c r="AM86" s="196" t="s">
        <v>3</v>
      </c>
      <c r="AN86" s="196"/>
      <c r="AO86" s="196"/>
      <c r="AP86" s="196"/>
      <c r="AQ86" s="196"/>
      <c r="AR86" s="196"/>
      <c r="AS86" s="196"/>
      <c r="AT86" s="196"/>
      <c r="AU86" s="186" t="s">
        <v>11</v>
      </c>
      <c r="AV86" s="197">
        <v>565.16999999999996</v>
      </c>
      <c r="AW86" s="197"/>
      <c r="AX86" s="197"/>
      <c r="AY86" s="197"/>
      <c r="AZ86" s="186" t="s">
        <v>319</v>
      </c>
      <c r="BA86" s="186"/>
      <c r="BB86" s="186"/>
      <c r="BC86" s="186"/>
      <c r="BD86" s="186"/>
      <c r="BE86" s="186"/>
      <c r="BF86" s="47"/>
      <c r="BG86" s="51"/>
      <c r="CJ86" s="10" t="s">
        <v>171</v>
      </c>
      <c r="CK86" s="21" t="s">
        <v>172</v>
      </c>
      <c r="CL86" s="7">
        <v>14.638158371671546</v>
      </c>
      <c r="CM86" s="4">
        <f t="shared" si="10"/>
        <v>209999.02</v>
      </c>
    </row>
    <row r="87" spans="3:91" x14ac:dyDescent="0.25">
      <c r="C87" s="46"/>
      <c r="D87" s="47"/>
      <c r="E87" s="196" t="s">
        <v>322</v>
      </c>
      <c r="F87" s="196"/>
      <c r="G87" s="196"/>
      <c r="H87" s="196"/>
      <c r="I87" s="196"/>
      <c r="J87" s="186" t="s">
        <v>11</v>
      </c>
      <c r="K87" s="196" t="s">
        <v>748</v>
      </c>
      <c r="L87" s="196"/>
      <c r="M87" s="196"/>
      <c r="N87" s="196"/>
      <c r="O87" s="196"/>
      <c r="P87" s="196"/>
      <c r="Q87" s="196"/>
      <c r="R87" s="196"/>
      <c r="S87" s="196"/>
      <c r="T87" s="196"/>
      <c r="U87" s="196"/>
      <c r="V87" s="196"/>
      <c r="W87" s="186"/>
      <c r="X87" s="49"/>
      <c r="Y87" s="49"/>
      <c r="Z87" s="49"/>
      <c r="AA87" s="49"/>
      <c r="AB87" s="49"/>
      <c r="AC87" s="49"/>
      <c r="AD87" s="49"/>
      <c r="AE87" s="49"/>
      <c r="AF87" s="49"/>
      <c r="AG87" s="49"/>
      <c r="AH87" s="186"/>
      <c r="AI87" s="50"/>
      <c r="AJ87" s="50"/>
      <c r="AK87" s="50"/>
      <c r="AL87" s="50"/>
      <c r="AM87" s="196" t="s">
        <v>4</v>
      </c>
      <c r="AN87" s="196"/>
      <c r="AO87" s="196"/>
      <c r="AP87" s="196"/>
      <c r="AQ87" s="196"/>
      <c r="AR87" s="196"/>
      <c r="AS87" s="196"/>
      <c r="AT87" s="196"/>
      <c r="AU87" s="186" t="s">
        <v>11</v>
      </c>
      <c r="AV87" s="196">
        <v>2100</v>
      </c>
      <c r="AW87" s="196"/>
      <c r="AX87" s="196"/>
      <c r="AY87" s="196"/>
      <c r="AZ87" s="186" t="s">
        <v>320</v>
      </c>
      <c r="BA87" s="186"/>
      <c r="BB87" s="186"/>
      <c r="BC87" s="186"/>
      <c r="BD87" s="186"/>
      <c r="BE87" s="186"/>
      <c r="BF87" s="47"/>
      <c r="BG87" s="51"/>
      <c r="CJ87" s="10" t="s">
        <v>173</v>
      </c>
      <c r="CK87" s="22" t="s">
        <v>174</v>
      </c>
      <c r="CL87" s="7">
        <v>12.216808866583019</v>
      </c>
      <c r="CM87" s="4">
        <f t="shared" si="10"/>
        <v>175262.34</v>
      </c>
    </row>
    <row r="88" spans="3:91" x14ac:dyDescent="0.25">
      <c r="C88" s="46"/>
      <c r="D88" s="47"/>
      <c r="E88" s="196" t="s">
        <v>1</v>
      </c>
      <c r="F88" s="196"/>
      <c r="G88" s="196"/>
      <c r="H88" s="196"/>
      <c r="I88" s="196"/>
      <c r="J88" s="186" t="s">
        <v>11</v>
      </c>
      <c r="K88" s="196" t="s">
        <v>373</v>
      </c>
      <c r="L88" s="196"/>
      <c r="M88" s="196"/>
      <c r="N88" s="196"/>
      <c r="O88" s="196"/>
      <c r="P88" s="196"/>
      <c r="Q88" s="196"/>
      <c r="R88" s="196"/>
      <c r="S88" s="196"/>
      <c r="T88" s="196"/>
      <c r="U88" s="196"/>
      <c r="V88" s="186"/>
      <c r="W88" s="186"/>
      <c r="X88" s="49"/>
      <c r="Y88" s="49"/>
      <c r="Z88" s="49"/>
      <c r="AA88" s="49"/>
      <c r="AB88" s="49"/>
      <c r="AC88" s="49"/>
      <c r="AD88" s="49"/>
      <c r="AE88" s="49"/>
      <c r="AF88" s="49"/>
      <c r="AG88" s="49"/>
      <c r="AH88" s="186"/>
      <c r="AI88" s="50"/>
      <c r="AJ88" s="50"/>
      <c r="AK88" s="50"/>
      <c r="AL88" s="50"/>
      <c r="AM88" s="196"/>
      <c r="AN88" s="196"/>
      <c r="AO88" s="196"/>
      <c r="AP88" s="196"/>
      <c r="AQ88" s="196"/>
      <c r="AR88" s="196"/>
      <c r="AS88" s="196"/>
      <c r="AT88" s="196"/>
      <c r="AU88" s="186"/>
      <c r="AV88" s="198"/>
      <c r="AW88" s="198"/>
      <c r="AX88" s="198"/>
      <c r="AY88" s="198"/>
      <c r="AZ88" s="186"/>
      <c r="BA88" s="186"/>
      <c r="BB88" s="186"/>
      <c r="BC88" s="186"/>
      <c r="BD88" s="186"/>
      <c r="BE88" s="186"/>
      <c r="BF88" s="47"/>
      <c r="BG88" s="51"/>
      <c r="CJ88" s="10" t="s">
        <v>175</v>
      </c>
      <c r="CK88" s="22" t="s">
        <v>176</v>
      </c>
      <c r="CL88" s="7">
        <v>9.1766143872856532</v>
      </c>
      <c r="CM88" s="4">
        <f t="shared" si="10"/>
        <v>131647.71</v>
      </c>
    </row>
    <row r="89" spans="3:91" x14ac:dyDescent="0.25">
      <c r="C89" s="46"/>
      <c r="D89" s="47"/>
      <c r="E89" s="196" t="s">
        <v>2</v>
      </c>
      <c r="F89" s="196"/>
      <c r="G89" s="196"/>
      <c r="H89" s="196"/>
      <c r="I89" s="196"/>
      <c r="J89" s="186" t="s">
        <v>11</v>
      </c>
      <c r="K89" s="196" t="s">
        <v>417</v>
      </c>
      <c r="L89" s="196"/>
      <c r="M89" s="196"/>
      <c r="N89" s="196"/>
      <c r="O89" s="196"/>
      <c r="P89" s="196"/>
      <c r="Q89" s="196"/>
      <c r="R89" s="196"/>
      <c r="S89" s="196"/>
      <c r="T89" s="196"/>
      <c r="U89" s="196"/>
      <c r="V89" s="186"/>
      <c r="W89" s="186"/>
      <c r="X89" s="186"/>
      <c r="Y89" s="186"/>
      <c r="Z89" s="186"/>
      <c r="AA89" s="186"/>
      <c r="AB89" s="186"/>
      <c r="AC89" s="186"/>
      <c r="AD89" s="186"/>
      <c r="AE89" s="186"/>
      <c r="AF89" s="186"/>
      <c r="AG89" s="186"/>
      <c r="AH89" s="186"/>
      <c r="AI89" s="186"/>
      <c r="AJ89" s="186"/>
      <c r="AK89" s="186"/>
      <c r="AL89" s="186"/>
      <c r="AM89" s="196"/>
      <c r="AN89" s="196"/>
      <c r="AO89" s="196"/>
      <c r="AP89" s="196"/>
      <c r="AQ89" s="196"/>
      <c r="AR89" s="196"/>
      <c r="AS89" s="196"/>
      <c r="AT89" s="196"/>
      <c r="AU89" s="186"/>
      <c r="AV89" s="186"/>
      <c r="AW89" s="186"/>
      <c r="AX89" s="186"/>
      <c r="AY89" s="186"/>
      <c r="AZ89" s="186"/>
      <c r="BA89" s="186"/>
      <c r="BB89" s="186"/>
      <c r="BC89" s="186"/>
      <c r="BD89" s="186"/>
      <c r="BE89" s="186"/>
      <c r="BF89" s="47"/>
      <c r="BG89" s="51"/>
      <c r="CJ89" s="10" t="s">
        <v>177</v>
      </c>
      <c r="CK89" s="22" t="s">
        <v>178</v>
      </c>
      <c r="CL89" s="7">
        <v>23.90083368186254</v>
      </c>
      <c r="CM89" s="4">
        <f t="shared" si="10"/>
        <v>342881.36</v>
      </c>
    </row>
    <row r="90" spans="3:91" x14ac:dyDescent="0.25">
      <c r="C90" s="46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  <c r="AA90" s="47"/>
      <c r="AB90" s="47"/>
      <c r="AC90" s="47"/>
      <c r="AD90" s="47"/>
      <c r="AE90" s="47"/>
      <c r="AF90" s="47"/>
      <c r="AG90" s="47"/>
      <c r="AH90" s="47"/>
      <c r="AI90" s="47"/>
      <c r="AJ90" s="47"/>
      <c r="AK90" s="47"/>
      <c r="AL90" s="47"/>
      <c r="AM90" s="47"/>
      <c r="AN90" s="47"/>
      <c r="AO90" s="47"/>
      <c r="AP90" s="47"/>
      <c r="AQ90" s="47"/>
      <c r="AR90" s="47"/>
      <c r="AS90" s="47"/>
      <c r="AT90" s="47"/>
      <c r="AU90" s="47"/>
      <c r="AV90" s="47"/>
      <c r="AW90" s="47"/>
      <c r="AX90" s="47"/>
      <c r="AY90" s="47"/>
      <c r="AZ90" s="47"/>
      <c r="BA90" s="47"/>
      <c r="BB90" s="47"/>
      <c r="BC90" s="47"/>
      <c r="BD90" s="47"/>
      <c r="BE90" s="47"/>
      <c r="BF90" s="47"/>
      <c r="BG90" s="51"/>
      <c r="CJ90" s="10" t="s">
        <v>179</v>
      </c>
      <c r="CK90" s="22" t="s">
        <v>180</v>
      </c>
      <c r="CL90" s="7">
        <v>8.8825477485013238</v>
      </c>
      <c r="CM90" s="4">
        <f t="shared" si="10"/>
        <v>127429.02999999998</v>
      </c>
    </row>
    <row r="91" spans="3:91" x14ac:dyDescent="0.25">
      <c r="C91" s="46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  <c r="AA91" s="47"/>
      <c r="AB91" s="47"/>
      <c r="AC91" s="47"/>
      <c r="AD91" s="47"/>
      <c r="AE91" s="47"/>
      <c r="AF91" s="47"/>
      <c r="AG91" s="47"/>
      <c r="AH91" s="47"/>
      <c r="AI91" s="47"/>
      <c r="AJ91" s="47"/>
      <c r="AK91" s="47"/>
      <c r="AL91" s="47"/>
      <c r="AM91" s="47"/>
      <c r="AN91" s="47"/>
      <c r="AO91" s="47"/>
      <c r="AP91" s="47"/>
      <c r="AQ91" s="47"/>
      <c r="AR91" s="47"/>
      <c r="AS91" s="47"/>
      <c r="AT91" s="47"/>
      <c r="AU91" s="47"/>
      <c r="AV91" s="47"/>
      <c r="AW91" s="47"/>
      <c r="AX91" s="47"/>
      <c r="AY91" s="47"/>
      <c r="AZ91" s="47"/>
      <c r="BA91" s="47"/>
      <c r="BB91" s="47"/>
      <c r="BC91" s="47"/>
      <c r="BD91" s="47"/>
      <c r="BE91" s="47"/>
      <c r="BF91" s="47"/>
      <c r="BG91" s="51"/>
      <c r="CJ91" s="10" t="s">
        <v>181</v>
      </c>
      <c r="CK91" s="22" t="s">
        <v>182</v>
      </c>
      <c r="CL91" s="7">
        <v>7.6998738324271576</v>
      </c>
      <c r="CM91" s="4">
        <f t="shared" si="10"/>
        <v>110462.39</v>
      </c>
    </row>
    <row r="92" spans="3:91" x14ac:dyDescent="0.25">
      <c r="C92" s="46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  <c r="AA92" s="47"/>
      <c r="AB92" s="47"/>
      <c r="AC92" s="47"/>
      <c r="AD92" s="47"/>
      <c r="AE92" s="47"/>
      <c r="AF92" s="47"/>
      <c r="AG92" s="47"/>
      <c r="AH92" s="47"/>
      <c r="AI92" s="47"/>
      <c r="AJ92" s="47"/>
      <c r="AK92" s="47"/>
      <c r="AL92" s="47"/>
      <c r="AM92" s="47"/>
      <c r="AN92" s="47"/>
      <c r="AO92" s="47"/>
      <c r="AP92" s="47"/>
      <c r="AQ92" s="47"/>
      <c r="AR92" s="47"/>
      <c r="AS92" s="47"/>
      <c r="AT92" s="47"/>
      <c r="AU92" s="47"/>
      <c r="AV92" s="47"/>
      <c r="AW92" s="47"/>
      <c r="AX92" s="47"/>
      <c r="AY92" s="47"/>
      <c r="AZ92" s="47"/>
      <c r="BA92" s="47"/>
      <c r="BB92" s="47"/>
      <c r="BC92" s="47"/>
      <c r="BD92" s="47"/>
      <c r="BE92" s="47"/>
      <c r="BF92" s="47"/>
      <c r="BG92" s="51"/>
      <c r="CJ92" s="10" t="s">
        <v>183</v>
      </c>
      <c r="CK92" s="11" t="s">
        <v>184</v>
      </c>
      <c r="CL92" s="7">
        <v>0.59577582601421997</v>
      </c>
      <c r="CM92" s="4">
        <f t="shared" si="10"/>
        <v>8547</v>
      </c>
    </row>
    <row r="93" spans="3:91" x14ac:dyDescent="0.25">
      <c r="C93" s="46"/>
      <c r="D93" s="47"/>
      <c r="E93" s="208" t="s">
        <v>25</v>
      </c>
      <c r="F93" s="209"/>
      <c r="G93" s="209"/>
      <c r="H93" s="209"/>
      <c r="I93" s="209"/>
      <c r="J93" s="209"/>
      <c r="K93" s="210" t="str">
        <f t="shared" ref="K93" si="12">VLOOKUP(E93,$CJ$1:$CM$1003,2,FALSE)</f>
        <v>NOVACRON DEEP ORANGE S–4R</v>
      </c>
      <c r="L93" s="210"/>
      <c r="M93" s="210"/>
      <c r="N93" s="210"/>
      <c r="O93" s="210"/>
      <c r="P93" s="210"/>
      <c r="Q93" s="210"/>
      <c r="R93" s="210"/>
      <c r="S93" s="210"/>
      <c r="T93" s="210"/>
      <c r="U93" s="210"/>
      <c r="V93" s="210"/>
      <c r="W93" s="210"/>
      <c r="X93" s="210"/>
      <c r="Y93" s="210"/>
      <c r="Z93" s="210"/>
      <c r="AA93" s="178"/>
      <c r="AB93" s="211">
        <v>12.5</v>
      </c>
      <c r="AC93" s="211"/>
      <c r="AD93" s="211"/>
      <c r="AE93" s="211"/>
      <c r="AF93" s="211"/>
      <c r="AG93" s="211"/>
      <c r="AH93" s="211"/>
      <c r="AI93" s="211"/>
      <c r="AJ93" s="211"/>
      <c r="AK93" s="210" t="s">
        <v>315</v>
      </c>
      <c r="AL93" s="210"/>
      <c r="AM93" s="212">
        <v>7064.65</v>
      </c>
      <c r="AN93" s="212"/>
      <c r="AO93" s="212"/>
      <c r="AP93" s="212"/>
      <c r="AQ93" s="212"/>
      <c r="AR93" s="212"/>
      <c r="AS93" s="52" t="s">
        <v>316</v>
      </c>
      <c r="AT93" s="52"/>
      <c r="AU93" s="213">
        <f>(AM93*VLOOKUP(E93,$CJ$1:$CM$1003,4,FALSE))/1000</f>
        <v>756067.03799400001</v>
      </c>
      <c r="AV93" s="213"/>
      <c r="AW93" s="213"/>
      <c r="AX93" s="213"/>
      <c r="AY93" s="213"/>
      <c r="AZ93" s="213"/>
      <c r="BA93" s="213"/>
      <c r="BB93" s="213"/>
      <c r="BC93" s="213"/>
      <c r="BD93" s="213"/>
      <c r="BE93" s="214"/>
      <c r="BF93" s="47"/>
      <c r="BG93" s="51"/>
      <c r="CJ93" s="10" t="s">
        <v>185</v>
      </c>
      <c r="CK93" s="11" t="s">
        <v>186</v>
      </c>
      <c r="CL93" s="7">
        <v>0.41704307820995395</v>
      </c>
      <c r="CM93" s="4">
        <f t="shared" si="10"/>
        <v>5982.9</v>
      </c>
    </row>
    <row r="94" spans="3:91" x14ac:dyDescent="0.25">
      <c r="C94" s="46"/>
      <c r="D94" s="47"/>
      <c r="E94" s="200" t="s">
        <v>6</v>
      </c>
      <c r="F94" s="201"/>
      <c r="G94" s="201"/>
      <c r="H94" s="201"/>
      <c r="I94" s="201"/>
      <c r="J94" s="201"/>
      <c r="K94" s="47" t="str">
        <f>VLOOKUP(E94,$CJ$1:$CM$1003,2,FALSE)</f>
        <v>NOVACRON RUBY S–3B</v>
      </c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176"/>
      <c r="Z94" s="176"/>
      <c r="AA94" s="176"/>
      <c r="AB94" s="203">
        <v>12.85</v>
      </c>
      <c r="AC94" s="203"/>
      <c r="AD94" s="203"/>
      <c r="AE94" s="203"/>
      <c r="AF94" s="203"/>
      <c r="AG94" s="203"/>
      <c r="AH94" s="203"/>
      <c r="AI94" s="203"/>
      <c r="AJ94" s="203"/>
      <c r="AK94" s="202" t="s">
        <v>315</v>
      </c>
      <c r="AL94" s="202"/>
      <c r="AM94" s="204">
        <v>7262.46</v>
      </c>
      <c r="AN94" s="204"/>
      <c r="AO94" s="204"/>
      <c r="AP94" s="204"/>
      <c r="AQ94" s="204"/>
      <c r="AR94" s="204"/>
      <c r="AS94" s="47" t="s">
        <v>316</v>
      </c>
      <c r="AT94" s="47"/>
      <c r="AU94" s="205">
        <f t="shared" ref="AU94:AU97" si="13">(AM94*VLOOKUP(E94,$CJ$1:$CM$1003,4,FALSE))/1000</f>
        <v>876214.78225559997</v>
      </c>
      <c r="AV94" s="205"/>
      <c r="AW94" s="205"/>
      <c r="AX94" s="205"/>
      <c r="AY94" s="205"/>
      <c r="AZ94" s="205"/>
      <c r="BA94" s="205"/>
      <c r="BB94" s="205"/>
      <c r="BC94" s="205"/>
      <c r="BD94" s="205"/>
      <c r="BE94" s="206"/>
      <c r="BF94" s="47"/>
      <c r="BG94" s="51"/>
      <c r="CJ94" s="10" t="s">
        <v>187</v>
      </c>
      <c r="CK94" s="11" t="s">
        <v>188</v>
      </c>
      <c r="CL94" s="7">
        <v>0.92429945629443744</v>
      </c>
      <c r="CM94" s="4">
        <f t="shared" si="10"/>
        <v>13260</v>
      </c>
    </row>
    <row r="95" spans="3:91" x14ac:dyDescent="0.25">
      <c r="C95" s="46"/>
      <c r="D95" s="47"/>
      <c r="E95" s="200" t="s">
        <v>7</v>
      </c>
      <c r="F95" s="201"/>
      <c r="G95" s="201"/>
      <c r="H95" s="201"/>
      <c r="I95" s="201"/>
      <c r="J95" s="201"/>
      <c r="K95" s="225" t="str">
        <f t="shared" ref="K95:K98" si="14">VLOOKUP(E95,$CJ$1:$CM$1003,2,FALSE)</f>
        <v>NOVACRON DARK BLUE S-GL</v>
      </c>
      <c r="L95" s="225"/>
      <c r="M95" s="225"/>
      <c r="N95" s="225"/>
      <c r="O95" s="225"/>
      <c r="P95" s="225"/>
      <c r="Q95" s="225"/>
      <c r="R95" s="225"/>
      <c r="S95" s="225"/>
      <c r="T95" s="225"/>
      <c r="U95" s="225"/>
      <c r="V95" s="225"/>
      <c r="W95" s="225"/>
      <c r="X95" s="225"/>
      <c r="Y95" s="225"/>
      <c r="Z95" s="176"/>
      <c r="AA95" s="176"/>
      <c r="AB95" s="203">
        <v>0.7</v>
      </c>
      <c r="AC95" s="203"/>
      <c r="AD95" s="203"/>
      <c r="AE95" s="203"/>
      <c r="AF95" s="203"/>
      <c r="AG95" s="203"/>
      <c r="AH95" s="203"/>
      <c r="AI95" s="203"/>
      <c r="AJ95" s="203"/>
      <c r="AK95" s="202" t="s">
        <v>315</v>
      </c>
      <c r="AL95" s="202"/>
      <c r="AM95" s="204">
        <v>395.62</v>
      </c>
      <c r="AN95" s="204"/>
      <c r="AO95" s="204"/>
      <c r="AP95" s="204"/>
      <c r="AQ95" s="204"/>
      <c r="AR95" s="204"/>
      <c r="AS95" s="47" t="s">
        <v>316</v>
      </c>
      <c r="AT95" s="47"/>
      <c r="AU95" s="205">
        <f t="shared" si="13"/>
        <v>48128.787129600001</v>
      </c>
      <c r="AV95" s="205"/>
      <c r="AW95" s="205"/>
      <c r="AX95" s="205"/>
      <c r="AY95" s="205"/>
      <c r="AZ95" s="205"/>
      <c r="BA95" s="205"/>
      <c r="BB95" s="205"/>
      <c r="BC95" s="205"/>
      <c r="BD95" s="205"/>
      <c r="BE95" s="206"/>
      <c r="BF95" s="47"/>
      <c r="BG95" s="51"/>
      <c r="CJ95" s="10" t="s">
        <v>189</v>
      </c>
      <c r="CK95" s="11" t="s">
        <v>190</v>
      </c>
      <c r="CL95" s="8">
        <v>0.27780566011431757</v>
      </c>
      <c r="CM95" s="4">
        <f t="shared" si="10"/>
        <v>3985.3999999999996</v>
      </c>
    </row>
    <row r="96" spans="3:91" x14ac:dyDescent="0.25">
      <c r="C96" s="46"/>
      <c r="D96" s="47"/>
      <c r="E96" s="216" t="s">
        <v>8</v>
      </c>
      <c r="F96" s="217"/>
      <c r="G96" s="217"/>
      <c r="H96" s="217"/>
      <c r="I96" s="217"/>
      <c r="J96" s="217"/>
      <c r="K96" s="218" t="str">
        <f t="shared" si="14"/>
        <v>FIMBIL EAS 40 NEW</v>
      </c>
      <c r="L96" s="218"/>
      <c r="M96" s="218"/>
      <c r="N96" s="218"/>
      <c r="O96" s="218"/>
      <c r="P96" s="218"/>
      <c r="Q96" s="218"/>
      <c r="R96" s="218"/>
      <c r="S96" s="218"/>
      <c r="T96" s="218"/>
      <c r="U96" s="218"/>
      <c r="V96" s="218"/>
      <c r="W96" s="218"/>
      <c r="X96" s="218"/>
      <c r="Y96" s="180"/>
      <c r="Z96" s="180"/>
      <c r="AA96" s="180"/>
      <c r="AB96" s="219">
        <v>2</v>
      </c>
      <c r="AC96" s="219"/>
      <c r="AD96" s="219"/>
      <c r="AE96" s="219"/>
      <c r="AF96" s="219"/>
      <c r="AG96" s="219"/>
      <c r="AH96" s="219"/>
      <c r="AI96" s="219"/>
      <c r="AJ96" s="219"/>
      <c r="AK96" s="218" t="s">
        <v>315</v>
      </c>
      <c r="AL96" s="218"/>
      <c r="AM96" s="248">
        <v>1130.3399999999999</v>
      </c>
      <c r="AN96" s="248"/>
      <c r="AO96" s="248"/>
      <c r="AP96" s="248"/>
      <c r="AQ96" s="248"/>
      <c r="AR96" s="248"/>
      <c r="AS96" s="55" t="s">
        <v>316</v>
      </c>
      <c r="AT96" s="55"/>
      <c r="AU96" s="221">
        <f t="shared" si="13"/>
        <v>23316.811767599997</v>
      </c>
      <c r="AV96" s="221"/>
      <c r="AW96" s="221"/>
      <c r="AX96" s="221"/>
      <c r="AY96" s="221"/>
      <c r="AZ96" s="221"/>
      <c r="BA96" s="221"/>
      <c r="BB96" s="221"/>
      <c r="BC96" s="221"/>
      <c r="BD96" s="221"/>
      <c r="BE96" s="222"/>
      <c r="BF96" s="47"/>
      <c r="BG96" s="51"/>
      <c r="CJ96" s="10" t="s">
        <v>191</v>
      </c>
      <c r="CK96" s="11" t="s">
        <v>192</v>
      </c>
      <c r="CL96" s="7">
        <v>1.4798550118499931</v>
      </c>
      <c r="CM96" s="4">
        <f t="shared" si="10"/>
        <v>21230</v>
      </c>
    </row>
    <row r="97" spans="3:91" x14ac:dyDescent="0.25">
      <c r="C97" s="46"/>
      <c r="D97" s="47"/>
      <c r="E97" s="200" t="s">
        <v>9</v>
      </c>
      <c r="F97" s="201"/>
      <c r="G97" s="201"/>
      <c r="H97" s="201"/>
      <c r="I97" s="201"/>
      <c r="J97" s="201"/>
      <c r="K97" s="202" t="str">
        <f t="shared" si="14"/>
        <v>SODIUM SULFATE</v>
      </c>
      <c r="L97" s="202"/>
      <c r="M97" s="202"/>
      <c r="N97" s="202"/>
      <c r="O97" s="202"/>
      <c r="P97" s="202"/>
      <c r="Q97" s="202"/>
      <c r="R97" s="202"/>
      <c r="S97" s="202"/>
      <c r="T97" s="202"/>
      <c r="U97" s="202"/>
      <c r="V97" s="202"/>
      <c r="W97" s="202"/>
      <c r="X97" s="202"/>
      <c r="Y97" s="176"/>
      <c r="Z97" s="176"/>
      <c r="AA97" s="176"/>
      <c r="AB97" s="203">
        <v>200</v>
      </c>
      <c r="AC97" s="203"/>
      <c r="AD97" s="203"/>
      <c r="AE97" s="203"/>
      <c r="AF97" s="203"/>
      <c r="AG97" s="203"/>
      <c r="AH97" s="203"/>
      <c r="AI97" s="203"/>
      <c r="AJ97" s="203"/>
      <c r="AK97" s="202" t="s">
        <v>315</v>
      </c>
      <c r="AL97" s="202"/>
      <c r="AM97" s="204">
        <v>113034.36</v>
      </c>
      <c r="AN97" s="204"/>
      <c r="AO97" s="204"/>
      <c r="AP97" s="204"/>
      <c r="AQ97" s="204"/>
      <c r="AR97" s="204"/>
      <c r="AS97" s="47" t="s">
        <v>316</v>
      </c>
      <c r="AT97" s="47"/>
      <c r="AU97" s="205">
        <f t="shared" si="13"/>
        <v>269756.50013999996</v>
      </c>
      <c r="AV97" s="205"/>
      <c r="AW97" s="205"/>
      <c r="AX97" s="205"/>
      <c r="AY97" s="205"/>
      <c r="AZ97" s="205"/>
      <c r="BA97" s="205"/>
      <c r="BB97" s="205"/>
      <c r="BC97" s="205"/>
      <c r="BD97" s="205"/>
      <c r="BE97" s="206"/>
      <c r="BF97" s="47"/>
      <c r="BG97" s="51"/>
      <c r="CJ97" s="10" t="s">
        <v>193</v>
      </c>
      <c r="CK97" s="11" t="s">
        <v>194</v>
      </c>
      <c r="CL97" s="7">
        <v>1.4087850271852782</v>
      </c>
      <c r="CM97" s="4">
        <f t="shared" si="10"/>
        <v>20210.43</v>
      </c>
    </row>
    <row r="98" spans="3:91" x14ac:dyDescent="0.25">
      <c r="C98" s="46"/>
      <c r="D98" s="47"/>
      <c r="E98" s="223" t="s">
        <v>10</v>
      </c>
      <c r="F98" s="224"/>
      <c r="G98" s="224"/>
      <c r="H98" s="224"/>
      <c r="I98" s="224"/>
      <c r="J98" s="224"/>
      <c r="K98" s="225" t="str">
        <f t="shared" si="14"/>
        <v>SODA ASH</v>
      </c>
      <c r="L98" s="225"/>
      <c r="M98" s="225"/>
      <c r="N98" s="225"/>
      <c r="O98" s="225"/>
      <c r="P98" s="225"/>
      <c r="Q98" s="225"/>
      <c r="R98" s="225"/>
      <c r="S98" s="225"/>
      <c r="T98" s="225"/>
      <c r="U98" s="225"/>
      <c r="V98" s="225"/>
      <c r="W98" s="225"/>
      <c r="X98" s="225"/>
      <c r="Y98" s="181"/>
      <c r="Z98" s="181"/>
      <c r="AA98" s="181"/>
      <c r="AB98" s="226">
        <v>30</v>
      </c>
      <c r="AC98" s="226"/>
      <c r="AD98" s="226"/>
      <c r="AE98" s="226"/>
      <c r="AF98" s="226"/>
      <c r="AG98" s="226"/>
      <c r="AH98" s="226"/>
      <c r="AI98" s="226"/>
      <c r="AJ98" s="226"/>
      <c r="AK98" s="225" t="s">
        <v>315</v>
      </c>
      <c r="AL98" s="225"/>
      <c r="AM98" s="227">
        <v>16955.150000000001</v>
      </c>
      <c r="AN98" s="227"/>
      <c r="AO98" s="227"/>
      <c r="AP98" s="227"/>
      <c r="AQ98" s="227"/>
      <c r="AR98" s="227"/>
      <c r="AS98" s="54" t="s">
        <v>316</v>
      </c>
      <c r="AT98" s="54"/>
      <c r="AU98" s="228">
        <f>(AM98*VLOOKUP(E98,$CJ$1:$CM$1003,4,FALSE))/1000</f>
        <v>150561.73199999999</v>
      </c>
      <c r="AV98" s="228"/>
      <c r="AW98" s="228"/>
      <c r="AX98" s="228"/>
      <c r="AY98" s="228"/>
      <c r="AZ98" s="228"/>
      <c r="BA98" s="228"/>
      <c r="BB98" s="228"/>
      <c r="BC98" s="228"/>
      <c r="BD98" s="228"/>
      <c r="BE98" s="229"/>
      <c r="BF98" s="47"/>
      <c r="BG98" s="51"/>
      <c r="CJ98" s="10" t="s">
        <v>195</v>
      </c>
      <c r="CK98" s="11" t="s">
        <v>196</v>
      </c>
      <c r="CL98" s="7">
        <v>1.9592004739997211</v>
      </c>
      <c r="CM98" s="4">
        <f t="shared" si="10"/>
        <v>28106.69</v>
      </c>
    </row>
    <row r="99" spans="3:91" x14ac:dyDescent="0.25">
      <c r="C99" s="46"/>
      <c r="D99" s="47"/>
      <c r="E99" s="175"/>
      <c r="F99" s="175"/>
      <c r="G99" s="175"/>
      <c r="H99" s="175"/>
      <c r="I99" s="175"/>
      <c r="J99" s="175"/>
      <c r="K99" s="176"/>
      <c r="L99" s="176"/>
      <c r="M99" s="176"/>
      <c r="N99" s="176"/>
      <c r="O99" s="176"/>
      <c r="P99" s="176"/>
      <c r="Q99" s="176"/>
      <c r="R99" s="176"/>
      <c r="S99" s="176"/>
      <c r="T99" s="176"/>
      <c r="U99" s="176"/>
      <c r="V99" s="176"/>
      <c r="W99" s="176"/>
      <c r="X99" s="176"/>
      <c r="Y99" s="176"/>
      <c r="Z99" s="176"/>
      <c r="AA99" s="176"/>
      <c r="AB99" s="57"/>
      <c r="AC99" s="57"/>
      <c r="AD99" s="57"/>
      <c r="AE99" s="57"/>
      <c r="AF99" s="57"/>
      <c r="AG99" s="57"/>
      <c r="AH99" s="57"/>
      <c r="AI99" s="57"/>
      <c r="AJ99" s="57"/>
      <c r="AK99" s="176"/>
      <c r="AL99" s="176"/>
      <c r="AM99" s="175"/>
      <c r="AN99" s="175"/>
      <c r="AO99" s="175"/>
      <c r="AP99" s="175"/>
      <c r="AQ99" s="175"/>
      <c r="AR99" s="175"/>
      <c r="AS99" s="47"/>
      <c r="AT99" s="47"/>
      <c r="AU99" s="58"/>
      <c r="AV99" s="58"/>
      <c r="AW99" s="58"/>
      <c r="AX99" s="58"/>
      <c r="AY99" s="58"/>
      <c r="AZ99" s="58"/>
      <c r="BA99" s="58"/>
      <c r="BB99" s="58"/>
      <c r="BC99" s="58"/>
      <c r="BD99" s="58"/>
      <c r="BE99" s="58"/>
      <c r="BF99" s="47"/>
      <c r="BG99" s="51"/>
      <c r="CJ99" s="10" t="s">
        <v>9</v>
      </c>
      <c r="CK99" s="11" t="s">
        <v>197</v>
      </c>
      <c r="CL99" s="7">
        <v>0.1663529903805939</v>
      </c>
      <c r="CM99" s="4">
        <f t="shared" si="10"/>
        <v>2386.5</v>
      </c>
    </row>
    <row r="100" spans="3:91" x14ac:dyDescent="0.25">
      <c r="C100" s="46"/>
      <c r="D100" s="47"/>
      <c r="E100" s="175"/>
      <c r="F100" s="175"/>
      <c r="G100" s="175"/>
      <c r="H100" s="175"/>
      <c r="I100" s="175"/>
      <c r="J100" s="175"/>
      <c r="K100" s="176"/>
      <c r="L100" s="176"/>
      <c r="M100" s="176"/>
      <c r="N100" s="176"/>
      <c r="O100" s="176"/>
      <c r="P100" s="176"/>
      <c r="Q100" s="176"/>
      <c r="R100" s="176"/>
      <c r="S100" s="176"/>
      <c r="T100" s="176"/>
      <c r="U100" s="176"/>
      <c r="V100" s="176"/>
      <c r="W100" s="176"/>
      <c r="X100" s="176"/>
      <c r="Y100" s="176"/>
      <c r="Z100" s="176"/>
      <c r="AA100" s="176"/>
      <c r="AB100" s="57"/>
      <c r="AC100" s="57"/>
      <c r="AD100" s="57"/>
      <c r="AE100" s="57"/>
      <c r="AF100" s="57"/>
      <c r="AG100" s="57"/>
      <c r="AH100" s="57"/>
      <c r="AI100" s="57"/>
      <c r="AJ100" s="57"/>
      <c r="AK100" s="176"/>
      <c r="AL100" s="176"/>
      <c r="AM100" s="175"/>
      <c r="AN100" s="175"/>
      <c r="AO100" s="175"/>
      <c r="AP100" s="59"/>
      <c r="AQ100" s="230" t="s">
        <v>318</v>
      </c>
      <c r="AR100" s="230"/>
      <c r="AS100" s="230"/>
      <c r="AT100" s="230"/>
      <c r="AU100" s="58" t="s">
        <v>11</v>
      </c>
      <c r="AV100" s="205">
        <f>SUM(AU93:BE98)</f>
        <v>2124045.6512867999</v>
      </c>
      <c r="AW100" s="205"/>
      <c r="AX100" s="205"/>
      <c r="AY100" s="205"/>
      <c r="AZ100" s="205"/>
      <c r="BA100" s="205"/>
      <c r="BB100" s="205"/>
      <c r="BC100" s="205"/>
      <c r="BD100" s="205"/>
      <c r="BE100" s="205"/>
      <c r="BF100" s="47"/>
      <c r="BG100" s="51"/>
      <c r="CJ100" s="10" t="s">
        <v>10</v>
      </c>
      <c r="CK100" s="11" t="s">
        <v>198</v>
      </c>
      <c r="CL100" s="7">
        <v>0.61898787118360521</v>
      </c>
      <c r="CM100" s="4">
        <f t="shared" si="10"/>
        <v>8880</v>
      </c>
    </row>
    <row r="101" spans="3:91" x14ac:dyDescent="0.25">
      <c r="C101" s="46"/>
      <c r="D101" s="47"/>
      <c r="E101" s="175"/>
      <c r="F101" s="175"/>
      <c r="G101" s="175"/>
      <c r="H101" s="175"/>
      <c r="I101" s="175"/>
      <c r="J101" s="175"/>
      <c r="K101" s="176"/>
      <c r="L101" s="176"/>
      <c r="M101" s="176"/>
      <c r="N101" s="176"/>
      <c r="O101" s="176"/>
      <c r="P101" s="176"/>
      <c r="Q101" s="176"/>
      <c r="R101" s="176"/>
      <c r="S101" s="176"/>
      <c r="T101" s="176"/>
      <c r="U101" s="176"/>
      <c r="V101" s="176"/>
      <c r="W101" s="176"/>
      <c r="X101" s="176"/>
      <c r="Y101" s="176"/>
      <c r="Z101" s="176"/>
      <c r="AA101" s="176"/>
      <c r="AB101" s="57"/>
      <c r="AC101" s="57"/>
      <c r="AD101" s="57"/>
      <c r="AE101" s="57"/>
      <c r="AF101" s="57"/>
      <c r="AG101" s="57"/>
      <c r="AH101" s="57"/>
      <c r="AI101" s="57"/>
      <c r="AJ101" s="57"/>
      <c r="AK101" s="176"/>
      <c r="AL101" s="176"/>
      <c r="AM101" s="175"/>
      <c r="AN101" s="175"/>
      <c r="AO101" s="175"/>
      <c r="AP101" s="59"/>
      <c r="AQ101" s="202" t="s">
        <v>317</v>
      </c>
      <c r="AR101" s="202"/>
      <c r="AS101" s="202"/>
      <c r="AT101" s="202"/>
      <c r="AU101" s="58" t="s">
        <v>11</v>
      </c>
      <c r="AV101" s="205">
        <f>AV100/AV87</f>
        <v>1011.4503101365714</v>
      </c>
      <c r="AW101" s="205"/>
      <c r="AX101" s="205"/>
      <c r="AY101" s="205"/>
      <c r="AZ101" s="205"/>
      <c r="BA101" s="205"/>
      <c r="BB101" s="205"/>
      <c r="BC101" s="205"/>
      <c r="BD101" s="205"/>
      <c r="BE101" s="205"/>
      <c r="BF101" s="47"/>
      <c r="BG101" s="51"/>
      <c r="CJ101" s="10" t="s">
        <v>199</v>
      </c>
      <c r="CK101" s="11" t="s">
        <v>200</v>
      </c>
      <c r="CL101" s="7">
        <v>0.794646591384358</v>
      </c>
      <c r="CM101" s="4">
        <f t="shared" si="10"/>
        <v>11400</v>
      </c>
    </row>
    <row r="102" spans="3:91" x14ac:dyDescent="0.25">
      <c r="C102" s="46"/>
      <c r="D102" s="47"/>
      <c r="E102" s="175"/>
      <c r="F102" s="175"/>
      <c r="G102" s="175"/>
      <c r="H102" s="175"/>
      <c r="I102" s="175"/>
      <c r="J102" s="175"/>
      <c r="K102" s="176"/>
      <c r="L102" s="176"/>
      <c r="M102" s="176"/>
      <c r="N102" s="176"/>
      <c r="O102" s="176"/>
      <c r="P102" s="176"/>
      <c r="Q102" s="176"/>
      <c r="R102" s="176"/>
      <c r="S102" s="176"/>
      <c r="T102" s="176"/>
      <c r="U102" s="176"/>
      <c r="V102" s="176"/>
      <c r="W102" s="176"/>
      <c r="X102" s="176"/>
      <c r="Y102" s="176"/>
      <c r="Z102" s="176"/>
      <c r="AA102" s="176"/>
      <c r="AB102" s="57"/>
      <c r="AC102" s="57"/>
      <c r="AD102" s="57"/>
      <c r="AE102" s="57"/>
      <c r="AF102" s="57"/>
      <c r="AG102" s="57"/>
      <c r="AH102" s="57"/>
      <c r="AI102" s="57"/>
      <c r="AJ102" s="57"/>
      <c r="AK102" s="176"/>
      <c r="AL102" s="176"/>
      <c r="AM102" s="175"/>
      <c r="AN102" s="175"/>
      <c r="AO102" s="175"/>
      <c r="AP102" s="175"/>
      <c r="AQ102" s="175"/>
      <c r="AR102" s="175"/>
      <c r="AS102" s="47"/>
      <c r="AT102" s="47"/>
      <c r="AU102" s="47"/>
      <c r="AV102" s="175"/>
      <c r="AW102" s="175"/>
      <c r="AX102" s="175"/>
      <c r="AY102" s="175"/>
      <c r="AZ102" s="175"/>
      <c r="BA102" s="175"/>
      <c r="BB102" s="175"/>
      <c r="BC102" s="175"/>
      <c r="BD102" s="175"/>
      <c r="BE102" s="175"/>
      <c r="BF102" s="47"/>
      <c r="BG102" s="51"/>
      <c r="CJ102" s="10" t="s">
        <v>201</v>
      </c>
      <c r="CK102" s="11" t="s">
        <v>202</v>
      </c>
      <c r="CL102" s="7">
        <v>0.71099958176495193</v>
      </c>
      <c r="CM102" s="4">
        <f t="shared" si="10"/>
        <v>10200</v>
      </c>
    </row>
    <row r="103" spans="3:91" ht="17.25" thickBot="1" x14ac:dyDescent="0.3">
      <c r="C103" s="60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  <c r="BB103" s="61"/>
      <c r="BC103" s="61"/>
      <c r="BD103" s="61"/>
      <c r="BE103" s="61"/>
      <c r="BF103" s="61"/>
      <c r="BG103" s="62"/>
      <c r="CJ103" s="10" t="s">
        <v>203</v>
      </c>
      <c r="CK103" s="11" t="s">
        <v>204</v>
      </c>
      <c r="CL103" s="7">
        <v>1.3377959012965286</v>
      </c>
      <c r="CM103" s="4">
        <f t="shared" si="10"/>
        <v>19192.02</v>
      </c>
    </row>
    <row r="104" spans="3:91" x14ac:dyDescent="0.25">
      <c r="CJ104" s="10" t="s">
        <v>205</v>
      </c>
      <c r="CK104" s="11" t="s">
        <v>206</v>
      </c>
      <c r="CL104" s="7">
        <v>2.4213495050885263</v>
      </c>
      <c r="CM104" s="4">
        <f t="shared" si="10"/>
        <v>34736.68</v>
      </c>
    </row>
    <row r="105" spans="3:91" ht="17.25" thickBot="1" x14ac:dyDescent="0.3">
      <c r="CJ105" s="10" t="s">
        <v>207</v>
      </c>
      <c r="CK105" s="11" t="s">
        <v>208</v>
      </c>
      <c r="CL105" s="7">
        <v>0.88</v>
      </c>
      <c r="CM105" s="4">
        <f t="shared" si="10"/>
        <v>12624.48</v>
      </c>
    </row>
    <row r="106" spans="3:91" x14ac:dyDescent="0.25">
      <c r="C106" s="43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5"/>
      <c r="CJ106" s="12" t="s">
        <v>209</v>
      </c>
      <c r="CK106" s="13" t="s">
        <v>210</v>
      </c>
      <c r="CL106" s="7">
        <v>3.1523232956921792</v>
      </c>
      <c r="CM106" s="4">
        <f t="shared" si="10"/>
        <v>45223.23</v>
      </c>
    </row>
    <row r="107" spans="3:91" x14ac:dyDescent="0.25">
      <c r="C107" s="46"/>
      <c r="D107" s="47"/>
      <c r="E107" s="196" t="s">
        <v>0</v>
      </c>
      <c r="F107" s="196"/>
      <c r="G107" s="196"/>
      <c r="H107" s="196"/>
      <c r="I107" s="196"/>
      <c r="J107" s="186" t="s">
        <v>11</v>
      </c>
      <c r="K107" s="196" t="s">
        <v>353</v>
      </c>
      <c r="L107" s="196"/>
      <c r="M107" s="196"/>
      <c r="N107" s="196"/>
      <c r="O107" s="196"/>
      <c r="P107" s="196"/>
      <c r="Q107" s="196"/>
      <c r="R107" s="196"/>
      <c r="S107" s="196"/>
      <c r="T107" s="196"/>
      <c r="U107" s="196"/>
      <c r="V107" s="186"/>
      <c r="W107" s="186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186"/>
      <c r="AI107" s="50"/>
      <c r="AJ107" s="50"/>
      <c r="AK107" s="50"/>
      <c r="AL107" s="50"/>
      <c r="AM107" s="196" t="s">
        <v>3</v>
      </c>
      <c r="AN107" s="196"/>
      <c r="AO107" s="196"/>
      <c r="AP107" s="196"/>
      <c r="AQ107" s="196"/>
      <c r="AR107" s="196"/>
      <c r="AS107" s="196"/>
      <c r="AT107" s="196"/>
      <c r="AU107" s="186" t="s">
        <v>11</v>
      </c>
      <c r="AV107" s="197">
        <v>565.16999999999996</v>
      </c>
      <c r="AW107" s="197"/>
      <c r="AX107" s="197"/>
      <c r="AY107" s="197"/>
      <c r="AZ107" s="186" t="s">
        <v>319</v>
      </c>
      <c r="BA107" s="186"/>
      <c r="BB107" s="186"/>
      <c r="BC107" s="186"/>
      <c r="BD107" s="186"/>
      <c r="BE107" s="186"/>
      <c r="BF107" s="47"/>
      <c r="BG107" s="51"/>
      <c r="CJ107" s="5" t="s">
        <v>211</v>
      </c>
      <c r="CK107" s="11" t="s">
        <v>212</v>
      </c>
      <c r="CL107" s="7">
        <v>1.3936128537571448</v>
      </c>
      <c r="CM107" s="4">
        <f t="shared" si="10"/>
        <v>19992.77</v>
      </c>
    </row>
    <row r="108" spans="3:91" x14ac:dyDescent="0.25">
      <c r="C108" s="46"/>
      <c r="D108" s="47"/>
      <c r="E108" s="196" t="s">
        <v>322</v>
      </c>
      <c r="F108" s="196"/>
      <c r="G108" s="196"/>
      <c r="H108" s="196"/>
      <c r="I108" s="196"/>
      <c r="J108" s="186" t="s">
        <v>11</v>
      </c>
      <c r="K108" s="196" t="s">
        <v>749</v>
      </c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86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186"/>
      <c r="AI108" s="50"/>
      <c r="AJ108" s="50"/>
      <c r="AK108" s="50"/>
      <c r="AL108" s="50"/>
      <c r="AM108" s="196" t="s">
        <v>4</v>
      </c>
      <c r="AN108" s="196"/>
      <c r="AO108" s="196"/>
      <c r="AP108" s="196"/>
      <c r="AQ108" s="196"/>
      <c r="AR108" s="196"/>
      <c r="AS108" s="196"/>
      <c r="AT108" s="196"/>
      <c r="AU108" s="186" t="s">
        <v>11</v>
      </c>
      <c r="AV108" s="196">
        <v>2100</v>
      </c>
      <c r="AW108" s="196"/>
      <c r="AX108" s="196"/>
      <c r="AY108" s="196"/>
      <c r="AZ108" s="186" t="s">
        <v>320</v>
      </c>
      <c r="BA108" s="186"/>
      <c r="BB108" s="186"/>
      <c r="BC108" s="186"/>
      <c r="BD108" s="186"/>
      <c r="BE108" s="186"/>
      <c r="BF108" s="47"/>
      <c r="BG108" s="51"/>
      <c r="CJ108" s="10" t="s">
        <v>213</v>
      </c>
      <c r="CK108" s="11" t="s">
        <v>214</v>
      </c>
      <c r="CL108" s="7">
        <v>0.59725149867558902</v>
      </c>
      <c r="CM108" s="4">
        <f t="shared" si="10"/>
        <v>8568.17</v>
      </c>
    </row>
    <row r="109" spans="3:91" x14ac:dyDescent="0.25">
      <c r="C109" s="46"/>
      <c r="D109" s="47"/>
      <c r="E109" s="196" t="s">
        <v>1</v>
      </c>
      <c r="F109" s="196"/>
      <c r="G109" s="196"/>
      <c r="H109" s="196"/>
      <c r="I109" s="196"/>
      <c r="J109" s="186" t="s">
        <v>11</v>
      </c>
      <c r="K109" s="196" t="s">
        <v>373</v>
      </c>
      <c r="L109" s="196"/>
      <c r="M109" s="196"/>
      <c r="N109" s="196"/>
      <c r="O109" s="196"/>
      <c r="P109" s="196"/>
      <c r="Q109" s="196"/>
      <c r="R109" s="196"/>
      <c r="S109" s="196"/>
      <c r="T109" s="196"/>
      <c r="U109" s="196"/>
      <c r="V109" s="186"/>
      <c r="W109" s="186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186"/>
      <c r="AI109" s="50"/>
      <c r="AJ109" s="50"/>
      <c r="AK109" s="50"/>
      <c r="AL109" s="50"/>
      <c r="AM109" s="196"/>
      <c r="AN109" s="196"/>
      <c r="AO109" s="196"/>
      <c r="AP109" s="196"/>
      <c r="AQ109" s="196"/>
      <c r="AR109" s="196"/>
      <c r="AS109" s="196"/>
      <c r="AT109" s="196"/>
      <c r="AU109" s="186"/>
      <c r="AV109" s="198"/>
      <c r="AW109" s="198"/>
      <c r="AX109" s="198"/>
      <c r="AY109" s="198"/>
      <c r="AZ109" s="186"/>
      <c r="BA109" s="186"/>
      <c r="BB109" s="186"/>
      <c r="BC109" s="186"/>
      <c r="BD109" s="186"/>
      <c r="BE109" s="186"/>
      <c r="BF109" s="47"/>
      <c r="BG109" s="51"/>
      <c r="CJ109" s="10" t="s">
        <v>8</v>
      </c>
      <c r="CK109" s="11" t="s">
        <v>215</v>
      </c>
      <c r="CL109" s="7">
        <v>1.4379018541753799</v>
      </c>
      <c r="CM109" s="4">
        <f t="shared" si="10"/>
        <v>20628.14</v>
      </c>
    </row>
    <row r="110" spans="3:91" x14ac:dyDescent="0.25">
      <c r="C110" s="46"/>
      <c r="D110" s="47"/>
      <c r="E110" s="196" t="s">
        <v>2</v>
      </c>
      <c r="F110" s="196"/>
      <c r="G110" s="196"/>
      <c r="H110" s="196"/>
      <c r="I110" s="196"/>
      <c r="J110" s="186" t="s">
        <v>11</v>
      </c>
      <c r="K110" s="196" t="s">
        <v>417</v>
      </c>
      <c r="L110" s="196"/>
      <c r="M110" s="196"/>
      <c r="N110" s="196"/>
      <c r="O110" s="196"/>
      <c r="P110" s="196"/>
      <c r="Q110" s="196"/>
      <c r="R110" s="196"/>
      <c r="S110" s="196"/>
      <c r="T110" s="196"/>
      <c r="U110" s="196"/>
      <c r="V110" s="186"/>
      <c r="W110" s="186"/>
      <c r="X110" s="186"/>
      <c r="Y110" s="186"/>
      <c r="Z110" s="186"/>
      <c r="AA110" s="186"/>
      <c r="AB110" s="186"/>
      <c r="AC110" s="186"/>
      <c r="AD110" s="186"/>
      <c r="AE110" s="186"/>
      <c r="AF110" s="186"/>
      <c r="AG110" s="186"/>
      <c r="AH110" s="186"/>
      <c r="AI110" s="186"/>
      <c r="AJ110" s="186"/>
      <c r="AK110" s="186"/>
      <c r="AL110" s="186"/>
      <c r="AM110" s="196"/>
      <c r="AN110" s="196"/>
      <c r="AO110" s="196"/>
      <c r="AP110" s="196"/>
      <c r="AQ110" s="196"/>
      <c r="AR110" s="196"/>
      <c r="AS110" s="196"/>
      <c r="AT110" s="196"/>
      <c r="AU110" s="186"/>
      <c r="AV110" s="186"/>
      <c r="AW110" s="186"/>
      <c r="AX110" s="186"/>
      <c r="AY110" s="186"/>
      <c r="AZ110" s="186"/>
      <c r="BA110" s="186"/>
      <c r="BB110" s="186"/>
      <c r="BC110" s="186"/>
      <c r="BD110" s="186"/>
      <c r="BE110" s="186"/>
      <c r="BF110" s="47"/>
      <c r="BG110" s="51"/>
      <c r="CJ110" s="10" t="s">
        <v>216</v>
      </c>
      <c r="CK110" s="11" t="s">
        <v>217</v>
      </c>
      <c r="CL110" s="7">
        <v>1.1666499372647428</v>
      </c>
      <c r="CM110" s="4">
        <f t="shared" si="10"/>
        <v>16736.759999999998</v>
      </c>
    </row>
    <row r="111" spans="3:91" x14ac:dyDescent="0.25">
      <c r="C111" s="46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  <c r="AA111" s="47"/>
      <c r="AB111" s="47"/>
      <c r="AC111" s="47"/>
      <c r="AD111" s="47"/>
      <c r="AE111" s="47"/>
      <c r="AF111" s="47"/>
      <c r="AG111" s="47"/>
      <c r="AH111" s="47"/>
      <c r="AI111" s="47"/>
      <c r="AJ111" s="47"/>
      <c r="AK111" s="47"/>
      <c r="AL111" s="47"/>
      <c r="AM111" s="47"/>
      <c r="AN111" s="47"/>
      <c r="AO111" s="47"/>
      <c r="AP111" s="47"/>
      <c r="AQ111" s="47"/>
      <c r="AR111" s="47"/>
      <c r="AS111" s="47"/>
      <c r="AT111" s="47"/>
      <c r="AU111" s="47"/>
      <c r="AV111" s="47"/>
      <c r="AW111" s="47"/>
      <c r="AX111" s="47"/>
      <c r="AY111" s="47"/>
      <c r="AZ111" s="47"/>
      <c r="BA111" s="47"/>
      <c r="BB111" s="47"/>
      <c r="BC111" s="47"/>
      <c r="BD111" s="47"/>
      <c r="BE111" s="47"/>
      <c r="BF111" s="47"/>
      <c r="BG111" s="51"/>
      <c r="CJ111" s="10" t="s">
        <v>218</v>
      </c>
      <c r="CK111" s="11" t="s">
        <v>219</v>
      </c>
      <c r="CL111" s="7">
        <v>0.83646591384358016</v>
      </c>
      <c r="CM111" s="4">
        <f t="shared" si="10"/>
        <v>11999.94</v>
      </c>
    </row>
    <row r="112" spans="3:91" x14ac:dyDescent="0.25">
      <c r="C112" s="46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  <c r="AA112" s="47"/>
      <c r="AB112" s="47"/>
      <c r="AC112" s="47"/>
      <c r="AD112" s="47"/>
      <c r="AE112" s="47"/>
      <c r="AF112" s="47"/>
      <c r="AG112" s="47"/>
      <c r="AH112" s="47"/>
      <c r="AI112" s="47"/>
      <c r="AJ112" s="47"/>
      <c r="AK112" s="47"/>
      <c r="AL112" s="47"/>
      <c r="AM112" s="47"/>
      <c r="AN112" s="47"/>
      <c r="AO112" s="47"/>
      <c r="AP112" s="47"/>
      <c r="AQ112" s="47"/>
      <c r="AR112" s="47"/>
      <c r="AS112" s="47"/>
      <c r="AT112" s="47"/>
      <c r="AU112" s="47"/>
      <c r="AV112" s="47"/>
      <c r="AW112" s="47"/>
      <c r="AX112" s="47"/>
      <c r="AY112" s="47"/>
      <c r="AZ112" s="47"/>
      <c r="BA112" s="47"/>
      <c r="BB112" s="47"/>
      <c r="BC112" s="47"/>
      <c r="BD112" s="47"/>
      <c r="BE112" s="47"/>
      <c r="BF112" s="47"/>
      <c r="BG112" s="51"/>
      <c r="CJ112" s="10" t="s">
        <v>220</v>
      </c>
      <c r="CK112" s="11" t="s">
        <v>221</v>
      </c>
      <c r="CL112" s="7">
        <v>1.2344904502997351</v>
      </c>
      <c r="CM112" s="4">
        <f t="shared" si="10"/>
        <v>17710</v>
      </c>
    </row>
    <row r="113" spans="3:91" x14ac:dyDescent="0.25">
      <c r="C113" s="46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  <c r="AA113" s="47"/>
      <c r="AB113" s="47"/>
      <c r="AC113" s="47"/>
      <c r="AD113" s="47"/>
      <c r="AE113" s="47"/>
      <c r="AF113" s="47"/>
      <c r="AG113" s="47"/>
      <c r="AH113" s="47"/>
      <c r="AI113" s="47"/>
      <c r="AJ113" s="47"/>
      <c r="AK113" s="47"/>
      <c r="AL113" s="47"/>
      <c r="AM113" s="47"/>
      <c r="AN113" s="47"/>
      <c r="AO113" s="47"/>
      <c r="AP113" s="47"/>
      <c r="AQ113" s="47"/>
      <c r="AR113" s="47"/>
      <c r="AS113" s="47"/>
      <c r="AT113" s="47"/>
      <c r="AU113" s="47"/>
      <c r="AV113" s="47"/>
      <c r="AW113" s="47"/>
      <c r="AX113" s="47"/>
      <c r="AY113" s="47"/>
      <c r="AZ113" s="47"/>
      <c r="BA113" s="47"/>
      <c r="BB113" s="47"/>
      <c r="BC113" s="47"/>
      <c r="BD113" s="47"/>
      <c r="BE113" s="47"/>
      <c r="BF113" s="47"/>
      <c r="BG113" s="51"/>
      <c r="CJ113" s="10" t="s">
        <v>222</v>
      </c>
      <c r="CK113" s="11" t="s">
        <v>223</v>
      </c>
      <c r="CL113" s="7">
        <v>0.84344068032901154</v>
      </c>
      <c r="CM113" s="4">
        <f t="shared" si="10"/>
        <v>12100</v>
      </c>
    </row>
    <row r="114" spans="3:91" x14ac:dyDescent="0.25">
      <c r="C114" s="46"/>
      <c r="D114" s="47"/>
      <c r="E114" s="208" t="s">
        <v>5</v>
      </c>
      <c r="F114" s="209"/>
      <c r="G114" s="209"/>
      <c r="H114" s="209"/>
      <c r="I114" s="209"/>
      <c r="J114" s="209"/>
      <c r="K114" s="210" t="str">
        <f t="shared" ref="K114" si="15">VLOOKUP(E114,$CJ$1:$CM$1003,2,FALSE)</f>
        <v>NOVACRON YELLOW S-3R</v>
      </c>
      <c r="L114" s="210"/>
      <c r="M114" s="210"/>
      <c r="N114" s="210"/>
      <c r="O114" s="210"/>
      <c r="P114" s="210"/>
      <c r="Q114" s="210"/>
      <c r="R114" s="210"/>
      <c r="S114" s="210"/>
      <c r="T114" s="210"/>
      <c r="U114" s="210"/>
      <c r="V114" s="210"/>
      <c r="W114" s="210"/>
      <c r="X114" s="210"/>
      <c r="Y114" s="210"/>
      <c r="Z114" s="210"/>
      <c r="AA114" s="210"/>
      <c r="AB114" s="211">
        <v>20.5</v>
      </c>
      <c r="AC114" s="211"/>
      <c r="AD114" s="211"/>
      <c r="AE114" s="211"/>
      <c r="AF114" s="211"/>
      <c r="AG114" s="211"/>
      <c r="AH114" s="211"/>
      <c r="AI114" s="211"/>
      <c r="AJ114" s="211"/>
      <c r="AK114" s="210" t="s">
        <v>315</v>
      </c>
      <c r="AL114" s="210"/>
      <c r="AM114" s="212">
        <v>11586.02</v>
      </c>
      <c r="AN114" s="212"/>
      <c r="AO114" s="212"/>
      <c r="AP114" s="212"/>
      <c r="AQ114" s="212"/>
      <c r="AR114" s="212"/>
      <c r="AS114" s="52" t="s">
        <v>316</v>
      </c>
      <c r="AT114" s="52"/>
      <c r="AU114" s="213">
        <f>(AM114*VLOOKUP(E114,$CJ$1:$CM$1003,4,FALSE))/1000</f>
        <v>1125262.3005684</v>
      </c>
      <c r="AV114" s="213"/>
      <c r="AW114" s="213"/>
      <c r="AX114" s="213"/>
      <c r="AY114" s="213"/>
      <c r="AZ114" s="213"/>
      <c r="BA114" s="213"/>
      <c r="BB114" s="213"/>
      <c r="BC114" s="213"/>
      <c r="BD114" s="213"/>
      <c r="BE114" s="214"/>
      <c r="BF114" s="47"/>
      <c r="BG114" s="51"/>
      <c r="CJ114" s="10" t="s">
        <v>224</v>
      </c>
      <c r="CK114" s="11" t="s">
        <v>225</v>
      </c>
      <c r="CL114" s="7">
        <v>0.58723825456573264</v>
      </c>
      <c r="CM114" s="4">
        <f t="shared" si="10"/>
        <v>8424.52</v>
      </c>
    </row>
    <row r="115" spans="3:91" x14ac:dyDescent="0.25">
      <c r="C115" s="46"/>
      <c r="D115" s="47"/>
      <c r="E115" s="200" t="s">
        <v>28</v>
      </c>
      <c r="F115" s="201"/>
      <c r="G115" s="201"/>
      <c r="H115" s="201"/>
      <c r="I115" s="201"/>
      <c r="J115" s="201"/>
      <c r="K115" s="202" t="str">
        <f>VLOOKUP(E115,$CJ$1:$CM$1003,2,FALSE)</f>
        <v>NOVACRON RED S-B</v>
      </c>
      <c r="L115" s="202"/>
      <c r="M115" s="202"/>
      <c r="N115" s="202"/>
      <c r="O115" s="202"/>
      <c r="P115" s="202"/>
      <c r="Q115" s="202"/>
      <c r="R115" s="202"/>
      <c r="S115" s="202"/>
      <c r="T115" s="202"/>
      <c r="U115" s="202"/>
      <c r="V115" s="202"/>
      <c r="W115" s="202"/>
      <c r="X115" s="202"/>
      <c r="Y115" s="202"/>
      <c r="Z115" s="202"/>
      <c r="AA115" s="202"/>
      <c r="AB115" s="203">
        <v>2.2999999999999998</v>
      </c>
      <c r="AC115" s="203"/>
      <c r="AD115" s="203"/>
      <c r="AE115" s="203"/>
      <c r="AF115" s="203"/>
      <c r="AG115" s="203"/>
      <c r="AH115" s="203"/>
      <c r="AI115" s="203"/>
      <c r="AJ115" s="203"/>
      <c r="AK115" s="202" t="s">
        <v>315</v>
      </c>
      <c r="AL115" s="202"/>
      <c r="AM115" s="204">
        <v>1299.9000000000001</v>
      </c>
      <c r="AN115" s="204"/>
      <c r="AO115" s="204"/>
      <c r="AP115" s="204"/>
      <c r="AQ115" s="204"/>
      <c r="AR115" s="204"/>
      <c r="AS115" s="47" t="s">
        <v>316</v>
      </c>
      <c r="AT115" s="47"/>
      <c r="AU115" s="205">
        <f t="shared" ref="AU115:AU119" si="16">(AM115*VLOOKUP(E115,$CJ$1:$CM$1003,4,FALSE))/1000</f>
        <v>140795.15877000001</v>
      </c>
      <c r="AV115" s="205"/>
      <c r="AW115" s="205"/>
      <c r="AX115" s="205"/>
      <c r="AY115" s="205"/>
      <c r="AZ115" s="205"/>
      <c r="BA115" s="205"/>
      <c r="BB115" s="205"/>
      <c r="BC115" s="205"/>
      <c r="BD115" s="205"/>
      <c r="BE115" s="206"/>
      <c r="BF115" s="47"/>
      <c r="BG115" s="51"/>
      <c r="CJ115" s="10" t="s">
        <v>226</v>
      </c>
      <c r="CK115" s="11" t="s">
        <v>227</v>
      </c>
      <c r="CL115" s="23">
        <v>2.9269482782657188</v>
      </c>
      <c r="CM115" s="4">
        <f t="shared" si="10"/>
        <v>41990</v>
      </c>
    </row>
    <row r="116" spans="3:91" x14ac:dyDescent="0.25">
      <c r="C116" s="46"/>
      <c r="D116" s="47"/>
      <c r="E116" s="200" t="s">
        <v>7</v>
      </c>
      <c r="F116" s="201"/>
      <c r="G116" s="201"/>
      <c r="H116" s="201"/>
      <c r="I116" s="201"/>
      <c r="J116" s="201"/>
      <c r="K116" s="225" t="str">
        <f t="shared" ref="K116:K119" si="17">VLOOKUP(E116,$CJ$1:$CM$1003,2,FALSE)</f>
        <v>NOVACRON DARK BLUE S-GL</v>
      </c>
      <c r="L116" s="225"/>
      <c r="M116" s="225"/>
      <c r="N116" s="225"/>
      <c r="O116" s="225"/>
      <c r="P116" s="225"/>
      <c r="Q116" s="225"/>
      <c r="R116" s="225"/>
      <c r="S116" s="225"/>
      <c r="T116" s="225"/>
      <c r="U116" s="225"/>
      <c r="V116" s="225"/>
      <c r="W116" s="225"/>
      <c r="X116" s="225"/>
      <c r="Y116" s="225"/>
      <c r="Z116" s="225"/>
      <c r="AA116" s="225"/>
      <c r="AB116" s="203">
        <v>1.6</v>
      </c>
      <c r="AC116" s="203"/>
      <c r="AD116" s="203"/>
      <c r="AE116" s="203"/>
      <c r="AF116" s="203"/>
      <c r="AG116" s="203"/>
      <c r="AH116" s="203"/>
      <c r="AI116" s="203"/>
      <c r="AJ116" s="203"/>
      <c r="AK116" s="202" t="s">
        <v>315</v>
      </c>
      <c r="AL116" s="202"/>
      <c r="AM116" s="204">
        <v>904.27</v>
      </c>
      <c r="AN116" s="204"/>
      <c r="AO116" s="204"/>
      <c r="AP116" s="204"/>
      <c r="AQ116" s="204"/>
      <c r="AR116" s="204"/>
      <c r="AS116" s="47" t="s">
        <v>316</v>
      </c>
      <c r="AT116" s="47"/>
      <c r="AU116" s="205">
        <f t="shared" si="16"/>
        <v>110008.13492159999</v>
      </c>
      <c r="AV116" s="205"/>
      <c r="AW116" s="205"/>
      <c r="AX116" s="205"/>
      <c r="AY116" s="205"/>
      <c r="AZ116" s="205"/>
      <c r="BA116" s="205"/>
      <c r="BB116" s="205"/>
      <c r="BC116" s="205"/>
      <c r="BD116" s="205"/>
      <c r="BE116" s="206"/>
      <c r="BF116" s="47"/>
      <c r="BG116" s="51"/>
      <c r="CJ116" s="24" t="s">
        <v>228</v>
      </c>
      <c r="CK116" s="13" t="s">
        <v>229</v>
      </c>
      <c r="CL116" s="14">
        <v>2.5644291091593479</v>
      </c>
      <c r="CM116" s="4">
        <f t="shared" si="10"/>
        <v>36789.300000000003</v>
      </c>
    </row>
    <row r="117" spans="3:91" x14ac:dyDescent="0.25">
      <c r="C117" s="46"/>
      <c r="D117" s="47"/>
      <c r="E117" s="216" t="s">
        <v>8</v>
      </c>
      <c r="F117" s="217"/>
      <c r="G117" s="217"/>
      <c r="H117" s="217"/>
      <c r="I117" s="217"/>
      <c r="J117" s="217"/>
      <c r="K117" s="218" t="str">
        <f t="shared" si="17"/>
        <v>FIMBIL EAS 40 NEW</v>
      </c>
      <c r="L117" s="218"/>
      <c r="M117" s="218"/>
      <c r="N117" s="218"/>
      <c r="O117" s="218"/>
      <c r="P117" s="218"/>
      <c r="Q117" s="218"/>
      <c r="R117" s="218"/>
      <c r="S117" s="218"/>
      <c r="T117" s="218"/>
      <c r="U117" s="218"/>
      <c r="V117" s="218"/>
      <c r="W117" s="218"/>
      <c r="X117" s="218"/>
      <c r="Y117" s="180"/>
      <c r="Z117" s="180"/>
      <c r="AA117" s="180"/>
      <c r="AB117" s="219">
        <v>2</v>
      </c>
      <c r="AC117" s="219"/>
      <c r="AD117" s="219"/>
      <c r="AE117" s="219"/>
      <c r="AF117" s="219"/>
      <c r="AG117" s="219"/>
      <c r="AH117" s="219"/>
      <c r="AI117" s="219"/>
      <c r="AJ117" s="219"/>
      <c r="AK117" s="218" t="s">
        <v>315</v>
      </c>
      <c r="AL117" s="218"/>
      <c r="AM117" s="248">
        <v>1130.3399999999999</v>
      </c>
      <c r="AN117" s="248"/>
      <c r="AO117" s="248"/>
      <c r="AP117" s="248"/>
      <c r="AQ117" s="248"/>
      <c r="AR117" s="248"/>
      <c r="AS117" s="55" t="s">
        <v>316</v>
      </c>
      <c r="AT117" s="55"/>
      <c r="AU117" s="221">
        <f t="shared" si="16"/>
        <v>23316.811767599997</v>
      </c>
      <c r="AV117" s="221"/>
      <c r="AW117" s="221"/>
      <c r="AX117" s="221"/>
      <c r="AY117" s="221"/>
      <c r="AZ117" s="221"/>
      <c r="BA117" s="221"/>
      <c r="BB117" s="221"/>
      <c r="BC117" s="221"/>
      <c r="BD117" s="221"/>
      <c r="BE117" s="222"/>
      <c r="BF117" s="47"/>
      <c r="BG117" s="51"/>
      <c r="CJ117" s="10" t="s">
        <v>230</v>
      </c>
      <c r="CK117" s="11" t="s">
        <v>231</v>
      </c>
      <c r="CL117" s="7">
        <v>2.234245085738185</v>
      </c>
      <c r="CM117" s="4">
        <f t="shared" si="10"/>
        <v>32052.480000000003</v>
      </c>
    </row>
    <row r="118" spans="3:91" x14ac:dyDescent="0.25">
      <c r="C118" s="46"/>
      <c r="D118" s="47"/>
      <c r="E118" s="200" t="s">
        <v>9</v>
      </c>
      <c r="F118" s="201"/>
      <c r="G118" s="201"/>
      <c r="H118" s="201"/>
      <c r="I118" s="201"/>
      <c r="J118" s="201"/>
      <c r="K118" s="202" t="str">
        <f t="shared" si="17"/>
        <v>SODIUM SULFATE</v>
      </c>
      <c r="L118" s="202"/>
      <c r="M118" s="202"/>
      <c r="N118" s="202"/>
      <c r="O118" s="202"/>
      <c r="P118" s="202"/>
      <c r="Q118" s="202"/>
      <c r="R118" s="202"/>
      <c r="S118" s="202"/>
      <c r="T118" s="202"/>
      <c r="U118" s="202"/>
      <c r="V118" s="202"/>
      <c r="W118" s="202"/>
      <c r="X118" s="202"/>
      <c r="Y118" s="176"/>
      <c r="Z118" s="176"/>
      <c r="AA118" s="176"/>
      <c r="AB118" s="203">
        <v>200</v>
      </c>
      <c r="AC118" s="203"/>
      <c r="AD118" s="203"/>
      <c r="AE118" s="203"/>
      <c r="AF118" s="203"/>
      <c r="AG118" s="203"/>
      <c r="AH118" s="203"/>
      <c r="AI118" s="203"/>
      <c r="AJ118" s="203"/>
      <c r="AK118" s="202" t="s">
        <v>315</v>
      </c>
      <c r="AL118" s="202"/>
      <c r="AM118" s="204">
        <v>113034.36</v>
      </c>
      <c r="AN118" s="204"/>
      <c r="AO118" s="204"/>
      <c r="AP118" s="204"/>
      <c r="AQ118" s="204"/>
      <c r="AR118" s="204"/>
      <c r="AS118" s="47" t="s">
        <v>316</v>
      </c>
      <c r="AT118" s="47"/>
      <c r="AU118" s="205">
        <f t="shared" si="16"/>
        <v>269756.50013999996</v>
      </c>
      <c r="AV118" s="205"/>
      <c r="AW118" s="205"/>
      <c r="AX118" s="205"/>
      <c r="AY118" s="205"/>
      <c r="AZ118" s="205"/>
      <c r="BA118" s="205"/>
      <c r="BB118" s="205"/>
      <c r="BC118" s="205"/>
      <c r="BD118" s="205"/>
      <c r="BE118" s="206"/>
      <c r="BF118" s="47"/>
      <c r="BG118" s="51"/>
      <c r="CJ118" s="10" t="s">
        <v>232</v>
      </c>
      <c r="CK118" s="11" t="s">
        <v>233</v>
      </c>
      <c r="CL118" s="7">
        <v>2.6099546912031228</v>
      </c>
      <c r="CM118" s="4">
        <f t="shared" si="10"/>
        <v>37442.410000000003</v>
      </c>
    </row>
    <row r="119" spans="3:91" x14ac:dyDescent="0.25">
      <c r="C119" s="46"/>
      <c r="D119" s="47"/>
      <c r="E119" s="223" t="s">
        <v>10</v>
      </c>
      <c r="F119" s="224"/>
      <c r="G119" s="224"/>
      <c r="H119" s="224"/>
      <c r="I119" s="224"/>
      <c r="J119" s="224"/>
      <c r="K119" s="225" t="str">
        <f t="shared" si="17"/>
        <v>SODA ASH</v>
      </c>
      <c r="L119" s="225"/>
      <c r="M119" s="225"/>
      <c r="N119" s="225"/>
      <c r="O119" s="225"/>
      <c r="P119" s="225"/>
      <c r="Q119" s="225"/>
      <c r="R119" s="225"/>
      <c r="S119" s="225"/>
      <c r="T119" s="225"/>
      <c r="U119" s="225"/>
      <c r="V119" s="225"/>
      <c r="W119" s="225"/>
      <c r="X119" s="225"/>
      <c r="Y119" s="181"/>
      <c r="Z119" s="181"/>
      <c r="AA119" s="181"/>
      <c r="AB119" s="226">
        <v>30</v>
      </c>
      <c r="AC119" s="226"/>
      <c r="AD119" s="226"/>
      <c r="AE119" s="226"/>
      <c r="AF119" s="226"/>
      <c r="AG119" s="226"/>
      <c r="AH119" s="226"/>
      <c r="AI119" s="226"/>
      <c r="AJ119" s="226"/>
      <c r="AK119" s="225" t="s">
        <v>315</v>
      </c>
      <c r="AL119" s="225"/>
      <c r="AM119" s="227">
        <v>16955.150000000001</v>
      </c>
      <c r="AN119" s="227"/>
      <c r="AO119" s="227"/>
      <c r="AP119" s="227"/>
      <c r="AQ119" s="227"/>
      <c r="AR119" s="227"/>
      <c r="AS119" s="54" t="s">
        <v>316</v>
      </c>
      <c r="AT119" s="54"/>
      <c r="AU119" s="228">
        <f t="shared" si="16"/>
        <v>150561.73199999999</v>
      </c>
      <c r="AV119" s="228"/>
      <c r="AW119" s="228"/>
      <c r="AX119" s="228"/>
      <c r="AY119" s="228"/>
      <c r="AZ119" s="228"/>
      <c r="BA119" s="228"/>
      <c r="BB119" s="228"/>
      <c r="BC119" s="228"/>
      <c r="BD119" s="228"/>
      <c r="BE119" s="229"/>
      <c r="BF119" s="47"/>
      <c r="BG119" s="51"/>
      <c r="CJ119" s="10" t="s">
        <v>234</v>
      </c>
      <c r="CK119" s="11" t="s">
        <v>235</v>
      </c>
      <c r="CL119" s="7">
        <v>2.1191872298898646</v>
      </c>
      <c r="CM119" s="4">
        <f t="shared" si="10"/>
        <v>30401.859999999997</v>
      </c>
    </row>
    <row r="120" spans="3:91" x14ac:dyDescent="0.25">
      <c r="C120" s="46"/>
      <c r="D120" s="47"/>
      <c r="E120" s="175"/>
      <c r="F120" s="175"/>
      <c r="G120" s="175"/>
      <c r="H120" s="175"/>
      <c r="I120" s="175"/>
      <c r="J120" s="175"/>
      <c r="K120" s="176"/>
      <c r="L120" s="176"/>
      <c r="M120" s="176"/>
      <c r="N120" s="176"/>
      <c r="O120" s="176"/>
      <c r="P120" s="176"/>
      <c r="Q120" s="176"/>
      <c r="R120" s="176"/>
      <c r="S120" s="176"/>
      <c r="T120" s="176"/>
      <c r="U120" s="176"/>
      <c r="V120" s="176"/>
      <c r="W120" s="176"/>
      <c r="X120" s="176"/>
      <c r="Y120" s="176"/>
      <c r="Z120" s="176"/>
      <c r="AA120" s="176"/>
      <c r="AB120" s="57"/>
      <c r="AC120" s="57"/>
      <c r="AD120" s="57"/>
      <c r="AE120" s="57"/>
      <c r="AF120" s="57"/>
      <c r="AG120" s="57"/>
      <c r="AH120" s="57"/>
      <c r="AI120" s="57"/>
      <c r="AJ120" s="57"/>
      <c r="AK120" s="176"/>
      <c r="AL120" s="176"/>
      <c r="AM120" s="175"/>
      <c r="AN120" s="175"/>
      <c r="AO120" s="175"/>
      <c r="AP120" s="175"/>
      <c r="AQ120" s="175"/>
      <c r="AR120" s="175"/>
      <c r="AS120" s="47"/>
      <c r="AT120" s="47"/>
      <c r="AU120" s="58"/>
      <c r="AV120" s="58"/>
      <c r="AW120" s="58"/>
      <c r="AX120" s="58"/>
      <c r="AY120" s="58"/>
      <c r="AZ120" s="58"/>
      <c r="BA120" s="58"/>
      <c r="BB120" s="58"/>
      <c r="BC120" s="58"/>
      <c r="BD120" s="58"/>
      <c r="BE120" s="58"/>
      <c r="BF120" s="47"/>
      <c r="BG120" s="51"/>
      <c r="CJ120" s="10" t="s">
        <v>236</v>
      </c>
      <c r="CK120" s="11" t="s">
        <v>237</v>
      </c>
      <c r="CL120" s="7">
        <v>2.6188484595009061</v>
      </c>
      <c r="CM120" s="4">
        <f t="shared" si="10"/>
        <v>37570</v>
      </c>
    </row>
    <row r="121" spans="3:91" x14ac:dyDescent="0.25">
      <c r="C121" s="46"/>
      <c r="D121" s="47"/>
      <c r="E121" s="175"/>
      <c r="F121" s="175"/>
      <c r="G121" s="175"/>
      <c r="H121" s="175"/>
      <c r="I121" s="175"/>
      <c r="J121" s="175"/>
      <c r="K121" s="176"/>
      <c r="L121" s="176"/>
      <c r="M121" s="176"/>
      <c r="N121" s="176"/>
      <c r="O121" s="176"/>
      <c r="P121" s="176"/>
      <c r="Q121" s="176"/>
      <c r="R121" s="176"/>
      <c r="S121" s="176"/>
      <c r="T121" s="176"/>
      <c r="U121" s="176"/>
      <c r="V121" s="176"/>
      <c r="W121" s="176"/>
      <c r="X121" s="176"/>
      <c r="Y121" s="176"/>
      <c r="Z121" s="176"/>
      <c r="AA121" s="176"/>
      <c r="AB121" s="57"/>
      <c r="AC121" s="57"/>
      <c r="AD121" s="57"/>
      <c r="AE121" s="57"/>
      <c r="AF121" s="57"/>
      <c r="AG121" s="57"/>
      <c r="AH121" s="57"/>
      <c r="AI121" s="57"/>
      <c r="AJ121" s="57"/>
      <c r="AK121" s="176"/>
      <c r="AL121" s="176"/>
      <c r="AM121" s="175"/>
      <c r="AN121" s="175"/>
      <c r="AO121" s="175"/>
      <c r="AP121" s="59"/>
      <c r="AQ121" s="230" t="s">
        <v>318</v>
      </c>
      <c r="AR121" s="230"/>
      <c r="AS121" s="230"/>
      <c r="AT121" s="230"/>
      <c r="AU121" s="58" t="s">
        <v>11</v>
      </c>
      <c r="AV121" s="205">
        <f>SUM(AU114:BE119)</f>
        <v>1819700.6381676001</v>
      </c>
      <c r="AW121" s="205"/>
      <c r="AX121" s="205"/>
      <c r="AY121" s="205"/>
      <c r="AZ121" s="205"/>
      <c r="BA121" s="205"/>
      <c r="BB121" s="205"/>
      <c r="BC121" s="205"/>
      <c r="BD121" s="205"/>
      <c r="BE121" s="205"/>
      <c r="BF121" s="47"/>
      <c r="BG121" s="51"/>
      <c r="CJ121" s="10" t="s">
        <v>238</v>
      </c>
      <c r="CK121" s="11" t="s">
        <v>239</v>
      </c>
      <c r="CL121" s="7">
        <v>1.1666499372647428</v>
      </c>
      <c r="CM121" s="4">
        <f t="shared" si="10"/>
        <v>16736.759999999998</v>
      </c>
    </row>
    <row r="122" spans="3:91" x14ac:dyDescent="0.25">
      <c r="C122" s="46"/>
      <c r="D122" s="47"/>
      <c r="E122" s="175"/>
      <c r="F122" s="175"/>
      <c r="G122" s="175"/>
      <c r="H122" s="175"/>
      <c r="I122" s="175"/>
      <c r="J122" s="175"/>
      <c r="K122" s="176"/>
      <c r="L122" s="176"/>
      <c r="M122" s="176"/>
      <c r="N122" s="176"/>
      <c r="O122" s="176"/>
      <c r="P122" s="176"/>
      <c r="Q122" s="176"/>
      <c r="R122" s="176"/>
      <c r="S122" s="176"/>
      <c r="T122" s="176"/>
      <c r="U122" s="176"/>
      <c r="V122" s="176"/>
      <c r="W122" s="176"/>
      <c r="X122" s="176"/>
      <c r="Y122" s="176"/>
      <c r="Z122" s="176"/>
      <c r="AA122" s="176"/>
      <c r="AB122" s="57"/>
      <c r="AC122" s="57"/>
      <c r="AD122" s="57"/>
      <c r="AE122" s="57"/>
      <c r="AF122" s="57"/>
      <c r="AG122" s="57"/>
      <c r="AH122" s="57"/>
      <c r="AI122" s="57"/>
      <c r="AJ122" s="57"/>
      <c r="AK122" s="176"/>
      <c r="AL122" s="176"/>
      <c r="AM122" s="175"/>
      <c r="AN122" s="175"/>
      <c r="AO122" s="175"/>
      <c r="AP122" s="59"/>
      <c r="AQ122" s="202" t="s">
        <v>317</v>
      </c>
      <c r="AR122" s="202"/>
      <c r="AS122" s="202"/>
      <c r="AT122" s="202"/>
      <c r="AU122" s="58" t="s">
        <v>11</v>
      </c>
      <c r="AV122" s="205">
        <f>AV121/AV108</f>
        <v>866.52411341314291</v>
      </c>
      <c r="AW122" s="205"/>
      <c r="AX122" s="205"/>
      <c r="AY122" s="205"/>
      <c r="AZ122" s="205"/>
      <c r="BA122" s="205"/>
      <c r="BB122" s="205"/>
      <c r="BC122" s="205"/>
      <c r="BD122" s="205"/>
      <c r="BE122" s="205"/>
      <c r="BF122" s="47"/>
      <c r="BG122" s="51"/>
      <c r="CJ122" s="10" t="s">
        <v>240</v>
      </c>
      <c r="CK122" s="11" t="s">
        <v>241</v>
      </c>
      <c r="CL122" s="7">
        <v>0.88049072912310056</v>
      </c>
      <c r="CM122" s="4">
        <f t="shared" si="10"/>
        <v>12631.52</v>
      </c>
    </row>
    <row r="123" spans="3:91" x14ac:dyDescent="0.25">
      <c r="C123" s="46"/>
      <c r="D123" s="47"/>
      <c r="E123" s="175"/>
      <c r="F123" s="175"/>
      <c r="G123" s="175"/>
      <c r="H123" s="175"/>
      <c r="I123" s="175"/>
      <c r="J123" s="175"/>
      <c r="K123" s="176"/>
      <c r="L123" s="176"/>
      <c r="M123" s="176"/>
      <c r="N123" s="176"/>
      <c r="O123" s="176"/>
      <c r="P123" s="176"/>
      <c r="Q123" s="176"/>
      <c r="R123" s="176"/>
      <c r="S123" s="176"/>
      <c r="T123" s="176"/>
      <c r="U123" s="176"/>
      <c r="V123" s="176"/>
      <c r="W123" s="176"/>
      <c r="X123" s="176"/>
      <c r="Y123" s="176"/>
      <c r="Z123" s="176"/>
      <c r="AA123" s="176"/>
      <c r="AB123" s="57"/>
      <c r="AC123" s="57"/>
      <c r="AD123" s="57"/>
      <c r="AE123" s="57"/>
      <c r="AF123" s="57"/>
      <c r="AG123" s="57"/>
      <c r="AH123" s="57"/>
      <c r="AI123" s="57"/>
      <c r="AJ123" s="57"/>
      <c r="AK123" s="176"/>
      <c r="AL123" s="176"/>
      <c r="AM123" s="175"/>
      <c r="AN123" s="175"/>
      <c r="AO123" s="175"/>
      <c r="AP123" s="175"/>
      <c r="AQ123" s="175"/>
      <c r="AR123" s="175"/>
      <c r="AS123" s="47"/>
      <c r="AT123" s="47"/>
      <c r="AU123" s="47"/>
      <c r="AV123" s="175"/>
      <c r="AW123" s="175"/>
      <c r="AX123" s="175"/>
      <c r="AY123" s="175"/>
      <c r="AZ123" s="175"/>
      <c r="BA123" s="175"/>
      <c r="BB123" s="175"/>
      <c r="BC123" s="175"/>
      <c r="BD123" s="175"/>
      <c r="BE123" s="175"/>
      <c r="BF123" s="47"/>
      <c r="BG123" s="51"/>
      <c r="CJ123" s="10" t="s">
        <v>242</v>
      </c>
      <c r="CK123" s="11" t="s">
        <v>243</v>
      </c>
      <c r="CL123" s="7">
        <v>1.3207360936846506</v>
      </c>
      <c r="CM123" s="4">
        <f t="shared" si="10"/>
        <v>18947.28</v>
      </c>
    </row>
    <row r="124" spans="3:91" ht="17.25" thickBot="1" x14ac:dyDescent="0.3">
      <c r="C124" s="60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  <c r="AN124" s="61"/>
      <c r="AO124" s="61"/>
      <c r="AP124" s="61"/>
      <c r="AQ124" s="61"/>
      <c r="AR124" s="61"/>
      <c r="AS124" s="61"/>
      <c r="AT124" s="61"/>
      <c r="AU124" s="61"/>
      <c r="AV124" s="61"/>
      <c r="AW124" s="61"/>
      <c r="AX124" s="61"/>
      <c r="AY124" s="61"/>
      <c r="AZ124" s="61"/>
      <c r="BA124" s="61"/>
      <c r="BB124" s="61"/>
      <c r="BC124" s="61"/>
      <c r="BD124" s="61"/>
      <c r="BE124" s="61"/>
      <c r="BF124" s="61"/>
      <c r="BG124" s="62"/>
      <c r="CJ124" s="10" t="s">
        <v>244</v>
      </c>
      <c r="CK124" s="11" t="s">
        <v>245</v>
      </c>
      <c r="CL124" s="7">
        <v>1.8750871323016869</v>
      </c>
      <c r="CM124" s="4">
        <f t="shared" si="10"/>
        <v>26900</v>
      </c>
    </row>
    <row r="125" spans="3:91" x14ac:dyDescent="0.25">
      <c r="CJ125" s="10" t="s">
        <v>246</v>
      </c>
      <c r="CK125" s="11" t="s">
        <v>247</v>
      </c>
      <c r="CL125" s="7">
        <v>1.045582740833682</v>
      </c>
      <c r="CM125" s="4">
        <f t="shared" si="10"/>
        <v>14999.930000000002</v>
      </c>
    </row>
    <row r="126" spans="3:91" ht="17.25" thickBot="1" x14ac:dyDescent="0.3">
      <c r="CJ126" s="25" t="s">
        <v>248</v>
      </c>
      <c r="CK126" s="11" t="s">
        <v>249</v>
      </c>
      <c r="CL126" s="7">
        <v>2.0011654816673636</v>
      </c>
      <c r="CM126" s="4">
        <f t="shared" si="10"/>
        <v>28708.719999999998</v>
      </c>
    </row>
    <row r="127" spans="3:91" x14ac:dyDescent="0.25">
      <c r="C127" s="43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  <c r="AJ127" s="44"/>
      <c r="AK127" s="44"/>
      <c r="AL127" s="44"/>
      <c r="AM127" s="44"/>
      <c r="AN127" s="44"/>
      <c r="AO127" s="44"/>
      <c r="AP127" s="44"/>
      <c r="AQ127" s="44"/>
      <c r="AR127" s="44"/>
      <c r="AS127" s="44"/>
      <c r="AT127" s="44"/>
      <c r="AU127" s="44"/>
      <c r="AV127" s="44"/>
      <c r="AW127" s="44"/>
      <c r="AX127" s="44"/>
      <c r="AY127" s="44"/>
      <c r="AZ127" s="44"/>
      <c r="BA127" s="44"/>
      <c r="BB127" s="44"/>
      <c r="BC127" s="44"/>
      <c r="BD127" s="44"/>
      <c r="BE127" s="44"/>
      <c r="BF127" s="44"/>
      <c r="BG127" s="45"/>
      <c r="CJ127" s="5" t="s">
        <v>250</v>
      </c>
      <c r="CK127" s="11" t="s">
        <v>251</v>
      </c>
      <c r="CL127" s="7">
        <v>10.550880384776244</v>
      </c>
      <c r="CM127" s="4">
        <f t="shared" si="10"/>
        <v>151362.93</v>
      </c>
    </row>
    <row r="128" spans="3:91" x14ac:dyDescent="0.25">
      <c r="C128" s="46"/>
      <c r="D128" s="47"/>
      <c r="E128" s="196" t="s">
        <v>0</v>
      </c>
      <c r="F128" s="196"/>
      <c r="G128" s="196"/>
      <c r="H128" s="196"/>
      <c r="I128" s="196"/>
      <c r="J128" s="186" t="s">
        <v>11</v>
      </c>
      <c r="K128" s="196" t="s">
        <v>354</v>
      </c>
      <c r="L128" s="196"/>
      <c r="M128" s="196"/>
      <c r="N128" s="196"/>
      <c r="O128" s="196"/>
      <c r="P128" s="196"/>
      <c r="Q128" s="196"/>
      <c r="R128" s="196"/>
      <c r="S128" s="196"/>
      <c r="T128" s="196"/>
      <c r="U128" s="196"/>
      <c r="V128" s="186"/>
      <c r="W128" s="186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186"/>
      <c r="AI128" s="50"/>
      <c r="AJ128" s="50"/>
      <c r="AK128" s="50"/>
      <c r="AL128" s="50"/>
      <c r="AM128" s="196" t="s">
        <v>3</v>
      </c>
      <c r="AN128" s="196"/>
      <c r="AO128" s="196"/>
      <c r="AP128" s="196"/>
      <c r="AQ128" s="196"/>
      <c r="AR128" s="196"/>
      <c r="AS128" s="196"/>
      <c r="AT128" s="196"/>
      <c r="AU128" s="186" t="s">
        <v>11</v>
      </c>
      <c r="AV128" s="197">
        <v>565.16999999999996</v>
      </c>
      <c r="AW128" s="197"/>
      <c r="AX128" s="197"/>
      <c r="AY128" s="197"/>
      <c r="AZ128" s="186" t="s">
        <v>319</v>
      </c>
      <c r="BA128" s="186"/>
      <c r="BB128" s="186"/>
      <c r="BC128" s="186"/>
      <c r="BD128" s="186"/>
      <c r="BE128" s="186"/>
      <c r="BF128" s="47"/>
      <c r="BG128" s="51"/>
      <c r="CJ128" s="5" t="s">
        <v>252</v>
      </c>
      <c r="CK128" s="11" t="s">
        <v>253</v>
      </c>
      <c r="CL128" s="7">
        <v>0.87677540777917184</v>
      </c>
      <c r="CM128" s="4">
        <f t="shared" si="10"/>
        <v>12578.22</v>
      </c>
    </row>
    <row r="129" spans="3:91" x14ac:dyDescent="0.25">
      <c r="C129" s="46"/>
      <c r="D129" s="47"/>
      <c r="E129" s="196" t="s">
        <v>322</v>
      </c>
      <c r="F129" s="196"/>
      <c r="G129" s="196"/>
      <c r="H129" s="196"/>
      <c r="I129" s="196"/>
      <c r="J129" s="186" t="s">
        <v>11</v>
      </c>
      <c r="K129" s="196" t="s">
        <v>750</v>
      </c>
      <c r="L129" s="196"/>
      <c r="M129" s="196"/>
      <c r="N129" s="196"/>
      <c r="O129" s="196"/>
      <c r="P129" s="196"/>
      <c r="Q129" s="196"/>
      <c r="R129" s="196"/>
      <c r="S129" s="196"/>
      <c r="T129" s="196"/>
      <c r="U129" s="196"/>
      <c r="V129" s="196"/>
      <c r="W129" s="186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186"/>
      <c r="AI129" s="50"/>
      <c r="AJ129" s="50"/>
      <c r="AK129" s="50"/>
      <c r="AL129" s="50"/>
      <c r="AM129" s="196" t="s">
        <v>4</v>
      </c>
      <c r="AN129" s="196"/>
      <c r="AO129" s="196"/>
      <c r="AP129" s="196"/>
      <c r="AQ129" s="196"/>
      <c r="AR129" s="196"/>
      <c r="AS129" s="196"/>
      <c r="AT129" s="196"/>
      <c r="AU129" s="186" t="s">
        <v>11</v>
      </c>
      <c r="AV129" s="196">
        <v>2100</v>
      </c>
      <c r="AW129" s="196"/>
      <c r="AX129" s="196"/>
      <c r="AY129" s="196"/>
      <c r="AZ129" s="186" t="s">
        <v>320</v>
      </c>
      <c r="BA129" s="186"/>
      <c r="BB129" s="186"/>
      <c r="BC129" s="186"/>
      <c r="BD129" s="186"/>
      <c r="BE129" s="186"/>
      <c r="BF129" s="47"/>
      <c r="BG129" s="51"/>
      <c r="CJ129" s="15" t="s">
        <v>254</v>
      </c>
      <c r="CK129" s="16" t="s">
        <v>255</v>
      </c>
      <c r="CL129" s="17">
        <v>2.7651958734141919</v>
      </c>
      <c r="CM129" s="4">
        <f t="shared" si="10"/>
        <v>39669.5</v>
      </c>
    </row>
    <row r="130" spans="3:91" x14ac:dyDescent="0.25">
      <c r="C130" s="46"/>
      <c r="D130" s="47"/>
      <c r="E130" s="196" t="s">
        <v>1</v>
      </c>
      <c r="F130" s="196"/>
      <c r="G130" s="196"/>
      <c r="H130" s="196"/>
      <c r="I130" s="196"/>
      <c r="J130" s="186" t="s">
        <v>11</v>
      </c>
      <c r="K130" s="196" t="s">
        <v>373</v>
      </c>
      <c r="L130" s="196"/>
      <c r="M130" s="196"/>
      <c r="N130" s="196"/>
      <c r="O130" s="196"/>
      <c r="P130" s="196"/>
      <c r="Q130" s="196"/>
      <c r="R130" s="196"/>
      <c r="S130" s="196"/>
      <c r="T130" s="196"/>
      <c r="U130" s="196"/>
      <c r="V130" s="186"/>
      <c r="W130" s="186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186"/>
      <c r="AI130" s="50"/>
      <c r="AJ130" s="50"/>
      <c r="AK130" s="50"/>
      <c r="AL130" s="50"/>
      <c r="AM130" s="196"/>
      <c r="AN130" s="196"/>
      <c r="AO130" s="196"/>
      <c r="AP130" s="196"/>
      <c r="AQ130" s="196"/>
      <c r="AR130" s="196"/>
      <c r="AS130" s="196"/>
      <c r="AT130" s="196"/>
      <c r="AU130" s="186"/>
      <c r="AV130" s="198"/>
      <c r="AW130" s="198"/>
      <c r="AX130" s="198"/>
      <c r="AY130" s="198"/>
      <c r="AZ130" s="186"/>
      <c r="BA130" s="186"/>
      <c r="BB130" s="186"/>
      <c r="BC130" s="186"/>
      <c r="BD130" s="186"/>
      <c r="BE130" s="186"/>
      <c r="BF130" s="47"/>
      <c r="BG130" s="51"/>
      <c r="CJ130" s="12" t="s">
        <v>256</v>
      </c>
      <c r="CK130" s="13" t="s">
        <v>257</v>
      </c>
      <c r="CL130" s="7">
        <v>1.9466520284399831</v>
      </c>
      <c r="CM130" s="4">
        <f t="shared" si="10"/>
        <v>27926.67</v>
      </c>
    </row>
    <row r="131" spans="3:91" x14ac:dyDescent="0.25">
      <c r="C131" s="46"/>
      <c r="D131" s="47"/>
      <c r="E131" s="196" t="s">
        <v>2</v>
      </c>
      <c r="F131" s="196"/>
      <c r="G131" s="196"/>
      <c r="H131" s="196"/>
      <c r="I131" s="196"/>
      <c r="J131" s="186" t="s">
        <v>11</v>
      </c>
      <c r="K131" s="196" t="s">
        <v>417</v>
      </c>
      <c r="L131" s="196"/>
      <c r="M131" s="196"/>
      <c r="N131" s="196"/>
      <c r="O131" s="196"/>
      <c r="P131" s="196"/>
      <c r="Q131" s="196"/>
      <c r="R131" s="196"/>
      <c r="S131" s="196"/>
      <c r="T131" s="196"/>
      <c r="U131" s="196"/>
      <c r="V131" s="186"/>
      <c r="W131" s="186"/>
      <c r="X131" s="186"/>
      <c r="Y131" s="186"/>
      <c r="Z131" s="186"/>
      <c r="AA131" s="186"/>
      <c r="AB131" s="186"/>
      <c r="AC131" s="186"/>
      <c r="AD131" s="186"/>
      <c r="AE131" s="186"/>
      <c r="AF131" s="186"/>
      <c r="AG131" s="186"/>
      <c r="AH131" s="186"/>
      <c r="AI131" s="186"/>
      <c r="AJ131" s="186"/>
      <c r="AK131" s="186"/>
      <c r="AL131" s="186"/>
      <c r="AM131" s="196"/>
      <c r="AN131" s="196"/>
      <c r="AO131" s="196"/>
      <c r="AP131" s="196"/>
      <c r="AQ131" s="196"/>
      <c r="AR131" s="196"/>
      <c r="AS131" s="196"/>
      <c r="AT131" s="196"/>
      <c r="AU131" s="186"/>
      <c r="AV131" s="186"/>
      <c r="AW131" s="186"/>
      <c r="AX131" s="186"/>
      <c r="AY131" s="186"/>
      <c r="AZ131" s="186"/>
      <c r="BA131" s="186"/>
      <c r="BB131" s="186"/>
      <c r="BC131" s="186"/>
      <c r="BD131" s="186"/>
      <c r="BE131" s="186"/>
      <c r="BF131" s="47"/>
      <c r="BG131" s="51"/>
      <c r="CJ131" s="12" t="s">
        <v>258</v>
      </c>
      <c r="CK131" s="11" t="s">
        <v>259</v>
      </c>
      <c r="CL131" s="7">
        <v>2.4410637111389932</v>
      </c>
      <c r="CM131" s="4">
        <f t="shared" si="10"/>
        <v>35019.5</v>
      </c>
    </row>
    <row r="132" spans="3:91" x14ac:dyDescent="0.25">
      <c r="C132" s="46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7"/>
      <c r="AL132" s="47"/>
      <c r="AM132" s="47"/>
      <c r="AN132" s="47"/>
      <c r="AO132" s="47"/>
      <c r="AP132" s="47"/>
      <c r="AQ132" s="47"/>
      <c r="AR132" s="47"/>
      <c r="AS132" s="47"/>
      <c r="AT132" s="47"/>
      <c r="AU132" s="47"/>
      <c r="AV132" s="47"/>
      <c r="AW132" s="47"/>
      <c r="AX132" s="47"/>
      <c r="AY132" s="47"/>
      <c r="AZ132" s="47"/>
      <c r="BA132" s="47"/>
      <c r="BB132" s="47"/>
      <c r="BC132" s="47"/>
      <c r="BD132" s="47"/>
      <c r="BE132" s="47"/>
      <c r="BF132" s="47"/>
      <c r="BG132" s="51"/>
      <c r="CJ132" s="12" t="s">
        <v>260</v>
      </c>
      <c r="CK132" s="11" t="s">
        <v>261</v>
      </c>
      <c r="CL132" s="7">
        <v>0.66116060225846929</v>
      </c>
      <c r="CM132" s="4">
        <f t="shared" si="10"/>
        <v>9485.01</v>
      </c>
    </row>
    <row r="133" spans="3:91" x14ac:dyDescent="0.25">
      <c r="C133" s="46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  <c r="AC133" s="47"/>
      <c r="AD133" s="47"/>
      <c r="AE133" s="47"/>
      <c r="AF133" s="47"/>
      <c r="AG133" s="47"/>
      <c r="AH133" s="47"/>
      <c r="AI133" s="47"/>
      <c r="AJ133" s="47"/>
      <c r="AK133" s="47"/>
      <c r="AL133" s="47"/>
      <c r="AM133" s="47"/>
      <c r="AN133" s="47"/>
      <c r="AO133" s="47"/>
      <c r="AP133" s="47"/>
      <c r="AQ133" s="47"/>
      <c r="AR133" s="47"/>
      <c r="AS133" s="47"/>
      <c r="AT133" s="47"/>
      <c r="AU133" s="47"/>
      <c r="AV133" s="47"/>
      <c r="AW133" s="47"/>
      <c r="AX133" s="47"/>
      <c r="AY133" s="47"/>
      <c r="AZ133" s="47"/>
      <c r="BA133" s="47"/>
      <c r="BB133" s="47"/>
      <c r="BC133" s="47"/>
      <c r="BD133" s="47"/>
      <c r="BE133" s="47"/>
      <c r="BF133" s="47"/>
      <c r="BG133" s="51"/>
      <c r="CJ133" s="12" t="s">
        <v>262</v>
      </c>
      <c r="CK133" s="11" t="s">
        <v>263</v>
      </c>
      <c r="CL133" s="7">
        <v>2.4433619127282866</v>
      </c>
      <c r="CM133" s="4">
        <f t="shared" si="10"/>
        <v>35052.47</v>
      </c>
    </row>
    <row r="134" spans="3:91" x14ac:dyDescent="0.25">
      <c r="C134" s="46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7"/>
      <c r="AC134" s="47"/>
      <c r="AD134" s="47"/>
      <c r="AE134" s="47"/>
      <c r="AF134" s="47"/>
      <c r="AG134" s="47"/>
      <c r="AH134" s="47"/>
      <c r="AI134" s="47"/>
      <c r="AJ134" s="47"/>
      <c r="AK134" s="47"/>
      <c r="AL134" s="47"/>
      <c r="AM134" s="47"/>
      <c r="AN134" s="47"/>
      <c r="AO134" s="47"/>
      <c r="AP134" s="47"/>
      <c r="AQ134" s="47"/>
      <c r="AR134" s="47"/>
      <c r="AS134" s="47"/>
      <c r="AT134" s="47"/>
      <c r="AU134" s="47"/>
      <c r="AV134" s="47"/>
      <c r="AW134" s="47"/>
      <c r="AX134" s="47"/>
      <c r="AY134" s="47"/>
      <c r="AZ134" s="47"/>
      <c r="BA134" s="47"/>
      <c r="BB134" s="47"/>
      <c r="BC134" s="47"/>
      <c r="BD134" s="47"/>
      <c r="BE134" s="47"/>
      <c r="BF134" s="47"/>
      <c r="BG134" s="51"/>
      <c r="CJ134" s="12" t="s">
        <v>264</v>
      </c>
      <c r="CK134" s="11" t="s">
        <v>265</v>
      </c>
      <c r="CL134" s="7">
        <v>0.71972396486825596</v>
      </c>
      <c r="CM134" s="4">
        <f t="shared" si="10"/>
        <v>10325.16</v>
      </c>
    </row>
    <row r="135" spans="3:91" x14ac:dyDescent="0.25">
      <c r="C135" s="46"/>
      <c r="D135" s="47"/>
      <c r="E135" s="208" t="s">
        <v>5</v>
      </c>
      <c r="F135" s="209"/>
      <c r="G135" s="209"/>
      <c r="H135" s="209"/>
      <c r="I135" s="209"/>
      <c r="J135" s="209"/>
      <c r="K135" s="210" t="str">
        <f t="shared" ref="K135" si="18">VLOOKUP(E135,$CJ$1:$CM$1003,2,FALSE)</f>
        <v>NOVACRON YELLOW S-3R</v>
      </c>
      <c r="L135" s="210"/>
      <c r="M135" s="210"/>
      <c r="N135" s="210"/>
      <c r="O135" s="210"/>
      <c r="P135" s="210"/>
      <c r="Q135" s="210"/>
      <c r="R135" s="210"/>
      <c r="S135" s="210"/>
      <c r="T135" s="210"/>
      <c r="U135" s="210"/>
      <c r="V135" s="210"/>
      <c r="W135" s="210"/>
      <c r="X135" s="210"/>
      <c r="Y135" s="210"/>
      <c r="Z135" s="210"/>
      <c r="AA135" s="210"/>
      <c r="AB135" s="211">
        <v>24.8</v>
      </c>
      <c r="AC135" s="211"/>
      <c r="AD135" s="211"/>
      <c r="AE135" s="211"/>
      <c r="AF135" s="211"/>
      <c r="AG135" s="211"/>
      <c r="AH135" s="211"/>
      <c r="AI135" s="211"/>
      <c r="AJ135" s="211"/>
      <c r="AK135" s="210" t="s">
        <v>315</v>
      </c>
      <c r="AL135" s="210"/>
      <c r="AM135" s="212">
        <v>14016.26</v>
      </c>
      <c r="AN135" s="212"/>
      <c r="AO135" s="212"/>
      <c r="AP135" s="212"/>
      <c r="AQ135" s="212"/>
      <c r="AR135" s="212"/>
      <c r="AS135" s="52" t="s">
        <v>316</v>
      </c>
      <c r="AT135" s="52"/>
      <c r="AU135" s="213">
        <f>(AM135*VLOOKUP(E135,$CJ$1:$CM$1003,4,FALSE))/1000</f>
        <v>1361293.0905492001</v>
      </c>
      <c r="AV135" s="213"/>
      <c r="AW135" s="213"/>
      <c r="AX135" s="213"/>
      <c r="AY135" s="213"/>
      <c r="AZ135" s="213"/>
      <c r="BA135" s="213"/>
      <c r="BB135" s="213"/>
      <c r="BC135" s="213"/>
      <c r="BD135" s="213"/>
      <c r="BE135" s="214"/>
      <c r="BF135" s="47"/>
      <c r="BG135" s="51"/>
      <c r="CJ135" s="12" t="s">
        <v>266</v>
      </c>
      <c r="CK135" s="13" t="s">
        <v>267</v>
      </c>
      <c r="CL135" s="14">
        <v>0.19343370974487661</v>
      </c>
      <c r="CM135" s="4">
        <f t="shared" si="10"/>
        <v>2775</v>
      </c>
    </row>
    <row r="136" spans="3:91" x14ac:dyDescent="0.25">
      <c r="C136" s="46"/>
      <c r="D136" s="47"/>
      <c r="E136" s="200" t="s">
        <v>6</v>
      </c>
      <c r="F136" s="201"/>
      <c r="G136" s="201"/>
      <c r="H136" s="201"/>
      <c r="I136" s="201"/>
      <c r="J136" s="201"/>
      <c r="K136" s="47" t="str">
        <f>VLOOKUP(E136,$CJ$1:$CM$1003,2,FALSE)</f>
        <v>NOVACRON RUBY S–3B</v>
      </c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203">
        <v>5.6</v>
      </c>
      <c r="AC136" s="203"/>
      <c r="AD136" s="203"/>
      <c r="AE136" s="203"/>
      <c r="AF136" s="203"/>
      <c r="AG136" s="203"/>
      <c r="AH136" s="203"/>
      <c r="AI136" s="203"/>
      <c r="AJ136" s="203"/>
      <c r="AK136" s="202" t="s">
        <v>315</v>
      </c>
      <c r="AL136" s="202"/>
      <c r="AM136" s="204">
        <v>3164.96</v>
      </c>
      <c r="AN136" s="204"/>
      <c r="AO136" s="204"/>
      <c r="AP136" s="204"/>
      <c r="AQ136" s="204"/>
      <c r="AR136" s="204"/>
      <c r="AS136" s="47" t="s">
        <v>316</v>
      </c>
      <c r="AT136" s="47"/>
      <c r="AU136" s="205">
        <f t="shared" ref="AU136:AU140" si="19">(AM136*VLOOKUP(E136,$CJ$1:$CM$1003,4,FALSE))/1000</f>
        <v>381851.98090560001</v>
      </c>
      <c r="AV136" s="205"/>
      <c r="AW136" s="205"/>
      <c r="AX136" s="205"/>
      <c r="AY136" s="205"/>
      <c r="AZ136" s="205"/>
      <c r="BA136" s="205"/>
      <c r="BB136" s="205"/>
      <c r="BC136" s="205"/>
      <c r="BD136" s="205"/>
      <c r="BE136" s="206"/>
      <c r="BF136" s="47"/>
      <c r="BG136" s="51"/>
      <c r="CJ136" s="24" t="s">
        <v>268</v>
      </c>
      <c r="CK136" s="11" t="s">
        <v>269</v>
      </c>
      <c r="CL136" s="7">
        <v>0.72972047957618846</v>
      </c>
      <c r="CM136" s="4">
        <f t="shared" si="10"/>
        <v>10468.57</v>
      </c>
    </row>
    <row r="137" spans="3:91" x14ac:dyDescent="0.25">
      <c r="C137" s="46"/>
      <c r="D137" s="47"/>
      <c r="E137" s="200" t="s">
        <v>43</v>
      </c>
      <c r="F137" s="201"/>
      <c r="G137" s="201"/>
      <c r="H137" s="201"/>
      <c r="I137" s="201"/>
      <c r="J137" s="201"/>
      <c r="K137" s="225" t="str">
        <f t="shared" ref="K137:K140" si="20">VLOOKUP(E137,$CJ$1:$CM$1003,2,FALSE)</f>
        <v>NOVACRON NAVY S–G</v>
      </c>
      <c r="L137" s="225"/>
      <c r="M137" s="225"/>
      <c r="N137" s="225"/>
      <c r="O137" s="225"/>
      <c r="P137" s="225"/>
      <c r="Q137" s="225"/>
      <c r="R137" s="225"/>
      <c r="S137" s="225"/>
      <c r="T137" s="225"/>
      <c r="U137" s="225"/>
      <c r="V137" s="225"/>
      <c r="W137" s="225"/>
      <c r="X137" s="225"/>
      <c r="Y137" s="225"/>
      <c r="Z137" s="225"/>
      <c r="AA137" s="176"/>
      <c r="AB137" s="203">
        <v>12</v>
      </c>
      <c r="AC137" s="203"/>
      <c r="AD137" s="203"/>
      <c r="AE137" s="203"/>
      <c r="AF137" s="203"/>
      <c r="AG137" s="203"/>
      <c r="AH137" s="203"/>
      <c r="AI137" s="203"/>
      <c r="AJ137" s="203"/>
      <c r="AK137" s="202" t="s">
        <v>315</v>
      </c>
      <c r="AL137" s="202"/>
      <c r="AM137" s="204">
        <v>6782.06</v>
      </c>
      <c r="AN137" s="204"/>
      <c r="AO137" s="204"/>
      <c r="AP137" s="204"/>
      <c r="AQ137" s="204"/>
      <c r="AR137" s="204"/>
      <c r="AS137" s="47" t="s">
        <v>316</v>
      </c>
      <c r="AT137" s="47"/>
      <c r="AU137" s="205">
        <f t="shared" si="19"/>
        <v>742364.15195879992</v>
      </c>
      <c r="AV137" s="205"/>
      <c r="AW137" s="205"/>
      <c r="AX137" s="205"/>
      <c r="AY137" s="205"/>
      <c r="AZ137" s="205"/>
      <c r="BA137" s="205"/>
      <c r="BB137" s="205"/>
      <c r="BC137" s="205"/>
      <c r="BD137" s="205"/>
      <c r="BE137" s="206"/>
      <c r="BF137" s="47"/>
      <c r="BG137" s="51"/>
      <c r="CJ137" s="5" t="s">
        <v>270</v>
      </c>
      <c r="CK137" s="11" t="s">
        <v>271</v>
      </c>
      <c r="CL137" s="26">
        <v>0.34661229611041405</v>
      </c>
      <c r="CM137" s="4">
        <f t="shared" ref="CM137:CM159" si="21">CL137*$CM$3</f>
        <v>4972.5</v>
      </c>
    </row>
    <row r="138" spans="3:91" x14ac:dyDescent="0.25">
      <c r="C138" s="46"/>
      <c r="D138" s="47"/>
      <c r="E138" s="216" t="s">
        <v>8</v>
      </c>
      <c r="F138" s="217"/>
      <c r="G138" s="217"/>
      <c r="H138" s="217"/>
      <c r="I138" s="217"/>
      <c r="J138" s="217"/>
      <c r="K138" s="218" t="str">
        <f t="shared" si="20"/>
        <v>FIMBIL EAS 40 NEW</v>
      </c>
      <c r="L138" s="218"/>
      <c r="M138" s="218"/>
      <c r="N138" s="218"/>
      <c r="O138" s="218"/>
      <c r="P138" s="218"/>
      <c r="Q138" s="218"/>
      <c r="R138" s="218"/>
      <c r="S138" s="218"/>
      <c r="T138" s="218"/>
      <c r="U138" s="218"/>
      <c r="V138" s="218"/>
      <c r="W138" s="218"/>
      <c r="X138" s="218"/>
      <c r="Y138" s="180"/>
      <c r="Z138" s="180"/>
      <c r="AA138" s="180"/>
      <c r="AB138" s="219">
        <v>2</v>
      </c>
      <c r="AC138" s="219"/>
      <c r="AD138" s="219"/>
      <c r="AE138" s="219"/>
      <c r="AF138" s="219"/>
      <c r="AG138" s="219"/>
      <c r="AH138" s="219"/>
      <c r="AI138" s="219"/>
      <c r="AJ138" s="219"/>
      <c r="AK138" s="218" t="s">
        <v>315</v>
      </c>
      <c r="AL138" s="218"/>
      <c r="AM138" s="248">
        <v>1130.3399999999999</v>
      </c>
      <c r="AN138" s="248"/>
      <c r="AO138" s="248"/>
      <c r="AP138" s="248"/>
      <c r="AQ138" s="248"/>
      <c r="AR138" s="248"/>
      <c r="AS138" s="55" t="s">
        <v>316</v>
      </c>
      <c r="AT138" s="55"/>
      <c r="AU138" s="221">
        <f t="shared" si="19"/>
        <v>23316.811767599997</v>
      </c>
      <c r="AV138" s="221"/>
      <c r="AW138" s="221"/>
      <c r="AX138" s="221"/>
      <c r="AY138" s="221"/>
      <c r="AZ138" s="221"/>
      <c r="BA138" s="221"/>
      <c r="BB138" s="221"/>
      <c r="BC138" s="221"/>
      <c r="BD138" s="221"/>
      <c r="BE138" s="222"/>
      <c r="BF138" s="47"/>
      <c r="BG138" s="51"/>
      <c r="CJ138" s="5" t="s">
        <v>272</v>
      </c>
      <c r="CK138" s="11" t="s">
        <v>273</v>
      </c>
      <c r="CL138" s="26">
        <v>3.9470500487940887</v>
      </c>
      <c r="CM138" s="4">
        <f t="shared" si="21"/>
        <v>56624.38</v>
      </c>
    </row>
    <row r="139" spans="3:91" x14ac:dyDescent="0.25">
      <c r="C139" s="46"/>
      <c r="D139" s="47"/>
      <c r="E139" s="200" t="s">
        <v>9</v>
      </c>
      <c r="F139" s="201"/>
      <c r="G139" s="201"/>
      <c r="H139" s="201"/>
      <c r="I139" s="201"/>
      <c r="J139" s="201"/>
      <c r="K139" s="202" t="str">
        <f t="shared" si="20"/>
        <v>SODIUM SULFATE</v>
      </c>
      <c r="L139" s="202"/>
      <c r="M139" s="202"/>
      <c r="N139" s="202"/>
      <c r="O139" s="202"/>
      <c r="P139" s="202"/>
      <c r="Q139" s="202"/>
      <c r="R139" s="202"/>
      <c r="S139" s="202"/>
      <c r="T139" s="202"/>
      <c r="U139" s="202"/>
      <c r="V139" s="202"/>
      <c r="W139" s="202"/>
      <c r="X139" s="202"/>
      <c r="Y139" s="176"/>
      <c r="Z139" s="176"/>
      <c r="AA139" s="176"/>
      <c r="AB139" s="203">
        <v>200</v>
      </c>
      <c r="AC139" s="203"/>
      <c r="AD139" s="203"/>
      <c r="AE139" s="203"/>
      <c r="AF139" s="203"/>
      <c r="AG139" s="203"/>
      <c r="AH139" s="203"/>
      <c r="AI139" s="203"/>
      <c r="AJ139" s="203"/>
      <c r="AK139" s="202" t="s">
        <v>315</v>
      </c>
      <c r="AL139" s="202"/>
      <c r="AM139" s="204">
        <v>113034.36</v>
      </c>
      <c r="AN139" s="204"/>
      <c r="AO139" s="204"/>
      <c r="AP139" s="204"/>
      <c r="AQ139" s="204"/>
      <c r="AR139" s="204"/>
      <c r="AS139" s="47" t="s">
        <v>316</v>
      </c>
      <c r="AT139" s="47"/>
      <c r="AU139" s="205">
        <f t="shared" si="19"/>
        <v>269756.50013999996</v>
      </c>
      <c r="AV139" s="205"/>
      <c r="AW139" s="205"/>
      <c r="AX139" s="205"/>
      <c r="AY139" s="205"/>
      <c r="AZ139" s="205"/>
      <c r="BA139" s="205"/>
      <c r="BB139" s="205"/>
      <c r="BC139" s="205"/>
      <c r="BD139" s="205"/>
      <c r="BE139" s="206"/>
      <c r="BF139" s="47"/>
      <c r="BG139" s="51"/>
      <c r="CJ139" s="5" t="s">
        <v>274</v>
      </c>
      <c r="CK139" s="11" t="s">
        <v>275</v>
      </c>
      <c r="CL139" s="26">
        <v>5.8332510804405411</v>
      </c>
      <c r="CM139" s="4">
        <f t="shared" si="21"/>
        <v>83683.820000000007</v>
      </c>
    </row>
    <row r="140" spans="3:91" x14ac:dyDescent="0.25">
      <c r="C140" s="46"/>
      <c r="D140" s="47"/>
      <c r="E140" s="223" t="s">
        <v>10</v>
      </c>
      <c r="F140" s="224"/>
      <c r="G140" s="224"/>
      <c r="H140" s="224"/>
      <c r="I140" s="224"/>
      <c r="J140" s="224"/>
      <c r="K140" s="225" t="str">
        <f t="shared" si="20"/>
        <v>SODA ASH</v>
      </c>
      <c r="L140" s="225"/>
      <c r="M140" s="225"/>
      <c r="N140" s="225"/>
      <c r="O140" s="225"/>
      <c r="P140" s="225"/>
      <c r="Q140" s="225"/>
      <c r="R140" s="225"/>
      <c r="S140" s="225"/>
      <c r="T140" s="225"/>
      <c r="U140" s="225"/>
      <c r="V140" s="225"/>
      <c r="W140" s="225"/>
      <c r="X140" s="225"/>
      <c r="Y140" s="181"/>
      <c r="Z140" s="181"/>
      <c r="AA140" s="181"/>
      <c r="AB140" s="226">
        <v>30</v>
      </c>
      <c r="AC140" s="226"/>
      <c r="AD140" s="226"/>
      <c r="AE140" s="226"/>
      <c r="AF140" s="226"/>
      <c r="AG140" s="226"/>
      <c r="AH140" s="226"/>
      <c r="AI140" s="226"/>
      <c r="AJ140" s="226"/>
      <c r="AK140" s="225" t="s">
        <v>315</v>
      </c>
      <c r="AL140" s="225"/>
      <c r="AM140" s="227">
        <v>16955.150000000001</v>
      </c>
      <c r="AN140" s="227"/>
      <c r="AO140" s="227"/>
      <c r="AP140" s="227"/>
      <c r="AQ140" s="227"/>
      <c r="AR140" s="227"/>
      <c r="AS140" s="54" t="s">
        <v>316</v>
      </c>
      <c r="AT140" s="54"/>
      <c r="AU140" s="228">
        <f t="shared" si="19"/>
        <v>150561.73199999999</v>
      </c>
      <c r="AV140" s="228"/>
      <c r="AW140" s="228"/>
      <c r="AX140" s="228"/>
      <c r="AY140" s="228"/>
      <c r="AZ140" s="228"/>
      <c r="BA140" s="228"/>
      <c r="BB140" s="228"/>
      <c r="BC140" s="228"/>
      <c r="BD140" s="228"/>
      <c r="BE140" s="229"/>
      <c r="BF140" s="47"/>
      <c r="BG140" s="51"/>
      <c r="CJ140" s="5" t="s">
        <v>276</v>
      </c>
      <c r="CK140" s="11" t="s">
        <v>277</v>
      </c>
      <c r="CL140" s="26">
        <v>1.8692416004461174</v>
      </c>
      <c r="CM140" s="4">
        <f t="shared" si="21"/>
        <v>26816.14</v>
      </c>
    </row>
    <row r="141" spans="3:91" x14ac:dyDescent="0.25">
      <c r="C141" s="46"/>
      <c r="D141" s="47"/>
      <c r="E141" s="175"/>
      <c r="F141" s="175"/>
      <c r="G141" s="175"/>
      <c r="H141" s="175"/>
      <c r="I141" s="175"/>
      <c r="J141" s="175"/>
      <c r="K141" s="176"/>
      <c r="L141" s="176"/>
      <c r="M141" s="176"/>
      <c r="N141" s="176"/>
      <c r="O141" s="176"/>
      <c r="P141" s="176"/>
      <c r="Q141" s="176"/>
      <c r="R141" s="176"/>
      <c r="S141" s="176"/>
      <c r="T141" s="176"/>
      <c r="U141" s="176"/>
      <c r="V141" s="176"/>
      <c r="W141" s="176"/>
      <c r="X141" s="176"/>
      <c r="Y141" s="176"/>
      <c r="Z141" s="176"/>
      <c r="AA141" s="176"/>
      <c r="AB141" s="57"/>
      <c r="AC141" s="57"/>
      <c r="AD141" s="57"/>
      <c r="AE141" s="57"/>
      <c r="AF141" s="57"/>
      <c r="AG141" s="57"/>
      <c r="AH141" s="57"/>
      <c r="AI141" s="57"/>
      <c r="AJ141" s="57"/>
      <c r="AK141" s="176"/>
      <c r="AL141" s="176"/>
      <c r="AM141" s="175"/>
      <c r="AN141" s="175"/>
      <c r="AO141" s="175"/>
      <c r="AP141" s="175"/>
      <c r="AQ141" s="175"/>
      <c r="AR141" s="175"/>
      <c r="AS141" s="47"/>
      <c r="AT141" s="47"/>
      <c r="AU141" s="58"/>
      <c r="AV141" s="58"/>
      <c r="AW141" s="58"/>
      <c r="AX141" s="58"/>
      <c r="AY141" s="58"/>
      <c r="AZ141" s="58"/>
      <c r="BA141" s="58"/>
      <c r="BB141" s="58"/>
      <c r="BC141" s="58"/>
      <c r="BD141" s="58"/>
      <c r="BE141" s="58"/>
      <c r="BF141" s="47"/>
      <c r="BG141" s="51"/>
      <c r="CJ141" s="5" t="s">
        <v>278</v>
      </c>
      <c r="CK141" s="11" t="s">
        <v>279</v>
      </c>
      <c r="CL141" s="7">
        <v>0.96227310748640738</v>
      </c>
      <c r="CM141" s="4">
        <f t="shared" si="21"/>
        <v>13804.77</v>
      </c>
    </row>
    <row r="142" spans="3:91" x14ac:dyDescent="0.25">
      <c r="C142" s="46"/>
      <c r="D142" s="47"/>
      <c r="E142" s="175"/>
      <c r="F142" s="175"/>
      <c r="G142" s="175"/>
      <c r="H142" s="175"/>
      <c r="I142" s="175"/>
      <c r="J142" s="175"/>
      <c r="K142" s="176"/>
      <c r="L142" s="176"/>
      <c r="M142" s="176"/>
      <c r="N142" s="176"/>
      <c r="O142" s="176"/>
      <c r="P142" s="176"/>
      <c r="Q142" s="176"/>
      <c r="R142" s="176"/>
      <c r="S142" s="176"/>
      <c r="T142" s="176"/>
      <c r="U142" s="176"/>
      <c r="V142" s="176"/>
      <c r="W142" s="176"/>
      <c r="X142" s="176"/>
      <c r="Y142" s="176"/>
      <c r="Z142" s="176"/>
      <c r="AA142" s="176"/>
      <c r="AB142" s="57"/>
      <c r="AC142" s="57"/>
      <c r="AD142" s="57"/>
      <c r="AE142" s="57"/>
      <c r="AF142" s="57"/>
      <c r="AG142" s="57"/>
      <c r="AH142" s="57"/>
      <c r="AI142" s="57"/>
      <c r="AJ142" s="57"/>
      <c r="AK142" s="176"/>
      <c r="AL142" s="176"/>
      <c r="AM142" s="175"/>
      <c r="AN142" s="175"/>
      <c r="AO142" s="175"/>
      <c r="AP142" s="87"/>
      <c r="AQ142" s="202" t="s">
        <v>318</v>
      </c>
      <c r="AR142" s="202"/>
      <c r="AS142" s="202"/>
      <c r="AT142" s="202"/>
      <c r="AU142" s="58" t="s">
        <v>11</v>
      </c>
      <c r="AV142" s="205">
        <f>SUM(AU135:BE140)</f>
        <v>2929144.2673212001</v>
      </c>
      <c r="AW142" s="205"/>
      <c r="AX142" s="205"/>
      <c r="AY142" s="205"/>
      <c r="AZ142" s="205"/>
      <c r="BA142" s="205"/>
      <c r="BB142" s="205"/>
      <c r="BC142" s="205"/>
      <c r="BD142" s="205"/>
      <c r="BE142" s="205"/>
      <c r="BF142" s="47"/>
      <c r="BG142" s="51"/>
      <c r="CJ142" s="12" t="s">
        <v>280</v>
      </c>
      <c r="CK142" s="13" t="s">
        <v>281</v>
      </c>
      <c r="CL142" s="7">
        <v>1.2106747525442632</v>
      </c>
      <c r="CM142" s="4">
        <f t="shared" si="21"/>
        <v>17368.34</v>
      </c>
    </row>
    <row r="143" spans="3:91" x14ac:dyDescent="0.25">
      <c r="C143" s="46"/>
      <c r="D143" s="47"/>
      <c r="E143" s="175"/>
      <c r="F143" s="175"/>
      <c r="G143" s="175"/>
      <c r="H143" s="175"/>
      <c r="I143" s="175"/>
      <c r="J143" s="175"/>
      <c r="K143" s="176"/>
      <c r="L143" s="176"/>
      <c r="M143" s="176"/>
      <c r="N143" s="176"/>
      <c r="O143" s="176"/>
      <c r="P143" s="176"/>
      <c r="Q143" s="176"/>
      <c r="R143" s="176"/>
      <c r="S143" s="176"/>
      <c r="T143" s="176"/>
      <c r="U143" s="176"/>
      <c r="V143" s="176"/>
      <c r="W143" s="176"/>
      <c r="X143" s="176"/>
      <c r="Y143" s="176"/>
      <c r="Z143" s="176"/>
      <c r="AA143" s="176"/>
      <c r="AB143" s="57"/>
      <c r="AC143" s="57"/>
      <c r="AD143" s="57"/>
      <c r="AE143" s="57"/>
      <c r="AF143" s="57"/>
      <c r="AG143" s="57"/>
      <c r="AH143" s="57"/>
      <c r="AI143" s="57"/>
      <c r="AJ143" s="57"/>
      <c r="AK143" s="176"/>
      <c r="AL143" s="176"/>
      <c r="AM143" s="175"/>
      <c r="AN143" s="175"/>
      <c r="AO143" s="175"/>
      <c r="AP143" s="87"/>
      <c r="AQ143" s="202" t="s">
        <v>317</v>
      </c>
      <c r="AR143" s="202"/>
      <c r="AS143" s="202"/>
      <c r="AT143" s="202"/>
      <c r="AU143" s="58" t="s">
        <v>11</v>
      </c>
      <c r="AV143" s="205">
        <f>AV142/AV129</f>
        <v>1394.8306034862858</v>
      </c>
      <c r="AW143" s="205"/>
      <c r="AX143" s="205"/>
      <c r="AY143" s="205"/>
      <c r="AZ143" s="205"/>
      <c r="BA143" s="205"/>
      <c r="BB143" s="205"/>
      <c r="BC143" s="205"/>
      <c r="BD143" s="205"/>
      <c r="BE143" s="205"/>
      <c r="BF143" s="47"/>
      <c r="BG143" s="51"/>
      <c r="CJ143" s="5" t="s">
        <v>282</v>
      </c>
      <c r="CK143" s="11" t="s">
        <v>283</v>
      </c>
      <c r="CL143" s="7">
        <v>5.3432211069287607</v>
      </c>
      <c r="CM143" s="4">
        <f t="shared" si="21"/>
        <v>76653.850000000006</v>
      </c>
    </row>
    <row r="144" spans="3:91" ht="17.25" thickBot="1" x14ac:dyDescent="0.3">
      <c r="C144" s="60"/>
      <c r="D144" s="61"/>
      <c r="E144" s="88"/>
      <c r="F144" s="88"/>
      <c r="G144" s="88"/>
      <c r="H144" s="88"/>
      <c r="I144" s="88"/>
      <c r="J144" s="88"/>
      <c r="K144" s="89"/>
      <c r="L144" s="89"/>
      <c r="M144" s="89"/>
      <c r="N144" s="89"/>
      <c r="O144" s="89"/>
      <c r="P144" s="89"/>
      <c r="Q144" s="89"/>
      <c r="R144" s="89"/>
      <c r="S144" s="89"/>
      <c r="T144" s="89"/>
      <c r="U144" s="89"/>
      <c r="V144" s="89"/>
      <c r="W144" s="89"/>
      <c r="X144" s="89"/>
      <c r="Y144" s="89"/>
      <c r="Z144" s="89"/>
      <c r="AA144" s="89"/>
      <c r="AB144" s="90"/>
      <c r="AC144" s="90"/>
      <c r="AD144" s="90"/>
      <c r="AE144" s="90"/>
      <c r="AF144" s="90"/>
      <c r="AG144" s="90"/>
      <c r="AH144" s="90"/>
      <c r="AI144" s="90"/>
      <c r="AJ144" s="90"/>
      <c r="AK144" s="89"/>
      <c r="AL144" s="89"/>
      <c r="AM144" s="88"/>
      <c r="AN144" s="88"/>
      <c r="AO144" s="88"/>
      <c r="AP144" s="88"/>
      <c r="AQ144" s="88"/>
      <c r="AR144" s="88"/>
      <c r="AS144" s="61"/>
      <c r="AT144" s="61"/>
      <c r="AU144" s="61"/>
      <c r="AV144" s="88"/>
      <c r="AW144" s="88"/>
      <c r="AX144" s="88"/>
      <c r="AY144" s="88"/>
      <c r="AZ144" s="88"/>
      <c r="BA144" s="88"/>
      <c r="BB144" s="88"/>
      <c r="BC144" s="88"/>
      <c r="BD144" s="88"/>
      <c r="BE144" s="88"/>
      <c r="BF144" s="61"/>
      <c r="BG144" s="62"/>
      <c r="CJ144" s="5" t="s">
        <v>284</v>
      </c>
      <c r="CK144" s="11" t="s">
        <v>285</v>
      </c>
      <c r="CL144" s="7">
        <v>4.07226962219434</v>
      </c>
      <c r="CM144" s="4">
        <f t="shared" si="21"/>
        <v>58420.78</v>
      </c>
    </row>
    <row r="145" spans="3:91" x14ac:dyDescent="0.25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  <c r="AA145" s="47"/>
      <c r="AB145" s="47"/>
      <c r="AC145" s="47"/>
      <c r="AD145" s="47"/>
      <c r="AE145" s="47"/>
      <c r="AF145" s="47"/>
      <c r="AG145" s="47"/>
      <c r="AH145" s="47"/>
      <c r="AI145" s="47"/>
      <c r="AJ145" s="47"/>
      <c r="AK145" s="47"/>
      <c r="AL145" s="47"/>
      <c r="AM145" s="47"/>
      <c r="AN145" s="47"/>
      <c r="AO145" s="47"/>
      <c r="AP145" s="47"/>
      <c r="AQ145" s="47"/>
      <c r="AR145" s="47"/>
      <c r="AS145" s="47"/>
      <c r="AT145" s="47"/>
      <c r="AU145" s="47"/>
      <c r="AV145" s="47"/>
      <c r="AW145" s="47"/>
      <c r="AX145" s="47"/>
      <c r="AY145" s="47"/>
      <c r="AZ145" s="47"/>
      <c r="BA145" s="47"/>
      <c r="BB145" s="47"/>
      <c r="BC145" s="47"/>
      <c r="BD145" s="47"/>
      <c r="BE145" s="47"/>
      <c r="BF145" s="47"/>
      <c r="BG145" s="47"/>
      <c r="CJ145" s="5" t="s">
        <v>286</v>
      </c>
      <c r="CK145" s="11" t="s">
        <v>287</v>
      </c>
      <c r="CL145" s="7">
        <v>21.682084204656348</v>
      </c>
      <c r="CM145" s="4">
        <f t="shared" si="21"/>
        <v>311051.18</v>
      </c>
    </row>
    <row r="146" spans="3:91" ht="17.25" thickBot="1" x14ac:dyDescent="0.3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7"/>
      <c r="AC146" s="47"/>
      <c r="AD146" s="47"/>
      <c r="AE146" s="47"/>
      <c r="AF146" s="47"/>
      <c r="AG146" s="47"/>
      <c r="AH146" s="47"/>
      <c r="AI146" s="47"/>
      <c r="AJ146" s="47"/>
      <c r="AK146" s="47"/>
      <c r="AL146" s="47"/>
      <c r="AM146" s="47"/>
      <c r="AN146" s="47"/>
      <c r="AO146" s="47"/>
      <c r="AP146" s="47"/>
      <c r="AQ146" s="47"/>
      <c r="AR146" s="47"/>
      <c r="AS146" s="47"/>
      <c r="AT146" s="47"/>
      <c r="AU146" s="47"/>
      <c r="AV146" s="47"/>
      <c r="AW146" s="47"/>
      <c r="AX146" s="47"/>
      <c r="AY146" s="47"/>
      <c r="AZ146" s="47"/>
      <c r="BA146" s="47"/>
      <c r="BB146" s="47"/>
      <c r="BC146" s="47"/>
      <c r="BD146" s="47"/>
      <c r="BE146" s="47"/>
      <c r="BF146" s="47"/>
      <c r="BG146" s="47"/>
      <c r="CJ146" s="5" t="s">
        <v>288</v>
      </c>
      <c r="CK146" s="11" t="s">
        <v>289</v>
      </c>
      <c r="CL146" s="7">
        <v>6.4495943120033461</v>
      </c>
      <c r="CM146" s="4">
        <f t="shared" si="21"/>
        <v>92525.88</v>
      </c>
    </row>
    <row r="147" spans="3:91" x14ac:dyDescent="0.25">
      <c r="C147" s="43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  <c r="AH147" s="44"/>
      <c r="AI147" s="44"/>
      <c r="AJ147" s="44"/>
      <c r="AK147" s="44"/>
      <c r="AL147" s="44"/>
      <c r="AM147" s="44"/>
      <c r="AN147" s="44"/>
      <c r="AO147" s="44"/>
      <c r="AP147" s="44"/>
      <c r="AQ147" s="44"/>
      <c r="AR147" s="44"/>
      <c r="AS147" s="44"/>
      <c r="AT147" s="44"/>
      <c r="AU147" s="44"/>
      <c r="AV147" s="44"/>
      <c r="AW147" s="44"/>
      <c r="AX147" s="44"/>
      <c r="AY147" s="44"/>
      <c r="AZ147" s="44"/>
      <c r="BA147" s="44"/>
      <c r="BB147" s="44"/>
      <c r="BC147" s="44"/>
      <c r="BD147" s="44"/>
      <c r="BE147" s="44"/>
      <c r="BF147" s="44"/>
      <c r="BG147" s="45"/>
      <c r="CJ147" s="5" t="s">
        <v>290</v>
      </c>
      <c r="CK147" s="11" t="s">
        <v>291</v>
      </c>
      <c r="CL147" s="7">
        <v>6.830306705701938</v>
      </c>
      <c r="CM147" s="4">
        <f t="shared" si="21"/>
        <v>97987.58</v>
      </c>
    </row>
    <row r="148" spans="3:91" x14ac:dyDescent="0.25">
      <c r="C148" s="46"/>
      <c r="D148" s="47"/>
      <c r="E148" s="196" t="s">
        <v>0</v>
      </c>
      <c r="F148" s="196"/>
      <c r="G148" s="196"/>
      <c r="H148" s="196"/>
      <c r="I148" s="196"/>
      <c r="J148" s="186" t="s">
        <v>11</v>
      </c>
      <c r="K148" s="196" t="s">
        <v>355</v>
      </c>
      <c r="L148" s="196"/>
      <c r="M148" s="196"/>
      <c r="N148" s="196"/>
      <c r="O148" s="196"/>
      <c r="P148" s="196"/>
      <c r="Q148" s="196"/>
      <c r="R148" s="196"/>
      <c r="S148" s="196"/>
      <c r="T148" s="196"/>
      <c r="U148" s="196"/>
      <c r="V148" s="186"/>
      <c r="W148" s="186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186"/>
      <c r="AI148" s="50"/>
      <c r="AJ148" s="50"/>
      <c r="AK148" s="50"/>
      <c r="AL148" s="50"/>
      <c r="AM148" s="196" t="s">
        <v>3</v>
      </c>
      <c r="AN148" s="196"/>
      <c r="AO148" s="196"/>
      <c r="AP148" s="196"/>
      <c r="AQ148" s="196"/>
      <c r="AR148" s="196"/>
      <c r="AS148" s="196"/>
      <c r="AT148" s="196"/>
      <c r="AU148" s="186" t="s">
        <v>11</v>
      </c>
      <c r="AV148" s="197">
        <v>565.16999999999996</v>
      </c>
      <c r="AW148" s="197"/>
      <c r="AX148" s="197"/>
      <c r="AY148" s="197"/>
      <c r="AZ148" s="186" t="s">
        <v>319</v>
      </c>
      <c r="BA148" s="186"/>
      <c r="BB148" s="186"/>
      <c r="BC148" s="186"/>
      <c r="BD148" s="186"/>
      <c r="BE148" s="186"/>
      <c r="BF148" s="47"/>
      <c r="BG148" s="51"/>
      <c r="CJ148" s="5" t="s">
        <v>292</v>
      </c>
      <c r="CK148" s="11" t="s">
        <v>293</v>
      </c>
      <c r="CL148" s="7">
        <v>10.884065941725916</v>
      </c>
      <c r="CM148" s="4">
        <f t="shared" si="21"/>
        <v>156142.81</v>
      </c>
    </row>
    <row r="149" spans="3:91" x14ac:dyDescent="0.25">
      <c r="C149" s="46"/>
      <c r="D149" s="47"/>
      <c r="E149" s="196" t="s">
        <v>322</v>
      </c>
      <c r="F149" s="196"/>
      <c r="G149" s="196"/>
      <c r="H149" s="196"/>
      <c r="I149" s="196"/>
      <c r="J149" s="186" t="s">
        <v>11</v>
      </c>
      <c r="K149" s="196" t="s">
        <v>751</v>
      </c>
      <c r="L149" s="196"/>
      <c r="M149" s="196"/>
      <c r="N149" s="196"/>
      <c r="O149" s="196"/>
      <c r="P149" s="196"/>
      <c r="Q149" s="196"/>
      <c r="R149" s="196"/>
      <c r="S149" s="196"/>
      <c r="T149" s="196"/>
      <c r="U149" s="196"/>
      <c r="V149" s="196"/>
      <c r="W149" s="186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186"/>
      <c r="AI149" s="50"/>
      <c r="AJ149" s="50"/>
      <c r="AK149" s="50"/>
      <c r="AL149" s="50"/>
      <c r="AM149" s="196" t="s">
        <v>4</v>
      </c>
      <c r="AN149" s="196"/>
      <c r="AO149" s="196"/>
      <c r="AP149" s="196"/>
      <c r="AQ149" s="196"/>
      <c r="AR149" s="196"/>
      <c r="AS149" s="196"/>
      <c r="AT149" s="196"/>
      <c r="AU149" s="186" t="s">
        <v>11</v>
      </c>
      <c r="AV149" s="196">
        <v>2100</v>
      </c>
      <c r="AW149" s="196"/>
      <c r="AX149" s="196"/>
      <c r="AY149" s="196"/>
      <c r="AZ149" s="186" t="s">
        <v>320</v>
      </c>
      <c r="BA149" s="186"/>
      <c r="BB149" s="186"/>
      <c r="BC149" s="186"/>
      <c r="BD149" s="186"/>
      <c r="BE149" s="186"/>
      <c r="BF149" s="47"/>
      <c r="BG149" s="51"/>
      <c r="CJ149" s="5" t="s">
        <v>294</v>
      </c>
      <c r="CK149" s="11" t="s">
        <v>295</v>
      </c>
      <c r="CL149" s="7">
        <v>11.830085738184859</v>
      </c>
      <c r="CM149" s="4">
        <f t="shared" si="21"/>
        <v>169714.41</v>
      </c>
    </row>
    <row r="150" spans="3:91" x14ac:dyDescent="0.25">
      <c r="C150" s="46"/>
      <c r="D150" s="47"/>
      <c r="E150" s="196" t="s">
        <v>1</v>
      </c>
      <c r="F150" s="196"/>
      <c r="G150" s="196"/>
      <c r="H150" s="196"/>
      <c r="I150" s="196"/>
      <c r="J150" s="186" t="s">
        <v>11</v>
      </c>
      <c r="K150" s="196" t="s">
        <v>373</v>
      </c>
      <c r="L150" s="196"/>
      <c r="M150" s="196"/>
      <c r="N150" s="196"/>
      <c r="O150" s="196"/>
      <c r="P150" s="196"/>
      <c r="Q150" s="196"/>
      <c r="R150" s="196"/>
      <c r="S150" s="196"/>
      <c r="T150" s="196"/>
      <c r="U150" s="196"/>
      <c r="V150" s="186"/>
      <c r="W150" s="186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186"/>
      <c r="AI150" s="50"/>
      <c r="AJ150" s="50"/>
      <c r="AK150" s="50"/>
      <c r="AL150" s="50"/>
      <c r="AM150" s="196"/>
      <c r="AN150" s="196"/>
      <c r="AO150" s="196"/>
      <c r="AP150" s="196"/>
      <c r="AQ150" s="196"/>
      <c r="AR150" s="196"/>
      <c r="AS150" s="196"/>
      <c r="AT150" s="196"/>
      <c r="AU150" s="186"/>
      <c r="AV150" s="198"/>
      <c r="AW150" s="198"/>
      <c r="AX150" s="198"/>
      <c r="AY150" s="198"/>
      <c r="AZ150" s="186"/>
      <c r="BA150" s="186"/>
      <c r="BB150" s="186"/>
      <c r="BC150" s="186"/>
      <c r="BD150" s="186"/>
      <c r="BE150" s="186"/>
      <c r="BF150" s="47"/>
      <c r="BG150" s="51"/>
      <c r="CJ150" s="5" t="s">
        <v>296</v>
      </c>
      <c r="CK150" s="11" t="s">
        <v>297</v>
      </c>
      <c r="CL150" s="7">
        <v>8.8049072912310056</v>
      </c>
      <c r="CM150" s="4">
        <f t="shared" si="21"/>
        <v>126315.20000000001</v>
      </c>
    </row>
    <row r="151" spans="3:91" x14ac:dyDescent="0.25">
      <c r="C151" s="46"/>
      <c r="D151" s="47"/>
      <c r="E151" s="196" t="s">
        <v>2</v>
      </c>
      <c r="F151" s="196"/>
      <c r="G151" s="196"/>
      <c r="H151" s="196"/>
      <c r="I151" s="196"/>
      <c r="J151" s="186" t="s">
        <v>11</v>
      </c>
      <c r="K151" s="196" t="s">
        <v>417</v>
      </c>
      <c r="L151" s="196"/>
      <c r="M151" s="196"/>
      <c r="N151" s="196"/>
      <c r="O151" s="196"/>
      <c r="P151" s="196"/>
      <c r="Q151" s="196"/>
      <c r="R151" s="196"/>
      <c r="S151" s="196"/>
      <c r="T151" s="196"/>
      <c r="U151" s="196"/>
      <c r="V151" s="186"/>
      <c r="W151" s="186"/>
      <c r="X151" s="186"/>
      <c r="Y151" s="186"/>
      <c r="Z151" s="186"/>
      <c r="AA151" s="186"/>
      <c r="AB151" s="186"/>
      <c r="AC151" s="186"/>
      <c r="AD151" s="186"/>
      <c r="AE151" s="186"/>
      <c r="AF151" s="186"/>
      <c r="AG151" s="186"/>
      <c r="AH151" s="186"/>
      <c r="AI151" s="186"/>
      <c r="AJ151" s="186"/>
      <c r="AK151" s="186"/>
      <c r="AL151" s="186"/>
      <c r="AM151" s="196"/>
      <c r="AN151" s="196"/>
      <c r="AO151" s="196"/>
      <c r="AP151" s="196"/>
      <c r="AQ151" s="196"/>
      <c r="AR151" s="196"/>
      <c r="AS151" s="196"/>
      <c r="AT151" s="196"/>
      <c r="AU151" s="186"/>
      <c r="AV151" s="186"/>
      <c r="AW151" s="186"/>
      <c r="AX151" s="186"/>
      <c r="AY151" s="186"/>
      <c r="AZ151" s="186"/>
      <c r="BA151" s="186"/>
      <c r="BB151" s="186"/>
      <c r="BC151" s="186"/>
      <c r="BD151" s="186"/>
      <c r="BE151" s="186"/>
      <c r="BF151" s="47"/>
      <c r="BG151" s="51"/>
      <c r="CJ151" s="5" t="s">
        <v>298</v>
      </c>
      <c r="CK151" s="11" t="s">
        <v>299</v>
      </c>
      <c r="CL151" s="7">
        <v>7.9298194618709053</v>
      </c>
      <c r="CM151" s="4">
        <f t="shared" si="21"/>
        <v>113761.19</v>
      </c>
    </row>
    <row r="152" spans="3:91" x14ac:dyDescent="0.25">
      <c r="C152" s="46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  <c r="AA152" s="47"/>
      <c r="AB152" s="47"/>
      <c r="AC152" s="47"/>
      <c r="AD152" s="47"/>
      <c r="AE152" s="47"/>
      <c r="AF152" s="47"/>
      <c r="AG152" s="47"/>
      <c r="AH152" s="47"/>
      <c r="AI152" s="47"/>
      <c r="AJ152" s="47"/>
      <c r="AK152" s="47"/>
      <c r="AL152" s="47"/>
      <c r="AM152" s="47"/>
      <c r="AN152" s="47"/>
      <c r="AO152" s="47"/>
      <c r="AP152" s="47"/>
      <c r="AQ152" s="47"/>
      <c r="AR152" s="47"/>
      <c r="AS152" s="47"/>
      <c r="AT152" s="47"/>
      <c r="AU152" s="47"/>
      <c r="AV152" s="47"/>
      <c r="AW152" s="47"/>
      <c r="AX152" s="47"/>
      <c r="AY152" s="47"/>
      <c r="AZ152" s="47"/>
      <c r="BA152" s="47"/>
      <c r="BB152" s="47"/>
      <c r="BC152" s="47"/>
      <c r="BD152" s="47"/>
      <c r="BE152" s="47"/>
      <c r="BF152" s="47"/>
      <c r="BG152" s="51"/>
      <c r="CJ152" s="5" t="s">
        <v>300</v>
      </c>
      <c r="CK152" s="27" t="s">
        <v>301</v>
      </c>
      <c r="CL152" s="8">
        <v>11.77</v>
      </c>
      <c r="CM152" s="4">
        <f t="shared" si="21"/>
        <v>168852.41999999998</v>
      </c>
    </row>
    <row r="153" spans="3:91" x14ac:dyDescent="0.25">
      <c r="C153" s="46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  <c r="AA153" s="47"/>
      <c r="AB153" s="47"/>
      <c r="AC153" s="47"/>
      <c r="AD153" s="47"/>
      <c r="AE153" s="47"/>
      <c r="AF153" s="47"/>
      <c r="AG153" s="47"/>
      <c r="AH153" s="47"/>
      <c r="AI153" s="47"/>
      <c r="AJ153" s="47"/>
      <c r="AK153" s="47"/>
      <c r="AL153" s="47"/>
      <c r="AM153" s="47"/>
      <c r="AN153" s="47"/>
      <c r="AO153" s="47"/>
      <c r="AP153" s="47"/>
      <c r="AQ153" s="47"/>
      <c r="AR153" s="47"/>
      <c r="AS153" s="47"/>
      <c r="AT153" s="47"/>
      <c r="AU153" s="47"/>
      <c r="AV153" s="47"/>
      <c r="AW153" s="47"/>
      <c r="AX153" s="47"/>
      <c r="AY153" s="47"/>
      <c r="AZ153" s="47"/>
      <c r="BA153" s="47"/>
      <c r="BB153" s="47"/>
      <c r="BC153" s="47"/>
      <c r="BD153" s="47"/>
      <c r="BE153" s="47"/>
      <c r="BF153" s="47"/>
      <c r="BG153" s="51"/>
      <c r="CJ153" s="5" t="s">
        <v>302</v>
      </c>
      <c r="CK153" s="27" t="s">
        <v>303</v>
      </c>
      <c r="CL153" s="8">
        <v>5.98</v>
      </c>
      <c r="CM153" s="4">
        <f t="shared" si="21"/>
        <v>85789.08</v>
      </c>
    </row>
    <row r="154" spans="3:91" x14ac:dyDescent="0.25">
      <c r="C154" s="46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7"/>
      <c r="AC154" s="47"/>
      <c r="AD154" s="47"/>
      <c r="AE154" s="47"/>
      <c r="AF154" s="47"/>
      <c r="AG154" s="47"/>
      <c r="AH154" s="47"/>
      <c r="AI154" s="47"/>
      <c r="AJ154" s="47"/>
      <c r="AK154" s="47"/>
      <c r="AL154" s="47"/>
      <c r="AM154" s="47"/>
      <c r="AN154" s="47"/>
      <c r="AO154" s="47"/>
      <c r="AP154" s="47"/>
      <c r="AQ154" s="47"/>
      <c r="AR154" s="47"/>
      <c r="AS154" s="47"/>
      <c r="AT154" s="47"/>
      <c r="AU154" s="47"/>
      <c r="AV154" s="47"/>
      <c r="AW154" s="47"/>
      <c r="AX154" s="47"/>
      <c r="AY154" s="47"/>
      <c r="AZ154" s="47"/>
      <c r="BA154" s="47"/>
      <c r="BB154" s="47"/>
      <c r="BC154" s="47"/>
      <c r="BD154" s="47"/>
      <c r="BE154" s="47"/>
      <c r="BF154" s="47"/>
      <c r="BG154" s="51"/>
      <c r="CJ154" s="5" t="s">
        <v>304</v>
      </c>
      <c r="CK154" s="27" t="s">
        <v>305</v>
      </c>
      <c r="CL154" s="8">
        <v>9.6999999999999993</v>
      </c>
      <c r="CM154" s="4">
        <f t="shared" si="21"/>
        <v>139156.19999999998</v>
      </c>
    </row>
    <row r="155" spans="3:91" x14ac:dyDescent="0.25">
      <c r="C155" s="46"/>
      <c r="D155" s="47"/>
      <c r="E155" s="208" t="s">
        <v>49</v>
      </c>
      <c r="F155" s="209"/>
      <c r="G155" s="209"/>
      <c r="H155" s="209"/>
      <c r="I155" s="209"/>
      <c r="J155" s="209"/>
      <c r="K155" s="210" t="str">
        <f t="shared" ref="K155" si="22">VLOOKUP(E155,$CJ$1:$CM$1003,2,FALSE)</f>
        <v>AVITERA BRILLIANT YELLOW SE</v>
      </c>
      <c r="L155" s="210"/>
      <c r="M155" s="210"/>
      <c r="N155" s="210"/>
      <c r="O155" s="210"/>
      <c r="P155" s="210"/>
      <c r="Q155" s="210"/>
      <c r="R155" s="210"/>
      <c r="S155" s="210"/>
      <c r="T155" s="210"/>
      <c r="U155" s="210"/>
      <c r="V155" s="210"/>
      <c r="W155" s="210"/>
      <c r="X155" s="210"/>
      <c r="Y155" s="210"/>
      <c r="Z155" s="210"/>
      <c r="AA155" s="210"/>
      <c r="AB155" s="211">
        <v>16.5</v>
      </c>
      <c r="AC155" s="211"/>
      <c r="AD155" s="211"/>
      <c r="AE155" s="211"/>
      <c r="AF155" s="211"/>
      <c r="AG155" s="211"/>
      <c r="AH155" s="211"/>
      <c r="AI155" s="211"/>
      <c r="AJ155" s="211"/>
      <c r="AK155" s="210" t="s">
        <v>315</v>
      </c>
      <c r="AL155" s="210"/>
      <c r="AM155" s="212">
        <v>9325.33</v>
      </c>
      <c r="AN155" s="212"/>
      <c r="AO155" s="212"/>
      <c r="AP155" s="212"/>
      <c r="AQ155" s="212"/>
      <c r="AR155" s="212"/>
      <c r="AS155" s="52" t="s">
        <v>316</v>
      </c>
      <c r="AT155" s="52"/>
      <c r="AU155" s="213">
        <f>(AM155*VLOOKUP(E155,$CJ$1:$CM$1003,4,FALSE))/1000</f>
        <v>1624103.5759451999</v>
      </c>
      <c r="AV155" s="213"/>
      <c r="AW155" s="213"/>
      <c r="AX155" s="213"/>
      <c r="AY155" s="213"/>
      <c r="AZ155" s="213"/>
      <c r="BA155" s="213"/>
      <c r="BB155" s="213"/>
      <c r="BC155" s="213"/>
      <c r="BD155" s="213"/>
      <c r="BE155" s="214"/>
      <c r="BF155" s="47"/>
      <c r="BG155" s="51"/>
      <c r="CJ155" s="24" t="s">
        <v>306</v>
      </c>
      <c r="CK155" s="28" t="s">
        <v>307</v>
      </c>
      <c r="CL155" s="29">
        <v>9.6999999999999993</v>
      </c>
      <c r="CM155" s="4">
        <f t="shared" si="21"/>
        <v>139156.19999999998</v>
      </c>
    </row>
    <row r="156" spans="3:91" x14ac:dyDescent="0.25">
      <c r="C156" s="46"/>
      <c r="D156" s="47"/>
      <c r="E156" s="200" t="s">
        <v>5</v>
      </c>
      <c r="F156" s="201"/>
      <c r="G156" s="201"/>
      <c r="H156" s="201"/>
      <c r="I156" s="201"/>
      <c r="J156" s="201"/>
      <c r="K156" s="202" t="str">
        <f>VLOOKUP(E156,$CJ$1:$CM$1003,2,FALSE)</f>
        <v>NOVACRON YELLOW S-3R</v>
      </c>
      <c r="L156" s="202"/>
      <c r="M156" s="202"/>
      <c r="N156" s="202"/>
      <c r="O156" s="202"/>
      <c r="P156" s="202"/>
      <c r="Q156" s="202"/>
      <c r="R156" s="202"/>
      <c r="S156" s="202"/>
      <c r="T156" s="202"/>
      <c r="U156" s="202"/>
      <c r="V156" s="202"/>
      <c r="W156" s="202"/>
      <c r="X156" s="202"/>
      <c r="Y156" s="202"/>
      <c r="Z156" s="202"/>
      <c r="AA156" s="202"/>
      <c r="AB156" s="203">
        <v>4.5</v>
      </c>
      <c r="AC156" s="203"/>
      <c r="AD156" s="203"/>
      <c r="AE156" s="203"/>
      <c r="AF156" s="203"/>
      <c r="AG156" s="203"/>
      <c r="AH156" s="203"/>
      <c r="AI156" s="203"/>
      <c r="AJ156" s="203"/>
      <c r="AK156" s="202" t="s">
        <v>315</v>
      </c>
      <c r="AL156" s="202"/>
      <c r="AM156" s="204">
        <v>2543.27</v>
      </c>
      <c r="AN156" s="204"/>
      <c r="AO156" s="204"/>
      <c r="AP156" s="204"/>
      <c r="AQ156" s="204"/>
      <c r="AR156" s="204"/>
      <c r="AS156" s="47" t="s">
        <v>316</v>
      </c>
      <c r="AT156" s="47"/>
      <c r="AU156" s="205">
        <f t="shared" ref="AU156:AU161" si="23">(AM156*VLOOKUP(E156,$CJ$1:$CM$1003,4,FALSE))/1000</f>
        <v>247008.53711339997</v>
      </c>
      <c r="AV156" s="205"/>
      <c r="AW156" s="205"/>
      <c r="AX156" s="205"/>
      <c r="AY156" s="205"/>
      <c r="AZ156" s="205"/>
      <c r="BA156" s="205"/>
      <c r="BB156" s="205"/>
      <c r="BC156" s="205"/>
      <c r="BD156" s="205"/>
      <c r="BE156" s="206"/>
      <c r="BF156" s="47"/>
      <c r="BG156" s="51"/>
      <c r="CJ156" s="5" t="s">
        <v>308</v>
      </c>
      <c r="CK156" s="11" t="s">
        <v>309</v>
      </c>
      <c r="CL156" s="8">
        <v>9.6999999999999993</v>
      </c>
      <c r="CM156" s="4">
        <f t="shared" si="21"/>
        <v>139156.19999999998</v>
      </c>
    </row>
    <row r="157" spans="3:91" x14ac:dyDescent="0.25">
      <c r="C157" s="46"/>
      <c r="D157" s="47"/>
      <c r="E157" s="200" t="s">
        <v>36</v>
      </c>
      <c r="F157" s="201"/>
      <c r="G157" s="201"/>
      <c r="H157" s="201"/>
      <c r="I157" s="201"/>
      <c r="J157" s="201"/>
      <c r="K157" s="202" t="str">
        <f>VLOOKUP(E157,$CJ$1:$CM$1003,2,FALSE)</f>
        <v>NOVACRON BRILLIANT BLUE EC-B</v>
      </c>
      <c r="L157" s="202"/>
      <c r="M157" s="202"/>
      <c r="N157" s="202"/>
      <c r="O157" s="202"/>
      <c r="P157" s="202"/>
      <c r="Q157" s="202"/>
      <c r="R157" s="202"/>
      <c r="S157" s="202"/>
      <c r="T157" s="202"/>
      <c r="U157" s="202"/>
      <c r="V157" s="202"/>
      <c r="W157" s="202"/>
      <c r="X157" s="202"/>
      <c r="Y157" s="202"/>
      <c r="Z157" s="202"/>
      <c r="AA157" s="202"/>
      <c r="AB157" s="203">
        <v>19.399999999999999</v>
      </c>
      <c r="AC157" s="203"/>
      <c r="AD157" s="203"/>
      <c r="AE157" s="203"/>
      <c r="AF157" s="203"/>
      <c r="AG157" s="203"/>
      <c r="AH157" s="203"/>
      <c r="AI157" s="203"/>
      <c r="AJ157" s="203"/>
      <c r="AK157" s="202" t="s">
        <v>315</v>
      </c>
      <c r="AL157" s="202"/>
      <c r="AM157" s="204">
        <v>10964.33</v>
      </c>
      <c r="AN157" s="204"/>
      <c r="AO157" s="204"/>
      <c r="AP157" s="204"/>
      <c r="AQ157" s="204"/>
      <c r="AR157" s="204"/>
      <c r="AS157" s="47" t="s">
        <v>316</v>
      </c>
      <c r="AT157" s="47"/>
      <c r="AU157" s="205">
        <f t="shared" ref="AU157" si="24">(AM157*VLOOKUP(E157,$CJ$1:$CM$1003,4,FALSE))/1000</f>
        <v>3167906.7625452001</v>
      </c>
      <c r="AV157" s="205"/>
      <c r="AW157" s="205"/>
      <c r="AX157" s="205"/>
      <c r="AY157" s="205"/>
      <c r="AZ157" s="205"/>
      <c r="BA157" s="205"/>
      <c r="BB157" s="205"/>
      <c r="BC157" s="205"/>
      <c r="BD157" s="205"/>
      <c r="BE157" s="206"/>
      <c r="BF157" s="47"/>
      <c r="BG157" s="51"/>
      <c r="CJ157" s="5" t="s">
        <v>59</v>
      </c>
      <c r="CK157" s="11" t="s">
        <v>310</v>
      </c>
      <c r="CL157" s="26">
        <v>11.77</v>
      </c>
      <c r="CM157" s="4">
        <f t="shared" si="21"/>
        <v>168852.41999999998</v>
      </c>
    </row>
    <row r="158" spans="3:91" x14ac:dyDescent="0.25">
      <c r="C158" s="46"/>
      <c r="D158" s="47"/>
      <c r="E158" s="200" t="s">
        <v>41</v>
      </c>
      <c r="F158" s="201"/>
      <c r="G158" s="201"/>
      <c r="H158" s="201"/>
      <c r="I158" s="201"/>
      <c r="J158" s="201"/>
      <c r="K158" s="202" t="str">
        <f t="shared" ref="K158:K161" si="25">VLOOKUP(E158,$CJ$1:$CM$1003,2,FALSE)</f>
        <v>NOVACRON DEEP NIGHT S–R</v>
      </c>
      <c r="L158" s="202"/>
      <c r="M158" s="202"/>
      <c r="N158" s="202"/>
      <c r="O158" s="202"/>
      <c r="P158" s="202"/>
      <c r="Q158" s="202"/>
      <c r="R158" s="202"/>
      <c r="S158" s="202"/>
      <c r="T158" s="202"/>
      <c r="U158" s="202"/>
      <c r="V158" s="202"/>
      <c r="W158" s="202"/>
      <c r="X158" s="202"/>
      <c r="Y158" s="202"/>
      <c r="Z158" s="202"/>
      <c r="AA158" s="202"/>
      <c r="AB158" s="203">
        <v>8.5</v>
      </c>
      <c r="AC158" s="203"/>
      <c r="AD158" s="203"/>
      <c r="AE158" s="203"/>
      <c r="AF158" s="203"/>
      <c r="AG158" s="203"/>
      <c r="AH158" s="203"/>
      <c r="AI158" s="203"/>
      <c r="AJ158" s="203"/>
      <c r="AK158" s="202" t="s">
        <v>315</v>
      </c>
      <c r="AL158" s="202"/>
      <c r="AM158" s="204">
        <v>4803.96</v>
      </c>
      <c r="AN158" s="204"/>
      <c r="AO158" s="204"/>
      <c r="AP158" s="204"/>
      <c r="AQ158" s="204"/>
      <c r="AR158" s="204"/>
      <c r="AS158" s="47" t="s">
        <v>316</v>
      </c>
      <c r="AT158" s="47"/>
      <c r="AU158" s="205">
        <f t="shared" si="23"/>
        <v>501031.02586320002</v>
      </c>
      <c r="AV158" s="205"/>
      <c r="AW158" s="205"/>
      <c r="AX158" s="205"/>
      <c r="AY158" s="205"/>
      <c r="AZ158" s="205"/>
      <c r="BA158" s="205"/>
      <c r="BB158" s="205"/>
      <c r="BC158" s="205"/>
      <c r="BD158" s="205"/>
      <c r="BE158" s="206"/>
      <c r="BF158" s="47"/>
      <c r="BG158" s="51"/>
      <c r="CJ158" s="30" t="s">
        <v>311</v>
      </c>
      <c r="CK158" s="31" t="s">
        <v>312</v>
      </c>
      <c r="CL158" s="32">
        <v>1.8820486546772619</v>
      </c>
      <c r="CM158" s="4">
        <f t="shared" si="21"/>
        <v>26999.87</v>
      </c>
    </row>
    <row r="159" spans="3:91" x14ac:dyDescent="0.25">
      <c r="C159" s="46"/>
      <c r="D159" s="47"/>
      <c r="E159" s="216" t="s">
        <v>8</v>
      </c>
      <c r="F159" s="217"/>
      <c r="G159" s="217"/>
      <c r="H159" s="217"/>
      <c r="I159" s="217"/>
      <c r="J159" s="217"/>
      <c r="K159" s="218" t="str">
        <f t="shared" si="25"/>
        <v>FIMBIL EAS 40 NEW</v>
      </c>
      <c r="L159" s="218"/>
      <c r="M159" s="218"/>
      <c r="N159" s="218"/>
      <c r="O159" s="218"/>
      <c r="P159" s="218"/>
      <c r="Q159" s="218"/>
      <c r="R159" s="218"/>
      <c r="S159" s="218"/>
      <c r="T159" s="218"/>
      <c r="U159" s="218"/>
      <c r="V159" s="218"/>
      <c r="W159" s="218"/>
      <c r="X159" s="218"/>
      <c r="Y159" s="180"/>
      <c r="Z159" s="180"/>
      <c r="AA159" s="180"/>
      <c r="AB159" s="219">
        <v>2</v>
      </c>
      <c r="AC159" s="219"/>
      <c r="AD159" s="219"/>
      <c r="AE159" s="219"/>
      <c r="AF159" s="219"/>
      <c r="AG159" s="219"/>
      <c r="AH159" s="219"/>
      <c r="AI159" s="219"/>
      <c r="AJ159" s="219"/>
      <c r="AK159" s="218" t="s">
        <v>315</v>
      </c>
      <c r="AL159" s="218"/>
      <c r="AM159" s="248">
        <v>1130.3399999999999</v>
      </c>
      <c r="AN159" s="248"/>
      <c r="AO159" s="248"/>
      <c r="AP159" s="248"/>
      <c r="AQ159" s="248"/>
      <c r="AR159" s="248"/>
      <c r="AS159" s="55" t="s">
        <v>316</v>
      </c>
      <c r="AT159" s="55"/>
      <c r="AU159" s="221">
        <f>(AM159*VLOOKUP(E159,$CJ$1:$CM$1003,4,FALSE))/1000</f>
        <v>23316.811767599997</v>
      </c>
      <c r="AV159" s="221"/>
      <c r="AW159" s="221"/>
      <c r="AX159" s="221"/>
      <c r="AY159" s="221"/>
      <c r="AZ159" s="221"/>
      <c r="BA159" s="221"/>
      <c r="BB159" s="221"/>
      <c r="BC159" s="221"/>
      <c r="BD159" s="221"/>
      <c r="BE159" s="222"/>
      <c r="BF159" s="47"/>
      <c r="BG159" s="51"/>
      <c r="CJ159" s="33" t="s">
        <v>313</v>
      </c>
      <c r="CK159" s="31" t="s">
        <v>314</v>
      </c>
      <c r="CL159" s="34">
        <v>1.8250292764533667</v>
      </c>
      <c r="CM159" s="4">
        <f t="shared" si="21"/>
        <v>26181.87</v>
      </c>
    </row>
    <row r="160" spans="3:91" x14ac:dyDescent="0.25">
      <c r="C160" s="46"/>
      <c r="D160" s="47"/>
      <c r="E160" s="200" t="s">
        <v>9</v>
      </c>
      <c r="F160" s="201"/>
      <c r="G160" s="201"/>
      <c r="H160" s="201"/>
      <c r="I160" s="201"/>
      <c r="J160" s="201"/>
      <c r="K160" s="202" t="str">
        <f t="shared" si="25"/>
        <v>SODIUM SULFATE</v>
      </c>
      <c r="L160" s="202"/>
      <c r="M160" s="202"/>
      <c r="N160" s="202"/>
      <c r="O160" s="202"/>
      <c r="P160" s="202"/>
      <c r="Q160" s="202"/>
      <c r="R160" s="202"/>
      <c r="S160" s="202"/>
      <c r="T160" s="202"/>
      <c r="U160" s="202"/>
      <c r="V160" s="202"/>
      <c r="W160" s="202"/>
      <c r="X160" s="202"/>
      <c r="Y160" s="176"/>
      <c r="Z160" s="176"/>
      <c r="AA160" s="176"/>
      <c r="AB160" s="203">
        <v>200</v>
      </c>
      <c r="AC160" s="203"/>
      <c r="AD160" s="203"/>
      <c r="AE160" s="203"/>
      <c r="AF160" s="203"/>
      <c r="AG160" s="203"/>
      <c r="AH160" s="203"/>
      <c r="AI160" s="203"/>
      <c r="AJ160" s="203"/>
      <c r="AK160" s="202" t="s">
        <v>315</v>
      </c>
      <c r="AL160" s="202"/>
      <c r="AM160" s="204">
        <v>113034.36</v>
      </c>
      <c r="AN160" s="204"/>
      <c r="AO160" s="204"/>
      <c r="AP160" s="204"/>
      <c r="AQ160" s="204"/>
      <c r="AR160" s="204"/>
      <c r="AS160" s="47" t="s">
        <v>316</v>
      </c>
      <c r="AT160" s="47"/>
      <c r="AU160" s="213">
        <f t="shared" si="23"/>
        <v>269756.50013999996</v>
      </c>
      <c r="AV160" s="213"/>
      <c r="AW160" s="213"/>
      <c r="AX160" s="213"/>
      <c r="AY160" s="213"/>
      <c r="AZ160" s="213"/>
      <c r="BA160" s="213"/>
      <c r="BB160" s="213"/>
      <c r="BC160" s="213"/>
      <c r="BD160" s="213"/>
      <c r="BE160" s="214"/>
      <c r="BF160" s="47"/>
      <c r="BG160" s="51"/>
      <c r="CJ160" s="35"/>
      <c r="CK160" s="35"/>
      <c r="CL160" s="35"/>
      <c r="CM160" s="36"/>
    </row>
    <row r="161" spans="3:91" x14ac:dyDescent="0.25">
      <c r="C161" s="46"/>
      <c r="D161" s="47"/>
      <c r="E161" s="223" t="s">
        <v>10</v>
      </c>
      <c r="F161" s="224"/>
      <c r="G161" s="224"/>
      <c r="H161" s="224"/>
      <c r="I161" s="224"/>
      <c r="J161" s="224"/>
      <c r="K161" s="225" t="str">
        <f t="shared" si="25"/>
        <v>SODA ASH</v>
      </c>
      <c r="L161" s="225"/>
      <c r="M161" s="225"/>
      <c r="N161" s="225"/>
      <c r="O161" s="225"/>
      <c r="P161" s="225"/>
      <c r="Q161" s="225"/>
      <c r="R161" s="225"/>
      <c r="S161" s="225"/>
      <c r="T161" s="225"/>
      <c r="U161" s="225"/>
      <c r="V161" s="225"/>
      <c r="W161" s="225"/>
      <c r="X161" s="225"/>
      <c r="Y161" s="181"/>
      <c r="Z161" s="181"/>
      <c r="AA161" s="181"/>
      <c r="AB161" s="226">
        <v>30</v>
      </c>
      <c r="AC161" s="226"/>
      <c r="AD161" s="226"/>
      <c r="AE161" s="226"/>
      <c r="AF161" s="226"/>
      <c r="AG161" s="226"/>
      <c r="AH161" s="226"/>
      <c r="AI161" s="226"/>
      <c r="AJ161" s="226"/>
      <c r="AK161" s="225" t="s">
        <v>315</v>
      </c>
      <c r="AL161" s="225"/>
      <c r="AM161" s="227">
        <v>16955.150000000001</v>
      </c>
      <c r="AN161" s="227"/>
      <c r="AO161" s="227"/>
      <c r="AP161" s="227"/>
      <c r="AQ161" s="227"/>
      <c r="AR161" s="227"/>
      <c r="AS161" s="54" t="s">
        <v>316</v>
      </c>
      <c r="AT161" s="54"/>
      <c r="AU161" s="228">
        <f t="shared" si="23"/>
        <v>150561.73199999999</v>
      </c>
      <c r="AV161" s="228"/>
      <c r="AW161" s="228"/>
      <c r="AX161" s="228"/>
      <c r="AY161" s="228"/>
      <c r="AZ161" s="228"/>
      <c r="BA161" s="228"/>
      <c r="BB161" s="228"/>
      <c r="BC161" s="228"/>
      <c r="BD161" s="228"/>
      <c r="BE161" s="229"/>
      <c r="BF161" s="47"/>
      <c r="BG161" s="51"/>
      <c r="CJ161" s="35"/>
      <c r="CK161" s="35"/>
      <c r="CL161" s="35"/>
      <c r="CM161" s="36"/>
    </row>
    <row r="162" spans="3:91" x14ac:dyDescent="0.25">
      <c r="C162" s="46"/>
      <c r="D162" s="47"/>
      <c r="E162" s="175"/>
      <c r="F162" s="175"/>
      <c r="G162" s="175"/>
      <c r="H162" s="175"/>
      <c r="I162" s="175"/>
      <c r="J162" s="175"/>
      <c r="K162" s="176"/>
      <c r="L162" s="176"/>
      <c r="M162" s="176"/>
      <c r="N162" s="176"/>
      <c r="O162" s="176"/>
      <c r="P162" s="176"/>
      <c r="Q162" s="176"/>
      <c r="R162" s="176"/>
      <c r="S162" s="176"/>
      <c r="T162" s="176"/>
      <c r="U162" s="176"/>
      <c r="V162" s="176"/>
      <c r="W162" s="176"/>
      <c r="X162" s="176"/>
      <c r="Y162" s="176"/>
      <c r="Z162" s="176"/>
      <c r="AA162" s="176"/>
      <c r="AB162" s="57"/>
      <c r="AC162" s="57"/>
      <c r="AD162" s="57"/>
      <c r="AE162" s="57"/>
      <c r="AF162" s="57"/>
      <c r="AG162" s="57"/>
      <c r="AH162" s="57"/>
      <c r="AI162" s="57"/>
      <c r="AJ162" s="57"/>
      <c r="AK162" s="176"/>
      <c r="AL162" s="176"/>
      <c r="AM162" s="175"/>
      <c r="AN162" s="175"/>
      <c r="AO162" s="175"/>
      <c r="AP162" s="175"/>
      <c r="AQ162" s="175"/>
      <c r="AR162" s="175"/>
      <c r="AS162" s="47"/>
      <c r="AT162" s="47"/>
      <c r="AU162" s="58"/>
      <c r="AV162" s="58"/>
      <c r="AW162" s="58"/>
      <c r="AX162" s="58"/>
      <c r="AY162" s="58"/>
      <c r="AZ162" s="58"/>
      <c r="BA162" s="58"/>
      <c r="BB162" s="58"/>
      <c r="BC162" s="58"/>
      <c r="BD162" s="58"/>
      <c r="BE162" s="58"/>
      <c r="BF162" s="47"/>
      <c r="BG162" s="51"/>
      <c r="CJ162" s="35"/>
      <c r="CK162" s="35"/>
      <c r="CL162" s="35"/>
      <c r="CM162" s="36"/>
    </row>
    <row r="163" spans="3:91" x14ac:dyDescent="0.25">
      <c r="C163" s="46"/>
      <c r="D163" s="47"/>
      <c r="E163" s="175"/>
      <c r="F163" s="175"/>
      <c r="G163" s="175"/>
      <c r="H163" s="175"/>
      <c r="I163" s="175"/>
      <c r="J163" s="175"/>
      <c r="K163" s="176"/>
      <c r="L163" s="176"/>
      <c r="M163" s="176"/>
      <c r="N163" s="176"/>
      <c r="O163" s="176"/>
      <c r="P163" s="176"/>
      <c r="Q163" s="176"/>
      <c r="R163" s="176"/>
      <c r="S163" s="176"/>
      <c r="T163" s="176"/>
      <c r="U163" s="176"/>
      <c r="V163" s="176"/>
      <c r="W163" s="176"/>
      <c r="X163" s="176"/>
      <c r="Y163" s="176"/>
      <c r="Z163" s="176"/>
      <c r="AA163" s="176"/>
      <c r="AB163" s="57"/>
      <c r="AC163" s="57"/>
      <c r="AD163" s="57"/>
      <c r="AE163" s="57"/>
      <c r="AF163" s="57"/>
      <c r="AG163" s="57"/>
      <c r="AH163" s="57"/>
      <c r="AI163" s="57"/>
      <c r="AJ163" s="57"/>
      <c r="AK163" s="176"/>
      <c r="AL163" s="176"/>
      <c r="AM163" s="175"/>
      <c r="AN163" s="175"/>
      <c r="AO163" s="175"/>
      <c r="AP163" s="87"/>
      <c r="AQ163" s="202" t="s">
        <v>318</v>
      </c>
      <c r="AR163" s="202"/>
      <c r="AS163" s="202"/>
      <c r="AT163" s="202"/>
      <c r="AU163" s="58" t="s">
        <v>11</v>
      </c>
      <c r="AV163" s="205">
        <f>SUM(AU155:BE161)</f>
        <v>5983684.9453745997</v>
      </c>
      <c r="AW163" s="205"/>
      <c r="AX163" s="205"/>
      <c r="AY163" s="205"/>
      <c r="AZ163" s="205"/>
      <c r="BA163" s="205"/>
      <c r="BB163" s="205"/>
      <c r="BC163" s="205"/>
      <c r="BD163" s="205"/>
      <c r="BE163" s="205"/>
      <c r="BF163" s="47"/>
      <c r="BG163" s="51"/>
      <c r="CJ163" s="35"/>
      <c r="CK163" s="35"/>
      <c r="CL163" s="35"/>
      <c r="CM163" s="36"/>
    </row>
    <row r="164" spans="3:91" x14ac:dyDescent="0.25">
      <c r="C164" s="46"/>
      <c r="D164" s="47"/>
      <c r="E164" s="175"/>
      <c r="F164" s="175"/>
      <c r="G164" s="175"/>
      <c r="H164" s="175"/>
      <c r="I164" s="175"/>
      <c r="J164" s="175"/>
      <c r="K164" s="176"/>
      <c r="L164" s="176"/>
      <c r="M164" s="176"/>
      <c r="N164" s="176"/>
      <c r="O164" s="176"/>
      <c r="P164" s="176"/>
      <c r="Q164" s="176"/>
      <c r="R164" s="176"/>
      <c r="S164" s="176"/>
      <c r="T164" s="176"/>
      <c r="U164" s="176"/>
      <c r="V164" s="176"/>
      <c r="W164" s="176"/>
      <c r="X164" s="176"/>
      <c r="Y164" s="176"/>
      <c r="Z164" s="176"/>
      <c r="AA164" s="176"/>
      <c r="AB164" s="57"/>
      <c r="AC164" s="57"/>
      <c r="AD164" s="57"/>
      <c r="AE164" s="57"/>
      <c r="AF164" s="57"/>
      <c r="AG164" s="57"/>
      <c r="AH164" s="57"/>
      <c r="AI164" s="57"/>
      <c r="AJ164" s="57"/>
      <c r="AK164" s="176"/>
      <c r="AL164" s="176"/>
      <c r="AM164" s="175"/>
      <c r="AN164" s="175"/>
      <c r="AO164" s="175"/>
      <c r="AP164" s="87"/>
      <c r="AQ164" s="202" t="s">
        <v>317</v>
      </c>
      <c r="AR164" s="202"/>
      <c r="AS164" s="202"/>
      <c r="AT164" s="202"/>
      <c r="AU164" s="58" t="s">
        <v>11</v>
      </c>
      <c r="AV164" s="205">
        <f>AV163/AV149</f>
        <v>2849.373783511714</v>
      </c>
      <c r="AW164" s="205"/>
      <c r="AX164" s="205"/>
      <c r="AY164" s="205"/>
      <c r="AZ164" s="205"/>
      <c r="BA164" s="205"/>
      <c r="BB164" s="205"/>
      <c r="BC164" s="205"/>
      <c r="BD164" s="205"/>
      <c r="BE164" s="205"/>
      <c r="BF164" s="47"/>
      <c r="BG164" s="51"/>
      <c r="CJ164" s="37"/>
    </row>
    <row r="165" spans="3:91" ht="17.25" thickBot="1" x14ac:dyDescent="0.3">
      <c r="C165" s="60"/>
      <c r="D165" s="61"/>
      <c r="E165" s="88"/>
      <c r="F165" s="88"/>
      <c r="G165" s="88"/>
      <c r="H165" s="88"/>
      <c r="I165" s="88"/>
      <c r="J165" s="88"/>
      <c r="K165" s="89"/>
      <c r="L165" s="89"/>
      <c r="M165" s="89"/>
      <c r="N165" s="89"/>
      <c r="O165" s="89"/>
      <c r="P165" s="89"/>
      <c r="Q165" s="89"/>
      <c r="R165" s="89"/>
      <c r="S165" s="89"/>
      <c r="T165" s="89"/>
      <c r="U165" s="89"/>
      <c r="V165" s="89"/>
      <c r="W165" s="89"/>
      <c r="X165" s="89"/>
      <c r="Y165" s="89"/>
      <c r="Z165" s="89"/>
      <c r="AA165" s="89"/>
      <c r="AB165" s="90"/>
      <c r="AC165" s="90"/>
      <c r="AD165" s="90"/>
      <c r="AE165" s="90"/>
      <c r="AF165" s="90"/>
      <c r="AG165" s="90"/>
      <c r="AH165" s="90"/>
      <c r="AI165" s="90"/>
      <c r="AJ165" s="90"/>
      <c r="AK165" s="89"/>
      <c r="AL165" s="89"/>
      <c r="AM165" s="88"/>
      <c r="AN165" s="88"/>
      <c r="AO165" s="88"/>
      <c r="AP165" s="88"/>
      <c r="AQ165" s="88"/>
      <c r="AR165" s="88"/>
      <c r="AS165" s="61"/>
      <c r="AT165" s="61"/>
      <c r="AU165" s="61"/>
      <c r="AV165" s="88"/>
      <c r="AW165" s="88"/>
      <c r="AX165" s="88"/>
      <c r="AY165" s="88"/>
      <c r="AZ165" s="88"/>
      <c r="BA165" s="88"/>
      <c r="BB165" s="88"/>
      <c r="BC165" s="88"/>
      <c r="BD165" s="88"/>
      <c r="BE165" s="88"/>
      <c r="BF165" s="61"/>
      <c r="BG165" s="62"/>
      <c r="CJ165" s="37"/>
    </row>
    <row r="166" spans="3:91" ht="17.25" thickBot="1" x14ac:dyDescent="0.3">
      <c r="CJ166" s="37"/>
    </row>
    <row r="167" spans="3:91" x14ac:dyDescent="0.25">
      <c r="C167" s="43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  <c r="AH167" s="44"/>
      <c r="AI167" s="44"/>
      <c r="AJ167" s="44"/>
      <c r="AK167" s="44"/>
      <c r="AL167" s="44"/>
      <c r="AM167" s="44"/>
      <c r="AN167" s="44"/>
      <c r="AO167" s="44"/>
      <c r="AP167" s="44"/>
      <c r="AQ167" s="44"/>
      <c r="AR167" s="44"/>
      <c r="AS167" s="44"/>
      <c r="AT167" s="44"/>
      <c r="AU167" s="44"/>
      <c r="AV167" s="44"/>
      <c r="AW167" s="44"/>
      <c r="AX167" s="44"/>
      <c r="AY167" s="44"/>
      <c r="AZ167" s="44"/>
      <c r="BA167" s="44"/>
      <c r="BB167" s="44"/>
      <c r="BC167" s="44"/>
      <c r="BD167" s="44"/>
      <c r="BE167" s="44"/>
      <c r="BF167" s="44"/>
      <c r="BG167" s="45"/>
      <c r="CJ167" s="37"/>
    </row>
    <row r="168" spans="3:91" x14ac:dyDescent="0.25">
      <c r="C168" s="46"/>
      <c r="D168" s="47"/>
      <c r="E168" s="196" t="s">
        <v>0</v>
      </c>
      <c r="F168" s="196"/>
      <c r="G168" s="196"/>
      <c r="H168" s="196"/>
      <c r="I168" s="196"/>
      <c r="J168" s="186" t="s">
        <v>11</v>
      </c>
      <c r="K168" s="196" t="s">
        <v>356</v>
      </c>
      <c r="L168" s="196"/>
      <c r="M168" s="196"/>
      <c r="N168" s="196"/>
      <c r="O168" s="196"/>
      <c r="P168" s="196"/>
      <c r="Q168" s="196"/>
      <c r="R168" s="196"/>
      <c r="S168" s="196"/>
      <c r="T168" s="196"/>
      <c r="U168" s="196"/>
      <c r="V168" s="186"/>
      <c r="W168" s="186"/>
      <c r="X168" s="49"/>
      <c r="Y168" s="49"/>
      <c r="Z168" s="49"/>
      <c r="AA168" s="49"/>
      <c r="AB168" s="49"/>
      <c r="AC168" s="49"/>
      <c r="AD168" s="49"/>
      <c r="AE168" s="49"/>
      <c r="AF168" s="49"/>
      <c r="AG168" s="49"/>
      <c r="AH168" s="186"/>
      <c r="AI168" s="50"/>
      <c r="AJ168" s="50"/>
      <c r="AK168" s="50"/>
      <c r="AL168" s="50"/>
      <c r="AM168" s="196" t="s">
        <v>3</v>
      </c>
      <c r="AN168" s="196"/>
      <c r="AO168" s="196"/>
      <c r="AP168" s="196"/>
      <c r="AQ168" s="196"/>
      <c r="AR168" s="196"/>
      <c r="AS168" s="196"/>
      <c r="AT168" s="196"/>
      <c r="AU168" s="186" t="s">
        <v>11</v>
      </c>
      <c r="AV168" s="197">
        <v>565.16999999999996</v>
      </c>
      <c r="AW168" s="197"/>
      <c r="AX168" s="197"/>
      <c r="AY168" s="197"/>
      <c r="AZ168" s="186" t="s">
        <v>319</v>
      </c>
      <c r="BA168" s="186"/>
      <c r="BB168" s="186"/>
      <c r="BC168" s="186"/>
      <c r="BD168" s="186"/>
      <c r="BE168" s="186"/>
      <c r="BF168" s="47"/>
      <c r="BG168" s="51"/>
      <c r="CJ168" s="37"/>
    </row>
    <row r="169" spans="3:91" x14ac:dyDescent="0.25">
      <c r="C169" s="46"/>
      <c r="D169" s="47"/>
      <c r="E169" s="196" t="s">
        <v>322</v>
      </c>
      <c r="F169" s="196"/>
      <c r="G169" s="196"/>
      <c r="H169" s="196"/>
      <c r="I169" s="196"/>
      <c r="J169" s="186" t="s">
        <v>11</v>
      </c>
      <c r="K169" s="196" t="s">
        <v>752</v>
      </c>
      <c r="L169" s="196"/>
      <c r="M169" s="196"/>
      <c r="N169" s="196"/>
      <c r="O169" s="196"/>
      <c r="P169" s="196"/>
      <c r="Q169" s="196"/>
      <c r="R169" s="196"/>
      <c r="S169" s="196"/>
      <c r="T169" s="196"/>
      <c r="U169" s="196"/>
      <c r="V169" s="196"/>
      <c r="W169" s="186"/>
      <c r="X169" s="49"/>
      <c r="Y169" s="49"/>
      <c r="Z169" s="49"/>
      <c r="AA169" s="49"/>
      <c r="AB169" s="49"/>
      <c r="AC169" s="49"/>
      <c r="AD169" s="49"/>
      <c r="AE169" s="49"/>
      <c r="AF169" s="49"/>
      <c r="AG169" s="49"/>
      <c r="AH169" s="186"/>
      <c r="AI169" s="50"/>
      <c r="AJ169" s="50"/>
      <c r="AK169" s="50"/>
      <c r="AL169" s="50"/>
      <c r="AM169" s="196" t="s">
        <v>4</v>
      </c>
      <c r="AN169" s="196"/>
      <c r="AO169" s="196"/>
      <c r="AP169" s="196"/>
      <c r="AQ169" s="196"/>
      <c r="AR169" s="196"/>
      <c r="AS169" s="196"/>
      <c r="AT169" s="196"/>
      <c r="AU169" s="186" t="s">
        <v>11</v>
      </c>
      <c r="AV169" s="196">
        <v>2100</v>
      </c>
      <c r="AW169" s="196"/>
      <c r="AX169" s="196"/>
      <c r="AY169" s="196"/>
      <c r="AZ169" s="186" t="s">
        <v>320</v>
      </c>
      <c r="BA169" s="186"/>
      <c r="BB169" s="186"/>
      <c r="BC169" s="186"/>
      <c r="BD169" s="186"/>
      <c r="BE169" s="186"/>
      <c r="BF169" s="47"/>
      <c r="BG169" s="51"/>
      <c r="CJ169" s="37"/>
    </row>
    <row r="170" spans="3:91" x14ac:dyDescent="0.25">
      <c r="C170" s="46"/>
      <c r="D170" s="47"/>
      <c r="E170" s="196" t="s">
        <v>1</v>
      </c>
      <c r="F170" s="196"/>
      <c r="G170" s="196"/>
      <c r="H170" s="196"/>
      <c r="I170" s="196"/>
      <c r="J170" s="186" t="s">
        <v>11</v>
      </c>
      <c r="K170" s="196" t="s">
        <v>373</v>
      </c>
      <c r="L170" s="196"/>
      <c r="M170" s="196"/>
      <c r="N170" s="196"/>
      <c r="O170" s="196"/>
      <c r="P170" s="196"/>
      <c r="Q170" s="196"/>
      <c r="R170" s="196"/>
      <c r="S170" s="196"/>
      <c r="T170" s="196"/>
      <c r="U170" s="196"/>
      <c r="V170" s="186"/>
      <c r="W170" s="186"/>
      <c r="X170" s="49"/>
      <c r="Y170" s="49"/>
      <c r="Z170" s="49"/>
      <c r="AA170" s="49"/>
      <c r="AB170" s="49"/>
      <c r="AC170" s="49"/>
      <c r="AD170" s="49"/>
      <c r="AE170" s="49"/>
      <c r="AF170" s="49"/>
      <c r="AG170" s="49"/>
      <c r="AH170" s="186"/>
      <c r="AI170" s="50"/>
      <c r="AJ170" s="50"/>
      <c r="AK170" s="50"/>
      <c r="AL170" s="50"/>
      <c r="AM170" s="196"/>
      <c r="AN170" s="196"/>
      <c r="AO170" s="196"/>
      <c r="AP170" s="196"/>
      <c r="AQ170" s="196"/>
      <c r="AR170" s="196"/>
      <c r="AS170" s="196"/>
      <c r="AT170" s="196"/>
      <c r="AU170" s="186"/>
      <c r="AV170" s="198"/>
      <c r="AW170" s="198"/>
      <c r="AX170" s="198"/>
      <c r="AY170" s="198"/>
      <c r="AZ170" s="186"/>
      <c r="BA170" s="186"/>
      <c r="BB170" s="186"/>
      <c r="BC170" s="186"/>
      <c r="BD170" s="186"/>
      <c r="BE170" s="186"/>
      <c r="BF170" s="47"/>
      <c r="BG170" s="51"/>
    </row>
    <row r="171" spans="3:91" x14ac:dyDescent="0.25">
      <c r="C171" s="46"/>
      <c r="D171" s="47"/>
      <c r="E171" s="196" t="s">
        <v>2</v>
      </c>
      <c r="F171" s="196"/>
      <c r="G171" s="196"/>
      <c r="H171" s="196"/>
      <c r="I171" s="196"/>
      <c r="J171" s="186" t="s">
        <v>11</v>
      </c>
      <c r="K171" s="196" t="s">
        <v>417</v>
      </c>
      <c r="L171" s="196"/>
      <c r="M171" s="196"/>
      <c r="N171" s="196"/>
      <c r="O171" s="196"/>
      <c r="P171" s="196"/>
      <c r="Q171" s="196"/>
      <c r="R171" s="196"/>
      <c r="S171" s="196"/>
      <c r="T171" s="196"/>
      <c r="U171" s="196"/>
      <c r="V171" s="186"/>
      <c r="W171" s="186"/>
      <c r="X171" s="186"/>
      <c r="Y171" s="186"/>
      <c r="Z171" s="186"/>
      <c r="AA171" s="186"/>
      <c r="AB171" s="186"/>
      <c r="AC171" s="186"/>
      <c r="AD171" s="186"/>
      <c r="AE171" s="186"/>
      <c r="AF171" s="186"/>
      <c r="AG171" s="186"/>
      <c r="AH171" s="186"/>
      <c r="AI171" s="186"/>
      <c r="AJ171" s="186"/>
      <c r="AK171" s="186"/>
      <c r="AL171" s="186"/>
      <c r="AM171" s="196"/>
      <c r="AN171" s="196"/>
      <c r="AO171" s="196"/>
      <c r="AP171" s="196"/>
      <c r="AQ171" s="196"/>
      <c r="AR171" s="196"/>
      <c r="AS171" s="196"/>
      <c r="AT171" s="196"/>
      <c r="AU171" s="186"/>
      <c r="AV171" s="186"/>
      <c r="AW171" s="186"/>
      <c r="AX171" s="186"/>
      <c r="AY171" s="186"/>
      <c r="AZ171" s="186"/>
      <c r="BA171" s="186"/>
      <c r="BB171" s="186"/>
      <c r="BC171" s="186"/>
      <c r="BD171" s="186"/>
      <c r="BE171" s="186"/>
      <c r="BF171" s="47"/>
      <c r="BG171" s="51"/>
    </row>
    <row r="172" spans="3:91" x14ac:dyDescent="0.25">
      <c r="C172" s="46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  <c r="AA172" s="47"/>
      <c r="AB172" s="47"/>
      <c r="AC172" s="47"/>
      <c r="AD172" s="47"/>
      <c r="AE172" s="47"/>
      <c r="AF172" s="47"/>
      <c r="AG172" s="47"/>
      <c r="AH172" s="47"/>
      <c r="AI172" s="47"/>
      <c r="AJ172" s="47"/>
      <c r="AK172" s="47"/>
      <c r="AL172" s="47"/>
      <c r="AM172" s="47"/>
      <c r="AN172" s="47"/>
      <c r="AO172" s="47"/>
      <c r="AP172" s="47"/>
      <c r="AQ172" s="47"/>
      <c r="AR172" s="47"/>
      <c r="AS172" s="47"/>
      <c r="AT172" s="47"/>
      <c r="AU172" s="47"/>
      <c r="AV172" s="47"/>
      <c r="AW172" s="47"/>
      <c r="AX172" s="47"/>
      <c r="AY172" s="47"/>
      <c r="AZ172" s="47"/>
      <c r="BA172" s="47"/>
      <c r="BB172" s="47"/>
      <c r="BC172" s="47"/>
      <c r="BD172" s="47"/>
      <c r="BE172" s="47"/>
      <c r="BF172" s="47"/>
      <c r="BG172" s="51"/>
    </row>
    <row r="173" spans="3:91" x14ac:dyDescent="0.25">
      <c r="C173" s="46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  <c r="AA173" s="47"/>
      <c r="AB173" s="47"/>
      <c r="AC173" s="47"/>
      <c r="AD173" s="47"/>
      <c r="AE173" s="47"/>
      <c r="AF173" s="47"/>
      <c r="AG173" s="47"/>
      <c r="AH173" s="47"/>
      <c r="AI173" s="47"/>
      <c r="AJ173" s="47"/>
      <c r="AK173" s="47"/>
      <c r="AL173" s="47"/>
      <c r="AM173" s="47"/>
      <c r="AN173" s="47"/>
      <c r="AO173" s="47"/>
      <c r="AP173" s="47"/>
      <c r="AQ173" s="47"/>
      <c r="AR173" s="47"/>
      <c r="AS173" s="47"/>
      <c r="AT173" s="47"/>
      <c r="AU173" s="47"/>
      <c r="AV173" s="47"/>
      <c r="AW173" s="47"/>
      <c r="AX173" s="47"/>
      <c r="AY173" s="47"/>
      <c r="AZ173" s="47"/>
      <c r="BA173" s="47"/>
      <c r="BB173" s="47"/>
      <c r="BC173" s="47"/>
      <c r="BD173" s="47"/>
      <c r="BE173" s="47"/>
      <c r="BF173" s="47"/>
      <c r="BG173" s="51"/>
    </row>
    <row r="174" spans="3:91" x14ac:dyDescent="0.25">
      <c r="C174" s="46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  <c r="AA174" s="47"/>
      <c r="AB174" s="47"/>
      <c r="AC174" s="47"/>
      <c r="AD174" s="47"/>
      <c r="AE174" s="47"/>
      <c r="AF174" s="47"/>
      <c r="AG174" s="47"/>
      <c r="AH174" s="47"/>
      <c r="AI174" s="47"/>
      <c r="AJ174" s="47"/>
      <c r="AK174" s="47"/>
      <c r="AL174" s="47"/>
      <c r="AM174" s="47"/>
      <c r="AN174" s="47"/>
      <c r="AO174" s="47"/>
      <c r="AP174" s="47"/>
      <c r="AQ174" s="47"/>
      <c r="AR174" s="47"/>
      <c r="AS174" s="47"/>
      <c r="AT174" s="47"/>
      <c r="AU174" s="47"/>
      <c r="AV174" s="47"/>
      <c r="AW174" s="47"/>
      <c r="AX174" s="47"/>
      <c r="AY174" s="47"/>
      <c r="AZ174" s="47"/>
      <c r="BA174" s="47"/>
      <c r="BB174" s="47"/>
      <c r="BC174" s="47"/>
      <c r="BD174" s="47"/>
      <c r="BE174" s="47"/>
      <c r="BF174" s="47"/>
      <c r="BG174" s="51"/>
    </row>
    <row r="175" spans="3:91" x14ac:dyDescent="0.25">
      <c r="C175" s="46"/>
      <c r="D175" s="47"/>
      <c r="E175" s="208" t="s">
        <v>5</v>
      </c>
      <c r="F175" s="209"/>
      <c r="G175" s="209"/>
      <c r="H175" s="209"/>
      <c r="I175" s="209"/>
      <c r="J175" s="209"/>
      <c r="K175" s="210" t="str">
        <f t="shared" ref="K175" si="26">VLOOKUP(E175,$CJ$1:$CM$1003,2,FALSE)</f>
        <v>NOVACRON YELLOW S-3R</v>
      </c>
      <c r="L175" s="210"/>
      <c r="M175" s="210"/>
      <c r="N175" s="210"/>
      <c r="O175" s="210"/>
      <c r="P175" s="210"/>
      <c r="Q175" s="210"/>
      <c r="R175" s="210"/>
      <c r="S175" s="210"/>
      <c r="T175" s="210"/>
      <c r="U175" s="210"/>
      <c r="V175" s="210"/>
      <c r="W175" s="210"/>
      <c r="X175" s="210"/>
      <c r="Y175" s="210"/>
      <c r="Z175" s="210"/>
      <c r="AA175" s="210"/>
      <c r="AB175" s="211">
        <v>19.600000000000001</v>
      </c>
      <c r="AC175" s="211"/>
      <c r="AD175" s="211"/>
      <c r="AE175" s="211"/>
      <c r="AF175" s="211"/>
      <c r="AG175" s="211"/>
      <c r="AH175" s="211"/>
      <c r="AI175" s="211"/>
      <c r="AJ175" s="211"/>
      <c r="AK175" s="210" t="s">
        <v>315</v>
      </c>
      <c r="AL175" s="210"/>
      <c r="AM175" s="212">
        <v>11077.37</v>
      </c>
      <c r="AN175" s="212"/>
      <c r="AO175" s="212"/>
      <c r="AP175" s="212"/>
      <c r="AQ175" s="212"/>
      <c r="AR175" s="212"/>
      <c r="AS175" s="52" t="s">
        <v>316</v>
      </c>
      <c r="AT175" s="52"/>
      <c r="AU175" s="213">
        <f>(AM175*VLOOKUP(E175,$CJ$1:$CM$1003,4,FALSE))/1000</f>
        <v>1075860.9816354001</v>
      </c>
      <c r="AV175" s="213"/>
      <c r="AW175" s="213"/>
      <c r="AX175" s="213"/>
      <c r="AY175" s="213"/>
      <c r="AZ175" s="213"/>
      <c r="BA175" s="213"/>
      <c r="BB175" s="213"/>
      <c r="BC175" s="213"/>
      <c r="BD175" s="213"/>
      <c r="BE175" s="214"/>
      <c r="BF175" s="47"/>
      <c r="BG175" s="51"/>
    </row>
    <row r="176" spans="3:91" x14ac:dyDescent="0.25">
      <c r="C176" s="46"/>
      <c r="D176" s="47"/>
      <c r="E176" s="200" t="s">
        <v>28</v>
      </c>
      <c r="F176" s="201"/>
      <c r="G176" s="201"/>
      <c r="H176" s="201"/>
      <c r="I176" s="201"/>
      <c r="J176" s="201"/>
      <c r="K176" s="202" t="str">
        <f>VLOOKUP(E176,$CJ$1:$CM$1003,2,FALSE)</f>
        <v>NOVACRON RED S-B</v>
      </c>
      <c r="L176" s="202"/>
      <c r="M176" s="202"/>
      <c r="N176" s="202"/>
      <c r="O176" s="202"/>
      <c r="P176" s="202"/>
      <c r="Q176" s="202"/>
      <c r="R176" s="202"/>
      <c r="S176" s="202"/>
      <c r="T176" s="202"/>
      <c r="U176" s="202"/>
      <c r="V176" s="202"/>
      <c r="W176" s="202"/>
      <c r="X176" s="202"/>
      <c r="Y176" s="176"/>
      <c r="Z176" s="176"/>
      <c r="AA176" s="176"/>
      <c r="AB176" s="203">
        <v>33.200000000000003</v>
      </c>
      <c r="AC176" s="203"/>
      <c r="AD176" s="203"/>
      <c r="AE176" s="203"/>
      <c r="AF176" s="203"/>
      <c r="AG176" s="203"/>
      <c r="AH176" s="203"/>
      <c r="AI176" s="203"/>
      <c r="AJ176" s="203"/>
      <c r="AK176" s="202" t="s">
        <v>315</v>
      </c>
      <c r="AL176" s="202"/>
      <c r="AM176" s="204">
        <v>18763.7</v>
      </c>
      <c r="AN176" s="204"/>
      <c r="AO176" s="204"/>
      <c r="AP176" s="204"/>
      <c r="AQ176" s="204"/>
      <c r="AR176" s="204"/>
      <c r="AS176" s="47" t="s">
        <v>316</v>
      </c>
      <c r="AT176" s="47"/>
      <c r="AU176" s="205">
        <f t="shared" ref="AU176" si="27">(AM176*VLOOKUP(E176,$CJ$1:$CM$1003,4,FALSE))/1000</f>
        <v>2032339.5035100002</v>
      </c>
      <c r="AV176" s="205"/>
      <c r="AW176" s="205"/>
      <c r="AX176" s="205"/>
      <c r="AY176" s="205"/>
      <c r="AZ176" s="205"/>
      <c r="BA176" s="205"/>
      <c r="BB176" s="205"/>
      <c r="BC176" s="205"/>
      <c r="BD176" s="205"/>
      <c r="BE176" s="206"/>
      <c r="BF176" s="47"/>
      <c r="BG176" s="51"/>
    </row>
    <row r="177" spans="3:60" x14ac:dyDescent="0.25">
      <c r="C177" s="46"/>
      <c r="D177" s="47"/>
      <c r="E177" s="200" t="s">
        <v>6</v>
      </c>
      <c r="F177" s="201"/>
      <c r="G177" s="201"/>
      <c r="H177" s="201"/>
      <c r="I177" s="201"/>
      <c r="J177" s="201"/>
      <c r="K177" s="202" t="str">
        <f>VLOOKUP(E177,$CJ$1:$CM$1003,2,FALSE)</f>
        <v>NOVACRON RUBY S–3B</v>
      </c>
      <c r="L177" s="202"/>
      <c r="M177" s="202"/>
      <c r="N177" s="202"/>
      <c r="O177" s="202"/>
      <c r="P177" s="202"/>
      <c r="Q177" s="202"/>
      <c r="R177" s="202"/>
      <c r="S177" s="202"/>
      <c r="T177" s="202"/>
      <c r="U177" s="202"/>
      <c r="V177" s="202"/>
      <c r="W177" s="202"/>
      <c r="X177" s="202"/>
      <c r="Y177" s="176"/>
      <c r="Z177" s="176"/>
      <c r="AA177" s="176"/>
      <c r="AB177" s="203">
        <v>10.8</v>
      </c>
      <c r="AC177" s="203"/>
      <c r="AD177" s="203"/>
      <c r="AE177" s="203"/>
      <c r="AF177" s="203"/>
      <c r="AG177" s="203"/>
      <c r="AH177" s="203"/>
      <c r="AI177" s="203"/>
      <c r="AJ177" s="203"/>
      <c r="AK177" s="202" t="s">
        <v>315</v>
      </c>
      <c r="AL177" s="202"/>
      <c r="AM177" s="204">
        <v>6103.86</v>
      </c>
      <c r="AN177" s="204"/>
      <c r="AO177" s="204"/>
      <c r="AP177" s="204"/>
      <c r="AQ177" s="204"/>
      <c r="AR177" s="204"/>
      <c r="AS177" s="47" t="s">
        <v>316</v>
      </c>
      <c r="AT177" s="47"/>
      <c r="AU177" s="205">
        <f t="shared" ref="AU177:AU180" si="28">(AM177*VLOOKUP(E177,$CJ$1:$CM$1003,4,FALSE))/1000</f>
        <v>736429.85445959994</v>
      </c>
      <c r="AV177" s="205"/>
      <c r="AW177" s="205"/>
      <c r="AX177" s="205"/>
      <c r="AY177" s="205"/>
      <c r="AZ177" s="205"/>
      <c r="BA177" s="205"/>
      <c r="BB177" s="205"/>
      <c r="BC177" s="205"/>
      <c r="BD177" s="205"/>
      <c r="BE177" s="206"/>
      <c r="BF177" s="47"/>
      <c r="BG177" s="51"/>
    </row>
    <row r="178" spans="3:60" x14ac:dyDescent="0.25">
      <c r="C178" s="46"/>
      <c r="D178" s="47"/>
      <c r="E178" s="216" t="s">
        <v>8</v>
      </c>
      <c r="F178" s="217"/>
      <c r="G178" s="217"/>
      <c r="H178" s="217"/>
      <c r="I178" s="217"/>
      <c r="J178" s="217"/>
      <c r="K178" s="218" t="str">
        <f t="shared" ref="K178:K180" si="29">VLOOKUP(E178,$CJ$1:$CM$1003,2,FALSE)</f>
        <v>FIMBIL EAS 40 NEW</v>
      </c>
      <c r="L178" s="218"/>
      <c r="M178" s="218"/>
      <c r="N178" s="218"/>
      <c r="O178" s="218"/>
      <c r="P178" s="218"/>
      <c r="Q178" s="218"/>
      <c r="R178" s="218"/>
      <c r="S178" s="218"/>
      <c r="T178" s="218"/>
      <c r="U178" s="218"/>
      <c r="V178" s="218"/>
      <c r="W178" s="218"/>
      <c r="X178" s="218"/>
      <c r="Y178" s="180"/>
      <c r="Z178" s="180"/>
      <c r="AA178" s="180"/>
      <c r="AB178" s="219">
        <v>2</v>
      </c>
      <c r="AC178" s="219"/>
      <c r="AD178" s="219"/>
      <c r="AE178" s="219"/>
      <c r="AF178" s="219"/>
      <c r="AG178" s="219"/>
      <c r="AH178" s="219"/>
      <c r="AI178" s="219"/>
      <c r="AJ178" s="219"/>
      <c r="AK178" s="218" t="s">
        <v>315</v>
      </c>
      <c r="AL178" s="218"/>
      <c r="AM178" s="248">
        <v>1130.3399999999999</v>
      </c>
      <c r="AN178" s="248"/>
      <c r="AO178" s="248"/>
      <c r="AP178" s="248"/>
      <c r="AQ178" s="248"/>
      <c r="AR178" s="248"/>
      <c r="AS178" s="55" t="s">
        <v>316</v>
      </c>
      <c r="AT178" s="55"/>
      <c r="AU178" s="221">
        <f>(AM178*VLOOKUP(E178,$CJ$1:$CM$1003,4,FALSE))/1000</f>
        <v>23316.811767599997</v>
      </c>
      <c r="AV178" s="221"/>
      <c r="AW178" s="221"/>
      <c r="AX178" s="221"/>
      <c r="AY178" s="221"/>
      <c r="AZ178" s="221"/>
      <c r="BA178" s="221"/>
      <c r="BB178" s="221"/>
      <c r="BC178" s="221"/>
      <c r="BD178" s="221"/>
      <c r="BE178" s="222"/>
      <c r="BF178" s="47"/>
      <c r="BG178" s="51"/>
    </row>
    <row r="179" spans="3:60" x14ac:dyDescent="0.25">
      <c r="C179" s="46"/>
      <c r="D179" s="47"/>
      <c r="E179" s="200" t="s">
        <v>9</v>
      </c>
      <c r="F179" s="201"/>
      <c r="G179" s="201"/>
      <c r="H179" s="201"/>
      <c r="I179" s="201"/>
      <c r="J179" s="201"/>
      <c r="K179" s="202" t="str">
        <f t="shared" si="29"/>
        <v>SODIUM SULFATE</v>
      </c>
      <c r="L179" s="202"/>
      <c r="M179" s="202"/>
      <c r="N179" s="202"/>
      <c r="O179" s="202"/>
      <c r="P179" s="202"/>
      <c r="Q179" s="202"/>
      <c r="R179" s="202"/>
      <c r="S179" s="202"/>
      <c r="T179" s="202"/>
      <c r="U179" s="202"/>
      <c r="V179" s="202"/>
      <c r="W179" s="202"/>
      <c r="X179" s="202"/>
      <c r="Y179" s="176"/>
      <c r="Z179" s="176"/>
      <c r="AA179" s="176"/>
      <c r="AB179" s="203">
        <v>200</v>
      </c>
      <c r="AC179" s="203"/>
      <c r="AD179" s="203"/>
      <c r="AE179" s="203"/>
      <c r="AF179" s="203"/>
      <c r="AG179" s="203"/>
      <c r="AH179" s="203"/>
      <c r="AI179" s="203"/>
      <c r="AJ179" s="203"/>
      <c r="AK179" s="202" t="s">
        <v>315</v>
      </c>
      <c r="AL179" s="202"/>
      <c r="AM179" s="204">
        <v>113034.36</v>
      </c>
      <c r="AN179" s="204"/>
      <c r="AO179" s="204"/>
      <c r="AP179" s="204"/>
      <c r="AQ179" s="204"/>
      <c r="AR179" s="204"/>
      <c r="AS179" s="47" t="s">
        <v>316</v>
      </c>
      <c r="AT179" s="47"/>
      <c r="AU179" s="205">
        <f t="shared" si="28"/>
        <v>269756.50013999996</v>
      </c>
      <c r="AV179" s="205"/>
      <c r="AW179" s="205"/>
      <c r="AX179" s="205"/>
      <c r="AY179" s="205"/>
      <c r="AZ179" s="205"/>
      <c r="BA179" s="205"/>
      <c r="BB179" s="205"/>
      <c r="BC179" s="205"/>
      <c r="BD179" s="205"/>
      <c r="BE179" s="206"/>
      <c r="BF179" s="47"/>
      <c r="BG179" s="51"/>
    </row>
    <row r="180" spans="3:60" x14ac:dyDescent="0.25">
      <c r="C180" s="46"/>
      <c r="D180" s="47"/>
      <c r="E180" s="223" t="s">
        <v>10</v>
      </c>
      <c r="F180" s="224"/>
      <c r="G180" s="224"/>
      <c r="H180" s="224"/>
      <c r="I180" s="224"/>
      <c r="J180" s="224"/>
      <c r="K180" s="225" t="str">
        <f t="shared" si="29"/>
        <v>SODA ASH</v>
      </c>
      <c r="L180" s="225"/>
      <c r="M180" s="225"/>
      <c r="N180" s="225"/>
      <c r="O180" s="225"/>
      <c r="P180" s="225"/>
      <c r="Q180" s="225"/>
      <c r="R180" s="225"/>
      <c r="S180" s="225"/>
      <c r="T180" s="225"/>
      <c r="U180" s="225"/>
      <c r="V180" s="225"/>
      <c r="W180" s="225"/>
      <c r="X180" s="225"/>
      <c r="Y180" s="181"/>
      <c r="Z180" s="181"/>
      <c r="AA180" s="181"/>
      <c r="AB180" s="226">
        <v>30</v>
      </c>
      <c r="AC180" s="226"/>
      <c r="AD180" s="226"/>
      <c r="AE180" s="226"/>
      <c r="AF180" s="226"/>
      <c r="AG180" s="226"/>
      <c r="AH180" s="226"/>
      <c r="AI180" s="226"/>
      <c r="AJ180" s="226"/>
      <c r="AK180" s="225" t="s">
        <v>315</v>
      </c>
      <c r="AL180" s="225"/>
      <c r="AM180" s="227">
        <v>16955.150000000001</v>
      </c>
      <c r="AN180" s="227"/>
      <c r="AO180" s="227"/>
      <c r="AP180" s="227"/>
      <c r="AQ180" s="227"/>
      <c r="AR180" s="227"/>
      <c r="AS180" s="54" t="s">
        <v>316</v>
      </c>
      <c r="AT180" s="54"/>
      <c r="AU180" s="228">
        <f t="shared" si="28"/>
        <v>150561.73199999999</v>
      </c>
      <c r="AV180" s="228"/>
      <c r="AW180" s="228"/>
      <c r="AX180" s="228"/>
      <c r="AY180" s="228"/>
      <c r="AZ180" s="228"/>
      <c r="BA180" s="228"/>
      <c r="BB180" s="228"/>
      <c r="BC180" s="228"/>
      <c r="BD180" s="228"/>
      <c r="BE180" s="229"/>
      <c r="BF180" s="47"/>
      <c r="BG180" s="51"/>
    </row>
    <row r="181" spans="3:60" x14ac:dyDescent="0.25">
      <c r="C181" s="46"/>
      <c r="D181" s="47"/>
      <c r="E181" s="175"/>
      <c r="F181" s="175"/>
      <c r="G181" s="175"/>
      <c r="H181" s="175"/>
      <c r="I181" s="175"/>
      <c r="J181" s="175"/>
      <c r="K181" s="176"/>
      <c r="L181" s="176"/>
      <c r="M181" s="176"/>
      <c r="N181" s="176"/>
      <c r="O181" s="176"/>
      <c r="P181" s="176"/>
      <c r="Q181" s="176"/>
      <c r="R181" s="176"/>
      <c r="S181" s="176"/>
      <c r="T181" s="176"/>
      <c r="U181" s="176"/>
      <c r="V181" s="176"/>
      <c r="W181" s="176"/>
      <c r="X181" s="176"/>
      <c r="Y181" s="176"/>
      <c r="Z181" s="176"/>
      <c r="AA181" s="176"/>
      <c r="AB181" s="57"/>
      <c r="AC181" s="57"/>
      <c r="AD181" s="57"/>
      <c r="AE181" s="57"/>
      <c r="AF181" s="57"/>
      <c r="AG181" s="57"/>
      <c r="AH181" s="57"/>
      <c r="AI181" s="57"/>
      <c r="AJ181" s="57"/>
      <c r="AK181" s="176"/>
      <c r="AL181" s="176"/>
      <c r="AM181" s="175"/>
      <c r="AN181" s="175"/>
      <c r="AO181" s="175"/>
      <c r="AP181" s="175"/>
      <c r="AQ181" s="175"/>
      <c r="AR181" s="175"/>
      <c r="AS181" s="47"/>
      <c r="AT181" s="47"/>
      <c r="AU181" s="58"/>
      <c r="AV181" s="58"/>
      <c r="AW181" s="58"/>
      <c r="AX181" s="58"/>
      <c r="AY181" s="58"/>
      <c r="AZ181" s="58"/>
      <c r="BA181" s="58"/>
      <c r="BB181" s="58"/>
      <c r="BC181" s="58"/>
      <c r="BD181" s="58"/>
      <c r="BE181" s="58"/>
      <c r="BF181" s="47"/>
      <c r="BG181" s="51"/>
    </row>
    <row r="182" spans="3:60" x14ac:dyDescent="0.25">
      <c r="C182" s="46"/>
      <c r="D182" s="47"/>
      <c r="E182" s="175"/>
      <c r="F182" s="175"/>
      <c r="G182" s="175"/>
      <c r="H182" s="175"/>
      <c r="I182" s="175"/>
      <c r="J182" s="175"/>
      <c r="K182" s="176"/>
      <c r="L182" s="176"/>
      <c r="M182" s="176"/>
      <c r="N182" s="176"/>
      <c r="O182" s="176"/>
      <c r="P182" s="176"/>
      <c r="Q182" s="176"/>
      <c r="R182" s="176"/>
      <c r="S182" s="176"/>
      <c r="T182" s="176"/>
      <c r="U182" s="176"/>
      <c r="V182" s="176"/>
      <c r="W182" s="176"/>
      <c r="X182" s="176"/>
      <c r="Y182" s="176"/>
      <c r="Z182" s="176"/>
      <c r="AA182" s="176"/>
      <c r="AB182" s="57"/>
      <c r="AC182" s="57"/>
      <c r="AD182" s="57"/>
      <c r="AE182" s="57"/>
      <c r="AF182" s="57"/>
      <c r="AG182" s="57"/>
      <c r="AH182" s="57"/>
      <c r="AI182" s="57"/>
      <c r="AJ182" s="57"/>
      <c r="AK182" s="176"/>
      <c r="AL182" s="176"/>
      <c r="AM182" s="175"/>
      <c r="AN182" s="175"/>
      <c r="AO182" s="175"/>
      <c r="AP182" s="87"/>
      <c r="AQ182" s="202" t="s">
        <v>318</v>
      </c>
      <c r="AR182" s="202"/>
      <c r="AS182" s="202"/>
      <c r="AT182" s="202"/>
      <c r="AU182" s="58" t="s">
        <v>11</v>
      </c>
      <c r="AV182" s="205">
        <f>SUM(AU175:BE180)</f>
        <v>4288265.3835126003</v>
      </c>
      <c r="AW182" s="205"/>
      <c r="AX182" s="205"/>
      <c r="AY182" s="205"/>
      <c r="AZ182" s="205"/>
      <c r="BA182" s="205"/>
      <c r="BB182" s="205"/>
      <c r="BC182" s="205"/>
      <c r="BD182" s="205"/>
      <c r="BE182" s="205"/>
      <c r="BF182" s="47"/>
      <c r="BG182" s="51"/>
    </row>
    <row r="183" spans="3:60" x14ac:dyDescent="0.25">
      <c r="C183" s="46"/>
      <c r="D183" s="47"/>
      <c r="E183" s="175"/>
      <c r="F183" s="175"/>
      <c r="G183" s="175"/>
      <c r="H183" s="175"/>
      <c r="I183" s="175"/>
      <c r="J183" s="175"/>
      <c r="K183" s="176"/>
      <c r="L183" s="176"/>
      <c r="M183" s="176"/>
      <c r="N183" s="176"/>
      <c r="O183" s="176"/>
      <c r="P183" s="176"/>
      <c r="Q183" s="176"/>
      <c r="R183" s="176"/>
      <c r="S183" s="176"/>
      <c r="T183" s="176"/>
      <c r="U183" s="176"/>
      <c r="V183" s="176"/>
      <c r="W183" s="176"/>
      <c r="X183" s="176"/>
      <c r="Y183" s="176"/>
      <c r="Z183" s="176"/>
      <c r="AA183" s="176"/>
      <c r="AB183" s="57"/>
      <c r="AC183" s="57"/>
      <c r="AD183" s="57"/>
      <c r="AE183" s="57"/>
      <c r="AF183" s="57"/>
      <c r="AG183" s="57"/>
      <c r="AH183" s="57"/>
      <c r="AI183" s="57"/>
      <c r="AJ183" s="57"/>
      <c r="AK183" s="176"/>
      <c r="AL183" s="176"/>
      <c r="AM183" s="175"/>
      <c r="AN183" s="175"/>
      <c r="AO183" s="175"/>
      <c r="AP183" s="87"/>
      <c r="AQ183" s="202" t="s">
        <v>317</v>
      </c>
      <c r="AR183" s="202"/>
      <c r="AS183" s="202"/>
      <c r="AT183" s="202"/>
      <c r="AU183" s="58" t="s">
        <v>11</v>
      </c>
      <c r="AV183" s="205">
        <f>AV182/AV169</f>
        <v>2042.0311350060001</v>
      </c>
      <c r="AW183" s="205"/>
      <c r="AX183" s="205"/>
      <c r="AY183" s="205"/>
      <c r="AZ183" s="205"/>
      <c r="BA183" s="205"/>
      <c r="BB183" s="205"/>
      <c r="BC183" s="205"/>
      <c r="BD183" s="205"/>
      <c r="BE183" s="205"/>
      <c r="BF183" s="47"/>
      <c r="BG183" s="51"/>
    </row>
    <row r="184" spans="3:60" ht="17.25" thickBot="1" x14ac:dyDescent="0.3">
      <c r="C184" s="60"/>
      <c r="D184" s="61"/>
      <c r="E184" s="88"/>
      <c r="F184" s="88"/>
      <c r="G184" s="88"/>
      <c r="H184" s="88"/>
      <c r="I184" s="88"/>
      <c r="J184" s="88"/>
      <c r="K184" s="89"/>
      <c r="L184" s="89"/>
      <c r="M184" s="89"/>
      <c r="N184" s="89"/>
      <c r="O184" s="89"/>
      <c r="P184" s="89"/>
      <c r="Q184" s="89"/>
      <c r="R184" s="89"/>
      <c r="S184" s="89"/>
      <c r="T184" s="89"/>
      <c r="U184" s="89"/>
      <c r="V184" s="89"/>
      <c r="W184" s="89"/>
      <c r="X184" s="89"/>
      <c r="Y184" s="89"/>
      <c r="Z184" s="89"/>
      <c r="AA184" s="89"/>
      <c r="AB184" s="90"/>
      <c r="AC184" s="90"/>
      <c r="AD184" s="90"/>
      <c r="AE184" s="90"/>
      <c r="AF184" s="90"/>
      <c r="AG184" s="90"/>
      <c r="AH184" s="90"/>
      <c r="AI184" s="90"/>
      <c r="AJ184" s="90"/>
      <c r="AK184" s="89"/>
      <c r="AL184" s="89"/>
      <c r="AM184" s="88"/>
      <c r="AN184" s="88"/>
      <c r="AO184" s="88"/>
      <c r="AP184" s="88"/>
      <c r="AQ184" s="88"/>
      <c r="AR184" s="88"/>
      <c r="AS184" s="61"/>
      <c r="AT184" s="61"/>
      <c r="AU184" s="61"/>
      <c r="AV184" s="88"/>
      <c r="AW184" s="88"/>
      <c r="AX184" s="88"/>
      <c r="AY184" s="88"/>
      <c r="AZ184" s="88"/>
      <c r="BA184" s="88"/>
      <c r="BB184" s="88"/>
      <c r="BC184" s="88"/>
      <c r="BD184" s="88"/>
      <c r="BE184" s="88"/>
      <c r="BF184" s="61"/>
      <c r="BG184" s="62"/>
    </row>
    <row r="185" spans="3:60" x14ac:dyDescent="0.25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  <c r="AA185" s="47"/>
      <c r="AB185" s="47"/>
      <c r="AC185" s="47"/>
      <c r="AD185" s="47"/>
      <c r="AE185" s="47"/>
      <c r="AF185" s="47"/>
      <c r="AG185" s="47"/>
      <c r="AH185" s="47"/>
      <c r="AI185" s="47"/>
      <c r="AJ185" s="47"/>
      <c r="AK185" s="47"/>
      <c r="AL185" s="47"/>
      <c r="AM185" s="47"/>
      <c r="AN185" s="47"/>
      <c r="AO185" s="47"/>
      <c r="AP185" s="47"/>
      <c r="AQ185" s="47"/>
      <c r="AR185" s="47"/>
      <c r="AS185" s="47"/>
      <c r="AT185" s="47"/>
      <c r="AU185" s="47"/>
      <c r="AV185" s="47"/>
      <c r="AW185" s="47"/>
      <c r="AX185" s="47"/>
      <c r="AY185" s="47"/>
      <c r="AZ185" s="47"/>
      <c r="BA185" s="47"/>
      <c r="BB185" s="47"/>
      <c r="BC185" s="47"/>
      <c r="BD185" s="47"/>
      <c r="BE185" s="47"/>
      <c r="BF185" s="47"/>
      <c r="BG185" s="47"/>
    </row>
    <row r="189" spans="3:60" x14ac:dyDescent="0.25">
      <c r="BH189" s="91"/>
    </row>
  </sheetData>
  <mergeCells count="503">
    <mergeCell ref="CL1:CM1"/>
    <mergeCell ref="CL2:CM2"/>
    <mergeCell ref="E3:I3"/>
    <mergeCell ref="K3:U3"/>
    <mergeCell ref="AM3:AT3"/>
    <mergeCell ref="AV3:AY3"/>
    <mergeCell ref="E4:I4"/>
    <mergeCell ref="K4:V4"/>
    <mergeCell ref="AM4:AT4"/>
    <mergeCell ref="AV4:AY4"/>
    <mergeCell ref="E5:I5"/>
    <mergeCell ref="K5:U5"/>
    <mergeCell ref="AM5:AT5"/>
    <mergeCell ref="AV5:AY5"/>
    <mergeCell ref="CJ1:CJ3"/>
    <mergeCell ref="CJ5:CK5"/>
    <mergeCell ref="E6:I6"/>
    <mergeCell ref="K6:U6"/>
    <mergeCell ref="AM6:AT6"/>
    <mergeCell ref="CK1:CK3"/>
    <mergeCell ref="E10:J10"/>
    <mergeCell ref="K10:X10"/>
    <mergeCell ref="AB10:AJ10"/>
    <mergeCell ref="AK10:AL10"/>
    <mergeCell ref="AM10:AR10"/>
    <mergeCell ref="AU10:BE10"/>
    <mergeCell ref="AU12:BE12"/>
    <mergeCell ref="E13:J13"/>
    <mergeCell ref="K13:X13"/>
    <mergeCell ref="AB13:AJ13"/>
    <mergeCell ref="AK13:AL13"/>
    <mergeCell ref="AM13:AR13"/>
    <mergeCell ref="AU13:BE13"/>
    <mergeCell ref="E11:J11"/>
    <mergeCell ref="AB11:AJ11"/>
    <mergeCell ref="AK11:AL11"/>
    <mergeCell ref="AM11:AR11"/>
    <mergeCell ref="AU11:BE11"/>
    <mergeCell ref="E12:J12"/>
    <mergeCell ref="K12:X12"/>
    <mergeCell ref="AB12:AJ12"/>
    <mergeCell ref="AK12:AL12"/>
    <mergeCell ref="AM12:AR12"/>
    <mergeCell ref="E15:J15"/>
    <mergeCell ref="K15:X15"/>
    <mergeCell ref="AB15:AJ15"/>
    <mergeCell ref="AK15:AL15"/>
    <mergeCell ref="AM15:AR15"/>
    <mergeCell ref="AU15:BE15"/>
    <mergeCell ref="E14:J14"/>
    <mergeCell ref="K14:X14"/>
    <mergeCell ref="AB14:AJ14"/>
    <mergeCell ref="AK14:AL14"/>
    <mergeCell ref="AM14:AR14"/>
    <mergeCell ref="AU14:BE14"/>
    <mergeCell ref="E25:I25"/>
    <mergeCell ref="K25:V25"/>
    <mergeCell ref="AM25:AT25"/>
    <mergeCell ref="AV25:AY25"/>
    <mergeCell ref="E26:I26"/>
    <mergeCell ref="K26:U26"/>
    <mergeCell ref="AM26:AT26"/>
    <mergeCell ref="AV26:AY26"/>
    <mergeCell ref="AQ17:AT17"/>
    <mergeCell ref="AV17:BE17"/>
    <mergeCell ref="AQ18:AT18"/>
    <mergeCell ref="AV18:BE18"/>
    <mergeCell ref="E24:I24"/>
    <mergeCell ref="K24:U24"/>
    <mergeCell ref="AM24:AT24"/>
    <mergeCell ref="AV24:AY24"/>
    <mergeCell ref="AU31:BE31"/>
    <mergeCell ref="E32:J32"/>
    <mergeCell ref="K32:Z32"/>
    <mergeCell ref="AB32:AJ32"/>
    <mergeCell ref="AK32:AL32"/>
    <mergeCell ref="AM32:AR32"/>
    <mergeCell ref="AU32:BE32"/>
    <mergeCell ref="E27:I27"/>
    <mergeCell ref="K27:U27"/>
    <mergeCell ref="AM27:AT27"/>
    <mergeCell ref="E31:J31"/>
    <mergeCell ref="K31:Z31"/>
    <mergeCell ref="AB31:AJ31"/>
    <mergeCell ref="AK31:AL31"/>
    <mergeCell ref="AM31:AR31"/>
    <mergeCell ref="E34:J34"/>
    <mergeCell ref="K34:Z34"/>
    <mergeCell ref="AB34:AJ34"/>
    <mergeCell ref="AK34:AL34"/>
    <mergeCell ref="AM34:AR34"/>
    <mergeCell ref="AU34:BE34"/>
    <mergeCell ref="E33:J33"/>
    <mergeCell ref="K33:Z33"/>
    <mergeCell ref="AB33:AJ33"/>
    <mergeCell ref="AK33:AL33"/>
    <mergeCell ref="AM33:AR33"/>
    <mergeCell ref="AU33:BE33"/>
    <mergeCell ref="E36:J36"/>
    <mergeCell ref="K36:Z36"/>
    <mergeCell ref="AB36:AJ36"/>
    <mergeCell ref="AK36:AL36"/>
    <mergeCell ref="AM36:AR36"/>
    <mergeCell ref="AU36:BE36"/>
    <mergeCell ref="E35:J35"/>
    <mergeCell ref="K35:Z35"/>
    <mergeCell ref="AB35:AJ35"/>
    <mergeCell ref="AK35:AL35"/>
    <mergeCell ref="AM35:AR35"/>
    <mergeCell ref="AU35:BE35"/>
    <mergeCell ref="E46:I46"/>
    <mergeCell ref="K46:V46"/>
    <mergeCell ref="AM46:AT46"/>
    <mergeCell ref="AV46:AY46"/>
    <mergeCell ref="E47:I47"/>
    <mergeCell ref="K47:U47"/>
    <mergeCell ref="AM47:AT47"/>
    <mergeCell ref="AV47:AY47"/>
    <mergeCell ref="AQ38:AT38"/>
    <mergeCell ref="AV38:BE38"/>
    <mergeCell ref="AQ39:AT39"/>
    <mergeCell ref="AV39:BE39"/>
    <mergeCell ref="E45:I45"/>
    <mergeCell ref="K45:U45"/>
    <mergeCell ref="AM45:AT45"/>
    <mergeCell ref="AV45:AY45"/>
    <mergeCell ref="AU52:BE52"/>
    <mergeCell ref="E53:J53"/>
    <mergeCell ref="K53:X53"/>
    <mergeCell ref="AB53:AJ53"/>
    <mergeCell ref="AK53:AL53"/>
    <mergeCell ref="AM53:AR53"/>
    <mergeCell ref="AU53:BE53"/>
    <mergeCell ref="E48:I48"/>
    <mergeCell ref="K48:U48"/>
    <mergeCell ref="AM48:AT48"/>
    <mergeCell ref="E52:J52"/>
    <mergeCell ref="K52:X52"/>
    <mergeCell ref="AB52:AJ52"/>
    <mergeCell ref="AK52:AL52"/>
    <mergeCell ref="AM52:AR52"/>
    <mergeCell ref="E55:J55"/>
    <mergeCell ref="K55:X55"/>
    <mergeCell ref="AB55:AJ55"/>
    <mergeCell ref="AK55:AL55"/>
    <mergeCell ref="AM55:AR55"/>
    <mergeCell ref="AU55:BE55"/>
    <mergeCell ref="E54:J54"/>
    <mergeCell ref="K54:Z54"/>
    <mergeCell ref="AB54:AJ54"/>
    <mergeCell ref="AK54:AL54"/>
    <mergeCell ref="AM54:AR54"/>
    <mergeCell ref="AU54:BE54"/>
    <mergeCell ref="E57:J57"/>
    <mergeCell ref="K57:X57"/>
    <mergeCell ref="AB57:AJ57"/>
    <mergeCell ref="AK57:AL57"/>
    <mergeCell ref="AM57:AR57"/>
    <mergeCell ref="AU57:BE57"/>
    <mergeCell ref="E56:J56"/>
    <mergeCell ref="K56:X56"/>
    <mergeCell ref="AB56:AJ56"/>
    <mergeCell ref="AK56:AL56"/>
    <mergeCell ref="AM56:AR56"/>
    <mergeCell ref="AU56:BE56"/>
    <mergeCell ref="E66:I66"/>
    <mergeCell ref="K66:V66"/>
    <mergeCell ref="AM66:AT66"/>
    <mergeCell ref="AV66:AY66"/>
    <mergeCell ref="E67:I67"/>
    <mergeCell ref="K67:U67"/>
    <mergeCell ref="AM67:AT67"/>
    <mergeCell ref="AV67:AY67"/>
    <mergeCell ref="AQ59:AT59"/>
    <mergeCell ref="AV59:BE59"/>
    <mergeCell ref="AQ60:AT60"/>
    <mergeCell ref="AV60:BE60"/>
    <mergeCell ref="E65:I65"/>
    <mergeCell ref="K65:U65"/>
    <mergeCell ref="AM65:AT65"/>
    <mergeCell ref="AV65:AY65"/>
    <mergeCell ref="AU72:BE72"/>
    <mergeCell ref="E73:J73"/>
    <mergeCell ref="K73:X73"/>
    <mergeCell ref="AB73:AJ73"/>
    <mergeCell ref="AK73:AL73"/>
    <mergeCell ref="AM73:AR73"/>
    <mergeCell ref="AU73:BE73"/>
    <mergeCell ref="E68:I68"/>
    <mergeCell ref="K68:U68"/>
    <mergeCell ref="AM68:AT68"/>
    <mergeCell ref="E72:J72"/>
    <mergeCell ref="K72:X72"/>
    <mergeCell ref="AB72:AJ72"/>
    <mergeCell ref="AK72:AL72"/>
    <mergeCell ref="AM72:AR72"/>
    <mergeCell ref="E75:J75"/>
    <mergeCell ref="K75:X75"/>
    <mergeCell ref="AB75:AJ75"/>
    <mergeCell ref="AK75:AL75"/>
    <mergeCell ref="AM75:AR75"/>
    <mergeCell ref="AU75:BE75"/>
    <mergeCell ref="E74:J74"/>
    <mergeCell ref="K74:X74"/>
    <mergeCell ref="AB74:AJ74"/>
    <mergeCell ref="AK74:AL74"/>
    <mergeCell ref="AM74:AR74"/>
    <mergeCell ref="AU74:BE74"/>
    <mergeCell ref="E77:J77"/>
    <mergeCell ref="K77:X77"/>
    <mergeCell ref="AB77:AJ77"/>
    <mergeCell ref="AK77:AL77"/>
    <mergeCell ref="AM77:AR77"/>
    <mergeCell ref="AU77:BE77"/>
    <mergeCell ref="E76:J76"/>
    <mergeCell ref="K76:X76"/>
    <mergeCell ref="AB76:AJ76"/>
    <mergeCell ref="AK76:AL76"/>
    <mergeCell ref="AM76:AR76"/>
    <mergeCell ref="AU76:BE76"/>
    <mergeCell ref="E87:I87"/>
    <mergeCell ref="K87:V87"/>
    <mergeCell ref="AM87:AT87"/>
    <mergeCell ref="AV87:AY87"/>
    <mergeCell ref="E88:I88"/>
    <mergeCell ref="K88:U88"/>
    <mergeCell ref="AM88:AT88"/>
    <mergeCell ref="AV88:AY88"/>
    <mergeCell ref="AQ79:AT79"/>
    <mergeCell ref="AV79:BE79"/>
    <mergeCell ref="AQ80:AT80"/>
    <mergeCell ref="AV80:BE80"/>
    <mergeCell ref="E86:I86"/>
    <mergeCell ref="K86:U86"/>
    <mergeCell ref="AM86:AT86"/>
    <mergeCell ref="AV86:AY86"/>
    <mergeCell ref="AU93:BE93"/>
    <mergeCell ref="E94:J94"/>
    <mergeCell ref="AB94:AJ94"/>
    <mergeCell ref="AK94:AL94"/>
    <mergeCell ref="AM94:AR94"/>
    <mergeCell ref="AU94:BE94"/>
    <mergeCell ref="E89:I89"/>
    <mergeCell ref="K89:U89"/>
    <mergeCell ref="AM89:AT89"/>
    <mergeCell ref="E93:J93"/>
    <mergeCell ref="K93:Z93"/>
    <mergeCell ref="AB93:AJ93"/>
    <mergeCell ref="AK93:AL93"/>
    <mergeCell ref="AM93:AR93"/>
    <mergeCell ref="E96:J96"/>
    <mergeCell ref="K96:X96"/>
    <mergeCell ref="AB96:AJ96"/>
    <mergeCell ref="AK96:AL96"/>
    <mergeCell ref="AM96:AR96"/>
    <mergeCell ref="AU96:BE96"/>
    <mergeCell ref="E95:J95"/>
    <mergeCell ref="K95:Y95"/>
    <mergeCell ref="AB95:AJ95"/>
    <mergeCell ref="AK95:AL95"/>
    <mergeCell ref="AM95:AR95"/>
    <mergeCell ref="AU95:BE95"/>
    <mergeCell ref="E98:J98"/>
    <mergeCell ref="K98:X98"/>
    <mergeCell ref="AB98:AJ98"/>
    <mergeCell ref="AK98:AL98"/>
    <mergeCell ref="AM98:AR98"/>
    <mergeCell ref="AU98:BE98"/>
    <mergeCell ref="E97:J97"/>
    <mergeCell ref="K97:X97"/>
    <mergeCell ref="AB97:AJ97"/>
    <mergeCell ref="AK97:AL97"/>
    <mergeCell ref="AM97:AR97"/>
    <mergeCell ref="AU97:BE97"/>
    <mergeCell ref="E108:I108"/>
    <mergeCell ref="K108:V108"/>
    <mergeCell ref="AM108:AT108"/>
    <mergeCell ref="AV108:AY108"/>
    <mergeCell ref="E109:I109"/>
    <mergeCell ref="K109:U109"/>
    <mergeCell ref="AM109:AT109"/>
    <mergeCell ref="AV109:AY109"/>
    <mergeCell ref="AQ100:AT100"/>
    <mergeCell ref="AV100:BE100"/>
    <mergeCell ref="AQ101:AT101"/>
    <mergeCell ref="AV101:BE101"/>
    <mergeCell ref="E107:I107"/>
    <mergeCell ref="K107:U107"/>
    <mergeCell ref="AM107:AT107"/>
    <mergeCell ref="AV107:AY107"/>
    <mergeCell ref="AU114:BE114"/>
    <mergeCell ref="E115:J115"/>
    <mergeCell ref="K115:AA115"/>
    <mergeCell ref="AB115:AJ115"/>
    <mergeCell ref="AK115:AL115"/>
    <mergeCell ref="AM115:AR115"/>
    <mergeCell ref="AU115:BE115"/>
    <mergeCell ref="E110:I110"/>
    <mergeCell ref="K110:U110"/>
    <mergeCell ref="AM110:AT110"/>
    <mergeCell ref="E114:J114"/>
    <mergeCell ref="K114:AA114"/>
    <mergeCell ref="AB114:AJ114"/>
    <mergeCell ref="AK114:AL114"/>
    <mergeCell ref="AM114:AR114"/>
    <mergeCell ref="E117:J117"/>
    <mergeCell ref="K117:X117"/>
    <mergeCell ref="AB117:AJ117"/>
    <mergeCell ref="AK117:AL117"/>
    <mergeCell ref="AM117:AR117"/>
    <mergeCell ref="AU117:BE117"/>
    <mergeCell ref="E116:J116"/>
    <mergeCell ref="K116:AA116"/>
    <mergeCell ref="AB116:AJ116"/>
    <mergeCell ref="AK116:AL116"/>
    <mergeCell ref="AM116:AR116"/>
    <mergeCell ref="AU116:BE116"/>
    <mergeCell ref="E119:J119"/>
    <mergeCell ref="K119:X119"/>
    <mergeCell ref="AB119:AJ119"/>
    <mergeCell ref="AK119:AL119"/>
    <mergeCell ref="AM119:AR119"/>
    <mergeCell ref="AU119:BE119"/>
    <mergeCell ref="E118:J118"/>
    <mergeCell ref="K118:X118"/>
    <mergeCell ref="AB118:AJ118"/>
    <mergeCell ref="AK118:AL118"/>
    <mergeCell ref="AM118:AR118"/>
    <mergeCell ref="AU118:BE118"/>
    <mergeCell ref="E129:I129"/>
    <mergeCell ref="K129:V129"/>
    <mergeCell ref="AM129:AT129"/>
    <mergeCell ref="AV129:AY129"/>
    <mergeCell ref="E130:I130"/>
    <mergeCell ref="K130:U130"/>
    <mergeCell ref="AM130:AT130"/>
    <mergeCell ref="AV130:AY130"/>
    <mergeCell ref="AQ121:AT121"/>
    <mergeCell ref="AV121:BE121"/>
    <mergeCell ref="AQ122:AT122"/>
    <mergeCell ref="AV122:BE122"/>
    <mergeCell ref="E128:I128"/>
    <mergeCell ref="K128:U128"/>
    <mergeCell ref="AM128:AT128"/>
    <mergeCell ref="AV128:AY128"/>
    <mergeCell ref="AU135:BE135"/>
    <mergeCell ref="E136:J136"/>
    <mergeCell ref="AB136:AJ136"/>
    <mergeCell ref="AK136:AL136"/>
    <mergeCell ref="AM136:AR136"/>
    <mergeCell ref="AU136:BE136"/>
    <mergeCell ref="E131:I131"/>
    <mergeCell ref="K131:U131"/>
    <mergeCell ref="AM131:AT131"/>
    <mergeCell ref="E135:J135"/>
    <mergeCell ref="K135:AA135"/>
    <mergeCell ref="AB135:AJ135"/>
    <mergeCell ref="AK135:AL135"/>
    <mergeCell ref="AM135:AR135"/>
    <mergeCell ref="E138:J138"/>
    <mergeCell ref="K138:X138"/>
    <mergeCell ref="AB138:AJ138"/>
    <mergeCell ref="AK138:AL138"/>
    <mergeCell ref="AM138:AR138"/>
    <mergeCell ref="AU138:BE138"/>
    <mergeCell ref="E137:J137"/>
    <mergeCell ref="K137:Z137"/>
    <mergeCell ref="AB137:AJ137"/>
    <mergeCell ref="AK137:AL137"/>
    <mergeCell ref="AM137:AR137"/>
    <mergeCell ref="AU137:BE137"/>
    <mergeCell ref="E140:J140"/>
    <mergeCell ref="K140:X140"/>
    <mergeCell ref="AB140:AJ140"/>
    <mergeCell ref="AK140:AL140"/>
    <mergeCell ref="AM140:AR140"/>
    <mergeCell ref="AU140:BE140"/>
    <mergeCell ref="E139:J139"/>
    <mergeCell ref="K139:X139"/>
    <mergeCell ref="AB139:AJ139"/>
    <mergeCell ref="AK139:AL139"/>
    <mergeCell ref="AM139:AR139"/>
    <mergeCell ref="AU139:BE139"/>
    <mergeCell ref="E149:I149"/>
    <mergeCell ref="K149:V149"/>
    <mergeCell ref="AM149:AT149"/>
    <mergeCell ref="AV149:AY149"/>
    <mergeCell ref="E150:I150"/>
    <mergeCell ref="K150:U150"/>
    <mergeCell ref="AM150:AT150"/>
    <mergeCell ref="AV150:AY150"/>
    <mergeCell ref="AQ142:AT142"/>
    <mergeCell ref="AV142:BE142"/>
    <mergeCell ref="AQ143:AT143"/>
    <mergeCell ref="AV143:BE143"/>
    <mergeCell ref="E148:I148"/>
    <mergeCell ref="K148:U148"/>
    <mergeCell ref="AM148:AT148"/>
    <mergeCell ref="AV148:AY148"/>
    <mergeCell ref="AU155:BE155"/>
    <mergeCell ref="E156:J156"/>
    <mergeCell ref="K156:AA156"/>
    <mergeCell ref="AB156:AJ156"/>
    <mergeCell ref="AK156:AL156"/>
    <mergeCell ref="AM156:AR156"/>
    <mergeCell ref="AU156:BE156"/>
    <mergeCell ref="E151:I151"/>
    <mergeCell ref="K151:U151"/>
    <mergeCell ref="AM151:AT151"/>
    <mergeCell ref="E155:J155"/>
    <mergeCell ref="K155:AA155"/>
    <mergeCell ref="AB155:AJ155"/>
    <mergeCell ref="AK155:AL155"/>
    <mergeCell ref="AM155:AR155"/>
    <mergeCell ref="E159:J159"/>
    <mergeCell ref="K159:X159"/>
    <mergeCell ref="AB159:AJ159"/>
    <mergeCell ref="AK159:AL159"/>
    <mergeCell ref="AM159:AR159"/>
    <mergeCell ref="AU159:BE159"/>
    <mergeCell ref="E158:J158"/>
    <mergeCell ref="K158:AA158"/>
    <mergeCell ref="AB158:AJ158"/>
    <mergeCell ref="AK158:AL158"/>
    <mergeCell ref="AM158:AR158"/>
    <mergeCell ref="AU158:BE158"/>
    <mergeCell ref="E161:J161"/>
    <mergeCell ref="K161:X161"/>
    <mergeCell ref="AB161:AJ161"/>
    <mergeCell ref="AK161:AL161"/>
    <mergeCell ref="AM161:AR161"/>
    <mergeCell ref="AU161:BE161"/>
    <mergeCell ref="E160:J160"/>
    <mergeCell ref="K160:X160"/>
    <mergeCell ref="AB160:AJ160"/>
    <mergeCell ref="AK160:AL160"/>
    <mergeCell ref="AM160:AR160"/>
    <mergeCell ref="AU160:BE160"/>
    <mergeCell ref="AV169:AY169"/>
    <mergeCell ref="E170:I170"/>
    <mergeCell ref="K170:U170"/>
    <mergeCell ref="AM170:AT170"/>
    <mergeCell ref="AV170:AY170"/>
    <mergeCell ref="AQ163:AT163"/>
    <mergeCell ref="AV163:BE163"/>
    <mergeCell ref="AQ164:AT164"/>
    <mergeCell ref="AV164:BE164"/>
    <mergeCell ref="E168:I168"/>
    <mergeCell ref="K168:U168"/>
    <mergeCell ref="AM168:AT168"/>
    <mergeCell ref="AV168:AY168"/>
    <mergeCell ref="E171:I171"/>
    <mergeCell ref="K171:U171"/>
    <mergeCell ref="AM171:AT171"/>
    <mergeCell ref="E175:J175"/>
    <mergeCell ref="K175:AA175"/>
    <mergeCell ref="AB175:AJ175"/>
    <mergeCell ref="AK175:AL175"/>
    <mergeCell ref="AM175:AR175"/>
    <mergeCell ref="E169:I169"/>
    <mergeCell ref="K169:V169"/>
    <mergeCell ref="AM169:AT169"/>
    <mergeCell ref="AB178:AJ178"/>
    <mergeCell ref="AK178:AL178"/>
    <mergeCell ref="AM178:AR178"/>
    <mergeCell ref="AU178:BE178"/>
    <mergeCell ref="AU175:BE175"/>
    <mergeCell ref="E177:J177"/>
    <mergeCell ref="K177:X177"/>
    <mergeCell ref="AB177:AJ177"/>
    <mergeCell ref="AK177:AL177"/>
    <mergeCell ref="AM177:AR177"/>
    <mergeCell ref="AU177:BE177"/>
    <mergeCell ref="E176:J176"/>
    <mergeCell ref="K176:X176"/>
    <mergeCell ref="AB176:AJ176"/>
    <mergeCell ref="AK176:AL176"/>
    <mergeCell ref="AM176:AR176"/>
    <mergeCell ref="AU176:BE176"/>
    <mergeCell ref="AQ182:AT182"/>
    <mergeCell ref="AV182:BE182"/>
    <mergeCell ref="AQ183:AT183"/>
    <mergeCell ref="AV183:BE183"/>
    <mergeCell ref="E157:J157"/>
    <mergeCell ref="K157:AA157"/>
    <mergeCell ref="AB157:AJ157"/>
    <mergeCell ref="AK157:AL157"/>
    <mergeCell ref="AM157:AR157"/>
    <mergeCell ref="AU157:BE157"/>
    <mergeCell ref="E180:J180"/>
    <mergeCell ref="K180:X180"/>
    <mergeCell ref="AB180:AJ180"/>
    <mergeCell ref="AK180:AL180"/>
    <mergeCell ref="AM180:AR180"/>
    <mergeCell ref="AU180:BE180"/>
    <mergeCell ref="E179:J179"/>
    <mergeCell ref="K179:X179"/>
    <mergeCell ref="AB179:AJ179"/>
    <mergeCell ref="AK179:AL179"/>
    <mergeCell ref="AM179:AR179"/>
    <mergeCell ref="AU179:BE179"/>
    <mergeCell ref="E178:J178"/>
    <mergeCell ref="K178:X178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E8404-03C8-403E-BF76-B3C5405EA481}">
  <dimension ref="C1:CH376"/>
  <sheetViews>
    <sheetView topLeftCell="A49" zoomScaleNormal="100" workbookViewId="0">
      <selection activeCell="BI83" sqref="BI83"/>
    </sheetView>
  </sheetViews>
  <sheetFormatPr defaultColWidth="1.7109375" defaultRowHeight="16.5" x14ac:dyDescent="0.25"/>
  <cols>
    <col min="1" max="2" width="1.7109375" style="42"/>
    <col min="3" max="11" width="1.7109375" style="41"/>
    <col min="12" max="12" width="1.7109375" style="41" customWidth="1"/>
    <col min="13" max="39" width="1.7109375" style="41"/>
    <col min="40" max="41" width="1.7109375" style="41" customWidth="1"/>
    <col min="42" max="54" width="1.7109375" style="41"/>
    <col min="55" max="58" width="1.7109375" style="42"/>
    <col min="59" max="59" width="1.7109375" style="42" customWidth="1"/>
    <col min="60" max="82" width="1.7109375" style="42"/>
    <col min="83" max="83" width="8.85546875" style="38" customWidth="1"/>
    <col min="84" max="84" width="35.42578125" style="38" customWidth="1"/>
    <col min="85" max="85" width="21.28515625" style="39" customWidth="1"/>
    <col min="86" max="86" width="24.28515625" style="40" customWidth="1"/>
    <col min="87" max="16384" width="1.7109375" style="42"/>
  </cols>
  <sheetData>
    <row r="1" spans="3:86" ht="17.25" thickBot="1" x14ac:dyDescent="0.3">
      <c r="CE1" s="199" t="s">
        <v>12</v>
      </c>
      <c r="CF1" s="215" t="s">
        <v>13</v>
      </c>
      <c r="CG1" s="195" t="s">
        <v>14</v>
      </c>
      <c r="CH1" s="195"/>
    </row>
    <row r="2" spans="3:86" x14ac:dyDescent="0.25">
      <c r="C2" s="43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5"/>
      <c r="CE2" s="199"/>
      <c r="CF2" s="215"/>
      <c r="CG2" s="195" t="s">
        <v>15</v>
      </c>
      <c r="CH2" s="195"/>
    </row>
    <row r="3" spans="3:86" x14ac:dyDescent="0.25">
      <c r="C3" s="46"/>
      <c r="E3" s="245" t="s">
        <v>0</v>
      </c>
      <c r="F3" s="245"/>
      <c r="G3" s="245"/>
      <c r="H3" s="245"/>
      <c r="I3" s="245"/>
      <c r="J3" s="49" t="s">
        <v>11</v>
      </c>
      <c r="K3" s="245" t="s">
        <v>584</v>
      </c>
      <c r="L3" s="245"/>
      <c r="M3" s="245"/>
      <c r="N3" s="245"/>
      <c r="O3" s="245"/>
      <c r="P3" s="245"/>
      <c r="Q3" s="245"/>
      <c r="R3" s="245"/>
      <c r="S3" s="245"/>
      <c r="T3" s="245"/>
      <c r="U3" s="245"/>
      <c r="V3" s="49"/>
      <c r="W3" s="49"/>
      <c r="X3" s="49"/>
      <c r="Y3" s="49"/>
      <c r="Z3" s="49"/>
      <c r="AA3" s="49"/>
      <c r="AB3" s="49"/>
      <c r="AC3" s="49"/>
      <c r="AD3" s="50"/>
      <c r="AE3" s="50"/>
      <c r="AF3" s="50"/>
      <c r="AG3" s="50"/>
      <c r="AH3" s="245" t="s">
        <v>3</v>
      </c>
      <c r="AI3" s="245"/>
      <c r="AJ3" s="245"/>
      <c r="AK3" s="245"/>
      <c r="AL3" s="245"/>
      <c r="AM3" s="245"/>
      <c r="AN3" s="245"/>
      <c r="AO3" s="245"/>
      <c r="AP3" s="49" t="s">
        <v>11</v>
      </c>
      <c r="AQ3" s="247">
        <v>389.83</v>
      </c>
      <c r="AR3" s="247"/>
      <c r="AS3" s="247"/>
      <c r="AT3" s="247"/>
      <c r="AU3" s="49" t="s">
        <v>319</v>
      </c>
      <c r="AV3" s="49"/>
      <c r="AW3" s="49"/>
      <c r="AX3" s="49"/>
      <c r="AY3" s="49"/>
      <c r="AZ3" s="49"/>
      <c r="BB3" s="51"/>
      <c r="CE3" s="199"/>
      <c r="CF3" s="215"/>
      <c r="CG3" s="1" t="s">
        <v>16</v>
      </c>
      <c r="CH3" s="2">
        <v>14346</v>
      </c>
    </row>
    <row r="4" spans="3:86" x14ac:dyDescent="0.25">
      <c r="C4" s="46"/>
      <c r="E4" s="245" t="s">
        <v>322</v>
      </c>
      <c r="F4" s="245"/>
      <c r="G4" s="245"/>
      <c r="H4" s="245"/>
      <c r="I4" s="245"/>
      <c r="J4" s="49" t="s">
        <v>11</v>
      </c>
      <c r="K4" s="245" t="s">
        <v>585</v>
      </c>
      <c r="L4" s="245"/>
      <c r="M4" s="245"/>
      <c r="N4" s="245"/>
      <c r="O4" s="245"/>
      <c r="P4" s="245"/>
      <c r="Q4" s="245"/>
      <c r="R4" s="245"/>
      <c r="S4" s="245"/>
      <c r="T4" s="245"/>
      <c r="U4" s="245"/>
      <c r="V4" s="49"/>
      <c r="W4" s="49"/>
      <c r="X4" s="49"/>
      <c r="Y4" s="49"/>
      <c r="Z4" s="49"/>
      <c r="AA4" s="49"/>
      <c r="AB4" s="49"/>
      <c r="AC4" s="49"/>
      <c r="AD4" s="50"/>
      <c r="AE4" s="50"/>
      <c r="AF4" s="50"/>
      <c r="AG4" s="50"/>
      <c r="AH4" s="245" t="s">
        <v>4</v>
      </c>
      <c r="AI4" s="245"/>
      <c r="AJ4" s="245"/>
      <c r="AK4" s="245"/>
      <c r="AL4" s="245"/>
      <c r="AM4" s="245"/>
      <c r="AN4" s="245"/>
      <c r="AO4" s="245"/>
      <c r="AP4" s="49" t="s">
        <v>11</v>
      </c>
      <c r="AQ4" s="245">
        <v>2300</v>
      </c>
      <c r="AR4" s="245"/>
      <c r="AS4" s="245"/>
      <c r="AT4" s="245"/>
      <c r="AU4" s="49" t="s">
        <v>320</v>
      </c>
      <c r="AV4" s="49"/>
      <c r="AW4" s="49"/>
      <c r="AX4" s="49"/>
      <c r="AY4" s="49"/>
      <c r="AZ4" s="49"/>
      <c r="BB4" s="51"/>
      <c r="CE4" s="128"/>
      <c r="CF4" s="129"/>
      <c r="CG4" s="1"/>
      <c r="CH4" s="2"/>
    </row>
    <row r="5" spans="3:86" x14ac:dyDescent="0.25">
      <c r="C5" s="46"/>
      <c r="E5" s="245" t="s">
        <v>1</v>
      </c>
      <c r="F5" s="245"/>
      <c r="G5" s="245"/>
      <c r="H5" s="245"/>
      <c r="I5" s="245"/>
      <c r="J5" s="49" t="s">
        <v>11</v>
      </c>
      <c r="K5" s="245" t="s">
        <v>579</v>
      </c>
      <c r="L5" s="245"/>
      <c r="M5" s="245"/>
      <c r="N5" s="245"/>
      <c r="O5" s="245"/>
      <c r="P5" s="245"/>
      <c r="Q5" s="245"/>
      <c r="R5" s="245"/>
      <c r="S5" s="245"/>
      <c r="T5" s="245"/>
      <c r="U5" s="245"/>
      <c r="V5" s="49"/>
      <c r="W5" s="49"/>
      <c r="X5" s="49"/>
      <c r="Y5" s="49"/>
      <c r="Z5" s="49"/>
      <c r="AA5" s="49"/>
      <c r="AB5" s="49"/>
      <c r="AC5" s="49"/>
      <c r="AD5" s="50"/>
      <c r="AE5" s="50"/>
      <c r="AF5" s="50"/>
      <c r="AG5" s="50"/>
      <c r="AH5" s="245"/>
      <c r="AI5" s="245"/>
      <c r="AJ5" s="245"/>
      <c r="AK5" s="245"/>
      <c r="AL5" s="245"/>
      <c r="AM5" s="245"/>
      <c r="AN5" s="245"/>
      <c r="AO5" s="245"/>
      <c r="AP5" s="49"/>
      <c r="AQ5" s="246"/>
      <c r="AR5" s="246"/>
      <c r="AS5" s="246"/>
      <c r="AT5" s="246"/>
      <c r="AU5" s="49"/>
      <c r="AV5" s="49"/>
      <c r="AW5" s="49"/>
      <c r="AX5" s="49"/>
      <c r="AY5" s="49"/>
      <c r="AZ5" s="49"/>
      <c r="BB5" s="51"/>
      <c r="CE5" s="207" t="s">
        <v>17</v>
      </c>
      <c r="CF5" s="207"/>
      <c r="CG5" s="3"/>
      <c r="CH5" s="4"/>
    </row>
    <row r="6" spans="3:86" x14ac:dyDescent="0.25">
      <c r="C6" s="46"/>
      <c r="E6" s="245" t="s">
        <v>2</v>
      </c>
      <c r="F6" s="245"/>
      <c r="G6" s="245"/>
      <c r="H6" s="245"/>
      <c r="I6" s="245"/>
      <c r="J6" s="49" t="s">
        <v>11</v>
      </c>
      <c r="K6" s="245" t="s">
        <v>586</v>
      </c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245"/>
      <c r="AI6" s="245"/>
      <c r="AJ6" s="245"/>
      <c r="AK6" s="245"/>
      <c r="AL6" s="245"/>
      <c r="AM6" s="245"/>
      <c r="AN6" s="245"/>
      <c r="AO6" s="245"/>
      <c r="AP6" s="49"/>
      <c r="AQ6" s="49"/>
      <c r="AR6" s="49"/>
      <c r="AS6" s="49"/>
      <c r="AT6" s="49"/>
      <c r="AU6" s="49"/>
      <c r="AV6" s="49"/>
      <c r="AW6" s="49"/>
      <c r="AX6" s="49"/>
      <c r="AY6" s="49"/>
      <c r="AZ6" s="49"/>
      <c r="BB6" s="51"/>
      <c r="CE6" s="5" t="s">
        <v>5</v>
      </c>
      <c r="CF6" s="6" t="s">
        <v>18</v>
      </c>
      <c r="CG6" s="7">
        <v>6.77</v>
      </c>
      <c r="CH6" s="4">
        <f>CG6*$CH$3</f>
        <v>97122.42</v>
      </c>
    </row>
    <row r="7" spans="3:86" x14ac:dyDescent="0.25">
      <c r="C7" s="46"/>
      <c r="BB7" s="51"/>
      <c r="CE7" s="5" t="s">
        <v>19</v>
      </c>
      <c r="CF7" s="6" t="s">
        <v>20</v>
      </c>
      <c r="CG7" s="8">
        <v>8.17</v>
      </c>
      <c r="CH7" s="4">
        <f t="shared" ref="CH7:CH72" si="0">CG7*$CH$3</f>
        <v>117206.81999999999</v>
      </c>
    </row>
    <row r="8" spans="3:86" x14ac:dyDescent="0.25">
      <c r="C8" s="46"/>
      <c r="BB8" s="51"/>
      <c r="CE8" s="5" t="s">
        <v>21</v>
      </c>
      <c r="CF8" s="6" t="s">
        <v>22</v>
      </c>
      <c r="CG8" s="8">
        <v>23.32</v>
      </c>
      <c r="CH8" s="4">
        <f t="shared" si="0"/>
        <v>334548.72000000003</v>
      </c>
    </row>
    <row r="9" spans="3:86" x14ac:dyDescent="0.25">
      <c r="C9" s="46"/>
      <c r="BB9" s="51"/>
      <c r="CE9" s="5" t="s">
        <v>23</v>
      </c>
      <c r="CF9" s="6" t="s">
        <v>24</v>
      </c>
      <c r="CG9" s="7">
        <v>8.27</v>
      </c>
      <c r="CH9" s="4">
        <f t="shared" si="0"/>
        <v>118641.42</v>
      </c>
    </row>
    <row r="10" spans="3:86" ht="16.5" customHeight="1" x14ac:dyDescent="0.25">
      <c r="C10" s="46"/>
      <c r="E10" s="208" t="s">
        <v>209</v>
      </c>
      <c r="F10" s="209"/>
      <c r="G10" s="209"/>
      <c r="H10" s="209"/>
      <c r="I10" s="209"/>
      <c r="J10" s="209"/>
      <c r="K10" s="210" t="str">
        <f t="shared" ref="K10:K24" si="1">VLOOKUP(E10,$CE$1:$CH$1002,2,FALSE)</f>
        <v>MEGALASE HSC</v>
      </c>
      <c r="L10" s="210"/>
      <c r="M10" s="210"/>
      <c r="N10" s="210"/>
      <c r="O10" s="210"/>
      <c r="P10" s="210"/>
      <c r="Q10" s="210"/>
      <c r="R10" s="210"/>
      <c r="S10" s="210"/>
      <c r="T10" s="210"/>
      <c r="U10" s="210"/>
      <c r="V10" s="210"/>
      <c r="W10" s="210"/>
      <c r="X10" s="210"/>
      <c r="Y10" s="127"/>
      <c r="Z10" s="211">
        <v>2</v>
      </c>
      <c r="AA10" s="211"/>
      <c r="AB10" s="211"/>
      <c r="AC10" s="211"/>
      <c r="AD10" s="211"/>
      <c r="AE10" s="211"/>
      <c r="AF10" s="210" t="s">
        <v>315</v>
      </c>
      <c r="AG10" s="210"/>
      <c r="AH10" s="212">
        <v>7796.6</v>
      </c>
      <c r="AI10" s="212"/>
      <c r="AJ10" s="212"/>
      <c r="AK10" s="212"/>
      <c r="AL10" s="212"/>
      <c r="AM10" s="212"/>
      <c r="AN10" s="52" t="s">
        <v>316</v>
      </c>
      <c r="AO10" s="52"/>
      <c r="AP10" s="213">
        <f t="shared" ref="AP10:AP24" si="2">(AH10*VLOOKUP(E10,$CE$1:$CH$1002,4,FALSE))/1000</f>
        <v>352587.43501800008</v>
      </c>
      <c r="AQ10" s="213"/>
      <c r="AR10" s="213"/>
      <c r="AS10" s="213"/>
      <c r="AT10" s="213"/>
      <c r="AU10" s="213"/>
      <c r="AV10" s="213"/>
      <c r="AW10" s="213"/>
      <c r="AX10" s="213"/>
      <c r="AY10" s="213"/>
      <c r="AZ10" s="214"/>
      <c r="BB10" s="51"/>
      <c r="CE10" s="5" t="s">
        <v>25</v>
      </c>
      <c r="CF10" s="9" t="s">
        <v>26</v>
      </c>
      <c r="CG10" s="7">
        <v>7.46</v>
      </c>
      <c r="CH10" s="4">
        <f t="shared" si="0"/>
        <v>107021.16</v>
      </c>
    </row>
    <row r="11" spans="3:86" x14ac:dyDescent="0.25">
      <c r="C11" s="46"/>
      <c r="E11" s="200" t="s">
        <v>216</v>
      </c>
      <c r="F11" s="243"/>
      <c r="G11" s="243"/>
      <c r="H11" s="243"/>
      <c r="I11" s="243"/>
      <c r="J11" s="243"/>
      <c r="K11" s="230" t="str">
        <f t="shared" si="1"/>
        <v>JINTERGE ECO HT 102</v>
      </c>
      <c r="L11" s="230"/>
      <c r="M11" s="230"/>
      <c r="N11" s="230"/>
      <c r="O11" s="230"/>
      <c r="P11" s="230"/>
      <c r="Q11" s="230"/>
      <c r="R11" s="230"/>
      <c r="S11" s="230"/>
      <c r="T11" s="230"/>
      <c r="U11" s="230"/>
      <c r="V11" s="230"/>
      <c r="W11" s="230"/>
      <c r="X11" s="230"/>
      <c r="Y11" s="122"/>
      <c r="Z11" s="203">
        <v>2</v>
      </c>
      <c r="AA11" s="203"/>
      <c r="AB11" s="203"/>
      <c r="AC11" s="203"/>
      <c r="AD11" s="203"/>
      <c r="AE11" s="203"/>
      <c r="AF11" s="230" t="s">
        <v>315</v>
      </c>
      <c r="AG11" s="230"/>
      <c r="AH11" s="249">
        <v>7796.6</v>
      </c>
      <c r="AI11" s="249"/>
      <c r="AJ11" s="249"/>
      <c r="AK11" s="249"/>
      <c r="AL11" s="249"/>
      <c r="AM11" s="249"/>
      <c r="AN11" s="41" t="s">
        <v>316</v>
      </c>
      <c r="AP11" s="242">
        <f t="shared" si="2"/>
        <v>130489.82301599999</v>
      </c>
      <c r="AQ11" s="242"/>
      <c r="AR11" s="242"/>
      <c r="AS11" s="242"/>
      <c r="AT11" s="242"/>
      <c r="AU11" s="242"/>
      <c r="AV11" s="242"/>
      <c r="AW11" s="242"/>
      <c r="AX11" s="242"/>
      <c r="AY11" s="242"/>
      <c r="AZ11" s="206"/>
      <c r="BB11" s="51"/>
      <c r="CE11" s="5" t="s">
        <v>6</v>
      </c>
      <c r="CF11" s="6" t="s">
        <v>27</v>
      </c>
      <c r="CG11" s="7">
        <v>8.41</v>
      </c>
      <c r="CH11" s="4">
        <f t="shared" si="0"/>
        <v>120649.86</v>
      </c>
    </row>
    <row r="12" spans="3:86" x14ac:dyDescent="0.25">
      <c r="C12" s="46"/>
      <c r="E12" s="200" t="s">
        <v>209</v>
      </c>
      <c r="F12" s="243"/>
      <c r="G12" s="243"/>
      <c r="H12" s="243"/>
      <c r="I12" s="243"/>
      <c r="J12" s="243"/>
      <c r="K12" s="230" t="str">
        <f t="shared" si="1"/>
        <v>MEGALASE HSC</v>
      </c>
      <c r="L12" s="230"/>
      <c r="M12" s="230"/>
      <c r="N12" s="230"/>
      <c r="O12" s="230"/>
      <c r="P12" s="230"/>
      <c r="Q12" s="230"/>
      <c r="R12" s="230"/>
      <c r="S12" s="230"/>
      <c r="T12" s="230"/>
      <c r="U12" s="230"/>
      <c r="V12" s="230"/>
      <c r="W12" s="230"/>
      <c r="X12" s="230"/>
      <c r="Y12" s="122"/>
      <c r="Z12" s="203">
        <v>2</v>
      </c>
      <c r="AA12" s="203"/>
      <c r="AB12" s="203"/>
      <c r="AC12" s="203"/>
      <c r="AD12" s="203"/>
      <c r="AE12" s="203"/>
      <c r="AF12" s="230" t="s">
        <v>315</v>
      </c>
      <c r="AG12" s="230"/>
      <c r="AH12" s="249">
        <v>7796.6</v>
      </c>
      <c r="AI12" s="249"/>
      <c r="AJ12" s="249"/>
      <c r="AK12" s="249"/>
      <c r="AL12" s="249"/>
      <c r="AM12" s="249"/>
      <c r="AN12" s="41" t="s">
        <v>316</v>
      </c>
      <c r="AP12" s="242">
        <f t="shared" si="2"/>
        <v>352587.43501800008</v>
      </c>
      <c r="AQ12" s="242"/>
      <c r="AR12" s="242"/>
      <c r="AS12" s="242"/>
      <c r="AT12" s="242"/>
      <c r="AU12" s="242"/>
      <c r="AV12" s="242"/>
      <c r="AW12" s="242"/>
      <c r="AX12" s="242"/>
      <c r="AY12" s="242"/>
      <c r="AZ12" s="206"/>
      <c r="BB12" s="51"/>
      <c r="CE12" s="5" t="s">
        <v>28</v>
      </c>
      <c r="CF12" s="6" t="s">
        <v>29</v>
      </c>
      <c r="CG12" s="7">
        <v>7.55</v>
      </c>
      <c r="CH12" s="4">
        <f t="shared" si="0"/>
        <v>108312.3</v>
      </c>
    </row>
    <row r="13" spans="3:86" x14ac:dyDescent="0.25">
      <c r="C13" s="46"/>
      <c r="E13" s="200" t="s">
        <v>216</v>
      </c>
      <c r="F13" s="243"/>
      <c r="G13" s="243"/>
      <c r="H13" s="243"/>
      <c r="I13" s="243"/>
      <c r="J13" s="243"/>
      <c r="K13" s="230" t="str">
        <f t="shared" si="1"/>
        <v>JINTERGE ECO HT 102</v>
      </c>
      <c r="L13" s="230"/>
      <c r="M13" s="230"/>
      <c r="N13" s="230"/>
      <c r="O13" s="230"/>
      <c r="P13" s="230"/>
      <c r="Q13" s="230"/>
      <c r="R13" s="230"/>
      <c r="S13" s="230"/>
      <c r="T13" s="230"/>
      <c r="U13" s="230"/>
      <c r="V13" s="230"/>
      <c r="W13" s="230"/>
      <c r="X13" s="230"/>
      <c r="Y13" s="122"/>
      <c r="Z13" s="203">
        <v>2</v>
      </c>
      <c r="AA13" s="203"/>
      <c r="AB13" s="203"/>
      <c r="AC13" s="203"/>
      <c r="AD13" s="203"/>
      <c r="AE13" s="203"/>
      <c r="AF13" s="230" t="s">
        <v>315</v>
      </c>
      <c r="AG13" s="230"/>
      <c r="AH13" s="249">
        <v>7796.6</v>
      </c>
      <c r="AI13" s="249"/>
      <c r="AJ13" s="249"/>
      <c r="AK13" s="249"/>
      <c r="AL13" s="249"/>
      <c r="AM13" s="249"/>
      <c r="AN13" s="41" t="s">
        <v>316</v>
      </c>
      <c r="AP13" s="242">
        <f t="shared" si="2"/>
        <v>130489.82301599999</v>
      </c>
      <c r="AQ13" s="242"/>
      <c r="AR13" s="242"/>
      <c r="AS13" s="242"/>
      <c r="AT13" s="242"/>
      <c r="AU13" s="242"/>
      <c r="AV13" s="242"/>
      <c r="AW13" s="242"/>
      <c r="AX13" s="242"/>
      <c r="AY13" s="242"/>
      <c r="AZ13" s="206"/>
      <c r="BB13" s="51"/>
      <c r="CE13" s="5" t="s">
        <v>30</v>
      </c>
      <c r="CF13" s="6" t="s">
        <v>31</v>
      </c>
      <c r="CG13" s="8">
        <v>8.7899999999999991</v>
      </c>
      <c r="CH13" s="4">
        <f t="shared" si="0"/>
        <v>126101.33999999998</v>
      </c>
    </row>
    <row r="14" spans="3:86" x14ac:dyDescent="0.25">
      <c r="C14" s="46"/>
      <c r="E14" s="200" t="s">
        <v>189</v>
      </c>
      <c r="F14" s="243"/>
      <c r="G14" s="243"/>
      <c r="H14" s="243"/>
      <c r="I14" s="243"/>
      <c r="J14" s="243"/>
      <c r="K14" s="230" t="str">
        <f t="shared" si="1"/>
        <v>KH ACID</v>
      </c>
      <c r="L14" s="230"/>
      <c r="M14" s="230"/>
      <c r="N14" s="230"/>
      <c r="O14" s="230"/>
      <c r="P14" s="230"/>
      <c r="Q14" s="230"/>
      <c r="R14" s="230"/>
      <c r="S14" s="230"/>
      <c r="T14" s="230"/>
      <c r="U14" s="230"/>
      <c r="V14" s="230"/>
      <c r="W14" s="230"/>
      <c r="X14" s="230"/>
      <c r="Y14" s="122"/>
      <c r="Z14" s="203">
        <v>1</v>
      </c>
      <c r="AA14" s="203"/>
      <c r="AB14" s="203"/>
      <c r="AC14" s="203"/>
      <c r="AD14" s="203"/>
      <c r="AE14" s="203"/>
      <c r="AF14" s="230" t="s">
        <v>315</v>
      </c>
      <c r="AG14" s="230"/>
      <c r="AH14" s="249">
        <v>3898.3</v>
      </c>
      <c r="AI14" s="249"/>
      <c r="AJ14" s="249"/>
      <c r="AK14" s="249"/>
      <c r="AL14" s="249"/>
      <c r="AM14" s="249"/>
      <c r="AN14" s="41" t="s">
        <v>316</v>
      </c>
      <c r="AP14" s="242">
        <f t="shared" si="2"/>
        <v>15536.284819999999</v>
      </c>
      <c r="AQ14" s="242"/>
      <c r="AR14" s="242"/>
      <c r="AS14" s="242"/>
      <c r="AT14" s="242"/>
      <c r="AU14" s="242"/>
      <c r="AV14" s="242"/>
      <c r="AW14" s="242"/>
      <c r="AX14" s="242"/>
      <c r="AY14" s="242"/>
      <c r="AZ14" s="206"/>
      <c r="BB14" s="51"/>
      <c r="CE14" s="5" t="s">
        <v>32</v>
      </c>
      <c r="CF14" s="9" t="s">
        <v>33</v>
      </c>
      <c r="CG14" s="7">
        <v>11.66</v>
      </c>
      <c r="CH14" s="4">
        <f t="shared" si="0"/>
        <v>167274.36000000002</v>
      </c>
    </row>
    <row r="15" spans="3:86" x14ac:dyDescent="0.25">
      <c r="C15" s="46"/>
      <c r="E15" s="200" t="s">
        <v>5</v>
      </c>
      <c r="F15" s="243"/>
      <c r="G15" s="243"/>
      <c r="H15" s="243"/>
      <c r="I15" s="243"/>
      <c r="J15" s="243"/>
      <c r="K15" s="230" t="str">
        <f t="shared" si="1"/>
        <v>NOVACRON YELLOW S-3R</v>
      </c>
      <c r="L15" s="230"/>
      <c r="M15" s="230"/>
      <c r="N15" s="230"/>
      <c r="O15" s="230"/>
      <c r="P15" s="230"/>
      <c r="Q15" s="230"/>
      <c r="R15" s="230"/>
      <c r="S15" s="230"/>
      <c r="T15" s="230"/>
      <c r="U15" s="230"/>
      <c r="V15" s="230"/>
      <c r="W15" s="230"/>
      <c r="X15" s="230"/>
      <c r="Y15" s="122"/>
      <c r="Z15" s="203">
        <v>2.1999999999999999E-2</v>
      </c>
      <c r="AA15" s="203"/>
      <c r="AB15" s="203"/>
      <c r="AC15" s="203"/>
      <c r="AD15" s="203"/>
      <c r="AE15" s="203"/>
      <c r="AF15" s="230" t="s">
        <v>565</v>
      </c>
      <c r="AG15" s="230"/>
      <c r="AH15" s="249">
        <v>85.76</v>
      </c>
      <c r="AI15" s="249"/>
      <c r="AJ15" s="249"/>
      <c r="AK15" s="249"/>
      <c r="AL15" s="249"/>
      <c r="AM15" s="249"/>
      <c r="AN15" s="41" t="s">
        <v>316</v>
      </c>
      <c r="AP15" s="242">
        <f t="shared" si="2"/>
        <v>8329.2187392000014</v>
      </c>
      <c r="AQ15" s="242"/>
      <c r="AR15" s="242"/>
      <c r="AS15" s="242"/>
      <c r="AT15" s="242"/>
      <c r="AU15" s="242"/>
      <c r="AV15" s="242"/>
      <c r="AW15" s="242"/>
      <c r="AX15" s="242"/>
      <c r="AY15" s="242"/>
      <c r="AZ15" s="206"/>
      <c r="BB15" s="51"/>
      <c r="CE15" s="5" t="s">
        <v>34</v>
      </c>
      <c r="CF15" s="9" t="s">
        <v>35</v>
      </c>
      <c r="CG15" s="7">
        <v>5.84</v>
      </c>
      <c r="CH15" s="4">
        <f t="shared" si="0"/>
        <v>83780.639999999999</v>
      </c>
    </row>
    <row r="16" spans="3:86" x14ac:dyDescent="0.25">
      <c r="C16" s="46"/>
      <c r="E16" s="200" t="s">
        <v>28</v>
      </c>
      <c r="F16" s="243"/>
      <c r="G16" s="243"/>
      <c r="H16" s="243"/>
      <c r="I16" s="243"/>
      <c r="J16" s="243"/>
      <c r="K16" s="230" t="str">
        <f t="shared" si="1"/>
        <v>NOVACRON RED S-B</v>
      </c>
      <c r="L16" s="230"/>
      <c r="M16" s="230"/>
      <c r="N16" s="230"/>
      <c r="O16" s="230"/>
      <c r="P16" s="230"/>
      <c r="Q16" s="230"/>
      <c r="R16" s="230"/>
      <c r="S16" s="230"/>
      <c r="T16" s="230"/>
      <c r="U16" s="230"/>
      <c r="V16" s="230"/>
      <c r="W16" s="230"/>
      <c r="X16" s="230"/>
      <c r="Y16" s="122"/>
      <c r="Z16" s="203">
        <v>4.0000000000000001E-3</v>
      </c>
      <c r="AA16" s="203"/>
      <c r="AB16" s="203"/>
      <c r="AC16" s="203"/>
      <c r="AD16" s="203"/>
      <c r="AE16" s="203"/>
      <c r="AF16" s="230" t="s">
        <v>565</v>
      </c>
      <c r="AG16" s="230"/>
      <c r="AH16" s="249">
        <v>15.59</v>
      </c>
      <c r="AI16" s="249"/>
      <c r="AJ16" s="249"/>
      <c r="AK16" s="249"/>
      <c r="AL16" s="249"/>
      <c r="AM16" s="249"/>
      <c r="AN16" s="41" t="s">
        <v>316</v>
      </c>
      <c r="AP16" s="242">
        <f t="shared" si="2"/>
        <v>1688.588757</v>
      </c>
      <c r="AQ16" s="242"/>
      <c r="AR16" s="242"/>
      <c r="AS16" s="242"/>
      <c r="AT16" s="242"/>
      <c r="AU16" s="242"/>
      <c r="AV16" s="242"/>
      <c r="AW16" s="242"/>
      <c r="AX16" s="242"/>
      <c r="AY16" s="242"/>
      <c r="AZ16" s="206"/>
      <c r="BB16" s="51"/>
      <c r="CE16" s="5" t="s">
        <v>36</v>
      </c>
      <c r="CF16" s="9" t="s">
        <v>37</v>
      </c>
      <c r="CG16" s="7">
        <v>20.14</v>
      </c>
      <c r="CH16" s="4">
        <f t="shared" si="0"/>
        <v>288928.44</v>
      </c>
    </row>
    <row r="17" spans="3:86" x14ac:dyDescent="0.25">
      <c r="C17" s="46"/>
      <c r="E17" s="200" t="s">
        <v>7</v>
      </c>
      <c r="F17" s="243"/>
      <c r="G17" s="243"/>
      <c r="H17" s="243"/>
      <c r="I17" s="243"/>
      <c r="J17" s="243"/>
      <c r="K17" s="230" t="str">
        <f t="shared" si="1"/>
        <v>NOVACRON DARK BLUE S-GL</v>
      </c>
      <c r="L17" s="230"/>
      <c r="M17" s="230"/>
      <c r="N17" s="230"/>
      <c r="O17" s="230"/>
      <c r="P17" s="230"/>
      <c r="Q17" s="230"/>
      <c r="R17" s="230"/>
      <c r="S17" s="230"/>
      <c r="T17" s="230"/>
      <c r="U17" s="230"/>
      <c r="V17" s="230"/>
      <c r="W17" s="230"/>
      <c r="X17" s="230"/>
      <c r="Y17" s="122"/>
      <c r="Z17" s="203">
        <v>5.0000000000000001E-3</v>
      </c>
      <c r="AA17" s="203"/>
      <c r="AB17" s="203"/>
      <c r="AC17" s="203"/>
      <c r="AD17" s="203"/>
      <c r="AE17" s="203"/>
      <c r="AF17" s="230" t="s">
        <v>565</v>
      </c>
      <c r="AG17" s="230"/>
      <c r="AH17" s="249">
        <v>19.489999999999998</v>
      </c>
      <c r="AI17" s="249"/>
      <c r="AJ17" s="249"/>
      <c r="AK17" s="249"/>
      <c r="AL17" s="249"/>
      <c r="AM17" s="249"/>
      <c r="AN17" s="41" t="s">
        <v>316</v>
      </c>
      <c r="AP17" s="242">
        <f t="shared" si="2"/>
        <v>2371.0380191999998</v>
      </c>
      <c r="AQ17" s="242"/>
      <c r="AR17" s="242"/>
      <c r="AS17" s="242"/>
      <c r="AT17" s="242"/>
      <c r="AU17" s="242"/>
      <c r="AV17" s="242"/>
      <c r="AW17" s="242"/>
      <c r="AX17" s="242"/>
      <c r="AY17" s="242"/>
      <c r="AZ17" s="206"/>
      <c r="BB17" s="51"/>
      <c r="CE17" s="5" t="s">
        <v>38</v>
      </c>
      <c r="CF17" s="6" t="s">
        <v>39</v>
      </c>
      <c r="CG17" s="8">
        <v>24.15</v>
      </c>
      <c r="CH17" s="4">
        <f t="shared" si="0"/>
        <v>346455.89999999997</v>
      </c>
    </row>
    <row r="18" spans="3:86" x14ac:dyDescent="0.25">
      <c r="C18" s="46"/>
      <c r="E18" s="200" t="s">
        <v>201</v>
      </c>
      <c r="F18" s="243"/>
      <c r="G18" s="243"/>
      <c r="H18" s="243"/>
      <c r="I18" s="243"/>
      <c r="J18" s="243"/>
      <c r="K18" s="230" t="str">
        <f t="shared" si="1"/>
        <v>KH SOLIDOKOLL DPR ID LIQ</v>
      </c>
      <c r="L18" s="230"/>
      <c r="M18" s="230"/>
      <c r="N18" s="230"/>
      <c r="O18" s="230"/>
      <c r="P18" s="230"/>
      <c r="Q18" s="230"/>
      <c r="R18" s="230"/>
      <c r="S18" s="230"/>
      <c r="T18" s="230"/>
      <c r="U18" s="230"/>
      <c r="V18" s="230"/>
      <c r="W18" s="230"/>
      <c r="X18" s="230"/>
      <c r="Y18" s="122"/>
      <c r="Z18" s="203">
        <v>1</v>
      </c>
      <c r="AA18" s="203"/>
      <c r="AB18" s="203"/>
      <c r="AC18" s="203"/>
      <c r="AD18" s="203"/>
      <c r="AE18" s="203"/>
      <c r="AF18" s="230" t="s">
        <v>315</v>
      </c>
      <c r="AG18" s="230"/>
      <c r="AH18" s="249">
        <v>3898.3</v>
      </c>
      <c r="AI18" s="249"/>
      <c r="AJ18" s="249"/>
      <c r="AK18" s="249"/>
      <c r="AL18" s="249"/>
      <c r="AM18" s="249"/>
      <c r="AN18" s="41" t="s">
        <v>316</v>
      </c>
      <c r="AP18" s="242">
        <f t="shared" si="2"/>
        <v>39762.660000000003</v>
      </c>
      <c r="AQ18" s="242"/>
      <c r="AR18" s="242"/>
      <c r="AS18" s="242"/>
      <c r="AT18" s="242"/>
      <c r="AU18" s="242"/>
      <c r="AV18" s="242"/>
      <c r="AW18" s="242"/>
      <c r="AX18" s="242"/>
      <c r="AY18" s="242"/>
      <c r="AZ18" s="206"/>
      <c r="BB18" s="51"/>
      <c r="CE18" s="5" t="s">
        <v>7</v>
      </c>
      <c r="CF18" s="6" t="s">
        <v>40</v>
      </c>
      <c r="CG18" s="7">
        <v>8.48</v>
      </c>
      <c r="CH18" s="4">
        <f t="shared" si="0"/>
        <v>121654.08</v>
      </c>
    </row>
    <row r="19" spans="3:86" x14ac:dyDescent="0.25">
      <c r="C19" s="46"/>
      <c r="E19" s="200" t="s">
        <v>218</v>
      </c>
      <c r="F19" s="243"/>
      <c r="G19" s="243"/>
      <c r="H19" s="243"/>
      <c r="I19" s="243"/>
      <c r="J19" s="243"/>
      <c r="K19" s="230" t="str">
        <f t="shared" si="1"/>
        <v>JINLEV ECO CL 225</v>
      </c>
      <c r="L19" s="230"/>
      <c r="M19" s="230"/>
      <c r="N19" s="230"/>
      <c r="O19" s="230"/>
      <c r="P19" s="230"/>
      <c r="Q19" s="230"/>
      <c r="R19" s="230"/>
      <c r="S19" s="230"/>
      <c r="T19" s="230"/>
      <c r="U19" s="230"/>
      <c r="V19" s="230"/>
      <c r="W19" s="230"/>
      <c r="X19" s="230"/>
      <c r="Y19" s="122"/>
      <c r="Z19" s="203">
        <v>3</v>
      </c>
      <c r="AA19" s="203"/>
      <c r="AB19" s="203"/>
      <c r="AC19" s="203"/>
      <c r="AD19" s="203"/>
      <c r="AE19" s="203"/>
      <c r="AF19" s="230" t="s">
        <v>315</v>
      </c>
      <c r="AG19" s="230"/>
      <c r="AH19" s="249">
        <v>11694.9</v>
      </c>
      <c r="AI19" s="249"/>
      <c r="AJ19" s="249"/>
      <c r="AK19" s="249"/>
      <c r="AL19" s="249"/>
      <c r="AM19" s="249"/>
      <c r="AN19" s="41" t="s">
        <v>316</v>
      </c>
      <c r="AP19" s="242">
        <f t="shared" si="2"/>
        <v>140338.098306</v>
      </c>
      <c r="AQ19" s="242"/>
      <c r="AR19" s="242"/>
      <c r="AS19" s="242"/>
      <c r="AT19" s="242"/>
      <c r="AU19" s="242"/>
      <c r="AV19" s="242"/>
      <c r="AW19" s="242"/>
      <c r="AX19" s="242"/>
      <c r="AY19" s="242"/>
      <c r="AZ19" s="206"/>
      <c r="BB19" s="51"/>
      <c r="CE19" s="5" t="s">
        <v>41</v>
      </c>
      <c r="CF19" s="6" t="s">
        <v>42</v>
      </c>
      <c r="CG19" s="7">
        <v>7.27</v>
      </c>
      <c r="CH19" s="4">
        <f t="shared" si="0"/>
        <v>104295.42</v>
      </c>
    </row>
    <row r="20" spans="3:86" x14ac:dyDescent="0.25">
      <c r="C20" s="46"/>
      <c r="E20" s="200" t="s">
        <v>199</v>
      </c>
      <c r="F20" s="243"/>
      <c r="G20" s="243"/>
      <c r="H20" s="243"/>
      <c r="I20" s="243"/>
      <c r="J20" s="243"/>
      <c r="K20" s="230" t="str">
        <f t="shared" si="1"/>
        <v>KH JINTEXYL CDB NEW CONC</v>
      </c>
      <c r="L20" s="230"/>
      <c r="M20" s="230"/>
      <c r="N20" s="230"/>
      <c r="O20" s="230"/>
      <c r="P20" s="230"/>
      <c r="Q20" s="230"/>
      <c r="R20" s="230"/>
      <c r="S20" s="230"/>
      <c r="T20" s="230"/>
      <c r="U20" s="230"/>
      <c r="V20" s="230"/>
      <c r="W20" s="230"/>
      <c r="X20" s="230"/>
      <c r="Y20" s="122"/>
      <c r="Z20" s="203">
        <v>1</v>
      </c>
      <c r="AA20" s="203"/>
      <c r="AB20" s="203"/>
      <c r="AC20" s="203"/>
      <c r="AD20" s="203"/>
      <c r="AE20" s="203"/>
      <c r="AF20" s="230" t="s">
        <v>315</v>
      </c>
      <c r="AG20" s="230"/>
      <c r="AH20" s="249">
        <v>3898.3</v>
      </c>
      <c r="AI20" s="249"/>
      <c r="AJ20" s="249"/>
      <c r="AK20" s="249"/>
      <c r="AL20" s="249"/>
      <c r="AM20" s="249"/>
      <c r="AN20" s="41" t="s">
        <v>316</v>
      </c>
      <c r="AP20" s="242">
        <f t="shared" si="2"/>
        <v>44440.62</v>
      </c>
      <c r="AQ20" s="242"/>
      <c r="AR20" s="242"/>
      <c r="AS20" s="242"/>
      <c r="AT20" s="242"/>
      <c r="AU20" s="242"/>
      <c r="AV20" s="242"/>
      <c r="AW20" s="242"/>
      <c r="AX20" s="242"/>
      <c r="AY20" s="242"/>
      <c r="AZ20" s="206"/>
      <c r="BB20" s="51"/>
      <c r="CE20" s="5" t="s">
        <v>43</v>
      </c>
      <c r="CF20" s="6" t="s">
        <v>44</v>
      </c>
      <c r="CG20" s="7">
        <v>7.63</v>
      </c>
      <c r="CH20" s="4">
        <f t="shared" si="0"/>
        <v>109459.98</v>
      </c>
    </row>
    <row r="21" spans="3:86" x14ac:dyDescent="0.25">
      <c r="C21" s="46"/>
      <c r="E21" s="200" t="s">
        <v>9</v>
      </c>
      <c r="F21" s="243"/>
      <c r="G21" s="243"/>
      <c r="H21" s="243"/>
      <c r="I21" s="243"/>
      <c r="J21" s="243"/>
      <c r="K21" s="230" t="str">
        <f t="shared" si="1"/>
        <v>SODIUM SULFATE</v>
      </c>
      <c r="L21" s="230"/>
      <c r="M21" s="230"/>
      <c r="N21" s="230"/>
      <c r="O21" s="230"/>
      <c r="P21" s="230"/>
      <c r="Q21" s="230"/>
      <c r="R21" s="230"/>
      <c r="S21" s="230"/>
      <c r="T21" s="230"/>
      <c r="U21" s="230"/>
      <c r="V21" s="230"/>
      <c r="W21" s="230"/>
      <c r="X21" s="230"/>
      <c r="Y21" s="122"/>
      <c r="Z21" s="203">
        <v>20</v>
      </c>
      <c r="AA21" s="203"/>
      <c r="AB21" s="203"/>
      <c r="AC21" s="203"/>
      <c r="AD21" s="203"/>
      <c r="AE21" s="203"/>
      <c r="AF21" s="230" t="s">
        <v>315</v>
      </c>
      <c r="AG21" s="230"/>
      <c r="AH21" s="249">
        <v>77966</v>
      </c>
      <c r="AI21" s="249"/>
      <c r="AJ21" s="249"/>
      <c r="AK21" s="249"/>
      <c r="AL21" s="249"/>
      <c r="AM21" s="249"/>
      <c r="AN21" s="41" t="s">
        <v>316</v>
      </c>
      <c r="AP21" s="242">
        <f t="shared" si="2"/>
        <v>186065.859</v>
      </c>
      <c r="AQ21" s="242"/>
      <c r="AR21" s="242"/>
      <c r="AS21" s="242"/>
      <c r="AT21" s="242"/>
      <c r="AU21" s="242"/>
      <c r="AV21" s="242"/>
      <c r="AW21" s="242"/>
      <c r="AX21" s="242"/>
      <c r="AY21" s="242"/>
      <c r="AZ21" s="206"/>
      <c r="BB21" s="51"/>
      <c r="CE21" s="5" t="s">
        <v>45</v>
      </c>
      <c r="CF21" s="6" t="s">
        <v>46</v>
      </c>
      <c r="CG21" s="7">
        <v>9.5583270598076133</v>
      </c>
      <c r="CH21" s="4">
        <f t="shared" si="0"/>
        <v>137123.76</v>
      </c>
    </row>
    <row r="22" spans="3:86" x14ac:dyDescent="0.25">
      <c r="C22" s="46"/>
      <c r="E22" s="200" t="s">
        <v>10</v>
      </c>
      <c r="F22" s="243"/>
      <c r="G22" s="243"/>
      <c r="H22" s="243"/>
      <c r="I22" s="243"/>
      <c r="J22" s="243"/>
      <c r="K22" s="230" t="str">
        <f t="shared" si="1"/>
        <v>SODA ASH</v>
      </c>
      <c r="L22" s="230"/>
      <c r="M22" s="230"/>
      <c r="N22" s="230"/>
      <c r="O22" s="230"/>
      <c r="P22" s="230"/>
      <c r="Q22" s="230"/>
      <c r="R22" s="230"/>
      <c r="S22" s="230"/>
      <c r="T22" s="230"/>
      <c r="U22" s="230"/>
      <c r="V22" s="230"/>
      <c r="W22" s="230"/>
      <c r="X22" s="230"/>
      <c r="Y22" s="122"/>
      <c r="Z22" s="203">
        <v>10</v>
      </c>
      <c r="AA22" s="203"/>
      <c r="AB22" s="203"/>
      <c r="AC22" s="203"/>
      <c r="AD22" s="203"/>
      <c r="AE22" s="203"/>
      <c r="AF22" s="230" t="s">
        <v>315</v>
      </c>
      <c r="AG22" s="230"/>
      <c r="AH22" s="249">
        <v>38983</v>
      </c>
      <c r="AI22" s="249"/>
      <c r="AJ22" s="249"/>
      <c r="AK22" s="249"/>
      <c r="AL22" s="249"/>
      <c r="AM22" s="249"/>
      <c r="AN22" s="41" t="s">
        <v>316</v>
      </c>
      <c r="AP22" s="242">
        <f t="shared" si="2"/>
        <v>346169.04</v>
      </c>
      <c r="AQ22" s="242"/>
      <c r="AR22" s="242"/>
      <c r="AS22" s="242"/>
      <c r="AT22" s="242"/>
      <c r="AU22" s="242"/>
      <c r="AV22" s="242"/>
      <c r="AW22" s="242"/>
      <c r="AX22" s="242"/>
      <c r="AY22" s="242"/>
      <c r="AZ22" s="206"/>
      <c r="BB22" s="51"/>
      <c r="CE22" s="5" t="s">
        <v>47</v>
      </c>
      <c r="CF22" s="6" t="s">
        <v>48</v>
      </c>
      <c r="CG22" s="7">
        <v>6.66</v>
      </c>
      <c r="CH22" s="4">
        <f t="shared" si="0"/>
        <v>95544.36</v>
      </c>
    </row>
    <row r="23" spans="3:86" x14ac:dyDescent="0.25">
      <c r="C23" s="46"/>
      <c r="E23" s="200" t="s">
        <v>189</v>
      </c>
      <c r="F23" s="243"/>
      <c r="G23" s="243"/>
      <c r="H23" s="243"/>
      <c r="I23" s="243"/>
      <c r="J23" s="243"/>
      <c r="K23" s="230" t="str">
        <f t="shared" si="1"/>
        <v>KH ACID</v>
      </c>
      <c r="L23" s="230"/>
      <c r="M23" s="230"/>
      <c r="N23" s="230"/>
      <c r="O23" s="230"/>
      <c r="P23" s="230"/>
      <c r="Q23" s="230"/>
      <c r="R23" s="230"/>
      <c r="S23" s="230"/>
      <c r="T23" s="230"/>
      <c r="U23" s="230"/>
      <c r="V23" s="230"/>
      <c r="W23" s="230"/>
      <c r="X23" s="230"/>
      <c r="Y23" s="122"/>
      <c r="Z23" s="203">
        <v>1</v>
      </c>
      <c r="AA23" s="203"/>
      <c r="AB23" s="203"/>
      <c r="AC23" s="203"/>
      <c r="AD23" s="203"/>
      <c r="AE23" s="203"/>
      <c r="AF23" s="230" t="s">
        <v>315</v>
      </c>
      <c r="AG23" s="230"/>
      <c r="AH23" s="249">
        <v>3898.3</v>
      </c>
      <c r="AI23" s="249"/>
      <c r="AJ23" s="249"/>
      <c r="AK23" s="249"/>
      <c r="AL23" s="249"/>
      <c r="AM23" s="249"/>
      <c r="AN23" s="41" t="s">
        <v>316</v>
      </c>
      <c r="AP23" s="242">
        <f t="shared" si="2"/>
        <v>15536.284819999999</v>
      </c>
      <c r="AQ23" s="242"/>
      <c r="AR23" s="242"/>
      <c r="AS23" s="242"/>
      <c r="AT23" s="242"/>
      <c r="AU23" s="242"/>
      <c r="AV23" s="242"/>
      <c r="AW23" s="242"/>
      <c r="AX23" s="242"/>
      <c r="AY23" s="242"/>
      <c r="AZ23" s="206"/>
      <c r="BB23" s="51"/>
      <c r="CE23" s="5" t="s">
        <v>49</v>
      </c>
      <c r="CF23" s="9" t="s">
        <v>50</v>
      </c>
      <c r="CG23" s="7">
        <v>12.14</v>
      </c>
      <c r="CH23" s="4">
        <f t="shared" si="0"/>
        <v>174160.44</v>
      </c>
    </row>
    <row r="24" spans="3:86" x14ac:dyDescent="0.25">
      <c r="C24" s="46"/>
      <c r="E24" s="223" t="s">
        <v>246</v>
      </c>
      <c r="F24" s="224"/>
      <c r="G24" s="224"/>
      <c r="H24" s="224"/>
      <c r="I24" s="224"/>
      <c r="J24" s="224"/>
      <c r="K24" s="225" t="str">
        <f t="shared" si="1"/>
        <v>LADIPUR RSK</v>
      </c>
      <c r="L24" s="225"/>
      <c r="M24" s="225"/>
      <c r="N24" s="225"/>
      <c r="O24" s="225"/>
      <c r="P24" s="225"/>
      <c r="Q24" s="225"/>
      <c r="R24" s="225"/>
      <c r="S24" s="225"/>
      <c r="T24" s="225"/>
      <c r="U24" s="225"/>
      <c r="V24" s="225"/>
      <c r="W24" s="225"/>
      <c r="X24" s="225"/>
      <c r="Y24" s="121"/>
      <c r="Z24" s="226">
        <v>1</v>
      </c>
      <c r="AA24" s="226"/>
      <c r="AB24" s="226"/>
      <c r="AC24" s="226"/>
      <c r="AD24" s="226"/>
      <c r="AE24" s="226"/>
      <c r="AF24" s="225" t="s">
        <v>315</v>
      </c>
      <c r="AG24" s="225"/>
      <c r="AH24" s="227">
        <v>3898.3</v>
      </c>
      <c r="AI24" s="227"/>
      <c r="AJ24" s="227"/>
      <c r="AK24" s="227"/>
      <c r="AL24" s="227"/>
      <c r="AM24" s="227"/>
      <c r="AN24" s="54" t="s">
        <v>316</v>
      </c>
      <c r="AO24" s="54"/>
      <c r="AP24" s="228">
        <f t="shared" si="2"/>
        <v>58474.22711900001</v>
      </c>
      <c r="AQ24" s="228"/>
      <c r="AR24" s="228"/>
      <c r="AS24" s="228"/>
      <c r="AT24" s="228"/>
      <c r="AU24" s="228"/>
      <c r="AV24" s="228"/>
      <c r="AW24" s="228"/>
      <c r="AX24" s="228"/>
      <c r="AY24" s="228"/>
      <c r="AZ24" s="229"/>
      <c r="BB24" s="51"/>
      <c r="CE24" s="5" t="s">
        <v>51</v>
      </c>
      <c r="CF24" s="6" t="s">
        <v>52</v>
      </c>
      <c r="CG24" s="8">
        <v>16.57</v>
      </c>
      <c r="CH24" s="4">
        <f t="shared" si="0"/>
        <v>237713.22</v>
      </c>
    </row>
    <row r="25" spans="3:86" x14ac:dyDescent="0.25">
      <c r="C25" s="46"/>
      <c r="E25" s="131"/>
      <c r="F25" s="131"/>
      <c r="G25" s="131"/>
      <c r="H25" s="131"/>
      <c r="I25" s="131"/>
      <c r="J25" s="131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11"/>
      <c r="AA25" s="111"/>
      <c r="AB25" s="111"/>
      <c r="AC25" s="111"/>
      <c r="AD25" s="111"/>
      <c r="AE25" s="111"/>
      <c r="AF25" s="122"/>
      <c r="AG25" s="122"/>
      <c r="AH25" s="131"/>
      <c r="AI25" s="131"/>
      <c r="AJ25" s="131"/>
      <c r="AK25" s="131"/>
      <c r="AL25" s="131"/>
      <c r="AM25" s="131"/>
      <c r="AP25" s="112"/>
      <c r="AQ25" s="112"/>
      <c r="AR25" s="112"/>
      <c r="AS25" s="112"/>
      <c r="AT25" s="112"/>
      <c r="AU25" s="112"/>
      <c r="AV25" s="112"/>
      <c r="AW25" s="112"/>
      <c r="AX25" s="112"/>
      <c r="AY25" s="112"/>
      <c r="AZ25" s="112"/>
      <c r="BB25" s="51"/>
      <c r="CE25" s="5"/>
      <c r="CF25" s="6"/>
      <c r="CG25" s="8"/>
      <c r="CH25" s="4"/>
    </row>
    <row r="26" spans="3:86" x14ac:dyDescent="0.25">
      <c r="C26" s="46"/>
      <c r="E26" s="131"/>
      <c r="F26" s="131"/>
      <c r="G26" s="131"/>
      <c r="H26" s="131"/>
      <c r="I26" s="131"/>
      <c r="J26" s="131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11"/>
      <c r="AA26" s="111"/>
      <c r="AB26" s="111"/>
      <c r="AC26" s="111"/>
      <c r="AD26" s="111"/>
      <c r="AE26" s="111"/>
      <c r="AF26" s="122"/>
      <c r="AG26" s="122"/>
      <c r="AH26" s="131"/>
      <c r="AI26" s="131"/>
      <c r="AJ26" s="131"/>
      <c r="AK26" s="59"/>
      <c r="AL26" s="230" t="s">
        <v>318</v>
      </c>
      <c r="AM26" s="230"/>
      <c r="AN26" s="230"/>
      <c r="AO26" s="230"/>
      <c r="AP26" s="112" t="s">
        <v>11</v>
      </c>
      <c r="AQ26" s="242">
        <f>SUM(AP10:AZ24)</f>
        <v>1824866.4356484001</v>
      </c>
      <c r="AR26" s="242"/>
      <c r="AS26" s="242"/>
      <c r="AT26" s="242"/>
      <c r="AU26" s="242"/>
      <c r="AV26" s="242"/>
      <c r="AW26" s="242"/>
      <c r="AX26" s="242"/>
      <c r="AY26" s="242"/>
      <c r="AZ26" s="242"/>
      <c r="BB26" s="51"/>
      <c r="CE26" s="5" t="s">
        <v>53</v>
      </c>
      <c r="CF26" s="9" t="s">
        <v>54</v>
      </c>
      <c r="CG26" s="7">
        <v>24.42</v>
      </c>
      <c r="CH26" s="4">
        <f t="shared" si="0"/>
        <v>350329.32</v>
      </c>
    </row>
    <row r="27" spans="3:86" x14ac:dyDescent="0.25">
      <c r="C27" s="46"/>
      <c r="E27" s="131"/>
      <c r="F27" s="131"/>
      <c r="G27" s="131"/>
      <c r="H27" s="131"/>
      <c r="I27" s="131"/>
      <c r="J27" s="131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11"/>
      <c r="AA27" s="111"/>
      <c r="AB27" s="111"/>
      <c r="AC27" s="111"/>
      <c r="AD27" s="111"/>
      <c r="AE27" s="111"/>
      <c r="AF27" s="122"/>
      <c r="AG27" s="122"/>
      <c r="AH27" s="131"/>
      <c r="AI27" s="131"/>
      <c r="AJ27" s="131"/>
      <c r="AK27" s="59"/>
      <c r="AL27" s="230" t="s">
        <v>317</v>
      </c>
      <c r="AM27" s="230"/>
      <c r="AN27" s="230"/>
      <c r="AO27" s="230"/>
      <c r="AP27" s="112" t="s">
        <v>11</v>
      </c>
      <c r="AQ27" s="242">
        <f>AQ26/AQ4</f>
        <v>793.4201894123479</v>
      </c>
      <c r="AR27" s="242"/>
      <c r="AS27" s="242"/>
      <c r="AT27" s="242"/>
      <c r="AU27" s="242"/>
      <c r="AV27" s="242"/>
      <c r="AW27" s="242"/>
      <c r="AX27" s="242"/>
      <c r="AY27" s="242"/>
      <c r="AZ27" s="242"/>
      <c r="BB27" s="51"/>
      <c r="CE27" s="5" t="s">
        <v>55</v>
      </c>
      <c r="CF27" s="6" t="s">
        <v>56</v>
      </c>
      <c r="CG27" s="8">
        <v>19.260000000000002</v>
      </c>
      <c r="CH27" s="4">
        <f t="shared" si="0"/>
        <v>276303.96000000002</v>
      </c>
    </row>
    <row r="28" spans="3:86" x14ac:dyDescent="0.25">
      <c r="C28" s="46"/>
      <c r="E28" s="131"/>
      <c r="F28" s="131"/>
      <c r="G28" s="131"/>
      <c r="H28" s="131"/>
      <c r="I28" s="131"/>
      <c r="J28" s="131"/>
      <c r="K28" s="122"/>
      <c r="L28" s="122"/>
      <c r="M28" s="122"/>
      <c r="N28" s="122"/>
      <c r="O28" s="122"/>
      <c r="P28" s="122"/>
      <c r="Q28" s="122"/>
      <c r="R28" s="122"/>
      <c r="S28" s="122"/>
      <c r="T28" s="122"/>
      <c r="U28" s="122"/>
      <c r="V28" s="122"/>
      <c r="W28" s="122"/>
      <c r="X28" s="122"/>
      <c r="Y28" s="122"/>
      <c r="Z28" s="111"/>
      <c r="AA28" s="111"/>
      <c r="AB28" s="111"/>
      <c r="AC28" s="111"/>
      <c r="AD28" s="111"/>
      <c r="AE28" s="111"/>
      <c r="AF28" s="122"/>
      <c r="AG28" s="122"/>
      <c r="AH28" s="131"/>
      <c r="AI28" s="131"/>
      <c r="AJ28" s="131"/>
      <c r="AK28" s="131"/>
      <c r="AL28" s="131"/>
      <c r="AM28" s="131"/>
      <c r="AQ28" s="131"/>
      <c r="AR28" s="131"/>
      <c r="AS28" s="131"/>
      <c r="AT28" s="131"/>
      <c r="AU28" s="131"/>
      <c r="AV28" s="131"/>
      <c r="AW28" s="131"/>
      <c r="AX28" s="131"/>
      <c r="AY28" s="131"/>
      <c r="AZ28" s="131"/>
      <c r="BB28" s="51"/>
      <c r="CE28" s="5" t="s">
        <v>57</v>
      </c>
      <c r="CF28" s="6" t="s">
        <v>58</v>
      </c>
      <c r="CG28" s="8">
        <v>16.22</v>
      </c>
      <c r="CH28" s="4">
        <f t="shared" si="0"/>
        <v>232692.12</v>
      </c>
    </row>
    <row r="29" spans="3:86" ht="17.25" thickBot="1" x14ac:dyDescent="0.3">
      <c r="C29" s="60"/>
      <c r="D29" s="61"/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2"/>
      <c r="CE29" s="5" t="s">
        <v>59</v>
      </c>
      <c r="CF29" s="6" t="s">
        <v>60</v>
      </c>
      <c r="CG29" s="8">
        <v>21.41</v>
      </c>
      <c r="CH29" s="4">
        <f t="shared" si="0"/>
        <v>307147.86</v>
      </c>
    </row>
    <row r="30" spans="3:86" x14ac:dyDescent="0.25">
      <c r="CE30" s="5" t="s">
        <v>61</v>
      </c>
      <c r="CF30" s="6" t="s">
        <v>62</v>
      </c>
      <c r="CG30" s="7">
        <v>17.59</v>
      </c>
      <c r="CH30" s="4">
        <f t="shared" si="0"/>
        <v>252346.13999999998</v>
      </c>
    </row>
    <row r="31" spans="3:86" ht="17.25" thickBot="1" x14ac:dyDescent="0.3">
      <c r="CE31" s="5" t="s">
        <v>63</v>
      </c>
      <c r="CF31" s="6" t="s">
        <v>64</v>
      </c>
      <c r="CG31" s="7">
        <v>8.936572563780846</v>
      </c>
      <c r="CH31" s="4">
        <f t="shared" si="0"/>
        <v>128204.07000000002</v>
      </c>
    </row>
    <row r="32" spans="3:86" x14ac:dyDescent="0.25">
      <c r="C32" s="43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  <c r="AH32" s="44"/>
      <c r="AI32" s="44"/>
      <c r="AJ32" s="44"/>
      <c r="AK32" s="44"/>
      <c r="AL32" s="44"/>
      <c r="AM32" s="44"/>
      <c r="AN32" s="44"/>
      <c r="AO32" s="44"/>
      <c r="AP32" s="44"/>
      <c r="AQ32" s="44"/>
      <c r="AR32" s="44"/>
      <c r="AS32" s="44"/>
      <c r="AT32" s="44"/>
      <c r="AU32" s="44"/>
      <c r="AV32" s="44"/>
      <c r="AW32" s="44"/>
      <c r="AX32" s="44"/>
      <c r="AY32" s="44"/>
      <c r="AZ32" s="44"/>
      <c r="BA32" s="44"/>
      <c r="BB32" s="45"/>
      <c r="CE32" s="5" t="s">
        <v>65</v>
      </c>
      <c r="CF32" s="6" t="s">
        <v>66</v>
      </c>
      <c r="CG32" s="7">
        <v>8.3867837724801344</v>
      </c>
      <c r="CH32" s="4">
        <f t="shared" si="0"/>
        <v>120316.8</v>
      </c>
    </row>
    <row r="33" spans="3:86" x14ac:dyDescent="0.25">
      <c r="C33" s="46"/>
      <c r="E33" s="245" t="s">
        <v>0</v>
      </c>
      <c r="F33" s="245"/>
      <c r="G33" s="245"/>
      <c r="H33" s="245"/>
      <c r="I33" s="245"/>
      <c r="J33" s="49" t="s">
        <v>11</v>
      </c>
      <c r="K33" s="245" t="s">
        <v>566</v>
      </c>
      <c r="L33" s="245"/>
      <c r="M33" s="245"/>
      <c r="N33" s="245"/>
      <c r="O33" s="245"/>
      <c r="P33" s="245"/>
      <c r="Q33" s="245"/>
      <c r="R33" s="245"/>
      <c r="S33" s="245"/>
      <c r="T33" s="245"/>
      <c r="U33" s="245"/>
      <c r="V33" s="49"/>
      <c r="W33" s="49"/>
      <c r="X33" s="49"/>
      <c r="Y33" s="49"/>
      <c r="Z33" s="49"/>
      <c r="AA33" s="49"/>
      <c r="AB33" s="49"/>
      <c r="AC33" s="49"/>
      <c r="AD33" s="50"/>
      <c r="AE33" s="50"/>
      <c r="AF33" s="50"/>
      <c r="AG33" s="50"/>
      <c r="AH33" s="245" t="s">
        <v>3</v>
      </c>
      <c r="AI33" s="245"/>
      <c r="AJ33" s="245"/>
      <c r="AK33" s="245"/>
      <c r="AL33" s="245"/>
      <c r="AM33" s="245"/>
      <c r="AN33" s="245"/>
      <c r="AO33" s="245"/>
      <c r="AP33" s="49" t="s">
        <v>11</v>
      </c>
      <c r="AQ33" s="247">
        <v>389.83</v>
      </c>
      <c r="AR33" s="247"/>
      <c r="AS33" s="247"/>
      <c r="AT33" s="247"/>
      <c r="AU33" s="49" t="s">
        <v>319</v>
      </c>
      <c r="AV33" s="49"/>
      <c r="AW33" s="49"/>
      <c r="AX33" s="49"/>
      <c r="AY33" s="49"/>
      <c r="AZ33" s="49"/>
      <c r="BB33" s="51"/>
      <c r="CE33" s="5" t="s">
        <v>67</v>
      </c>
      <c r="CF33" s="6" t="s">
        <v>68</v>
      </c>
      <c r="CG33" s="8">
        <v>7.34</v>
      </c>
      <c r="CH33" s="4">
        <f t="shared" si="0"/>
        <v>105299.64</v>
      </c>
    </row>
    <row r="34" spans="3:86" x14ac:dyDescent="0.25">
      <c r="C34" s="46"/>
      <c r="E34" s="245" t="s">
        <v>322</v>
      </c>
      <c r="F34" s="245"/>
      <c r="G34" s="245"/>
      <c r="H34" s="245"/>
      <c r="I34" s="245"/>
      <c r="J34" s="49" t="s">
        <v>11</v>
      </c>
      <c r="K34" s="245" t="s">
        <v>587</v>
      </c>
      <c r="L34" s="245"/>
      <c r="M34" s="245"/>
      <c r="N34" s="245"/>
      <c r="O34" s="245"/>
      <c r="P34" s="245"/>
      <c r="Q34" s="245"/>
      <c r="R34" s="245"/>
      <c r="S34" s="245"/>
      <c r="T34" s="245"/>
      <c r="U34" s="245"/>
      <c r="V34" s="49"/>
      <c r="W34" s="49"/>
      <c r="X34" s="49"/>
      <c r="Y34" s="49"/>
      <c r="Z34" s="49"/>
      <c r="AA34" s="49"/>
      <c r="AB34" s="49"/>
      <c r="AC34" s="49"/>
      <c r="AD34" s="50"/>
      <c r="AE34" s="50"/>
      <c r="AF34" s="50"/>
      <c r="AG34" s="50"/>
      <c r="AH34" s="245" t="s">
        <v>4</v>
      </c>
      <c r="AI34" s="245"/>
      <c r="AJ34" s="245"/>
      <c r="AK34" s="245"/>
      <c r="AL34" s="245"/>
      <c r="AM34" s="245"/>
      <c r="AN34" s="245"/>
      <c r="AO34" s="245"/>
      <c r="AP34" s="49" t="s">
        <v>11</v>
      </c>
      <c r="AQ34" s="245">
        <v>2300</v>
      </c>
      <c r="AR34" s="245"/>
      <c r="AS34" s="245"/>
      <c r="AT34" s="245"/>
      <c r="AU34" s="49" t="s">
        <v>320</v>
      </c>
      <c r="AV34" s="49"/>
      <c r="AW34" s="49"/>
      <c r="AX34" s="49"/>
      <c r="AY34" s="49"/>
      <c r="AZ34" s="49"/>
      <c r="BB34" s="51"/>
      <c r="CE34" s="5" t="s">
        <v>69</v>
      </c>
      <c r="CF34" s="6" t="s">
        <v>70</v>
      </c>
      <c r="CG34" s="8">
        <v>13.47</v>
      </c>
      <c r="CH34" s="4">
        <f t="shared" si="0"/>
        <v>193240.62</v>
      </c>
    </row>
    <row r="35" spans="3:86" x14ac:dyDescent="0.25">
      <c r="C35" s="46"/>
      <c r="E35" s="245" t="s">
        <v>1</v>
      </c>
      <c r="F35" s="245"/>
      <c r="G35" s="245"/>
      <c r="H35" s="245"/>
      <c r="I35" s="245"/>
      <c r="J35" s="49" t="s">
        <v>11</v>
      </c>
      <c r="K35" s="245" t="s">
        <v>579</v>
      </c>
      <c r="L35" s="245"/>
      <c r="M35" s="245"/>
      <c r="N35" s="245"/>
      <c r="O35" s="245"/>
      <c r="P35" s="245"/>
      <c r="Q35" s="245"/>
      <c r="R35" s="245"/>
      <c r="S35" s="245"/>
      <c r="T35" s="245"/>
      <c r="U35" s="245"/>
      <c r="V35" s="49"/>
      <c r="W35" s="49"/>
      <c r="X35" s="49"/>
      <c r="Y35" s="49"/>
      <c r="Z35" s="49"/>
      <c r="AA35" s="49"/>
      <c r="AB35" s="49"/>
      <c r="AC35" s="49"/>
      <c r="AD35" s="50"/>
      <c r="AE35" s="50"/>
      <c r="AF35" s="50"/>
      <c r="AG35" s="50"/>
      <c r="AH35" s="245"/>
      <c r="AI35" s="245"/>
      <c r="AJ35" s="245"/>
      <c r="AK35" s="245"/>
      <c r="AL35" s="245"/>
      <c r="AM35" s="245"/>
      <c r="AN35" s="245"/>
      <c r="AO35" s="245"/>
      <c r="AP35" s="49"/>
      <c r="AQ35" s="246"/>
      <c r="AR35" s="246"/>
      <c r="AS35" s="246"/>
      <c r="AT35" s="246"/>
      <c r="AU35" s="49"/>
      <c r="AV35" s="49"/>
      <c r="AW35" s="49"/>
      <c r="AX35" s="49"/>
      <c r="AY35" s="49"/>
      <c r="AZ35" s="49"/>
      <c r="BB35" s="51"/>
      <c r="CE35" s="10" t="s">
        <v>71</v>
      </c>
      <c r="CF35" s="6" t="s">
        <v>72</v>
      </c>
      <c r="CG35" s="7">
        <v>6.66</v>
      </c>
      <c r="CH35" s="4">
        <f t="shared" si="0"/>
        <v>95544.36</v>
      </c>
    </row>
    <row r="36" spans="3:86" x14ac:dyDescent="0.25">
      <c r="C36" s="46"/>
      <c r="E36" s="245" t="s">
        <v>2</v>
      </c>
      <c r="F36" s="245"/>
      <c r="G36" s="245"/>
      <c r="H36" s="245"/>
      <c r="I36" s="245"/>
      <c r="J36" s="49" t="s">
        <v>11</v>
      </c>
      <c r="K36" s="245" t="s">
        <v>586</v>
      </c>
      <c r="L36" s="245"/>
      <c r="M36" s="245"/>
      <c r="N36" s="245"/>
      <c r="O36" s="245"/>
      <c r="P36" s="245"/>
      <c r="Q36" s="245"/>
      <c r="R36" s="245"/>
      <c r="S36" s="245"/>
      <c r="T36" s="245"/>
      <c r="U36" s="245"/>
      <c r="V36" s="49"/>
      <c r="W36" s="49"/>
      <c r="X36" s="49"/>
      <c r="Y36" s="49"/>
      <c r="Z36" s="49"/>
      <c r="AA36" s="49"/>
      <c r="AB36" s="49"/>
      <c r="AC36" s="49"/>
      <c r="AD36" s="49"/>
      <c r="AE36" s="49"/>
      <c r="AF36" s="49"/>
      <c r="AG36" s="49"/>
      <c r="AH36" s="245"/>
      <c r="AI36" s="245"/>
      <c r="AJ36" s="245"/>
      <c r="AK36" s="245"/>
      <c r="AL36" s="245"/>
      <c r="AM36" s="245"/>
      <c r="AN36" s="245"/>
      <c r="AO36" s="245"/>
      <c r="AP36" s="49"/>
      <c r="AQ36" s="49"/>
      <c r="AR36" s="49"/>
      <c r="AS36" s="49"/>
      <c r="AT36" s="49"/>
      <c r="AU36" s="49"/>
      <c r="AV36" s="49"/>
      <c r="AW36" s="49"/>
      <c r="AX36" s="49"/>
      <c r="AY36" s="49"/>
      <c r="AZ36" s="49"/>
      <c r="BB36" s="51"/>
      <c r="CE36" s="10" t="s">
        <v>73</v>
      </c>
      <c r="CF36" s="6" t="s">
        <v>74</v>
      </c>
      <c r="CG36" s="7">
        <v>10.055604349644501</v>
      </c>
      <c r="CH36" s="4">
        <f t="shared" si="0"/>
        <v>144257.70000000001</v>
      </c>
    </row>
    <row r="37" spans="3:86" x14ac:dyDescent="0.25">
      <c r="C37" s="46"/>
      <c r="BB37" s="51"/>
      <c r="CE37" s="10" t="s">
        <v>75</v>
      </c>
      <c r="CF37" s="11" t="s">
        <v>76</v>
      </c>
      <c r="CG37" s="7">
        <v>8.91</v>
      </c>
      <c r="CH37" s="4">
        <f t="shared" si="0"/>
        <v>127822.86</v>
      </c>
    </row>
    <row r="38" spans="3:86" x14ac:dyDescent="0.25">
      <c r="C38" s="46"/>
      <c r="BB38" s="51"/>
      <c r="CE38" s="10" t="s">
        <v>77</v>
      </c>
      <c r="CF38" s="11" t="s">
        <v>78</v>
      </c>
      <c r="CG38" s="8">
        <v>10.63</v>
      </c>
      <c r="CH38" s="4">
        <f t="shared" si="0"/>
        <v>152497.98000000001</v>
      </c>
    </row>
    <row r="39" spans="3:86" x14ac:dyDescent="0.25">
      <c r="C39" s="46"/>
      <c r="BB39" s="51"/>
      <c r="CE39" s="10" t="s">
        <v>79</v>
      </c>
      <c r="CF39" s="11" t="s">
        <v>80</v>
      </c>
      <c r="CG39" s="8">
        <v>19.899999999999999</v>
      </c>
      <c r="CH39" s="4">
        <f t="shared" si="0"/>
        <v>285485.39999999997</v>
      </c>
    </row>
    <row r="40" spans="3:86" x14ac:dyDescent="0.25">
      <c r="C40" s="46"/>
      <c r="E40" s="208" t="s">
        <v>209</v>
      </c>
      <c r="F40" s="209"/>
      <c r="G40" s="209"/>
      <c r="H40" s="209"/>
      <c r="I40" s="209"/>
      <c r="J40" s="209"/>
      <c r="K40" s="210" t="str">
        <f t="shared" ref="K40:K54" si="3">VLOOKUP(E40,$CE$1:$CH$1002,2,FALSE)</f>
        <v>MEGALASE HSC</v>
      </c>
      <c r="L40" s="210"/>
      <c r="M40" s="210"/>
      <c r="N40" s="210"/>
      <c r="O40" s="210"/>
      <c r="P40" s="210"/>
      <c r="Q40" s="210"/>
      <c r="R40" s="210"/>
      <c r="S40" s="210"/>
      <c r="T40" s="210"/>
      <c r="U40" s="210"/>
      <c r="V40" s="210"/>
      <c r="W40" s="210"/>
      <c r="X40" s="210"/>
      <c r="Y40" s="127"/>
      <c r="Z40" s="211">
        <v>2</v>
      </c>
      <c r="AA40" s="211"/>
      <c r="AB40" s="211"/>
      <c r="AC40" s="211"/>
      <c r="AD40" s="211"/>
      <c r="AE40" s="211"/>
      <c r="AF40" s="210" t="s">
        <v>315</v>
      </c>
      <c r="AG40" s="210"/>
      <c r="AH40" s="212">
        <v>7796.6</v>
      </c>
      <c r="AI40" s="212"/>
      <c r="AJ40" s="212"/>
      <c r="AK40" s="212"/>
      <c r="AL40" s="212"/>
      <c r="AM40" s="212"/>
      <c r="AN40" s="52" t="s">
        <v>316</v>
      </c>
      <c r="AO40" s="52"/>
      <c r="AP40" s="213">
        <f t="shared" ref="AP40:AP54" si="4">(AH40*VLOOKUP(E40,$CE$1:$CH$1002,4,FALSE))/1000</f>
        <v>352587.43501800008</v>
      </c>
      <c r="AQ40" s="213"/>
      <c r="AR40" s="213"/>
      <c r="AS40" s="213"/>
      <c r="AT40" s="213"/>
      <c r="AU40" s="213"/>
      <c r="AV40" s="213"/>
      <c r="AW40" s="213"/>
      <c r="AX40" s="213"/>
      <c r="AY40" s="213"/>
      <c r="AZ40" s="214"/>
      <c r="BB40" s="51"/>
      <c r="CE40" s="10" t="s">
        <v>81</v>
      </c>
      <c r="CF40" s="11" t="s">
        <v>82</v>
      </c>
      <c r="CG40" s="8">
        <v>13.35</v>
      </c>
      <c r="CH40" s="4">
        <f t="shared" si="0"/>
        <v>191519.1</v>
      </c>
    </row>
    <row r="41" spans="3:86" x14ac:dyDescent="0.25">
      <c r="C41" s="46"/>
      <c r="E41" s="200" t="s">
        <v>216</v>
      </c>
      <c r="F41" s="243"/>
      <c r="G41" s="243"/>
      <c r="H41" s="243"/>
      <c r="I41" s="243"/>
      <c r="J41" s="243"/>
      <c r="K41" s="230" t="str">
        <f t="shared" si="3"/>
        <v>JINTERGE ECO HT 102</v>
      </c>
      <c r="L41" s="230"/>
      <c r="M41" s="230"/>
      <c r="N41" s="230"/>
      <c r="O41" s="230"/>
      <c r="P41" s="230"/>
      <c r="Q41" s="230"/>
      <c r="R41" s="230"/>
      <c r="S41" s="230"/>
      <c r="T41" s="230"/>
      <c r="U41" s="230"/>
      <c r="V41" s="230"/>
      <c r="W41" s="230"/>
      <c r="X41" s="230"/>
      <c r="Y41" s="122"/>
      <c r="Z41" s="203">
        <v>2</v>
      </c>
      <c r="AA41" s="203"/>
      <c r="AB41" s="203"/>
      <c r="AC41" s="203"/>
      <c r="AD41" s="203"/>
      <c r="AE41" s="203"/>
      <c r="AF41" s="230" t="s">
        <v>315</v>
      </c>
      <c r="AG41" s="230"/>
      <c r="AH41" s="249">
        <v>7796.6</v>
      </c>
      <c r="AI41" s="249"/>
      <c r="AJ41" s="249"/>
      <c r="AK41" s="249"/>
      <c r="AL41" s="249"/>
      <c r="AM41" s="249"/>
      <c r="AN41" s="41" t="s">
        <v>316</v>
      </c>
      <c r="AP41" s="242">
        <f t="shared" si="4"/>
        <v>130489.82301599999</v>
      </c>
      <c r="AQ41" s="242"/>
      <c r="AR41" s="242"/>
      <c r="AS41" s="242"/>
      <c r="AT41" s="242"/>
      <c r="AU41" s="242"/>
      <c r="AV41" s="242"/>
      <c r="AW41" s="242"/>
      <c r="AX41" s="242"/>
      <c r="AY41" s="242"/>
      <c r="AZ41" s="206"/>
      <c r="BB41" s="51"/>
      <c r="CE41" s="10" t="s">
        <v>83</v>
      </c>
      <c r="CF41" s="11" t="s">
        <v>84</v>
      </c>
      <c r="CG41" s="8">
        <v>12.75</v>
      </c>
      <c r="CH41" s="4">
        <f t="shared" si="0"/>
        <v>182911.5</v>
      </c>
    </row>
    <row r="42" spans="3:86" x14ac:dyDescent="0.25">
      <c r="C42" s="46"/>
      <c r="E42" s="200" t="s">
        <v>209</v>
      </c>
      <c r="F42" s="243"/>
      <c r="G42" s="243"/>
      <c r="H42" s="243"/>
      <c r="I42" s="243"/>
      <c r="J42" s="243"/>
      <c r="K42" s="230" t="str">
        <f t="shared" si="3"/>
        <v>MEGALASE HSC</v>
      </c>
      <c r="L42" s="230"/>
      <c r="M42" s="230"/>
      <c r="N42" s="230"/>
      <c r="O42" s="230"/>
      <c r="P42" s="230"/>
      <c r="Q42" s="230"/>
      <c r="R42" s="230"/>
      <c r="S42" s="230"/>
      <c r="T42" s="230"/>
      <c r="U42" s="230"/>
      <c r="V42" s="230"/>
      <c r="W42" s="230"/>
      <c r="X42" s="230"/>
      <c r="Y42" s="122"/>
      <c r="Z42" s="203">
        <v>2</v>
      </c>
      <c r="AA42" s="203"/>
      <c r="AB42" s="203"/>
      <c r="AC42" s="203"/>
      <c r="AD42" s="203"/>
      <c r="AE42" s="203"/>
      <c r="AF42" s="230" t="s">
        <v>315</v>
      </c>
      <c r="AG42" s="230"/>
      <c r="AH42" s="249">
        <v>7796.6</v>
      </c>
      <c r="AI42" s="249"/>
      <c r="AJ42" s="249"/>
      <c r="AK42" s="249"/>
      <c r="AL42" s="249"/>
      <c r="AM42" s="249"/>
      <c r="AN42" s="41" t="s">
        <v>316</v>
      </c>
      <c r="AP42" s="242">
        <f t="shared" si="4"/>
        <v>352587.43501800008</v>
      </c>
      <c r="AQ42" s="242"/>
      <c r="AR42" s="242"/>
      <c r="AS42" s="242"/>
      <c r="AT42" s="242"/>
      <c r="AU42" s="242"/>
      <c r="AV42" s="242"/>
      <c r="AW42" s="242"/>
      <c r="AX42" s="242"/>
      <c r="AY42" s="242"/>
      <c r="AZ42" s="206"/>
      <c r="BB42" s="51"/>
      <c r="CE42" s="10" t="s">
        <v>85</v>
      </c>
      <c r="CF42" s="11" t="s">
        <v>86</v>
      </c>
      <c r="CG42" s="8">
        <v>28.05</v>
      </c>
      <c r="CH42" s="4">
        <f t="shared" si="0"/>
        <v>402405.3</v>
      </c>
    </row>
    <row r="43" spans="3:86" x14ac:dyDescent="0.25">
      <c r="C43" s="46"/>
      <c r="E43" s="200" t="s">
        <v>216</v>
      </c>
      <c r="F43" s="243"/>
      <c r="G43" s="243"/>
      <c r="H43" s="243"/>
      <c r="I43" s="243"/>
      <c r="J43" s="243"/>
      <c r="K43" s="230" t="str">
        <f t="shared" si="3"/>
        <v>JINTERGE ECO HT 102</v>
      </c>
      <c r="L43" s="230"/>
      <c r="M43" s="230"/>
      <c r="N43" s="230"/>
      <c r="O43" s="230"/>
      <c r="P43" s="230"/>
      <c r="Q43" s="230"/>
      <c r="R43" s="230"/>
      <c r="S43" s="230"/>
      <c r="T43" s="230"/>
      <c r="U43" s="230"/>
      <c r="V43" s="230"/>
      <c r="W43" s="230"/>
      <c r="X43" s="230"/>
      <c r="Y43" s="122"/>
      <c r="Z43" s="203">
        <v>2</v>
      </c>
      <c r="AA43" s="203"/>
      <c r="AB43" s="203"/>
      <c r="AC43" s="203"/>
      <c r="AD43" s="203"/>
      <c r="AE43" s="203"/>
      <c r="AF43" s="230" t="s">
        <v>315</v>
      </c>
      <c r="AG43" s="230"/>
      <c r="AH43" s="249">
        <v>7796.6</v>
      </c>
      <c r="AI43" s="249"/>
      <c r="AJ43" s="249"/>
      <c r="AK43" s="249"/>
      <c r="AL43" s="249"/>
      <c r="AM43" s="249"/>
      <c r="AN43" s="41" t="s">
        <v>316</v>
      </c>
      <c r="AP43" s="242">
        <f t="shared" si="4"/>
        <v>130489.82301599999</v>
      </c>
      <c r="AQ43" s="242"/>
      <c r="AR43" s="242"/>
      <c r="AS43" s="242"/>
      <c r="AT43" s="242"/>
      <c r="AU43" s="242"/>
      <c r="AV43" s="242"/>
      <c r="AW43" s="242"/>
      <c r="AX43" s="242"/>
      <c r="AY43" s="242"/>
      <c r="AZ43" s="206"/>
      <c r="BB43" s="51"/>
      <c r="CE43" s="10" t="s">
        <v>87</v>
      </c>
      <c r="CF43" s="11" t="s">
        <v>88</v>
      </c>
      <c r="CG43" s="8">
        <v>27.2</v>
      </c>
      <c r="CH43" s="4">
        <f t="shared" si="0"/>
        <v>390211.2</v>
      </c>
    </row>
    <row r="44" spans="3:86" x14ac:dyDescent="0.25">
      <c r="C44" s="46"/>
      <c r="E44" s="200" t="s">
        <v>189</v>
      </c>
      <c r="F44" s="243"/>
      <c r="G44" s="243"/>
      <c r="H44" s="243"/>
      <c r="I44" s="243"/>
      <c r="J44" s="243"/>
      <c r="K44" s="230" t="str">
        <f t="shared" si="3"/>
        <v>KH ACID</v>
      </c>
      <c r="L44" s="230"/>
      <c r="M44" s="230"/>
      <c r="N44" s="230"/>
      <c r="O44" s="230"/>
      <c r="P44" s="230"/>
      <c r="Q44" s="230"/>
      <c r="R44" s="230"/>
      <c r="S44" s="230"/>
      <c r="T44" s="230"/>
      <c r="U44" s="230"/>
      <c r="V44" s="230"/>
      <c r="W44" s="230"/>
      <c r="X44" s="230"/>
      <c r="Y44" s="122"/>
      <c r="Z44" s="203">
        <v>1</v>
      </c>
      <c r="AA44" s="203"/>
      <c r="AB44" s="203"/>
      <c r="AC44" s="203"/>
      <c r="AD44" s="203"/>
      <c r="AE44" s="203"/>
      <c r="AF44" s="230" t="s">
        <v>315</v>
      </c>
      <c r="AG44" s="230"/>
      <c r="AH44" s="249">
        <v>3898.3</v>
      </c>
      <c r="AI44" s="249"/>
      <c r="AJ44" s="249"/>
      <c r="AK44" s="249"/>
      <c r="AL44" s="249"/>
      <c r="AM44" s="249"/>
      <c r="AN44" s="41" t="s">
        <v>316</v>
      </c>
      <c r="AP44" s="242">
        <f t="shared" si="4"/>
        <v>15536.284819999999</v>
      </c>
      <c r="AQ44" s="242"/>
      <c r="AR44" s="242"/>
      <c r="AS44" s="242"/>
      <c r="AT44" s="242"/>
      <c r="AU44" s="242"/>
      <c r="AV44" s="242"/>
      <c r="AW44" s="242"/>
      <c r="AX44" s="242"/>
      <c r="AY44" s="242"/>
      <c r="AZ44" s="206"/>
      <c r="BB44" s="51"/>
      <c r="CE44" s="10" t="s">
        <v>89</v>
      </c>
      <c r="CF44" s="11" t="s">
        <v>90</v>
      </c>
      <c r="CG44" s="8">
        <v>21.194841070681722</v>
      </c>
      <c r="CH44" s="4">
        <f t="shared" si="0"/>
        <v>304061.19</v>
      </c>
    </row>
    <row r="45" spans="3:86" x14ac:dyDescent="0.25">
      <c r="C45" s="46"/>
      <c r="E45" s="200" t="s">
        <v>49</v>
      </c>
      <c r="F45" s="243"/>
      <c r="G45" s="243"/>
      <c r="H45" s="243"/>
      <c r="I45" s="243"/>
      <c r="J45" s="243"/>
      <c r="K45" s="230" t="str">
        <f t="shared" si="3"/>
        <v>AVITERA BRILLIANT YELLOW SE</v>
      </c>
      <c r="L45" s="230"/>
      <c r="M45" s="230"/>
      <c r="N45" s="230"/>
      <c r="O45" s="230"/>
      <c r="P45" s="230"/>
      <c r="Q45" s="230"/>
      <c r="R45" s="230"/>
      <c r="S45" s="230"/>
      <c r="T45" s="230"/>
      <c r="U45" s="230"/>
      <c r="V45" s="230"/>
      <c r="W45" s="230"/>
      <c r="X45" s="230"/>
      <c r="Y45" s="122"/>
      <c r="Z45" s="203">
        <v>0.05</v>
      </c>
      <c r="AA45" s="203"/>
      <c r="AB45" s="203"/>
      <c r="AC45" s="203"/>
      <c r="AD45" s="203"/>
      <c r="AE45" s="203"/>
      <c r="AF45" s="230" t="s">
        <v>565</v>
      </c>
      <c r="AG45" s="230"/>
      <c r="AH45" s="249">
        <v>194.91</v>
      </c>
      <c r="AI45" s="249"/>
      <c r="AJ45" s="249"/>
      <c r="AK45" s="249"/>
      <c r="AL45" s="249"/>
      <c r="AM45" s="249"/>
      <c r="AN45" s="41" t="s">
        <v>316</v>
      </c>
      <c r="AP45" s="242">
        <f t="shared" si="4"/>
        <v>33945.611360399998</v>
      </c>
      <c r="AQ45" s="242"/>
      <c r="AR45" s="242"/>
      <c r="AS45" s="242"/>
      <c r="AT45" s="242"/>
      <c r="AU45" s="242"/>
      <c r="AV45" s="242"/>
      <c r="AW45" s="242"/>
      <c r="AX45" s="242"/>
      <c r="AY45" s="242"/>
      <c r="AZ45" s="206"/>
      <c r="BB45" s="51"/>
      <c r="CE45" s="10" t="s">
        <v>91</v>
      </c>
      <c r="CF45" s="11" t="s">
        <v>92</v>
      </c>
      <c r="CG45" s="7">
        <v>29.388728565453786</v>
      </c>
      <c r="CH45" s="4">
        <f t="shared" si="0"/>
        <v>421610.7</v>
      </c>
    </row>
    <row r="46" spans="3:86" x14ac:dyDescent="0.25">
      <c r="C46" s="46"/>
      <c r="E46" s="200" t="s">
        <v>5</v>
      </c>
      <c r="F46" s="243"/>
      <c r="G46" s="243"/>
      <c r="H46" s="243"/>
      <c r="I46" s="243"/>
      <c r="J46" s="243"/>
      <c r="K46" s="230" t="str">
        <f t="shared" si="3"/>
        <v>NOVACRON YELLOW S-3R</v>
      </c>
      <c r="L46" s="230"/>
      <c r="M46" s="230"/>
      <c r="N46" s="230"/>
      <c r="O46" s="230"/>
      <c r="P46" s="230"/>
      <c r="Q46" s="230"/>
      <c r="R46" s="230"/>
      <c r="S46" s="230"/>
      <c r="T46" s="230"/>
      <c r="U46" s="230"/>
      <c r="V46" s="230"/>
      <c r="W46" s="230"/>
      <c r="X46" s="230"/>
      <c r="Y46" s="122"/>
      <c r="Z46" s="203">
        <v>1.4999999999999999E-2</v>
      </c>
      <c r="AA46" s="203"/>
      <c r="AB46" s="203"/>
      <c r="AC46" s="203"/>
      <c r="AD46" s="203"/>
      <c r="AE46" s="203"/>
      <c r="AF46" s="230" t="s">
        <v>565</v>
      </c>
      <c r="AG46" s="230"/>
      <c r="AH46" s="249">
        <v>58.47</v>
      </c>
      <c r="AI46" s="249"/>
      <c r="AJ46" s="249"/>
      <c r="AK46" s="249"/>
      <c r="AL46" s="249"/>
      <c r="AM46" s="249"/>
      <c r="AN46" s="41" t="s">
        <v>316</v>
      </c>
      <c r="AP46" s="242">
        <f t="shared" si="4"/>
        <v>5678.7478974000005</v>
      </c>
      <c r="AQ46" s="242"/>
      <c r="AR46" s="242"/>
      <c r="AS46" s="242"/>
      <c r="AT46" s="242"/>
      <c r="AU46" s="242"/>
      <c r="AV46" s="242"/>
      <c r="AW46" s="242"/>
      <c r="AX46" s="242"/>
      <c r="AY46" s="242"/>
      <c r="AZ46" s="206"/>
      <c r="BB46" s="51"/>
      <c r="CE46" s="10"/>
      <c r="CF46" s="11"/>
      <c r="CG46" s="7"/>
      <c r="CH46" s="4"/>
    </row>
    <row r="47" spans="3:86" x14ac:dyDescent="0.25">
      <c r="C47" s="46"/>
      <c r="E47" s="200" t="s">
        <v>34</v>
      </c>
      <c r="F47" s="243"/>
      <c r="G47" s="243"/>
      <c r="H47" s="243"/>
      <c r="I47" s="243"/>
      <c r="J47" s="243"/>
      <c r="K47" s="230" t="str">
        <f t="shared" si="3"/>
        <v>NOVACRON TURQUOISE EC–GN</v>
      </c>
      <c r="L47" s="230"/>
      <c r="M47" s="230"/>
      <c r="N47" s="230"/>
      <c r="O47" s="230"/>
      <c r="P47" s="230"/>
      <c r="Q47" s="230"/>
      <c r="R47" s="230"/>
      <c r="S47" s="230"/>
      <c r="T47" s="230"/>
      <c r="U47" s="230"/>
      <c r="V47" s="230"/>
      <c r="W47" s="230"/>
      <c r="X47" s="230"/>
      <c r="Y47" s="122"/>
      <c r="Z47" s="203">
        <v>0.04</v>
      </c>
      <c r="AA47" s="203"/>
      <c r="AB47" s="203"/>
      <c r="AC47" s="203"/>
      <c r="AD47" s="203"/>
      <c r="AE47" s="203"/>
      <c r="AF47" s="230" t="s">
        <v>565</v>
      </c>
      <c r="AG47" s="230"/>
      <c r="AH47" s="249">
        <v>155.93</v>
      </c>
      <c r="AI47" s="249"/>
      <c r="AJ47" s="249"/>
      <c r="AK47" s="249"/>
      <c r="AL47" s="249"/>
      <c r="AM47" s="249"/>
      <c r="AN47" s="41" t="s">
        <v>316</v>
      </c>
      <c r="AP47" s="242">
        <f t="shared" si="4"/>
        <v>13063.915195199999</v>
      </c>
      <c r="AQ47" s="242"/>
      <c r="AR47" s="242"/>
      <c r="AS47" s="242"/>
      <c r="AT47" s="242"/>
      <c r="AU47" s="242"/>
      <c r="AV47" s="242"/>
      <c r="AW47" s="242"/>
      <c r="AX47" s="242"/>
      <c r="AY47" s="242"/>
      <c r="AZ47" s="206"/>
      <c r="BB47" s="51"/>
      <c r="CE47" s="10" t="s">
        <v>93</v>
      </c>
      <c r="CF47" s="11" t="s">
        <v>94</v>
      </c>
      <c r="CG47" s="8">
        <v>10.32</v>
      </c>
      <c r="CH47" s="4">
        <f t="shared" si="0"/>
        <v>148050.72</v>
      </c>
    </row>
    <row r="48" spans="3:86" x14ac:dyDescent="0.25">
      <c r="C48" s="46"/>
      <c r="E48" s="200" t="s">
        <v>201</v>
      </c>
      <c r="F48" s="243"/>
      <c r="G48" s="243"/>
      <c r="H48" s="243"/>
      <c r="I48" s="243"/>
      <c r="J48" s="243"/>
      <c r="K48" s="230" t="str">
        <f t="shared" si="3"/>
        <v>KH SOLIDOKOLL DPR ID LIQ</v>
      </c>
      <c r="L48" s="230"/>
      <c r="M48" s="230"/>
      <c r="N48" s="230"/>
      <c r="O48" s="230"/>
      <c r="P48" s="230"/>
      <c r="Q48" s="230"/>
      <c r="R48" s="230"/>
      <c r="S48" s="230"/>
      <c r="T48" s="230"/>
      <c r="U48" s="230"/>
      <c r="V48" s="230"/>
      <c r="W48" s="230"/>
      <c r="X48" s="230"/>
      <c r="Y48" s="122"/>
      <c r="Z48" s="203">
        <v>1</v>
      </c>
      <c r="AA48" s="203"/>
      <c r="AB48" s="203"/>
      <c r="AC48" s="203"/>
      <c r="AD48" s="203"/>
      <c r="AE48" s="203"/>
      <c r="AF48" s="230" t="s">
        <v>315</v>
      </c>
      <c r="AG48" s="230"/>
      <c r="AH48" s="249">
        <v>3898.3</v>
      </c>
      <c r="AI48" s="249"/>
      <c r="AJ48" s="249"/>
      <c r="AK48" s="249"/>
      <c r="AL48" s="249"/>
      <c r="AM48" s="249"/>
      <c r="AN48" s="41" t="s">
        <v>316</v>
      </c>
      <c r="AP48" s="242">
        <f t="shared" si="4"/>
        <v>39762.660000000003</v>
      </c>
      <c r="AQ48" s="242"/>
      <c r="AR48" s="242"/>
      <c r="AS48" s="242"/>
      <c r="AT48" s="242"/>
      <c r="AU48" s="242"/>
      <c r="AV48" s="242"/>
      <c r="AW48" s="242"/>
      <c r="AX48" s="242"/>
      <c r="AY48" s="242"/>
      <c r="AZ48" s="206"/>
      <c r="BB48" s="51"/>
      <c r="CE48" s="10" t="s">
        <v>95</v>
      </c>
      <c r="CF48" s="11" t="s">
        <v>96</v>
      </c>
      <c r="CG48" s="8">
        <v>8.36</v>
      </c>
      <c r="CH48" s="4">
        <f t="shared" si="0"/>
        <v>119932.56</v>
      </c>
    </row>
    <row r="49" spans="3:86" x14ac:dyDescent="0.25">
      <c r="C49" s="46"/>
      <c r="E49" s="200" t="s">
        <v>218</v>
      </c>
      <c r="F49" s="243"/>
      <c r="G49" s="243"/>
      <c r="H49" s="243"/>
      <c r="I49" s="243"/>
      <c r="J49" s="243"/>
      <c r="K49" s="230" t="str">
        <f t="shared" si="3"/>
        <v>JINLEV ECO CL 225</v>
      </c>
      <c r="L49" s="230"/>
      <c r="M49" s="230"/>
      <c r="N49" s="230"/>
      <c r="O49" s="230"/>
      <c r="P49" s="230"/>
      <c r="Q49" s="230"/>
      <c r="R49" s="230"/>
      <c r="S49" s="230"/>
      <c r="T49" s="230"/>
      <c r="U49" s="230"/>
      <c r="V49" s="230"/>
      <c r="W49" s="230"/>
      <c r="X49" s="230"/>
      <c r="Y49" s="122"/>
      <c r="Z49" s="203">
        <v>3</v>
      </c>
      <c r="AA49" s="203"/>
      <c r="AB49" s="203"/>
      <c r="AC49" s="203"/>
      <c r="AD49" s="203"/>
      <c r="AE49" s="203"/>
      <c r="AF49" s="230" t="s">
        <v>315</v>
      </c>
      <c r="AG49" s="230"/>
      <c r="AH49" s="249">
        <v>11694.9</v>
      </c>
      <c r="AI49" s="249"/>
      <c r="AJ49" s="249"/>
      <c r="AK49" s="249"/>
      <c r="AL49" s="249"/>
      <c r="AM49" s="249"/>
      <c r="AN49" s="41" t="s">
        <v>316</v>
      </c>
      <c r="AP49" s="242">
        <f t="shared" si="4"/>
        <v>140338.098306</v>
      </c>
      <c r="AQ49" s="242"/>
      <c r="AR49" s="242"/>
      <c r="AS49" s="242"/>
      <c r="AT49" s="242"/>
      <c r="AU49" s="242"/>
      <c r="AV49" s="242"/>
      <c r="AW49" s="242"/>
      <c r="AX49" s="242"/>
      <c r="AY49" s="242"/>
      <c r="AZ49" s="206"/>
      <c r="BB49" s="51"/>
      <c r="CE49" s="10" t="s">
        <v>97</v>
      </c>
      <c r="CF49" s="11" t="s">
        <v>98</v>
      </c>
      <c r="CG49" s="8">
        <v>7.56</v>
      </c>
      <c r="CH49" s="4">
        <f t="shared" si="0"/>
        <v>108455.76</v>
      </c>
    </row>
    <row r="50" spans="3:86" x14ac:dyDescent="0.25">
      <c r="C50" s="46"/>
      <c r="E50" s="200" t="s">
        <v>199</v>
      </c>
      <c r="F50" s="243"/>
      <c r="G50" s="243"/>
      <c r="H50" s="243"/>
      <c r="I50" s="243"/>
      <c r="J50" s="243"/>
      <c r="K50" s="230" t="str">
        <f t="shared" si="3"/>
        <v>KH JINTEXYL CDB NEW CONC</v>
      </c>
      <c r="L50" s="230"/>
      <c r="M50" s="230"/>
      <c r="N50" s="230"/>
      <c r="O50" s="230"/>
      <c r="P50" s="230"/>
      <c r="Q50" s="230"/>
      <c r="R50" s="230"/>
      <c r="S50" s="230"/>
      <c r="T50" s="230"/>
      <c r="U50" s="230"/>
      <c r="V50" s="230"/>
      <c r="W50" s="230"/>
      <c r="X50" s="230"/>
      <c r="Y50" s="122"/>
      <c r="Z50" s="203">
        <v>1</v>
      </c>
      <c r="AA50" s="203"/>
      <c r="AB50" s="203"/>
      <c r="AC50" s="203"/>
      <c r="AD50" s="203"/>
      <c r="AE50" s="203"/>
      <c r="AF50" s="230" t="s">
        <v>315</v>
      </c>
      <c r="AG50" s="230"/>
      <c r="AH50" s="249">
        <v>3898.3</v>
      </c>
      <c r="AI50" s="249"/>
      <c r="AJ50" s="249"/>
      <c r="AK50" s="249"/>
      <c r="AL50" s="249"/>
      <c r="AM50" s="249"/>
      <c r="AN50" s="41" t="s">
        <v>316</v>
      </c>
      <c r="AP50" s="242">
        <f t="shared" si="4"/>
        <v>44440.62</v>
      </c>
      <c r="AQ50" s="242"/>
      <c r="AR50" s="242"/>
      <c r="AS50" s="242"/>
      <c r="AT50" s="242"/>
      <c r="AU50" s="242"/>
      <c r="AV50" s="242"/>
      <c r="AW50" s="242"/>
      <c r="AX50" s="242"/>
      <c r="AY50" s="242"/>
      <c r="AZ50" s="206"/>
      <c r="BB50" s="51"/>
      <c r="CE50" s="10" t="s">
        <v>99</v>
      </c>
      <c r="CF50" s="11" t="s">
        <v>100</v>
      </c>
      <c r="CG50" s="7">
        <v>7.185372229192807</v>
      </c>
      <c r="CH50" s="4">
        <f t="shared" si="0"/>
        <v>103081.35</v>
      </c>
    </row>
    <row r="51" spans="3:86" x14ac:dyDescent="0.25">
      <c r="C51" s="46"/>
      <c r="E51" s="200" t="s">
        <v>9</v>
      </c>
      <c r="F51" s="243"/>
      <c r="G51" s="243"/>
      <c r="H51" s="243"/>
      <c r="I51" s="243"/>
      <c r="J51" s="243"/>
      <c r="K51" s="230" t="str">
        <f t="shared" si="3"/>
        <v>SODIUM SULFATE</v>
      </c>
      <c r="L51" s="230"/>
      <c r="M51" s="230"/>
      <c r="N51" s="230"/>
      <c r="O51" s="230"/>
      <c r="P51" s="230"/>
      <c r="Q51" s="230"/>
      <c r="R51" s="230"/>
      <c r="S51" s="230"/>
      <c r="T51" s="230"/>
      <c r="U51" s="230"/>
      <c r="V51" s="230"/>
      <c r="W51" s="230"/>
      <c r="X51" s="230"/>
      <c r="Y51" s="122"/>
      <c r="Z51" s="203">
        <v>20</v>
      </c>
      <c r="AA51" s="203"/>
      <c r="AB51" s="203"/>
      <c r="AC51" s="203"/>
      <c r="AD51" s="203"/>
      <c r="AE51" s="203"/>
      <c r="AF51" s="230" t="s">
        <v>315</v>
      </c>
      <c r="AG51" s="230"/>
      <c r="AH51" s="249">
        <v>77966</v>
      </c>
      <c r="AI51" s="249"/>
      <c r="AJ51" s="249"/>
      <c r="AK51" s="249"/>
      <c r="AL51" s="249"/>
      <c r="AM51" s="249"/>
      <c r="AN51" s="41" t="s">
        <v>316</v>
      </c>
      <c r="AP51" s="242">
        <f t="shared" si="4"/>
        <v>186065.859</v>
      </c>
      <c r="AQ51" s="242"/>
      <c r="AR51" s="242"/>
      <c r="AS51" s="242"/>
      <c r="AT51" s="242"/>
      <c r="AU51" s="242"/>
      <c r="AV51" s="242"/>
      <c r="AW51" s="242"/>
      <c r="AX51" s="242"/>
      <c r="AY51" s="242"/>
      <c r="AZ51" s="206"/>
      <c r="BB51" s="51"/>
      <c r="CE51" s="10" t="s">
        <v>101</v>
      </c>
      <c r="CF51" s="11" t="s">
        <v>102</v>
      </c>
      <c r="CG51" s="7">
        <v>6.0066583019657047</v>
      </c>
      <c r="CH51" s="4">
        <f t="shared" si="0"/>
        <v>86171.520000000004</v>
      </c>
    </row>
    <row r="52" spans="3:86" x14ac:dyDescent="0.25">
      <c r="C52" s="46"/>
      <c r="E52" s="200" t="s">
        <v>10</v>
      </c>
      <c r="F52" s="243"/>
      <c r="G52" s="243"/>
      <c r="H52" s="243"/>
      <c r="I52" s="243"/>
      <c r="J52" s="243"/>
      <c r="K52" s="230" t="str">
        <f t="shared" si="3"/>
        <v>SODA ASH</v>
      </c>
      <c r="L52" s="230"/>
      <c r="M52" s="230"/>
      <c r="N52" s="230"/>
      <c r="O52" s="230"/>
      <c r="P52" s="230"/>
      <c r="Q52" s="230"/>
      <c r="R52" s="230"/>
      <c r="S52" s="230"/>
      <c r="T52" s="230"/>
      <c r="U52" s="230"/>
      <c r="V52" s="230"/>
      <c r="W52" s="230"/>
      <c r="X52" s="230"/>
      <c r="Y52" s="122"/>
      <c r="Z52" s="203">
        <v>10</v>
      </c>
      <c r="AA52" s="203"/>
      <c r="AB52" s="203"/>
      <c r="AC52" s="203"/>
      <c r="AD52" s="203"/>
      <c r="AE52" s="203"/>
      <c r="AF52" s="230" t="s">
        <v>315</v>
      </c>
      <c r="AG52" s="230"/>
      <c r="AH52" s="249">
        <v>38983</v>
      </c>
      <c r="AI52" s="249"/>
      <c r="AJ52" s="249"/>
      <c r="AK52" s="249"/>
      <c r="AL52" s="249"/>
      <c r="AM52" s="249"/>
      <c r="AN52" s="41" t="s">
        <v>316</v>
      </c>
      <c r="AP52" s="242">
        <f t="shared" si="4"/>
        <v>346169.04</v>
      </c>
      <c r="AQ52" s="242"/>
      <c r="AR52" s="242"/>
      <c r="AS52" s="242"/>
      <c r="AT52" s="242"/>
      <c r="AU52" s="242"/>
      <c r="AV52" s="242"/>
      <c r="AW52" s="242"/>
      <c r="AX52" s="242"/>
      <c r="AY52" s="242"/>
      <c r="AZ52" s="206"/>
      <c r="BB52" s="51"/>
      <c r="CE52" s="10" t="s">
        <v>103</v>
      </c>
      <c r="CF52" s="11" t="s">
        <v>104</v>
      </c>
      <c r="CG52" s="7">
        <v>7.8263355639202565</v>
      </c>
      <c r="CH52" s="4">
        <f t="shared" si="0"/>
        <v>112276.61</v>
      </c>
    </row>
    <row r="53" spans="3:86" x14ac:dyDescent="0.25">
      <c r="C53" s="46"/>
      <c r="E53" s="200" t="s">
        <v>189</v>
      </c>
      <c r="F53" s="243"/>
      <c r="G53" s="243"/>
      <c r="H53" s="243"/>
      <c r="I53" s="243"/>
      <c r="J53" s="243"/>
      <c r="K53" s="230" t="str">
        <f t="shared" si="3"/>
        <v>KH ACID</v>
      </c>
      <c r="L53" s="230"/>
      <c r="M53" s="230"/>
      <c r="N53" s="230"/>
      <c r="O53" s="230"/>
      <c r="P53" s="230"/>
      <c r="Q53" s="230"/>
      <c r="R53" s="230"/>
      <c r="S53" s="230"/>
      <c r="T53" s="230"/>
      <c r="U53" s="230"/>
      <c r="V53" s="230"/>
      <c r="W53" s="230"/>
      <c r="X53" s="230"/>
      <c r="Y53" s="122"/>
      <c r="Z53" s="203">
        <v>1</v>
      </c>
      <c r="AA53" s="203"/>
      <c r="AB53" s="203"/>
      <c r="AC53" s="203"/>
      <c r="AD53" s="203"/>
      <c r="AE53" s="203"/>
      <c r="AF53" s="230" t="s">
        <v>315</v>
      </c>
      <c r="AG53" s="230"/>
      <c r="AH53" s="249">
        <v>3898.3</v>
      </c>
      <c r="AI53" s="249"/>
      <c r="AJ53" s="249"/>
      <c r="AK53" s="249"/>
      <c r="AL53" s="249"/>
      <c r="AM53" s="249"/>
      <c r="AN53" s="41" t="s">
        <v>316</v>
      </c>
      <c r="AP53" s="242">
        <f t="shared" si="4"/>
        <v>15536.284819999999</v>
      </c>
      <c r="AQ53" s="242"/>
      <c r="AR53" s="242"/>
      <c r="AS53" s="242"/>
      <c r="AT53" s="242"/>
      <c r="AU53" s="242"/>
      <c r="AV53" s="242"/>
      <c r="AW53" s="242"/>
      <c r="AX53" s="242"/>
      <c r="AY53" s="242"/>
      <c r="AZ53" s="206"/>
      <c r="BB53" s="51"/>
      <c r="CE53" s="10" t="s">
        <v>105</v>
      </c>
      <c r="CF53" s="11" t="s">
        <v>106</v>
      </c>
      <c r="CG53" s="7">
        <v>5.4474048515265583</v>
      </c>
      <c r="CH53" s="4">
        <f t="shared" si="0"/>
        <v>78148.47</v>
      </c>
    </row>
    <row r="54" spans="3:86" x14ac:dyDescent="0.25">
      <c r="C54" s="46"/>
      <c r="E54" s="223" t="s">
        <v>246</v>
      </c>
      <c r="F54" s="224"/>
      <c r="G54" s="224"/>
      <c r="H54" s="224"/>
      <c r="I54" s="224"/>
      <c r="J54" s="224"/>
      <c r="K54" s="225" t="str">
        <f t="shared" si="3"/>
        <v>LADIPUR RSK</v>
      </c>
      <c r="L54" s="225"/>
      <c r="M54" s="225"/>
      <c r="N54" s="225"/>
      <c r="O54" s="225"/>
      <c r="P54" s="225"/>
      <c r="Q54" s="225"/>
      <c r="R54" s="225"/>
      <c r="S54" s="225"/>
      <c r="T54" s="225"/>
      <c r="U54" s="225"/>
      <c r="V54" s="225"/>
      <c r="W54" s="225"/>
      <c r="X54" s="225"/>
      <c r="Y54" s="121"/>
      <c r="Z54" s="226">
        <v>1</v>
      </c>
      <c r="AA54" s="226"/>
      <c r="AB54" s="226"/>
      <c r="AC54" s="226"/>
      <c r="AD54" s="226"/>
      <c r="AE54" s="226"/>
      <c r="AF54" s="225" t="s">
        <v>315</v>
      </c>
      <c r="AG54" s="225"/>
      <c r="AH54" s="227">
        <v>3898.3</v>
      </c>
      <c r="AI54" s="227"/>
      <c r="AJ54" s="227"/>
      <c r="AK54" s="227"/>
      <c r="AL54" s="227"/>
      <c r="AM54" s="227"/>
      <c r="AN54" s="54" t="s">
        <v>316</v>
      </c>
      <c r="AO54" s="54"/>
      <c r="AP54" s="228">
        <f t="shared" si="4"/>
        <v>58474.22711900001</v>
      </c>
      <c r="AQ54" s="228"/>
      <c r="AR54" s="228"/>
      <c r="AS54" s="228"/>
      <c r="AT54" s="228"/>
      <c r="AU54" s="228"/>
      <c r="AV54" s="228"/>
      <c r="AW54" s="228"/>
      <c r="AX54" s="228"/>
      <c r="AY54" s="228"/>
      <c r="AZ54" s="229"/>
      <c r="BB54" s="51"/>
      <c r="CE54" s="10" t="s">
        <v>107</v>
      </c>
      <c r="CF54" s="11" t="s">
        <v>108</v>
      </c>
      <c r="CG54" s="7">
        <v>7.1763592639063152</v>
      </c>
      <c r="CH54" s="4">
        <f t="shared" si="0"/>
        <v>102952.05</v>
      </c>
    </row>
    <row r="55" spans="3:86" x14ac:dyDescent="0.25">
      <c r="C55" s="46"/>
      <c r="E55" s="131"/>
      <c r="F55" s="131"/>
      <c r="G55" s="131"/>
      <c r="H55" s="131"/>
      <c r="I55" s="131"/>
      <c r="J55" s="131"/>
      <c r="K55" s="122"/>
      <c r="L55" s="122"/>
      <c r="M55" s="122"/>
      <c r="N55" s="122"/>
      <c r="O55" s="122"/>
      <c r="P55" s="122"/>
      <c r="Q55" s="122"/>
      <c r="R55" s="122"/>
      <c r="S55" s="122"/>
      <c r="T55" s="122"/>
      <c r="U55" s="122"/>
      <c r="V55" s="122"/>
      <c r="W55" s="122"/>
      <c r="X55" s="122"/>
      <c r="Y55" s="122"/>
      <c r="Z55" s="111"/>
      <c r="AA55" s="111"/>
      <c r="AB55" s="111"/>
      <c r="AC55" s="111"/>
      <c r="AD55" s="111"/>
      <c r="AE55" s="111"/>
      <c r="AF55" s="122"/>
      <c r="AG55" s="122"/>
      <c r="AH55" s="131"/>
      <c r="AI55" s="131"/>
      <c r="AJ55" s="131"/>
      <c r="AK55" s="131"/>
      <c r="AL55" s="131"/>
      <c r="AM55" s="131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B55" s="51"/>
      <c r="CE55" s="10" t="s">
        <v>109</v>
      </c>
      <c r="CF55" s="11" t="s">
        <v>110</v>
      </c>
      <c r="CG55" s="7">
        <v>6.1914303638644919</v>
      </c>
      <c r="CH55" s="4">
        <f t="shared" si="0"/>
        <v>88822.26</v>
      </c>
    </row>
    <row r="56" spans="3:86" x14ac:dyDescent="0.25">
      <c r="C56" s="46"/>
      <c r="E56" s="131"/>
      <c r="F56" s="131"/>
      <c r="G56" s="131"/>
      <c r="H56" s="131"/>
      <c r="I56" s="131"/>
      <c r="J56" s="131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11"/>
      <c r="AA56" s="111"/>
      <c r="AB56" s="111"/>
      <c r="AC56" s="111"/>
      <c r="AD56" s="111"/>
      <c r="AE56" s="111"/>
      <c r="AF56" s="122"/>
      <c r="AG56" s="122"/>
      <c r="AH56" s="131"/>
      <c r="AI56" s="131"/>
      <c r="AJ56" s="131"/>
      <c r="AK56" s="59"/>
      <c r="AL56" s="230" t="s">
        <v>318</v>
      </c>
      <c r="AM56" s="230"/>
      <c r="AN56" s="230"/>
      <c r="AO56" s="230"/>
      <c r="AP56" s="112" t="s">
        <v>11</v>
      </c>
      <c r="AQ56" s="242">
        <f>SUM(AP40:AZ54)</f>
        <v>1865165.8645860001</v>
      </c>
      <c r="AR56" s="242"/>
      <c r="AS56" s="242"/>
      <c r="AT56" s="242"/>
      <c r="AU56" s="242"/>
      <c r="AV56" s="242"/>
      <c r="AW56" s="242"/>
      <c r="AX56" s="242"/>
      <c r="AY56" s="242"/>
      <c r="AZ56" s="242"/>
      <c r="BB56" s="51"/>
      <c r="CE56" s="10" t="s">
        <v>111</v>
      </c>
      <c r="CF56" s="11" t="s">
        <v>112</v>
      </c>
      <c r="CG56" s="7">
        <v>6.0397867001254708</v>
      </c>
      <c r="CH56" s="4">
        <f t="shared" si="0"/>
        <v>86646.78</v>
      </c>
    </row>
    <row r="57" spans="3:86" x14ac:dyDescent="0.25">
      <c r="C57" s="46"/>
      <c r="E57" s="131"/>
      <c r="F57" s="131"/>
      <c r="G57" s="131"/>
      <c r="H57" s="131"/>
      <c r="I57" s="131"/>
      <c r="J57" s="131"/>
      <c r="K57" s="122"/>
      <c r="L57" s="122"/>
      <c r="M57" s="122"/>
      <c r="N57" s="122"/>
      <c r="O57" s="122"/>
      <c r="P57" s="122"/>
      <c r="Q57" s="122"/>
      <c r="R57" s="122"/>
      <c r="S57" s="122"/>
      <c r="T57" s="122"/>
      <c r="U57" s="122"/>
      <c r="V57" s="122"/>
      <c r="W57" s="122"/>
      <c r="X57" s="122"/>
      <c r="Y57" s="122"/>
      <c r="Z57" s="111"/>
      <c r="AA57" s="111"/>
      <c r="AB57" s="111"/>
      <c r="AC57" s="111"/>
      <c r="AD57" s="111"/>
      <c r="AE57" s="111"/>
      <c r="AF57" s="122"/>
      <c r="AG57" s="122"/>
      <c r="AH57" s="131"/>
      <c r="AI57" s="131"/>
      <c r="AJ57" s="131"/>
      <c r="AK57" s="59"/>
      <c r="AL57" s="230" t="s">
        <v>317</v>
      </c>
      <c r="AM57" s="230"/>
      <c r="AN57" s="230"/>
      <c r="AO57" s="230"/>
      <c r="AP57" s="112" t="s">
        <v>11</v>
      </c>
      <c r="AQ57" s="242">
        <f>AQ56/AQ34</f>
        <v>810.94168025478268</v>
      </c>
      <c r="AR57" s="242"/>
      <c r="AS57" s="242"/>
      <c r="AT57" s="242"/>
      <c r="AU57" s="242"/>
      <c r="AV57" s="242"/>
      <c r="AW57" s="242"/>
      <c r="AX57" s="242"/>
      <c r="AY57" s="242"/>
      <c r="AZ57" s="242"/>
      <c r="BB57" s="51"/>
      <c r="CE57" s="10" t="s">
        <v>113</v>
      </c>
      <c r="CF57" s="11" t="s">
        <v>114</v>
      </c>
      <c r="CG57" s="7">
        <v>8.1017858636553743</v>
      </c>
      <c r="CH57" s="4">
        <f t="shared" si="0"/>
        <v>116228.22</v>
      </c>
    </row>
    <row r="58" spans="3:86" x14ac:dyDescent="0.25">
      <c r="C58" s="46"/>
      <c r="E58" s="131"/>
      <c r="F58" s="131"/>
      <c r="G58" s="131"/>
      <c r="H58" s="131"/>
      <c r="I58" s="131"/>
      <c r="J58" s="131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11"/>
      <c r="AA58" s="111"/>
      <c r="AB58" s="111"/>
      <c r="AC58" s="111"/>
      <c r="AD58" s="111"/>
      <c r="AE58" s="111"/>
      <c r="AF58" s="122"/>
      <c r="AG58" s="122"/>
      <c r="AH58" s="131"/>
      <c r="AI58" s="131"/>
      <c r="AJ58" s="131"/>
      <c r="AK58" s="131"/>
      <c r="AL58" s="131"/>
      <c r="AM58" s="131"/>
      <c r="AQ58" s="131"/>
      <c r="AR58" s="131"/>
      <c r="AS58" s="131"/>
      <c r="AT58" s="131"/>
      <c r="AU58" s="131"/>
      <c r="AV58" s="131"/>
      <c r="AW58" s="131"/>
      <c r="AX58" s="131"/>
      <c r="AY58" s="131"/>
      <c r="AZ58" s="131"/>
      <c r="BB58" s="51"/>
      <c r="CE58" s="10" t="s">
        <v>115</v>
      </c>
      <c r="CF58" s="11" t="s">
        <v>116</v>
      </c>
      <c r="CG58" s="7">
        <v>13.444857800083646</v>
      </c>
      <c r="CH58" s="4">
        <f t="shared" si="0"/>
        <v>192879.93</v>
      </c>
    </row>
    <row r="59" spans="3:86" ht="17.25" thickBot="1" x14ac:dyDescent="0.3">
      <c r="C59" s="60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  <c r="AJ59" s="61"/>
      <c r="AK59" s="61"/>
      <c r="AL59" s="61"/>
      <c r="AM59" s="61"/>
      <c r="AN59" s="61"/>
      <c r="AO59" s="61"/>
      <c r="AP59" s="61"/>
      <c r="AQ59" s="61"/>
      <c r="AR59" s="61"/>
      <c r="AS59" s="61"/>
      <c r="AT59" s="61"/>
      <c r="AU59" s="61"/>
      <c r="AV59" s="61"/>
      <c r="AW59" s="61"/>
      <c r="AX59" s="61"/>
      <c r="AY59" s="61"/>
      <c r="AZ59" s="61"/>
      <c r="BA59" s="61"/>
      <c r="BB59" s="62"/>
      <c r="CE59" s="10" t="s">
        <v>117</v>
      </c>
      <c r="CF59" s="11" t="s">
        <v>118</v>
      </c>
      <c r="CG59" s="7">
        <v>5.9245141502857939</v>
      </c>
      <c r="CH59" s="4">
        <f t="shared" si="0"/>
        <v>84993.08</v>
      </c>
    </row>
    <row r="60" spans="3:86" x14ac:dyDescent="0.25">
      <c r="E60" s="131"/>
      <c r="F60" s="131"/>
      <c r="G60" s="131"/>
      <c r="H60" s="131"/>
      <c r="I60" s="131"/>
      <c r="J60" s="131"/>
      <c r="K60" s="122"/>
      <c r="L60" s="122"/>
      <c r="M60" s="122"/>
      <c r="N60" s="122"/>
      <c r="O60" s="122"/>
      <c r="P60" s="122"/>
      <c r="Q60" s="122"/>
      <c r="R60" s="122"/>
      <c r="S60" s="122"/>
      <c r="T60" s="122"/>
      <c r="U60" s="122"/>
      <c r="V60" s="122"/>
      <c r="W60" s="122"/>
      <c r="X60" s="122"/>
      <c r="Y60" s="122"/>
      <c r="Z60" s="111"/>
      <c r="AA60" s="111"/>
      <c r="AB60" s="111"/>
      <c r="AC60" s="111"/>
      <c r="AD60" s="111"/>
      <c r="AE60" s="111"/>
      <c r="AF60" s="122"/>
      <c r="AG60" s="122"/>
      <c r="AH60" s="131"/>
      <c r="AI60" s="131"/>
      <c r="AJ60" s="131"/>
      <c r="AK60" s="131"/>
      <c r="AL60" s="131"/>
      <c r="AM60" s="131"/>
      <c r="AQ60" s="131"/>
      <c r="AR60" s="131"/>
      <c r="AS60" s="131"/>
      <c r="AT60" s="131"/>
      <c r="AU60" s="131"/>
      <c r="AV60" s="131"/>
      <c r="AW60" s="131"/>
      <c r="AX60" s="131"/>
      <c r="AY60" s="131"/>
      <c r="AZ60" s="131"/>
      <c r="CE60" s="10" t="s">
        <v>119</v>
      </c>
      <c r="CF60" s="11" t="s">
        <v>120</v>
      </c>
      <c r="CG60" s="7">
        <v>22.600925693573121</v>
      </c>
      <c r="CH60" s="4">
        <f t="shared" si="0"/>
        <v>324232.88</v>
      </c>
    </row>
    <row r="61" spans="3:86" ht="17.25" thickBot="1" x14ac:dyDescent="0.3">
      <c r="CE61" s="10" t="s">
        <v>121</v>
      </c>
      <c r="CF61" s="11" t="s">
        <v>122</v>
      </c>
      <c r="CG61" s="7">
        <v>16.283755053673499</v>
      </c>
      <c r="CH61" s="4">
        <f t="shared" si="0"/>
        <v>233606.75</v>
      </c>
    </row>
    <row r="62" spans="3:86" x14ac:dyDescent="0.25">
      <c r="C62" s="43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44"/>
      <c r="AN62" s="44"/>
      <c r="AO62" s="44"/>
      <c r="AP62" s="44"/>
      <c r="AQ62" s="44"/>
      <c r="AR62" s="44"/>
      <c r="AS62" s="44"/>
      <c r="AT62" s="44"/>
      <c r="AU62" s="44"/>
      <c r="AV62" s="44"/>
      <c r="AW62" s="44"/>
      <c r="AX62" s="44"/>
      <c r="AY62" s="44"/>
      <c r="AZ62" s="44"/>
      <c r="BA62" s="44"/>
      <c r="BB62" s="45"/>
      <c r="CE62" s="10" t="s">
        <v>123</v>
      </c>
      <c r="CF62" s="11" t="s">
        <v>124</v>
      </c>
      <c r="CG62" s="7">
        <v>12.855069705841348</v>
      </c>
      <c r="CH62" s="4">
        <f t="shared" si="0"/>
        <v>184418.83</v>
      </c>
    </row>
    <row r="63" spans="3:86" x14ac:dyDescent="0.25">
      <c r="C63" s="46"/>
      <c r="E63" s="245" t="s">
        <v>0</v>
      </c>
      <c r="F63" s="245"/>
      <c r="G63" s="245"/>
      <c r="H63" s="245"/>
      <c r="I63" s="245"/>
      <c r="J63" s="49" t="s">
        <v>11</v>
      </c>
      <c r="K63" s="245" t="s">
        <v>568</v>
      </c>
      <c r="L63" s="245"/>
      <c r="M63" s="245"/>
      <c r="N63" s="245"/>
      <c r="O63" s="245"/>
      <c r="P63" s="245"/>
      <c r="Q63" s="245"/>
      <c r="R63" s="245"/>
      <c r="S63" s="245"/>
      <c r="T63" s="245"/>
      <c r="U63" s="245"/>
      <c r="V63" s="49"/>
      <c r="W63" s="49"/>
      <c r="X63" s="49"/>
      <c r="Y63" s="49"/>
      <c r="Z63" s="49"/>
      <c r="AA63" s="49"/>
      <c r="AB63" s="49"/>
      <c r="AC63" s="49"/>
      <c r="AD63" s="50"/>
      <c r="AE63" s="50"/>
      <c r="AF63" s="50"/>
      <c r="AG63" s="50"/>
      <c r="AH63" s="245" t="s">
        <v>3</v>
      </c>
      <c r="AI63" s="245"/>
      <c r="AJ63" s="245"/>
      <c r="AK63" s="245"/>
      <c r="AL63" s="245"/>
      <c r="AM63" s="245"/>
      <c r="AN63" s="245"/>
      <c r="AO63" s="245"/>
      <c r="AP63" s="49" t="s">
        <v>11</v>
      </c>
      <c r="AQ63" s="247">
        <v>389.83</v>
      </c>
      <c r="AR63" s="247"/>
      <c r="AS63" s="247"/>
      <c r="AT63" s="247"/>
      <c r="AU63" s="49" t="s">
        <v>319</v>
      </c>
      <c r="AV63" s="49"/>
      <c r="AW63" s="49"/>
      <c r="AX63" s="49"/>
      <c r="AY63" s="49"/>
      <c r="AZ63" s="49"/>
      <c r="BB63" s="51"/>
      <c r="CE63" s="10" t="s">
        <v>125</v>
      </c>
      <c r="CF63" s="11" t="s">
        <v>126</v>
      </c>
      <c r="CG63" s="7">
        <v>17.105289976300014</v>
      </c>
      <c r="CH63" s="4">
        <f t="shared" si="0"/>
        <v>245392.49</v>
      </c>
    </row>
    <row r="64" spans="3:86" x14ac:dyDescent="0.25">
      <c r="C64" s="46"/>
      <c r="E64" s="245" t="s">
        <v>322</v>
      </c>
      <c r="F64" s="245"/>
      <c r="G64" s="245"/>
      <c r="H64" s="245"/>
      <c r="I64" s="245"/>
      <c r="J64" s="49" t="s">
        <v>11</v>
      </c>
      <c r="K64" s="245" t="s">
        <v>588</v>
      </c>
      <c r="L64" s="245"/>
      <c r="M64" s="245"/>
      <c r="N64" s="245"/>
      <c r="O64" s="245"/>
      <c r="P64" s="245"/>
      <c r="Q64" s="245"/>
      <c r="R64" s="245"/>
      <c r="S64" s="245"/>
      <c r="T64" s="245"/>
      <c r="U64" s="245"/>
      <c r="V64" s="49"/>
      <c r="W64" s="49"/>
      <c r="X64" s="49"/>
      <c r="Y64" s="49"/>
      <c r="Z64" s="49"/>
      <c r="AA64" s="49"/>
      <c r="AB64" s="49"/>
      <c r="AC64" s="49"/>
      <c r="AD64" s="50"/>
      <c r="AE64" s="50"/>
      <c r="AF64" s="50"/>
      <c r="AG64" s="50"/>
      <c r="AH64" s="245" t="s">
        <v>4</v>
      </c>
      <c r="AI64" s="245"/>
      <c r="AJ64" s="245"/>
      <c r="AK64" s="245"/>
      <c r="AL64" s="245"/>
      <c r="AM64" s="245"/>
      <c r="AN64" s="245"/>
      <c r="AO64" s="245"/>
      <c r="AP64" s="49" t="s">
        <v>11</v>
      </c>
      <c r="AQ64" s="245">
        <v>2300</v>
      </c>
      <c r="AR64" s="245"/>
      <c r="AS64" s="245"/>
      <c r="AT64" s="245"/>
      <c r="AU64" s="49" t="s">
        <v>320</v>
      </c>
      <c r="AV64" s="49"/>
      <c r="AW64" s="49"/>
      <c r="AX64" s="49"/>
      <c r="AY64" s="49"/>
      <c r="AZ64" s="49"/>
      <c r="BB64" s="51"/>
      <c r="CE64" s="10" t="s">
        <v>127</v>
      </c>
      <c r="CF64" s="11" t="s">
        <v>128</v>
      </c>
      <c r="CG64" s="7">
        <v>22.969960964728845</v>
      </c>
      <c r="CH64" s="4">
        <f t="shared" si="0"/>
        <v>329527.06</v>
      </c>
    </row>
    <row r="65" spans="3:86" x14ac:dyDescent="0.25">
      <c r="C65" s="46"/>
      <c r="E65" s="245" t="s">
        <v>1</v>
      </c>
      <c r="F65" s="245"/>
      <c r="G65" s="245"/>
      <c r="H65" s="245"/>
      <c r="I65" s="245"/>
      <c r="J65" s="49" t="s">
        <v>11</v>
      </c>
      <c r="K65" s="245" t="s">
        <v>579</v>
      </c>
      <c r="L65" s="245"/>
      <c r="M65" s="245"/>
      <c r="N65" s="245"/>
      <c r="O65" s="245"/>
      <c r="P65" s="245"/>
      <c r="Q65" s="245"/>
      <c r="R65" s="245"/>
      <c r="S65" s="245"/>
      <c r="T65" s="245"/>
      <c r="U65" s="245"/>
      <c r="V65" s="49"/>
      <c r="W65" s="49"/>
      <c r="X65" s="49"/>
      <c r="Y65" s="49"/>
      <c r="Z65" s="49"/>
      <c r="AA65" s="49"/>
      <c r="AB65" s="49"/>
      <c r="AC65" s="49"/>
      <c r="AD65" s="50"/>
      <c r="AE65" s="50"/>
      <c r="AF65" s="50"/>
      <c r="AG65" s="50"/>
      <c r="AH65" s="245"/>
      <c r="AI65" s="245"/>
      <c r="AJ65" s="245"/>
      <c r="AK65" s="245"/>
      <c r="AL65" s="245"/>
      <c r="AM65" s="245"/>
      <c r="AN65" s="245"/>
      <c r="AO65" s="245"/>
      <c r="AP65" s="49"/>
      <c r="AQ65" s="246"/>
      <c r="AR65" s="246"/>
      <c r="AS65" s="246"/>
      <c r="AT65" s="246"/>
      <c r="AU65" s="49"/>
      <c r="AV65" s="49"/>
      <c r="AW65" s="49"/>
      <c r="AX65" s="49"/>
      <c r="AY65" s="49"/>
      <c r="AZ65" s="49"/>
      <c r="BB65" s="51"/>
      <c r="CE65" s="10" t="s">
        <v>129</v>
      </c>
      <c r="CF65" s="11" t="s">
        <v>130</v>
      </c>
      <c r="CG65" s="7">
        <v>20.822014498815001</v>
      </c>
      <c r="CH65" s="4">
        <f t="shared" si="0"/>
        <v>298712.62</v>
      </c>
    </row>
    <row r="66" spans="3:86" x14ac:dyDescent="0.25">
      <c r="C66" s="46"/>
      <c r="E66" s="245" t="s">
        <v>2</v>
      </c>
      <c r="F66" s="245"/>
      <c r="G66" s="245"/>
      <c r="H66" s="245"/>
      <c r="I66" s="245"/>
      <c r="J66" s="49" t="s">
        <v>11</v>
      </c>
      <c r="K66" s="245" t="s">
        <v>586</v>
      </c>
      <c r="L66" s="245"/>
      <c r="M66" s="245"/>
      <c r="N66" s="245"/>
      <c r="O66" s="245"/>
      <c r="P66" s="245"/>
      <c r="Q66" s="245"/>
      <c r="R66" s="245"/>
      <c r="S66" s="245"/>
      <c r="T66" s="245"/>
      <c r="U66" s="245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49"/>
      <c r="AH66" s="245"/>
      <c r="AI66" s="245"/>
      <c r="AJ66" s="245"/>
      <c r="AK66" s="245"/>
      <c r="AL66" s="245"/>
      <c r="AM66" s="245"/>
      <c r="AN66" s="245"/>
      <c r="AO66" s="245"/>
      <c r="AP66" s="49"/>
      <c r="AQ66" s="49"/>
      <c r="AR66" s="49"/>
      <c r="AS66" s="49"/>
      <c r="AT66" s="49"/>
      <c r="AU66" s="49"/>
      <c r="AV66" s="49"/>
      <c r="AW66" s="49"/>
      <c r="AX66" s="49"/>
      <c r="AY66" s="49"/>
      <c r="AZ66" s="49"/>
      <c r="BB66" s="51"/>
      <c r="CE66" s="10" t="s">
        <v>131</v>
      </c>
      <c r="CF66" s="11" t="s">
        <v>132</v>
      </c>
      <c r="CG66" s="7">
        <v>7.3308385612714346</v>
      </c>
      <c r="CH66" s="4">
        <f t="shared" si="0"/>
        <v>105168.21</v>
      </c>
    </row>
    <row r="67" spans="3:86" x14ac:dyDescent="0.25">
      <c r="C67" s="46"/>
      <c r="BB67" s="51"/>
      <c r="CE67" s="10" t="s">
        <v>133</v>
      </c>
      <c r="CF67" s="11" t="s">
        <v>134</v>
      </c>
      <c r="CG67" s="7">
        <v>54.480363864491849</v>
      </c>
      <c r="CH67" s="4">
        <f t="shared" si="0"/>
        <v>781575.3</v>
      </c>
    </row>
    <row r="68" spans="3:86" x14ac:dyDescent="0.25">
      <c r="C68" s="46"/>
      <c r="BB68" s="51"/>
      <c r="CE68" s="10" t="s">
        <v>135</v>
      </c>
      <c r="CF68" s="11" t="s">
        <v>136</v>
      </c>
      <c r="CG68" s="7">
        <v>50.628216924578282</v>
      </c>
      <c r="CH68" s="4">
        <f t="shared" si="0"/>
        <v>726312.4</v>
      </c>
    </row>
    <row r="69" spans="3:86" x14ac:dyDescent="0.25">
      <c r="C69" s="46"/>
      <c r="BB69" s="51"/>
      <c r="CE69" s="12" t="s">
        <v>137</v>
      </c>
      <c r="CF69" s="13" t="s">
        <v>138</v>
      </c>
      <c r="CG69" s="14">
        <v>49.527603513174405</v>
      </c>
      <c r="CH69" s="4">
        <f t="shared" si="0"/>
        <v>710523</v>
      </c>
    </row>
    <row r="70" spans="3:86" x14ac:dyDescent="0.25">
      <c r="C70" s="46"/>
      <c r="E70" s="208" t="s">
        <v>209</v>
      </c>
      <c r="F70" s="209"/>
      <c r="G70" s="209"/>
      <c r="H70" s="209"/>
      <c r="I70" s="209"/>
      <c r="J70" s="209"/>
      <c r="K70" s="210" t="str">
        <f t="shared" ref="K70:K84" si="5">VLOOKUP(E70,$CE$1:$CH$1002,2,FALSE)</f>
        <v>MEGALASE HSC</v>
      </c>
      <c r="L70" s="210"/>
      <c r="M70" s="210"/>
      <c r="N70" s="210"/>
      <c r="O70" s="210"/>
      <c r="P70" s="210"/>
      <c r="Q70" s="210"/>
      <c r="R70" s="210"/>
      <c r="S70" s="210"/>
      <c r="T70" s="210"/>
      <c r="U70" s="210"/>
      <c r="V70" s="210"/>
      <c r="W70" s="210"/>
      <c r="X70" s="210"/>
      <c r="Y70" s="127"/>
      <c r="Z70" s="211">
        <v>2</v>
      </c>
      <c r="AA70" s="211"/>
      <c r="AB70" s="211"/>
      <c r="AC70" s="211"/>
      <c r="AD70" s="211"/>
      <c r="AE70" s="211"/>
      <c r="AF70" s="210" t="s">
        <v>315</v>
      </c>
      <c r="AG70" s="210"/>
      <c r="AH70" s="212">
        <v>7796.6</v>
      </c>
      <c r="AI70" s="212"/>
      <c r="AJ70" s="212"/>
      <c r="AK70" s="212"/>
      <c r="AL70" s="212"/>
      <c r="AM70" s="212"/>
      <c r="AN70" s="52" t="s">
        <v>316</v>
      </c>
      <c r="AO70" s="52"/>
      <c r="AP70" s="213">
        <f t="shared" ref="AP70:AP84" si="6">(AH70*VLOOKUP(E70,$CE$1:$CH$1002,4,FALSE))/1000</f>
        <v>352587.43501800008</v>
      </c>
      <c r="AQ70" s="213"/>
      <c r="AR70" s="213"/>
      <c r="AS70" s="213"/>
      <c r="AT70" s="213"/>
      <c r="AU70" s="213"/>
      <c r="AV70" s="213"/>
      <c r="AW70" s="213"/>
      <c r="AX70" s="213"/>
      <c r="AY70" s="213"/>
      <c r="AZ70" s="214"/>
      <c r="BB70" s="51"/>
      <c r="CE70" s="5" t="s">
        <v>139</v>
      </c>
      <c r="CF70" s="11" t="s">
        <v>140</v>
      </c>
      <c r="CG70" s="7">
        <v>58.332510804405409</v>
      </c>
      <c r="CH70" s="4">
        <f t="shared" si="0"/>
        <v>836838.2</v>
      </c>
    </row>
    <row r="71" spans="3:86" x14ac:dyDescent="0.25">
      <c r="C71" s="46"/>
      <c r="E71" s="200" t="s">
        <v>216</v>
      </c>
      <c r="F71" s="243"/>
      <c r="G71" s="243"/>
      <c r="H71" s="243"/>
      <c r="I71" s="243"/>
      <c r="J71" s="243"/>
      <c r="K71" s="230" t="str">
        <f t="shared" si="5"/>
        <v>JINTERGE ECO HT 102</v>
      </c>
      <c r="L71" s="230"/>
      <c r="M71" s="230"/>
      <c r="N71" s="230"/>
      <c r="O71" s="230"/>
      <c r="P71" s="230"/>
      <c r="Q71" s="230"/>
      <c r="R71" s="230"/>
      <c r="S71" s="230"/>
      <c r="T71" s="230"/>
      <c r="U71" s="230"/>
      <c r="V71" s="230"/>
      <c r="W71" s="230"/>
      <c r="X71" s="230"/>
      <c r="Y71" s="122"/>
      <c r="Z71" s="203">
        <v>2</v>
      </c>
      <c r="AA71" s="203"/>
      <c r="AB71" s="203"/>
      <c r="AC71" s="203"/>
      <c r="AD71" s="203"/>
      <c r="AE71" s="203"/>
      <c r="AF71" s="230" t="s">
        <v>315</v>
      </c>
      <c r="AG71" s="230"/>
      <c r="AH71" s="249">
        <v>7796.6</v>
      </c>
      <c r="AI71" s="249"/>
      <c r="AJ71" s="249"/>
      <c r="AK71" s="249"/>
      <c r="AL71" s="249"/>
      <c r="AM71" s="249"/>
      <c r="AN71" s="41" t="s">
        <v>316</v>
      </c>
      <c r="AP71" s="242">
        <f t="shared" si="6"/>
        <v>130489.82301599999</v>
      </c>
      <c r="AQ71" s="242"/>
      <c r="AR71" s="242"/>
      <c r="AS71" s="242"/>
      <c r="AT71" s="242"/>
      <c r="AU71" s="242"/>
      <c r="AV71" s="242"/>
      <c r="AW71" s="242"/>
      <c r="AX71" s="242"/>
      <c r="AY71" s="242"/>
      <c r="AZ71" s="206"/>
      <c r="BB71" s="51"/>
      <c r="CE71" s="12" t="s">
        <v>141</v>
      </c>
      <c r="CF71" s="13" t="s">
        <v>142</v>
      </c>
      <c r="CG71" s="14">
        <v>11.666502160881082</v>
      </c>
      <c r="CH71" s="4">
        <f t="shared" si="0"/>
        <v>167367.64000000001</v>
      </c>
    </row>
    <row r="72" spans="3:86" x14ac:dyDescent="0.25">
      <c r="C72" s="46"/>
      <c r="E72" s="200" t="s">
        <v>209</v>
      </c>
      <c r="F72" s="243"/>
      <c r="G72" s="243"/>
      <c r="H72" s="243"/>
      <c r="I72" s="243"/>
      <c r="J72" s="243"/>
      <c r="K72" s="230" t="str">
        <f t="shared" si="5"/>
        <v>MEGALASE HSC</v>
      </c>
      <c r="L72" s="230"/>
      <c r="M72" s="230"/>
      <c r="N72" s="230"/>
      <c r="O72" s="230"/>
      <c r="P72" s="230"/>
      <c r="Q72" s="230"/>
      <c r="R72" s="230"/>
      <c r="S72" s="230"/>
      <c r="T72" s="230"/>
      <c r="U72" s="230"/>
      <c r="V72" s="230"/>
      <c r="W72" s="230"/>
      <c r="X72" s="230"/>
      <c r="Y72" s="122"/>
      <c r="Z72" s="203">
        <v>2</v>
      </c>
      <c r="AA72" s="203"/>
      <c r="AB72" s="203"/>
      <c r="AC72" s="203"/>
      <c r="AD72" s="203"/>
      <c r="AE72" s="203"/>
      <c r="AF72" s="230" t="s">
        <v>315</v>
      </c>
      <c r="AG72" s="230"/>
      <c r="AH72" s="249">
        <v>7796.6</v>
      </c>
      <c r="AI72" s="249"/>
      <c r="AJ72" s="249"/>
      <c r="AK72" s="249"/>
      <c r="AL72" s="249"/>
      <c r="AM72" s="249"/>
      <c r="AN72" s="41" t="s">
        <v>316</v>
      </c>
      <c r="AP72" s="242">
        <f t="shared" si="6"/>
        <v>352587.43501800008</v>
      </c>
      <c r="AQ72" s="242"/>
      <c r="AR72" s="242"/>
      <c r="AS72" s="242"/>
      <c r="AT72" s="242"/>
      <c r="AU72" s="242"/>
      <c r="AV72" s="242"/>
      <c r="AW72" s="242"/>
      <c r="AX72" s="242"/>
      <c r="AY72" s="242"/>
      <c r="AZ72" s="206"/>
      <c r="BB72" s="51"/>
      <c r="CE72" s="5" t="s">
        <v>143</v>
      </c>
      <c r="CF72" s="11" t="s">
        <v>144</v>
      </c>
      <c r="CG72" s="7">
        <v>14.858281053952322</v>
      </c>
      <c r="CH72" s="4">
        <f t="shared" si="0"/>
        <v>213156.9</v>
      </c>
    </row>
    <row r="73" spans="3:86" x14ac:dyDescent="0.25">
      <c r="C73" s="46"/>
      <c r="E73" s="200" t="s">
        <v>216</v>
      </c>
      <c r="F73" s="243"/>
      <c r="G73" s="243"/>
      <c r="H73" s="243"/>
      <c r="I73" s="243"/>
      <c r="J73" s="243"/>
      <c r="K73" s="230" t="str">
        <f t="shared" si="5"/>
        <v>JINTERGE ECO HT 102</v>
      </c>
      <c r="L73" s="230"/>
      <c r="M73" s="230"/>
      <c r="N73" s="230"/>
      <c r="O73" s="230"/>
      <c r="P73" s="230"/>
      <c r="Q73" s="230"/>
      <c r="R73" s="230"/>
      <c r="S73" s="230"/>
      <c r="T73" s="230"/>
      <c r="U73" s="230"/>
      <c r="V73" s="230"/>
      <c r="W73" s="230"/>
      <c r="X73" s="230"/>
      <c r="Y73" s="122"/>
      <c r="Z73" s="203">
        <v>2</v>
      </c>
      <c r="AA73" s="203"/>
      <c r="AB73" s="203"/>
      <c r="AC73" s="203"/>
      <c r="AD73" s="203"/>
      <c r="AE73" s="203"/>
      <c r="AF73" s="230" t="s">
        <v>315</v>
      </c>
      <c r="AG73" s="230"/>
      <c r="AH73" s="249">
        <v>7796.6</v>
      </c>
      <c r="AI73" s="249"/>
      <c r="AJ73" s="249"/>
      <c r="AK73" s="249"/>
      <c r="AL73" s="249"/>
      <c r="AM73" s="249"/>
      <c r="AN73" s="41" t="s">
        <v>316</v>
      </c>
      <c r="AP73" s="242">
        <f t="shared" si="6"/>
        <v>130489.82301599999</v>
      </c>
      <c r="AQ73" s="242"/>
      <c r="AR73" s="242"/>
      <c r="AS73" s="242"/>
      <c r="AT73" s="242"/>
      <c r="AU73" s="242"/>
      <c r="AV73" s="242"/>
      <c r="AW73" s="242"/>
      <c r="AX73" s="242"/>
      <c r="AY73" s="242"/>
      <c r="AZ73" s="206"/>
      <c r="BB73" s="51"/>
      <c r="CE73" s="15" t="s">
        <v>145</v>
      </c>
      <c r="CF73" s="16" t="s">
        <v>146</v>
      </c>
      <c r="CG73" s="17">
        <v>7.2640485152655785</v>
      </c>
      <c r="CH73" s="4">
        <f t="shared" ref="CH73:CH136" si="7">CG73*$CH$3</f>
        <v>104210.04</v>
      </c>
    </row>
    <row r="74" spans="3:86" x14ac:dyDescent="0.25">
      <c r="C74" s="46"/>
      <c r="E74" s="200" t="s">
        <v>189</v>
      </c>
      <c r="F74" s="243"/>
      <c r="G74" s="243"/>
      <c r="H74" s="243"/>
      <c r="I74" s="243"/>
      <c r="J74" s="243"/>
      <c r="K74" s="230" t="str">
        <f t="shared" si="5"/>
        <v>KH ACID</v>
      </c>
      <c r="L74" s="230"/>
      <c r="M74" s="230"/>
      <c r="N74" s="230"/>
      <c r="O74" s="230"/>
      <c r="P74" s="230"/>
      <c r="Q74" s="230"/>
      <c r="R74" s="230"/>
      <c r="S74" s="230"/>
      <c r="T74" s="230"/>
      <c r="U74" s="230"/>
      <c r="V74" s="230"/>
      <c r="W74" s="230"/>
      <c r="X74" s="230"/>
      <c r="Y74" s="122"/>
      <c r="Z74" s="203">
        <v>1</v>
      </c>
      <c r="AA74" s="203"/>
      <c r="AB74" s="203"/>
      <c r="AC74" s="203"/>
      <c r="AD74" s="203"/>
      <c r="AE74" s="203"/>
      <c r="AF74" s="230" t="s">
        <v>315</v>
      </c>
      <c r="AG74" s="230"/>
      <c r="AH74" s="249">
        <v>3898.3</v>
      </c>
      <c r="AI74" s="249"/>
      <c r="AJ74" s="249"/>
      <c r="AK74" s="249"/>
      <c r="AL74" s="249"/>
      <c r="AM74" s="249"/>
      <c r="AN74" s="41" t="s">
        <v>316</v>
      </c>
      <c r="AP74" s="242">
        <f t="shared" si="6"/>
        <v>15536.284819999999</v>
      </c>
      <c r="AQ74" s="242"/>
      <c r="AR74" s="242"/>
      <c r="AS74" s="242"/>
      <c r="AT74" s="242"/>
      <c r="AU74" s="242"/>
      <c r="AV74" s="242"/>
      <c r="AW74" s="242"/>
      <c r="AX74" s="242"/>
      <c r="AY74" s="242"/>
      <c r="AZ74" s="206"/>
      <c r="BB74" s="51"/>
      <c r="CE74" s="10" t="s">
        <v>147</v>
      </c>
      <c r="CF74" s="18" t="s">
        <v>148</v>
      </c>
      <c r="CG74" s="7">
        <v>8.8314791579534369</v>
      </c>
      <c r="CH74" s="4">
        <f t="shared" si="7"/>
        <v>126696.40000000001</v>
      </c>
    </row>
    <row r="75" spans="3:86" x14ac:dyDescent="0.25">
      <c r="C75" s="46"/>
      <c r="E75" s="200" t="s">
        <v>49</v>
      </c>
      <c r="F75" s="243"/>
      <c r="G75" s="243"/>
      <c r="H75" s="243"/>
      <c r="I75" s="243"/>
      <c r="J75" s="243"/>
      <c r="K75" s="230" t="str">
        <f t="shared" si="5"/>
        <v>AVITERA BRILLIANT YELLOW SE</v>
      </c>
      <c r="L75" s="230"/>
      <c r="M75" s="230"/>
      <c r="N75" s="230"/>
      <c r="O75" s="230"/>
      <c r="P75" s="230"/>
      <c r="Q75" s="230"/>
      <c r="R75" s="230"/>
      <c r="S75" s="230"/>
      <c r="T75" s="230"/>
      <c r="U75" s="230"/>
      <c r="V75" s="230"/>
      <c r="W75" s="230"/>
      <c r="X75" s="230"/>
      <c r="Y75" s="122"/>
      <c r="Z75" s="203">
        <v>4.4999999999999998E-2</v>
      </c>
      <c r="AA75" s="203"/>
      <c r="AB75" s="203"/>
      <c r="AC75" s="203"/>
      <c r="AD75" s="203"/>
      <c r="AE75" s="203"/>
      <c r="AF75" s="230" t="s">
        <v>565</v>
      </c>
      <c r="AG75" s="230"/>
      <c r="AH75" s="249">
        <v>175.42</v>
      </c>
      <c r="AI75" s="249"/>
      <c r="AJ75" s="249"/>
      <c r="AK75" s="249"/>
      <c r="AL75" s="249"/>
      <c r="AM75" s="249"/>
      <c r="AN75" s="41" t="s">
        <v>316</v>
      </c>
      <c r="AP75" s="242">
        <f t="shared" si="6"/>
        <v>30551.2243848</v>
      </c>
      <c r="AQ75" s="242"/>
      <c r="AR75" s="242"/>
      <c r="AS75" s="242"/>
      <c r="AT75" s="242"/>
      <c r="AU75" s="242"/>
      <c r="AV75" s="242"/>
      <c r="AW75" s="242"/>
      <c r="AX75" s="242"/>
      <c r="AY75" s="242"/>
      <c r="AZ75" s="206"/>
      <c r="BB75" s="51"/>
      <c r="CE75" s="10" t="s">
        <v>149</v>
      </c>
      <c r="CF75" s="11" t="s">
        <v>150</v>
      </c>
      <c r="CG75" s="7">
        <v>8.8825477485013238</v>
      </c>
      <c r="CH75" s="4">
        <f t="shared" si="7"/>
        <v>127429.02999999998</v>
      </c>
    </row>
    <row r="76" spans="3:86" x14ac:dyDescent="0.25">
      <c r="C76" s="46"/>
      <c r="E76" s="200" t="s">
        <v>5</v>
      </c>
      <c r="F76" s="243"/>
      <c r="G76" s="243"/>
      <c r="H76" s="243"/>
      <c r="I76" s="243"/>
      <c r="J76" s="243"/>
      <c r="K76" s="230" t="str">
        <f t="shared" si="5"/>
        <v>NOVACRON YELLOW S-3R</v>
      </c>
      <c r="L76" s="230"/>
      <c r="M76" s="230"/>
      <c r="N76" s="230"/>
      <c r="O76" s="230"/>
      <c r="P76" s="230"/>
      <c r="Q76" s="230"/>
      <c r="R76" s="230"/>
      <c r="S76" s="230"/>
      <c r="T76" s="230"/>
      <c r="U76" s="230"/>
      <c r="V76" s="230"/>
      <c r="W76" s="230"/>
      <c r="X76" s="230"/>
      <c r="Y76" s="122"/>
      <c r="Z76" s="203">
        <v>1.6500000000000001E-2</v>
      </c>
      <c r="AA76" s="203"/>
      <c r="AB76" s="203"/>
      <c r="AC76" s="203"/>
      <c r="AD76" s="203"/>
      <c r="AE76" s="203"/>
      <c r="AF76" s="230" t="s">
        <v>565</v>
      </c>
      <c r="AG76" s="230"/>
      <c r="AH76" s="249">
        <v>64.319999999999993</v>
      </c>
      <c r="AI76" s="249"/>
      <c r="AJ76" s="249"/>
      <c r="AK76" s="249"/>
      <c r="AL76" s="249"/>
      <c r="AM76" s="249"/>
      <c r="AN76" s="41" t="s">
        <v>316</v>
      </c>
      <c r="AP76" s="242">
        <f t="shared" si="6"/>
        <v>6246.9140543999993</v>
      </c>
      <c r="AQ76" s="242"/>
      <c r="AR76" s="242"/>
      <c r="AS76" s="242"/>
      <c r="AT76" s="242"/>
      <c r="AU76" s="242"/>
      <c r="AV76" s="242"/>
      <c r="AW76" s="242"/>
      <c r="AX76" s="242"/>
      <c r="AY76" s="242"/>
      <c r="AZ76" s="206"/>
      <c r="BB76" s="51"/>
      <c r="CE76" s="10" t="s">
        <v>151</v>
      </c>
      <c r="CF76" s="11" t="s">
        <v>152</v>
      </c>
      <c r="CG76" s="7">
        <v>7.5505172173428132</v>
      </c>
      <c r="CH76" s="4">
        <f t="shared" si="7"/>
        <v>108319.72</v>
      </c>
    </row>
    <row r="77" spans="3:86" x14ac:dyDescent="0.25">
      <c r="C77" s="46"/>
      <c r="E77" s="200" t="s">
        <v>36</v>
      </c>
      <c r="F77" s="243"/>
      <c r="G77" s="243"/>
      <c r="H77" s="243"/>
      <c r="I77" s="243"/>
      <c r="J77" s="243"/>
      <c r="K77" s="230" t="str">
        <f t="shared" si="5"/>
        <v>NOVACRON BRILLIANT BLUE EC-B</v>
      </c>
      <c r="L77" s="230"/>
      <c r="M77" s="230"/>
      <c r="N77" s="230"/>
      <c r="O77" s="230"/>
      <c r="P77" s="230"/>
      <c r="Q77" s="230"/>
      <c r="R77" s="230"/>
      <c r="S77" s="230"/>
      <c r="T77" s="230"/>
      <c r="U77" s="230"/>
      <c r="V77" s="230"/>
      <c r="W77" s="230"/>
      <c r="X77" s="230"/>
      <c r="Y77" s="122"/>
      <c r="Z77" s="203">
        <v>3.0000000000000001E-3</v>
      </c>
      <c r="AA77" s="203"/>
      <c r="AB77" s="203"/>
      <c r="AC77" s="203"/>
      <c r="AD77" s="203"/>
      <c r="AE77" s="203"/>
      <c r="AF77" s="230" t="s">
        <v>565</v>
      </c>
      <c r="AG77" s="230"/>
      <c r="AH77" s="249">
        <v>11.69</v>
      </c>
      <c r="AI77" s="249"/>
      <c r="AJ77" s="249"/>
      <c r="AK77" s="249"/>
      <c r="AL77" s="249"/>
      <c r="AM77" s="249"/>
      <c r="AN77" s="41" t="s">
        <v>316</v>
      </c>
      <c r="AP77" s="242">
        <f t="shared" si="6"/>
        <v>3377.5734635999997</v>
      </c>
      <c r="AQ77" s="242"/>
      <c r="AR77" s="242"/>
      <c r="AS77" s="242"/>
      <c r="AT77" s="242"/>
      <c r="AU77" s="242"/>
      <c r="AV77" s="242"/>
      <c r="AW77" s="242"/>
      <c r="AX77" s="242"/>
      <c r="AY77" s="242"/>
      <c r="AZ77" s="206"/>
      <c r="BB77" s="51"/>
      <c r="CE77" s="10" t="s">
        <v>153</v>
      </c>
      <c r="CF77" s="11" t="s">
        <v>154</v>
      </c>
      <c r="CG77" s="7">
        <v>19.985732608392585</v>
      </c>
      <c r="CH77" s="4">
        <f t="shared" si="7"/>
        <v>286715.32</v>
      </c>
    </row>
    <row r="78" spans="3:86" x14ac:dyDescent="0.25">
      <c r="C78" s="46"/>
      <c r="E78" s="200" t="s">
        <v>201</v>
      </c>
      <c r="F78" s="243"/>
      <c r="G78" s="243"/>
      <c r="H78" s="243"/>
      <c r="I78" s="243"/>
      <c r="J78" s="243"/>
      <c r="K78" s="230" t="str">
        <f t="shared" si="5"/>
        <v>KH SOLIDOKOLL DPR ID LIQ</v>
      </c>
      <c r="L78" s="230"/>
      <c r="M78" s="230"/>
      <c r="N78" s="230"/>
      <c r="O78" s="230"/>
      <c r="P78" s="230"/>
      <c r="Q78" s="230"/>
      <c r="R78" s="230"/>
      <c r="S78" s="230"/>
      <c r="T78" s="230"/>
      <c r="U78" s="230"/>
      <c r="V78" s="230"/>
      <c r="W78" s="230"/>
      <c r="X78" s="230"/>
      <c r="Y78" s="122"/>
      <c r="Z78" s="203">
        <v>1</v>
      </c>
      <c r="AA78" s="203"/>
      <c r="AB78" s="203"/>
      <c r="AC78" s="203"/>
      <c r="AD78" s="203"/>
      <c r="AE78" s="203"/>
      <c r="AF78" s="230" t="s">
        <v>315</v>
      </c>
      <c r="AG78" s="230"/>
      <c r="AH78" s="249">
        <v>3898.3</v>
      </c>
      <c r="AI78" s="249"/>
      <c r="AJ78" s="249"/>
      <c r="AK78" s="249"/>
      <c r="AL78" s="249"/>
      <c r="AM78" s="249"/>
      <c r="AN78" s="41" t="s">
        <v>316</v>
      </c>
      <c r="AP78" s="242">
        <f t="shared" si="6"/>
        <v>39762.660000000003</v>
      </c>
      <c r="AQ78" s="242"/>
      <c r="AR78" s="242"/>
      <c r="AS78" s="242"/>
      <c r="AT78" s="242"/>
      <c r="AU78" s="242"/>
      <c r="AV78" s="242"/>
      <c r="AW78" s="242"/>
      <c r="AX78" s="242"/>
      <c r="AY78" s="242"/>
      <c r="AZ78" s="206"/>
      <c r="BB78" s="51"/>
      <c r="CE78" s="10" t="s">
        <v>155</v>
      </c>
      <c r="CF78" s="19" t="s">
        <v>156</v>
      </c>
      <c r="CG78" s="7">
        <v>19.352577722013105</v>
      </c>
      <c r="CH78" s="4">
        <f t="shared" si="7"/>
        <v>277632.08</v>
      </c>
    </row>
    <row r="79" spans="3:86" x14ac:dyDescent="0.25">
      <c r="C79" s="46"/>
      <c r="E79" s="200" t="s">
        <v>218</v>
      </c>
      <c r="F79" s="243"/>
      <c r="G79" s="243"/>
      <c r="H79" s="243"/>
      <c r="I79" s="243"/>
      <c r="J79" s="243"/>
      <c r="K79" s="230" t="str">
        <f t="shared" si="5"/>
        <v>JINLEV ECO CL 225</v>
      </c>
      <c r="L79" s="230"/>
      <c r="M79" s="230"/>
      <c r="N79" s="230"/>
      <c r="O79" s="230"/>
      <c r="P79" s="230"/>
      <c r="Q79" s="230"/>
      <c r="R79" s="230"/>
      <c r="S79" s="230"/>
      <c r="T79" s="230"/>
      <c r="U79" s="230"/>
      <c r="V79" s="230"/>
      <c r="W79" s="230"/>
      <c r="X79" s="230"/>
      <c r="Y79" s="122"/>
      <c r="Z79" s="203">
        <v>3</v>
      </c>
      <c r="AA79" s="203"/>
      <c r="AB79" s="203"/>
      <c r="AC79" s="203"/>
      <c r="AD79" s="203"/>
      <c r="AE79" s="203"/>
      <c r="AF79" s="230" t="s">
        <v>315</v>
      </c>
      <c r="AG79" s="230"/>
      <c r="AH79" s="249">
        <v>11694.9</v>
      </c>
      <c r="AI79" s="249"/>
      <c r="AJ79" s="249"/>
      <c r="AK79" s="249"/>
      <c r="AL79" s="249"/>
      <c r="AM79" s="249"/>
      <c r="AN79" s="41" t="s">
        <v>316</v>
      </c>
      <c r="AP79" s="242">
        <f t="shared" si="6"/>
        <v>140338.098306</v>
      </c>
      <c r="AQ79" s="242"/>
      <c r="AR79" s="242"/>
      <c r="AS79" s="242"/>
      <c r="AT79" s="242"/>
      <c r="AU79" s="242"/>
      <c r="AV79" s="242"/>
      <c r="AW79" s="242"/>
      <c r="AX79" s="242"/>
      <c r="AY79" s="242"/>
      <c r="AZ79" s="206"/>
      <c r="BB79" s="51"/>
      <c r="CE79" s="10" t="s">
        <v>157</v>
      </c>
      <c r="CF79" s="19" t="s">
        <v>158</v>
      </c>
      <c r="CG79" s="7">
        <v>17.513283145127563</v>
      </c>
      <c r="CH79" s="4">
        <f t="shared" si="7"/>
        <v>251245.56000000003</v>
      </c>
    </row>
    <row r="80" spans="3:86" x14ac:dyDescent="0.25">
      <c r="C80" s="46"/>
      <c r="E80" s="200" t="s">
        <v>199</v>
      </c>
      <c r="F80" s="243"/>
      <c r="G80" s="243"/>
      <c r="H80" s="243"/>
      <c r="I80" s="243"/>
      <c r="J80" s="243"/>
      <c r="K80" s="230" t="str">
        <f t="shared" si="5"/>
        <v>KH JINTEXYL CDB NEW CONC</v>
      </c>
      <c r="L80" s="230"/>
      <c r="M80" s="230"/>
      <c r="N80" s="230"/>
      <c r="O80" s="230"/>
      <c r="P80" s="230"/>
      <c r="Q80" s="230"/>
      <c r="R80" s="230"/>
      <c r="S80" s="230"/>
      <c r="T80" s="230"/>
      <c r="U80" s="230"/>
      <c r="V80" s="230"/>
      <c r="W80" s="230"/>
      <c r="X80" s="230"/>
      <c r="Y80" s="122"/>
      <c r="Z80" s="203">
        <v>1</v>
      </c>
      <c r="AA80" s="203"/>
      <c r="AB80" s="203"/>
      <c r="AC80" s="203"/>
      <c r="AD80" s="203"/>
      <c r="AE80" s="203"/>
      <c r="AF80" s="230" t="s">
        <v>315</v>
      </c>
      <c r="AG80" s="230"/>
      <c r="AH80" s="249">
        <v>3898.3</v>
      </c>
      <c r="AI80" s="249"/>
      <c r="AJ80" s="249"/>
      <c r="AK80" s="249"/>
      <c r="AL80" s="249"/>
      <c r="AM80" s="249"/>
      <c r="AN80" s="41" t="s">
        <v>316</v>
      </c>
      <c r="AP80" s="242">
        <f t="shared" si="6"/>
        <v>44440.62</v>
      </c>
      <c r="AQ80" s="242"/>
      <c r="AR80" s="242"/>
      <c r="AS80" s="242"/>
      <c r="AT80" s="242"/>
      <c r="AU80" s="242"/>
      <c r="AV80" s="242"/>
      <c r="AW80" s="242"/>
      <c r="AX80" s="242"/>
      <c r="AY80" s="242"/>
      <c r="AZ80" s="206"/>
      <c r="BB80" s="51"/>
      <c r="CE80" s="10" t="s">
        <v>159</v>
      </c>
      <c r="CF80" s="11" t="s">
        <v>160</v>
      </c>
      <c r="CG80" s="7">
        <v>18.24300362470375</v>
      </c>
      <c r="CH80" s="4">
        <f t="shared" si="7"/>
        <v>261714.13</v>
      </c>
    </row>
    <row r="81" spans="3:86" x14ac:dyDescent="0.25">
      <c r="C81" s="46"/>
      <c r="E81" s="200" t="s">
        <v>9</v>
      </c>
      <c r="F81" s="243"/>
      <c r="G81" s="243"/>
      <c r="H81" s="243"/>
      <c r="I81" s="243"/>
      <c r="J81" s="243"/>
      <c r="K81" s="230" t="str">
        <f t="shared" si="5"/>
        <v>SODIUM SULFATE</v>
      </c>
      <c r="L81" s="230"/>
      <c r="M81" s="230"/>
      <c r="N81" s="230"/>
      <c r="O81" s="230"/>
      <c r="P81" s="230"/>
      <c r="Q81" s="230"/>
      <c r="R81" s="230"/>
      <c r="S81" s="230"/>
      <c r="T81" s="230"/>
      <c r="U81" s="230"/>
      <c r="V81" s="230"/>
      <c r="W81" s="230"/>
      <c r="X81" s="230"/>
      <c r="Y81" s="122"/>
      <c r="Z81" s="203">
        <v>20</v>
      </c>
      <c r="AA81" s="203"/>
      <c r="AB81" s="203"/>
      <c r="AC81" s="203"/>
      <c r="AD81" s="203"/>
      <c r="AE81" s="203"/>
      <c r="AF81" s="230" t="s">
        <v>315</v>
      </c>
      <c r="AG81" s="230"/>
      <c r="AH81" s="249">
        <v>77966</v>
      </c>
      <c r="AI81" s="249"/>
      <c r="AJ81" s="249"/>
      <c r="AK81" s="249"/>
      <c r="AL81" s="249"/>
      <c r="AM81" s="249"/>
      <c r="AN81" s="41" t="s">
        <v>316</v>
      </c>
      <c r="AP81" s="242">
        <f t="shared" si="6"/>
        <v>186065.859</v>
      </c>
      <c r="AQ81" s="242"/>
      <c r="AR81" s="242"/>
      <c r="AS81" s="242"/>
      <c r="AT81" s="242"/>
      <c r="AU81" s="242"/>
      <c r="AV81" s="242"/>
      <c r="AW81" s="242"/>
      <c r="AX81" s="242"/>
      <c r="AY81" s="242"/>
      <c r="AZ81" s="206"/>
      <c r="BB81" s="51"/>
      <c r="CE81" s="10" t="s">
        <v>161</v>
      </c>
      <c r="CF81" s="11" t="s">
        <v>162</v>
      </c>
      <c r="CG81" s="7">
        <v>9.0314714903108886</v>
      </c>
      <c r="CH81" s="4">
        <f t="shared" si="7"/>
        <v>129565.49</v>
      </c>
    </row>
    <row r="82" spans="3:86" x14ac:dyDescent="0.25">
      <c r="C82" s="46"/>
      <c r="E82" s="200" t="s">
        <v>10</v>
      </c>
      <c r="F82" s="243"/>
      <c r="G82" s="243"/>
      <c r="H82" s="243"/>
      <c r="I82" s="243"/>
      <c r="J82" s="243"/>
      <c r="K82" s="230" t="str">
        <f t="shared" si="5"/>
        <v>SODA ASH</v>
      </c>
      <c r="L82" s="230"/>
      <c r="M82" s="230"/>
      <c r="N82" s="230"/>
      <c r="O82" s="230"/>
      <c r="P82" s="230"/>
      <c r="Q82" s="230"/>
      <c r="R82" s="230"/>
      <c r="S82" s="230"/>
      <c r="T82" s="230"/>
      <c r="U82" s="230"/>
      <c r="V82" s="230"/>
      <c r="W82" s="230"/>
      <c r="X82" s="230"/>
      <c r="Y82" s="122"/>
      <c r="Z82" s="203">
        <v>10</v>
      </c>
      <c r="AA82" s="203"/>
      <c r="AB82" s="203"/>
      <c r="AC82" s="203"/>
      <c r="AD82" s="203"/>
      <c r="AE82" s="203"/>
      <c r="AF82" s="230" t="s">
        <v>315</v>
      </c>
      <c r="AG82" s="230"/>
      <c r="AH82" s="249">
        <v>38983</v>
      </c>
      <c r="AI82" s="249"/>
      <c r="AJ82" s="249"/>
      <c r="AK82" s="249"/>
      <c r="AL82" s="249"/>
      <c r="AM82" s="249"/>
      <c r="AN82" s="41" t="s">
        <v>316</v>
      </c>
      <c r="AP82" s="242">
        <f t="shared" si="6"/>
        <v>346169.04</v>
      </c>
      <c r="AQ82" s="242"/>
      <c r="AR82" s="242"/>
      <c r="AS82" s="242"/>
      <c r="AT82" s="242"/>
      <c r="AU82" s="242"/>
      <c r="AV82" s="242"/>
      <c r="AW82" s="242"/>
      <c r="AX82" s="242"/>
      <c r="AY82" s="242"/>
      <c r="AZ82" s="206"/>
      <c r="BB82" s="51"/>
      <c r="CE82" s="10" t="s">
        <v>163</v>
      </c>
      <c r="CF82" s="11" t="s">
        <v>164</v>
      </c>
      <c r="CG82" s="7">
        <v>12.306423393280358</v>
      </c>
      <c r="CH82" s="4">
        <f t="shared" si="7"/>
        <v>176547.95</v>
      </c>
    </row>
    <row r="83" spans="3:86" x14ac:dyDescent="0.25">
      <c r="C83" s="46"/>
      <c r="E83" s="200" t="s">
        <v>189</v>
      </c>
      <c r="F83" s="243"/>
      <c r="G83" s="243"/>
      <c r="H83" s="243"/>
      <c r="I83" s="243"/>
      <c r="J83" s="243"/>
      <c r="K83" s="230" t="str">
        <f t="shared" si="5"/>
        <v>KH ACID</v>
      </c>
      <c r="L83" s="230"/>
      <c r="M83" s="230"/>
      <c r="N83" s="230"/>
      <c r="O83" s="230"/>
      <c r="P83" s="230"/>
      <c r="Q83" s="230"/>
      <c r="R83" s="230"/>
      <c r="S83" s="230"/>
      <c r="T83" s="230"/>
      <c r="U83" s="230"/>
      <c r="V83" s="230"/>
      <c r="W83" s="230"/>
      <c r="X83" s="230"/>
      <c r="Y83" s="122"/>
      <c r="Z83" s="203">
        <v>1</v>
      </c>
      <c r="AA83" s="203"/>
      <c r="AB83" s="203"/>
      <c r="AC83" s="203"/>
      <c r="AD83" s="203"/>
      <c r="AE83" s="203"/>
      <c r="AF83" s="230" t="s">
        <v>315</v>
      </c>
      <c r="AG83" s="230"/>
      <c r="AH83" s="249">
        <v>3898.3</v>
      </c>
      <c r="AI83" s="249"/>
      <c r="AJ83" s="249"/>
      <c r="AK83" s="249"/>
      <c r="AL83" s="249"/>
      <c r="AM83" s="249"/>
      <c r="AN83" s="41" t="s">
        <v>316</v>
      </c>
      <c r="AP83" s="242">
        <f t="shared" si="6"/>
        <v>15536.284819999999</v>
      </c>
      <c r="AQ83" s="242"/>
      <c r="AR83" s="242"/>
      <c r="AS83" s="242"/>
      <c r="AT83" s="242"/>
      <c r="AU83" s="242"/>
      <c r="AV83" s="242"/>
      <c r="AW83" s="242"/>
      <c r="AX83" s="242"/>
      <c r="AY83" s="242"/>
      <c r="AZ83" s="206"/>
      <c r="BB83" s="51"/>
      <c r="CE83" s="10" t="s">
        <v>165</v>
      </c>
      <c r="CF83" s="11" t="s">
        <v>166</v>
      </c>
      <c r="CG83" s="7">
        <v>17.52</v>
      </c>
      <c r="CH83" s="4">
        <f t="shared" si="7"/>
        <v>251341.91999999998</v>
      </c>
    </row>
    <row r="84" spans="3:86" x14ac:dyDescent="0.25">
      <c r="C84" s="46"/>
      <c r="E84" s="223" t="s">
        <v>246</v>
      </c>
      <c r="F84" s="224"/>
      <c r="G84" s="224"/>
      <c r="H84" s="224"/>
      <c r="I84" s="224"/>
      <c r="J84" s="224"/>
      <c r="K84" s="225" t="str">
        <f t="shared" si="5"/>
        <v>LADIPUR RSK</v>
      </c>
      <c r="L84" s="225"/>
      <c r="M84" s="225"/>
      <c r="N84" s="225"/>
      <c r="O84" s="225"/>
      <c r="P84" s="225"/>
      <c r="Q84" s="225"/>
      <c r="R84" s="225"/>
      <c r="S84" s="225"/>
      <c r="T84" s="225"/>
      <c r="U84" s="225"/>
      <c r="V84" s="225"/>
      <c r="W84" s="225"/>
      <c r="X84" s="225"/>
      <c r="Y84" s="121"/>
      <c r="Z84" s="226">
        <v>1</v>
      </c>
      <c r="AA84" s="226"/>
      <c r="AB84" s="226"/>
      <c r="AC84" s="226"/>
      <c r="AD84" s="226"/>
      <c r="AE84" s="226"/>
      <c r="AF84" s="225" t="s">
        <v>315</v>
      </c>
      <c r="AG84" s="225"/>
      <c r="AH84" s="227">
        <v>3898.3</v>
      </c>
      <c r="AI84" s="227"/>
      <c r="AJ84" s="227"/>
      <c r="AK84" s="227"/>
      <c r="AL84" s="227"/>
      <c r="AM84" s="227"/>
      <c r="AN84" s="54" t="s">
        <v>316</v>
      </c>
      <c r="AO84" s="54"/>
      <c r="AP84" s="228">
        <f t="shared" si="6"/>
        <v>58474.22711900001</v>
      </c>
      <c r="AQ84" s="228"/>
      <c r="AR84" s="228"/>
      <c r="AS84" s="228"/>
      <c r="AT84" s="228"/>
      <c r="AU84" s="228"/>
      <c r="AV84" s="228"/>
      <c r="AW84" s="228"/>
      <c r="AX84" s="228"/>
      <c r="AY84" s="228"/>
      <c r="AZ84" s="229"/>
      <c r="BB84" s="51"/>
      <c r="CE84" s="12" t="s">
        <v>167</v>
      </c>
      <c r="CF84" s="13" t="s">
        <v>168</v>
      </c>
      <c r="CG84" s="7">
        <v>6.0476808866583021</v>
      </c>
      <c r="CH84" s="4">
        <f t="shared" si="7"/>
        <v>86760.03</v>
      </c>
    </row>
    <row r="85" spans="3:86" x14ac:dyDescent="0.25">
      <c r="C85" s="46"/>
      <c r="E85" s="131"/>
      <c r="F85" s="131"/>
      <c r="G85" s="131"/>
      <c r="H85" s="131"/>
      <c r="I85" s="131"/>
      <c r="J85" s="131"/>
      <c r="K85" s="122"/>
      <c r="L85" s="122"/>
      <c r="M85" s="122"/>
      <c r="N85" s="122"/>
      <c r="O85" s="122"/>
      <c r="P85" s="122"/>
      <c r="Q85" s="122"/>
      <c r="R85" s="122"/>
      <c r="S85" s="122"/>
      <c r="T85" s="122"/>
      <c r="U85" s="122"/>
      <c r="V85" s="122"/>
      <c r="W85" s="122"/>
      <c r="X85" s="122"/>
      <c r="Y85" s="122"/>
      <c r="Z85" s="111"/>
      <c r="AA85" s="111"/>
      <c r="AB85" s="111"/>
      <c r="AC85" s="111"/>
      <c r="AD85" s="111"/>
      <c r="AE85" s="111"/>
      <c r="AF85" s="122"/>
      <c r="AG85" s="122"/>
      <c r="AH85" s="131"/>
      <c r="AI85" s="131"/>
      <c r="AJ85" s="131"/>
      <c r="AK85" s="131"/>
      <c r="AL85" s="131"/>
      <c r="AM85" s="131"/>
      <c r="AP85" s="112"/>
      <c r="AQ85" s="112"/>
      <c r="AR85" s="112"/>
      <c r="AS85" s="112"/>
      <c r="AT85" s="112"/>
      <c r="AU85" s="112"/>
      <c r="AV85" s="112"/>
      <c r="AW85" s="112"/>
      <c r="AX85" s="112"/>
      <c r="AY85" s="112"/>
      <c r="AZ85" s="112"/>
      <c r="BB85" s="51"/>
      <c r="CE85" s="12" t="s">
        <v>169</v>
      </c>
      <c r="CF85" s="20" t="s">
        <v>170</v>
      </c>
      <c r="CG85" s="7">
        <v>9.6363041962916505</v>
      </c>
      <c r="CH85" s="4">
        <f t="shared" si="7"/>
        <v>138242.42000000001</v>
      </c>
    </row>
    <row r="86" spans="3:86" x14ac:dyDescent="0.25">
      <c r="C86" s="46"/>
      <c r="E86" s="131"/>
      <c r="F86" s="131"/>
      <c r="G86" s="131"/>
      <c r="H86" s="131"/>
      <c r="I86" s="131"/>
      <c r="J86" s="131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11"/>
      <c r="AA86" s="111"/>
      <c r="AB86" s="111"/>
      <c r="AC86" s="111"/>
      <c r="AD86" s="111"/>
      <c r="AE86" s="111"/>
      <c r="AF86" s="122"/>
      <c r="AG86" s="122"/>
      <c r="AH86" s="131"/>
      <c r="AI86" s="131"/>
      <c r="AJ86" s="131"/>
      <c r="AK86" s="59"/>
      <c r="AL86" s="230" t="s">
        <v>318</v>
      </c>
      <c r="AM86" s="230"/>
      <c r="AN86" s="230"/>
      <c r="AO86" s="230"/>
      <c r="AP86" s="112" t="s">
        <v>11</v>
      </c>
      <c r="AQ86" s="242">
        <f>SUM(AP70:AZ84)</f>
        <v>1852653.3020357999</v>
      </c>
      <c r="AR86" s="242"/>
      <c r="AS86" s="242"/>
      <c r="AT86" s="242"/>
      <c r="AU86" s="242"/>
      <c r="AV86" s="242"/>
      <c r="AW86" s="242"/>
      <c r="AX86" s="242"/>
      <c r="AY86" s="242"/>
      <c r="AZ86" s="242"/>
      <c r="BB86" s="51"/>
      <c r="CE86" s="10" t="s">
        <v>171</v>
      </c>
      <c r="CF86" s="21" t="s">
        <v>172</v>
      </c>
      <c r="CG86" s="7">
        <v>14.638158371671546</v>
      </c>
      <c r="CH86" s="4">
        <f t="shared" si="7"/>
        <v>209999.02</v>
      </c>
    </row>
    <row r="87" spans="3:86" x14ac:dyDescent="0.25">
      <c r="C87" s="46"/>
      <c r="E87" s="131"/>
      <c r="F87" s="131"/>
      <c r="G87" s="131"/>
      <c r="H87" s="131"/>
      <c r="I87" s="131"/>
      <c r="J87" s="131"/>
      <c r="K87" s="122"/>
      <c r="L87" s="122"/>
      <c r="M87" s="122"/>
      <c r="N87" s="122"/>
      <c r="O87" s="122"/>
      <c r="P87" s="122"/>
      <c r="Q87" s="122"/>
      <c r="R87" s="122"/>
      <c r="S87" s="122"/>
      <c r="T87" s="122"/>
      <c r="U87" s="122"/>
      <c r="V87" s="122"/>
      <c r="W87" s="122"/>
      <c r="X87" s="122"/>
      <c r="Y87" s="122"/>
      <c r="Z87" s="111"/>
      <c r="AA87" s="111"/>
      <c r="AB87" s="111"/>
      <c r="AC87" s="111"/>
      <c r="AD87" s="111"/>
      <c r="AE87" s="111"/>
      <c r="AF87" s="122"/>
      <c r="AG87" s="122"/>
      <c r="AH87" s="131"/>
      <c r="AI87" s="131"/>
      <c r="AJ87" s="131"/>
      <c r="AK87" s="59"/>
      <c r="AL87" s="230" t="s">
        <v>317</v>
      </c>
      <c r="AM87" s="230"/>
      <c r="AN87" s="230"/>
      <c r="AO87" s="230"/>
      <c r="AP87" s="112" t="s">
        <v>11</v>
      </c>
      <c r="AQ87" s="242">
        <f>AQ86/AQ64</f>
        <v>805.50143566773909</v>
      </c>
      <c r="AR87" s="242"/>
      <c r="AS87" s="242"/>
      <c r="AT87" s="242"/>
      <c r="AU87" s="242"/>
      <c r="AV87" s="242"/>
      <c r="AW87" s="242"/>
      <c r="AX87" s="242"/>
      <c r="AY87" s="242"/>
      <c r="AZ87" s="242"/>
      <c r="BB87" s="51"/>
      <c r="CE87" s="10" t="s">
        <v>173</v>
      </c>
      <c r="CF87" s="22" t="s">
        <v>174</v>
      </c>
      <c r="CG87" s="7">
        <v>12.216808866583019</v>
      </c>
      <c r="CH87" s="4">
        <f t="shared" si="7"/>
        <v>175262.34</v>
      </c>
    </row>
    <row r="88" spans="3:86" x14ac:dyDescent="0.25">
      <c r="C88" s="46"/>
      <c r="E88" s="131"/>
      <c r="F88" s="131"/>
      <c r="G88" s="131"/>
      <c r="H88" s="131"/>
      <c r="I88" s="131"/>
      <c r="J88" s="131"/>
      <c r="K88" s="122"/>
      <c r="L88" s="122"/>
      <c r="M88" s="122"/>
      <c r="N88" s="122"/>
      <c r="O88" s="122"/>
      <c r="P88" s="122"/>
      <c r="Q88" s="122"/>
      <c r="R88" s="122"/>
      <c r="S88" s="122"/>
      <c r="T88" s="122"/>
      <c r="U88" s="122"/>
      <c r="V88" s="122"/>
      <c r="W88" s="122"/>
      <c r="X88" s="122"/>
      <c r="Y88" s="122"/>
      <c r="Z88" s="111"/>
      <c r="AA88" s="111"/>
      <c r="AB88" s="111"/>
      <c r="AC88" s="111"/>
      <c r="AD88" s="111"/>
      <c r="AE88" s="111"/>
      <c r="AF88" s="122"/>
      <c r="AG88" s="122"/>
      <c r="AH88" s="131"/>
      <c r="AI88" s="131"/>
      <c r="AJ88" s="131"/>
      <c r="AK88" s="131"/>
      <c r="AL88" s="131"/>
      <c r="AM88" s="131"/>
      <c r="AQ88" s="131"/>
      <c r="AR88" s="131"/>
      <c r="AS88" s="131"/>
      <c r="AT88" s="131"/>
      <c r="AU88" s="131"/>
      <c r="AV88" s="131"/>
      <c r="AW88" s="131"/>
      <c r="AX88" s="131"/>
      <c r="AY88" s="131"/>
      <c r="AZ88" s="131"/>
      <c r="BB88" s="51"/>
      <c r="CE88" s="10" t="s">
        <v>175</v>
      </c>
      <c r="CF88" s="22" t="s">
        <v>176</v>
      </c>
      <c r="CG88" s="7">
        <v>9.1766143872856532</v>
      </c>
      <c r="CH88" s="4">
        <f t="shared" si="7"/>
        <v>131647.71</v>
      </c>
    </row>
    <row r="89" spans="3:86" ht="17.25" thickBot="1" x14ac:dyDescent="0.3">
      <c r="C89" s="60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2"/>
      <c r="CE89" s="10" t="s">
        <v>177</v>
      </c>
      <c r="CF89" s="22" t="s">
        <v>178</v>
      </c>
      <c r="CG89" s="7">
        <v>23.90083368186254</v>
      </c>
      <c r="CH89" s="4">
        <f t="shared" si="7"/>
        <v>342881.36</v>
      </c>
    </row>
    <row r="90" spans="3:86" x14ac:dyDescent="0.25">
      <c r="E90" s="131"/>
      <c r="F90" s="131"/>
      <c r="G90" s="131"/>
      <c r="H90" s="131"/>
      <c r="I90" s="131"/>
      <c r="J90" s="131"/>
      <c r="K90" s="122"/>
      <c r="L90" s="122"/>
      <c r="M90" s="122"/>
      <c r="N90" s="122"/>
      <c r="O90" s="122"/>
      <c r="P90" s="122"/>
      <c r="Q90" s="122"/>
      <c r="R90" s="122"/>
      <c r="S90" s="122"/>
      <c r="T90" s="122"/>
      <c r="U90" s="122"/>
      <c r="V90" s="122"/>
      <c r="W90" s="122"/>
      <c r="X90" s="122"/>
      <c r="Y90" s="122"/>
      <c r="Z90" s="111"/>
      <c r="AA90" s="111"/>
      <c r="AB90" s="111"/>
      <c r="AC90" s="111"/>
      <c r="AD90" s="111"/>
      <c r="AE90" s="111"/>
      <c r="AF90" s="122"/>
      <c r="AG90" s="122"/>
      <c r="AH90" s="131"/>
      <c r="AI90" s="131"/>
      <c r="AJ90" s="131"/>
      <c r="AK90" s="59"/>
      <c r="AL90" s="230"/>
      <c r="AM90" s="230"/>
      <c r="AN90" s="230"/>
      <c r="AO90" s="230"/>
      <c r="AP90" s="112"/>
      <c r="AQ90" s="242"/>
      <c r="AR90" s="242"/>
      <c r="AS90" s="242"/>
      <c r="AT90" s="242"/>
      <c r="AU90" s="242"/>
      <c r="AV90" s="242"/>
      <c r="AW90" s="242"/>
      <c r="AX90" s="242"/>
      <c r="AY90" s="242"/>
      <c r="AZ90" s="242"/>
      <c r="CE90" s="10" t="s">
        <v>179</v>
      </c>
      <c r="CF90" s="22" t="s">
        <v>180</v>
      </c>
      <c r="CG90" s="7">
        <v>8.8825477485013238</v>
      </c>
      <c r="CH90" s="4">
        <f t="shared" si="7"/>
        <v>127429.02999999998</v>
      </c>
    </row>
    <row r="91" spans="3:86" ht="17.25" thickBot="1" x14ac:dyDescent="0.3">
      <c r="E91" s="131"/>
      <c r="F91" s="131"/>
      <c r="G91" s="131"/>
      <c r="H91" s="131"/>
      <c r="I91" s="131"/>
      <c r="J91" s="131"/>
      <c r="K91" s="122"/>
      <c r="L91" s="122"/>
      <c r="M91" s="122"/>
      <c r="N91" s="122"/>
      <c r="O91" s="122"/>
      <c r="P91" s="122"/>
      <c r="Q91" s="122"/>
      <c r="R91" s="122"/>
      <c r="S91" s="122"/>
      <c r="T91" s="122"/>
      <c r="U91" s="122"/>
      <c r="V91" s="122"/>
      <c r="W91" s="122"/>
      <c r="X91" s="122"/>
      <c r="Y91" s="122"/>
      <c r="Z91" s="111"/>
      <c r="AA91" s="111"/>
      <c r="AB91" s="111"/>
      <c r="AC91" s="111"/>
      <c r="AD91" s="111"/>
      <c r="AE91" s="111"/>
      <c r="AF91" s="122"/>
      <c r="AG91" s="122"/>
      <c r="AH91" s="131"/>
      <c r="AI91" s="131"/>
      <c r="AJ91" s="131"/>
      <c r="AK91" s="59"/>
      <c r="AL91" s="230"/>
      <c r="AM91" s="230"/>
      <c r="AN91" s="230"/>
      <c r="AO91" s="230"/>
      <c r="AP91" s="112"/>
      <c r="AQ91" s="242"/>
      <c r="AR91" s="242"/>
      <c r="AS91" s="242"/>
      <c r="AT91" s="242"/>
      <c r="AU91" s="242"/>
      <c r="AV91" s="242"/>
      <c r="AW91" s="242"/>
      <c r="AX91" s="242"/>
      <c r="AY91" s="242"/>
      <c r="AZ91" s="242"/>
      <c r="CE91" s="10" t="s">
        <v>181</v>
      </c>
      <c r="CF91" s="22" t="s">
        <v>182</v>
      </c>
      <c r="CG91" s="7">
        <v>7.6998738324271576</v>
      </c>
      <c r="CH91" s="4">
        <f t="shared" si="7"/>
        <v>110462.39</v>
      </c>
    </row>
    <row r="92" spans="3:86" x14ac:dyDescent="0.25">
      <c r="C92" s="43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5"/>
      <c r="CE92" s="10" t="s">
        <v>183</v>
      </c>
      <c r="CF92" s="11" t="s">
        <v>184</v>
      </c>
      <c r="CG92" s="7">
        <v>0.59577582601421997</v>
      </c>
      <c r="CH92" s="4">
        <f t="shared" si="7"/>
        <v>8547</v>
      </c>
    </row>
    <row r="93" spans="3:86" x14ac:dyDescent="0.25">
      <c r="C93" s="46"/>
      <c r="E93" s="245" t="s">
        <v>0</v>
      </c>
      <c r="F93" s="245"/>
      <c r="G93" s="245"/>
      <c r="H93" s="245"/>
      <c r="I93" s="245"/>
      <c r="J93" s="49" t="s">
        <v>11</v>
      </c>
      <c r="K93" s="245" t="s">
        <v>570</v>
      </c>
      <c r="L93" s="245"/>
      <c r="M93" s="245"/>
      <c r="N93" s="245"/>
      <c r="O93" s="245"/>
      <c r="P93" s="245"/>
      <c r="Q93" s="245"/>
      <c r="R93" s="245"/>
      <c r="S93" s="245"/>
      <c r="T93" s="245"/>
      <c r="U93" s="245"/>
      <c r="V93" s="49"/>
      <c r="W93" s="49"/>
      <c r="X93" s="49"/>
      <c r="Y93" s="49"/>
      <c r="Z93" s="49"/>
      <c r="AA93" s="49"/>
      <c r="AB93" s="49"/>
      <c r="AC93" s="49"/>
      <c r="AD93" s="50"/>
      <c r="AE93" s="50"/>
      <c r="AF93" s="50"/>
      <c r="AG93" s="50"/>
      <c r="AH93" s="245" t="s">
        <v>3</v>
      </c>
      <c r="AI93" s="245"/>
      <c r="AJ93" s="245"/>
      <c r="AK93" s="245"/>
      <c r="AL93" s="245"/>
      <c r="AM93" s="245"/>
      <c r="AN93" s="245"/>
      <c r="AO93" s="245"/>
      <c r="AP93" s="49" t="s">
        <v>11</v>
      </c>
      <c r="AQ93" s="247">
        <v>389.83</v>
      </c>
      <c r="AR93" s="247"/>
      <c r="AS93" s="247"/>
      <c r="AT93" s="247"/>
      <c r="AU93" s="49" t="s">
        <v>319</v>
      </c>
      <c r="AV93" s="49"/>
      <c r="AW93" s="49"/>
      <c r="AX93" s="49"/>
      <c r="AY93" s="49"/>
      <c r="AZ93" s="49"/>
      <c r="BB93" s="51"/>
      <c r="CE93" s="10" t="s">
        <v>185</v>
      </c>
      <c r="CF93" s="11" t="s">
        <v>186</v>
      </c>
      <c r="CG93" s="7">
        <v>0.41704307820995395</v>
      </c>
      <c r="CH93" s="4">
        <f t="shared" si="7"/>
        <v>5982.9</v>
      </c>
    </row>
    <row r="94" spans="3:86" x14ac:dyDescent="0.25">
      <c r="C94" s="46"/>
      <c r="E94" s="245" t="s">
        <v>322</v>
      </c>
      <c r="F94" s="245"/>
      <c r="G94" s="245"/>
      <c r="H94" s="245"/>
      <c r="I94" s="245"/>
      <c r="J94" s="49" t="s">
        <v>11</v>
      </c>
      <c r="K94" s="245" t="s">
        <v>589</v>
      </c>
      <c r="L94" s="245"/>
      <c r="M94" s="245"/>
      <c r="N94" s="245"/>
      <c r="O94" s="245"/>
      <c r="P94" s="245"/>
      <c r="Q94" s="245"/>
      <c r="R94" s="245"/>
      <c r="S94" s="245"/>
      <c r="T94" s="245"/>
      <c r="U94" s="245"/>
      <c r="V94" s="49"/>
      <c r="W94" s="49"/>
      <c r="X94" s="49"/>
      <c r="Y94" s="49"/>
      <c r="Z94" s="49"/>
      <c r="AA94" s="49"/>
      <c r="AB94" s="49"/>
      <c r="AC94" s="49"/>
      <c r="AD94" s="50"/>
      <c r="AE94" s="50"/>
      <c r="AF94" s="50"/>
      <c r="AG94" s="50"/>
      <c r="AH94" s="245" t="s">
        <v>4</v>
      </c>
      <c r="AI94" s="245"/>
      <c r="AJ94" s="245"/>
      <c r="AK94" s="245"/>
      <c r="AL94" s="245"/>
      <c r="AM94" s="245"/>
      <c r="AN94" s="245"/>
      <c r="AO94" s="245"/>
      <c r="AP94" s="49" t="s">
        <v>11</v>
      </c>
      <c r="AQ94" s="245">
        <v>2300</v>
      </c>
      <c r="AR94" s="245"/>
      <c r="AS94" s="245"/>
      <c r="AT94" s="245"/>
      <c r="AU94" s="49" t="s">
        <v>320</v>
      </c>
      <c r="AV94" s="49"/>
      <c r="AW94" s="49"/>
      <c r="AX94" s="49"/>
      <c r="AY94" s="49"/>
      <c r="AZ94" s="49"/>
      <c r="BB94" s="51"/>
      <c r="CE94" s="10" t="s">
        <v>187</v>
      </c>
      <c r="CF94" s="11" t="s">
        <v>188</v>
      </c>
      <c r="CG94" s="7">
        <v>0.92429945629443744</v>
      </c>
      <c r="CH94" s="4">
        <f t="shared" si="7"/>
        <v>13260</v>
      </c>
    </row>
    <row r="95" spans="3:86" x14ac:dyDescent="0.25">
      <c r="C95" s="46"/>
      <c r="E95" s="245" t="s">
        <v>1</v>
      </c>
      <c r="F95" s="245"/>
      <c r="G95" s="245"/>
      <c r="H95" s="245"/>
      <c r="I95" s="245"/>
      <c r="J95" s="49" t="s">
        <v>11</v>
      </c>
      <c r="K95" s="245" t="s">
        <v>579</v>
      </c>
      <c r="L95" s="245"/>
      <c r="M95" s="245"/>
      <c r="N95" s="245"/>
      <c r="O95" s="245"/>
      <c r="P95" s="245"/>
      <c r="Q95" s="245"/>
      <c r="R95" s="245"/>
      <c r="S95" s="245"/>
      <c r="T95" s="245"/>
      <c r="U95" s="245"/>
      <c r="V95" s="49"/>
      <c r="W95" s="49"/>
      <c r="X95" s="49"/>
      <c r="Y95" s="49"/>
      <c r="Z95" s="49"/>
      <c r="AA95" s="49"/>
      <c r="AB95" s="49"/>
      <c r="AC95" s="49"/>
      <c r="AD95" s="50"/>
      <c r="AE95" s="50"/>
      <c r="AF95" s="50"/>
      <c r="AG95" s="50"/>
      <c r="AH95" s="245"/>
      <c r="AI95" s="245"/>
      <c r="AJ95" s="245"/>
      <c r="AK95" s="245"/>
      <c r="AL95" s="245"/>
      <c r="AM95" s="245"/>
      <c r="AN95" s="245"/>
      <c r="AO95" s="245"/>
      <c r="AP95" s="49"/>
      <c r="AQ95" s="246"/>
      <c r="AR95" s="246"/>
      <c r="AS95" s="246"/>
      <c r="AT95" s="246"/>
      <c r="AU95" s="49"/>
      <c r="AV95" s="49"/>
      <c r="AW95" s="49"/>
      <c r="AX95" s="49"/>
      <c r="AY95" s="49"/>
      <c r="AZ95" s="49"/>
      <c r="BB95" s="51"/>
      <c r="CE95" s="10" t="s">
        <v>189</v>
      </c>
      <c r="CF95" s="11" t="s">
        <v>190</v>
      </c>
      <c r="CG95" s="8">
        <v>0.27780566011431757</v>
      </c>
      <c r="CH95" s="4">
        <f t="shared" si="7"/>
        <v>3985.3999999999996</v>
      </c>
    </row>
    <row r="96" spans="3:86" x14ac:dyDescent="0.25">
      <c r="C96" s="46"/>
      <c r="E96" s="245" t="s">
        <v>2</v>
      </c>
      <c r="F96" s="245"/>
      <c r="G96" s="245"/>
      <c r="H96" s="245"/>
      <c r="I96" s="245"/>
      <c r="J96" s="49" t="s">
        <v>11</v>
      </c>
      <c r="K96" s="245" t="s">
        <v>590</v>
      </c>
      <c r="L96" s="245"/>
      <c r="M96" s="245"/>
      <c r="N96" s="245"/>
      <c r="O96" s="245"/>
      <c r="P96" s="245"/>
      <c r="Q96" s="245"/>
      <c r="R96" s="245"/>
      <c r="S96" s="245"/>
      <c r="T96" s="245"/>
      <c r="U96" s="245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49"/>
      <c r="AH96" s="245"/>
      <c r="AI96" s="245"/>
      <c r="AJ96" s="245"/>
      <c r="AK96" s="245"/>
      <c r="AL96" s="245"/>
      <c r="AM96" s="245"/>
      <c r="AN96" s="245"/>
      <c r="AO96" s="245"/>
      <c r="AP96" s="49"/>
      <c r="AQ96" s="49"/>
      <c r="AR96" s="49"/>
      <c r="AS96" s="49"/>
      <c r="AT96" s="49"/>
      <c r="AU96" s="49"/>
      <c r="AV96" s="49"/>
      <c r="AW96" s="49"/>
      <c r="AX96" s="49"/>
      <c r="AY96" s="49"/>
      <c r="AZ96" s="49"/>
      <c r="BB96" s="51"/>
      <c r="CE96" s="10" t="s">
        <v>191</v>
      </c>
      <c r="CF96" s="11" t="s">
        <v>192</v>
      </c>
      <c r="CG96" s="7">
        <v>1.4798550118499931</v>
      </c>
      <c r="CH96" s="4">
        <f t="shared" si="7"/>
        <v>21230</v>
      </c>
    </row>
    <row r="97" spans="3:86" x14ac:dyDescent="0.25">
      <c r="C97" s="46"/>
      <c r="BB97" s="51"/>
      <c r="CE97" s="10" t="s">
        <v>193</v>
      </c>
      <c r="CF97" s="11" t="s">
        <v>194</v>
      </c>
      <c r="CG97" s="7">
        <v>1.4087850271852782</v>
      </c>
      <c r="CH97" s="4">
        <f t="shared" si="7"/>
        <v>20210.43</v>
      </c>
    </row>
    <row r="98" spans="3:86" x14ac:dyDescent="0.25">
      <c r="C98" s="46"/>
      <c r="BB98" s="51"/>
      <c r="CE98" s="10" t="s">
        <v>195</v>
      </c>
      <c r="CF98" s="11" t="s">
        <v>196</v>
      </c>
      <c r="CG98" s="7">
        <v>1.9592004739997211</v>
      </c>
      <c r="CH98" s="4">
        <f t="shared" si="7"/>
        <v>28106.69</v>
      </c>
    </row>
    <row r="99" spans="3:86" x14ac:dyDescent="0.25">
      <c r="C99" s="46"/>
      <c r="BB99" s="51"/>
      <c r="CE99" s="10" t="s">
        <v>9</v>
      </c>
      <c r="CF99" s="11" t="s">
        <v>197</v>
      </c>
      <c r="CG99" s="7">
        <v>0.1663529903805939</v>
      </c>
      <c r="CH99" s="4">
        <f t="shared" si="7"/>
        <v>2386.5</v>
      </c>
    </row>
    <row r="100" spans="3:86" x14ac:dyDescent="0.25">
      <c r="C100" s="46"/>
      <c r="E100" s="208" t="s">
        <v>209</v>
      </c>
      <c r="F100" s="209"/>
      <c r="G100" s="209"/>
      <c r="H100" s="209"/>
      <c r="I100" s="209"/>
      <c r="J100" s="209"/>
      <c r="K100" s="210" t="str">
        <f t="shared" ref="K100:K114" si="8">VLOOKUP(E100,$CE$1:$CH$1002,2,FALSE)</f>
        <v>MEGALASE HSC</v>
      </c>
      <c r="L100" s="210"/>
      <c r="M100" s="210"/>
      <c r="N100" s="210"/>
      <c r="O100" s="210"/>
      <c r="P100" s="210"/>
      <c r="Q100" s="210"/>
      <c r="R100" s="210"/>
      <c r="S100" s="210"/>
      <c r="T100" s="210"/>
      <c r="U100" s="210"/>
      <c r="V100" s="210"/>
      <c r="W100" s="210"/>
      <c r="X100" s="210"/>
      <c r="Y100" s="127"/>
      <c r="Z100" s="211">
        <v>2</v>
      </c>
      <c r="AA100" s="211"/>
      <c r="AB100" s="211"/>
      <c r="AC100" s="211"/>
      <c r="AD100" s="211"/>
      <c r="AE100" s="211"/>
      <c r="AF100" s="210" t="s">
        <v>315</v>
      </c>
      <c r="AG100" s="210"/>
      <c r="AH100" s="212">
        <v>7796.6</v>
      </c>
      <c r="AI100" s="212"/>
      <c r="AJ100" s="212"/>
      <c r="AK100" s="212"/>
      <c r="AL100" s="212"/>
      <c r="AM100" s="212"/>
      <c r="AN100" s="52" t="s">
        <v>316</v>
      </c>
      <c r="AO100" s="52"/>
      <c r="AP100" s="213">
        <f t="shared" ref="AP100:AP114" si="9">(AH100*VLOOKUP(E100,$CE$1:$CH$1002,4,FALSE))/1000</f>
        <v>352587.43501800008</v>
      </c>
      <c r="AQ100" s="213"/>
      <c r="AR100" s="213"/>
      <c r="AS100" s="213"/>
      <c r="AT100" s="213"/>
      <c r="AU100" s="213"/>
      <c r="AV100" s="213"/>
      <c r="AW100" s="213"/>
      <c r="AX100" s="213"/>
      <c r="AY100" s="213"/>
      <c r="AZ100" s="214"/>
      <c r="BB100" s="51"/>
      <c r="CE100" s="10" t="s">
        <v>10</v>
      </c>
      <c r="CF100" s="11" t="s">
        <v>198</v>
      </c>
      <c r="CG100" s="7">
        <v>0.61898787118360521</v>
      </c>
      <c r="CH100" s="4">
        <f t="shared" si="7"/>
        <v>8880</v>
      </c>
    </row>
    <row r="101" spans="3:86" x14ac:dyDescent="0.25">
      <c r="C101" s="46"/>
      <c r="E101" s="200" t="s">
        <v>216</v>
      </c>
      <c r="F101" s="243"/>
      <c r="G101" s="243"/>
      <c r="H101" s="243"/>
      <c r="I101" s="243"/>
      <c r="J101" s="243"/>
      <c r="K101" s="230" t="str">
        <f t="shared" si="8"/>
        <v>JINTERGE ECO HT 102</v>
      </c>
      <c r="L101" s="230"/>
      <c r="M101" s="230"/>
      <c r="N101" s="230"/>
      <c r="O101" s="230"/>
      <c r="P101" s="230"/>
      <c r="Q101" s="230"/>
      <c r="R101" s="230"/>
      <c r="S101" s="230"/>
      <c r="T101" s="230"/>
      <c r="U101" s="230"/>
      <c r="V101" s="230"/>
      <c r="W101" s="230"/>
      <c r="X101" s="230"/>
      <c r="Y101" s="122"/>
      <c r="Z101" s="203">
        <v>2</v>
      </c>
      <c r="AA101" s="203"/>
      <c r="AB101" s="203"/>
      <c r="AC101" s="203"/>
      <c r="AD101" s="203"/>
      <c r="AE101" s="203"/>
      <c r="AF101" s="230" t="s">
        <v>315</v>
      </c>
      <c r="AG101" s="230"/>
      <c r="AH101" s="249">
        <v>7796.6</v>
      </c>
      <c r="AI101" s="249"/>
      <c r="AJ101" s="249"/>
      <c r="AK101" s="249"/>
      <c r="AL101" s="249"/>
      <c r="AM101" s="249"/>
      <c r="AN101" s="41" t="s">
        <v>316</v>
      </c>
      <c r="AP101" s="242">
        <f t="shared" si="9"/>
        <v>130489.82301599999</v>
      </c>
      <c r="AQ101" s="242"/>
      <c r="AR101" s="242"/>
      <c r="AS101" s="242"/>
      <c r="AT101" s="242"/>
      <c r="AU101" s="242"/>
      <c r="AV101" s="242"/>
      <c r="AW101" s="242"/>
      <c r="AX101" s="242"/>
      <c r="AY101" s="242"/>
      <c r="AZ101" s="206"/>
      <c r="BB101" s="51"/>
      <c r="CE101" s="10" t="s">
        <v>199</v>
      </c>
      <c r="CF101" s="11" t="s">
        <v>200</v>
      </c>
      <c r="CG101" s="7">
        <v>0.794646591384358</v>
      </c>
      <c r="CH101" s="4">
        <f t="shared" si="7"/>
        <v>11400</v>
      </c>
    </row>
    <row r="102" spans="3:86" x14ac:dyDescent="0.25">
      <c r="C102" s="46"/>
      <c r="E102" s="200" t="s">
        <v>209</v>
      </c>
      <c r="F102" s="243"/>
      <c r="G102" s="243"/>
      <c r="H102" s="243"/>
      <c r="I102" s="243"/>
      <c r="J102" s="243"/>
      <c r="K102" s="230" t="str">
        <f t="shared" si="8"/>
        <v>MEGALASE HSC</v>
      </c>
      <c r="L102" s="230"/>
      <c r="M102" s="230"/>
      <c r="N102" s="230"/>
      <c r="O102" s="230"/>
      <c r="P102" s="230"/>
      <c r="Q102" s="230"/>
      <c r="R102" s="230"/>
      <c r="S102" s="230"/>
      <c r="T102" s="230"/>
      <c r="U102" s="230"/>
      <c r="V102" s="230"/>
      <c r="W102" s="230"/>
      <c r="X102" s="230"/>
      <c r="Y102" s="122"/>
      <c r="Z102" s="203">
        <v>2</v>
      </c>
      <c r="AA102" s="203"/>
      <c r="AB102" s="203"/>
      <c r="AC102" s="203"/>
      <c r="AD102" s="203"/>
      <c r="AE102" s="203"/>
      <c r="AF102" s="230" t="s">
        <v>315</v>
      </c>
      <c r="AG102" s="230"/>
      <c r="AH102" s="249">
        <v>7796.6</v>
      </c>
      <c r="AI102" s="249"/>
      <c r="AJ102" s="249"/>
      <c r="AK102" s="249"/>
      <c r="AL102" s="249"/>
      <c r="AM102" s="249"/>
      <c r="AN102" s="41" t="s">
        <v>316</v>
      </c>
      <c r="AP102" s="242">
        <f t="shared" si="9"/>
        <v>352587.43501800008</v>
      </c>
      <c r="AQ102" s="242"/>
      <c r="AR102" s="242"/>
      <c r="AS102" s="242"/>
      <c r="AT102" s="242"/>
      <c r="AU102" s="242"/>
      <c r="AV102" s="242"/>
      <c r="AW102" s="242"/>
      <c r="AX102" s="242"/>
      <c r="AY102" s="242"/>
      <c r="AZ102" s="206"/>
      <c r="BB102" s="51"/>
      <c r="CE102" s="10" t="s">
        <v>201</v>
      </c>
      <c r="CF102" s="11" t="s">
        <v>202</v>
      </c>
      <c r="CG102" s="7">
        <v>0.71099958176495193</v>
      </c>
      <c r="CH102" s="4">
        <f t="shared" si="7"/>
        <v>10200</v>
      </c>
    </row>
    <row r="103" spans="3:86" x14ac:dyDescent="0.25">
      <c r="C103" s="46"/>
      <c r="E103" s="200" t="s">
        <v>216</v>
      </c>
      <c r="F103" s="243"/>
      <c r="G103" s="243"/>
      <c r="H103" s="243"/>
      <c r="I103" s="243"/>
      <c r="J103" s="243"/>
      <c r="K103" s="230" t="str">
        <f t="shared" si="8"/>
        <v>JINTERGE ECO HT 102</v>
      </c>
      <c r="L103" s="230"/>
      <c r="M103" s="230"/>
      <c r="N103" s="230"/>
      <c r="O103" s="230"/>
      <c r="P103" s="230"/>
      <c r="Q103" s="230"/>
      <c r="R103" s="230"/>
      <c r="S103" s="230"/>
      <c r="T103" s="230"/>
      <c r="U103" s="230"/>
      <c r="V103" s="230"/>
      <c r="W103" s="230"/>
      <c r="X103" s="230"/>
      <c r="Y103" s="122"/>
      <c r="Z103" s="203">
        <v>2</v>
      </c>
      <c r="AA103" s="203"/>
      <c r="AB103" s="203"/>
      <c r="AC103" s="203"/>
      <c r="AD103" s="203"/>
      <c r="AE103" s="203"/>
      <c r="AF103" s="230" t="s">
        <v>315</v>
      </c>
      <c r="AG103" s="230"/>
      <c r="AH103" s="249">
        <v>7796.6</v>
      </c>
      <c r="AI103" s="249"/>
      <c r="AJ103" s="249"/>
      <c r="AK103" s="249"/>
      <c r="AL103" s="249"/>
      <c r="AM103" s="249"/>
      <c r="AN103" s="41" t="s">
        <v>316</v>
      </c>
      <c r="AP103" s="242">
        <f t="shared" si="9"/>
        <v>130489.82301599999</v>
      </c>
      <c r="AQ103" s="242"/>
      <c r="AR103" s="242"/>
      <c r="AS103" s="242"/>
      <c r="AT103" s="242"/>
      <c r="AU103" s="242"/>
      <c r="AV103" s="242"/>
      <c r="AW103" s="242"/>
      <c r="AX103" s="242"/>
      <c r="AY103" s="242"/>
      <c r="AZ103" s="206"/>
      <c r="BB103" s="51"/>
      <c r="CE103" s="10" t="s">
        <v>203</v>
      </c>
      <c r="CF103" s="11" t="s">
        <v>204</v>
      </c>
      <c r="CG103" s="7">
        <v>1.3377959012965286</v>
      </c>
      <c r="CH103" s="4">
        <f t="shared" si="7"/>
        <v>19192.02</v>
      </c>
    </row>
    <row r="104" spans="3:86" x14ac:dyDescent="0.25">
      <c r="C104" s="46"/>
      <c r="E104" s="200" t="s">
        <v>189</v>
      </c>
      <c r="F104" s="243"/>
      <c r="G104" s="243"/>
      <c r="H104" s="243"/>
      <c r="I104" s="243"/>
      <c r="J104" s="243"/>
      <c r="K104" s="230" t="str">
        <f t="shared" si="8"/>
        <v>KH ACID</v>
      </c>
      <c r="L104" s="230"/>
      <c r="M104" s="230"/>
      <c r="N104" s="230"/>
      <c r="O104" s="230"/>
      <c r="P104" s="230"/>
      <c r="Q104" s="230"/>
      <c r="R104" s="230"/>
      <c r="S104" s="230"/>
      <c r="T104" s="230"/>
      <c r="U104" s="230"/>
      <c r="V104" s="230"/>
      <c r="W104" s="230"/>
      <c r="X104" s="230"/>
      <c r="Y104" s="122"/>
      <c r="Z104" s="203">
        <v>1</v>
      </c>
      <c r="AA104" s="203"/>
      <c r="AB104" s="203"/>
      <c r="AC104" s="203"/>
      <c r="AD104" s="203"/>
      <c r="AE104" s="203"/>
      <c r="AF104" s="230" t="s">
        <v>315</v>
      </c>
      <c r="AG104" s="230"/>
      <c r="AH104" s="249">
        <v>3898.3</v>
      </c>
      <c r="AI104" s="249"/>
      <c r="AJ104" s="249"/>
      <c r="AK104" s="249"/>
      <c r="AL104" s="249"/>
      <c r="AM104" s="249"/>
      <c r="AN104" s="41" t="s">
        <v>316</v>
      </c>
      <c r="AP104" s="242">
        <f t="shared" si="9"/>
        <v>15536.284819999999</v>
      </c>
      <c r="AQ104" s="242"/>
      <c r="AR104" s="242"/>
      <c r="AS104" s="242"/>
      <c r="AT104" s="242"/>
      <c r="AU104" s="242"/>
      <c r="AV104" s="242"/>
      <c r="AW104" s="242"/>
      <c r="AX104" s="242"/>
      <c r="AY104" s="242"/>
      <c r="AZ104" s="206"/>
      <c r="BB104" s="51"/>
      <c r="CE104" s="10" t="s">
        <v>205</v>
      </c>
      <c r="CF104" s="11" t="s">
        <v>206</v>
      </c>
      <c r="CG104" s="7">
        <v>2.4213495050885263</v>
      </c>
      <c r="CH104" s="4">
        <f t="shared" si="7"/>
        <v>34736.68</v>
      </c>
    </row>
    <row r="105" spans="3:86" x14ac:dyDescent="0.25">
      <c r="C105" s="46"/>
      <c r="E105" s="200" t="s">
        <v>5</v>
      </c>
      <c r="F105" s="243"/>
      <c r="G105" s="243"/>
      <c r="H105" s="243"/>
      <c r="I105" s="243"/>
      <c r="J105" s="243"/>
      <c r="K105" s="230" t="str">
        <f t="shared" si="8"/>
        <v>NOVACRON YELLOW S-3R</v>
      </c>
      <c r="L105" s="230"/>
      <c r="M105" s="230"/>
      <c r="N105" s="230"/>
      <c r="O105" s="230"/>
      <c r="P105" s="230"/>
      <c r="Q105" s="230"/>
      <c r="R105" s="230"/>
      <c r="S105" s="230"/>
      <c r="T105" s="230"/>
      <c r="U105" s="230"/>
      <c r="V105" s="230"/>
      <c r="W105" s="230"/>
      <c r="X105" s="230"/>
      <c r="Y105" s="122"/>
      <c r="Z105" s="203">
        <v>0.56999999999999995</v>
      </c>
      <c r="AA105" s="203"/>
      <c r="AB105" s="203"/>
      <c r="AC105" s="203"/>
      <c r="AD105" s="203"/>
      <c r="AE105" s="203"/>
      <c r="AF105" s="230" t="s">
        <v>565</v>
      </c>
      <c r="AG105" s="230"/>
      <c r="AH105" s="249">
        <v>2222.0300000000002</v>
      </c>
      <c r="AI105" s="249"/>
      <c r="AJ105" s="249"/>
      <c r="AK105" s="249"/>
      <c r="AL105" s="249"/>
      <c r="AM105" s="249"/>
      <c r="AN105" s="41" t="s">
        <v>316</v>
      </c>
      <c r="AP105" s="242">
        <f t="shared" si="9"/>
        <v>215808.93091260002</v>
      </c>
      <c r="AQ105" s="242"/>
      <c r="AR105" s="242"/>
      <c r="AS105" s="242"/>
      <c r="AT105" s="242"/>
      <c r="AU105" s="242"/>
      <c r="AV105" s="242"/>
      <c r="AW105" s="242"/>
      <c r="AX105" s="242"/>
      <c r="AY105" s="242"/>
      <c r="AZ105" s="206"/>
      <c r="BB105" s="51"/>
      <c r="CE105" s="10" t="s">
        <v>207</v>
      </c>
      <c r="CF105" s="11" t="s">
        <v>208</v>
      </c>
      <c r="CG105" s="7">
        <v>0.88</v>
      </c>
      <c r="CH105" s="4">
        <f t="shared" si="7"/>
        <v>12624.48</v>
      </c>
    </row>
    <row r="106" spans="3:86" x14ac:dyDescent="0.25">
      <c r="C106" s="46"/>
      <c r="E106" s="200" t="s">
        <v>28</v>
      </c>
      <c r="F106" s="243"/>
      <c r="G106" s="243"/>
      <c r="H106" s="243"/>
      <c r="I106" s="243"/>
      <c r="J106" s="243"/>
      <c r="K106" s="230" t="str">
        <f t="shared" si="8"/>
        <v>NOVACRON RED S-B</v>
      </c>
      <c r="L106" s="230"/>
      <c r="M106" s="230"/>
      <c r="N106" s="230"/>
      <c r="O106" s="230"/>
      <c r="P106" s="230"/>
      <c r="Q106" s="230"/>
      <c r="R106" s="230"/>
      <c r="S106" s="230"/>
      <c r="T106" s="230"/>
      <c r="U106" s="230"/>
      <c r="V106" s="230"/>
      <c r="W106" s="230"/>
      <c r="X106" s="230"/>
      <c r="Y106" s="122"/>
      <c r="Z106" s="203">
        <v>0.21</v>
      </c>
      <c r="AA106" s="203"/>
      <c r="AB106" s="203"/>
      <c r="AC106" s="203"/>
      <c r="AD106" s="203"/>
      <c r="AE106" s="203"/>
      <c r="AF106" s="230" t="s">
        <v>565</v>
      </c>
      <c r="AG106" s="230"/>
      <c r="AH106" s="249">
        <v>818.64</v>
      </c>
      <c r="AI106" s="249"/>
      <c r="AJ106" s="249"/>
      <c r="AK106" s="249"/>
      <c r="AL106" s="249"/>
      <c r="AM106" s="249"/>
      <c r="AN106" s="41" t="s">
        <v>316</v>
      </c>
      <c r="AP106" s="242">
        <f t="shared" si="9"/>
        <v>88668.781271999993</v>
      </c>
      <c r="AQ106" s="242"/>
      <c r="AR106" s="242"/>
      <c r="AS106" s="242"/>
      <c r="AT106" s="242"/>
      <c r="AU106" s="242"/>
      <c r="AV106" s="242"/>
      <c r="AW106" s="242"/>
      <c r="AX106" s="242"/>
      <c r="AY106" s="242"/>
      <c r="AZ106" s="206"/>
      <c r="BB106" s="51"/>
      <c r="CE106" s="12" t="s">
        <v>209</v>
      </c>
      <c r="CF106" s="13" t="s">
        <v>210</v>
      </c>
      <c r="CG106" s="7">
        <v>3.1523232956921792</v>
      </c>
      <c r="CH106" s="4">
        <f t="shared" si="7"/>
        <v>45223.23</v>
      </c>
    </row>
    <row r="107" spans="3:86" x14ac:dyDescent="0.25">
      <c r="C107" s="46"/>
      <c r="E107" s="200" t="s">
        <v>7</v>
      </c>
      <c r="F107" s="243"/>
      <c r="G107" s="243"/>
      <c r="H107" s="243"/>
      <c r="I107" s="243"/>
      <c r="J107" s="243"/>
      <c r="K107" s="230" t="str">
        <f t="shared" si="8"/>
        <v>NOVACRON DARK BLUE S-GL</v>
      </c>
      <c r="L107" s="230"/>
      <c r="M107" s="230"/>
      <c r="N107" s="230"/>
      <c r="O107" s="230"/>
      <c r="P107" s="230"/>
      <c r="Q107" s="230"/>
      <c r="R107" s="230"/>
      <c r="S107" s="230"/>
      <c r="T107" s="230"/>
      <c r="U107" s="230"/>
      <c r="V107" s="230"/>
      <c r="W107" s="230"/>
      <c r="X107" s="230"/>
      <c r="Y107" s="122"/>
      <c r="Z107" s="203">
        <v>0.19</v>
      </c>
      <c r="AA107" s="203"/>
      <c r="AB107" s="203"/>
      <c r="AC107" s="203"/>
      <c r="AD107" s="203"/>
      <c r="AE107" s="203"/>
      <c r="AF107" s="230" t="s">
        <v>565</v>
      </c>
      <c r="AG107" s="230"/>
      <c r="AH107" s="249">
        <v>740.68</v>
      </c>
      <c r="AI107" s="249"/>
      <c r="AJ107" s="249"/>
      <c r="AK107" s="249"/>
      <c r="AL107" s="249"/>
      <c r="AM107" s="249"/>
      <c r="AN107" s="41" t="s">
        <v>316</v>
      </c>
      <c r="AP107" s="242">
        <f t="shared" si="9"/>
        <v>90106.7439744</v>
      </c>
      <c r="AQ107" s="242"/>
      <c r="AR107" s="242"/>
      <c r="AS107" s="242"/>
      <c r="AT107" s="242"/>
      <c r="AU107" s="242"/>
      <c r="AV107" s="242"/>
      <c r="AW107" s="242"/>
      <c r="AX107" s="242"/>
      <c r="AY107" s="242"/>
      <c r="AZ107" s="206"/>
      <c r="BB107" s="51"/>
      <c r="CE107" s="5" t="s">
        <v>211</v>
      </c>
      <c r="CF107" s="11" t="s">
        <v>212</v>
      </c>
      <c r="CG107" s="7">
        <v>1.3936128537571448</v>
      </c>
      <c r="CH107" s="4">
        <f t="shared" si="7"/>
        <v>19992.77</v>
      </c>
    </row>
    <row r="108" spans="3:86" x14ac:dyDescent="0.25">
      <c r="C108" s="46"/>
      <c r="E108" s="200" t="s">
        <v>201</v>
      </c>
      <c r="F108" s="243"/>
      <c r="G108" s="243"/>
      <c r="H108" s="243"/>
      <c r="I108" s="243"/>
      <c r="J108" s="243"/>
      <c r="K108" s="230" t="str">
        <f t="shared" si="8"/>
        <v>KH SOLIDOKOLL DPR ID LIQ</v>
      </c>
      <c r="L108" s="230"/>
      <c r="M108" s="230"/>
      <c r="N108" s="230"/>
      <c r="O108" s="230"/>
      <c r="P108" s="230"/>
      <c r="Q108" s="230"/>
      <c r="R108" s="230"/>
      <c r="S108" s="230"/>
      <c r="T108" s="230"/>
      <c r="U108" s="230"/>
      <c r="V108" s="230"/>
      <c r="W108" s="230"/>
      <c r="X108" s="230"/>
      <c r="Y108" s="122"/>
      <c r="Z108" s="203">
        <v>1</v>
      </c>
      <c r="AA108" s="203"/>
      <c r="AB108" s="203"/>
      <c r="AC108" s="203"/>
      <c r="AD108" s="203"/>
      <c r="AE108" s="203"/>
      <c r="AF108" s="230" t="s">
        <v>315</v>
      </c>
      <c r="AG108" s="230"/>
      <c r="AH108" s="249">
        <v>3898.3</v>
      </c>
      <c r="AI108" s="249"/>
      <c r="AJ108" s="249"/>
      <c r="AK108" s="249"/>
      <c r="AL108" s="249"/>
      <c r="AM108" s="249"/>
      <c r="AN108" s="41" t="s">
        <v>316</v>
      </c>
      <c r="AP108" s="242">
        <f t="shared" si="9"/>
        <v>39762.660000000003</v>
      </c>
      <c r="AQ108" s="242"/>
      <c r="AR108" s="242"/>
      <c r="AS108" s="242"/>
      <c r="AT108" s="242"/>
      <c r="AU108" s="242"/>
      <c r="AV108" s="242"/>
      <c r="AW108" s="242"/>
      <c r="AX108" s="242"/>
      <c r="AY108" s="242"/>
      <c r="AZ108" s="206"/>
      <c r="BB108" s="51"/>
      <c r="CE108" s="10" t="s">
        <v>213</v>
      </c>
      <c r="CF108" s="11" t="s">
        <v>214</v>
      </c>
      <c r="CG108" s="7">
        <v>0.59725149867558902</v>
      </c>
      <c r="CH108" s="4">
        <f t="shared" si="7"/>
        <v>8568.17</v>
      </c>
    </row>
    <row r="109" spans="3:86" x14ac:dyDescent="0.25">
      <c r="C109" s="46"/>
      <c r="E109" s="200" t="s">
        <v>218</v>
      </c>
      <c r="F109" s="243"/>
      <c r="G109" s="243"/>
      <c r="H109" s="243"/>
      <c r="I109" s="243"/>
      <c r="J109" s="243"/>
      <c r="K109" s="230" t="str">
        <f t="shared" si="8"/>
        <v>JINLEV ECO CL 225</v>
      </c>
      <c r="L109" s="230"/>
      <c r="M109" s="230"/>
      <c r="N109" s="230"/>
      <c r="O109" s="230"/>
      <c r="P109" s="230"/>
      <c r="Q109" s="230"/>
      <c r="R109" s="230"/>
      <c r="S109" s="230"/>
      <c r="T109" s="230"/>
      <c r="U109" s="230"/>
      <c r="V109" s="230"/>
      <c r="W109" s="230"/>
      <c r="X109" s="230"/>
      <c r="Y109" s="122"/>
      <c r="Z109" s="203">
        <v>3</v>
      </c>
      <c r="AA109" s="203"/>
      <c r="AB109" s="203"/>
      <c r="AC109" s="203"/>
      <c r="AD109" s="203"/>
      <c r="AE109" s="203"/>
      <c r="AF109" s="230" t="s">
        <v>315</v>
      </c>
      <c r="AG109" s="230"/>
      <c r="AH109" s="249">
        <v>11694.9</v>
      </c>
      <c r="AI109" s="249"/>
      <c r="AJ109" s="249"/>
      <c r="AK109" s="249"/>
      <c r="AL109" s="249"/>
      <c r="AM109" s="249"/>
      <c r="AN109" s="41" t="s">
        <v>316</v>
      </c>
      <c r="AP109" s="242">
        <f t="shared" si="9"/>
        <v>140338.098306</v>
      </c>
      <c r="AQ109" s="242"/>
      <c r="AR109" s="242"/>
      <c r="AS109" s="242"/>
      <c r="AT109" s="242"/>
      <c r="AU109" s="242"/>
      <c r="AV109" s="242"/>
      <c r="AW109" s="242"/>
      <c r="AX109" s="242"/>
      <c r="AY109" s="242"/>
      <c r="AZ109" s="206"/>
      <c r="BB109" s="51"/>
      <c r="CE109" s="10" t="s">
        <v>8</v>
      </c>
      <c r="CF109" s="11" t="s">
        <v>215</v>
      </c>
      <c r="CG109" s="7">
        <v>1.4379018541753799</v>
      </c>
      <c r="CH109" s="4">
        <f t="shared" si="7"/>
        <v>20628.14</v>
      </c>
    </row>
    <row r="110" spans="3:86" x14ac:dyDescent="0.25">
      <c r="C110" s="46"/>
      <c r="E110" s="200" t="s">
        <v>199</v>
      </c>
      <c r="F110" s="243"/>
      <c r="G110" s="243"/>
      <c r="H110" s="243"/>
      <c r="I110" s="243"/>
      <c r="J110" s="243"/>
      <c r="K110" s="230" t="str">
        <f t="shared" si="8"/>
        <v>KH JINTEXYL CDB NEW CONC</v>
      </c>
      <c r="L110" s="230"/>
      <c r="M110" s="230"/>
      <c r="N110" s="230"/>
      <c r="O110" s="230"/>
      <c r="P110" s="230"/>
      <c r="Q110" s="230"/>
      <c r="R110" s="230"/>
      <c r="S110" s="230"/>
      <c r="T110" s="230"/>
      <c r="U110" s="230"/>
      <c r="V110" s="230"/>
      <c r="W110" s="230"/>
      <c r="X110" s="230"/>
      <c r="Y110" s="122"/>
      <c r="Z110" s="203">
        <v>1</v>
      </c>
      <c r="AA110" s="203"/>
      <c r="AB110" s="203"/>
      <c r="AC110" s="203"/>
      <c r="AD110" s="203"/>
      <c r="AE110" s="203"/>
      <c r="AF110" s="230" t="s">
        <v>315</v>
      </c>
      <c r="AG110" s="230"/>
      <c r="AH110" s="249">
        <v>3898.3</v>
      </c>
      <c r="AI110" s="249"/>
      <c r="AJ110" s="249"/>
      <c r="AK110" s="249"/>
      <c r="AL110" s="249"/>
      <c r="AM110" s="249"/>
      <c r="AN110" s="41" t="s">
        <v>316</v>
      </c>
      <c r="AP110" s="242">
        <f t="shared" si="9"/>
        <v>44440.62</v>
      </c>
      <c r="AQ110" s="242"/>
      <c r="AR110" s="242"/>
      <c r="AS110" s="242"/>
      <c r="AT110" s="242"/>
      <c r="AU110" s="242"/>
      <c r="AV110" s="242"/>
      <c r="AW110" s="242"/>
      <c r="AX110" s="242"/>
      <c r="AY110" s="242"/>
      <c r="AZ110" s="206"/>
      <c r="BB110" s="51"/>
      <c r="CE110" s="10" t="s">
        <v>216</v>
      </c>
      <c r="CF110" s="11" t="s">
        <v>217</v>
      </c>
      <c r="CG110" s="7">
        <v>1.1666499372647428</v>
      </c>
      <c r="CH110" s="4">
        <f t="shared" si="7"/>
        <v>16736.759999999998</v>
      </c>
    </row>
    <row r="111" spans="3:86" x14ac:dyDescent="0.25">
      <c r="C111" s="46"/>
      <c r="E111" s="200" t="s">
        <v>9</v>
      </c>
      <c r="F111" s="243"/>
      <c r="G111" s="243"/>
      <c r="H111" s="243"/>
      <c r="I111" s="243"/>
      <c r="J111" s="243"/>
      <c r="K111" s="230" t="str">
        <f t="shared" si="8"/>
        <v>SODIUM SULFATE</v>
      </c>
      <c r="L111" s="230"/>
      <c r="M111" s="230"/>
      <c r="N111" s="230"/>
      <c r="O111" s="230"/>
      <c r="P111" s="230"/>
      <c r="Q111" s="230"/>
      <c r="R111" s="230"/>
      <c r="S111" s="230"/>
      <c r="T111" s="230"/>
      <c r="U111" s="230"/>
      <c r="V111" s="230"/>
      <c r="W111" s="230"/>
      <c r="X111" s="230"/>
      <c r="Y111" s="122"/>
      <c r="Z111" s="203">
        <v>40</v>
      </c>
      <c r="AA111" s="203"/>
      <c r="AB111" s="203"/>
      <c r="AC111" s="203"/>
      <c r="AD111" s="203"/>
      <c r="AE111" s="203"/>
      <c r="AF111" s="230" t="s">
        <v>315</v>
      </c>
      <c r="AG111" s="230"/>
      <c r="AH111" s="249">
        <v>155931.99</v>
      </c>
      <c r="AI111" s="249"/>
      <c r="AJ111" s="249"/>
      <c r="AK111" s="249"/>
      <c r="AL111" s="249"/>
      <c r="AM111" s="249"/>
      <c r="AN111" s="41" t="s">
        <v>316</v>
      </c>
      <c r="AP111" s="242">
        <f t="shared" si="9"/>
        <v>372131.694135</v>
      </c>
      <c r="AQ111" s="242"/>
      <c r="AR111" s="242"/>
      <c r="AS111" s="242"/>
      <c r="AT111" s="242"/>
      <c r="AU111" s="242"/>
      <c r="AV111" s="242"/>
      <c r="AW111" s="242"/>
      <c r="AX111" s="242"/>
      <c r="AY111" s="242"/>
      <c r="AZ111" s="206"/>
      <c r="BB111" s="51"/>
      <c r="CE111" s="10" t="s">
        <v>218</v>
      </c>
      <c r="CF111" s="11" t="s">
        <v>219</v>
      </c>
      <c r="CG111" s="7">
        <v>0.83646591384358016</v>
      </c>
      <c r="CH111" s="4">
        <f t="shared" si="7"/>
        <v>11999.94</v>
      </c>
    </row>
    <row r="112" spans="3:86" x14ac:dyDescent="0.25">
      <c r="C112" s="46"/>
      <c r="E112" s="200" t="s">
        <v>10</v>
      </c>
      <c r="F112" s="243"/>
      <c r="G112" s="243"/>
      <c r="H112" s="243"/>
      <c r="I112" s="243"/>
      <c r="J112" s="243"/>
      <c r="K112" s="230" t="str">
        <f t="shared" si="8"/>
        <v>SODA ASH</v>
      </c>
      <c r="L112" s="230"/>
      <c r="M112" s="230"/>
      <c r="N112" s="230"/>
      <c r="O112" s="230"/>
      <c r="P112" s="230"/>
      <c r="Q112" s="230"/>
      <c r="R112" s="230"/>
      <c r="S112" s="230"/>
      <c r="T112" s="230"/>
      <c r="U112" s="230"/>
      <c r="V112" s="230"/>
      <c r="W112" s="230"/>
      <c r="X112" s="230"/>
      <c r="Y112" s="122"/>
      <c r="Z112" s="203">
        <v>20</v>
      </c>
      <c r="AA112" s="203"/>
      <c r="AB112" s="203"/>
      <c r="AC112" s="203"/>
      <c r="AD112" s="203"/>
      <c r="AE112" s="203"/>
      <c r="AF112" s="230" t="s">
        <v>315</v>
      </c>
      <c r="AG112" s="230"/>
      <c r="AH112" s="249">
        <v>77966</v>
      </c>
      <c r="AI112" s="249"/>
      <c r="AJ112" s="249"/>
      <c r="AK112" s="249"/>
      <c r="AL112" s="249"/>
      <c r="AM112" s="249"/>
      <c r="AN112" s="41" t="s">
        <v>316</v>
      </c>
      <c r="AP112" s="242">
        <f t="shared" si="9"/>
        <v>692338.08</v>
      </c>
      <c r="AQ112" s="242"/>
      <c r="AR112" s="242"/>
      <c r="AS112" s="242"/>
      <c r="AT112" s="242"/>
      <c r="AU112" s="242"/>
      <c r="AV112" s="242"/>
      <c r="AW112" s="242"/>
      <c r="AX112" s="242"/>
      <c r="AY112" s="242"/>
      <c r="AZ112" s="206"/>
      <c r="BB112" s="51"/>
      <c r="CE112" s="10" t="s">
        <v>220</v>
      </c>
      <c r="CF112" s="11" t="s">
        <v>221</v>
      </c>
      <c r="CG112" s="7">
        <v>1.2344904502997351</v>
      </c>
      <c r="CH112" s="4">
        <f t="shared" si="7"/>
        <v>17710</v>
      </c>
    </row>
    <row r="113" spans="3:86" x14ac:dyDescent="0.25">
      <c r="C113" s="46"/>
      <c r="E113" s="200" t="s">
        <v>189</v>
      </c>
      <c r="F113" s="243"/>
      <c r="G113" s="243"/>
      <c r="H113" s="243"/>
      <c r="I113" s="243"/>
      <c r="J113" s="243"/>
      <c r="K113" s="230" t="str">
        <f t="shared" si="8"/>
        <v>KH ACID</v>
      </c>
      <c r="L113" s="230"/>
      <c r="M113" s="230"/>
      <c r="N113" s="230"/>
      <c r="O113" s="230"/>
      <c r="P113" s="230"/>
      <c r="Q113" s="230"/>
      <c r="R113" s="230"/>
      <c r="S113" s="230"/>
      <c r="T113" s="230"/>
      <c r="U113" s="230"/>
      <c r="V113" s="230"/>
      <c r="W113" s="230"/>
      <c r="X113" s="230"/>
      <c r="Y113" s="122"/>
      <c r="Z113" s="203">
        <v>1</v>
      </c>
      <c r="AA113" s="203"/>
      <c r="AB113" s="203"/>
      <c r="AC113" s="203"/>
      <c r="AD113" s="203"/>
      <c r="AE113" s="203"/>
      <c r="AF113" s="230" t="s">
        <v>315</v>
      </c>
      <c r="AG113" s="230"/>
      <c r="AH113" s="249">
        <v>3898.3</v>
      </c>
      <c r="AI113" s="249"/>
      <c r="AJ113" s="249"/>
      <c r="AK113" s="249"/>
      <c r="AL113" s="249"/>
      <c r="AM113" s="249"/>
      <c r="AN113" s="41" t="s">
        <v>316</v>
      </c>
      <c r="AP113" s="242">
        <f t="shared" si="9"/>
        <v>15536.284819999999</v>
      </c>
      <c r="AQ113" s="242"/>
      <c r="AR113" s="242"/>
      <c r="AS113" s="242"/>
      <c r="AT113" s="242"/>
      <c r="AU113" s="242"/>
      <c r="AV113" s="242"/>
      <c r="AW113" s="242"/>
      <c r="AX113" s="242"/>
      <c r="AY113" s="242"/>
      <c r="AZ113" s="206"/>
      <c r="BB113" s="51"/>
      <c r="CE113" s="10" t="s">
        <v>222</v>
      </c>
      <c r="CF113" s="11" t="s">
        <v>223</v>
      </c>
      <c r="CG113" s="7">
        <v>0.84344068032901154</v>
      </c>
      <c r="CH113" s="4">
        <f t="shared" si="7"/>
        <v>12100</v>
      </c>
    </row>
    <row r="114" spans="3:86" x14ac:dyDescent="0.25">
      <c r="C114" s="46"/>
      <c r="E114" s="223" t="s">
        <v>246</v>
      </c>
      <c r="F114" s="224"/>
      <c r="G114" s="224"/>
      <c r="H114" s="224"/>
      <c r="I114" s="224"/>
      <c r="J114" s="224"/>
      <c r="K114" s="225" t="str">
        <f t="shared" si="8"/>
        <v>LADIPUR RSK</v>
      </c>
      <c r="L114" s="225"/>
      <c r="M114" s="225"/>
      <c r="N114" s="225"/>
      <c r="O114" s="225"/>
      <c r="P114" s="225"/>
      <c r="Q114" s="225"/>
      <c r="R114" s="225"/>
      <c r="S114" s="225"/>
      <c r="T114" s="225"/>
      <c r="U114" s="225"/>
      <c r="V114" s="225"/>
      <c r="W114" s="225"/>
      <c r="X114" s="225"/>
      <c r="Y114" s="121"/>
      <c r="Z114" s="226">
        <v>1</v>
      </c>
      <c r="AA114" s="226"/>
      <c r="AB114" s="226"/>
      <c r="AC114" s="226"/>
      <c r="AD114" s="226"/>
      <c r="AE114" s="226"/>
      <c r="AF114" s="225" t="s">
        <v>315</v>
      </c>
      <c r="AG114" s="225"/>
      <c r="AH114" s="227">
        <v>3898.3</v>
      </c>
      <c r="AI114" s="227"/>
      <c r="AJ114" s="227"/>
      <c r="AK114" s="227"/>
      <c r="AL114" s="227"/>
      <c r="AM114" s="227"/>
      <c r="AN114" s="54" t="s">
        <v>316</v>
      </c>
      <c r="AO114" s="54"/>
      <c r="AP114" s="228">
        <f t="shared" si="9"/>
        <v>58474.22711900001</v>
      </c>
      <c r="AQ114" s="228"/>
      <c r="AR114" s="228"/>
      <c r="AS114" s="228"/>
      <c r="AT114" s="228"/>
      <c r="AU114" s="228"/>
      <c r="AV114" s="228"/>
      <c r="AW114" s="228"/>
      <c r="AX114" s="228"/>
      <c r="AY114" s="228"/>
      <c r="AZ114" s="229"/>
      <c r="BB114" s="51"/>
      <c r="CE114" s="10" t="s">
        <v>224</v>
      </c>
      <c r="CF114" s="11" t="s">
        <v>225</v>
      </c>
      <c r="CG114" s="7">
        <v>0.58723825456573264</v>
      </c>
      <c r="CH114" s="4">
        <f t="shared" si="7"/>
        <v>8424.52</v>
      </c>
    </row>
    <row r="115" spans="3:86" x14ac:dyDescent="0.25">
      <c r="C115" s="46"/>
      <c r="E115" s="131"/>
      <c r="F115" s="131"/>
      <c r="G115" s="131"/>
      <c r="H115" s="131"/>
      <c r="I115" s="131"/>
      <c r="J115" s="131"/>
      <c r="K115" s="122"/>
      <c r="L115" s="122"/>
      <c r="M115" s="122"/>
      <c r="N115" s="122"/>
      <c r="O115" s="122"/>
      <c r="P115" s="122"/>
      <c r="Q115" s="122"/>
      <c r="R115" s="122"/>
      <c r="S115" s="122"/>
      <c r="T115" s="122"/>
      <c r="U115" s="122"/>
      <c r="V115" s="122"/>
      <c r="W115" s="122"/>
      <c r="X115" s="122"/>
      <c r="Y115" s="122"/>
      <c r="Z115" s="111"/>
      <c r="AA115" s="111"/>
      <c r="AB115" s="111"/>
      <c r="AC115" s="111"/>
      <c r="AD115" s="111"/>
      <c r="AE115" s="111"/>
      <c r="AF115" s="122"/>
      <c r="AG115" s="122"/>
      <c r="AH115" s="131"/>
      <c r="AI115" s="131"/>
      <c r="AJ115" s="131"/>
      <c r="AK115" s="131"/>
      <c r="AL115" s="131"/>
      <c r="AM115" s="131"/>
      <c r="AP115" s="112"/>
      <c r="AQ115" s="112"/>
      <c r="AR115" s="112"/>
      <c r="AS115" s="112"/>
      <c r="AT115" s="112"/>
      <c r="AU115" s="112"/>
      <c r="AV115" s="112"/>
      <c r="AW115" s="112"/>
      <c r="AX115" s="112"/>
      <c r="AY115" s="112"/>
      <c r="AZ115" s="112"/>
      <c r="BB115" s="51"/>
      <c r="CE115" s="10" t="s">
        <v>226</v>
      </c>
      <c r="CF115" s="11" t="s">
        <v>227</v>
      </c>
      <c r="CG115" s="23">
        <v>2.9269482782657188</v>
      </c>
      <c r="CH115" s="4">
        <f t="shared" si="7"/>
        <v>41990</v>
      </c>
    </row>
    <row r="116" spans="3:86" x14ac:dyDescent="0.25">
      <c r="C116" s="46"/>
      <c r="E116" s="131"/>
      <c r="F116" s="131"/>
      <c r="G116" s="131"/>
      <c r="H116" s="131"/>
      <c r="I116" s="131"/>
      <c r="J116" s="131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11"/>
      <c r="AA116" s="111"/>
      <c r="AB116" s="111"/>
      <c r="AC116" s="111"/>
      <c r="AD116" s="111"/>
      <c r="AE116" s="111"/>
      <c r="AF116" s="122"/>
      <c r="AG116" s="122"/>
      <c r="AH116" s="131"/>
      <c r="AI116" s="131"/>
      <c r="AJ116" s="131"/>
      <c r="AK116" s="59"/>
      <c r="AL116" s="230" t="s">
        <v>318</v>
      </c>
      <c r="AM116" s="230"/>
      <c r="AN116" s="230"/>
      <c r="AO116" s="230"/>
      <c r="AP116" s="112" t="s">
        <v>11</v>
      </c>
      <c r="AQ116" s="242">
        <f>SUM(AP100:AZ114)</f>
        <v>2739296.9214270003</v>
      </c>
      <c r="AR116" s="242"/>
      <c r="AS116" s="242"/>
      <c r="AT116" s="242"/>
      <c r="AU116" s="242"/>
      <c r="AV116" s="242"/>
      <c r="AW116" s="242"/>
      <c r="AX116" s="242"/>
      <c r="AY116" s="242"/>
      <c r="AZ116" s="242"/>
      <c r="BB116" s="51"/>
      <c r="CE116" s="24" t="s">
        <v>228</v>
      </c>
      <c r="CF116" s="13" t="s">
        <v>229</v>
      </c>
      <c r="CG116" s="14">
        <v>2.5644291091593479</v>
      </c>
      <c r="CH116" s="4">
        <f t="shared" si="7"/>
        <v>36789.300000000003</v>
      </c>
    </row>
    <row r="117" spans="3:86" x14ac:dyDescent="0.25">
      <c r="C117" s="46"/>
      <c r="E117" s="131"/>
      <c r="F117" s="131"/>
      <c r="G117" s="131"/>
      <c r="H117" s="131"/>
      <c r="I117" s="131"/>
      <c r="J117" s="131"/>
      <c r="K117" s="122"/>
      <c r="L117" s="122"/>
      <c r="M117" s="122"/>
      <c r="N117" s="122"/>
      <c r="O117" s="122"/>
      <c r="P117" s="122"/>
      <c r="Q117" s="122"/>
      <c r="R117" s="122"/>
      <c r="S117" s="122"/>
      <c r="T117" s="122"/>
      <c r="U117" s="122"/>
      <c r="V117" s="122"/>
      <c r="W117" s="122"/>
      <c r="X117" s="122"/>
      <c r="Y117" s="122"/>
      <c r="Z117" s="111"/>
      <c r="AA117" s="111"/>
      <c r="AB117" s="111"/>
      <c r="AC117" s="111"/>
      <c r="AD117" s="111"/>
      <c r="AE117" s="111"/>
      <c r="AF117" s="122"/>
      <c r="AG117" s="122"/>
      <c r="AH117" s="131"/>
      <c r="AI117" s="131"/>
      <c r="AJ117" s="131"/>
      <c r="AK117" s="59"/>
      <c r="AL117" s="230" t="s">
        <v>317</v>
      </c>
      <c r="AM117" s="230"/>
      <c r="AN117" s="230"/>
      <c r="AO117" s="230"/>
      <c r="AP117" s="112" t="s">
        <v>11</v>
      </c>
      <c r="AQ117" s="242">
        <f>AQ116/AQ94</f>
        <v>1190.9986614900001</v>
      </c>
      <c r="AR117" s="242"/>
      <c r="AS117" s="242"/>
      <c r="AT117" s="242"/>
      <c r="AU117" s="242"/>
      <c r="AV117" s="242"/>
      <c r="AW117" s="242"/>
      <c r="AX117" s="242"/>
      <c r="AY117" s="242"/>
      <c r="AZ117" s="242"/>
      <c r="BB117" s="51"/>
      <c r="CE117" s="10" t="s">
        <v>230</v>
      </c>
      <c r="CF117" s="11" t="s">
        <v>231</v>
      </c>
      <c r="CG117" s="7">
        <v>2.234245085738185</v>
      </c>
      <c r="CH117" s="4">
        <f t="shared" si="7"/>
        <v>32052.480000000003</v>
      </c>
    </row>
    <row r="118" spans="3:86" x14ac:dyDescent="0.25">
      <c r="C118" s="46"/>
      <c r="E118" s="131"/>
      <c r="F118" s="131"/>
      <c r="G118" s="131"/>
      <c r="H118" s="131"/>
      <c r="I118" s="131"/>
      <c r="J118" s="131"/>
      <c r="K118" s="122"/>
      <c r="L118" s="122"/>
      <c r="M118" s="122"/>
      <c r="N118" s="122"/>
      <c r="O118" s="122"/>
      <c r="P118" s="122"/>
      <c r="Q118" s="122"/>
      <c r="R118" s="122"/>
      <c r="S118" s="122"/>
      <c r="T118" s="122"/>
      <c r="U118" s="122"/>
      <c r="V118" s="122"/>
      <c r="W118" s="122"/>
      <c r="X118" s="122"/>
      <c r="Y118" s="122"/>
      <c r="Z118" s="111"/>
      <c r="AA118" s="111"/>
      <c r="AB118" s="111"/>
      <c r="AC118" s="111"/>
      <c r="AD118" s="111"/>
      <c r="AE118" s="111"/>
      <c r="AF118" s="122"/>
      <c r="AG118" s="122"/>
      <c r="AH118" s="131"/>
      <c r="AI118" s="131"/>
      <c r="AJ118" s="131"/>
      <c r="AK118" s="131"/>
      <c r="AL118" s="131"/>
      <c r="AM118" s="131"/>
      <c r="AQ118" s="131"/>
      <c r="AR118" s="131"/>
      <c r="AS118" s="131"/>
      <c r="AT118" s="131"/>
      <c r="AU118" s="131"/>
      <c r="AV118" s="131"/>
      <c r="AW118" s="131"/>
      <c r="AX118" s="131"/>
      <c r="AY118" s="131"/>
      <c r="AZ118" s="131"/>
      <c r="BB118" s="51"/>
      <c r="CE118" s="10" t="s">
        <v>232</v>
      </c>
      <c r="CF118" s="11" t="s">
        <v>233</v>
      </c>
      <c r="CG118" s="7">
        <v>2.6099546912031228</v>
      </c>
      <c r="CH118" s="4">
        <f t="shared" si="7"/>
        <v>37442.410000000003</v>
      </c>
    </row>
    <row r="119" spans="3:86" ht="17.25" thickBot="1" x14ac:dyDescent="0.3">
      <c r="C119" s="60"/>
      <c r="D119" s="61"/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  <c r="AH119" s="61"/>
      <c r="AI119" s="61"/>
      <c r="AJ119" s="61"/>
      <c r="AK119" s="61"/>
      <c r="AL119" s="61"/>
      <c r="AM119" s="61"/>
      <c r="AN119" s="61"/>
      <c r="AO119" s="61"/>
      <c r="AP119" s="61"/>
      <c r="AQ119" s="61"/>
      <c r="AR119" s="61"/>
      <c r="AS119" s="61"/>
      <c r="AT119" s="61"/>
      <c r="AU119" s="61"/>
      <c r="AV119" s="61"/>
      <c r="AW119" s="61"/>
      <c r="AX119" s="61"/>
      <c r="AY119" s="61"/>
      <c r="AZ119" s="61"/>
      <c r="BA119" s="61"/>
      <c r="BB119" s="62"/>
      <c r="CE119" s="10" t="s">
        <v>234</v>
      </c>
      <c r="CF119" s="11" t="s">
        <v>235</v>
      </c>
      <c r="CG119" s="7">
        <v>2.1191872298898646</v>
      </c>
      <c r="CH119" s="4">
        <f t="shared" si="7"/>
        <v>30401.859999999997</v>
      </c>
    </row>
    <row r="120" spans="3:86" x14ac:dyDescent="0.25">
      <c r="E120" s="243"/>
      <c r="F120" s="243"/>
      <c r="G120" s="243"/>
      <c r="H120" s="243"/>
      <c r="I120" s="243"/>
      <c r="J120" s="243"/>
      <c r="K120" s="230"/>
      <c r="L120" s="230"/>
      <c r="M120" s="230"/>
      <c r="N120" s="230"/>
      <c r="O120" s="230"/>
      <c r="P120" s="230"/>
      <c r="Q120" s="230"/>
      <c r="R120" s="230"/>
      <c r="S120" s="230"/>
      <c r="T120" s="230"/>
      <c r="U120" s="230"/>
      <c r="V120" s="230"/>
      <c r="W120" s="230"/>
      <c r="X120" s="230"/>
      <c r="Y120" s="122"/>
      <c r="Z120" s="203"/>
      <c r="AA120" s="203"/>
      <c r="AB120" s="203"/>
      <c r="AC120" s="203"/>
      <c r="AD120" s="203"/>
      <c r="AE120" s="203"/>
      <c r="AF120" s="230"/>
      <c r="AG120" s="230"/>
      <c r="AH120" s="249"/>
      <c r="AI120" s="249"/>
      <c r="AJ120" s="249"/>
      <c r="AK120" s="249"/>
      <c r="AL120" s="249"/>
      <c r="AM120" s="249"/>
      <c r="AP120" s="242"/>
      <c r="AQ120" s="242"/>
      <c r="AR120" s="242"/>
      <c r="AS120" s="242"/>
      <c r="AT120" s="242"/>
      <c r="AU120" s="242"/>
      <c r="AV120" s="242"/>
      <c r="AW120" s="242"/>
      <c r="AX120" s="242"/>
      <c r="AY120" s="242"/>
      <c r="AZ120" s="242"/>
      <c r="CE120" s="10" t="s">
        <v>236</v>
      </c>
      <c r="CF120" s="11" t="s">
        <v>237</v>
      </c>
      <c r="CG120" s="7">
        <v>2.6188484595009061</v>
      </c>
      <c r="CH120" s="4">
        <f t="shared" si="7"/>
        <v>37570</v>
      </c>
    </row>
    <row r="121" spans="3:86" ht="17.25" thickBot="1" x14ac:dyDescent="0.3">
      <c r="E121" s="243"/>
      <c r="F121" s="243"/>
      <c r="G121" s="243"/>
      <c r="H121" s="243"/>
      <c r="I121" s="243"/>
      <c r="J121" s="243"/>
      <c r="K121" s="230"/>
      <c r="L121" s="230"/>
      <c r="M121" s="230"/>
      <c r="N121" s="230"/>
      <c r="O121" s="230"/>
      <c r="P121" s="230"/>
      <c r="Q121" s="230"/>
      <c r="R121" s="230"/>
      <c r="S121" s="230"/>
      <c r="T121" s="230"/>
      <c r="U121" s="230"/>
      <c r="V121" s="230"/>
      <c r="W121" s="230"/>
      <c r="X121" s="230"/>
      <c r="Y121" s="122"/>
      <c r="Z121" s="203"/>
      <c r="AA121" s="203"/>
      <c r="AB121" s="203"/>
      <c r="AC121" s="203"/>
      <c r="AD121" s="203"/>
      <c r="AE121" s="203"/>
      <c r="AF121" s="230"/>
      <c r="AG121" s="230"/>
      <c r="AH121" s="249"/>
      <c r="AI121" s="249"/>
      <c r="AJ121" s="249"/>
      <c r="AK121" s="249"/>
      <c r="AL121" s="249"/>
      <c r="AM121" s="249"/>
      <c r="AP121" s="242"/>
      <c r="AQ121" s="242"/>
      <c r="AR121" s="242"/>
      <c r="AS121" s="242"/>
      <c r="AT121" s="242"/>
      <c r="AU121" s="242"/>
      <c r="AV121" s="242"/>
      <c r="AW121" s="242"/>
      <c r="AX121" s="242"/>
      <c r="AY121" s="242"/>
      <c r="AZ121" s="242"/>
      <c r="CE121" s="10" t="s">
        <v>238</v>
      </c>
      <c r="CF121" s="11" t="s">
        <v>239</v>
      </c>
      <c r="CG121" s="7">
        <v>1.1666499372647428</v>
      </c>
      <c r="CH121" s="4">
        <f t="shared" si="7"/>
        <v>16736.759999999998</v>
      </c>
    </row>
    <row r="122" spans="3:86" x14ac:dyDescent="0.25">
      <c r="C122" s="43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  <c r="AH122" s="44"/>
      <c r="AI122" s="44"/>
      <c r="AJ122" s="44"/>
      <c r="AK122" s="44"/>
      <c r="AL122" s="44"/>
      <c r="AM122" s="44"/>
      <c r="AN122" s="44"/>
      <c r="AO122" s="44"/>
      <c r="AP122" s="44"/>
      <c r="AQ122" s="44"/>
      <c r="AR122" s="44"/>
      <c r="AS122" s="44"/>
      <c r="AT122" s="44"/>
      <c r="AU122" s="44"/>
      <c r="AV122" s="44"/>
      <c r="AW122" s="44"/>
      <c r="AX122" s="44"/>
      <c r="AY122" s="44"/>
      <c r="AZ122" s="44"/>
      <c r="BA122" s="44"/>
      <c r="BB122" s="45"/>
      <c r="CE122" s="10" t="s">
        <v>240</v>
      </c>
      <c r="CF122" s="11" t="s">
        <v>241</v>
      </c>
      <c r="CG122" s="7">
        <v>0.88049072912310056</v>
      </c>
      <c r="CH122" s="4">
        <f t="shared" si="7"/>
        <v>12631.52</v>
      </c>
    </row>
    <row r="123" spans="3:86" x14ac:dyDescent="0.25">
      <c r="C123" s="46"/>
      <c r="E123" s="245" t="s">
        <v>0</v>
      </c>
      <c r="F123" s="245"/>
      <c r="G123" s="245"/>
      <c r="H123" s="245"/>
      <c r="I123" s="245"/>
      <c r="J123" s="49" t="s">
        <v>11</v>
      </c>
      <c r="K123" s="245" t="s">
        <v>573</v>
      </c>
      <c r="L123" s="245"/>
      <c r="M123" s="245"/>
      <c r="N123" s="245"/>
      <c r="O123" s="245"/>
      <c r="P123" s="245"/>
      <c r="Q123" s="245"/>
      <c r="R123" s="245"/>
      <c r="S123" s="245"/>
      <c r="T123" s="245"/>
      <c r="U123" s="245"/>
      <c r="V123" s="49"/>
      <c r="W123" s="49"/>
      <c r="X123" s="49"/>
      <c r="Y123" s="49"/>
      <c r="Z123" s="49"/>
      <c r="AA123" s="49"/>
      <c r="AB123" s="49"/>
      <c r="AC123" s="49"/>
      <c r="AD123" s="50"/>
      <c r="AE123" s="50"/>
      <c r="AF123" s="50"/>
      <c r="AG123" s="50"/>
      <c r="AH123" s="245" t="s">
        <v>3</v>
      </c>
      <c r="AI123" s="245"/>
      <c r="AJ123" s="245"/>
      <c r="AK123" s="245"/>
      <c r="AL123" s="245"/>
      <c r="AM123" s="245"/>
      <c r="AN123" s="245"/>
      <c r="AO123" s="245"/>
      <c r="AP123" s="49" t="s">
        <v>11</v>
      </c>
      <c r="AQ123" s="247">
        <v>389.83</v>
      </c>
      <c r="AR123" s="247"/>
      <c r="AS123" s="247"/>
      <c r="AT123" s="247"/>
      <c r="AU123" s="49" t="s">
        <v>319</v>
      </c>
      <c r="AV123" s="49"/>
      <c r="AW123" s="49"/>
      <c r="AX123" s="49"/>
      <c r="AY123" s="49"/>
      <c r="AZ123" s="49"/>
      <c r="BB123" s="51"/>
      <c r="CE123" s="10" t="s">
        <v>242</v>
      </c>
      <c r="CF123" s="11" t="s">
        <v>243</v>
      </c>
      <c r="CG123" s="7">
        <v>1.3207360936846506</v>
      </c>
      <c r="CH123" s="4">
        <f t="shared" si="7"/>
        <v>18947.28</v>
      </c>
    </row>
    <row r="124" spans="3:86" x14ac:dyDescent="0.25">
      <c r="C124" s="46"/>
      <c r="E124" s="245" t="s">
        <v>322</v>
      </c>
      <c r="F124" s="245"/>
      <c r="G124" s="245"/>
      <c r="H124" s="245"/>
      <c r="I124" s="245"/>
      <c r="J124" s="49" t="s">
        <v>11</v>
      </c>
      <c r="K124" s="245" t="s">
        <v>591</v>
      </c>
      <c r="L124" s="245"/>
      <c r="M124" s="245"/>
      <c r="N124" s="245"/>
      <c r="O124" s="245"/>
      <c r="P124" s="245"/>
      <c r="Q124" s="245"/>
      <c r="R124" s="245"/>
      <c r="S124" s="245"/>
      <c r="T124" s="245"/>
      <c r="U124" s="245"/>
      <c r="V124" s="49"/>
      <c r="W124" s="49"/>
      <c r="X124" s="49"/>
      <c r="Y124" s="49"/>
      <c r="Z124" s="49"/>
      <c r="AA124" s="49"/>
      <c r="AB124" s="49"/>
      <c r="AC124" s="49"/>
      <c r="AD124" s="50"/>
      <c r="AE124" s="50"/>
      <c r="AF124" s="50"/>
      <c r="AG124" s="50"/>
      <c r="AH124" s="245" t="s">
        <v>4</v>
      </c>
      <c r="AI124" s="245"/>
      <c r="AJ124" s="245"/>
      <c r="AK124" s="245"/>
      <c r="AL124" s="245"/>
      <c r="AM124" s="245"/>
      <c r="AN124" s="245"/>
      <c r="AO124" s="245"/>
      <c r="AP124" s="49" t="s">
        <v>11</v>
      </c>
      <c r="AQ124" s="245">
        <v>2300</v>
      </c>
      <c r="AR124" s="245"/>
      <c r="AS124" s="245"/>
      <c r="AT124" s="245"/>
      <c r="AU124" s="49" t="s">
        <v>320</v>
      </c>
      <c r="AV124" s="49"/>
      <c r="AW124" s="49"/>
      <c r="AX124" s="49"/>
      <c r="AY124" s="49"/>
      <c r="AZ124" s="49"/>
      <c r="BB124" s="51"/>
      <c r="CE124" s="10" t="s">
        <v>244</v>
      </c>
      <c r="CF124" s="11" t="s">
        <v>245</v>
      </c>
      <c r="CG124" s="7">
        <v>1.8750871323016869</v>
      </c>
      <c r="CH124" s="4">
        <f t="shared" si="7"/>
        <v>26900</v>
      </c>
    </row>
    <row r="125" spans="3:86" x14ac:dyDescent="0.25">
      <c r="C125" s="46"/>
      <c r="E125" s="245" t="s">
        <v>1</v>
      </c>
      <c r="F125" s="245"/>
      <c r="G125" s="245"/>
      <c r="H125" s="245"/>
      <c r="I125" s="245"/>
      <c r="J125" s="49" t="s">
        <v>11</v>
      </c>
      <c r="K125" s="245" t="s">
        <v>579</v>
      </c>
      <c r="L125" s="245"/>
      <c r="M125" s="245"/>
      <c r="N125" s="245"/>
      <c r="O125" s="245"/>
      <c r="P125" s="245"/>
      <c r="Q125" s="245"/>
      <c r="R125" s="245"/>
      <c r="S125" s="245"/>
      <c r="T125" s="245"/>
      <c r="U125" s="245"/>
      <c r="V125" s="49"/>
      <c r="W125" s="49"/>
      <c r="X125" s="49"/>
      <c r="Y125" s="49"/>
      <c r="Z125" s="49"/>
      <c r="AA125" s="49"/>
      <c r="AB125" s="49"/>
      <c r="AC125" s="49"/>
      <c r="AD125" s="50"/>
      <c r="AE125" s="50"/>
      <c r="AF125" s="50"/>
      <c r="AG125" s="50"/>
      <c r="AH125" s="245"/>
      <c r="AI125" s="245"/>
      <c r="AJ125" s="245"/>
      <c r="AK125" s="245"/>
      <c r="AL125" s="245"/>
      <c r="AM125" s="245"/>
      <c r="AN125" s="245"/>
      <c r="AO125" s="245"/>
      <c r="AP125" s="49"/>
      <c r="AQ125" s="246"/>
      <c r="AR125" s="246"/>
      <c r="AS125" s="246"/>
      <c r="AT125" s="246"/>
      <c r="AU125" s="49"/>
      <c r="AV125" s="49"/>
      <c r="AW125" s="49"/>
      <c r="AX125" s="49"/>
      <c r="AY125" s="49"/>
      <c r="AZ125" s="49"/>
      <c r="BB125" s="51"/>
      <c r="CE125" s="10" t="s">
        <v>246</v>
      </c>
      <c r="CF125" s="11" t="s">
        <v>247</v>
      </c>
      <c r="CG125" s="7">
        <v>1.045582740833682</v>
      </c>
      <c r="CH125" s="4">
        <f t="shared" si="7"/>
        <v>14999.930000000002</v>
      </c>
    </row>
    <row r="126" spans="3:86" x14ac:dyDescent="0.25">
      <c r="C126" s="46"/>
      <c r="E126" s="245" t="s">
        <v>2</v>
      </c>
      <c r="F126" s="245"/>
      <c r="G126" s="245"/>
      <c r="H126" s="245"/>
      <c r="I126" s="245"/>
      <c r="J126" s="49" t="s">
        <v>11</v>
      </c>
      <c r="K126" s="245" t="s">
        <v>590</v>
      </c>
      <c r="L126" s="245"/>
      <c r="M126" s="245"/>
      <c r="N126" s="245"/>
      <c r="O126" s="245"/>
      <c r="P126" s="245"/>
      <c r="Q126" s="245"/>
      <c r="R126" s="245"/>
      <c r="S126" s="245"/>
      <c r="T126" s="245"/>
      <c r="U126" s="245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245"/>
      <c r="AI126" s="245"/>
      <c r="AJ126" s="245"/>
      <c r="AK126" s="245"/>
      <c r="AL126" s="245"/>
      <c r="AM126" s="245"/>
      <c r="AN126" s="245"/>
      <c r="AO126" s="245"/>
      <c r="AP126" s="49"/>
      <c r="AQ126" s="49"/>
      <c r="AR126" s="49"/>
      <c r="AS126" s="49"/>
      <c r="AT126" s="49"/>
      <c r="AU126" s="49"/>
      <c r="AV126" s="49"/>
      <c r="AW126" s="49"/>
      <c r="AX126" s="49"/>
      <c r="AY126" s="49"/>
      <c r="AZ126" s="49"/>
      <c r="BB126" s="51"/>
      <c r="CE126" s="25" t="s">
        <v>248</v>
      </c>
      <c r="CF126" s="11" t="s">
        <v>249</v>
      </c>
      <c r="CG126" s="7">
        <v>2.0011654816673636</v>
      </c>
      <c r="CH126" s="4">
        <f t="shared" si="7"/>
        <v>28708.719999999998</v>
      </c>
    </row>
    <row r="127" spans="3:86" x14ac:dyDescent="0.25">
      <c r="C127" s="46"/>
      <c r="BB127" s="51"/>
      <c r="CE127" s="5" t="s">
        <v>250</v>
      </c>
      <c r="CF127" s="11" t="s">
        <v>251</v>
      </c>
      <c r="CG127" s="7">
        <v>10.550880384776244</v>
      </c>
      <c r="CH127" s="4">
        <f t="shared" si="7"/>
        <v>151362.93</v>
      </c>
    </row>
    <row r="128" spans="3:86" x14ac:dyDescent="0.25">
      <c r="C128" s="46"/>
      <c r="BB128" s="51"/>
      <c r="CE128" s="5" t="s">
        <v>252</v>
      </c>
      <c r="CF128" s="11" t="s">
        <v>253</v>
      </c>
      <c r="CG128" s="7">
        <v>0.87677540777917184</v>
      </c>
      <c r="CH128" s="4">
        <f t="shared" si="7"/>
        <v>12578.22</v>
      </c>
    </row>
    <row r="129" spans="3:86" x14ac:dyDescent="0.25">
      <c r="C129" s="46"/>
      <c r="BB129" s="51"/>
      <c r="CE129" s="15" t="s">
        <v>254</v>
      </c>
      <c r="CF129" s="16" t="s">
        <v>255</v>
      </c>
      <c r="CG129" s="17">
        <v>2.7651958734141919</v>
      </c>
      <c r="CH129" s="4">
        <f t="shared" si="7"/>
        <v>39669.5</v>
      </c>
    </row>
    <row r="130" spans="3:86" x14ac:dyDescent="0.25">
      <c r="C130" s="46"/>
      <c r="E130" s="208" t="s">
        <v>209</v>
      </c>
      <c r="F130" s="209"/>
      <c r="G130" s="209"/>
      <c r="H130" s="209"/>
      <c r="I130" s="209"/>
      <c r="J130" s="209"/>
      <c r="K130" s="210" t="str">
        <f t="shared" ref="K130:K144" si="10">VLOOKUP(E130,$CE$1:$CH$1002,2,FALSE)</f>
        <v>MEGALASE HSC</v>
      </c>
      <c r="L130" s="210"/>
      <c r="M130" s="210"/>
      <c r="N130" s="210"/>
      <c r="O130" s="210"/>
      <c r="P130" s="210"/>
      <c r="Q130" s="210"/>
      <c r="R130" s="210"/>
      <c r="S130" s="210"/>
      <c r="T130" s="210"/>
      <c r="U130" s="210"/>
      <c r="V130" s="210"/>
      <c r="W130" s="210"/>
      <c r="X130" s="210"/>
      <c r="Y130" s="127"/>
      <c r="Z130" s="211">
        <v>2</v>
      </c>
      <c r="AA130" s="211"/>
      <c r="AB130" s="211"/>
      <c r="AC130" s="211"/>
      <c r="AD130" s="211"/>
      <c r="AE130" s="211"/>
      <c r="AF130" s="210" t="s">
        <v>315</v>
      </c>
      <c r="AG130" s="210"/>
      <c r="AH130" s="212">
        <v>7796.6</v>
      </c>
      <c r="AI130" s="212"/>
      <c r="AJ130" s="212"/>
      <c r="AK130" s="212"/>
      <c r="AL130" s="212"/>
      <c r="AM130" s="212"/>
      <c r="AN130" s="52" t="s">
        <v>316</v>
      </c>
      <c r="AO130" s="52"/>
      <c r="AP130" s="213">
        <f t="shared" ref="AP130:AP144" si="11">(AH130*VLOOKUP(E130,$CE$1:$CH$1002,4,FALSE))/1000</f>
        <v>352587.43501800008</v>
      </c>
      <c r="AQ130" s="213"/>
      <c r="AR130" s="213"/>
      <c r="AS130" s="213"/>
      <c r="AT130" s="213"/>
      <c r="AU130" s="213"/>
      <c r="AV130" s="213"/>
      <c r="AW130" s="213"/>
      <c r="AX130" s="213"/>
      <c r="AY130" s="213"/>
      <c r="AZ130" s="214"/>
      <c r="BB130" s="51"/>
      <c r="CE130" s="12" t="s">
        <v>256</v>
      </c>
      <c r="CF130" s="13" t="s">
        <v>257</v>
      </c>
      <c r="CG130" s="7">
        <v>1.9466520284399831</v>
      </c>
      <c r="CH130" s="4">
        <f t="shared" si="7"/>
        <v>27926.67</v>
      </c>
    </row>
    <row r="131" spans="3:86" x14ac:dyDescent="0.25">
      <c r="C131" s="46"/>
      <c r="E131" s="200" t="s">
        <v>216</v>
      </c>
      <c r="F131" s="243"/>
      <c r="G131" s="243"/>
      <c r="H131" s="243"/>
      <c r="I131" s="243"/>
      <c r="J131" s="243"/>
      <c r="K131" s="230" t="str">
        <f t="shared" si="10"/>
        <v>JINTERGE ECO HT 102</v>
      </c>
      <c r="L131" s="230"/>
      <c r="M131" s="230"/>
      <c r="N131" s="230"/>
      <c r="O131" s="230"/>
      <c r="P131" s="230"/>
      <c r="Q131" s="230"/>
      <c r="R131" s="230"/>
      <c r="S131" s="230"/>
      <c r="T131" s="230"/>
      <c r="U131" s="230"/>
      <c r="V131" s="230"/>
      <c r="W131" s="230"/>
      <c r="X131" s="230"/>
      <c r="Y131" s="122"/>
      <c r="Z131" s="203">
        <v>2</v>
      </c>
      <c r="AA131" s="203"/>
      <c r="AB131" s="203"/>
      <c r="AC131" s="203"/>
      <c r="AD131" s="203"/>
      <c r="AE131" s="203"/>
      <c r="AF131" s="230" t="s">
        <v>315</v>
      </c>
      <c r="AG131" s="230"/>
      <c r="AH131" s="249">
        <v>7796.6</v>
      </c>
      <c r="AI131" s="249"/>
      <c r="AJ131" s="249"/>
      <c r="AK131" s="249"/>
      <c r="AL131" s="249"/>
      <c r="AM131" s="249"/>
      <c r="AN131" s="41" t="s">
        <v>316</v>
      </c>
      <c r="AP131" s="242">
        <f t="shared" si="11"/>
        <v>130489.82301599999</v>
      </c>
      <c r="AQ131" s="242"/>
      <c r="AR131" s="242"/>
      <c r="AS131" s="242"/>
      <c r="AT131" s="242"/>
      <c r="AU131" s="242"/>
      <c r="AV131" s="242"/>
      <c r="AW131" s="242"/>
      <c r="AX131" s="242"/>
      <c r="AY131" s="242"/>
      <c r="AZ131" s="206"/>
      <c r="BB131" s="51"/>
      <c r="CE131" s="12" t="s">
        <v>258</v>
      </c>
      <c r="CF131" s="11" t="s">
        <v>259</v>
      </c>
      <c r="CG131" s="7">
        <v>2.4410637111389932</v>
      </c>
      <c r="CH131" s="4">
        <f t="shared" si="7"/>
        <v>35019.5</v>
      </c>
    </row>
    <row r="132" spans="3:86" x14ac:dyDescent="0.25">
      <c r="C132" s="46"/>
      <c r="E132" s="200" t="s">
        <v>209</v>
      </c>
      <c r="F132" s="243"/>
      <c r="G132" s="243"/>
      <c r="H132" s="243"/>
      <c r="I132" s="243"/>
      <c r="J132" s="243"/>
      <c r="K132" s="230" t="str">
        <f t="shared" si="10"/>
        <v>MEGALASE HSC</v>
      </c>
      <c r="L132" s="230"/>
      <c r="M132" s="230"/>
      <c r="N132" s="230"/>
      <c r="O132" s="230"/>
      <c r="P132" s="230"/>
      <c r="Q132" s="230"/>
      <c r="R132" s="230"/>
      <c r="S132" s="230"/>
      <c r="T132" s="230"/>
      <c r="U132" s="230"/>
      <c r="V132" s="230"/>
      <c r="W132" s="230"/>
      <c r="X132" s="230"/>
      <c r="Y132" s="122"/>
      <c r="Z132" s="203">
        <v>2</v>
      </c>
      <c r="AA132" s="203"/>
      <c r="AB132" s="203"/>
      <c r="AC132" s="203"/>
      <c r="AD132" s="203"/>
      <c r="AE132" s="203"/>
      <c r="AF132" s="230" t="s">
        <v>315</v>
      </c>
      <c r="AG132" s="230"/>
      <c r="AH132" s="249">
        <v>7796.6</v>
      </c>
      <c r="AI132" s="249"/>
      <c r="AJ132" s="249"/>
      <c r="AK132" s="249"/>
      <c r="AL132" s="249"/>
      <c r="AM132" s="249"/>
      <c r="AN132" s="41" t="s">
        <v>316</v>
      </c>
      <c r="AP132" s="242">
        <f t="shared" si="11"/>
        <v>352587.43501800008</v>
      </c>
      <c r="AQ132" s="242"/>
      <c r="AR132" s="242"/>
      <c r="AS132" s="242"/>
      <c r="AT132" s="242"/>
      <c r="AU132" s="242"/>
      <c r="AV132" s="242"/>
      <c r="AW132" s="242"/>
      <c r="AX132" s="242"/>
      <c r="AY132" s="242"/>
      <c r="AZ132" s="206"/>
      <c r="BB132" s="51"/>
      <c r="CE132" s="12" t="s">
        <v>260</v>
      </c>
      <c r="CF132" s="11" t="s">
        <v>261</v>
      </c>
      <c r="CG132" s="7">
        <v>0.66116060225846929</v>
      </c>
      <c r="CH132" s="4">
        <f t="shared" si="7"/>
        <v>9485.01</v>
      </c>
    </row>
    <row r="133" spans="3:86" x14ac:dyDescent="0.25">
      <c r="C133" s="46"/>
      <c r="E133" s="200" t="s">
        <v>216</v>
      </c>
      <c r="F133" s="243"/>
      <c r="G133" s="243"/>
      <c r="H133" s="243"/>
      <c r="I133" s="243"/>
      <c r="J133" s="243"/>
      <c r="K133" s="230" t="str">
        <f t="shared" si="10"/>
        <v>JINTERGE ECO HT 102</v>
      </c>
      <c r="L133" s="230"/>
      <c r="M133" s="230"/>
      <c r="N133" s="230"/>
      <c r="O133" s="230"/>
      <c r="P133" s="230"/>
      <c r="Q133" s="230"/>
      <c r="R133" s="230"/>
      <c r="S133" s="230"/>
      <c r="T133" s="230"/>
      <c r="U133" s="230"/>
      <c r="V133" s="230"/>
      <c r="W133" s="230"/>
      <c r="X133" s="230"/>
      <c r="Y133" s="122"/>
      <c r="Z133" s="203">
        <v>2</v>
      </c>
      <c r="AA133" s="203"/>
      <c r="AB133" s="203"/>
      <c r="AC133" s="203"/>
      <c r="AD133" s="203"/>
      <c r="AE133" s="203"/>
      <c r="AF133" s="230" t="s">
        <v>315</v>
      </c>
      <c r="AG133" s="230"/>
      <c r="AH133" s="249">
        <v>7796.6</v>
      </c>
      <c r="AI133" s="249"/>
      <c r="AJ133" s="249"/>
      <c r="AK133" s="249"/>
      <c r="AL133" s="249"/>
      <c r="AM133" s="249"/>
      <c r="AN133" s="41" t="s">
        <v>316</v>
      </c>
      <c r="AP133" s="242">
        <f t="shared" si="11"/>
        <v>130489.82301599999</v>
      </c>
      <c r="AQ133" s="242"/>
      <c r="AR133" s="242"/>
      <c r="AS133" s="242"/>
      <c r="AT133" s="242"/>
      <c r="AU133" s="242"/>
      <c r="AV133" s="242"/>
      <c r="AW133" s="242"/>
      <c r="AX133" s="242"/>
      <c r="AY133" s="242"/>
      <c r="AZ133" s="206"/>
      <c r="BB133" s="51"/>
      <c r="CE133" s="12" t="s">
        <v>262</v>
      </c>
      <c r="CF133" s="11" t="s">
        <v>263</v>
      </c>
      <c r="CG133" s="7">
        <v>2.4433619127282866</v>
      </c>
      <c r="CH133" s="4">
        <f t="shared" si="7"/>
        <v>35052.47</v>
      </c>
    </row>
    <row r="134" spans="3:86" x14ac:dyDescent="0.25">
      <c r="C134" s="46"/>
      <c r="E134" s="200" t="s">
        <v>189</v>
      </c>
      <c r="F134" s="243"/>
      <c r="G134" s="243"/>
      <c r="H134" s="243"/>
      <c r="I134" s="243"/>
      <c r="J134" s="243"/>
      <c r="K134" s="230" t="str">
        <f t="shared" si="10"/>
        <v>KH ACID</v>
      </c>
      <c r="L134" s="230"/>
      <c r="M134" s="230"/>
      <c r="N134" s="230"/>
      <c r="O134" s="230"/>
      <c r="P134" s="230"/>
      <c r="Q134" s="230"/>
      <c r="R134" s="230"/>
      <c r="S134" s="230"/>
      <c r="T134" s="230"/>
      <c r="U134" s="230"/>
      <c r="V134" s="230"/>
      <c r="W134" s="230"/>
      <c r="X134" s="230"/>
      <c r="Y134" s="122"/>
      <c r="Z134" s="203">
        <v>1</v>
      </c>
      <c r="AA134" s="203"/>
      <c r="AB134" s="203"/>
      <c r="AC134" s="203"/>
      <c r="AD134" s="203"/>
      <c r="AE134" s="203"/>
      <c r="AF134" s="230" t="s">
        <v>315</v>
      </c>
      <c r="AG134" s="230"/>
      <c r="AH134" s="249">
        <v>3898.3</v>
      </c>
      <c r="AI134" s="249"/>
      <c r="AJ134" s="249"/>
      <c r="AK134" s="249"/>
      <c r="AL134" s="249"/>
      <c r="AM134" s="249"/>
      <c r="AN134" s="41" t="s">
        <v>316</v>
      </c>
      <c r="AP134" s="242">
        <f t="shared" si="11"/>
        <v>15536.284819999999</v>
      </c>
      <c r="AQ134" s="242"/>
      <c r="AR134" s="242"/>
      <c r="AS134" s="242"/>
      <c r="AT134" s="242"/>
      <c r="AU134" s="242"/>
      <c r="AV134" s="242"/>
      <c r="AW134" s="242"/>
      <c r="AX134" s="242"/>
      <c r="AY134" s="242"/>
      <c r="AZ134" s="206"/>
      <c r="BB134" s="51"/>
      <c r="CE134" s="12" t="s">
        <v>264</v>
      </c>
      <c r="CF134" s="11" t="s">
        <v>265</v>
      </c>
      <c r="CG134" s="7">
        <v>0.71972396486825596</v>
      </c>
      <c r="CH134" s="4">
        <f t="shared" si="7"/>
        <v>10325.16</v>
      </c>
    </row>
    <row r="135" spans="3:86" x14ac:dyDescent="0.25">
      <c r="C135" s="46"/>
      <c r="E135" s="200" t="s">
        <v>5</v>
      </c>
      <c r="F135" s="243"/>
      <c r="G135" s="243"/>
      <c r="H135" s="243"/>
      <c r="I135" s="243"/>
      <c r="J135" s="243"/>
      <c r="K135" s="230" t="str">
        <f t="shared" si="10"/>
        <v>NOVACRON YELLOW S-3R</v>
      </c>
      <c r="L135" s="230"/>
      <c r="M135" s="230"/>
      <c r="N135" s="230"/>
      <c r="O135" s="230"/>
      <c r="P135" s="230"/>
      <c r="Q135" s="230"/>
      <c r="R135" s="230"/>
      <c r="S135" s="230"/>
      <c r="T135" s="230"/>
      <c r="U135" s="230"/>
      <c r="V135" s="230"/>
      <c r="W135" s="230"/>
      <c r="X135" s="230"/>
      <c r="Y135" s="122"/>
      <c r="Z135" s="203">
        <v>0.45</v>
      </c>
      <c r="AA135" s="203"/>
      <c r="AB135" s="203"/>
      <c r="AC135" s="203"/>
      <c r="AD135" s="203"/>
      <c r="AE135" s="203"/>
      <c r="AF135" s="230" t="s">
        <v>565</v>
      </c>
      <c r="AG135" s="230"/>
      <c r="AH135" s="249">
        <v>1754.23</v>
      </c>
      <c r="AI135" s="249"/>
      <c r="AJ135" s="249"/>
      <c r="AK135" s="249"/>
      <c r="AL135" s="249"/>
      <c r="AM135" s="249"/>
      <c r="AN135" s="41" t="s">
        <v>316</v>
      </c>
      <c r="AP135" s="242">
        <f t="shared" si="11"/>
        <v>170375.0628366</v>
      </c>
      <c r="AQ135" s="242"/>
      <c r="AR135" s="242"/>
      <c r="AS135" s="242"/>
      <c r="AT135" s="242"/>
      <c r="AU135" s="242"/>
      <c r="AV135" s="242"/>
      <c r="AW135" s="242"/>
      <c r="AX135" s="242"/>
      <c r="AY135" s="242"/>
      <c r="AZ135" s="206"/>
      <c r="BB135" s="51"/>
      <c r="CE135" s="12" t="s">
        <v>266</v>
      </c>
      <c r="CF135" s="13" t="s">
        <v>267</v>
      </c>
      <c r="CG135" s="14">
        <v>0.19343370974487661</v>
      </c>
      <c r="CH135" s="4">
        <f t="shared" si="7"/>
        <v>2775</v>
      </c>
    </row>
    <row r="136" spans="3:86" x14ac:dyDescent="0.25">
      <c r="C136" s="46"/>
      <c r="E136" s="200" t="s">
        <v>6</v>
      </c>
      <c r="F136" s="243"/>
      <c r="G136" s="243"/>
      <c r="H136" s="243"/>
      <c r="I136" s="243"/>
      <c r="J136" s="243"/>
      <c r="K136" s="230" t="str">
        <f t="shared" si="10"/>
        <v>NOVACRON RUBY S–3B</v>
      </c>
      <c r="L136" s="230"/>
      <c r="M136" s="230"/>
      <c r="N136" s="230"/>
      <c r="O136" s="230"/>
      <c r="P136" s="230"/>
      <c r="Q136" s="230"/>
      <c r="R136" s="230"/>
      <c r="S136" s="230"/>
      <c r="T136" s="230"/>
      <c r="U136" s="230"/>
      <c r="V136" s="230"/>
      <c r="W136" s="230"/>
      <c r="X136" s="230"/>
      <c r="Y136" s="122"/>
      <c r="Z136" s="203">
        <v>0.12</v>
      </c>
      <c r="AA136" s="203"/>
      <c r="AB136" s="203"/>
      <c r="AC136" s="203"/>
      <c r="AD136" s="203"/>
      <c r="AE136" s="203"/>
      <c r="AF136" s="230" t="s">
        <v>565</v>
      </c>
      <c r="AG136" s="230"/>
      <c r="AH136" s="249">
        <v>467.8</v>
      </c>
      <c r="AI136" s="249"/>
      <c r="AJ136" s="249"/>
      <c r="AK136" s="249"/>
      <c r="AL136" s="249"/>
      <c r="AM136" s="249"/>
      <c r="AN136" s="41" t="s">
        <v>316</v>
      </c>
      <c r="AP136" s="242">
        <f t="shared" si="11"/>
        <v>56440.004507999998</v>
      </c>
      <c r="AQ136" s="242"/>
      <c r="AR136" s="242"/>
      <c r="AS136" s="242"/>
      <c r="AT136" s="242"/>
      <c r="AU136" s="242"/>
      <c r="AV136" s="242"/>
      <c r="AW136" s="242"/>
      <c r="AX136" s="242"/>
      <c r="AY136" s="242"/>
      <c r="AZ136" s="206"/>
      <c r="BB136" s="51"/>
      <c r="CE136" s="24" t="s">
        <v>268</v>
      </c>
      <c r="CF136" s="11" t="s">
        <v>269</v>
      </c>
      <c r="CG136" s="7">
        <v>0.72972047957618846</v>
      </c>
      <c r="CH136" s="4">
        <f t="shared" si="7"/>
        <v>10468.57</v>
      </c>
    </row>
    <row r="137" spans="3:86" x14ac:dyDescent="0.25">
      <c r="C137" s="46"/>
      <c r="E137" s="200" t="s">
        <v>7</v>
      </c>
      <c r="F137" s="243"/>
      <c r="G137" s="243"/>
      <c r="H137" s="243"/>
      <c r="I137" s="243"/>
      <c r="J137" s="243"/>
      <c r="K137" s="230" t="str">
        <f t="shared" si="10"/>
        <v>NOVACRON DARK BLUE S-GL</v>
      </c>
      <c r="L137" s="230"/>
      <c r="M137" s="230"/>
      <c r="N137" s="230"/>
      <c r="O137" s="230"/>
      <c r="P137" s="230"/>
      <c r="Q137" s="230"/>
      <c r="R137" s="230"/>
      <c r="S137" s="230"/>
      <c r="T137" s="230"/>
      <c r="U137" s="230"/>
      <c r="V137" s="230"/>
      <c r="W137" s="230"/>
      <c r="X137" s="230"/>
      <c r="Y137" s="122"/>
      <c r="Z137" s="203">
        <v>5.7000000000000002E-2</v>
      </c>
      <c r="AA137" s="203"/>
      <c r="AB137" s="203"/>
      <c r="AC137" s="203"/>
      <c r="AD137" s="203"/>
      <c r="AE137" s="203"/>
      <c r="AF137" s="230" t="s">
        <v>565</v>
      </c>
      <c r="AG137" s="230"/>
      <c r="AH137" s="249">
        <v>222.2</v>
      </c>
      <c r="AI137" s="249"/>
      <c r="AJ137" s="249"/>
      <c r="AK137" s="249"/>
      <c r="AL137" s="249"/>
      <c r="AM137" s="249"/>
      <c r="AN137" s="41" t="s">
        <v>316</v>
      </c>
      <c r="AP137" s="242">
        <f t="shared" si="11"/>
        <v>27031.536575999999</v>
      </c>
      <c r="AQ137" s="242"/>
      <c r="AR137" s="242"/>
      <c r="AS137" s="242"/>
      <c r="AT137" s="242"/>
      <c r="AU137" s="242"/>
      <c r="AV137" s="242"/>
      <c r="AW137" s="242"/>
      <c r="AX137" s="242"/>
      <c r="AY137" s="242"/>
      <c r="AZ137" s="206"/>
      <c r="BB137" s="51"/>
      <c r="CE137" s="5" t="s">
        <v>270</v>
      </c>
      <c r="CF137" s="11" t="s">
        <v>271</v>
      </c>
      <c r="CG137" s="26">
        <v>0.34661229611041405</v>
      </c>
      <c r="CH137" s="4">
        <f t="shared" ref="CH137:CH159" si="12">CG137*$CH$3</f>
        <v>4972.5</v>
      </c>
    </row>
    <row r="138" spans="3:86" x14ac:dyDescent="0.25">
      <c r="C138" s="46"/>
      <c r="E138" s="200" t="s">
        <v>201</v>
      </c>
      <c r="F138" s="243"/>
      <c r="G138" s="243"/>
      <c r="H138" s="243"/>
      <c r="I138" s="243"/>
      <c r="J138" s="243"/>
      <c r="K138" s="230" t="str">
        <f t="shared" si="10"/>
        <v>KH SOLIDOKOLL DPR ID LIQ</v>
      </c>
      <c r="L138" s="230"/>
      <c r="M138" s="230"/>
      <c r="N138" s="230"/>
      <c r="O138" s="230"/>
      <c r="P138" s="230"/>
      <c r="Q138" s="230"/>
      <c r="R138" s="230"/>
      <c r="S138" s="230"/>
      <c r="T138" s="230"/>
      <c r="U138" s="230"/>
      <c r="V138" s="230"/>
      <c r="W138" s="230"/>
      <c r="X138" s="230"/>
      <c r="Y138" s="122"/>
      <c r="Z138" s="203">
        <v>1</v>
      </c>
      <c r="AA138" s="203"/>
      <c r="AB138" s="203"/>
      <c r="AC138" s="203"/>
      <c r="AD138" s="203"/>
      <c r="AE138" s="203"/>
      <c r="AF138" s="230" t="s">
        <v>315</v>
      </c>
      <c r="AG138" s="230"/>
      <c r="AH138" s="249">
        <v>3898.3</v>
      </c>
      <c r="AI138" s="249"/>
      <c r="AJ138" s="249"/>
      <c r="AK138" s="249"/>
      <c r="AL138" s="249"/>
      <c r="AM138" s="249"/>
      <c r="AN138" s="41" t="s">
        <v>316</v>
      </c>
      <c r="AP138" s="242">
        <f t="shared" si="11"/>
        <v>39762.660000000003</v>
      </c>
      <c r="AQ138" s="242"/>
      <c r="AR138" s="242"/>
      <c r="AS138" s="242"/>
      <c r="AT138" s="242"/>
      <c r="AU138" s="242"/>
      <c r="AV138" s="242"/>
      <c r="AW138" s="242"/>
      <c r="AX138" s="242"/>
      <c r="AY138" s="242"/>
      <c r="AZ138" s="206"/>
      <c r="BB138" s="51"/>
      <c r="CE138" s="5" t="s">
        <v>272</v>
      </c>
      <c r="CF138" s="11" t="s">
        <v>273</v>
      </c>
      <c r="CG138" s="26">
        <v>3.9470500487940887</v>
      </c>
      <c r="CH138" s="4">
        <f t="shared" si="12"/>
        <v>56624.38</v>
      </c>
    </row>
    <row r="139" spans="3:86" x14ac:dyDescent="0.25">
      <c r="C139" s="46"/>
      <c r="E139" s="200" t="s">
        <v>218</v>
      </c>
      <c r="F139" s="243"/>
      <c r="G139" s="243"/>
      <c r="H139" s="243"/>
      <c r="I139" s="243"/>
      <c r="J139" s="243"/>
      <c r="K139" s="230" t="str">
        <f t="shared" si="10"/>
        <v>JINLEV ECO CL 225</v>
      </c>
      <c r="L139" s="230"/>
      <c r="M139" s="230"/>
      <c r="N139" s="230"/>
      <c r="O139" s="230"/>
      <c r="P139" s="230"/>
      <c r="Q139" s="230"/>
      <c r="R139" s="230"/>
      <c r="S139" s="230"/>
      <c r="T139" s="230"/>
      <c r="U139" s="230"/>
      <c r="V139" s="230"/>
      <c r="W139" s="230"/>
      <c r="X139" s="230"/>
      <c r="Y139" s="122"/>
      <c r="Z139" s="203">
        <v>3</v>
      </c>
      <c r="AA139" s="203"/>
      <c r="AB139" s="203"/>
      <c r="AC139" s="203"/>
      <c r="AD139" s="203"/>
      <c r="AE139" s="203"/>
      <c r="AF139" s="230" t="s">
        <v>315</v>
      </c>
      <c r="AG139" s="230"/>
      <c r="AH139" s="249">
        <v>11694.9</v>
      </c>
      <c r="AI139" s="249"/>
      <c r="AJ139" s="249"/>
      <c r="AK139" s="249"/>
      <c r="AL139" s="249"/>
      <c r="AM139" s="249"/>
      <c r="AN139" s="41" t="s">
        <v>316</v>
      </c>
      <c r="AP139" s="242">
        <f t="shared" si="11"/>
        <v>140338.098306</v>
      </c>
      <c r="AQ139" s="242"/>
      <c r="AR139" s="242"/>
      <c r="AS139" s="242"/>
      <c r="AT139" s="242"/>
      <c r="AU139" s="242"/>
      <c r="AV139" s="242"/>
      <c r="AW139" s="242"/>
      <c r="AX139" s="242"/>
      <c r="AY139" s="242"/>
      <c r="AZ139" s="206"/>
      <c r="BB139" s="51"/>
      <c r="CE139" s="5" t="s">
        <v>274</v>
      </c>
      <c r="CF139" s="11" t="s">
        <v>275</v>
      </c>
      <c r="CG139" s="26">
        <v>5.8332510804405411</v>
      </c>
      <c r="CH139" s="4">
        <f t="shared" si="12"/>
        <v>83683.820000000007</v>
      </c>
    </row>
    <row r="140" spans="3:86" x14ac:dyDescent="0.25">
      <c r="C140" s="46"/>
      <c r="E140" s="200" t="s">
        <v>199</v>
      </c>
      <c r="F140" s="243"/>
      <c r="G140" s="243"/>
      <c r="H140" s="243"/>
      <c r="I140" s="243"/>
      <c r="J140" s="243"/>
      <c r="K140" s="230" t="str">
        <f t="shared" si="10"/>
        <v>KH JINTEXYL CDB NEW CONC</v>
      </c>
      <c r="L140" s="230"/>
      <c r="M140" s="230"/>
      <c r="N140" s="230"/>
      <c r="O140" s="230"/>
      <c r="P140" s="230"/>
      <c r="Q140" s="230"/>
      <c r="R140" s="230"/>
      <c r="S140" s="230"/>
      <c r="T140" s="230"/>
      <c r="U140" s="230"/>
      <c r="V140" s="230"/>
      <c r="W140" s="230"/>
      <c r="X140" s="230"/>
      <c r="Y140" s="122"/>
      <c r="Z140" s="203">
        <v>1</v>
      </c>
      <c r="AA140" s="203"/>
      <c r="AB140" s="203"/>
      <c r="AC140" s="203"/>
      <c r="AD140" s="203"/>
      <c r="AE140" s="203"/>
      <c r="AF140" s="230" t="s">
        <v>315</v>
      </c>
      <c r="AG140" s="230"/>
      <c r="AH140" s="249">
        <v>3898.3</v>
      </c>
      <c r="AI140" s="249"/>
      <c r="AJ140" s="249"/>
      <c r="AK140" s="249"/>
      <c r="AL140" s="249"/>
      <c r="AM140" s="249"/>
      <c r="AN140" s="41" t="s">
        <v>316</v>
      </c>
      <c r="AP140" s="242">
        <f t="shared" si="11"/>
        <v>44440.62</v>
      </c>
      <c r="AQ140" s="242"/>
      <c r="AR140" s="242"/>
      <c r="AS140" s="242"/>
      <c r="AT140" s="242"/>
      <c r="AU140" s="242"/>
      <c r="AV140" s="242"/>
      <c r="AW140" s="242"/>
      <c r="AX140" s="242"/>
      <c r="AY140" s="242"/>
      <c r="AZ140" s="206"/>
      <c r="BB140" s="51"/>
      <c r="CE140" s="5" t="s">
        <v>276</v>
      </c>
      <c r="CF140" s="11" t="s">
        <v>277</v>
      </c>
      <c r="CG140" s="26">
        <v>1.8692416004461174</v>
      </c>
      <c r="CH140" s="4">
        <f t="shared" si="12"/>
        <v>26816.14</v>
      </c>
    </row>
    <row r="141" spans="3:86" x14ac:dyDescent="0.25">
      <c r="C141" s="46"/>
      <c r="E141" s="200" t="s">
        <v>9</v>
      </c>
      <c r="F141" s="243"/>
      <c r="G141" s="243"/>
      <c r="H141" s="243"/>
      <c r="I141" s="243"/>
      <c r="J141" s="243"/>
      <c r="K141" s="230" t="str">
        <f t="shared" si="10"/>
        <v>SODIUM SULFATE</v>
      </c>
      <c r="L141" s="230"/>
      <c r="M141" s="230"/>
      <c r="N141" s="230"/>
      <c r="O141" s="230"/>
      <c r="P141" s="230"/>
      <c r="Q141" s="230"/>
      <c r="R141" s="230"/>
      <c r="S141" s="230"/>
      <c r="T141" s="230"/>
      <c r="U141" s="230"/>
      <c r="V141" s="230"/>
      <c r="W141" s="230"/>
      <c r="X141" s="230"/>
      <c r="Y141" s="122"/>
      <c r="Z141" s="203">
        <v>40</v>
      </c>
      <c r="AA141" s="203"/>
      <c r="AB141" s="203"/>
      <c r="AC141" s="203"/>
      <c r="AD141" s="203"/>
      <c r="AE141" s="203"/>
      <c r="AF141" s="230" t="s">
        <v>315</v>
      </c>
      <c r="AG141" s="230"/>
      <c r="AH141" s="249">
        <v>155931.99</v>
      </c>
      <c r="AI141" s="249"/>
      <c r="AJ141" s="249"/>
      <c r="AK141" s="249"/>
      <c r="AL141" s="249"/>
      <c r="AM141" s="249"/>
      <c r="AN141" s="41" t="s">
        <v>316</v>
      </c>
      <c r="AP141" s="242">
        <f t="shared" si="11"/>
        <v>372131.694135</v>
      </c>
      <c r="AQ141" s="242"/>
      <c r="AR141" s="242"/>
      <c r="AS141" s="242"/>
      <c r="AT141" s="242"/>
      <c r="AU141" s="242"/>
      <c r="AV141" s="242"/>
      <c r="AW141" s="242"/>
      <c r="AX141" s="242"/>
      <c r="AY141" s="242"/>
      <c r="AZ141" s="206"/>
      <c r="BB141" s="51"/>
      <c r="CE141" s="5" t="s">
        <v>278</v>
      </c>
      <c r="CF141" s="11" t="s">
        <v>279</v>
      </c>
      <c r="CG141" s="7">
        <v>0.96227310748640738</v>
      </c>
      <c r="CH141" s="4">
        <f t="shared" si="12"/>
        <v>13804.77</v>
      </c>
    </row>
    <row r="142" spans="3:86" x14ac:dyDescent="0.25">
      <c r="C142" s="46"/>
      <c r="E142" s="200" t="s">
        <v>10</v>
      </c>
      <c r="F142" s="243"/>
      <c r="G142" s="243"/>
      <c r="H142" s="243"/>
      <c r="I142" s="243"/>
      <c r="J142" s="243"/>
      <c r="K142" s="230" t="str">
        <f t="shared" si="10"/>
        <v>SODA ASH</v>
      </c>
      <c r="L142" s="230"/>
      <c r="M142" s="230"/>
      <c r="N142" s="230"/>
      <c r="O142" s="230"/>
      <c r="P142" s="230"/>
      <c r="Q142" s="230"/>
      <c r="R142" s="230"/>
      <c r="S142" s="230"/>
      <c r="T142" s="230"/>
      <c r="U142" s="230"/>
      <c r="V142" s="230"/>
      <c r="W142" s="230"/>
      <c r="X142" s="230"/>
      <c r="Y142" s="122"/>
      <c r="Z142" s="203">
        <v>20</v>
      </c>
      <c r="AA142" s="203"/>
      <c r="AB142" s="203"/>
      <c r="AC142" s="203"/>
      <c r="AD142" s="203"/>
      <c r="AE142" s="203"/>
      <c r="AF142" s="230" t="s">
        <v>315</v>
      </c>
      <c r="AG142" s="230"/>
      <c r="AH142" s="249">
        <v>77966</v>
      </c>
      <c r="AI142" s="249"/>
      <c r="AJ142" s="249"/>
      <c r="AK142" s="249"/>
      <c r="AL142" s="249"/>
      <c r="AM142" s="249"/>
      <c r="AN142" s="41" t="s">
        <v>316</v>
      </c>
      <c r="AP142" s="242">
        <f t="shared" si="11"/>
        <v>692338.08</v>
      </c>
      <c r="AQ142" s="242"/>
      <c r="AR142" s="242"/>
      <c r="AS142" s="242"/>
      <c r="AT142" s="242"/>
      <c r="AU142" s="242"/>
      <c r="AV142" s="242"/>
      <c r="AW142" s="242"/>
      <c r="AX142" s="242"/>
      <c r="AY142" s="242"/>
      <c r="AZ142" s="206"/>
      <c r="BB142" s="51"/>
      <c r="CE142" s="12" t="s">
        <v>280</v>
      </c>
      <c r="CF142" s="13" t="s">
        <v>281</v>
      </c>
      <c r="CG142" s="7">
        <v>1.2106747525442632</v>
      </c>
      <c r="CH142" s="4">
        <f t="shared" si="12"/>
        <v>17368.34</v>
      </c>
    </row>
    <row r="143" spans="3:86" x14ac:dyDescent="0.25">
      <c r="C143" s="46"/>
      <c r="E143" s="200" t="s">
        <v>189</v>
      </c>
      <c r="F143" s="243"/>
      <c r="G143" s="243"/>
      <c r="H143" s="243"/>
      <c r="I143" s="243"/>
      <c r="J143" s="243"/>
      <c r="K143" s="230" t="str">
        <f t="shared" si="10"/>
        <v>KH ACID</v>
      </c>
      <c r="L143" s="230"/>
      <c r="M143" s="230"/>
      <c r="N143" s="230"/>
      <c r="O143" s="230"/>
      <c r="P143" s="230"/>
      <c r="Q143" s="230"/>
      <c r="R143" s="230"/>
      <c r="S143" s="230"/>
      <c r="T143" s="230"/>
      <c r="U143" s="230"/>
      <c r="V143" s="230"/>
      <c r="W143" s="230"/>
      <c r="X143" s="230"/>
      <c r="Y143" s="122"/>
      <c r="Z143" s="203">
        <v>1</v>
      </c>
      <c r="AA143" s="203"/>
      <c r="AB143" s="203"/>
      <c r="AC143" s="203"/>
      <c r="AD143" s="203"/>
      <c r="AE143" s="203"/>
      <c r="AF143" s="230" t="s">
        <v>315</v>
      </c>
      <c r="AG143" s="230"/>
      <c r="AH143" s="249">
        <v>3898.3</v>
      </c>
      <c r="AI143" s="249"/>
      <c r="AJ143" s="249"/>
      <c r="AK143" s="249"/>
      <c r="AL143" s="249"/>
      <c r="AM143" s="249"/>
      <c r="AN143" s="41" t="s">
        <v>316</v>
      </c>
      <c r="AP143" s="242">
        <f t="shared" si="11"/>
        <v>15536.284819999999</v>
      </c>
      <c r="AQ143" s="242"/>
      <c r="AR143" s="242"/>
      <c r="AS143" s="242"/>
      <c r="AT143" s="242"/>
      <c r="AU143" s="242"/>
      <c r="AV143" s="242"/>
      <c r="AW143" s="242"/>
      <c r="AX143" s="242"/>
      <c r="AY143" s="242"/>
      <c r="AZ143" s="206"/>
      <c r="BB143" s="51"/>
      <c r="CE143" s="5" t="s">
        <v>282</v>
      </c>
      <c r="CF143" s="11" t="s">
        <v>283</v>
      </c>
      <c r="CG143" s="7">
        <v>5.3432211069287607</v>
      </c>
      <c r="CH143" s="4">
        <f t="shared" si="12"/>
        <v>76653.850000000006</v>
      </c>
    </row>
    <row r="144" spans="3:86" x14ac:dyDescent="0.25">
      <c r="C144" s="46"/>
      <c r="E144" s="223" t="s">
        <v>246</v>
      </c>
      <c r="F144" s="224"/>
      <c r="G144" s="224"/>
      <c r="H144" s="224"/>
      <c r="I144" s="224"/>
      <c r="J144" s="224"/>
      <c r="K144" s="225" t="str">
        <f t="shared" si="10"/>
        <v>LADIPUR RSK</v>
      </c>
      <c r="L144" s="225"/>
      <c r="M144" s="225"/>
      <c r="N144" s="225"/>
      <c r="O144" s="225"/>
      <c r="P144" s="225"/>
      <c r="Q144" s="225"/>
      <c r="R144" s="225"/>
      <c r="S144" s="225"/>
      <c r="T144" s="225"/>
      <c r="U144" s="225"/>
      <c r="V144" s="225"/>
      <c r="W144" s="225"/>
      <c r="X144" s="225"/>
      <c r="Y144" s="121"/>
      <c r="Z144" s="226">
        <v>1</v>
      </c>
      <c r="AA144" s="226"/>
      <c r="AB144" s="226"/>
      <c r="AC144" s="226"/>
      <c r="AD144" s="226"/>
      <c r="AE144" s="226"/>
      <c r="AF144" s="225" t="s">
        <v>315</v>
      </c>
      <c r="AG144" s="225"/>
      <c r="AH144" s="227">
        <v>3898.3</v>
      </c>
      <c r="AI144" s="227"/>
      <c r="AJ144" s="227"/>
      <c r="AK144" s="227"/>
      <c r="AL144" s="227"/>
      <c r="AM144" s="227"/>
      <c r="AN144" s="54" t="s">
        <v>316</v>
      </c>
      <c r="AO144" s="54"/>
      <c r="AP144" s="228">
        <f t="shared" si="11"/>
        <v>58474.22711900001</v>
      </c>
      <c r="AQ144" s="228"/>
      <c r="AR144" s="228"/>
      <c r="AS144" s="228"/>
      <c r="AT144" s="228"/>
      <c r="AU144" s="228"/>
      <c r="AV144" s="228"/>
      <c r="AW144" s="228"/>
      <c r="AX144" s="228"/>
      <c r="AY144" s="228"/>
      <c r="AZ144" s="229"/>
      <c r="BB144" s="51"/>
      <c r="CE144" s="5" t="s">
        <v>284</v>
      </c>
      <c r="CF144" s="11" t="s">
        <v>285</v>
      </c>
      <c r="CG144" s="7">
        <v>4.07226962219434</v>
      </c>
      <c r="CH144" s="4">
        <f t="shared" si="12"/>
        <v>58420.78</v>
      </c>
    </row>
    <row r="145" spans="3:86" x14ac:dyDescent="0.25">
      <c r="C145" s="46"/>
      <c r="E145" s="131"/>
      <c r="F145" s="131"/>
      <c r="G145" s="131"/>
      <c r="H145" s="131"/>
      <c r="I145" s="131"/>
      <c r="J145" s="131"/>
      <c r="K145" s="122"/>
      <c r="L145" s="122"/>
      <c r="M145" s="122"/>
      <c r="N145" s="122"/>
      <c r="O145" s="122"/>
      <c r="P145" s="122"/>
      <c r="Q145" s="122"/>
      <c r="R145" s="122"/>
      <c r="S145" s="122"/>
      <c r="T145" s="122"/>
      <c r="U145" s="122"/>
      <c r="V145" s="122"/>
      <c r="W145" s="122"/>
      <c r="X145" s="122"/>
      <c r="Y145" s="122"/>
      <c r="Z145" s="111"/>
      <c r="AA145" s="111"/>
      <c r="AB145" s="111"/>
      <c r="AC145" s="111"/>
      <c r="AD145" s="111"/>
      <c r="AE145" s="111"/>
      <c r="AF145" s="122"/>
      <c r="AG145" s="122"/>
      <c r="AH145" s="131"/>
      <c r="AI145" s="131"/>
      <c r="AJ145" s="131"/>
      <c r="AK145" s="131"/>
      <c r="AL145" s="131"/>
      <c r="AM145" s="131"/>
      <c r="AP145" s="112"/>
      <c r="AQ145" s="112"/>
      <c r="AR145" s="112"/>
      <c r="AS145" s="112"/>
      <c r="AT145" s="112"/>
      <c r="AU145" s="112"/>
      <c r="AV145" s="112"/>
      <c r="AW145" s="112"/>
      <c r="AX145" s="112"/>
      <c r="AY145" s="112"/>
      <c r="AZ145" s="112"/>
      <c r="BB145" s="51"/>
      <c r="CE145" s="5" t="s">
        <v>286</v>
      </c>
      <c r="CF145" s="11" t="s">
        <v>287</v>
      </c>
      <c r="CG145" s="7">
        <v>21.682084204656348</v>
      </c>
      <c r="CH145" s="4">
        <f t="shared" si="12"/>
        <v>311051.18</v>
      </c>
    </row>
    <row r="146" spans="3:86" x14ac:dyDescent="0.25">
      <c r="C146" s="46"/>
      <c r="E146" s="131"/>
      <c r="F146" s="131"/>
      <c r="G146" s="131"/>
      <c r="H146" s="131"/>
      <c r="I146" s="131"/>
      <c r="J146" s="131"/>
      <c r="K146" s="122"/>
      <c r="L146" s="122"/>
      <c r="M146" s="122"/>
      <c r="N146" s="122"/>
      <c r="O146" s="122"/>
      <c r="P146" s="122"/>
      <c r="Q146" s="122"/>
      <c r="R146" s="122"/>
      <c r="S146" s="122"/>
      <c r="T146" s="122"/>
      <c r="U146" s="122"/>
      <c r="V146" s="122"/>
      <c r="W146" s="122"/>
      <c r="X146" s="122"/>
      <c r="Y146" s="122"/>
      <c r="Z146" s="111"/>
      <c r="AA146" s="111"/>
      <c r="AB146" s="111"/>
      <c r="AC146" s="111"/>
      <c r="AD146" s="111"/>
      <c r="AE146" s="111"/>
      <c r="AF146" s="122"/>
      <c r="AG146" s="122"/>
      <c r="AH146" s="131"/>
      <c r="AI146" s="131"/>
      <c r="AJ146" s="131"/>
      <c r="AK146" s="59"/>
      <c r="AL146" s="230" t="s">
        <v>318</v>
      </c>
      <c r="AM146" s="230"/>
      <c r="AN146" s="230"/>
      <c r="AO146" s="230"/>
      <c r="AP146" s="112" t="s">
        <v>11</v>
      </c>
      <c r="AQ146" s="242">
        <f>SUM(AP130:AZ144)</f>
        <v>2598559.0691886004</v>
      </c>
      <c r="AR146" s="242"/>
      <c r="AS146" s="242"/>
      <c r="AT146" s="242"/>
      <c r="AU146" s="242"/>
      <c r="AV146" s="242"/>
      <c r="AW146" s="242"/>
      <c r="AX146" s="242"/>
      <c r="AY146" s="242"/>
      <c r="AZ146" s="242"/>
      <c r="BB146" s="51"/>
      <c r="CE146" s="5" t="s">
        <v>288</v>
      </c>
      <c r="CF146" s="11" t="s">
        <v>289</v>
      </c>
      <c r="CG146" s="7">
        <v>6.4495943120033461</v>
      </c>
      <c r="CH146" s="4">
        <f t="shared" si="12"/>
        <v>92525.88</v>
      </c>
    </row>
    <row r="147" spans="3:86" x14ac:dyDescent="0.25">
      <c r="C147" s="46"/>
      <c r="E147" s="131"/>
      <c r="F147" s="131"/>
      <c r="G147" s="131"/>
      <c r="H147" s="131"/>
      <c r="I147" s="131"/>
      <c r="J147" s="131"/>
      <c r="K147" s="122"/>
      <c r="L147" s="122"/>
      <c r="M147" s="122"/>
      <c r="N147" s="122"/>
      <c r="O147" s="122"/>
      <c r="P147" s="122"/>
      <c r="Q147" s="122"/>
      <c r="R147" s="122"/>
      <c r="S147" s="122"/>
      <c r="T147" s="122"/>
      <c r="U147" s="122"/>
      <c r="V147" s="122"/>
      <c r="W147" s="122"/>
      <c r="X147" s="122"/>
      <c r="Y147" s="122"/>
      <c r="Z147" s="111"/>
      <c r="AA147" s="111"/>
      <c r="AB147" s="111"/>
      <c r="AC147" s="111"/>
      <c r="AD147" s="111"/>
      <c r="AE147" s="111"/>
      <c r="AF147" s="122"/>
      <c r="AG147" s="122"/>
      <c r="AH147" s="131"/>
      <c r="AI147" s="131"/>
      <c r="AJ147" s="131"/>
      <c r="AK147" s="59"/>
      <c r="AL147" s="230" t="s">
        <v>317</v>
      </c>
      <c r="AM147" s="230"/>
      <c r="AN147" s="230"/>
      <c r="AO147" s="230"/>
      <c r="AP147" s="112" t="s">
        <v>11</v>
      </c>
      <c r="AQ147" s="242">
        <f>AQ146/AQ124</f>
        <v>1129.8082909515654</v>
      </c>
      <c r="AR147" s="242"/>
      <c r="AS147" s="242"/>
      <c r="AT147" s="242"/>
      <c r="AU147" s="242"/>
      <c r="AV147" s="242"/>
      <c r="AW147" s="242"/>
      <c r="AX147" s="242"/>
      <c r="AY147" s="242"/>
      <c r="AZ147" s="242"/>
      <c r="BB147" s="51"/>
      <c r="CE147" s="5" t="s">
        <v>290</v>
      </c>
      <c r="CF147" s="11" t="s">
        <v>291</v>
      </c>
      <c r="CG147" s="7">
        <v>6.830306705701938</v>
      </c>
      <c r="CH147" s="4">
        <f t="shared" si="12"/>
        <v>97987.58</v>
      </c>
    </row>
    <row r="148" spans="3:86" x14ac:dyDescent="0.25">
      <c r="C148" s="46"/>
      <c r="E148" s="131"/>
      <c r="F148" s="131"/>
      <c r="G148" s="131"/>
      <c r="H148" s="131"/>
      <c r="I148" s="131"/>
      <c r="J148" s="131"/>
      <c r="K148" s="122"/>
      <c r="L148" s="122"/>
      <c r="M148" s="122"/>
      <c r="N148" s="122"/>
      <c r="O148" s="122"/>
      <c r="P148" s="122"/>
      <c r="Q148" s="122"/>
      <c r="R148" s="122"/>
      <c r="S148" s="122"/>
      <c r="T148" s="122"/>
      <c r="U148" s="122"/>
      <c r="V148" s="122"/>
      <c r="W148" s="122"/>
      <c r="X148" s="122"/>
      <c r="Y148" s="122"/>
      <c r="Z148" s="111"/>
      <c r="AA148" s="111"/>
      <c r="AB148" s="111"/>
      <c r="AC148" s="111"/>
      <c r="AD148" s="111"/>
      <c r="AE148" s="111"/>
      <c r="AF148" s="122"/>
      <c r="AG148" s="122"/>
      <c r="AH148" s="131"/>
      <c r="AI148" s="131"/>
      <c r="AJ148" s="131"/>
      <c r="AK148" s="131"/>
      <c r="AL148" s="131"/>
      <c r="AM148" s="131"/>
      <c r="AQ148" s="131"/>
      <c r="AR148" s="131"/>
      <c r="AS148" s="131"/>
      <c r="AT148" s="131"/>
      <c r="AU148" s="131"/>
      <c r="AV148" s="131"/>
      <c r="AW148" s="131"/>
      <c r="AX148" s="131"/>
      <c r="AY148" s="131"/>
      <c r="AZ148" s="131"/>
      <c r="BB148" s="51"/>
      <c r="CE148" s="5" t="s">
        <v>292</v>
      </c>
      <c r="CF148" s="11" t="s">
        <v>293</v>
      </c>
      <c r="CG148" s="7">
        <v>10.884065941725916</v>
      </c>
      <c r="CH148" s="4">
        <f t="shared" si="12"/>
        <v>156142.81</v>
      </c>
    </row>
    <row r="149" spans="3:86" ht="17.25" thickBot="1" x14ac:dyDescent="0.3">
      <c r="C149" s="60"/>
      <c r="D149" s="61"/>
      <c r="E149" s="61"/>
      <c r="F149" s="61"/>
      <c r="G149" s="61"/>
      <c r="H149" s="61"/>
      <c r="I149" s="61"/>
      <c r="J149" s="61"/>
      <c r="K149" s="61"/>
      <c r="L149" s="61"/>
      <c r="M149" s="61"/>
      <c r="N149" s="61"/>
      <c r="O149" s="61"/>
      <c r="P149" s="61"/>
      <c r="Q149" s="61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  <c r="AG149" s="61"/>
      <c r="AH149" s="61"/>
      <c r="AI149" s="61"/>
      <c r="AJ149" s="61"/>
      <c r="AK149" s="61"/>
      <c r="AL149" s="61"/>
      <c r="AM149" s="61"/>
      <c r="AN149" s="61"/>
      <c r="AO149" s="61"/>
      <c r="AP149" s="61"/>
      <c r="AQ149" s="61"/>
      <c r="AR149" s="61"/>
      <c r="AS149" s="61"/>
      <c r="AT149" s="61"/>
      <c r="AU149" s="61"/>
      <c r="AV149" s="61"/>
      <c r="AW149" s="61"/>
      <c r="AX149" s="61"/>
      <c r="AY149" s="61"/>
      <c r="AZ149" s="61"/>
      <c r="BA149" s="61"/>
      <c r="BB149" s="62"/>
      <c r="CE149" s="5" t="s">
        <v>294</v>
      </c>
      <c r="CF149" s="11" t="s">
        <v>295</v>
      </c>
      <c r="CG149" s="7">
        <v>11.830085738184859</v>
      </c>
      <c r="CH149" s="4">
        <f t="shared" si="12"/>
        <v>169714.41</v>
      </c>
    </row>
    <row r="150" spans="3:86" x14ac:dyDescent="0.25">
      <c r="E150" s="243"/>
      <c r="F150" s="243"/>
      <c r="G150" s="243"/>
      <c r="H150" s="243"/>
      <c r="I150" s="243"/>
      <c r="J150" s="243"/>
      <c r="K150" s="230"/>
      <c r="L150" s="230"/>
      <c r="M150" s="230"/>
      <c r="N150" s="230"/>
      <c r="O150" s="230"/>
      <c r="P150" s="230"/>
      <c r="Q150" s="230"/>
      <c r="R150" s="230"/>
      <c r="S150" s="230"/>
      <c r="T150" s="230"/>
      <c r="U150" s="230"/>
      <c r="V150" s="230"/>
      <c r="W150" s="230"/>
      <c r="X150" s="230"/>
      <c r="Y150" s="122"/>
      <c r="Z150" s="203"/>
      <c r="AA150" s="203"/>
      <c r="AB150" s="203"/>
      <c r="AC150" s="203"/>
      <c r="AD150" s="203"/>
      <c r="AE150" s="203"/>
      <c r="AF150" s="230"/>
      <c r="AG150" s="230"/>
      <c r="AH150" s="249"/>
      <c r="AI150" s="249"/>
      <c r="AJ150" s="249"/>
      <c r="AK150" s="249"/>
      <c r="AL150" s="249"/>
      <c r="AM150" s="249"/>
      <c r="AP150" s="242"/>
      <c r="AQ150" s="242"/>
      <c r="AR150" s="242"/>
      <c r="AS150" s="242"/>
      <c r="AT150" s="242"/>
      <c r="AU150" s="242"/>
      <c r="AV150" s="242"/>
      <c r="AW150" s="242"/>
      <c r="AX150" s="242"/>
      <c r="AY150" s="242"/>
      <c r="AZ150" s="242"/>
      <c r="CE150" s="5" t="s">
        <v>296</v>
      </c>
      <c r="CF150" s="11" t="s">
        <v>297</v>
      </c>
      <c r="CG150" s="7">
        <v>8.8049072912310056</v>
      </c>
      <c r="CH150" s="4">
        <f t="shared" si="12"/>
        <v>126315.20000000001</v>
      </c>
    </row>
    <row r="151" spans="3:86" ht="17.25" thickBot="1" x14ac:dyDescent="0.3">
      <c r="E151" s="243"/>
      <c r="F151" s="243"/>
      <c r="G151" s="243"/>
      <c r="H151" s="243"/>
      <c r="I151" s="243"/>
      <c r="J151" s="243"/>
      <c r="K151" s="230"/>
      <c r="L151" s="230"/>
      <c r="M151" s="230"/>
      <c r="N151" s="230"/>
      <c r="O151" s="230"/>
      <c r="P151" s="230"/>
      <c r="Q151" s="230"/>
      <c r="R151" s="230"/>
      <c r="S151" s="230"/>
      <c r="T151" s="230"/>
      <c r="U151" s="230"/>
      <c r="V151" s="230"/>
      <c r="W151" s="230"/>
      <c r="X151" s="230"/>
      <c r="Y151" s="122"/>
      <c r="Z151" s="203"/>
      <c r="AA151" s="203"/>
      <c r="AB151" s="203"/>
      <c r="AC151" s="203"/>
      <c r="AD151" s="203"/>
      <c r="AE151" s="203"/>
      <c r="AF151" s="230"/>
      <c r="AG151" s="230"/>
      <c r="AH151" s="249"/>
      <c r="AI151" s="249"/>
      <c r="AJ151" s="249"/>
      <c r="AK151" s="249"/>
      <c r="AL151" s="249"/>
      <c r="AM151" s="249"/>
      <c r="AP151" s="242"/>
      <c r="AQ151" s="242"/>
      <c r="AR151" s="242"/>
      <c r="AS151" s="242"/>
      <c r="AT151" s="242"/>
      <c r="AU151" s="242"/>
      <c r="AV151" s="242"/>
      <c r="AW151" s="242"/>
      <c r="AX151" s="242"/>
      <c r="AY151" s="242"/>
      <c r="AZ151" s="242"/>
      <c r="CE151" s="5" t="s">
        <v>298</v>
      </c>
      <c r="CF151" s="11" t="s">
        <v>299</v>
      </c>
      <c r="CG151" s="7">
        <v>7.9298194618709053</v>
      </c>
      <c r="CH151" s="4">
        <f t="shared" si="12"/>
        <v>113761.19</v>
      </c>
    </row>
    <row r="152" spans="3:86" x14ac:dyDescent="0.25">
      <c r="C152" s="43"/>
      <c r="D152" s="44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  <c r="AH152" s="44"/>
      <c r="AI152" s="44"/>
      <c r="AJ152" s="44"/>
      <c r="AK152" s="44"/>
      <c r="AL152" s="44"/>
      <c r="AM152" s="44"/>
      <c r="AN152" s="44"/>
      <c r="AO152" s="44"/>
      <c r="AP152" s="44"/>
      <c r="AQ152" s="44"/>
      <c r="AR152" s="44"/>
      <c r="AS152" s="44"/>
      <c r="AT152" s="44"/>
      <c r="AU152" s="44"/>
      <c r="AV152" s="44"/>
      <c r="AW152" s="44"/>
      <c r="AX152" s="44"/>
      <c r="AY152" s="44"/>
      <c r="AZ152" s="44"/>
      <c r="BA152" s="44"/>
      <c r="BB152" s="45"/>
      <c r="CE152" s="5" t="s">
        <v>300</v>
      </c>
      <c r="CF152" s="27" t="s">
        <v>301</v>
      </c>
      <c r="CG152" s="8">
        <v>11.77</v>
      </c>
      <c r="CH152" s="4">
        <f t="shared" si="12"/>
        <v>168852.41999999998</v>
      </c>
    </row>
    <row r="153" spans="3:86" x14ac:dyDescent="0.25">
      <c r="C153" s="46"/>
      <c r="E153" s="245" t="s">
        <v>0</v>
      </c>
      <c r="F153" s="245"/>
      <c r="G153" s="245"/>
      <c r="H153" s="245"/>
      <c r="I153" s="245"/>
      <c r="J153" s="49" t="s">
        <v>11</v>
      </c>
      <c r="K153" s="245" t="s">
        <v>426</v>
      </c>
      <c r="L153" s="245"/>
      <c r="M153" s="245"/>
      <c r="N153" s="245"/>
      <c r="O153" s="245"/>
      <c r="P153" s="245"/>
      <c r="Q153" s="245"/>
      <c r="R153" s="245"/>
      <c r="S153" s="245"/>
      <c r="T153" s="245"/>
      <c r="U153" s="245"/>
      <c r="V153" s="49"/>
      <c r="W153" s="49"/>
      <c r="X153" s="49"/>
      <c r="Y153" s="49"/>
      <c r="Z153" s="49"/>
      <c r="AA153" s="49"/>
      <c r="AB153" s="49"/>
      <c r="AC153" s="49"/>
      <c r="AD153" s="50"/>
      <c r="AE153" s="50"/>
      <c r="AF153" s="50"/>
      <c r="AG153" s="50"/>
      <c r="AH153" s="245" t="s">
        <v>3</v>
      </c>
      <c r="AI153" s="245"/>
      <c r="AJ153" s="245"/>
      <c r="AK153" s="245"/>
      <c r="AL153" s="245"/>
      <c r="AM153" s="245"/>
      <c r="AN153" s="245"/>
      <c r="AO153" s="245"/>
      <c r="AP153" s="49" t="s">
        <v>11</v>
      </c>
      <c r="AQ153" s="247">
        <v>389.83</v>
      </c>
      <c r="AR153" s="247"/>
      <c r="AS153" s="247"/>
      <c r="AT153" s="247"/>
      <c r="AU153" s="49" t="s">
        <v>319</v>
      </c>
      <c r="AV153" s="49"/>
      <c r="AW153" s="49"/>
      <c r="AX153" s="49"/>
      <c r="AY153" s="49"/>
      <c r="AZ153" s="49"/>
      <c r="BB153" s="51"/>
      <c r="CE153" s="5" t="s">
        <v>302</v>
      </c>
      <c r="CF153" s="27" t="s">
        <v>303</v>
      </c>
      <c r="CG153" s="8">
        <v>5.98</v>
      </c>
      <c r="CH153" s="4">
        <f t="shared" si="12"/>
        <v>85789.08</v>
      </c>
    </row>
    <row r="154" spans="3:86" x14ac:dyDescent="0.25">
      <c r="C154" s="46"/>
      <c r="E154" s="245" t="s">
        <v>322</v>
      </c>
      <c r="F154" s="245"/>
      <c r="G154" s="245"/>
      <c r="H154" s="245"/>
      <c r="I154" s="245"/>
      <c r="J154" s="49" t="s">
        <v>11</v>
      </c>
      <c r="K154" s="245" t="s">
        <v>592</v>
      </c>
      <c r="L154" s="245"/>
      <c r="M154" s="245"/>
      <c r="N154" s="245"/>
      <c r="O154" s="245"/>
      <c r="P154" s="245"/>
      <c r="Q154" s="245"/>
      <c r="R154" s="245"/>
      <c r="S154" s="245"/>
      <c r="T154" s="245"/>
      <c r="U154" s="245"/>
      <c r="V154" s="49"/>
      <c r="W154" s="49"/>
      <c r="X154" s="49"/>
      <c r="Y154" s="49"/>
      <c r="Z154" s="49"/>
      <c r="AA154" s="49"/>
      <c r="AB154" s="49"/>
      <c r="AC154" s="49"/>
      <c r="AD154" s="50"/>
      <c r="AE154" s="50"/>
      <c r="AF154" s="50"/>
      <c r="AG154" s="50"/>
      <c r="AH154" s="245" t="s">
        <v>4</v>
      </c>
      <c r="AI154" s="245"/>
      <c r="AJ154" s="245"/>
      <c r="AK154" s="245"/>
      <c r="AL154" s="245"/>
      <c r="AM154" s="245"/>
      <c r="AN154" s="245"/>
      <c r="AO154" s="245"/>
      <c r="AP154" s="49" t="s">
        <v>11</v>
      </c>
      <c r="AQ154" s="245">
        <v>2300</v>
      </c>
      <c r="AR154" s="245"/>
      <c r="AS154" s="245"/>
      <c r="AT154" s="245"/>
      <c r="AU154" s="49" t="s">
        <v>320</v>
      </c>
      <c r="AV154" s="49"/>
      <c r="AW154" s="49"/>
      <c r="AX154" s="49"/>
      <c r="AY154" s="49"/>
      <c r="AZ154" s="49"/>
      <c r="BB154" s="51"/>
      <c r="CE154" s="5" t="s">
        <v>304</v>
      </c>
      <c r="CF154" s="27" t="s">
        <v>305</v>
      </c>
      <c r="CG154" s="8">
        <v>9.6999999999999993</v>
      </c>
      <c r="CH154" s="4">
        <f t="shared" si="12"/>
        <v>139156.19999999998</v>
      </c>
    </row>
    <row r="155" spans="3:86" x14ac:dyDescent="0.25">
      <c r="C155" s="46"/>
      <c r="E155" s="245" t="s">
        <v>1</v>
      </c>
      <c r="F155" s="245"/>
      <c r="G155" s="245"/>
      <c r="H155" s="245"/>
      <c r="I155" s="245"/>
      <c r="J155" s="49" t="s">
        <v>11</v>
      </c>
      <c r="K155" s="245" t="s">
        <v>579</v>
      </c>
      <c r="L155" s="245"/>
      <c r="M155" s="245"/>
      <c r="N155" s="245"/>
      <c r="O155" s="245"/>
      <c r="P155" s="245"/>
      <c r="Q155" s="245"/>
      <c r="R155" s="245"/>
      <c r="S155" s="245"/>
      <c r="T155" s="245"/>
      <c r="U155" s="245"/>
      <c r="V155" s="49"/>
      <c r="W155" s="49"/>
      <c r="X155" s="49"/>
      <c r="Y155" s="49"/>
      <c r="Z155" s="49"/>
      <c r="AA155" s="49"/>
      <c r="AB155" s="49"/>
      <c r="AC155" s="49"/>
      <c r="AD155" s="50"/>
      <c r="AE155" s="50"/>
      <c r="AF155" s="50"/>
      <c r="AG155" s="50"/>
      <c r="AH155" s="245"/>
      <c r="AI155" s="245"/>
      <c r="AJ155" s="245"/>
      <c r="AK155" s="245"/>
      <c r="AL155" s="245"/>
      <c r="AM155" s="245"/>
      <c r="AN155" s="245"/>
      <c r="AO155" s="245"/>
      <c r="AP155" s="49"/>
      <c r="AQ155" s="246"/>
      <c r="AR155" s="246"/>
      <c r="AS155" s="246"/>
      <c r="AT155" s="246"/>
      <c r="AU155" s="49"/>
      <c r="AV155" s="49"/>
      <c r="AW155" s="49"/>
      <c r="AX155" s="49"/>
      <c r="AY155" s="49"/>
      <c r="AZ155" s="49"/>
      <c r="BB155" s="51"/>
      <c r="CE155" s="24" t="s">
        <v>306</v>
      </c>
      <c r="CF155" s="28" t="s">
        <v>307</v>
      </c>
      <c r="CG155" s="29">
        <v>9.6999999999999993</v>
      </c>
      <c r="CH155" s="4">
        <f t="shared" si="12"/>
        <v>139156.19999999998</v>
      </c>
    </row>
    <row r="156" spans="3:86" x14ac:dyDescent="0.25">
      <c r="C156" s="46"/>
      <c r="E156" s="245" t="s">
        <v>2</v>
      </c>
      <c r="F156" s="245"/>
      <c r="G156" s="245"/>
      <c r="H156" s="245"/>
      <c r="I156" s="245"/>
      <c r="J156" s="49" t="s">
        <v>11</v>
      </c>
      <c r="K156" s="245" t="s">
        <v>580</v>
      </c>
      <c r="L156" s="245"/>
      <c r="M156" s="245"/>
      <c r="N156" s="245"/>
      <c r="O156" s="245"/>
      <c r="P156" s="245"/>
      <c r="Q156" s="245"/>
      <c r="R156" s="245"/>
      <c r="S156" s="245"/>
      <c r="T156" s="245"/>
      <c r="U156" s="245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49"/>
      <c r="AH156" s="245"/>
      <c r="AI156" s="245"/>
      <c r="AJ156" s="245"/>
      <c r="AK156" s="245"/>
      <c r="AL156" s="245"/>
      <c r="AM156" s="245"/>
      <c r="AN156" s="245"/>
      <c r="AO156" s="245"/>
      <c r="AP156" s="49"/>
      <c r="AQ156" s="49"/>
      <c r="AR156" s="49"/>
      <c r="AS156" s="49"/>
      <c r="AT156" s="49"/>
      <c r="AU156" s="49"/>
      <c r="AV156" s="49"/>
      <c r="AW156" s="49"/>
      <c r="AX156" s="49"/>
      <c r="AY156" s="49"/>
      <c r="AZ156" s="49"/>
      <c r="BB156" s="51"/>
      <c r="CE156" s="5" t="s">
        <v>308</v>
      </c>
      <c r="CF156" s="11" t="s">
        <v>309</v>
      </c>
      <c r="CG156" s="8">
        <v>9.6999999999999993</v>
      </c>
      <c r="CH156" s="4">
        <f t="shared" si="12"/>
        <v>139156.19999999998</v>
      </c>
    </row>
    <row r="157" spans="3:86" x14ac:dyDescent="0.25">
      <c r="C157" s="46"/>
      <c r="BB157" s="51"/>
      <c r="CE157" s="5" t="s">
        <v>59</v>
      </c>
      <c r="CF157" s="11" t="s">
        <v>310</v>
      </c>
      <c r="CG157" s="26">
        <v>11.77</v>
      </c>
      <c r="CH157" s="4">
        <f t="shared" si="12"/>
        <v>168852.41999999998</v>
      </c>
    </row>
    <row r="158" spans="3:86" x14ac:dyDescent="0.25">
      <c r="C158" s="46"/>
      <c r="BB158" s="51"/>
      <c r="CE158" s="30" t="s">
        <v>311</v>
      </c>
      <c r="CF158" s="31" t="s">
        <v>312</v>
      </c>
      <c r="CG158" s="32">
        <v>1.8820486546772619</v>
      </c>
      <c r="CH158" s="4">
        <f t="shared" si="12"/>
        <v>26999.87</v>
      </c>
    </row>
    <row r="159" spans="3:86" x14ac:dyDescent="0.25">
      <c r="C159" s="46"/>
      <c r="BB159" s="51"/>
      <c r="CE159" s="33" t="s">
        <v>313</v>
      </c>
      <c r="CF159" s="31" t="s">
        <v>314</v>
      </c>
      <c r="CG159" s="34">
        <v>1.8250292764533667</v>
      </c>
      <c r="CH159" s="4">
        <f t="shared" si="12"/>
        <v>26181.87</v>
      </c>
    </row>
    <row r="160" spans="3:86" x14ac:dyDescent="0.25">
      <c r="C160" s="46"/>
      <c r="E160" s="208" t="s">
        <v>209</v>
      </c>
      <c r="F160" s="209"/>
      <c r="G160" s="209"/>
      <c r="H160" s="209"/>
      <c r="I160" s="209"/>
      <c r="J160" s="209"/>
      <c r="K160" s="210" t="str">
        <f t="shared" ref="K160:K175" si="13">VLOOKUP(E160,$CE$1:$CH$1002,2,FALSE)</f>
        <v>MEGALASE HSC</v>
      </c>
      <c r="L160" s="210"/>
      <c r="M160" s="210"/>
      <c r="N160" s="210"/>
      <c r="O160" s="210"/>
      <c r="P160" s="210"/>
      <c r="Q160" s="210"/>
      <c r="R160" s="210"/>
      <c r="S160" s="210"/>
      <c r="T160" s="210"/>
      <c r="U160" s="210"/>
      <c r="V160" s="210"/>
      <c r="W160" s="210"/>
      <c r="X160" s="210"/>
      <c r="Y160" s="127"/>
      <c r="Z160" s="211">
        <v>2</v>
      </c>
      <c r="AA160" s="211"/>
      <c r="AB160" s="211"/>
      <c r="AC160" s="211"/>
      <c r="AD160" s="211"/>
      <c r="AE160" s="211"/>
      <c r="AF160" s="210" t="s">
        <v>315</v>
      </c>
      <c r="AG160" s="210"/>
      <c r="AH160" s="212">
        <v>7796.6</v>
      </c>
      <c r="AI160" s="212"/>
      <c r="AJ160" s="212"/>
      <c r="AK160" s="212"/>
      <c r="AL160" s="212"/>
      <c r="AM160" s="212"/>
      <c r="AN160" s="52" t="s">
        <v>316</v>
      </c>
      <c r="AO160" s="52"/>
      <c r="AP160" s="213">
        <f t="shared" ref="AP160:AP175" si="14">(AH160*VLOOKUP(E160,$CE$1:$CH$1002,4,FALSE))/1000</f>
        <v>352587.43501800008</v>
      </c>
      <c r="AQ160" s="213"/>
      <c r="AR160" s="213"/>
      <c r="AS160" s="213"/>
      <c r="AT160" s="213"/>
      <c r="AU160" s="213"/>
      <c r="AV160" s="213"/>
      <c r="AW160" s="213"/>
      <c r="AX160" s="213"/>
      <c r="AY160" s="213"/>
      <c r="AZ160" s="214"/>
      <c r="BB160" s="51"/>
      <c r="CE160" s="35"/>
      <c r="CF160" s="35"/>
      <c r="CG160" s="35"/>
      <c r="CH160" s="36"/>
    </row>
    <row r="161" spans="3:86" x14ac:dyDescent="0.25">
      <c r="C161" s="46"/>
      <c r="E161" s="200" t="s">
        <v>216</v>
      </c>
      <c r="F161" s="243"/>
      <c r="G161" s="243"/>
      <c r="H161" s="243"/>
      <c r="I161" s="243"/>
      <c r="J161" s="243"/>
      <c r="K161" s="230" t="str">
        <f t="shared" si="13"/>
        <v>JINTERGE ECO HT 102</v>
      </c>
      <c r="L161" s="230"/>
      <c r="M161" s="230"/>
      <c r="N161" s="230"/>
      <c r="O161" s="230"/>
      <c r="P161" s="230"/>
      <c r="Q161" s="230"/>
      <c r="R161" s="230"/>
      <c r="S161" s="230"/>
      <c r="T161" s="230"/>
      <c r="U161" s="230"/>
      <c r="V161" s="230"/>
      <c r="W161" s="230"/>
      <c r="X161" s="230"/>
      <c r="Y161" s="122"/>
      <c r="Z161" s="203">
        <v>2</v>
      </c>
      <c r="AA161" s="203"/>
      <c r="AB161" s="203"/>
      <c r="AC161" s="203"/>
      <c r="AD161" s="203"/>
      <c r="AE161" s="203"/>
      <c r="AF161" s="230" t="s">
        <v>315</v>
      </c>
      <c r="AG161" s="230"/>
      <c r="AH161" s="249">
        <v>7796.6</v>
      </c>
      <c r="AI161" s="249"/>
      <c r="AJ161" s="249"/>
      <c r="AK161" s="249"/>
      <c r="AL161" s="249"/>
      <c r="AM161" s="249"/>
      <c r="AN161" s="41" t="s">
        <v>316</v>
      </c>
      <c r="AP161" s="242">
        <f t="shared" si="14"/>
        <v>130489.82301599999</v>
      </c>
      <c r="AQ161" s="242"/>
      <c r="AR161" s="242"/>
      <c r="AS161" s="242"/>
      <c r="AT161" s="242"/>
      <c r="AU161" s="242"/>
      <c r="AV161" s="242"/>
      <c r="AW161" s="242"/>
      <c r="AX161" s="242"/>
      <c r="AY161" s="242"/>
      <c r="AZ161" s="206"/>
      <c r="BB161" s="51"/>
      <c r="CE161" s="35"/>
      <c r="CF161" s="35"/>
      <c r="CG161" s="35"/>
      <c r="CH161" s="36"/>
    </row>
    <row r="162" spans="3:86" x14ac:dyDescent="0.25">
      <c r="C162" s="46"/>
      <c r="E162" s="200" t="s">
        <v>209</v>
      </c>
      <c r="F162" s="243"/>
      <c r="G162" s="243"/>
      <c r="H162" s="243"/>
      <c r="I162" s="243"/>
      <c r="J162" s="243"/>
      <c r="K162" s="230" t="str">
        <f t="shared" si="13"/>
        <v>MEGALASE HSC</v>
      </c>
      <c r="L162" s="230"/>
      <c r="M162" s="230"/>
      <c r="N162" s="230"/>
      <c r="O162" s="230"/>
      <c r="P162" s="230"/>
      <c r="Q162" s="230"/>
      <c r="R162" s="230"/>
      <c r="S162" s="230"/>
      <c r="T162" s="230"/>
      <c r="U162" s="230"/>
      <c r="V162" s="230"/>
      <c r="W162" s="230"/>
      <c r="X162" s="230"/>
      <c r="Y162" s="122"/>
      <c r="Z162" s="203">
        <v>2</v>
      </c>
      <c r="AA162" s="203"/>
      <c r="AB162" s="203"/>
      <c r="AC162" s="203"/>
      <c r="AD162" s="203"/>
      <c r="AE162" s="203"/>
      <c r="AF162" s="230" t="s">
        <v>315</v>
      </c>
      <c r="AG162" s="230"/>
      <c r="AH162" s="249">
        <v>7796.6</v>
      </c>
      <c r="AI162" s="249"/>
      <c r="AJ162" s="249"/>
      <c r="AK162" s="249"/>
      <c r="AL162" s="249"/>
      <c r="AM162" s="249"/>
      <c r="AN162" s="41" t="s">
        <v>316</v>
      </c>
      <c r="AP162" s="242">
        <f t="shared" si="14"/>
        <v>352587.43501800008</v>
      </c>
      <c r="AQ162" s="242"/>
      <c r="AR162" s="242"/>
      <c r="AS162" s="242"/>
      <c r="AT162" s="242"/>
      <c r="AU162" s="242"/>
      <c r="AV162" s="242"/>
      <c r="AW162" s="242"/>
      <c r="AX162" s="242"/>
      <c r="AY162" s="242"/>
      <c r="AZ162" s="206"/>
      <c r="BB162" s="51"/>
      <c r="CE162" s="35"/>
      <c r="CF162" s="35"/>
      <c r="CG162" s="35"/>
      <c r="CH162" s="36"/>
    </row>
    <row r="163" spans="3:86" x14ac:dyDescent="0.25">
      <c r="C163" s="46"/>
      <c r="E163" s="200" t="s">
        <v>216</v>
      </c>
      <c r="F163" s="243"/>
      <c r="G163" s="243"/>
      <c r="H163" s="243"/>
      <c r="I163" s="243"/>
      <c r="J163" s="243"/>
      <c r="K163" s="230" t="str">
        <f t="shared" si="13"/>
        <v>JINTERGE ECO HT 102</v>
      </c>
      <c r="L163" s="230"/>
      <c r="M163" s="230"/>
      <c r="N163" s="230"/>
      <c r="O163" s="230"/>
      <c r="P163" s="230"/>
      <c r="Q163" s="230"/>
      <c r="R163" s="230"/>
      <c r="S163" s="230"/>
      <c r="T163" s="230"/>
      <c r="U163" s="230"/>
      <c r="V163" s="230"/>
      <c r="W163" s="230"/>
      <c r="X163" s="230"/>
      <c r="Y163" s="122"/>
      <c r="Z163" s="203">
        <v>2</v>
      </c>
      <c r="AA163" s="203"/>
      <c r="AB163" s="203"/>
      <c r="AC163" s="203"/>
      <c r="AD163" s="203"/>
      <c r="AE163" s="203"/>
      <c r="AF163" s="230" t="s">
        <v>315</v>
      </c>
      <c r="AG163" s="230"/>
      <c r="AH163" s="249">
        <v>7796.6</v>
      </c>
      <c r="AI163" s="249"/>
      <c r="AJ163" s="249"/>
      <c r="AK163" s="249"/>
      <c r="AL163" s="249"/>
      <c r="AM163" s="249"/>
      <c r="AN163" s="41" t="s">
        <v>316</v>
      </c>
      <c r="AP163" s="242">
        <f t="shared" si="14"/>
        <v>130489.82301599999</v>
      </c>
      <c r="AQ163" s="242"/>
      <c r="AR163" s="242"/>
      <c r="AS163" s="242"/>
      <c r="AT163" s="242"/>
      <c r="AU163" s="242"/>
      <c r="AV163" s="242"/>
      <c r="AW163" s="242"/>
      <c r="AX163" s="242"/>
      <c r="AY163" s="242"/>
      <c r="AZ163" s="206"/>
      <c r="BB163" s="51"/>
      <c r="CE163" s="35"/>
      <c r="CF163" s="35"/>
      <c r="CG163" s="35"/>
      <c r="CH163" s="36"/>
    </row>
    <row r="164" spans="3:86" x14ac:dyDescent="0.25">
      <c r="C164" s="46"/>
      <c r="E164" s="200" t="s">
        <v>189</v>
      </c>
      <c r="F164" s="243"/>
      <c r="G164" s="243"/>
      <c r="H164" s="243"/>
      <c r="I164" s="243"/>
      <c r="J164" s="243"/>
      <c r="K164" s="230" t="str">
        <f t="shared" si="13"/>
        <v>KH ACID</v>
      </c>
      <c r="L164" s="230"/>
      <c r="M164" s="230"/>
      <c r="N164" s="230"/>
      <c r="O164" s="230"/>
      <c r="P164" s="230"/>
      <c r="Q164" s="230"/>
      <c r="R164" s="230"/>
      <c r="S164" s="230"/>
      <c r="T164" s="230"/>
      <c r="U164" s="230"/>
      <c r="V164" s="230"/>
      <c r="W164" s="230"/>
      <c r="X164" s="230"/>
      <c r="Y164" s="122"/>
      <c r="Z164" s="203">
        <v>1</v>
      </c>
      <c r="AA164" s="203"/>
      <c r="AB164" s="203"/>
      <c r="AC164" s="203"/>
      <c r="AD164" s="203"/>
      <c r="AE164" s="203"/>
      <c r="AF164" s="230" t="s">
        <v>315</v>
      </c>
      <c r="AG164" s="230"/>
      <c r="AH164" s="249">
        <v>3898.3</v>
      </c>
      <c r="AI164" s="249"/>
      <c r="AJ164" s="249"/>
      <c r="AK164" s="249"/>
      <c r="AL164" s="249"/>
      <c r="AM164" s="249"/>
      <c r="AN164" s="41" t="s">
        <v>316</v>
      </c>
      <c r="AP164" s="242">
        <f t="shared" si="14"/>
        <v>15536.284819999999</v>
      </c>
      <c r="AQ164" s="242"/>
      <c r="AR164" s="242"/>
      <c r="AS164" s="242"/>
      <c r="AT164" s="242"/>
      <c r="AU164" s="242"/>
      <c r="AV164" s="242"/>
      <c r="AW164" s="242"/>
      <c r="AX164" s="242"/>
      <c r="AY164" s="242"/>
      <c r="AZ164" s="206"/>
      <c r="BB164" s="51"/>
      <c r="CE164" s="37"/>
    </row>
    <row r="165" spans="3:86" x14ac:dyDescent="0.25">
      <c r="C165" s="46"/>
      <c r="E165" s="200" t="s">
        <v>5</v>
      </c>
      <c r="F165" s="243"/>
      <c r="G165" s="243"/>
      <c r="H165" s="243"/>
      <c r="I165" s="243"/>
      <c r="J165" s="243"/>
      <c r="K165" s="230" t="str">
        <f t="shared" si="13"/>
        <v>NOVACRON YELLOW S-3R</v>
      </c>
      <c r="L165" s="230"/>
      <c r="M165" s="230"/>
      <c r="N165" s="230"/>
      <c r="O165" s="230"/>
      <c r="P165" s="230"/>
      <c r="Q165" s="230"/>
      <c r="R165" s="230"/>
      <c r="S165" s="230"/>
      <c r="T165" s="230"/>
      <c r="U165" s="230"/>
      <c r="V165" s="230"/>
      <c r="W165" s="230"/>
      <c r="X165" s="230"/>
      <c r="Y165" s="122"/>
      <c r="Z165" s="203">
        <v>0.65</v>
      </c>
      <c r="AA165" s="203"/>
      <c r="AB165" s="203"/>
      <c r="AC165" s="203"/>
      <c r="AD165" s="203"/>
      <c r="AE165" s="203"/>
      <c r="AF165" s="230" t="s">
        <v>565</v>
      </c>
      <c r="AG165" s="230"/>
      <c r="AH165" s="249">
        <v>2533.9</v>
      </c>
      <c r="AI165" s="249"/>
      <c r="AJ165" s="249"/>
      <c r="AK165" s="249"/>
      <c r="AL165" s="249"/>
      <c r="AM165" s="249"/>
      <c r="AN165" s="41" t="s">
        <v>316</v>
      </c>
      <c r="AP165" s="242">
        <f t="shared" si="14"/>
        <v>246098.50003800003</v>
      </c>
      <c r="AQ165" s="242"/>
      <c r="AR165" s="242"/>
      <c r="AS165" s="242"/>
      <c r="AT165" s="242"/>
      <c r="AU165" s="242"/>
      <c r="AV165" s="242"/>
      <c r="AW165" s="242"/>
      <c r="AX165" s="242"/>
      <c r="AY165" s="242"/>
      <c r="AZ165" s="206"/>
      <c r="BB165" s="51"/>
      <c r="CE165" s="37"/>
    </row>
    <row r="166" spans="3:86" x14ac:dyDescent="0.25">
      <c r="C166" s="46"/>
      <c r="E166" s="200" t="s">
        <v>6</v>
      </c>
      <c r="F166" s="243"/>
      <c r="G166" s="243"/>
      <c r="H166" s="243"/>
      <c r="I166" s="243"/>
      <c r="J166" s="243"/>
      <c r="K166" s="230" t="str">
        <f t="shared" si="13"/>
        <v>NOVACRON RUBY S–3B</v>
      </c>
      <c r="L166" s="230"/>
      <c r="M166" s="230"/>
      <c r="N166" s="230"/>
      <c r="O166" s="230"/>
      <c r="P166" s="230"/>
      <c r="Q166" s="230"/>
      <c r="R166" s="230"/>
      <c r="S166" s="230"/>
      <c r="T166" s="230"/>
      <c r="U166" s="230"/>
      <c r="V166" s="230"/>
      <c r="W166" s="230"/>
      <c r="X166" s="230"/>
      <c r="Y166" s="122"/>
      <c r="Z166" s="203">
        <v>0.33</v>
      </c>
      <c r="AA166" s="203"/>
      <c r="AB166" s="203"/>
      <c r="AC166" s="203"/>
      <c r="AD166" s="203"/>
      <c r="AE166" s="203"/>
      <c r="AF166" s="230" t="s">
        <v>565</v>
      </c>
      <c r="AG166" s="230"/>
      <c r="AH166" s="249">
        <v>1286.44</v>
      </c>
      <c r="AI166" s="249"/>
      <c r="AJ166" s="249"/>
      <c r="AK166" s="249"/>
      <c r="AL166" s="249"/>
      <c r="AM166" s="249"/>
      <c r="AN166" s="41" t="s">
        <v>316</v>
      </c>
      <c r="AP166" s="242">
        <f t="shared" si="14"/>
        <v>155208.80589839999</v>
      </c>
      <c r="AQ166" s="242"/>
      <c r="AR166" s="242"/>
      <c r="AS166" s="242"/>
      <c r="AT166" s="242"/>
      <c r="AU166" s="242"/>
      <c r="AV166" s="242"/>
      <c r="AW166" s="242"/>
      <c r="AX166" s="242"/>
      <c r="AY166" s="242"/>
      <c r="AZ166" s="206"/>
      <c r="BB166" s="51"/>
      <c r="CE166" s="37"/>
    </row>
    <row r="167" spans="3:86" x14ac:dyDescent="0.25">
      <c r="C167" s="46"/>
      <c r="E167" s="200" t="s">
        <v>7</v>
      </c>
      <c r="F167" s="243"/>
      <c r="G167" s="243"/>
      <c r="H167" s="243"/>
      <c r="I167" s="243"/>
      <c r="J167" s="243"/>
      <c r="K167" s="230" t="str">
        <f t="shared" si="13"/>
        <v>NOVACRON DARK BLUE S-GL</v>
      </c>
      <c r="L167" s="230"/>
      <c r="M167" s="230"/>
      <c r="N167" s="230"/>
      <c r="O167" s="230"/>
      <c r="P167" s="230"/>
      <c r="Q167" s="230"/>
      <c r="R167" s="230"/>
      <c r="S167" s="230"/>
      <c r="T167" s="230"/>
      <c r="U167" s="230"/>
      <c r="V167" s="230"/>
      <c r="W167" s="230"/>
      <c r="X167" s="230"/>
      <c r="Y167" s="122"/>
      <c r="Z167" s="203">
        <v>0.3</v>
      </c>
      <c r="AA167" s="203"/>
      <c r="AB167" s="203"/>
      <c r="AC167" s="203"/>
      <c r="AD167" s="203"/>
      <c r="AE167" s="203"/>
      <c r="AF167" s="230" t="s">
        <v>565</v>
      </c>
      <c r="AG167" s="230"/>
      <c r="AH167" s="249">
        <v>1169.49</v>
      </c>
      <c r="AI167" s="249"/>
      <c r="AJ167" s="249"/>
      <c r="AK167" s="249"/>
      <c r="AL167" s="249"/>
      <c r="AM167" s="249"/>
      <c r="AN167" s="41" t="s">
        <v>316</v>
      </c>
      <c r="AP167" s="242">
        <f t="shared" si="14"/>
        <v>142273.23001920001</v>
      </c>
      <c r="AQ167" s="242"/>
      <c r="AR167" s="242"/>
      <c r="AS167" s="242"/>
      <c r="AT167" s="242"/>
      <c r="AU167" s="242"/>
      <c r="AV167" s="242"/>
      <c r="AW167" s="242"/>
      <c r="AX167" s="242"/>
      <c r="AY167" s="242"/>
      <c r="AZ167" s="206"/>
      <c r="BB167" s="51"/>
      <c r="CE167" s="37"/>
    </row>
    <row r="168" spans="3:86" x14ac:dyDescent="0.25">
      <c r="C168" s="46"/>
      <c r="E168" s="200" t="s">
        <v>201</v>
      </c>
      <c r="F168" s="243"/>
      <c r="G168" s="243"/>
      <c r="H168" s="243"/>
      <c r="I168" s="243"/>
      <c r="J168" s="243"/>
      <c r="K168" s="230" t="str">
        <f t="shared" si="13"/>
        <v>KH SOLIDOKOLL DPR ID LIQ</v>
      </c>
      <c r="L168" s="230"/>
      <c r="M168" s="230"/>
      <c r="N168" s="230"/>
      <c r="O168" s="230"/>
      <c r="P168" s="230"/>
      <c r="Q168" s="230"/>
      <c r="R168" s="230"/>
      <c r="S168" s="230"/>
      <c r="T168" s="230"/>
      <c r="U168" s="230"/>
      <c r="V168" s="230"/>
      <c r="W168" s="230"/>
      <c r="X168" s="230"/>
      <c r="Y168" s="122"/>
      <c r="Z168" s="203">
        <v>1</v>
      </c>
      <c r="AA168" s="203"/>
      <c r="AB168" s="203"/>
      <c r="AC168" s="203"/>
      <c r="AD168" s="203"/>
      <c r="AE168" s="203"/>
      <c r="AF168" s="230" t="s">
        <v>315</v>
      </c>
      <c r="AG168" s="230"/>
      <c r="AH168" s="249">
        <v>3898.3</v>
      </c>
      <c r="AI168" s="249"/>
      <c r="AJ168" s="249"/>
      <c r="AK168" s="249"/>
      <c r="AL168" s="249"/>
      <c r="AM168" s="249"/>
      <c r="AN168" s="41" t="s">
        <v>316</v>
      </c>
      <c r="AP168" s="242">
        <f t="shared" si="14"/>
        <v>39762.660000000003</v>
      </c>
      <c r="AQ168" s="242"/>
      <c r="AR168" s="242"/>
      <c r="AS168" s="242"/>
      <c r="AT168" s="242"/>
      <c r="AU168" s="242"/>
      <c r="AV168" s="242"/>
      <c r="AW168" s="242"/>
      <c r="AX168" s="242"/>
      <c r="AY168" s="242"/>
      <c r="AZ168" s="206"/>
      <c r="BB168" s="51"/>
      <c r="CE168" s="37"/>
    </row>
    <row r="169" spans="3:86" x14ac:dyDescent="0.25">
      <c r="C169" s="46"/>
      <c r="E169" s="200" t="s">
        <v>218</v>
      </c>
      <c r="F169" s="243"/>
      <c r="G169" s="243"/>
      <c r="H169" s="243"/>
      <c r="I169" s="243"/>
      <c r="J169" s="243"/>
      <c r="K169" s="230" t="str">
        <f t="shared" si="13"/>
        <v>JINLEV ECO CL 225</v>
      </c>
      <c r="L169" s="230"/>
      <c r="M169" s="230"/>
      <c r="N169" s="230"/>
      <c r="O169" s="230"/>
      <c r="P169" s="230"/>
      <c r="Q169" s="230"/>
      <c r="R169" s="230"/>
      <c r="S169" s="230"/>
      <c r="T169" s="230"/>
      <c r="U169" s="230"/>
      <c r="V169" s="230"/>
      <c r="W169" s="230"/>
      <c r="X169" s="230"/>
      <c r="Y169" s="122"/>
      <c r="Z169" s="203">
        <v>3</v>
      </c>
      <c r="AA169" s="203"/>
      <c r="AB169" s="203"/>
      <c r="AC169" s="203"/>
      <c r="AD169" s="203"/>
      <c r="AE169" s="203"/>
      <c r="AF169" s="230" t="s">
        <v>315</v>
      </c>
      <c r="AG169" s="230"/>
      <c r="AH169" s="249">
        <v>11694.9</v>
      </c>
      <c r="AI169" s="249"/>
      <c r="AJ169" s="249"/>
      <c r="AK169" s="249"/>
      <c r="AL169" s="249"/>
      <c r="AM169" s="249"/>
      <c r="AN169" s="41" t="s">
        <v>316</v>
      </c>
      <c r="AP169" s="242">
        <f t="shared" si="14"/>
        <v>140338.098306</v>
      </c>
      <c r="AQ169" s="242"/>
      <c r="AR169" s="242"/>
      <c r="AS169" s="242"/>
      <c r="AT169" s="242"/>
      <c r="AU169" s="242"/>
      <c r="AV169" s="242"/>
      <c r="AW169" s="242"/>
      <c r="AX169" s="242"/>
      <c r="AY169" s="242"/>
      <c r="AZ169" s="206"/>
      <c r="BB169" s="51"/>
      <c r="CE169" s="37"/>
    </row>
    <row r="170" spans="3:86" x14ac:dyDescent="0.25">
      <c r="C170" s="46"/>
      <c r="E170" s="200" t="s">
        <v>199</v>
      </c>
      <c r="F170" s="243"/>
      <c r="G170" s="243"/>
      <c r="H170" s="243"/>
      <c r="I170" s="243"/>
      <c r="J170" s="243"/>
      <c r="K170" s="230" t="str">
        <f t="shared" si="13"/>
        <v>KH JINTEXYL CDB NEW CONC</v>
      </c>
      <c r="L170" s="230"/>
      <c r="M170" s="230"/>
      <c r="N170" s="230"/>
      <c r="O170" s="230"/>
      <c r="P170" s="230"/>
      <c r="Q170" s="230"/>
      <c r="R170" s="230"/>
      <c r="S170" s="230"/>
      <c r="T170" s="230"/>
      <c r="U170" s="230"/>
      <c r="V170" s="230"/>
      <c r="W170" s="230"/>
      <c r="X170" s="230"/>
      <c r="Y170" s="122"/>
      <c r="Z170" s="203">
        <v>1</v>
      </c>
      <c r="AA170" s="203"/>
      <c r="AB170" s="203"/>
      <c r="AC170" s="203"/>
      <c r="AD170" s="203"/>
      <c r="AE170" s="203"/>
      <c r="AF170" s="230" t="s">
        <v>315</v>
      </c>
      <c r="AG170" s="230"/>
      <c r="AH170" s="249">
        <v>3898.3</v>
      </c>
      <c r="AI170" s="249"/>
      <c r="AJ170" s="249"/>
      <c r="AK170" s="249"/>
      <c r="AL170" s="249"/>
      <c r="AM170" s="249"/>
      <c r="AN170" s="41" t="s">
        <v>316</v>
      </c>
      <c r="AP170" s="242">
        <f t="shared" si="14"/>
        <v>44440.62</v>
      </c>
      <c r="AQ170" s="242"/>
      <c r="AR170" s="242"/>
      <c r="AS170" s="242"/>
      <c r="AT170" s="242"/>
      <c r="AU170" s="242"/>
      <c r="AV170" s="242"/>
      <c r="AW170" s="242"/>
      <c r="AX170" s="242"/>
      <c r="AY170" s="242"/>
      <c r="AZ170" s="206"/>
      <c r="BB170" s="51"/>
    </row>
    <row r="171" spans="3:86" x14ac:dyDescent="0.25">
      <c r="C171" s="46"/>
      <c r="E171" s="200" t="s">
        <v>9</v>
      </c>
      <c r="F171" s="243"/>
      <c r="G171" s="243"/>
      <c r="H171" s="243"/>
      <c r="I171" s="243"/>
      <c r="J171" s="243"/>
      <c r="K171" s="230" t="str">
        <f t="shared" si="13"/>
        <v>SODIUM SULFATE</v>
      </c>
      <c r="L171" s="230"/>
      <c r="M171" s="230"/>
      <c r="N171" s="230"/>
      <c r="O171" s="230"/>
      <c r="P171" s="230"/>
      <c r="Q171" s="230"/>
      <c r="R171" s="230"/>
      <c r="S171" s="230"/>
      <c r="T171" s="230"/>
      <c r="U171" s="230"/>
      <c r="V171" s="230"/>
      <c r="W171" s="230"/>
      <c r="X171" s="230"/>
      <c r="Y171" s="122"/>
      <c r="Z171" s="203">
        <v>50</v>
      </c>
      <c r="AA171" s="203"/>
      <c r="AB171" s="203"/>
      <c r="AC171" s="203"/>
      <c r="AD171" s="203"/>
      <c r="AE171" s="203"/>
      <c r="AF171" s="230" t="s">
        <v>315</v>
      </c>
      <c r="AG171" s="230"/>
      <c r="AH171" s="249">
        <v>194914.99</v>
      </c>
      <c r="AI171" s="249"/>
      <c r="AJ171" s="249"/>
      <c r="AK171" s="249"/>
      <c r="AL171" s="249"/>
      <c r="AM171" s="249"/>
      <c r="AN171" s="41" t="s">
        <v>316</v>
      </c>
      <c r="AP171" s="242">
        <f t="shared" si="14"/>
        <v>465164.62363499997</v>
      </c>
      <c r="AQ171" s="242"/>
      <c r="AR171" s="242"/>
      <c r="AS171" s="242"/>
      <c r="AT171" s="242"/>
      <c r="AU171" s="242"/>
      <c r="AV171" s="242"/>
      <c r="AW171" s="242"/>
      <c r="AX171" s="242"/>
      <c r="AY171" s="242"/>
      <c r="AZ171" s="206"/>
      <c r="BB171" s="51"/>
    </row>
    <row r="172" spans="3:86" x14ac:dyDescent="0.25">
      <c r="C172" s="46"/>
      <c r="E172" s="200" t="s">
        <v>10</v>
      </c>
      <c r="F172" s="243"/>
      <c r="G172" s="243"/>
      <c r="H172" s="243"/>
      <c r="I172" s="243"/>
      <c r="J172" s="243"/>
      <c r="K172" s="230" t="str">
        <f t="shared" si="13"/>
        <v>SODA ASH</v>
      </c>
      <c r="L172" s="230"/>
      <c r="M172" s="230"/>
      <c r="N172" s="230"/>
      <c r="O172" s="230"/>
      <c r="P172" s="230"/>
      <c r="Q172" s="230"/>
      <c r="R172" s="230"/>
      <c r="S172" s="230"/>
      <c r="T172" s="230"/>
      <c r="U172" s="230"/>
      <c r="V172" s="230"/>
      <c r="W172" s="230"/>
      <c r="X172" s="230"/>
      <c r="Y172" s="122"/>
      <c r="Z172" s="203">
        <v>20</v>
      </c>
      <c r="AA172" s="203"/>
      <c r="AB172" s="203"/>
      <c r="AC172" s="203"/>
      <c r="AD172" s="203"/>
      <c r="AE172" s="203"/>
      <c r="AF172" s="230" t="s">
        <v>315</v>
      </c>
      <c r="AG172" s="230"/>
      <c r="AH172" s="249">
        <v>77966</v>
      </c>
      <c r="AI172" s="249"/>
      <c r="AJ172" s="249"/>
      <c r="AK172" s="249"/>
      <c r="AL172" s="249"/>
      <c r="AM172" s="249"/>
      <c r="AN172" s="41" t="s">
        <v>316</v>
      </c>
      <c r="AP172" s="242">
        <f t="shared" si="14"/>
        <v>692338.08</v>
      </c>
      <c r="AQ172" s="242"/>
      <c r="AR172" s="242"/>
      <c r="AS172" s="242"/>
      <c r="AT172" s="242"/>
      <c r="AU172" s="242"/>
      <c r="AV172" s="242"/>
      <c r="AW172" s="242"/>
      <c r="AX172" s="242"/>
      <c r="AY172" s="242"/>
      <c r="AZ172" s="206"/>
      <c r="BB172" s="51"/>
    </row>
    <row r="173" spans="3:86" x14ac:dyDescent="0.25">
      <c r="C173" s="46"/>
      <c r="E173" s="200" t="s">
        <v>189</v>
      </c>
      <c r="F173" s="243"/>
      <c r="G173" s="243"/>
      <c r="H173" s="243"/>
      <c r="I173" s="243"/>
      <c r="J173" s="243"/>
      <c r="K173" s="230" t="str">
        <f t="shared" si="13"/>
        <v>KH ACID</v>
      </c>
      <c r="L173" s="230"/>
      <c r="M173" s="230"/>
      <c r="N173" s="230"/>
      <c r="O173" s="230"/>
      <c r="P173" s="230"/>
      <c r="Q173" s="230"/>
      <c r="R173" s="230"/>
      <c r="S173" s="230"/>
      <c r="T173" s="230"/>
      <c r="U173" s="230"/>
      <c r="V173" s="230"/>
      <c r="W173" s="230"/>
      <c r="X173" s="230"/>
      <c r="Y173" s="122"/>
      <c r="Z173" s="203">
        <v>1</v>
      </c>
      <c r="AA173" s="203"/>
      <c r="AB173" s="203"/>
      <c r="AC173" s="203"/>
      <c r="AD173" s="203"/>
      <c r="AE173" s="203"/>
      <c r="AF173" s="230" t="s">
        <v>315</v>
      </c>
      <c r="AG173" s="230"/>
      <c r="AH173" s="249">
        <v>3898.3</v>
      </c>
      <c r="AI173" s="249"/>
      <c r="AJ173" s="249"/>
      <c r="AK173" s="249"/>
      <c r="AL173" s="249"/>
      <c r="AM173" s="249"/>
      <c r="AN173" s="41" t="s">
        <v>316</v>
      </c>
      <c r="AP173" s="242">
        <f t="shared" si="14"/>
        <v>15536.284819999999</v>
      </c>
      <c r="AQ173" s="242"/>
      <c r="AR173" s="242"/>
      <c r="AS173" s="242"/>
      <c r="AT173" s="242"/>
      <c r="AU173" s="242"/>
      <c r="AV173" s="242"/>
      <c r="AW173" s="242"/>
      <c r="AX173" s="242"/>
      <c r="AY173" s="242"/>
      <c r="AZ173" s="206"/>
      <c r="BB173" s="51"/>
    </row>
    <row r="174" spans="3:86" x14ac:dyDescent="0.25">
      <c r="C174" s="46"/>
      <c r="E174" s="200" t="s">
        <v>246</v>
      </c>
      <c r="F174" s="243"/>
      <c r="G174" s="243"/>
      <c r="H174" s="243"/>
      <c r="I174" s="243"/>
      <c r="J174" s="243"/>
      <c r="K174" s="230" t="str">
        <f t="shared" si="13"/>
        <v>LADIPUR RSK</v>
      </c>
      <c r="L174" s="230"/>
      <c r="M174" s="230"/>
      <c r="N174" s="230"/>
      <c r="O174" s="230"/>
      <c r="P174" s="230"/>
      <c r="Q174" s="230"/>
      <c r="R174" s="230"/>
      <c r="S174" s="230"/>
      <c r="T174" s="230"/>
      <c r="U174" s="230"/>
      <c r="V174" s="230"/>
      <c r="W174" s="230"/>
      <c r="X174" s="230"/>
      <c r="Y174" s="122"/>
      <c r="Z174" s="203">
        <v>1</v>
      </c>
      <c r="AA174" s="203"/>
      <c r="AB174" s="203"/>
      <c r="AC174" s="203"/>
      <c r="AD174" s="203"/>
      <c r="AE174" s="203"/>
      <c r="AF174" s="230" t="s">
        <v>315</v>
      </c>
      <c r="AG174" s="230"/>
      <c r="AH174" s="249">
        <v>3898.3</v>
      </c>
      <c r="AI174" s="249"/>
      <c r="AJ174" s="249"/>
      <c r="AK174" s="249"/>
      <c r="AL174" s="249"/>
      <c r="AM174" s="249"/>
      <c r="AN174" s="41" t="s">
        <v>316</v>
      </c>
      <c r="AP174" s="242">
        <f t="shared" si="14"/>
        <v>58474.22711900001</v>
      </c>
      <c r="AQ174" s="242"/>
      <c r="AR174" s="242"/>
      <c r="AS174" s="242"/>
      <c r="AT174" s="242"/>
      <c r="AU174" s="242"/>
      <c r="AV174" s="242"/>
      <c r="AW174" s="242"/>
      <c r="AX174" s="242"/>
      <c r="AY174" s="242"/>
      <c r="AZ174" s="206"/>
      <c r="BB174" s="51"/>
    </row>
    <row r="175" spans="3:86" x14ac:dyDescent="0.25">
      <c r="C175" s="46"/>
      <c r="E175" s="223" t="s">
        <v>238</v>
      </c>
      <c r="F175" s="224"/>
      <c r="G175" s="224"/>
      <c r="H175" s="224"/>
      <c r="I175" s="224"/>
      <c r="J175" s="224"/>
      <c r="K175" s="225" t="str">
        <f t="shared" si="13"/>
        <v>JINFIX ECO RFC 525</v>
      </c>
      <c r="L175" s="225"/>
      <c r="M175" s="225"/>
      <c r="N175" s="225"/>
      <c r="O175" s="225"/>
      <c r="P175" s="225"/>
      <c r="Q175" s="225"/>
      <c r="R175" s="225"/>
      <c r="S175" s="225"/>
      <c r="T175" s="225"/>
      <c r="U175" s="225"/>
      <c r="V175" s="225"/>
      <c r="W175" s="225"/>
      <c r="X175" s="225"/>
      <c r="Y175" s="121"/>
      <c r="Z175" s="226">
        <v>1</v>
      </c>
      <c r="AA175" s="226"/>
      <c r="AB175" s="226"/>
      <c r="AC175" s="226"/>
      <c r="AD175" s="226"/>
      <c r="AE175" s="226"/>
      <c r="AF175" s="225" t="s">
        <v>315</v>
      </c>
      <c r="AG175" s="225"/>
      <c r="AH175" s="227">
        <v>3898.3</v>
      </c>
      <c r="AI175" s="227"/>
      <c r="AJ175" s="227"/>
      <c r="AK175" s="227"/>
      <c r="AL175" s="227"/>
      <c r="AM175" s="227"/>
      <c r="AN175" s="54" t="s">
        <v>316</v>
      </c>
      <c r="AO175" s="54"/>
      <c r="AP175" s="228">
        <f t="shared" si="14"/>
        <v>65244.911507999997</v>
      </c>
      <c r="AQ175" s="228"/>
      <c r="AR175" s="228"/>
      <c r="AS175" s="228"/>
      <c r="AT175" s="228"/>
      <c r="AU175" s="228"/>
      <c r="AV175" s="228"/>
      <c r="AW175" s="228"/>
      <c r="AX175" s="228"/>
      <c r="AY175" s="228"/>
      <c r="AZ175" s="229"/>
      <c r="BB175" s="51"/>
    </row>
    <row r="176" spans="3:86" x14ac:dyDescent="0.25">
      <c r="C176" s="46"/>
      <c r="E176" s="131"/>
      <c r="F176" s="131"/>
      <c r="G176" s="131"/>
      <c r="H176" s="131"/>
      <c r="I176" s="131"/>
      <c r="J176" s="131"/>
      <c r="K176" s="122"/>
      <c r="L176" s="122"/>
      <c r="M176" s="122"/>
      <c r="N176" s="122"/>
      <c r="O176" s="122"/>
      <c r="P176" s="122"/>
      <c r="Q176" s="122"/>
      <c r="R176" s="122"/>
      <c r="S176" s="122"/>
      <c r="T176" s="122"/>
      <c r="U176" s="122"/>
      <c r="V176" s="122"/>
      <c r="W176" s="122"/>
      <c r="X176" s="122"/>
      <c r="Y176" s="122"/>
      <c r="Z176" s="111"/>
      <c r="AA176" s="111"/>
      <c r="AB176" s="111"/>
      <c r="AC176" s="111"/>
      <c r="AD176" s="111"/>
      <c r="AE176" s="111"/>
      <c r="AF176" s="122"/>
      <c r="AG176" s="122"/>
      <c r="AH176" s="131"/>
      <c r="AI176" s="131"/>
      <c r="AJ176" s="131"/>
      <c r="AK176" s="131"/>
      <c r="AL176" s="131"/>
      <c r="AM176" s="131"/>
      <c r="AP176" s="112"/>
      <c r="AQ176" s="112"/>
      <c r="AR176" s="112"/>
      <c r="AS176" s="112"/>
      <c r="AT176" s="112"/>
      <c r="AU176" s="112"/>
      <c r="AV176" s="112"/>
      <c r="AW176" s="112"/>
      <c r="AX176" s="112"/>
      <c r="AY176" s="112"/>
      <c r="AZ176" s="112"/>
      <c r="BB176" s="51"/>
    </row>
    <row r="177" spans="3:54" x14ac:dyDescent="0.25">
      <c r="C177" s="46"/>
      <c r="E177" s="131"/>
      <c r="F177" s="131"/>
      <c r="G177" s="131"/>
      <c r="H177" s="131"/>
      <c r="I177" s="131"/>
      <c r="J177" s="131"/>
      <c r="K177" s="122"/>
      <c r="L177" s="122"/>
      <c r="M177" s="122"/>
      <c r="N177" s="122"/>
      <c r="O177" s="122"/>
      <c r="P177" s="122"/>
      <c r="Q177" s="122"/>
      <c r="R177" s="122"/>
      <c r="S177" s="122"/>
      <c r="T177" s="122"/>
      <c r="U177" s="122"/>
      <c r="V177" s="122"/>
      <c r="W177" s="122"/>
      <c r="X177" s="122"/>
      <c r="Y177" s="122"/>
      <c r="Z177" s="111"/>
      <c r="AA177" s="111"/>
      <c r="AB177" s="111"/>
      <c r="AC177" s="111"/>
      <c r="AD177" s="111"/>
      <c r="AE177" s="111"/>
      <c r="AF177" s="122"/>
      <c r="AG177" s="122"/>
      <c r="AH177" s="131"/>
      <c r="AI177" s="131"/>
      <c r="AJ177" s="131"/>
      <c r="AK177" s="59"/>
      <c r="AL177" s="230" t="s">
        <v>318</v>
      </c>
      <c r="AM177" s="230"/>
      <c r="AN177" s="230"/>
      <c r="AO177" s="230"/>
      <c r="AP177" s="112" t="s">
        <v>11</v>
      </c>
      <c r="AQ177" s="242">
        <f>SUM(AP160:AZ175)</f>
        <v>3046570.8422316005</v>
      </c>
      <c r="AR177" s="242"/>
      <c r="AS177" s="242"/>
      <c r="AT177" s="242"/>
      <c r="AU177" s="242"/>
      <c r="AV177" s="242"/>
      <c r="AW177" s="242"/>
      <c r="AX177" s="242"/>
      <c r="AY177" s="242"/>
      <c r="AZ177" s="242"/>
      <c r="BB177" s="51"/>
    </row>
    <row r="178" spans="3:54" x14ac:dyDescent="0.25">
      <c r="C178" s="46"/>
      <c r="E178" s="131"/>
      <c r="F178" s="131"/>
      <c r="G178" s="131"/>
      <c r="H178" s="131"/>
      <c r="I178" s="131"/>
      <c r="J178" s="131"/>
      <c r="K178" s="122"/>
      <c r="L178" s="122"/>
      <c r="M178" s="122"/>
      <c r="N178" s="122"/>
      <c r="O178" s="122"/>
      <c r="P178" s="122"/>
      <c r="Q178" s="122"/>
      <c r="R178" s="122"/>
      <c r="S178" s="122"/>
      <c r="T178" s="122"/>
      <c r="U178" s="122"/>
      <c r="V178" s="122"/>
      <c r="W178" s="122"/>
      <c r="X178" s="122"/>
      <c r="Y178" s="122"/>
      <c r="Z178" s="111"/>
      <c r="AA178" s="111"/>
      <c r="AB178" s="111"/>
      <c r="AC178" s="111"/>
      <c r="AD178" s="111"/>
      <c r="AE178" s="111"/>
      <c r="AF178" s="122"/>
      <c r="AG178" s="122"/>
      <c r="AH178" s="131"/>
      <c r="AI178" s="131"/>
      <c r="AJ178" s="131"/>
      <c r="AK178" s="59"/>
      <c r="AL178" s="230" t="s">
        <v>317</v>
      </c>
      <c r="AM178" s="230"/>
      <c r="AN178" s="230"/>
      <c r="AO178" s="230"/>
      <c r="AP178" s="112" t="s">
        <v>11</v>
      </c>
      <c r="AQ178" s="242">
        <f>AQ177/AQ154</f>
        <v>1324.5960183615655</v>
      </c>
      <c r="AR178" s="242"/>
      <c r="AS178" s="242"/>
      <c r="AT178" s="242"/>
      <c r="AU178" s="242"/>
      <c r="AV178" s="242"/>
      <c r="AW178" s="242"/>
      <c r="AX178" s="242"/>
      <c r="AY178" s="242"/>
      <c r="AZ178" s="242"/>
      <c r="BB178" s="51"/>
    </row>
    <row r="179" spans="3:54" x14ac:dyDescent="0.25">
      <c r="C179" s="46"/>
      <c r="E179" s="131"/>
      <c r="F179" s="131"/>
      <c r="G179" s="131"/>
      <c r="H179" s="131"/>
      <c r="I179" s="131"/>
      <c r="J179" s="131"/>
      <c r="K179" s="122"/>
      <c r="L179" s="122"/>
      <c r="M179" s="122"/>
      <c r="N179" s="122"/>
      <c r="O179" s="122"/>
      <c r="P179" s="122"/>
      <c r="Q179" s="122"/>
      <c r="R179" s="122"/>
      <c r="S179" s="122"/>
      <c r="T179" s="122"/>
      <c r="U179" s="122"/>
      <c r="V179" s="122"/>
      <c r="W179" s="122"/>
      <c r="X179" s="122"/>
      <c r="Y179" s="122"/>
      <c r="Z179" s="111"/>
      <c r="AA179" s="111"/>
      <c r="AB179" s="111"/>
      <c r="AC179" s="111"/>
      <c r="AD179" s="111"/>
      <c r="AE179" s="111"/>
      <c r="AF179" s="122"/>
      <c r="AG179" s="122"/>
      <c r="AH179" s="131"/>
      <c r="AI179" s="131"/>
      <c r="AJ179" s="131"/>
      <c r="AK179" s="131"/>
      <c r="AL179" s="131"/>
      <c r="AM179" s="131"/>
      <c r="AQ179" s="131"/>
      <c r="AR179" s="131"/>
      <c r="AS179" s="131"/>
      <c r="AT179" s="131"/>
      <c r="AU179" s="131"/>
      <c r="AV179" s="131"/>
      <c r="AW179" s="131"/>
      <c r="AX179" s="131"/>
      <c r="AY179" s="131"/>
      <c r="AZ179" s="131"/>
      <c r="BB179" s="51"/>
    </row>
    <row r="180" spans="3:54" ht="17.25" thickBot="1" x14ac:dyDescent="0.3">
      <c r="C180" s="60"/>
      <c r="D180" s="61"/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  <c r="AH180" s="61"/>
      <c r="AI180" s="61"/>
      <c r="AJ180" s="61"/>
      <c r="AK180" s="61"/>
      <c r="AL180" s="61"/>
      <c r="AM180" s="61"/>
      <c r="AN180" s="61"/>
      <c r="AO180" s="61"/>
      <c r="AP180" s="61"/>
      <c r="AQ180" s="61"/>
      <c r="AR180" s="61"/>
      <c r="AS180" s="61"/>
      <c r="AT180" s="61"/>
      <c r="AU180" s="61"/>
      <c r="AV180" s="61"/>
      <c r="AW180" s="61"/>
      <c r="AX180" s="61"/>
      <c r="AY180" s="61"/>
      <c r="AZ180" s="61"/>
      <c r="BA180" s="61"/>
      <c r="BB180" s="62"/>
    </row>
    <row r="181" spans="3:54" x14ac:dyDescent="0.25">
      <c r="E181" s="243"/>
      <c r="F181" s="243"/>
      <c r="G181" s="243"/>
      <c r="H181" s="243"/>
      <c r="I181" s="243"/>
      <c r="J181" s="243"/>
      <c r="K181" s="230"/>
      <c r="L181" s="230"/>
      <c r="M181" s="230"/>
      <c r="N181" s="230"/>
      <c r="O181" s="230"/>
      <c r="P181" s="230"/>
      <c r="Q181" s="230"/>
      <c r="R181" s="230"/>
      <c r="S181" s="230"/>
      <c r="T181" s="230"/>
      <c r="U181" s="230"/>
      <c r="V181" s="230"/>
      <c r="W181" s="230"/>
      <c r="X181" s="230"/>
      <c r="Y181" s="122"/>
      <c r="Z181" s="203"/>
      <c r="AA181" s="203"/>
      <c r="AB181" s="203"/>
      <c r="AC181" s="203"/>
      <c r="AD181" s="203"/>
      <c r="AE181" s="203"/>
      <c r="AF181" s="230"/>
      <c r="AG181" s="230"/>
      <c r="AH181" s="249"/>
      <c r="AI181" s="249"/>
      <c r="AJ181" s="249"/>
      <c r="AK181" s="249"/>
      <c r="AL181" s="249"/>
      <c r="AM181" s="249"/>
      <c r="AP181" s="242"/>
      <c r="AQ181" s="242"/>
      <c r="AR181" s="242"/>
      <c r="AS181" s="242"/>
      <c r="AT181" s="242"/>
      <c r="AU181" s="242"/>
      <c r="AV181" s="242"/>
      <c r="AW181" s="242"/>
      <c r="AX181" s="242"/>
      <c r="AY181" s="242"/>
      <c r="AZ181" s="242"/>
    </row>
    <row r="182" spans="3:54" ht="17.25" thickBot="1" x14ac:dyDescent="0.3">
      <c r="E182" s="243"/>
      <c r="F182" s="243"/>
      <c r="G182" s="243"/>
      <c r="H182" s="243"/>
      <c r="I182" s="243"/>
      <c r="J182" s="243"/>
      <c r="K182" s="230"/>
      <c r="L182" s="230"/>
      <c r="M182" s="230"/>
      <c r="N182" s="230"/>
      <c r="O182" s="230"/>
      <c r="P182" s="230"/>
      <c r="Q182" s="230"/>
      <c r="R182" s="230"/>
      <c r="S182" s="230"/>
      <c r="T182" s="230"/>
      <c r="U182" s="230"/>
      <c r="V182" s="230"/>
      <c r="W182" s="230"/>
      <c r="X182" s="230"/>
      <c r="Y182" s="122"/>
      <c r="Z182" s="203"/>
      <c r="AA182" s="203"/>
      <c r="AB182" s="203"/>
      <c r="AC182" s="203"/>
      <c r="AD182" s="203"/>
      <c r="AE182" s="203"/>
      <c r="AF182" s="230"/>
      <c r="AG182" s="230"/>
      <c r="AH182" s="249"/>
      <c r="AI182" s="249"/>
      <c r="AJ182" s="249"/>
      <c r="AK182" s="249"/>
      <c r="AL182" s="249"/>
      <c r="AM182" s="249"/>
      <c r="AP182" s="242"/>
      <c r="AQ182" s="242"/>
      <c r="AR182" s="242"/>
      <c r="AS182" s="242"/>
      <c r="AT182" s="242"/>
      <c r="AU182" s="242"/>
      <c r="AV182" s="242"/>
      <c r="AW182" s="242"/>
      <c r="AX182" s="242"/>
      <c r="AY182" s="242"/>
      <c r="AZ182" s="242"/>
    </row>
    <row r="183" spans="3:54" x14ac:dyDescent="0.25">
      <c r="C183" s="43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  <c r="AH183" s="44"/>
      <c r="AI183" s="44"/>
      <c r="AJ183" s="44"/>
      <c r="AK183" s="44"/>
      <c r="AL183" s="44"/>
      <c r="AM183" s="44"/>
      <c r="AN183" s="44"/>
      <c r="AO183" s="44"/>
      <c r="AP183" s="44"/>
      <c r="AQ183" s="44"/>
      <c r="AR183" s="44"/>
      <c r="AS183" s="44"/>
      <c r="AT183" s="44"/>
      <c r="AU183" s="44"/>
      <c r="AV183" s="44"/>
      <c r="AW183" s="44"/>
      <c r="AX183" s="44"/>
      <c r="AY183" s="44"/>
      <c r="AZ183" s="44"/>
      <c r="BA183" s="44"/>
      <c r="BB183" s="45"/>
    </row>
    <row r="184" spans="3:54" x14ac:dyDescent="0.25">
      <c r="C184" s="46"/>
      <c r="E184" s="245" t="s">
        <v>0</v>
      </c>
      <c r="F184" s="245"/>
      <c r="G184" s="245"/>
      <c r="H184" s="245"/>
      <c r="I184" s="245"/>
      <c r="J184" s="49" t="s">
        <v>11</v>
      </c>
      <c r="K184" s="245" t="s">
        <v>428</v>
      </c>
      <c r="L184" s="245"/>
      <c r="M184" s="245"/>
      <c r="N184" s="245"/>
      <c r="O184" s="245"/>
      <c r="P184" s="245"/>
      <c r="Q184" s="245"/>
      <c r="R184" s="245"/>
      <c r="S184" s="245"/>
      <c r="T184" s="245"/>
      <c r="U184" s="245"/>
      <c r="V184" s="49"/>
      <c r="W184" s="49"/>
      <c r="X184" s="49"/>
      <c r="Y184" s="49"/>
      <c r="Z184" s="49"/>
      <c r="AA184" s="49"/>
      <c r="AB184" s="49"/>
      <c r="AC184" s="49"/>
      <c r="AD184" s="50"/>
      <c r="AE184" s="50"/>
      <c r="AF184" s="50"/>
      <c r="AG184" s="50"/>
      <c r="AH184" s="245" t="s">
        <v>3</v>
      </c>
      <c r="AI184" s="245"/>
      <c r="AJ184" s="245"/>
      <c r="AK184" s="245"/>
      <c r="AL184" s="245"/>
      <c r="AM184" s="245"/>
      <c r="AN184" s="245"/>
      <c r="AO184" s="245"/>
      <c r="AP184" s="49" t="s">
        <v>11</v>
      </c>
      <c r="AQ184" s="247">
        <v>389.83</v>
      </c>
      <c r="AR184" s="247"/>
      <c r="AS184" s="247"/>
      <c r="AT184" s="247"/>
      <c r="AU184" s="49" t="s">
        <v>319</v>
      </c>
      <c r="AV184" s="49"/>
      <c r="AW184" s="49"/>
      <c r="AX184" s="49"/>
      <c r="AY184" s="49"/>
      <c r="AZ184" s="49"/>
      <c r="BB184" s="51"/>
    </row>
    <row r="185" spans="3:54" x14ac:dyDescent="0.25">
      <c r="C185" s="46"/>
      <c r="E185" s="245" t="s">
        <v>322</v>
      </c>
      <c r="F185" s="245"/>
      <c r="G185" s="245"/>
      <c r="H185" s="245"/>
      <c r="I185" s="245"/>
      <c r="J185" s="49" t="s">
        <v>11</v>
      </c>
      <c r="K185" s="245" t="s">
        <v>593</v>
      </c>
      <c r="L185" s="245"/>
      <c r="M185" s="245"/>
      <c r="N185" s="245"/>
      <c r="O185" s="245"/>
      <c r="P185" s="245"/>
      <c r="Q185" s="245"/>
      <c r="R185" s="245"/>
      <c r="S185" s="245"/>
      <c r="T185" s="245"/>
      <c r="U185" s="245"/>
      <c r="V185" s="49"/>
      <c r="W185" s="49"/>
      <c r="X185" s="49"/>
      <c r="Y185" s="49"/>
      <c r="Z185" s="49"/>
      <c r="AA185" s="49"/>
      <c r="AB185" s="49"/>
      <c r="AC185" s="49"/>
      <c r="AD185" s="50"/>
      <c r="AE185" s="50"/>
      <c r="AF185" s="50"/>
      <c r="AG185" s="50"/>
      <c r="AH185" s="245" t="s">
        <v>4</v>
      </c>
      <c r="AI185" s="245"/>
      <c r="AJ185" s="245"/>
      <c r="AK185" s="245"/>
      <c r="AL185" s="245"/>
      <c r="AM185" s="245"/>
      <c r="AN185" s="245"/>
      <c r="AO185" s="245"/>
      <c r="AP185" s="49" t="s">
        <v>11</v>
      </c>
      <c r="AQ185" s="245">
        <v>2300</v>
      </c>
      <c r="AR185" s="245"/>
      <c r="AS185" s="245"/>
      <c r="AT185" s="245"/>
      <c r="AU185" s="49" t="s">
        <v>320</v>
      </c>
      <c r="AV185" s="49"/>
      <c r="AW185" s="49"/>
      <c r="AX185" s="49"/>
      <c r="AY185" s="49"/>
      <c r="AZ185" s="49"/>
      <c r="BB185" s="51"/>
    </row>
    <row r="186" spans="3:54" x14ac:dyDescent="0.25">
      <c r="C186" s="46"/>
      <c r="E186" s="245" t="s">
        <v>1</v>
      </c>
      <c r="F186" s="245"/>
      <c r="G186" s="245"/>
      <c r="H186" s="245"/>
      <c r="I186" s="245"/>
      <c r="J186" s="49" t="s">
        <v>11</v>
      </c>
      <c r="K186" s="245" t="s">
        <v>579</v>
      </c>
      <c r="L186" s="245"/>
      <c r="M186" s="245"/>
      <c r="N186" s="245"/>
      <c r="O186" s="245"/>
      <c r="P186" s="245"/>
      <c r="Q186" s="245"/>
      <c r="R186" s="245"/>
      <c r="S186" s="245"/>
      <c r="T186" s="245"/>
      <c r="U186" s="245"/>
      <c r="V186" s="49"/>
      <c r="W186" s="49"/>
      <c r="X186" s="49"/>
      <c r="Y186" s="49"/>
      <c r="Z186" s="49"/>
      <c r="AA186" s="49"/>
      <c r="AB186" s="49"/>
      <c r="AC186" s="49"/>
      <c r="AD186" s="50"/>
      <c r="AE186" s="50"/>
      <c r="AF186" s="50"/>
      <c r="AG186" s="50"/>
      <c r="AH186" s="245"/>
      <c r="AI186" s="245"/>
      <c r="AJ186" s="245"/>
      <c r="AK186" s="245"/>
      <c r="AL186" s="245"/>
      <c r="AM186" s="245"/>
      <c r="AN186" s="245"/>
      <c r="AO186" s="245"/>
      <c r="AP186" s="49"/>
      <c r="AQ186" s="246"/>
      <c r="AR186" s="246"/>
      <c r="AS186" s="246"/>
      <c r="AT186" s="246"/>
      <c r="AU186" s="49"/>
      <c r="AV186" s="49"/>
      <c r="AW186" s="49"/>
      <c r="AX186" s="49"/>
      <c r="AY186" s="49"/>
      <c r="AZ186" s="49"/>
      <c r="BB186" s="51"/>
    </row>
    <row r="187" spans="3:54" x14ac:dyDescent="0.25">
      <c r="C187" s="46"/>
      <c r="E187" s="245" t="s">
        <v>2</v>
      </c>
      <c r="F187" s="245"/>
      <c r="G187" s="245"/>
      <c r="H187" s="245"/>
      <c r="I187" s="245"/>
      <c r="J187" s="49" t="s">
        <v>11</v>
      </c>
      <c r="K187" s="245" t="s">
        <v>594</v>
      </c>
      <c r="L187" s="245"/>
      <c r="M187" s="245"/>
      <c r="N187" s="245"/>
      <c r="O187" s="245"/>
      <c r="P187" s="245"/>
      <c r="Q187" s="245"/>
      <c r="R187" s="245"/>
      <c r="S187" s="245"/>
      <c r="T187" s="245"/>
      <c r="U187" s="245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49"/>
      <c r="AH187" s="245"/>
      <c r="AI187" s="245"/>
      <c r="AJ187" s="245"/>
      <c r="AK187" s="245"/>
      <c r="AL187" s="245"/>
      <c r="AM187" s="245"/>
      <c r="AN187" s="245"/>
      <c r="AO187" s="245"/>
      <c r="AP187" s="49"/>
      <c r="AQ187" s="49"/>
      <c r="AR187" s="49"/>
      <c r="AS187" s="49"/>
      <c r="AT187" s="49"/>
      <c r="AU187" s="49"/>
      <c r="AV187" s="49"/>
      <c r="AW187" s="49"/>
      <c r="AX187" s="49"/>
      <c r="AY187" s="49"/>
      <c r="AZ187" s="49"/>
      <c r="BB187" s="51"/>
    </row>
    <row r="188" spans="3:54" x14ac:dyDescent="0.25">
      <c r="C188" s="46"/>
      <c r="BB188" s="51"/>
    </row>
    <row r="189" spans="3:54" x14ac:dyDescent="0.25">
      <c r="C189" s="46"/>
      <c r="BB189" s="51"/>
    </row>
    <row r="190" spans="3:54" x14ac:dyDescent="0.25">
      <c r="C190" s="46"/>
      <c r="BB190" s="51"/>
    </row>
    <row r="191" spans="3:54" x14ac:dyDescent="0.25">
      <c r="C191" s="46"/>
      <c r="E191" s="208" t="s">
        <v>209</v>
      </c>
      <c r="F191" s="209"/>
      <c r="G191" s="209"/>
      <c r="H191" s="209"/>
      <c r="I191" s="209"/>
      <c r="J191" s="209"/>
      <c r="K191" s="210" t="str">
        <f t="shared" ref="K191:K206" si="15">VLOOKUP(E191,$CE$1:$CH$1002,2,FALSE)</f>
        <v>MEGALASE HSC</v>
      </c>
      <c r="L191" s="210"/>
      <c r="M191" s="210"/>
      <c r="N191" s="210"/>
      <c r="O191" s="210"/>
      <c r="P191" s="210"/>
      <c r="Q191" s="210"/>
      <c r="R191" s="210"/>
      <c r="S191" s="210"/>
      <c r="T191" s="210"/>
      <c r="U191" s="210"/>
      <c r="V191" s="210"/>
      <c r="W191" s="210"/>
      <c r="X191" s="210"/>
      <c r="Y191" s="127"/>
      <c r="Z191" s="211">
        <v>2</v>
      </c>
      <c r="AA191" s="211"/>
      <c r="AB191" s="211"/>
      <c r="AC191" s="211"/>
      <c r="AD191" s="211"/>
      <c r="AE191" s="211"/>
      <c r="AF191" s="210" t="s">
        <v>315</v>
      </c>
      <c r="AG191" s="210"/>
      <c r="AH191" s="212">
        <v>7796.6</v>
      </c>
      <c r="AI191" s="212"/>
      <c r="AJ191" s="212"/>
      <c r="AK191" s="212"/>
      <c r="AL191" s="212"/>
      <c r="AM191" s="212"/>
      <c r="AN191" s="52" t="s">
        <v>316</v>
      </c>
      <c r="AO191" s="52"/>
      <c r="AP191" s="213">
        <f t="shared" ref="AP191:AP206" si="16">(AH191*VLOOKUP(E191,$CE$1:$CH$1002,4,FALSE))/1000</f>
        <v>352587.43501800008</v>
      </c>
      <c r="AQ191" s="213"/>
      <c r="AR191" s="213"/>
      <c r="AS191" s="213"/>
      <c r="AT191" s="213"/>
      <c r="AU191" s="213"/>
      <c r="AV191" s="213"/>
      <c r="AW191" s="213"/>
      <c r="AX191" s="213"/>
      <c r="AY191" s="213"/>
      <c r="AZ191" s="214"/>
      <c r="BB191" s="51"/>
    </row>
    <row r="192" spans="3:54" x14ac:dyDescent="0.25">
      <c r="C192" s="46"/>
      <c r="E192" s="200" t="s">
        <v>216</v>
      </c>
      <c r="F192" s="243"/>
      <c r="G192" s="243"/>
      <c r="H192" s="243"/>
      <c r="I192" s="243"/>
      <c r="J192" s="243"/>
      <c r="K192" s="230" t="str">
        <f t="shared" si="15"/>
        <v>JINTERGE ECO HT 102</v>
      </c>
      <c r="L192" s="230"/>
      <c r="M192" s="230"/>
      <c r="N192" s="230"/>
      <c r="O192" s="230"/>
      <c r="P192" s="230"/>
      <c r="Q192" s="230"/>
      <c r="R192" s="230"/>
      <c r="S192" s="230"/>
      <c r="T192" s="230"/>
      <c r="U192" s="230"/>
      <c r="V192" s="230"/>
      <c r="W192" s="230"/>
      <c r="X192" s="230"/>
      <c r="Y192" s="122"/>
      <c r="Z192" s="203">
        <v>2</v>
      </c>
      <c r="AA192" s="203"/>
      <c r="AB192" s="203"/>
      <c r="AC192" s="203"/>
      <c r="AD192" s="203"/>
      <c r="AE192" s="203"/>
      <c r="AF192" s="230" t="s">
        <v>315</v>
      </c>
      <c r="AG192" s="230"/>
      <c r="AH192" s="249">
        <v>7796.6</v>
      </c>
      <c r="AI192" s="249"/>
      <c r="AJ192" s="249"/>
      <c r="AK192" s="249"/>
      <c r="AL192" s="249"/>
      <c r="AM192" s="249"/>
      <c r="AN192" s="41" t="s">
        <v>316</v>
      </c>
      <c r="AP192" s="242">
        <f t="shared" si="16"/>
        <v>130489.82301599999</v>
      </c>
      <c r="AQ192" s="242"/>
      <c r="AR192" s="242"/>
      <c r="AS192" s="242"/>
      <c r="AT192" s="242"/>
      <c r="AU192" s="242"/>
      <c r="AV192" s="242"/>
      <c r="AW192" s="242"/>
      <c r="AX192" s="242"/>
      <c r="AY192" s="242"/>
      <c r="AZ192" s="206"/>
      <c r="BB192" s="51"/>
    </row>
    <row r="193" spans="3:54" x14ac:dyDescent="0.25">
      <c r="C193" s="46"/>
      <c r="E193" s="200" t="s">
        <v>209</v>
      </c>
      <c r="F193" s="243"/>
      <c r="G193" s="243"/>
      <c r="H193" s="243"/>
      <c r="I193" s="243"/>
      <c r="J193" s="243"/>
      <c r="K193" s="230" t="str">
        <f t="shared" si="15"/>
        <v>MEGALASE HSC</v>
      </c>
      <c r="L193" s="230"/>
      <c r="M193" s="230"/>
      <c r="N193" s="230"/>
      <c r="O193" s="230"/>
      <c r="P193" s="230"/>
      <c r="Q193" s="230"/>
      <c r="R193" s="230"/>
      <c r="S193" s="230"/>
      <c r="T193" s="230"/>
      <c r="U193" s="230"/>
      <c r="V193" s="230"/>
      <c r="W193" s="230"/>
      <c r="X193" s="230"/>
      <c r="Y193" s="122"/>
      <c r="Z193" s="203">
        <v>2</v>
      </c>
      <c r="AA193" s="203"/>
      <c r="AB193" s="203"/>
      <c r="AC193" s="203"/>
      <c r="AD193" s="203"/>
      <c r="AE193" s="203"/>
      <c r="AF193" s="230" t="s">
        <v>315</v>
      </c>
      <c r="AG193" s="230"/>
      <c r="AH193" s="249">
        <v>7796.6</v>
      </c>
      <c r="AI193" s="249"/>
      <c r="AJ193" s="249"/>
      <c r="AK193" s="249"/>
      <c r="AL193" s="249"/>
      <c r="AM193" s="249"/>
      <c r="AN193" s="41" t="s">
        <v>316</v>
      </c>
      <c r="AP193" s="242">
        <f t="shared" si="16"/>
        <v>352587.43501800008</v>
      </c>
      <c r="AQ193" s="242"/>
      <c r="AR193" s="242"/>
      <c r="AS193" s="242"/>
      <c r="AT193" s="242"/>
      <c r="AU193" s="242"/>
      <c r="AV193" s="242"/>
      <c r="AW193" s="242"/>
      <c r="AX193" s="242"/>
      <c r="AY193" s="242"/>
      <c r="AZ193" s="206"/>
      <c r="BB193" s="51"/>
    </row>
    <row r="194" spans="3:54" x14ac:dyDescent="0.25">
      <c r="C194" s="46"/>
      <c r="E194" s="200" t="s">
        <v>216</v>
      </c>
      <c r="F194" s="243"/>
      <c r="G194" s="243"/>
      <c r="H194" s="243"/>
      <c r="I194" s="243"/>
      <c r="J194" s="243"/>
      <c r="K194" s="230" t="str">
        <f t="shared" si="15"/>
        <v>JINTERGE ECO HT 102</v>
      </c>
      <c r="L194" s="230"/>
      <c r="M194" s="230"/>
      <c r="N194" s="230"/>
      <c r="O194" s="230"/>
      <c r="P194" s="230"/>
      <c r="Q194" s="230"/>
      <c r="R194" s="230"/>
      <c r="S194" s="230"/>
      <c r="T194" s="230"/>
      <c r="U194" s="230"/>
      <c r="V194" s="230"/>
      <c r="W194" s="230"/>
      <c r="X194" s="230"/>
      <c r="Y194" s="122"/>
      <c r="Z194" s="203">
        <v>2</v>
      </c>
      <c r="AA194" s="203"/>
      <c r="AB194" s="203"/>
      <c r="AC194" s="203"/>
      <c r="AD194" s="203"/>
      <c r="AE194" s="203"/>
      <c r="AF194" s="230" t="s">
        <v>315</v>
      </c>
      <c r="AG194" s="230"/>
      <c r="AH194" s="249">
        <v>7796.6</v>
      </c>
      <c r="AI194" s="249"/>
      <c r="AJ194" s="249"/>
      <c r="AK194" s="249"/>
      <c r="AL194" s="249"/>
      <c r="AM194" s="249"/>
      <c r="AN194" s="41" t="s">
        <v>316</v>
      </c>
      <c r="AP194" s="242">
        <f t="shared" si="16"/>
        <v>130489.82301599999</v>
      </c>
      <c r="AQ194" s="242"/>
      <c r="AR194" s="242"/>
      <c r="AS194" s="242"/>
      <c r="AT194" s="242"/>
      <c r="AU194" s="242"/>
      <c r="AV194" s="242"/>
      <c r="AW194" s="242"/>
      <c r="AX194" s="242"/>
      <c r="AY194" s="242"/>
      <c r="AZ194" s="206"/>
      <c r="BB194" s="51"/>
    </row>
    <row r="195" spans="3:54" x14ac:dyDescent="0.25">
      <c r="C195" s="46"/>
      <c r="E195" s="200" t="s">
        <v>189</v>
      </c>
      <c r="F195" s="243"/>
      <c r="G195" s="243"/>
      <c r="H195" s="243"/>
      <c r="I195" s="243"/>
      <c r="J195" s="243"/>
      <c r="K195" s="230" t="str">
        <f t="shared" si="15"/>
        <v>KH ACID</v>
      </c>
      <c r="L195" s="230"/>
      <c r="M195" s="230"/>
      <c r="N195" s="230"/>
      <c r="O195" s="230"/>
      <c r="P195" s="230"/>
      <c r="Q195" s="230"/>
      <c r="R195" s="230"/>
      <c r="S195" s="230"/>
      <c r="T195" s="230"/>
      <c r="U195" s="230"/>
      <c r="V195" s="230"/>
      <c r="W195" s="230"/>
      <c r="X195" s="230"/>
      <c r="Y195" s="122"/>
      <c r="Z195" s="203">
        <v>1</v>
      </c>
      <c r="AA195" s="203"/>
      <c r="AB195" s="203"/>
      <c r="AC195" s="203"/>
      <c r="AD195" s="203"/>
      <c r="AE195" s="203"/>
      <c r="AF195" s="230" t="s">
        <v>315</v>
      </c>
      <c r="AG195" s="230"/>
      <c r="AH195" s="249">
        <v>3898.3</v>
      </c>
      <c r="AI195" s="249"/>
      <c r="AJ195" s="249"/>
      <c r="AK195" s="249"/>
      <c r="AL195" s="249"/>
      <c r="AM195" s="249"/>
      <c r="AN195" s="41" t="s">
        <v>316</v>
      </c>
      <c r="AP195" s="242">
        <f t="shared" si="16"/>
        <v>15536.284819999999</v>
      </c>
      <c r="AQ195" s="242"/>
      <c r="AR195" s="242"/>
      <c r="AS195" s="242"/>
      <c r="AT195" s="242"/>
      <c r="AU195" s="242"/>
      <c r="AV195" s="242"/>
      <c r="AW195" s="242"/>
      <c r="AX195" s="242"/>
      <c r="AY195" s="242"/>
      <c r="AZ195" s="206"/>
      <c r="BB195" s="51"/>
    </row>
    <row r="196" spans="3:54" x14ac:dyDescent="0.25">
      <c r="C196" s="46"/>
      <c r="E196" s="200" t="s">
        <v>5</v>
      </c>
      <c r="F196" s="243"/>
      <c r="G196" s="243"/>
      <c r="H196" s="243"/>
      <c r="I196" s="243"/>
      <c r="J196" s="243"/>
      <c r="K196" s="230" t="str">
        <f t="shared" si="15"/>
        <v>NOVACRON YELLOW S-3R</v>
      </c>
      <c r="L196" s="230"/>
      <c r="M196" s="230"/>
      <c r="N196" s="230"/>
      <c r="O196" s="230"/>
      <c r="P196" s="230"/>
      <c r="Q196" s="230"/>
      <c r="R196" s="230"/>
      <c r="S196" s="230"/>
      <c r="T196" s="230"/>
      <c r="U196" s="230"/>
      <c r="V196" s="230"/>
      <c r="W196" s="230"/>
      <c r="X196" s="230"/>
      <c r="Y196" s="122"/>
      <c r="Z196" s="203">
        <v>1</v>
      </c>
      <c r="AA196" s="203"/>
      <c r="AB196" s="203"/>
      <c r="AC196" s="203"/>
      <c r="AD196" s="203"/>
      <c r="AE196" s="203"/>
      <c r="AF196" s="230" t="s">
        <v>565</v>
      </c>
      <c r="AG196" s="230"/>
      <c r="AH196" s="249">
        <v>3898.3</v>
      </c>
      <c r="AI196" s="249"/>
      <c r="AJ196" s="249"/>
      <c r="AK196" s="249"/>
      <c r="AL196" s="249"/>
      <c r="AM196" s="249"/>
      <c r="AN196" s="41" t="s">
        <v>316</v>
      </c>
      <c r="AP196" s="242">
        <f t="shared" si="16"/>
        <v>378612.32988600002</v>
      </c>
      <c r="AQ196" s="242"/>
      <c r="AR196" s="242"/>
      <c r="AS196" s="242"/>
      <c r="AT196" s="242"/>
      <c r="AU196" s="242"/>
      <c r="AV196" s="242"/>
      <c r="AW196" s="242"/>
      <c r="AX196" s="242"/>
      <c r="AY196" s="242"/>
      <c r="AZ196" s="206"/>
      <c r="BB196" s="51"/>
    </row>
    <row r="197" spans="3:54" x14ac:dyDescent="0.25">
      <c r="C197" s="46"/>
      <c r="E197" s="200" t="s">
        <v>6</v>
      </c>
      <c r="F197" s="243"/>
      <c r="G197" s="243"/>
      <c r="H197" s="243"/>
      <c r="I197" s="243"/>
      <c r="J197" s="243"/>
      <c r="K197" s="230" t="str">
        <f t="shared" si="15"/>
        <v>NOVACRON RUBY S–3B</v>
      </c>
      <c r="L197" s="230"/>
      <c r="M197" s="230"/>
      <c r="N197" s="230"/>
      <c r="O197" s="230"/>
      <c r="P197" s="230"/>
      <c r="Q197" s="230"/>
      <c r="R197" s="230"/>
      <c r="S197" s="230"/>
      <c r="T197" s="230"/>
      <c r="U197" s="230"/>
      <c r="V197" s="230"/>
      <c r="W197" s="230"/>
      <c r="X197" s="230"/>
      <c r="Y197" s="122"/>
      <c r="Z197" s="203">
        <v>0.68</v>
      </c>
      <c r="AA197" s="203"/>
      <c r="AB197" s="203"/>
      <c r="AC197" s="203"/>
      <c r="AD197" s="203"/>
      <c r="AE197" s="203"/>
      <c r="AF197" s="230" t="s">
        <v>565</v>
      </c>
      <c r="AG197" s="230"/>
      <c r="AH197" s="249">
        <v>2650.84</v>
      </c>
      <c r="AI197" s="249"/>
      <c r="AJ197" s="249"/>
      <c r="AK197" s="249"/>
      <c r="AL197" s="249"/>
      <c r="AM197" s="249"/>
      <c r="AN197" s="41" t="s">
        <v>316</v>
      </c>
      <c r="AP197" s="242">
        <f t="shared" si="16"/>
        <v>319823.47488240001</v>
      </c>
      <c r="AQ197" s="242"/>
      <c r="AR197" s="242"/>
      <c r="AS197" s="242"/>
      <c r="AT197" s="242"/>
      <c r="AU197" s="242"/>
      <c r="AV197" s="242"/>
      <c r="AW197" s="242"/>
      <c r="AX197" s="242"/>
      <c r="AY197" s="242"/>
      <c r="AZ197" s="206"/>
      <c r="BB197" s="51"/>
    </row>
    <row r="198" spans="3:54" x14ac:dyDescent="0.25">
      <c r="C198" s="46"/>
      <c r="E198" s="200" t="s">
        <v>7</v>
      </c>
      <c r="F198" s="243"/>
      <c r="G198" s="243"/>
      <c r="H198" s="243"/>
      <c r="I198" s="243"/>
      <c r="J198" s="243"/>
      <c r="K198" s="230" t="str">
        <f t="shared" si="15"/>
        <v>NOVACRON DARK BLUE S-GL</v>
      </c>
      <c r="L198" s="230"/>
      <c r="M198" s="230"/>
      <c r="N198" s="230"/>
      <c r="O198" s="230"/>
      <c r="P198" s="230"/>
      <c r="Q198" s="230"/>
      <c r="R198" s="230"/>
      <c r="S198" s="230"/>
      <c r="T198" s="230"/>
      <c r="U198" s="230"/>
      <c r="V198" s="230"/>
      <c r="W198" s="230"/>
      <c r="X198" s="230"/>
      <c r="Y198" s="122"/>
      <c r="Z198" s="203">
        <v>0.76</v>
      </c>
      <c r="AA198" s="203"/>
      <c r="AB198" s="203"/>
      <c r="AC198" s="203"/>
      <c r="AD198" s="203"/>
      <c r="AE198" s="203"/>
      <c r="AF198" s="230" t="s">
        <v>565</v>
      </c>
      <c r="AG198" s="230"/>
      <c r="AH198" s="249">
        <v>2962.71</v>
      </c>
      <c r="AI198" s="249"/>
      <c r="AJ198" s="249"/>
      <c r="AK198" s="249"/>
      <c r="AL198" s="249"/>
      <c r="AM198" s="249"/>
      <c r="AN198" s="41" t="s">
        <v>316</v>
      </c>
      <c r="AP198" s="242">
        <f t="shared" si="16"/>
        <v>360425.7593568</v>
      </c>
      <c r="AQ198" s="242"/>
      <c r="AR198" s="242"/>
      <c r="AS198" s="242"/>
      <c r="AT198" s="242"/>
      <c r="AU198" s="242"/>
      <c r="AV198" s="242"/>
      <c r="AW198" s="242"/>
      <c r="AX198" s="242"/>
      <c r="AY198" s="242"/>
      <c r="AZ198" s="206"/>
      <c r="BB198" s="51"/>
    </row>
    <row r="199" spans="3:54" x14ac:dyDescent="0.25">
      <c r="C199" s="46"/>
      <c r="E199" s="200" t="s">
        <v>201</v>
      </c>
      <c r="F199" s="243"/>
      <c r="G199" s="243"/>
      <c r="H199" s="243"/>
      <c r="I199" s="243"/>
      <c r="J199" s="243"/>
      <c r="K199" s="230" t="str">
        <f t="shared" si="15"/>
        <v>KH SOLIDOKOLL DPR ID LIQ</v>
      </c>
      <c r="L199" s="230"/>
      <c r="M199" s="230"/>
      <c r="N199" s="230"/>
      <c r="O199" s="230"/>
      <c r="P199" s="230"/>
      <c r="Q199" s="230"/>
      <c r="R199" s="230"/>
      <c r="S199" s="230"/>
      <c r="T199" s="230"/>
      <c r="U199" s="230"/>
      <c r="V199" s="230"/>
      <c r="W199" s="230"/>
      <c r="X199" s="230"/>
      <c r="Y199" s="122"/>
      <c r="Z199" s="203">
        <v>1</v>
      </c>
      <c r="AA199" s="203"/>
      <c r="AB199" s="203"/>
      <c r="AC199" s="203"/>
      <c r="AD199" s="203"/>
      <c r="AE199" s="203"/>
      <c r="AF199" s="230" t="s">
        <v>315</v>
      </c>
      <c r="AG199" s="230"/>
      <c r="AH199" s="249">
        <v>3898.3</v>
      </c>
      <c r="AI199" s="249"/>
      <c r="AJ199" s="249"/>
      <c r="AK199" s="249"/>
      <c r="AL199" s="249"/>
      <c r="AM199" s="249"/>
      <c r="AN199" s="41" t="s">
        <v>316</v>
      </c>
      <c r="AP199" s="242">
        <f t="shared" si="16"/>
        <v>39762.660000000003</v>
      </c>
      <c r="AQ199" s="242"/>
      <c r="AR199" s="242"/>
      <c r="AS199" s="242"/>
      <c r="AT199" s="242"/>
      <c r="AU199" s="242"/>
      <c r="AV199" s="242"/>
      <c r="AW199" s="242"/>
      <c r="AX199" s="242"/>
      <c r="AY199" s="242"/>
      <c r="AZ199" s="206"/>
      <c r="BB199" s="51"/>
    </row>
    <row r="200" spans="3:54" x14ac:dyDescent="0.25">
      <c r="C200" s="46"/>
      <c r="E200" s="200" t="s">
        <v>218</v>
      </c>
      <c r="F200" s="243"/>
      <c r="G200" s="243"/>
      <c r="H200" s="243"/>
      <c r="I200" s="243"/>
      <c r="J200" s="243"/>
      <c r="K200" s="230" t="str">
        <f t="shared" si="15"/>
        <v>JINLEV ECO CL 225</v>
      </c>
      <c r="L200" s="230"/>
      <c r="M200" s="230"/>
      <c r="N200" s="230"/>
      <c r="O200" s="230"/>
      <c r="P200" s="230"/>
      <c r="Q200" s="230"/>
      <c r="R200" s="230"/>
      <c r="S200" s="230"/>
      <c r="T200" s="230"/>
      <c r="U200" s="230"/>
      <c r="V200" s="230"/>
      <c r="W200" s="230"/>
      <c r="X200" s="230"/>
      <c r="Y200" s="122"/>
      <c r="Z200" s="203">
        <v>3</v>
      </c>
      <c r="AA200" s="203"/>
      <c r="AB200" s="203"/>
      <c r="AC200" s="203"/>
      <c r="AD200" s="203"/>
      <c r="AE200" s="203"/>
      <c r="AF200" s="230" t="s">
        <v>315</v>
      </c>
      <c r="AG200" s="230"/>
      <c r="AH200" s="249">
        <v>11694.9</v>
      </c>
      <c r="AI200" s="249"/>
      <c r="AJ200" s="249"/>
      <c r="AK200" s="249"/>
      <c r="AL200" s="249"/>
      <c r="AM200" s="249"/>
      <c r="AN200" s="41" t="s">
        <v>316</v>
      </c>
      <c r="AP200" s="242">
        <f t="shared" si="16"/>
        <v>140338.098306</v>
      </c>
      <c r="AQ200" s="242"/>
      <c r="AR200" s="242"/>
      <c r="AS200" s="242"/>
      <c r="AT200" s="242"/>
      <c r="AU200" s="242"/>
      <c r="AV200" s="242"/>
      <c r="AW200" s="242"/>
      <c r="AX200" s="242"/>
      <c r="AY200" s="242"/>
      <c r="AZ200" s="206"/>
      <c r="BB200" s="51"/>
    </row>
    <row r="201" spans="3:54" x14ac:dyDescent="0.25">
      <c r="C201" s="46"/>
      <c r="E201" s="200" t="s">
        <v>199</v>
      </c>
      <c r="F201" s="243"/>
      <c r="G201" s="243"/>
      <c r="H201" s="243"/>
      <c r="I201" s="243"/>
      <c r="J201" s="243"/>
      <c r="K201" s="230" t="str">
        <f t="shared" si="15"/>
        <v>KH JINTEXYL CDB NEW CONC</v>
      </c>
      <c r="L201" s="230"/>
      <c r="M201" s="230"/>
      <c r="N201" s="230"/>
      <c r="O201" s="230"/>
      <c r="P201" s="230"/>
      <c r="Q201" s="230"/>
      <c r="R201" s="230"/>
      <c r="S201" s="230"/>
      <c r="T201" s="230"/>
      <c r="U201" s="230"/>
      <c r="V201" s="230"/>
      <c r="W201" s="230"/>
      <c r="X201" s="230"/>
      <c r="Y201" s="122"/>
      <c r="Z201" s="203">
        <v>1</v>
      </c>
      <c r="AA201" s="203"/>
      <c r="AB201" s="203"/>
      <c r="AC201" s="203"/>
      <c r="AD201" s="203"/>
      <c r="AE201" s="203"/>
      <c r="AF201" s="230" t="s">
        <v>315</v>
      </c>
      <c r="AG201" s="230"/>
      <c r="AH201" s="249">
        <v>3898.3</v>
      </c>
      <c r="AI201" s="249"/>
      <c r="AJ201" s="249"/>
      <c r="AK201" s="249"/>
      <c r="AL201" s="249"/>
      <c r="AM201" s="249"/>
      <c r="AN201" s="41" t="s">
        <v>316</v>
      </c>
      <c r="AP201" s="242">
        <f t="shared" si="16"/>
        <v>44440.62</v>
      </c>
      <c r="AQ201" s="242"/>
      <c r="AR201" s="242"/>
      <c r="AS201" s="242"/>
      <c r="AT201" s="242"/>
      <c r="AU201" s="242"/>
      <c r="AV201" s="242"/>
      <c r="AW201" s="242"/>
      <c r="AX201" s="242"/>
      <c r="AY201" s="242"/>
      <c r="AZ201" s="206"/>
      <c r="BB201" s="51"/>
    </row>
    <row r="202" spans="3:54" x14ac:dyDescent="0.25">
      <c r="C202" s="46"/>
      <c r="E202" s="200" t="s">
        <v>9</v>
      </c>
      <c r="F202" s="243"/>
      <c r="G202" s="243"/>
      <c r="H202" s="243"/>
      <c r="I202" s="243"/>
      <c r="J202" s="243"/>
      <c r="K202" s="230" t="str">
        <f t="shared" si="15"/>
        <v>SODIUM SULFATE</v>
      </c>
      <c r="L202" s="230"/>
      <c r="M202" s="230"/>
      <c r="N202" s="230"/>
      <c r="O202" s="230"/>
      <c r="P202" s="230"/>
      <c r="Q202" s="230"/>
      <c r="R202" s="230"/>
      <c r="S202" s="230"/>
      <c r="T202" s="230"/>
      <c r="U202" s="230"/>
      <c r="V202" s="230"/>
      <c r="W202" s="230"/>
      <c r="X202" s="230"/>
      <c r="Y202" s="122"/>
      <c r="Z202" s="203">
        <v>60</v>
      </c>
      <c r="AA202" s="203"/>
      <c r="AB202" s="203"/>
      <c r="AC202" s="203"/>
      <c r="AD202" s="203"/>
      <c r="AE202" s="203"/>
      <c r="AF202" s="230" t="s">
        <v>315</v>
      </c>
      <c r="AG202" s="230"/>
      <c r="AH202" s="249">
        <v>233897.99</v>
      </c>
      <c r="AI202" s="249"/>
      <c r="AJ202" s="249"/>
      <c r="AK202" s="249"/>
      <c r="AL202" s="249"/>
      <c r="AM202" s="249"/>
      <c r="AN202" s="41" t="s">
        <v>316</v>
      </c>
      <c r="AP202" s="242">
        <f t="shared" si="16"/>
        <v>558197.55313499994</v>
      </c>
      <c r="AQ202" s="242"/>
      <c r="AR202" s="242"/>
      <c r="AS202" s="242"/>
      <c r="AT202" s="242"/>
      <c r="AU202" s="242"/>
      <c r="AV202" s="242"/>
      <c r="AW202" s="242"/>
      <c r="AX202" s="242"/>
      <c r="AY202" s="242"/>
      <c r="AZ202" s="206"/>
      <c r="BB202" s="51"/>
    </row>
    <row r="203" spans="3:54" x14ac:dyDescent="0.25">
      <c r="C203" s="46"/>
      <c r="E203" s="200" t="s">
        <v>10</v>
      </c>
      <c r="F203" s="243"/>
      <c r="G203" s="243"/>
      <c r="H203" s="243"/>
      <c r="I203" s="243"/>
      <c r="J203" s="243"/>
      <c r="K203" s="230" t="str">
        <f t="shared" si="15"/>
        <v>SODA ASH</v>
      </c>
      <c r="L203" s="230"/>
      <c r="M203" s="230"/>
      <c r="N203" s="230"/>
      <c r="O203" s="230"/>
      <c r="P203" s="230"/>
      <c r="Q203" s="230"/>
      <c r="R203" s="230"/>
      <c r="S203" s="230"/>
      <c r="T203" s="230"/>
      <c r="U203" s="230"/>
      <c r="V203" s="230"/>
      <c r="W203" s="230"/>
      <c r="X203" s="230"/>
      <c r="Y203" s="122"/>
      <c r="Z203" s="203">
        <v>20</v>
      </c>
      <c r="AA203" s="203"/>
      <c r="AB203" s="203"/>
      <c r="AC203" s="203"/>
      <c r="AD203" s="203"/>
      <c r="AE203" s="203"/>
      <c r="AF203" s="230" t="s">
        <v>315</v>
      </c>
      <c r="AG203" s="230"/>
      <c r="AH203" s="249">
        <v>77966</v>
      </c>
      <c r="AI203" s="249"/>
      <c r="AJ203" s="249"/>
      <c r="AK203" s="249"/>
      <c r="AL203" s="249"/>
      <c r="AM203" s="249"/>
      <c r="AN203" s="41" t="s">
        <v>316</v>
      </c>
      <c r="AP203" s="242">
        <f t="shared" si="16"/>
        <v>692338.08</v>
      </c>
      <c r="AQ203" s="242"/>
      <c r="AR203" s="242"/>
      <c r="AS203" s="242"/>
      <c r="AT203" s="242"/>
      <c r="AU203" s="242"/>
      <c r="AV203" s="242"/>
      <c r="AW203" s="242"/>
      <c r="AX203" s="242"/>
      <c r="AY203" s="242"/>
      <c r="AZ203" s="206"/>
      <c r="BB203" s="51"/>
    </row>
    <row r="204" spans="3:54" x14ac:dyDescent="0.25">
      <c r="C204" s="46"/>
      <c r="E204" s="200" t="s">
        <v>189</v>
      </c>
      <c r="F204" s="243"/>
      <c r="G204" s="243"/>
      <c r="H204" s="243"/>
      <c r="I204" s="243"/>
      <c r="J204" s="243"/>
      <c r="K204" s="230" t="str">
        <f t="shared" si="15"/>
        <v>KH ACID</v>
      </c>
      <c r="L204" s="230"/>
      <c r="M204" s="230"/>
      <c r="N204" s="230"/>
      <c r="O204" s="230"/>
      <c r="P204" s="230"/>
      <c r="Q204" s="230"/>
      <c r="R204" s="230"/>
      <c r="S204" s="230"/>
      <c r="T204" s="230"/>
      <c r="U204" s="230"/>
      <c r="V204" s="230"/>
      <c r="W204" s="230"/>
      <c r="X204" s="230"/>
      <c r="Y204" s="122"/>
      <c r="Z204" s="203">
        <v>1</v>
      </c>
      <c r="AA204" s="203"/>
      <c r="AB204" s="203"/>
      <c r="AC204" s="203"/>
      <c r="AD204" s="203"/>
      <c r="AE204" s="203"/>
      <c r="AF204" s="230" t="s">
        <v>315</v>
      </c>
      <c r="AG204" s="230"/>
      <c r="AH204" s="249">
        <v>3898.3</v>
      </c>
      <c r="AI204" s="249"/>
      <c r="AJ204" s="249"/>
      <c r="AK204" s="249"/>
      <c r="AL204" s="249"/>
      <c r="AM204" s="249"/>
      <c r="AN204" s="41" t="s">
        <v>316</v>
      </c>
      <c r="AP204" s="242">
        <f t="shared" si="16"/>
        <v>15536.284819999999</v>
      </c>
      <c r="AQ204" s="242"/>
      <c r="AR204" s="242"/>
      <c r="AS204" s="242"/>
      <c r="AT204" s="242"/>
      <c r="AU204" s="242"/>
      <c r="AV204" s="242"/>
      <c r="AW204" s="242"/>
      <c r="AX204" s="242"/>
      <c r="AY204" s="242"/>
      <c r="AZ204" s="206"/>
      <c r="BB204" s="51"/>
    </row>
    <row r="205" spans="3:54" x14ac:dyDescent="0.25">
      <c r="C205" s="46"/>
      <c r="E205" s="200" t="s">
        <v>246</v>
      </c>
      <c r="F205" s="243"/>
      <c r="G205" s="243"/>
      <c r="H205" s="243"/>
      <c r="I205" s="243"/>
      <c r="J205" s="243"/>
      <c r="K205" s="230" t="str">
        <f t="shared" si="15"/>
        <v>LADIPUR RSK</v>
      </c>
      <c r="L205" s="230"/>
      <c r="M205" s="230"/>
      <c r="N205" s="230"/>
      <c r="O205" s="230"/>
      <c r="P205" s="230"/>
      <c r="Q205" s="230"/>
      <c r="R205" s="230"/>
      <c r="S205" s="230"/>
      <c r="T205" s="230"/>
      <c r="U205" s="230"/>
      <c r="V205" s="230"/>
      <c r="W205" s="230"/>
      <c r="X205" s="230"/>
      <c r="Y205" s="122"/>
      <c r="Z205" s="203">
        <v>1</v>
      </c>
      <c r="AA205" s="203"/>
      <c r="AB205" s="203"/>
      <c r="AC205" s="203"/>
      <c r="AD205" s="203"/>
      <c r="AE205" s="203"/>
      <c r="AF205" s="230" t="s">
        <v>315</v>
      </c>
      <c r="AG205" s="230"/>
      <c r="AH205" s="249">
        <v>3898.3</v>
      </c>
      <c r="AI205" s="249"/>
      <c r="AJ205" s="249"/>
      <c r="AK205" s="249"/>
      <c r="AL205" s="249"/>
      <c r="AM205" s="249"/>
      <c r="AN205" s="41" t="s">
        <v>316</v>
      </c>
      <c r="AP205" s="242">
        <f t="shared" si="16"/>
        <v>58474.22711900001</v>
      </c>
      <c r="AQ205" s="242"/>
      <c r="AR205" s="242"/>
      <c r="AS205" s="242"/>
      <c r="AT205" s="242"/>
      <c r="AU205" s="242"/>
      <c r="AV205" s="242"/>
      <c r="AW205" s="242"/>
      <c r="AX205" s="242"/>
      <c r="AY205" s="242"/>
      <c r="AZ205" s="206"/>
      <c r="BB205" s="51"/>
    </row>
    <row r="206" spans="3:54" x14ac:dyDescent="0.25">
      <c r="C206" s="46"/>
      <c r="E206" s="223" t="s">
        <v>238</v>
      </c>
      <c r="F206" s="224"/>
      <c r="G206" s="224"/>
      <c r="H206" s="224"/>
      <c r="I206" s="224"/>
      <c r="J206" s="224"/>
      <c r="K206" s="225" t="str">
        <f t="shared" si="15"/>
        <v>JINFIX ECO RFC 525</v>
      </c>
      <c r="L206" s="225"/>
      <c r="M206" s="225"/>
      <c r="N206" s="225"/>
      <c r="O206" s="225"/>
      <c r="P206" s="225"/>
      <c r="Q206" s="225"/>
      <c r="R206" s="225"/>
      <c r="S206" s="225"/>
      <c r="T206" s="225"/>
      <c r="U206" s="225"/>
      <c r="V206" s="225"/>
      <c r="W206" s="225"/>
      <c r="X206" s="225"/>
      <c r="Y206" s="121"/>
      <c r="Z206" s="226">
        <v>2</v>
      </c>
      <c r="AA206" s="226"/>
      <c r="AB206" s="226"/>
      <c r="AC206" s="226"/>
      <c r="AD206" s="226"/>
      <c r="AE206" s="226"/>
      <c r="AF206" s="225" t="s">
        <v>315</v>
      </c>
      <c r="AG206" s="225"/>
      <c r="AH206" s="227">
        <v>7796.6</v>
      </c>
      <c r="AI206" s="227"/>
      <c r="AJ206" s="227"/>
      <c r="AK206" s="227"/>
      <c r="AL206" s="227"/>
      <c r="AM206" s="227"/>
      <c r="AN206" s="54" t="s">
        <v>316</v>
      </c>
      <c r="AO206" s="54"/>
      <c r="AP206" s="228">
        <f t="shared" si="16"/>
        <v>130489.82301599999</v>
      </c>
      <c r="AQ206" s="228"/>
      <c r="AR206" s="228"/>
      <c r="AS206" s="228"/>
      <c r="AT206" s="228"/>
      <c r="AU206" s="228"/>
      <c r="AV206" s="228"/>
      <c r="AW206" s="228"/>
      <c r="AX206" s="228"/>
      <c r="AY206" s="228"/>
      <c r="AZ206" s="229"/>
      <c r="BB206" s="51"/>
    </row>
    <row r="207" spans="3:54" x14ac:dyDescent="0.25">
      <c r="C207" s="46"/>
      <c r="E207" s="131"/>
      <c r="F207" s="131"/>
      <c r="G207" s="131"/>
      <c r="H207" s="131"/>
      <c r="I207" s="131"/>
      <c r="J207" s="131"/>
      <c r="K207" s="122"/>
      <c r="L207" s="122"/>
      <c r="M207" s="122"/>
      <c r="N207" s="122"/>
      <c r="O207" s="122"/>
      <c r="P207" s="122"/>
      <c r="Q207" s="122"/>
      <c r="R207" s="122"/>
      <c r="S207" s="122"/>
      <c r="T207" s="122"/>
      <c r="U207" s="122"/>
      <c r="V207" s="122"/>
      <c r="W207" s="122"/>
      <c r="X207" s="122"/>
      <c r="Y207" s="122"/>
      <c r="Z207" s="111"/>
      <c r="AA207" s="111"/>
      <c r="AB207" s="111"/>
      <c r="AC207" s="111"/>
      <c r="AD207" s="111"/>
      <c r="AE207" s="111"/>
      <c r="AF207" s="122"/>
      <c r="AG207" s="122"/>
      <c r="AH207" s="131"/>
      <c r="AI207" s="131"/>
      <c r="AJ207" s="131"/>
      <c r="AK207" s="131"/>
      <c r="AL207" s="131"/>
      <c r="AM207" s="131"/>
      <c r="AP207" s="112"/>
      <c r="AQ207" s="112"/>
      <c r="AR207" s="112"/>
      <c r="AS207" s="112"/>
      <c r="AT207" s="112"/>
      <c r="AU207" s="112"/>
      <c r="AV207" s="112"/>
      <c r="AW207" s="112"/>
      <c r="AX207" s="112"/>
      <c r="AY207" s="112"/>
      <c r="AZ207" s="112"/>
      <c r="BB207" s="51"/>
    </row>
    <row r="208" spans="3:54" x14ac:dyDescent="0.25">
      <c r="C208" s="46"/>
      <c r="E208" s="131"/>
      <c r="F208" s="131"/>
      <c r="G208" s="131"/>
      <c r="H208" s="131"/>
      <c r="I208" s="131"/>
      <c r="J208" s="131"/>
      <c r="K208" s="122"/>
      <c r="L208" s="122"/>
      <c r="M208" s="122"/>
      <c r="N208" s="122"/>
      <c r="O208" s="122"/>
      <c r="P208" s="122"/>
      <c r="Q208" s="122"/>
      <c r="R208" s="122"/>
      <c r="S208" s="122"/>
      <c r="T208" s="122"/>
      <c r="U208" s="122"/>
      <c r="V208" s="122"/>
      <c r="W208" s="122"/>
      <c r="X208" s="122"/>
      <c r="Y208" s="122"/>
      <c r="Z208" s="111"/>
      <c r="AA208" s="111"/>
      <c r="AB208" s="111"/>
      <c r="AC208" s="111"/>
      <c r="AD208" s="111"/>
      <c r="AE208" s="111"/>
      <c r="AF208" s="122"/>
      <c r="AG208" s="122"/>
      <c r="AH208" s="131"/>
      <c r="AI208" s="131"/>
      <c r="AJ208" s="131"/>
      <c r="AK208" s="59"/>
      <c r="AL208" s="230" t="s">
        <v>318</v>
      </c>
      <c r="AM208" s="230"/>
      <c r="AN208" s="230"/>
      <c r="AO208" s="230"/>
      <c r="AP208" s="112" t="s">
        <v>11</v>
      </c>
      <c r="AQ208" s="242">
        <f>SUM(AP191:AZ206)</f>
        <v>3720129.7114092009</v>
      </c>
      <c r="AR208" s="242"/>
      <c r="AS208" s="242"/>
      <c r="AT208" s="242"/>
      <c r="AU208" s="242"/>
      <c r="AV208" s="242"/>
      <c r="AW208" s="242"/>
      <c r="AX208" s="242"/>
      <c r="AY208" s="242"/>
      <c r="AZ208" s="242"/>
      <c r="BB208" s="51"/>
    </row>
    <row r="209" spans="3:54" x14ac:dyDescent="0.25">
      <c r="C209" s="46"/>
      <c r="E209" s="131"/>
      <c r="F209" s="131"/>
      <c r="G209" s="131"/>
      <c r="H209" s="131"/>
      <c r="I209" s="131"/>
      <c r="J209" s="131"/>
      <c r="K209" s="122"/>
      <c r="L209" s="122"/>
      <c r="M209" s="122"/>
      <c r="N209" s="122"/>
      <c r="O209" s="122"/>
      <c r="P209" s="122"/>
      <c r="Q209" s="122"/>
      <c r="R209" s="122"/>
      <c r="S209" s="122"/>
      <c r="T209" s="122"/>
      <c r="U209" s="122"/>
      <c r="V209" s="122"/>
      <c r="W209" s="122"/>
      <c r="X209" s="122"/>
      <c r="Y209" s="122"/>
      <c r="Z209" s="111"/>
      <c r="AA209" s="111"/>
      <c r="AB209" s="111"/>
      <c r="AC209" s="111"/>
      <c r="AD209" s="111"/>
      <c r="AE209" s="111"/>
      <c r="AF209" s="122"/>
      <c r="AG209" s="122"/>
      <c r="AH209" s="131"/>
      <c r="AI209" s="131"/>
      <c r="AJ209" s="131"/>
      <c r="AK209" s="59"/>
      <c r="AL209" s="230" t="s">
        <v>317</v>
      </c>
      <c r="AM209" s="230"/>
      <c r="AN209" s="230"/>
      <c r="AO209" s="230"/>
      <c r="AP209" s="112" t="s">
        <v>11</v>
      </c>
      <c r="AQ209" s="242">
        <f>AQ208/AQ185</f>
        <v>1617.4477006126961</v>
      </c>
      <c r="AR209" s="242"/>
      <c r="AS209" s="242"/>
      <c r="AT209" s="242"/>
      <c r="AU209" s="242"/>
      <c r="AV209" s="242"/>
      <c r="AW209" s="242"/>
      <c r="AX209" s="242"/>
      <c r="AY209" s="242"/>
      <c r="AZ209" s="242"/>
      <c r="BB209" s="51"/>
    </row>
    <row r="210" spans="3:54" x14ac:dyDescent="0.25">
      <c r="C210" s="46"/>
      <c r="E210" s="131"/>
      <c r="F210" s="131"/>
      <c r="G210" s="131"/>
      <c r="H210" s="131"/>
      <c r="I210" s="131"/>
      <c r="J210" s="131"/>
      <c r="K210" s="122"/>
      <c r="L210" s="122"/>
      <c r="M210" s="122"/>
      <c r="N210" s="122"/>
      <c r="O210" s="122"/>
      <c r="P210" s="122"/>
      <c r="Q210" s="122"/>
      <c r="R210" s="122"/>
      <c r="S210" s="122"/>
      <c r="T210" s="122"/>
      <c r="U210" s="122"/>
      <c r="V210" s="122"/>
      <c r="W210" s="122"/>
      <c r="X210" s="122"/>
      <c r="Y210" s="122"/>
      <c r="Z210" s="111"/>
      <c r="AA210" s="111"/>
      <c r="AB210" s="111"/>
      <c r="AC210" s="111"/>
      <c r="AD210" s="111"/>
      <c r="AE210" s="111"/>
      <c r="AF210" s="122"/>
      <c r="AG210" s="122"/>
      <c r="AH210" s="131"/>
      <c r="AI210" s="131"/>
      <c r="AJ210" s="131"/>
      <c r="AK210" s="131"/>
      <c r="AL210" s="131"/>
      <c r="AM210" s="131"/>
      <c r="AQ210" s="131"/>
      <c r="AR210" s="131"/>
      <c r="AS210" s="131"/>
      <c r="AT210" s="131"/>
      <c r="AU210" s="131"/>
      <c r="AV210" s="131"/>
      <c r="AW210" s="131"/>
      <c r="AX210" s="131"/>
      <c r="AY210" s="131"/>
      <c r="AZ210" s="131"/>
      <c r="BB210" s="51"/>
    </row>
    <row r="211" spans="3:54" ht="17.25" thickBot="1" x14ac:dyDescent="0.3">
      <c r="C211" s="60"/>
      <c r="D211" s="61"/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  <c r="AH211" s="61"/>
      <c r="AI211" s="61"/>
      <c r="AJ211" s="61"/>
      <c r="AK211" s="61"/>
      <c r="AL211" s="61"/>
      <c r="AM211" s="61"/>
      <c r="AN211" s="61"/>
      <c r="AO211" s="61"/>
      <c r="AP211" s="61"/>
      <c r="AQ211" s="61"/>
      <c r="AR211" s="61"/>
      <c r="AS211" s="61"/>
      <c r="AT211" s="61"/>
      <c r="AU211" s="61"/>
      <c r="AV211" s="61"/>
      <c r="AW211" s="61"/>
      <c r="AX211" s="61"/>
      <c r="AY211" s="61"/>
      <c r="AZ211" s="61"/>
      <c r="BA211" s="61"/>
      <c r="BB211" s="62"/>
    </row>
    <row r="212" spans="3:54" x14ac:dyDescent="0.25">
      <c r="E212" s="243"/>
      <c r="F212" s="243"/>
      <c r="G212" s="243"/>
      <c r="H212" s="243"/>
      <c r="I212" s="243"/>
      <c r="J212" s="243"/>
      <c r="K212" s="230"/>
      <c r="L212" s="230"/>
      <c r="M212" s="230"/>
      <c r="N212" s="230"/>
      <c r="O212" s="230"/>
      <c r="P212" s="230"/>
      <c r="Q212" s="230"/>
      <c r="R212" s="230"/>
      <c r="S212" s="230"/>
      <c r="T212" s="230"/>
      <c r="U212" s="230"/>
      <c r="V212" s="230"/>
      <c r="W212" s="230"/>
      <c r="X212" s="230"/>
      <c r="Y212" s="122"/>
      <c r="Z212" s="203"/>
      <c r="AA212" s="203"/>
      <c r="AB212" s="203"/>
      <c r="AC212" s="203"/>
      <c r="AD212" s="203"/>
      <c r="AE212" s="203"/>
      <c r="AF212" s="230"/>
      <c r="AG212" s="230"/>
      <c r="AH212" s="249"/>
      <c r="AI212" s="249"/>
      <c r="AJ212" s="249"/>
      <c r="AK212" s="249"/>
      <c r="AL212" s="249"/>
      <c r="AM212" s="249"/>
      <c r="AP212" s="242"/>
      <c r="AQ212" s="242"/>
      <c r="AR212" s="242"/>
      <c r="AS212" s="242"/>
      <c r="AT212" s="242"/>
      <c r="AU212" s="242"/>
      <c r="AV212" s="242"/>
      <c r="AW212" s="242"/>
      <c r="AX212" s="242"/>
      <c r="AY212" s="242"/>
      <c r="AZ212" s="242"/>
    </row>
    <row r="213" spans="3:54" ht="17.25" thickBot="1" x14ac:dyDescent="0.3">
      <c r="E213" s="243"/>
      <c r="F213" s="243"/>
      <c r="G213" s="243"/>
      <c r="H213" s="243"/>
      <c r="I213" s="243"/>
      <c r="J213" s="243"/>
      <c r="K213" s="230"/>
      <c r="L213" s="230"/>
      <c r="M213" s="230"/>
      <c r="N213" s="230"/>
      <c r="O213" s="230"/>
      <c r="P213" s="230"/>
      <c r="Q213" s="230"/>
      <c r="R213" s="230"/>
      <c r="S213" s="230"/>
      <c r="T213" s="230"/>
      <c r="U213" s="230"/>
      <c r="V213" s="230"/>
      <c r="W213" s="230"/>
      <c r="X213" s="230"/>
      <c r="Y213" s="122"/>
      <c r="Z213" s="203"/>
      <c r="AA213" s="203"/>
      <c r="AB213" s="203"/>
      <c r="AC213" s="203"/>
      <c r="AD213" s="203"/>
      <c r="AE213" s="203"/>
      <c r="AF213" s="230"/>
      <c r="AG213" s="230"/>
      <c r="AH213" s="249"/>
      <c r="AI213" s="249"/>
      <c r="AJ213" s="249"/>
      <c r="AK213" s="249"/>
      <c r="AL213" s="249"/>
      <c r="AM213" s="249"/>
      <c r="AP213" s="242"/>
      <c r="AQ213" s="242"/>
      <c r="AR213" s="242"/>
      <c r="AS213" s="242"/>
      <c r="AT213" s="242"/>
      <c r="AU213" s="242"/>
      <c r="AV213" s="242"/>
      <c r="AW213" s="242"/>
      <c r="AX213" s="242"/>
      <c r="AY213" s="242"/>
      <c r="AZ213" s="242"/>
    </row>
    <row r="214" spans="3:54" x14ac:dyDescent="0.25">
      <c r="C214" s="43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  <c r="AH214" s="44"/>
      <c r="AI214" s="44"/>
      <c r="AJ214" s="44"/>
      <c r="AK214" s="44"/>
      <c r="AL214" s="44"/>
      <c r="AM214" s="44"/>
      <c r="AN214" s="44"/>
      <c r="AO214" s="44"/>
      <c r="AP214" s="44"/>
      <c r="AQ214" s="44"/>
      <c r="AR214" s="44"/>
      <c r="AS214" s="44"/>
      <c r="AT214" s="44"/>
      <c r="AU214" s="44"/>
      <c r="AV214" s="44"/>
      <c r="AW214" s="44"/>
      <c r="AX214" s="44"/>
      <c r="AY214" s="44"/>
      <c r="AZ214" s="44"/>
      <c r="BA214" s="44"/>
      <c r="BB214" s="45"/>
    </row>
    <row r="215" spans="3:54" x14ac:dyDescent="0.25">
      <c r="C215" s="46"/>
      <c r="E215" s="245" t="s">
        <v>0</v>
      </c>
      <c r="F215" s="245"/>
      <c r="G215" s="245"/>
      <c r="H215" s="245"/>
      <c r="I215" s="245"/>
      <c r="J215" s="49" t="s">
        <v>11</v>
      </c>
      <c r="K215" s="245" t="s">
        <v>430</v>
      </c>
      <c r="L215" s="245"/>
      <c r="M215" s="245"/>
      <c r="N215" s="245"/>
      <c r="O215" s="245"/>
      <c r="P215" s="245"/>
      <c r="Q215" s="245"/>
      <c r="R215" s="245"/>
      <c r="S215" s="245"/>
      <c r="T215" s="245"/>
      <c r="U215" s="245"/>
      <c r="V215" s="49"/>
      <c r="W215" s="49"/>
      <c r="X215" s="49"/>
      <c r="Y215" s="49"/>
      <c r="Z215" s="49"/>
      <c r="AA215" s="49"/>
      <c r="AB215" s="49"/>
      <c r="AC215" s="49"/>
      <c r="AD215" s="50"/>
      <c r="AE215" s="50"/>
      <c r="AF215" s="50"/>
      <c r="AG215" s="50"/>
      <c r="AH215" s="245" t="s">
        <v>3</v>
      </c>
      <c r="AI215" s="245"/>
      <c r="AJ215" s="245"/>
      <c r="AK215" s="245"/>
      <c r="AL215" s="245"/>
      <c r="AM215" s="245"/>
      <c r="AN215" s="245"/>
      <c r="AO215" s="245"/>
      <c r="AP215" s="49" t="s">
        <v>11</v>
      </c>
      <c r="AQ215" s="247">
        <v>584.75</v>
      </c>
      <c r="AR215" s="247"/>
      <c r="AS215" s="247"/>
      <c r="AT215" s="247"/>
      <c r="AU215" s="49" t="s">
        <v>319</v>
      </c>
      <c r="AV215" s="49"/>
      <c r="AW215" s="49"/>
      <c r="AX215" s="49"/>
      <c r="AY215" s="49"/>
      <c r="AZ215" s="49"/>
      <c r="BB215" s="51"/>
    </row>
    <row r="216" spans="3:54" x14ac:dyDescent="0.25">
      <c r="C216" s="46"/>
      <c r="E216" s="245" t="s">
        <v>322</v>
      </c>
      <c r="F216" s="245"/>
      <c r="G216" s="245"/>
      <c r="H216" s="245"/>
      <c r="I216" s="245"/>
      <c r="J216" s="49" t="s">
        <v>11</v>
      </c>
      <c r="K216" s="245" t="s">
        <v>595</v>
      </c>
      <c r="L216" s="245"/>
      <c r="M216" s="245"/>
      <c r="N216" s="245"/>
      <c r="O216" s="245"/>
      <c r="P216" s="245"/>
      <c r="Q216" s="245"/>
      <c r="R216" s="245"/>
      <c r="S216" s="245"/>
      <c r="T216" s="245"/>
      <c r="U216" s="245"/>
      <c r="V216" s="49"/>
      <c r="W216" s="49"/>
      <c r="X216" s="49"/>
      <c r="Y216" s="49"/>
      <c r="Z216" s="49"/>
      <c r="AA216" s="49"/>
      <c r="AB216" s="49"/>
      <c r="AC216" s="49"/>
      <c r="AD216" s="50"/>
      <c r="AE216" s="50"/>
      <c r="AF216" s="50"/>
      <c r="AG216" s="50"/>
      <c r="AH216" s="245" t="s">
        <v>4</v>
      </c>
      <c r="AI216" s="245"/>
      <c r="AJ216" s="245"/>
      <c r="AK216" s="245"/>
      <c r="AL216" s="245"/>
      <c r="AM216" s="245"/>
      <c r="AN216" s="245"/>
      <c r="AO216" s="245"/>
      <c r="AP216" s="49" t="s">
        <v>11</v>
      </c>
      <c r="AQ216" s="245">
        <v>3450</v>
      </c>
      <c r="AR216" s="245"/>
      <c r="AS216" s="245"/>
      <c r="AT216" s="245"/>
      <c r="AU216" s="49" t="s">
        <v>320</v>
      </c>
      <c r="AV216" s="49"/>
      <c r="AW216" s="49"/>
      <c r="AX216" s="49"/>
      <c r="AY216" s="49"/>
      <c r="AZ216" s="49"/>
      <c r="BB216" s="51"/>
    </row>
    <row r="217" spans="3:54" x14ac:dyDescent="0.25">
      <c r="C217" s="46"/>
      <c r="E217" s="245" t="s">
        <v>1</v>
      </c>
      <c r="F217" s="245"/>
      <c r="G217" s="245"/>
      <c r="H217" s="245"/>
      <c r="I217" s="245"/>
      <c r="J217" s="49" t="s">
        <v>11</v>
      </c>
      <c r="K217" s="245" t="s">
        <v>579</v>
      </c>
      <c r="L217" s="245"/>
      <c r="M217" s="245"/>
      <c r="N217" s="245"/>
      <c r="O217" s="245"/>
      <c r="P217" s="245"/>
      <c r="Q217" s="245"/>
      <c r="R217" s="245"/>
      <c r="S217" s="245"/>
      <c r="T217" s="245"/>
      <c r="U217" s="245"/>
      <c r="V217" s="49"/>
      <c r="W217" s="49"/>
      <c r="X217" s="49"/>
      <c r="Y217" s="49"/>
      <c r="Z217" s="49"/>
      <c r="AA217" s="49"/>
      <c r="AB217" s="49"/>
      <c r="AC217" s="49"/>
      <c r="AD217" s="50"/>
      <c r="AE217" s="50"/>
      <c r="AF217" s="50"/>
      <c r="AG217" s="50"/>
      <c r="AH217" s="245"/>
      <c r="AI217" s="245"/>
      <c r="AJ217" s="245"/>
      <c r="AK217" s="245"/>
      <c r="AL217" s="245"/>
      <c r="AM217" s="245"/>
      <c r="AN217" s="245"/>
      <c r="AO217" s="245"/>
      <c r="AP217" s="49"/>
      <c r="AQ217" s="246"/>
      <c r="AR217" s="246"/>
      <c r="AS217" s="246"/>
      <c r="AT217" s="246"/>
      <c r="AU217" s="49"/>
      <c r="AV217" s="49"/>
      <c r="AW217" s="49"/>
      <c r="AX217" s="49"/>
      <c r="AY217" s="49"/>
      <c r="AZ217" s="49"/>
      <c r="BB217" s="51"/>
    </row>
    <row r="218" spans="3:54" x14ac:dyDescent="0.25">
      <c r="C218" s="46"/>
      <c r="E218" s="245" t="s">
        <v>2</v>
      </c>
      <c r="F218" s="245"/>
      <c r="G218" s="245"/>
      <c r="H218" s="245"/>
      <c r="I218" s="245"/>
      <c r="J218" s="49" t="s">
        <v>11</v>
      </c>
      <c r="K218" s="245" t="s">
        <v>596</v>
      </c>
      <c r="L218" s="245"/>
      <c r="M218" s="245"/>
      <c r="N218" s="245"/>
      <c r="O218" s="245"/>
      <c r="P218" s="245"/>
      <c r="Q218" s="245"/>
      <c r="R218" s="245"/>
      <c r="S218" s="245"/>
      <c r="T218" s="245"/>
      <c r="U218" s="245"/>
      <c r="V218" s="49"/>
      <c r="W218" s="49"/>
      <c r="X218" s="49"/>
      <c r="Y218" s="49"/>
      <c r="Z218" s="49"/>
      <c r="AA218" s="49"/>
      <c r="AB218" s="49"/>
      <c r="AC218" s="49"/>
      <c r="AD218" s="49"/>
      <c r="AE218" s="49"/>
      <c r="AF218" s="49"/>
      <c r="AG218" s="49"/>
      <c r="AH218" s="245"/>
      <c r="AI218" s="245"/>
      <c r="AJ218" s="245"/>
      <c r="AK218" s="245"/>
      <c r="AL218" s="245"/>
      <c r="AM218" s="245"/>
      <c r="AN218" s="245"/>
      <c r="AO218" s="245"/>
      <c r="AP218" s="49"/>
      <c r="AQ218" s="49"/>
      <c r="AR218" s="49"/>
      <c r="AS218" s="49"/>
      <c r="AT218" s="49"/>
      <c r="AU218" s="49"/>
      <c r="AV218" s="49"/>
      <c r="AW218" s="49"/>
      <c r="AX218" s="49"/>
      <c r="AY218" s="49"/>
      <c r="AZ218" s="49"/>
      <c r="BB218" s="51"/>
    </row>
    <row r="219" spans="3:54" x14ac:dyDescent="0.25">
      <c r="C219" s="46"/>
      <c r="BB219" s="51"/>
    </row>
    <row r="220" spans="3:54" x14ac:dyDescent="0.25">
      <c r="C220" s="46"/>
      <c r="BB220" s="51"/>
    </row>
    <row r="221" spans="3:54" x14ac:dyDescent="0.25">
      <c r="C221" s="46"/>
      <c r="BB221" s="51"/>
    </row>
    <row r="222" spans="3:54" x14ac:dyDescent="0.25">
      <c r="C222" s="46"/>
      <c r="E222" s="208" t="s">
        <v>209</v>
      </c>
      <c r="F222" s="209"/>
      <c r="G222" s="209"/>
      <c r="H222" s="209"/>
      <c r="I222" s="209"/>
      <c r="J222" s="209"/>
      <c r="K222" s="210" t="str">
        <f t="shared" ref="K222:K237" si="17">VLOOKUP(E222,$CE$1:$CH$1002,2,FALSE)</f>
        <v>MEGALASE HSC</v>
      </c>
      <c r="L222" s="210"/>
      <c r="M222" s="210"/>
      <c r="N222" s="210"/>
      <c r="O222" s="210"/>
      <c r="P222" s="210"/>
      <c r="Q222" s="210"/>
      <c r="R222" s="210"/>
      <c r="S222" s="210"/>
      <c r="T222" s="210"/>
      <c r="U222" s="210"/>
      <c r="V222" s="210"/>
      <c r="W222" s="210"/>
      <c r="X222" s="210"/>
      <c r="Y222" s="127"/>
      <c r="Z222" s="211">
        <v>2</v>
      </c>
      <c r="AA222" s="211"/>
      <c r="AB222" s="211"/>
      <c r="AC222" s="211"/>
      <c r="AD222" s="211"/>
      <c r="AE222" s="211"/>
      <c r="AF222" s="210" t="s">
        <v>315</v>
      </c>
      <c r="AG222" s="210"/>
      <c r="AH222" s="212">
        <v>11695</v>
      </c>
      <c r="AI222" s="212"/>
      <c r="AJ222" s="212"/>
      <c r="AK222" s="212"/>
      <c r="AL222" s="212"/>
      <c r="AM222" s="212"/>
      <c r="AN222" s="52" t="s">
        <v>316</v>
      </c>
      <c r="AO222" s="52"/>
      <c r="AP222" s="213">
        <f t="shared" ref="AP222:AP237" si="18">(AH222*VLOOKUP(E222,$CE$1:$CH$1002,4,FALSE))/1000</f>
        <v>528885.67485000007</v>
      </c>
      <c r="AQ222" s="213"/>
      <c r="AR222" s="213"/>
      <c r="AS222" s="213"/>
      <c r="AT222" s="213"/>
      <c r="AU222" s="213"/>
      <c r="AV222" s="213"/>
      <c r="AW222" s="213"/>
      <c r="AX222" s="213"/>
      <c r="AY222" s="213"/>
      <c r="AZ222" s="214"/>
      <c r="BB222" s="51"/>
    </row>
    <row r="223" spans="3:54" x14ac:dyDescent="0.25">
      <c r="C223" s="46"/>
      <c r="E223" s="200" t="s">
        <v>216</v>
      </c>
      <c r="F223" s="243"/>
      <c r="G223" s="243"/>
      <c r="H223" s="243"/>
      <c r="I223" s="243"/>
      <c r="J223" s="243"/>
      <c r="K223" s="230" t="str">
        <f t="shared" si="17"/>
        <v>JINTERGE ECO HT 102</v>
      </c>
      <c r="L223" s="230"/>
      <c r="M223" s="230"/>
      <c r="N223" s="230"/>
      <c r="O223" s="230"/>
      <c r="P223" s="230"/>
      <c r="Q223" s="230"/>
      <c r="R223" s="230"/>
      <c r="S223" s="230"/>
      <c r="T223" s="230"/>
      <c r="U223" s="230"/>
      <c r="V223" s="230"/>
      <c r="W223" s="230"/>
      <c r="X223" s="230"/>
      <c r="Y223" s="122"/>
      <c r="Z223" s="203">
        <v>2</v>
      </c>
      <c r="AA223" s="203"/>
      <c r="AB223" s="203"/>
      <c r="AC223" s="203"/>
      <c r="AD223" s="203"/>
      <c r="AE223" s="203"/>
      <c r="AF223" s="230" t="s">
        <v>315</v>
      </c>
      <c r="AG223" s="230"/>
      <c r="AH223" s="249">
        <v>11695</v>
      </c>
      <c r="AI223" s="249"/>
      <c r="AJ223" s="249"/>
      <c r="AK223" s="249"/>
      <c r="AL223" s="249"/>
      <c r="AM223" s="249"/>
      <c r="AN223" s="41" t="s">
        <v>316</v>
      </c>
      <c r="AP223" s="242">
        <f t="shared" si="18"/>
        <v>195736.40819999998</v>
      </c>
      <c r="AQ223" s="242"/>
      <c r="AR223" s="242"/>
      <c r="AS223" s="242"/>
      <c r="AT223" s="242"/>
      <c r="AU223" s="242"/>
      <c r="AV223" s="242"/>
      <c r="AW223" s="242"/>
      <c r="AX223" s="242"/>
      <c r="AY223" s="242"/>
      <c r="AZ223" s="206"/>
      <c r="BB223" s="51"/>
    </row>
    <row r="224" spans="3:54" x14ac:dyDescent="0.25">
      <c r="C224" s="46"/>
      <c r="E224" s="200" t="s">
        <v>209</v>
      </c>
      <c r="F224" s="243"/>
      <c r="G224" s="243"/>
      <c r="H224" s="243"/>
      <c r="I224" s="243"/>
      <c r="J224" s="243"/>
      <c r="K224" s="230" t="str">
        <f t="shared" si="17"/>
        <v>MEGALASE HSC</v>
      </c>
      <c r="L224" s="230"/>
      <c r="M224" s="230"/>
      <c r="N224" s="230"/>
      <c r="O224" s="230"/>
      <c r="P224" s="230"/>
      <c r="Q224" s="230"/>
      <c r="R224" s="230"/>
      <c r="S224" s="230"/>
      <c r="T224" s="230"/>
      <c r="U224" s="230"/>
      <c r="V224" s="230"/>
      <c r="W224" s="230"/>
      <c r="X224" s="230"/>
      <c r="Y224" s="122"/>
      <c r="Z224" s="203">
        <v>2</v>
      </c>
      <c r="AA224" s="203"/>
      <c r="AB224" s="203"/>
      <c r="AC224" s="203"/>
      <c r="AD224" s="203"/>
      <c r="AE224" s="203"/>
      <c r="AF224" s="230" t="s">
        <v>315</v>
      </c>
      <c r="AG224" s="230"/>
      <c r="AH224" s="249">
        <v>11695</v>
      </c>
      <c r="AI224" s="249"/>
      <c r="AJ224" s="249"/>
      <c r="AK224" s="249"/>
      <c r="AL224" s="249"/>
      <c r="AM224" s="249"/>
      <c r="AN224" s="41" t="s">
        <v>316</v>
      </c>
      <c r="AP224" s="242">
        <f t="shared" si="18"/>
        <v>528885.67485000007</v>
      </c>
      <c r="AQ224" s="242"/>
      <c r="AR224" s="242"/>
      <c r="AS224" s="242"/>
      <c r="AT224" s="242"/>
      <c r="AU224" s="242"/>
      <c r="AV224" s="242"/>
      <c r="AW224" s="242"/>
      <c r="AX224" s="242"/>
      <c r="AY224" s="242"/>
      <c r="AZ224" s="206"/>
      <c r="BB224" s="51"/>
    </row>
    <row r="225" spans="3:54" x14ac:dyDescent="0.25">
      <c r="C225" s="46"/>
      <c r="E225" s="200" t="s">
        <v>216</v>
      </c>
      <c r="F225" s="243"/>
      <c r="G225" s="243"/>
      <c r="H225" s="243"/>
      <c r="I225" s="243"/>
      <c r="J225" s="243"/>
      <c r="K225" s="230" t="str">
        <f t="shared" si="17"/>
        <v>JINTERGE ECO HT 102</v>
      </c>
      <c r="L225" s="230"/>
      <c r="M225" s="230"/>
      <c r="N225" s="230"/>
      <c r="O225" s="230"/>
      <c r="P225" s="230"/>
      <c r="Q225" s="230"/>
      <c r="R225" s="230"/>
      <c r="S225" s="230"/>
      <c r="T225" s="230"/>
      <c r="U225" s="230"/>
      <c r="V225" s="230"/>
      <c r="W225" s="230"/>
      <c r="X225" s="230"/>
      <c r="Y225" s="122"/>
      <c r="Z225" s="203">
        <v>2</v>
      </c>
      <c r="AA225" s="203"/>
      <c r="AB225" s="203"/>
      <c r="AC225" s="203"/>
      <c r="AD225" s="203"/>
      <c r="AE225" s="203"/>
      <c r="AF225" s="230" t="s">
        <v>315</v>
      </c>
      <c r="AG225" s="230"/>
      <c r="AH225" s="249">
        <v>11695</v>
      </c>
      <c r="AI225" s="249"/>
      <c r="AJ225" s="249"/>
      <c r="AK225" s="249"/>
      <c r="AL225" s="249"/>
      <c r="AM225" s="249"/>
      <c r="AN225" s="41" t="s">
        <v>316</v>
      </c>
      <c r="AP225" s="242">
        <f t="shared" si="18"/>
        <v>195736.40819999998</v>
      </c>
      <c r="AQ225" s="242"/>
      <c r="AR225" s="242"/>
      <c r="AS225" s="242"/>
      <c r="AT225" s="242"/>
      <c r="AU225" s="242"/>
      <c r="AV225" s="242"/>
      <c r="AW225" s="242"/>
      <c r="AX225" s="242"/>
      <c r="AY225" s="242"/>
      <c r="AZ225" s="206"/>
      <c r="BB225" s="51"/>
    </row>
    <row r="226" spans="3:54" x14ac:dyDescent="0.25">
      <c r="C226" s="46"/>
      <c r="E226" s="200" t="s">
        <v>189</v>
      </c>
      <c r="F226" s="243"/>
      <c r="G226" s="243"/>
      <c r="H226" s="243"/>
      <c r="I226" s="243"/>
      <c r="J226" s="243"/>
      <c r="K226" s="230" t="str">
        <f t="shared" si="17"/>
        <v>KH ACID</v>
      </c>
      <c r="L226" s="230"/>
      <c r="M226" s="230"/>
      <c r="N226" s="230"/>
      <c r="O226" s="230"/>
      <c r="P226" s="230"/>
      <c r="Q226" s="230"/>
      <c r="R226" s="230"/>
      <c r="S226" s="230"/>
      <c r="T226" s="230"/>
      <c r="U226" s="230"/>
      <c r="V226" s="230"/>
      <c r="W226" s="230"/>
      <c r="X226" s="230"/>
      <c r="Y226" s="122"/>
      <c r="Z226" s="203">
        <v>1</v>
      </c>
      <c r="AA226" s="203"/>
      <c r="AB226" s="203"/>
      <c r="AC226" s="203"/>
      <c r="AD226" s="203"/>
      <c r="AE226" s="203"/>
      <c r="AF226" s="230" t="s">
        <v>315</v>
      </c>
      <c r="AG226" s="230"/>
      <c r="AH226" s="249">
        <v>5847.5</v>
      </c>
      <c r="AI226" s="249"/>
      <c r="AJ226" s="249"/>
      <c r="AK226" s="249"/>
      <c r="AL226" s="249"/>
      <c r="AM226" s="249"/>
      <c r="AN226" s="41" t="s">
        <v>316</v>
      </c>
      <c r="AP226" s="242">
        <f t="shared" si="18"/>
        <v>23304.626499999995</v>
      </c>
      <c r="AQ226" s="242"/>
      <c r="AR226" s="242"/>
      <c r="AS226" s="242"/>
      <c r="AT226" s="242"/>
      <c r="AU226" s="242"/>
      <c r="AV226" s="242"/>
      <c r="AW226" s="242"/>
      <c r="AX226" s="242"/>
      <c r="AY226" s="242"/>
      <c r="AZ226" s="206"/>
      <c r="BB226" s="51"/>
    </row>
    <row r="227" spans="3:54" x14ac:dyDescent="0.25">
      <c r="C227" s="46"/>
      <c r="E227" s="200" t="s">
        <v>5</v>
      </c>
      <c r="F227" s="243"/>
      <c r="G227" s="243"/>
      <c r="H227" s="243"/>
      <c r="I227" s="243"/>
      <c r="J227" s="243"/>
      <c r="K227" s="230" t="str">
        <f t="shared" si="17"/>
        <v>NOVACRON YELLOW S-3R</v>
      </c>
      <c r="L227" s="230"/>
      <c r="M227" s="230"/>
      <c r="N227" s="230"/>
      <c r="O227" s="230"/>
      <c r="P227" s="230"/>
      <c r="Q227" s="230"/>
      <c r="R227" s="230"/>
      <c r="S227" s="230"/>
      <c r="T227" s="230"/>
      <c r="U227" s="230"/>
      <c r="V227" s="230"/>
      <c r="W227" s="230"/>
      <c r="X227" s="230"/>
      <c r="Y227" s="122"/>
      <c r="Z227" s="203">
        <v>0.16</v>
      </c>
      <c r="AA227" s="203"/>
      <c r="AB227" s="203"/>
      <c r="AC227" s="203"/>
      <c r="AD227" s="203"/>
      <c r="AE227" s="203"/>
      <c r="AF227" s="230" t="s">
        <v>565</v>
      </c>
      <c r="AG227" s="230"/>
      <c r="AH227" s="249">
        <v>935.6</v>
      </c>
      <c r="AI227" s="249"/>
      <c r="AJ227" s="249"/>
      <c r="AK227" s="249"/>
      <c r="AL227" s="249"/>
      <c r="AM227" s="249"/>
      <c r="AN227" s="41" t="s">
        <v>316</v>
      </c>
      <c r="AP227" s="242">
        <f t="shared" si="18"/>
        <v>90867.736151999998</v>
      </c>
      <c r="AQ227" s="242"/>
      <c r="AR227" s="242"/>
      <c r="AS227" s="242"/>
      <c r="AT227" s="242"/>
      <c r="AU227" s="242"/>
      <c r="AV227" s="242"/>
      <c r="AW227" s="242"/>
      <c r="AX227" s="242"/>
      <c r="AY227" s="242"/>
      <c r="AZ227" s="206"/>
      <c r="BB227" s="51"/>
    </row>
    <row r="228" spans="3:54" x14ac:dyDescent="0.25">
      <c r="C228" s="46"/>
      <c r="E228" s="200" t="s">
        <v>28</v>
      </c>
      <c r="F228" s="243"/>
      <c r="G228" s="243"/>
      <c r="H228" s="243"/>
      <c r="I228" s="243"/>
      <c r="J228" s="243"/>
      <c r="K228" s="230" t="str">
        <f t="shared" si="17"/>
        <v>NOVACRON RED S-B</v>
      </c>
      <c r="L228" s="230"/>
      <c r="M228" s="230"/>
      <c r="N228" s="230"/>
      <c r="O228" s="230"/>
      <c r="P228" s="230"/>
      <c r="Q228" s="230"/>
      <c r="R228" s="230"/>
      <c r="S228" s="230"/>
      <c r="T228" s="230"/>
      <c r="U228" s="230"/>
      <c r="V228" s="230"/>
      <c r="W228" s="230"/>
      <c r="X228" s="230"/>
      <c r="Y228" s="122"/>
      <c r="Z228" s="203">
        <v>0.38</v>
      </c>
      <c r="AA228" s="203"/>
      <c r="AB228" s="203"/>
      <c r="AC228" s="203"/>
      <c r="AD228" s="203"/>
      <c r="AE228" s="203"/>
      <c r="AF228" s="230" t="s">
        <v>565</v>
      </c>
      <c r="AG228" s="230"/>
      <c r="AH228" s="249">
        <v>2222.0500000000002</v>
      </c>
      <c r="AI228" s="249"/>
      <c r="AJ228" s="249"/>
      <c r="AK228" s="249"/>
      <c r="AL228" s="249"/>
      <c r="AM228" s="249"/>
      <c r="AN228" s="41" t="s">
        <v>316</v>
      </c>
      <c r="AP228" s="242">
        <f t="shared" si="18"/>
        <v>240675.34621500003</v>
      </c>
      <c r="AQ228" s="242"/>
      <c r="AR228" s="242"/>
      <c r="AS228" s="242"/>
      <c r="AT228" s="242"/>
      <c r="AU228" s="242"/>
      <c r="AV228" s="242"/>
      <c r="AW228" s="242"/>
      <c r="AX228" s="242"/>
      <c r="AY228" s="242"/>
      <c r="AZ228" s="206"/>
      <c r="BB228" s="51"/>
    </row>
    <row r="229" spans="3:54" x14ac:dyDescent="0.25">
      <c r="C229" s="46"/>
      <c r="E229" s="200" t="s">
        <v>41</v>
      </c>
      <c r="F229" s="243"/>
      <c r="G229" s="243"/>
      <c r="H229" s="243"/>
      <c r="I229" s="243"/>
      <c r="J229" s="243"/>
      <c r="K229" s="230" t="str">
        <f t="shared" si="17"/>
        <v>NOVACRON DEEP NIGHT S–R</v>
      </c>
      <c r="L229" s="230"/>
      <c r="M229" s="230"/>
      <c r="N229" s="230"/>
      <c r="O229" s="230"/>
      <c r="P229" s="230"/>
      <c r="Q229" s="230"/>
      <c r="R229" s="230"/>
      <c r="S229" s="230"/>
      <c r="T229" s="230"/>
      <c r="U229" s="230"/>
      <c r="V229" s="230"/>
      <c r="W229" s="230"/>
      <c r="X229" s="230"/>
      <c r="Y229" s="122"/>
      <c r="Z229" s="203">
        <v>0.98</v>
      </c>
      <c r="AA229" s="203"/>
      <c r="AB229" s="203"/>
      <c r="AC229" s="203"/>
      <c r="AD229" s="203"/>
      <c r="AE229" s="203"/>
      <c r="AF229" s="230" t="s">
        <v>565</v>
      </c>
      <c r="AG229" s="230"/>
      <c r="AH229" s="249">
        <v>5730.55</v>
      </c>
      <c r="AI229" s="249"/>
      <c r="AJ229" s="249"/>
      <c r="AK229" s="249"/>
      <c r="AL229" s="249"/>
      <c r="AM229" s="249"/>
      <c r="AN229" s="41" t="s">
        <v>316</v>
      </c>
      <c r="AP229" s="242">
        <f t="shared" si="18"/>
        <v>597670.11908099998</v>
      </c>
      <c r="AQ229" s="242"/>
      <c r="AR229" s="242"/>
      <c r="AS229" s="242"/>
      <c r="AT229" s="242"/>
      <c r="AU229" s="242"/>
      <c r="AV229" s="242"/>
      <c r="AW229" s="242"/>
      <c r="AX229" s="242"/>
      <c r="AY229" s="242"/>
      <c r="AZ229" s="206"/>
      <c r="BB229" s="51"/>
    </row>
    <row r="230" spans="3:54" x14ac:dyDescent="0.25">
      <c r="C230" s="46"/>
      <c r="E230" s="200" t="s">
        <v>201</v>
      </c>
      <c r="F230" s="243"/>
      <c r="G230" s="243"/>
      <c r="H230" s="243"/>
      <c r="I230" s="243"/>
      <c r="J230" s="243"/>
      <c r="K230" s="230" t="str">
        <f t="shared" si="17"/>
        <v>KH SOLIDOKOLL DPR ID LIQ</v>
      </c>
      <c r="L230" s="230"/>
      <c r="M230" s="230"/>
      <c r="N230" s="230"/>
      <c r="O230" s="230"/>
      <c r="P230" s="230"/>
      <c r="Q230" s="230"/>
      <c r="R230" s="230"/>
      <c r="S230" s="230"/>
      <c r="T230" s="230"/>
      <c r="U230" s="230"/>
      <c r="V230" s="230"/>
      <c r="W230" s="230"/>
      <c r="X230" s="230"/>
      <c r="Y230" s="122"/>
      <c r="Z230" s="203">
        <v>1</v>
      </c>
      <c r="AA230" s="203"/>
      <c r="AB230" s="203"/>
      <c r="AC230" s="203"/>
      <c r="AD230" s="203"/>
      <c r="AE230" s="203"/>
      <c r="AF230" s="230" t="s">
        <v>315</v>
      </c>
      <c r="AG230" s="230"/>
      <c r="AH230" s="249">
        <v>5847.5</v>
      </c>
      <c r="AI230" s="249"/>
      <c r="AJ230" s="249"/>
      <c r="AK230" s="249"/>
      <c r="AL230" s="249"/>
      <c r="AM230" s="249"/>
      <c r="AN230" s="41" t="s">
        <v>316</v>
      </c>
      <c r="AP230" s="242">
        <f t="shared" si="18"/>
        <v>59644.5</v>
      </c>
      <c r="AQ230" s="242"/>
      <c r="AR230" s="242"/>
      <c r="AS230" s="242"/>
      <c r="AT230" s="242"/>
      <c r="AU230" s="242"/>
      <c r="AV230" s="242"/>
      <c r="AW230" s="242"/>
      <c r="AX230" s="242"/>
      <c r="AY230" s="242"/>
      <c r="AZ230" s="206"/>
      <c r="BB230" s="51"/>
    </row>
    <row r="231" spans="3:54" x14ac:dyDescent="0.25">
      <c r="C231" s="46"/>
      <c r="E231" s="200" t="s">
        <v>218</v>
      </c>
      <c r="F231" s="243"/>
      <c r="G231" s="243"/>
      <c r="H231" s="243"/>
      <c r="I231" s="243"/>
      <c r="J231" s="243"/>
      <c r="K231" s="230" t="str">
        <f t="shared" si="17"/>
        <v>JINLEV ECO CL 225</v>
      </c>
      <c r="L231" s="230"/>
      <c r="M231" s="230"/>
      <c r="N231" s="230"/>
      <c r="O231" s="230"/>
      <c r="P231" s="230"/>
      <c r="Q231" s="230"/>
      <c r="R231" s="230"/>
      <c r="S231" s="230"/>
      <c r="T231" s="230"/>
      <c r="U231" s="230"/>
      <c r="V231" s="230"/>
      <c r="W231" s="230"/>
      <c r="X231" s="230"/>
      <c r="Y231" s="122"/>
      <c r="Z231" s="203">
        <v>3</v>
      </c>
      <c r="AA231" s="203"/>
      <c r="AB231" s="203"/>
      <c r="AC231" s="203"/>
      <c r="AD231" s="203"/>
      <c r="AE231" s="203"/>
      <c r="AF231" s="230" t="s">
        <v>315</v>
      </c>
      <c r="AG231" s="230"/>
      <c r="AH231" s="249">
        <v>17542.5</v>
      </c>
      <c r="AI231" s="249"/>
      <c r="AJ231" s="249"/>
      <c r="AK231" s="249"/>
      <c r="AL231" s="249"/>
      <c r="AM231" s="249"/>
      <c r="AN231" s="41" t="s">
        <v>316</v>
      </c>
      <c r="AP231" s="242">
        <f t="shared" si="18"/>
        <v>210508.94745000001</v>
      </c>
      <c r="AQ231" s="242"/>
      <c r="AR231" s="242"/>
      <c r="AS231" s="242"/>
      <c r="AT231" s="242"/>
      <c r="AU231" s="242"/>
      <c r="AV231" s="242"/>
      <c r="AW231" s="242"/>
      <c r="AX231" s="242"/>
      <c r="AY231" s="242"/>
      <c r="AZ231" s="206"/>
      <c r="BB231" s="51"/>
    </row>
    <row r="232" spans="3:54" x14ac:dyDescent="0.25">
      <c r="C232" s="46"/>
      <c r="E232" s="200" t="s">
        <v>199</v>
      </c>
      <c r="F232" s="243"/>
      <c r="G232" s="243"/>
      <c r="H232" s="243"/>
      <c r="I232" s="243"/>
      <c r="J232" s="243"/>
      <c r="K232" s="230" t="str">
        <f t="shared" si="17"/>
        <v>KH JINTEXYL CDB NEW CONC</v>
      </c>
      <c r="L232" s="230"/>
      <c r="M232" s="230"/>
      <c r="N232" s="230"/>
      <c r="O232" s="230"/>
      <c r="P232" s="230"/>
      <c r="Q232" s="230"/>
      <c r="R232" s="230"/>
      <c r="S232" s="230"/>
      <c r="T232" s="230"/>
      <c r="U232" s="230"/>
      <c r="V232" s="230"/>
      <c r="W232" s="230"/>
      <c r="X232" s="230"/>
      <c r="Y232" s="122"/>
      <c r="Z232" s="203">
        <v>1</v>
      </c>
      <c r="AA232" s="203"/>
      <c r="AB232" s="203"/>
      <c r="AC232" s="203"/>
      <c r="AD232" s="203"/>
      <c r="AE232" s="203"/>
      <c r="AF232" s="230" t="s">
        <v>315</v>
      </c>
      <c r="AG232" s="230"/>
      <c r="AH232" s="249">
        <v>5847.5</v>
      </c>
      <c r="AI232" s="249"/>
      <c r="AJ232" s="249"/>
      <c r="AK232" s="249"/>
      <c r="AL232" s="249"/>
      <c r="AM232" s="249"/>
      <c r="AN232" s="41" t="s">
        <v>316</v>
      </c>
      <c r="AP232" s="242">
        <f t="shared" si="18"/>
        <v>66661.5</v>
      </c>
      <c r="AQ232" s="242"/>
      <c r="AR232" s="242"/>
      <c r="AS232" s="242"/>
      <c r="AT232" s="242"/>
      <c r="AU232" s="242"/>
      <c r="AV232" s="242"/>
      <c r="AW232" s="242"/>
      <c r="AX232" s="242"/>
      <c r="AY232" s="242"/>
      <c r="AZ232" s="206"/>
      <c r="BB232" s="51"/>
    </row>
    <row r="233" spans="3:54" x14ac:dyDescent="0.25">
      <c r="C233" s="46"/>
      <c r="E233" s="200" t="s">
        <v>9</v>
      </c>
      <c r="F233" s="243"/>
      <c r="G233" s="243"/>
      <c r="H233" s="243"/>
      <c r="I233" s="243"/>
      <c r="J233" s="243"/>
      <c r="K233" s="230" t="str">
        <f t="shared" si="17"/>
        <v>SODIUM SULFATE</v>
      </c>
      <c r="L233" s="230"/>
      <c r="M233" s="230"/>
      <c r="N233" s="230"/>
      <c r="O233" s="230"/>
      <c r="P233" s="230"/>
      <c r="Q233" s="230"/>
      <c r="R233" s="230"/>
      <c r="S233" s="230"/>
      <c r="T233" s="230"/>
      <c r="U233" s="230"/>
      <c r="V233" s="230"/>
      <c r="W233" s="230"/>
      <c r="X233" s="230"/>
      <c r="Y233" s="122"/>
      <c r="Z233" s="203">
        <v>50</v>
      </c>
      <c r="AA233" s="203"/>
      <c r="AB233" s="203"/>
      <c r="AC233" s="203"/>
      <c r="AD233" s="203"/>
      <c r="AE233" s="203"/>
      <c r="AF233" s="230" t="s">
        <v>315</v>
      </c>
      <c r="AG233" s="230"/>
      <c r="AH233" s="249">
        <v>292375</v>
      </c>
      <c r="AI233" s="249"/>
      <c r="AJ233" s="249"/>
      <c r="AK233" s="249"/>
      <c r="AL233" s="249"/>
      <c r="AM233" s="249"/>
      <c r="AN233" s="41" t="s">
        <v>316</v>
      </c>
      <c r="AP233" s="242">
        <f t="shared" si="18"/>
        <v>697752.9375</v>
      </c>
      <c r="AQ233" s="242"/>
      <c r="AR233" s="242"/>
      <c r="AS233" s="242"/>
      <c r="AT233" s="242"/>
      <c r="AU233" s="242"/>
      <c r="AV233" s="242"/>
      <c r="AW233" s="242"/>
      <c r="AX233" s="242"/>
      <c r="AY233" s="242"/>
      <c r="AZ233" s="206"/>
      <c r="BB233" s="51"/>
    </row>
    <row r="234" spans="3:54" x14ac:dyDescent="0.25">
      <c r="C234" s="46"/>
      <c r="E234" s="200" t="s">
        <v>10</v>
      </c>
      <c r="F234" s="243"/>
      <c r="G234" s="243"/>
      <c r="H234" s="243"/>
      <c r="I234" s="243"/>
      <c r="J234" s="243"/>
      <c r="K234" s="230" t="str">
        <f t="shared" si="17"/>
        <v>SODA ASH</v>
      </c>
      <c r="L234" s="230"/>
      <c r="M234" s="230"/>
      <c r="N234" s="230"/>
      <c r="O234" s="230"/>
      <c r="P234" s="230"/>
      <c r="Q234" s="230"/>
      <c r="R234" s="230"/>
      <c r="S234" s="230"/>
      <c r="T234" s="230"/>
      <c r="U234" s="230"/>
      <c r="V234" s="230"/>
      <c r="W234" s="230"/>
      <c r="X234" s="230"/>
      <c r="Y234" s="122"/>
      <c r="Z234" s="203">
        <v>20</v>
      </c>
      <c r="AA234" s="203"/>
      <c r="AB234" s="203"/>
      <c r="AC234" s="203"/>
      <c r="AD234" s="203"/>
      <c r="AE234" s="203"/>
      <c r="AF234" s="230" t="s">
        <v>315</v>
      </c>
      <c r="AG234" s="230"/>
      <c r="AH234" s="249">
        <v>116950</v>
      </c>
      <c r="AI234" s="249"/>
      <c r="AJ234" s="249"/>
      <c r="AK234" s="249"/>
      <c r="AL234" s="249"/>
      <c r="AM234" s="249"/>
      <c r="AN234" s="41" t="s">
        <v>316</v>
      </c>
      <c r="AP234" s="242">
        <f t="shared" si="18"/>
        <v>1038516</v>
      </c>
      <c r="AQ234" s="242"/>
      <c r="AR234" s="242"/>
      <c r="AS234" s="242"/>
      <c r="AT234" s="242"/>
      <c r="AU234" s="242"/>
      <c r="AV234" s="242"/>
      <c r="AW234" s="242"/>
      <c r="AX234" s="242"/>
      <c r="AY234" s="242"/>
      <c r="AZ234" s="206"/>
      <c r="BB234" s="51"/>
    </row>
    <row r="235" spans="3:54" x14ac:dyDescent="0.25">
      <c r="C235" s="46"/>
      <c r="E235" s="200" t="s">
        <v>189</v>
      </c>
      <c r="F235" s="243"/>
      <c r="G235" s="243"/>
      <c r="H235" s="243"/>
      <c r="I235" s="243"/>
      <c r="J235" s="243"/>
      <c r="K235" s="230" t="str">
        <f t="shared" si="17"/>
        <v>KH ACID</v>
      </c>
      <c r="L235" s="230"/>
      <c r="M235" s="230"/>
      <c r="N235" s="230"/>
      <c r="O235" s="230"/>
      <c r="P235" s="230"/>
      <c r="Q235" s="230"/>
      <c r="R235" s="230"/>
      <c r="S235" s="230"/>
      <c r="T235" s="230"/>
      <c r="U235" s="230"/>
      <c r="V235" s="230"/>
      <c r="W235" s="230"/>
      <c r="X235" s="230"/>
      <c r="Y235" s="122"/>
      <c r="Z235" s="203">
        <v>1</v>
      </c>
      <c r="AA235" s="203"/>
      <c r="AB235" s="203"/>
      <c r="AC235" s="203"/>
      <c r="AD235" s="203"/>
      <c r="AE235" s="203"/>
      <c r="AF235" s="230" t="s">
        <v>315</v>
      </c>
      <c r="AG235" s="230"/>
      <c r="AH235" s="249">
        <v>5847.5</v>
      </c>
      <c r="AI235" s="249"/>
      <c r="AJ235" s="249"/>
      <c r="AK235" s="249"/>
      <c r="AL235" s="249"/>
      <c r="AM235" s="249"/>
      <c r="AN235" s="41" t="s">
        <v>316</v>
      </c>
      <c r="AP235" s="242">
        <f t="shared" si="18"/>
        <v>23304.626499999995</v>
      </c>
      <c r="AQ235" s="242"/>
      <c r="AR235" s="242"/>
      <c r="AS235" s="242"/>
      <c r="AT235" s="242"/>
      <c r="AU235" s="242"/>
      <c r="AV235" s="242"/>
      <c r="AW235" s="242"/>
      <c r="AX235" s="242"/>
      <c r="AY235" s="242"/>
      <c r="AZ235" s="206"/>
      <c r="BB235" s="51"/>
    </row>
    <row r="236" spans="3:54" x14ac:dyDescent="0.25">
      <c r="C236" s="46"/>
      <c r="E236" s="200" t="s">
        <v>246</v>
      </c>
      <c r="F236" s="243"/>
      <c r="G236" s="243"/>
      <c r="H236" s="243"/>
      <c r="I236" s="243"/>
      <c r="J236" s="243"/>
      <c r="K236" s="230" t="str">
        <f t="shared" si="17"/>
        <v>LADIPUR RSK</v>
      </c>
      <c r="L236" s="230"/>
      <c r="M236" s="230"/>
      <c r="N236" s="230"/>
      <c r="O236" s="230"/>
      <c r="P236" s="230"/>
      <c r="Q236" s="230"/>
      <c r="R236" s="230"/>
      <c r="S236" s="230"/>
      <c r="T236" s="230"/>
      <c r="U236" s="230"/>
      <c r="V236" s="230"/>
      <c r="W236" s="230"/>
      <c r="X236" s="230"/>
      <c r="Y236" s="122"/>
      <c r="Z236" s="203">
        <v>1</v>
      </c>
      <c r="AA236" s="203"/>
      <c r="AB236" s="203"/>
      <c r="AC236" s="203"/>
      <c r="AD236" s="203"/>
      <c r="AE236" s="203"/>
      <c r="AF236" s="230" t="s">
        <v>315</v>
      </c>
      <c r="AG236" s="230"/>
      <c r="AH236" s="249">
        <v>5847.5</v>
      </c>
      <c r="AI236" s="249"/>
      <c r="AJ236" s="249"/>
      <c r="AK236" s="249"/>
      <c r="AL236" s="249"/>
      <c r="AM236" s="249"/>
      <c r="AN236" s="41" t="s">
        <v>316</v>
      </c>
      <c r="AP236" s="242">
        <f t="shared" si="18"/>
        <v>87712.090675000014</v>
      </c>
      <c r="AQ236" s="242"/>
      <c r="AR236" s="242"/>
      <c r="AS236" s="242"/>
      <c r="AT236" s="242"/>
      <c r="AU236" s="242"/>
      <c r="AV236" s="242"/>
      <c r="AW236" s="242"/>
      <c r="AX236" s="242"/>
      <c r="AY236" s="242"/>
      <c r="AZ236" s="206"/>
      <c r="BB236" s="51"/>
    </row>
    <row r="237" spans="3:54" x14ac:dyDescent="0.25">
      <c r="C237" s="46"/>
      <c r="E237" s="223" t="s">
        <v>238</v>
      </c>
      <c r="F237" s="224"/>
      <c r="G237" s="224"/>
      <c r="H237" s="224"/>
      <c r="I237" s="224"/>
      <c r="J237" s="224"/>
      <c r="K237" s="225" t="str">
        <f t="shared" si="17"/>
        <v>JINFIX ECO RFC 525</v>
      </c>
      <c r="L237" s="225"/>
      <c r="M237" s="225"/>
      <c r="N237" s="225"/>
      <c r="O237" s="225"/>
      <c r="P237" s="225"/>
      <c r="Q237" s="225"/>
      <c r="R237" s="225"/>
      <c r="S237" s="225"/>
      <c r="T237" s="225"/>
      <c r="U237" s="225"/>
      <c r="V237" s="225"/>
      <c r="W237" s="225"/>
      <c r="X237" s="225"/>
      <c r="Y237" s="121"/>
      <c r="Z237" s="226">
        <v>1</v>
      </c>
      <c r="AA237" s="226"/>
      <c r="AB237" s="226"/>
      <c r="AC237" s="226"/>
      <c r="AD237" s="226"/>
      <c r="AE237" s="226"/>
      <c r="AF237" s="225" t="s">
        <v>315</v>
      </c>
      <c r="AG237" s="225"/>
      <c r="AH237" s="227">
        <v>5847.5</v>
      </c>
      <c r="AI237" s="227"/>
      <c r="AJ237" s="227"/>
      <c r="AK237" s="227"/>
      <c r="AL237" s="227"/>
      <c r="AM237" s="227"/>
      <c r="AN237" s="54" t="s">
        <v>316</v>
      </c>
      <c r="AO237" s="54"/>
      <c r="AP237" s="228">
        <f t="shared" si="18"/>
        <v>97868.204099999988</v>
      </c>
      <c r="AQ237" s="228"/>
      <c r="AR237" s="228"/>
      <c r="AS237" s="228"/>
      <c r="AT237" s="228"/>
      <c r="AU237" s="228"/>
      <c r="AV237" s="228"/>
      <c r="AW237" s="228"/>
      <c r="AX237" s="228"/>
      <c r="AY237" s="228"/>
      <c r="AZ237" s="229"/>
      <c r="BB237" s="51"/>
    </row>
    <row r="238" spans="3:54" x14ac:dyDescent="0.25">
      <c r="C238" s="46"/>
      <c r="E238" s="131"/>
      <c r="F238" s="131"/>
      <c r="G238" s="131"/>
      <c r="H238" s="131"/>
      <c r="I238" s="131"/>
      <c r="J238" s="131"/>
      <c r="K238" s="122"/>
      <c r="L238" s="122"/>
      <c r="M238" s="122"/>
      <c r="N238" s="122"/>
      <c r="O238" s="122"/>
      <c r="P238" s="122"/>
      <c r="Q238" s="122"/>
      <c r="R238" s="122"/>
      <c r="S238" s="122"/>
      <c r="T238" s="122"/>
      <c r="U238" s="122"/>
      <c r="V238" s="122"/>
      <c r="W238" s="122"/>
      <c r="X238" s="122"/>
      <c r="Y238" s="122"/>
      <c r="Z238" s="111"/>
      <c r="AA238" s="111"/>
      <c r="AB238" s="111"/>
      <c r="AC238" s="111"/>
      <c r="AD238" s="111"/>
      <c r="AE238" s="111"/>
      <c r="AF238" s="122"/>
      <c r="AG238" s="122"/>
      <c r="AH238" s="131"/>
      <c r="AI238" s="131"/>
      <c r="AJ238" s="131"/>
      <c r="AK238" s="131"/>
      <c r="AL238" s="131"/>
      <c r="AM238" s="131"/>
      <c r="AP238" s="112"/>
      <c r="AQ238" s="112"/>
      <c r="AR238" s="112"/>
      <c r="AS238" s="112"/>
      <c r="AT238" s="112"/>
      <c r="AU238" s="112"/>
      <c r="AV238" s="112"/>
      <c r="AW238" s="112"/>
      <c r="AX238" s="112"/>
      <c r="AY238" s="112"/>
      <c r="AZ238" s="112"/>
      <c r="BB238" s="51"/>
    </row>
    <row r="239" spans="3:54" x14ac:dyDescent="0.25">
      <c r="C239" s="46"/>
      <c r="E239" s="131"/>
      <c r="F239" s="131"/>
      <c r="G239" s="131"/>
      <c r="H239" s="131"/>
      <c r="I239" s="131"/>
      <c r="J239" s="131"/>
      <c r="K239" s="122"/>
      <c r="L239" s="122"/>
      <c r="M239" s="122"/>
      <c r="N239" s="122"/>
      <c r="O239" s="122"/>
      <c r="P239" s="122"/>
      <c r="Q239" s="122"/>
      <c r="R239" s="122"/>
      <c r="S239" s="122"/>
      <c r="T239" s="122"/>
      <c r="U239" s="122"/>
      <c r="V239" s="122"/>
      <c r="W239" s="122"/>
      <c r="X239" s="122"/>
      <c r="Y239" s="122"/>
      <c r="Z239" s="111"/>
      <c r="AA239" s="111"/>
      <c r="AB239" s="111"/>
      <c r="AC239" s="111"/>
      <c r="AD239" s="111"/>
      <c r="AE239" s="111"/>
      <c r="AF239" s="122"/>
      <c r="AG239" s="122"/>
      <c r="AH239" s="131"/>
      <c r="AI239" s="131"/>
      <c r="AJ239" s="131"/>
      <c r="AK239" s="59"/>
      <c r="AL239" s="230" t="s">
        <v>318</v>
      </c>
      <c r="AM239" s="230"/>
      <c r="AN239" s="230"/>
      <c r="AO239" s="230"/>
      <c r="AP239" s="112" t="s">
        <v>11</v>
      </c>
      <c r="AQ239" s="242">
        <f>SUM(AP222:AZ237)</f>
        <v>4683730.8002730003</v>
      </c>
      <c r="AR239" s="242"/>
      <c r="AS239" s="242"/>
      <c r="AT239" s="242"/>
      <c r="AU239" s="242"/>
      <c r="AV239" s="242"/>
      <c r="AW239" s="242"/>
      <c r="AX239" s="242"/>
      <c r="AY239" s="242"/>
      <c r="AZ239" s="242"/>
      <c r="BB239" s="51"/>
    </row>
    <row r="240" spans="3:54" x14ac:dyDescent="0.25">
      <c r="C240" s="46"/>
      <c r="E240" s="131"/>
      <c r="F240" s="131"/>
      <c r="G240" s="131"/>
      <c r="H240" s="131"/>
      <c r="I240" s="131"/>
      <c r="J240" s="131"/>
      <c r="K240" s="122"/>
      <c r="L240" s="122"/>
      <c r="M240" s="122"/>
      <c r="N240" s="122"/>
      <c r="O240" s="122"/>
      <c r="P240" s="122"/>
      <c r="Q240" s="122"/>
      <c r="R240" s="122"/>
      <c r="S240" s="122"/>
      <c r="T240" s="122"/>
      <c r="U240" s="122"/>
      <c r="V240" s="122"/>
      <c r="W240" s="122"/>
      <c r="X240" s="122"/>
      <c r="Y240" s="122"/>
      <c r="Z240" s="111"/>
      <c r="AA240" s="111"/>
      <c r="AB240" s="111"/>
      <c r="AC240" s="111"/>
      <c r="AD240" s="111"/>
      <c r="AE240" s="111"/>
      <c r="AF240" s="122"/>
      <c r="AG240" s="122"/>
      <c r="AH240" s="131"/>
      <c r="AI240" s="131"/>
      <c r="AJ240" s="131"/>
      <c r="AK240" s="59"/>
      <c r="AL240" s="230" t="s">
        <v>317</v>
      </c>
      <c r="AM240" s="230"/>
      <c r="AN240" s="230"/>
      <c r="AO240" s="230"/>
      <c r="AP240" s="112" t="s">
        <v>11</v>
      </c>
      <c r="AQ240" s="242">
        <f>AQ239/AQ216</f>
        <v>1357.6031305139131</v>
      </c>
      <c r="AR240" s="242"/>
      <c r="AS240" s="242"/>
      <c r="AT240" s="242"/>
      <c r="AU240" s="242"/>
      <c r="AV240" s="242"/>
      <c r="AW240" s="242"/>
      <c r="AX240" s="242"/>
      <c r="AY240" s="242"/>
      <c r="AZ240" s="242"/>
      <c r="BB240" s="51"/>
    </row>
    <row r="241" spans="3:54" x14ac:dyDescent="0.25">
      <c r="C241" s="46"/>
      <c r="E241" s="131"/>
      <c r="F241" s="131"/>
      <c r="G241" s="131"/>
      <c r="H241" s="131"/>
      <c r="I241" s="131"/>
      <c r="J241" s="131"/>
      <c r="K241" s="122"/>
      <c r="L241" s="122"/>
      <c r="M241" s="122"/>
      <c r="N241" s="122"/>
      <c r="O241" s="122"/>
      <c r="P241" s="122"/>
      <c r="Q241" s="122"/>
      <c r="R241" s="122"/>
      <c r="S241" s="122"/>
      <c r="T241" s="122"/>
      <c r="U241" s="122"/>
      <c r="V241" s="122"/>
      <c r="W241" s="122"/>
      <c r="X241" s="122"/>
      <c r="Y241" s="122"/>
      <c r="Z241" s="111"/>
      <c r="AA241" s="111"/>
      <c r="AB241" s="111"/>
      <c r="AC241" s="111"/>
      <c r="AD241" s="111"/>
      <c r="AE241" s="111"/>
      <c r="AF241" s="122"/>
      <c r="AG241" s="122"/>
      <c r="AH241" s="131"/>
      <c r="AI241" s="131"/>
      <c r="AJ241" s="131"/>
      <c r="AK241" s="131"/>
      <c r="AL241" s="131"/>
      <c r="AM241" s="131"/>
      <c r="AQ241" s="131"/>
      <c r="AR241" s="131"/>
      <c r="AS241" s="131"/>
      <c r="AT241" s="131"/>
      <c r="AU241" s="131"/>
      <c r="AV241" s="131"/>
      <c r="AW241" s="131"/>
      <c r="AX241" s="131"/>
      <c r="AY241" s="131"/>
      <c r="AZ241" s="131"/>
      <c r="BB241" s="51"/>
    </row>
    <row r="242" spans="3:54" ht="17.25" thickBot="1" x14ac:dyDescent="0.3">
      <c r="C242" s="60"/>
      <c r="D242" s="61"/>
      <c r="E242" s="61"/>
      <c r="F242" s="61"/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1"/>
      <c r="AJ242" s="61"/>
      <c r="AK242" s="61"/>
      <c r="AL242" s="61"/>
      <c r="AM242" s="61"/>
      <c r="AN242" s="61"/>
      <c r="AO242" s="61"/>
      <c r="AP242" s="61"/>
      <c r="AQ242" s="61"/>
      <c r="AR242" s="61"/>
      <c r="AS242" s="61"/>
      <c r="AT242" s="61"/>
      <c r="AU242" s="61"/>
      <c r="AV242" s="61"/>
      <c r="AW242" s="61"/>
      <c r="AX242" s="61"/>
      <c r="AY242" s="61"/>
      <c r="AZ242" s="61"/>
      <c r="BA242" s="61"/>
      <c r="BB242" s="62"/>
    </row>
    <row r="243" spans="3:54" x14ac:dyDescent="0.25">
      <c r="E243" s="243"/>
      <c r="F243" s="243"/>
      <c r="G243" s="243"/>
      <c r="H243" s="243"/>
      <c r="I243" s="243"/>
      <c r="J243" s="243"/>
      <c r="K243" s="230"/>
      <c r="L243" s="230"/>
      <c r="M243" s="230"/>
      <c r="N243" s="230"/>
      <c r="O243" s="230"/>
      <c r="P243" s="230"/>
      <c r="Q243" s="230"/>
      <c r="R243" s="230"/>
      <c r="S243" s="230"/>
      <c r="T243" s="230"/>
      <c r="U243" s="230"/>
      <c r="V243" s="230"/>
      <c r="W243" s="230"/>
      <c r="X243" s="230"/>
      <c r="Y243" s="122"/>
      <c r="Z243" s="203"/>
      <c r="AA243" s="203"/>
      <c r="AB243" s="203"/>
      <c r="AC243" s="203"/>
      <c r="AD243" s="203"/>
      <c r="AE243" s="203"/>
      <c r="AF243" s="230"/>
      <c r="AG243" s="230"/>
      <c r="AH243" s="249"/>
      <c r="AI243" s="249"/>
      <c r="AJ243" s="249"/>
      <c r="AK243" s="249"/>
      <c r="AL243" s="249"/>
      <c r="AM243" s="249"/>
      <c r="AP243" s="242"/>
      <c r="AQ243" s="242"/>
      <c r="AR243" s="242"/>
      <c r="AS243" s="242"/>
      <c r="AT243" s="242"/>
      <c r="AU243" s="242"/>
      <c r="AV243" s="242"/>
      <c r="AW243" s="242"/>
      <c r="AX243" s="242"/>
      <c r="AY243" s="242"/>
      <c r="AZ243" s="242"/>
    </row>
    <row r="244" spans="3:54" ht="17.25" thickBot="1" x14ac:dyDescent="0.3">
      <c r="E244" s="243"/>
      <c r="F244" s="243"/>
      <c r="G244" s="243"/>
      <c r="H244" s="243"/>
      <c r="I244" s="243"/>
      <c r="J244" s="243"/>
      <c r="K244" s="230"/>
      <c r="L244" s="230"/>
      <c r="M244" s="230"/>
      <c r="N244" s="230"/>
      <c r="O244" s="230"/>
      <c r="P244" s="230"/>
      <c r="Q244" s="230"/>
      <c r="R244" s="230"/>
      <c r="S244" s="230"/>
      <c r="T244" s="230"/>
      <c r="U244" s="230"/>
      <c r="V244" s="230"/>
      <c r="W244" s="230"/>
      <c r="X244" s="230"/>
      <c r="Y244" s="122"/>
      <c r="Z244" s="203"/>
      <c r="AA244" s="203"/>
      <c r="AB244" s="203"/>
      <c r="AC244" s="203"/>
      <c r="AD244" s="203"/>
      <c r="AE244" s="203"/>
      <c r="AF244" s="230"/>
      <c r="AG244" s="230"/>
      <c r="AH244" s="249"/>
      <c r="AI244" s="249"/>
      <c r="AJ244" s="249"/>
      <c r="AK244" s="249"/>
      <c r="AL244" s="249"/>
      <c r="AM244" s="249"/>
      <c r="AP244" s="242"/>
      <c r="AQ244" s="242"/>
      <c r="AR244" s="242"/>
      <c r="AS244" s="242"/>
      <c r="AT244" s="242"/>
      <c r="AU244" s="242"/>
      <c r="AV244" s="242"/>
      <c r="AW244" s="242"/>
      <c r="AX244" s="242"/>
      <c r="AY244" s="242"/>
      <c r="AZ244" s="242"/>
    </row>
    <row r="245" spans="3:54" x14ac:dyDescent="0.25">
      <c r="C245" s="43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  <c r="AH245" s="44"/>
      <c r="AI245" s="44"/>
      <c r="AJ245" s="44"/>
      <c r="AK245" s="44"/>
      <c r="AL245" s="44"/>
      <c r="AM245" s="44"/>
      <c r="AN245" s="44"/>
      <c r="AO245" s="44"/>
      <c r="AP245" s="44"/>
      <c r="AQ245" s="44"/>
      <c r="AR245" s="44"/>
      <c r="AS245" s="44"/>
      <c r="AT245" s="44"/>
      <c r="AU245" s="44"/>
      <c r="AV245" s="44"/>
      <c r="AW245" s="44"/>
      <c r="AX245" s="44"/>
      <c r="AY245" s="44"/>
      <c r="AZ245" s="44"/>
      <c r="BA245" s="44"/>
      <c r="BB245" s="45"/>
    </row>
    <row r="246" spans="3:54" x14ac:dyDescent="0.25">
      <c r="C246" s="46"/>
      <c r="E246" s="245" t="s">
        <v>0</v>
      </c>
      <c r="F246" s="245"/>
      <c r="G246" s="245"/>
      <c r="H246" s="245"/>
      <c r="I246" s="245"/>
      <c r="J246" s="49" t="s">
        <v>11</v>
      </c>
      <c r="K246" s="245" t="s">
        <v>582</v>
      </c>
      <c r="L246" s="245"/>
      <c r="M246" s="245"/>
      <c r="N246" s="245"/>
      <c r="O246" s="245"/>
      <c r="P246" s="245"/>
      <c r="Q246" s="245"/>
      <c r="R246" s="245"/>
      <c r="S246" s="245"/>
      <c r="T246" s="245"/>
      <c r="U246" s="245"/>
      <c r="V246" s="49"/>
      <c r="W246" s="49"/>
      <c r="X246" s="49"/>
      <c r="Y246" s="49"/>
      <c r="Z246" s="49"/>
      <c r="AA246" s="49"/>
      <c r="AB246" s="49"/>
      <c r="AC246" s="49"/>
      <c r="AD246" s="50"/>
      <c r="AE246" s="50"/>
      <c r="AF246" s="50"/>
      <c r="AG246" s="50"/>
      <c r="AH246" s="245" t="s">
        <v>3</v>
      </c>
      <c r="AI246" s="245"/>
      <c r="AJ246" s="245"/>
      <c r="AK246" s="245"/>
      <c r="AL246" s="245"/>
      <c r="AM246" s="245"/>
      <c r="AN246" s="245"/>
      <c r="AO246" s="245"/>
      <c r="AP246" s="49" t="s">
        <v>11</v>
      </c>
      <c r="AQ246" s="247">
        <v>584.75</v>
      </c>
      <c r="AR246" s="247"/>
      <c r="AS246" s="247"/>
      <c r="AT246" s="247"/>
      <c r="AU246" s="49" t="s">
        <v>319</v>
      </c>
      <c r="AV246" s="49"/>
      <c r="AW246" s="49"/>
      <c r="AX246" s="49"/>
      <c r="AY246" s="49"/>
      <c r="AZ246" s="49"/>
      <c r="BB246" s="51"/>
    </row>
    <row r="247" spans="3:54" x14ac:dyDescent="0.25">
      <c r="C247" s="46"/>
      <c r="E247" s="245" t="s">
        <v>322</v>
      </c>
      <c r="F247" s="245"/>
      <c r="G247" s="245"/>
      <c r="H247" s="245"/>
      <c r="I247" s="245"/>
      <c r="J247" s="49" t="s">
        <v>11</v>
      </c>
      <c r="K247" s="245" t="s">
        <v>597</v>
      </c>
      <c r="L247" s="245"/>
      <c r="M247" s="245"/>
      <c r="N247" s="245"/>
      <c r="O247" s="245"/>
      <c r="P247" s="245"/>
      <c r="Q247" s="245"/>
      <c r="R247" s="245"/>
      <c r="S247" s="245"/>
      <c r="T247" s="245"/>
      <c r="U247" s="245"/>
      <c r="V247" s="49"/>
      <c r="W247" s="49"/>
      <c r="X247" s="49"/>
      <c r="Y247" s="49"/>
      <c r="Z247" s="49"/>
      <c r="AA247" s="49"/>
      <c r="AB247" s="49"/>
      <c r="AC247" s="49"/>
      <c r="AD247" s="50"/>
      <c r="AE247" s="50"/>
      <c r="AF247" s="50"/>
      <c r="AG247" s="50"/>
      <c r="AH247" s="245" t="s">
        <v>4</v>
      </c>
      <c r="AI247" s="245"/>
      <c r="AJ247" s="245"/>
      <c r="AK247" s="245"/>
      <c r="AL247" s="245"/>
      <c r="AM247" s="245"/>
      <c r="AN247" s="245"/>
      <c r="AO247" s="245"/>
      <c r="AP247" s="49" t="s">
        <v>11</v>
      </c>
      <c r="AQ247" s="245">
        <v>3450</v>
      </c>
      <c r="AR247" s="245"/>
      <c r="AS247" s="245"/>
      <c r="AT247" s="245"/>
      <c r="AU247" s="49" t="s">
        <v>320</v>
      </c>
      <c r="AV247" s="49"/>
      <c r="AW247" s="49"/>
      <c r="AX247" s="49"/>
      <c r="AY247" s="49"/>
      <c r="AZ247" s="49"/>
      <c r="BB247" s="51"/>
    </row>
    <row r="248" spans="3:54" x14ac:dyDescent="0.25">
      <c r="C248" s="46"/>
      <c r="E248" s="245" t="s">
        <v>1</v>
      </c>
      <c r="F248" s="245"/>
      <c r="G248" s="245"/>
      <c r="H248" s="245"/>
      <c r="I248" s="245"/>
      <c r="J248" s="49" t="s">
        <v>11</v>
      </c>
      <c r="K248" s="245" t="s">
        <v>579</v>
      </c>
      <c r="L248" s="245"/>
      <c r="M248" s="245"/>
      <c r="N248" s="245"/>
      <c r="O248" s="245"/>
      <c r="P248" s="245"/>
      <c r="Q248" s="245"/>
      <c r="R248" s="245"/>
      <c r="S248" s="245"/>
      <c r="T248" s="245"/>
      <c r="U248" s="245"/>
      <c r="V248" s="49"/>
      <c r="W248" s="49"/>
      <c r="X248" s="49"/>
      <c r="Y248" s="49"/>
      <c r="Z248" s="49"/>
      <c r="AA248" s="49"/>
      <c r="AB248" s="49"/>
      <c r="AC248" s="49"/>
      <c r="AD248" s="50"/>
      <c r="AE248" s="50"/>
      <c r="AF248" s="50"/>
      <c r="AG248" s="50"/>
      <c r="AH248" s="245"/>
      <c r="AI248" s="245"/>
      <c r="AJ248" s="245"/>
      <c r="AK248" s="245"/>
      <c r="AL248" s="245"/>
      <c r="AM248" s="245"/>
      <c r="AN248" s="245"/>
      <c r="AO248" s="245"/>
      <c r="AP248" s="49"/>
      <c r="AQ248" s="246"/>
      <c r="AR248" s="246"/>
      <c r="AS248" s="246"/>
      <c r="AT248" s="246"/>
      <c r="AU248" s="49"/>
      <c r="AV248" s="49"/>
      <c r="AW248" s="49"/>
      <c r="AX248" s="49"/>
      <c r="AY248" s="49"/>
      <c r="AZ248" s="49"/>
      <c r="BB248" s="51"/>
    </row>
    <row r="249" spans="3:54" x14ac:dyDescent="0.25">
      <c r="C249" s="46"/>
      <c r="E249" s="245" t="s">
        <v>2</v>
      </c>
      <c r="F249" s="245"/>
      <c r="G249" s="245"/>
      <c r="H249" s="245"/>
      <c r="I249" s="245"/>
      <c r="J249" s="49" t="s">
        <v>11</v>
      </c>
      <c r="K249" s="245" t="s">
        <v>598</v>
      </c>
      <c r="L249" s="245"/>
      <c r="M249" s="245"/>
      <c r="N249" s="245"/>
      <c r="O249" s="245"/>
      <c r="P249" s="245"/>
      <c r="Q249" s="245"/>
      <c r="R249" s="245"/>
      <c r="S249" s="245"/>
      <c r="T249" s="245"/>
      <c r="U249" s="245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/>
      <c r="AH249" s="245"/>
      <c r="AI249" s="245"/>
      <c r="AJ249" s="245"/>
      <c r="AK249" s="245"/>
      <c r="AL249" s="245"/>
      <c r="AM249" s="245"/>
      <c r="AN249" s="245"/>
      <c r="AO249" s="245"/>
      <c r="AP249" s="49"/>
      <c r="AQ249" s="49"/>
      <c r="AR249" s="49"/>
      <c r="AS249" s="49"/>
      <c r="AT249" s="49"/>
      <c r="AU249" s="49"/>
      <c r="AV249" s="49"/>
      <c r="AW249" s="49"/>
      <c r="AX249" s="49"/>
      <c r="AY249" s="49"/>
      <c r="AZ249" s="49"/>
      <c r="BB249" s="51"/>
    </row>
    <row r="250" spans="3:54" x14ac:dyDescent="0.25">
      <c r="C250" s="46"/>
      <c r="BB250" s="51"/>
    </row>
    <row r="251" spans="3:54" x14ac:dyDescent="0.25">
      <c r="C251" s="46"/>
      <c r="BB251" s="51"/>
    </row>
    <row r="252" spans="3:54" x14ac:dyDescent="0.25">
      <c r="C252" s="46"/>
      <c r="BB252" s="51"/>
    </row>
    <row r="253" spans="3:54" x14ac:dyDescent="0.25">
      <c r="C253" s="46"/>
      <c r="E253" s="208" t="s">
        <v>209</v>
      </c>
      <c r="F253" s="209"/>
      <c r="G253" s="209"/>
      <c r="H253" s="209"/>
      <c r="I253" s="209"/>
      <c r="J253" s="209"/>
      <c r="K253" s="210" t="str">
        <f t="shared" ref="K253:K268" si="19">VLOOKUP(E253,$CE$1:$CH$1002,2,FALSE)</f>
        <v>MEGALASE HSC</v>
      </c>
      <c r="L253" s="210"/>
      <c r="M253" s="210"/>
      <c r="N253" s="210"/>
      <c r="O253" s="210"/>
      <c r="P253" s="210"/>
      <c r="Q253" s="210"/>
      <c r="R253" s="210"/>
      <c r="S253" s="210"/>
      <c r="T253" s="210"/>
      <c r="U253" s="210"/>
      <c r="V253" s="210"/>
      <c r="W253" s="210"/>
      <c r="X253" s="210"/>
      <c r="Y253" s="127"/>
      <c r="Z253" s="211">
        <v>2</v>
      </c>
      <c r="AA253" s="211"/>
      <c r="AB253" s="211"/>
      <c r="AC253" s="211"/>
      <c r="AD253" s="211"/>
      <c r="AE253" s="211"/>
      <c r="AF253" s="210" t="s">
        <v>315</v>
      </c>
      <c r="AG253" s="210"/>
      <c r="AH253" s="212">
        <v>11695</v>
      </c>
      <c r="AI253" s="212"/>
      <c r="AJ253" s="212"/>
      <c r="AK253" s="212"/>
      <c r="AL253" s="212"/>
      <c r="AM253" s="212"/>
      <c r="AN253" s="52" t="s">
        <v>316</v>
      </c>
      <c r="AO253" s="52"/>
      <c r="AP253" s="213">
        <f t="shared" ref="AP253:AP268" si="20">(AH253*VLOOKUP(E253,$CE$1:$CH$1002,4,FALSE))/1000</f>
        <v>528885.67485000007</v>
      </c>
      <c r="AQ253" s="213"/>
      <c r="AR253" s="213"/>
      <c r="AS253" s="213"/>
      <c r="AT253" s="213"/>
      <c r="AU253" s="213"/>
      <c r="AV253" s="213"/>
      <c r="AW253" s="213"/>
      <c r="AX253" s="213"/>
      <c r="AY253" s="213"/>
      <c r="AZ253" s="214"/>
      <c r="BB253" s="51"/>
    </row>
    <row r="254" spans="3:54" x14ac:dyDescent="0.25">
      <c r="C254" s="46"/>
      <c r="E254" s="200" t="s">
        <v>216</v>
      </c>
      <c r="F254" s="243"/>
      <c r="G254" s="243"/>
      <c r="H254" s="243"/>
      <c r="I254" s="243"/>
      <c r="J254" s="243"/>
      <c r="K254" s="230" t="str">
        <f t="shared" si="19"/>
        <v>JINTERGE ECO HT 102</v>
      </c>
      <c r="L254" s="230"/>
      <c r="M254" s="230"/>
      <c r="N254" s="230"/>
      <c r="O254" s="230"/>
      <c r="P254" s="230"/>
      <c r="Q254" s="230"/>
      <c r="R254" s="230"/>
      <c r="S254" s="230"/>
      <c r="T254" s="230"/>
      <c r="U254" s="230"/>
      <c r="V254" s="230"/>
      <c r="W254" s="230"/>
      <c r="X254" s="230"/>
      <c r="Y254" s="122"/>
      <c r="Z254" s="203">
        <v>2</v>
      </c>
      <c r="AA254" s="203"/>
      <c r="AB254" s="203"/>
      <c r="AC254" s="203"/>
      <c r="AD254" s="203"/>
      <c r="AE254" s="203"/>
      <c r="AF254" s="230" t="s">
        <v>315</v>
      </c>
      <c r="AG254" s="230"/>
      <c r="AH254" s="249">
        <v>11695</v>
      </c>
      <c r="AI254" s="249"/>
      <c r="AJ254" s="249"/>
      <c r="AK254" s="249"/>
      <c r="AL254" s="249"/>
      <c r="AM254" s="249"/>
      <c r="AN254" s="41" t="s">
        <v>316</v>
      </c>
      <c r="AP254" s="242">
        <f t="shared" si="20"/>
        <v>195736.40819999998</v>
      </c>
      <c r="AQ254" s="242"/>
      <c r="AR254" s="242"/>
      <c r="AS254" s="242"/>
      <c r="AT254" s="242"/>
      <c r="AU254" s="242"/>
      <c r="AV254" s="242"/>
      <c r="AW254" s="242"/>
      <c r="AX254" s="242"/>
      <c r="AY254" s="242"/>
      <c r="AZ254" s="206"/>
      <c r="BB254" s="51"/>
    </row>
    <row r="255" spans="3:54" x14ac:dyDescent="0.25">
      <c r="C255" s="46"/>
      <c r="E255" s="200" t="s">
        <v>209</v>
      </c>
      <c r="F255" s="243"/>
      <c r="G255" s="243"/>
      <c r="H255" s="243"/>
      <c r="I255" s="243"/>
      <c r="J255" s="243"/>
      <c r="K255" s="230" t="str">
        <f t="shared" si="19"/>
        <v>MEGALASE HSC</v>
      </c>
      <c r="L255" s="230"/>
      <c r="M255" s="230"/>
      <c r="N255" s="230"/>
      <c r="O255" s="230"/>
      <c r="P255" s="230"/>
      <c r="Q255" s="230"/>
      <c r="R255" s="230"/>
      <c r="S255" s="230"/>
      <c r="T255" s="230"/>
      <c r="U255" s="230"/>
      <c r="V255" s="230"/>
      <c r="W255" s="230"/>
      <c r="X255" s="230"/>
      <c r="Y255" s="122"/>
      <c r="Z255" s="203">
        <v>2</v>
      </c>
      <c r="AA255" s="203"/>
      <c r="AB255" s="203"/>
      <c r="AC255" s="203"/>
      <c r="AD255" s="203"/>
      <c r="AE255" s="203"/>
      <c r="AF255" s="230" t="s">
        <v>315</v>
      </c>
      <c r="AG255" s="230"/>
      <c r="AH255" s="249">
        <v>11695</v>
      </c>
      <c r="AI255" s="249"/>
      <c r="AJ255" s="249"/>
      <c r="AK255" s="249"/>
      <c r="AL255" s="249"/>
      <c r="AM255" s="249"/>
      <c r="AN255" s="41" t="s">
        <v>316</v>
      </c>
      <c r="AP255" s="242">
        <f t="shared" si="20"/>
        <v>528885.67485000007</v>
      </c>
      <c r="AQ255" s="242"/>
      <c r="AR255" s="242"/>
      <c r="AS255" s="242"/>
      <c r="AT255" s="242"/>
      <c r="AU255" s="242"/>
      <c r="AV255" s="242"/>
      <c r="AW255" s="242"/>
      <c r="AX255" s="242"/>
      <c r="AY255" s="242"/>
      <c r="AZ255" s="206"/>
      <c r="BB255" s="51"/>
    </row>
    <row r="256" spans="3:54" x14ac:dyDescent="0.25">
      <c r="C256" s="46"/>
      <c r="E256" s="200" t="s">
        <v>216</v>
      </c>
      <c r="F256" s="243"/>
      <c r="G256" s="243"/>
      <c r="H256" s="243"/>
      <c r="I256" s="243"/>
      <c r="J256" s="243"/>
      <c r="K256" s="230" t="str">
        <f t="shared" si="19"/>
        <v>JINTERGE ECO HT 102</v>
      </c>
      <c r="L256" s="230"/>
      <c r="M256" s="230"/>
      <c r="N256" s="230"/>
      <c r="O256" s="230"/>
      <c r="P256" s="230"/>
      <c r="Q256" s="230"/>
      <c r="R256" s="230"/>
      <c r="S256" s="230"/>
      <c r="T256" s="230"/>
      <c r="U256" s="230"/>
      <c r="V256" s="230"/>
      <c r="W256" s="230"/>
      <c r="X256" s="230"/>
      <c r="Y256" s="122"/>
      <c r="Z256" s="203">
        <v>2</v>
      </c>
      <c r="AA256" s="203"/>
      <c r="AB256" s="203"/>
      <c r="AC256" s="203"/>
      <c r="AD256" s="203"/>
      <c r="AE256" s="203"/>
      <c r="AF256" s="230" t="s">
        <v>315</v>
      </c>
      <c r="AG256" s="230"/>
      <c r="AH256" s="249">
        <v>11695</v>
      </c>
      <c r="AI256" s="249"/>
      <c r="AJ256" s="249"/>
      <c r="AK256" s="249"/>
      <c r="AL256" s="249"/>
      <c r="AM256" s="249"/>
      <c r="AN256" s="41" t="s">
        <v>316</v>
      </c>
      <c r="AP256" s="242">
        <f t="shared" si="20"/>
        <v>195736.40819999998</v>
      </c>
      <c r="AQ256" s="242"/>
      <c r="AR256" s="242"/>
      <c r="AS256" s="242"/>
      <c r="AT256" s="242"/>
      <c r="AU256" s="242"/>
      <c r="AV256" s="242"/>
      <c r="AW256" s="242"/>
      <c r="AX256" s="242"/>
      <c r="AY256" s="242"/>
      <c r="AZ256" s="206"/>
      <c r="BB256" s="51"/>
    </row>
    <row r="257" spans="3:54" x14ac:dyDescent="0.25">
      <c r="C257" s="46"/>
      <c r="E257" s="200" t="s">
        <v>189</v>
      </c>
      <c r="F257" s="243"/>
      <c r="G257" s="243"/>
      <c r="H257" s="243"/>
      <c r="I257" s="243"/>
      <c r="J257" s="243"/>
      <c r="K257" s="230" t="str">
        <f t="shared" si="19"/>
        <v>KH ACID</v>
      </c>
      <c r="L257" s="230"/>
      <c r="M257" s="230"/>
      <c r="N257" s="230"/>
      <c r="O257" s="230"/>
      <c r="P257" s="230"/>
      <c r="Q257" s="230"/>
      <c r="R257" s="230"/>
      <c r="S257" s="230"/>
      <c r="T257" s="230"/>
      <c r="U257" s="230"/>
      <c r="V257" s="230"/>
      <c r="W257" s="230"/>
      <c r="X257" s="230"/>
      <c r="Y257" s="122"/>
      <c r="Z257" s="203">
        <v>1</v>
      </c>
      <c r="AA257" s="203"/>
      <c r="AB257" s="203"/>
      <c r="AC257" s="203"/>
      <c r="AD257" s="203"/>
      <c r="AE257" s="203"/>
      <c r="AF257" s="230" t="s">
        <v>315</v>
      </c>
      <c r="AG257" s="230"/>
      <c r="AH257" s="249">
        <v>5847.5</v>
      </c>
      <c r="AI257" s="249"/>
      <c r="AJ257" s="249"/>
      <c r="AK257" s="249"/>
      <c r="AL257" s="249"/>
      <c r="AM257" s="249"/>
      <c r="AN257" s="41" t="s">
        <v>316</v>
      </c>
      <c r="AP257" s="242">
        <f t="shared" si="20"/>
        <v>23304.626499999995</v>
      </c>
      <c r="AQ257" s="242"/>
      <c r="AR257" s="242"/>
      <c r="AS257" s="242"/>
      <c r="AT257" s="242"/>
      <c r="AU257" s="242"/>
      <c r="AV257" s="242"/>
      <c r="AW257" s="242"/>
      <c r="AX257" s="242"/>
      <c r="AY257" s="242"/>
      <c r="AZ257" s="206"/>
      <c r="BB257" s="51"/>
    </row>
    <row r="258" spans="3:54" x14ac:dyDescent="0.25">
      <c r="C258" s="46"/>
      <c r="E258" s="200" t="s">
        <v>302</v>
      </c>
      <c r="F258" s="243"/>
      <c r="G258" s="243"/>
      <c r="H258" s="243"/>
      <c r="I258" s="243"/>
      <c r="J258" s="243"/>
      <c r="K258" s="230" t="str">
        <f t="shared" si="19"/>
        <v>AVITERA ORANGE SE-BT (VN)</v>
      </c>
      <c r="L258" s="230"/>
      <c r="M258" s="230"/>
      <c r="N258" s="230"/>
      <c r="O258" s="230"/>
      <c r="P258" s="230"/>
      <c r="Q258" s="230"/>
      <c r="R258" s="230"/>
      <c r="S258" s="230"/>
      <c r="T258" s="230"/>
      <c r="U258" s="230"/>
      <c r="V258" s="230"/>
      <c r="W258" s="230"/>
      <c r="X258" s="230"/>
      <c r="Y258" s="122"/>
      <c r="Z258" s="203">
        <v>0.06</v>
      </c>
      <c r="AA258" s="203"/>
      <c r="AB258" s="203"/>
      <c r="AC258" s="203"/>
      <c r="AD258" s="203"/>
      <c r="AE258" s="203"/>
      <c r="AF258" s="230" t="s">
        <v>565</v>
      </c>
      <c r="AG258" s="230"/>
      <c r="AH258" s="249">
        <v>350.85</v>
      </c>
      <c r="AI258" s="249"/>
      <c r="AJ258" s="249"/>
      <c r="AK258" s="249"/>
      <c r="AL258" s="249"/>
      <c r="AM258" s="249"/>
      <c r="AN258" s="41" t="s">
        <v>316</v>
      </c>
      <c r="AP258" s="242">
        <f t="shared" si="20"/>
        <v>30099.098718000001</v>
      </c>
      <c r="AQ258" s="242"/>
      <c r="AR258" s="242"/>
      <c r="AS258" s="242"/>
      <c r="AT258" s="242"/>
      <c r="AU258" s="242"/>
      <c r="AV258" s="242"/>
      <c r="AW258" s="242"/>
      <c r="AX258" s="242"/>
      <c r="AY258" s="242"/>
      <c r="AZ258" s="206"/>
      <c r="BB258" s="51"/>
    </row>
    <row r="259" spans="3:54" x14ac:dyDescent="0.25">
      <c r="C259" s="46"/>
      <c r="E259" s="200" t="s">
        <v>47</v>
      </c>
      <c r="F259" s="243"/>
      <c r="G259" s="243"/>
      <c r="H259" s="243"/>
      <c r="I259" s="243"/>
      <c r="J259" s="243"/>
      <c r="K259" s="230" t="str">
        <f t="shared" si="19"/>
        <v>NOVACRON SUPER BLACK GX</v>
      </c>
      <c r="L259" s="230"/>
      <c r="M259" s="230"/>
      <c r="N259" s="230"/>
      <c r="O259" s="230"/>
      <c r="P259" s="230"/>
      <c r="Q259" s="230"/>
      <c r="R259" s="230"/>
      <c r="S259" s="230"/>
      <c r="T259" s="230"/>
      <c r="U259" s="230"/>
      <c r="V259" s="230"/>
      <c r="W259" s="230"/>
      <c r="X259" s="230"/>
      <c r="Y259" s="122"/>
      <c r="Z259" s="203">
        <v>1.1000000000000001</v>
      </c>
      <c r="AA259" s="203"/>
      <c r="AB259" s="203"/>
      <c r="AC259" s="203"/>
      <c r="AD259" s="203"/>
      <c r="AE259" s="203"/>
      <c r="AF259" s="230" t="s">
        <v>565</v>
      </c>
      <c r="AG259" s="230"/>
      <c r="AH259" s="249">
        <v>6432.25</v>
      </c>
      <c r="AI259" s="249"/>
      <c r="AJ259" s="249"/>
      <c r="AK259" s="249"/>
      <c r="AL259" s="249"/>
      <c r="AM259" s="249"/>
      <c r="AN259" s="41" t="s">
        <v>316</v>
      </c>
      <c r="AP259" s="242">
        <f t="shared" si="20"/>
        <v>614565.20961000002</v>
      </c>
      <c r="AQ259" s="242"/>
      <c r="AR259" s="242"/>
      <c r="AS259" s="242"/>
      <c r="AT259" s="242"/>
      <c r="AU259" s="242"/>
      <c r="AV259" s="242"/>
      <c r="AW259" s="242"/>
      <c r="AX259" s="242"/>
      <c r="AY259" s="242"/>
      <c r="AZ259" s="206"/>
      <c r="BB259" s="51"/>
    </row>
    <row r="260" spans="3:54" x14ac:dyDescent="0.25">
      <c r="C260" s="46"/>
      <c r="E260" s="200" t="s">
        <v>71</v>
      </c>
      <c r="F260" s="243"/>
      <c r="G260" s="243"/>
      <c r="H260" s="243"/>
      <c r="I260" s="243"/>
      <c r="J260" s="243"/>
      <c r="K260" s="230" t="str">
        <f t="shared" si="19"/>
        <v>NOVACRON JET BLACK S–B</v>
      </c>
      <c r="L260" s="230"/>
      <c r="M260" s="230"/>
      <c r="N260" s="230"/>
      <c r="O260" s="230"/>
      <c r="P260" s="230"/>
      <c r="Q260" s="230"/>
      <c r="R260" s="230"/>
      <c r="S260" s="230"/>
      <c r="T260" s="230"/>
      <c r="U260" s="230"/>
      <c r="V260" s="230"/>
      <c r="W260" s="230"/>
      <c r="X260" s="230"/>
      <c r="Y260" s="122"/>
      <c r="Z260" s="203">
        <v>1.3</v>
      </c>
      <c r="AA260" s="203"/>
      <c r="AB260" s="203"/>
      <c r="AC260" s="203"/>
      <c r="AD260" s="203"/>
      <c r="AE260" s="203"/>
      <c r="AF260" s="230" t="s">
        <v>565</v>
      </c>
      <c r="AG260" s="230"/>
      <c r="AH260" s="249">
        <v>7601.75</v>
      </c>
      <c r="AI260" s="249"/>
      <c r="AJ260" s="249"/>
      <c r="AK260" s="249"/>
      <c r="AL260" s="249"/>
      <c r="AM260" s="249"/>
      <c r="AN260" s="41" t="s">
        <v>316</v>
      </c>
      <c r="AP260" s="242">
        <f t="shared" si="20"/>
        <v>726304.33863000001</v>
      </c>
      <c r="AQ260" s="242"/>
      <c r="AR260" s="242"/>
      <c r="AS260" s="242"/>
      <c r="AT260" s="242"/>
      <c r="AU260" s="242"/>
      <c r="AV260" s="242"/>
      <c r="AW260" s="242"/>
      <c r="AX260" s="242"/>
      <c r="AY260" s="242"/>
      <c r="AZ260" s="206"/>
      <c r="BB260" s="51"/>
    </row>
    <row r="261" spans="3:54" x14ac:dyDescent="0.25">
      <c r="C261" s="46"/>
      <c r="E261" s="200" t="s">
        <v>201</v>
      </c>
      <c r="F261" s="243"/>
      <c r="G261" s="243"/>
      <c r="H261" s="243"/>
      <c r="I261" s="243"/>
      <c r="J261" s="243"/>
      <c r="K261" s="230" t="str">
        <f t="shared" si="19"/>
        <v>KH SOLIDOKOLL DPR ID LIQ</v>
      </c>
      <c r="L261" s="230"/>
      <c r="M261" s="230"/>
      <c r="N261" s="230"/>
      <c r="O261" s="230"/>
      <c r="P261" s="230"/>
      <c r="Q261" s="230"/>
      <c r="R261" s="230"/>
      <c r="S261" s="230"/>
      <c r="T261" s="230"/>
      <c r="U261" s="230"/>
      <c r="V261" s="230"/>
      <c r="W261" s="230"/>
      <c r="X261" s="230"/>
      <c r="Y261" s="122"/>
      <c r="Z261" s="203">
        <v>1</v>
      </c>
      <c r="AA261" s="203"/>
      <c r="AB261" s="203"/>
      <c r="AC261" s="203"/>
      <c r="AD261" s="203"/>
      <c r="AE261" s="203"/>
      <c r="AF261" s="230" t="s">
        <v>315</v>
      </c>
      <c r="AG261" s="230"/>
      <c r="AH261" s="249">
        <v>5847.5</v>
      </c>
      <c r="AI261" s="249"/>
      <c r="AJ261" s="249"/>
      <c r="AK261" s="249"/>
      <c r="AL261" s="249"/>
      <c r="AM261" s="249"/>
      <c r="AN261" s="41" t="s">
        <v>316</v>
      </c>
      <c r="AP261" s="242">
        <f t="shared" si="20"/>
        <v>59644.5</v>
      </c>
      <c r="AQ261" s="242"/>
      <c r="AR261" s="242"/>
      <c r="AS261" s="242"/>
      <c r="AT261" s="242"/>
      <c r="AU261" s="242"/>
      <c r="AV261" s="242"/>
      <c r="AW261" s="242"/>
      <c r="AX261" s="242"/>
      <c r="AY261" s="242"/>
      <c r="AZ261" s="206"/>
      <c r="BB261" s="51"/>
    </row>
    <row r="262" spans="3:54" x14ac:dyDescent="0.25">
      <c r="C262" s="46"/>
      <c r="E262" s="200" t="s">
        <v>218</v>
      </c>
      <c r="F262" s="243"/>
      <c r="G262" s="243"/>
      <c r="H262" s="243"/>
      <c r="I262" s="243"/>
      <c r="J262" s="243"/>
      <c r="K262" s="230" t="str">
        <f t="shared" si="19"/>
        <v>JINLEV ECO CL 225</v>
      </c>
      <c r="L262" s="230"/>
      <c r="M262" s="230"/>
      <c r="N262" s="230"/>
      <c r="O262" s="230"/>
      <c r="P262" s="230"/>
      <c r="Q262" s="230"/>
      <c r="R262" s="230"/>
      <c r="S262" s="230"/>
      <c r="T262" s="230"/>
      <c r="U262" s="230"/>
      <c r="V262" s="230"/>
      <c r="W262" s="230"/>
      <c r="X262" s="230"/>
      <c r="Y262" s="122"/>
      <c r="Z262" s="203">
        <v>3</v>
      </c>
      <c r="AA262" s="203"/>
      <c r="AB262" s="203"/>
      <c r="AC262" s="203"/>
      <c r="AD262" s="203"/>
      <c r="AE262" s="203"/>
      <c r="AF262" s="230" t="s">
        <v>315</v>
      </c>
      <c r="AG262" s="230"/>
      <c r="AH262" s="249">
        <v>17542.5</v>
      </c>
      <c r="AI262" s="249"/>
      <c r="AJ262" s="249"/>
      <c r="AK262" s="249"/>
      <c r="AL262" s="249"/>
      <c r="AM262" s="249"/>
      <c r="AN262" s="41" t="s">
        <v>316</v>
      </c>
      <c r="AP262" s="242">
        <f t="shared" si="20"/>
        <v>210508.94745000001</v>
      </c>
      <c r="AQ262" s="242"/>
      <c r="AR262" s="242"/>
      <c r="AS262" s="242"/>
      <c r="AT262" s="242"/>
      <c r="AU262" s="242"/>
      <c r="AV262" s="242"/>
      <c r="AW262" s="242"/>
      <c r="AX262" s="242"/>
      <c r="AY262" s="242"/>
      <c r="AZ262" s="206"/>
      <c r="BB262" s="51"/>
    </row>
    <row r="263" spans="3:54" x14ac:dyDescent="0.25">
      <c r="C263" s="46"/>
      <c r="E263" s="200" t="s">
        <v>199</v>
      </c>
      <c r="F263" s="243"/>
      <c r="G263" s="243"/>
      <c r="H263" s="243"/>
      <c r="I263" s="243"/>
      <c r="J263" s="243"/>
      <c r="K263" s="230" t="str">
        <f t="shared" si="19"/>
        <v>KH JINTEXYL CDB NEW CONC</v>
      </c>
      <c r="L263" s="230"/>
      <c r="M263" s="230"/>
      <c r="N263" s="230"/>
      <c r="O263" s="230"/>
      <c r="P263" s="230"/>
      <c r="Q263" s="230"/>
      <c r="R263" s="230"/>
      <c r="S263" s="230"/>
      <c r="T263" s="230"/>
      <c r="U263" s="230"/>
      <c r="V263" s="230"/>
      <c r="W263" s="230"/>
      <c r="X263" s="230"/>
      <c r="Y263" s="122"/>
      <c r="Z263" s="203">
        <v>1</v>
      </c>
      <c r="AA263" s="203"/>
      <c r="AB263" s="203"/>
      <c r="AC263" s="203"/>
      <c r="AD263" s="203"/>
      <c r="AE263" s="203"/>
      <c r="AF263" s="230" t="s">
        <v>315</v>
      </c>
      <c r="AG263" s="230"/>
      <c r="AH263" s="249">
        <v>5847.5</v>
      </c>
      <c r="AI263" s="249"/>
      <c r="AJ263" s="249"/>
      <c r="AK263" s="249"/>
      <c r="AL263" s="249"/>
      <c r="AM263" s="249"/>
      <c r="AN263" s="41" t="s">
        <v>316</v>
      </c>
      <c r="AP263" s="242">
        <f t="shared" si="20"/>
        <v>66661.5</v>
      </c>
      <c r="AQ263" s="242"/>
      <c r="AR263" s="242"/>
      <c r="AS263" s="242"/>
      <c r="AT263" s="242"/>
      <c r="AU263" s="242"/>
      <c r="AV263" s="242"/>
      <c r="AW263" s="242"/>
      <c r="AX263" s="242"/>
      <c r="AY263" s="242"/>
      <c r="AZ263" s="206"/>
      <c r="BB263" s="51"/>
    </row>
    <row r="264" spans="3:54" x14ac:dyDescent="0.25">
      <c r="C264" s="46"/>
      <c r="E264" s="200" t="s">
        <v>9</v>
      </c>
      <c r="F264" s="243"/>
      <c r="G264" s="243"/>
      <c r="H264" s="243"/>
      <c r="I264" s="243"/>
      <c r="J264" s="243"/>
      <c r="K264" s="230" t="str">
        <f t="shared" si="19"/>
        <v>SODIUM SULFATE</v>
      </c>
      <c r="L264" s="230"/>
      <c r="M264" s="230"/>
      <c r="N264" s="230"/>
      <c r="O264" s="230"/>
      <c r="P264" s="230"/>
      <c r="Q264" s="230"/>
      <c r="R264" s="230"/>
      <c r="S264" s="230"/>
      <c r="T264" s="230"/>
      <c r="U264" s="230"/>
      <c r="V264" s="230"/>
      <c r="W264" s="230"/>
      <c r="X264" s="230"/>
      <c r="Y264" s="122"/>
      <c r="Z264" s="203">
        <v>60</v>
      </c>
      <c r="AA264" s="203"/>
      <c r="AB264" s="203"/>
      <c r="AC264" s="203"/>
      <c r="AD264" s="203"/>
      <c r="AE264" s="203"/>
      <c r="AF264" s="230" t="s">
        <v>315</v>
      </c>
      <c r="AG264" s="230"/>
      <c r="AH264" s="249">
        <v>350850.01</v>
      </c>
      <c r="AI264" s="249"/>
      <c r="AJ264" s="249"/>
      <c r="AK264" s="249"/>
      <c r="AL264" s="249"/>
      <c r="AM264" s="249"/>
      <c r="AN264" s="41" t="s">
        <v>316</v>
      </c>
      <c r="AP264" s="242">
        <f t="shared" si="20"/>
        <v>837303.54886500002</v>
      </c>
      <c r="AQ264" s="242"/>
      <c r="AR264" s="242"/>
      <c r="AS264" s="242"/>
      <c r="AT264" s="242"/>
      <c r="AU264" s="242"/>
      <c r="AV264" s="242"/>
      <c r="AW264" s="242"/>
      <c r="AX264" s="242"/>
      <c r="AY264" s="242"/>
      <c r="AZ264" s="206"/>
      <c r="BB264" s="51"/>
    </row>
    <row r="265" spans="3:54" x14ac:dyDescent="0.25">
      <c r="C265" s="46"/>
      <c r="E265" s="200" t="s">
        <v>10</v>
      </c>
      <c r="F265" s="243"/>
      <c r="G265" s="243"/>
      <c r="H265" s="243"/>
      <c r="I265" s="243"/>
      <c r="J265" s="243"/>
      <c r="K265" s="230" t="str">
        <f t="shared" si="19"/>
        <v>SODA ASH</v>
      </c>
      <c r="L265" s="230"/>
      <c r="M265" s="230"/>
      <c r="N265" s="230"/>
      <c r="O265" s="230"/>
      <c r="P265" s="230"/>
      <c r="Q265" s="230"/>
      <c r="R265" s="230"/>
      <c r="S265" s="230"/>
      <c r="T265" s="230"/>
      <c r="U265" s="230"/>
      <c r="V265" s="230"/>
      <c r="W265" s="230"/>
      <c r="X265" s="230"/>
      <c r="Y265" s="122"/>
      <c r="Z265" s="203">
        <v>20</v>
      </c>
      <c r="AA265" s="203"/>
      <c r="AB265" s="203"/>
      <c r="AC265" s="203"/>
      <c r="AD265" s="203"/>
      <c r="AE265" s="203"/>
      <c r="AF265" s="230" t="s">
        <v>315</v>
      </c>
      <c r="AG265" s="230"/>
      <c r="AH265" s="249">
        <v>116950</v>
      </c>
      <c r="AI265" s="249"/>
      <c r="AJ265" s="249"/>
      <c r="AK265" s="249"/>
      <c r="AL265" s="249"/>
      <c r="AM265" s="249"/>
      <c r="AN265" s="41" t="s">
        <v>316</v>
      </c>
      <c r="AP265" s="242">
        <f t="shared" si="20"/>
        <v>1038516</v>
      </c>
      <c r="AQ265" s="242"/>
      <c r="AR265" s="242"/>
      <c r="AS265" s="242"/>
      <c r="AT265" s="242"/>
      <c r="AU265" s="242"/>
      <c r="AV265" s="242"/>
      <c r="AW265" s="242"/>
      <c r="AX265" s="242"/>
      <c r="AY265" s="242"/>
      <c r="AZ265" s="206"/>
      <c r="BB265" s="51"/>
    </row>
    <row r="266" spans="3:54" x14ac:dyDescent="0.25">
      <c r="C266" s="46"/>
      <c r="E266" s="200" t="s">
        <v>189</v>
      </c>
      <c r="F266" s="243"/>
      <c r="G266" s="243"/>
      <c r="H266" s="243"/>
      <c r="I266" s="243"/>
      <c r="J266" s="243"/>
      <c r="K266" s="230" t="str">
        <f t="shared" si="19"/>
        <v>KH ACID</v>
      </c>
      <c r="L266" s="230"/>
      <c r="M266" s="230"/>
      <c r="N266" s="230"/>
      <c r="O266" s="230"/>
      <c r="P266" s="230"/>
      <c r="Q266" s="230"/>
      <c r="R266" s="230"/>
      <c r="S266" s="230"/>
      <c r="T266" s="230"/>
      <c r="U266" s="230"/>
      <c r="V266" s="230"/>
      <c r="W266" s="230"/>
      <c r="X266" s="230"/>
      <c r="Y266" s="122"/>
      <c r="Z266" s="203">
        <v>1</v>
      </c>
      <c r="AA266" s="203"/>
      <c r="AB266" s="203"/>
      <c r="AC266" s="203"/>
      <c r="AD266" s="203"/>
      <c r="AE266" s="203"/>
      <c r="AF266" s="230" t="s">
        <v>315</v>
      </c>
      <c r="AG266" s="230"/>
      <c r="AH266" s="249">
        <v>5847.5</v>
      </c>
      <c r="AI266" s="249"/>
      <c r="AJ266" s="249"/>
      <c r="AK266" s="249"/>
      <c r="AL266" s="249"/>
      <c r="AM266" s="249"/>
      <c r="AN266" s="41" t="s">
        <v>316</v>
      </c>
      <c r="AP266" s="242">
        <f t="shared" si="20"/>
        <v>23304.626499999995</v>
      </c>
      <c r="AQ266" s="242"/>
      <c r="AR266" s="242"/>
      <c r="AS266" s="242"/>
      <c r="AT266" s="242"/>
      <c r="AU266" s="242"/>
      <c r="AV266" s="242"/>
      <c r="AW266" s="242"/>
      <c r="AX266" s="242"/>
      <c r="AY266" s="242"/>
      <c r="AZ266" s="206"/>
      <c r="BB266" s="51"/>
    </row>
    <row r="267" spans="3:54" x14ac:dyDescent="0.25">
      <c r="C267" s="46"/>
      <c r="E267" s="200" t="s">
        <v>246</v>
      </c>
      <c r="F267" s="243"/>
      <c r="G267" s="243"/>
      <c r="H267" s="243"/>
      <c r="I267" s="243"/>
      <c r="J267" s="243"/>
      <c r="K267" s="230" t="str">
        <f t="shared" si="19"/>
        <v>LADIPUR RSK</v>
      </c>
      <c r="L267" s="230"/>
      <c r="M267" s="230"/>
      <c r="N267" s="230"/>
      <c r="O267" s="230"/>
      <c r="P267" s="230"/>
      <c r="Q267" s="230"/>
      <c r="R267" s="230"/>
      <c r="S267" s="230"/>
      <c r="T267" s="230"/>
      <c r="U267" s="230"/>
      <c r="V267" s="230"/>
      <c r="W267" s="230"/>
      <c r="X267" s="230"/>
      <c r="Y267" s="122"/>
      <c r="Z267" s="203">
        <v>1</v>
      </c>
      <c r="AA267" s="203"/>
      <c r="AB267" s="203"/>
      <c r="AC267" s="203"/>
      <c r="AD267" s="203"/>
      <c r="AE267" s="203"/>
      <c r="AF267" s="230" t="s">
        <v>315</v>
      </c>
      <c r="AG267" s="230"/>
      <c r="AH267" s="249">
        <v>5847.5</v>
      </c>
      <c r="AI267" s="249"/>
      <c r="AJ267" s="249"/>
      <c r="AK267" s="249"/>
      <c r="AL267" s="249"/>
      <c r="AM267" s="249"/>
      <c r="AN267" s="41" t="s">
        <v>316</v>
      </c>
      <c r="AP267" s="242">
        <f t="shared" si="20"/>
        <v>87712.090675000014</v>
      </c>
      <c r="AQ267" s="242"/>
      <c r="AR267" s="242"/>
      <c r="AS267" s="242"/>
      <c r="AT267" s="242"/>
      <c r="AU267" s="242"/>
      <c r="AV267" s="242"/>
      <c r="AW267" s="242"/>
      <c r="AX267" s="242"/>
      <c r="AY267" s="242"/>
      <c r="AZ267" s="206"/>
      <c r="BB267" s="51"/>
    </row>
    <row r="268" spans="3:54" x14ac:dyDescent="0.25">
      <c r="C268" s="46"/>
      <c r="E268" s="223" t="s">
        <v>238</v>
      </c>
      <c r="F268" s="224"/>
      <c r="G268" s="224"/>
      <c r="H268" s="224"/>
      <c r="I268" s="224"/>
      <c r="J268" s="224"/>
      <c r="K268" s="225" t="str">
        <f t="shared" si="19"/>
        <v>JINFIX ECO RFC 525</v>
      </c>
      <c r="L268" s="225"/>
      <c r="M268" s="225"/>
      <c r="N268" s="225"/>
      <c r="O268" s="225"/>
      <c r="P268" s="225"/>
      <c r="Q268" s="225"/>
      <c r="R268" s="225"/>
      <c r="S268" s="225"/>
      <c r="T268" s="225"/>
      <c r="U268" s="225"/>
      <c r="V268" s="225"/>
      <c r="W268" s="225"/>
      <c r="X268" s="225"/>
      <c r="Y268" s="121"/>
      <c r="Z268" s="226">
        <v>2</v>
      </c>
      <c r="AA268" s="226"/>
      <c r="AB268" s="226"/>
      <c r="AC268" s="226"/>
      <c r="AD268" s="226"/>
      <c r="AE268" s="226"/>
      <c r="AF268" s="225" t="s">
        <v>315</v>
      </c>
      <c r="AG268" s="225"/>
      <c r="AH268" s="227">
        <v>11695</v>
      </c>
      <c r="AI268" s="227"/>
      <c r="AJ268" s="227"/>
      <c r="AK268" s="227"/>
      <c r="AL268" s="227"/>
      <c r="AM268" s="227"/>
      <c r="AN268" s="54" t="s">
        <v>316</v>
      </c>
      <c r="AO268" s="54"/>
      <c r="AP268" s="228">
        <f t="shared" si="20"/>
        <v>195736.40819999998</v>
      </c>
      <c r="AQ268" s="228"/>
      <c r="AR268" s="228"/>
      <c r="AS268" s="228"/>
      <c r="AT268" s="228"/>
      <c r="AU268" s="228"/>
      <c r="AV268" s="228"/>
      <c r="AW268" s="228"/>
      <c r="AX268" s="228"/>
      <c r="AY268" s="228"/>
      <c r="AZ268" s="229"/>
      <c r="BB268" s="51"/>
    </row>
    <row r="269" spans="3:54" x14ac:dyDescent="0.25">
      <c r="C269" s="46"/>
      <c r="E269" s="131"/>
      <c r="F269" s="131"/>
      <c r="G269" s="131"/>
      <c r="H269" s="131"/>
      <c r="I269" s="131"/>
      <c r="J269" s="131"/>
      <c r="K269" s="122"/>
      <c r="L269" s="122"/>
      <c r="M269" s="122"/>
      <c r="N269" s="122"/>
      <c r="O269" s="122"/>
      <c r="P269" s="122"/>
      <c r="Q269" s="122"/>
      <c r="R269" s="122"/>
      <c r="S269" s="122"/>
      <c r="T269" s="122"/>
      <c r="U269" s="122"/>
      <c r="V269" s="122"/>
      <c r="W269" s="122"/>
      <c r="X269" s="122"/>
      <c r="Y269" s="122"/>
      <c r="Z269" s="111"/>
      <c r="AA269" s="111"/>
      <c r="AB269" s="111"/>
      <c r="AC269" s="111"/>
      <c r="AD269" s="111"/>
      <c r="AE269" s="111"/>
      <c r="AF269" s="122"/>
      <c r="AG269" s="122"/>
      <c r="AH269" s="131"/>
      <c r="AI269" s="131"/>
      <c r="AJ269" s="131"/>
      <c r="AK269" s="131"/>
      <c r="AL269" s="131"/>
      <c r="AM269" s="131"/>
      <c r="AP269" s="112"/>
      <c r="AQ269" s="112"/>
      <c r="AR269" s="112"/>
      <c r="AS269" s="112"/>
      <c r="AT269" s="112"/>
      <c r="AU269" s="112"/>
      <c r="AV269" s="112"/>
      <c r="AW269" s="112"/>
      <c r="AX269" s="112"/>
      <c r="AY269" s="112"/>
      <c r="AZ269" s="112"/>
      <c r="BB269" s="51"/>
    </row>
    <row r="270" spans="3:54" x14ac:dyDescent="0.25">
      <c r="C270" s="46"/>
      <c r="E270" s="131"/>
      <c r="F270" s="131"/>
      <c r="G270" s="131"/>
      <c r="H270" s="131"/>
      <c r="I270" s="131"/>
      <c r="J270" s="131"/>
      <c r="K270" s="122"/>
      <c r="L270" s="122"/>
      <c r="M270" s="122"/>
      <c r="N270" s="122"/>
      <c r="O270" s="122"/>
      <c r="P270" s="122"/>
      <c r="Q270" s="122"/>
      <c r="R270" s="122"/>
      <c r="S270" s="122"/>
      <c r="T270" s="122"/>
      <c r="U270" s="122"/>
      <c r="V270" s="122"/>
      <c r="W270" s="122"/>
      <c r="X270" s="122"/>
      <c r="Y270" s="122"/>
      <c r="Z270" s="111"/>
      <c r="AA270" s="111"/>
      <c r="AB270" s="111"/>
      <c r="AC270" s="111"/>
      <c r="AD270" s="111"/>
      <c r="AE270" s="111"/>
      <c r="AF270" s="122"/>
      <c r="AG270" s="122"/>
      <c r="AH270" s="131"/>
      <c r="AI270" s="131"/>
      <c r="AJ270" s="131"/>
      <c r="AK270" s="59"/>
      <c r="AL270" s="230" t="s">
        <v>318</v>
      </c>
      <c r="AM270" s="230"/>
      <c r="AN270" s="230"/>
      <c r="AO270" s="230"/>
      <c r="AP270" s="112" t="s">
        <v>11</v>
      </c>
      <c r="AQ270" s="242">
        <f>SUM(AP253:AZ268)</f>
        <v>5362905.0612480007</v>
      </c>
      <c r="AR270" s="242"/>
      <c r="AS270" s="242"/>
      <c r="AT270" s="242"/>
      <c r="AU270" s="242"/>
      <c r="AV270" s="242"/>
      <c r="AW270" s="242"/>
      <c r="AX270" s="242"/>
      <c r="AY270" s="242"/>
      <c r="AZ270" s="242"/>
      <c r="BB270" s="51"/>
    </row>
    <row r="271" spans="3:54" x14ac:dyDescent="0.25">
      <c r="C271" s="46"/>
      <c r="E271" s="131"/>
      <c r="F271" s="131"/>
      <c r="G271" s="131"/>
      <c r="H271" s="131"/>
      <c r="I271" s="131"/>
      <c r="J271" s="131"/>
      <c r="K271" s="122"/>
      <c r="L271" s="122"/>
      <c r="M271" s="122"/>
      <c r="N271" s="122"/>
      <c r="O271" s="122"/>
      <c r="P271" s="122"/>
      <c r="Q271" s="122"/>
      <c r="R271" s="122"/>
      <c r="S271" s="122"/>
      <c r="T271" s="122"/>
      <c r="U271" s="122"/>
      <c r="V271" s="122"/>
      <c r="W271" s="122"/>
      <c r="X271" s="122"/>
      <c r="Y271" s="122"/>
      <c r="Z271" s="111"/>
      <c r="AA271" s="111"/>
      <c r="AB271" s="111"/>
      <c r="AC271" s="111"/>
      <c r="AD271" s="111"/>
      <c r="AE271" s="111"/>
      <c r="AF271" s="122"/>
      <c r="AG271" s="122"/>
      <c r="AH271" s="131"/>
      <c r="AI271" s="131"/>
      <c r="AJ271" s="131"/>
      <c r="AK271" s="59"/>
      <c r="AL271" s="230" t="s">
        <v>317</v>
      </c>
      <c r="AM271" s="230"/>
      <c r="AN271" s="230"/>
      <c r="AO271" s="230"/>
      <c r="AP271" s="112" t="s">
        <v>11</v>
      </c>
      <c r="AQ271" s="242">
        <f>AQ270/AQ247</f>
        <v>1554.4652351443481</v>
      </c>
      <c r="AR271" s="242"/>
      <c r="AS271" s="242"/>
      <c r="AT271" s="242"/>
      <c r="AU271" s="242"/>
      <c r="AV271" s="242"/>
      <c r="AW271" s="242"/>
      <c r="AX271" s="242"/>
      <c r="AY271" s="242"/>
      <c r="AZ271" s="242"/>
      <c r="BB271" s="51"/>
    </row>
    <row r="272" spans="3:54" x14ac:dyDescent="0.25">
      <c r="C272" s="46"/>
      <c r="E272" s="131"/>
      <c r="F272" s="131"/>
      <c r="G272" s="131"/>
      <c r="H272" s="131"/>
      <c r="I272" s="131"/>
      <c r="J272" s="131"/>
      <c r="K272" s="122"/>
      <c r="L272" s="122"/>
      <c r="M272" s="122"/>
      <c r="N272" s="122"/>
      <c r="O272" s="122"/>
      <c r="P272" s="122"/>
      <c r="Q272" s="122"/>
      <c r="R272" s="122"/>
      <c r="S272" s="122"/>
      <c r="T272" s="122"/>
      <c r="U272" s="122"/>
      <c r="V272" s="122"/>
      <c r="W272" s="122"/>
      <c r="X272" s="122"/>
      <c r="Y272" s="122"/>
      <c r="Z272" s="111"/>
      <c r="AA272" s="111"/>
      <c r="AB272" s="111"/>
      <c r="AC272" s="111"/>
      <c r="AD272" s="111"/>
      <c r="AE272" s="111"/>
      <c r="AF272" s="122"/>
      <c r="AG272" s="122"/>
      <c r="AH272" s="131"/>
      <c r="AI272" s="131"/>
      <c r="AJ272" s="131"/>
      <c r="AK272" s="131"/>
      <c r="AL272" s="131"/>
      <c r="AM272" s="131"/>
      <c r="AQ272" s="131"/>
      <c r="AR272" s="131"/>
      <c r="AS272" s="131"/>
      <c r="AT272" s="131"/>
      <c r="AU272" s="131"/>
      <c r="AV272" s="131"/>
      <c r="AW272" s="131"/>
      <c r="AX272" s="131"/>
      <c r="AY272" s="131"/>
      <c r="AZ272" s="131"/>
      <c r="BB272" s="51"/>
    </row>
    <row r="273" spans="3:54" ht="17.25" thickBot="1" x14ac:dyDescent="0.3">
      <c r="C273" s="60"/>
      <c r="D273" s="61"/>
      <c r="E273" s="61"/>
      <c r="F273" s="61"/>
      <c r="G273" s="61"/>
      <c r="H273" s="61"/>
      <c r="I273" s="61"/>
      <c r="J273" s="61"/>
      <c r="K273" s="61"/>
      <c r="L273" s="61"/>
      <c r="M273" s="61"/>
      <c r="N273" s="61"/>
      <c r="O273" s="61"/>
      <c r="P273" s="61"/>
      <c r="Q273" s="61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  <c r="AG273" s="61"/>
      <c r="AH273" s="61"/>
      <c r="AI273" s="61"/>
      <c r="AJ273" s="61"/>
      <c r="AK273" s="61"/>
      <c r="AL273" s="61"/>
      <c r="AM273" s="61"/>
      <c r="AN273" s="61"/>
      <c r="AO273" s="61"/>
      <c r="AP273" s="61"/>
      <c r="AQ273" s="61"/>
      <c r="AR273" s="61"/>
      <c r="AS273" s="61"/>
      <c r="AT273" s="61"/>
      <c r="AU273" s="61"/>
      <c r="AV273" s="61"/>
      <c r="AW273" s="61"/>
      <c r="AX273" s="61"/>
      <c r="AY273" s="61"/>
      <c r="AZ273" s="61"/>
      <c r="BA273" s="61"/>
      <c r="BB273" s="62"/>
    </row>
    <row r="274" spans="3:54" x14ac:dyDescent="0.25">
      <c r="E274" s="243"/>
      <c r="F274" s="243"/>
      <c r="G274" s="243"/>
      <c r="H274" s="243"/>
      <c r="I274" s="243"/>
      <c r="J274" s="243"/>
      <c r="K274" s="230"/>
      <c r="L274" s="230"/>
      <c r="M274" s="230"/>
      <c r="N274" s="230"/>
      <c r="O274" s="230"/>
      <c r="P274" s="230"/>
      <c r="Q274" s="230"/>
      <c r="R274" s="230"/>
      <c r="S274" s="230"/>
      <c r="T274" s="230"/>
      <c r="U274" s="230"/>
      <c r="V274" s="230"/>
      <c r="W274" s="230"/>
      <c r="X274" s="230"/>
      <c r="Y274" s="122"/>
      <c r="Z274" s="203"/>
      <c r="AA274" s="203"/>
      <c r="AB274" s="203"/>
      <c r="AC274" s="203"/>
      <c r="AD274" s="203"/>
      <c r="AE274" s="203"/>
      <c r="AF274" s="230"/>
      <c r="AG274" s="230"/>
      <c r="AH274" s="249"/>
      <c r="AI274" s="249"/>
      <c r="AJ274" s="249"/>
      <c r="AK274" s="249"/>
      <c r="AL274" s="249"/>
      <c r="AM274" s="249"/>
      <c r="AP274" s="242"/>
      <c r="AQ274" s="242"/>
      <c r="AR274" s="242"/>
      <c r="AS274" s="242"/>
      <c r="AT274" s="242"/>
      <c r="AU274" s="242"/>
      <c r="AV274" s="242"/>
      <c r="AW274" s="242"/>
      <c r="AX274" s="242"/>
      <c r="AY274" s="242"/>
      <c r="AZ274" s="242"/>
    </row>
    <row r="275" spans="3:54" x14ac:dyDescent="0.25">
      <c r="E275" s="243"/>
      <c r="F275" s="243"/>
      <c r="G275" s="243"/>
      <c r="H275" s="243"/>
      <c r="I275" s="243"/>
      <c r="J275" s="243"/>
      <c r="K275" s="230"/>
      <c r="L275" s="230"/>
      <c r="M275" s="230"/>
      <c r="N275" s="230"/>
      <c r="O275" s="230"/>
      <c r="P275" s="230"/>
      <c r="Q275" s="230"/>
      <c r="R275" s="230"/>
      <c r="S275" s="230"/>
      <c r="T275" s="230"/>
      <c r="U275" s="230"/>
      <c r="V275" s="230"/>
      <c r="W275" s="230"/>
      <c r="X275" s="230"/>
      <c r="Y275" s="122"/>
      <c r="Z275" s="203"/>
      <c r="AA275" s="203"/>
      <c r="AB275" s="203"/>
      <c r="AC275" s="203"/>
      <c r="AD275" s="203"/>
      <c r="AE275" s="203"/>
      <c r="AF275" s="230"/>
      <c r="AG275" s="230"/>
      <c r="AH275" s="249"/>
      <c r="AI275" s="249"/>
      <c r="AJ275" s="249"/>
      <c r="AK275" s="249"/>
      <c r="AL275" s="249"/>
      <c r="AM275" s="249"/>
      <c r="AP275" s="242"/>
      <c r="AQ275" s="242"/>
      <c r="AR275" s="242"/>
      <c r="AS275" s="242"/>
      <c r="AT275" s="242"/>
      <c r="AU275" s="242"/>
      <c r="AV275" s="242"/>
      <c r="AW275" s="242"/>
      <c r="AX275" s="242"/>
      <c r="AY275" s="242"/>
      <c r="AZ275" s="242"/>
    </row>
    <row r="276" spans="3:54" x14ac:dyDescent="0.25">
      <c r="E276" s="243"/>
      <c r="F276" s="243"/>
      <c r="G276" s="243"/>
      <c r="H276" s="243"/>
      <c r="I276" s="243"/>
      <c r="J276" s="243"/>
      <c r="K276" s="230"/>
      <c r="L276" s="230"/>
      <c r="M276" s="230"/>
      <c r="N276" s="230"/>
      <c r="O276" s="230"/>
      <c r="P276" s="230"/>
      <c r="Q276" s="230"/>
      <c r="R276" s="230"/>
      <c r="S276" s="230"/>
      <c r="T276" s="230"/>
      <c r="U276" s="230"/>
      <c r="V276" s="230"/>
      <c r="W276" s="230"/>
      <c r="X276" s="230"/>
      <c r="Y276" s="122"/>
      <c r="Z276" s="203"/>
      <c r="AA276" s="203"/>
      <c r="AB276" s="203"/>
      <c r="AC276" s="203"/>
      <c r="AD276" s="203"/>
      <c r="AE276" s="203"/>
      <c r="AF276" s="230"/>
      <c r="AG276" s="230"/>
      <c r="AH276" s="249"/>
      <c r="AI276" s="249"/>
      <c r="AJ276" s="249"/>
      <c r="AK276" s="249"/>
      <c r="AL276" s="249"/>
      <c r="AM276" s="249"/>
      <c r="AP276" s="242"/>
      <c r="AQ276" s="242"/>
      <c r="AR276" s="242"/>
      <c r="AS276" s="242"/>
      <c r="AT276" s="242"/>
      <c r="AU276" s="242"/>
      <c r="AV276" s="242"/>
      <c r="AW276" s="242"/>
      <c r="AX276" s="242"/>
      <c r="AY276" s="242"/>
      <c r="AZ276" s="242"/>
    </row>
    <row r="277" spans="3:54" x14ac:dyDescent="0.25">
      <c r="E277" s="243"/>
      <c r="F277" s="243"/>
      <c r="G277" s="243"/>
      <c r="H277" s="243"/>
      <c r="I277" s="243"/>
      <c r="J277" s="243"/>
      <c r="K277" s="230"/>
      <c r="L277" s="230"/>
      <c r="M277" s="230"/>
      <c r="N277" s="230"/>
      <c r="O277" s="230"/>
      <c r="P277" s="230"/>
      <c r="Q277" s="230"/>
      <c r="R277" s="230"/>
      <c r="S277" s="230"/>
      <c r="T277" s="230"/>
      <c r="U277" s="230"/>
      <c r="V277" s="230"/>
      <c r="W277" s="230"/>
      <c r="X277" s="230"/>
      <c r="Y277" s="122"/>
      <c r="Z277" s="203"/>
      <c r="AA277" s="203"/>
      <c r="AB277" s="203"/>
      <c r="AC277" s="203"/>
      <c r="AD277" s="203"/>
      <c r="AE277" s="203"/>
      <c r="AF277" s="230"/>
      <c r="AG277" s="230"/>
      <c r="AH277" s="249"/>
      <c r="AI277" s="249"/>
      <c r="AJ277" s="249"/>
      <c r="AK277" s="249"/>
      <c r="AL277" s="249"/>
      <c r="AM277" s="249"/>
      <c r="AP277" s="242"/>
      <c r="AQ277" s="242"/>
      <c r="AR277" s="242"/>
      <c r="AS277" s="242"/>
      <c r="AT277" s="242"/>
      <c r="AU277" s="242"/>
      <c r="AV277" s="242"/>
      <c r="AW277" s="242"/>
      <c r="AX277" s="242"/>
      <c r="AY277" s="242"/>
      <c r="AZ277" s="242"/>
    </row>
    <row r="278" spans="3:54" x14ac:dyDescent="0.25">
      <c r="E278" s="243"/>
      <c r="F278" s="243"/>
      <c r="G278" s="243"/>
      <c r="H278" s="243"/>
      <c r="I278" s="243"/>
      <c r="J278" s="243"/>
      <c r="K278" s="230"/>
      <c r="L278" s="230"/>
      <c r="M278" s="230"/>
      <c r="N278" s="230"/>
      <c r="O278" s="230"/>
      <c r="P278" s="230"/>
      <c r="Q278" s="230"/>
      <c r="R278" s="230"/>
      <c r="S278" s="230"/>
      <c r="T278" s="230"/>
      <c r="U278" s="230"/>
      <c r="V278" s="230"/>
      <c r="W278" s="230"/>
      <c r="X278" s="230"/>
      <c r="Y278" s="122"/>
      <c r="Z278" s="203"/>
      <c r="AA278" s="203"/>
      <c r="AB278" s="203"/>
      <c r="AC278" s="203"/>
      <c r="AD278" s="203"/>
      <c r="AE278" s="203"/>
      <c r="AF278" s="230"/>
      <c r="AG278" s="230"/>
      <c r="AH278" s="249"/>
      <c r="AI278" s="249"/>
      <c r="AJ278" s="249"/>
      <c r="AK278" s="249"/>
      <c r="AL278" s="249"/>
      <c r="AM278" s="249"/>
      <c r="AP278" s="242"/>
      <c r="AQ278" s="242"/>
      <c r="AR278" s="242"/>
      <c r="AS278" s="242"/>
      <c r="AT278" s="242"/>
      <c r="AU278" s="242"/>
      <c r="AV278" s="242"/>
      <c r="AW278" s="242"/>
      <c r="AX278" s="242"/>
      <c r="AY278" s="242"/>
      <c r="AZ278" s="242"/>
    </row>
    <row r="279" spans="3:54" x14ac:dyDescent="0.25">
      <c r="E279" s="243"/>
      <c r="F279" s="243"/>
      <c r="G279" s="243"/>
      <c r="H279" s="243"/>
      <c r="I279" s="243"/>
      <c r="J279" s="243"/>
      <c r="K279" s="230"/>
      <c r="L279" s="230"/>
      <c r="M279" s="230"/>
      <c r="N279" s="230"/>
      <c r="O279" s="230"/>
      <c r="P279" s="230"/>
      <c r="Q279" s="230"/>
      <c r="R279" s="230"/>
      <c r="S279" s="230"/>
      <c r="T279" s="230"/>
      <c r="U279" s="230"/>
      <c r="V279" s="230"/>
      <c r="W279" s="230"/>
      <c r="X279" s="230"/>
      <c r="Y279" s="122"/>
      <c r="Z279" s="203"/>
      <c r="AA279" s="203"/>
      <c r="AB279" s="203"/>
      <c r="AC279" s="203"/>
      <c r="AD279" s="203"/>
      <c r="AE279" s="203"/>
      <c r="AF279" s="230"/>
      <c r="AG279" s="230"/>
      <c r="AH279" s="249"/>
      <c r="AI279" s="249"/>
      <c r="AJ279" s="249"/>
      <c r="AK279" s="249"/>
      <c r="AL279" s="249"/>
      <c r="AM279" s="249"/>
      <c r="AP279" s="242"/>
      <c r="AQ279" s="242"/>
      <c r="AR279" s="242"/>
      <c r="AS279" s="242"/>
      <c r="AT279" s="242"/>
      <c r="AU279" s="242"/>
      <c r="AV279" s="242"/>
      <c r="AW279" s="242"/>
      <c r="AX279" s="242"/>
      <c r="AY279" s="242"/>
      <c r="AZ279" s="242"/>
    </row>
    <row r="280" spans="3:54" x14ac:dyDescent="0.25">
      <c r="E280" s="243"/>
      <c r="F280" s="243"/>
      <c r="G280" s="243"/>
      <c r="H280" s="243"/>
      <c r="I280" s="243"/>
      <c r="J280" s="243"/>
      <c r="K280" s="230"/>
      <c r="L280" s="230"/>
      <c r="M280" s="230"/>
      <c r="N280" s="230"/>
      <c r="O280" s="230"/>
      <c r="P280" s="230"/>
      <c r="Q280" s="230"/>
      <c r="R280" s="230"/>
      <c r="S280" s="230"/>
      <c r="T280" s="230"/>
      <c r="U280" s="230"/>
      <c r="V280" s="230"/>
      <c r="W280" s="230"/>
      <c r="X280" s="230"/>
      <c r="Y280" s="122"/>
      <c r="Z280" s="203"/>
      <c r="AA280" s="203"/>
      <c r="AB280" s="203"/>
      <c r="AC280" s="203"/>
      <c r="AD280" s="203"/>
      <c r="AE280" s="203"/>
      <c r="AF280" s="230"/>
      <c r="AG280" s="230"/>
      <c r="AH280" s="249"/>
      <c r="AI280" s="249"/>
      <c r="AJ280" s="249"/>
      <c r="AK280" s="249"/>
      <c r="AL280" s="249"/>
      <c r="AM280" s="249"/>
      <c r="AP280" s="242"/>
      <c r="AQ280" s="242"/>
      <c r="AR280" s="242"/>
      <c r="AS280" s="242"/>
      <c r="AT280" s="242"/>
      <c r="AU280" s="242"/>
      <c r="AV280" s="242"/>
      <c r="AW280" s="242"/>
      <c r="AX280" s="242"/>
      <c r="AY280" s="242"/>
      <c r="AZ280" s="242"/>
    </row>
    <row r="281" spans="3:54" x14ac:dyDescent="0.25">
      <c r="E281" s="243"/>
      <c r="F281" s="243"/>
      <c r="G281" s="243"/>
      <c r="H281" s="243"/>
      <c r="I281" s="243"/>
      <c r="J281" s="243"/>
      <c r="K281" s="230"/>
      <c r="L281" s="230"/>
      <c r="M281" s="230"/>
      <c r="N281" s="230"/>
      <c r="O281" s="230"/>
      <c r="P281" s="230"/>
      <c r="Q281" s="230"/>
      <c r="R281" s="230"/>
      <c r="S281" s="230"/>
      <c r="T281" s="230"/>
      <c r="U281" s="230"/>
      <c r="V281" s="230"/>
      <c r="W281" s="230"/>
      <c r="X281" s="230"/>
      <c r="Y281" s="122"/>
      <c r="Z281" s="203"/>
      <c r="AA281" s="203"/>
      <c r="AB281" s="203"/>
      <c r="AC281" s="203"/>
      <c r="AD281" s="203"/>
      <c r="AE281" s="203"/>
      <c r="AF281" s="230"/>
      <c r="AG281" s="230"/>
      <c r="AH281" s="249"/>
      <c r="AI281" s="249"/>
      <c r="AJ281" s="249"/>
      <c r="AK281" s="249"/>
      <c r="AL281" s="249"/>
      <c r="AM281" s="249"/>
      <c r="AP281" s="242"/>
      <c r="AQ281" s="242"/>
      <c r="AR281" s="242"/>
      <c r="AS281" s="242"/>
      <c r="AT281" s="242"/>
      <c r="AU281" s="242"/>
      <c r="AV281" s="242"/>
      <c r="AW281" s="242"/>
      <c r="AX281" s="242"/>
      <c r="AY281" s="242"/>
      <c r="AZ281" s="242"/>
    </row>
    <row r="282" spans="3:54" x14ac:dyDescent="0.25">
      <c r="E282" s="243"/>
      <c r="F282" s="243"/>
      <c r="G282" s="243"/>
      <c r="H282" s="243"/>
      <c r="I282" s="243"/>
      <c r="J282" s="243"/>
      <c r="K282" s="230"/>
      <c r="L282" s="230"/>
      <c r="M282" s="230"/>
      <c r="N282" s="230"/>
      <c r="O282" s="230"/>
      <c r="P282" s="230"/>
      <c r="Q282" s="230"/>
      <c r="R282" s="230"/>
      <c r="S282" s="230"/>
      <c r="T282" s="230"/>
      <c r="U282" s="230"/>
      <c r="V282" s="230"/>
      <c r="W282" s="230"/>
      <c r="X282" s="230"/>
      <c r="Y282" s="122"/>
      <c r="Z282" s="203"/>
      <c r="AA282" s="203"/>
      <c r="AB282" s="203"/>
      <c r="AC282" s="203"/>
      <c r="AD282" s="203"/>
      <c r="AE282" s="203"/>
      <c r="AF282" s="230"/>
      <c r="AG282" s="230"/>
      <c r="AH282" s="249"/>
      <c r="AI282" s="249"/>
      <c r="AJ282" s="249"/>
      <c r="AK282" s="249"/>
      <c r="AL282" s="249"/>
      <c r="AM282" s="249"/>
      <c r="AP282" s="242"/>
      <c r="AQ282" s="242"/>
      <c r="AR282" s="242"/>
      <c r="AS282" s="242"/>
      <c r="AT282" s="242"/>
      <c r="AU282" s="242"/>
      <c r="AV282" s="242"/>
      <c r="AW282" s="242"/>
      <c r="AX282" s="242"/>
      <c r="AY282" s="242"/>
      <c r="AZ282" s="242"/>
    </row>
    <row r="283" spans="3:54" x14ac:dyDescent="0.25">
      <c r="E283" s="243"/>
      <c r="F283" s="243"/>
      <c r="G283" s="243"/>
      <c r="H283" s="243"/>
      <c r="I283" s="243"/>
      <c r="J283" s="243"/>
      <c r="K283" s="230"/>
      <c r="L283" s="230"/>
      <c r="M283" s="230"/>
      <c r="N283" s="230"/>
      <c r="O283" s="230"/>
      <c r="P283" s="230"/>
      <c r="Q283" s="230"/>
      <c r="R283" s="230"/>
      <c r="S283" s="230"/>
      <c r="T283" s="230"/>
      <c r="U283" s="230"/>
      <c r="V283" s="230"/>
      <c r="W283" s="230"/>
      <c r="X283" s="230"/>
      <c r="Y283" s="122"/>
      <c r="Z283" s="203"/>
      <c r="AA283" s="203"/>
      <c r="AB283" s="203"/>
      <c r="AC283" s="203"/>
      <c r="AD283" s="203"/>
      <c r="AE283" s="203"/>
      <c r="AF283" s="230"/>
      <c r="AG283" s="230"/>
      <c r="AH283" s="249"/>
      <c r="AI283" s="249"/>
      <c r="AJ283" s="249"/>
      <c r="AK283" s="249"/>
      <c r="AL283" s="249"/>
      <c r="AM283" s="249"/>
      <c r="AP283" s="242"/>
      <c r="AQ283" s="242"/>
      <c r="AR283" s="242"/>
      <c r="AS283" s="242"/>
      <c r="AT283" s="242"/>
      <c r="AU283" s="242"/>
      <c r="AV283" s="242"/>
      <c r="AW283" s="242"/>
      <c r="AX283" s="242"/>
      <c r="AY283" s="242"/>
      <c r="AZ283" s="242"/>
    </row>
    <row r="284" spans="3:54" x14ac:dyDescent="0.25">
      <c r="E284" s="243"/>
      <c r="F284" s="243"/>
      <c r="G284" s="243"/>
      <c r="H284" s="243"/>
      <c r="I284" s="243"/>
      <c r="J284" s="243"/>
      <c r="K284" s="230"/>
      <c r="L284" s="230"/>
      <c r="M284" s="230"/>
      <c r="N284" s="230"/>
      <c r="O284" s="230"/>
      <c r="P284" s="230"/>
      <c r="Q284" s="230"/>
      <c r="R284" s="230"/>
      <c r="S284" s="230"/>
      <c r="T284" s="230"/>
      <c r="U284" s="230"/>
      <c r="V284" s="230"/>
      <c r="W284" s="230"/>
      <c r="X284" s="230"/>
      <c r="Y284" s="122"/>
      <c r="Z284" s="203"/>
      <c r="AA284" s="203"/>
      <c r="AB284" s="203"/>
      <c r="AC284" s="203"/>
      <c r="AD284" s="203"/>
      <c r="AE284" s="203"/>
      <c r="AF284" s="230"/>
      <c r="AG284" s="230"/>
      <c r="AH284" s="249"/>
      <c r="AI284" s="249"/>
      <c r="AJ284" s="249"/>
      <c r="AK284" s="249"/>
      <c r="AL284" s="249"/>
      <c r="AM284" s="249"/>
      <c r="AP284" s="242"/>
      <c r="AQ284" s="242"/>
      <c r="AR284" s="242"/>
      <c r="AS284" s="242"/>
      <c r="AT284" s="242"/>
      <c r="AU284" s="242"/>
      <c r="AV284" s="242"/>
      <c r="AW284" s="242"/>
      <c r="AX284" s="242"/>
      <c r="AY284" s="242"/>
      <c r="AZ284" s="242"/>
    </row>
    <row r="285" spans="3:54" x14ac:dyDescent="0.25">
      <c r="E285" s="131"/>
      <c r="F285" s="131"/>
      <c r="G285" s="131"/>
      <c r="H285" s="131"/>
      <c r="I285" s="131"/>
      <c r="J285" s="131"/>
      <c r="K285" s="122"/>
      <c r="L285" s="122"/>
      <c r="M285" s="122"/>
      <c r="N285" s="122"/>
      <c r="O285" s="122"/>
      <c r="P285" s="122"/>
      <c r="Q285" s="122"/>
      <c r="R285" s="122"/>
      <c r="S285" s="122"/>
      <c r="T285" s="122"/>
      <c r="U285" s="122"/>
      <c r="V285" s="122"/>
      <c r="W285" s="122"/>
      <c r="X285" s="122"/>
      <c r="Y285" s="122"/>
      <c r="Z285" s="111"/>
      <c r="AA285" s="111"/>
      <c r="AB285" s="111"/>
      <c r="AC285" s="111"/>
      <c r="AD285" s="111"/>
      <c r="AE285" s="111"/>
      <c r="AF285" s="122"/>
      <c r="AG285" s="122"/>
      <c r="AH285" s="131"/>
      <c r="AI285" s="131"/>
      <c r="AJ285" s="131"/>
      <c r="AK285" s="131"/>
      <c r="AL285" s="131"/>
      <c r="AM285" s="131"/>
      <c r="AP285" s="112"/>
      <c r="AQ285" s="112"/>
      <c r="AR285" s="112"/>
      <c r="AS285" s="112"/>
      <c r="AT285" s="112"/>
      <c r="AU285" s="112"/>
      <c r="AV285" s="112"/>
      <c r="AW285" s="112"/>
      <c r="AX285" s="112"/>
      <c r="AY285" s="112"/>
      <c r="AZ285" s="112"/>
    </row>
    <row r="286" spans="3:54" x14ac:dyDescent="0.25">
      <c r="E286" s="131"/>
      <c r="F286" s="131"/>
      <c r="G286" s="131"/>
      <c r="H286" s="131"/>
      <c r="I286" s="131"/>
      <c r="J286" s="131"/>
      <c r="K286" s="122"/>
      <c r="L286" s="122"/>
      <c r="M286" s="122"/>
      <c r="N286" s="122"/>
      <c r="O286" s="122"/>
      <c r="P286" s="122"/>
      <c r="Q286" s="122"/>
      <c r="R286" s="122"/>
      <c r="S286" s="122"/>
      <c r="T286" s="122"/>
      <c r="U286" s="122"/>
      <c r="V286" s="122"/>
      <c r="W286" s="122"/>
      <c r="X286" s="122"/>
      <c r="Y286" s="122"/>
      <c r="Z286" s="111"/>
      <c r="AA286" s="111"/>
      <c r="AB286" s="111"/>
      <c r="AC286" s="111"/>
      <c r="AD286" s="111"/>
      <c r="AE286" s="111"/>
      <c r="AF286" s="122"/>
      <c r="AG286" s="122"/>
      <c r="AH286" s="131"/>
      <c r="AI286" s="131"/>
      <c r="AJ286" s="131"/>
      <c r="AK286" s="59"/>
      <c r="AL286" s="230"/>
      <c r="AM286" s="230"/>
      <c r="AN286" s="230"/>
      <c r="AO286" s="230"/>
      <c r="AP286" s="112"/>
      <c r="AQ286" s="242"/>
      <c r="AR286" s="242"/>
      <c r="AS286" s="242"/>
      <c r="AT286" s="242"/>
      <c r="AU286" s="242"/>
      <c r="AV286" s="242"/>
      <c r="AW286" s="242"/>
      <c r="AX286" s="242"/>
      <c r="AY286" s="242"/>
      <c r="AZ286" s="242"/>
    </row>
    <row r="287" spans="3:54" x14ac:dyDescent="0.25">
      <c r="E287" s="131"/>
      <c r="F287" s="131"/>
      <c r="G287" s="131"/>
      <c r="H287" s="131"/>
      <c r="I287" s="131"/>
      <c r="J287" s="131"/>
      <c r="K287" s="122"/>
      <c r="L287" s="122"/>
      <c r="M287" s="122"/>
      <c r="N287" s="122"/>
      <c r="O287" s="122"/>
      <c r="P287" s="122"/>
      <c r="Q287" s="122"/>
      <c r="R287" s="122"/>
      <c r="S287" s="122"/>
      <c r="T287" s="122"/>
      <c r="U287" s="122"/>
      <c r="V287" s="122"/>
      <c r="W287" s="122"/>
      <c r="X287" s="122"/>
      <c r="Y287" s="122"/>
      <c r="Z287" s="111"/>
      <c r="AA287" s="111"/>
      <c r="AB287" s="111"/>
      <c r="AC287" s="111"/>
      <c r="AD287" s="111"/>
      <c r="AE287" s="111"/>
      <c r="AF287" s="122"/>
      <c r="AG287" s="122"/>
      <c r="AH287" s="131"/>
      <c r="AI287" s="131"/>
      <c r="AJ287" s="131"/>
      <c r="AK287" s="59"/>
      <c r="AL287" s="230"/>
      <c r="AM287" s="230"/>
      <c r="AN287" s="230"/>
      <c r="AO287" s="230"/>
      <c r="AP287" s="112"/>
      <c r="AQ287" s="242"/>
      <c r="AR287" s="242"/>
      <c r="AS287" s="242"/>
      <c r="AT287" s="242"/>
      <c r="AU287" s="242"/>
      <c r="AV287" s="242"/>
      <c r="AW287" s="242"/>
      <c r="AX287" s="242"/>
      <c r="AY287" s="242"/>
      <c r="AZ287" s="242"/>
    </row>
    <row r="288" spans="3:54" x14ac:dyDescent="0.25">
      <c r="E288" s="131"/>
      <c r="F288" s="131"/>
      <c r="G288" s="131"/>
      <c r="H288" s="131"/>
      <c r="I288" s="131"/>
      <c r="J288" s="131"/>
      <c r="K288" s="122"/>
      <c r="L288" s="122"/>
      <c r="M288" s="122"/>
      <c r="N288" s="122"/>
      <c r="O288" s="122"/>
      <c r="P288" s="122"/>
      <c r="Q288" s="122"/>
      <c r="R288" s="122"/>
      <c r="S288" s="122"/>
      <c r="T288" s="122"/>
      <c r="U288" s="122"/>
      <c r="V288" s="122"/>
      <c r="W288" s="122"/>
      <c r="X288" s="122"/>
      <c r="Y288" s="122"/>
      <c r="Z288" s="111"/>
      <c r="AA288" s="111"/>
      <c r="AB288" s="111"/>
      <c r="AC288" s="111"/>
      <c r="AD288" s="111"/>
      <c r="AE288" s="111"/>
      <c r="AF288" s="122"/>
      <c r="AG288" s="122"/>
      <c r="AH288" s="131"/>
      <c r="AI288" s="131"/>
      <c r="AJ288" s="131"/>
      <c r="AK288" s="131"/>
      <c r="AL288" s="131"/>
      <c r="AM288" s="131"/>
      <c r="AQ288" s="131"/>
      <c r="AR288" s="131"/>
      <c r="AS288" s="131"/>
      <c r="AT288" s="131"/>
      <c r="AU288" s="131"/>
      <c r="AV288" s="131"/>
      <c r="AW288" s="131"/>
      <c r="AX288" s="131"/>
      <c r="AY288" s="131"/>
      <c r="AZ288" s="131"/>
    </row>
    <row r="376" spans="60:60" x14ac:dyDescent="0.25">
      <c r="BH376" s="42" t="s">
        <v>374</v>
      </c>
    </row>
  </sheetData>
  <mergeCells count="1144">
    <mergeCell ref="AL286:AO286"/>
    <mergeCell ref="AQ286:AZ286"/>
    <mergeCell ref="AL287:AO287"/>
    <mergeCell ref="AQ287:AZ287"/>
    <mergeCell ref="E284:J284"/>
    <mergeCell ref="K284:X284"/>
    <mergeCell ref="Z284:AE284"/>
    <mergeCell ref="AF284:AG284"/>
    <mergeCell ref="AH284:AM284"/>
    <mergeCell ref="AP284:AZ284"/>
    <mergeCell ref="E283:J283"/>
    <mergeCell ref="K283:X283"/>
    <mergeCell ref="Z283:AE283"/>
    <mergeCell ref="AF283:AG283"/>
    <mergeCell ref="AH283:AM283"/>
    <mergeCell ref="AP283:AZ283"/>
    <mergeCell ref="E282:J282"/>
    <mergeCell ref="K282:X282"/>
    <mergeCell ref="Z282:AE282"/>
    <mergeCell ref="AF282:AG282"/>
    <mergeCell ref="AH282:AM282"/>
    <mergeCell ref="AP282:AZ282"/>
    <mergeCell ref="E281:J281"/>
    <mergeCell ref="K281:X281"/>
    <mergeCell ref="Z281:AE281"/>
    <mergeCell ref="AF281:AG281"/>
    <mergeCell ref="AH281:AM281"/>
    <mergeCell ref="AP281:AZ281"/>
    <mergeCell ref="E280:J280"/>
    <mergeCell ref="K280:X280"/>
    <mergeCell ref="Z280:AE280"/>
    <mergeCell ref="AF280:AG280"/>
    <mergeCell ref="AH280:AM280"/>
    <mergeCell ref="AP280:AZ280"/>
    <mergeCell ref="E279:J279"/>
    <mergeCell ref="K279:X279"/>
    <mergeCell ref="Z279:AE279"/>
    <mergeCell ref="AF279:AG279"/>
    <mergeCell ref="AH279:AM279"/>
    <mergeCell ref="AP279:AZ279"/>
    <mergeCell ref="E278:J278"/>
    <mergeCell ref="K278:X278"/>
    <mergeCell ref="Z278:AE278"/>
    <mergeCell ref="AF278:AG278"/>
    <mergeCell ref="AH278:AM278"/>
    <mergeCell ref="AP278:AZ278"/>
    <mergeCell ref="E277:J277"/>
    <mergeCell ref="K277:X277"/>
    <mergeCell ref="Z277:AE277"/>
    <mergeCell ref="AF277:AG277"/>
    <mergeCell ref="AH277:AM277"/>
    <mergeCell ref="AP277:AZ277"/>
    <mergeCell ref="E276:J276"/>
    <mergeCell ref="K276:X276"/>
    <mergeCell ref="Z276:AE276"/>
    <mergeCell ref="AF276:AG276"/>
    <mergeCell ref="AH276:AM276"/>
    <mergeCell ref="AP276:AZ276"/>
    <mergeCell ref="E275:J275"/>
    <mergeCell ref="K275:X275"/>
    <mergeCell ref="Z275:AE275"/>
    <mergeCell ref="AF275:AG275"/>
    <mergeCell ref="AH275:AM275"/>
    <mergeCell ref="AP275:AZ275"/>
    <mergeCell ref="AL270:AO270"/>
    <mergeCell ref="AQ270:AZ270"/>
    <mergeCell ref="AL271:AO271"/>
    <mergeCell ref="AQ271:AZ271"/>
    <mergeCell ref="E274:J274"/>
    <mergeCell ref="K274:X274"/>
    <mergeCell ref="Z274:AE274"/>
    <mergeCell ref="AF274:AG274"/>
    <mergeCell ref="AH274:AM274"/>
    <mergeCell ref="AP274:AZ274"/>
    <mergeCell ref="E268:J268"/>
    <mergeCell ref="K268:X268"/>
    <mergeCell ref="Z268:AE268"/>
    <mergeCell ref="AF268:AG268"/>
    <mergeCell ref="AH268:AM268"/>
    <mergeCell ref="AP268:AZ268"/>
    <mergeCell ref="E267:J267"/>
    <mergeCell ref="K267:X267"/>
    <mergeCell ref="Z267:AE267"/>
    <mergeCell ref="AF267:AG267"/>
    <mergeCell ref="AH267:AM267"/>
    <mergeCell ref="AP267:AZ267"/>
    <mergeCell ref="E266:J266"/>
    <mergeCell ref="K266:X266"/>
    <mergeCell ref="Z266:AE266"/>
    <mergeCell ref="AF266:AG266"/>
    <mergeCell ref="AH266:AM266"/>
    <mergeCell ref="AP266:AZ266"/>
    <mergeCell ref="E265:J265"/>
    <mergeCell ref="K265:X265"/>
    <mergeCell ref="Z265:AE265"/>
    <mergeCell ref="AF265:AG265"/>
    <mergeCell ref="AH265:AM265"/>
    <mergeCell ref="AP265:AZ265"/>
    <mergeCell ref="E264:J264"/>
    <mergeCell ref="K264:X264"/>
    <mergeCell ref="Z264:AE264"/>
    <mergeCell ref="AF264:AG264"/>
    <mergeCell ref="AH264:AM264"/>
    <mergeCell ref="AP264:AZ264"/>
    <mergeCell ref="E263:J263"/>
    <mergeCell ref="K263:X263"/>
    <mergeCell ref="Z263:AE263"/>
    <mergeCell ref="AF263:AG263"/>
    <mergeCell ref="AH263:AM263"/>
    <mergeCell ref="AP263:AZ263"/>
    <mergeCell ref="E262:J262"/>
    <mergeCell ref="K262:X262"/>
    <mergeCell ref="Z262:AE262"/>
    <mergeCell ref="AF262:AG262"/>
    <mergeCell ref="AH262:AM262"/>
    <mergeCell ref="AP262:AZ262"/>
    <mergeCell ref="E261:J261"/>
    <mergeCell ref="K261:X261"/>
    <mergeCell ref="Z261:AE261"/>
    <mergeCell ref="AF261:AG261"/>
    <mergeCell ref="AH261:AM261"/>
    <mergeCell ref="AP261:AZ261"/>
    <mergeCell ref="E260:J260"/>
    <mergeCell ref="K260:X260"/>
    <mergeCell ref="Z260:AE260"/>
    <mergeCell ref="AF260:AG260"/>
    <mergeCell ref="AH260:AM260"/>
    <mergeCell ref="AP260:AZ260"/>
    <mergeCell ref="E259:J259"/>
    <mergeCell ref="K259:X259"/>
    <mergeCell ref="Z259:AE259"/>
    <mergeCell ref="AF259:AG259"/>
    <mergeCell ref="AH259:AM259"/>
    <mergeCell ref="AP259:AZ259"/>
    <mergeCell ref="E258:J258"/>
    <mergeCell ref="K258:X258"/>
    <mergeCell ref="Z258:AE258"/>
    <mergeCell ref="AF258:AG258"/>
    <mergeCell ref="AH258:AM258"/>
    <mergeCell ref="AP258:AZ258"/>
    <mergeCell ref="E257:J257"/>
    <mergeCell ref="K257:X257"/>
    <mergeCell ref="Z257:AE257"/>
    <mergeCell ref="AF257:AG257"/>
    <mergeCell ref="AH257:AM257"/>
    <mergeCell ref="AP257:AZ257"/>
    <mergeCell ref="E256:J256"/>
    <mergeCell ref="K256:X256"/>
    <mergeCell ref="Z256:AE256"/>
    <mergeCell ref="AF256:AG256"/>
    <mergeCell ref="AH256:AM256"/>
    <mergeCell ref="AP256:AZ256"/>
    <mergeCell ref="E255:J255"/>
    <mergeCell ref="K255:X255"/>
    <mergeCell ref="Z255:AE255"/>
    <mergeCell ref="AF255:AG255"/>
    <mergeCell ref="AH255:AM255"/>
    <mergeCell ref="AP255:AZ255"/>
    <mergeCell ref="E254:J254"/>
    <mergeCell ref="K254:X254"/>
    <mergeCell ref="Z254:AE254"/>
    <mergeCell ref="AF254:AG254"/>
    <mergeCell ref="AH254:AM254"/>
    <mergeCell ref="AP254:AZ254"/>
    <mergeCell ref="E253:J253"/>
    <mergeCell ref="K253:X253"/>
    <mergeCell ref="Z253:AE253"/>
    <mergeCell ref="AF253:AG253"/>
    <mergeCell ref="AH253:AM253"/>
    <mergeCell ref="AP253:AZ253"/>
    <mergeCell ref="E248:I248"/>
    <mergeCell ref="K248:U248"/>
    <mergeCell ref="AH248:AO248"/>
    <mergeCell ref="AQ248:AT248"/>
    <mergeCell ref="E249:I249"/>
    <mergeCell ref="K249:U249"/>
    <mergeCell ref="AH249:AO249"/>
    <mergeCell ref="E246:I246"/>
    <mergeCell ref="K246:U246"/>
    <mergeCell ref="AH246:AO246"/>
    <mergeCell ref="AQ246:AT246"/>
    <mergeCell ref="E247:I247"/>
    <mergeCell ref="K247:U247"/>
    <mergeCell ref="AH247:AO247"/>
    <mergeCell ref="AQ247:AT247"/>
    <mergeCell ref="E244:J244"/>
    <mergeCell ref="K244:X244"/>
    <mergeCell ref="Z244:AE244"/>
    <mergeCell ref="AF244:AG244"/>
    <mergeCell ref="AH244:AM244"/>
    <mergeCell ref="AP244:AZ244"/>
    <mergeCell ref="AL239:AO239"/>
    <mergeCell ref="AQ239:AZ239"/>
    <mergeCell ref="AL240:AO240"/>
    <mergeCell ref="AQ240:AZ240"/>
    <mergeCell ref="E243:J243"/>
    <mergeCell ref="K243:X243"/>
    <mergeCell ref="Z243:AE243"/>
    <mergeCell ref="AF243:AG243"/>
    <mergeCell ref="AH243:AM243"/>
    <mergeCell ref="AP243:AZ243"/>
    <mergeCell ref="E237:J237"/>
    <mergeCell ref="K237:X237"/>
    <mergeCell ref="Z237:AE237"/>
    <mergeCell ref="AF237:AG237"/>
    <mergeCell ref="AH237:AM237"/>
    <mergeCell ref="AP237:AZ237"/>
    <mergeCell ref="E236:J236"/>
    <mergeCell ref="K236:X236"/>
    <mergeCell ref="Z236:AE236"/>
    <mergeCell ref="AF236:AG236"/>
    <mergeCell ref="AH236:AM236"/>
    <mergeCell ref="AP236:AZ236"/>
    <mergeCell ref="E235:J235"/>
    <mergeCell ref="K235:X235"/>
    <mergeCell ref="Z235:AE235"/>
    <mergeCell ref="AF235:AG235"/>
    <mergeCell ref="AH235:AM235"/>
    <mergeCell ref="AP235:AZ235"/>
    <mergeCell ref="E234:J234"/>
    <mergeCell ref="K234:X234"/>
    <mergeCell ref="Z234:AE234"/>
    <mergeCell ref="AF234:AG234"/>
    <mergeCell ref="AH234:AM234"/>
    <mergeCell ref="AP234:AZ234"/>
    <mergeCell ref="E233:J233"/>
    <mergeCell ref="K233:X233"/>
    <mergeCell ref="Z233:AE233"/>
    <mergeCell ref="AF233:AG233"/>
    <mergeCell ref="AH233:AM233"/>
    <mergeCell ref="AP233:AZ233"/>
    <mergeCell ref="E232:J232"/>
    <mergeCell ref="K232:X232"/>
    <mergeCell ref="Z232:AE232"/>
    <mergeCell ref="AF232:AG232"/>
    <mergeCell ref="AH232:AM232"/>
    <mergeCell ref="AP232:AZ232"/>
    <mergeCell ref="E231:J231"/>
    <mergeCell ref="K231:X231"/>
    <mergeCell ref="Z231:AE231"/>
    <mergeCell ref="AF231:AG231"/>
    <mergeCell ref="AH231:AM231"/>
    <mergeCell ref="AP231:AZ231"/>
    <mergeCell ref="E230:J230"/>
    <mergeCell ref="K230:X230"/>
    <mergeCell ref="Z230:AE230"/>
    <mergeCell ref="AF230:AG230"/>
    <mergeCell ref="AH230:AM230"/>
    <mergeCell ref="AP230:AZ230"/>
    <mergeCell ref="E229:J229"/>
    <mergeCell ref="K229:X229"/>
    <mergeCell ref="Z229:AE229"/>
    <mergeCell ref="AF229:AG229"/>
    <mergeCell ref="AH229:AM229"/>
    <mergeCell ref="AP229:AZ229"/>
    <mergeCell ref="E228:J228"/>
    <mergeCell ref="K228:X228"/>
    <mergeCell ref="Z228:AE228"/>
    <mergeCell ref="AF228:AG228"/>
    <mergeCell ref="AH228:AM228"/>
    <mergeCell ref="AP228:AZ228"/>
    <mergeCell ref="E227:J227"/>
    <mergeCell ref="K227:X227"/>
    <mergeCell ref="Z227:AE227"/>
    <mergeCell ref="AF227:AG227"/>
    <mergeCell ref="AH227:AM227"/>
    <mergeCell ref="AP227:AZ227"/>
    <mergeCell ref="E226:J226"/>
    <mergeCell ref="K226:X226"/>
    <mergeCell ref="Z226:AE226"/>
    <mergeCell ref="AF226:AG226"/>
    <mergeCell ref="AH226:AM226"/>
    <mergeCell ref="AP226:AZ226"/>
    <mergeCell ref="E225:J225"/>
    <mergeCell ref="K225:X225"/>
    <mergeCell ref="Z225:AE225"/>
    <mergeCell ref="AF225:AG225"/>
    <mergeCell ref="AH225:AM225"/>
    <mergeCell ref="AP225:AZ225"/>
    <mergeCell ref="E224:J224"/>
    <mergeCell ref="K224:X224"/>
    <mergeCell ref="Z224:AE224"/>
    <mergeCell ref="AF224:AG224"/>
    <mergeCell ref="AH224:AM224"/>
    <mergeCell ref="AP224:AZ224"/>
    <mergeCell ref="E223:J223"/>
    <mergeCell ref="K223:X223"/>
    <mergeCell ref="Z223:AE223"/>
    <mergeCell ref="AF223:AG223"/>
    <mergeCell ref="AH223:AM223"/>
    <mergeCell ref="AP223:AZ223"/>
    <mergeCell ref="E222:J222"/>
    <mergeCell ref="K222:X222"/>
    <mergeCell ref="Z222:AE222"/>
    <mergeCell ref="AF222:AG222"/>
    <mergeCell ref="AH222:AM222"/>
    <mergeCell ref="AP222:AZ222"/>
    <mergeCell ref="E217:I217"/>
    <mergeCell ref="K217:U217"/>
    <mergeCell ref="AH217:AO217"/>
    <mergeCell ref="AQ217:AT217"/>
    <mergeCell ref="E218:I218"/>
    <mergeCell ref="K218:U218"/>
    <mergeCell ref="AH218:AO218"/>
    <mergeCell ref="E215:I215"/>
    <mergeCell ref="K215:U215"/>
    <mergeCell ref="AH215:AO215"/>
    <mergeCell ref="AQ215:AT215"/>
    <mergeCell ref="E216:I216"/>
    <mergeCell ref="K216:U216"/>
    <mergeCell ref="AH216:AO216"/>
    <mergeCell ref="AQ216:AT216"/>
    <mergeCell ref="E213:J213"/>
    <mergeCell ref="K213:X213"/>
    <mergeCell ref="Z213:AE213"/>
    <mergeCell ref="AF213:AG213"/>
    <mergeCell ref="AH213:AM213"/>
    <mergeCell ref="AP213:AZ213"/>
    <mergeCell ref="AL208:AO208"/>
    <mergeCell ref="AQ208:AZ208"/>
    <mergeCell ref="AL209:AO209"/>
    <mergeCell ref="AQ209:AZ209"/>
    <mergeCell ref="E212:J212"/>
    <mergeCell ref="K212:X212"/>
    <mergeCell ref="Z212:AE212"/>
    <mergeCell ref="AF212:AG212"/>
    <mergeCell ref="AH212:AM212"/>
    <mergeCell ref="AP212:AZ212"/>
    <mergeCell ref="E206:J206"/>
    <mergeCell ref="K206:X206"/>
    <mergeCell ref="Z206:AE206"/>
    <mergeCell ref="AF206:AG206"/>
    <mergeCell ref="AH206:AM206"/>
    <mergeCell ref="AP206:AZ206"/>
    <mergeCell ref="E205:J205"/>
    <mergeCell ref="K205:X205"/>
    <mergeCell ref="Z205:AE205"/>
    <mergeCell ref="AF205:AG205"/>
    <mergeCell ref="AH205:AM205"/>
    <mergeCell ref="AP205:AZ205"/>
    <mergeCell ref="E204:J204"/>
    <mergeCell ref="K204:X204"/>
    <mergeCell ref="Z204:AE204"/>
    <mergeCell ref="AF204:AG204"/>
    <mergeCell ref="AH204:AM204"/>
    <mergeCell ref="AP204:AZ204"/>
    <mergeCell ref="E203:J203"/>
    <mergeCell ref="K203:X203"/>
    <mergeCell ref="Z203:AE203"/>
    <mergeCell ref="AF203:AG203"/>
    <mergeCell ref="AH203:AM203"/>
    <mergeCell ref="AP203:AZ203"/>
    <mergeCell ref="E202:J202"/>
    <mergeCell ref="K202:X202"/>
    <mergeCell ref="Z202:AE202"/>
    <mergeCell ref="AF202:AG202"/>
    <mergeCell ref="AH202:AM202"/>
    <mergeCell ref="AP202:AZ202"/>
    <mergeCell ref="E201:J201"/>
    <mergeCell ref="K201:X201"/>
    <mergeCell ref="Z201:AE201"/>
    <mergeCell ref="AF201:AG201"/>
    <mergeCell ref="AH201:AM201"/>
    <mergeCell ref="AP201:AZ201"/>
    <mergeCell ref="E200:J200"/>
    <mergeCell ref="K200:X200"/>
    <mergeCell ref="Z200:AE200"/>
    <mergeCell ref="AF200:AG200"/>
    <mergeCell ref="AH200:AM200"/>
    <mergeCell ref="AP200:AZ200"/>
    <mergeCell ref="E199:J199"/>
    <mergeCell ref="K199:X199"/>
    <mergeCell ref="Z199:AE199"/>
    <mergeCell ref="AF199:AG199"/>
    <mergeCell ref="AH199:AM199"/>
    <mergeCell ref="AP199:AZ199"/>
    <mergeCell ref="E198:J198"/>
    <mergeCell ref="K198:X198"/>
    <mergeCell ref="Z198:AE198"/>
    <mergeCell ref="AF198:AG198"/>
    <mergeCell ref="AH198:AM198"/>
    <mergeCell ref="AP198:AZ198"/>
    <mergeCell ref="E197:J197"/>
    <mergeCell ref="K197:X197"/>
    <mergeCell ref="Z197:AE197"/>
    <mergeCell ref="AF197:AG197"/>
    <mergeCell ref="AH197:AM197"/>
    <mergeCell ref="AP197:AZ197"/>
    <mergeCell ref="E196:J196"/>
    <mergeCell ref="K196:X196"/>
    <mergeCell ref="Z196:AE196"/>
    <mergeCell ref="AF196:AG196"/>
    <mergeCell ref="AH196:AM196"/>
    <mergeCell ref="AP196:AZ196"/>
    <mergeCell ref="E195:J195"/>
    <mergeCell ref="K195:X195"/>
    <mergeCell ref="Z195:AE195"/>
    <mergeCell ref="AF195:AG195"/>
    <mergeCell ref="AH195:AM195"/>
    <mergeCell ref="AP195:AZ195"/>
    <mergeCell ref="E194:J194"/>
    <mergeCell ref="K194:X194"/>
    <mergeCell ref="Z194:AE194"/>
    <mergeCell ref="AF194:AG194"/>
    <mergeCell ref="AH194:AM194"/>
    <mergeCell ref="AP194:AZ194"/>
    <mergeCell ref="E193:J193"/>
    <mergeCell ref="K193:X193"/>
    <mergeCell ref="Z193:AE193"/>
    <mergeCell ref="AF193:AG193"/>
    <mergeCell ref="AH193:AM193"/>
    <mergeCell ref="AP193:AZ193"/>
    <mergeCell ref="E192:J192"/>
    <mergeCell ref="K192:X192"/>
    <mergeCell ref="Z192:AE192"/>
    <mergeCell ref="AF192:AG192"/>
    <mergeCell ref="AH192:AM192"/>
    <mergeCell ref="AP192:AZ192"/>
    <mergeCell ref="E191:J191"/>
    <mergeCell ref="K191:X191"/>
    <mergeCell ref="Z191:AE191"/>
    <mergeCell ref="AF191:AG191"/>
    <mergeCell ref="AH191:AM191"/>
    <mergeCell ref="AP191:AZ191"/>
    <mergeCell ref="E186:I186"/>
    <mergeCell ref="K186:U186"/>
    <mergeCell ref="AH186:AO186"/>
    <mergeCell ref="AQ186:AT186"/>
    <mergeCell ref="E187:I187"/>
    <mergeCell ref="K187:U187"/>
    <mergeCell ref="AH187:AO187"/>
    <mergeCell ref="E184:I184"/>
    <mergeCell ref="K184:U184"/>
    <mergeCell ref="AH184:AO184"/>
    <mergeCell ref="AQ184:AT184"/>
    <mergeCell ref="E185:I185"/>
    <mergeCell ref="K185:U185"/>
    <mergeCell ref="AH185:AO185"/>
    <mergeCell ref="AQ185:AT185"/>
    <mergeCell ref="E182:J182"/>
    <mergeCell ref="K182:X182"/>
    <mergeCell ref="Z182:AE182"/>
    <mergeCell ref="AF182:AG182"/>
    <mergeCell ref="AH182:AM182"/>
    <mergeCell ref="AP182:AZ182"/>
    <mergeCell ref="AL177:AO177"/>
    <mergeCell ref="AQ177:AZ177"/>
    <mergeCell ref="AL178:AO178"/>
    <mergeCell ref="AQ178:AZ178"/>
    <mergeCell ref="E181:J181"/>
    <mergeCell ref="K181:X181"/>
    <mergeCell ref="Z181:AE181"/>
    <mergeCell ref="AF181:AG181"/>
    <mergeCell ref="AH181:AM181"/>
    <mergeCell ref="AP181:AZ181"/>
    <mergeCell ref="E175:J175"/>
    <mergeCell ref="K175:X175"/>
    <mergeCell ref="Z175:AE175"/>
    <mergeCell ref="AF175:AG175"/>
    <mergeCell ref="AH175:AM175"/>
    <mergeCell ref="AP175:AZ175"/>
    <mergeCell ref="E174:J174"/>
    <mergeCell ref="K174:X174"/>
    <mergeCell ref="Z174:AE174"/>
    <mergeCell ref="AF174:AG174"/>
    <mergeCell ref="AH174:AM174"/>
    <mergeCell ref="AP174:AZ174"/>
    <mergeCell ref="E173:J173"/>
    <mergeCell ref="K173:X173"/>
    <mergeCell ref="Z173:AE173"/>
    <mergeCell ref="AF173:AG173"/>
    <mergeCell ref="AH173:AM173"/>
    <mergeCell ref="AP173:AZ173"/>
    <mergeCell ref="E172:J172"/>
    <mergeCell ref="K172:X172"/>
    <mergeCell ref="Z172:AE172"/>
    <mergeCell ref="AF172:AG172"/>
    <mergeCell ref="AH172:AM172"/>
    <mergeCell ref="AP172:AZ172"/>
    <mergeCell ref="E171:J171"/>
    <mergeCell ref="K171:X171"/>
    <mergeCell ref="Z171:AE171"/>
    <mergeCell ref="AF171:AG171"/>
    <mergeCell ref="AH171:AM171"/>
    <mergeCell ref="AP171:AZ171"/>
    <mergeCell ref="E170:J170"/>
    <mergeCell ref="K170:X170"/>
    <mergeCell ref="Z170:AE170"/>
    <mergeCell ref="AF170:AG170"/>
    <mergeCell ref="AH170:AM170"/>
    <mergeCell ref="AP170:AZ170"/>
    <mergeCell ref="E169:J169"/>
    <mergeCell ref="K169:X169"/>
    <mergeCell ref="Z169:AE169"/>
    <mergeCell ref="AF169:AG169"/>
    <mergeCell ref="AH169:AM169"/>
    <mergeCell ref="AP169:AZ169"/>
    <mergeCell ref="E168:J168"/>
    <mergeCell ref="K168:X168"/>
    <mergeCell ref="Z168:AE168"/>
    <mergeCell ref="AF168:AG168"/>
    <mergeCell ref="AH168:AM168"/>
    <mergeCell ref="AP168:AZ168"/>
    <mergeCell ref="E167:J167"/>
    <mergeCell ref="K167:X167"/>
    <mergeCell ref="Z167:AE167"/>
    <mergeCell ref="AF167:AG167"/>
    <mergeCell ref="AH167:AM167"/>
    <mergeCell ref="AP167:AZ167"/>
    <mergeCell ref="E166:J166"/>
    <mergeCell ref="K166:X166"/>
    <mergeCell ref="Z166:AE166"/>
    <mergeCell ref="AF166:AG166"/>
    <mergeCell ref="AH166:AM166"/>
    <mergeCell ref="AP166:AZ166"/>
    <mergeCell ref="E165:J165"/>
    <mergeCell ref="K165:X165"/>
    <mergeCell ref="Z165:AE165"/>
    <mergeCell ref="AF165:AG165"/>
    <mergeCell ref="AH165:AM165"/>
    <mergeCell ref="AP165:AZ165"/>
    <mergeCell ref="E164:J164"/>
    <mergeCell ref="K164:X164"/>
    <mergeCell ref="Z164:AE164"/>
    <mergeCell ref="AF164:AG164"/>
    <mergeCell ref="AH164:AM164"/>
    <mergeCell ref="AP164:AZ164"/>
    <mergeCell ref="E163:J163"/>
    <mergeCell ref="K163:X163"/>
    <mergeCell ref="Z163:AE163"/>
    <mergeCell ref="AF163:AG163"/>
    <mergeCell ref="AH163:AM163"/>
    <mergeCell ref="AP163:AZ163"/>
    <mergeCell ref="E162:J162"/>
    <mergeCell ref="K162:X162"/>
    <mergeCell ref="Z162:AE162"/>
    <mergeCell ref="AF162:AG162"/>
    <mergeCell ref="AH162:AM162"/>
    <mergeCell ref="AP162:AZ162"/>
    <mergeCell ref="E161:J161"/>
    <mergeCell ref="K161:X161"/>
    <mergeCell ref="Z161:AE161"/>
    <mergeCell ref="AF161:AG161"/>
    <mergeCell ref="AH161:AM161"/>
    <mergeCell ref="AP161:AZ161"/>
    <mergeCell ref="E160:J160"/>
    <mergeCell ref="K160:X160"/>
    <mergeCell ref="Z160:AE160"/>
    <mergeCell ref="AF160:AG160"/>
    <mergeCell ref="AH160:AM160"/>
    <mergeCell ref="AP160:AZ160"/>
    <mergeCell ref="E155:I155"/>
    <mergeCell ref="K155:U155"/>
    <mergeCell ref="AH155:AO155"/>
    <mergeCell ref="AQ155:AT155"/>
    <mergeCell ref="E156:I156"/>
    <mergeCell ref="K156:U156"/>
    <mergeCell ref="AH156:AO156"/>
    <mergeCell ref="E153:I153"/>
    <mergeCell ref="K153:U153"/>
    <mergeCell ref="AH153:AO153"/>
    <mergeCell ref="AQ153:AT153"/>
    <mergeCell ref="E154:I154"/>
    <mergeCell ref="K154:U154"/>
    <mergeCell ref="AH154:AO154"/>
    <mergeCell ref="AQ154:AT154"/>
    <mergeCell ref="E151:J151"/>
    <mergeCell ref="K151:X151"/>
    <mergeCell ref="Z151:AE151"/>
    <mergeCell ref="AF151:AG151"/>
    <mergeCell ref="AH151:AM151"/>
    <mergeCell ref="AP151:AZ151"/>
    <mergeCell ref="AL146:AO146"/>
    <mergeCell ref="AQ146:AZ146"/>
    <mergeCell ref="AL147:AO147"/>
    <mergeCell ref="AQ147:AZ147"/>
    <mergeCell ref="E150:J150"/>
    <mergeCell ref="K150:X150"/>
    <mergeCell ref="Z150:AE150"/>
    <mergeCell ref="AF150:AG150"/>
    <mergeCell ref="AH150:AM150"/>
    <mergeCell ref="AP150:AZ150"/>
    <mergeCell ref="E144:J144"/>
    <mergeCell ref="K144:X144"/>
    <mergeCell ref="Z144:AE144"/>
    <mergeCell ref="AF144:AG144"/>
    <mergeCell ref="AH144:AM144"/>
    <mergeCell ref="AP144:AZ144"/>
    <mergeCell ref="E143:J143"/>
    <mergeCell ref="K143:X143"/>
    <mergeCell ref="Z143:AE143"/>
    <mergeCell ref="AF143:AG143"/>
    <mergeCell ref="AH143:AM143"/>
    <mergeCell ref="AP143:AZ143"/>
    <mergeCell ref="E142:J142"/>
    <mergeCell ref="K142:X142"/>
    <mergeCell ref="Z142:AE142"/>
    <mergeCell ref="AF142:AG142"/>
    <mergeCell ref="AH142:AM142"/>
    <mergeCell ref="AP142:AZ142"/>
    <mergeCell ref="E141:J141"/>
    <mergeCell ref="K141:X141"/>
    <mergeCell ref="Z141:AE141"/>
    <mergeCell ref="AF141:AG141"/>
    <mergeCell ref="AH141:AM141"/>
    <mergeCell ref="AP141:AZ141"/>
    <mergeCell ref="E140:J140"/>
    <mergeCell ref="K140:X140"/>
    <mergeCell ref="Z140:AE140"/>
    <mergeCell ref="AF140:AG140"/>
    <mergeCell ref="AH140:AM140"/>
    <mergeCell ref="AP140:AZ140"/>
    <mergeCell ref="E139:J139"/>
    <mergeCell ref="K139:X139"/>
    <mergeCell ref="Z139:AE139"/>
    <mergeCell ref="AF139:AG139"/>
    <mergeCell ref="AH139:AM139"/>
    <mergeCell ref="AP139:AZ139"/>
    <mergeCell ref="E138:J138"/>
    <mergeCell ref="K138:X138"/>
    <mergeCell ref="Z138:AE138"/>
    <mergeCell ref="AF138:AG138"/>
    <mergeCell ref="AH138:AM138"/>
    <mergeCell ref="AP138:AZ138"/>
    <mergeCell ref="E137:J137"/>
    <mergeCell ref="K137:X137"/>
    <mergeCell ref="Z137:AE137"/>
    <mergeCell ref="AF137:AG137"/>
    <mergeCell ref="AH137:AM137"/>
    <mergeCell ref="AP137:AZ137"/>
    <mergeCell ref="E136:J136"/>
    <mergeCell ref="K136:X136"/>
    <mergeCell ref="Z136:AE136"/>
    <mergeCell ref="AF136:AG136"/>
    <mergeCell ref="AH136:AM136"/>
    <mergeCell ref="AP136:AZ136"/>
    <mergeCell ref="E135:J135"/>
    <mergeCell ref="K135:X135"/>
    <mergeCell ref="Z135:AE135"/>
    <mergeCell ref="AF135:AG135"/>
    <mergeCell ref="AH135:AM135"/>
    <mergeCell ref="AP135:AZ135"/>
    <mergeCell ref="E134:J134"/>
    <mergeCell ref="K134:X134"/>
    <mergeCell ref="Z134:AE134"/>
    <mergeCell ref="AF134:AG134"/>
    <mergeCell ref="AH134:AM134"/>
    <mergeCell ref="AP134:AZ134"/>
    <mergeCell ref="E133:J133"/>
    <mergeCell ref="K133:X133"/>
    <mergeCell ref="Z133:AE133"/>
    <mergeCell ref="AF133:AG133"/>
    <mergeCell ref="AH133:AM133"/>
    <mergeCell ref="AP133:AZ133"/>
    <mergeCell ref="E132:J132"/>
    <mergeCell ref="K132:X132"/>
    <mergeCell ref="Z132:AE132"/>
    <mergeCell ref="AF132:AG132"/>
    <mergeCell ref="AH132:AM132"/>
    <mergeCell ref="AP132:AZ132"/>
    <mergeCell ref="E131:J131"/>
    <mergeCell ref="K131:X131"/>
    <mergeCell ref="Z131:AE131"/>
    <mergeCell ref="AF131:AG131"/>
    <mergeCell ref="AH131:AM131"/>
    <mergeCell ref="AP131:AZ131"/>
    <mergeCell ref="E130:J130"/>
    <mergeCell ref="K130:X130"/>
    <mergeCell ref="Z130:AE130"/>
    <mergeCell ref="AF130:AG130"/>
    <mergeCell ref="AH130:AM130"/>
    <mergeCell ref="AP130:AZ130"/>
    <mergeCell ref="E125:I125"/>
    <mergeCell ref="K125:U125"/>
    <mergeCell ref="AH125:AO125"/>
    <mergeCell ref="AQ125:AT125"/>
    <mergeCell ref="E126:I126"/>
    <mergeCell ref="K126:U126"/>
    <mergeCell ref="AH126:AO126"/>
    <mergeCell ref="E123:I123"/>
    <mergeCell ref="K123:U123"/>
    <mergeCell ref="AH123:AO123"/>
    <mergeCell ref="AQ123:AT123"/>
    <mergeCell ref="E124:I124"/>
    <mergeCell ref="K124:U124"/>
    <mergeCell ref="AH124:AO124"/>
    <mergeCell ref="AQ124:AT124"/>
    <mergeCell ref="E121:J121"/>
    <mergeCell ref="K121:X121"/>
    <mergeCell ref="Z121:AE121"/>
    <mergeCell ref="AF121:AG121"/>
    <mergeCell ref="AH121:AM121"/>
    <mergeCell ref="AP121:AZ121"/>
    <mergeCell ref="AL116:AO116"/>
    <mergeCell ref="AQ116:AZ116"/>
    <mergeCell ref="AL117:AO117"/>
    <mergeCell ref="AQ117:AZ117"/>
    <mergeCell ref="E120:J120"/>
    <mergeCell ref="K120:X120"/>
    <mergeCell ref="Z120:AE120"/>
    <mergeCell ref="AF120:AG120"/>
    <mergeCell ref="AH120:AM120"/>
    <mergeCell ref="AP120:AZ120"/>
    <mergeCell ref="E114:J114"/>
    <mergeCell ref="K114:X114"/>
    <mergeCell ref="Z114:AE114"/>
    <mergeCell ref="AF114:AG114"/>
    <mergeCell ref="AH114:AM114"/>
    <mergeCell ref="AP114:AZ114"/>
    <mergeCell ref="E113:J113"/>
    <mergeCell ref="K113:X113"/>
    <mergeCell ref="Z113:AE113"/>
    <mergeCell ref="AF113:AG113"/>
    <mergeCell ref="AH113:AM113"/>
    <mergeCell ref="AP113:AZ113"/>
    <mergeCell ref="E112:J112"/>
    <mergeCell ref="K112:X112"/>
    <mergeCell ref="Z112:AE112"/>
    <mergeCell ref="AF112:AG112"/>
    <mergeCell ref="AH112:AM112"/>
    <mergeCell ref="AP112:AZ112"/>
    <mergeCell ref="E111:J111"/>
    <mergeCell ref="K111:X111"/>
    <mergeCell ref="Z111:AE111"/>
    <mergeCell ref="AF111:AG111"/>
    <mergeCell ref="AH111:AM111"/>
    <mergeCell ref="AP111:AZ111"/>
    <mergeCell ref="E110:J110"/>
    <mergeCell ref="K110:X110"/>
    <mergeCell ref="Z110:AE110"/>
    <mergeCell ref="AF110:AG110"/>
    <mergeCell ref="AH110:AM110"/>
    <mergeCell ref="AP110:AZ110"/>
    <mergeCell ref="E109:J109"/>
    <mergeCell ref="K109:X109"/>
    <mergeCell ref="Z109:AE109"/>
    <mergeCell ref="AF109:AG109"/>
    <mergeCell ref="AH109:AM109"/>
    <mergeCell ref="AP109:AZ109"/>
    <mergeCell ref="E108:J108"/>
    <mergeCell ref="K108:X108"/>
    <mergeCell ref="Z108:AE108"/>
    <mergeCell ref="AF108:AG108"/>
    <mergeCell ref="AH108:AM108"/>
    <mergeCell ref="AP108:AZ108"/>
    <mergeCell ref="E107:J107"/>
    <mergeCell ref="K107:X107"/>
    <mergeCell ref="Z107:AE107"/>
    <mergeCell ref="AF107:AG107"/>
    <mergeCell ref="AH107:AM107"/>
    <mergeCell ref="AP107:AZ107"/>
    <mergeCell ref="E106:J106"/>
    <mergeCell ref="K106:X106"/>
    <mergeCell ref="Z106:AE106"/>
    <mergeCell ref="AF106:AG106"/>
    <mergeCell ref="AH106:AM106"/>
    <mergeCell ref="AP106:AZ106"/>
    <mergeCell ref="E105:J105"/>
    <mergeCell ref="K105:X105"/>
    <mergeCell ref="Z105:AE105"/>
    <mergeCell ref="AF105:AG105"/>
    <mergeCell ref="AH105:AM105"/>
    <mergeCell ref="AP105:AZ105"/>
    <mergeCell ref="E104:J104"/>
    <mergeCell ref="K104:X104"/>
    <mergeCell ref="Z104:AE104"/>
    <mergeCell ref="AF104:AG104"/>
    <mergeCell ref="AH104:AM104"/>
    <mergeCell ref="AP104:AZ104"/>
    <mergeCell ref="E103:J103"/>
    <mergeCell ref="K103:X103"/>
    <mergeCell ref="Z103:AE103"/>
    <mergeCell ref="AF103:AG103"/>
    <mergeCell ref="AH103:AM103"/>
    <mergeCell ref="AP103:AZ103"/>
    <mergeCell ref="E102:J102"/>
    <mergeCell ref="K102:X102"/>
    <mergeCell ref="Z102:AE102"/>
    <mergeCell ref="AF102:AG102"/>
    <mergeCell ref="AH102:AM102"/>
    <mergeCell ref="AP102:AZ102"/>
    <mergeCell ref="AP100:AZ100"/>
    <mergeCell ref="E101:J101"/>
    <mergeCell ref="K101:X101"/>
    <mergeCell ref="Z101:AE101"/>
    <mergeCell ref="AF101:AG101"/>
    <mergeCell ref="AH101:AM101"/>
    <mergeCell ref="AP101:AZ101"/>
    <mergeCell ref="E96:I96"/>
    <mergeCell ref="K96:U96"/>
    <mergeCell ref="AH96:AO96"/>
    <mergeCell ref="E100:J100"/>
    <mergeCell ref="K100:X100"/>
    <mergeCell ref="Z100:AE100"/>
    <mergeCell ref="AF100:AG100"/>
    <mergeCell ref="AH100:AM100"/>
    <mergeCell ref="E94:I94"/>
    <mergeCell ref="K94:U94"/>
    <mergeCell ref="AH94:AO94"/>
    <mergeCell ref="AQ94:AT94"/>
    <mergeCell ref="E95:I95"/>
    <mergeCell ref="K95:U95"/>
    <mergeCell ref="AH95:AO95"/>
    <mergeCell ref="AQ95:AT95"/>
    <mergeCell ref="AL91:AO91"/>
    <mergeCell ref="AQ91:AZ91"/>
    <mergeCell ref="E93:I93"/>
    <mergeCell ref="K93:U93"/>
    <mergeCell ref="AH93:AO93"/>
    <mergeCell ref="AQ93:AT93"/>
    <mergeCell ref="AL86:AO86"/>
    <mergeCell ref="AQ86:AZ86"/>
    <mergeCell ref="AL87:AO87"/>
    <mergeCell ref="AQ87:AZ87"/>
    <mergeCell ref="AL90:AO90"/>
    <mergeCell ref="AQ90:AZ90"/>
    <mergeCell ref="E84:J84"/>
    <mergeCell ref="K84:X84"/>
    <mergeCell ref="Z84:AE84"/>
    <mergeCell ref="AF84:AG84"/>
    <mergeCell ref="AH84:AM84"/>
    <mergeCell ref="AP84:AZ84"/>
    <mergeCell ref="E83:J83"/>
    <mergeCell ref="K83:X83"/>
    <mergeCell ref="Z83:AE83"/>
    <mergeCell ref="AF83:AG83"/>
    <mergeCell ref="AH83:AM83"/>
    <mergeCell ref="AP83:AZ83"/>
    <mergeCell ref="E82:J82"/>
    <mergeCell ref="K82:X82"/>
    <mergeCell ref="Z82:AE82"/>
    <mergeCell ref="AF82:AG82"/>
    <mergeCell ref="AH82:AM82"/>
    <mergeCell ref="AP82:AZ82"/>
    <mergeCell ref="E81:J81"/>
    <mergeCell ref="K81:X81"/>
    <mergeCell ref="Z81:AE81"/>
    <mergeCell ref="AF81:AG81"/>
    <mergeCell ref="AH81:AM81"/>
    <mergeCell ref="AP81:AZ81"/>
    <mergeCell ref="E80:J80"/>
    <mergeCell ref="K80:X80"/>
    <mergeCell ref="Z80:AE80"/>
    <mergeCell ref="AF80:AG80"/>
    <mergeCell ref="AH80:AM80"/>
    <mergeCell ref="AP80:AZ80"/>
    <mergeCell ref="E79:J79"/>
    <mergeCell ref="K79:X79"/>
    <mergeCell ref="Z79:AE79"/>
    <mergeCell ref="AF79:AG79"/>
    <mergeCell ref="AH79:AM79"/>
    <mergeCell ref="AP79:AZ79"/>
    <mergeCell ref="E78:J78"/>
    <mergeCell ref="K78:X78"/>
    <mergeCell ref="Z78:AE78"/>
    <mergeCell ref="AF78:AG78"/>
    <mergeCell ref="AH78:AM78"/>
    <mergeCell ref="AP78:AZ78"/>
    <mergeCell ref="E77:J77"/>
    <mergeCell ref="K77:X77"/>
    <mergeCell ref="Z77:AE77"/>
    <mergeCell ref="AF77:AG77"/>
    <mergeCell ref="AH77:AM77"/>
    <mergeCell ref="AP77:AZ77"/>
    <mergeCell ref="E76:J76"/>
    <mergeCell ref="K76:X76"/>
    <mergeCell ref="Z76:AE76"/>
    <mergeCell ref="AF76:AG76"/>
    <mergeCell ref="AH76:AM76"/>
    <mergeCell ref="AP76:AZ76"/>
    <mergeCell ref="E75:J75"/>
    <mergeCell ref="K75:X75"/>
    <mergeCell ref="Z75:AE75"/>
    <mergeCell ref="AF75:AG75"/>
    <mergeCell ref="AH75:AM75"/>
    <mergeCell ref="AP75:AZ75"/>
    <mergeCell ref="E74:J74"/>
    <mergeCell ref="K74:X74"/>
    <mergeCell ref="Z74:AE74"/>
    <mergeCell ref="AF74:AG74"/>
    <mergeCell ref="AH74:AM74"/>
    <mergeCell ref="AP74:AZ74"/>
    <mergeCell ref="E73:J73"/>
    <mergeCell ref="K73:X73"/>
    <mergeCell ref="Z73:AE73"/>
    <mergeCell ref="AF73:AG73"/>
    <mergeCell ref="AH73:AM73"/>
    <mergeCell ref="AP73:AZ73"/>
    <mergeCell ref="E72:J72"/>
    <mergeCell ref="K72:X72"/>
    <mergeCell ref="Z72:AE72"/>
    <mergeCell ref="AF72:AG72"/>
    <mergeCell ref="AH72:AM72"/>
    <mergeCell ref="AP72:AZ72"/>
    <mergeCell ref="AP70:AZ70"/>
    <mergeCell ref="E71:J71"/>
    <mergeCell ref="K71:X71"/>
    <mergeCell ref="Z71:AE71"/>
    <mergeCell ref="AF71:AG71"/>
    <mergeCell ref="AH71:AM71"/>
    <mergeCell ref="AP71:AZ71"/>
    <mergeCell ref="E66:I66"/>
    <mergeCell ref="K66:U66"/>
    <mergeCell ref="AH66:AO66"/>
    <mergeCell ref="E70:J70"/>
    <mergeCell ref="K70:X70"/>
    <mergeCell ref="Z70:AE70"/>
    <mergeCell ref="AF70:AG70"/>
    <mergeCell ref="AH70:AM70"/>
    <mergeCell ref="E64:I64"/>
    <mergeCell ref="K64:U64"/>
    <mergeCell ref="AH64:AO64"/>
    <mergeCell ref="AQ64:AT64"/>
    <mergeCell ref="E65:I65"/>
    <mergeCell ref="K65:U65"/>
    <mergeCell ref="AH65:AO65"/>
    <mergeCell ref="AQ65:AT65"/>
    <mergeCell ref="AL56:AO56"/>
    <mergeCell ref="AQ56:AZ56"/>
    <mergeCell ref="AL57:AO57"/>
    <mergeCell ref="AQ57:AZ57"/>
    <mergeCell ref="E63:I63"/>
    <mergeCell ref="K63:U63"/>
    <mergeCell ref="AH63:AO63"/>
    <mergeCell ref="AQ63:AT63"/>
    <mergeCell ref="E54:J54"/>
    <mergeCell ref="K54:X54"/>
    <mergeCell ref="Z54:AE54"/>
    <mergeCell ref="AF54:AG54"/>
    <mergeCell ref="AH54:AM54"/>
    <mergeCell ref="AP54:AZ54"/>
    <mergeCell ref="E53:J53"/>
    <mergeCell ref="K53:X53"/>
    <mergeCell ref="Z53:AE53"/>
    <mergeCell ref="AF53:AG53"/>
    <mergeCell ref="AH53:AM53"/>
    <mergeCell ref="AP53:AZ53"/>
    <mergeCell ref="E52:J52"/>
    <mergeCell ref="K52:X52"/>
    <mergeCell ref="Z52:AE52"/>
    <mergeCell ref="AF52:AG52"/>
    <mergeCell ref="AH52:AM52"/>
    <mergeCell ref="AP52:AZ52"/>
    <mergeCell ref="E51:J51"/>
    <mergeCell ref="K51:X51"/>
    <mergeCell ref="Z51:AE51"/>
    <mergeCell ref="AF51:AG51"/>
    <mergeCell ref="AH51:AM51"/>
    <mergeCell ref="AP51:AZ51"/>
    <mergeCell ref="E50:J50"/>
    <mergeCell ref="K50:X50"/>
    <mergeCell ref="Z50:AE50"/>
    <mergeCell ref="AF50:AG50"/>
    <mergeCell ref="AH50:AM50"/>
    <mergeCell ref="AP50:AZ50"/>
    <mergeCell ref="E49:J49"/>
    <mergeCell ref="K49:X49"/>
    <mergeCell ref="Z49:AE49"/>
    <mergeCell ref="AF49:AG49"/>
    <mergeCell ref="AH49:AM49"/>
    <mergeCell ref="AP49:AZ49"/>
    <mergeCell ref="E48:J48"/>
    <mergeCell ref="K48:X48"/>
    <mergeCell ref="Z48:AE48"/>
    <mergeCell ref="AF48:AG48"/>
    <mergeCell ref="AH48:AM48"/>
    <mergeCell ref="AP48:AZ48"/>
    <mergeCell ref="E47:J47"/>
    <mergeCell ref="K47:X47"/>
    <mergeCell ref="Z47:AE47"/>
    <mergeCell ref="AF47:AG47"/>
    <mergeCell ref="AH47:AM47"/>
    <mergeCell ref="AP47:AZ47"/>
    <mergeCell ref="E46:J46"/>
    <mergeCell ref="K46:X46"/>
    <mergeCell ref="Z46:AE46"/>
    <mergeCell ref="AF46:AG46"/>
    <mergeCell ref="AH46:AM46"/>
    <mergeCell ref="AP46:AZ46"/>
    <mergeCell ref="E45:J45"/>
    <mergeCell ref="K45:X45"/>
    <mergeCell ref="Z45:AE45"/>
    <mergeCell ref="AF45:AG45"/>
    <mergeCell ref="AH45:AM45"/>
    <mergeCell ref="AP45:AZ45"/>
    <mergeCell ref="E44:J44"/>
    <mergeCell ref="K44:X44"/>
    <mergeCell ref="Z44:AE44"/>
    <mergeCell ref="AF44:AG44"/>
    <mergeCell ref="AH44:AM44"/>
    <mergeCell ref="AP44:AZ44"/>
    <mergeCell ref="E43:J43"/>
    <mergeCell ref="K43:X43"/>
    <mergeCell ref="Z43:AE43"/>
    <mergeCell ref="AF43:AG43"/>
    <mergeCell ref="AH43:AM43"/>
    <mergeCell ref="AP43:AZ43"/>
    <mergeCell ref="E42:J42"/>
    <mergeCell ref="K42:X42"/>
    <mergeCell ref="Z42:AE42"/>
    <mergeCell ref="AF42:AG42"/>
    <mergeCell ref="AH42:AM42"/>
    <mergeCell ref="AP42:AZ42"/>
    <mergeCell ref="AP40:AZ40"/>
    <mergeCell ref="E41:J41"/>
    <mergeCell ref="K41:X41"/>
    <mergeCell ref="Z41:AE41"/>
    <mergeCell ref="AF41:AG41"/>
    <mergeCell ref="AH41:AM41"/>
    <mergeCell ref="AP41:AZ41"/>
    <mergeCell ref="E36:I36"/>
    <mergeCell ref="K36:U36"/>
    <mergeCell ref="AH36:AO36"/>
    <mergeCell ref="E40:J40"/>
    <mergeCell ref="K40:X40"/>
    <mergeCell ref="Z40:AE40"/>
    <mergeCell ref="AF40:AG40"/>
    <mergeCell ref="AH40:AM40"/>
    <mergeCell ref="E34:I34"/>
    <mergeCell ref="K34:U34"/>
    <mergeCell ref="AH34:AO34"/>
    <mergeCell ref="AQ34:AT34"/>
    <mergeCell ref="E35:I35"/>
    <mergeCell ref="K35:U35"/>
    <mergeCell ref="AH35:AO35"/>
    <mergeCell ref="AQ35:AT35"/>
    <mergeCell ref="AL26:AO26"/>
    <mergeCell ref="AQ26:AZ26"/>
    <mergeCell ref="AL27:AO27"/>
    <mergeCell ref="AQ27:AZ27"/>
    <mergeCell ref="E33:I33"/>
    <mergeCell ref="K33:U33"/>
    <mergeCell ref="AH33:AO33"/>
    <mergeCell ref="AQ33:AT33"/>
    <mergeCell ref="E24:J24"/>
    <mergeCell ref="K24:X24"/>
    <mergeCell ref="Z24:AE24"/>
    <mergeCell ref="AF24:AG24"/>
    <mergeCell ref="AH24:AM24"/>
    <mergeCell ref="AP24:AZ24"/>
    <mergeCell ref="E23:J23"/>
    <mergeCell ref="K23:X23"/>
    <mergeCell ref="Z23:AE23"/>
    <mergeCell ref="AF23:AG23"/>
    <mergeCell ref="AH23:AM23"/>
    <mergeCell ref="AP23:AZ23"/>
    <mergeCell ref="E22:J22"/>
    <mergeCell ref="K22:X22"/>
    <mergeCell ref="Z22:AE22"/>
    <mergeCell ref="AF22:AG22"/>
    <mergeCell ref="AH22:AM22"/>
    <mergeCell ref="AP22:AZ22"/>
    <mergeCell ref="E21:J21"/>
    <mergeCell ref="K21:X21"/>
    <mergeCell ref="Z21:AE21"/>
    <mergeCell ref="AF21:AG21"/>
    <mergeCell ref="AH21:AM21"/>
    <mergeCell ref="AP21:AZ21"/>
    <mergeCell ref="E20:J20"/>
    <mergeCell ref="K20:X20"/>
    <mergeCell ref="Z20:AE20"/>
    <mergeCell ref="AF20:AG20"/>
    <mergeCell ref="AH20:AM20"/>
    <mergeCell ref="AP20:AZ20"/>
    <mergeCell ref="E19:J19"/>
    <mergeCell ref="K19:X19"/>
    <mergeCell ref="Z19:AE19"/>
    <mergeCell ref="AF19:AG19"/>
    <mergeCell ref="AH19:AM19"/>
    <mergeCell ref="AP19:AZ19"/>
    <mergeCell ref="E18:J18"/>
    <mergeCell ref="K18:X18"/>
    <mergeCell ref="Z18:AE18"/>
    <mergeCell ref="AF18:AG18"/>
    <mergeCell ref="AH18:AM18"/>
    <mergeCell ref="AP18:AZ18"/>
    <mergeCell ref="E17:J17"/>
    <mergeCell ref="K17:X17"/>
    <mergeCell ref="Z17:AE17"/>
    <mergeCell ref="AF17:AG17"/>
    <mergeCell ref="AH17:AM17"/>
    <mergeCell ref="AP17:AZ17"/>
    <mergeCell ref="E16:J16"/>
    <mergeCell ref="K16:X16"/>
    <mergeCell ref="Z16:AE16"/>
    <mergeCell ref="AF16:AG16"/>
    <mergeCell ref="AH16:AM16"/>
    <mergeCell ref="AP16:AZ16"/>
    <mergeCell ref="E10:J10"/>
    <mergeCell ref="K10:X10"/>
    <mergeCell ref="Z10:AE10"/>
    <mergeCell ref="AF10:AG10"/>
    <mergeCell ref="AH10:AM10"/>
    <mergeCell ref="AP10:AZ10"/>
    <mergeCell ref="E15:J15"/>
    <mergeCell ref="K15:X15"/>
    <mergeCell ref="Z15:AE15"/>
    <mergeCell ref="AF15:AG15"/>
    <mergeCell ref="AH15:AM15"/>
    <mergeCell ref="AP15:AZ15"/>
    <mergeCell ref="E14:J14"/>
    <mergeCell ref="K14:X14"/>
    <mergeCell ref="Z14:AE14"/>
    <mergeCell ref="AF14:AG14"/>
    <mergeCell ref="AH14:AM14"/>
    <mergeCell ref="AP14:AZ14"/>
    <mergeCell ref="E13:J13"/>
    <mergeCell ref="K13:X13"/>
    <mergeCell ref="Z13:AE13"/>
    <mergeCell ref="AF13:AG13"/>
    <mergeCell ref="AH13:AM13"/>
    <mergeCell ref="AP13:AZ13"/>
    <mergeCell ref="E4:I4"/>
    <mergeCell ref="K4:U4"/>
    <mergeCell ref="AH4:AO4"/>
    <mergeCell ref="AQ4:AT4"/>
    <mergeCell ref="E5:I5"/>
    <mergeCell ref="K5:U5"/>
    <mergeCell ref="AH5:AO5"/>
    <mergeCell ref="AQ5:AT5"/>
    <mergeCell ref="CE1:CE3"/>
    <mergeCell ref="CF1:CF3"/>
    <mergeCell ref="CG1:CH1"/>
    <mergeCell ref="CG2:CH2"/>
    <mergeCell ref="E3:I3"/>
    <mergeCell ref="K3:U3"/>
    <mergeCell ref="AH3:AO3"/>
    <mergeCell ref="AQ3:AT3"/>
    <mergeCell ref="E12:J12"/>
    <mergeCell ref="K12:X12"/>
    <mergeCell ref="Z12:AE12"/>
    <mergeCell ref="AF12:AG12"/>
    <mergeCell ref="AH12:AM12"/>
    <mergeCell ref="AP12:AZ12"/>
    <mergeCell ref="E11:J11"/>
    <mergeCell ref="K11:X11"/>
    <mergeCell ref="Z11:AE11"/>
    <mergeCell ref="AF11:AG11"/>
    <mergeCell ref="AH11:AM11"/>
    <mergeCell ref="AP11:AZ11"/>
    <mergeCell ref="CE5:CF5"/>
    <mergeCell ref="E6:I6"/>
    <mergeCell ref="K6:U6"/>
    <mergeCell ref="AH6:AO6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B87901-5FC3-4455-8176-32B3658C99A3}">
  <dimension ref="C1:CH376"/>
  <sheetViews>
    <sheetView zoomScaleNormal="100" workbookViewId="0">
      <selection activeCell="K169" sqref="K169:U169"/>
    </sheetView>
  </sheetViews>
  <sheetFormatPr defaultColWidth="1.7109375" defaultRowHeight="16.5" x14ac:dyDescent="0.25"/>
  <cols>
    <col min="1" max="2" width="1.7109375" style="42"/>
    <col min="3" max="11" width="1.7109375" style="41"/>
    <col min="12" max="12" width="1.7109375" style="41" customWidth="1"/>
    <col min="13" max="39" width="1.7109375" style="41"/>
    <col min="40" max="41" width="1.7109375" style="41" customWidth="1"/>
    <col min="42" max="54" width="1.7109375" style="41"/>
    <col min="55" max="58" width="1.7109375" style="42"/>
    <col min="59" max="59" width="1.7109375" style="42" customWidth="1"/>
    <col min="60" max="82" width="1.7109375" style="42"/>
    <col min="83" max="83" width="8.85546875" style="38" customWidth="1"/>
    <col min="84" max="84" width="35.42578125" style="38" customWidth="1"/>
    <col min="85" max="85" width="21.28515625" style="39" customWidth="1"/>
    <col min="86" max="86" width="24.28515625" style="40" customWidth="1"/>
    <col min="87" max="16384" width="1.7109375" style="42"/>
  </cols>
  <sheetData>
    <row r="1" spans="3:86" ht="17.25" thickBot="1" x14ac:dyDescent="0.3">
      <c r="CE1" s="199" t="s">
        <v>12</v>
      </c>
      <c r="CF1" s="215" t="s">
        <v>13</v>
      </c>
      <c r="CG1" s="195" t="s">
        <v>14</v>
      </c>
      <c r="CH1" s="195"/>
    </row>
    <row r="2" spans="3:86" x14ac:dyDescent="0.25">
      <c r="C2" s="43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5"/>
      <c r="CE2" s="199"/>
      <c r="CF2" s="215"/>
      <c r="CG2" s="195" t="s">
        <v>15</v>
      </c>
      <c r="CH2" s="195"/>
    </row>
    <row r="3" spans="3:86" x14ac:dyDescent="0.25">
      <c r="C3" s="46"/>
      <c r="E3" s="245" t="s">
        <v>0</v>
      </c>
      <c r="F3" s="245"/>
      <c r="G3" s="245"/>
      <c r="H3" s="245"/>
      <c r="I3" s="245"/>
      <c r="J3" s="49" t="s">
        <v>11</v>
      </c>
      <c r="K3" s="245" t="s">
        <v>323</v>
      </c>
      <c r="L3" s="245"/>
      <c r="M3" s="245"/>
      <c r="N3" s="245"/>
      <c r="O3" s="245"/>
      <c r="P3" s="245"/>
      <c r="Q3" s="245"/>
      <c r="R3" s="245"/>
      <c r="S3" s="245"/>
      <c r="T3" s="245"/>
      <c r="U3" s="245"/>
      <c r="V3" s="49"/>
      <c r="W3" s="49"/>
      <c r="X3" s="49"/>
      <c r="Y3" s="49"/>
      <c r="Z3" s="49"/>
      <c r="AA3" s="49"/>
      <c r="AB3" s="49"/>
      <c r="AC3" s="49"/>
      <c r="AD3" s="50"/>
      <c r="AE3" s="50"/>
      <c r="AF3" s="50"/>
      <c r="AG3" s="50"/>
      <c r="AH3" s="245" t="s">
        <v>3</v>
      </c>
      <c r="AI3" s="245"/>
      <c r="AJ3" s="245"/>
      <c r="AK3" s="245"/>
      <c r="AL3" s="245"/>
      <c r="AM3" s="245"/>
      <c r="AN3" s="245"/>
      <c r="AO3" s="245"/>
      <c r="AP3" s="49" t="s">
        <v>11</v>
      </c>
      <c r="AQ3" s="247">
        <v>480.3</v>
      </c>
      <c r="AR3" s="247"/>
      <c r="AS3" s="247"/>
      <c r="AT3" s="247"/>
      <c r="AU3" s="49" t="s">
        <v>319</v>
      </c>
      <c r="AV3" s="49"/>
      <c r="AW3" s="49"/>
      <c r="AX3" s="49"/>
      <c r="AY3" s="49"/>
      <c r="AZ3" s="49"/>
      <c r="BB3" s="51"/>
      <c r="CE3" s="199"/>
      <c r="CF3" s="215"/>
      <c r="CG3" s="1" t="s">
        <v>16</v>
      </c>
      <c r="CH3" s="2">
        <v>14346</v>
      </c>
    </row>
    <row r="4" spans="3:86" x14ac:dyDescent="0.25">
      <c r="C4" s="46"/>
      <c r="E4" s="245" t="s">
        <v>322</v>
      </c>
      <c r="F4" s="245"/>
      <c r="G4" s="245"/>
      <c r="H4" s="245"/>
      <c r="I4" s="245"/>
      <c r="J4" s="49" t="s">
        <v>11</v>
      </c>
      <c r="K4" s="245" t="s">
        <v>483</v>
      </c>
      <c r="L4" s="245"/>
      <c r="M4" s="245"/>
      <c r="N4" s="245"/>
      <c r="O4" s="245"/>
      <c r="P4" s="245"/>
      <c r="Q4" s="245"/>
      <c r="R4" s="245"/>
      <c r="S4" s="245"/>
      <c r="T4" s="245"/>
      <c r="U4" s="245"/>
      <c r="V4" s="49"/>
      <c r="W4" s="49"/>
      <c r="X4" s="49"/>
      <c r="Y4" s="49"/>
      <c r="Z4" s="49"/>
      <c r="AA4" s="49"/>
      <c r="AB4" s="49"/>
      <c r="AC4" s="49"/>
      <c r="AD4" s="50"/>
      <c r="AE4" s="50"/>
      <c r="AF4" s="50"/>
      <c r="AG4" s="50"/>
      <c r="AH4" s="245" t="s">
        <v>4</v>
      </c>
      <c r="AI4" s="245"/>
      <c r="AJ4" s="245"/>
      <c r="AK4" s="245"/>
      <c r="AL4" s="245"/>
      <c r="AM4" s="245"/>
      <c r="AN4" s="245"/>
      <c r="AO4" s="245"/>
      <c r="AP4" s="49" t="s">
        <v>11</v>
      </c>
      <c r="AQ4" s="245">
        <v>2100</v>
      </c>
      <c r="AR4" s="245"/>
      <c r="AS4" s="245"/>
      <c r="AT4" s="245"/>
      <c r="AU4" s="49" t="s">
        <v>320</v>
      </c>
      <c r="AV4" s="49"/>
      <c r="AW4" s="49"/>
      <c r="AX4" s="49"/>
      <c r="AY4" s="49"/>
      <c r="AZ4" s="49"/>
      <c r="BB4" s="51"/>
      <c r="CE4" s="118"/>
      <c r="CF4" s="119"/>
      <c r="CG4" s="1"/>
      <c r="CH4" s="2"/>
    </row>
    <row r="5" spans="3:86" x14ac:dyDescent="0.25">
      <c r="C5" s="46"/>
      <c r="E5" s="245" t="s">
        <v>1</v>
      </c>
      <c r="F5" s="245"/>
      <c r="G5" s="245"/>
      <c r="H5" s="245"/>
      <c r="I5" s="245"/>
      <c r="J5" s="49" t="s">
        <v>11</v>
      </c>
      <c r="K5" s="245" t="s">
        <v>484</v>
      </c>
      <c r="L5" s="245"/>
      <c r="M5" s="245"/>
      <c r="N5" s="245"/>
      <c r="O5" s="245"/>
      <c r="P5" s="245"/>
      <c r="Q5" s="245"/>
      <c r="R5" s="245"/>
      <c r="S5" s="245"/>
      <c r="T5" s="245"/>
      <c r="U5" s="245"/>
      <c r="V5" s="49"/>
      <c r="W5" s="49"/>
      <c r="X5" s="49"/>
      <c r="Y5" s="49"/>
      <c r="Z5" s="49"/>
      <c r="AA5" s="49"/>
      <c r="AB5" s="49"/>
      <c r="AC5" s="49"/>
      <c r="AD5" s="50"/>
      <c r="AE5" s="50"/>
      <c r="AF5" s="50"/>
      <c r="AG5" s="50"/>
      <c r="AH5" s="245"/>
      <c r="AI5" s="245"/>
      <c r="AJ5" s="245"/>
      <c r="AK5" s="245"/>
      <c r="AL5" s="245"/>
      <c r="AM5" s="245"/>
      <c r="AN5" s="245"/>
      <c r="AO5" s="245"/>
      <c r="AP5" s="49"/>
      <c r="AQ5" s="246"/>
      <c r="AR5" s="246"/>
      <c r="AS5" s="246"/>
      <c r="AT5" s="246"/>
      <c r="AU5" s="49"/>
      <c r="AV5" s="49"/>
      <c r="AW5" s="49"/>
      <c r="AX5" s="49"/>
      <c r="AY5" s="49"/>
      <c r="AZ5" s="49"/>
      <c r="BB5" s="51"/>
      <c r="CE5" s="207" t="s">
        <v>17</v>
      </c>
      <c r="CF5" s="207"/>
      <c r="CG5" s="3"/>
      <c r="CH5" s="4"/>
    </row>
    <row r="6" spans="3:86" x14ac:dyDescent="0.25">
      <c r="C6" s="46"/>
      <c r="E6" s="245" t="s">
        <v>2</v>
      </c>
      <c r="F6" s="245"/>
      <c r="G6" s="245"/>
      <c r="H6" s="245"/>
      <c r="I6" s="245"/>
      <c r="J6" s="49" t="s">
        <v>11</v>
      </c>
      <c r="K6" s="245" t="s">
        <v>337</v>
      </c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245"/>
      <c r="AI6" s="245"/>
      <c r="AJ6" s="245"/>
      <c r="AK6" s="245"/>
      <c r="AL6" s="245"/>
      <c r="AM6" s="245"/>
      <c r="AN6" s="245"/>
      <c r="AO6" s="245"/>
      <c r="AP6" s="49"/>
      <c r="AQ6" s="49"/>
      <c r="AR6" s="49"/>
      <c r="AS6" s="49"/>
      <c r="AT6" s="49"/>
      <c r="AU6" s="49"/>
      <c r="AV6" s="49"/>
      <c r="AW6" s="49"/>
      <c r="AX6" s="49"/>
      <c r="AY6" s="49"/>
      <c r="AZ6" s="49"/>
      <c r="BB6" s="51"/>
      <c r="CE6" s="5" t="s">
        <v>5</v>
      </c>
      <c r="CF6" s="6" t="s">
        <v>18</v>
      </c>
      <c r="CG6" s="7">
        <v>6.77</v>
      </c>
      <c r="CH6" s="4">
        <f>CG6*$CH$3</f>
        <v>97122.42</v>
      </c>
    </row>
    <row r="7" spans="3:86" x14ac:dyDescent="0.25">
      <c r="C7" s="46"/>
      <c r="BB7" s="51"/>
      <c r="CE7" s="5" t="s">
        <v>19</v>
      </c>
      <c r="CF7" s="6" t="s">
        <v>20</v>
      </c>
      <c r="CG7" s="8">
        <v>8.17</v>
      </c>
      <c r="CH7" s="4">
        <f t="shared" ref="CH7:CH72" si="0">CG7*$CH$3</f>
        <v>117206.81999999999</v>
      </c>
    </row>
    <row r="8" spans="3:86" x14ac:dyDescent="0.25">
      <c r="C8" s="46"/>
      <c r="BB8" s="51"/>
      <c r="CE8" s="5" t="s">
        <v>21</v>
      </c>
      <c r="CF8" s="6" t="s">
        <v>22</v>
      </c>
      <c r="CG8" s="8">
        <v>23.32</v>
      </c>
      <c r="CH8" s="4">
        <f t="shared" si="0"/>
        <v>334548.72000000003</v>
      </c>
    </row>
    <row r="9" spans="3:86" x14ac:dyDescent="0.25">
      <c r="C9" s="46"/>
      <c r="BB9" s="51"/>
      <c r="CE9" s="5" t="s">
        <v>23</v>
      </c>
      <c r="CF9" s="6" t="s">
        <v>24</v>
      </c>
      <c r="CG9" s="7">
        <v>8.27</v>
      </c>
      <c r="CH9" s="4">
        <f t="shared" si="0"/>
        <v>118641.42</v>
      </c>
    </row>
    <row r="10" spans="3:86" ht="16.5" customHeight="1" x14ac:dyDescent="0.25">
      <c r="C10" s="46"/>
      <c r="E10" s="208" t="s">
        <v>5</v>
      </c>
      <c r="F10" s="209"/>
      <c r="G10" s="209"/>
      <c r="H10" s="209"/>
      <c r="I10" s="209"/>
      <c r="J10" s="209"/>
      <c r="K10" s="210" t="str">
        <f t="shared" ref="K10:K15" si="1">VLOOKUP(E10,$CE$1:$CH$1002,2,FALSE)</f>
        <v>NOVACRON YELLOW S-3R</v>
      </c>
      <c r="L10" s="210"/>
      <c r="M10" s="210"/>
      <c r="N10" s="210"/>
      <c r="O10" s="210"/>
      <c r="P10" s="210"/>
      <c r="Q10" s="210"/>
      <c r="R10" s="210"/>
      <c r="S10" s="210"/>
      <c r="T10" s="210"/>
      <c r="U10" s="210"/>
      <c r="V10" s="210"/>
      <c r="W10" s="210"/>
      <c r="X10" s="210"/>
      <c r="Y10" s="117"/>
      <c r="Z10" s="211">
        <v>5.85</v>
      </c>
      <c r="AA10" s="211"/>
      <c r="AB10" s="211"/>
      <c r="AC10" s="211"/>
      <c r="AD10" s="211"/>
      <c r="AE10" s="211"/>
      <c r="AF10" s="210" t="s">
        <v>315</v>
      </c>
      <c r="AG10" s="210"/>
      <c r="AH10" s="212">
        <v>2809.78</v>
      </c>
      <c r="AI10" s="212"/>
      <c r="AJ10" s="212"/>
      <c r="AK10" s="212"/>
      <c r="AL10" s="212"/>
      <c r="AM10" s="212"/>
      <c r="AN10" s="52" t="s">
        <v>316</v>
      </c>
      <c r="AO10" s="52"/>
      <c r="AP10" s="213">
        <f t="shared" ref="AP10:AP15" si="2">(AH10*VLOOKUP(E10,$CE$1:$CH$1002,4,FALSE))/1000</f>
        <v>272892.63326759997</v>
      </c>
      <c r="AQ10" s="213"/>
      <c r="AR10" s="213"/>
      <c r="AS10" s="213"/>
      <c r="AT10" s="213"/>
      <c r="AU10" s="213"/>
      <c r="AV10" s="213"/>
      <c r="AW10" s="213"/>
      <c r="AX10" s="213"/>
      <c r="AY10" s="213"/>
      <c r="AZ10" s="214"/>
      <c r="BB10" s="51"/>
      <c r="CE10" s="5" t="s">
        <v>25</v>
      </c>
      <c r="CF10" s="9" t="s">
        <v>26</v>
      </c>
      <c r="CG10" s="7">
        <v>7.46</v>
      </c>
      <c r="CH10" s="4">
        <f t="shared" si="0"/>
        <v>107021.16</v>
      </c>
    </row>
    <row r="11" spans="3:86" x14ac:dyDescent="0.25">
      <c r="C11" s="46"/>
      <c r="E11" s="200" t="s">
        <v>6</v>
      </c>
      <c r="F11" s="243"/>
      <c r="G11" s="243"/>
      <c r="H11" s="243"/>
      <c r="I11" s="243"/>
      <c r="J11" s="243"/>
      <c r="K11" s="230" t="str">
        <f t="shared" si="1"/>
        <v>NOVACRON RUBY S–3B</v>
      </c>
      <c r="L11" s="230"/>
      <c r="M11" s="230"/>
      <c r="N11" s="230"/>
      <c r="O11" s="230"/>
      <c r="P11" s="230"/>
      <c r="Q11" s="230"/>
      <c r="R11" s="230"/>
      <c r="S11" s="230"/>
      <c r="T11" s="230"/>
      <c r="U11" s="230"/>
      <c r="V11" s="230"/>
      <c r="W11" s="230"/>
      <c r="X11" s="230"/>
      <c r="Y11" s="115"/>
      <c r="Z11" s="203">
        <v>4.4000000000000004</v>
      </c>
      <c r="AA11" s="203"/>
      <c r="AB11" s="203"/>
      <c r="AC11" s="203"/>
      <c r="AD11" s="203"/>
      <c r="AE11" s="203"/>
      <c r="AF11" s="230" t="s">
        <v>315</v>
      </c>
      <c r="AG11" s="230"/>
      <c r="AH11" s="249">
        <v>2113.34</v>
      </c>
      <c r="AI11" s="249"/>
      <c r="AJ11" s="249"/>
      <c r="AK11" s="249"/>
      <c r="AL11" s="249"/>
      <c r="AM11" s="249"/>
      <c r="AN11" s="41" t="s">
        <v>316</v>
      </c>
      <c r="AP11" s="242">
        <f t="shared" si="2"/>
        <v>254974.17513240001</v>
      </c>
      <c r="AQ11" s="242"/>
      <c r="AR11" s="242"/>
      <c r="AS11" s="242"/>
      <c r="AT11" s="242"/>
      <c r="AU11" s="242"/>
      <c r="AV11" s="242"/>
      <c r="AW11" s="242"/>
      <c r="AX11" s="242"/>
      <c r="AY11" s="242"/>
      <c r="AZ11" s="206"/>
      <c r="BB11" s="51"/>
      <c r="CE11" s="5" t="s">
        <v>6</v>
      </c>
      <c r="CF11" s="6" t="s">
        <v>27</v>
      </c>
      <c r="CG11" s="7">
        <v>8.41</v>
      </c>
      <c r="CH11" s="4">
        <f t="shared" si="0"/>
        <v>120649.86</v>
      </c>
    </row>
    <row r="12" spans="3:86" x14ac:dyDescent="0.25">
      <c r="C12" s="46"/>
      <c r="E12" s="200" t="s">
        <v>43</v>
      </c>
      <c r="F12" s="243"/>
      <c r="G12" s="243"/>
      <c r="H12" s="243"/>
      <c r="I12" s="243"/>
      <c r="J12" s="243"/>
      <c r="K12" s="230" t="str">
        <f t="shared" si="1"/>
        <v>NOVACRON NAVY S–G</v>
      </c>
      <c r="L12" s="230"/>
      <c r="M12" s="230"/>
      <c r="N12" s="230"/>
      <c r="O12" s="230"/>
      <c r="P12" s="230"/>
      <c r="Q12" s="230"/>
      <c r="R12" s="230"/>
      <c r="S12" s="230"/>
      <c r="T12" s="230"/>
      <c r="U12" s="230"/>
      <c r="V12" s="230"/>
      <c r="W12" s="230"/>
      <c r="X12" s="230"/>
      <c r="Y12" s="115"/>
      <c r="Z12" s="203">
        <v>6.1</v>
      </c>
      <c r="AA12" s="203"/>
      <c r="AB12" s="203"/>
      <c r="AC12" s="203"/>
      <c r="AD12" s="203"/>
      <c r="AE12" s="203"/>
      <c r="AF12" s="230" t="s">
        <v>315</v>
      </c>
      <c r="AG12" s="230"/>
      <c r="AH12" s="249">
        <v>2929.86</v>
      </c>
      <c r="AI12" s="249"/>
      <c r="AJ12" s="249"/>
      <c r="AK12" s="249"/>
      <c r="AL12" s="249"/>
      <c r="AM12" s="249"/>
      <c r="AN12" s="41" t="s">
        <v>316</v>
      </c>
      <c r="AP12" s="242">
        <f t="shared" si="2"/>
        <v>320702.41700279998</v>
      </c>
      <c r="AQ12" s="242"/>
      <c r="AR12" s="242"/>
      <c r="AS12" s="242"/>
      <c r="AT12" s="242"/>
      <c r="AU12" s="242"/>
      <c r="AV12" s="242"/>
      <c r="AW12" s="242"/>
      <c r="AX12" s="242"/>
      <c r="AY12" s="242"/>
      <c r="AZ12" s="206"/>
      <c r="BB12" s="51"/>
      <c r="CE12" s="5" t="s">
        <v>28</v>
      </c>
      <c r="CF12" s="6" t="s">
        <v>29</v>
      </c>
      <c r="CG12" s="7">
        <v>7.55</v>
      </c>
      <c r="CH12" s="4">
        <f t="shared" si="0"/>
        <v>108312.3</v>
      </c>
    </row>
    <row r="13" spans="3:86" x14ac:dyDescent="0.25">
      <c r="C13" s="46"/>
      <c r="E13" s="216" t="s">
        <v>8</v>
      </c>
      <c r="F13" s="217"/>
      <c r="G13" s="217"/>
      <c r="H13" s="217"/>
      <c r="I13" s="217"/>
      <c r="J13" s="217"/>
      <c r="K13" s="218" t="str">
        <f t="shared" si="1"/>
        <v>FIMBIL EAS 40 NEW</v>
      </c>
      <c r="L13" s="218"/>
      <c r="M13" s="218"/>
      <c r="N13" s="218"/>
      <c r="O13" s="218"/>
      <c r="P13" s="218"/>
      <c r="Q13" s="218"/>
      <c r="R13" s="218"/>
      <c r="S13" s="218"/>
      <c r="T13" s="218"/>
      <c r="U13" s="218"/>
      <c r="V13" s="218"/>
      <c r="W13" s="218"/>
      <c r="X13" s="218"/>
      <c r="Y13" s="116"/>
      <c r="Z13" s="219">
        <v>4</v>
      </c>
      <c r="AA13" s="219"/>
      <c r="AB13" s="219"/>
      <c r="AC13" s="219"/>
      <c r="AD13" s="219"/>
      <c r="AE13" s="219"/>
      <c r="AF13" s="218" t="s">
        <v>315</v>
      </c>
      <c r="AG13" s="218"/>
      <c r="AH13" s="248">
        <v>1921.22</v>
      </c>
      <c r="AI13" s="248"/>
      <c r="AJ13" s="248"/>
      <c r="AK13" s="248"/>
      <c r="AL13" s="248"/>
      <c r="AM13" s="248"/>
      <c r="AN13" s="55" t="s">
        <v>316</v>
      </c>
      <c r="AO13" s="55"/>
      <c r="AP13" s="221">
        <f t="shared" si="2"/>
        <v>39631.195130799999</v>
      </c>
      <c r="AQ13" s="221"/>
      <c r="AR13" s="221"/>
      <c r="AS13" s="221"/>
      <c r="AT13" s="221"/>
      <c r="AU13" s="221"/>
      <c r="AV13" s="221"/>
      <c r="AW13" s="221"/>
      <c r="AX13" s="221"/>
      <c r="AY13" s="221"/>
      <c r="AZ13" s="222"/>
      <c r="BB13" s="51"/>
      <c r="CE13" s="5" t="s">
        <v>30</v>
      </c>
      <c r="CF13" s="6" t="s">
        <v>31</v>
      </c>
      <c r="CG13" s="8">
        <v>8.7899999999999991</v>
      </c>
      <c r="CH13" s="4">
        <f t="shared" si="0"/>
        <v>126101.33999999998</v>
      </c>
    </row>
    <row r="14" spans="3:86" x14ac:dyDescent="0.25">
      <c r="C14" s="46"/>
      <c r="E14" s="200" t="s">
        <v>183</v>
      </c>
      <c r="F14" s="243"/>
      <c r="G14" s="243"/>
      <c r="H14" s="243"/>
      <c r="I14" s="243"/>
      <c r="J14" s="243"/>
      <c r="K14" s="230" t="str">
        <f t="shared" si="1"/>
        <v>CAUSTIC SODA LIQ</v>
      </c>
      <c r="L14" s="230"/>
      <c r="M14" s="230"/>
      <c r="N14" s="230"/>
      <c r="O14" s="230"/>
      <c r="P14" s="230"/>
      <c r="Q14" s="230"/>
      <c r="R14" s="230"/>
      <c r="S14" s="230"/>
      <c r="T14" s="230"/>
      <c r="U14" s="230"/>
      <c r="V14" s="230"/>
      <c r="W14" s="230"/>
      <c r="X14" s="230"/>
      <c r="Y14" s="115"/>
      <c r="Z14" s="203">
        <v>6</v>
      </c>
      <c r="AA14" s="203"/>
      <c r="AB14" s="203"/>
      <c r="AC14" s="203"/>
      <c r="AD14" s="203"/>
      <c r="AE14" s="203"/>
      <c r="AF14" s="230" t="s">
        <v>315</v>
      </c>
      <c r="AG14" s="230"/>
      <c r="AH14" s="249">
        <v>2881.83</v>
      </c>
      <c r="AI14" s="249"/>
      <c r="AJ14" s="249"/>
      <c r="AK14" s="249"/>
      <c r="AL14" s="249"/>
      <c r="AM14" s="249"/>
      <c r="AN14" s="41" t="s">
        <v>316</v>
      </c>
      <c r="AP14" s="242">
        <f t="shared" si="2"/>
        <v>24631.001009999996</v>
      </c>
      <c r="AQ14" s="242"/>
      <c r="AR14" s="242"/>
      <c r="AS14" s="242"/>
      <c r="AT14" s="242"/>
      <c r="AU14" s="242"/>
      <c r="AV14" s="242"/>
      <c r="AW14" s="242"/>
      <c r="AX14" s="242"/>
      <c r="AY14" s="242"/>
      <c r="AZ14" s="206"/>
      <c r="BB14" s="51"/>
      <c r="CE14" s="5" t="s">
        <v>32</v>
      </c>
      <c r="CF14" s="9" t="s">
        <v>33</v>
      </c>
      <c r="CG14" s="7">
        <v>11.66</v>
      </c>
      <c r="CH14" s="4">
        <f t="shared" si="0"/>
        <v>167274.36000000002</v>
      </c>
    </row>
    <row r="15" spans="3:86" x14ac:dyDescent="0.25">
      <c r="C15" s="46"/>
      <c r="E15" s="223" t="s">
        <v>10</v>
      </c>
      <c r="F15" s="224"/>
      <c r="G15" s="224"/>
      <c r="H15" s="224"/>
      <c r="I15" s="224"/>
      <c r="J15" s="224"/>
      <c r="K15" s="225" t="str">
        <f t="shared" si="1"/>
        <v>SODA ASH</v>
      </c>
      <c r="L15" s="225"/>
      <c r="M15" s="225"/>
      <c r="N15" s="225"/>
      <c r="O15" s="225"/>
      <c r="P15" s="225"/>
      <c r="Q15" s="225"/>
      <c r="R15" s="225"/>
      <c r="S15" s="225"/>
      <c r="T15" s="225"/>
      <c r="U15" s="225"/>
      <c r="V15" s="225"/>
      <c r="W15" s="225"/>
      <c r="X15" s="225"/>
      <c r="Y15" s="113"/>
      <c r="Z15" s="226">
        <v>20</v>
      </c>
      <c r="AA15" s="226"/>
      <c r="AB15" s="226"/>
      <c r="AC15" s="226"/>
      <c r="AD15" s="226"/>
      <c r="AE15" s="226"/>
      <c r="AF15" s="225" t="s">
        <v>315</v>
      </c>
      <c r="AG15" s="225"/>
      <c r="AH15" s="227">
        <v>9606.1</v>
      </c>
      <c r="AI15" s="227"/>
      <c r="AJ15" s="227"/>
      <c r="AK15" s="227"/>
      <c r="AL15" s="227"/>
      <c r="AM15" s="227"/>
      <c r="AN15" s="54" t="s">
        <v>316</v>
      </c>
      <c r="AO15" s="54"/>
      <c r="AP15" s="228">
        <f t="shared" si="2"/>
        <v>85302.168000000005</v>
      </c>
      <c r="AQ15" s="228"/>
      <c r="AR15" s="228"/>
      <c r="AS15" s="228"/>
      <c r="AT15" s="228"/>
      <c r="AU15" s="228"/>
      <c r="AV15" s="228"/>
      <c r="AW15" s="228"/>
      <c r="AX15" s="228"/>
      <c r="AY15" s="228"/>
      <c r="AZ15" s="229"/>
      <c r="BB15" s="51"/>
      <c r="CE15" s="5" t="s">
        <v>34</v>
      </c>
      <c r="CF15" s="9" t="s">
        <v>35</v>
      </c>
      <c r="CG15" s="7">
        <v>5.84</v>
      </c>
      <c r="CH15" s="4">
        <f t="shared" si="0"/>
        <v>83780.639999999999</v>
      </c>
    </row>
    <row r="16" spans="3:86" x14ac:dyDescent="0.25">
      <c r="C16" s="46"/>
      <c r="E16" s="120"/>
      <c r="F16" s="120"/>
      <c r="G16" s="120"/>
      <c r="H16" s="120"/>
      <c r="I16" s="120"/>
      <c r="J16" s="120"/>
      <c r="K16" s="115"/>
      <c r="L16" s="115"/>
      <c r="M16" s="115"/>
      <c r="N16" s="115"/>
      <c r="O16" s="115"/>
      <c r="P16" s="115"/>
      <c r="Q16" s="115"/>
      <c r="R16" s="115"/>
      <c r="S16" s="115"/>
      <c r="T16" s="115"/>
      <c r="U16" s="115"/>
      <c r="V16" s="115"/>
      <c r="W16" s="115"/>
      <c r="X16" s="115"/>
      <c r="Y16" s="115"/>
      <c r="Z16" s="111"/>
      <c r="AA16" s="111"/>
      <c r="AB16" s="111"/>
      <c r="AC16" s="111"/>
      <c r="AD16" s="111"/>
      <c r="AE16" s="111"/>
      <c r="AF16" s="115"/>
      <c r="AG16" s="115"/>
      <c r="AH16" s="120"/>
      <c r="AI16" s="120"/>
      <c r="AJ16" s="120"/>
      <c r="AK16" s="120"/>
      <c r="AL16" s="120"/>
      <c r="AM16" s="120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B16" s="51"/>
      <c r="CE16" s="5" t="s">
        <v>36</v>
      </c>
      <c r="CF16" s="9" t="s">
        <v>37</v>
      </c>
      <c r="CG16" s="7">
        <v>20.14</v>
      </c>
      <c r="CH16" s="4">
        <f t="shared" si="0"/>
        <v>288928.44</v>
      </c>
    </row>
    <row r="17" spans="3:86" x14ac:dyDescent="0.25">
      <c r="C17" s="46"/>
      <c r="E17" s="120"/>
      <c r="F17" s="120"/>
      <c r="G17" s="120"/>
      <c r="H17" s="120"/>
      <c r="I17" s="120"/>
      <c r="J17" s="120"/>
      <c r="K17" s="115"/>
      <c r="L17" s="115"/>
      <c r="M17" s="115"/>
      <c r="N17" s="115"/>
      <c r="O17" s="115"/>
      <c r="P17" s="115"/>
      <c r="Q17" s="115"/>
      <c r="R17" s="115"/>
      <c r="S17" s="115"/>
      <c r="T17" s="115"/>
      <c r="U17" s="115"/>
      <c r="V17" s="115"/>
      <c r="W17" s="115"/>
      <c r="X17" s="115"/>
      <c r="Y17" s="115"/>
      <c r="Z17" s="111"/>
      <c r="AA17" s="111"/>
      <c r="AB17" s="111"/>
      <c r="AC17" s="111"/>
      <c r="AD17" s="111"/>
      <c r="AE17" s="111"/>
      <c r="AF17" s="115"/>
      <c r="AG17" s="115"/>
      <c r="AH17" s="120"/>
      <c r="AI17" s="120"/>
      <c r="AJ17" s="120"/>
      <c r="AK17" s="59"/>
      <c r="AL17" s="230" t="s">
        <v>318</v>
      </c>
      <c r="AM17" s="230"/>
      <c r="AN17" s="230"/>
      <c r="AO17" s="230"/>
      <c r="AP17" s="112" t="s">
        <v>11</v>
      </c>
      <c r="AQ17" s="242">
        <f>SUM(AP10:AZ15)</f>
        <v>998133.58954359987</v>
      </c>
      <c r="AR17" s="242"/>
      <c r="AS17" s="242"/>
      <c r="AT17" s="242"/>
      <c r="AU17" s="242"/>
      <c r="AV17" s="242"/>
      <c r="AW17" s="242"/>
      <c r="AX17" s="242"/>
      <c r="AY17" s="242"/>
      <c r="AZ17" s="242"/>
      <c r="BB17" s="51"/>
      <c r="CE17" s="5" t="s">
        <v>38</v>
      </c>
      <c r="CF17" s="6" t="s">
        <v>39</v>
      </c>
      <c r="CG17" s="8">
        <v>24.15</v>
      </c>
      <c r="CH17" s="4">
        <f t="shared" si="0"/>
        <v>346455.89999999997</v>
      </c>
    </row>
    <row r="18" spans="3:86" x14ac:dyDescent="0.25">
      <c r="C18" s="46"/>
      <c r="E18" s="120"/>
      <c r="F18" s="120"/>
      <c r="G18" s="120"/>
      <c r="H18" s="120"/>
      <c r="I18" s="120"/>
      <c r="J18" s="120"/>
      <c r="K18" s="115"/>
      <c r="L18" s="115"/>
      <c r="M18" s="115"/>
      <c r="N18" s="115"/>
      <c r="O18" s="115"/>
      <c r="P18" s="115"/>
      <c r="Q18" s="115"/>
      <c r="R18" s="115"/>
      <c r="S18" s="115"/>
      <c r="T18" s="115"/>
      <c r="U18" s="115"/>
      <c r="V18" s="115"/>
      <c r="W18" s="115"/>
      <c r="X18" s="115"/>
      <c r="Y18" s="115"/>
      <c r="Z18" s="111"/>
      <c r="AA18" s="111"/>
      <c r="AB18" s="111"/>
      <c r="AC18" s="111"/>
      <c r="AD18" s="111"/>
      <c r="AE18" s="111"/>
      <c r="AF18" s="115"/>
      <c r="AG18" s="115"/>
      <c r="AH18" s="120"/>
      <c r="AI18" s="120"/>
      <c r="AJ18" s="120"/>
      <c r="AK18" s="59"/>
      <c r="AL18" s="230" t="s">
        <v>317</v>
      </c>
      <c r="AM18" s="230"/>
      <c r="AN18" s="230"/>
      <c r="AO18" s="230"/>
      <c r="AP18" s="112" t="s">
        <v>11</v>
      </c>
      <c r="AQ18" s="242">
        <f>AQ17/AQ4</f>
        <v>475.30170930647614</v>
      </c>
      <c r="AR18" s="242"/>
      <c r="AS18" s="242"/>
      <c r="AT18" s="242"/>
      <c r="AU18" s="242"/>
      <c r="AV18" s="242"/>
      <c r="AW18" s="242"/>
      <c r="AX18" s="242"/>
      <c r="AY18" s="242"/>
      <c r="AZ18" s="242"/>
      <c r="BB18" s="51"/>
      <c r="CE18" s="5" t="s">
        <v>7</v>
      </c>
      <c r="CF18" s="6" t="s">
        <v>40</v>
      </c>
      <c r="CG18" s="7">
        <v>8.48</v>
      </c>
      <c r="CH18" s="4">
        <f t="shared" si="0"/>
        <v>121654.08</v>
      </c>
    </row>
    <row r="19" spans="3:86" x14ac:dyDescent="0.25">
      <c r="C19" s="46"/>
      <c r="E19" s="120"/>
      <c r="F19" s="120"/>
      <c r="G19" s="120"/>
      <c r="H19" s="120"/>
      <c r="I19" s="120"/>
      <c r="J19" s="120"/>
      <c r="K19" s="115"/>
      <c r="L19" s="115"/>
      <c r="M19" s="115"/>
      <c r="N19" s="115"/>
      <c r="O19" s="115"/>
      <c r="P19" s="115"/>
      <c r="Q19" s="115"/>
      <c r="R19" s="115"/>
      <c r="S19" s="115"/>
      <c r="T19" s="115"/>
      <c r="U19" s="115"/>
      <c r="V19" s="115"/>
      <c r="W19" s="115"/>
      <c r="X19" s="115"/>
      <c r="Y19" s="115"/>
      <c r="Z19" s="111"/>
      <c r="AA19" s="111"/>
      <c r="AB19" s="111"/>
      <c r="AC19" s="111"/>
      <c r="AD19" s="111"/>
      <c r="AE19" s="111"/>
      <c r="AF19" s="115"/>
      <c r="AG19" s="115"/>
      <c r="AH19" s="120"/>
      <c r="AI19" s="120"/>
      <c r="AJ19" s="120"/>
      <c r="AK19" s="120"/>
      <c r="AL19" s="120"/>
      <c r="AM19" s="120"/>
      <c r="AQ19" s="120"/>
      <c r="AR19" s="120"/>
      <c r="AS19" s="120"/>
      <c r="AT19" s="120"/>
      <c r="AU19" s="120"/>
      <c r="AV19" s="120"/>
      <c r="AW19" s="120"/>
      <c r="AX19" s="120"/>
      <c r="AY19" s="120"/>
      <c r="AZ19" s="120"/>
      <c r="BB19" s="51"/>
      <c r="CE19" s="5" t="s">
        <v>41</v>
      </c>
      <c r="CF19" s="6" t="s">
        <v>42</v>
      </c>
      <c r="CG19" s="7">
        <v>7.27</v>
      </c>
      <c r="CH19" s="4">
        <f t="shared" si="0"/>
        <v>104295.42</v>
      </c>
    </row>
    <row r="20" spans="3:86" ht="17.25" thickBot="1" x14ac:dyDescent="0.3">
      <c r="C20" s="60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2"/>
      <c r="CE20" s="5" t="s">
        <v>43</v>
      </c>
      <c r="CF20" s="6" t="s">
        <v>44</v>
      </c>
      <c r="CG20" s="7">
        <v>7.63</v>
      </c>
      <c r="CH20" s="4">
        <f t="shared" si="0"/>
        <v>109459.98</v>
      </c>
    </row>
    <row r="21" spans="3:86" x14ac:dyDescent="0.25">
      <c r="CE21" s="5" t="s">
        <v>45</v>
      </c>
      <c r="CF21" s="6" t="s">
        <v>46</v>
      </c>
      <c r="CG21" s="7">
        <v>9.5583270598076133</v>
      </c>
      <c r="CH21" s="4">
        <f t="shared" si="0"/>
        <v>137123.76</v>
      </c>
    </row>
    <row r="22" spans="3:86" ht="17.25" thickBot="1" x14ac:dyDescent="0.3">
      <c r="CE22" s="5" t="s">
        <v>47</v>
      </c>
      <c r="CF22" s="6" t="s">
        <v>48</v>
      </c>
      <c r="CG22" s="7">
        <v>6.66</v>
      </c>
      <c r="CH22" s="4">
        <f t="shared" si="0"/>
        <v>95544.36</v>
      </c>
    </row>
    <row r="23" spans="3:86" x14ac:dyDescent="0.25">
      <c r="C23" s="43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44"/>
      <c r="AN23" s="44"/>
      <c r="AO23" s="44"/>
      <c r="AP23" s="44"/>
      <c r="AQ23" s="44"/>
      <c r="AR23" s="44"/>
      <c r="AS23" s="44"/>
      <c r="AT23" s="44"/>
      <c r="AU23" s="44"/>
      <c r="AV23" s="44"/>
      <c r="AW23" s="44"/>
      <c r="AX23" s="44"/>
      <c r="AY23" s="44"/>
      <c r="AZ23" s="44"/>
      <c r="BA23" s="44"/>
      <c r="BB23" s="45"/>
      <c r="CE23" s="5" t="s">
        <v>49</v>
      </c>
      <c r="CF23" s="9" t="s">
        <v>50</v>
      </c>
      <c r="CG23" s="7">
        <v>12.14</v>
      </c>
      <c r="CH23" s="4">
        <f t="shared" si="0"/>
        <v>174160.44</v>
      </c>
    </row>
    <row r="24" spans="3:86" x14ac:dyDescent="0.25">
      <c r="C24" s="46"/>
      <c r="E24" s="245" t="s">
        <v>0</v>
      </c>
      <c r="F24" s="245"/>
      <c r="G24" s="245"/>
      <c r="H24" s="245"/>
      <c r="I24" s="245"/>
      <c r="J24" s="49" t="s">
        <v>11</v>
      </c>
      <c r="K24" s="245" t="s">
        <v>326</v>
      </c>
      <c r="L24" s="245"/>
      <c r="M24" s="245"/>
      <c r="N24" s="245"/>
      <c r="O24" s="245"/>
      <c r="P24" s="245"/>
      <c r="Q24" s="245"/>
      <c r="R24" s="245"/>
      <c r="S24" s="245"/>
      <c r="T24" s="245"/>
      <c r="U24" s="245"/>
      <c r="V24" s="49"/>
      <c r="W24" s="49"/>
      <c r="X24" s="49"/>
      <c r="Y24" s="49"/>
      <c r="Z24" s="49"/>
      <c r="AA24" s="49"/>
      <c r="AB24" s="49"/>
      <c r="AC24" s="49"/>
      <c r="AD24" s="50"/>
      <c r="AE24" s="50"/>
      <c r="AF24" s="50"/>
      <c r="AG24" s="50"/>
      <c r="AH24" s="245" t="s">
        <v>3</v>
      </c>
      <c r="AI24" s="245"/>
      <c r="AJ24" s="245"/>
      <c r="AK24" s="245"/>
      <c r="AL24" s="245"/>
      <c r="AM24" s="245"/>
      <c r="AN24" s="245"/>
      <c r="AO24" s="245"/>
      <c r="AP24" s="49" t="s">
        <v>11</v>
      </c>
      <c r="AQ24" s="247">
        <v>480.3</v>
      </c>
      <c r="AR24" s="247"/>
      <c r="AS24" s="247"/>
      <c r="AT24" s="247"/>
      <c r="AU24" s="49" t="s">
        <v>319</v>
      </c>
      <c r="AV24" s="49"/>
      <c r="AW24" s="49"/>
      <c r="AX24" s="49"/>
      <c r="AY24" s="49"/>
      <c r="AZ24" s="49"/>
      <c r="BB24" s="51"/>
      <c r="CE24" s="5" t="s">
        <v>51</v>
      </c>
      <c r="CF24" s="6" t="s">
        <v>52</v>
      </c>
      <c r="CG24" s="8">
        <v>16.57</v>
      </c>
      <c r="CH24" s="4">
        <f t="shared" si="0"/>
        <v>237713.22</v>
      </c>
    </row>
    <row r="25" spans="3:86" x14ac:dyDescent="0.25">
      <c r="C25" s="46"/>
      <c r="E25" s="245" t="s">
        <v>322</v>
      </c>
      <c r="F25" s="245"/>
      <c r="G25" s="245"/>
      <c r="H25" s="245"/>
      <c r="I25" s="245"/>
      <c r="J25" s="49" t="s">
        <v>11</v>
      </c>
      <c r="K25" s="49" t="s">
        <v>485</v>
      </c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50"/>
      <c r="AE25" s="50"/>
      <c r="AF25" s="50"/>
      <c r="AG25" s="50"/>
      <c r="AH25" s="245" t="s">
        <v>4</v>
      </c>
      <c r="AI25" s="245"/>
      <c r="AJ25" s="245"/>
      <c r="AK25" s="245"/>
      <c r="AL25" s="245"/>
      <c r="AM25" s="245"/>
      <c r="AN25" s="245"/>
      <c r="AO25" s="245"/>
      <c r="AP25" s="49" t="s">
        <v>11</v>
      </c>
      <c r="AQ25" s="245">
        <v>2100</v>
      </c>
      <c r="AR25" s="245"/>
      <c r="AS25" s="245"/>
      <c r="AT25" s="245"/>
      <c r="AU25" s="49" t="s">
        <v>320</v>
      </c>
      <c r="AV25" s="49"/>
      <c r="AW25" s="49"/>
      <c r="AX25" s="49"/>
      <c r="AY25" s="49"/>
      <c r="AZ25" s="49"/>
      <c r="BB25" s="51"/>
      <c r="CE25" s="5"/>
      <c r="CF25" s="6"/>
      <c r="CG25" s="8"/>
      <c r="CH25" s="4"/>
    </row>
    <row r="26" spans="3:86" x14ac:dyDescent="0.25">
      <c r="C26" s="46"/>
      <c r="E26" s="245" t="s">
        <v>1</v>
      </c>
      <c r="F26" s="245"/>
      <c r="G26" s="245"/>
      <c r="H26" s="245"/>
      <c r="I26" s="245"/>
      <c r="J26" s="49" t="s">
        <v>11</v>
      </c>
      <c r="K26" s="245" t="s">
        <v>484</v>
      </c>
      <c r="L26" s="245"/>
      <c r="M26" s="245"/>
      <c r="N26" s="245"/>
      <c r="O26" s="245"/>
      <c r="P26" s="245"/>
      <c r="Q26" s="245"/>
      <c r="R26" s="245"/>
      <c r="S26" s="245"/>
      <c r="T26" s="245"/>
      <c r="U26" s="245"/>
      <c r="V26" s="49"/>
      <c r="W26" s="49"/>
      <c r="X26" s="49"/>
      <c r="Y26" s="49"/>
      <c r="Z26" s="49"/>
      <c r="AA26" s="49"/>
      <c r="AB26" s="49"/>
      <c r="AC26" s="49"/>
      <c r="AD26" s="50"/>
      <c r="AE26" s="50"/>
      <c r="AF26" s="50"/>
      <c r="AG26" s="50"/>
      <c r="AH26" s="245"/>
      <c r="AI26" s="245"/>
      <c r="AJ26" s="245"/>
      <c r="AK26" s="245"/>
      <c r="AL26" s="245"/>
      <c r="AM26" s="245"/>
      <c r="AN26" s="245"/>
      <c r="AO26" s="245"/>
      <c r="AP26" s="49"/>
      <c r="AQ26" s="246"/>
      <c r="AR26" s="246"/>
      <c r="AS26" s="246"/>
      <c r="AT26" s="246"/>
      <c r="AU26" s="49"/>
      <c r="AV26" s="49"/>
      <c r="AW26" s="49"/>
      <c r="AX26" s="49"/>
      <c r="AY26" s="49"/>
      <c r="AZ26" s="49"/>
      <c r="BB26" s="51"/>
      <c r="CE26" s="5" t="s">
        <v>53</v>
      </c>
      <c r="CF26" s="9" t="s">
        <v>54</v>
      </c>
      <c r="CG26" s="7">
        <v>24.42</v>
      </c>
      <c r="CH26" s="4">
        <f t="shared" si="0"/>
        <v>350329.32</v>
      </c>
    </row>
    <row r="27" spans="3:86" x14ac:dyDescent="0.25">
      <c r="C27" s="46"/>
      <c r="E27" s="245" t="s">
        <v>2</v>
      </c>
      <c r="F27" s="245"/>
      <c r="G27" s="245"/>
      <c r="H27" s="245"/>
      <c r="I27" s="245"/>
      <c r="J27" s="49" t="s">
        <v>11</v>
      </c>
      <c r="K27" s="245" t="s">
        <v>337</v>
      </c>
      <c r="L27" s="245"/>
      <c r="M27" s="245"/>
      <c r="N27" s="245"/>
      <c r="O27" s="245"/>
      <c r="P27" s="245"/>
      <c r="Q27" s="245"/>
      <c r="R27" s="245"/>
      <c r="S27" s="245"/>
      <c r="T27" s="245"/>
      <c r="U27" s="245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245"/>
      <c r="AI27" s="245"/>
      <c r="AJ27" s="245"/>
      <c r="AK27" s="245"/>
      <c r="AL27" s="245"/>
      <c r="AM27" s="245"/>
      <c r="AN27" s="245"/>
      <c r="AO27" s="245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B27" s="51"/>
      <c r="CE27" s="5" t="s">
        <v>55</v>
      </c>
      <c r="CF27" s="6" t="s">
        <v>56</v>
      </c>
      <c r="CG27" s="8">
        <v>19.260000000000002</v>
      </c>
      <c r="CH27" s="4">
        <f t="shared" si="0"/>
        <v>276303.96000000002</v>
      </c>
    </row>
    <row r="28" spans="3:86" x14ac:dyDescent="0.25">
      <c r="C28" s="46"/>
      <c r="BB28" s="51"/>
      <c r="CE28" s="5" t="s">
        <v>57</v>
      </c>
      <c r="CF28" s="6" t="s">
        <v>58</v>
      </c>
      <c r="CG28" s="8">
        <v>16.22</v>
      </c>
      <c r="CH28" s="4">
        <f t="shared" si="0"/>
        <v>232692.12</v>
      </c>
    </row>
    <row r="29" spans="3:86" x14ac:dyDescent="0.25">
      <c r="C29" s="46"/>
      <c r="BB29" s="51"/>
      <c r="CE29" s="5" t="s">
        <v>59</v>
      </c>
      <c r="CF29" s="6" t="s">
        <v>60</v>
      </c>
      <c r="CG29" s="8">
        <v>21.41</v>
      </c>
      <c r="CH29" s="4">
        <f t="shared" si="0"/>
        <v>307147.86</v>
      </c>
    </row>
    <row r="30" spans="3:86" x14ac:dyDescent="0.25">
      <c r="C30" s="46"/>
      <c r="BB30" s="51"/>
      <c r="CE30" s="5" t="s">
        <v>61</v>
      </c>
      <c r="CF30" s="6" t="s">
        <v>62</v>
      </c>
      <c r="CG30" s="7">
        <v>17.59</v>
      </c>
      <c r="CH30" s="4">
        <f t="shared" si="0"/>
        <v>252346.13999999998</v>
      </c>
    </row>
    <row r="31" spans="3:86" x14ac:dyDescent="0.25">
      <c r="C31" s="46"/>
      <c r="E31" s="208" t="s">
        <v>5</v>
      </c>
      <c r="F31" s="209"/>
      <c r="G31" s="209"/>
      <c r="H31" s="209"/>
      <c r="I31" s="209"/>
      <c r="J31" s="209"/>
      <c r="K31" s="210" t="str">
        <f t="shared" ref="K31:K36" si="3">VLOOKUP(E31,$CE$1:$CH$1002,2,FALSE)</f>
        <v>NOVACRON YELLOW S-3R</v>
      </c>
      <c r="L31" s="210"/>
      <c r="M31" s="210"/>
      <c r="N31" s="210"/>
      <c r="O31" s="210"/>
      <c r="P31" s="210"/>
      <c r="Q31" s="210"/>
      <c r="R31" s="210"/>
      <c r="S31" s="210"/>
      <c r="T31" s="210"/>
      <c r="U31" s="210"/>
      <c r="V31" s="210"/>
      <c r="W31" s="210"/>
      <c r="X31" s="210"/>
      <c r="Y31" s="117"/>
      <c r="Z31" s="234">
        <v>1.8069999999999999</v>
      </c>
      <c r="AA31" s="234"/>
      <c r="AB31" s="234"/>
      <c r="AC31" s="234"/>
      <c r="AD31" s="234"/>
      <c r="AE31" s="234"/>
      <c r="AF31" s="210" t="s">
        <v>315</v>
      </c>
      <c r="AG31" s="210"/>
      <c r="AH31" s="235">
        <v>867.91</v>
      </c>
      <c r="AI31" s="235"/>
      <c r="AJ31" s="235"/>
      <c r="AK31" s="235"/>
      <c r="AL31" s="235"/>
      <c r="AM31" s="235"/>
      <c r="AN31" s="52" t="s">
        <v>316</v>
      </c>
      <c r="AO31" s="52"/>
      <c r="AP31" s="213">
        <f t="shared" ref="AP31:AP36" si="4">(AH31*VLOOKUP(E31,$CE$1:$CH$1002,4,FALSE))/1000</f>
        <v>84293.519542199996</v>
      </c>
      <c r="AQ31" s="213"/>
      <c r="AR31" s="213"/>
      <c r="AS31" s="213"/>
      <c r="AT31" s="213"/>
      <c r="AU31" s="213"/>
      <c r="AV31" s="213"/>
      <c r="AW31" s="213"/>
      <c r="AX31" s="213"/>
      <c r="AY31" s="213"/>
      <c r="AZ31" s="214"/>
      <c r="BB31" s="51"/>
      <c r="CE31" s="5" t="s">
        <v>63</v>
      </c>
      <c r="CF31" s="6" t="s">
        <v>64</v>
      </c>
      <c r="CG31" s="7">
        <v>8.936572563780846</v>
      </c>
      <c r="CH31" s="4">
        <f t="shared" si="0"/>
        <v>128204.07000000002</v>
      </c>
    </row>
    <row r="32" spans="3:86" x14ac:dyDescent="0.25">
      <c r="C32" s="46"/>
      <c r="E32" s="200" t="s">
        <v>30</v>
      </c>
      <c r="F32" s="243"/>
      <c r="G32" s="243"/>
      <c r="H32" s="243"/>
      <c r="I32" s="243"/>
      <c r="J32" s="243"/>
      <c r="K32" s="230" t="str">
        <f t="shared" si="3"/>
        <v>NOVACRON RED S–2G</v>
      </c>
      <c r="L32" s="230"/>
      <c r="M32" s="230"/>
      <c r="N32" s="230"/>
      <c r="O32" s="230"/>
      <c r="P32" s="230"/>
      <c r="Q32" s="230"/>
      <c r="R32" s="230"/>
      <c r="S32" s="230"/>
      <c r="T32" s="230"/>
      <c r="U32" s="230"/>
      <c r="V32" s="230"/>
      <c r="W32" s="230"/>
      <c r="X32" s="230"/>
      <c r="Y32" s="115"/>
      <c r="Z32" s="232">
        <v>0.76</v>
      </c>
      <c r="AA32" s="232"/>
      <c r="AB32" s="232"/>
      <c r="AC32" s="232"/>
      <c r="AD32" s="232"/>
      <c r="AE32" s="232"/>
      <c r="AF32" s="230" t="s">
        <v>315</v>
      </c>
      <c r="AG32" s="230"/>
      <c r="AH32" s="244">
        <v>365.03</v>
      </c>
      <c r="AI32" s="244"/>
      <c r="AJ32" s="244"/>
      <c r="AK32" s="244"/>
      <c r="AL32" s="244"/>
      <c r="AM32" s="244"/>
      <c r="AN32" s="41" t="s">
        <v>316</v>
      </c>
      <c r="AP32" s="242">
        <f t="shared" si="4"/>
        <v>46030.772140199988</v>
      </c>
      <c r="AQ32" s="242"/>
      <c r="AR32" s="242"/>
      <c r="AS32" s="242"/>
      <c r="AT32" s="242"/>
      <c r="AU32" s="242"/>
      <c r="AV32" s="242"/>
      <c r="AW32" s="242"/>
      <c r="AX32" s="242"/>
      <c r="AY32" s="242"/>
      <c r="AZ32" s="206"/>
      <c r="BB32" s="51"/>
      <c r="CE32" s="5" t="s">
        <v>65</v>
      </c>
      <c r="CF32" s="6" t="s">
        <v>66</v>
      </c>
      <c r="CG32" s="7">
        <v>8.3867837724801344</v>
      </c>
      <c r="CH32" s="4">
        <f t="shared" si="0"/>
        <v>120316.8</v>
      </c>
    </row>
    <row r="33" spans="3:86" x14ac:dyDescent="0.25">
      <c r="C33" s="46"/>
      <c r="E33" s="223" t="s">
        <v>7</v>
      </c>
      <c r="F33" s="224"/>
      <c r="G33" s="224"/>
      <c r="H33" s="224"/>
      <c r="I33" s="224"/>
      <c r="J33" s="224"/>
      <c r="K33" s="225" t="str">
        <f t="shared" si="3"/>
        <v>NOVACRON DARK BLUE S-GL</v>
      </c>
      <c r="L33" s="225"/>
      <c r="M33" s="225"/>
      <c r="N33" s="225"/>
      <c r="O33" s="225"/>
      <c r="P33" s="225"/>
      <c r="Q33" s="225"/>
      <c r="R33" s="225"/>
      <c r="S33" s="225"/>
      <c r="T33" s="225"/>
      <c r="U33" s="225"/>
      <c r="V33" s="225"/>
      <c r="W33" s="225"/>
      <c r="X33" s="225"/>
      <c r="Y33" s="115"/>
      <c r="Z33" s="237">
        <v>0.7</v>
      </c>
      <c r="AA33" s="237"/>
      <c r="AB33" s="237"/>
      <c r="AC33" s="237"/>
      <c r="AD33" s="237"/>
      <c r="AE33" s="237"/>
      <c r="AF33" s="225" t="s">
        <v>315</v>
      </c>
      <c r="AG33" s="225"/>
      <c r="AH33" s="238">
        <v>336.21</v>
      </c>
      <c r="AI33" s="238"/>
      <c r="AJ33" s="238"/>
      <c r="AK33" s="238"/>
      <c r="AL33" s="238"/>
      <c r="AM33" s="238"/>
      <c r="AN33" s="41" t="s">
        <v>316</v>
      </c>
      <c r="AP33" s="228">
        <f t="shared" si="4"/>
        <v>40901.318236799998</v>
      </c>
      <c r="AQ33" s="228"/>
      <c r="AR33" s="228"/>
      <c r="AS33" s="228"/>
      <c r="AT33" s="228"/>
      <c r="AU33" s="228"/>
      <c r="AV33" s="228"/>
      <c r="AW33" s="228"/>
      <c r="AX33" s="228"/>
      <c r="AY33" s="228"/>
      <c r="AZ33" s="229"/>
      <c r="BB33" s="51"/>
      <c r="CE33" s="5" t="s">
        <v>67</v>
      </c>
      <c r="CF33" s="6" t="s">
        <v>68</v>
      </c>
      <c r="CG33" s="8">
        <v>7.34</v>
      </c>
      <c r="CH33" s="4">
        <f t="shared" si="0"/>
        <v>105299.64</v>
      </c>
    </row>
    <row r="34" spans="3:86" x14ac:dyDescent="0.25">
      <c r="C34" s="46"/>
      <c r="E34" s="216" t="s">
        <v>8</v>
      </c>
      <c r="F34" s="217"/>
      <c r="G34" s="217"/>
      <c r="H34" s="217"/>
      <c r="I34" s="217"/>
      <c r="J34" s="217"/>
      <c r="K34" s="218" t="str">
        <f t="shared" si="3"/>
        <v>FIMBIL EAS 40 NEW</v>
      </c>
      <c r="L34" s="218"/>
      <c r="M34" s="218"/>
      <c r="N34" s="218"/>
      <c r="O34" s="218"/>
      <c r="P34" s="218"/>
      <c r="Q34" s="218"/>
      <c r="R34" s="218"/>
      <c r="S34" s="218"/>
      <c r="T34" s="218"/>
      <c r="U34" s="218"/>
      <c r="V34" s="218"/>
      <c r="W34" s="218"/>
      <c r="X34" s="218"/>
      <c r="Y34" s="116"/>
      <c r="Z34" s="236">
        <v>4</v>
      </c>
      <c r="AA34" s="236"/>
      <c r="AB34" s="236"/>
      <c r="AC34" s="236"/>
      <c r="AD34" s="236"/>
      <c r="AE34" s="236"/>
      <c r="AF34" s="218" t="s">
        <v>315</v>
      </c>
      <c r="AG34" s="218"/>
      <c r="AH34" s="248">
        <v>1921.22</v>
      </c>
      <c r="AI34" s="248"/>
      <c r="AJ34" s="248"/>
      <c r="AK34" s="248"/>
      <c r="AL34" s="248"/>
      <c r="AM34" s="248"/>
      <c r="AN34" s="55" t="s">
        <v>316</v>
      </c>
      <c r="AO34" s="55"/>
      <c r="AP34" s="221">
        <f t="shared" si="4"/>
        <v>39631.195130799999</v>
      </c>
      <c r="AQ34" s="221"/>
      <c r="AR34" s="221"/>
      <c r="AS34" s="221"/>
      <c r="AT34" s="221"/>
      <c r="AU34" s="221"/>
      <c r="AV34" s="221"/>
      <c r="AW34" s="221"/>
      <c r="AX34" s="221"/>
      <c r="AY34" s="221"/>
      <c r="AZ34" s="222"/>
      <c r="BB34" s="51"/>
      <c r="CE34" s="5" t="s">
        <v>69</v>
      </c>
      <c r="CF34" s="6" t="s">
        <v>70</v>
      </c>
      <c r="CG34" s="8">
        <v>13.47</v>
      </c>
      <c r="CH34" s="4">
        <f t="shared" si="0"/>
        <v>193240.62</v>
      </c>
    </row>
    <row r="35" spans="3:86" x14ac:dyDescent="0.25">
      <c r="C35" s="46"/>
      <c r="E35" s="208" t="s">
        <v>183</v>
      </c>
      <c r="F35" s="209"/>
      <c r="G35" s="209"/>
      <c r="H35" s="209"/>
      <c r="I35" s="209"/>
      <c r="J35" s="209"/>
      <c r="K35" s="210" t="str">
        <f t="shared" si="3"/>
        <v>CAUSTIC SODA LIQ</v>
      </c>
      <c r="L35" s="210"/>
      <c r="M35" s="210"/>
      <c r="N35" s="210"/>
      <c r="O35" s="210"/>
      <c r="P35" s="210"/>
      <c r="Q35" s="210"/>
      <c r="R35" s="210"/>
      <c r="S35" s="210"/>
      <c r="T35" s="210"/>
      <c r="U35" s="210"/>
      <c r="V35" s="210"/>
      <c r="W35" s="210"/>
      <c r="X35" s="210"/>
      <c r="Y35" s="115"/>
      <c r="Z35" s="234">
        <v>6</v>
      </c>
      <c r="AA35" s="234"/>
      <c r="AB35" s="234"/>
      <c r="AC35" s="234"/>
      <c r="AD35" s="234"/>
      <c r="AE35" s="234"/>
      <c r="AF35" s="210" t="s">
        <v>315</v>
      </c>
      <c r="AG35" s="210"/>
      <c r="AH35" s="235">
        <v>2881.83</v>
      </c>
      <c r="AI35" s="235"/>
      <c r="AJ35" s="235"/>
      <c r="AK35" s="235"/>
      <c r="AL35" s="235"/>
      <c r="AM35" s="235"/>
      <c r="AN35" s="41" t="s">
        <v>316</v>
      </c>
      <c r="AP35" s="213">
        <f t="shared" si="4"/>
        <v>24631.001009999996</v>
      </c>
      <c r="AQ35" s="213"/>
      <c r="AR35" s="213"/>
      <c r="AS35" s="213"/>
      <c r="AT35" s="213"/>
      <c r="AU35" s="213"/>
      <c r="AV35" s="213"/>
      <c r="AW35" s="213"/>
      <c r="AX35" s="213"/>
      <c r="AY35" s="213"/>
      <c r="AZ35" s="214"/>
      <c r="BB35" s="51"/>
      <c r="CE35" s="10" t="s">
        <v>71</v>
      </c>
      <c r="CF35" s="6" t="s">
        <v>72</v>
      </c>
      <c r="CG35" s="7">
        <v>6.66</v>
      </c>
      <c r="CH35" s="4">
        <f t="shared" si="0"/>
        <v>95544.36</v>
      </c>
    </row>
    <row r="36" spans="3:86" x14ac:dyDescent="0.25">
      <c r="C36" s="46"/>
      <c r="E36" s="223" t="s">
        <v>10</v>
      </c>
      <c r="F36" s="224"/>
      <c r="G36" s="224"/>
      <c r="H36" s="224"/>
      <c r="I36" s="224"/>
      <c r="J36" s="224"/>
      <c r="K36" s="225" t="str">
        <f t="shared" si="3"/>
        <v>SODA ASH</v>
      </c>
      <c r="L36" s="225"/>
      <c r="M36" s="225"/>
      <c r="N36" s="225"/>
      <c r="O36" s="225"/>
      <c r="P36" s="225"/>
      <c r="Q36" s="225"/>
      <c r="R36" s="225"/>
      <c r="S36" s="225"/>
      <c r="T36" s="225"/>
      <c r="U36" s="225"/>
      <c r="V36" s="225"/>
      <c r="W36" s="225"/>
      <c r="X36" s="225"/>
      <c r="Y36" s="113"/>
      <c r="Z36" s="237">
        <v>20</v>
      </c>
      <c r="AA36" s="237"/>
      <c r="AB36" s="237"/>
      <c r="AC36" s="237"/>
      <c r="AD36" s="237"/>
      <c r="AE36" s="237"/>
      <c r="AF36" s="225" t="s">
        <v>315</v>
      </c>
      <c r="AG36" s="225"/>
      <c r="AH36" s="238">
        <v>9606.1</v>
      </c>
      <c r="AI36" s="238"/>
      <c r="AJ36" s="238"/>
      <c r="AK36" s="238"/>
      <c r="AL36" s="238"/>
      <c r="AM36" s="238"/>
      <c r="AN36" s="54" t="s">
        <v>316</v>
      </c>
      <c r="AO36" s="54"/>
      <c r="AP36" s="228">
        <f t="shared" si="4"/>
        <v>85302.168000000005</v>
      </c>
      <c r="AQ36" s="228"/>
      <c r="AR36" s="228"/>
      <c r="AS36" s="228"/>
      <c r="AT36" s="228"/>
      <c r="AU36" s="228"/>
      <c r="AV36" s="228"/>
      <c r="AW36" s="228"/>
      <c r="AX36" s="228"/>
      <c r="AY36" s="228"/>
      <c r="AZ36" s="229"/>
      <c r="BB36" s="51"/>
      <c r="CE36" s="10" t="s">
        <v>73</v>
      </c>
      <c r="CF36" s="6" t="s">
        <v>74</v>
      </c>
      <c r="CG36" s="7">
        <v>10.055604349644501</v>
      </c>
      <c r="CH36" s="4">
        <f t="shared" si="0"/>
        <v>144257.70000000001</v>
      </c>
    </row>
    <row r="37" spans="3:86" x14ac:dyDescent="0.25">
      <c r="C37" s="46"/>
      <c r="E37" s="120"/>
      <c r="F37" s="120"/>
      <c r="G37" s="120"/>
      <c r="H37" s="120"/>
      <c r="I37" s="120"/>
      <c r="J37" s="120"/>
      <c r="K37" s="115"/>
      <c r="L37" s="115"/>
      <c r="M37" s="115"/>
      <c r="N37" s="115"/>
      <c r="O37" s="115"/>
      <c r="P37" s="115"/>
      <c r="Q37" s="115"/>
      <c r="R37" s="115"/>
      <c r="S37" s="115"/>
      <c r="T37" s="115"/>
      <c r="U37" s="115"/>
      <c r="V37" s="115"/>
      <c r="W37" s="115"/>
      <c r="X37" s="115"/>
      <c r="Y37" s="115"/>
      <c r="Z37" s="111"/>
      <c r="AA37" s="111"/>
      <c r="AB37" s="111"/>
      <c r="AC37" s="111"/>
      <c r="AD37" s="111"/>
      <c r="AE37" s="111"/>
      <c r="AF37" s="115"/>
      <c r="AG37" s="115"/>
      <c r="AH37" s="120"/>
      <c r="AI37" s="120"/>
      <c r="AJ37" s="120"/>
      <c r="AK37" s="120"/>
      <c r="AL37" s="120"/>
      <c r="AM37" s="120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B37" s="51"/>
      <c r="CE37" s="10" t="s">
        <v>75</v>
      </c>
      <c r="CF37" s="11" t="s">
        <v>76</v>
      </c>
      <c r="CG37" s="7">
        <v>8.91</v>
      </c>
      <c r="CH37" s="4">
        <f t="shared" si="0"/>
        <v>127822.86</v>
      </c>
    </row>
    <row r="38" spans="3:86" x14ac:dyDescent="0.25">
      <c r="C38" s="46"/>
      <c r="E38" s="120"/>
      <c r="F38" s="120"/>
      <c r="G38" s="120"/>
      <c r="H38" s="120"/>
      <c r="I38" s="120"/>
      <c r="J38" s="120"/>
      <c r="K38" s="115"/>
      <c r="L38" s="115"/>
      <c r="M38" s="115"/>
      <c r="N38" s="115"/>
      <c r="O38" s="115"/>
      <c r="P38" s="115"/>
      <c r="Q38" s="115"/>
      <c r="R38" s="115"/>
      <c r="S38" s="115"/>
      <c r="T38" s="115"/>
      <c r="U38" s="115"/>
      <c r="V38" s="115"/>
      <c r="W38" s="115"/>
      <c r="X38" s="115"/>
      <c r="Y38" s="115"/>
      <c r="Z38" s="111"/>
      <c r="AA38" s="111"/>
      <c r="AB38" s="111"/>
      <c r="AC38" s="111"/>
      <c r="AD38" s="111"/>
      <c r="AE38" s="111"/>
      <c r="AF38" s="115"/>
      <c r="AG38" s="115"/>
      <c r="AH38" s="120"/>
      <c r="AI38" s="120"/>
      <c r="AJ38" s="120"/>
      <c r="AK38" s="59"/>
      <c r="AL38" s="230" t="s">
        <v>318</v>
      </c>
      <c r="AM38" s="230"/>
      <c r="AN38" s="230"/>
      <c r="AO38" s="230"/>
      <c r="AP38" s="112" t="s">
        <v>11</v>
      </c>
      <c r="AQ38" s="242">
        <f>SUM(AP31:AZ36)</f>
        <v>320789.97405999998</v>
      </c>
      <c r="AR38" s="242"/>
      <c r="AS38" s="242"/>
      <c r="AT38" s="242"/>
      <c r="AU38" s="242"/>
      <c r="AV38" s="242"/>
      <c r="AW38" s="242"/>
      <c r="AX38" s="242"/>
      <c r="AY38" s="242"/>
      <c r="AZ38" s="242"/>
      <c r="BB38" s="51"/>
      <c r="CE38" s="10" t="s">
        <v>77</v>
      </c>
      <c r="CF38" s="11" t="s">
        <v>78</v>
      </c>
      <c r="CG38" s="8">
        <v>10.63</v>
      </c>
      <c r="CH38" s="4">
        <f t="shared" si="0"/>
        <v>152497.98000000001</v>
      </c>
    </row>
    <row r="39" spans="3:86" x14ac:dyDescent="0.25">
      <c r="C39" s="46"/>
      <c r="E39" s="120"/>
      <c r="F39" s="120"/>
      <c r="G39" s="120"/>
      <c r="H39" s="120"/>
      <c r="I39" s="120"/>
      <c r="J39" s="120"/>
      <c r="K39" s="115"/>
      <c r="L39" s="115"/>
      <c r="M39" s="115"/>
      <c r="N39" s="115"/>
      <c r="O39" s="115"/>
      <c r="P39" s="115"/>
      <c r="Q39" s="115"/>
      <c r="R39" s="115"/>
      <c r="S39" s="115"/>
      <c r="T39" s="115"/>
      <c r="U39" s="115"/>
      <c r="V39" s="115"/>
      <c r="W39" s="115"/>
      <c r="X39" s="115"/>
      <c r="Y39" s="115"/>
      <c r="Z39" s="111"/>
      <c r="AA39" s="111"/>
      <c r="AB39" s="111"/>
      <c r="AC39" s="111"/>
      <c r="AD39" s="111"/>
      <c r="AE39" s="111"/>
      <c r="AF39" s="115"/>
      <c r="AG39" s="115"/>
      <c r="AH39" s="120"/>
      <c r="AI39" s="120"/>
      <c r="AJ39" s="120"/>
      <c r="AK39" s="59"/>
      <c r="AL39" s="230" t="s">
        <v>317</v>
      </c>
      <c r="AM39" s="230"/>
      <c r="AN39" s="230"/>
      <c r="AO39" s="230"/>
      <c r="AP39" s="112" t="s">
        <v>11</v>
      </c>
      <c r="AQ39" s="242">
        <f>AQ38/AQ25</f>
        <v>152.7571305047619</v>
      </c>
      <c r="AR39" s="242"/>
      <c r="AS39" s="242"/>
      <c r="AT39" s="242"/>
      <c r="AU39" s="242"/>
      <c r="AV39" s="242"/>
      <c r="AW39" s="242"/>
      <c r="AX39" s="242"/>
      <c r="AY39" s="242"/>
      <c r="AZ39" s="242"/>
      <c r="BB39" s="51"/>
      <c r="CE39" s="10" t="s">
        <v>79</v>
      </c>
      <c r="CF39" s="11" t="s">
        <v>80</v>
      </c>
      <c r="CG39" s="8">
        <v>19.899999999999999</v>
      </c>
      <c r="CH39" s="4">
        <f t="shared" si="0"/>
        <v>285485.39999999997</v>
      </c>
    </row>
    <row r="40" spans="3:86" x14ac:dyDescent="0.25">
      <c r="C40" s="46"/>
      <c r="E40" s="120"/>
      <c r="F40" s="120"/>
      <c r="G40" s="120"/>
      <c r="H40" s="120"/>
      <c r="I40" s="120"/>
      <c r="J40" s="120"/>
      <c r="K40" s="115"/>
      <c r="L40" s="115"/>
      <c r="M40" s="115"/>
      <c r="N40" s="115"/>
      <c r="O40" s="115"/>
      <c r="P40" s="115"/>
      <c r="Q40" s="115"/>
      <c r="R40" s="115"/>
      <c r="S40" s="115"/>
      <c r="T40" s="115"/>
      <c r="U40" s="115"/>
      <c r="V40" s="115"/>
      <c r="W40" s="115"/>
      <c r="X40" s="115"/>
      <c r="Y40" s="115"/>
      <c r="Z40" s="111"/>
      <c r="AA40" s="111"/>
      <c r="AB40" s="111"/>
      <c r="AC40" s="111"/>
      <c r="AD40" s="111"/>
      <c r="AE40" s="111"/>
      <c r="AF40" s="115"/>
      <c r="AG40" s="115"/>
      <c r="AH40" s="120"/>
      <c r="AI40" s="120"/>
      <c r="AJ40" s="120"/>
      <c r="AK40" s="120"/>
      <c r="AL40" s="120"/>
      <c r="AM40" s="120"/>
      <c r="AQ40" s="120"/>
      <c r="AR40" s="120"/>
      <c r="AS40" s="120"/>
      <c r="AT40" s="120"/>
      <c r="AU40" s="120"/>
      <c r="AV40" s="120"/>
      <c r="AW40" s="120"/>
      <c r="AX40" s="120"/>
      <c r="AY40" s="120"/>
      <c r="AZ40" s="120"/>
      <c r="BB40" s="51"/>
      <c r="CE40" s="10" t="s">
        <v>81</v>
      </c>
      <c r="CF40" s="11" t="s">
        <v>82</v>
      </c>
      <c r="CG40" s="8">
        <v>13.35</v>
      </c>
      <c r="CH40" s="4">
        <f t="shared" si="0"/>
        <v>191519.1</v>
      </c>
    </row>
    <row r="41" spans="3:86" ht="17.25" thickBot="1" x14ac:dyDescent="0.3">
      <c r="C41" s="60"/>
      <c r="D41" s="61"/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2"/>
      <c r="CE41" s="10" t="s">
        <v>83</v>
      </c>
      <c r="CF41" s="11" t="s">
        <v>84</v>
      </c>
      <c r="CG41" s="8">
        <v>12.75</v>
      </c>
      <c r="CH41" s="4">
        <f t="shared" si="0"/>
        <v>182911.5</v>
      </c>
    </row>
    <row r="42" spans="3:86" x14ac:dyDescent="0.25">
      <c r="CE42" s="10" t="s">
        <v>85</v>
      </c>
      <c r="CF42" s="11" t="s">
        <v>86</v>
      </c>
      <c r="CG42" s="8">
        <v>28.05</v>
      </c>
      <c r="CH42" s="4">
        <f t="shared" si="0"/>
        <v>402405.3</v>
      </c>
    </row>
    <row r="43" spans="3:86" ht="17.25" thickBot="1" x14ac:dyDescent="0.3">
      <c r="CE43" s="10" t="s">
        <v>87</v>
      </c>
      <c r="CF43" s="11" t="s">
        <v>88</v>
      </c>
      <c r="CG43" s="8">
        <v>27.2</v>
      </c>
      <c r="CH43" s="4">
        <f t="shared" si="0"/>
        <v>390211.2</v>
      </c>
    </row>
    <row r="44" spans="3:86" x14ac:dyDescent="0.25">
      <c r="C44" s="43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44"/>
      <c r="AV44" s="44"/>
      <c r="AW44" s="44"/>
      <c r="AX44" s="44"/>
      <c r="AY44" s="44"/>
      <c r="AZ44" s="44"/>
      <c r="BA44" s="44"/>
      <c r="BB44" s="45"/>
      <c r="CE44" s="10" t="s">
        <v>89</v>
      </c>
      <c r="CF44" s="11" t="s">
        <v>90</v>
      </c>
      <c r="CG44" s="8">
        <v>21.194841070681722</v>
      </c>
      <c r="CH44" s="4">
        <f t="shared" si="0"/>
        <v>304061.19</v>
      </c>
    </row>
    <row r="45" spans="3:86" x14ac:dyDescent="0.25">
      <c r="C45" s="46"/>
      <c r="E45" s="245" t="s">
        <v>0</v>
      </c>
      <c r="F45" s="245"/>
      <c r="G45" s="245"/>
      <c r="H45" s="245"/>
      <c r="I45" s="245"/>
      <c r="J45" s="49" t="s">
        <v>11</v>
      </c>
      <c r="K45" s="245" t="s">
        <v>328</v>
      </c>
      <c r="L45" s="245"/>
      <c r="M45" s="245"/>
      <c r="N45" s="245"/>
      <c r="O45" s="245"/>
      <c r="P45" s="245"/>
      <c r="Q45" s="245"/>
      <c r="R45" s="245"/>
      <c r="S45" s="245"/>
      <c r="T45" s="245"/>
      <c r="U45" s="245"/>
      <c r="V45" s="49"/>
      <c r="W45" s="49"/>
      <c r="X45" s="49"/>
      <c r="Y45" s="49"/>
      <c r="Z45" s="49"/>
      <c r="AA45" s="49"/>
      <c r="AB45" s="49"/>
      <c r="AC45" s="49"/>
      <c r="AD45" s="50"/>
      <c r="AE45" s="50"/>
      <c r="AF45" s="50"/>
      <c r="AG45" s="50"/>
      <c r="AH45" s="245" t="s">
        <v>3</v>
      </c>
      <c r="AI45" s="245"/>
      <c r="AJ45" s="245"/>
      <c r="AK45" s="245"/>
      <c r="AL45" s="245"/>
      <c r="AM45" s="245"/>
      <c r="AN45" s="245"/>
      <c r="AO45" s="245"/>
      <c r="AP45" s="49" t="s">
        <v>11</v>
      </c>
      <c r="AQ45" s="247">
        <v>480.3</v>
      </c>
      <c r="AR45" s="247"/>
      <c r="AS45" s="247"/>
      <c r="AT45" s="247"/>
      <c r="AU45" s="49" t="s">
        <v>319</v>
      </c>
      <c r="AV45" s="49"/>
      <c r="AW45" s="49"/>
      <c r="AX45" s="49"/>
      <c r="AY45" s="49"/>
      <c r="AZ45" s="49"/>
      <c r="BB45" s="51"/>
      <c r="CE45" s="10" t="s">
        <v>91</v>
      </c>
      <c r="CF45" s="11" t="s">
        <v>92</v>
      </c>
      <c r="CG45" s="7">
        <v>29.388728565453786</v>
      </c>
      <c r="CH45" s="4">
        <f t="shared" si="0"/>
        <v>421610.7</v>
      </c>
    </row>
    <row r="46" spans="3:86" x14ac:dyDescent="0.25">
      <c r="C46" s="46"/>
      <c r="E46" s="245" t="s">
        <v>322</v>
      </c>
      <c r="F46" s="245"/>
      <c r="G46" s="245"/>
      <c r="H46" s="245"/>
      <c r="I46" s="245"/>
      <c r="J46" s="49" t="s">
        <v>11</v>
      </c>
      <c r="K46" s="49" t="s">
        <v>518</v>
      </c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50"/>
      <c r="AE46" s="50"/>
      <c r="AF46" s="50"/>
      <c r="AG46" s="50"/>
      <c r="AH46" s="245" t="s">
        <v>4</v>
      </c>
      <c r="AI46" s="245"/>
      <c r="AJ46" s="245"/>
      <c r="AK46" s="245"/>
      <c r="AL46" s="245"/>
      <c r="AM46" s="245"/>
      <c r="AN46" s="245"/>
      <c r="AO46" s="245"/>
      <c r="AP46" s="49" t="s">
        <v>11</v>
      </c>
      <c r="AQ46" s="245">
        <v>2100</v>
      </c>
      <c r="AR46" s="245"/>
      <c r="AS46" s="245"/>
      <c r="AT46" s="245"/>
      <c r="AU46" s="49" t="s">
        <v>320</v>
      </c>
      <c r="AV46" s="49"/>
      <c r="AW46" s="49"/>
      <c r="AX46" s="49"/>
      <c r="AY46" s="49"/>
      <c r="AZ46" s="49"/>
      <c r="BB46" s="51"/>
      <c r="CE46" s="10"/>
      <c r="CF46" s="11"/>
      <c r="CG46" s="7"/>
      <c r="CH46" s="4"/>
    </row>
    <row r="47" spans="3:86" x14ac:dyDescent="0.25">
      <c r="C47" s="46"/>
      <c r="E47" s="245" t="s">
        <v>1</v>
      </c>
      <c r="F47" s="245"/>
      <c r="G47" s="245"/>
      <c r="H47" s="245"/>
      <c r="I47" s="245"/>
      <c r="J47" s="49" t="s">
        <v>11</v>
      </c>
      <c r="K47" s="245" t="s">
        <v>484</v>
      </c>
      <c r="L47" s="245"/>
      <c r="M47" s="245"/>
      <c r="N47" s="245"/>
      <c r="O47" s="245"/>
      <c r="P47" s="245"/>
      <c r="Q47" s="245"/>
      <c r="R47" s="245"/>
      <c r="S47" s="245"/>
      <c r="T47" s="245"/>
      <c r="U47" s="245"/>
      <c r="V47" s="49"/>
      <c r="W47" s="49"/>
      <c r="X47" s="49"/>
      <c r="Y47" s="49"/>
      <c r="Z47" s="49"/>
      <c r="AA47" s="49"/>
      <c r="AB47" s="49"/>
      <c r="AC47" s="49"/>
      <c r="AD47" s="50"/>
      <c r="AE47" s="50"/>
      <c r="AF47" s="50"/>
      <c r="AG47" s="50"/>
      <c r="AH47" s="245"/>
      <c r="AI47" s="245"/>
      <c r="AJ47" s="245"/>
      <c r="AK47" s="245"/>
      <c r="AL47" s="245"/>
      <c r="AM47" s="245"/>
      <c r="AN47" s="245"/>
      <c r="AO47" s="245"/>
      <c r="AP47" s="49"/>
      <c r="AQ47" s="246"/>
      <c r="AR47" s="246"/>
      <c r="AS47" s="246"/>
      <c r="AT47" s="246"/>
      <c r="AU47" s="49"/>
      <c r="AV47" s="49"/>
      <c r="AW47" s="49"/>
      <c r="AX47" s="49"/>
      <c r="AY47" s="49"/>
      <c r="AZ47" s="49"/>
      <c r="BB47" s="51"/>
      <c r="CE47" s="10" t="s">
        <v>93</v>
      </c>
      <c r="CF47" s="11" t="s">
        <v>94</v>
      </c>
      <c r="CG47" s="8">
        <v>10.32</v>
      </c>
      <c r="CH47" s="4">
        <f t="shared" si="0"/>
        <v>148050.72</v>
      </c>
    </row>
    <row r="48" spans="3:86" x14ac:dyDescent="0.25">
      <c r="C48" s="46"/>
      <c r="E48" s="245" t="s">
        <v>2</v>
      </c>
      <c r="F48" s="245"/>
      <c r="G48" s="245"/>
      <c r="H48" s="245"/>
      <c r="I48" s="245"/>
      <c r="J48" s="49" t="s">
        <v>11</v>
      </c>
      <c r="K48" s="245" t="s">
        <v>337</v>
      </c>
      <c r="L48" s="245"/>
      <c r="M48" s="245"/>
      <c r="N48" s="245"/>
      <c r="O48" s="245"/>
      <c r="P48" s="245"/>
      <c r="Q48" s="245"/>
      <c r="R48" s="245"/>
      <c r="S48" s="245"/>
      <c r="T48" s="245"/>
      <c r="U48" s="245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245"/>
      <c r="AI48" s="245"/>
      <c r="AJ48" s="245"/>
      <c r="AK48" s="245"/>
      <c r="AL48" s="245"/>
      <c r="AM48" s="245"/>
      <c r="AN48" s="245"/>
      <c r="AO48" s="245"/>
      <c r="AP48" s="49"/>
      <c r="AQ48" s="49"/>
      <c r="AR48" s="49"/>
      <c r="AS48" s="49"/>
      <c r="AT48" s="49"/>
      <c r="AU48" s="49"/>
      <c r="AV48" s="49"/>
      <c r="AW48" s="49"/>
      <c r="AX48" s="49"/>
      <c r="AY48" s="49"/>
      <c r="AZ48" s="49"/>
      <c r="BB48" s="51"/>
      <c r="CE48" s="10" t="s">
        <v>95</v>
      </c>
      <c r="CF48" s="11" t="s">
        <v>96</v>
      </c>
      <c r="CG48" s="8">
        <v>8.36</v>
      </c>
      <c r="CH48" s="4">
        <f t="shared" si="0"/>
        <v>119932.56</v>
      </c>
    </row>
    <row r="49" spans="3:86" x14ac:dyDescent="0.25">
      <c r="C49" s="46"/>
      <c r="BB49" s="51"/>
      <c r="CE49" s="10" t="s">
        <v>97</v>
      </c>
      <c r="CF49" s="11" t="s">
        <v>98</v>
      </c>
      <c r="CG49" s="8">
        <v>7.56</v>
      </c>
      <c r="CH49" s="4">
        <f t="shared" si="0"/>
        <v>108455.76</v>
      </c>
    </row>
    <row r="50" spans="3:86" x14ac:dyDescent="0.25">
      <c r="C50" s="46"/>
      <c r="BB50" s="51"/>
      <c r="CE50" s="10" t="s">
        <v>99</v>
      </c>
      <c r="CF50" s="11" t="s">
        <v>100</v>
      </c>
      <c r="CG50" s="7">
        <v>7.185372229192807</v>
      </c>
      <c r="CH50" s="4">
        <f t="shared" si="0"/>
        <v>103081.35</v>
      </c>
    </row>
    <row r="51" spans="3:86" x14ac:dyDescent="0.25">
      <c r="C51" s="46"/>
      <c r="BB51" s="51"/>
      <c r="CE51" s="10" t="s">
        <v>101</v>
      </c>
      <c r="CF51" s="11" t="s">
        <v>102</v>
      </c>
      <c r="CG51" s="7">
        <v>6.0066583019657047</v>
      </c>
      <c r="CH51" s="4">
        <f t="shared" si="0"/>
        <v>86171.520000000004</v>
      </c>
    </row>
    <row r="52" spans="3:86" x14ac:dyDescent="0.25">
      <c r="C52" s="46"/>
      <c r="E52" s="208" t="s">
        <v>5</v>
      </c>
      <c r="F52" s="209"/>
      <c r="G52" s="209"/>
      <c r="H52" s="209"/>
      <c r="I52" s="209"/>
      <c r="J52" s="209"/>
      <c r="K52" s="210" t="str">
        <f t="shared" ref="K52:K57" si="5">VLOOKUP(E52,$CE$1:$CH$1002,2,FALSE)</f>
        <v>NOVACRON YELLOW S-3R</v>
      </c>
      <c r="L52" s="210"/>
      <c r="M52" s="210"/>
      <c r="N52" s="210"/>
      <c r="O52" s="210"/>
      <c r="P52" s="210"/>
      <c r="Q52" s="210"/>
      <c r="R52" s="210"/>
      <c r="S52" s="210"/>
      <c r="T52" s="210"/>
      <c r="U52" s="210"/>
      <c r="V52" s="210"/>
      <c r="W52" s="210"/>
      <c r="X52" s="210"/>
      <c r="Y52" s="117"/>
      <c r="Z52" s="234">
        <v>10.4</v>
      </c>
      <c r="AA52" s="234"/>
      <c r="AB52" s="234"/>
      <c r="AC52" s="234"/>
      <c r="AD52" s="234"/>
      <c r="AE52" s="234"/>
      <c r="AF52" s="210" t="s">
        <v>315</v>
      </c>
      <c r="AG52" s="210"/>
      <c r="AH52" s="235">
        <v>4995.17</v>
      </c>
      <c r="AI52" s="235"/>
      <c r="AJ52" s="235"/>
      <c r="AK52" s="235"/>
      <c r="AL52" s="235"/>
      <c r="AM52" s="235"/>
      <c r="AN52" s="52" t="s">
        <v>316</v>
      </c>
      <c r="AO52" s="52"/>
      <c r="AP52" s="213">
        <f t="shared" ref="AP52:AP57" si="6">(AH52*VLOOKUP(E52,$CE$1:$CH$1002,4,FALSE))/1000</f>
        <v>485142.99871139997</v>
      </c>
      <c r="AQ52" s="213"/>
      <c r="AR52" s="213"/>
      <c r="AS52" s="213"/>
      <c r="AT52" s="213"/>
      <c r="AU52" s="213"/>
      <c r="AV52" s="213"/>
      <c r="AW52" s="213"/>
      <c r="AX52" s="213"/>
      <c r="AY52" s="213"/>
      <c r="AZ52" s="214"/>
      <c r="BB52" s="51"/>
      <c r="CE52" s="10" t="s">
        <v>103</v>
      </c>
      <c r="CF52" s="11" t="s">
        <v>104</v>
      </c>
      <c r="CG52" s="7">
        <v>7.8263355639202565</v>
      </c>
      <c r="CH52" s="4">
        <f t="shared" si="0"/>
        <v>112276.61</v>
      </c>
    </row>
    <row r="53" spans="3:86" x14ac:dyDescent="0.25">
      <c r="C53" s="46"/>
      <c r="E53" s="200" t="s">
        <v>6</v>
      </c>
      <c r="F53" s="243"/>
      <c r="G53" s="243"/>
      <c r="H53" s="243"/>
      <c r="I53" s="243"/>
      <c r="J53" s="243"/>
      <c r="K53" s="230" t="str">
        <f t="shared" si="5"/>
        <v>NOVACRON RUBY S–3B</v>
      </c>
      <c r="L53" s="230"/>
      <c r="M53" s="230"/>
      <c r="N53" s="230"/>
      <c r="O53" s="230"/>
      <c r="P53" s="230"/>
      <c r="Q53" s="230"/>
      <c r="R53" s="230"/>
      <c r="S53" s="230"/>
      <c r="T53" s="230"/>
      <c r="U53" s="230"/>
      <c r="V53" s="230"/>
      <c r="W53" s="230"/>
      <c r="X53" s="230"/>
      <c r="Y53" s="115"/>
      <c r="Z53" s="232">
        <v>3.87</v>
      </c>
      <c r="AA53" s="232"/>
      <c r="AB53" s="232"/>
      <c r="AC53" s="232"/>
      <c r="AD53" s="232"/>
      <c r="AE53" s="232"/>
      <c r="AF53" s="230" t="s">
        <v>315</v>
      </c>
      <c r="AG53" s="230"/>
      <c r="AH53" s="244">
        <v>1858.78</v>
      </c>
      <c r="AI53" s="244"/>
      <c r="AJ53" s="244"/>
      <c r="AK53" s="244"/>
      <c r="AL53" s="244"/>
      <c r="AM53" s="244"/>
      <c r="AN53" s="41" t="s">
        <v>316</v>
      </c>
      <c r="AP53" s="242">
        <f t="shared" si="6"/>
        <v>224261.54677079999</v>
      </c>
      <c r="AQ53" s="242"/>
      <c r="AR53" s="242"/>
      <c r="AS53" s="242"/>
      <c r="AT53" s="242"/>
      <c r="AU53" s="242"/>
      <c r="AV53" s="242"/>
      <c r="AW53" s="242"/>
      <c r="AX53" s="242"/>
      <c r="AY53" s="242"/>
      <c r="AZ53" s="206"/>
      <c r="BB53" s="51"/>
      <c r="CE53" s="10" t="s">
        <v>105</v>
      </c>
      <c r="CF53" s="11" t="s">
        <v>106</v>
      </c>
      <c r="CG53" s="7">
        <v>5.4474048515265583</v>
      </c>
      <c r="CH53" s="4">
        <f t="shared" si="0"/>
        <v>78148.47</v>
      </c>
    </row>
    <row r="54" spans="3:86" x14ac:dyDescent="0.25">
      <c r="C54" s="46"/>
      <c r="E54" s="223" t="s">
        <v>7</v>
      </c>
      <c r="F54" s="224"/>
      <c r="G54" s="224"/>
      <c r="H54" s="224"/>
      <c r="I54" s="224"/>
      <c r="J54" s="224"/>
      <c r="K54" s="225" t="str">
        <f t="shared" si="5"/>
        <v>NOVACRON DARK BLUE S-GL</v>
      </c>
      <c r="L54" s="225"/>
      <c r="M54" s="225"/>
      <c r="N54" s="225"/>
      <c r="O54" s="225"/>
      <c r="P54" s="225"/>
      <c r="Q54" s="225"/>
      <c r="R54" s="225"/>
      <c r="S54" s="225"/>
      <c r="T54" s="225"/>
      <c r="U54" s="225"/>
      <c r="V54" s="225"/>
      <c r="W54" s="225"/>
      <c r="X54" s="225"/>
      <c r="Y54" s="113"/>
      <c r="Z54" s="237">
        <v>2.2799999999999998</v>
      </c>
      <c r="AA54" s="237"/>
      <c r="AB54" s="237"/>
      <c r="AC54" s="237"/>
      <c r="AD54" s="237"/>
      <c r="AE54" s="237"/>
      <c r="AF54" s="225" t="s">
        <v>315</v>
      </c>
      <c r="AG54" s="225"/>
      <c r="AH54" s="238">
        <v>1095.0999999999999</v>
      </c>
      <c r="AI54" s="238"/>
      <c r="AJ54" s="238"/>
      <c r="AK54" s="238"/>
      <c r="AL54" s="238"/>
      <c r="AM54" s="238"/>
      <c r="AN54" s="54" t="s">
        <v>316</v>
      </c>
      <c r="AO54" s="54"/>
      <c r="AP54" s="228">
        <f t="shared" si="6"/>
        <v>133223.38300799998</v>
      </c>
      <c r="AQ54" s="228"/>
      <c r="AR54" s="228"/>
      <c r="AS54" s="228"/>
      <c r="AT54" s="228"/>
      <c r="AU54" s="228"/>
      <c r="AV54" s="228"/>
      <c r="AW54" s="228"/>
      <c r="AX54" s="228"/>
      <c r="AY54" s="228"/>
      <c r="AZ54" s="229"/>
      <c r="BB54" s="51"/>
      <c r="CE54" s="10" t="s">
        <v>107</v>
      </c>
      <c r="CF54" s="11" t="s">
        <v>108</v>
      </c>
      <c r="CG54" s="7">
        <v>7.1763592639063152</v>
      </c>
      <c r="CH54" s="4">
        <f t="shared" si="0"/>
        <v>102952.05</v>
      </c>
    </row>
    <row r="55" spans="3:86" x14ac:dyDescent="0.25">
      <c r="C55" s="46"/>
      <c r="E55" s="223" t="s">
        <v>8</v>
      </c>
      <c r="F55" s="224"/>
      <c r="G55" s="224"/>
      <c r="H55" s="224"/>
      <c r="I55" s="224"/>
      <c r="J55" s="224"/>
      <c r="K55" s="225" t="str">
        <f t="shared" si="5"/>
        <v>FIMBIL EAS 40 NEW</v>
      </c>
      <c r="L55" s="225"/>
      <c r="M55" s="225"/>
      <c r="N55" s="225"/>
      <c r="O55" s="225"/>
      <c r="P55" s="225"/>
      <c r="Q55" s="225"/>
      <c r="R55" s="225"/>
      <c r="S55" s="225"/>
      <c r="T55" s="225"/>
      <c r="U55" s="225"/>
      <c r="V55" s="225"/>
      <c r="W55" s="225"/>
      <c r="X55" s="225"/>
      <c r="Y55" s="113"/>
      <c r="Z55" s="237">
        <v>4</v>
      </c>
      <c r="AA55" s="237"/>
      <c r="AB55" s="237"/>
      <c r="AC55" s="237"/>
      <c r="AD55" s="237"/>
      <c r="AE55" s="237"/>
      <c r="AF55" s="225" t="s">
        <v>315</v>
      </c>
      <c r="AG55" s="225"/>
      <c r="AH55" s="238">
        <v>1921.22</v>
      </c>
      <c r="AI55" s="238"/>
      <c r="AJ55" s="238"/>
      <c r="AK55" s="238"/>
      <c r="AL55" s="238"/>
      <c r="AM55" s="238"/>
      <c r="AN55" s="54" t="s">
        <v>316</v>
      </c>
      <c r="AO55" s="54"/>
      <c r="AP55" s="228">
        <f t="shared" si="6"/>
        <v>39631.195130799999</v>
      </c>
      <c r="AQ55" s="228"/>
      <c r="AR55" s="228"/>
      <c r="AS55" s="228"/>
      <c r="AT55" s="228"/>
      <c r="AU55" s="228"/>
      <c r="AV55" s="228"/>
      <c r="AW55" s="228"/>
      <c r="AX55" s="228"/>
      <c r="AY55" s="228"/>
      <c r="AZ55" s="229"/>
      <c r="BB55" s="51"/>
      <c r="CE55" s="10" t="s">
        <v>109</v>
      </c>
      <c r="CF55" s="11" t="s">
        <v>110</v>
      </c>
      <c r="CG55" s="7">
        <v>6.1914303638644919</v>
      </c>
      <c r="CH55" s="4">
        <f t="shared" si="0"/>
        <v>88822.26</v>
      </c>
    </row>
    <row r="56" spans="3:86" x14ac:dyDescent="0.25">
      <c r="C56" s="46"/>
      <c r="E56" s="200" t="s">
        <v>183</v>
      </c>
      <c r="F56" s="243"/>
      <c r="G56" s="243"/>
      <c r="H56" s="243"/>
      <c r="I56" s="243"/>
      <c r="J56" s="243"/>
      <c r="K56" s="230" t="str">
        <f t="shared" si="5"/>
        <v>CAUSTIC SODA LIQ</v>
      </c>
      <c r="L56" s="230"/>
      <c r="M56" s="230"/>
      <c r="N56" s="230"/>
      <c r="O56" s="230"/>
      <c r="P56" s="230"/>
      <c r="Q56" s="230"/>
      <c r="R56" s="230"/>
      <c r="S56" s="230"/>
      <c r="T56" s="230"/>
      <c r="U56" s="230"/>
      <c r="V56" s="230"/>
      <c r="W56" s="230"/>
      <c r="X56" s="230"/>
      <c r="Y56" s="115"/>
      <c r="Z56" s="232">
        <v>6</v>
      </c>
      <c r="AA56" s="232"/>
      <c r="AB56" s="232"/>
      <c r="AC56" s="232"/>
      <c r="AD56" s="232"/>
      <c r="AE56" s="232"/>
      <c r="AF56" s="230" t="s">
        <v>315</v>
      </c>
      <c r="AG56" s="230"/>
      <c r="AH56" s="244">
        <v>2881.83</v>
      </c>
      <c r="AI56" s="244"/>
      <c r="AJ56" s="244"/>
      <c r="AK56" s="244"/>
      <c r="AL56" s="244"/>
      <c r="AM56" s="244"/>
      <c r="AN56" s="41" t="s">
        <v>316</v>
      </c>
      <c r="AP56" s="242">
        <f t="shared" si="6"/>
        <v>24631.001009999996</v>
      </c>
      <c r="AQ56" s="242"/>
      <c r="AR56" s="242"/>
      <c r="AS56" s="242"/>
      <c r="AT56" s="242"/>
      <c r="AU56" s="242"/>
      <c r="AV56" s="242"/>
      <c r="AW56" s="242"/>
      <c r="AX56" s="242"/>
      <c r="AY56" s="242"/>
      <c r="AZ56" s="206"/>
      <c r="BB56" s="51"/>
      <c r="CE56" s="10" t="s">
        <v>111</v>
      </c>
      <c r="CF56" s="11" t="s">
        <v>112</v>
      </c>
      <c r="CG56" s="7">
        <v>6.0397867001254708</v>
      </c>
      <c r="CH56" s="4">
        <f t="shared" si="0"/>
        <v>86646.78</v>
      </c>
    </row>
    <row r="57" spans="3:86" x14ac:dyDescent="0.25">
      <c r="C57" s="46"/>
      <c r="E57" s="223" t="s">
        <v>10</v>
      </c>
      <c r="F57" s="224"/>
      <c r="G57" s="224"/>
      <c r="H57" s="224"/>
      <c r="I57" s="224"/>
      <c r="J57" s="224"/>
      <c r="K57" s="225" t="str">
        <f t="shared" si="5"/>
        <v>SODA ASH</v>
      </c>
      <c r="L57" s="225"/>
      <c r="M57" s="225"/>
      <c r="N57" s="225"/>
      <c r="O57" s="225"/>
      <c r="P57" s="225"/>
      <c r="Q57" s="225"/>
      <c r="R57" s="225"/>
      <c r="S57" s="225"/>
      <c r="T57" s="225"/>
      <c r="U57" s="225"/>
      <c r="V57" s="225"/>
      <c r="W57" s="225"/>
      <c r="X57" s="225"/>
      <c r="Y57" s="113"/>
      <c r="Z57" s="237">
        <v>20</v>
      </c>
      <c r="AA57" s="237"/>
      <c r="AB57" s="237"/>
      <c r="AC57" s="237"/>
      <c r="AD57" s="237"/>
      <c r="AE57" s="237"/>
      <c r="AF57" s="225" t="s">
        <v>315</v>
      </c>
      <c r="AG57" s="225"/>
      <c r="AH57" s="238">
        <v>9606.1</v>
      </c>
      <c r="AI57" s="238"/>
      <c r="AJ57" s="238"/>
      <c r="AK57" s="238"/>
      <c r="AL57" s="238"/>
      <c r="AM57" s="238"/>
      <c r="AN57" s="54" t="s">
        <v>316</v>
      </c>
      <c r="AO57" s="54"/>
      <c r="AP57" s="228">
        <f t="shared" si="6"/>
        <v>85302.168000000005</v>
      </c>
      <c r="AQ57" s="228"/>
      <c r="AR57" s="228"/>
      <c r="AS57" s="228"/>
      <c r="AT57" s="228"/>
      <c r="AU57" s="228"/>
      <c r="AV57" s="228"/>
      <c r="AW57" s="228"/>
      <c r="AX57" s="228"/>
      <c r="AY57" s="228"/>
      <c r="AZ57" s="229"/>
      <c r="BB57" s="51"/>
      <c r="CE57" s="10" t="s">
        <v>113</v>
      </c>
      <c r="CF57" s="11" t="s">
        <v>114</v>
      </c>
      <c r="CG57" s="7">
        <v>8.1017858636553743</v>
      </c>
      <c r="CH57" s="4">
        <f t="shared" si="0"/>
        <v>116228.22</v>
      </c>
    </row>
    <row r="58" spans="3:86" x14ac:dyDescent="0.25">
      <c r="C58" s="46"/>
      <c r="E58" s="120"/>
      <c r="F58" s="120"/>
      <c r="G58" s="120"/>
      <c r="H58" s="120"/>
      <c r="I58" s="120"/>
      <c r="J58" s="120"/>
      <c r="K58" s="115"/>
      <c r="L58" s="115"/>
      <c r="M58" s="115"/>
      <c r="N58" s="115"/>
      <c r="O58" s="115"/>
      <c r="P58" s="115"/>
      <c r="Q58" s="115"/>
      <c r="R58" s="115"/>
      <c r="S58" s="115"/>
      <c r="T58" s="115"/>
      <c r="U58" s="115"/>
      <c r="V58" s="115"/>
      <c r="W58" s="115"/>
      <c r="X58" s="115"/>
      <c r="Y58" s="115"/>
      <c r="Z58" s="111"/>
      <c r="AA58" s="111"/>
      <c r="AB58" s="111"/>
      <c r="AC58" s="111"/>
      <c r="AD58" s="111"/>
      <c r="AE58" s="111"/>
      <c r="AF58" s="115"/>
      <c r="AG58" s="115"/>
      <c r="AH58" s="120"/>
      <c r="AI58" s="120"/>
      <c r="AJ58" s="120"/>
      <c r="AK58" s="120"/>
      <c r="AL58" s="120"/>
      <c r="AM58" s="120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B58" s="51"/>
      <c r="CE58" s="10" t="s">
        <v>115</v>
      </c>
      <c r="CF58" s="11" t="s">
        <v>116</v>
      </c>
      <c r="CG58" s="7">
        <v>13.444857800083646</v>
      </c>
      <c r="CH58" s="4">
        <f t="shared" si="0"/>
        <v>192879.93</v>
      </c>
    </row>
    <row r="59" spans="3:86" x14ac:dyDescent="0.25">
      <c r="C59" s="46"/>
      <c r="E59" s="120"/>
      <c r="F59" s="120"/>
      <c r="G59" s="120"/>
      <c r="H59" s="120"/>
      <c r="I59" s="120"/>
      <c r="J59" s="120"/>
      <c r="K59" s="115"/>
      <c r="L59" s="115"/>
      <c r="M59" s="115"/>
      <c r="N59" s="115"/>
      <c r="O59" s="115"/>
      <c r="P59" s="115"/>
      <c r="Q59" s="115"/>
      <c r="R59" s="115"/>
      <c r="S59" s="115"/>
      <c r="T59" s="115"/>
      <c r="U59" s="115"/>
      <c r="V59" s="115"/>
      <c r="W59" s="115"/>
      <c r="X59" s="115"/>
      <c r="Y59" s="115"/>
      <c r="Z59" s="111"/>
      <c r="AA59" s="111"/>
      <c r="AB59" s="111"/>
      <c r="AC59" s="111"/>
      <c r="AD59" s="111"/>
      <c r="AE59" s="111"/>
      <c r="AF59" s="115"/>
      <c r="AG59" s="115"/>
      <c r="AH59" s="120"/>
      <c r="AI59" s="120"/>
      <c r="AJ59" s="120"/>
      <c r="AK59" s="59"/>
      <c r="AL59" s="230" t="s">
        <v>318</v>
      </c>
      <c r="AM59" s="230"/>
      <c r="AN59" s="230"/>
      <c r="AO59" s="230"/>
      <c r="AP59" s="112" t="s">
        <v>11</v>
      </c>
      <c r="AQ59" s="242">
        <f>SUM(AP52:AZ57)</f>
        <v>992192.29263100005</v>
      </c>
      <c r="AR59" s="242"/>
      <c r="AS59" s="242"/>
      <c r="AT59" s="242"/>
      <c r="AU59" s="242"/>
      <c r="AV59" s="242"/>
      <c r="AW59" s="242"/>
      <c r="AX59" s="242"/>
      <c r="AY59" s="242"/>
      <c r="AZ59" s="242"/>
      <c r="BB59" s="51"/>
      <c r="CE59" s="10" t="s">
        <v>117</v>
      </c>
      <c r="CF59" s="11" t="s">
        <v>118</v>
      </c>
      <c r="CG59" s="7">
        <v>5.9245141502857939</v>
      </c>
      <c r="CH59" s="4">
        <f t="shared" si="0"/>
        <v>84993.08</v>
      </c>
    </row>
    <row r="60" spans="3:86" x14ac:dyDescent="0.25">
      <c r="C60" s="46"/>
      <c r="E60" s="120"/>
      <c r="F60" s="120"/>
      <c r="G60" s="120"/>
      <c r="H60" s="120"/>
      <c r="I60" s="120"/>
      <c r="J60" s="120"/>
      <c r="K60" s="115"/>
      <c r="L60" s="115"/>
      <c r="M60" s="115"/>
      <c r="N60" s="115"/>
      <c r="O60" s="115"/>
      <c r="P60" s="115"/>
      <c r="Q60" s="115"/>
      <c r="R60" s="115"/>
      <c r="S60" s="115"/>
      <c r="T60" s="115"/>
      <c r="U60" s="115"/>
      <c r="V60" s="115"/>
      <c r="W60" s="115"/>
      <c r="X60" s="115"/>
      <c r="Y60" s="115"/>
      <c r="Z60" s="111"/>
      <c r="AA60" s="111"/>
      <c r="AB60" s="111"/>
      <c r="AC60" s="111"/>
      <c r="AD60" s="111"/>
      <c r="AE60" s="111"/>
      <c r="AF60" s="115"/>
      <c r="AG60" s="115"/>
      <c r="AH60" s="120"/>
      <c r="AI60" s="120"/>
      <c r="AJ60" s="120"/>
      <c r="AK60" s="59"/>
      <c r="AL60" s="230" t="s">
        <v>317</v>
      </c>
      <c r="AM60" s="230"/>
      <c r="AN60" s="230"/>
      <c r="AO60" s="230"/>
      <c r="AP60" s="112" t="s">
        <v>11</v>
      </c>
      <c r="AQ60" s="242">
        <f>AQ59/AQ46</f>
        <v>472.47252030047622</v>
      </c>
      <c r="AR60" s="242"/>
      <c r="AS60" s="242"/>
      <c r="AT60" s="242"/>
      <c r="AU60" s="242"/>
      <c r="AV60" s="242"/>
      <c r="AW60" s="242"/>
      <c r="AX60" s="242"/>
      <c r="AY60" s="242"/>
      <c r="AZ60" s="242"/>
      <c r="BB60" s="51"/>
      <c r="CE60" s="10" t="s">
        <v>119</v>
      </c>
      <c r="CF60" s="11" t="s">
        <v>120</v>
      </c>
      <c r="CG60" s="7">
        <v>22.600925693573121</v>
      </c>
      <c r="CH60" s="4">
        <f t="shared" si="0"/>
        <v>324232.88</v>
      </c>
    </row>
    <row r="61" spans="3:86" x14ac:dyDescent="0.25">
      <c r="C61" s="46"/>
      <c r="E61" s="120"/>
      <c r="F61" s="120"/>
      <c r="G61" s="120"/>
      <c r="H61" s="120"/>
      <c r="I61" s="120"/>
      <c r="J61" s="120"/>
      <c r="K61" s="115"/>
      <c r="L61" s="115"/>
      <c r="M61" s="115"/>
      <c r="N61" s="115"/>
      <c r="O61" s="115"/>
      <c r="P61" s="115"/>
      <c r="Q61" s="115"/>
      <c r="R61" s="115"/>
      <c r="S61" s="115"/>
      <c r="T61" s="115"/>
      <c r="U61" s="115"/>
      <c r="V61" s="115"/>
      <c r="W61" s="115"/>
      <c r="X61" s="115"/>
      <c r="Y61" s="115"/>
      <c r="Z61" s="111"/>
      <c r="AA61" s="111"/>
      <c r="AB61" s="111"/>
      <c r="AC61" s="111"/>
      <c r="AD61" s="111"/>
      <c r="AE61" s="111"/>
      <c r="AF61" s="115"/>
      <c r="AG61" s="115"/>
      <c r="AH61" s="120"/>
      <c r="AI61" s="120"/>
      <c r="AJ61" s="120"/>
      <c r="AK61" s="120"/>
      <c r="AL61" s="120"/>
      <c r="AM61" s="120"/>
      <c r="AQ61" s="120"/>
      <c r="AR61" s="120"/>
      <c r="AS61" s="120"/>
      <c r="AT61" s="120"/>
      <c r="AU61" s="120"/>
      <c r="AV61" s="120"/>
      <c r="AW61" s="120"/>
      <c r="AX61" s="120"/>
      <c r="AY61" s="120"/>
      <c r="AZ61" s="120"/>
      <c r="BB61" s="51"/>
      <c r="CE61" s="10" t="s">
        <v>121</v>
      </c>
      <c r="CF61" s="11" t="s">
        <v>122</v>
      </c>
      <c r="CG61" s="7">
        <v>16.283755053673499</v>
      </c>
      <c r="CH61" s="4">
        <f t="shared" si="0"/>
        <v>233606.75</v>
      </c>
    </row>
    <row r="62" spans="3:86" ht="17.25" thickBot="1" x14ac:dyDescent="0.3">
      <c r="C62" s="60"/>
      <c r="D62" s="61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  <c r="AJ62" s="61"/>
      <c r="AK62" s="61"/>
      <c r="AL62" s="61"/>
      <c r="AM62" s="61"/>
      <c r="AN62" s="61"/>
      <c r="AO62" s="61"/>
      <c r="AP62" s="61"/>
      <c r="AQ62" s="61"/>
      <c r="AR62" s="61"/>
      <c r="AS62" s="61"/>
      <c r="AT62" s="61"/>
      <c r="AU62" s="61"/>
      <c r="AV62" s="61"/>
      <c r="AW62" s="61"/>
      <c r="AX62" s="61"/>
      <c r="AY62" s="61"/>
      <c r="AZ62" s="61"/>
      <c r="BA62" s="61"/>
      <c r="BB62" s="62"/>
      <c r="CE62" s="10" t="s">
        <v>123</v>
      </c>
      <c r="CF62" s="11" t="s">
        <v>124</v>
      </c>
      <c r="CG62" s="7">
        <v>12.855069705841348</v>
      </c>
      <c r="CH62" s="4">
        <f t="shared" si="0"/>
        <v>184418.83</v>
      </c>
    </row>
    <row r="63" spans="3:86" ht="17.25" thickBot="1" x14ac:dyDescent="0.3">
      <c r="CE63" s="10" t="s">
        <v>125</v>
      </c>
      <c r="CF63" s="11" t="s">
        <v>126</v>
      </c>
      <c r="CG63" s="7">
        <v>17.105289976300014</v>
      </c>
      <c r="CH63" s="4">
        <f t="shared" si="0"/>
        <v>245392.49</v>
      </c>
    </row>
    <row r="64" spans="3:86" x14ac:dyDescent="0.25">
      <c r="C64" s="43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44"/>
      <c r="AV64" s="44"/>
      <c r="AW64" s="44"/>
      <c r="AX64" s="44"/>
      <c r="AY64" s="44"/>
      <c r="AZ64" s="44"/>
      <c r="BA64" s="44"/>
      <c r="BB64" s="45"/>
      <c r="CE64" s="10" t="s">
        <v>127</v>
      </c>
      <c r="CF64" s="11" t="s">
        <v>128</v>
      </c>
      <c r="CG64" s="7">
        <v>22.969960964728845</v>
      </c>
      <c r="CH64" s="4">
        <f t="shared" si="0"/>
        <v>329527.06</v>
      </c>
    </row>
    <row r="65" spans="3:86" x14ac:dyDescent="0.25">
      <c r="C65" s="46"/>
      <c r="E65" s="245" t="s">
        <v>0</v>
      </c>
      <c r="F65" s="245"/>
      <c r="G65" s="245"/>
      <c r="H65" s="245"/>
      <c r="I65" s="245"/>
      <c r="J65" s="49" t="s">
        <v>11</v>
      </c>
      <c r="K65" s="245" t="s">
        <v>340</v>
      </c>
      <c r="L65" s="245"/>
      <c r="M65" s="245"/>
      <c r="N65" s="245"/>
      <c r="O65" s="245"/>
      <c r="P65" s="245"/>
      <c r="Q65" s="245"/>
      <c r="R65" s="245"/>
      <c r="S65" s="245"/>
      <c r="T65" s="245"/>
      <c r="U65" s="245"/>
      <c r="V65" s="49"/>
      <c r="W65" s="49"/>
      <c r="X65" s="49"/>
      <c r="Y65" s="49"/>
      <c r="Z65" s="49"/>
      <c r="AA65" s="49"/>
      <c r="AB65" s="49"/>
      <c r="AC65" s="49"/>
      <c r="AD65" s="50"/>
      <c r="AE65" s="50"/>
      <c r="AF65" s="50"/>
      <c r="AG65" s="50"/>
      <c r="AH65" s="245" t="s">
        <v>3</v>
      </c>
      <c r="AI65" s="245"/>
      <c r="AJ65" s="245"/>
      <c r="AK65" s="245"/>
      <c r="AL65" s="245"/>
      <c r="AM65" s="245"/>
      <c r="AN65" s="245"/>
      <c r="AO65" s="245"/>
      <c r="AP65" s="49" t="s">
        <v>11</v>
      </c>
      <c r="AQ65" s="247">
        <v>480.3</v>
      </c>
      <c r="AR65" s="247"/>
      <c r="AS65" s="247"/>
      <c r="AT65" s="247"/>
      <c r="AU65" s="49" t="s">
        <v>319</v>
      </c>
      <c r="AV65" s="49"/>
      <c r="AW65" s="49"/>
      <c r="AX65" s="49"/>
      <c r="AY65" s="49"/>
      <c r="AZ65" s="49"/>
      <c r="BB65" s="51"/>
      <c r="CE65" s="10" t="s">
        <v>129</v>
      </c>
      <c r="CF65" s="11" t="s">
        <v>130</v>
      </c>
      <c r="CG65" s="7">
        <v>20.822014498815001</v>
      </c>
      <c r="CH65" s="4">
        <f t="shared" si="0"/>
        <v>298712.62</v>
      </c>
    </row>
    <row r="66" spans="3:86" x14ac:dyDescent="0.25">
      <c r="C66" s="46"/>
      <c r="E66" s="245" t="s">
        <v>322</v>
      </c>
      <c r="F66" s="245"/>
      <c r="G66" s="245"/>
      <c r="H66" s="245"/>
      <c r="I66" s="245"/>
      <c r="J66" s="49" t="s">
        <v>11</v>
      </c>
      <c r="K66" s="245" t="s">
        <v>486</v>
      </c>
      <c r="L66" s="245"/>
      <c r="M66" s="245"/>
      <c r="N66" s="245"/>
      <c r="O66" s="245"/>
      <c r="P66" s="245"/>
      <c r="Q66" s="245"/>
      <c r="R66" s="245"/>
      <c r="S66" s="245"/>
      <c r="T66" s="245"/>
      <c r="U66" s="245"/>
      <c r="V66" s="49"/>
      <c r="W66" s="49"/>
      <c r="X66" s="49"/>
      <c r="Y66" s="49"/>
      <c r="Z66" s="49"/>
      <c r="AA66" s="49"/>
      <c r="AB66" s="49"/>
      <c r="AC66" s="49"/>
      <c r="AD66" s="50"/>
      <c r="AE66" s="50"/>
      <c r="AF66" s="50"/>
      <c r="AG66" s="50"/>
      <c r="AH66" s="245" t="s">
        <v>4</v>
      </c>
      <c r="AI66" s="245"/>
      <c r="AJ66" s="245"/>
      <c r="AK66" s="245"/>
      <c r="AL66" s="245"/>
      <c r="AM66" s="245"/>
      <c r="AN66" s="245"/>
      <c r="AO66" s="245"/>
      <c r="AP66" s="49" t="s">
        <v>11</v>
      </c>
      <c r="AQ66" s="245">
        <v>2100</v>
      </c>
      <c r="AR66" s="245"/>
      <c r="AS66" s="245"/>
      <c r="AT66" s="245"/>
      <c r="AU66" s="49" t="s">
        <v>320</v>
      </c>
      <c r="AV66" s="49"/>
      <c r="AW66" s="49"/>
      <c r="AX66" s="49"/>
      <c r="AY66" s="49"/>
      <c r="AZ66" s="49"/>
      <c r="BB66" s="51"/>
      <c r="CE66" s="10" t="s">
        <v>131</v>
      </c>
      <c r="CF66" s="11" t="s">
        <v>132</v>
      </c>
      <c r="CG66" s="7">
        <v>7.3308385612714346</v>
      </c>
      <c r="CH66" s="4">
        <f t="shared" si="0"/>
        <v>105168.21</v>
      </c>
    </row>
    <row r="67" spans="3:86" x14ac:dyDescent="0.25">
      <c r="C67" s="46"/>
      <c r="E67" s="245" t="s">
        <v>1</v>
      </c>
      <c r="F67" s="245"/>
      <c r="G67" s="245"/>
      <c r="H67" s="245"/>
      <c r="I67" s="245"/>
      <c r="J67" s="49" t="s">
        <v>11</v>
      </c>
      <c r="K67" s="245" t="s">
        <v>484</v>
      </c>
      <c r="L67" s="245"/>
      <c r="M67" s="245"/>
      <c r="N67" s="245"/>
      <c r="O67" s="245"/>
      <c r="P67" s="245"/>
      <c r="Q67" s="245"/>
      <c r="R67" s="245"/>
      <c r="S67" s="245"/>
      <c r="T67" s="245"/>
      <c r="U67" s="245"/>
      <c r="V67" s="49"/>
      <c r="W67" s="49"/>
      <c r="X67" s="49"/>
      <c r="Y67" s="49"/>
      <c r="Z67" s="49"/>
      <c r="AA67" s="49"/>
      <c r="AB67" s="49"/>
      <c r="AC67" s="49"/>
      <c r="AD67" s="50"/>
      <c r="AE67" s="50"/>
      <c r="AF67" s="50"/>
      <c r="AG67" s="50"/>
      <c r="AH67" s="245"/>
      <c r="AI67" s="245"/>
      <c r="AJ67" s="245"/>
      <c r="AK67" s="245"/>
      <c r="AL67" s="245"/>
      <c r="AM67" s="245"/>
      <c r="AN67" s="245"/>
      <c r="AO67" s="245"/>
      <c r="AP67" s="49"/>
      <c r="AQ67" s="246"/>
      <c r="AR67" s="246"/>
      <c r="AS67" s="246"/>
      <c r="AT67" s="246"/>
      <c r="AU67" s="49"/>
      <c r="AV67" s="49"/>
      <c r="AW67" s="49"/>
      <c r="AX67" s="49"/>
      <c r="AY67" s="49"/>
      <c r="AZ67" s="49"/>
      <c r="BB67" s="51"/>
      <c r="CE67" s="10" t="s">
        <v>133</v>
      </c>
      <c r="CF67" s="11" t="s">
        <v>134</v>
      </c>
      <c r="CG67" s="7">
        <v>54.480363864491849</v>
      </c>
      <c r="CH67" s="4">
        <f t="shared" si="0"/>
        <v>781575.3</v>
      </c>
    </row>
    <row r="68" spans="3:86" x14ac:dyDescent="0.25">
      <c r="C68" s="46"/>
      <c r="E68" s="245" t="s">
        <v>2</v>
      </c>
      <c r="F68" s="245"/>
      <c r="G68" s="245"/>
      <c r="H68" s="245"/>
      <c r="I68" s="245"/>
      <c r="J68" s="49" t="s">
        <v>11</v>
      </c>
      <c r="K68" s="245" t="s">
        <v>337</v>
      </c>
      <c r="L68" s="245"/>
      <c r="M68" s="245"/>
      <c r="N68" s="245"/>
      <c r="O68" s="245"/>
      <c r="P68" s="245"/>
      <c r="Q68" s="245"/>
      <c r="R68" s="245"/>
      <c r="S68" s="245"/>
      <c r="T68" s="245"/>
      <c r="U68" s="245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245"/>
      <c r="AI68" s="245"/>
      <c r="AJ68" s="245"/>
      <c r="AK68" s="245"/>
      <c r="AL68" s="245"/>
      <c r="AM68" s="245"/>
      <c r="AN68" s="245"/>
      <c r="AO68" s="245"/>
      <c r="AP68" s="49"/>
      <c r="AQ68" s="49"/>
      <c r="AR68" s="49"/>
      <c r="AS68" s="49"/>
      <c r="AT68" s="49"/>
      <c r="AU68" s="49"/>
      <c r="AV68" s="49"/>
      <c r="AW68" s="49"/>
      <c r="AX68" s="49"/>
      <c r="AY68" s="49"/>
      <c r="AZ68" s="49"/>
      <c r="BB68" s="51"/>
      <c r="CE68" s="10" t="s">
        <v>135</v>
      </c>
      <c r="CF68" s="11" t="s">
        <v>136</v>
      </c>
      <c r="CG68" s="7">
        <v>50.628216924578282</v>
      </c>
      <c r="CH68" s="4">
        <f t="shared" si="0"/>
        <v>726312.4</v>
      </c>
    </row>
    <row r="69" spans="3:86" x14ac:dyDescent="0.25">
      <c r="C69" s="46"/>
      <c r="BB69" s="51"/>
      <c r="CE69" s="12" t="s">
        <v>137</v>
      </c>
      <c r="CF69" s="13" t="s">
        <v>138</v>
      </c>
      <c r="CG69" s="14">
        <v>49.527603513174405</v>
      </c>
      <c r="CH69" s="4">
        <f t="shared" si="0"/>
        <v>710523</v>
      </c>
    </row>
    <row r="70" spans="3:86" x14ac:dyDescent="0.25">
      <c r="C70" s="46"/>
      <c r="BB70" s="51"/>
      <c r="CE70" s="5" t="s">
        <v>139</v>
      </c>
      <c r="CF70" s="11" t="s">
        <v>140</v>
      </c>
      <c r="CG70" s="7">
        <v>58.332510804405409</v>
      </c>
      <c r="CH70" s="4">
        <f t="shared" si="0"/>
        <v>836838.2</v>
      </c>
    </row>
    <row r="71" spans="3:86" x14ac:dyDescent="0.25">
      <c r="C71" s="46"/>
      <c r="BB71" s="51"/>
      <c r="CE71" s="12" t="s">
        <v>141</v>
      </c>
      <c r="CF71" s="13" t="s">
        <v>142</v>
      </c>
      <c r="CG71" s="14">
        <v>11.666502160881082</v>
      </c>
      <c r="CH71" s="4">
        <f t="shared" si="0"/>
        <v>167367.64000000001</v>
      </c>
    </row>
    <row r="72" spans="3:86" x14ac:dyDescent="0.25">
      <c r="C72" s="46"/>
      <c r="E72" s="208" t="s">
        <v>23</v>
      </c>
      <c r="F72" s="209"/>
      <c r="G72" s="209"/>
      <c r="H72" s="209"/>
      <c r="I72" s="209"/>
      <c r="J72" s="209"/>
      <c r="K72" s="210" t="str">
        <f t="shared" ref="K72:K77" si="7">VLOOKUP(E72,$CE$1:$CH$1002,2,FALSE)</f>
        <v>NOVACRON ORANGE EC–3R</v>
      </c>
      <c r="L72" s="210"/>
      <c r="M72" s="210"/>
      <c r="N72" s="210"/>
      <c r="O72" s="210"/>
      <c r="P72" s="210"/>
      <c r="Q72" s="210"/>
      <c r="R72" s="210"/>
      <c r="S72" s="210"/>
      <c r="T72" s="210"/>
      <c r="U72" s="210"/>
      <c r="V72" s="210"/>
      <c r="W72" s="210"/>
      <c r="X72" s="210"/>
      <c r="Y72" s="117"/>
      <c r="Z72" s="211">
        <v>13.3</v>
      </c>
      <c r="AA72" s="211"/>
      <c r="AB72" s="211"/>
      <c r="AC72" s="211"/>
      <c r="AD72" s="211"/>
      <c r="AE72" s="211"/>
      <c r="AF72" s="210" t="s">
        <v>315</v>
      </c>
      <c r="AG72" s="210"/>
      <c r="AH72" s="212">
        <v>6388.05</v>
      </c>
      <c r="AI72" s="212"/>
      <c r="AJ72" s="212"/>
      <c r="AK72" s="212"/>
      <c r="AL72" s="212"/>
      <c r="AM72" s="212"/>
      <c r="AN72" s="52" t="s">
        <v>316</v>
      </c>
      <c r="AO72" s="52"/>
      <c r="AP72" s="213">
        <f t="shared" ref="AP72:AP77" si="8">(AH72*VLOOKUP(E72,$CE$1:$CH$1002,4,FALSE))/1000</f>
        <v>757887.32303099998</v>
      </c>
      <c r="AQ72" s="213"/>
      <c r="AR72" s="213"/>
      <c r="AS72" s="213"/>
      <c r="AT72" s="213"/>
      <c r="AU72" s="213"/>
      <c r="AV72" s="213"/>
      <c r="AW72" s="213"/>
      <c r="AX72" s="213"/>
      <c r="AY72" s="213"/>
      <c r="AZ72" s="214"/>
      <c r="BB72" s="51"/>
      <c r="CE72" s="5" t="s">
        <v>143</v>
      </c>
      <c r="CF72" s="11" t="s">
        <v>144</v>
      </c>
      <c r="CG72" s="7">
        <v>14.858281053952322</v>
      </c>
      <c r="CH72" s="4">
        <f t="shared" si="0"/>
        <v>213156.9</v>
      </c>
    </row>
    <row r="73" spans="3:86" x14ac:dyDescent="0.25">
      <c r="C73" s="46"/>
      <c r="E73" s="200" t="s">
        <v>6</v>
      </c>
      <c r="F73" s="243"/>
      <c r="G73" s="243"/>
      <c r="H73" s="243"/>
      <c r="I73" s="243"/>
      <c r="J73" s="243"/>
      <c r="K73" s="230" t="str">
        <f t="shared" si="7"/>
        <v>NOVACRON RUBY S–3B</v>
      </c>
      <c r="L73" s="230"/>
      <c r="M73" s="230"/>
      <c r="N73" s="230"/>
      <c r="O73" s="230"/>
      <c r="P73" s="230"/>
      <c r="Q73" s="230"/>
      <c r="R73" s="230"/>
      <c r="S73" s="230"/>
      <c r="T73" s="230"/>
      <c r="U73" s="230"/>
      <c r="V73" s="230"/>
      <c r="W73" s="230"/>
      <c r="X73" s="230"/>
      <c r="Y73" s="115"/>
      <c r="Z73" s="203">
        <v>2.1</v>
      </c>
      <c r="AA73" s="203"/>
      <c r="AB73" s="203"/>
      <c r="AC73" s="203"/>
      <c r="AD73" s="203"/>
      <c r="AE73" s="203"/>
      <c r="AF73" s="230" t="s">
        <v>315</v>
      </c>
      <c r="AG73" s="230"/>
      <c r="AH73" s="249">
        <v>1008.64</v>
      </c>
      <c r="AI73" s="249"/>
      <c r="AJ73" s="249"/>
      <c r="AK73" s="249"/>
      <c r="AL73" s="249"/>
      <c r="AM73" s="249"/>
      <c r="AN73" s="41" t="s">
        <v>316</v>
      </c>
      <c r="AP73" s="242">
        <f t="shared" si="8"/>
        <v>121692.2747904</v>
      </c>
      <c r="AQ73" s="242"/>
      <c r="AR73" s="242"/>
      <c r="AS73" s="242"/>
      <c r="AT73" s="242"/>
      <c r="AU73" s="242"/>
      <c r="AV73" s="242"/>
      <c r="AW73" s="242"/>
      <c r="AX73" s="242"/>
      <c r="AY73" s="242"/>
      <c r="AZ73" s="206"/>
      <c r="BB73" s="51"/>
      <c r="CE73" s="15" t="s">
        <v>145</v>
      </c>
      <c r="CF73" s="16" t="s">
        <v>146</v>
      </c>
      <c r="CG73" s="17">
        <v>7.2640485152655785</v>
      </c>
      <c r="CH73" s="4">
        <f t="shared" ref="CH73:CH136" si="9">CG73*$CH$3</f>
        <v>104210.04</v>
      </c>
    </row>
    <row r="74" spans="3:86" x14ac:dyDescent="0.25">
      <c r="C74" s="46"/>
      <c r="E74" s="200" t="s">
        <v>41</v>
      </c>
      <c r="F74" s="243"/>
      <c r="G74" s="243"/>
      <c r="H74" s="243"/>
      <c r="I74" s="243"/>
      <c r="J74" s="243"/>
      <c r="K74" s="230" t="str">
        <f t="shared" si="7"/>
        <v>NOVACRON DEEP NIGHT S–R</v>
      </c>
      <c r="L74" s="230"/>
      <c r="M74" s="230"/>
      <c r="N74" s="230"/>
      <c r="O74" s="230"/>
      <c r="P74" s="230"/>
      <c r="Q74" s="230"/>
      <c r="R74" s="230"/>
      <c r="S74" s="230"/>
      <c r="T74" s="230"/>
      <c r="U74" s="230"/>
      <c r="V74" s="230"/>
      <c r="W74" s="230"/>
      <c r="X74" s="230"/>
      <c r="Y74" s="115"/>
      <c r="Z74" s="203">
        <v>8.4</v>
      </c>
      <c r="AA74" s="203"/>
      <c r="AB74" s="203"/>
      <c r="AC74" s="203"/>
      <c r="AD74" s="203"/>
      <c r="AE74" s="203"/>
      <c r="AF74" s="230" t="s">
        <v>315</v>
      </c>
      <c r="AG74" s="230"/>
      <c r="AH74" s="249">
        <v>4034.56</v>
      </c>
      <c r="AI74" s="249"/>
      <c r="AJ74" s="249"/>
      <c r="AK74" s="249"/>
      <c r="AL74" s="249"/>
      <c r="AM74" s="249"/>
      <c r="AN74" s="41" t="s">
        <v>316</v>
      </c>
      <c r="AP74" s="242">
        <f t="shared" si="8"/>
        <v>420786.12971519999</v>
      </c>
      <c r="AQ74" s="242"/>
      <c r="AR74" s="242"/>
      <c r="AS74" s="242"/>
      <c r="AT74" s="242"/>
      <c r="AU74" s="242"/>
      <c r="AV74" s="242"/>
      <c r="AW74" s="242"/>
      <c r="AX74" s="242"/>
      <c r="AY74" s="242"/>
      <c r="AZ74" s="206"/>
      <c r="BB74" s="51"/>
      <c r="CE74" s="10" t="s">
        <v>147</v>
      </c>
      <c r="CF74" s="18" t="s">
        <v>148</v>
      </c>
      <c r="CG74" s="7">
        <v>8.8314791579534369</v>
      </c>
      <c r="CH74" s="4">
        <f t="shared" si="9"/>
        <v>126696.40000000001</v>
      </c>
    </row>
    <row r="75" spans="3:86" x14ac:dyDescent="0.25">
      <c r="C75" s="46"/>
      <c r="E75" s="216" t="s">
        <v>8</v>
      </c>
      <c r="F75" s="217"/>
      <c r="G75" s="217"/>
      <c r="H75" s="217"/>
      <c r="I75" s="217"/>
      <c r="J75" s="217"/>
      <c r="K75" s="218" t="str">
        <f t="shared" si="7"/>
        <v>FIMBIL EAS 40 NEW</v>
      </c>
      <c r="L75" s="218"/>
      <c r="M75" s="218"/>
      <c r="N75" s="218"/>
      <c r="O75" s="218"/>
      <c r="P75" s="218"/>
      <c r="Q75" s="218"/>
      <c r="R75" s="218"/>
      <c r="S75" s="218"/>
      <c r="T75" s="218"/>
      <c r="U75" s="218"/>
      <c r="V75" s="218"/>
      <c r="W75" s="218"/>
      <c r="X75" s="218"/>
      <c r="Y75" s="116"/>
      <c r="Z75" s="219">
        <v>4</v>
      </c>
      <c r="AA75" s="219"/>
      <c r="AB75" s="219"/>
      <c r="AC75" s="219"/>
      <c r="AD75" s="219"/>
      <c r="AE75" s="219"/>
      <c r="AF75" s="218" t="s">
        <v>315</v>
      </c>
      <c r="AG75" s="218"/>
      <c r="AH75" s="248">
        <v>1921.22</v>
      </c>
      <c r="AI75" s="248"/>
      <c r="AJ75" s="248"/>
      <c r="AK75" s="248"/>
      <c r="AL75" s="248"/>
      <c r="AM75" s="248"/>
      <c r="AN75" s="55" t="s">
        <v>316</v>
      </c>
      <c r="AO75" s="55"/>
      <c r="AP75" s="221">
        <f t="shared" si="8"/>
        <v>39631.195130799999</v>
      </c>
      <c r="AQ75" s="221"/>
      <c r="AR75" s="221"/>
      <c r="AS75" s="221"/>
      <c r="AT75" s="221"/>
      <c r="AU75" s="221"/>
      <c r="AV75" s="221"/>
      <c r="AW75" s="221"/>
      <c r="AX75" s="221"/>
      <c r="AY75" s="221"/>
      <c r="AZ75" s="222"/>
      <c r="BB75" s="51"/>
      <c r="CE75" s="10" t="s">
        <v>149</v>
      </c>
      <c r="CF75" s="11" t="s">
        <v>150</v>
      </c>
      <c r="CG75" s="7">
        <v>8.8825477485013238</v>
      </c>
      <c r="CH75" s="4">
        <f t="shared" si="9"/>
        <v>127429.02999999998</v>
      </c>
    </row>
    <row r="76" spans="3:86" x14ac:dyDescent="0.25">
      <c r="C76" s="46"/>
      <c r="E76" s="200" t="s">
        <v>183</v>
      </c>
      <c r="F76" s="243"/>
      <c r="G76" s="243"/>
      <c r="H76" s="243"/>
      <c r="I76" s="243"/>
      <c r="J76" s="243"/>
      <c r="K76" s="230" t="str">
        <f t="shared" si="7"/>
        <v>CAUSTIC SODA LIQ</v>
      </c>
      <c r="L76" s="230"/>
      <c r="M76" s="230"/>
      <c r="N76" s="230"/>
      <c r="O76" s="230"/>
      <c r="P76" s="230"/>
      <c r="Q76" s="230"/>
      <c r="R76" s="230"/>
      <c r="S76" s="230"/>
      <c r="T76" s="230"/>
      <c r="U76" s="230"/>
      <c r="V76" s="230"/>
      <c r="W76" s="230"/>
      <c r="X76" s="230"/>
      <c r="Y76" s="115"/>
      <c r="Z76" s="203">
        <v>9</v>
      </c>
      <c r="AA76" s="203"/>
      <c r="AB76" s="203"/>
      <c r="AC76" s="203"/>
      <c r="AD76" s="203"/>
      <c r="AE76" s="203"/>
      <c r="AF76" s="230" t="s">
        <v>315</v>
      </c>
      <c r="AG76" s="230"/>
      <c r="AH76" s="249">
        <v>4322.74</v>
      </c>
      <c r="AI76" s="249"/>
      <c r="AJ76" s="249"/>
      <c r="AK76" s="249"/>
      <c r="AL76" s="249"/>
      <c r="AM76" s="249"/>
      <c r="AN76" s="41" t="s">
        <v>316</v>
      </c>
      <c r="AP76" s="242">
        <f t="shared" si="8"/>
        <v>36946.458780000001</v>
      </c>
      <c r="AQ76" s="242"/>
      <c r="AR76" s="242"/>
      <c r="AS76" s="242"/>
      <c r="AT76" s="242"/>
      <c r="AU76" s="242"/>
      <c r="AV76" s="242"/>
      <c r="AW76" s="242"/>
      <c r="AX76" s="242"/>
      <c r="AY76" s="242"/>
      <c r="AZ76" s="206"/>
      <c r="BB76" s="51"/>
      <c r="CE76" s="10" t="s">
        <v>151</v>
      </c>
      <c r="CF76" s="11" t="s">
        <v>152</v>
      </c>
      <c r="CG76" s="7">
        <v>7.5505172173428132</v>
      </c>
      <c r="CH76" s="4">
        <f t="shared" si="9"/>
        <v>108319.72</v>
      </c>
    </row>
    <row r="77" spans="3:86" x14ac:dyDescent="0.25">
      <c r="C77" s="46"/>
      <c r="E77" s="223" t="s">
        <v>10</v>
      </c>
      <c r="F77" s="224"/>
      <c r="G77" s="224"/>
      <c r="H77" s="224"/>
      <c r="I77" s="224"/>
      <c r="J77" s="224"/>
      <c r="K77" s="225" t="str">
        <f t="shared" si="7"/>
        <v>SODA ASH</v>
      </c>
      <c r="L77" s="225"/>
      <c r="M77" s="225"/>
      <c r="N77" s="225"/>
      <c r="O77" s="225"/>
      <c r="P77" s="225"/>
      <c r="Q77" s="225"/>
      <c r="R77" s="225"/>
      <c r="S77" s="225"/>
      <c r="T77" s="225"/>
      <c r="U77" s="225"/>
      <c r="V77" s="225"/>
      <c r="W77" s="225"/>
      <c r="X77" s="225"/>
      <c r="Y77" s="113"/>
      <c r="Z77" s="226">
        <v>20</v>
      </c>
      <c r="AA77" s="226"/>
      <c r="AB77" s="226"/>
      <c r="AC77" s="226"/>
      <c r="AD77" s="226"/>
      <c r="AE77" s="226"/>
      <c r="AF77" s="225" t="s">
        <v>315</v>
      </c>
      <c r="AG77" s="225"/>
      <c r="AH77" s="227">
        <v>9606.1</v>
      </c>
      <c r="AI77" s="227"/>
      <c r="AJ77" s="227"/>
      <c r="AK77" s="227"/>
      <c r="AL77" s="227"/>
      <c r="AM77" s="227"/>
      <c r="AN77" s="54" t="s">
        <v>316</v>
      </c>
      <c r="AO77" s="54"/>
      <c r="AP77" s="228">
        <f t="shared" si="8"/>
        <v>85302.168000000005</v>
      </c>
      <c r="AQ77" s="228"/>
      <c r="AR77" s="228"/>
      <c r="AS77" s="228"/>
      <c r="AT77" s="228"/>
      <c r="AU77" s="228"/>
      <c r="AV77" s="228"/>
      <c r="AW77" s="228"/>
      <c r="AX77" s="228"/>
      <c r="AY77" s="228"/>
      <c r="AZ77" s="229"/>
      <c r="BB77" s="51"/>
      <c r="CE77" s="10" t="s">
        <v>153</v>
      </c>
      <c r="CF77" s="11" t="s">
        <v>154</v>
      </c>
      <c r="CG77" s="7">
        <v>19.985732608392585</v>
      </c>
      <c r="CH77" s="4">
        <f t="shared" si="9"/>
        <v>286715.32</v>
      </c>
    </row>
    <row r="78" spans="3:86" x14ac:dyDescent="0.25">
      <c r="C78" s="46"/>
      <c r="E78" s="120"/>
      <c r="F78" s="120"/>
      <c r="G78" s="120"/>
      <c r="H78" s="120"/>
      <c r="I78" s="120"/>
      <c r="J78" s="120"/>
      <c r="K78" s="115"/>
      <c r="L78" s="115"/>
      <c r="M78" s="115"/>
      <c r="N78" s="115"/>
      <c r="O78" s="115"/>
      <c r="P78" s="115"/>
      <c r="Q78" s="115"/>
      <c r="R78" s="115"/>
      <c r="S78" s="115"/>
      <c r="T78" s="115"/>
      <c r="U78" s="115"/>
      <c r="V78" s="115"/>
      <c r="W78" s="115"/>
      <c r="X78" s="115"/>
      <c r="Y78" s="115"/>
      <c r="Z78" s="111"/>
      <c r="AA78" s="111"/>
      <c r="AB78" s="111"/>
      <c r="AC78" s="111"/>
      <c r="AD78" s="111"/>
      <c r="AE78" s="111"/>
      <c r="AF78" s="115"/>
      <c r="AG78" s="115"/>
      <c r="AH78" s="120"/>
      <c r="AI78" s="120"/>
      <c r="AJ78" s="120"/>
      <c r="AK78" s="120"/>
      <c r="AL78" s="120"/>
      <c r="AM78" s="120"/>
      <c r="AP78" s="112"/>
      <c r="AQ78" s="112"/>
      <c r="AR78" s="112"/>
      <c r="AS78" s="112"/>
      <c r="AT78" s="112"/>
      <c r="AU78" s="112"/>
      <c r="AV78" s="112"/>
      <c r="AW78" s="112"/>
      <c r="AX78" s="112"/>
      <c r="AY78" s="112"/>
      <c r="AZ78" s="112"/>
      <c r="BB78" s="51"/>
      <c r="CE78" s="10" t="s">
        <v>155</v>
      </c>
      <c r="CF78" s="19" t="s">
        <v>156</v>
      </c>
      <c r="CG78" s="7">
        <v>19.352577722013105</v>
      </c>
      <c r="CH78" s="4">
        <f t="shared" si="9"/>
        <v>277632.08</v>
      </c>
    </row>
    <row r="79" spans="3:86" x14ac:dyDescent="0.25">
      <c r="C79" s="46"/>
      <c r="E79" s="120"/>
      <c r="F79" s="120"/>
      <c r="G79" s="120"/>
      <c r="H79" s="120"/>
      <c r="I79" s="120"/>
      <c r="J79" s="120"/>
      <c r="K79" s="115"/>
      <c r="L79" s="115"/>
      <c r="M79" s="115"/>
      <c r="N79" s="115"/>
      <c r="O79" s="115"/>
      <c r="P79" s="115"/>
      <c r="Q79" s="115"/>
      <c r="R79" s="115"/>
      <c r="S79" s="115"/>
      <c r="T79" s="115"/>
      <c r="U79" s="115"/>
      <c r="V79" s="115"/>
      <c r="W79" s="115"/>
      <c r="X79" s="115"/>
      <c r="Y79" s="115"/>
      <c r="Z79" s="111"/>
      <c r="AA79" s="111"/>
      <c r="AB79" s="111"/>
      <c r="AC79" s="111"/>
      <c r="AD79" s="111"/>
      <c r="AE79" s="111"/>
      <c r="AF79" s="115"/>
      <c r="AG79" s="115"/>
      <c r="AH79" s="120"/>
      <c r="AI79" s="120"/>
      <c r="AJ79" s="120"/>
      <c r="AK79" s="59"/>
      <c r="AL79" s="230" t="s">
        <v>318</v>
      </c>
      <c r="AM79" s="230"/>
      <c r="AN79" s="230"/>
      <c r="AO79" s="230"/>
      <c r="AP79" s="112" t="s">
        <v>11</v>
      </c>
      <c r="AQ79" s="242">
        <f>SUM(AP72:AZ77)</f>
        <v>1462245.5494474</v>
      </c>
      <c r="AR79" s="242"/>
      <c r="AS79" s="242"/>
      <c r="AT79" s="242"/>
      <c r="AU79" s="242"/>
      <c r="AV79" s="242"/>
      <c r="AW79" s="242"/>
      <c r="AX79" s="242"/>
      <c r="AY79" s="242"/>
      <c r="AZ79" s="242"/>
      <c r="BB79" s="51"/>
      <c r="CE79" s="10" t="s">
        <v>157</v>
      </c>
      <c r="CF79" s="19" t="s">
        <v>158</v>
      </c>
      <c r="CG79" s="7">
        <v>17.513283145127563</v>
      </c>
      <c r="CH79" s="4">
        <f t="shared" si="9"/>
        <v>251245.56000000003</v>
      </c>
    </row>
    <row r="80" spans="3:86" x14ac:dyDescent="0.25">
      <c r="C80" s="46"/>
      <c r="E80" s="120"/>
      <c r="F80" s="120"/>
      <c r="G80" s="120"/>
      <c r="H80" s="120"/>
      <c r="I80" s="120"/>
      <c r="J80" s="120"/>
      <c r="K80" s="115"/>
      <c r="L80" s="115"/>
      <c r="M80" s="115"/>
      <c r="N80" s="115"/>
      <c r="O80" s="115"/>
      <c r="P80" s="115"/>
      <c r="Q80" s="115"/>
      <c r="R80" s="115"/>
      <c r="S80" s="115"/>
      <c r="T80" s="115"/>
      <c r="U80" s="115"/>
      <c r="V80" s="115"/>
      <c r="W80" s="115"/>
      <c r="X80" s="115"/>
      <c r="Y80" s="115"/>
      <c r="Z80" s="111"/>
      <c r="AA80" s="111"/>
      <c r="AB80" s="111"/>
      <c r="AC80" s="111"/>
      <c r="AD80" s="111"/>
      <c r="AE80" s="111"/>
      <c r="AF80" s="115"/>
      <c r="AG80" s="115"/>
      <c r="AH80" s="120"/>
      <c r="AI80" s="120"/>
      <c r="AJ80" s="120"/>
      <c r="AK80" s="59"/>
      <c r="AL80" s="230" t="s">
        <v>317</v>
      </c>
      <c r="AM80" s="230"/>
      <c r="AN80" s="230"/>
      <c r="AO80" s="230"/>
      <c r="AP80" s="112" t="s">
        <v>11</v>
      </c>
      <c r="AQ80" s="242">
        <f>AQ79/AQ66</f>
        <v>696.30740449876191</v>
      </c>
      <c r="AR80" s="242"/>
      <c r="AS80" s="242"/>
      <c r="AT80" s="242"/>
      <c r="AU80" s="242"/>
      <c r="AV80" s="242"/>
      <c r="AW80" s="242"/>
      <c r="AX80" s="242"/>
      <c r="AY80" s="242"/>
      <c r="AZ80" s="242"/>
      <c r="BB80" s="51"/>
      <c r="CE80" s="10" t="s">
        <v>159</v>
      </c>
      <c r="CF80" s="11" t="s">
        <v>160</v>
      </c>
      <c r="CG80" s="7">
        <v>18.24300362470375</v>
      </c>
      <c r="CH80" s="4">
        <f t="shared" si="9"/>
        <v>261714.13</v>
      </c>
    </row>
    <row r="81" spans="3:86" x14ac:dyDescent="0.25">
      <c r="C81" s="46"/>
      <c r="E81" s="120"/>
      <c r="F81" s="120"/>
      <c r="G81" s="120"/>
      <c r="H81" s="120"/>
      <c r="I81" s="120"/>
      <c r="J81" s="120"/>
      <c r="K81" s="115"/>
      <c r="L81" s="115"/>
      <c r="M81" s="115"/>
      <c r="N81" s="115"/>
      <c r="O81" s="115"/>
      <c r="P81" s="115"/>
      <c r="Q81" s="115"/>
      <c r="R81" s="115"/>
      <c r="S81" s="115"/>
      <c r="T81" s="115"/>
      <c r="U81" s="115"/>
      <c r="V81" s="115"/>
      <c r="W81" s="115"/>
      <c r="X81" s="115"/>
      <c r="Y81" s="115"/>
      <c r="Z81" s="111"/>
      <c r="AA81" s="111"/>
      <c r="AB81" s="111"/>
      <c r="AC81" s="111"/>
      <c r="AD81" s="111"/>
      <c r="AE81" s="111"/>
      <c r="AF81" s="115"/>
      <c r="AG81" s="115"/>
      <c r="AH81" s="120"/>
      <c r="AI81" s="120"/>
      <c r="AJ81" s="120"/>
      <c r="AK81" s="120"/>
      <c r="AL81" s="120"/>
      <c r="AM81" s="120"/>
      <c r="AQ81" s="120"/>
      <c r="AR81" s="120"/>
      <c r="AS81" s="120"/>
      <c r="AT81" s="120"/>
      <c r="AU81" s="120"/>
      <c r="AV81" s="120"/>
      <c r="AW81" s="120"/>
      <c r="AX81" s="120"/>
      <c r="AY81" s="120"/>
      <c r="AZ81" s="120"/>
      <c r="BB81" s="51"/>
      <c r="CE81" s="10" t="s">
        <v>161</v>
      </c>
      <c r="CF81" s="11" t="s">
        <v>162</v>
      </c>
      <c r="CG81" s="7">
        <v>9.0314714903108886</v>
      </c>
      <c r="CH81" s="4">
        <f t="shared" si="9"/>
        <v>129565.49</v>
      </c>
    </row>
    <row r="82" spans="3:86" ht="17.25" thickBot="1" x14ac:dyDescent="0.3">
      <c r="C82" s="60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2"/>
      <c r="CE82" s="10" t="s">
        <v>163</v>
      </c>
      <c r="CF82" s="11" t="s">
        <v>164</v>
      </c>
      <c r="CG82" s="7">
        <v>12.306423393280358</v>
      </c>
      <c r="CH82" s="4">
        <f t="shared" si="9"/>
        <v>176547.95</v>
      </c>
    </row>
    <row r="83" spans="3:86" x14ac:dyDescent="0.25">
      <c r="CE83" s="10" t="s">
        <v>165</v>
      </c>
      <c r="CF83" s="11" t="s">
        <v>166</v>
      </c>
      <c r="CG83" s="7">
        <v>17.52</v>
      </c>
      <c r="CH83" s="4">
        <f t="shared" si="9"/>
        <v>251341.91999999998</v>
      </c>
    </row>
    <row r="84" spans="3:86" ht="17.25" thickBot="1" x14ac:dyDescent="0.3">
      <c r="CE84" s="12" t="s">
        <v>167</v>
      </c>
      <c r="CF84" s="13" t="s">
        <v>168</v>
      </c>
      <c r="CG84" s="7">
        <v>6.0476808866583021</v>
      </c>
      <c r="CH84" s="4">
        <f t="shared" si="9"/>
        <v>86760.03</v>
      </c>
    </row>
    <row r="85" spans="3:86" x14ac:dyDescent="0.25">
      <c r="C85" s="43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  <c r="AI85" s="44"/>
      <c r="AJ85" s="44"/>
      <c r="AK85" s="44"/>
      <c r="AL85" s="44"/>
      <c r="AM85" s="44"/>
      <c r="AN85" s="44"/>
      <c r="AO85" s="44"/>
      <c r="AP85" s="44"/>
      <c r="AQ85" s="44"/>
      <c r="AR85" s="44"/>
      <c r="AS85" s="44"/>
      <c r="AT85" s="44"/>
      <c r="AU85" s="44"/>
      <c r="AV85" s="44"/>
      <c r="AW85" s="44"/>
      <c r="AX85" s="44"/>
      <c r="AY85" s="44"/>
      <c r="AZ85" s="44"/>
      <c r="BA85" s="44"/>
      <c r="BB85" s="45"/>
      <c r="CE85" s="12" t="s">
        <v>169</v>
      </c>
      <c r="CF85" s="20" t="s">
        <v>170</v>
      </c>
      <c r="CG85" s="7">
        <v>9.6363041962916505</v>
      </c>
      <c r="CH85" s="4">
        <f t="shared" si="9"/>
        <v>138242.42000000001</v>
      </c>
    </row>
    <row r="86" spans="3:86" x14ac:dyDescent="0.25">
      <c r="C86" s="46"/>
      <c r="E86" s="245" t="s">
        <v>0</v>
      </c>
      <c r="F86" s="245"/>
      <c r="G86" s="245"/>
      <c r="H86" s="245"/>
      <c r="I86" s="245"/>
      <c r="J86" s="49" t="s">
        <v>11</v>
      </c>
      <c r="K86" s="245" t="s">
        <v>342</v>
      </c>
      <c r="L86" s="245"/>
      <c r="M86" s="245"/>
      <c r="N86" s="245"/>
      <c r="O86" s="245"/>
      <c r="P86" s="245"/>
      <c r="Q86" s="245"/>
      <c r="R86" s="245"/>
      <c r="S86" s="245"/>
      <c r="T86" s="245"/>
      <c r="U86" s="245"/>
      <c r="V86" s="49"/>
      <c r="W86" s="49"/>
      <c r="X86" s="49"/>
      <c r="Y86" s="49"/>
      <c r="Z86" s="49"/>
      <c r="AA86" s="49"/>
      <c r="AB86" s="49"/>
      <c r="AC86" s="49"/>
      <c r="AD86" s="50"/>
      <c r="AE86" s="50"/>
      <c r="AF86" s="50"/>
      <c r="AG86" s="50"/>
      <c r="AH86" s="245" t="s">
        <v>3</v>
      </c>
      <c r="AI86" s="245"/>
      <c r="AJ86" s="245"/>
      <c r="AK86" s="245"/>
      <c r="AL86" s="245"/>
      <c r="AM86" s="245"/>
      <c r="AN86" s="245"/>
      <c r="AO86" s="245"/>
      <c r="AP86" s="49" t="s">
        <v>11</v>
      </c>
      <c r="AQ86" s="247">
        <v>480.3</v>
      </c>
      <c r="AR86" s="247"/>
      <c r="AS86" s="247"/>
      <c r="AT86" s="247"/>
      <c r="AU86" s="49" t="s">
        <v>319</v>
      </c>
      <c r="AV86" s="49"/>
      <c r="AW86" s="49"/>
      <c r="AX86" s="49"/>
      <c r="AY86" s="49"/>
      <c r="AZ86" s="49"/>
      <c r="BB86" s="51"/>
      <c r="CE86" s="10" t="s">
        <v>171</v>
      </c>
      <c r="CF86" s="21" t="s">
        <v>172</v>
      </c>
      <c r="CG86" s="7">
        <v>14.638158371671546</v>
      </c>
      <c r="CH86" s="4">
        <f t="shared" si="9"/>
        <v>209999.02</v>
      </c>
    </row>
    <row r="87" spans="3:86" x14ac:dyDescent="0.25">
      <c r="C87" s="46"/>
      <c r="E87" s="245" t="s">
        <v>322</v>
      </c>
      <c r="F87" s="245"/>
      <c r="G87" s="245"/>
      <c r="H87" s="245"/>
      <c r="I87" s="245"/>
      <c r="J87" s="49" t="s">
        <v>11</v>
      </c>
      <c r="K87" s="49" t="s">
        <v>487</v>
      </c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50"/>
      <c r="AE87" s="50"/>
      <c r="AF87" s="50"/>
      <c r="AG87" s="50"/>
      <c r="AH87" s="245" t="s">
        <v>4</v>
      </c>
      <c r="AI87" s="245"/>
      <c r="AJ87" s="245"/>
      <c r="AK87" s="245"/>
      <c r="AL87" s="245"/>
      <c r="AM87" s="245"/>
      <c r="AN87" s="245"/>
      <c r="AO87" s="245"/>
      <c r="AP87" s="49" t="s">
        <v>11</v>
      </c>
      <c r="AQ87" s="245">
        <v>2100</v>
      </c>
      <c r="AR87" s="245"/>
      <c r="AS87" s="245"/>
      <c r="AT87" s="245"/>
      <c r="AU87" s="49" t="s">
        <v>320</v>
      </c>
      <c r="AV87" s="49"/>
      <c r="AW87" s="49"/>
      <c r="AX87" s="49"/>
      <c r="AY87" s="49"/>
      <c r="AZ87" s="49"/>
      <c r="BB87" s="51"/>
      <c r="CE87" s="10" t="s">
        <v>173</v>
      </c>
      <c r="CF87" s="22" t="s">
        <v>174</v>
      </c>
      <c r="CG87" s="7">
        <v>12.216808866583019</v>
      </c>
      <c r="CH87" s="4">
        <f t="shared" si="9"/>
        <v>175262.34</v>
      </c>
    </row>
    <row r="88" spans="3:86" x14ac:dyDescent="0.25">
      <c r="C88" s="46"/>
      <c r="E88" s="245" t="s">
        <v>1</v>
      </c>
      <c r="F88" s="245"/>
      <c r="G88" s="245"/>
      <c r="H88" s="245"/>
      <c r="I88" s="245"/>
      <c r="J88" s="49" t="s">
        <v>11</v>
      </c>
      <c r="K88" s="245" t="s">
        <v>484</v>
      </c>
      <c r="L88" s="245"/>
      <c r="M88" s="245"/>
      <c r="N88" s="245"/>
      <c r="O88" s="245"/>
      <c r="P88" s="245"/>
      <c r="Q88" s="245"/>
      <c r="R88" s="245"/>
      <c r="S88" s="245"/>
      <c r="T88" s="245"/>
      <c r="U88" s="245"/>
      <c r="V88" s="49"/>
      <c r="W88" s="49"/>
      <c r="X88" s="49"/>
      <c r="Y88" s="49"/>
      <c r="Z88" s="49"/>
      <c r="AA88" s="49"/>
      <c r="AB88" s="49"/>
      <c r="AC88" s="49"/>
      <c r="AD88" s="50"/>
      <c r="AE88" s="50"/>
      <c r="AF88" s="50"/>
      <c r="AG88" s="50"/>
      <c r="AH88" s="245"/>
      <c r="AI88" s="245"/>
      <c r="AJ88" s="245"/>
      <c r="AK88" s="245"/>
      <c r="AL88" s="245"/>
      <c r="AM88" s="245"/>
      <c r="AN88" s="245"/>
      <c r="AO88" s="245"/>
      <c r="AP88" s="49"/>
      <c r="AQ88" s="246"/>
      <c r="AR88" s="246"/>
      <c r="AS88" s="246"/>
      <c r="AT88" s="246"/>
      <c r="AU88" s="49"/>
      <c r="AV88" s="49"/>
      <c r="AW88" s="49"/>
      <c r="AX88" s="49"/>
      <c r="AY88" s="49"/>
      <c r="AZ88" s="49"/>
      <c r="BB88" s="51"/>
      <c r="CE88" s="10" t="s">
        <v>175</v>
      </c>
      <c r="CF88" s="22" t="s">
        <v>176</v>
      </c>
      <c r="CG88" s="7">
        <v>9.1766143872856532</v>
      </c>
      <c r="CH88" s="4">
        <f t="shared" si="9"/>
        <v>131647.71</v>
      </c>
    </row>
    <row r="89" spans="3:86" x14ac:dyDescent="0.25">
      <c r="C89" s="46"/>
      <c r="E89" s="245" t="s">
        <v>2</v>
      </c>
      <c r="F89" s="245"/>
      <c r="G89" s="245"/>
      <c r="H89" s="245"/>
      <c r="I89" s="245"/>
      <c r="J89" s="49" t="s">
        <v>11</v>
      </c>
      <c r="K89" s="245" t="s">
        <v>337</v>
      </c>
      <c r="L89" s="245"/>
      <c r="M89" s="245"/>
      <c r="N89" s="245"/>
      <c r="O89" s="245"/>
      <c r="P89" s="245"/>
      <c r="Q89" s="245"/>
      <c r="R89" s="245"/>
      <c r="S89" s="245"/>
      <c r="T89" s="245"/>
      <c r="U89" s="245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49"/>
      <c r="AH89" s="245"/>
      <c r="AI89" s="245"/>
      <c r="AJ89" s="245"/>
      <c r="AK89" s="245"/>
      <c r="AL89" s="245"/>
      <c r="AM89" s="245"/>
      <c r="AN89" s="245"/>
      <c r="AO89" s="245"/>
      <c r="AP89" s="49"/>
      <c r="AQ89" s="49"/>
      <c r="AR89" s="49"/>
      <c r="AS89" s="49"/>
      <c r="AT89" s="49"/>
      <c r="AU89" s="49"/>
      <c r="AV89" s="49"/>
      <c r="AW89" s="49"/>
      <c r="AX89" s="49"/>
      <c r="AY89" s="49"/>
      <c r="AZ89" s="49"/>
      <c r="BB89" s="51"/>
      <c r="CE89" s="10" t="s">
        <v>177</v>
      </c>
      <c r="CF89" s="22" t="s">
        <v>178</v>
      </c>
      <c r="CG89" s="7">
        <v>23.90083368186254</v>
      </c>
      <c r="CH89" s="4">
        <f t="shared" si="9"/>
        <v>342881.36</v>
      </c>
    </row>
    <row r="90" spans="3:86" x14ac:dyDescent="0.25">
      <c r="C90" s="46"/>
      <c r="BB90" s="51"/>
      <c r="CE90" s="10" t="s">
        <v>179</v>
      </c>
      <c r="CF90" s="22" t="s">
        <v>180</v>
      </c>
      <c r="CG90" s="7">
        <v>8.8825477485013238</v>
      </c>
      <c r="CH90" s="4">
        <f t="shared" si="9"/>
        <v>127429.02999999998</v>
      </c>
    </row>
    <row r="91" spans="3:86" x14ac:dyDescent="0.25">
      <c r="C91" s="46"/>
      <c r="BB91" s="51"/>
      <c r="CE91" s="10" t="s">
        <v>181</v>
      </c>
      <c r="CF91" s="22" t="s">
        <v>182</v>
      </c>
      <c r="CG91" s="7">
        <v>7.6998738324271576</v>
      </c>
      <c r="CH91" s="4">
        <f t="shared" si="9"/>
        <v>110462.39</v>
      </c>
    </row>
    <row r="92" spans="3:86" x14ac:dyDescent="0.25">
      <c r="C92" s="46"/>
      <c r="BB92" s="51"/>
      <c r="CE92" s="10" t="s">
        <v>183</v>
      </c>
      <c r="CF92" s="11" t="s">
        <v>184</v>
      </c>
      <c r="CG92" s="7">
        <v>0.59577582601421997</v>
      </c>
      <c r="CH92" s="4">
        <f t="shared" si="9"/>
        <v>8547</v>
      </c>
    </row>
    <row r="93" spans="3:86" x14ac:dyDescent="0.25">
      <c r="C93" s="46"/>
      <c r="E93" s="208" t="s">
        <v>25</v>
      </c>
      <c r="F93" s="209"/>
      <c r="G93" s="209"/>
      <c r="H93" s="209"/>
      <c r="I93" s="209"/>
      <c r="J93" s="209"/>
      <c r="K93" s="210" t="str">
        <f t="shared" ref="K93:K98" si="10">VLOOKUP(E93,$CE$1:$CH$1002,2,FALSE)</f>
        <v>NOVACRON DEEP ORANGE S–4R</v>
      </c>
      <c r="L93" s="210"/>
      <c r="M93" s="210"/>
      <c r="N93" s="210"/>
      <c r="O93" s="210"/>
      <c r="P93" s="210"/>
      <c r="Q93" s="210"/>
      <c r="R93" s="210"/>
      <c r="S93" s="210"/>
      <c r="T93" s="210"/>
      <c r="U93" s="210"/>
      <c r="V93" s="210"/>
      <c r="W93" s="210"/>
      <c r="X93" s="210"/>
      <c r="Y93" s="117"/>
      <c r="Z93" s="234">
        <v>13.95</v>
      </c>
      <c r="AA93" s="234"/>
      <c r="AB93" s="234"/>
      <c r="AC93" s="234"/>
      <c r="AD93" s="234"/>
      <c r="AE93" s="234"/>
      <c r="AF93" s="210" t="s">
        <v>315</v>
      </c>
      <c r="AG93" s="210"/>
      <c r="AH93" s="235">
        <v>6700.25</v>
      </c>
      <c r="AI93" s="235"/>
      <c r="AJ93" s="235"/>
      <c r="AK93" s="235"/>
      <c r="AL93" s="235"/>
      <c r="AM93" s="235"/>
      <c r="AN93" s="52" t="s">
        <v>316</v>
      </c>
      <c r="AO93" s="52"/>
      <c r="AP93" s="213">
        <f t="shared" ref="AP93:AP98" si="11">(AH93*VLOOKUP(E93,$CE$1:$CH$1002,4,FALSE))/1000</f>
        <v>717068.52729000011</v>
      </c>
      <c r="AQ93" s="213"/>
      <c r="AR93" s="213"/>
      <c r="AS93" s="213"/>
      <c r="AT93" s="213"/>
      <c r="AU93" s="213"/>
      <c r="AV93" s="213"/>
      <c r="AW93" s="213"/>
      <c r="AX93" s="213"/>
      <c r="AY93" s="213"/>
      <c r="AZ93" s="214"/>
      <c r="BB93" s="51"/>
      <c r="CE93" s="10" t="s">
        <v>185</v>
      </c>
      <c r="CF93" s="11" t="s">
        <v>186</v>
      </c>
      <c r="CG93" s="7">
        <v>0.41704307820995395</v>
      </c>
      <c r="CH93" s="4">
        <f t="shared" si="9"/>
        <v>5982.9</v>
      </c>
    </row>
    <row r="94" spans="3:86" x14ac:dyDescent="0.25">
      <c r="C94" s="46"/>
      <c r="E94" s="200" t="s">
        <v>6</v>
      </c>
      <c r="F94" s="243"/>
      <c r="G94" s="243"/>
      <c r="H94" s="243"/>
      <c r="I94" s="243"/>
      <c r="J94" s="243"/>
      <c r="K94" s="230" t="str">
        <f t="shared" si="10"/>
        <v>NOVACRON RUBY S–3B</v>
      </c>
      <c r="L94" s="230"/>
      <c r="M94" s="230"/>
      <c r="N94" s="230"/>
      <c r="O94" s="230"/>
      <c r="P94" s="230"/>
      <c r="Q94" s="230"/>
      <c r="R94" s="230"/>
      <c r="S94" s="230"/>
      <c r="T94" s="230"/>
      <c r="U94" s="230"/>
      <c r="V94" s="230"/>
      <c r="W94" s="230"/>
      <c r="X94" s="230"/>
      <c r="Y94" s="115"/>
      <c r="Z94" s="232">
        <v>3.1</v>
      </c>
      <c r="AA94" s="232"/>
      <c r="AB94" s="232"/>
      <c r="AC94" s="232"/>
      <c r="AD94" s="232"/>
      <c r="AE94" s="232"/>
      <c r="AF94" s="230" t="s">
        <v>315</v>
      </c>
      <c r="AG94" s="230"/>
      <c r="AH94" s="244">
        <v>1488.95</v>
      </c>
      <c r="AI94" s="244"/>
      <c r="AJ94" s="244"/>
      <c r="AK94" s="244"/>
      <c r="AL94" s="244"/>
      <c r="AM94" s="244"/>
      <c r="AN94" s="41" t="s">
        <v>316</v>
      </c>
      <c r="AP94" s="242">
        <f t="shared" si="11"/>
        <v>179641.60904700003</v>
      </c>
      <c r="AQ94" s="242"/>
      <c r="AR94" s="242"/>
      <c r="AS94" s="242"/>
      <c r="AT94" s="242"/>
      <c r="AU94" s="242"/>
      <c r="AV94" s="242"/>
      <c r="AW94" s="242"/>
      <c r="AX94" s="242"/>
      <c r="AY94" s="242"/>
      <c r="AZ94" s="206"/>
      <c r="BB94" s="51"/>
      <c r="CE94" s="10" t="s">
        <v>187</v>
      </c>
      <c r="CF94" s="11" t="s">
        <v>188</v>
      </c>
      <c r="CG94" s="7">
        <v>0.92429945629443744</v>
      </c>
      <c r="CH94" s="4">
        <f t="shared" si="9"/>
        <v>13260</v>
      </c>
    </row>
    <row r="95" spans="3:86" x14ac:dyDescent="0.25">
      <c r="C95" s="46"/>
      <c r="E95" s="200" t="s">
        <v>43</v>
      </c>
      <c r="F95" s="243"/>
      <c r="G95" s="243"/>
      <c r="H95" s="243"/>
      <c r="I95" s="243"/>
      <c r="J95" s="243"/>
      <c r="K95" s="230" t="str">
        <f t="shared" si="10"/>
        <v>NOVACRON NAVY S–G</v>
      </c>
      <c r="L95" s="230"/>
      <c r="M95" s="230"/>
      <c r="N95" s="230"/>
      <c r="O95" s="230"/>
      <c r="P95" s="230"/>
      <c r="Q95" s="230"/>
      <c r="R95" s="230"/>
      <c r="S95" s="230"/>
      <c r="T95" s="230"/>
      <c r="U95" s="230"/>
      <c r="V95" s="230"/>
      <c r="W95" s="230"/>
      <c r="X95" s="230"/>
      <c r="Y95" s="115"/>
      <c r="Z95" s="232">
        <v>18</v>
      </c>
      <c r="AA95" s="232"/>
      <c r="AB95" s="232"/>
      <c r="AC95" s="232"/>
      <c r="AD95" s="232"/>
      <c r="AE95" s="232"/>
      <c r="AF95" s="230" t="s">
        <v>315</v>
      </c>
      <c r="AG95" s="230"/>
      <c r="AH95" s="244">
        <v>8645.49</v>
      </c>
      <c r="AI95" s="244"/>
      <c r="AJ95" s="244"/>
      <c r="AK95" s="244"/>
      <c r="AL95" s="244"/>
      <c r="AM95" s="244"/>
      <c r="AN95" s="41" t="s">
        <v>316</v>
      </c>
      <c r="AP95" s="242">
        <f t="shared" si="11"/>
        <v>946335.1624901999</v>
      </c>
      <c r="AQ95" s="242"/>
      <c r="AR95" s="242"/>
      <c r="AS95" s="242"/>
      <c r="AT95" s="242"/>
      <c r="AU95" s="242"/>
      <c r="AV95" s="242"/>
      <c r="AW95" s="242"/>
      <c r="AX95" s="242"/>
      <c r="AY95" s="242"/>
      <c r="AZ95" s="206"/>
      <c r="BB95" s="51"/>
      <c r="CE95" s="10" t="s">
        <v>189</v>
      </c>
      <c r="CF95" s="11" t="s">
        <v>190</v>
      </c>
      <c r="CG95" s="8">
        <v>0.27780566011431757</v>
      </c>
      <c r="CH95" s="4">
        <f t="shared" si="9"/>
        <v>3985.3999999999996</v>
      </c>
    </row>
    <row r="96" spans="3:86" x14ac:dyDescent="0.25">
      <c r="C96" s="46"/>
      <c r="E96" s="216" t="s">
        <v>8</v>
      </c>
      <c r="F96" s="217"/>
      <c r="G96" s="217"/>
      <c r="H96" s="217"/>
      <c r="I96" s="217"/>
      <c r="J96" s="217"/>
      <c r="K96" s="218" t="str">
        <f t="shared" si="10"/>
        <v>FIMBIL EAS 40 NEW</v>
      </c>
      <c r="L96" s="218"/>
      <c r="M96" s="218"/>
      <c r="N96" s="218"/>
      <c r="O96" s="218"/>
      <c r="P96" s="218"/>
      <c r="Q96" s="218"/>
      <c r="R96" s="218"/>
      <c r="S96" s="218"/>
      <c r="T96" s="218"/>
      <c r="U96" s="218"/>
      <c r="V96" s="218"/>
      <c r="W96" s="218"/>
      <c r="X96" s="218"/>
      <c r="Y96" s="116"/>
      <c r="Z96" s="236">
        <v>4</v>
      </c>
      <c r="AA96" s="236"/>
      <c r="AB96" s="236"/>
      <c r="AC96" s="236"/>
      <c r="AD96" s="236"/>
      <c r="AE96" s="236"/>
      <c r="AF96" s="218" t="s">
        <v>315</v>
      </c>
      <c r="AG96" s="218"/>
      <c r="AH96" s="220">
        <v>1921.22</v>
      </c>
      <c r="AI96" s="220"/>
      <c r="AJ96" s="220"/>
      <c r="AK96" s="220"/>
      <c r="AL96" s="220"/>
      <c r="AM96" s="220"/>
      <c r="AN96" s="55" t="s">
        <v>316</v>
      </c>
      <c r="AO96" s="55"/>
      <c r="AP96" s="221">
        <f t="shared" si="11"/>
        <v>39631.195130799999</v>
      </c>
      <c r="AQ96" s="221"/>
      <c r="AR96" s="221"/>
      <c r="AS96" s="221"/>
      <c r="AT96" s="221"/>
      <c r="AU96" s="221"/>
      <c r="AV96" s="221"/>
      <c r="AW96" s="221"/>
      <c r="AX96" s="221"/>
      <c r="AY96" s="221"/>
      <c r="AZ96" s="222"/>
      <c r="BB96" s="51"/>
      <c r="CE96" s="10" t="s">
        <v>191</v>
      </c>
      <c r="CF96" s="11" t="s">
        <v>192</v>
      </c>
      <c r="CG96" s="7">
        <v>1.4798550118499931</v>
      </c>
      <c r="CH96" s="4">
        <f t="shared" si="9"/>
        <v>21230</v>
      </c>
    </row>
    <row r="97" spans="3:86" x14ac:dyDescent="0.25">
      <c r="C97" s="46"/>
      <c r="E97" s="200" t="s">
        <v>183</v>
      </c>
      <c r="F97" s="243"/>
      <c r="G97" s="243"/>
      <c r="H97" s="243"/>
      <c r="I97" s="243"/>
      <c r="J97" s="243"/>
      <c r="K97" s="230" t="str">
        <f t="shared" si="10"/>
        <v>CAUSTIC SODA LIQ</v>
      </c>
      <c r="L97" s="230"/>
      <c r="M97" s="230"/>
      <c r="N97" s="230"/>
      <c r="O97" s="230"/>
      <c r="P97" s="230"/>
      <c r="Q97" s="230"/>
      <c r="R97" s="230"/>
      <c r="S97" s="230"/>
      <c r="T97" s="230"/>
      <c r="U97" s="230"/>
      <c r="V97" s="230"/>
      <c r="W97" s="230"/>
      <c r="X97" s="230"/>
      <c r="Y97" s="115"/>
      <c r="Z97" s="232">
        <v>9</v>
      </c>
      <c r="AA97" s="232"/>
      <c r="AB97" s="232"/>
      <c r="AC97" s="232"/>
      <c r="AD97" s="232"/>
      <c r="AE97" s="232"/>
      <c r="AF97" s="230" t="s">
        <v>315</v>
      </c>
      <c r="AG97" s="230"/>
      <c r="AH97" s="244">
        <v>4322.74</v>
      </c>
      <c r="AI97" s="244"/>
      <c r="AJ97" s="244"/>
      <c r="AK97" s="244"/>
      <c r="AL97" s="244"/>
      <c r="AM97" s="244"/>
      <c r="AN97" s="41" t="s">
        <v>316</v>
      </c>
      <c r="AP97" s="242">
        <f t="shared" si="11"/>
        <v>36946.458780000001</v>
      </c>
      <c r="AQ97" s="242"/>
      <c r="AR97" s="242"/>
      <c r="AS97" s="242"/>
      <c r="AT97" s="242"/>
      <c r="AU97" s="242"/>
      <c r="AV97" s="242"/>
      <c r="AW97" s="242"/>
      <c r="AX97" s="242"/>
      <c r="AY97" s="242"/>
      <c r="AZ97" s="206"/>
      <c r="BB97" s="51"/>
      <c r="CE97" s="10" t="s">
        <v>193</v>
      </c>
      <c r="CF97" s="11" t="s">
        <v>194</v>
      </c>
      <c r="CG97" s="7">
        <v>1.4087850271852782</v>
      </c>
      <c r="CH97" s="4">
        <f t="shared" si="9"/>
        <v>20210.43</v>
      </c>
    </row>
    <row r="98" spans="3:86" x14ac:dyDescent="0.25">
      <c r="C98" s="46"/>
      <c r="E98" s="223" t="s">
        <v>10</v>
      </c>
      <c r="F98" s="224"/>
      <c r="G98" s="224"/>
      <c r="H98" s="224"/>
      <c r="I98" s="224"/>
      <c r="J98" s="224"/>
      <c r="K98" s="225" t="str">
        <f t="shared" si="10"/>
        <v>SODA ASH</v>
      </c>
      <c r="L98" s="225"/>
      <c r="M98" s="225"/>
      <c r="N98" s="225"/>
      <c r="O98" s="225"/>
      <c r="P98" s="225"/>
      <c r="Q98" s="225"/>
      <c r="R98" s="225"/>
      <c r="S98" s="225"/>
      <c r="T98" s="225"/>
      <c r="U98" s="225"/>
      <c r="V98" s="225"/>
      <c r="W98" s="225"/>
      <c r="X98" s="225"/>
      <c r="Y98" s="113"/>
      <c r="Z98" s="237">
        <v>20</v>
      </c>
      <c r="AA98" s="237"/>
      <c r="AB98" s="237"/>
      <c r="AC98" s="237"/>
      <c r="AD98" s="237"/>
      <c r="AE98" s="237"/>
      <c r="AF98" s="225" t="s">
        <v>315</v>
      </c>
      <c r="AG98" s="225"/>
      <c r="AH98" s="238">
        <v>9606.1</v>
      </c>
      <c r="AI98" s="238"/>
      <c r="AJ98" s="238"/>
      <c r="AK98" s="238"/>
      <c r="AL98" s="238"/>
      <c r="AM98" s="238"/>
      <c r="AN98" s="54" t="s">
        <v>316</v>
      </c>
      <c r="AO98" s="54"/>
      <c r="AP98" s="228">
        <f t="shared" si="11"/>
        <v>85302.168000000005</v>
      </c>
      <c r="AQ98" s="228"/>
      <c r="AR98" s="228"/>
      <c r="AS98" s="228"/>
      <c r="AT98" s="228"/>
      <c r="AU98" s="228"/>
      <c r="AV98" s="228"/>
      <c r="AW98" s="228"/>
      <c r="AX98" s="228"/>
      <c r="AY98" s="228"/>
      <c r="AZ98" s="229"/>
      <c r="BB98" s="51"/>
      <c r="CE98" s="10" t="s">
        <v>195</v>
      </c>
      <c r="CF98" s="11" t="s">
        <v>196</v>
      </c>
      <c r="CG98" s="7">
        <v>1.9592004739997211</v>
      </c>
      <c r="CH98" s="4">
        <f t="shared" si="9"/>
        <v>28106.69</v>
      </c>
    </row>
    <row r="99" spans="3:86" x14ac:dyDescent="0.25">
      <c r="C99" s="46"/>
      <c r="E99" s="120"/>
      <c r="F99" s="120"/>
      <c r="G99" s="120"/>
      <c r="H99" s="120"/>
      <c r="I99" s="120"/>
      <c r="J99" s="120"/>
      <c r="K99" s="115"/>
      <c r="L99" s="115"/>
      <c r="M99" s="115"/>
      <c r="N99" s="115"/>
      <c r="O99" s="115"/>
      <c r="P99" s="115"/>
      <c r="Q99" s="115"/>
      <c r="R99" s="115"/>
      <c r="S99" s="115"/>
      <c r="T99" s="115"/>
      <c r="U99" s="115"/>
      <c r="V99" s="115"/>
      <c r="W99" s="115"/>
      <c r="X99" s="115"/>
      <c r="Y99" s="115"/>
      <c r="Z99" s="111"/>
      <c r="AA99" s="111"/>
      <c r="AB99" s="111"/>
      <c r="AC99" s="111"/>
      <c r="AD99" s="111"/>
      <c r="AE99" s="111"/>
      <c r="AF99" s="115"/>
      <c r="AG99" s="115"/>
      <c r="AH99" s="120"/>
      <c r="AI99" s="120"/>
      <c r="AJ99" s="120"/>
      <c r="AK99" s="120"/>
      <c r="AL99" s="120"/>
      <c r="AM99" s="120"/>
      <c r="AP99" s="112"/>
      <c r="AQ99" s="112"/>
      <c r="AR99" s="112"/>
      <c r="AS99" s="112"/>
      <c r="AT99" s="112"/>
      <c r="AU99" s="112"/>
      <c r="AV99" s="112"/>
      <c r="AW99" s="112"/>
      <c r="AX99" s="112"/>
      <c r="AY99" s="112"/>
      <c r="AZ99" s="112"/>
      <c r="BB99" s="51"/>
      <c r="CE99" s="10" t="s">
        <v>9</v>
      </c>
      <c r="CF99" s="11" t="s">
        <v>197</v>
      </c>
      <c r="CG99" s="7">
        <v>0.1663529903805939</v>
      </c>
      <c r="CH99" s="4">
        <f t="shared" si="9"/>
        <v>2386.5</v>
      </c>
    </row>
    <row r="100" spans="3:86" x14ac:dyDescent="0.25">
      <c r="C100" s="46"/>
      <c r="E100" s="120"/>
      <c r="F100" s="120"/>
      <c r="G100" s="120"/>
      <c r="H100" s="120"/>
      <c r="I100" s="120"/>
      <c r="J100" s="120"/>
      <c r="K100" s="115"/>
      <c r="L100" s="115"/>
      <c r="M100" s="115"/>
      <c r="N100" s="115"/>
      <c r="O100" s="115"/>
      <c r="P100" s="115"/>
      <c r="Q100" s="115"/>
      <c r="R100" s="115"/>
      <c r="S100" s="115"/>
      <c r="T100" s="115"/>
      <c r="U100" s="115"/>
      <c r="V100" s="115"/>
      <c r="W100" s="115"/>
      <c r="X100" s="115"/>
      <c r="Y100" s="115"/>
      <c r="Z100" s="111"/>
      <c r="AA100" s="111"/>
      <c r="AB100" s="111"/>
      <c r="AC100" s="111"/>
      <c r="AD100" s="111"/>
      <c r="AE100" s="111"/>
      <c r="AF100" s="115"/>
      <c r="AG100" s="115"/>
      <c r="AH100" s="120"/>
      <c r="AI100" s="120"/>
      <c r="AJ100" s="120"/>
      <c r="AK100" s="59"/>
      <c r="AL100" s="230" t="s">
        <v>318</v>
      </c>
      <c r="AM100" s="230"/>
      <c r="AN100" s="230"/>
      <c r="AO100" s="230"/>
      <c r="AP100" s="112" t="s">
        <v>11</v>
      </c>
      <c r="AQ100" s="242">
        <f>SUM(AP93:AZ98)</f>
        <v>2004925.1207380001</v>
      </c>
      <c r="AR100" s="242"/>
      <c r="AS100" s="242"/>
      <c r="AT100" s="242"/>
      <c r="AU100" s="242"/>
      <c r="AV100" s="242"/>
      <c r="AW100" s="242"/>
      <c r="AX100" s="242"/>
      <c r="AY100" s="242"/>
      <c r="AZ100" s="242"/>
      <c r="BB100" s="51"/>
      <c r="CE100" s="10" t="s">
        <v>10</v>
      </c>
      <c r="CF100" s="11" t="s">
        <v>198</v>
      </c>
      <c r="CG100" s="7">
        <v>0.61898787118360521</v>
      </c>
      <c r="CH100" s="4">
        <f t="shared" si="9"/>
        <v>8880</v>
      </c>
    </row>
    <row r="101" spans="3:86" x14ac:dyDescent="0.25">
      <c r="C101" s="46"/>
      <c r="E101" s="120"/>
      <c r="F101" s="120"/>
      <c r="G101" s="120"/>
      <c r="H101" s="120"/>
      <c r="I101" s="120"/>
      <c r="J101" s="120"/>
      <c r="K101" s="115"/>
      <c r="L101" s="115"/>
      <c r="M101" s="115"/>
      <c r="N101" s="115"/>
      <c r="O101" s="115"/>
      <c r="P101" s="115"/>
      <c r="Q101" s="115"/>
      <c r="R101" s="115"/>
      <c r="S101" s="115"/>
      <c r="T101" s="115"/>
      <c r="U101" s="115"/>
      <c r="V101" s="115"/>
      <c r="W101" s="115"/>
      <c r="X101" s="115"/>
      <c r="Y101" s="115"/>
      <c r="Z101" s="111"/>
      <c r="AA101" s="111"/>
      <c r="AB101" s="111"/>
      <c r="AC101" s="111"/>
      <c r="AD101" s="111"/>
      <c r="AE101" s="111"/>
      <c r="AF101" s="115"/>
      <c r="AG101" s="115"/>
      <c r="AH101" s="120"/>
      <c r="AI101" s="120"/>
      <c r="AJ101" s="120"/>
      <c r="AK101" s="59"/>
      <c r="AL101" s="230" t="s">
        <v>317</v>
      </c>
      <c r="AM101" s="230"/>
      <c r="AN101" s="230"/>
      <c r="AO101" s="230"/>
      <c r="AP101" s="112" t="s">
        <v>11</v>
      </c>
      <c r="AQ101" s="242">
        <f>AQ100/AQ87</f>
        <v>954.72624797047627</v>
      </c>
      <c r="AR101" s="242"/>
      <c r="AS101" s="242"/>
      <c r="AT101" s="242"/>
      <c r="AU101" s="242"/>
      <c r="AV101" s="242"/>
      <c r="AW101" s="242"/>
      <c r="AX101" s="242"/>
      <c r="AY101" s="242"/>
      <c r="AZ101" s="242"/>
      <c r="BB101" s="51"/>
      <c r="CE101" s="10" t="s">
        <v>199</v>
      </c>
      <c r="CF101" s="11" t="s">
        <v>200</v>
      </c>
      <c r="CG101" s="7">
        <v>0.794646591384358</v>
      </c>
      <c r="CH101" s="4">
        <f t="shared" si="9"/>
        <v>11400</v>
      </c>
    </row>
    <row r="102" spans="3:86" x14ac:dyDescent="0.25">
      <c r="C102" s="46"/>
      <c r="E102" s="120"/>
      <c r="F102" s="120"/>
      <c r="G102" s="120"/>
      <c r="H102" s="120"/>
      <c r="I102" s="120"/>
      <c r="J102" s="120"/>
      <c r="K102" s="115"/>
      <c r="L102" s="115"/>
      <c r="M102" s="115"/>
      <c r="N102" s="115"/>
      <c r="O102" s="115"/>
      <c r="P102" s="115"/>
      <c r="Q102" s="115"/>
      <c r="R102" s="115"/>
      <c r="S102" s="115"/>
      <c r="T102" s="115"/>
      <c r="U102" s="115"/>
      <c r="V102" s="115"/>
      <c r="W102" s="115"/>
      <c r="X102" s="115"/>
      <c r="Y102" s="115"/>
      <c r="Z102" s="111"/>
      <c r="AA102" s="111"/>
      <c r="AB102" s="111"/>
      <c r="AC102" s="111"/>
      <c r="AD102" s="111"/>
      <c r="AE102" s="111"/>
      <c r="AF102" s="115"/>
      <c r="AG102" s="115"/>
      <c r="AH102" s="120"/>
      <c r="AI102" s="120"/>
      <c r="AJ102" s="120"/>
      <c r="AK102" s="120"/>
      <c r="AL102" s="120"/>
      <c r="AM102" s="120"/>
      <c r="AQ102" s="120"/>
      <c r="AR102" s="120"/>
      <c r="AS102" s="120"/>
      <c r="AT102" s="120"/>
      <c r="AU102" s="120"/>
      <c r="AV102" s="120"/>
      <c r="AW102" s="120"/>
      <c r="AX102" s="120"/>
      <c r="AY102" s="120"/>
      <c r="AZ102" s="120"/>
      <c r="BB102" s="51"/>
      <c r="CE102" s="10" t="s">
        <v>201</v>
      </c>
      <c r="CF102" s="11" t="s">
        <v>202</v>
      </c>
      <c r="CG102" s="7">
        <v>0.71099958176495193</v>
      </c>
      <c r="CH102" s="4">
        <f t="shared" si="9"/>
        <v>10200</v>
      </c>
    </row>
    <row r="103" spans="3:86" ht="17.25" thickBot="1" x14ac:dyDescent="0.3">
      <c r="C103" s="60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  <c r="BB103" s="62"/>
      <c r="CE103" s="10" t="s">
        <v>203</v>
      </c>
      <c r="CF103" s="11" t="s">
        <v>204</v>
      </c>
      <c r="CG103" s="7">
        <v>1.3377959012965286</v>
      </c>
      <c r="CH103" s="4">
        <f t="shared" si="9"/>
        <v>19192.02</v>
      </c>
    </row>
    <row r="104" spans="3:86" x14ac:dyDescent="0.25">
      <c r="CE104" s="10" t="s">
        <v>205</v>
      </c>
      <c r="CF104" s="11" t="s">
        <v>206</v>
      </c>
      <c r="CG104" s="7">
        <v>2.4213495050885263</v>
      </c>
      <c r="CH104" s="4">
        <f t="shared" si="9"/>
        <v>34736.68</v>
      </c>
    </row>
    <row r="105" spans="3:86" ht="17.25" thickBot="1" x14ac:dyDescent="0.3">
      <c r="CE105" s="10" t="s">
        <v>207</v>
      </c>
      <c r="CF105" s="11" t="s">
        <v>208</v>
      </c>
      <c r="CG105" s="7">
        <v>0.88</v>
      </c>
      <c r="CH105" s="4">
        <f t="shared" si="9"/>
        <v>12624.48</v>
      </c>
    </row>
    <row r="106" spans="3:86" x14ac:dyDescent="0.25">
      <c r="C106" s="43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5"/>
      <c r="CE106" s="12" t="s">
        <v>209</v>
      </c>
      <c r="CF106" s="13" t="s">
        <v>210</v>
      </c>
      <c r="CG106" s="7">
        <v>3.1523232956921792</v>
      </c>
      <c r="CH106" s="4">
        <f t="shared" si="9"/>
        <v>45223.23</v>
      </c>
    </row>
    <row r="107" spans="3:86" x14ac:dyDescent="0.25">
      <c r="C107" s="46"/>
      <c r="E107" s="245" t="s">
        <v>0</v>
      </c>
      <c r="F107" s="245"/>
      <c r="G107" s="245"/>
      <c r="H107" s="245"/>
      <c r="I107" s="245"/>
      <c r="J107" s="49" t="s">
        <v>11</v>
      </c>
      <c r="K107" s="245" t="s">
        <v>353</v>
      </c>
      <c r="L107" s="245"/>
      <c r="M107" s="245"/>
      <c r="N107" s="245"/>
      <c r="O107" s="245"/>
      <c r="P107" s="245"/>
      <c r="Q107" s="245"/>
      <c r="R107" s="245"/>
      <c r="S107" s="245"/>
      <c r="T107" s="245"/>
      <c r="U107" s="245"/>
      <c r="V107" s="49"/>
      <c r="W107" s="49"/>
      <c r="X107" s="49"/>
      <c r="Y107" s="49"/>
      <c r="Z107" s="49"/>
      <c r="AA107" s="49"/>
      <c r="AB107" s="49"/>
      <c r="AC107" s="49"/>
      <c r="AD107" s="50"/>
      <c r="AE107" s="50"/>
      <c r="AF107" s="50"/>
      <c r="AG107" s="50"/>
      <c r="AH107" s="245" t="s">
        <v>3</v>
      </c>
      <c r="AI107" s="245"/>
      <c r="AJ107" s="245"/>
      <c r="AK107" s="245"/>
      <c r="AL107" s="245"/>
      <c r="AM107" s="245"/>
      <c r="AN107" s="245"/>
      <c r="AO107" s="245"/>
      <c r="AP107" s="49" t="s">
        <v>11</v>
      </c>
      <c r="AQ107" s="247">
        <v>480.3</v>
      </c>
      <c r="AR107" s="247"/>
      <c r="AS107" s="247"/>
      <c r="AT107" s="247"/>
      <c r="AU107" s="49" t="s">
        <v>319</v>
      </c>
      <c r="AV107" s="49"/>
      <c r="AW107" s="49"/>
      <c r="AX107" s="49"/>
      <c r="AY107" s="49"/>
      <c r="AZ107" s="49"/>
      <c r="BB107" s="51"/>
      <c r="CE107" s="5" t="s">
        <v>211</v>
      </c>
      <c r="CF107" s="11" t="s">
        <v>212</v>
      </c>
      <c r="CG107" s="7">
        <v>1.3936128537571448</v>
      </c>
      <c r="CH107" s="4">
        <f t="shared" si="9"/>
        <v>19992.77</v>
      </c>
    </row>
    <row r="108" spans="3:86" x14ac:dyDescent="0.25">
      <c r="C108" s="46"/>
      <c r="E108" s="245" t="s">
        <v>322</v>
      </c>
      <c r="F108" s="245"/>
      <c r="G108" s="245"/>
      <c r="H108" s="245"/>
      <c r="I108" s="245"/>
      <c r="J108" s="49" t="s">
        <v>11</v>
      </c>
      <c r="K108" s="49" t="s">
        <v>488</v>
      </c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50"/>
      <c r="AE108" s="50"/>
      <c r="AF108" s="50"/>
      <c r="AG108" s="50"/>
      <c r="AH108" s="245" t="s">
        <v>4</v>
      </c>
      <c r="AI108" s="245"/>
      <c r="AJ108" s="245"/>
      <c r="AK108" s="245"/>
      <c r="AL108" s="245"/>
      <c r="AM108" s="245"/>
      <c r="AN108" s="245"/>
      <c r="AO108" s="245"/>
      <c r="AP108" s="49" t="s">
        <v>11</v>
      </c>
      <c r="AQ108" s="245">
        <v>2100</v>
      </c>
      <c r="AR108" s="245"/>
      <c r="AS108" s="245"/>
      <c r="AT108" s="245"/>
      <c r="AU108" s="49" t="s">
        <v>320</v>
      </c>
      <c r="AV108" s="49"/>
      <c r="AW108" s="49"/>
      <c r="AX108" s="49"/>
      <c r="AY108" s="49"/>
      <c r="AZ108" s="49"/>
      <c r="BB108" s="51"/>
      <c r="CE108" s="10" t="s">
        <v>213</v>
      </c>
      <c r="CF108" s="11" t="s">
        <v>214</v>
      </c>
      <c r="CG108" s="7">
        <v>0.59725149867558902</v>
      </c>
      <c r="CH108" s="4">
        <f t="shared" si="9"/>
        <v>8568.17</v>
      </c>
    </row>
    <row r="109" spans="3:86" x14ac:dyDescent="0.25">
      <c r="C109" s="46"/>
      <c r="E109" s="245" t="s">
        <v>1</v>
      </c>
      <c r="F109" s="245"/>
      <c r="G109" s="245"/>
      <c r="H109" s="245"/>
      <c r="I109" s="245"/>
      <c r="J109" s="49" t="s">
        <v>11</v>
      </c>
      <c r="K109" s="245" t="s">
        <v>484</v>
      </c>
      <c r="L109" s="245"/>
      <c r="M109" s="245"/>
      <c r="N109" s="245"/>
      <c r="O109" s="245"/>
      <c r="P109" s="245"/>
      <c r="Q109" s="245"/>
      <c r="R109" s="245"/>
      <c r="S109" s="245"/>
      <c r="T109" s="245"/>
      <c r="U109" s="245"/>
      <c r="V109" s="49"/>
      <c r="W109" s="49"/>
      <c r="X109" s="49"/>
      <c r="Y109" s="49"/>
      <c r="Z109" s="49"/>
      <c r="AA109" s="49"/>
      <c r="AB109" s="49"/>
      <c r="AC109" s="49"/>
      <c r="AD109" s="50"/>
      <c r="AE109" s="50"/>
      <c r="AF109" s="50"/>
      <c r="AG109" s="50"/>
      <c r="AH109" s="245"/>
      <c r="AI109" s="245"/>
      <c r="AJ109" s="245"/>
      <c r="AK109" s="245"/>
      <c r="AL109" s="245"/>
      <c r="AM109" s="245"/>
      <c r="AN109" s="245"/>
      <c r="AO109" s="245"/>
      <c r="AP109" s="49"/>
      <c r="AQ109" s="246"/>
      <c r="AR109" s="246"/>
      <c r="AS109" s="246"/>
      <c r="AT109" s="246"/>
      <c r="AU109" s="49"/>
      <c r="AV109" s="49"/>
      <c r="AW109" s="49"/>
      <c r="AX109" s="49"/>
      <c r="AY109" s="49"/>
      <c r="AZ109" s="49"/>
      <c r="BB109" s="51"/>
      <c r="CE109" s="10" t="s">
        <v>8</v>
      </c>
      <c r="CF109" s="11" t="s">
        <v>215</v>
      </c>
      <c r="CG109" s="7">
        <v>1.4379018541753799</v>
      </c>
      <c r="CH109" s="4">
        <f t="shared" si="9"/>
        <v>20628.14</v>
      </c>
    </row>
    <row r="110" spans="3:86" x14ac:dyDescent="0.25">
      <c r="C110" s="46"/>
      <c r="E110" s="245" t="s">
        <v>2</v>
      </c>
      <c r="F110" s="245"/>
      <c r="G110" s="245"/>
      <c r="H110" s="245"/>
      <c r="I110" s="245"/>
      <c r="J110" s="49" t="s">
        <v>11</v>
      </c>
      <c r="K110" s="245" t="s">
        <v>337</v>
      </c>
      <c r="L110" s="245"/>
      <c r="M110" s="245"/>
      <c r="N110" s="245"/>
      <c r="O110" s="245"/>
      <c r="P110" s="245"/>
      <c r="Q110" s="245"/>
      <c r="R110" s="245"/>
      <c r="S110" s="245"/>
      <c r="T110" s="245"/>
      <c r="U110" s="245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245"/>
      <c r="AI110" s="245"/>
      <c r="AJ110" s="245"/>
      <c r="AK110" s="245"/>
      <c r="AL110" s="245"/>
      <c r="AM110" s="245"/>
      <c r="AN110" s="245"/>
      <c r="AO110" s="245"/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  <c r="BB110" s="51"/>
      <c r="CE110" s="10" t="s">
        <v>216</v>
      </c>
      <c r="CF110" s="11" t="s">
        <v>217</v>
      </c>
      <c r="CG110" s="7">
        <v>1.1666499372647428</v>
      </c>
      <c r="CH110" s="4">
        <f t="shared" si="9"/>
        <v>16736.759999999998</v>
      </c>
    </row>
    <row r="111" spans="3:86" x14ac:dyDescent="0.25">
      <c r="C111" s="46"/>
      <c r="BB111" s="51"/>
      <c r="CE111" s="10" t="s">
        <v>218</v>
      </c>
      <c r="CF111" s="11" t="s">
        <v>219</v>
      </c>
      <c r="CG111" s="7">
        <v>0.83646591384358016</v>
      </c>
      <c r="CH111" s="4">
        <f t="shared" si="9"/>
        <v>11999.94</v>
      </c>
    </row>
    <row r="112" spans="3:86" x14ac:dyDescent="0.25">
      <c r="C112" s="46"/>
      <c r="BB112" s="51"/>
      <c r="CE112" s="10" t="s">
        <v>220</v>
      </c>
      <c r="CF112" s="11" t="s">
        <v>221</v>
      </c>
      <c r="CG112" s="7">
        <v>1.2344904502997351</v>
      </c>
      <c r="CH112" s="4">
        <f t="shared" si="9"/>
        <v>17710</v>
      </c>
    </row>
    <row r="113" spans="3:86" x14ac:dyDescent="0.25">
      <c r="C113" s="46"/>
      <c r="BB113" s="51"/>
      <c r="CE113" s="10" t="s">
        <v>222</v>
      </c>
      <c r="CF113" s="11" t="s">
        <v>223</v>
      </c>
      <c r="CG113" s="7">
        <v>0.84344068032901154</v>
      </c>
      <c r="CH113" s="4">
        <f t="shared" si="9"/>
        <v>12100</v>
      </c>
    </row>
    <row r="114" spans="3:86" x14ac:dyDescent="0.25">
      <c r="C114" s="46"/>
      <c r="E114" s="208" t="s">
        <v>5</v>
      </c>
      <c r="F114" s="209"/>
      <c r="G114" s="209"/>
      <c r="H114" s="209"/>
      <c r="I114" s="209"/>
      <c r="J114" s="209"/>
      <c r="K114" s="210" t="str">
        <f t="shared" ref="K114:K119" si="12">VLOOKUP(E114,$CE$1:$CH$1002,2,FALSE)</f>
        <v>NOVACRON YELLOW S-3R</v>
      </c>
      <c r="L114" s="210"/>
      <c r="M114" s="210"/>
      <c r="N114" s="210"/>
      <c r="O114" s="210"/>
      <c r="P114" s="210"/>
      <c r="Q114" s="210"/>
      <c r="R114" s="210"/>
      <c r="S114" s="210"/>
      <c r="T114" s="210"/>
      <c r="U114" s="210"/>
      <c r="V114" s="210"/>
      <c r="W114" s="210"/>
      <c r="X114" s="210"/>
      <c r="Y114" s="117"/>
      <c r="Z114" s="234">
        <v>11.6</v>
      </c>
      <c r="AA114" s="234"/>
      <c r="AB114" s="234"/>
      <c r="AC114" s="234"/>
      <c r="AD114" s="234"/>
      <c r="AE114" s="234"/>
      <c r="AF114" s="210" t="s">
        <v>315</v>
      </c>
      <c r="AG114" s="210"/>
      <c r="AH114" s="235">
        <v>5571.54</v>
      </c>
      <c r="AI114" s="235"/>
      <c r="AJ114" s="235"/>
      <c r="AK114" s="235"/>
      <c r="AL114" s="235"/>
      <c r="AM114" s="235"/>
      <c r="AN114" s="52" t="s">
        <v>316</v>
      </c>
      <c r="AO114" s="52"/>
      <c r="AP114" s="213">
        <f t="shared" ref="AP114:AP119" si="13">(AH114*VLOOKUP(E114,$CE$1:$CH$1002,4,FALSE))/1000</f>
        <v>541121.4479268</v>
      </c>
      <c r="AQ114" s="213"/>
      <c r="AR114" s="213"/>
      <c r="AS114" s="213"/>
      <c r="AT114" s="213"/>
      <c r="AU114" s="213"/>
      <c r="AV114" s="213"/>
      <c r="AW114" s="213"/>
      <c r="AX114" s="213"/>
      <c r="AY114" s="213"/>
      <c r="AZ114" s="214"/>
      <c r="BB114" s="51"/>
      <c r="CE114" s="10" t="s">
        <v>224</v>
      </c>
      <c r="CF114" s="11" t="s">
        <v>225</v>
      </c>
      <c r="CG114" s="7">
        <v>0.58723825456573264</v>
      </c>
      <c r="CH114" s="4">
        <f t="shared" si="9"/>
        <v>8424.52</v>
      </c>
    </row>
    <row r="115" spans="3:86" x14ac:dyDescent="0.25">
      <c r="C115" s="46"/>
      <c r="E115" s="200" t="s">
        <v>28</v>
      </c>
      <c r="F115" s="243"/>
      <c r="G115" s="243"/>
      <c r="H115" s="243"/>
      <c r="I115" s="243"/>
      <c r="J115" s="243"/>
      <c r="K115" s="230" t="str">
        <f t="shared" si="12"/>
        <v>NOVACRON RED S-B</v>
      </c>
      <c r="L115" s="230"/>
      <c r="M115" s="230"/>
      <c r="N115" s="230"/>
      <c r="O115" s="230"/>
      <c r="P115" s="230"/>
      <c r="Q115" s="230"/>
      <c r="R115" s="230"/>
      <c r="S115" s="230"/>
      <c r="T115" s="230"/>
      <c r="U115" s="230"/>
      <c r="V115" s="230"/>
      <c r="W115" s="230"/>
      <c r="X115" s="230"/>
      <c r="Y115" s="115"/>
      <c r="Z115" s="232">
        <v>4.7</v>
      </c>
      <c r="AA115" s="232"/>
      <c r="AB115" s="232"/>
      <c r="AC115" s="232"/>
      <c r="AD115" s="232"/>
      <c r="AE115" s="232"/>
      <c r="AF115" s="230" t="s">
        <v>315</v>
      </c>
      <c r="AG115" s="230"/>
      <c r="AH115" s="244">
        <v>2257.4299999999998</v>
      </c>
      <c r="AI115" s="244"/>
      <c r="AJ115" s="244"/>
      <c r="AK115" s="244"/>
      <c r="AL115" s="244"/>
      <c r="AM115" s="244"/>
      <c r="AN115" s="41" t="s">
        <v>316</v>
      </c>
      <c r="AP115" s="242">
        <f t="shared" si="13"/>
        <v>244507.43538899999</v>
      </c>
      <c r="AQ115" s="242"/>
      <c r="AR115" s="242"/>
      <c r="AS115" s="242"/>
      <c r="AT115" s="242"/>
      <c r="AU115" s="242"/>
      <c r="AV115" s="242"/>
      <c r="AW115" s="242"/>
      <c r="AX115" s="242"/>
      <c r="AY115" s="242"/>
      <c r="AZ115" s="206"/>
      <c r="BB115" s="51"/>
      <c r="CE115" s="10" t="s">
        <v>226</v>
      </c>
      <c r="CF115" s="11" t="s">
        <v>227</v>
      </c>
      <c r="CG115" s="23">
        <v>2.9269482782657188</v>
      </c>
      <c r="CH115" s="4">
        <f t="shared" si="9"/>
        <v>41990</v>
      </c>
    </row>
    <row r="116" spans="3:86" x14ac:dyDescent="0.25">
      <c r="C116" s="46"/>
      <c r="E116" s="223" t="s">
        <v>7</v>
      </c>
      <c r="F116" s="224"/>
      <c r="G116" s="224"/>
      <c r="H116" s="224"/>
      <c r="I116" s="224"/>
      <c r="J116" s="224"/>
      <c r="K116" s="225" t="str">
        <f t="shared" si="12"/>
        <v>NOVACRON DARK BLUE S-GL</v>
      </c>
      <c r="L116" s="225"/>
      <c r="M116" s="225"/>
      <c r="N116" s="225"/>
      <c r="O116" s="225"/>
      <c r="P116" s="225"/>
      <c r="Q116" s="225"/>
      <c r="R116" s="225"/>
      <c r="S116" s="225"/>
      <c r="T116" s="225"/>
      <c r="U116" s="225"/>
      <c r="V116" s="225"/>
      <c r="W116" s="225"/>
      <c r="X116" s="225"/>
      <c r="Y116" s="113"/>
      <c r="Z116" s="237">
        <v>5.7</v>
      </c>
      <c r="AA116" s="237"/>
      <c r="AB116" s="237"/>
      <c r="AC116" s="237"/>
      <c r="AD116" s="237"/>
      <c r="AE116" s="237"/>
      <c r="AF116" s="225" t="s">
        <v>315</v>
      </c>
      <c r="AG116" s="225"/>
      <c r="AH116" s="238">
        <v>2737.74</v>
      </c>
      <c r="AI116" s="238"/>
      <c r="AJ116" s="238"/>
      <c r="AK116" s="238"/>
      <c r="AL116" s="238"/>
      <c r="AM116" s="238"/>
      <c r="AN116" s="54" t="s">
        <v>316</v>
      </c>
      <c r="AO116" s="54"/>
      <c r="AP116" s="228">
        <f t="shared" si="13"/>
        <v>333057.2409792</v>
      </c>
      <c r="AQ116" s="228"/>
      <c r="AR116" s="228"/>
      <c r="AS116" s="228"/>
      <c r="AT116" s="228"/>
      <c r="AU116" s="228"/>
      <c r="AV116" s="228"/>
      <c r="AW116" s="228"/>
      <c r="AX116" s="228"/>
      <c r="AY116" s="228"/>
      <c r="AZ116" s="229"/>
      <c r="BB116" s="51"/>
      <c r="CE116" s="24" t="s">
        <v>228</v>
      </c>
      <c r="CF116" s="13" t="s">
        <v>229</v>
      </c>
      <c r="CG116" s="14">
        <v>2.5644291091593479</v>
      </c>
      <c r="CH116" s="4">
        <f t="shared" si="9"/>
        <v>36789.300000000003</v>
      </c>
    </row>
    <row r="117" spans="3:86" x14ac:dyDescent="0.25">
      <c r="C117" s="46"/>
      <c r="E117" s="216" t="s">
        <v>8</v>
      </c>
      <c r="F117" s="217"/>
      <c r="G117" s="217"/>
      <c r="H117" s="217"/>
      <c r="I117" s="217"/>
      <c r="J117" s="217"/>
      <c r="K117" s="218" t="str">
        <f t="shared" si="12"/>
        <v>FIMBIL EAS 40 NEW</v>
      </c>
      <c r="L117" s="218"/>
      <c r="M117" s="218"/>
      <c r="N117" s="218"/>
      <c r="O117" s="218"/>
      <c r="P117" s="218"/>
      <c r="Q117" s="218"/>
      <c r="R117" s="218"/>
      <c r="S117" s="218"/>
      <c r="T117" s="218"/>
      <c r="U117" s="218"/>
      <c r="V117" s="218"/>
      <c r="W117" s="218"/>
      <c r="X117" s="218"/>
      <c r="Y117" s="116"/>
      <c r="Z117" s="236">
        <v>4</v>
      </c>
      <c r="AA117" s="236"/>
      <c r="AB117" s="236"/>
      <c r="AC117" s="236"/>
      <c r="AD117" s="236"/>
      <c r="AE117" s="236"/>
      <c r="AF117" s="218" t="s">
        <v>315</v>
      </c>
      <c r="AG117" s="218"/>
      <c r="AH117" s="220">
        <v>1921.22</v>
      </c>
      <c r="AI117" s="220"/>
      <c r="AJ117" s="220"/>
      <c r="AK117" s="220"/>
      <c r="AL117" s="220"/>
      <c r="AM117" s="220"/>
      <c r="AN117" s="55" t="s">
        <v>316</v>
      </c>
      <c r="AO117" s="55"/>
      <c r="AP117" s="221">
        <f t="shared" si="13"/>
        <v>39631.195130799999</v>
      </c>
      <c r="AQ117" s="221"/>
      <c r="AR117" s="221"/>
      <c r="AS117" s="221"/>
      <c r="AT117" s="221"/>
      <c r="AU117" s="221"/>
      <c r="AV117" s="221"/>
      <c r="AW117" s="221"/>
      <c r="AX117" s="221"/>
      <c r="AY117" s="221"/>
      <c r="AZ117" s="222"/>
      <c r="BB117" s="51"/>
      <c r="CE117" s="10" t="s">
        <v>230</v>
      </c>
      <c r="CF117" s="11" t="s">
        <v>231</v>
      </c>
      <c r="CG117" s="7">
        <v>2.234245085738185</v>
      </c>
      <c r="CH117" s="4">
        <f t="shared" si="9"/>
        <v>32052.480000000003</v>
      </c>
    </row>
    <row r="118" spans="3:86" x14ac:dyDescent="0.25">
      <c r="C118" s="46"/>
      <c r="E118" s="200" t="s">
        <v>183</v>
      </c>
      <c r="F118" s="243"/>
      <c r="G118" s="243"/>
      <c r="H118" s="243"/>
      <c r="I118" s="243"/>
      <c r="J118" s="243"/>
      <c r="K118" s="230" t="str">
        <f t="shared" si="12"/>
        <v>CAUSTIC SODA LIQ</v>
      </c>
      <c r="L118" s="230"/>
      <c r="M118" s="230"/>
      <c r="N118" s="230"/>
      <c r="O118" s="230"/>
      <c r="P118" s="230"/>
      <c r="Q118" s="230"/>
      <c r="R118" s="230"/>
      <c r="S118" s="230"/>
      <c r="T118" s="230"/>
      <c r="U118" s="230"/>
      <c r="V118" s="230"/>
      <c r="W118" s="230"/>
      <c r="X118" s="230"/>
      <c r="Y118" s="115"/>
      <c r="Z118" s="232">
        <v>9</v>
      </c>
      <c r="AA118" s="232"/>
      <c r="AB118" s="232"/>
      <c r="AC118" s="232"/>
      <c r="AD118" s="232"/>
      <c r="AE118" s="232"/>
      <c r="AF118" s="230" t="s">
        <v>315</v>
      </c>
      <c r="AG118" s="230"/>
      <c r="AH118" s="244">
        <v>4322.74</v>
      </c>
      <c r="AI118" s="244"/>
      <c r="AJ118" s="244"/>
      <c r="AK118" s="244"/>
      <c r="AL118" s="244"/>
      <c r="AM118" s="244"/>
      <c r="AN118" s="41" t="s">
        <v>316</v>
      </c>
      <c r="AP118" s="242">
        <f t="shared" si="13"/>
        <v>36946.458780000001</v>
      </c>
      <c r="AQ118" s="242"/>
      <c r="AR118" s="242"/>
      <c r="AS118" s="242"/>
      <c r="AT118" s="242"/>
      <c r="AU118" s="242"/>
      <c r="AV118" s="242"/>
      <c r="AW118" s="242"/>
      <c r="AX118" s="242"/>
      <c r="AY118" s="242"/>
      <c r="AZ118" s="206"/>
      <c r="BB118" s="51"/>
      <c r="CE118" s="10" t="s">
        <v>232</v>
      </c>
      <c r="CF118" s="11" t="s">
        <v>233</v>
      </c>
      <c r="CG118" s="7">
        <v>2.6099546912031228</v>
      </c>
      <c r="CH118" s="4">
        <f t="shared" si="9"/>
        <v>37442.410000000003</v>
      </c>
    </row>
    <row r="119" spans="3:86" x14ac:dyDescent="0.25">
      <c r="C119" s="46"/>
      <c r="E119" s="223" t="s">
        <v>10</v>
      </c>
      <c r="F119" s="224"/>
      <c r="G119" s="224"/>
      <c r="H119" s="224"/>
      <c r="I119" s="224"/>
      <c r="J119" s="224"/>
      <c r="K119" s="225" t="str">
        <f t="shared" si="12"/>
        <v>SODA ASH</v>
      </c>
      <c r="L119" s="225"/>
      <c r="M119" s="225"/>
      <c r="N119" s="225"/>
      <c r="O119" s="225"/>
      <c r="P119" s="225"/>
      <c r="Q119" s="225"/>
      <c r="R119" s="225"/>
      <c r="S119" s="225"/>
      <c r="T119" s="225"/>
      <c r="U119" s="225"/>
      <c r="V119" s="225"/>
      <c r="W119" s="225"/>
      <c r="X119" s="225"/>
      <c r="Y119" s="113"/>
      <c r="Z119" s="237">
        <v>20</v>
      </c>
      <c r="AA119" s="237"/>
      <c r="AB119" s="237"/>
      <c r="AC119" s="237"/>
      <c r="AD119" s="237"/>
      <c r="AE119" s="237"/>
      <c r="AF119" s="225" t="s">
        <v>315</v>
      </c>
      <c r="AG119" s="225"/>
      <c r="AH119" s="238">
        <v>9606.1</v>
      </c>
      <c r="AI119" s="238"/>
      <c r="AJ119" s="238"/>
      <c r="AK119" s="238"/>
      <c r="AL119" s="238"/>
      <c r="AM119" s="238"/>
      <c r="AN119" s="54" t="s">
        <v>316</v>
      </c>
      <c r="AO119" s="54"/>
      <c r="AP119" s="228">
        <f t="shared" si="13"/>
        <v>85302.168000000005</v>
      </c>
      <c r="AQ119" s="228"/>
      <c r="AR119" s="228"/>
      <c r="AS119" s="228"/>
      <c r="AT119" s="228"/>
      <c r="AU119" s="228"/>
      <c r="AV119" s="228"/>
      <c r="AW119" s="228"/>
      <c r="AX119" s="228"/>
      <c r="AY119" s="228"/>
      <c r="AZ119" s="229"/>
      <c r="BB119" s="51"/>
      <c r="CE119" s="10" t="s">
        <v>234</v>
      </c>
      <c r="CF119" s="11" t="s">
        <v>235</v>
      </c>
      <c r="CG119" s="7">
        <v>2.1191872298898646</v>
      </c>
      <c r="CH119" s="4">
        <f t="shared" si="9"/>
        <v>30401.859999999997</v>
      </c>
    </row>
    <row r="120" spans="3:86" x14ac:dyDescent="0.25">
      <c r="C120" s="46"/>
      <c r="E120" s="120"/>
      <c r="F120" s="120"/>
      <c r="G120" s="120"/>
      <c r="H120" s="120"/>
      <c r="I120" s="120"/>
      <c r="J120" s="120"/>
      <c r="K120" s="115"/>
      <c r="L120" s="115"/>
      <c r="M120" s="115"/>
      <c r="N120" s="115"/>
      <c r="O120" s="115"/>
      <c r="P120" s="115"/>
      <c r="Q120" s="115"/>
      <c r="R120" s="115"/>
      <c r="S120" s="115"/>
      <c r="T120" s="115"/>
      <c r="U120" s="115"/>
      <c r="V120" s="115"/>
      <c r="W120" s="115"/>
      <c r="X120" s="115"/>
      <c r="Y120" s="115"/>
      <c r="Z120" s="111"/>
      <c r="AA120" s="111"/>
      <c r="AB120" s="111"/>
      <c r="AC120" s="111"/>
      <c r="AD120" s="111"/>
      <c r="AE120" s="111"/>
      <c r="AF120" s="115"/>
      <c r="AG120" s="115"/>
      <c r="AH120" s="120"/>
      <c r="AI120" s="120"/>
      <c r="AJ120" s="120"/>
      <c r="AK120" s="120"/>
      <c r="AL120" s="120"/>
      <c r="AM120" s="120"/>
      <c r="AP120" s="112"/>
      <c r="AQ120" s="112"/>
      <c r="AR120" s="112"/>
      <c r="AS120" s="112"/>
      <c r="AT120" s="112"/>
      <c r="AU120" s="112"/>
      <c r="AV120" s="112"/>
      <c r="AW120" s="112"/>
      <c r="AX120" s="112"/>
      <c r="AY120" s="112"/>
      <c r="AZ120" s="112"/>
      <c r="BB120" s="51"/>
      <c r="CE120" s="10" t="s">
        <v>236</v>
      </c>
      <c r="CF120" s="11" t="s">
        <v>237</v>
      </c>
      <c r="CG120" s="7">
        <v>2.6188484595009061</v>
      </c>
      <c r="CH120" s="4">
        <f t="shared" si="9"/>
        <v>37570</v>
      </c>
    </row>
    <row r="121" spans="3:86" x14ac:dyDescent="0.25">
      <c r="C121" s="46"/>
      <c r="E121" s="120"/>
      <c r="F121" s="120"/>
      <c r="G121" s="120"/>
      <c r="H121" s="120"/>
      <c r="I121" s="120"/>
      <c r="J121" s="120"/>
      <c r="K121" s="115"/>
      <c r="L121" s="115"/>
      <c r="M121" s="115"/>
      <c r="N121" s="115"/>
      <c r="O121" s="115"/>
      <c r="P121" s="115"/>
      <c r="Q121" s="115"/>
      <c r="R121" s="115"/>
      <c r="S121" s="115"/>
      <c r="T121" s="115"/>
      <c r="U121" s="115"/>
      <c r="V121" s="115"/>
      <c r="W121" s="115"/>
      <c r="X121" s="115"/>
      <c r="Y121" s="115"/>
      <c r="Z121" s="111"/>
      <c r="AA121" s="111"/>
      <c r="AB121" s="111"/>
      <c r="AC121" s="111"/>
      <c r="AD121" s="111"/>
      <c r="AE121" s="111"/>
      <c r="AF121" s="115"/>
      <c r="AG121" s="115"/>
      <c r="AH121" s="120"/>
      <c r="AI121" s="120"/>
      <c r="AJ121" s="120"/>
      <c r="AK121" s="59"/>
      <c r="AL121" s="230" t="s">
        <v>318</v>
      </c>
      <c r="AM121" s="230"/>
      <c r="AN121" s="230"/>
      <c r="AO121" s="230"/>
      <c r="AP121" s="112" t="s">
        <v>11</v>
      </c>
      <c r="AQ121" s="242">
        <f>SUM(AP114:AZ119)</f>
        <v>1280565.9462057999</v>
      </c>
      <c r="AR121" s="242"/>
      <c r="AS121" s="242"/>
      <c r="AT121" s="242"/>
      <c r="AU121" s="242"/>
      <c r="AV121" s="242"/>
      <c r="AW121" s="242"/>
      <c r="AX121" s="242"/>
      <c r="AY121" s="242"/>
      <c r="AZ121" s="242"/>
      <c r="BB121" s="51"/>
      <c r="CE121" s="10" t="s">
        <v>238</v>
      </c>
      <c r="CF121" s="11" t="s">
        <v>239</v>
      </c>
      <c r="CG121" s="7">
        <v>1.1666499372647428</v>
      </c>
      <c r="CH121" s="4">
        <f t="shared" si="9"/>
        <v>16736.759999999998</v>
      </c>
    </row>
    <row r="122" spans="3:86" x14ac:dyDescent="0.25">
      <c r="C122" s="46"/>
      <c r="E122" s="120"/>
      <c r="F122" s="120"/>
      <c r="G122" s="120"/>
      <c r="H122" s="120"/>
      <c r="I122" s="120"/>
      <c r="J122" s="120"/>
      <c r="K122" s="115"/>
      <c r="L122" s="115"/>
      <c r="M122" s="115"/>
      <c r="N122" s="115"/>
      <c r="O122" s="115"/>
      <c r="P122" s="115"/>
      <c r="Q122" s="115"/>
      <c r="R122" s="115"/>
      <c r="S122" s="115"/>
      <c r="T122" s="115"/>
      <c r="U122" s="115"/>
      <c r="V122" s="115"/>
      <c r="W122" s="115"/>
      <c r="X122" s="115"/>
      <c r="Y122" s="115"/>
      <c r="Z122" s="111"/>
      <c r="AA122" s="111"/>
      <c r="AB122" s="111"/>
      <c r="AC122" s="111"/>
      <c r="AD122" s="111"/>
      <c r="AE122" s="111"/>
      <c r="AF122" s="115"/>
      <c r="AG122" s="115"/>
      <c r="AH122" s="120"/>
      <c r="AI122" s="120"/>
      <c r="AJ122" s="120"/>
      <c r="AK122" s="59"/>
      <c r="AL122" s="230" t="s">
        <v>317</v>
      </c>
      <c r="AM122" s="230"/>
      <c r="AN122" s="230"/>
      <c r="AO122" s="230"/>
      <c r="AP122" s="112" t="s">
        <v>11</v>
      </c>
      <c r="AQ122" s="242">
        <f>AQ121/AQ108</f>
        <v>609.79330771704758</v>
      </c>
      <c r="AR122" s="242"/>
      <c r="AS122" s="242"/>
      <c r="AT122" s="242"/>
      <c r="AU122" s="242"/>
      <c r="AV122" s="242"/>
      <c r="AW122" s="242"/>
      <c r="AX122" s="242"/>
      <c r="AY122" s="242"/>
      <c r="AZ122" s="242"/>
      <c r="BB122" s="51"/>
      <c r="CE122" s="10" t="s">
        <v>240</v>
      </c>
      <c r="CF122" s="11" t="s">
        <v>241</v>
      </c>
      <c r="CG122" s="7">
        <v>0.88049072912310056</v>
      </c>
      <c r="CH122" s="4">
        <f t="shared" si="9"/>
        <v>12631.52</v>
      </c>
    </row>
    <row r="123" spans="3:86" x14ac:dyDescent="0.25">
      <c r="C123" s="46"/>
      <c r="E123" s="120"/>
      <c r="F123" s="120"/>
      <c r="G123" s="120"/>
      <c r="H123" s="120"/>
      <c r="I123" s="120"/>
      <c r="J123" s="120"/>
      <c r="K123" s="115"/>
      <c r="L123" s="115"/>
      <c r="M123" s="115"/>
      <c r="N123" s="115"/>
      <c r="O123" s="115"/>
      <c r="P123" s="115"/>
      <c r="Q123" s="115"/>
      <c r="R123" s="115"/>
      <c r="S123" s="115"/>
      <c r="T123" s="115"/>
      <c r="U123" s="115"/>
      <c r="V123" s="115"/>
      <c r="W123" s="115"/>
      <c r="X123" s="115"/>
      <c r="Y123" s="115"/>
      <c r="Z123" s="111"/>
      <c r="AA123" s="111"/>
      <c r="AB123" s="111"/>
      <c r="AC123" s="111"/>
      <c r="AD123" s="111"/>
      <c r="AE123" s="111"/>
      <c r="AF123" s="115"/>
      <c r="AG123" s="115"/>
      <c r="AH123" s="120"/>
      <c r="AI123" s="120"/>
      <c r="AJ123" s="120"/>
      <c r="AK123" s="120"/>
      <c r="AL123" s="120"/>
      <c r="AM123" s="120"/>
      <c r="AQ123" s="120"/>
      <c r="AR123" s="120"/>
      <c r="AS123" s="120"/>
      <c r="AT123" s="120"/>
      <c r="AU123" s="120"/>
      <c r="AV123" s="120"/>
      <c r="AW123" s="120"/>
      <c r="AX123" s="120"/>
      <c r="AY123" s="120"/>
      <c r="AZ123" s="120"/>
      <c r="BB123" s="51"/>
      <c r="CE123" s="10" t="s">
        <v>242</v>
      </c>
      <c r="CF123" s="11" t="s">
        <v>243</v>
      </c>
      <c r="CG123" s="7">
        <v>1.3207360936846506</v>
      </c>
      <c r="CH123" s="4">
        <f t="shared" si="9"/>
        <v>18947.28</v>
      </c>
    </row>
    <row r="124" spans="3:86" ht="17.25" thickBot="1" x14ac:dyDescent="0.3">
      <c r="C124" s="60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  <c r="AN124" s="61"/>
      <c r="AO124" s="61"/>
      <c r="AP124" s="61"/>
      <c r="AQ124" s="61"/>
      <c r="AR124" s="61"/>
      <c r="AS124" s="61"/>
      <c r="AT124" s="61"/>
      <c r="AU124" s="61"/>
      <c r="AV124" s="61"/>
      <c r="AW124" s="61"/>
      <c r="AX124" s="61"/>
      <c r="AY124" s="61"/>
      <c r="AZ124" s="61"/>
      <c r="BA124" s="61"/>
      <c r="BB124" s="62"/>
      <c r="CE124" s="10" t="s">
        <v>244</v>
      </c>
      <c r="CF124" s="11" t="s">
        <v>245</v>
      </c>
      <c r="CG124" s="7">
        <v>1.8750871323016869</v>
      </c>
      <c r="CH124" s="4">
        <f t="shared" si="9"/>
        <v>26900</v>
      </c>
    </row>
    <row r="125" spans="3:86" ht="17.25" thickBot="1" x14ac:dyDescent="0.3">
      <c r="CE125" s="10" t="s">
        <v>246</v>
      </c>
      <c r="CF125" s="11" t="s">
        <v>247</v>
      </c>
      <c r="CG125" s="7">
        <v>1.045582740833682</v>
      </c>
      <c r="CH125" s="4">
        <f t="shared" si="9"/>
        <v>14999.930000000002</v>
      </c>
    </row>
    <row r="126" spans="3:86" x14ac:dyDescent="0.25">
      <c r="C126" s="43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  <c r="AJ126" s="44"/>
      <c r="AK126" s="44"/>
      <c r="AL126" s="44"/>
      <c r="AM126" s="44"/>
      <c r="AN126" s="44"/>
      <c r="AO126" s="44"/>
      <c r="AP126" s="44"/>
      <c r="AQ126" s="44"/>
      <c r="AR126" s="44"/>
      <c r="AS126" s="44"/>
      <c r="AT126" s="44"/>
      <c r="AU126" s="44"/>
      <c r="AV126" s="44"/>
      <c r="AW126" s="44"/>
      <c r="AX126" s="44"/>
      <c r="AY126" s="44"/>
      <c r="AZ126" s="44"/>
      <c r="BA126" s="44"/>
      <c r="BB126" s="45"/>
      <c r="CE126" s="25" t="s">
        <v>248</v>
      </c>
      <c r="CF126" s="11" t="s">
        <v>249</v>
      </c>
      <c r="CG126" s="7">
        <v>2.0011654816673636</v>
      </c>
      <c r="CH126" s="4">
        <f t="shared" si="9"/>
        <v>28708.719999999998</v>
      </c>
    </row>
    <row r="127" spans="3:86" x14ac:dyDescent="0.25">
      <c r="C127" s="46"/>
      <c r="E127" s="245" t="s">
        <v>0</v>
      </c>
      <c r="F127" s="245"/>
      <c r="G127" s="245"/>
      <c r="H127" s="245"/>
      <c r="I127" s="245"/>
      <c r="J127" s="49" t="s">
        <v>11</v>
      </c>
      <c r="K127" s="245" t="s">
        <v>354</v>
      </c>
      <c r="L127" s="245"/>
      <c r="M127" s="245"/>
      <c r="N127" s="245"/>
      <c r="O127" s="245"/>
      <c r="P127" s="245"/>
      <c r="Q127" s="245"/>
      <c r="R127" s="245"/>
      <c r="S127" s="245"/>
      <c r="T127" s="245"/>
      <c r="U127" s="245"/>
      <c r="V127" s="49"/>
      <c r="W127" s="49"/>
      <c r="X127" s="49"/>
      <c r="Y127" s="49"/>
      <c r="Z127" s="49"/>
      <c r="AA127" s="49"/>
      <c r="AB127" s="49"/>
      <c r="AC127" s="49"/>
      <c r="AD127" s="50"/>
      <c r="AE127" s="50"/>
      <c r="AF127" s="50"/>
      <c r="AG127" s="50"/>
      <c r="AH127" s="245" t="s">
        <v>3</v>
      </c>
      <c r="AI127" s="245"/>
      <c r="AJ127" s="245"/>
      <c r="AK127" s="245"/>
      <c r="AL127" s="245"/>
      <c r="AM127" s="245"/>
      <c r="AN127" s="245"/>
      <c r="AO127" s="245"/>
      <c r="AP127" s="49" t="s">
        <v>11</v>
      </c>
      <c r="AQ127" s="247">
        <v>480.3</v>
      </c>
      <c r="AR127" s="247"/>
      <c r="AS127" s="247"/>
      <c r="AT127" s="247"/>
      <c r="AU127" s="49" t="s">
        <v>319</v>
      </c>
      <c r="AV127" s="49"/>
      <c r="AW127" s="49"/>
      <c r="AX127" s="49"/>
      <c r="AY127" s="49"/>
      <c r="AZ127" s="49"/>
      <c r="BB127" s="51"/>
      <c r="CE127" s="5" t="s">
        <v>250</v>
      </c>
      <c r="CF127" s="11" t="s">
        <v>251</v>
      </c>
      <c r="CG127" s="7">
        <v>10.550880384776244</v>
      </c>
      <c r="CH127" s="4">
        <f t="shared" si="9"/>
        <v>151362.93</v>
      </c>
    </row>
    <row r="128" spans="3:86" x14ac:dyDescent="0.25">
      <c r="C128" s="46"/>
      <c r="E128" s="245" t="s">
        <v>322</v>
      </c>
      <c r="F128" s="245"/>
      <c r="G128" s="245"/>
      <c r="H128" s="245"/>
      <c r="I128" s="245"/>
      <c r="J128" s="49" t="s">
        <v>11</v>
      </c>
      <c r="K128" s="245" t="s">
        <v>489</v>
      </c>
      <c r="L128" s="245"/>
      <c r="M128" s="245"/>
      <c r="N128" s="245"/>
      <c r="O128" s="245"/>
      <c r="P128" s="245"/>
      <c r="Q128" s="245"/>
      <c r="R128" s="245"/>
      <c r="S128" s="245"/>
      <c r="T128" s="245"/>
      <c r="U128" s="245"/>
      <c r="V128" s="49"/>
      <c r="W128" s="49"/>
      <c r="X128" s="49"/>
      <c r="Y128" s="49"/>
      <c r="Z128" s="49"/>
      <c r="AA128" s="49"/>
      <c r="AB128" s="49"/>
      <c r="AC128" s="49"/>
      <c r="AD128" s="50"/>
      <c r="AE128" s="50"/>
      <c r="AF128" s="50"/>
      <c r="AG128" s="50"/>
      <c r="AH128" s="245" t="s">
        <v>4</v>
      </c>
      <c r="AI128" s="245"/>
      <c r="AJ128" s="245"/>
      <c r="AK128" s="245"/>
      <c r="AL128" s="245"/>
      <c r="AM128" s="245"/>
      <c r="AN128" s="245"/>
      <c r="AO128" s="245"/>
      <c r="AP128" s="49" t="s">
        <v>11</v>
      </c>
      <c r="AQ128" s="245">
        <v>2100</v>
      </c>
      <c r="AR128" s="245"/>
      <c r="AS128" s="245"/>
      <c r="AT128" s="245"/>
      <c r="AU128" s="49" t="s">
        <v>320</v>
      </c>
      <c r="AV128" s="49"/>
      <c r="AW128" s="49"/>
      <c r="AX128" s="49"/>
      <c r="AY128" s="49"/>
      <c r="AZ128" s="49"/>
      <c r="BB128" s="51"/>
      <c r="CE128" s="5" t="s">
        <v>252</v>
      </c>
      <c r="CF128" s="11" t="s">
        <v>253</v>
      </c>
      <c r="CG128" s="7">
        <v>0.87677540777917184</v>
      </c>
      <c r="CH128" s="4">
        <f t="shared" si="9"/>
        <v>12578.22</v>
      </c>
    </row>
    <row r="129" spans="3:86" x14ac:dyDescent="0.25">
      <c r="C129" s="46"/>
      <c r="E129" s="245" t="s">
        <v>1</v>
      </c>
      <c r="F129" s="245"/>
      <c r="G129" s="245"/>
      <c r="H129" s="245"/>
      <c r="I129" s="245"/>
      <c r="J129" s="49" t="s">
        <v>11</v>
      </c>
      <c r="K129" s="245" t="s">
        <v>484</v>
      </c>
      <c r="L129" s="245"/>
      <c r="M129" s="245"/>
      <c r="N129" s="245"/>
      <c r="O129" s="245"/>
      <c r="P129" s="245"/>
      <c r="Q129" s="245"/>
      <c r="R129" s="245"/>
      <c r="S129" s="245"/>
      <c r="T129" s="245"/>
      <c r="U129" s="245"/>
      <c r="V129" s="49"/>
      <c r="W129" s="49"/>
      <c r="X129" s="49"/>
      <c r="Y129" s="49"/>
      <c r="Z129" s="49"/>
      <c r="AA129" s="49"/>
      <c r="AB129" s="49"/>
      <c r="AC129" s="49"/>
      <c r="AD129" s="50"/>
      <c r="AE129" s="50"/>
      <c r="AF129" s="50"/>
      <c r="AG129" s="50"/>
      <c r="AH129" s="245"/>
      <c r="AI129" s="245"/>
      <c r="AJ129" s="245"/>
      <c r="AK129" s="245"/>
      <c r="AL129" s="245"/>
      <c r="AM129" s="245"/>
      <c r="AN129" s="245"/>
      <c r="AO129" s="245"/>
      <c r="AP129" s="49"/>
      <c r="AQ129" s="246"/>
      <c r="AR129" s="246"/>
      <c r="AS129" s="246"/>
      <c r="AT129" s="246"/>
      <c r="AU129" s="49"/>
      <c r="AV129" s="49"/>
      <c r="AW129" s="49"/>
      <c r="AX129" s="49"/>
      <c r="AY129" s="49"/>
      <c r="AZ129" s="49"/>
      <c r="BB129" s="51"/>
      <c r="CE129" s="15" t="s">
        <v>254</v>
      </c>
      <c r="CF129" s="16" t="s">
        <v>255</v>
      </c>
      <c r="CG129" s="17">
        <v>2.7651958734141919</v>
      </c>
      <c r="CH129" s="4">
        <f t="shared" si="9"/>
        <v>39669.5</v>
      </c>
    </row>
    <row r="130" spans="3:86" x14ac:dyDescent="0.25">
      <c r="C130" s="46"/>
      <c r="E130" s="245" t="s">
        <v>2</v>
      </c>
      <c r="F130" s="245"/>
      <c r="G130" s="245"/>
      <c r="H130" s="245"/>
      <c r="I130" s="245"/>
      <c r="J130" s="49" t="s">
        <v>11</v>
      </c>
      <c r="K130" s="245" t="s">
        <v>337</v>
      </c>
      <c r="L130" s="245"/>
      <c r="M130" s="245"/>
      <c r="N130" s="245"/>
      <c r="O130" s="245"/>
      <c r="P130" s="245"/>
      <c r="Q130" s="245"/>
      <c r="R130" s="245"/>
      <c r="S130" s="245"/>
      <c r="T130" s="245"/>
      <c r="U130" s="245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245"/>
      <c r="AI130" s="245"/>
      <c r="AJ130" s="245"/>
      <c r="AK130" s="245"/>
      <c r="AL130" s="245"/>
      <c r="AM130" s="245"/>
      <c r="AN130" s="245"/>
      <c r="AO130" s="245"/>
      <c r="AP130" s="49"/>
      <c r="AQ130" s="49"/>
      <c r="AR130" s="49"/>
      <c r="AS130" s="49"/>
      <c r="AT130" s="49"/>
      <c r="AU130" s="49"/>
      <c r="AV130" s="49"/>
      <c r="AW130" s="49"/>
      <c r="AX130" s="49"/>
      <c r="AY130" s="49"/>
      <c r="AZ130" s="49"/>
      <c r="BB130" s="51"/>
      <c r="CE130" s="12" t="s">
        <v>256</v>
      </c>
      <c r="CF130" s="13" t="s">
        <v>257</v>
      </c>
      <c r="CG130" s="7">
        <v>1.9466520284399831</v>
      </c>
      <c r="CH130" s="4">
        <f t="shared" si="9"/>
        <v>27926.67</v>
      </c>
    </row>
    <row r="131" spans="3:86" x14ac:dyDescent="0.25">
      <c r="C131" s="46"/>
      <c r="BB131" s="51"/>
      <c r="CE131" s="12" t="s">
        <v>258</v>
      </c>
      <c r="CF131" s="11" t="s">
        <v>259</v>
      </c>
      <c r="CG131" s="7">
        <v>2.4410637111389932</v>
      </c>
      <c r="CH131" s="4">
        <f t="shared" si="9"/>
        <v>35019.5</v>
      </c>
    </row>
    <row r="132" spans="3:86" x14ac:dyDescent="0.25">
      <c r="C132" s="46"/>
      <c r="BB132" s="51"/>
      <c r="CE132" s="12" t="s">
        <v>260</v>
      </c>
      <c r="CF132" s="11" t="s">
        <v>261</v>
      </c>
      <c r="CG132" s="7">
        <v>0.66116060225846929</v>
      </c>
      <c r="CH132" s="4">
        <f t="shared" si="9"/>
        <v>9485.01</v>
      </c>
    </row>
    <row r="133" spans="3:86" x14ac:dyDescent="0.25">
      <c r="C133" s="46"/>
      <c r="BB133" s="51"/>
      <c r="CE133" s="12" t="s">
        <v>262</v>
      </c>
      <c r="CF133" s="11" t="s">
        <v>263</v>
      </c>
      <c r="CG133" s="7">
        <v>2.4433619127282866</v>
      </c>
      <c r="CH133" s="4">
        <f t="shared" si="9"/>
        <v>35052.47</v>
      </c>
    </row>
    <row r="134" spans="3:86" x14ac:dyDescent="0.25">
      <c r="C134" s="46"/>
      <c r="E134" s="208" t="s">
        <v>5</v>
      </c>
      <c r="F134" s="209"/>
      <c r="G134" s="209"/>
      <c r="H134" s="209"/>
      <c r="I134" s="209"/>
      <c r="J134" s="209"/>
      <c r="K134" s="210" t="str">
        <f t="shared" ref="K134:K139" si="14">VLOOKUP(E134,$CE$1:$CH$1002,2,FALSE)</f>
        <v>NOVACRON YELLOW S-3R</v>
      </c>
      <c r="L134" s="210"/>
      <c r="M134" s="210"/>
      <c r="N134" s="210"/>
      <c r="O134" s="210"/>
      <c r="P134" s="210"/>
      <c r="Q134" s="210"/>
      <c r="R134" s="210"/>
      <c r="S134" s="210"/>
      <c r="T134" s="210"/>
      <c r="U134" s="210"/>
      <c r="V134" s="210"/>
      <c r="W134" s="210"/>
      <c r="X134" s="210"/>
      <c r="Y134" s="117"/>
      <c r="Z134" s="211">
        <v>18.07</v>
      </c>
      <c r="AA134" s="211"/>
      <c r="AB134" s="211"/>
      <c r="AC134" s="211"/>
      <c r="AD134" s="211"/>
      <c r="AE134" s="211"/>
      <c r="AF134" s="210" t="s">
        <v>315</v>
      </c>
      <c r="AG134" s="210"/>
      <c r="AH134" s="212">
        <v>8679.11</v>
      </c>
      <c r="AI134" s="212"/>
      <c r="AJ134" s="212"/>
      <c r="AK134" s="212"/>
      <c r="AL134" s="212"/>
      <c r="AM134" s="212"/>
      <c r="AN134" s="52" t="s">
        <v>316</v>
      </c>
      <c r="AO134" s="52"/>
      <c r="AP134" s="213">
        <f t="shared" ref="AP134:AP139" si="15">(AH134*VLOOKUP(E134,$CE$1:$CH$1002,4,FALSE))/1000</f>
        <v>842936.16664620012</v>
      </c>
      <c r="AQ134" s="213"/>
      <c r="AR134" s="213"/>
      <c r="AS134" s="213"/>
      <c r="AT134" s="213"/>
      <c r="AU134" s="213"/>
      <c r="AV134" s="213"/>
      <c r="AW134" s="213"/>
      <c r="AX134" s="213"/>
      <c r="AY134" s="213"/>
      <c r="AZ134" s="214"/>
      <c r="BB134" s="51"/>
      <c r="CE134" s="12" t="s">
        <v>264</v>
      </c>
      <c r="CF134" s="11" t="s">
        <v>265</v>
      </c>
      <c r="CG134" s="7">
        <v>0.71972396486825596</v>
      </c>
      <c r="CH134" s="4">
        <f t="shared" si="9"/>
        <v>10325.16</v>
      </c>
    </row>
    <row r="135" spans="3:86" x14ac:dyDescent="0.25">
      <c r="C135" s="46"/>
      <c r="E135" s="200" t="s">
        <v>6</v>
      </c>
      <c r="F135" s="243"/>
      <c r="G135" s="243"/>
      <c r="H135" s="243"/>
      <c r="I135" s="243"/>
      <c r="J135" s="243"/>
      <c r="K135" s="230" t="str">
        <f t="shared" si="14"/>
        <v>NOVACRON RUBY S–3B</v>
      </c>
      <c r="L135" s="230"/>
      <c r="M135" s="230"/>
      <c r="N135" s="230"/>
      <c r="O135" s="230"/>
      <c r="P135" s="230"/>
      <c r="Q135" s="230"/>
      <c r="R135" s="230"/>
      <c r="S135" s="230"/>
      <c r="T135" s="230"/>
      <c r="U135" s="230"/>
      <c r="V135" s="230"/>
      <c r="W135" s="230"/>
      <c r="X135" s="230"/>
      <c r="Y135" s="115"/>
      <c r="Z135" s="203">
        <v>10.14</v>
      </c>
      <c r="AA135" s="203"/>
      <c r="AB135" s="203"/>
      <c r="AC135" s="203"/>
      <c r="AD135" s="203"/>
      <c r="AE135" s="203"/>
      <c r="AF135" s="230" t="s">
        <v>315</v>
      </c>
      <c r="AG135" s="230"/>
      <c r="AH135" s="249">
        <v>4870.29</v>
      </c>
      <c r="AI135" s="249"/>
      <c r="AJ135" s="249"/>
      <c r="AK135" s="249"/>
      <c r="AL135" s="249"/>
      <c r="AM135" s="249"/>
      <c r="AN135" s="41" t="s">
        <v>316</v>
      </c>
      <c r="AP135" s="242">
        <f t="shared" si="15"/>
        <v>587599.8066594</v>
      </c>
      <c r="AQ135" s="242"/>
      <c r="AR135" s="242"/>
      <c r="AS135" s="242"/>
      <c r="AT135" s="242"/>
      <c r="AU135" s="242"/>
      <c r="AV135" s="242"/>
      <c r="AW135" s="242"/>
      <c r="AX135" s="242"/>
      <c r="AY135" s="242"/>
      <c r="AZ135" s="206"/>
      <c r="BB135" s="51"/>
      <c r="CE135" s="12" t="s">
        <v>266</v>
      </c>
      <c r="CF135" s="13" t="s">
        <v>267</v>
      </c>
      <c r="CG135" s="14">
        <v>0.19343370974487661</v>
      </c>
      <c r="CH135" s="4">
        <f t="shared" si="9"/>
        <v>2775</v>
      </c>
    </row>
    <row r="136" spans="3:86" x14ac:dyDescent="0.25">
      <c r="C136" s="46"/>
      <c r="E136" s="200" t="s">
        <v>7</v>
      </c>
      <c r="F136" s="243"/>
      <c r="G136" s="243"/>
      <c r="H136" s="243"/>
      <c r="I136" s="243"/>
      <c r="J136" s="243"/>
      <c r="K136" s="230" t="str">
        <f t="shared" si="14"/>
        <v>NOVACRON DARK BLUE S-GL</v>
      </c>
      <c r="L136" s="230"/>
      <c r="M136" s="230"/>
      <c r="N136" s="230"/>
      <c r="O136" s="230"/>
      <c r="P136" s="230"/>
      <c r="Q136" s="230"/>
      <c r="R136" s="230"/>
      <c r="S136" s="230"/>
      <c r="T136" s="230"/>
      <c r="U136" s="230"/>
      <c r="V136" s="230"/>
      <c r="W136" s="230"/>
      <c r="X136" s="230"/>
      <c r="Y136" s="115"/>
      <c r="Z136" s="203">
        <v>23.79</v>
      </c>
      <c r="AA136" s="203"/>
      <c r="AB136" s="203"/>
      <c r="AC136" s="203"/>
      <c r="AD136" s="203"/>
      <c r="AE136" s="203"/>
      <c r="AF136" s="230" t="s">
        <v>315</v>
      </c>
      <c r="AG136" s="230"/>
      <c r="AH136" s="249">
        <v>11426.45</v>
      </c>
      <c r="AI136" s="249"/>
      <c r="AJ136" s="249"/>
      <c r="AK136" s="249"/>
      <c r="AL136" s="249"/>
      <c r="AM136" s="249"/>
      <c r="AN136" s="41" t="s">
        <v>316</v>
      </c>
      <c r="AP136" s="242">
        <f t="shared" si="15"/>
        <v>1390074.262416</v>
      </c>
      <c r="AQ136" s="242"/>
      <c r="AR136" s="242"/>
      <c r="AS136" s="242"/>
      <c r="AT136" s="242"/>
      <c r="AU136" s="242"/>
      <c r="AV136" s="242"/>
      <c r="AW136" s="242"/>
      <c r="AX136" s="242"/>
      <c r="AY136" s="242"/>
      <c r="AZ136" s="206"/>
      <c r="BB136" s="51"/>
      <c r="CE136" s="24" t="s">
        <v>268</v>
      </c>
      <c r="CF136" s="11" t="s">
        <v>269</v>
      </c>
      <c r="CG136" s="7">
        <v>0.72972047957618846</v>
      </c>
      <c r="CH136" s="4">
        <f t="shared" si="9"/>
        <v>10468.57</v>
      </c>
    </row>
    <row r="137" spans="3:86" x14ac:dyDescent="0.25">
      <c r="C137" s="46"/>
      <c r="E137" s="216" t="s">
        <v>8</v>
      </c>
      <c r="F137" s="217"/>
      <c r="G137" s="217"/>
      <c r="H137" s="217"/>
      <c r="I137" s="217"/>
      <c r="J137" s="217"/>
      <c r="K137" s="218" t="str">
        <f t="shared" si="14"/>
        <v>FIMBIL EAS 40 NEW</v>
      </c>
      <c r="L137" s="218"/>
      <c r="M137" s="218"/>
      <c r="N137" s="218"/>
      <c r="O137" s="218"/>
      <c r="P137" s="218"/>
      <c r="Q137" s="218"/>
      <c r="R137" s="218"/>
      <c r="S137" s="218"/>
      <c r="T137" s="218"/>
      <c r="U137" s="218"/>
      <c r="V137" s="218"/>
      <c r="W137" s="218"/>
      <c r="X137" s="218"/>
      <c r="Y137" s="116"/>
      <c r="Z137" s="219">
        <v>4</v>
      </c>
      <c r="AA137" s="219"/>
      <c r="AB137" s="219"/>
      <c r="AC137" s="219"/>
      <c r="AD137" s="219"/>
      <c r="AE137" s="219"/>
      <c r="AF137" s="218" t="s">
        <v>315</v>
      </c>
      <c r="AG137" s="218"/>
      <c r="AH137" s="248">
        <v>1921.22</v>
      </c>
      <c r="AI137" s="248"/>
      <c r="AJ137" s="248"/>
      <c r="AK137" s="248"/>
      <c r="AL137" s="248"/>
      <c r="AM137" s="248"/>
      <c r="AN137" s="55" t="s">
        <v>316</v>
      </c>
      <c r="AO137" s="55"/>
      <c r="AP137" s="221">
        <f t="shared" si="15"/>
        <v>39631.195130799999</v>
      </c>
      <c r="AQ137" s="221"/>
      <c r="AR137" s="221"/>
      <c r="AS137" s="221"/>
      <c r="AT137" s="221"/>
      <c r="AU137" s="221"/>
      <c r="AV137" s="221"/>
      <c r="AW137" s="221"/>
      <c r="AX137" s="221"/>
      <c r="AY137" s="221"/>
      <c r="AZ137" s="222"/>
      <c r="BB137" s="51"/>
      <c r="CE137" s="5" t="s">
        <v>270</v>
      </c>
      <c r="CF137" s="11" t="s">
        <v>271</v>
      </c>
      <c r="CG137" s="26">
        <v>0.34661229611041405</v>
      </c>
      <c r="CH137" s="4">
        <f t="shared" ref="CH137:CH159" si="16">CG137*$CH$3</f>
        <v>4972.5</v>
      </c>
    </row>
    <row r="138" spans="3:86" x14ac:dyDescent="0.25">
      <c r="C138" s="46"/>
      <c r="E138" s="208" t="s">
        <v>183</v>
      </c>
      <c r="F138" s="209"/>
      <c r="G138" s="209"/>
      <c r="H138" s="209"/>
      <c r="I138" s="209"/>
      <c r="J138" s="209"/>
      <c r="K138" s="210" t="str">
        <f t="shared" si="14"/>
        <v>CAUSTIC SODA LIQ</v>
      </c>
      <c r="L138" s="210"/>
      <c r="M138" s="210"/>
      <c r="N138" s="210"/>
      <c r="O138" s="210"/>
      <c r="P138" s="210"/>
      <c r="Q138" s="210"/>
      <c r="R138" s="210"/>
      <c r="S138" s="210"/>
      <c r="T138" s="210"/>
      <c r="U138" s="210"/>
      <c r="V138" s="210"/>
      <c r="W138" s="210"/>
      <c r="X138" s="210"/>
      <c r="Y138" s="117"/>
      <c r="Z138" s="211">
        <v>15</v>
      </c>
      <c r="AA138" s="211"/>
      <c r="AB138" s="211"/>
      <c r="AC138" s="211"/>
      <c r="AD138" s="211"/>
      <c r="AE138" s="211"/>
      <c r="AF138" s="210" t="s">
        <v>315</v>
      </c>
      <c r="AG138" s="210"/>
      <c r="AH138" s="212">
        <v>7204.57</v>
      </c>
      <c r="AI138" s="212"/>
      <c r="AJ138" s="212"/>
      <c r="AK138" s="212"/>
      <c r="AL138" s="212"/>
      <c r="AM138" s="212"/>
      <c r="AN138" s="52" t="s">
        <v>316</v>
      </c>
      <c r="AO138" s="52"/>
      <c r="AP138" s="213">
        <f t="shared" si="15"/>
        <v>61577.459790000001</v>
      </c>
      <c r="AQ138" s="213"/>
      <c r="AR138" s="213"/>
      <c r="AS138" s="213"/>
      <c r="AT138" s="213"/>
      <c r="AU138" s="213"/>
      <c r="AV138" s="213"/>
      <c r="AW138" s="213"/>
      <c r="AX138" s="213"/>
      <c r="AY138" s="213"/>
      <c r="AZ138" s="214"/>
      <c r="BB138" s="51"/>
      <c r="CE138" s="5" t="s">
        <v>272</v>
      </c>
      <c r="CF138" s="11" t="s">
        <v>273</v>
      </c>
      <c r="CG138" s="26">
        <v>3.9470500487940887</v>
      </c>
      <c r="CH138" s="4">
        <f t="shared" si="16"/>
        <v>56624.38</v>
      </c>
    </row>
    <row r="139" spans="3:86" x14ac:dyDescent="0.25">
      <c r="C139" s="46"/>
      <c r="E139" s="223" t="s">
        <v>10</v>
      </c>
      <c r="F139" s="224"/>
      <c r="G139" s="224"/>
      <c r="H139" s="224"/>
      <c r="I139" s="224"/>
      <c r="J139" s="224"/>
      <c r="K139" s="225" t="str">
        <f t="shared" si="14"/>
        <v>SODA ASH</v>
      </c>
      <c r="L139" s="225"/>
      <c r="M139" s="225"/>
      <c r="N139" s="225"/>
      <c r="O139" s="225"/>
      <c r="P139" s="225"/>
      <c r="Q139" s="225"/>
      <c r="R139" s="225"/>
      <c r="S139" s="225"/>
      <c r="T139" s="225"/>
      <c r="U139" s="225"/>
      <c r="V139" s="225"/>
      <c r="W139" s="225"/>
      <c r="X139" s="225"/>
      <c r="Y139" s="113"/>
      <c r="Z139" s="226">
        <v>20</v>
      </c>
      <c r="AA139" s="226"/>
      <c r="AB139" s="226"/>
      <c r="AC139" s="226"/>
      <c r="AD139" s="226"/>
      <c r="AE139" s="226"/>
      <c r="AF139" s="225" t="s">
        <v>315</v>
      </c>
      <c r="AG139" s="225"/>
      <c r="AH139" s="227">
        <v>9606.1</v>
      </c>
      <c r="AI139" s="227"/>
      <c r="AJ139" s="227"/>
      <c r="AK139" s="227"/>
      <c r="AL139" s="227"/>
      <c r="AM139" s="227"/>
      <c r="AN139" s="54" t="s">
        <v>316</v>
      </c>
      <c r="AO139" s="54"/>
      <c r="AP139" s="228">
        <f t="shared" si="15"/>
        <v>85302.168000000005</v>
      </c>
      <c r="AQ139" s="228"/>
      <c r="AR139" s="228"/>
      <c r="AS139" s="228"/>
      <c r="AT139" s="228"/>
      <c r="AU139" s="228"/>
      <c r="AV139" s="228"/>
      <c r="AW139" s="228"/>
      <c r="AX139" s="228"/>
      <c r="AY139" s="228"/>
      <c r="AZ139" s="229"/>
      <c r="BB139" s="51"/>
      <c r="CE139" s="5" t="s">
        <v>274</v>
      </c>
      <c r="CF139" s="11" t="s">
        <v>275</v>
      </c>
      <c r="CG139" s="26">
        <v>5.8332510804405411</v>
      </c>
      <c r="CH139" s="4">
        <f t="shared" si="16"/>
        <v>83683.820000000007</v>
      </c>
    </row>
    <row r="140" spans="3:86" x14ac:dyDescent="0.25">
      <c r="C140" s="46"/>
      <c r="E140" s="120"/>
      <c r="F140" s="120"/>
      <c r="G140" s="120"/>
      <c r="H140" s="120"/>
      <c r="I140" s="120"/>
      <c r="J140" s="120"/>
      <c r="K140" s="115"/>
      <c r="L140" s="115"/>
      <c r="M140" s="115"/>
      <c r="N140" s="115"/>
      <c r="O140" s="115"/>
      <c r="P140" s="115"/>
      <c r="Q140" s="115"/>
      <c r="R140" s="115"/>
      <c r="S140" s="115"/>
      <c r="T140" s="115"/>
      <c r="U140" s="115"/>
      <c r="V140" s="115"/>
      <c r="W140" s="115"/>
      <c r="X140" s="115"/>
      <c r="Y140" s="115"/>
      <c r="Z140" s="111"/>
      <c r="AA140" s="111"/>
      <c r="AB140" s="111"/>
      <c r="AC140" s="111"/>
      <c r="AD140" s="111"/>
      <c r="AE140" s="111"/>
      <c r="AF140" s="115"/>
      <c r="AG140" s="115"/>
      <c r="AH140" s="120"/>
      <c r="AI140" s="120"/>
      <c r="AJ140" s="120"/>
      <c r="AK140" s="120"/>
      <c r="AL140" s="120"/>
      <c r="AM140" s="120"/>
      <c r="AP140" s="112"/>
      <c r="AQ140" s="112"/>
      <c r="AR140" s="112"/>
      <c r="AS140" s="112"/>
      <c r="AT140" s="112"/>
      <c r="AU140" s="112"/>
      <c r="AV140" s="112"/>
      <c r="AW140" s="112"/>
      <c r="AX140" s="112"/>
      <c r="AY140" s="112"/>
      <c r="AZ140" s="112"/>
      <c r="BB140" s="51"/>
      <c r="CE140" s="5" t="s">
        <v>276</v>
      </c>
      <c r="CF140" s="11" t="s">
        <v>277</v>
      </c>
      <c r="CG140" s="26">
        <v>1.8692416004461174</v>
      </c>
      <c r="CH140" s="4">
        <f t="shared" si="16"/>
        <v>26816.14</v>
      </c>
    </row>
    <row r="141" spans="3:86" x14ac:dyDescent="0.25">
      <c r="C141" s="46"/>
      <c r="E141" s="120"/>
      <c r="F141" s="120"/>
      <c r="G141" s="120"/>
      <c r="H141" s="120"/>
      <c r="I141" s="120"/>
      <c r="J141" s="120"/>
      <c r="K141" s="115"/>
      <c r="L141" s="115"/>
      <c r="M141" s="115"/>
      <c r="N141" s="115"/>
      <c r="O141" s="115"/>
      <c r="P141" s="115"/>
      <c r="Q141" s="115"/>
      <c r="R141" s="115"/>
      <c r="S141" s="115"/>
      <c r="T141" s="115"/>
      <c r="U141" s="115"/>
      <c r="V141" s="115"/>
      <c r="W141" s="115"/>
      <c r="X141" s="115"/>
      <c r="Y141" s="115"/>
      <c r="Z141" s="111"/>
      <c r="AA141" s="111"/>
      <c r="AB141" s="111"/>
      <c r="AC141" s="111"/>
      <c r="AD141" s="111"/>
      <c r="AE141" s="111"/>
      <c r="AF141" s="115"/>
      <c r="AG141" s="115"/>
      <c r="AH141" s="120"/>
      <c r="AI141" s="120"/>
      <c r="AJ141" s="120"/>
      <c r="AK141" s="59"/>
      <c r="AL141" s="230" t="s">
        <v>318</v>
      </c>
      <c r="AM141" s="230"/>
      <c r="AN141" s="230"/>
      <c r="AO141" s="230"/>
      <c r="AP141" s="112" t="s">
        <v>11</v>
      </c>
      <c r="AQ141" s="242">
        <f>SUM(AP134:AZ139)</f>
        <v>3007121.0586424004</v>
      </c>
      <c r="AR141" s="242"/>
      <c r="AS141" s="242"/>
      <c r="AT141" s="242"/>
      <c r="AU141" s="242"/>
      <c r="AV141" s="242"/>
      <c r="AW141" s="242"/>
      <c r="AX141" s="242"/>
      <c r="AY141" s="242"/>
      <c r="AZ141" s="242"/>
      <c r="BB141" s="51"/>
      <c r="CE141" s="5" t="s">
        <v>278</v>
      </c>
      <c r="CF141" s="11" t="s">
        <v>279</v>
      </c>
      <c r="CG141" s="7">
        <v>0.96227310748640738</v>
      </c>
      <c r="CH141" s="4">
        <f t="shared" si="16"/>
        <v>13804.77</v>
      </c>
    </row>
    <row r="142" spans="3:86" x14ac:dyDescent="0.25">
      <c r="C142" s="46"/>
      <c r="E142" s="120"/>
      <c r="F142" s="120"/>
      <c r="G142" s="120"/>
      <c r="H142" s="120"/>
      <c r="I142" s="120"/>
      <c r="J142" s="120"/>
      <c r="K142" s="115"/>
      <c r="L142" s="115"/>
      <c r="M142" s="115"/>
      <c r="N142" s="115"/>
      <c r="O142" s="115"/>
      <c r="P142" s="115"/>
      <c r="Q142" s="115"/>
      <c r="R142" s="115"/>
      <c r="S142" s="115"/>
      <c r="T142" s="115"/>
      <c r="U142" s="115"/>
      <c r="V142" s="115"/>
      <c r="W142" s="115"/>
      <c r="X142" s="115"/>
      <c r="Y142" s="115"/>
      <c r="Z142" s="111"/>
      <c r="AA142" s="111"/>
      <c r="AB142" s="111"/>
      <c r="AC142" s="111"/>
      <c r="AD142" s="111"/>
      <c r="AE142" s="111"/>
      <c r="AF142" s="115"/>
      <c r="AG142" s="115"/>
      <c r="AH142" s="120"/>
      <c r="AI142" s="120"/>
      <c r="AJ142" s="120"/>
      <c r="AK142" s="59"/>
      <c r="AL142" s="230" t="s">
        <v>317</v>
      </c>
      <c r="AM142" s="230"/>
      <c r="AN142" s="230"/>
      <c r="AO142" s="230"/>
      <c r="AP142" s="112" t="s">
        <v>11</v>
      </c>
      <c r="AQ142" s="242">
        <f>AQ141/AQ128</f>
        <v>1431.9624088773335</v>
      </c>
      <c r="AR142" s="242"/>
      <c r="AS142" s="242"/>
      <c r="AT142" s="242"/>
      <c r="AU142" s="242"/>
      <c r="AV142" s="242"/>
      <c r="AW142" s="242"/>
      <c r="AX142" s="242"/>
      <c r="AY142" s="242"/>
      <c r="AZ142" s="242"/>
      <c r="BB142" s="51"/>
      <c r="CE142" s="12" t="s">
        <v>280</v>
      </c>
      <c r="CF142" s="13" t="s">
        <v>281</v>
      </c>
      <c r="CG142" s="7">
        <v>1.2106747525442632</v>
      </c>
      <c r="CH142" s="4">
        <f t="shared" si="16"/>
        <v>17368.34</v>
      </c>
    </row>
    <row r="143" spans="3:86" x14ac:dyDescent="0.25">
      <c r="C143" s="46"/>
      <c r="E143" s="120"/>
      <c r="F143" s="120"/>
      <c r="G143" s="120"/>
      <c r="H143" s="120"/>
      <c r="I143" s="120"/>
      <c r="J143" s="120"/>
      <c r="K143" s="115"/>
      <c r="L143" s="115"/>
      <c r="M143" s="115"/>
      <c r="N143" s="115"/>
      <c r="O143" s="115"/>
      <c r="P143" s="115"/>
      <c r="Q143" s="115"/>
      <c r="R143" s="115"/>
      <c r="S143" s="115"/>
      <c r="T143" s="115"/>
      <c r="U143" s="115"/>
      <c r="V143" s="115"/>
      <c r="W143" s="115"/>
      <c r="X143" s="115"/>
      <c r="Y143" s="115"/>
      <c r="Z143" s="111"/>
      <c r="AA143" s="111"/>
      <c r="AB143" s="111"/>
      <c r="AC143" s="111"/>
      <c r="AD143" s="111"/>
      <c r="AE143" s="111"/>
      <c r="AF143" s="115"/>
      <c r="AG143" s="115"/>
      <c r="AH143" s="120"/>
      <c r="AI143" s="120"/>
      <c r="AJ143" s="120"/>
      <c r="AK143" s="120"/>
      <c r="AL143" s="120"/>
      <c r="AM143" s="120"/>
      <c r="AQ143" s="120"/>
      <c r="AR143" s="120"/>
      <c r="AS143" s="120"/>
      <c r="AT143" s="120"/>
      <c r="AU143" s="120"/>
      <c r="AV143" s="120"/>
      <c r="AW143" s="120"/>
      <c r="AX143" s="120"/>
      <c r="AY143" s="120"/>
      <c r="AZ143" s="120"/>
      <c r="BB143" s="51"/>
      <c r="CE143" s="5" t="s">
        <v>282</v>
      </c>
      <c r="CF143" s="11" t="s">
        <v>283</v>
      </c>
      <c r="CG143" s="7">
        <v>5.3432211069287607</v>
      </c>
      <c r="CH143" s="4">
        <f t="shared" si="16"/>
        <v>76653.850000000006</v>
      </c>
    </row>
    <row r="144" spans="3:86" ht="17.25" thickBot="1" x14ac:dyDescent="0.3">
      <c r="C144" s="60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1"/>
      <c r="AJ144" s="61"/>
      <c r="AK144" s="61"/>
      <c r="AL144" s="61"/>
      <c r="AM144" s="61"/>
      <c r="AN144" s="61"/>
      <c r="AO144" s="61"/>
      <c r="AP144" s="61"/>
      <c r="AQ144" s="61"/>
      <c r="AR144" s="61"/>
      <c r="AS144" s="61"/>
      <c r="AT144" s="61"/>
      <c r="AU144" s="61"/>
      <c r="AV144" s="61"/>
      <c r="AW144" s="61"/>
      <c r="AX144" s="61"/>
      <c r="AY144" s="61"/>
      <c r="AZ144" s="61"/>
      <c r="BA144" s="61"/>
      <c r="BB144" s="62"/>
      <c r="CE144" s="5" t="s">
        <v>284</v>
      </c>
      <c r="CF144" s="11" t="s">
        <v>285</v>
      </c>
      <c r="CG144" s="7">
        <v>4.07226962219434</v>
      </c>
      <c r="CH144" s="4">
        <f t="shared" si="16"/>
        <v>58420.78</v>
      </c>
    </row>
    <row r="145" spans="3:86" x14ac:dyDescent="0.25">
      <c r="CE145" s="5" t="s">
        <v>286</v>
      </c>
      <c r="CF145" s="11" t="s">
        <v>287</v>
      </c>
      <c r="CG145" s="7">
        <v>21.682084204656348</v>
      </c>
      <c r="CH145" s="4">
        <f t="shared" si="16"/>
        <v>311051.18</v>
      </c>
    </row>
    <row r="146" spans="3:86" ht="17.25" thickBot="1" x14ac:dyDescent="0.3">
      <c r="CE146" s="5" t="s">
        <v>288</v>
      </c>
      <c r="CF146" s="11" t="s">
        <v>289</v>
      </c>
      <c r="CG146" s="7">
        <v>6.4495943120033461</v>
      </c>
      <c r="CH146" s="4">
        <f t="shared" si="16"/>
        <v>92525.88</v>
      </c>
    </row>
    <row r="147" spans="3:86" x14ac:dyDescent="0.25">
      <c r="C147" s="43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  <c r="AH147" s="44"/>
      <c r="AI147" s="44"/>
      <c r="AJ147" s="44"/>
      <c r="AK147" s="44"/>
      <c r="AL147" s="44"/>
      <c r="AM147" s="44"/>
      <c r="AN147" s="44"/>
      <c r="AO147" s="44"/>
      <c r="AP147" s="44"/>
      <c r="AQ147" s="44"/>
      <c r="AR147" s="44"/>
      <c r="AS147" s="44"/>
      <c r="AT147" s="44"/>
      <c r="AU147" s="44"/>
      <c r="AV147" s="44"/>
      <c r="AW147" s="44"/>
      <c r="AX147" s="44"/>
      <c r="AY147" s="44"/>
      <c r="AZ147" s="44"/>
      <c r="BA147" s="44"/>
      <c r="BB147" s="45"/>
      <c r="CE147" s="5" t="s">
        <v>290</v>
      </c>
      <c r="CF147" s="11" t="s">
        <v>291</v>
      </c>
      <c r="CG147" s="7">
        <v>6.830306705701938</v>
      </c>
      <c r="CH147" s="4">
        <f t="shared" si="16"/>
        <v>97987.58</v>
      </c>
    </row>
    <row r="148" spans="3:86" x14ac:dyDescent="0.25">
      <c r="C148" s="46"/>
      <c r="E148" s="245" t="s">
        <v>0</v>
      </c>
      <c r="F148" s="245"/>
      <c r="G148" s="245"/>
      <c r="H148" s="245"/>
      <c r="I148" s="245"/>
      <c r="J148" s="49" t="s">
        <v>11</v>
      </c>
      <c r="K148" s="245" t="s">
        <v>355</v>
      </c>
      <c r="L148" s="245"/>
      <c r="M148" s="245"/>
      <c r="N148" s="245"/>
      <c r="O148" s="245"/>
      <c r="P148" s="245"/>
      <c r="Q148" s="245"/>
      <c r="R148" s="245"/>
      <c r="S148" s="245"/>
      <c r="T148" s="245"/>
      <c r="U148" s="245"/>
      <c r="V148" s="49"/>
      <c r="W148" s="49"/>
      <c r="X148" s="49"/>
      <c r="Y148" s="49"/>
      <c r="Z148" s="49"/>
      <c r="AA148" s="49"/>
      <c r="AB148" s="49"/>
      <c r="AC148" s="49"/>
      <c r="AD148" s="50"/>
      <c r="AE148" s="50"/>
      <c r="AF148" s="50"/>
      <c r="AG148" s="50"/>
      <c r="AH148" s="245" t="s">
        <v>3</v>
      </c>
      <c r="AI148" s="245"/>
      <c r="AJ148" s="245"/>
      <c r="AK148" s="245"/>
      <c r="AL148" s="245"/>
      <c r="AM148" s="245"/>
      <c r="AN148" s="245"/>
      <c r="AO148" s="245"/>
      <c r="AP148" s="49" t="s">
        <v>11</v>
      </c>
      <c r="AQ148" s="247">
        <v>480.3</v>
      </c>
      <c r="AR148" s="247"/>
      <c r="AS148" s="247"/>
      <c r="AT148" s="247"/>
      <c r="AU148" s="49" t="s">
        <v>319</v>
      </c>
      <c r="AV148" s="49"/>
      <c r="AW148" s="49"/>
      <c r="AX148" s="49"/>
      <c r="AY148" s="49"/>
      <c r="AZ148" s="49"/>
      <c r="BB148" s="51"/>
      <c r="CE148" s="5" t="s">
        <v>292</v>
      </c>
      <c r="CF148" s="11" t="s">
        <v>293</v>
      </c>
      <c r="CG148" s="7">
        <v>10.884065941725916</v>
      </c>
      <c r="CH148" s="4">
        <f t="shared" si="16"/>
        <v>156142.81</v>
      </c>
    </row>
    <row r="149" spans="3:86" x14ac:dyDescent="0.25">
      <c r="C149" s="46"/>
      <c r="E149" s="245" t="s">
        <v>322</v>
      </c>
      <c r="F149" s="245"/>
      <c r="G149" s="245"/>
      <c r="H149" s="245"/>
      <c r="I149" s="245"/>
      <c r="J149" s="49" t="s">
        <v>11</v>
      </c>
      <c r="K149" s="49" t="s">
        <v>490</v>
      </c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50"/>
      <c r="AE149" s="50"/>
      <c r="AF149" s="50"/>
      <c r="AG149" s="50"/>
      <c r="AH149" s="245" t="s">
        <v>4</v>
      </c>
      <c r="AI149" s="245"/>
      <c r="AJ149" s="245"/>
      <c r="AK149" s="245"/>
      <c r="AL149" s="245"/>
      <c r="AM149" s="245"/>
      <c r="AN149" s="245"/>
      <c r="AO149" s="245"/>
      <c r="AP149" s="49" t="s">
        <v>11</v>
      </c>
      <c r="AQ149" s="245">
        <v>2100</v>
      </c>
      <c r="AR149" s="245"/>
      <c r="AS149" s="245"/>
      <c r="AT149" s="245"/>
      <c r="AU149" s="49" t="s">
        <v>320</v>
      </c>
      <c r="AV149" s="49"/>
      <c r="AW149" s="49"/>
      <c r="AX149" s="49"/>
      <c r="AY149" s="49"/>
      <c r="AZ149" s="49"/>
      <c r="BB149" s="51"/>
      <c r="CE149" s="5" t="s">
        <v>294</v>
      </c>
      <c r="CF149" s="11" t="s">
        <v>295</v>
      </c>
      <c r="CG149" s="7">
        <v>11.830085738184859</v>
      </c>
      <c r="CH149" s="4">
        <f t="shared" si="16"/>
        <v>169714.41</v>
      </c>
    </row>
    <row r="150" spans="3:86" x14ac:dyDescent="0.25">
      <c r="C150" s="46"/>
      <c r="E150" s="245" t="s">
        <v>1</v>
      </c>
      <c r="F150" s="245"/>
      <c r="G150" s="245"/>
      <c r="H150" s="245"/>
      <c r="I150" s="245"/>
      <c r="J150" s="49" t="s">
        <v>11</v>
      </c>
      <c r="K150" s="245" t="s">
        <v>484</v>
      </c>
      <c r="L150" s="245"/>
      <c r="M150" s="245"/>
      <c r="N150" s="245"/>
      <c r="O150" s="245"/>
      <c r="P150" s="245"/>
      <c r="Q150" s="245"/>
      <c r="R150" s="245"/>
      <c r="S150" s="245"/>
      <c r="T150" s="245"/>
      <c r="U150" s="245"/>
      <c r="V150" s="49"/>
      <c r="W150" s="49"/>
      <c r="X150" s="49"/>
      <c r="Y150" s="49"/>
      <c r="Z150" s="49"/>
      <c r="AA150" s="49"/>
      <c r="AB150" s="49"/>
      <c r="AC150" s="49"/>
      <c r="AD150" s="50"/>
      <c r="AE150" s="50"/>
      <c r="AF150" s="50"/>
      <c r="AG150" s="50"/>
      <c r="AH150" s="245"/>
      <c r="AI150" s="245"/>
      <c r="AJ150" s="245"/>
      <c r="AK150" s="245"/>
      <c r="AL150" s="245"/>
      <c r="AM150" s="245"/>
      <c r="AN150" s="245"/>
      <c r="AO150" s="245"/>
      <c r="AP150" s="49"/>
      <c r="AQ150" s="246"/>
      <c r="AR150" s="246"/>
      <c r="AS150" s="246"/>
      <c r="AT150" s="246"/>
      <c r="AU150" s="49"/>
      <c r="AV150" s="49"/>
      <c r="AW150" s="49"/>
      <c r="AX150" s="49"/>
      <c r="AY150" s="49"/>
      <c r="AZ150" s="49"/>
      <c r="BB150" s="51"/>
      <c r="CE150" s="5" t="s">
        <v>296</v>
      </c>
      <c r="CF150" s="11" t="s">
        <v>297</v>
      </c>
      <c r="CG150" s="7">
        <v>8.8049072912310056</v>
      </c>
      <c r="CH150" s="4">
        <f t="shared" si="16"/>
        <v>126315.20000000001</v>
      </c>
    </row>
    <row r="151" spans="3:86" x14ac:dyDescent="0.25">
      <c r="C151" s="46"/>
      <c r="E151" s="245" t="s">
        <v>2</v>
      </c>
      <c r="F151" s="245"/>
      <c r="G151" s="245"/>
      <c r="H151" s="245"/>
      <c r="I151" s="245"/>
      <c r="J151" s="49" t="s">
        <v>11</v>
      </c>
      <c r="K151" s="245" t="s">
        <v>337</v>
      </c>
      <c r="L151" s="245"/>
      <c r="M151" s="245"/>
      <c r="N151" s="245"/>
      <c r="O151" s="245"/>
      <c r="P151" s="245"/>
      <c r="Q151" s="245"/>
      <c r="R151" s="245"/>
      <c r="S151" s="245"/>
      <c r="T151" s="245"/>
      <c r="U151" s="245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49"/>
      <c r="AH151" s="245"/>
      <c r="AI151" s="245"/>
      <c r="AJ151" s="245"/>
      <c r="AK151" s="245"/>
      <c r="AL151" s="245"/>
      <c r="AM151" s="245"/>
      <c r="AN151" s="245"/>
      <c r="AO151" s="245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  <c r="BB151" s="51"/>
      <c r="CE151" s="5" t="s">
        <v>298</v>
      </c>
      <c r="CF151" s="11" t="s">
        <v>299</v>
      </c>
      <c r="CG151" s="7">
        <v>7.9298194618709053</v>
      </c>
      <c r="CH151" s="4">
        <f t="shared" si="16"/>
        <v>113761.19</v>
      </c>
    </row>
    <row r="152" spans="3:86" x14ac:dyDescent="0.25">
      <c r="C152" s="46"/>
      <c r="BB152" s="51"/>
      <c r="CE152" s="5" t="s">
        <v>300</v>
      </c>
      <c r="CF152" s="27" t="s">
        <v>301</v>
      </c>
      <c r="CG152" s="8">
        <v>11.77</v>
      </c>
      <c r="CH152" s="4">
        <f t="shared" si="16"/>
        <v>168852.41999999998</v>
      </c>
    </row>
    <row r="153" spans="3:86" x14ac:dyDescent="0.25">
      <c r="C153" s="46"/>
      <c r="BB153" s="51"/>
      <c r="CE153" s="5" t="s">
        <v>302</v>
      </c>
      <c r="CF153" s="27" t="s">
        <v>303</v>
      </c>
      <c r="CG153" s="8">
        <v>5.98</v>
      </c>
      <c r="CH153" s="4">
        <f t="shared" si="16"/>
        <v>85789.08</v>
      </c>
    </row>
    <row r="154" spans="3:86" x14ac:dyDescent="0.25">
      <c r="C154" s="46"/>
      <c r="BB154" s="51"/>
      <c r="CE154" s="5" t="s">
        <v>304</v>
      </c>
      <c r="CF154" s="27" t="s">
        <v>305</v>
      </c>
      <c r="CG154" s="8">
        <v>9.6999999999999993</v>
      </c>
      <c r="CH154" s="4">
        <f t="shared" si="16"/>
        <v>139156.19999999998</v>
      </c>
    </row>
    <row r="155" spans="3:86" x14ac:dyDescent="0.25">
      <c r="C155" s="46"/>
      <c r="E155" s="208" t="s">
        <v>6</v>
      </c>
      <c r="F155" s="209"/>
      <c r="G155" s="209"/>
      <c r="H155" s="209"/>
      <c r="I155" s="209"/>
      <c r="J155" s="209"/>
      <c r="K155" s="210" t="str">
        <f t="shared" ref="K155:K160" si="17">VLOOKUP(E155,$CE$1:$CH$1002,2,FALSE)</f>
        <v>NOVACRON RUBY S–3B</v>
      </c>
      <c r="L155" s="210"/>
      <c r="M155" s="210"/>
      <c r="N155" s="210"/>
      <c r="O155" s="210"/>
      <c r="P155" s="210"/>
      <c r="Q155" s="210"/>
      <c r="R155" s="210"/>
      <c r="S155" s="210"/>
      <c r="T155" s="210"/>
      <c r="U155" s="210"/>
      <c r="V155" s="210"/>
      <c r="W155" s="210"/>
      <c r="X155" s="210"/>
      <c r="Y155" s="117"/>
      <c r="Z155" s="234">
        <v>2</v>
      </c>
      <c r="AA155" s="234"/>
      <c r="AB155" s="234"/>
      <c r="AC155" s="234"/>
      <c r="AD155" s="234"/>
      <c r="AE155" s="234"/>
      <c r="AF155" s="210" t="s">
        <v>315</v>
      </c>
      <c r="AG155" s="210"/>
      <c r="AH155" s="235">
        <v>960.61</v>
      </c>
      <c r="AI155" s="235"/>
      <c r="AJ155" s="235"/>
      <c r="AK155" s="235"/>
      <c r="AL155" s="235"/>
      <c r="AM155" s="235"/>
      <c r="AN155" s="52" t="s">
        <v>316</v>
      </c>
      <c r="AO155" s="52"/>
      <c r="AP155" s="213">
        <f t="shared" ref="AP155:AP160" si="18">(AH155*VLOOKUP(E155,$CE$1:$CH$1002,4,FALSE))/1000</f>
        <v>115897.46201460001</v>
      </c>
      <c r="AQ155" s="213"/>
      <c r="AR155" s="213"/>
      <c r="AS155" s="213"/>
      <c r="AT155" s="213"/>
      <c r="AU155" s="213"/>
      <c r="AV155" s="213"/>
      <c r="AW155" s="213"/>
      <c r="AX155" s="213"/>
      <c r="AY155" s="213"/>
      <c r="AZ155" s="214"/>
      <c r="BB155" s="51"/>
      <c r="CE155" s="24" t="s">
        <v>306</v>
      </c>
      <c r="CF155" s="28" t="s">
        <v>307</v>
      </c>
      <c r="CG155" s="29">
        <v>9.6999999999999993</v>
      </c>
      <c r="CH155" s="4">
        <f t="shared" si="16"/>
        <v>139156.19999999998</v>
      </c>
    </row>
    <row r="156" spans="3:86" x14ac:dyDescent="0.25">
      <c r="C156" s="46"/>
      <c r="E156" s="200" t="s">
        <v>41</v>
      </c>
      <c r="F156" s="243"/>
      <c r="G156" s="243"/>
      <c r="H156" s="243"/>
      <c r="I156" s="243"/>
      <c r="J156" s="243"/>
      <c r="K156" s="230" t="str">
        <f t="shared" si="17"/>
        <v>NOVACRON DEEP NIGHT S–R</v>
      </c>
      <c r="L156" s="230"/>
      <c r="M156" s="230"/>
      <c r="N156" s="230"/>
      <c r="O156" s="230"/>
      <c r="P156" s="230"/>
      <c r="Q156" s="230"/>
      <c r="R156" s="230"/>
      <c r="S156" s="230"/>
      <c r="T156" s="230"/>
      <c r="U156" s="230"/>
      <c r="V156" s="230"/>
      <c r="W156" s="230"/>
      <c r="X156" s="230"/>
      <c r="Y156" s="115"/>
      <c r="Z156" s="232">
        <v>30</v>
      </c>
      <c r="AA156" s="232"/>
      <c r="AB156" s="232"/>
      <c r="AC156" s="232"/>
      <c r="AD156" s="232"/>
      <c r="AE156" s="232"/>
      <c r="AF156" s="230" t="s">
        <v>315</v>
      </c>
      <c r="AG156" s="230"/>
      <c r="AH156" s="244">
        <v>14409.15</v>
      </c>
      <c r="AI156" s="244"/>
      <c r="AJ156" s="244"/>
      <c r="AK156" s="244"/>
      <c r="AL156" s="244"/>
      <c r="AM156" s="244"/>
      <c r="AN156" s="41" t="s">
        <v>316</v>
      </c>
      <c r="AP156" s="242">
        <f t="shared" si="18"/>
        <v>1502808.351093</v>
      </c>
      <c r="AQ156" s="242"/>
      <c r="AR156" s="242"/>
      <c r="AS156" s="242"/>
      <c r="AT156" s="242"/>
      <c r="AU156" s="242"/>
      <c r="AV156" s="242"/>
      <c r="AW156" s="242"/>
      <c r="AX156" s="242"/>
      <c r="AY156" s="242"/>
      <c r="AZ156" s="206"/>
      <c r="BB156" s="51"/>
      <c r="CE156" s="5" t="s">
        <v>308</v>
      </c>
      <c r="CF156" s="11" t="s">
        <v>309</v>
      </c>
      <c r="CG156" s="8">
        <v>9.6999999999999993</v>
      </c>
      <c r="CH156" s="4">
        <f t="shared" si="16"/>
        <v>139156.19999999998</v>
      </c>
    </row>
    <row r="157" spans="3:86" x14ac:dyDescent="0.25">
      <c r="C157" s="46"/>
      <c r="E157" s="200" t="s">
        <v>45</v>
      </c>
      <c r="F157" s="243"/>
      <c r="G157" s="243"/>
      <c r="H157" s="243"/>
      <c r="I157" s="243"/>
      <c r="J157" s="243"/>
      <c r="K157" s="230" t="str">
        <f t="shared" si="17"/>
        <v>NOVACRON SUPER BLACK G</v>
      </c>
      <c r="L157" s="230"/>
      <c r="M157" s="230"/>
      <c r="N157" s="230"/>
      <c r="O157" s="230"/>
      <c r="P157" s="230"/>
      <c r="Q157" s="230"/>
      <c r="R157" s="230"/>
      <c r="S157" s="230"/>
      <c r="T157" s="230"/>
      <c r="U157" s="230"/>
      <c r="V157" s="230"/>
      <c r="W157" s="230"/>
      <c r="X157" s="230"/>
      <c r="Y157" s="115"/>
      <c r="Z157" s="232">
        <v>14</v>
      </c>
      <c r="AA157" s="232"/>
      <c r="AB157" s="232"/>
      <c r="AC157" s="232"/>
      <c r="AD157" s="232"/>
      <c r="AE157" s="232"/>
      <c r="AF157" s="230" t="s">
        <v>315</v>
      </c>
      <c r="AG157" s="230"/>
      <c r="AH157" s="244">
        <v>6724.27</v>
      </c>
      <c r="AI157" s="244"/>
      <c r="AJ157" s="244"/>
      <c r="AK157" s="244"/>
      <c r="AL157" s="244"/>
      <c r="AM157" s="244"/>
      <c r="AN157" s="41" t="s">
        <v>316</v>
      </c>
      <c r="AP157" s="242">
        <f t="shared" si="18"/>
        <v>922057.18565520016</v>
      </c>
      <c r="AQ157" s="242"/>
      <c r="AR157" s="242"/>
      <c r="AS157" s="242"/>
      <c r="AT157" s="242"/>
      <c r="AU157" s="242"/>
      <c r="AV157" s="242"/>
      <c r="AW157" s="242"/>
      <c r="AX157" s="242"/>
      <c r="AY157" s="242"/>
      <c r="AZ157" s="206"/>
      <c r="BB157" s="51"/>
      <c r="CE157" s="5" t="s">
        <v>59</v>
      </c>
      <c r="CF157" s="11" t="s">
        <v>310</v>
      </c>
      <c r="CG157" s="26">
        <v>11.77</v>
      </c>
      <c r="CH157" s="4">
        <f t="shared" si="16"/>
        <v>168852.41999999998</v>
      </c>
    </row>
    <row r="158" spans="3:86" x14ac:dyDescent="0.25">
      <c r="C158" s="46"/>
      <c r="E158" s="216" t="s">
        <v>8</v>
      </c>
      <c r="F158" s="217"/>
      <c r="G158" s="217"/>
      <c r="H158" s="217"/>
      <c r="I158" s="217"/>
      <c r="J158" s="217"/>
      <c r="K158" s="218" t="str">
        <f t="shared" si="17"/>
        <v>FIMBIL EAS 40 NEW</v>
      </c>
      <c r="L158" s="218"/>
      <c r="M158" s="218"/>
      <c r="N158" s="218"/>
      <c r="O158" s="218"/>
      <c r="P158" s="218"/>
      <c r="Q158" s="218"/>
      <c r="R158" s="218"/>
      <c r="S158" s="218"/>
      <c r="T158" s="218"/>
      <c r="U158" s="218"/>
      <c r="V158" s="218"/>
      <c r="W158" s="218"/>
      <c r="X158" s="218"/>
      <c r="Y158" s="116"/>
      <c r="Z158" s="236">
        <v>4</v>
      </c>
      <c r="AA158" s="236"/>
      <c r="AB158" s="236"/>
      <c r="AC158" s="236"/>
      <c r="AD158" s="236"/>
      <c r="AE158" s="236"/>
      <c r="AF158" s="218" t="s">
        <v>315</v>
      </c>
      <c r="AG158" s="218"/>
      <c r="AH158" s="220">
        <v>1921.22</v>
      </c>
      <c r="AI158" s="220"/>
      <c r="AJ158" s="220"/>
      <c r="AK158" s="220"/>
      <c r="AL158" s="220"/>
      <c r="AM158" s="220"/>
      <c r="AN158" s="55" t="s">
        <v>316</v>
      </c>
      <c r="AO158" s="55"/>
      <c r="AP158" s="221">
        <f t="shared" si="18"/>
        <v>39631.195130799999</v>
      </c>
      <c r="AQ158" s="221"/>
      <c r="AR158" s="221"/>
      <c r="AS158" s="221"/>
      <c r="AT158" s="221"/>
      <c r="AU158" s="221"/>
      <c r="AV158" s="221"/>
      <c r="AW158" s="221"/>
      <c r="AX158" s="221"/>
      <c r="AY158" s="221"/>
      <c r="AZ158" s="222"/>
      <c r="BB158" s="51"/>
      <c r="CE158" s="30" t="s">
        <v>311</v>
      </c>
      <c r="CF158" s="31" t="s">
        <v>312</v>
      </c>
      <c r="CG158" s="32">
        <v>1.8820486546772619</v>
      </c>
      <c r="CH158" s="4">
        <f t="shared" si="16"/>
        <v>26999.87</v>
      </c>
    </row>
    <row r="159" spans="3:86" x14ac:dyDescent="0.25">
      <c r="C159" s="46"/>
      <c r="E159" s="200" t="s">
        <v>183</v>
      </c>
      <c r="F159" s="243"/>
      <c r="G159" s="243"/>
      <c r="H159" s="243"/>
      <c r="I159" s="243"/>
      <c r="J159" s="243"/>
      <c r="K159" s="230" t="str">
        <f t="shared" si="17"/>
        <v>CAUSTIC SODA LIQ</v>
      </c>
      <c r="L159" s="230"/>
      <c r="M159" s="230"/>
      <c r="N159" s="230"/>
      <c r="O159" s="230"/>
      <c r="P159" s="230"/>
      <c r="Q159" s="230"/>
      <c r="R159" s="230"/>
      <c r="S159" s="230"/>
      <c r="T159" s="230"/>
      <c r="U159" s="230"/>
      <c r="V159" s="230"/>
      <c r="W159" s="230"/>
      <c r="X159" s="230"/>
      <c r="Y159" s="115"/>
      <c r="Z159" s="232">
        <v>15</v>
      </c>
      <c r="AA159" s="232"/>
      <c r="AB159" s="232"/>
      <c r="AC159" s="232"/>
      <c r="AD159" s="232"/>
      <c r="AE159" s="232"/>
      <c r="AF159" s="230" t="s">
        <v>315</v>
      </c>
      <c r="AG159" s="230"/>
      <c r="AH159" s="244">
        <v>7204.57</v>
      </c>
      <c r="AI159" s="244"/>
      <c r="AJ159" s="244"/>
      <c r="AK159" s="244"/>
      <c r="AL159" s="244"/>
      <c r="AM159" s="244"/>
      <c r="AN159" s="41" t="s">
        <v>316</v>
      </c>
      <c r="AP159" s="242">
        <f t="shared" si="18"/>
        <v>61577.459790000001</v>
      </c>
      <c r="AQ159" s="242"/>
      <c r="AR159" s="242"/>
      <c r="AS159" s="242"/>
      <c r="AT159" s="242"/>
      <c r="AU159" s="242"/>
      <c r="AV159" s="242"/>
      <c r="AW159" s="242"/>
      <c r="AX159" s="242"/>
      <c r="AY159" s="242"/>
      <c r="AZ159" s="206"/>
      <c r="BB159" s="51"/>
      <c r="CE159" s="33" t="s">
        <v>313</v>
      </c>
      <c r="CF159" s="31" t="s">
        <v>314</v>
      </c>
      <c r="CG159" s="34">
        <v>1.8250292764533667</v>
      </c>
      <c r="CH159" s="4">
        <f t="shared" si="16"/>
        <v>26181.87</v>
      </c>
    </row>
    <row r="160" spans="3:86" x14ac:dyDescent="0.25">
      <c r="C160" s="46"/>
      <c r="E160" s="223" t="s">
        <v>10</v>
      </c>
      <c r="F160" s="224"/>
      <c r="G160" s="224"/>
      <c r="H160" s="224"/>
      <c r="I160" s="224"/>
      <c r="J160" s="224"/>
      <c r="K160" s="225" t="str">
        <f t="shared" si="17"/>
        <v>SODA ASH</v>
      </c>
      <c r="L160" s="225"/>
      <c r="M160" s="225"/>
      <c r="N160" s="225"/>
      <c r="O160" s="225"/>
      <c r="P160" s="225"/>
      <c r="Q160" s="225"/>
      <c r="R160" s="225"/>
      <c r="S160" s="225"/>
      <c r="T160" s="225"/>
      <c r="U160" s="225"/>
      <c r="V160" s="225"/>
      <c r="W160" s="225"/>
      <c r="X160" s="225"/>
      <c r="Y160" s="113"/>
      <c r="Z160" s="237">
        <v>20</v>
      </c>
      <c r="AA160" s="237"/>
      <c r="AB160" s="237"/>
      <c r="AC160" s="237"/>
      <c r="AD160" s="237"/>
      <c r="AE160" s="237"/>
      <c r="AF160" s="225" t="s">
        <v>315</v>
      </c>
      <c r="AG160" s="225"/>
      <c r="AH160" s="238">
        <v>9606.1</v>
      </c>
      <c r="AI160" s="238"/>
      <c r="AJ160" s="238"/>
      <c r="AK160" s="238"/>
      <c r="AL160" s="238"/>
      <c r="AM160" s="238"/>
      <c r="AN160" s="54" t="s">
        <v>316</v>
      </c>
      <c r="AO160" s="54"/>
      <c r="AP160" s="228">
        <f t="shared" si="18"/>
        <v>85302.168000000005</v>
      </c>
      <c r="AQ160" s="228"/>
      <c r="AR160" s="228"/>
      <c r="AS160" s="228"/>
      <c r="AT160" s="228"/>
      <c r="AU160" s="228"/>
      <c r="AV160" s="228"/>
      <c r="AW160" s="228"/>
      <c r="AX160" s="228"/>
      <c r="AY160" s="228"/>
      <c r="AZ160" s="229"/>
      <c r="BB160" s="51"/>
      <c r="CE160" s="35"/>
      <c r="CF160" s="35"/>
      <c r="CG160" s="35"/>
      <c r="CH160" s="36"/>
    </row>
    <row r="161" spans="3:86" x14ac:dyDescent="0.25">
      <c r="C161" s="46"/>
      <c r="E161" s="120"/>
      <c r="F161" s="120"/>
      <c r="G161" s="120"/>
      <c r="H161" s="120"/>
      <c r="I161" s="120"/>
      <c r="J161" s="120"/>
      <c r="K161" s="115"/>
      <c r="L161" s="115"/>
      <c r="M161" s="115"/>
      <c r="N161" s="115"/>
      <c r="O161" s="115"/>
      <c r="P161" s="115"/>
      <c r="Q161" s="115"/>
      <c r="R161" s="115"/>
      <c r="S161" s="115"/>
      <c r="T161" s="115"/>
      <c r="U161" s="115"/>
      <c r="V161" s="115"/>
      <c r="W161" s="115"/>
      <c r="X161" s="115"/>
      <c r="Y161" s="115"/>
      <c r="Z161" s="111"/>
      <c r="AA161" s="111"/>
      <c r="AB161" s="111"/>
      <c r="AC161" s="111"/>
      <c r="AD161" s="111"/>
      <c r="AE161" s="111"/>
      <c r="AF161" s="115"/>
      <c r="AG161" s="115"/>
      <c r="AH161" s="120"/>
      <c r="AI161" s="120"/>
      <c r="AJ161" s="120"/>
      <c r="AK161" s="120"/>
      <c r="AL161" s="120"/>
      <c r="AM161" s="120"/>
      <c r="AP161" s="112"/>
      <c r="AQ161" s="112"/>
      <c r="AR161" s="112"/>
      <c r="AS161" s="112"/>
      <c r="AT161" s="112"/>
      <c r="AU161" s="112"/>
      <c r="AV161" s="112"/>
      <c r="AW161" s="112"/>
      <c r="AX161" s="112"/>
      <c r="AY161" s="112"/>
      <c r="AZ161" s="112"/>
      <c r="BB161" s="51"/>
      <c r="CE161" s="35"/>
      <c r="CF161" s="35"/>
      <c r="CG161" s="35"/>
      <c r="CH161" s="36"/>
    </row>
    <row r="162" spans="3:86" x14ac:dyDescent="0.25">
      <c r="C162" s="46"/>
      <c r="E162" s="120"/>
      <c r="F162" s="120"/>
      <c r="G162" s="120"/>
      <c r="H162" s="120"/>
      <c r="I162" s="120"/>
      <c r="J162" s="120"/>
      <c r="K162" s="115"/>
      <c r="L162" s="115"/>
      <c r="M162" s="115"/>
      <c r="N162" s="115"/>
      <c r="O162" s="115"/>
      <c r="P162" s="115"/>
      <c r="Q162" s="115"/>
      <c r="R162" s="115"/>
      <c r="S162" s="115"/>
      <c r="T162" s="115"/>
      <c r="U162" s="115"/>
      <c r="V162" s="115"/>
      <c r="W162" s="115"/>
      <c r="X162" s="115"/>
      <c r="Y162" s="115"/>
      <c r="Z162" s="111"/>
      <c r="AA162" s="111"/>
      <c r="AB162" s="111"/>
      <c r="AC162" s="111"/>
      <c r="AD162" s="111"/>
      <c r="AE162" s="111"/>
      <c r="AF162" s="115"/>
      <c r="AG162" s="115"/>
      <c r="AH162" s="120"/>
      <c r="AI162" s="120"/>
      <c r="AJ162" s="120"/>
      <c r="AK162" s="59"/>
      <c r="AL162" s="230" t="s">
        <v>318</v>
      </c>
      <c r="AM162" s="230"/>
      <c r="AN162" s="230"/>
      <c r="AO162" s="230"/>
      <c r="AP162" s="112" t="s">
        <v>11</v>
      </c>
      <c r="AQ162" s="242">
        <f>SUM(AP155:AZ160)</f>
        <v>2727273.8216836005</v>
      </c>
      <c r="AR162" s="242"/>
      <c r="AS162" s="242"/>
      <c r="AT162" s="242"/>
      <c r="AU162" s="242"/>
      <c r="AV162" s="242"/>
      <c r="AW162" s="242"/>
      <c r="AX162" s="242"/>
      <c r="AY162" s="242"/>
      <c r="AZ162" s="242"/>
      <c r="BB162" s="51"/>
      <c r="CE162" s="35"/>
      <c r="CF162" s="35"/>
      <c r="CG162" s="35"/>
      <c r="CH162" s="36"/>
    </row>
    <row r="163" spans="3:86" x14ac:dyDescent="0.25">
      <c r="C163" s="46"/>
      <c r="E163" s="120"/>
      <c r="F163" s="120"/>
      <c r="G163" s="120"/>
      <c r="H163" s="120"/>
      <c r="I163" s="120"/>
      <c r="J163" s="120"/>
      <c r="K163" s="115"/>
      <c r="L163" s="115"/>
      <c r="M163" s="115"/>
      <c r="N163" s="115"/>
      <c r="O163" s="115"/>
      <c r="P163" s="115"/>
      <c r="Q163" s="115"/>
      <c r="R163" s="115"/>
      <c r="S163" s="115"/>
      <c r="T163" s="115"/>
      <c r="U163" s="115"/>
      <c r="V163" s="115"/>
      <c r="W163" s="115"/>
      <c r="X163" s="115"/>
      <c r="Y163" s="115"/>
      <c r="Z163" s="111"/>
      <c r="AA163" s="111"/>
      <c r="AB163" s="111"/>
      <c r="AC163" s="111"/>
      <c r="AD163" s="111"/>
      <c r="AE163" s="111"/>
      <c r="AF163" s="115"/>
      <c r="AG163" s="115"/>
      <c r="AH163" s="120"/>
      <c r="AI163" s="120"/>
      <c r="AJ163" s="120"/>
      <c r="AK163" s="59"/>
      <c r="AL163" s="230" t="s">
        <v>317</v>
      </c>
      <c r="AM163" s="230"/>
      <c r="AN163" s="230"/>
      <c r="AO163" s="230"/>
      <c r="AP163" s="112" t="s">
        <v>11</v>
      </c>
      <c r="AQ163" s="242">
        <f>AQ162/AQ149</f>
        <v>1298.7018198493336</v>
      </c>
      <c r="AR163" s="242"/>
      <c r="AS163" s="242"/>
      <c r="AT163" s="242"/>
      <c r="AU163" s="242"/>
      <c r="AV163" s="242"/>
      <c r="AW163" s="242"/>
      <c r="AX163" s="242"/>
      <c r="AY163" s="242"/>
      <c r="AZ163" s="242"/>
      <c r="BB163" s="51"/>
      <c r="CE163" s="35"/>
      <c r="CF163" s="35"/>
      <c r="CG163" s="35"/>
      <c r="CH163" s="36"/>
    </row>
    <row r="164" spans="3:86" x14ac:dyDescent="0.25">
      <c r="C164" s="46"/>
      <c r="E164" s="120"/>
      <c r="F164" s="120"/>
      <c r="G164" s="120"/>
      <c r="H164" s="120"/>
      <c r="I164" s="120"/>
      <c r="J164" s="120"/>
      <c r="K164" s="115"/>
      <c r="L164" s="115"/>
      <c r="M164" s="115"/>
      <c r="N164" s="115"/>
      <c r="O164" s="115"/>
      <c r="P164" s="115"/>
      <c r="Q164" s="115"/>
      <c r="R164" s="115"/>
      <c r="S164" s="115"/>
      <c r="T164" s="115"/>
      <c r="U164" s="115"/>
      <c r="V164" s="115"/>
      <c r="W164" s="115"/>
      <c r="X164" s="115"/>
      <c r="Y164" s="115"/>
      <c r="Z164" s="111"/>
      <c r="AA164" s="111"/>
      <c r="AB164" s="111"/>
      <c r="AC164" s="111"/>
      <c r="AD164" s="111"/>
      <c r="AE164" s="111"/>
      <c r="AF164" s="115"/>
      <c r="AG164" s="115"/>
      <c r="AH164" s="120"/>
      <c r="AI164" s="120"/>
      <c r="AJ164" s="120"/>
      <c r="AK164" s="120"/>
      <c r="AL164" s="120"/>
      <c r="AM164" s="120"/>
      <c r="AQ164" s="120"/>
      <c r="AR164" s="120"/>
      <c r="AS164" s="120"/>
      <c r="AT164" s="120"/>
      <c r="AU164" s="120"/>
      <c r="AV164" s="120"/>
      <c r="AW164" s="120"/>
      <c r="AX164" s="120"/>
      <c r="AY164" s="120"/>
      <c r="AZ164" s="120"/>
      <c r="BB164" s="51"/>
      <c r="CE164" s="37"/>
    </row>
    <row r="165" spans="3:86" ht="17.25" thickBot="1" x14ac:dyDescent="0.3">
      <c r="C165" s="60"/>
      <c r="D165" s="61"/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  <c r="AN165" s="61"/>
      <c r="AO165" s="61"/>
      <c r="AP165" s="61"/>
      <c r="AQ165" s="61"/>
      <c r="AR165" s="61"/>
      <c r="AS165" s="61"/>
      <c r="AT165" s="61"/>
      <c r="AU165" s="61"/>
      <c r="AV165" s="61"/>
      <c r="AW165" s="61"/>
      <c r="AX165" s="61"/>
      <c r="AY165" s="61"/>
      <c r="AZ165" s="61"/>
      <c r="BA165" s="61"/>
      <c r="BB165" s="62"/>
      <c r="CE165" s="37"/>
    </row>
    <row r="166" spans="3:86" x14ac:dyDescent="0.25">
      <c r="CE166" s="37"/>
    </row>
    <row r="167" spans="3:86" ht="17.25" thickBot="1" x14ac:dyDescent="0.3">
      <c r="CE167" s="37"/>
    </row>
    <row r="168" spans="3:86" x14ac:dyDescent="0.25">
      <c r="C168" s="43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  <c r="AH168" s="44"/>
      <c r="AI168" s="44"/>
      <c r="AJ168" s="44"/>
      <c r="AK168" s="44"/>
      <c r="AL168" s="44"/>
      <c r="AM168" s="44"/>
      <c r="AN168" s="44"/>
      <c r="AO168" s="44"/>
      <c r="AP168" s="44"/>
      <c r="AQ168" s="44"/>
      <c r="AR168" s="44"/>
      <c r="AS168" s="44"/>
      <c r="AT168" s="44"/>
      <c r="AU168" s="44"/>
      <c r="AV168" s="44"/>
      <c r="AW168" s="44"/>
      <c r="AX168" s="44"/>
      <c r="AY168" s="44"/>
      <c r="AZ168" s="44"/>
      <c r="BA168" s="44"/>
      <c r="BB168" s="45"/>
      <c r="CE168" s="37"/>
    </row>
    <row r="169" spans="3:86" x14ac:dyDescent="0.25">
      <c r="C169" s="46"/>
      <c r="E169" s="245" t="s">
        <v>0</v>
      </c>
      <c r="F169" s="245"/>
      <c r="G169" s="245"/>
      <c r="H169" s="245"/>
      <c r="I169" s="245"/>
      <c r="J169" s="49" t="s">
        <v>11</v>
      </c>
      <c r="K169" s="245" t="s">
        <v>356</v>
      </c>
      <c r="L169" s="245"/>
      <c r="M169" s="245"/>
      <c r="N169" s="245"/>
      <c r="O169" s="245"/>
      <c r="P169" s="245"/>
      <c r="Q169" s="245"/>
      <c r="R169" s="245"/>
      <c r="S169" s="245"/>
      <c r="T169" s="245"/>
      <c r="U169" s="245"/>
      <c r="V169" s="49"/>
      <c r="W169" s="49"/>
      <c r="X169" s="49"/>
      <c r="Y169" s="49"/>
      <c r="Z169" s="49"/>
      <c r="AA169" s="49"/>
      <c r="AB169" s="49"/>
      <c r="AC169" s="49"/>
      <c r="AD169" s="50"/>
      <c r="AE169" s="50"/>
      <c r="AF169" s="50"/>
      <c r="AG169" s="50"/>
      <c r="AH169" s="245" t="s">
        <v>3</v>
      </c>
      <c r="AI169" s="245"/>
      <c r="AJ169" s="245"/>
      <c r="AK169" s="245"/>
      <c r="AL169" s="245"/>
      <c r="AM169" s="245"/>
      <c r="AN169" s="245"/>
      <c r="AO169" s="245"/>
      <c r="AP169" s="49" t="s">
        <v>11</v>
      </c>
      <c r="AQ169" s="247">
        <v>480.3</v>
      </c>
      <c r="AR169" s="247"/>
      <c r="AS169" s="247"/>
      <c r="AT169" s="247"/>
      <c r="AU169" s="49" t="s">
        <v>319</v>
      </c>
      <c r="AV169" s="49"/>
      <c r="AW169" s="49"/>
      <c r="AX169" s="49"/>
      <c r="AY169" s="49"/>
      <c r="AZ169" s="49"/>
      <c r="BB169" s="51"/>
      <c r="CE169" s="37"/>
    </row>
    <row r="170" spans="3:86" x14ac:dyDescent="0.25">
      <c r="C170" s="46"/>
      <c r="E170" s="245" t="s">
        <v>322</v>
      </c>
      <c r="F170" s="245"/>
      <c r="G170" s="245"/>
      <c r="H170" s="245"/>
      <c r="I170" s="245"/>
      <c r="J170" s="49" t="s">
        <v>11</v>
      </c>
      <c r="K170" s="49" t="s">
        <v>455</v>
      </c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50"/>
      <c r="AE170" s="50"/>
      <c r="AF170" s="50"/>
      <c r="AG170" s="50"/>
      <c r="AH170" s="245" t="s">
        <v>4</v>
      </c>
      <c r="AI170" s="245"/>
      <c r="AJ170" s="245"/>
      <c r="AK170" s="245"/>
      <c r="AL170" s="245"/>
      <c r="AM170" s="245"/>
      <c r="AN170" s="245"/>
      <c r="AO170" s="245"/>
      <c r="AP170" s="49" t="s">
        <v>11</v>
      </c>
      <c r="AQ170" s="245">
        <v>2100</v>
      </c>
      <c r="AR170" s="245"/>
      <c r="AS170" s="245"/>
      <c r="AT170" s="245"/>
      <c r="AU170" s="49" t="s">
        <v>320</v>
      </c>
      <c r="AV170" s="49"/>
      <c r="AW170" s="49"/>
      <c r="AX170" s="49"/>
      <c r="AY170" s="49"/>
      <c r="AZ170" s="49"/>
      <c r="BB170" s="51"/>
    </row>
    <row r="171" spans="3:86" x14ac:dyDescent="0.25">
      <c r="C171" s="46"/>
      <c r="E171" s="245" t="s">
        <v>1</v>
      </c>
      <c r="F171" s="245"/>
      <c r="G171" s="245"/>
      <c r="H171" s="245"/>
      <c r="I171" s="245"/>
      <c r="J171" s="49" t="s">
        <v>11</v>
      </c>
      <c r="K171" s="245" t="s">
        <v>484</v>
      </c>
      <c r="L171" s="245"/>
      <c r="M171" s="245"/>
      <c r="N171" s="245"/>
      <c r="O171" s="245"/>
      <c r="P171" s="245"/>
      <c r="Q171" s="245"/>
      <c r="R171" s="245"/>
      <c r="S171" s="245"/>
      <c r="T171" s="245"/>
      <c r="U171" s="245"/>
      <c r="V171" s="49"/>
      <c r="W171" s="49"/>
      <c r="X171" s="49"/>
      <c r="Y171" s="49"/>
      <c r="Z171" s="49"/>
      <c r="AA171" s="49"/>
      <c r="AB171" s="49"/>
      <c r="AC171" s="49"/>
      <c r="AD171" s="50"/>
      <c r="AE171" s="50"/>
      <c r="AF171" s="50"/>
      <c r="AG171" s="50"/>
      <c r="AH171" s="245"/>
      <c r="AI171" s="245"/>
      <c r="AJ171" s="245"/>
      <c r="AK171" s="245"/>
      <c r="AL171" s="245"/>
      <c r="AM171" s="245"/>
      <c r="AN171" s="245"/>
      <c r="AO171" s="245"/>
      <c r="AP171" s="49"/>
      <c r="AQ171" s="246"/>
      <c r="AR171" s="246"/>
      <c r="AS171" s="246"/>
      <c r="AT171" s="246"/>
      <c r="AU171" s="49"/>
      <c r="AV171" s="49"/>
      <c r="AW171" s="49"/>
      <c r="AX171" s="49"/>
      <c r="AY171" s="49"/>
      <c r="AZ171" s="49"/>
      <c r="BB171" s="51"/>
    </row>
    <row r="172" spans="3:86" x14ac:dyDescent="0.25">
      <c r="C172" s="46"/>
      <c r="E172" s="245" t="s">
        <v>2</v>
      </c>
      <c r="F172" s="245"/>
      <c r="G172" s="245"/>
      <c r="H172" s="245"/>
      <c r="I172" s="245"/>
      <c r="J172" s="49" t="s">
        <v>11</v>
      </c>
      <c r="K172" s="245" t="s">
        <v>337</v>
      </c>
      <c r="L172" s="245"/>
      <c r="M172" s="245"/>
      <c r="N172" s="245"/>
      <c r="O172" s="245"/>
      <c r="P172" s="245"/>
      <c r="Q172" s="245"/>
      <c r="R172" s="245"/>
      <c r="S172" s="245"/>
      <c r="T172" s="245"/>
      <c r="U172" s="245"/>
      <c r="V172" s="49"/>
      <c r="W172" s="49"/>
      <c r="X172" s="49"/>
      <c r="Y172" s="49"/>
      <c r="Z172" s="49"/>
      <c r="AA172" s="49"/>
      <c r="AB172" s="49"/>
      <c r="AC172" s="49"/>
      <c r="AD172" s="49"/>
      <c r="AE172" s="49"/>
      <c r="AF172" s="49"/>
      <c r="AG172" s="49"/>
      <c r="AH172" s="245"/>
      <c r="AI172" s="245"/>
      <c r="AJ172" s="245"/>
      <c r="AK172" s="245"/>
      <c r="AL172" s="245"/>
      <c r="AM172" s="245"/>
      <c r="AN172" s="245"/>
      <c r="AO172" s="245"/>
      <c r="AP172" s="49"/>
      <c r="AQ172" s="49"/>
      <c r="AR172" s="49"/>
      <c r="AS172" s="49"/>
      <c r="AT172" s="49"/>
      <c r="AU172" s="49"/>
      <c r="AV172" s="49"/>
      <c r="AW172" s="49"/>
      <c r="AX172" s="49"/>
      <c r="AY172" s="49"/>
      <c r="AZ172" s="49"/>
      <c r="BB172" s="51"/>
    </row>
    <row r="173" spans="3:86" x14ac:dyDescent="0.25">
      <c r="C173" s="46"/>
      <c r="BB173" s="51"/>
    </row>
    <row r="174" spans="3:86" x14ac:dyDescent="0.25">
      <c r="C174" s="46"/>
      <c r="BB174" s="51"/>
    </row>
    <row r="175" spans="3:86" x14ac:dyDescent="0.25">
      <c r="C175" s="46"/>
      <c r="BB175" s="51"/>
    </row>
    <row r="176" spans="3:86" x14ac:dyDescent="0.25">
      <c r="C176" s="46"/>
      <c r="E176" s="208" t="s">
        <v>5</v>
      </c>
      <c r="F176" s="209"/>
      <c r="G176" s="209"/>
      <c r="H176" s="209"/>
      <c r="I176" s="209"/>
      <c r="J176" s="209"/>
      <c r="K176" s="210" t="str">
        <f t="shared" ref="K176:K182" si="19">VLOOKUP(E176,$CE$1:$CH$1002,2,FALSE)</f>
        <v>NOVACRON YELLOW S-3R</v>
      </c>
      <c r="L176" s="210"/>
      <c r="M176" s="210"/>
      <c r="N176" s="210"/>
      <c r="O176" s="210"/>
      <c r="P176" s="210"/>
      <c r="Q176" s="210"/>
      <c r="R176" s="210"/>
      <c r="S176" s="210"/>
      <c r="T176" s="210"/>
      <c r="U176" s="210"/>
      <c r="V176" s="210"/>
      <c r="W176" s="210"/>
      <c r="X176" s="210"/>
      <c r="Y176" s="117"/>
      <c r="Z176" s="234">
        <v>1</v>
      </c>
      <c r="AA176" s="234"/>
      <c r="AB176" s="234"/>
      <c r="AC176" s="234"/>
      <c r="AD176" s="234"/>
      <c r="AE176" s="234"/>
      <c r="AF176" s="210" t="s">
        <v>315</v>
      </c>
      <c r="AG176" s="210"/>
      <c r="AH176" s="235">
        <v>480.3</v>
      </c>
      <c r="AI176" s="235"/>
      <c r="AJ176" s="235"/>
      <c r="AK176" s="235"/>
      <c r="AL176" s="235"/>
      <c r="AM176" s="235"/>
      <c r="AN176" s="52" t="s">
        <v>316</v>
      </c>
      <c r="AO176" s="52"/>
      <c r="AP176" s="213">
        <f t="shared" ref="AP176:AP182" si="20">(AH176*VLOOKUP(E176,$CE$1:$CH$1002,4,FALSE))/1000</f>
        <v>46647.898325999995</v>
      </c>
      <c r="AQ176" s="213"/>
      <c r="AR176" s="213"/>
      <c r="AS176" s="213"/>
      <c r="AT176" s="213"/>
      <c r="AU176" s="213"/>
      <c r="AV176" s="213"/>
      <c r="AW176" s="213"/>
      <c r="AX176" s="213"/>
      <c r="AY176" s="213"/>
      <c r="AZ176" s="214"/>
      <c r="BB176" s="51"/>
    </row>
    <row r="177" spans="3:54" x14ac:dyDescent="0.25">
      <c r="C177" s="46"/>
      <c r="E177" s="200" t="s">
        <v>6</v>
      </c>
      <c r="F177" s="243"/>
      <c r="G177" s="243"/>
      <c r="H177" s="243"/>
      <c r="I177" s="243"/>
      <c r="J177" s="243"/>
      <c r="K177" s="230" t="str">
        <f t="shared" si="19"/>
        <v>NOVACRON RUBY S–3B</v>
      </c>
      <c r="L177" s="230"/>
      <c r="M177" s="230"/>
      <c r="N177" s="230"/>
      <c r="O177" s="230"/>
      <c r="P177" s="230"/>
      <c r="Q177" s="230"/>
      <c r="R177" s="230"/>
      <c r="S177" s="230"/>
      <c r="T177" s="230"/>
      <c r="U177" s="230"/>
      <c r="V177" s="230"/>
      <c r="W177" s="230"/>
      <c r="X177" s="230"/>
      <c r="Y177" s="115"/>
      <c r="Z177" s="232">
        <v>9.6</v>
      </c>
      <c r="AA177" s="232"/>
      <c r="AB177" s="232"/>
      <c r="AC177" s="232"/>
      <c r="AD177" s="232"/>
      <c r="AE177" s="232"/>
      <c r="AF177" s="230" t="s">
        <v>315</v>
      </c>
      <c r="AG177" s="230"/>
      <c r="AH177" s="244">
        <v>4610.93</v>
      </c>
      <c r="AI177" s="244"/>
      <c r="AJ177" s="244"/>
      <c r="AK177" s="244"/>
      <c r="AL177" s="244"/>
      <c r="AM177" s="244"/>
      <c r="AN177" s="41" t="s">
        <v>316</v>
      </c>
      <c r="AP177" s="242">
        <f t="shared" si="20"/>
        <v>556308.05896980001</v>
      </c>
      <c r="AQ177" s="242"/>
      <c r="AR177" s="242"/>
      <c r="AS177" s="242"/>
      <c r="AT177" s="242"/>
      <c r="AU177" s="242"/>
      <c r="AV177" s="242"/>
      <c r="AW177" s="242"/>
      <c r="AX177" s="242"/>
      <c r="AY177" s="242"/>
      <c r="AZ177" s="206"/>
      <c r="BB177" s="51"/>
    </row>
    <row r="178" spans="3:54" x14ac:dyDescent="0.25">
      <c r="C178" s="46"/>
      <c r="E178" s="200" t="s">
        <v>45</v>
      </c>
      <c r="F178" s="243"/>
      <c r="G178" s="243"/>
      <c r="H178" s="243"/>
      <c r="I178" s="243"/>
      <c r="J178" s="243"/>
      <c r="K178" s="230" t="str">
        <f t="shared" si="19"/>
        <v>NOVACRON SUPER BLACK G</v>
      </c>
      <c r="L178" s="230"/>
      <c r="M178" s="230"/>
      <c r="N178" s="230"/>
      <c r="O178" s="230"/>
      <c r="P178" s="230"/>
      <c r="Q178" s="230"/>
      <c r="R178" s="230"/>
      <c r="S178" s="230"/>
      <c r="T178" s="230"/>
      <c r="U178" s="230"/>
      <c r="V178" s="230"/>
      <c r="W178" s="230"/>
      <c r="X178" s="230"/>
      <c r="Y178" s="115"/>
      <c r="Z178" s="232">
        <v>33</v>
      </c>
      <c r="AA178" s="232"/>
      <c r="AB178" s="232"/>
      <c r="AC178" s="232"/>
      <c r="AD178" s="232"/>
      <c r="AE178" s="232"/>
      <c r="AF178" s="230" t="s">
        <v>315</v>
      </c>
      <c r="AG178" s="230"/>
      <c r="AH178" s="244">
        <v>15850.06</v>
      </c>
      <c r="AI178" s="244"/>
      <c r="AJ178" s="244"/>
      <c r="AK178" s="244"/>
      <c r="AL178" s="244"/>
      <c r="AM178" s="244"/>
      <c r="AN178" s="41" t="s">
        <v>316</v>
      </c>
      <c r="AP178" s="242">
        <f t="shared" si="20"/>
        <v>2173419.8234255998</v>
      </c>
      <c r="AQ178" s="242"/>
      <c r="AR178" s="242"/>
      <c r="AS178" s="242"/>
      <c r="AT178" s="242"/>
      <c r="AU178" s="242"/>
      <c r="AV178" s="242"/>
      <c r="AW178" s="242"/>
      <c r="AX178" s="242"/>
      <c r="AY178" s="242"/>
      <c r="AZ178" s="206"/>
      <c r="BB178" s="51"/>
    </row>
    <row r="179" spans="3:54" x14ac:dyDescent="0.25">
      <c r="C179" s="46"/>
      <c r="E179" s="200" t="s">
        <v>73</v>
      </c>
      <c r="F179" s="243"/>
      <c r="G179" s="243"/>
      <c r="H179" s="243"/>
      <c r="I179" s="243"/>
      <c r="J179" s="243"/>
      <c r="K179" s="230" t="str">
        <f t="shared" si="19"/>
        <v>NOVACRON SUPER BLACK R</v>
      </c>
      <c r="L179" s="230"/>
      <c r="M179" s="230"/>
      <c r="N179" s="230"/>
      <c r="O179" s="230"/>
      <c r="P179" s="230"/>
      <c r="Q179" s="230"/>
      <c r="R179" s="230"/>
      <c r="S179" s="230"/>
      <c r="T179" s="230"/>
      <c r="U179" s="230"/>
      <c r="V179" s="230"/>
      <c r="W179" s="230"/>
      <c r="X179" s="230"/>
      <c r="Y179" s="115"/>
      <c r="Z179" s="232">
        <v>31</v>
      </c>
      <c r="AA179" s="232"/>
      <c r="AB179" s="232"/>
      <c r="AC179" s="232"/>
      <c r="AD179" s="232"/>
      <c r="AE179" s="232"/>
      <c r="AF179" s="230" t="s">
        <v>315</v>
      </c>
      <c r="AG179" s="230"/>
      <c r="AH179" s="244">
        <v>14889.45</v>
      </c>
      <c r="AI179" s="244"/>
      <c r="AJ179" s="244"/>
      <c r="AK179" s="244"/>
      <c r="AL179" s="244"/>
      <c r="AM179" s="244"/>
      <c r="AN179" s="41" t="s">
        <v>316</v>
      </c>
      <c r="AP179" s="242">
        <f t="shared" si="20"/>
        <v>2147917.8112650001</v>
      </c>
      <c r="AQ179" s="242"/>
      <c r="AR179" s="242"/>
      <c r="AS179" s="242"/>
      <c r="AT179" s="242"/>
      <c r="AU179" s="242"/>
      <c r="AV179" s="242"/>
      <c r="AW179" s="242"/>
      <c r="AX179" s="242"/>
      <c r="AY179" s="242"/>
      <c r="AZ179" s="206"/>
      <c r="BB179" s="51"/>
    </row>
    <row r="180" spans="3:54" x14ac:dyDescent="0.25">
      <c r="C180" s="46"/>
      <c r="E180" s="216" t="s">
        <v>8</v>
      </c>
      <c r="F180" s="217"/>
      <c r="G180" s="217"/>
      <c r="H180" s="217"/>
      <c r="I180" s="217"/>
      <c r="J180" s="217"/>
      <c r="K180" s="218" t="str">
        <f t="shared" si="19"/>
        <v>FIMBIL EAS 40 NEW</v>
      </c>
      <c r="L180" s="218"/>
      <c r="M180" s="218"/>
      <c r="N180" s="218"/>
      <c r="O180" s="218"/>
      <c r="P180" s="218"/>
      <c r="Q180" s="218"/>
      <c r="R180" s="218"/>
      <c r="S180" s="218"/>
      <c r="T180" s="218"/>
      <c r="U180" s="218"/>
      <c r="V180" s="218"/>
      <c r="W180" s="218"/>
      <c r="X180" s="218"/>
      <c r="Y180" s="116"/>
      <c r="Z180" s="236">
        <v>4</v>
      </c>
      <c r="AA180" s="236"/>
      <c r="AB180" s="236"/>
      <c r="AC180" s="236"/>
      <c r="AD180" s="236"/>
      <c r="AE180" s="236"/>
      <c r="AF180" s="218" t="s">
        <v>315</v>
      </c>
      <c r="AG180" s="218"/>
      <c r="AH180" s="220">
        <v>1921.22</v>
      </c>
      <c r="AI180" s="220"/>
      <c r="AJ180" s="220"/>
      <c r="AK180" s="220"/>
      <c r="AL180" s="220"/>
      <c r="AM180" s="220"/>
      <c r="AN180" s="55" t="s">
        <v>316</v>
      </c>
      <c r="AO180" s="55"/>
      <c r="AP180" s="221">
        <f t="shared" si="20"/>
        <v>39631.195130799999</v>
      </c>
      <c r="AQ180" s="221"/>
      <c r="AR180" s="221"/>
      <c r="AS180" s="221"/>
      <c r="AT180" s="221"/>
      <c r="AU180" s="221"/>
      <c r="AV180" s="221"/>
      <c r="AW180" s="221"/>
      <c r="AX180" s="221"/>
      <c r="AY180" s="221"/>
      <c r="AZ180" s="222"/>
      <c r="BB180" s="51"/>
    </row>
    <row r="181" spans="3:54" x14ac:dyDescent="0.25">
      <c r="C181" s="46"/>
      <c r="E181" s="200" t="s">
        <v>183</v>
      </c>
      <c r="F181" s="243"/>
      <c r="G181" s="243"/>
      <c r="H181" s="243"/>
      <c r="I181" s="243"/>
      <c r="J181" s="243"/>
      <c r="K181" s="230" t="str">
        <f t="shared" si="19"/>
        <v>CAUSTIC SODA LIQ</v>
      </c>
      <c r="L181" s="230"/>
      <c r="M181" s="230"/>
      <c r="N181" s="230"/>
      <c r="O181" s="230"/>
      <c r="P181" s="230"/>
      <c r="Q181" s="230"/>
      <c r="R181" s="230"/>
      <c r="S181" s="230"/>
      <c r="T181" s="230"/>
      <c r="U181" s="230"/>
      <c r="V181" s="230"/>
      <c r="W181" s="230"/>
      <c r="X181" s="230"/>
      <c r="Y181" s="115"/>
      <c r="Z181" s="232">
        <v>15</v>
      </c>
      <c r="AA181" s="232"/>
      <c r="AB181" s="232"/>
      <c r="AC181" s="232"/>
      <c r="AD181" s="232"/>
      <c r="AE181" s="232"/>
      <c r="AF181" s="230" t="s">
        <v>315</v>
      </c>
      <c r="AG181" s="230"/>
      <c r="AH181" s="244">
        <v>7204.57</v>
      </c>
      <c r="AI181" s="244"/>
      <c r="AJ181" s="244"/>
      <c r="AK181" s="244"/>
      <c r="AL181" s="244"/>
      <c r="AM181" s="244"/>
      <c r="AN181" s="41" t="s">
        <v>316</v>
      </c>
      <c r="AP181" s="242">
        <f t="shared" si="20"/>
        <v>61577.459790000001</v>
      </c>
      <c r="AQ181" s="242"/>
      <c r="AR181" s="242"/>
      <c r="AS181" s="242"/>
      <c r="AT181" s="242"/>
      <c r="AU181" s="242"/>
      <c r="AV181" s="242"/>
      <c r="AW181" s="242"/>
      <c r="AX181" s="242"/>
      <c r="AY181" s="242"/>
      <c r="AZ181" s="206"/>
      <c r="BB181" s="51"/>
    </row>
    <row r="182" spans="3:54" x14ac:dyDescent="0.25">
      <c r="C182" s="46"/>
      <c r="E182" s="223" t="s">
        <v>10</v>
      </c>
      <c r="F182" s="224"/>
      <c r="G182" s="224"/>
      <c r="H182" s="224"/>
      <c r="I182" s="224"/>
      <c r="J182" s="224"/>
      <c r="K182" s="225" t="str">
        <f t="shared" si="19"/>
        <v>SODA ASH</v>
      </c>
      <c r="L182" s="225"/>
      <c r="M182" s="225"/>
      <c r="N182" s="225"/>
      <c r="O182" s="225"/>
      <c r="P182" s="225"/>
      <c r="Q182" s="225"/>
      <c r="R182" s="225"/>
      <c r="S182" s="225"/>
      <c r="T182" s="225"/>
      <c r="U182" s="225"/>
      <c r="V182" s="225"/>
      <c r="W182" s="225"/>
      <c r="X182" s="225"/>
      <c r="Y182" s="113"/>
      <c r="Z182" s="237">
        <v>20</v>
      </c>
      <c r="AA182" s="237"/>
      <c r="AB182" s="237"/>
      <c r="AC182" s="237"/>
      <c r="AD182" s="237"/>
      <c r="AE182" s="237"/>
      <c r="AF182" s="225" t="s">
        <v>315</v>
      </c>
      <c r="AG182" s="225"/>
      <c r="AH182" s="238">
        <v>9606.1</v>
      </c>
      <c r="AI182" s="238"/>
      <c r="AJ182" s="238"/>
      <c r="AK182" s="238"/>
      <c r="AL182" s="238"/>
      <c r="AM182" s="238"/>
      <c r="AN182" s="54" t="s">
        <v>316</v>
      </c>
      <c r="AO182" s="54"/>
      <c r="AP182" s="228">
        <f t="shared" si="20"/>
        <v>85302.168000000005</v>
      </c>
      <c r="AQ182" s="228"/>
      <c r="AR182" s="228"/>
      <c r="AS182" s="228"/>
      <c r="AT182" s="228"/>
      <c r="AU182" s="228"/>
      <c r="AV182" s="228"/>
      <c r="AW182" s="228"/>
      <c r="AX182" s="228"/>
      <c r="AY182" s="228"/>
      <c r="AZ182" s="229"/>
      <c r="BB182" s="51"/>
    </row>
    <row r="183" spans="3:54" x14ac:dyDescent="0.25">
      <c r="C183" s="46"/>
      <c r="E183" s="120"/>
      <c r="F183" s="120"/>
      <c r="G183" s="120"/>
      <c r="H183" s="120"/>
      <c r="I183" s="120"/>
      <c r="J183" s="120"/>
      <c r="K183" s="115"/>
      <c r="L183" s="115"/>
      <c r="M183" s="115"/>
      <c r="N183" s="115"/>
      <c r="O183" s="115"/>
      <c r="P183" s="115"/>
      <c r="Q183" s="115"/>
      <c r="R183" s="115"/>
      <c r="S183" s="115"/>
      <c r="T183" s="115"/>
      <c r="U183" s="115"/>
      <c r="V183" s="115"/>
      <c r="W183" s="115"/>
      <c r="X183" s="115"/>
      <c r="Y183" s="115"/>
      <c r="Z183" s="111"/>
      <c r="AA183" s="111"/>
      <c r="AB183" s="111"/>
      <c r="AC183" s="111"/>
      <c r="AD183" s="111"/>
      <c r="AE183" s="111"/>
      <c r="AF183" s="115"/>
      <c r="AG183" s="115"/>
      <c r="AH183" s="120"/>
      <c r="AI183" s="120"/>
      <c r="AJ183" s="120"/>
      <c r="AK183" s="120"/>
      <c r="AL183" s="120"/>
      <c r="AM183" s="120"/>
      <c r="AP183" s="112"/>
      <c r="AQ183" s="112"/>
      <c r="AR183" s="112"/>
      <c r="AS183" s="112"/>
      <c r="AT183" s="112"/>
      <c r="AU183" s="112"/>
      <c r="AV183" s="112"/>
      <c r="AW183" s="112"/>
      <c r="AX183" s="112"/>
      <c r="AY183" s="112"/>
      <c r="AZ183" s="112"/>
      <c r="BB183" s="51"/>
    </row>
    <row r="184" spans="3:54" x14ac:dyDescent="0.25">
      <c r="C184" s="46"/>
      <c r="E184" s="120"/>
      <c r="F184" s="120"/>
      <c r="G184" s="120"/>
      <c r="H184" s="120"/>
      <c r="I184" s="120"/>
      <c r="J184" s="120"/>
      <c r="K184" s="115"/>
      <c r="L184" s="115"/>
      <c r="M184" s="115"/>
      <c r="N184" s="115"/>
      <c r="O184" s="115"/>
      <c r="P184" s="115"/>
      <c r="Q184" s="115"/>
      <c r="R184" s="115"/>
      <c r="S184" s="115"/>
      <c r="T184" s="115"/>
      <c r="U184" s="115"/>
      <c r="V184" s="115"/>
      <c r="W184" s="115"/>
      <c r="X184" s="115"/>
      <c r="Y184" s="115"/>
      <c r="Z184" s="111"/>
      <c r="AA184" s="111"/>
      <c r="AB184" s="111"/>
      <c r="AC184" s="111"/>
      <c r="AD184" s="111"/>
      <c r="AE184" s="111"/>
      <c r="AF184" s="115"/>
      <c r="AG184" s="115"/>
      <c r="AH184" s="120"/>
      <c r="AI184" s="120"/>
      <c r="AJ184" s="120"/>
      <c r="AK184" s="59"/>
      <c r="AL184" s="230" t="s">
        <v>318</v>
      </c>
      <c r="AM184" s="230"/>
      <c r="AN184" s="230"/>
      <c r="AO184" s="230"/>
      <c r="AP184" s="112" t="s">
        <v>11</v>
      </c>
      <c r="AQ184" s="242">
        <f>SUM(AP176:AZ182)</f>
        <v>5110804.4149071993</v>
      </c>
      <c r="AR184" s="242"/>
      <c r="AS184" s="242"/>
      <c r="AT184" s="242"/>
      <c r="AU184" s="242"/>
      <c r="AV184" s="242"/>
      <c r="AW184" s="242"/>
      <c r="AX184" s="242"/>
      <c r="AY184" s="242"/>
      <c r="AZ184" s="242"/>
      <c r="BB184" s="51"/>
    </row>
    <row r="185" spans="3:54" x14ac:dyDescent="0.25">
      <c r="C185" s="46"/>
      <c r="E185" s="120"/>
      <c r="F185" s="120"/>
      <c r="G185" s="120"/>
      <c r="H185" s="120"/>
      <c r="I185" s="120"/>
      <c r="J185" s="120"/>
      <c r="K185" s="115"/>
      <c r="L185" s="115"/>
      <c r="M185" s="115"/>
      <c r="N185" s="115"/>
      <c r="O185" s="115"/>
      <c r="P185" s="115"/>
      <c r="Q185" s="115"/>
      <c r="R185" s="115"/>
      <c r="S185" s="115"/>
      <c r="T185" s="115"/>
      <c r="U185" s="115"/>
      <c r="V185" s="115"/>
      <c r="W185" s="115"/>
      <c r="X185" s="115"/>
      <c r="Y185" s="115"/>
      <c r="Z185" s="111"/>
      <c r="AA185" s="111"/>
      <c r="AB185" s="111"/>
      <c r="AC185" s="111"/>
      <c r="AD185" s="111"/>
      <c r="AE185" s="111"/>
      <c r="AF185" s="115"/>
      <c r="AG185" s="115"/>
      <c r="AH185" s="120"/>
      <c r="AI185" s="120"/>
      <c r="AJ185" s="120"/>
      <c r="AK185" s="59"/>
      <c r="AL185" s="230" t="s">
        <v>317</v>
      </c>
      <c r="AM185" s="230"/>
      <c r="AN185" s="230"/>
      <c r="AO185" s="230"/>
      <c r="AP185" s="112" t="s">
        <v>11</v>
      </c>
      <c r="AQ185" s="242">
        <f>AQ184/AQ170</f>
        <v>2433.7163880510475</v>
      </c>
      <c r="AR185" s="242"/>
      <c r="AS185" s="242"/>
      <c r="AT185" s="242"/>
      <c r="AU185" s="242"/>
      <c r="AV185" s="242"/>
      <c r="AW185" s="242"/>
      <c r="AX185" s="242"/>
      <c r="AY185" s="242"/>
      <c r="AZ185" s="242"/>
      <c r="BB185" s="51"/>
    </row>
    <row r="186" spans="3:54" x14ac:dyDescent="0.25">
      <c r="C186" s="46"/>
      <c r="E186" s="120"/>
      <c r="F186" s="120"/>
      <c r="G186" s="120"/>
      <c r="H186" s="120"/>
      <c r="I186" s="120"/>
      <c r="J186" s="120"/>
      <c r="K186" s="115"/>
      <c r="L186" s="115"/>
      <c r="M186" s="115"/>
      <c r="N186" s="115"/>
      <c r="O186" s="115"/>
      <c r="P186" s="115"/>
      <c r="Q186" s="115"/>
      <c r="R186" s="115"/>
      <c r="S186" s="115"/>
      <c r="T186" s="115"/>
      <c r="U186" s="115"/>
      <c r="V186" s="115"/>
      <c r="W186" s="115"/>
      <c r="X186" s="115"/>
      <c r="Y186" s="115"/>
      <c r="Z186" s="111"/>
      <c r="AA186" s="111"/>
      <c r="AB186" s="111"/>
      <c r="AC186" s="111"/>
      <c r="AD186" s="111"/>
      <c r="AE186" s="111"/>
      <c r="AF186" s="115"/>
      <c r="AG186" s="115"/>
      <c r="AH186" s="120"/>
      <c r="AI186" s="120"/>
      <c r="AJ186" s="120"/>
      <c r="AK186" s="120"/>
      <c r="AL186" s="120"/>
      <c r="AM186" s="120"/>
      <c r="AQ186" s="120"/>
      <c r="AR186" s="120"/>
      <c r="AS186" s="120"/>
      <c r="AT186" s="120"/>
      <c r="AU186" s="120"/>
      <c r="AV186" s="120"/>
      <c r="AW186" s="120"/>
      <c r="AX186" s="120"/>
      <c r="AY186" s="120"/>
      <c r="AZ186" s="120"/>
      <c r="BB186" s="51"/>
    </row>
    <row r="187" spans="3:54" ht="17.25" thickBot="1" x14ac:dyDescent="0.3">
      <c r="C187" s="60"/>
      <c r="D187" s="61"/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H187" s="61"/>
      <c r="AI187" s="61"/>
      <c r="AJ187" s="61"/>
      <c r="AK187" s="61"/>
      <c r="AL187" s="61"/>
      <c r="AM187" s="61"/>
      <c r="AN187" s="61"/>
      <c r="AO187" s="61"/>
      <c r="AP187" s="61"/>
      <c r="AQ187" s="61"/>
      <c r="AR187" s="61"/>
      <c r="AS187" s="61"/>
      <c r="AT187" s="61"/>
      <c r="AU187" s="61"/>
      <c r="AV187" s="61"/>
      <c r="AW187" s="61"/>
      <c r="AX187" s="61"/>
      <c r="AY187" s="61"/>
      <c r="AZ187" s="61"/>
      <c r="BA187" s="61"/>
      <c r="BB187" s="62"/>
    </row>
    <row r="376" spans="60:60" x14ac:dyDescent="0.25">
      <c r="BH376" s="42" t="s">
        <v>374</v>
      </c>
    </row>
  </sheetData>
  <mergeCells count="500">
    <mergeCell ref="CG1:CH1"/>
    <mergeCell ref="CG2:CH2"/>
    <mergeCell ref="E3:I3"/>
    <mergeCell ref="K3:U3"/>
    <mergeCell ref="AH3:AO3"/>
    <mergeCell ref="AQ3:AT3"/>
    <mergeCell ref="E4:I4"/>
    <mergeCell ref="K4:U4"/>
    <mergeCell ref="AH4:AO4"/>
    <mergeCell ref="AQ4:AT4"/>
    <mergeCell ref="E5:I5"/>
    <mergeCell ref="K5:U5"/>
    <mergeCell ref="AH5:AO5"/>
    <mergeCell ref="AQ5:AT5"/>
    <mergeCell ref="CE1:CE3"/>
    <mergeCell ref="E11:J11"/>
    <mergeCell ref="K11:X11"/>
    <mergeCell ref="Z11:AE11"/>
    <mergeCell ref="AF11:AG11"/>
    <mergeCell ref="AH11:AM11"/>
    <mergeCell ref="AP11:AZ11"/>
    <mergeCell ref="CE5:CF5"/>
    <mergeCell ref="E6:I6"/>
    <mergeCell ref="K6:U6"/>
    <mergeCell ref="AH6:AO6"/>
    <mergeCell ref="E10:J10"/>
    <mergeCell ref="K10:X10"/>
    <mergeCell ref="Z10:AE10"/>
    <mergeCell ref="AF10:AG10"/>
    <mergeCell ref="AH10:AM10"/>
    <mergeCell ref="AP10:AZ10"/>
    <mergeCell ref="CF1:CF3"/>
    <mergeCell ref="E13:J13"/>
    <mergeCell ref="K13:X13"/>
    <mergeCell ref="Z13:AE13"/>
    <mergeCell ref="AF13:AG13"/>
    <mergeCell ref="AH13:AM13"/>
    <mergeCell ref="AP13:AZ13"/>
    <mergeCell ref="E12:J12"/>
    <mergeCell ref="K12:X12"/>
    <mergeCell ref="Z12:AE12"/>
    <mergeCell ref="AF12:AG12"/>
    <mergeCell ref="AH12:AM12"/>
    <mergeCell ref="AP12:AZ12"/>
    <mergeCell ref="E15:J15"/>
    <mergeCell ref="K15:X15"/>
    <mergeCell ref="Z15:AE15"/>
    <mergeCell ref="AF15:AG15"/>
    <mergeCell ref="AH15:AM15"/>
    <mergeCell ref="AP15:AZ15"/>
    <mergeCell ref="E14:J14"/>
    <mergeCell ref="K14:X14"/>
    <mergeCell ref="Z14:AE14"/>
    <mergeCell ref="AF14:AG14"/>
    <mergeCell ref="AH14:AM14"/>
    <mergeCell ref="AP14:AZ14"/>
    <mergeCell ref="E25:I25"/>
    <mergeCell ref="AH25:AO25"/>
    <mergeCell ref="AQ25:AT25"/>
    <mergeCell ref="E26:I26"/>
    <mergeCell ref="K26:U26"/>
    <mergeCell ref="AH26:AO26"/>
    <mergeCell ref="AQ26:AT26"/>
    <mergeCell ref="AL17:AO17"/>
    <mergeCell ref="AQ17:AZ17"/>
    <mergeCell ref="AL18:AO18"/>
    <mergeCell ref="AQ18:AZ18"/>
    <mergeCell ref="E24:I24"/>
    <mergeCell ref="K24:U24"/>
    <mergeCell ref="AH24:AO24"/>
    <mergeCell ref="AQ24:AT24"/>
    <mergeCell ref="AP31:AZ31"/>
    <mergeCell ref="E32:J32"/>
    <mergeCell ref="K32:X32"/>
    <mergeCell ref="Z32:AE32"/>
    <mergeCell ref="AF32:AG32"/>
    <mergeCell ref="AH32:AM32"/>
    <mergeCell ref="AP32:AZ32"/>
    <mergeCell ref="E27:I27"/>
    <mergeCell ref="K27:U27"/>
    <mergeCell ref="AH27:AO27"/>
    <mergeCell ref="E31:J31"/>
    <mergeCell ref="K31:X31"/>
    <mergeCell ref="Z31:AE31"/>
    <mergeCell ref="AF31:AG31"/>
    <mergeCell ref="AH31:AM31"/>
    <mergeCell ref="E34:J34"/>
    <mergeCell ref="K34:X34"/>
    <mergeCell ref="Z34:AE34"/>
    <mergeCell ref="AF34:AG34"/>
    <mergeCell ref="AH34:AM34"/>
    <mergeCell ref="AP34:AZ34"/>
    <mergeCell ref="E33:J33"/>
    <mergeCell ref="K33:X33"/>
    <mergeCell ref="Z33:AE33"/>
    <mergeCell ref="AF33:AG33"/>
    <mergeCell ref="AH33:AM33"/>
    <mergeCell ref="AP33:AZ33"/>
    <mergeCell ref="E36:J36"/>
    <mergeCell ref="K36:X36"/>
    <mergeCell ref="Z36:AE36"/>
    <mergeCell ref="AF36:AG36"/>
    <mergeCell ref="AH36:AM36"/>
    <mergeCell ref="AP36:AZ36"/>
    <mergeCell ref="E35:J35"/>
    <mergeCell ref="K35:X35"/>
    <mergeCell ref="Z35:AE35"/>
    <mergeCell ref="AF35:AG35"/>
    <mergeCell ref="AH35:AM35"/>
    <mergeCell ref="AP35:AZ35"/>
    <mergeCell ref="E46:I46"/>
    <mergeCell ref="AH46:AO46"/>
    <mergeCell ref="AQ46:AT46"/>
    <mergeCell ref="E47:I47"/>
    <mergeCell ref="K47:U47"/>
    <mergeCell ref="AH47:AO47"/>
    <mergeCell ref="AQ47:AT47"/>
    <mergeCell ref="AL38:AO38"/>
    <mergeCell ref="AQ38:AZ38"/>
    <mergeCell ref="AL39:AO39"/>
    <mergeCell ref="AQ39:AZ39"/>
    <mergeCell ref="E45:I45"/>
    <mergeCell ref="K45:U45"/>
    <mergeCell ref="AH45:AO45"/>
    <mergeCell ref="AQ45:AT45"/>
    <mergeCell ref="AP52:AZ52"/>
    <mergeCell ref="E53:J53"/>
    <mergeCell ref="K53:X53"/>
    <mergeCell ref="Z53:AE53"/>
    <mergeCell ref="AF53:AG53"/>
    <mergeCell ref="AH53:AM53"/>
    <mergeCell ref="AP53:AZ53"/>
    <mergeCell ref="E48:I48"/>
    <mergeCell ref="K48:U48"/>
    <mergeCell ref="AH48:AO48"/>
    <mergeCell ref="E52:J52"/>
    <mergeCell ref="K52:X52"/>
    <mergeCell ref="Z52:AE52"/>
    <mergeCell ref="AF52:AG52"/>
    <mergeCell ref="AH52:AM52"/>
    <mergeCell ref="E55:J55"/>
    <mergeCell ref="K55:X55"/>
    <mergeCell ref="Z55:AE55"/>
    <mergeCell ref="AF55:AG55"/>
    <mergeCell ref="AH55:AM55"/>
    <mergeCell ref="AP55:AZ55"/>
    <mergeCell ref="E54:J54"/>
    <mergeCell ref="K54:X54"/>
    <mergeCell ref="Z54:AE54"/>
    <mergeCell ref="AF54:AG54"/>
    <mergeCell ref="AH54:AM54"/>
    <mergeCell ref="AP54:AZ54"/>
    <mergeCell ref="E57:J57"/>
    <mergeCell ref="K57:X57"/>
    <mergeCell ref="Z57:AE57"/>
    <mergeCell ref="AF57:AG57"/>
    <mergeCell ref="AH57:AM57"/>
    <mergeCell ref="AP57:AZ57"/>
    <mergeCell ref="E56:J56"/>
    <mergeCell ref="K56:X56"/>
    <mergeCell ref="Z56:AE56"/>
    <mergeCell ref="AF56:AG56"/>
    <mergeCell ref="AH56:AM56"/>
    <mergeCell ref="AP56:AZ56"/>
    <mergeCell ref="E66:I66"/>
    <mergeCell ref="K66:U66"/>
    <mergeCell ref="AH66:AO66"/>
    <mergeCell ref="AQ66:AT66"/>
    <mergeCell ref="E67:I67"/>
    <mergeCell ref="K67:U67"/>
    <mergeCell ref="AH67:AO67"/>
    <mergeCell ref="AQ67:AT67"/>
    <mergeCell ref="AL59:AO59"/>
    <mergeCell ref="AQ59:AZ59"/>
    <mergeCell ref="AL60:AO60"/>
    <mergeCell ref="AQ60:AZ60"/>
    <mergeCell ref="E65:I65"/>
    <mergeCell ref="K65:U65"/>
    <mergeCell ref="AH65:AO65"/>
    <mergeCell ref="AQ65:AT65"/>
    <mergeCell ref="AP72:AZ72"/>
    <mergeCell ref="E73:J73"/>
    <mergeCell ref="K73:X73"/>
    <mergeCell ref="Z73:AE73"/>
    <mergeCell ref="AF73:AG73"/>
    <mergeCell ref="AH73:AM73"/>
    <mergeCell ref="AP73:AZ73"/>
    <mergeCell ref="E68:I68"/>
    <mergeCell ref="K68:U68"/>
    <mergeCell ref="AH68:AO68"/>
    <mergeCell ref="E72:J72"/>
    <mergeCell ref="K72:X72"/>
    <mergeCell ref="Z72:AE72"/>
    <mergeCell ref="AF72:AG72"/>
    <mergeCell ref="AH72:AM72"/>
    <mergeCell ref="E75:J75"/>
    <mergeCell ref="K75:X75"/>
    <mergeCell ref="Z75:AE75"/>
    <mergeCell ref="AF75:AG75"/>
    <mergeCell ref="AH75:AM75"/>
    <mergeCell ref="AP75:AZ75"/>
    <mergeCell ref="E74:J74"/>
    <mergeCell ref="K74:X74"/>
    <mergeCell ref="Z74:AE74"/>
    <mergeCell ref="AF74:AG74"/>
    <mergeCell ref="AH74:AM74"/>
    <mergeCell ref="AP74:AZ74"/>
    <mergeCell ref="E77:J77"/>
    <mergeCell ref="K77:X77"/>
    <mergeCell ref="Z77:AE77"/>
    <mergeCell ref="AF77:AG77"/>
    <mergeCell ref="AH77:AM77"/>
    <mergeCell ref="AP77:AZ77"/>
    <mergeCell ref="E76:J76"/>
    <mergeCell ref="K76:X76"/>
    <mergeCell ref="Z76:AE76"/>
    <mergeCell ref="AF76:AG76"/>
    <mergeCell ref="AH76:AM76"/>
    <mergeCell ref="AP76:AZ76"/>
    <mergeCell ref="E87:I87"/>
    <mergeCell ref="AH87:AO87"/>
    <mergeCell ref="AQ87:AT87"/>
    <mergeCell ref="E88:I88"/>
    <mergeCell ref="K88:U88"/>
    <mergeCell ref="AH88:AO88"/>
    <mergeCell ref="AQ88:AT88"/>
    <mergeCell ref="AL79:AO79"/>
    <mergeCell ref="AQ79:AZ79"/>
    <mergeCell ref="AL80:AO80"/>
    <mergeCell ref="AQ80:AZ80"/>
    <mergeCell ref="E86:I86"/>
    <mergeCell ref="K86:U86"/>
    <mergeCell ref="AH86:AO86"/>
    <mergeCell ref="AQ86:AT86"/>
    <mergeCell ref="AP93:AZ93"/>
    <mergeCell ref="E94:J94"/>
    <mergeCell ref="K94:X94"/>
    <mergeCell ref="Z94:AE94"/>
    <mergeCell ref="AF94:AG94"/>
    <mergeCell ref="AH94:AM94"/>
    <mergeCell ref="AP94:AZ94"/>
    <mergeCell ref="E89:I89"/>
    <mergeCell ref="K89:U89"/>
    <mergeCell ref="AH89:AO89"/>
    <mergeCell ref="E93:J93"/>
    <mergeCell ref="K93:X93"/>
    <mergeCell ref="Z93:AE93"/>
    <mergeCell ref="AF93:AG93"/>
    <mergeCell ref="AH93:AM93"/>
    <mergeCell ref="E96:J96"/>
    <mergeCell ref="K96:X96"/>
    <mergeCell ref="Z96:AE96"/>
    <mergeCell ref="AF96:AG96"/>
    <mergeCell ref="AH96:AM96"/>
    <mergeCell ref="AP96:AZ96"/>
    <mergeCell ref="E95:J95"/>
    <mergeCell ref="K95:X95"/>
    <mergeCell ref="Z95:AE95"/>
    <mergeCell ref="AF95:AG95"/>
    <mergeCell ref="AH95:AM95"/>
    <mergeCell ref="AP95:AZ95"/>
    <mergeCell ref="E98:J98"/>
    <mergeCell ref="K98:X98"/>
    <mergeCell ref="Z98:AE98"/>
    <mergeCell ref="AF98:AG98"/>
    <mergeCell ref="AH98:AM98"/>
    <mergeCell ref="AP98:AZ98"/>
    <mergeCell ref="E97:J97"/>
    <mergeCell ref="K97:X97"/>
    <mergeCell ref="Z97:AE97"/>
    <mergeCell ref="AF97:AG97"/>
    <mergeCell ref="AH97:AM97"/>
    <mergeCell ref="AP97:AZ97"/>
    <mergeCell ref="E108:I108"/>
    <mergeCell ref="AH108:AO108"/>
    <mergeCell ref="AQ108:AT108"/>
    <mergeCell ref="E109:I109"/>
    <mergeCell ref="K109:U109"/>
    <mergeCell ref="AH109:AO109"/>
    <mergeCell ref="AQ109:AT109"/>
    <mergeCell ref="AL100:AO100"/>
    <mergeCell ref="AQ100:AZ100"/>
    <mergeCell ref="AL101:AO101"/>
    <mergeCell ref="AQ101:AZ101"/>
    <mergeCell ref="E107:I107"/>
    <mergeCell ref="K107:U107"/>
    <mergeCell ref="AH107:AO107"/>
    <mergeCell ref="AQ107:AT107"/>
    <mergeCell ref="AP114:AZ114"/>
    <mergeCell ref="E115:J115"/>
    <mergeCell ref="K115:X115"/>
    <mergeCell ref="Z115:AE115"/>
    <mergeCell ref="AF115:AG115"/>
    <mergeCell ref="AH115:AM115"/>
    <mergeCell ref="AP115:AZ115"/>
    <mergeCell ref="E110:I110"/>
    <mergeCell ref="K110:U110"/>
    <mergeCell ref="AH110:AO110"/>
    <mergeCell ref="E114:J114"/>
    <mergeCell ref="K114:X114"/>
    <mergeCell ref="Z114:AE114"/>
    <mergeCell ref="AF114:AG114"/>
    <mergeCell ref="AH114:AM114"/>
    <mergeCell ref="E117:J117"/>
    <mergeCell ref="K117:X117"/>
    <mergeCell ref="Z117:AE117"/>
    <mergeCell ref="AF117:AG117"/>
    <mergeCell ref="AH117:AM117"/>
    <mergeCell ref="AP117:AZ117"/>
    <mergeCell ref="E116:J116"/>
    <mergeCell ref="K116:X116"/>
    <mergeCell ref="Z116:AE116"/>
    <mergeCell ref="AF116:AG116"/>
    <mergeCell ref="AH116:AM116"/>
    <mergeCell ref="AP116:AZ116"/>
    <mergeCell ref="E119:J119"/>
    <mergeCell ref="K119:X119"/>
    <mergeCell ref="Z119:AE119"/>
    <mergeCell ref="AF119:AG119"/>
    <mergeCell ref="AH119:AM119"/>
    <mergeCell ref="AP119:AZ119"/>
    <mergeCell ref="E118:J118"/>
    <mergeCell ref="K118:X118"/>
    <mergeCell ref="Z118:AE118"/>
    <mergeCell ref="AF118:AG118"/>
    <mergeCell ref="AH118:AM118"/>
    <mergeCell ref="AP118:AZ118"/>
    <mergeCell ref="E128:I128"/>
    <mergeCell ref="K128:U128"/>
    <mergeCell ref="AH128:AO128"/>
    <mergeCell ref="AQ128:AT128"/>
    <mergeCell ref="E129:I129"/>
    <mergeCell ref="K129:U129"/>
    <mergeCell ref="AH129:AO129"/>
    <mergeCell ref="AQ129:AT129"/>
    <mergeCell ref="AL121:AO121"/>
    <mergeCell ref="AQ121:AZ121"/>
    <mergeCell ref="AL122:AO122"/>
    <mergeCell ref="AQ122:AZ122"/>
    <mergeCell ref="E127:I127"/>
    <mergeCell ref="K127:U127"/>
    <mergeCell ref="AH127:AO127"/>
    <mergeCell ref="AQ127:AT127"/>
    <mergeCell ref="AP134:AZ134"/>
    <mergeCell ref="E135:J135"/>
    <mergeCell ref="K135:X135"/>
    <mergeCell ref="Z135:AE135"/>
    <mergeCell ref="AF135:AG135"/>
    <mergeCell ref="AH135:AM135"/>
    <mergeCell ref="AP135:AZ135"/>
    <mergeCell ref="E130:I130"/>
    <mergeCell ref="K130:U130"/>
    <mergeCell ref="AH130:AO130"/>
    <mergeCell ref="E134:J134"/>
    <mergeCell ref="K134:X134"/>
    <mergeCell ref="Z134:AE134"/>
    <mergeCell ref="AF134:AG134"/>
    <mergeCell ref="AH134:AM134"/>
    <mergeCell ref="E137:J137"/>
    <mergeCell ref="K137:X137"/>
    <mergeCell ref="Z137:AE137"/>
    <mergeCell ref="AF137:AG137"/>
    <mergeCell ref="AH137:AM137"/>
    <mergeCell ref="AP137:AZ137"/>
    <mergeCell ref="E136:J136"/>
    <mergeCell ref="K136:X136"/>
    <mergeCell ref="Z136:AE136"/>
    <mergeCell ref="AF136:AG136"/>
    <mergeCell ref="AH136:AM136"/>
    <mergeCell ref="AP136:AZ136"/>
    <mergeCell ref="E139:J139"/>
    <mergeCell ref="K139:X139"/>
    <mergeCell ref="Z139:AE139"/>
    <mergeCell ref="AF139:AG139"/>
    <mergeCell ref="AH139:AM139"/>
    <mergeCell ref="AP139:AZ139"/>
    <mergeCell ref="E138:J138"/>
    <mergeCell ref="K138:X138"/>
    <mergeCell ref="Z138:AE138"/>
    <mergeCell ref="AF138:AG138"/>
    <mergeCell ref="AH138:AM138"/>
    <mergeCell ref="AP138:AZ138"/>
    <mergeCell ref="E149:I149"/>
    <mergeCell ref="AH149:AO149"/>
    <mergeCell ref="AQ149:AT149"/>
    <mergeCell ref="E150:I150"/>
    <mergeCell ref="K150:U150"/>
    <mergeCell ref="AH150:AO150"/>
    <mergeCell ref="AQ150:AT150"/>
    <mergeCell ref="AL141:AO141"/>
    <mergeCell ref="AQ141:AZ141"/>
    <mergeCell ref="AL142:AO142"/>
    <mergeCell ref="AQ142:AZ142"/>
    <mergeCell ref="E148:I148"/>
    <mergeCell ref="K148:U148"/>
    <mergeCell ref="AH148:AO148"/>
    <mergeCell ref="AQ148:AT148"/>
    <mergeCell ref="AP155:AZ155"/>
    <mergeCell ref="E156:J156"/>
    <mergeCell ref="K156:X156"/>
    <mergeCell ref="Z156:AE156"/>
    <mergeCell ref="AF156:AG156"/>
    <mergeCell ref="AH156:AM156"/>
    <mergeCell ref="AP156:AZ156"/>
    <mergeCell ref="E151:I151"/>
    <mergeCell ref="K151:U151"/>
    <mergeCell ref="AH151:AO151"/>
    <mergeCell ref="E155:J155"/>
    <mergeCell ref="K155:X155"/>
    <mergeCell ref="Z155:AE155"/>
    <mergeCell ref="AF155:AG155"/>
    <mergeCell ref="AH155:AM155"/>
    <mergeCell ref="E158:J158"/>
    <mergeCell ref="K158:X158"/>
    <mergeCell ref="Z158:AE158"/>
    <mergeCell ref="AF158:AG158"/>
    <mergeCell ref="AH158:AM158"/>
    <mergeCell ref="AP158:AZ158"/>
    <mergeCell ref="E157:J157"/>
    <mergeCell ref="K157:X157"/>
    <mergeCell ref="Z157:AE157"/>
    <mergeCell ref="AF157:AG157"/>
    <mergeCell ref="AH157:AM157"/>
    <mergeCell ref="AP157:AZ157"/>
    <mergeCell ref="E160:J160"/>
    <mergeCell ref="K160:X160"/>
    <mergeCell ref="Z160:AE160"/>
    <mergeCell ref="AF160:AG160"/>
    <mergeCell ref="AH160:AM160"/>
    <mergeCell ref="AP160:AZ160"/>
    <mergeCell ref="E159:J159"/>
    <mergeCell ref="K159:X159"/>
    <mergeCell ref="Z159:AE159"/>
    <mergeCell ref="AF159:AG159"/>
    <mergeCell ref="AH159:AM159"/>
    <mergeCell ref="AP159:AZ159"/>
    <mergeCell ref="E170:I170"/>
    <mergeCell ref="AH170:AO170"/>
    <mergeCell ref="AQ170:AT170"/>
    <mergeCell ref="E171:I171"/>
    <mergeCell ref="K171:U171"/>
    <mergeCell ref="AH171:AO171"/>
    <mergeCell ref="AQ171:AT171"/>
    <mergeCell ref="AL162:AO162"/>
    <mergeCell ref="AQ162:AZ162"/>
    <mergeCell ref="AL163:AO163"/>
    <mergeCell ref="AQ163:AZ163"/>
    <mergeCell ref="E169:I169"/>
    <mergeCell ref="K169:U169"/>
    <mergeCell ref="AH169:AO169"/>
    <mergeCell ref="AQ169:AT169"/>
    <mergeCell ref="AP176:AZ176"/>
    <mergeCell ref="E177:J177"/>
    <mergeCell ref="K177:X177"/>
    <mergeCell ref="Z177:AE177"/>
    <mergeCell ref="AF177:AG177"/>
    <mergeCell ref="AH177:AM177"/>
    <mergeCell ref="AP177:AZ177"/>
    <mergeCell ref="E172:I172"/>
    <mergeCell ref="K172:U172"/>
    <mergeCell ref="AH172:AO172"/>
    <mergeCell ref="E176:J176"/>
    <mergeCell ref="K176:X176"/>
    <mergeCell ref="Z176:AE176"/>
    <mergeCell ref="AF176:AG176"/>
    <mergeCell ref="AH176:AM176"/>
    <mergeCell ref="E179:J179"/>
    <mergeCell ref="K179:X179"/>
    <mergeCell ref="Z179:AE179"/>
    <mergeCell ref="AF179:AG179"/>
    <mergeCell ref="AH179:AM179"/>
    <mergeCell ref="AP179:AZ179"/>
    <mergeCell ref="E178:J178"/>
    <mergeCell ref="K178:X178"/>
    <mergeCell ref="Z178:AE178"/>
    <mergeCell ref="AF178:AG178"/>
    <mergeCell ref="AH178:AM178"/>
    <mergeCell ref="AP178:AZ178"/>
    <mergeCell ref="E181:J181"/>
    <mergeCell ref="K181:X181"/>
    <mergeCell ref="Z181:AE181"/>
    <mergeCell ref="AF181:AG181"/>
    <mergeCell ref="AH181:AM181"/>
    <mergeCell ref="AP181:AZ181"/>
    <mergeCell ref="E180:J180"/>
    <mergeCell ref="K180:X180"/>
    <mergeCell ref="Z180:AE180"/>
    <mergeCell ref="AF180:AG180"/>
    <mergeCell ref="AH180:AM180"/>
    <mergeCell ref="AP180:AZ180"/>
    <mergeCell ref="AL184:AO184"/>
    <mergeCell ref="AQ184:AZ184"/>
    <mergeCell ref="AL185:AO185"/>
    <mergeCell ref="AQ185:AZ185"/>
    <mergeCell ref="E182:J182"/>
    <mergeCell ref="K182:X182"/>
    <mergeCell ref="Z182:AE182"/>
    <mergeCell ref="AF182:AG182"/>
    <mergeCell ref="AH182:AM182"/>
    <mergeCell ref="AP182:AZ182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0986E6-D923-4C1D-B9EE-464A3EC43013}">
  <sheetPr>
    <tabColor rgb="FFFFFF00"/>
  </sheetPr>
  <dimension ref="C1:CH378"/>
  <sheetViews>
    <sheetView topLeftCell="A115" zoomScaleNormal="100" workbookViewId="0">
      <selection activeCell="BE19" sqref="BE19"/>
    </sheetView>
  </sheetViews>
  <sheetFormatPr defaultColWidth="1.7109375" defaultRowHeight="16.5" x14ac:dyDescent="0.25"/>
  <cols>
    <col min="1" max="2" width="1.7109375" style="42"/>
    <col min="3" max="11" width="1.7109375" style="41"/>
    <col min="12" max="12" width="1.7109375" style="41" customWidth="1"/>
    <col min="13" max="39" width="1.7109375" style="41"/>
    <col min="40" max="41" width="1.7109375" style="41" customWidth="1"/>
    <col min="42" max="54" width="1.7109375" style="41"/>
    <col min="55" max="58" width="1.7109375" style="42"/>
    <col min="59" max="59" width="1.7109375" style="42" customWidth="1"/>
    <col min="60" max="82" width="1.7109375" style="42"/>
    <col min="83" max="83" width="8.85546875" style="38" customWidth="1"/>
    <col min="84" max="84" width="35.42578125" style="38" customWidth="1"/>
    <col min="85" max="85" width="21.28515625" style="39" customWidth="1"/>
    <col min="86" max="86" width="24.28515625" style="40" customWidth="1"/>
    <col min="87" max="16384" width="1.7109375" style="42"/>
  </cols>
  <sheetData>
    <row r="1" spans="3:86" ht="17.25" thickBot="1" x14ac:dyDescent="0.3">
      <c r="CE1" s="199" t="s">
        <v>12</v>
      </c>
      <c r="CF1" s="215" t="s">
        <v>13</v>
      </c>
      <c r="CG1" s="195" t="s">
        <v>14</v>
      </c>
      <c r="CH1" s="195"/>
    </row>
    <row r="2" spans="3:86" x14ac:dyDescent="0.25">
      <c r="C2" s="43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5"/>
      <c r="CE2" s="199"/>
      <c r="CF2" s="215"/>
      <c r="CG2" s="195" t="s">
        <v>15</v>
      </c>
      <c r="CH2" s="195"/>
    </row>
    <row r="3" spans="3:86" x14ac:dyDescent="0.25">
      <c r="C3" s="46"/>
      <c r="E3" s="245" t="s">
        <v>0</v>
      </c>
      <c r="F3" s="245"/>
      <c r="G3" s="245"/>
      <c r="H3" s="245"/>
      <c r="I3" s="245"/>
      <c r="J3" s="49" t="s">
        <v>11</v>
      </c>
      <c r="K3" s="245" t="s">
        <v>323</v>
      </c>
      <c r="L3" s="245"/>
      <c r="M3" s="245"/>
      <c r="N3" s="245"/>
      <c r="O3" s="245"/>
      <c r="P3" s="245"/>
      <c r="Q3" s="245"/>
      <c r="R3" s="245"/>
      <c r="S3" s="245"/>
      <c r="T3" s="245"/>
      <c r="U3" s="245"/>
      <c r="V3" s="49"/>
      <c r="W3" s="49"/>
      <c r="X3" s="49"/>
      <c r="Y3" s="49"/>
      <c r="Z3" s="49"/>
      <c r="AA3" s="49"/>
      <c r="AB3" s="49"/>
      <c r="AC3" s="49"/>
      <c r="AD3" s="50"/>
      <c r="AE3" s="50"/>
      <c r="AF3" s="50"/>
      <c r="AG3" s="50"/>
      <c r="AH3" s="245" t="s">
        <v>3</v>
      </c>
      <c r="AI3" s="245"/>
      <c r="AJ3" s="245"/>
      <c r="AK3" s="245"/>
      <c r="AL3" s="245"/>
      <c r="AM3" s="245"/>
      <c r="AN3" s="245"/>
      <c r="AO3" s="245"/>
      <c r="AP3" s="49" t="s">
        <v>11</v>
      </c>
      <c r="AQ3" s="247">
        <v>716.57</v>
      </c>
      <c r="AR3" s="247"/>
      <c r="AS3" s="247"/>
      <c r="AT3" s="247"/>
      <c r="AU3" s="49" t="s">
        <v>319</v>
      </c>
      <c r="AV3" s="49"/>
      <c r="AW3" s="49"/>
      <c r="AX3" s="49"/>
      <c r="AY3" s="49"/>
      <c r="AZ3" s="49"/>
      <c r="BB3" s="51"/>
      <c r="CE3" s="199"/>
      <c r="CF3" s="215"/>
      <c r="CG3" s="1" t="s">
        <v>16</v>
      </c>
      <c r="CH3" s="2">
        <v>14346</v>
      </c>
    </row>
    <row r="4" spans="3:86" x14ac:dyDescent="0.25">
      <c r="C4" s="46"/>
      <c r="E4" s="245" t="s">
        <v>322</v>
      </c>
      <c r="F4" s="245"/>
      <c r="G4" s="245"/>
      <c r="H4" s="245"/>
      <c r="I4" s="245"/>
      <c r="J4" s="49" t="s">
        <v>11</v>
      </c>
      <c r="K4" s="245" t="s">
        <v>433</v>
      </c>
      <c r="L4" s="245"/>
      <c r="M4" s="245"/>
      <c r="N4" s="245"/>
      <c r="O4" s="245"/>
      <c r="P4" s="245"/>
      <c r="Q4" s="245"/>
      <c r="R4" s="245"/>
      <c r="S4" s="245"/>
      <c r="T4" s="245"/>
      <c r="U4" s="245"/>
      <c r="V4" s="49"/>
      <c r="W4" s="49"/>
      <c r="X4" s="49"/>
      <c r="Y4" s="49"/>
      <c r="Z4" s="49"/>
      <c r="AA4" s="49"/>
      <c r="AB4" s="49"/>
      <c r="AC4" s="49"/>
      <c r="AD4" s="50"/>
      <c r="AE4" s="50"/>
      <c r="AF4" s="50"/>
      <c r="AG4" s="50"/>
      <c r="AH4" s="245" t="s">
        <v>4</v>
      </c>
      <c r="AI4" s="245"/>
      <c r="AJ4" s="245"/>
      <c r="AK4" s="245"/>
      <c r="AL4" s="245"/>
      <c r="AM4" s="245"/>
      <c r="AN4" s="245"/>
      <c r="AO4" s="245"/>
      <c r="AP4" s="49" t="s">
        <v>11</v>
      </c>
      <c r="AQ4" s="245">
        <v>2100</v>
      </c>
      <c r="AR4" s="245"/>
      <c r="AS4" s="245"/>
      <c r="AT4" s="245"/>
      <c r="AU4" s="49" t="s">
        <v>320</v>
      </c>
      <c r="AV4" s="49"/>
      <c r="AW4" s="49"/>
      <c r="AX4" s="49"/>
      <c r="AY4" s="49"/>
      <c r="AZ4" s="49"/>
      <c r="BB4" s="51"/>
      <c r="CE4" s="106"/>
      <c r="CF4" s="107"/>
      <c r="CG4" s="1"/>
      <c r="CH4" s="2"/>
    </row>
    <row r="5" spans="3:86" x14ac:dyDescent="0.25">
      <c r="C5" s="46"/>
      <c r="E5" s="245" t="s">
        <v>1</v>
      </c>
      <c r="F5" s="245"/>
      <c r="G5" s="245"/>
      <c r="H5" s="245"/>
      <c r="I5" s="245"/>
      <c r="J5" s="49" t="s">
        <v>11</v>
      </c>
      <c r="K5" s="245" t="s">
        <v>434</v>
      </c>
      <c r="L5" s="245"/>
      <c r="M5" s="245"/>
      <c r="N5" s="245"/>
      <c r="O5" s="245"/>
      <c r="P5" s="245"/>
      <c r="Q5" s="245"/>
      <c r="R5" s="245"/>
      <c r="S5" s="245"/>
      <c r="T5" s="245"/>
      <c r="U5" s="245"/>
      <c r="V5" s="49"/>
      <c r="W5" s="49"/>
      <c r="X5" s="49"/>
      <c r="Y5" s="49"/>
      <c r="Z5" s="49"/>
      <c r="AA5" s="49"/>
      <c r="AB5" s="49"/>
      <c r="AC5" s="49"/>
      <c r="AD5" s="50"/>
      <c r="AE5" s="50"/>
      <c r="AF5" s="50"/>
      <c r="AG5" s="50"/>
      <c r="AH5" s="245"/>
      <c r="AI5" s="245"/>
      <c r="AJ5" s="245"/>
      <c r="AK5" s="245"/>
      <c r="AL5" s="245"/>
      <c r="AM5" s="245"/>
      <c r="AN5" s="245"/>
      <c r="AO5" s="245"/>
      <c r="AP5" s="49"/>
      <c r="AQ5" s="246"/>
      <c r="AR5" s="246"/>
      <c r="AS5" s="246"/>
      <c r="AT5" s="246"/>
      <c r="AU5" s="49"/>
      <c r="AV5" s="49"/>
      <c r="AW5" s="49"/>
      <c r="AX5" s="49"/>
      <c r="AY5" s="49"/>
      <c r="AZ5" s="49"/>
      <c r="BB5" s="51"/>
      <c r="CE5" s="207" t="s">
        <v>17</v>
      </c>
      <c r="CF5" s="207"/>
      <c r="CG5" s="3"/>
      <c r="CH5" s="4"/>
    </row>
    <row r="6" spans="3:86" x14ac:dyDescent="0.25">
      <c r="C6" s="46"/>
      <c r="E6" s="245" t="s">
        <v>2</v>
      </c>
      <c r="F6" s="245"/>
      <c r="G6" s="245"/>
      <c r="H6" s="245"/>
      <c r="I6" s="245"/>
      <c r="J6" s="49" t="s">
        <v>11</v>
      </c>
      <c r="K6" s="245" t="s">
        <v>435</v>
      </c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245"/>
      <c r="AI6" s="245"/>
      <c r="AJ6" s="245"/>
      <c r="AK6" s="245"/>
      <c r="AL6" s="245"/>
      <c r="AM6" s="245"/>
      <c r="AN6" s="245"/>
      <c r="AO6" s="245"/>
      <c r="AP6" s="49"/>
      <c r="AQ6" s="49"/>
      <c r="AR6" s="49"/>
      <c r="AS6" s="49"/>
      <c r="AT6" s="49"/>
      <c r="AU6" s="49"/>
      <c r="AV6" s="49"/>
      <c r="AW6" s="49"/>
      <c r="AX6" s="49"/>
      <c r="AY6" s="49"/>
      <c r="AZ6" s="49"/>
      <c r="BB6" s="51"/>
      <c r="CE6" s="5" t="s">
        <v>5</v>
      </c>
      <c r="CF6" s="6" t="s">
        <v>18</v>
      </c>
      <c r="CG6" s="7">
        <v>6.77</v>
      </c>
      <c r="CH6" s="4">
        <f>CG6*$CH$3</f>
        <v>97122.42</v>
      </c>
    </row>
    <row r="7" spans="3:86" x14ac:dyDescent="0.25">
      <c r="C7" s="46"/>
      <c r="BB7" s="51"/>
      <c r="CE7" s="5" t="s">
        <v>19</v>
      </c>
      <c r="CF7" s="6" t="s">
        <v>20</v>
      </c>
      <c r="CG7" s="8">
        <v>8.17</v>
      </c>
      <c r="CH7" s="4">
        <f t="shared" ref="CH7:CH72" si="0">CG7*$CH$3</f>
        <v>117206.81999999999</v>
      </c>
    </row>
    <row r="8" spans="3:86" x14ac:dyDescent="0.25">
      <c r="C8" s="46"/>
      <c r="BB8" s="51"/>
      <c r="CE8" s="5" t="s">
        <v>21</v>
      </c>
      <c r="CF8" s="6" t="s">
        <v>22</v>
      </c>
      <c r="CG8" s="8">
        <v>23.32</v>
      </c>
      <c r="CH8" s="4">
        <f t="shared" si="0"/>
        <v>334548.72000000003</v>
      </c>
    </row>
    <row r="9" spans="3:86" x14ac:dyDescent="0.25">
      <c r="C9" s="46"/>
      <c r="BB9" s="51"/>
      <c r="CE9" s="5" t="s">
        <v>23</v>
      </c>
      <c r="CF9" s="6" t="s">
        <v>24</v>
      </c>
      <c r="CG9" s="7">
        <v>8.27</v>
      </c>
      <c r="CH9" s="4">
        <f t="shared" si="0"/>
        <v>118641.42</v>
      </c>
    </row>
    <row r="10" spans="3:86" ht="16.5" customHeight="1" x14ac:dyDescent="0.25">
      <c r="C10" s="46"/>
      <c r="E10" s="208" t="s">
        <v>5</v>
      </c>
      <c r="F10" s="209"/>
      <c r="G10" s="209"/>
      <c r="H10" s="209"/>
      <c r="I10" s="209"/>
      <c r="J10" s="209"/>
      <c r="K10" s="210" t="str">
        <f t="shared" ref="K10:K15" si="1">VLOOKUP(E10,$CE$1:$CH$1006,2,FALSE)</f>
        <v>NOVACRON YELLOW S-3R</v>
      </c>
      <c r="L10" s="210"/>
      <c r="M10" s="210"/>
      <c r="N10" s="210"/>
      <c r="O10" s="210"/>
      <c r="P10" s="210"/>
      <c r="Q10" s="210"/>
      <c r="R10" s="210"/>
      <c r="S10" s="210"/>
      <c r="T10" s="210"/>
      <c r="U10" s="210"/>
      <c r="V10" s="210"/>
      <c r="W10" s="210"/>
      <c r="X10" s="210"/>
      <c r="Y10" s="105"/>
      <c r="Z10" s="211">
        <v>2.34</v>
      </c>
      <c r="AA10" s="211"/>
      <c r="AB10" s="211"/>
      <c r="AC10" s="211"/>
      <c r="AD10" s="211"/>
      <c r="AE10" s="211"/>
      <c r="AF10" s="210" t="s">
        <v>315</v>
      </c>
      <c r="AG10" s="210"/>
      <c r="AH10" s="212">
        <v>1676.77</v>
      </c>
      <c r="AI10" s="212"/>
      <c r="AJ10" s="212"/>
      <c r="AK10" s="212"/>
      <c r="AL10" s="212"/>
      <c r="AM10" s="212"/>
      <c r="AN10" s="52" t="s">
        <v>316</v>
      </c>
      <c r="AO10" s="52"/>
      <c r="AP10" s="213">
        <f t="shared" ref="AP10:AP15" si="2">(AH10*VLOOKUP(E10,$CE$1:$CH$1006,4,FALSE))/1000</f>
        <v>162851.96018339999</v>
      </c>
      <c r="AQ10" s="213"/>
      <c r="AR10" s="213"/>
      <c r="AS10" s="213"/>
      <c r="AT10" s="213"/>
      <c r="AU10" s="213"/>
      <c r="AV10" s="213"/>
      <c r="AW10" s="213"/>
      <c r="AX10" s="213"/>
      <c r="AY10" s="213"/>
      <c r="AZ10" s="214"/>
      <c r="BB10" s="51"/>
      <c r="CE10" s="5" t="s">
        <v>25</v>
      </c>
      <c r="CF10" s="9" t="s">
        <v>26</v>
      </c>
      <c r="CG10" s="7">
        <v>7.46</v>
      </c>
      <c r="CH10" s="4">
        <f t="shared" si="0"/>
        <v>107021.16</v>
      </c>
    </row>
    <row r="11" spans="3:86" x14ac:dyDescent="0.25">
      <c r="C11" s="46"/>
      <c r="E11" s="200" t="s">
        <v>28</v>
      </c>
      <c r="F11" s="243"/>
      <c r="G11" s="243"/>
      <c r="H11" s="243"/>
      <c r="I11" s="243"/>
      <c r="J11" s="243"/>
      <c r="K11" s="230" t="str">
        <f t="shared" si="1"/>
        <v>NOVACRON RED S-B</v>
      </c>
      <c r="L11" s="230"/>
      <c r="M11" s="230"/>
      <c r="N11" s="230"/>
      <c r="O11" s="230"/>
      <c r="P11" s="230"/>
      <c r="Q11" s="230"/>
      <c r="R11" s="230"/>
      <c r="S11" s="230"/>
      <c r="T11" s="230"/>
      <c r="U11" s="230"/>
      <c r="V11" s="230"/>
      <c r="W11" s="230"/>
      <c r="X11" s="230"/>
      <c r="Y11" s="103"/>
      <c r="Z11" s="203">
        <v>0.84799999999999998</v>
      </c>
      <c r="AA11" s="203"/>
      <c r="AB11" s="203"/>
      <c r="AC11" s="203"/>
      <c r="AD11" s="203"/>
      <c r="AE11" s="203"/>
      <c r="AF11" s="230" t="s">
        <v>315</v>
      </c>
      <c r="AG11" s="230"/>
      <c r="AH11" s="249">
        <v>607.65</v>
      </c>
      <c r="AI11" s="249"/>
      <c r="AJ11" s="249"/>
      <c r="AK11" s="249"/>
      <c r="AL11" s="249"/>
      <c r="AM11" s="249"/>
      <c r="AN11" s="41" t="s">
        <v>316</v>
      </c>
      <c r="AP11" s="242">
        <f t="shared" si="2"/>
        <v>65815.969094999993</v>
      </c>
      <c r="AQ11" s="242"/>
      <c r="AR11" s="242"/>
      <c r="AS11" s="242"/>
      <c r="AT11" s="242"/>
      <c r="AU11" s="242"/>
      <c r="AV11" s="242"/>
      <c r="AW11" s="242"/>
      <c r="AX11" s="242"/>
      <c r="AY11" s="242"/>
      <c r="AZ11" s="206"/>
      <c r="BB11" s="51"/>
      <c r="CE11" s="5" t="s">
        <v>6</v>
      </c>
      <c r="CF11" s="6" t="s">
        <v>27</v>
      </c>
      <c r="CG11" s="7">
        <v>8.41</v>
      </c>
      <c r="CH11" s="4">
        <f t="shared" si="0"/>
        <v>120649.86</v>
      </c>
    </row>
    <row r="12" spans="3:86" x14ac:dyDescent="0.25">
      <c r="C12" s="46"/>
      <c r="E12" s="200" t="s">
        <v>7</v>
      </c>
      <c r="F12" s="243"/>
      <c r="G12" s="243"/>
      <c r="H12" s="243"/>
      <c r="I12" s="243"/>
      <c r="J12" s="243"/>
      <c r="K12" s="230" t="str">
        <f t="shared" si="1"/>
        <v>NOVACRON DARK BLUE S-GL</v>
      </c>
      <c r="L12" s="230"/>
      <c r="M12" s="230"/>
      <c r="N12" s="230"/>
      <c r="O12" s="230"/>
      <c r="P12" s="230"/>
      <c r="Q12" s="230"/>
      <c r="R12" s="230"/>
      <c r="S12" s="230"/>
      <c r="T12" s="230"/>
      <c r="U12" s="230"/>
      <c r="V12" s="230"/>
      <c r="W12" s="230"/>
      <c r="X12" s="230"/>
      <c r="Y12" s="103"/>
      <c r="Z12" s="203">
        <v>1.575</v>
      </c>
      <c r="AA12" s="203"/>
      <c r="AB12" s="203"/>
      <c r="AC12" s="203"/>
      <c r="AD12" s="203"/>
      <c r="AE12" s="203"/>
      <c r="AF12" s="230" t="s">
        <v>315</v>
      </c>
      <c r="AG12" s="230"/>
      <c r="AH12" s="249">
        <v>1128.5899999999999</v>
      </c>
      <c r="AI12" s="249"/>
      <c r="AJ12" s="249"/>
      <c r="AK12" s="249"/>
      <c r="AL12" s="249"/>
      <c r="AM12" s="249"/>
      <c r="AN12" s="41" t="s">
        <v>316</v>
      </c>
      <c r="AP12" s="242">
        <f t="shared" si="2"/>
        <v>137297.57814719999</v>
      </c>
      <c r="AQ12" s="242"/>
      <c r="AR12" s="242"/>
      <c r="AS12" s="242"/>
      <c r="AT12" s="242"/>
      <c r="AU12" s="242"/>
      <c r="AV12" s="242"/>
      <c r="AW12" s="242"/>
      <c r="AX12" s="242"/>
      <c r="AY12" s="242"/>
      <c r="AZ12" s="206"/>
      <c r="BB12" s="51"/>
      <c r="CE12" s="5" t="s">
        <v>28</v>
      </c>
      <c r="CF12" s="6" t="s">
        <v>29</v>
      </c>
      <c r="CG12" s="7">
        <v>7.55</v>
      </c>
      <c r="CH12" s="4">
        <f t="shared" si="0"/>
        <v>108312.3</v>
      </c>
    </row>
    <row r="13" spans="3:86" x14ac:dyDescent="0.25">
      <c r="C13" s="46"/>
      <c r="E13" s="216" t="s">
        <v>8</v>
      </c>
      <c r="F13" s="217"/>
      <c r="G13" s="217"/>
      <c r="H13" s="217"/>
      <c r="I13" s="217"/>
      <c r="J13" s="217"/>
      <c r="K13" s="218" t="str">
        <f t="shared" si="1"/>
        <v>FIMBIL EAS 40 NEW</v>
      </c>
      <c r="L13" s="218"/>
      <c r="M13" s="218"/>
      <c r="N13" s="218"/>
      <c r="O13" s="218"/>
      <c r="P13" s="218"/>
      <c r="Q13" s="218"/>
      <c r="R13" s="218"/>
      <c r="S13" s="218"/>
      <c r="T13" s="218"/>
      <c r="U13" s="218"/>
      <c r="V13" s="218"/>
      <c r="W13" s="218"/>
      <c r="X13" s="218"/>
      <c r="Y13" s="104"/>
      <c r="Z13" s="219">
        <v>8</v>
      </c>
      <c r="AA13" s="219"/>
      <c r="AB13" s="219"/>
      <c r="AC13" s="219"/>
      <c r="AD13" s="219"/>
      <c r="AE13" s="219"/>
      <c r="AF13" s="218" t="s">
        <v>315</v>
      </c>
      <c r="AG13" s="218"/>
      <c r="AH13" s="248">
        <v>5732.53</v>
      </c>
      <c r="AI13" s="248"/>
      <c r="AJ13" s="248"/>
      <c r="AK13" s="248"/>
      <c r="AL13" s="248"/>
      <c r="AM13" s="248"/>
      <c r="AN13" s="55" t="s">
        <v>316</v>
      </c>
      <c r="AO13" s="55"/>
      <c r="AP13" s="221">
        <f t="shared" si="2"/>
        <v>118251.4313942</v>
      </c>
      <c r="AQ13" s="221"/>
      <c r="AR13" s="221"/>
      <c r="AS13" s="221"/>
      <c r="AT13" s="221"/>
      <c r="AU13" s="221"/>
      <c r="AV13" s="221"/>
      <c r="AW13" s="221"/>
      <c r="AX13" s="221"/>
      <c r="AY13" s="221"/>
      <c r="AZ13" s="222"/>
      <c r="BB13" s="51"/>
      <c r="CE13" s="5" t="s">
        <v>30</v>
      </c>
      <c r="CF13" s="6" t="s">
        <v>31</v>
      </c>
      <c r="CG13" s="8">
        <v>8.7899999999999991</v>
      </c>
      <c r="CH13" s="4">
        <f t="shared" si="0"/>
        <v>126101.33999999998</v>
      </c>
    </row>
    <row r="14" spans="3:86" x14ac:dyDescent="0.25">
      <c r="C14" s="46"/>
      <c r="E14" s="200" t="s">
        <v>9</v>
      </c>
      <c r="F14" s="243"/>
      <c r="G14" s="243"/>
      <c r="H14" s="243"/>
      <c r="I14" s="243"/>
      <c r="J14" s="243"/>
      <c r="K14" s="230" t="str">
        <f t="shared" si="1"/>
        <v>SODIUM SULFATE</v>
      </c>
      <c r="L14" s="230"/>
      <c r="M14" s="230"/>
      <c r="N14" s="230"/>
      <c r="O14" s="230"/>
      <c r="P14" s="230"/>
      <c r="Q14" s="230"/>
      <c r="R14" s="230"/>
      <c r="S14" s="230"/>
      <c r="T14" s="230"/>
      <c r="U14" s="230"/>
      <c r="V14" s="230"/>
      <c r="W14" s="230"/>
      <c r="X14" s="230"/>
      <c r="Y14" s="103"/>
      <c r="Z14" s="203">
        <v>200</v>
      </c>
      <c r="AA14" s="203"/>
      <c r="AB14" s="203"/>
      <c r="AC14" s="203"/>
      <c r="AD14" s="203"/>
      <c r="AE14" s="203"/>
      <c r="AF14" s="230" t="s">
        <v>315</v>
      </c>
      <c r="AG14" s="230"/>
      <c r="AH14" s="249">
        <v>143313.32</v>
      </c>
      <c r="AI14" s="249"/>
      <c r="AJ14" s="249"/>
      <c r="AK14" s="249"/>
      <c r="AL14" s="249"/>
      <c r="AM14" s="249"/>
      <c r="AN14" s="41" t="s">
        <v>316</v>
      </c>
      <c r="AP14" s="242">
        <f t="shared" si="2"/>
        <v>342017.23817999999</v>
      </c>
      <c r="AQ14" s="242"/>
      <c r="AR14" s="242"/>
      <c r="AS14" s="242"/>
      <c r="AT14" s="242"/>
      <c r="AU14" s="242"/>
      <c r="AV14" s="242"/>
      <c r="AW14" s="242"/>
      <c r="AX14" s="242"/>
      <c r="AY14" s="242"/>
      <c r="AZ14" s="206"/>
      <c r="BB14" s="51"/>
      <c r="CE14" s="5" t="s">
        <v>32</v>
      </c>
      <c r="CF14" s="9" t="s">
        <v>33</v>
      </c>
      <c r="CG14" s="7">
        <v>11.66</v>
      </c>
      <c r="CH14" s="4">
        <f t="shared" si="0"/>
        <v>167274.36000000002</v>
      </c>
    </row>
    <row r="15" spans="3:86" x14ac:dyDescent="0.25">
      <c r="C15" s="46"/>
      <c r="E15" s="223" t="s">
        <v>10</v>
      </c>
      <c r="F15" s="224"/>
      <c r="G15" s="224"/>
      <c r="H15" s="224"/>
      <c r="I15" s="224"/>
      <c r="J15" s="224"/>
      <c r="K15" s="225" t="str">
        <f t="shared" si="1"/>
        <v>SODA ASH</v>
      </c>
      <c r="L15" s="225"/>
      <c r="M15" s="225"/>
      <c r="N15" s="225"/>
      <c r="O15" s="225"/>
      <c r="P15" s="225"/>
      <c r="Q15" s="225"/>
      <c r="R15" s="225"/>
      <c r="S15" s="225"/>
      <c r="T15" s="225"/>
      <c r="U15" s="225"/>
      <c r="V15" s="225"/>
      <c r="W15" s="225"/>
      <c r="X15" s="225"/>
      <c r="Y15" s="102"/>
      <c r="Z15" s="226">
        <v>30</v>
      </c>
      <c r="AA15" s="226"/>
      <c r="AB15" s="226"/>
      <c r="AC15" s="226"/>
      <c r="AD15" s="226"/>
      <c r="AE15" s="226"/>
      <c r="AF15" s="225" t="s">
        <v>315</v>
      </c>
      <c r="AG15" s="225"/>
      <c r="AH15" s="227">
        <v>21497</v>
      </c>
      <c r="AI15" s="227"/>
      <c r="AJ15" s="227"/>
      <c r="AK15" s="227"/>
      <c r="AL15" s="227"/>
      <c r="AM15" s="227"/>
      <c r="AN15" s="54" t="s">
        <v>316</v>
      </c>
      <c r="AO15" s="54"/>
      <c r="AP15" s="228">
        <f t="shared" si="2"/>
        <v>190893.36</v>
      </c>
      <c r="AQ15" s="228"/>
      <c r="AR15" s="228"/>
      <c r="AS15" s="228"/>
      <c r="AT15" s="228"/>
      <c r="AU15" s="228"/>
      <c r="AV15" s="228"/>
      <c r="AW15" s="228"/>
      <c r="AX15" s="228"/>
      <c r="AY15" s="228"/>
      <c r="AZ15" s="229"/>
      <c r="BB15" s="51"/>
      <c r="CE15" s="5" t="s">
        <v>34</v>
      </c>
      <c r="CF15" s="9" t="s">
        <v>35</v>
      </c>
      <c r="CG15" s="7">
        <v>5.84</v>
      </c>
      <c r="CH15" s="4">
        <f t="shared" si="0"/>
        <v>83780.639999999999</v>
      </c>
    </row>
    <row r="16" spans="3:86" x14ac:dyDescent="0.25">
      <c r="C16" s="46"/>
      <c r="E16" s="110"/>
      <c r="F16" s="110"/>
      <c r="G16" s="110"/>
      <c r="H16" s="110"/>
      <c r="I16" s="110"/>
      <c r="J16" s="110"/>
      <c r="K16" s="103"/>
      <c r="L16" s="103"/>
      <c r="M16" s="103"/>
      <c r="N16" s="103"/>
      <c r="O16" s="103"/>
      <c r="P16" s="103"/>
      <c r="Q16" s="103"/>
      <c r="R16" s="103"/>
      <c r="S16" s="103"/>
      <c r="T16" s="103"/>
      <c r="U16" s="103"/>
      <c r="V16" s="103"/>
      <c r="W16" s="103"/>
      <c r="X16" s="103"/>
      <c r="Y16" s="103"/>
      <c r="Z16" s="111"/>
      <c r="AA16" s="111"/>
      <c r="AB16" s="111"/>
      <c r="AC16" s="111"/>
      <c r="AD16" s="111"/>
      <c r="AE16" s="111"/>
      <c r="AF16" s="103"/>
      <c r="AG16" s="103"/>
      <c r="AH16" s="110"/>
      <c r="AI16" s="110"/>
      <c r="AJ16" s="110"/>
      <c r="AK16" s="110"/>
      <c r="AL16" s="110"/>
      <c r="AM16" s="110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B16" s="51"/>
      <c r="CE16" s="5" t="s">
        <v>36</v>
      </c>
      <c r="CF16" s="9" t="s">
        <v>37</v>
      </c>
      <c r="CG16" s="7">
        <v>20.14</v>
      </c>
      <c r="CH16" s="4">
        <f t="shared" si="0"/>
        <v>288928.44</v>
      </c>
    </row>
    <row r="17" spans="3:86" x14ac:dyDescent="0.25">
      <c r="C17" s="46"/>
      <c r="E17" s="110"/>
      <c r="F17" s="110"/>
      <c r="G17" s="110"/>
      <c r="H17" s="110"/>
      <c r="I17" s="110"/>
      <c r="J17" s="110"/>
      <c r="K17" s="103"/>
      <c r="L17" s="103"/>
      <c r="M17" s="103"/>
      <c r="N17" s="103"/>
      <c r="O17" s="103"/>
      <c r="P17" s="103"/>
      <c r="Q17" s="103"/>
      <c r="R17" s="103"/>
      <c r="S17" s="103"/>
      <c r="T17" s="103"/>
      <c r="U17" s="103"/>
      <c r="V17" s="103"/>
      <c r="W17" s="103"/>
      <c r="X17" s="103"/>
      <c r="Y17" s="103"/>
      <c r="Z17" s="111"/>
      <c r="AA17" s="111"/>
      <c r="AB17" s="111"/>
      <c r="AC17" s="111"/>
      <c r="AD17" s="111"/>
      <c r="AE17" s="111"/>
      <c r="AF17" s="103"/>
      <c r="AG17" s="103"/>
      <c r="AH17" s="110"/>
      <c r="AI17" s="110"/>
      <c r="AJ17" s="110"/>
      <c r="AK17" s="59"/>
      <c r="AL17" s="230" t="s">
        <v>318</v>
      </c>
      <c r="AM17" s="230"/>
      <c r="AN17" s="230"/>
      <c r="AO17" s="230"/>
      <c r="AP17" s="112" t="s">
        <v>11</v>
      </c>
      <c r="AQ17" s="242">
        <f>SUM(AP10:AZ15)</f>
        <v>1017127.5369997999</v>
      </c>
      <c r="AR17" s="242"/>
      <c r="AS17" s="242"/>
      <c r="AT17" s="242"/>
      <c r="AU17" s="242"/>
      <c r="AV17" s="242"/>
      <c r="AW17" s="242"/>
      <c r="AX17" s="242"/>
      <c r="AY17" s="242"/>
      <c r="AZ17" s="242"/>
      <c r="BB17" s="51"/>
      <c r="CE17" s="5" t="s">
        <v>38</v>
      </c>
      <c r="CF17" s="6" t="s">
        <v>39</v>
      </c>
      <c r="CG17" s="8">
        <v>24.15</v>
      </c>
      <c r="CH17" s="4">
        <f t="shared" si="0"/>
        <v>346455.89999999997</v>
      </c>
    </row>
    <row r="18" spans="3:86" x14ac:dyDescent="0.25">
      <c r="C18" s="46"/>
      <c r="E18" s="110"/>
      <c r="F18" s="110"/>
      <c r="G18" s="110"/>
      <c r="H18" s="110"/>
      <c r="I18" s="110"/>
      <c r="J18" s="110"/>
      <c r="K18" s="103"/>
      <c r="L18" s="103"/>
      <c r="M18" s="103"/>
      <c r="N18" s="103"/>
      <c r="O18" s="103"/>
      <c r="P18" s="103"/>
      <c r="Q18" s="103"/>
      <c r="R18" s="103"/>
      <c r="S18" s="103"/>
      <c r="T18" s="103"/>
      <c r="U18" s="103"/>
      <c r="V18" s="103"/>
      <c r="W18" s="103"/>
      <c r="X18" s="103"/>
      <c r="Y18" s="103"/>
      <c r="Z18" s="111"/>
      <c r="AA18" s="111"/>
      <c r="AB18" s="111"/>
      <c r="AC18" s="111"/>
      <c r="AD18" s="111"/>
      <c r="AE18" s="111"/>
      <c r="AF18" s="103"/>
      <c r="AG18" s="103"/>
      <c r="AH18" s="110"/>
      <c r="AI18" s="110"/>
      <c r="AJ18" s="110"/>
      <c r="AK18" s="59"/>
      <c r="AL18" s="230" t="s">
        <v>317</v>
      </c>
      <c r="AM18" s="230"/>
      <c r="AN18" s="230"/>
      <c r="AO18" s="230"/>
      <c r="AP18" s="112" t="s">
        <v>11</v>
      </c>
      <c r="AQ18" s="242">
        <f>AQ17/AQ4</f>
        <v>484.3464461903809</v>
      </c>
      <c r="AR18" s="242"/>
      <c r="AS18" s="242"/>
      <c r="AT18" s="242"/>
      <c r="AU18" s="242"/>
      <c r="AV18" s="242"/>
      <c r="AW18" s="242"/>
      <c r="AX18" s="242"/>
      <c r="AY18" s="242"/>
      <c r="AZ18" s="242"/>
      <c r="BB18" s="51"/>
      <c r="CE18" s="5" t="s">
        <v>7</v>
      </c>
      <c r="CF18" s="6" t="s">
        <v>40</v>
      </c>
      <c r="CG18" s="7">
        <v>8.48</v>
      </c>
      <c r="CH18" s="4">
        <f t="shared" si="0"/>
        <v>121654.08</v>
      </c>
    </row>
    <row r="19" spans="3:86" x14ac:dyDescent="0.25">
      <c r="C19" s="46"/>
      <c r="E19" s="110"/>
      <c r="F19" s="110"/>
      <c r="G19" s="110"/>
      <c r="H19" s="110"/>
      <c r="I19" s="110"/>
      <c r="J19" s="110"/>
      <c r="K19" s="103"/>
      <c r="L19" s="103"/>
      <c r="M19" s="103"/>
      <c r="N19" s="103"/>
      <c r="O19" s="103"/>
      <c r="P19" s="103"/>
      <c r="Q19" s="103"/>
      <c r="R19" s="103"/>
      <c r="S19" s="103"/>
      <c r="T19" s="103"/>
      <c r="U19" s="103"/>
      <c r="V19" s="103"/>
      <c r="W19" s="103"/>
      <c r="X19" s="103"/>
      <c r="Y19" s="103"/>
      <c r="Z19" s="111"/>
      <c r="AA19" s="111"/>
      <c r="AB19" s="111"/>
      <c r="AC19" s="111"/>
      <c r="AD19" s="111"/>
      <c r="AE19" s="111"/>
      <c r="AF19" s="103"/>
      <c r="AG19" s="103"/>
      <c r="AH19" s="110"/>
      <c r="AI19" s="110"/>
      <c r="AJ19" s="110"/>
      <c r="AK19" s="110"/>
      <c r="AL19" s="110"/>
      <c r="AM19" s="110"/>
      <c r="AQ19" s="110"/>
      <c r="AR19" s="110"/>
      <c r="AS19" s="110"/>
      <c r="AT19" s="110"/>
      <c r="AU19" s="110"/>
      <c r="AV19" s="110"/>
      <c r="AW19" s="110"/>
      <c r="AX19" s="110"/>
      <c r="AY19" s="110"/>
      <c r="AZ19" s="110"/>
      <c r="BB19" s="51"/>
      <c r="CE19" s="5" t="s">
        <v>41</v>
      </c>
      <c r="CF19" s="6" t="s">
        <v>42</v>
      </c>
      <c r="CG19" s="7">
        <v>7.27</v>
      </c>
      <c r="CH19" s="4">
        <f t="shared" si="0"/>
        <v>104295.42</v>
      </c>
    </row>
    <row r="20" spans="3:86" ht="17.25" thickBot="1" x14ac:dyDescent="0.3">
      <c r="C20" s="60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2"/>
      <c r="CE20" s="5" t="s">
        <v>43</v>
      </c>
      <c r="CF20" s="6" t="s">
        <v>44</v>
      </c>
      <c r="CG20" s="7">
        <v>7.63</v>
      </c>
      <c r="CH20" s="4">
        <f t="shared" si="0"/>
        <v>109459.98</v>
      </c>
    </row>
    <row r="21" spans="3:86" x14ac:dyDescent="0.25">
      <c r="CE21" s="5" t="s">
        <v>45</v>
      </c>
      <c r="CF21" s="6" t="s">
        <v>46</v>
      </c>
      <c r="CG21" s="7">
        <v>9.5583270598076133</v>
      </c>
      <c r="CH21" s="4">
        <f t="shared" si="0"/>
        <v>137123.76</v>
      </c>
    </row>
    <row r="22" spans="3:86" ht="17.25" thickBot="1" x14ac:dyDescent="0.3">
      <c r="CE22" s="5" t="s">
        <v>47</v>
      </c>
      <c r="CF22" s="6" t="s">
        <v>48</v>
      </c>
      <c r="CG22" s="7">
        <v>6.66</v>
      </c>
      <c r="CH22" s="4">
        <f t="shared" si="0"/>
        <v>95544.36</v>
      </c>
    </row>
    <row r="23" spans="3:86" x14ac:dyDescent="0.25">
      <c r="C23" s="43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44"/>
      <c r="AN23" s="44"/>
      <c r="AO23" s="44"/>
      <c r="AP23" s="44"/>
      <c r="AQ23" s="44"/>
      <c r="AR23" s="44"/>
      <c r="AS23" s="44"/>
      <c r="AT23" s="44"/>
      <c r="AU23" s="44"/>
      <c r="AV23" s="44"/>
      <c r="AW23" s="44"/>
      <c r="AX23" s="44"/>
      <c r="AY23" s="44"/>
      <c r="AZ23" s="44"/>
      <c r="BA23" s="44"/>
      <c r="BB23" s="45"/>
      <c r="CE23" s="5" t="s">
        <v>49</v>
      </c>
      <c r="CF23" s="9" t="s">
        <v>50</v>
      </c>
      <c r="CG23" s="7">
        <v>12.14</v>
      </c>
      <c r="CH23" s="4">
        <f t="shared" si="0"/>
        <v>174160.44</v>
      </c>
    </row>
    <row r="24" spans="3:86" x14ac:dyDescent="0.25">
      <c r="C24" s="46"/>
      <c r="E24" s="245" t="s">
        <v>0</v>
      </c>
      <c r="F24" s="245"/>
      <c r="G24" s="245"/>
      <c r="H24" s="245"/>
      <c r="I24" s="245"/>
      <c r="J24" s="49" t="s">
        <v>11</v>
      </c>
      <c r="K24" s="245" t="s">
        <v>326</v>
      </c>
      <c r="L24" s="245"/>
      <c r="M24" s="245"/>
      <c r="N24" s="245"/>
      <c r="O24" s="245"/>
      <c r="P24" s="245"/>
      <c r="Q24" s="245"/>
      <c r="R24" s="245"/>
      <c r="S24" s="245"/>
      <c r="T24" s="245"/>
      <c r="U24" s="245"/>
      <c r="V24" s="49"/>
      <c r="W24" s="49"/>
      <c r="X24" s="49"/>
      <c r="Y24" s="49"/>
      <c r="Z24" s="49"/>
      <c r="AA24" s="49"/>
      <c r="AB24" s="49"/>
      <c r="AC24" s="49"/>
      <c r="AD24" s="50"/>
      <c r="AE24" s="50"/>
      <c r="AF24" s="50"/>
      <c r="AG24" s="50"/>
      <c r="AH24" s="245" t="s">
        <v>3</v>
      </c>
      <c r="AI24" s="245"/>
      <c r="AJ24" s="245"/>
      <c r="AK24" s="245"/>
      <c r="AL24" s="245"/>
      <c r="AM24" s="245"/>
      <c r="AN24" s="245"/>
      <c r="AO24" s="245"/>
      <c r="AP24" s="49" t="s">
        <v>11</v>
      </c>
      <c r="AQ24" s="247">
        <v>716.57</v>
      </c>
      <c r="AR24" s="247"/>
      <c r="AS24" s="247"/>
      <c r="AT24" s="247"/>
      <c r="AU24" s="49" t="s">
        <v>319</v>
      </c>
      <c r="AV24" s="49"/>
      <c r="AW24" s="49"/>
      <c r="AX24" s="49"/>
      <c r="AY24" s="49"/>
      <c r="AZ24" s="49"/>
      <c r="BB24" s="51"/>
      <c r="CE24" s="5" t="s">
        <v>51</v>
      </c>
      <c r="CF24" s="6" t="s">
        <v>52</v>
      </c>
      <c r="CG24" s="8">
        <v>16.57</v>
      </c>
      <c r="CH24" s="4">
        <f t="shared" si="0"/>
        <v>237713.22</v>
      </c>
    </row>
    <row r="25" spans="3:86" x14ac:dyDescent="0.25">
      <c r="C25" s="46"/>
      <c r="E25" s="245" t="s">
        <v>322</v>
      </c>
      <c r="F25" s="245"/>
      <c r="G25" s="245"/>
      <c r="H25" s="245"/>
      <c r="I25" s="245"/>
      <c r="J25" s="49" t="s">
        <v>11</v>
      </c>
      <c r="K25" s="49" t="s">
        <v>436</v>
      </c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50"/>
      <c r="AE25" s="50"/>
      <c r="AF25" s="50"/>
      <c r="AG25" s="50"/>
      <c r="AH25" s="245" t="s">
        <v>4</v>
      </c>
      <c r="AI25" s="245"/>
      <c r="AJ25" s="245"/>
      <c r="AK25" s="245"/>
      <c r="AL25" s="245"/>
      <c r="AM25" s="245"/>
      <c r="AN25" s="245"/>
      <c r="AO25" s="245"/>
      <c r="AP25" s="49" t="s">
        <v>11</v>
      </c>
      <c r="AQ25" s="245">
        <v>2100</v>
      </c>
      <c r="AR25" s="245"/>
      <c r="AS25" s="245"/>
      <c r="AT25" s="245"/>
      <c r="AU25" s="49" t="s">
        <v>320</v>
      </c>
      <c r="AV25" s="49"/>
      <c r="AW25" s="49"/>
      <c r="AX25" s="49"/>
      <c r="AY25" s="49"/>
      <c r="AZ25" s="49"/>
      <c r="BB25" s="51"/>
      <c r="CE25" s="5"/>
      <c r="CF25" s="6"/>
      <c r="CG25" s="8"/>
      <c r="CH25" s="4"/>
    </row>
    <row r="26" spans="3:86" x14ac:dyDescent="0.25">
      <c r="C26" s="46"/>
      <c r="E26" s="245" t="s">
        <v>1</v>
      </c>
      <c r="F26" s="245"/>
      <c r="G26" s="245"/>
      <c r="H26" s="245"/>
      <c r="I26" s="245"/>
      <c r="J26" s="49" t="s">
        <v>11</v>
      </c>
      <c r="K26" s="245" t="s">
        <v>434</v>
      </c>
      <c r="L26" s="245"/>
      <c r="M26" s="245"/>
      <c r="N26" s="245"/>
      <c r="O26" s="245"/>
      <c r="P26" s="245"/>
      <c r="Q26" s="245"/>
      <c r="R26" s="245"/>
      <c r="S26" s="245"/>
      <c r="T26" s="245"/>
      <c r="U26" s="245"/>
      <c r="V26" s="49"/>
      <c r="W26" s="49"/>
      <c r="X26" s="49"/>
      <c r="Y26" s="49"/>
      <c r="Z26" s="49"/>
      <c r="AA26" s="49"/>
      <c r="AB26" s="49"/>
      <c r="AC26" s="49"/>
      <c r="AD26" s="50"/>
      <c r="AE26" s="50"/>
      <c r="AF26" s="50"/>
      <c r="AG26" s="50"/>
      <c r="AH26" s="245"/>
      <c r="AI26" s="245"/>
      <c r="AJ26" s="245"/>
      <c r="AK26" s="245"/>
      <c r="AL26" s="245"/>
      <c r="AM26" s="245"/>
      <c r="AN26" s="245"/>
      <c r="AO26" s="245"/>
      <c r="AP26" s="49"/>
      <c r="AQ26" s="246"/>
      <c r="AR26" s="246"/>
      <c r="AS26" s="246"/>
      <c r="AT26" s="246"/>
      <c r="AU26" s="49"/>
      <c r="AV26" s="49"/>
      <c r="AW26" s="49"/>
      <c r="AX26" s="49"/>
      <c r="AY26" s="49"/>
      <c r="AZ26" s="49"/>
      <c r="BB26" s="51"/>
      <c r="CE26" s="5" t="s">
        <v>53</v>
      </c>
      <c r="CF26" s="9" t="s">
        <v>54</v>
      </c>
      <c r="CG26" s="7">
        <v>24.42</v>
      </c>
      <c r="CH26" s="4">
        <f t="shared" si="0"/>
        <v>350329.32</v>
      </c>
    </row>
    <row r="27" spans="3:86" x14ac:dyDescent="0.25">
      <c r="C27" s="46"/>
      <c r="E27" s="245" t="s">
        <v>2</v>
      </c>
      <c r="F27" s="245"/>
      <c r="G27" s="245"/>
      <c r="H27" s="245"/>
      <c r="I27" s="245"/>
      <c r="J27" s="49" t="s">
        <v>11</v>
      </c>
      <c r="K27" s="245" t="s">
        <v>435</v>
      </c>
      <c r="L27" s="245"/>
      <c r="M27" s="245"/>
      <c r="N27" s="245"/>
      <c r="O27" s="245"/>
      <c r="P27" s="245"/>
      <c r="Q27" s="245"/>
      <c r="R27" s="245"/>
      <c r="S27" s="245"/>
      <c r="T27" s="245"/>
      <c r="U27" s="245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245"/>
      <c r="AI27" s="245"/>
      <c r="AJ27" s="245"/>
      <c r="AK27" s="245"/>
      <c r="AL27" s="245"/>
      <c r="AM27" s="245"/>
      <c r="AN27" s="245"/>
      <c r="AO27" s="245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B27" s="51"/>
      <c r="CE27" s="5" t="s">
        <v>55</v>
      </c>
      <c r="CF27" s="6" t="s">
        <v>56</v>
      </c>
      <c r="CG27" s="8">
        <v>19.260000000000002</v>
      </c>
      <c r="CH27" s="4">
        <f t="shared" si="0"/>
        <v>276303.96000000002</v>
      </c>
    </row>
    <row r="28" spans="3:86" x14ac:dyDescent="0.25">
      <c r="C28" s="46"/>
      <c r="BB28" s="51"/>
      <c r="CE28" s="5" t="s">
        <v>57</v>
      </c>
      <c r="CF28" s="6" t="s">
        <v>58</v>
      </c>
      <c r="CG28" s="8">
        <v>16.22</v>
      </c>
      <c r="CH28" s="4">
        <f t="shared" si="0"/>
        <v>232692.12</v>
      </c>
    </row>
    <row r="29" spans="3:86" x14ac:dyDescent="0.25">
      <c r="C29" s="46"/>
      <c r="BB29" s="51"/>
      <c r="CE29" s="5" t="s">
        <v>59</v>
      </c>
      <c r="CF29" s="6" t="s">
        <v>60</v>
      </c>
      <c r="CG29" s="8">
        <v>21.41</v>
      </c>
      <c r="CH29" s="4">
        <f t="shared" si="0"/>
        <v>307147.86</v>
      </c>
    </row>
    <row r="30" spans="3:86" x14ac:dyDescent="0.25">
      <c r="C30" s="46"/>
      <c r="BB30" s="51"/>
      <c r="CE30" s="5" t="s">
        <v>61</v>
      </c>
      <c r="CF30" s="6" t="s">
        <v>62</v>
      </c>
      <c r="CG30" s="7">
        <v>17.59</v>
      </c>
      <c r="CH30" s="4">
        <f t="shared" si="0"/>
        <v>252346.13999999998</v>
      </c>
    </row>
    <row r="31" spans="3:86" x14ac:dyDescent="0.25">
      <c r="C31" s="46"/>
      <c r="E31" s="208" t="s">
        <v>5</v>
      </c>
      <c r="F31" s="209"/>
      <c r="G31" s="209"/>
      <c r="H31" s="209"/>
      <c r="I31" s="209"/>
      <c r="J31" s="209"/>
      <c r="K31" s="210" t="str">
        <f t="shared" ref="K31:K36" si="3">VLOOKUP(E31,$CE$1:$CH$1006,2,FALSE)</f>
        <v>NOVACRON YELLOW S-3R</v>
      </c>
      <c r="L31" s="210"/>
      <c r="M31" s="210"/>
      <c r="N31" s="210"/>
      <c r="O31" s="210"/>
      <c r="P31" s="210"/>
      <c r="Q31" s="210"/>
      <c r="R31" s="210"/>
      <c r="S31" s="210"/>
      <c r="T31" s="210"/>
      <c r="U31" s="210"/>
      <c r="V31" s="210"/>
      <c r="W31" s="210"/>
      <c r="X31" s="210"/>
      <c r="Y31" s="105"/>
      <c r="Z31" s="234">
        <v>3.6</v>
      </c>
      <c r="AA31" s="234"/>
      <c r="AB31" s="234"/>
      <c r="AC31" s="234"/>
      <c r="AD31" s="234"/>
      <c r="AE31" s="234"/>
      <c r="AF31" s="210" t="s">
        <v>315</v>
      </c>
      <c r="AG31" s="210"/>
      <c r="AH31" s="235">
        <v>2579.64</v>
      </c>
      <c r="AI31" s="235"/>
      <c r="AJ31" s="235"/>
      <c r="AK31" s="235"/>
      <c r="AL31" s="235"/>
      <c r="AM31" s="235"/>
      <c r="AN31" s="52" t="s">
        <v>316</v>
      </c>
      <c r="AO31" s="52"/>
      <c r="AP31" s="213">
        <f t="shared" ref="AP31:AP36" si="4">(AH31*VLOOKUP(E31,$CE$1:$CH$1006,4,FALSE))/1000</f>
        <v>250540.87952879997</v>
      </c>
      <c r="AQ31" s="213"/>
      <c r="AR31" s="213"/>
      <c r="AS31" s="213"/>
      <c r="AT31" s="213"/>
      <c r="AU31" s="213"/>
      <c r="AV31" s="213"/>
      <c r="AW31" s="213"/>
      <c r="AX31" s="213"/>
      <c r="AY31" s="213"/>
      <c r="AZ31" s="214"/>
      <c r="BB31" s="51"/>
      <c r="CE31" s="5" t="s">
        <v>63</v>
      </c>
      <c r="CF31" s="6" t="s">
        <v>64</v>
      </c>
      <c r="CG31" s="7">
        <v>8.936572563780846</v>
      </c>
      <c r="CH31" s="4">
        <f t="shared" si="0"/>
        <v>128204.07000000002</v>
      </c>
    </row>
    <row r="32" spans="3:86" x14ac:dyDescent="0.25">
      <c r="C32" s="46"/>
      <c r="E32" s="200" t="s">
        <v>28</v>
      </c>
      <c r="F32" s="243"/>
      <c r="G32" s="243"/>
      <c r="H32" s="243"/>
      <c r="I32" s="243"/>
      <c r="J32" s="243"/>
      <c r="K32" s="230" t="str">
        <f t="shared" si="3"/>
        <v>NOVACRON RED S-B</v>
      </c>
      <c r="L32" s="230"/>
      <c r="M32" s="230"/>
      <c r="N32" s="230"/>
      <c r="O32" s="230"/>
      <c r="P32" s="230"/>
      <c r="Q32" s="230"/>
      <c r="R32" s="230"/>
      <c r="S32" s="230"/>
      <c r="T32" s="230"/>
      <c r="U32" s="230"/>
      <c r="V32" s="230"/>
      <c r="W32" s="230"/>
      <c r="X32" s="230"/>
      <c r="Y32" s="103"/>
      <c r="Z32" s="232">
        <v>2.63</v>
      </c>
      <c r="AA32" s="232"/>
      <c r="AB32" s="232"/>
      <c r="AC32" s="232"/>
      <c r="AD32" s="232"/>
      <c r="AE32" s="232"/>
      <c r="AF32" s="230" t="s">
        <v>315</v>
      </c>
      <c r="AG32" s="230"/>
      <c r="AH32" s="244">
        <v>1884.57</v>
      </c>
      <c r="AI32" s="244"/>
      <c r="AJ32" s="244"/>
      <c r="AK32" s="244"/>
      <c r="AL32" s="244"/>
      <c r="AM32" s="244"/>
      <c r="AN32" s="41" t="s">
        <v>316</v>
      </c>
      <c r="AP32" s="242">
        <f t="shared" si="4"/>
        <v>204122.11121099998</v>
      </c>
      <c r="AQ32" s="242"/>
      <c r="AR32" s="242"/>
      <c r="AS32" s="242"/>
      <c r="AT32" s="242"/>
      <c r="AU32" s="242"/>
      <c r="AV32" s="242"/>
      <c r="AW32" s="242"/>
      <c r="AX32" s="242"/>
      <c r="AY32" s="242"/>
      <c r="AZ32" s="206"/>
      <c r="BB32" s="51"/>
      <c r="CE32" s="5" t="s">
        <v>65</v>
      </c>
      <c r="CF32" s="6" t="s">
        <v>66</v>
      </c>
      <c r="CG32" s="7">
        <v>8.3867837724801344</v>
      </c>
      <c r="CH32" s="4">
        <f t="shared" si="0"/>
        <v>120316.8</v>
      </c>
    </row>
    <row r="33" spans="3:86" x14ac:dyDescent="0.25">
      <c r="C33" s="46"/>
      <c r="E33" s="200" t="s">
        <v>7</v>
      </c>
      <c r="F33" s="243"/>
      <c r="G33" s="243"/>
      <c r="H33" s="243"/>
      <c r="I33" s="243"/>
      <c r="J33" s="243"/>
      <c r="K33" s="230" t="str">
        <f t="shared" si="3"/>
        <v>NOVACRON DARK BLUE S-GL</v>
      </c>
      <c r="L33" s="230"/>
      <c r="M33" s="230"/>
      <c r="N33" s="230"/>
      <c r="O33" s="230"/>
      <c r="P33" s="230"/>
      <c r="Q33" s="230"/>
      <c r="R33" s="230"/>
      <c r="S33" s="230"/>
      <c r="T33" s="230"/>
      <c r="U33" s="230"/>
      <c r="V33" s="230"/>
      <c r="W33" s="230"/>
      <c r="X33" s="230"/>
      <c r="Y33" s="103"/>
      <c r="Z33" s="232">
        <v>6.79</v>
      </c>
      <c r="AA33" s="232"/>
      <c r="AB33" s="232"/>
      <c r="AC33" s="232"/>
      <c r="AD33" s="232"/>
      <c r="AE33" s="232"/>
      <c r="AF33" s="230" t="s">
        <v>315</v>
      </c>
      <c r="AG33" s="230"/>
      <c r="AH33" s="244">
        <v>4865.49</v>
      </c>
      <c r="AI33" s="244"/>
      <c r="AJ33" s="244"/>
      <c r="AK33" s="244"/>
      <c r="AL33" s="244"/>
      <c r="AM33" s="244"/>
      <c r="AN33" s="41" t="s">
        <v>316</v>
      </c>
      <c r="AP33" s="242">
        <f t="shared" si="4"/>
        <v>591906.7096992</v>
      </c>
      <c r="AQ33" s="242"/>
      <c r="AR33" s="242"/>
      <c r="AS33" s="242"/>
      <c r="AT33" s="242"/>
      <c r="AU33" s="242"/>
      <c r="AV33" s="242"/>
      <c r="AW33" s="242"/>
      <c r="AX33" s="242"/>
      <c r="AY33" s="242"/>
      <c r="AZ33" s="206"/>
      <c r="BB33" s="51"/>
      <c r="CE33" s="5" t="s">
        <v>67</v>
      </c>
      <c r="CF33" s="6" t="s">
        <v>68</v>
      </c>
      <c r="CG33" s="8">
        <v>7.34</v>
      </c>
      <c r="CH33" s="4">
        <f t="shared" si="0"/>
        <v>105299.64</v>
      </c>
    </row>
    <row r="34" spans="3:86" x14ac:dyDescent="0.25">
      <c r="C34" s="46"/>
      <c r="E34" s="216" t="s">
        <v>8</v>
      </c>
      <c r="F34" s="217"/>
      <c r="G34" s="217"/>
      <c r="H34" s="217"/>
      <c r="I34" s="217"/>
      <c r="J34" s="217"/>
      <c r="K34" s="218" t="str">
        <f t="shared" si="3"/>
        <v>FIMBIL EAS 40 NEW</v>
      </c>
      <c r="L34" s="218"/>
      <c r="M34" s="218"/>
      <c r="N34" s="218"/>
      <c r="O34" s="218"/>
      <c r="P34" s="218"/>
      <c r="Q34" s="218"/>
      <c r="R34" s="218"/>
      <c r="S34" s="218"/>
      <c r="T34" s="218"/>
      <c r="U34" s="218"/>
      <c r="V34" s="218"/>
      <c r="W34" s="218"/>
      <c r="X34" s="218"/>
      <c r="Y34" s="104"/>
      <c r="Z34" s="236">
        <v>8</v>
      </c>
      <c r="AA34" s="236"/>
      <c r="AB34" s="236"/>
      <c r="AC34" s="236"/>
      <c r="AD34" s="236"/>
      <c r="AE34" s="236"/>
      <c r="AF34" s="218" t="s">
        <v>315</v>
      </c>
      <c r="AG34" s="218"/>
      <c r="AH34" s="220">
        <v>5732.53</v>
      </c>
      <c r="AI34" s="220"/>
      <c r="AJ34" s="220"/>
      <c r="AK34" s="220"/>
      <c r="AL34" s="220"/>
      <c r="AM34" s="220"/>
      <c r="AN34" s="55" t="s">
        <v>316</v>
      </c>
      <c r="AO34" s="55"/>
      <c r="AP34" s="221">
        <f t="shared" si="4"/>
        <v>118251.4313942</v>
      </c>
      <c r="AQ34" s="221"/>
      <c r="AR34" s="221"/>
      <c r="AS34" s="221"/>
      <c r="AT34" s="221"/>
      <c r="AU34" s="221"/>
      <c r="AV34" s="221"/>
      <c r="AW34" s="221"/>
      <c r="AX34" s="221"/>
      <c r="AY34" s="221"/>
      <c r="AZ34" s="222"/>
      <c r="BB34" s="51"/>
      <c r="CE34" s="5" t="s">
        <v>69</v>
      </c>
      <c r="CF34" s="6" t="s">
        <v>70</v>
      </c>
      <c r="CG34" s="8">
        <v>13.47</v>
      </c>
      <c r="CH34" s="4">
        <f t="shared" si="0"/>
        <v>193240.62</v>
      </c>
    </row>
    <row r="35" spans="3:86" x14ac:dyDescent="0.25">
      <c r="C35" s="46"/>
      <c r="E35" s="200" t="s">
        <v>9</v>
      </c>
      <c r="F35" s="243"/>
      <c r="G35" s="243"/>
      <c r="H35" s="243"/>
      <c r="I35" s="243"/>
      <c r="J35" s="243"/>
      <c r="K35" s="230" t="str">
        <f t="shared" si="3"/>
        <v>SODIUM SULFATE</v>
      </c>
      <c r="L35" s="230"/>
      <c r="M35" s="230"/>
      <c r="N35" s="230"/>
      <c r="O35" s="230"/>
      <c r="P35" s="230"/>
      <c r="Q35" s="230"/>
      <c r="R35" s="230"/>
      <c r="S35" s="230"/>
      <c r="T35" s="230"/>
      <c r="U35" s="230"/>
      <c r="V35" s="230"/>
      <c r="W35" s="230"/>
      <c r="X35" s="230"/>
      <c r="Y35" s="103"/>
      <c r="Z35" s="232">
        <v>200</v>
      </c>
      <c r="AA35" s="232"/>
      <c r="AB35" s="232"/>
      <c r="AC35" s="232"/>
      <c r="AD35" s="232"/>
      <c r="AE35" s="232"/>
      <c r="AF35" s="230" t="s">
        <v>315</v>
      </c>
      <c r="AG35" s="230"/>
      <c r="AH35" s="244">
        <v>143313.32</v>
      </c>
      <c r="AI35" s="244"/>
      <c r="AJ35" s="244"/>
      <c r="AK35" s="244"/>
      <c r="AL35" s="244"/>
      <c r="AM35" s="244"/>
      <c r="AN35" s="41" t="s">
        <v>316</v>
      </c>
      <c r="AP35" s="242">
        <f t="shared" si="4"/>
        <v>342017.23817999999</v>
      </c>
      <c r="AQ35" s="242"/>
      <c r="AR35" s="242"/>
      <c r="AS35" s="242"/>
      <c r="AT35" s="242"/>
      <c r="AU35" s="242"/>
      <c r="AV35" s="242"/>
      <c r="AW35" s="242"/>
      <c r="AX35" s="242"/>
      <c r="AY35" s="242"/>
      <c r="AZ35" s="206"/>
      <c r="BB35" s="51"/>
      <c r="CE35" s="10" t="s">
        <v>71</v>
      </c>
      <c r="CF35" s="6" t="s">
        <v>72</v>
      </c>
      <c r="CG35" s="7">
        <v>6.66</v>
      </c>
      <c r="CH35" s="4">
        <f t="shared" si="0"/>
        <v>95544.36</v>
      </c>
    </row>
    <row r="36" spans="3:86" x14ac:dyDescent="0.25">
      <c r="C36" s="46"/>
      <c r="E36" s="223" t="s">
        <v>10</v>
      </c>
      <c r="F36" s="224"/>
      <c r="G36" s="224"/>
      <c r="H36" s="224"/>
      <c r="I36" s="224"/>
      <c r="J36" s="224"/>
      <c r="K36" s="225" t="str">
        <f t="shared" si="3"/>
        <v>SODA ASH</v>
      </c>
      <c r="L36" s="225"/>
      <c r="M36" s="225"/>
      <c r="N36" s="225"/>
      <c r="O36" s="225"/>
      <c r="P36" s="225"/>
      <c r="Q36" s="225"/>
      <c r="R36" s="225"/>
      <c r="S36" s="225"/>
      <c r="T36" s="225"/>
      <c r="U36" s="225"/>
      <c r="V36" s="225"/>
      <c r="W36" s="225"/>
      <c r="X36" s="225"/>
      <c r="Y36" s="102"/>
      <c r="Z36" s="237">
        <v>30</v>
      </c>
      <c r="AA36" s="237"/>
      <c r="AB36" s="237"/>
      <c r="AC36" s="237"/>
      <c r="AD36" s="237"/>
      <c r="AE36" s="237"/>
      <c r="AF36" s="225" t="s">
        <v>315</v>
      </c>
      <c r="AG36" s="225"/>
      <c r="AH36" s="238">
        <v>21497</v>
      </c>
      <c r="AI36" s="238"/>
      <c r="AJ36" s="238"/>
      <c r="AK36" s="238"/>
      <c r="AL36" s="238"/>
      <c r="AM36" s="238"/>
      <c r="AN36" s="54" t="s">
        <v>316</v>
      </c>
      <c r="AO36" s="54"/>
      <c r="AP36" s="228">
        <f t="shared" si="4"/>
        <v>190893.36</v>
      </c>
      <c r="AQ36" s="228"/>
      <c r="AR36" s="228"/>
      <c r="AS36" s="228"/>
      <c r="AT36" s="228"/>
      <c r="AU36" s="228"/>
      <c r="AV36" s="228"/>
      <c r="AW36" s="228"/>
      <c r="AX36" s="228"/>
      <c r="AY36" s="228"/>
      <c r="AZ36" s="229"/>
      <c r="BB36" s="51"/>
      <c r="CE36" s="10" t="s">
        <v>73</v>
      </c>
      <c r="CF36" s="6" t="s">
        <v>74</v>
      </c>
      <c r="CG36" s="7">
        <v>10.055604349644501</v>
      </c>
      <c r="CH36" s="4">
        <f t="shared" si="0"/>
        <v>144257.70000000001</v>
      </c>
    </row>
    <row r="37" spans="3:86" x14ac:dyDescent="0.25">
      <c r="C37" s="46"/>
      <c r="E37" s="110"/>
      <c r="F37" s="110"/>
      <c r="G37" s="110"/>
      <c r="H37" s="110"/>
      <c r="I37" s="110"/>
      <c r="J37" s="110"/>
      <c r="K37" s="103"/>
      <c r="L37" s="103"/>
      <c r="M37" s="103"/>
      <c r="N37" s="103"/>
      <c r="O37" s="103"/>
      <c r="P37" s="103"/>
      <c r="Q37" s="103"/>
      <c r="R37" s="103"/>
      <c r="S37" s="103"/>
      <c r="T37" s="103"/>
      <c r="U37" s="103"/>
      <c r="V37" s="103"/>
      <c r="W37" s="103"/>
      <c r="X37" s="103"/>
      <c r="Y37" s="103"/>
      <c r="Z37" s="111"/>
      <c r="AA37" s="111"/>
      <c r="AB37" s="111"/>
      <c r="AC37" s="111"/>
      <c r="AD37" s="111"/>
      <c r="AE37" s="111"/>
      <c r="AF37" s="103"/>
      <c r="AG37" s="103"/>
      <c r="AH37" s="110"/>
      <c r="AI37" s="110"/>
      <c r="AJ37" s="110"/>
      <c r="AK37" s="110"/>
      <c r="AL37" s="110"/>
      <c r="AM37" s="110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B37" s="51"/>
      <c r="CE37" s="10" t="s">
        <v>75</v>
      </c>
      <c r="CF37" s="11" t="s">
        <v>76</v>
      </c>
      <c r="CG37" s="7">
        <v>8.91</v>
      </c>
      <c r="CH37" s="4">
        <f t="shared" si="0"/>
        <v>127822.86</v>
      </c>
    </row>
    <row r="38" spans="3:86" x14ac:dyDescent="0.25">
      <c r="C38" s="46"/>
      <c r="E38" s="110"/>
      <c r="F38" s="110"/>
      <c r="G38" s="110"/>
      <c r="H38" s="110"/>
      <c r="I38" s="110"/>
      <c r="J38" s="110"/>
      <c r="K38" s="103"/>
      <c r="L38" s="103"/>
      <c r="M38" s="103"/>
      <c r="N38" s="103"/>
      <c r="O38" s="103"/>
      <c r="P38" s="103"/>
      <c r="Q38" s="103"/>
      <c r="R38" s="103"/>
      <c r="S38" s="103"/>
      <c r="T38" s="103"/>
      <c r="U38" s="103"/>
      <c r="V38" s="103"/>
      <c r="W38" s="103"/>
      <c r="X38" s="103"/>
      <c r="Y38" s="103"/>
      <c r="Z38" s="111"/>
      <c r="AA38" s="111"/>
      <c r="AB38" s="111"/>
      <c r="AC38" s="111"/>
      <c r="AD38" s="111"/>
      <c r="AE38" s="111"/>
      <c r="AF38" s="103"/>
      <c r="AG38" s="103"/>
      <c r="AH38" s="110"/>
      <c r="AI38" s="110"/>
      <c r="AJ38" s="110"/>
      <c r="AK38" s="59"/>
      <c r="AL38" s="230" t="s">
        <v>318</v>
      </c>
      <c r="AM38" s="230"/>
      <c r="AN38" s="230"/>
      <c r="AO38" s="230"/>
      <c r="AP38" s="112" t="s">
        <v>11</v>
      </c>
      <c r="AQ38" s="242">
        <f>SUM(AP31:AZ36)</f>
        <v>1697731.7300131996</v>
      </c>
      <c r="AR38" s="242"/>
      <c r="AS38" s="242"/>
      <c r="AT38" s="242"/>
      <c r="AU38" s="242"/>
      <c r="AV38" s="242"/>
      <c r="AW38" s="242"/>
      <c r="AX38" s="242"/>
      <c r="AY38" s="242"/>
      <c r="AZ38" s="242"/>
      <c r="BB38" s="51"/>
      <c r="CE38" s="10" t="s">
        <v>77</v>
      </c>
      <c r="CF38" s="11" t="s">
        <v>78</v>
      </c>
      <c r="CG38" s="8">
        <v>10.63</v>
      </c>
      <c r="CH38" s="4">
        <f t="shared" si="0"/>
        <v>152497.98000000001</v>
      </c>
    </row>
    <row r="39" spans="3:86" x14ac:dyDescent="0.25">
      <c r="C39" s="46"/>
      <c r="E39" s="110"/>
      <c r="F39" s="110"/>
      <c r="G39" s="110"/>
      <c r="H39" s="110"/>
      <c r="I39" s="110"/>
      <c r="J39" s="110"/>
      <c r="K39" s="103"/>
      <c r="L39" s="103"/>
      <c r="M39" s="103"/>
      <c r="N39" s="103"/>
      <c r="O39" s="103"/>
      <c r="P39" s="103"/>
      <c r="Q39" s="103"/>
      <c r="R39" s="103"/>
      <c r="S39" s="103"/>
      <c r="T39" s="103"/>
      <c r="U39" s="103"/>
      <c r="V39" s="103"/>
      <c r="W39" s="103"/>
      <c r="X39" s="103"/>
      <c r="Y39" s="103"/>
      <c r="Z39" s="111"/>
      <c r="AA39" s="111"/>
      <c r="AB39" s="111"/>
      <c r="AC39" s="111"/>
      <c r="AD39" s="111"/>
      <c r="AE39" s="111"/>
      <c r="AF39" s="103"/>
      <c r="AG39" s="103"/>
      <c r="AH39" s="110"/>
      <c r="AI39" s="110"/>
      <c r="AJ39" s="110"/>
      <c r="AK39" s="59"/>
      <c r="AL39" s="230" t="s">
        <v>317</v>
      </c>
      <c r="AM39" s="230"/>
      <c r="AN39" s="230"/>
      <c r="AO39" s="230"/>
      <c r="AP39" s="112" t="s">
        <v>11</v>
      </c>
      <c r="AQ39" s="242">
        <f>AQ38/AQ25</f>
        <v>808.4436809586665</v>
      </c>
      <c r="AR39" s="242"/>
      <c r="AS39" s="242"/>
      <c r="AT39" s="242"/>
      <c r="AU39" s="242"/>
      <c r="AV39" s="242"/>
      <c r="AW39" s="242"/>
      <c r="AX39" s="242"/>
      <c r="AY39" s="242"/>
      <c r="AZ39" s="242"/>
      <c r="BB39" s="51"/>
      <c r="CE39" s="10" t="s">
        <v>79</v>
      </c>
      <c r="CF39" s="11" t="s">
        <v>80</v>
      </c>
      <c r="CG39" s="8">
        <v>19.899999999999999</v>
      </c>
      <c r="CH39" s="4">
        <f t="shared" si="0"/>
        <v>285485.39999999997</v>
      </c>
    </row>
    <row r="40" spans="3:86" x14ac:dyDescent="0.25">
      <c r="C40" s="46"/>
      <c r="E40" s="110"/>
      <c r="F40" s="110"/>
      <c r="G40" s="110"/>
      <c r="H40" s="110"/>
      <c r="I40" s="110"/>
      <c r="J40" s="110"/>
      <c r="K40" s="103"/>
      <c r="L40" s="103"/>
      <c r="M40" s="103"/>
      <c r="N40" s="103"/>
      <c r="O40" s="103"/>
      <c r="P40" s="103"/>
      <c r="Q40" s="103"/>
      <c r="R40" s="103"/>
      <c r="S40" s="103"/>
      <c r="T40" s="103"/>
      <c r="U40" s="103"/>
      <c r="V40" s="103"/>
      <c r="W40" s="103"/>
      <c r="X40" s="103"/>
      <c r="Y40" s="103"/>
      <c r="Z40" s="111"/>
      <c r="AA40" s="111"/>
      <c r="AB40" s="111"/>
      <c r="AC40" s="111"/>
      <c r="AD40" s="111"/>
      <c r="AE40" s="111"/>
      <c r="AF40" s="103"/>
      <c r="AG40" s="103"/>
      <c r="AH40" s="110"/>
      <c r="AI40" s="110"/>
      <c r="AJ40" s="110"/>
      <c r="AK40" s="110"/>
      <c r="AL40" s="110"/>
      <c r="AM40" s="110"/>
      <c r="AQ40" s="110"/>
      <c r="AR40" s="110"/>
      <c r="AS40" s="110"/>
      <c r="AT40" s="110"/>
      <c r="AU40" s="110"/>
      <c r="AV40" s="110"/>
      <c r="AW40" s="110"/>
      <c r="AX40" s="110"/>
      <c r="AY40" s="110"/>
      <c r="AZ40" s="110"/>
      <c r="BB40" s="51"/>
      <c r="CE40" s="10" t="s">
        <v>81</v>
      </c>
      <c r="CF40" s="11" t="s">
        <v>82</v>
      </c>
      <c r="CG40" s="8">
        <v>13.35</v>
      </c>
      <c r="CH40" s="4">
        <f t="shared" si="0"/>
        <v>191519.1</v>
      </c>
    </row>
    <row r="41" spans="3:86" ht="17.25" thickBot="1" x14ac:dyDescent="0.3">
      <c r="C41" s="60"/>
      <c r="D41" s="61"/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2"/>
      <c r="CE41" s="10" t="s">
        <v>83</v>
      </c>
      <c r="CF41" s="11" t="s">
        <v>84</v>
      </c>
      <c r="CG41" s="8">
        <v>12.75</v>
      </c>
      <c r="CH41" s="4">
        <f t="shared" si="0"/>
        <v>182911.5</v>
      </c>
    </row>
    <row r="42" spans="3:86" x14ac:dyDescent="0.25">
      <c r="CE42" s="10" t="s">
        <v>85</v>
      </c>
      <c r="CF42" s="11" t="s">
        <v>86</v>
      </c>
      <c r="CG42" s="8">
        <v>28.05</v>
      </c>
      <c r="CH42" s="4">
        <f t="shared" si="0"/>
        <v>402405.3</v>
      </c>
    </row>
    <row r="43" spans="3:86" ht="17.25" thickBot="1" x14ac:dyDescent="0.3">
      <c r="CE43" s="10" t="s">
        <v>87</v>
      </c>
      <c r="CF43" s="11" t="s">
        <v>88</v>
      </c>
      <c r="CG43" s="8">
        <v>27.2</v>
      </c>
      <c r="CH43" s="4">
        <f t="shared" si="0"/>
        <v>390211.2</v>
      </c>
    </row>
    <row r="44" spans="3:86" x14ac:dyDescent="0.25">
      <c r="C44" s="43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44"/>
      <c r="AV44" s="44"/>
      <c r="AW44" s="44"/>
      <c r="AX44" s="44"/>
      <c r="AY44" s="44"/>
      <c r="AZ44" s="44"/>
      <c r="BA44" s="44"/>
      <c r="BB44" s="45"/>
      <c r="CE44" s="10" t="s">
        <v>89</v>
      </c>
      <c r="CF44" s="11" t="s">
        <v>90</v>
      </c>
      <c r="CG44" s="8">
        <v>21.194841070681722</v>
      </c>
      <c r="CH44" s="4">
        <f t="shared" si="0"/>
        <v>304061.19</v>
      </c>
    </row>
    <row r="45" spans="3:86" x14ac:dyDescent="0.25">
      <c r="C45" s="46"/>
      <c r="E45" s="245" t="s">
        <v>0</v>
      </c>
      <c r="F45" s="245"/>
      <c r="G45" s="245"/>
      <c r="H45" s="245"/>
      <c r="I45" s="245"/>
      <c r="J45" s="49" t="s">
        <v>11</v>
      </c>
      <c r="K45" s="245" t="s">
        <v>328</v>
      </c>
      <c r="L45" s="245"/>
      <c r="M45" s="245"/>
      <c r="N45" s="245"/>
      <c r="O45" s="245"/>
      <c r="P45" s="245"/>
      <c r="Q45" s="245"/>
      <c r="R45" s="245"/>
      <c r="S45" s="245"/>
      <c r="T45" s="245"/>
      <c r="U45" s="245"/>
      <c r="V45" s="49"/>
      <c r="W45" s="49"/>
      <c r="X45" s="49"/>
      <c r="Y45" s="49"/>
      <c r="Z45" s="49"/>
      <c r="AA45" s="49"/>
      <c r="AB45" s="49"/>
      <c r="AC45" s="49"/>
      <c r="AD45" s="50"/>
      <c r="AE45" s="50"/>
      <c r="AF45" s="50"/>
      <c r="AG45" s="50"/>
      <c r="AH45" s="245" t="s">
        <v>3</v>
      </c>
      <c r="AI45" s="245"/>
      <c r="AJ45" s="245"/>
      <c r="AK45" s="245"/>
      <c r="AL45" s="245"/>
      <c r="AM45" s="245"/>
      <c r="AN45" s="245"/>
      <c r="AO45" s="245"/>
      <c r="AP45" s="49" t="s">
        <v>11</v>
      </c>
      <c r="AQ45" s="247">
        <v>716.57</v>
      </c>
      <c r="AR45" s="247"/>
      <c r="AS45" s="247"/>
      <c r="AT45" s="247"/>
      <c r="AU45" s="49" t="s">
        <v>319</v>
      </c>
      <c r="AV45" s="49"/>
      <c r="AW45" s="49"/>
      <c r="AX45" s="49"/>
      <c r="AY45" s="49"/>
      <c r="AZ45" s="49"/>
      <c r="BB45" s="51"/>
      <c r="CE45" s="10" t="s">
        <v>91</v>
      </c>
      <c r="CF45" s="11" t="s">
        <v>92</v>
      </c>
      <c r="CG45" s="7">
        <v>29.388728565453786</v>
      </c>
      <c r="CH45" s="4">
        <f t="shared" si="0"/>
        <v>421610.7</v>
      </c>
    </row>
    <row r="46" spans="3:86" x14ac:dyDescent="0.25">
      <c r="C46" s="46"/>
      <c r="E46" s="245" t="s">
        <v>322</v>
      </c>
      <c r="F46" s="245"/>
      <c r="G46" s="245"/>
      <c r="H46" s="245"/>
      <c r="I46" s="245"/>
      <c r="J46" s="49" t="s">
        <v>11</v>
      </c>
      <c r="K46" s="49" t="s">
        <v>437</v>
      </c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50"/>
      <c r="AE46" s="50"/>
      <c r="AF46" s="50"/>
      <c r="AG46" s="50"/>
      <c r="AH46" s="245" t="s">
        <v>4</v>
      </c>
      <c r="AI46" s="245"/>
      <c r="AJ46" s="245"/>
      <c r="AK46" s="245"/>
      <c r="AL46" s="245"/>
      <c r="AM46" s="245"/>
      <c r="AN46" s="245"/>
      <c r="AO46" s="245"/>
      <c r="AP46" s="49" t="s">
        <v>11</v>
      </c>
      <c r="AQ46" s="245">
        <v>2100</v>
      </c>
      <c r="AR46" s="245"/>
      <c r="AS46" s="245"/>
      <c r="AT46" s="245"/>
      <c r="AU46" s="49" t="s">
        <v>320</v>
      </c>
      <c r="AV46" s="49"/>
      <c r="AW46" s="49"/>
      <c r="AX46" s="49"/>
      <c r="AY46" s="49"/>
      <c r="AZ46" s="49"/>
      <c r="BB46" s="51"/>
      <c r="CE46" s="10"/>
      <c r="CF46" s="11"/>
      <c r="CG46" s="7"/>
      <c r="CH46" s="4"/>
    </row>
    <row r="47" spans="3:86" x14ac:dyDescent="0.25">
      <c r="C47" s="46"/>
      <c r="E47" s="245" t="s">
        <v>1</v>
      </c>
      <c r="F47" s="245"/>
      <c r="G47" s="245"/>
      <c r="H47" s="245"/>
      <c r="I47" s="245"/>
      <c r="J47" s="49" t="s">
        <v>11</v>
      </c>
      <c r="K47" s="245" t="s">
        <v>434</v>
      </c>
      <c r="L47" s="245"/>
      <c r="M47" s="245"/>
      <c r="N47" s="245"/>
      <c r="O47" s="245"/>
      <c r="P47" s="245"/>
      <c r="Q47" s="245"/>
      <c r="R47" s="245"/>
      <c r="S47" s="245"/>
      <c r="T47" s="245"/>
      <c r="U47" s="245"/>
      <c r="V47" s="49"/>
      <c r="W47" s="49"/>
      <c r="X47" s="49"/>
      <c r="Y47" s="49"/>
      <c r="Z47" s="49"/>
      <c r="AA47" s="49"/>
      <c r="AB47" s="49"/>
      <c r="AC47" s="49"/>
      <c r="AD47" s="50"/>
      <c r="AE47" s="50"/>
      <c r="AF47" s="50"/>
      <c r="AG47" s="50"/>
      <c r="AH47" s="245"/>
      <c r="AI47" s="245"/>
      <c r="AJ47" s="245"/>
      <c r="AK47" s="245"/>
      <c r="AL47" s="245"/>
      <c r="AM47" s="245"/>
      <c r="AN47" s="245"/>
      <c r="AO47" s="245"/>
      <c r="AP47" s="49"/>
      <c r="AQ47" s="246"/>
      <c r="AR47" s="246"/>
      <c r="AS47" s="246"/>
      <c r="AT47" s="246"/>
      <c r="AU47" s="49"/>
      <c r="AV47" s="49"/>
      <c r="AW47" s="49"/>
      <c r="AX47" s="49"/>
      <c r="AY47" s="49"/>
      <c r="AZ47" s="49"/>
      <c r="BB47" s="51"/>
      <c r="CE47" s="10" t="s">
        <v>93</v>
      </c>
      <c r="CF47" s="11" t="s">
        <v>94</v>
      </c>
      <c r="CG47" s="8">
        <v>10.32</v>
      </c>
      <c r="CH47" s="4">
        <f t="shared" si="0"/>
        <v>148050.72</v>
      </c>
    </row>
    <row r="48" spans="3:86" x14ac:dyDescent="0.25">
      <c r="C48" s="46"/>
      <c r="E48" s="245" t="s">
        <v>2</v>
      </c>
      <c r="F48" s="245"/>
      <c r="G48" s="245"/>
      <c r="H48" s="245"/>
      <c r="I48" s="245"/>
      <c r="J48" s="49" t="s">
        <v>11</v>
      </c>
      <c r="K48" s="245" t="s">
        <v>435</v>
      </c>
      <c r="L48" s="245"/>
      <c r="M48" s="245"/>
      <c r="N48" s="245"/>
      <c r="O48" s="245"/>
      <c r="P48" s="245"/>
      <c r="Q48" s="245"/>
      <c r="R48" s="245"/>
      <c r="S48" s="245"/>
      <c r="T48" s="245"/>
      <c r="U48" s="245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245"/>
      <c r="AI48" s="245"/>
      <c r="AJ48" s="245"/>
      <c r="AK48" s="245"/>
      <c r="AL48" s="245"/>
      <c r="AM48" s="245"/>
      <c r="AN48" s="245"/>
      <c r="AO48" s="245"/>
      <c r="AP48" s="49"/>
      <c r="AQ48" s="49"/>
      <c r="AR48" s="49"/>
      <c r="AS48" s="49"/>
      <c r="AT48" s="49"/>
      <c r="AU48" s="49"/>
      <c r="AV48" s="49"/>
      <c r="AW48" s="49"/>
      <c r="AX48" s="49"/>
      <c r="AY48" s="49"/>
      <c r="AZ48" s="49"/>
      <c r="BB48" s="51"/>
      <c r="CE48" s="10" t="s">
        <v>95</v>
      </c>
      <c r="CF48" s="11" t="s">
        <v>96</v>
      </c>
      <c r="CG48" s="8">
        <v>8.36</v>
      </c>
      <c r="CH48" s="4">
        <f t="shared" si="0"/>
        <v>119932.56</v>
      </c>
    </row>
    <row r="49" spans="3:86" x14ac:dyDescent="0.25">
      <c r="C49" s="46"/>
      <c r="BB49" s="51"/>
      <c r="CE49" s="10" t="s">
        <v>97</v>
      </c>
      <c r="CF49" s="11" t="s">
        <v>98</v>
      </c>
      <c r="CG49" s="8">
        <v>7.56</v>
      </c>
      <c r="CH49" s="4">
        <f t="shared" si="0"/>
        <v>108455.76</v>
      </c>
    </row>
    <row r="50" spans="3:86" x14ac:dyDescent="0.25">
      <c r="C50" s="46"/>
      <c r="BB50" s="51"/>
      <c r="CE50" s="10" t="s">
        <v>99</v>
      </c>
      <c r="CF50" s="11" t="s">
        <v>100</v>
      </c>
      <c r="CG50" s="7">
        <v>7.185372229192807</v>
      </c>
      <c r="CH50" s="4">
        <f t="shared" si="0"/>
        <v>103081.35</v>
      </c>
    </row>
    <row r="51" spans="3:86" x14ac:dyDescent="0.25">
      <c r="C51" s="46"/>
      <c r="BB51" s="51"/>
      <c r="CE51" s="10" t="s">
        <v>101</v>
      </c>
      <c r="CF51" s="11" t="s">
        <v>102</v>
      </c>
      <c r="CG51" s="7">
        <v>6.0066583019657047</v>
      </c>
      <c r="CH51" s="4">
        <f t="shared" si="0"/>
        <v>86171.520000000004</v>
      </c>
    </row>
    <row r="52" spans="3:86" x14ac:dyDescent="0.25">
      <c r="C52" s="46"/>
      <c r="E52" s="208" t="s">
        <v>5</v>
      </c>
      <c r="F52" s="209"/>
      <c r="G52" s="209"/>
      <c r="H52" s="209"/>
      <c r="I52" s="209"/>
      <c r="J52" s="209"/>
      <c r="K52" s="210" t="str">
        <f t="shared" ref="K52:K57" si="5">VLOOKUP(E52,$CE$1:$CH$1006,2,FALSE)</f>
        <v>NOVACRON YELLOW S-3R</v>
      </c>
      <c r="L52" s="210"/>
      <c r="M52" s="210"/>
      <c r="N52" s="210"/>
      <c r="O52" s="210"/>
      <c r="P52" s="210"/>
      <c r="Q52" s="210"/>
      <c r="R52" s="210"/>
      <c r="S52" s="210"/>
      <c r="T52" s="210"/>
      <c r="U52" s="210"/>
      <c r="V52" s="210"/>
      <c r="W52" s="210"/>
      <c r="X52" s="210"/>
      <c r="Y52" s="105"/>
      <c r="Z52" s="234">
        <v>2.0699999999999998</v>
      </c>
      <c r="AA52" s="234"/>
      <c r="AB52" s="234"/>
      <c r="AC52" s="234"/>
      <c r="AD52" s="234"/>
      <c r="AE52" s="234"/>
      <c r="AF52" s="210" t="s">
        <v>315</v>
      </c>
      <c r="AG52" s="210"/>
      <c r="AH52" s="235">
        <v>1483.29</v>
      </c>
      <c r="AI52" s="235"/>
      <c r="AJ52" s="235"/>
      <c r="AK52" s="235"/>
      <c r="AL52" s="235"/>
      <c r="AM52" s="235"/>
      <c r="AN52" s="52" t="s">
        <v>316</v>
      </c>
      <c r="AO52" s="52"/>
      <c r="AP52" s="213">
        <f t="shared" ref="AP52:AP57" si="6">(AH52*VLOOKUP(E52,$CE$1:$CH$1006,4,FALSE))/1000</f>
        <v>144060.7143618</v>
      </c>
      <c r="AQ52" s="213"/>
      <c r="AR52" s="213"/>
      <c r="AS52" s="213"/>
      <c r="AT52" s="213"/>
      <c r="AU52" s="213"/>
      <c r="AV52" s="213"/>
      <c r="AW52" s="213"/>
      <c r="AX52" s="213"/>
      <c r="AY52" s="213"/>
      <c r="AZ52" s="214"/>
      <c r="BB52" s="51"/>
      <c r="CE52" s="10" t="s">
        <v>103</v>
      </c>
      <c r="CF52" s="11" t="s">
        <v>104</v>
      </c>
      <c r="CG52" s="7">
        <v>7.8263355639202565</v>
      </c>
      <c r="CH52" s="4">
        <f t="shared" si="0"/>
        <v>112276.61</v>
      </c>
    </row>
    <row r="53" spans="3:86" x14ac:dyDescent="0.25">
      <c r="C53" s="46"/>
      <c r="E53" s="200" t="s">
        <v>28</v>
      </c>
      <c r="F53" s="243"/>
      <c r="G53" s="243"/>
      <c r="H53" s="243"/>
      <c r="I53" s="243"/>
      <c r="J53" s="243"/>
      <c r="K53" s="230" t="str">
        <f t="shared" si="5"/>
        <v>NOVACRON RED S-B</v>
      </c>
      <c r="L53" s="230"/>
      <c r="M53" s="230"/>
      <c r="N53" s="230"/>
      <c r="O53" s="230"/>
      <c r="P53" s="230"/>
      <c r="Q53" s="230"/>
      <c r="R53" s="230"/>
      <c r="S53" s="230"/>
      <c r="T53" s="230"/>
      <c r="U53" s="230"/>
      <c r="V53" s="230"/>
      <c r="W53" s="230"/>
      <c r="X53" s="230"/>
      <c r="Y53" s="103"/>
      <c r="Z53" s="232">
        <v>0.98</v>
      </c>
      <c r="AA53" s="232"/>
      <c r="AB53" s="232"/>
      <c r="AC53" s="232"/>
      <c r="AD53" s="232"/>
      <c r="AE53" s="232"/>
      <c r="AF53" s="230" t="s">
        <v>315</v>
      </c>
      <c r="AG53" s="230"/>
      <c r="AH53" s="244">
        <v>702.24</v>
      </c>
      <c r="AI53" s="244"/>
      <c r="AJ53" s="244"/>
      <c r="AK53" s="244"/>
      <c r="AL53" s="244"/>
      <c r="AM53" s="244"/>
      <c r="AN53" s="41" t="s">
        <v>316</v>
      </c>
      <c r="AP53" s="242">
        <f t="shared" si="6"/>
        <v>76061.229552000004</v>
      </c>
      <c r="AQ53" s="242"/>
      <c r="AR53" s="242"/>
      <c r="AS53" s="242"/>
      <c r="AT53" s="242"/>
      <c r="AU53" s="242"/>
      <c r="AV53" s="242"/>
      <c r="AW53" s="242"/>
      <c r="AX53" s="242"/>
      <c r="AY53" s="242"/>
      <c r="AZ53" s="206"/>
      <c r="BB53" s="51"/>
      <c r="CE53" s="10" t="s">
        <v>105</v>
      </c>
      <c r="CF53" s="11" t="s">
        <v>106</v>
      </c>
      <c r="CG53" s="7">
        <v>5.4474048515265583</v>
      </c>
      <c r="CH53" s="4">
        <f t="shared" si="0"/>
        <v>78148.47</v>
      </c>
    </row>
    <row r="54" spans="3:86" x14ac:dyDescent="0.25">
      <c r="C54" s="46"/>
      <c r="E54" s="200" t="s">
        <v>7</v>
      </c>
      <c r="F54" s="243"/>
      <c r="G54" s="243"/>
      <c r="H54" s="243"/>
      <c r="I54" s="243"/>
      <c r="J54" s="243"/>
      <c r="K54" s="230" t="str">
        <f t="shared" si="5"/>
        <v>NOVACRON DARK BLUE S-GL</v>
      </c>
      <c r="L54" s="230"/>
      <c r="M54" s="230"/>
      <c r="N54" s="230"/>
      <c r="O54" s="230"/>
      <c r="P54" s="230"/>
      <c r="Q54" s="230"/>
      <c r="R54" s="230"/>
      <c r="S54" s="230"/>
      <c r="T54" s="230"/>
      <c r="U54" s="230"/>
      <c r="V54" s="230"/>
      <c r="W54" s="230"/>
      <c r="X54" s="230"/>
      <c r="Y54" s="103"/>
      <c r="Z54" s="232">
        <v>2.21</v>
      </c>
      <c r="AA54" s="232"/>
      <c r="AB54" s="232"/>
      <c r="AC54" s="232"/>
      <c r="AD54" s="232"/>
      <c r="AE54" s="232"/>
      <c r="AF54" s="230" t="s">
        <v>315</v>
      </c>
      <c r="AG54" s="230"/>
      <c r="AH54" s="244">
        <v>1583.61</v>
      </c>
      <c r="AI54" s="244"/>
      <c r="AJ54" s="244"/>
      <c r="AK54" s="244"/>
      <c r="AL54" s="244"/>
      <c r="AM54" s="244"/>
      <c r="AN54" s="41" t="s">
        <v>316</v>
      </c>
      <c r="AP54" s="242">
        <f t="shared" si="6"/>
        <v>192652.61762880001</v>
      </c>
      <c r="AQ54" s="242"/>
      <c r="AR54" s="242"/>
      <c r="AS54" s="242"/>
      <c r="AT54" s="242"/>
      <c r="AU54" s="242"/>
      <c r="AV54" s="242"/>
      <c r="AW54" s="242"/>
      <c r="AX54" s="242"/>
      <c r="AY54" s="242"/>
      <c r="AZ54" s="206"/>
      <c r="BB54" s="51"/>
      <c r="CE54" s="10" t="s">
        <v>107</v>
      </c>
      <c r="CF54" s="11" t="s">
        <v>108</v>
      </c>
      <c r="CG54" s="7">
        <v>7.1763592639063152</v>
      </c>
      <c r="CH54" s="4">
        <f t="shared" si="0"/>
        <v>102952.05</v>
      </c>
    </row>
    <row r="55" spans="3:86" x14ac:dyDescent="0.25">
      <c r="C55" s="46"/>
      <c r="E55" s="216" t="s">
        <v>8</v>
      </c>
      <c r="F55" s="217"/>
      <c r="G55" s="217"/>
      <c r="H55" s="217"/>
      <c r="I55" s="217"/>
      <c r="J55" s="217"/>
      <c r="K55" s="218" t="str">
        <f t="shared" si="5"/>
        <v>FIMBIL EAS 40 NEW</v>
      </c>
      <c r="L55" s="218"/>
      <c r="M55" s="218"/>
      <c r="N55" s="218"/>
      <c r="O55" s="218"/>
      <c r="P55" s="218"/>
      <c r="Q55" s="218"/>
      <c r="R55" s="218"/>
      <c r="S55" s="218"/>
      <c r="T55" s="218"/>
      <c r="U55" s="218"/>
      <c r="V55" s="218"/>
      <c r="W55" s="218"/>
      <c r="X55" s="218"/>
      <c r="Y55" s="104"/>
      <c r="Z55" s="236">
        <v>8</v>
      </c>
      <c r="AA55" s="236"/>
      <c r="AB55" s="236"/>
      <c r="AC55" s="236"/>
      <c r="AD55" s="236"/>
      <c r="AE55" s="236"/>
      <c r="AF55" s="218" t="s">
        <v>315</v>
      </c>
      <c r="AG55" s="218"/>
      <c r="AH55" s="220">
        <v>5732.53</v>
      </c>
      <c r="AI55" s="220"/>
      <c r="AJ55" s="220"/>
      <c r="AK55" s="220"/>
      <c r="AL55" s="220"/>
      <c r="AM55" s="220"/>
      <c r="AN55" s="55" t="s">
        <v>316</v>
      </c>
      <c r="AO55" s="55"/>
      <c r="AP55" s="221">
        <f t="shared" si="6"/>
        <v>118251.4313942</v>
      </c>
      <c r="AQ55" s="221"/>
      <c r="AR55" s="221"/>
      <c r="AS55" s="221"/>
      <c r="AT55" s="221"/>
      <c r="AU55" s="221"/>
      <c r="AV55" s="221"/>
      <c r="AW55" s="221"/>
      <c r="AX55" s="221"/>
      <c r="AY55" s="221"/>
      <c r="AZ55" s="222"/>
      <c r="BB55" s="51"/>
      <c r="CE55" s="10" t="s">
        <v>109</v>
      </c>
      <c r="CF55" s="11" t="s">
        <v>110</v>
      </c>
      <c r="CG55" s="7">
        <v>6.1914303638644919</v>
      </c>
      <c r="CH55" s="4">
        <f t="shared" si="0"/>
        <v>88822.26</v>
      </c>
    </row>
    <row r="56" spans="3:86" x14ac:dyDescent="0.25">
      <c r="C56" s="46"/>
      <c r="E56" s="200" t="s">
        <v>9</v>
      </c>
      <c r="F56" s="243"/>
      <c r="G56" s="243"/>
      <c r="H56" s="243"/>
      <c r="I56" s="243"/>
      <c r="J56" s="243"/>
      <c r="K56" s="230" t="str">
        <f t="shared" si="5"/>
        <v>SODIUM SULFATE</v>
      </c>
      <c r="L56" s="230"/>
      <c r="M56" s="230"/>
      <c r="N56" s="230"/>
      <c r="O56" s="230"/>
      <c r="P56" s="230"/>
      <c r="Q56" s="230"/>
      <c r="R56" s="230"/>
      <c r="S56" s="230"/>
      <c r="T56" s="230"/>
      <c r="U56" s="230"/>
      <c r="V56" s="230"/>
      <c r="W56" s="230"/>
      <c r="X56" s="230"/>
      <c r="Y56" s="103"/>
      <c r="Z56" s="232">
        <v>200</v>
      </c>
      <c r="AA56" s="232"/>
      <c r="AB56" s="232"/>
      <c r="AC56" s="232"/>
      <c r="AD56" s="232"/>
      <c r="AE56" s="232"/>
      <c r="AF56" s="230" t="s">
        <v>315</v>
      </c>
      <c r="AG56" s="230"/>
      <c r="AH56" s="244">
        <v>143313.32</v>
      </c>
      <c r="AI56" s="244"/>
      <c r="AJ56" s="244"/>
      <c r="AK56" s="244"/>
      <c r="AL56" s="244"/>
      <c r="AM56" s="244"/>
      <c r="AN56" s="41" t="s">
        <v>316</v>
      </c>
      <c r="AP56" s="242">
        <f t="shared" si="6"/>
        <v>342017.23817999999</v>
      </c>
      <c r="AQ56" s="242"/>
      <c r="AR56" s="242"/>
      <c r="AS56" s="242"/>
      <c r="AT56" s="242"/>
      <c r="AU56" s="242"/>
      <c r="AV56" s="242"/>
      <c r="AW56" s="242"/>
      <c r="AX56" s="242"/>
      <c r="AY56" s="242"/>
      <c r="AZ56" s="206"/>
      <c r="BB56" s="51"/>
      <c r="CE56" s="10" t="s">
        <v>111</v>
      </c>
      <c r="CF56" s="11" t="s">
        <v>112</v>
      </c>
      <c r="CG56" s="7">
        <v>6.0397867001254708</v>
      </c>
      <c r="CH56" s="4">
        <f t="shared" si="0"/>
        <v>86646.78</v>
      </c>
    </row>
    <row r="57" spans="3:86" x14ac:dyDescent="0.25">
      <c r="C57" s="46"/>
      <c r="E57" s="223" t="s">
        <v>10</v>
      </c>
      <c r="F57" s="224"/>
      <c r="G57" s="224"/>
      <c r="H57" s="224"/>
      <c r="I57" s="224"/>
      <c r="J57" s="224"/>
      <c r="K57" s="225" t="str">
        <f t="shared" si="5"/>
        <v>SODA ASH</v>
      </c>
      <c r="L57" s="225"/>
      <c r="M57" s="225"/>
      <c r="N57" s="225"/>
      <c r="O57" s="225"/>
      <c r="P57" s="225"/>
      <c r="Q57" s="225"/>
      <c r="R57" s="225"/>
      <c r="S57" s="225"/>
      <c r="T57" s="225"/>
      <c r="U57" s="225"/>
      <c r="V57" s="225"/>
      <c r="W57" s="225"/>
      <c r="X57" s="225"/>
      <c r="Y57" s="102"/>
      <c r="Z57" s="237">
        <v>30</v>
      </c>
      <c r="AA57" s="237"/>
      <c r="AB57" s="237"/>
      <c r="AC57" s="237"/>
      <c r="AD57" s="237"/>
      <c r="AE57" s="237"/>
      <c r="AF57" s="225" t="s">
        <v>315</v>
      </c>
      <c r="AG57" s="225"/>
      <c r="AH57" s="238">
        <v>21497</v>
      </c>
      <c r="AI57" s="238"/>
      <c r="AJ57" s="238"/>
      <c r="AK57" s="238"/>
      <c r="AL57" s="238"/>
      <c r="AM57" s="238"/>
      <c r="AN57" s="54" t="s">
        <v>316</v>
      </c>
      <c r="AO57" s="54"/>
      <c r="AP57" s="228">
        <f t="shared" si="6"/>
        <v>190893.36</v>
      </c>
      <c r="AQ57" s="228"/>
      <c r="AR57" s="228"/>
      <c r="AS57" s="228"/>
      <c r="AT57" s="228"/>
      <c r="AU57" s="228"/>
      <c r="AV57" s="228"/>
      <c r="AW57" s="228"/>
      <c r="AX57" s="228"/>
      <c r="AY57" s="228"/>
      <c r="AZ57" s="229"/>
      <c r="BB57" s="51"/>
      <c r="CE57" s="10" t="s">
        <v>113</v>
      </c>
      <c r="CF57" s="11" t="s">
        <v>114</v>
      </c>
      <c r="CG57" s="7">
        <v>8.1017858636553743</v>
      </c>
      <c r="CH57" s="4">
        <f t="shared" si="0"/>
        <v>116228.22</v>
      </c>
    </row>
    <row r="58" spans="3:86" x14ac:dyDescent="0.25">
      <c r="C58" s="46"/>
      <c r="E58" s="110"/>
      <c r="F58" s="110"/>
      <c r="G58" s="110"/>
      <c r="H58" s="110"/>
      <c r="I58" s="110"/>
      <c r="J58" s="110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3"/>
      <c r="X58" s="103"/>
      <c r="Y58" s="103"/>
      <c r="Z58" s="111"/>
      <c r="AA58" s="111"/>
      <c r="AB58" s="111"/>
      <c r="AC58" s="111"/>
      <c r="AD58" s="111"/>
      <c r="AE58" s="111"/>
      <c r="AF58" s="103"/>
      <c r="AG58" s="103"/>
      <c r="AH58" s="110"/>
      <c r="AI58" s="110"/>
      <c r="AJ58" s="110"/>
      <c r="AK58" s="110"/>
      <c r="AL58" s="110"/>
      <c r="AM58" s="110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B58" s="51"/>
      <c r="CE58" s="10" t="s">
        <v>115</v>
      </c>
      <c r="CF58" s="11" t="s">
        <v>116</v>
      </c>
      <c r="CG58" s="7">
        <v>13.444857800083646</v>
      </c>
      <c r="CH58" s="4">
        <f t="shared" si="0"/>
        <v>192879.93</v>
      </c>
    </row>
    <row r="59" spans="3:86" x14ac:dyDescent="0.25">
      <c r="C59" s="46"/>
      <c r="E59" s="110"/>
      <c r="F59" s="110"/>
      <c r="G59" s="110"/>
      <c r="H59" s="110"/>
      <c r="I59" s="110"/>
      <c r="J59" s="110"/>
      <c r="K59" s="103"/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3"/>
      <c r="X59" s="103"/>
      <c r="Y59" s="103"/>
      <c r="Z59" s="111"/>
      <c r="AA59" s="111"/>
      <c r="AB59" s="111"/>
      <c r="AC59" s="111"/>
      <c r="AD59" s="111"/>
      <c r="AE59" s="111"/>
      <c r="AF59" s="103"/>
      <c r="AG59" s="103"/>
      <c r="AH59" s="110"/>
      <c r="AI59" s="110"/>
      <c r="AJ59" s="110"/>
      <c r="AK59" s="59"/>
      <c r="AL59" s="230" t="s">
        <v>318</v>
      </c>
      <c r="AM59" s="230"/>
      <c r="AN59" s="230"/>
      <c r="AO59" s="230"/>
      <c r="AP59" s="112" t="s">
        <v>11</v>
      </c>
      <c r="AQ59" s="242">
        <f>SUM(AP52:AZ57)</f>
        <v>1063936.5911168</v>
      </c>
      <c r="AR59" s="242"/>
      <c r="AS59" s="242"/>
      <c r="AT59" s="242"/>
      <c r="AU59" s="242"/>
      <c r="AV59" s="242"/>
      <c r="AW59" s="242"/>
      <c r="AX59" s="242"/>
      <c r="AY59" s="242"/>
      <c r="AZ59" s="242"/>
      <c r="BB59" s="51"/>
      <c r="CE59" s="10" t="s">
        <v>117</v>
      </c>
      <c r="CF59" s="11" t="s">
        <v>118</v>
      </c>
      <c r="CG59" s="7">
        <v>5.9245141502857939</v>
      </c>
      <c r="CH59" s="4">
        <f t="shared" si="0"/>
        <v>84993.08</v>
      </c>
    </row>
    <row r="60" spans="3:86" x14ac:dyDescent="0.25">
      <c r="C60" s="46"/>
      <c r="E60" s="110"/>
      <c r="F60" s="110"/>
      <c r="G60" s="110"/>
      <c r="H60" s="110"/>
      <c r="I60" s="110"/>
      <c r="J60" s="110"/>
      <c r="K60" s="103"/>
      <c r="L60" s="103"/>
      <c r="M60" s="103"/>
      <c r="N60" s="103"/>
      <c r="O60" s="103"/>
      <c r="P60" s="103"/>
      <c r="Q60" s="103"/>
      <c r="R60" s="103"/>
      <c r="S60" s="103"/>
      <c r="T60" s="103"/>
      <c r="U60" s="103"/>
      <c r="V60" s="103"/>
      <c r="W60" s="103"/>
      <c r="X60" s="103"/>
      <c r="Y60" s="103"/>
      <c r="Z60" s="111"/>
      <c r="AA60" s="111"/>
      <c r="AB60" s="111"/>
      <c r="AC60" s="111"/>
      <c r="AD60" s="111"/>
      <c r="AE60" s="111"/>
      <c r="AF60" s="103"/>
      <c r="AG60" s="103"/>
      <c r="AH60" s="110"/>
      <c r="AI60" s="110"/>
      <c r="AJ60" s="110"/>
      <c r="AK60" s="59"/>
      <c r="AL60" s="230" t="s">
        <v>317</v>
      </c>
      <c r="AM60" s="230"/>
      <c r="AN60" s="230"/>
      <c r="AO60" s="230"/>
      <c r="AP60" s="112" t="s">
        <v>11</v>
      </c>
      <c r="AQ60" s="242">
        <f>AQ59/AQ46</f>
        <v>506.63647196038096</v>
      </c>
      <c r="AR60" s="242"/>
      <c r="AS60" s="242"/>
      <c r="AT60" s="242"/>
      <c r="AU60" s="242"/>
      <c r="AV60" s="242"/>
      <c r="AW60" s="242"/>
      <c r="AX60" s="242"/>
      <c r="AY60" s="242"/>
      <c r="AZ60" s="242"/>
      <c r="BB60" s="51"/>
      <c r="CE60" s="10" t="s">
        <v>119</v>
      </c>
      <c r="CF60" s="11" t="s">
        <v>120</v>
      </c>
      <c r="CG60" s="7">
        <v>22.600925693573121</v>
      </c>
      <c r="CH60" s="4">
        <f t="shared" si="0"/>
        <v>324232.88</v>
      </c>
    </row>
    <row r="61" spans="3:86" x14ac:dyDescent="0.25">
      <c r="C61" s="46"/>
      <c r="E61" s="110"/>
      <c r="F61" s="110"/>
      <c r="G61" s="110"/>
      <c r="H61" s="110"/>
      <c r="I61" s="110"/>
      <c r="J61" s="110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3"/>
      <c r="Z61" s="111"/>
      <c r="AA61" s="111"/>
      <c r="AB61" s="111"/>
      <c r="AC61" s="111"/>
      <c r="AD61" s="111"/>
      <c r="AE61" s="111"/>
      <c r="AF61" s="103"/>
      <c r="AG61" s="103"/>
      <c r="AH61" s="110"/>
      <c r="AI61" s="110"/>
      <c r="AJ61" s="110"/>
      <c r="AK61" s="110"/>
      <c r="AL61" s="110"/>
      <c r="AM61" s="110"/>
      <c r="AQ61" s="110"/>
      <c r="AR61" s="110"/>
      <c r="AS61" s="110"/>
      <c r="AT61" s="110"/>
      <c r="AU61" s="110"/>
      <c r="AV61" s="110"/>
      <c r="AW61" s="110"/>
      <c r="AX61" s="110"/>
      <c r="AY61" s="110"/>
      <c r="AZ61" s="110"/>
      <c r="BB61" s="51"/>
      <c r="CE61" s="10" t="s">
        <v>121</v>
      </c>
      <c r="CF61" s="11" t="s">
        <v>122</v>
      </c>
      <c r="CG61" s="7">
        <v>16.283755053673499</v>
      </c>
      <c r="CH61" s="4">
        <f t="shared" si="0"/>
        <v>233606.75</v>
      </c>
    </row>
    <row r="62" spans="3:86" ht="17.25" thickBot="1" x14ac:dyDescent="0.3">
      <c r="C62" s="60"/>
      <c r="D62" s="61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  <c r="AJ62" s="61"/>
      <c r="AK62" s="61"/>
      <c r="AL62" s="61"/>
      <c r="AM62" s="61"/>
      <c r="AN62" s="61"/>
      <c r="AO62" s="61"/>
      <c r="AP62" s="61"/>
      <c r="AQ62" s="61"/>
      <c r="AR62" s="61"/>
      <c r="AS62" s="61"/>
      <c r="AT62" s="61"/>
      <c r="AU62" s="61"/>
      <c r="AV62" s="61"/>
      <c r="AW62" s="61"/>
      <c r="AX62" s="61"/>
      <c r="AY62" s="61"/>
      <c r="AZ62" s="61"/>
      <c r="BA62" s="61"/>
      <c r="BB62" s="62"/>
      <c r="CE62" s="10" t="s">
        <v>123</v>
      </c>
      <c r="CF62" s="11" t="s">
        <v>124</v>
      </c>
      <c r="CG62" s="7">
        <v>12.855069705841348</v>
      </c>
      <c r="CH62" s="4">
        <f t="shared" si="0"/>
        <v>184418.83</v>
      </c>
    </row>
    <row r="63" spans="3:86" ht="17.25" thickBot="1" x14ac:dyDescent="0.3">
      <c r="CE63" s="10" t="s">
        <v>125</v>
      </c>
      <c r="CF63" s="11" t="s">
        <v>126</v>
      </c>
      <c r="CG63" s="7">
        <v>17.105289976300014</v>
      </c>
      <c r="CH63" s="4">
        <f t="shared" si="0"/>
        <v>245392.49</v>
      </c>
    </row>
    <row r="64" spans="3:86" x14ac:dyDescent="0.25">
      <c r="C64" s="43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44"/>
      <c r="AV64" s="44"/>
      <c r="AW64" s="44"/>
      <c r="AX64" s="44"/>
      <c r="AY64" s="44"/>
      <c r="AZ64" s="44"/>
      <c r="BA64" s="44"/>
      <c r="BB64" s="45"/>
      <c r="CE64" s="10" t="s">
        <v>127</v>
      </c>
      <c r="CF64" s="11" t="s">
        <v>128</v>
      </c>
      <c r="CG64" s="7">
        <v>22.969960964728845</v>
      </c>
      <c r="CH64" s="4">
        <f t="shared" si="0"/>
        <v>329527.06</v>
      </c>
    </row>
    <row r="65" spans="3:86" x14ac:dyDescent="0.25">
      <c r="C65" s="46"/>
      <c r="E65" s="245" t="s">
        <v>0</v>
      </c>
      <c r="F65" s="245"/>
      <c r="G65" s="245"/>
      <c r="H65" s="245"/>
      <c r="I65" s="245"/>
      <c r="J65" s="49" t="s">
        <v>11</v>
      </c>
      <c r="K65" s="252" t="s">
        <v>340</v>
      </c>
      <c r="L65" s="252"/>
      <c r="M65" s="252"/>
      <c r="N65" s="252"/>
      <c r="O65" s="252"/>
      <c r="P65" s="252"/>
      <c r="Q65" s="252"/>
      <c r="R65" s="252"/>
      <c r="S65" s="252"/>
      <c r="T65" s="252"/>
      <c r="U65" s="252"/>
      <c r="V65" s="49"/>
      <c r="W65" s="49"/>
      <c r="X65" s="49"/>
      <c r="Y65" s="49"/>
      <c r="Z65" s="49"/>
      <c r="AA65" s="49"/>
      <c r="AB65" s="49"/>
      <c r="AC65" s="49"/>
      <c r="AD65" s="50"/>
      <c r="AE65" s="50"/>
      <c r="AF65" s="50"/>
      <c r="AG65" s="50"/>
      <c r="AH65" s="245" t="s">
        <v>3</v>
      </c>
      <c r="AI65" s="245"/>
      <c r="AJ65" s="245"/>
      <c r="AK65" s="245"/>
      <c r="AL65" s="245"/>
      <c r="AM65" s="245"/>
      <c r="AN65" s="245"/>
      <c r="AO65" s="245"/>
      <c r="AP65" s="49" t="s">
        <v>11</v>
      </c>
      <c r="AQ65" s="247">
        <v>716.57</v>
      </c>
      <c r="AR65" s="247"/>
      <c r="AS65" s="247"/>
      <c r="AT65" s="247"/>
      <c r="AU65" s="49" t="s">
        <v>319</v>
      </c>
      <c r="AV65" s="49"/>
      <c r="AW65" s="49"/>
      <c r="AX65" s="49"/>
      <c r="AY65" s="49"/>
      <c r="AZ65" s="49"/>
      <c r="BB65" s="51"/>
      <c r="CE65" s="10" t="s">
        <v>129</v>
      </c>
      <c r="CF65" s="11" t="s">
        <v>130</v>
      </c>
      <c r="CG65" s="7">
        <v>20.822014498815001</v>
      </c>
      <c r="CH65" s="4">
        <f t="shared" si="0"/>
        <v>298712.62</v>
      </c>
    </row>
    <row r="66" spans="3:86" x14ac:dyDescent="0.25">
      <c r="C66" s="46"/>
      <c r="E66" s="245" t="s">
        <v>322</v>
      </c>
      <c r="F66" s="245"/>
      <c r="G66" s="245"/>
      <c r="H66" s="245"/>
      <c r="I66" s="245"/>
      <c r="J66" s="49" t="s">
        <v>11</v>
      </c>
      <c r="K66" s="245"/>
      <c r="L66" s="245"/>
      <c r="M66" s="245"/>
      <c r="N66" s="245"/>
      <c r="O66" s="245"/>
      <c r="P66" s="245"/>
      <c r="Q66" s="245"/>
      <c r="R66" s="245"/>
      <c r="S66" s="245"/>
      <c r="T66" s="245"/>
      <c r="U66" s="245"/>
      <c r="V66" s="49"/>
      <c r="W66" s="49"/>
      <c r="X66" s="49"/>
      <c r="Y66" s="49"/>
      <c r="Z66" s="49"/>
      <c r="AA66" s="49"/>
      <c r="AB66" s="49"/>
      <c r="AC66" s="49"/>
      <c r="AD66" s="50"/>
      <c r="AE66" s="50"/>
      <c r="AF66" s="50"/>
      <c r="AG66" s="50"/>
      <c r="AH66" s="245" t="s">
        <v>4</v>
      </c>
      <c r="AI66" s="245"/>
      <c r="AJ66" s="245"/>
      <c r="AK66" s="245"/>
      <c r="AL66" s="245"/>
      <c r="AM66" s="245"/>
      <c r="AN66" s="245"/>
      <c r="AO66" s="245"/>
      <c r="AP66" s="49" t="s">
        <v>11</v>
      </c>
      <c r="AQ66" s="245">
        <v>2100</v>
      </c>
      <c r="AR66" s="245"/>
      <c r="AS66" s="245"/>
      <c r="AT66" s="245"/>
      <c r="AU66" s="49" t="s">
        <v>320</v>
      </c>
      <c r="AV66" s="49"/>
      <c r="AW66" s="49"/>
      <c r="AX66" s="49"/>
      <c r="AY66" s="49"/>
      <c r="AZ66" s="49"/>
      <c r="BB66" s="51"/>
      <c r="CE66" s="10" t="s">
        <v>131</v>
      </c>
      <c r="CF66" s="11" t="s">
        <v>132</v>
      </c>
      <c r="CG66" s="7">
        <v>7.3308385612714346</v>
      </c>
      <c r="CH66" s="4">
        <f t="shared" si="0"/>
        <v>105168.21</v>
      </c>
    </row>
    <row r="67" spans="3:86" x14ac:dyDescent="0.25">
      <c r="C67" s="46"/>
      <c r="E67" s="245" t="s">
        <v>1</v>
      </c>
      <c r="F67" s="245"/>
      <c r="G67" s="245"/>
      <c r="H67" s="245"/>
      <c r="I67" s="245"/>
      <c r="J67" s="49" t="s">
        <v>11</v>
      </c>
      <c r="K67" s="245" t="s">
        <v>434</v>
      </c>
      <c r="L67" s="245"/>
      <c r="M67" s="245"/>
      <c r="N67" s="245"/>
      <c r="O67" s="245"/>
      <c r="P67" s="245"/>
      <c r="Q67" s="245"/>
      <c r="R67" s="245"/>
      <c r="S67" s="245"/>
      <c r="T67" s="245"/>
      <c r="U67" s="245"/>
      <c r="V67" s="49"/>
      <c r="W67" s="49"/>
      <c r="X67" s="49"/>
      <c r="Y67" s="49"/>
      <c r="Z67" s="49"/>
      <c r="AA67" s="49"/>
      <c r="AB67" s="49"/>
      <c r="AC67" s="49"/>
      <c r="AD67" s="50"/>
      <c r="AE67" s="50"/>
      <c r="AF67" s="50"/>
      <c r="AG67" s="50"/>
      <c r="AH67" s="245"/>
      <c r="AI67" s="245"/>
      <c r="AJ67" s="245"/>
      <c r="AK67" s="245"/>
      <c r="AL67" s="245"/>
      <c r="AM67" s="245"/>
      <c r="AN67" s="245"/>
      <c r="AO67" s="245"/>
      <c r="AP67" s="49"/>
      <c r="AQ67" s="246"/>
      <c r="AR67" s="246"/>
      <c r="AS67" s="246"/>
      <c r="AT67" s="246"/>
      <c r="AU67" s="49"/>
      <c r="AV67" s="49"/>
      <c r="AW67" s="49"/>
      <c r="AX67" s="49"/>
      <c r="AY67" s="49"/>
      <c r="AZ67" s="49"/>
      <c r="BB67" s="51"/>
      <c r="CE67" s="10" t="s">
        <v>133</v>
      </c>
      <c r="CF67" s="11" t="s">
        <v>134</v>
      </c>
      <c r="CG67" s="7">
        <v>54.480363864491849</v>
      </c>
      <c r="CH67" s="4">
        <f t="shared" si="0"/>
        <v>781575.3</v>
      </c>
    </row>
    <row r="68" spans="3:86" x14ac:dyDescent="0.25">
      <c r="C68" s="46"/>
      <c r="E68" s="245" t="s">
        <v>2</v>
      </c>
      <c r="F68" s="245"/>
      <c r="G68" s="245"/>
      <c r="H68" s="245"/>
      <c r="I68" s="245"/>
      <c r="J68" s="49" t="s">
        <v>11</v>
      </c>
      <c r="K68" s="245" t="s">
        <v>337</v>
      </c>
      <c r="L68" s="245"/>
      <c r="M68" s="245"/>
      <c r="N68" s="245"/>
      <c r="O68" s="245"/>
      <c r="P68" s="245"/>
      <c r="Q68" s="245"/>
      <c r="R68" s="245"/>
      <c r="S68" s="245"/>
      <c r="T68" s="245"/>
      <c r="U68" s="245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245"/>
      <c r="AI68" s="245"/>
      <c r="AJ68" s="245"/>
      <c r="AK68" s="245"/>
      <c r="AL68" s="245"/>
      <c r="AM68" s="245"/>
      <c r="AN68" s="245"/>
      <c r="AO68" s="245"/>
      <c r="AP68" s="49"/>
      <c r="AQ68" s="49"/>
      <c r="AR68" s="49"/>
      <c r="AS68" s="49"/>
      <c r="AT68" s="49"/>
      <c r="AU68" s="49"/>
      <c r="AV68" s="49"/>
      <c r="AW68" s="49"/>
      <c r="AX68" s="49"/>
      <c r="AY68" s="49"/>
      <c r="AZ68" s="49"/>
      <c r="BB68" s="51"/>
      <c r="CE68" s="10" t="s">
        <v>135</v>
      </c>
      <c r="CF68" s="11" t="s">
        <v>136</v>
      </c>
      <c r="CG68" s="7">
        <v>50.628216924578282</v>
      </c>
      <c r="CH68" s="4">
        <f t="shared" si="0"/>
        <v>726312.4</v>
      </c>
    </row>
    <row r="69" spans="3:86" x14ac:dyDescent="0.25">
      <c r="C69" s="46"/>
      <c r="BB69" s="51"/>
      <c r="CE69" s="12" t="s">
        <v>137</v>
      </c>
      <c r="CF69" s="13" t="s">
        <v>138</v>
      </c>
      <c r="CG69" s="14">
        <v>49.527603513174405</v>
      </c>
      <c r="CH69" s="4">
        <f t="shared" si="0"/>
        <v>710523</v>
      </c>
    </row>
    <row r="70" spans="3:86" x14ac:dyDescent="0.25">
      <c r="C70" s="46"/>
      <c r="BB70" s="51"/>
      <c r="CE70" s="5" t="s">
        <v>139</v>
      </c>
      <c r="CF70" s="11" t="s">
        <v>140</v>
      </c>
      <c r="CG70" s="7">
        <v>58.332510804405409</v>
      </c>
      <c r="CH70" s="4">
        <f t="shared" si="0"/>
        <v>836838.2</v>
      </c>
    </row>
    <row r="71" spans="3:86" x14ac:dyDescent="0.25">
      <c r="C71" s="46"/>
      <c r="BB71" s="51"/>
      <c r="CE71" s="12" t="s">
        <v>141</v>
      </c>
      <c r="CF71" s="13" t="s">
        <v>142</v>
      </c>
      <c r="CG71" s="14">
        <v>11.666502160881082</v>
      </c>
      <c r="CH71" s="4">
        <f t="shared" si="0"/>
        <v>167367.64000000001</v>
      </c>
    </row>
    <row r="72" spans="3:86" x14ac:dyDescent="0.25">
      <c r="C72" s="46"/>
      <c r="E72" s="208"/>
      <c r="F72" s="209"/>
      <c r="G72" s="209"/>
      <c r="H72" s="209"/>
      <c r="I72" s="209"/>
      <c r="J72" s="209"/>
      <c r="K72" s="210" t="e">
        <f t="shared" ref="K72:K78" si="7">VLOOKUP(E72,$CE$1:$CH$1006,2,FALSE)</f>
        <v>#N/A</v>
      </c>
      <c r="L72" s="210"/>
      <c r="M72" s="210"/>
      <c r="N72" s="210"/>
      <c r="O72" s="210"/>
      <c r="P72" s="210"/>
      <c r="Q72" s="210"/>
      <c r="R72" s="210"/>
      <c r="S72" s="210"/>
      <c r="T72" s="210"/>
      <c r="U72" s="210"/>
      <c r="V72" s="210"/>
      <c r="W72" s="210"/>
      <c r="X72" s="210"/>
      <c r="Y72" s="105"/>
      <c r="Z72" s="211"/>
      <c r="AA72" s="211"/>
      <c r="AB72" s="211"/>
      <c r="AC72" s="211"/>
      <c r="AD72" s="211"/>
      <c r="AE72" s="211"/>
      <c r="AF72" s="210" t="s">
        <v>315</v>
      </c>
      <c r="AG72" s="210"/>
      <c r="AH72" s="212"/>
      <c r="AI72" s="212"/>
      <c r="AJ72" s="212"/>
      <c r="AK72" s="212"/>
      <c r="AL72" s="212"/>
      <c r="AM72" s="212"/>
      <c r="AN72" s="52" t="s">
        <v>316</v>
      </c>
      <c r="AO72" s="52"/>
      <c r="AP72" s="213" t="e">
        <f t="shared" ref="AP72:AP78" si="8">(AH72*VLOOKUP(E72,$CE$1:$CH$1006,4,FALSE))/1000</f>
        <v>#N/A</v>
      </c>
      <c r="AQ72" s="213"/>
      <c r="AR72" s="213"/>
      <c r="AS72" s="213"/>
      <c r="AT72" s="213"/>
      <c r="AU72" s="213"/>
      <c r="AV72" s="213"/>
      <c r="AW72" s="213"/>
      <c r="AX72" s="213"/>
      <c r="AY72" s="213"/>
      <c r="AZ72" s="214"/>
      <c r="BB72" s="51"/>
      <c r="CE72" s="5" t="s">
        <v>143</v>
      </c>
      <c r="CF72" s="11" t="s">
        <v>144</v>
      </c>
      <c r="CG72" s="7">
        <v>14.858281053952322</v>
      </c>
      <c r="CH72" s="4">
        <f t="shared" si="0"/>
        <v>213156.9</v>
      </c>
    </row>
    <row r="73" spans="3:86" x14ac:dyDescent="0.25">
      <c r="C73" s="46"/>
      <c r="E73" s="200"/>
      <c r="F73" s="243"/>
      <c r="G73" s="243"/>
      <c r="H73" s="243"/>
      <c r="I73" s="243"/>
      <c r="J73" s="243"/>
      <c r="K73" s="230" t="e">
        <f t="shared" si="7"/>
        <v>#N/A</v>
      </c>
      <c r="L73" s="230"/>
      <c r="M73" s="230"/>
      <c r="N73" s="230"/>
      <c r="O73" s="230"/>
      <c r="P73" s="230"/>
      <c r="Q73" s="230"/>
      <c r="R73" s="230"/>
      <c r="S73" s="230"/>
      <c r="T73" s="230"/>
      <c r="U73" s="230"/>
      <c r="V73" s="230"/>
      <c r="W73" s="230"/>
      <c r="X73" s="230"/>
      <c r="Y73" s="103"/>
      <c r="Z73" s="203"/>
      <c r="AA73" s="203"/>
      <c r="AB73" s="203"/>
      <c r="AC73" s="203"/>
      <c r="AD73" s="203"/>
      <c r="AE73" s="203"/>
      <c r="AF73" s="230" t="s">
        <v>315</v>
      </c>
      <c r="AG73" s="230"/>
      <c r="AH73" s="249"/>
      <c r="AI73" s="249"/>
      <c r="AJ73" s="249"/>
      <c r="AK73" s="249"/>
      <c r="AL73" s="249"/>
      <c r="AM73" s="249"/>
      <c r="AN73" s="41" t="s">
        <v>316</v>
      </c>
      <c r="AP73" s="242" t="e">
        <f t="shared" si="8"/>
        <v>#N/A</v>
      </c>
      <c r="AQ73" s="242"/>
      <c r="AR73" s="242"/>
      <c r="AS73" s="242"/>
      <c r="AT73" s="242"/>
      <c r="AU73" s="242"/>
      <c r="AV73" s="242"/>
      <c r="AW73" s="242"/>
      <c r="AX73" s="242"/>
      <c r="AY73" s="242"/>
      <c r="AZ73" s="206"/>
      <c r="BB73" s="51"/>
      <c r="CE73" s="15" t="s">
        <v>145</v>
      </c>
      <c r="CF73" s="16" t="s">
        <v>146</v>
      </c>
      <c r="CG73" s="17">
        <v>7.2640485152655785</v>
      </c>
      <c r="CH73" s="4">
        <f t="shared" ref="CH73:CH136" si="9">CG73*$CH$3</f>
        <v>104210.04</v>
      </c>
    </row>
    <row r="74" spans="3:86" x14ac:dyDescent="0.25">
      <c r="C74" s="46"/>
      <c r="E74" s="200"/>
      <c r="F74" s="243"/>
      <c r="G74" s="243"/>
      <c r="H74" s="243"/>
      <c r="I74" s="243"/>
      <c r="J74" s="243"/>
      <c r="K74" s="230" t="e">
        <f t="shared" si="7"/>
        <v>#N/A</v>
      </c>
      <c r="L74" s="230"/>
      <c r="M74" s="230"/>
      <c r="N74" s="230"/>
      <c r="O74" s="230"/>
      <c r="P74" s="230"/>
      <c r="Q74" s="230"/>
      <c r="R74" s="230"/>
      <c r="S74" s="230"/>
      <c r="T74" s="230"/>
      <c r="U74" s="230"/>
      <c r="V74" s="230"/>
      <c r="W74" s="230"/>
      <c r="X74" s="230"/>
      <c r="Y74" s="103"/>
      <c r="Z74" s="203"/>
      <c r="AA74" s="203"/>
      <c r="AB74" s="203"/>
      <c r="AC74" s="203"/>
      <c r="AD74" s="203"/>
      <c r="AE74" s="203"/>
      <c r="AF74" s="230" t="s">
        <v>315</v>
      </c>
      <c r="AG74" s="230"/>
      <c r="AH74" s="249"/>
      <c r="AI74" s="249"/>
      <c r="AJ74" s="249"/>
      <c r="AK74" s="249"/>
      <c r="AL74" s="249"/>
      <c r="AM74" s="249"/>
      <c r="AN74" s="41" t="s">
        <v>316</v>
      </c>
      <c r="AP74" s="242" t="e">
        <f t="shared" si="8"/>
        <v>#N/A</v>
      </c>
      <c r="AQ74" s="242"/>
      <c r="AR74" s="242"/>
      <c r="AS74" s="242"/>
      <c r="AT74" s="242"/>
      <c r="AU74" s="242"/>
      <c r="AV74" s="242"/>
      <c r="AW74" s="242"/>
      <c r="AX74" s="242"/>
      <c r="AY74" s="242"/>
      <c r="AZ74" s="206"/>
      <c r="BB74" s="51"/>
      <c r="CE74" s="10" t="s">
        <v>147</v>
      </c>
      <c r="CF74" s="18" t="s">
        <v>148</v>
      </c>
      <c r="CG74" s="7">
        <v>8.8314791579534369</v>
      </c>
      <c r="CH74" s="4">
        <f t="shared" si="9"/>
        <v>126696.40000000001</v>
      </c>
    </row>
    <row r="75" spans="3:86" x14ac:dyDescent="0.25">
      <c r="C75" s="46"/>
      <c r="E75" s="200"/>
      <c r="F75" s="243"/>
      <c r="G75" s="243"/>
      <c r="H75" s="243"/>
      <c r="I75" s="243"/>
      <c r="J75" s="243"/>
      <c r="K75" s="230" t="e">
        <f t="shared" si="7"/>
        <v>#N/A</v>
      </c>
      <c r="L75" s="230"/>
      <c r="M75" s="230"/>
      <c r="N75" s="230"/>
      <c r="O75" s="230"/>
      <c r="P75" s="230"/>
      <c r="Q75" s="230"/>
      <c r="R75" s="230"/>
      <c r="S75" s="230"/>
      <c r="T75" s="230"/>
      <c r="U75" s="230"/>
      <c r="V75" s="230"/>
      <c r="W75" s="230"/>
      <c r="X75" s="230"/>
      <c r="Y75" s="103"/>
      <c r="Z75" s="203"/>
      <c r="AA75" s="203"/>
      <c r="AB75" s="203"/>
      <c r="AC75" s="203"/>
      <c r="AD75" s="203"/>
      <c r="AE75" s="203"/>
      <c r="AF75" s="230" t="s">
        <v>315</v>
      </c>
      <c r="AG75" s="230"/>
      <c r="AH75" s="249"/>
      <c r="AI75" s="249"/>
      <c r="AJ75" s="249"/>
      <c r="AK75" s="249"/>
      <c r="AL75" s="249"/>
      <c r="AM75" s="249"/>
      <c r="AN75" s="41" t="s">
        <v>316</v>
      </c>
      <c r="AP75" s="242" t="e">
        <f t="shared" si="8"/>
        <v>#N/A</v>
      </c>
      <c r="AQ75" s="242"/>
      <c r="AR75" s="242"/>
      <c r="AS75" s="242"/>
      <c r="AT75" s="242"/>
      <c r="AU75" s="242"/>
      <c r="AV75" s="242"/>
      <c r="AW75" s="242"/>
      <c r="AX75" s="242"/>
      <c r="AY75" s="242"/>
      <c r="AZ75" s="206"/>
      <c r="BB75" s="51"/>
      <c r="CE75" s="10" t="s">
        <v>149</v>
      </c>
      <c r="CF75" s="11" t="s">
        <v>150</v>
      </c>
      <c r="CG75" s="7">
        <v>8.8825477485013238</v>
      </c>
      <c r="CH75" s="4">
        <f t="shared" si="9"/>
        <v>127429.02999999998</v>
      </c>
    </row>
    <row r="76" spans="3:86" x14ac:dyDescent="0.25">
      <c r="C76" s="46"/>
      <c r="E76" s="216"/>
      <c r="F76" s="217"/>
      <c r="G76" s="217"/>
      <c r="H76" s="217"/>
      <c r="I76" s="217"/>
      <c r="J76" s="217"/>
      <c r="K76" s="218" t="e">
        <f t="shared" si="7"/>
        <v>#N/A</v>
      </c>
      <c r="L76" s="218"/>
      <c r="M76" s="218"/>
      <c r="N76" s="218"/>
      <c r="O76" s="218"/>
      <c r="P76" s="218"/>
      <c r="Q76" s="218"/>
      <c r="R76" s="218"/>
      <c r="S76" s="218"/>
      <c r="T76" s="218"/>
      <c r="U76" s="218"/>
      <c r="V76" s="218"/>
      <c r="W76" s="218"/>
      <c r="X76" s="218"/>
      <c r="Y76" s="104"/>
      <c r="Z76" s="219"/>
      <c r="AA76" s="219"/>
      <c r="AB76" s="219"/>
      <c r="AC76" s="219"/>
      <c r="AD76" s="219"/>
      <c r="AE76" s="219"/>
      <c r="AF76" s="218" t="s">
        <v>315</v>
      </c>
      <c r="AG76" s="218"/>
      <c r="AH76" s="248"/>
      <c r="AI76" s="248"/>
      <c r="AJ76" s="248"/>
      <c r="AK76" s="248"/>
      <c r="AL76" s="248"/>
      <c r="AM76" s="248"/>
      <c r="AN76" s="55" t="s">
        <v>316</v>
      </c>
      <c r="AO76" s="55"/>
      <c r="AP76" s="221" t="e">
        <f t="shared" si="8"/>
        <v>#N/A</v>
      </c>
      <c r="AQ76" s="221"/>
      <c r="AR76" s="221"/>
      <c r="AS76" s="221"/>
      <c r="AT76" s="221"/>
      <c r="AU76" s="221"/>
      <c r="AV76" s="221"/>
      <c r="AW76" s="221"/>
      <c r="AX76" s="221"/>
      <c r="AY76" s="221"/>
      <c r="AZ76" s="222"/>
      <c r="BB76" s="51"/>
      <c r="CE76" s="10" t="s">
        <v>151</v>
      </c>
      <c r="CF76" s="11" t="s">
        <v>152</v>
      </c>
      <c r="CG76" s="7">
        <v>7.5505172173428132</v>
      </c>
      <c r="CH76" s="4">
        <f t="shared" si="9"/>
        <v>108319.72</v>
      </c>
    </row>
    <row r="77" spans="3:86" x14ac:dyDescent="0.25">
      <c r="C77" s="46"/>
      <c r="E77" s="200"/>
      <c r="F77" s="243"/>
      <c r="G77" s="243"/>
      <c r="H77" s="243"/>
      <c r="I77" s="243"/>
      <c r="J77" s="243"/>
      <c r="K77" s="230" t="e">
        <f t="shared" si="7"/>
        <v>#N/A</v>
      </c>
      <c r="L77" s="230"/>
      <c r="M77" s="230"/>
      <c r="N77" s="230"/>
      <c r="O77" s="230"/>
      <c r="P77" s="230"/>
      <c r="Q77" s="230"/>
      <c r="R77" s="230"/>
      <c r="S77" s="230"/>
      <c r="T77" s="230"/>
      <c r="U77" s="230"/>
      <c r="V77" s="230"/>
      <c r="W77" s="230"/>
      <c r="X77" s="230"/>
      <c r="Y77" s="103"/>
      <c r="Z77" s="203"/>
      <c r="AA77" s="203"/>
      <c r="AB77" s="203"/>
      <c r="AC77" s="203"/>
      <c r="AD77" s="203"/>
      <c r="AE77" s="203"/>
      <c r="AF77" s="230" t="s">
        <v>315</v>
      </c>
      <c r="AG77" s="230"/>
      <c r="AH77" s="249"/>
      <c r="AI77" s="249"/>
      <c r="AJ77" s="249"/>
      <c r="AK77" s="249"/>
      <c r="AL77" s="249"/>
      <c r="AM77" s="249"/>
      <c r="AN77" s="41" t="s">
        <v>316</v>
      </c>
      <c r="AP77" s="242" t="e">
        <f t="shared" si="8"/>
        <v>#N/A</v>
      </c>
      <c r="AQ77" s="242"/>
      <c r="AR77" s="242"/>
      <c r="AS77" s="242"/>
      <c r="AT77" s="242"/>
      <c r="AU77" s="242"/>
      <c r="AV77" s="242"/>
      <c r="AW77" s="242"/>
      <c r="AX77" s="242"/>
      <c r="AY77" s="242"/>
      <c r="AZ77" s="206"/>
      <c r="BB77" s="51"/>
      <c r="CE77" s="10" t="s">
        <v>153</v>
      </c>
      <c r="CF77" s="11" t="s">
        <v>154</v>
      </c>
      <c r="CG77" s="7">
        <v>19.985732608392585</v>
      </c>
      <c r="CH77" s="4">
        <f t="shared" si="9"/>
        <v>286715.32</v>
      </c>
    </row>
    <row r="78" spans="3:86" x14ac:dyDescent="0.25">
      <c r="C78" s="46"/>
      <c r="E78" s="223"/>
      <c r="F78" s="224"/>
      <c r="G78" s="224"/>
      <c r="H78" s="224"/>
      <c r="I78" s="224"/>
      <c r="J78" s="224"/>
      <c r="K78" s="225" t="e">
        <f t="shared" si="7"/>
        <v>#N/A</v>
      </c>
      <c r="L78" s="225"/>
      <c r="M78" s="225"/>
      <c r="N78" s="225"/>
      <c r="O78" s="225"/>
      <c r="P78" s="225"/>
      <c r="Q78" s="225"/>
      <c r="R78" s="225"/>
      <c r="S78" s="225"/>
      <c r="T78" s="225"/>
      <c r="U78" s="225"/>
      <c r="V78" s="225"/>
      <c r="W78" s="225"/>
      <c r="X78" s="225"/>
      <c r="Y78" s="102"/>
      <c r="Z78" s="226"/>
      <c r="AA78" s="226"/>
      <c r="AB78" s="226"/>
      <c r="AC78" s="226"/>
      <c r="AD78" s="226"/>
      <c r="AE78" s="226"/>
      <c r="AF78" s="225" t="s">
        <v>315</v>
      </c>
      <c r="AG78" s="225"/>
      <c r="AH78" s="227"/>
      <c r="AI78" s="227"/>
      <c r="AJ78" s="227"/>
      <c r="AK78" s="227"/>
      <c r="AL78" s="227"/>
      <c r="AM78" s="227"/>
      <c r="AN78" s="54" t="s">
        <v>316</v>
      </c>
      <c r="AO78" s="54"/>
      <c r="AP78" s="228" t="e">
        <f t="shared" si="8"/>
        <v>#N/A</v>
      </c>
      <c r="AQ78" s="228"/>
      <c r="AR78" s="228"/>
      <c r="AS78" s="228"/>
      <c r="AT78" s="228"/>
      <c r="AU78" s="228"/>
      <c r="AV78" s="228"/>
      <c r="AW78" s="228"/>
      <c r="AX78" s="228"/>
      <c r="AY78" s="228"/>
      <c r="AZ78" s="229"/>
      <c r="BB78" s="51"/>
      <c r="CE78" s="10" t="s">
        <v>155</v>
      </c>
      <c r="CF78" s="19" t="s">
        <v>156</v>
      </c>
      <c r="CG78" s="7">
        <v>19.352577722013105</v>
      </c>
      <c r="CH78" s="4">
        <f t="shared" si="9"/>
        <v>277632.08</v>
      </c>
    </row>
    <row r="79" spans="3:86" x14ac:dyDescent="0.25">
      <c r="C79" s="46"/>
      <c r="E79" s="110"/>
      <c r="F79" s="110"/>
      <c r="G79" s="110"/>
      <c r="H79" s="110"/>
      <c r="I79" s="110"/>
      <c r="J79" s="110"/>
      <c r="K79" s="103"/>
      <c r="L79" s="103"/>
      <c r="M79" s="103"/>
      <c r="N79" s="103"/>
      <c r="O79" s="103"/>
      <c r="P79" s="103"/>
      <c r="Q79" s="103"/>
      <c r="R79" s="103"/>
      <c r="S79" s="103"/>
      <c r="T79" s="103"/>
      <c r="U79" s="103"/>
      <c r="V79" s="103"/>
      <c r="W79" s="103"/>
      <c r="X79" s="103"/>
      <c r="Y79" s="103"/>
      <c r="Z79" s="111"/>
      <c r="AA79" s="111"/>
      <c r="AB79" s="111"/>
      <c r="AC79" s="111"/>
      <c r="AD79" s="111"/>
      <c r="AE79" s="111"/>
      <c r="AF79" s="103"/>
      <c r="AG79" s="103"/>
      <c r="AH79" s="110"/>
      <c r="AI79" s="110"/>
      <c r="AJ79" s="110"/>
      <c r="AK79" s="110"/>
      <c r="AL79" s="110"/>
      <c r="AM79" s="110"/>
      <c r="AP79" s="112"/>
      <c r="AQ79" s="112"/>
      <c r="AR79" s="112"/>
      <c r="AS79" s="112"/>
      <c r="AT79" s="112"/>
      <c r="AU79" s="112"/>
      <c r="AV79" s="112"/>
      <c r="AW79" s="112"/>
      <c r="AX79" s="112"/>
      <c r="AY79" s="112"/>
      <c r="AZ79" s="112"/>
      <c r="BB79" s="51"/>
      <c r="CE79" s="10" t="s">
        <v>157</v>
      </c>
      <c r="CF79" s="19" t="s">
        <v>158</v>
      </c>
      <c r="CG79" s="7">
        <v>17.513283145127563</v>
      </c>
      <c r="CH79" s="4">
        <f t="shared" si="9"/>
        <v>251245.56000000003</v>
      </c>
    </row>
    <row r="80" spans="3:86" x14ac:dyDescent="0.25">
      <c r="C80" s="46"/>
      <c r="E80" s="110"/>
      <c r="F80" s="110"/>
      <c r="G80" s="110"/>
      <c r="H80" s="110"/>
      <c r="I80" s="110"/>
      <c r="J80" s="110"/>
      <c r="K80" s="103"/>
      <c r="L80" s="103"/>
      <c r="M80" s="103"/>
      <c r="N80" s="103"/>
      <c r="O80" s="103"/>
      <c r="P80" s="103"/>
      <c r="Q80" s="103"/>
      <c r="R80" s="103"/>
      <c r="S80" s="103"/>
      <c r="T80" s="103"/>
      <c r="U80" s="103"/>
      <c r="V80" s="103"/>
      <c r="W80" s="103"/>
      <c r="X80" s="103"/>
      <c r="Y80" s="103"/>
      <c r="Z80" s="111"/>
      <c r="AA80" s="111"/>
      <c r="AB80" s="111"/>
      <c r="AC80" s="111"/>
      <c r="AD80" s="111"/>
      <c r="AE80" s="111"/>
      <c r="AF80" s="103"/>
      <c r="AG80" s="103"/>
      <c r="AH80" s="110"/>
      <c r="AI80" s="110"/>
      <c r="AJ80" s="110"/>
      <c r="AK80" s="59"/>
      <c r="AL80" s="230" t="s">
        <v>318</v>
      </c>
      <c r="AM80" s="230"/>
      <c r="AN80" s="230"/>
      <c r="AO80" s="230"/>
      <c r="AP80" s="112" t="s">
        <v>11</v>
      </c>
      <c r="AQ80" s="242" t="e">
        <f>SUM(AP72:AZ78)</f>
        <v>#N/A</v>
      </c>
      <c r="AR80" s="242"/>
      <c r="AS80" s="242"/>
      <c r="AT80" s="242"/>
      <c r="AU80" s="242"/>
      <c r="AV80" s="242"/>
      <c r="AW80" s="242"/>
      <c r="AX80" s="242"/>
      <c r="AY80" s="242"/>
      <c r="AZ80" s="242"/>
      <c r="BB80" s="51"/>
      <c r="CE80" s="10" t="s">
        <v>159</v>
      </c>
      <c r="CF80" s="11" t="s">
        <v>160</v>
      </c>
      <c r="CG80" s="7">
        <v>18.24300362470375</v>
      </c>
      <c r="CH80" s="4">
        <f t="shared" si="9"/>
        <v>261714.13</v>
      </c>
    </row>
    <row r="81" spans="3:86" x14ac:dyDescent="0.25">
      <c r="C81" s="46"/>
      <c r="E81" s="110"/>
      <c r="F81" s="110"/>
      <c r="G81" s="110"/>
      <c r="H81" s="110"/>
      <c r="I81" s="110"/>
      <c r="J81" s="110"/>
      <c r="K81" s="103"/>
      <c r="L81" s="103"/>
      <c r="M81" s="103"/>
      <c r="N81" s="103"/>
      <c r="O81" s="103"/>
      <c r="P81" s="103"/>
      <c r="Q81" s="103"/>
      <c r="R81" s="103"/>
      <c r="S81" s="103"/>
      <c r="T81" s="103"/>
      <c r="U81" s="103"/>
      <c r="V81" s="103"/>
      <c r="W81" s="103"/>
      <c r="X81" s="103"/>
      <c r="Y81" s="103"/>
      <c r="Z81" s="111"/>
      <c r="AA81" s="111"/>
      <c r="AB81" s="111"/>
      <c r="AC81" s="111"/>
      <c r="AD81" s="111"/>
      <c r="AE81" s="111"/>
      <c r="AF81" s="103"/>
      <c r="AG81" s="103"/>
      <c r="AH81" s="110"/>
      <c r="AI81" s="110"/>
      <c r="AJ81" s="110"/>
      <c r="AK81" s="59"/>
      <c r="AL81" s="230" t="s">
        <v>317</v>
      </c>
      <c r="AM81" s="230"/>
      <c r="AN81" s="230"/>
      <c r="AO81" s="230"/>
      <c r="AP81" s="112" t="s">
        <v>11</v>
      </c>
      <c r="AQ81" s="242" t="e">
        <f>AQ80/AQ66</f>
        <v>#N/A</v>
      </c>
      <c r="AR81" s="242"/>
      <c r="AS81" s="242"/>
      <c r="AT81" s="242"/>
      <c r="AU81" s="242"/>
      <c r="AV81" s="242"/>
      <c r="AW81" s="242"/>
      <c r="AX81" s="242"/>
      <c r="AY81" s="242"/>
      <c r="AZ81" s="242"/>
      <c r="BB81" s="51"/>
      <c r="CE81" s="10" t="s">
        <v>161</v>
      </c>
      <c r="CF81" s="11" t="s">
        <v>162</v>
      </c>
      <c r="CG81" s="7">
        <v>9.0314714903108886</v>
      </c>
      <c r="CH81" s="4">
        <f t="shared" si="9"/>
        <v>129565.49</v>
      </c>
    </row>
    <row r="82" spans="3:86" x14ac:dyDescent="0.25">
      <c r="C82" s="46"/>
      <c r="E82" s="110"/>
      <c r="F82" s="110"/>
      <c r="G82" s="110"/>
      <c r="H82" s="110"/>
      <c r="I82" s="110"/>
      <c r="J82" s="110"/>
      <c r="K82" s="103"/>
      <c r="L82" s="103"/>
      <c r="M82" s="103"/>
      <c r="N82" s="103"/>
      <c r="O82" s="103"/>
      <c r="P82" s="103"/>
      <c r="Q82" s="103"/>
      <c r="R82" s="103"/>
      <c r="S82" s="103"/>
      <c r="T82" s="103"/>
      <c r="U82" s="103"/>
      <c r="V82" s="103"/>
      <c r="W82" s="103"/>
      <c r="X82" s="103"/>
      <c r="Y82" s="103"/>
      <c r="Z82" s="111"/>
      <c r="AA82" s="111"/>
      <c r="AB82" s="111"/>
      <c r="AC82" s="111"/>
      <c r="AD82" s="111"/>
      <c r="AE82" s="111"/>
      <c r="AF82" s="103"/>
      <c r="AG82" s="103"/>
      <c r="AH82" s="110"/>
      <c r="AI82" s="110"/>
      <c r="AJ82" s="110"/>
      <c r="AK82" s="110"/>
      <c r="AL82" s="110"/>
      <c r="AM82" s="110"/>
      <c r="AQ82" s="110"/>
      <c r="AR82" s="110"/>
      <c r="AS82" s="110"/>
      <c r="AT82" s="110"/>
      <c r="AU82" s="110"/>
      <c r="AV82" s="110"/>
      <c r="AW82" s="110"/>
      <c r="AX82" s="110"/>
      <c r="AY82" s="110"/>
      <c r="AZ82" s="110"/>
      <c r="BB82" s="51"/>
      <c r="CE82" s="10" t="s">
        <v>163</v>
      </c>
      <c r="CF82" s="11" t="s">
        <v>164</v>
      </c>
      <c r="CG82" s="7">
        <v>12.306423393280358</v>
      </c>
      <c r="CH82" s="4">
        <f t="shared" si="9"/>
        <v>176547.95</v>
      </c>
    </row>
    <row r="83" spans="3:86" ht="17.25" thickBot="1" x14ac:dyDescent="0.3">
      <c r="C83" s="60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2"/>
      <c r="CE83" s="10" t="s">
        <v>165</v>
      </c>
      <c r="CF83" s="11" t="s">
        <v>166</v>
      </c>
      <c r="CG83" s="7">
        <v>17.52</v>
      </c>
      <c r="CH83" s="4">
        <f t="shared" si="9"/>
        <v>251341.91999999998</v>
      </c>
    </row>
    <row r="84" spans="3:86" ht="17.25" thickBot="1" x14ac:dyDescent="0.3">
      <c r="CE84" s="12" t="s">
        <v>167</v>
      </c>
      <c r="CF84" s="13" t="s">
        <v>168</v>
      </c>
      <c r="CG84" s="7">
        <v>6.0476808866583021</v>
      </c>
      <c r="CH84" s="4">
        <f t="shared" si="9"/>
        <v>86760.03</v>
      </c>
    </row>
    <row r="85" spans="3:86" x14ac:dyDescent="0.25">
      <c r="C85" s="43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  <c r="AI85" s="44"/>
      <c r="AJ85" s="44"/>
      <c r="AK85" s="44"/>
      <c r="AL85" s="44"/>
      <c r="AM85" s="44"/>
      <c r="AN85" s="44"/>
      <c r="AO85" s="44"/>
      <c r="AP85" s="44"/>
      <c r="AQ85" s="44"/>
      <c r="AR85" s="44"/>
      <c r="AS85" s="44"/>
      <c r="AT85" s="44"/>
      <c r="AU85" s="44"/>
      <c r="AV85" s="44"/>
      <c r="AW85" s="44"/>
      <c r="AX85" s="44"/>
      <c r="AY85" s="44"/>
      <c r="AZ85" s="44"/>
      <c r="BA85" s="44"/>
      <c r="BB85" s="45"/>
      <c r="CE85" s="12" t="s">
        <v>169</v>
      </c>
      <c r="CF85" s="20" t="s">
        <v>170</v>
      </c>
      <c r="CG85" s="7">
        <v>9.6363041962916505</v>
      </c>
      <c r="CH85" s="4">
        <f t="shared" si="9"/>
        <v>138242.42000000001</v>
      </c>
    </row>
    <row r="86" spans="3:86" x14ac:dyDescent="0.25">
      <c r="C86" s="46"/>
      <c r="E86" s="245" t="s">
        <v>0</v>
      </c>
      <c r="F86" s="245"/>
      <c r="G86" s="245"/>
      <c r="H86" s="245"/>
      <c r="I86" s="245"/>
      <c r="J86" s="49" t="s">
        <v>11</v>
      </c>
      <c r="K86" s="252" t="s">
        <v>342</v>
      </c>
      <c r="L86" s="252"/>
      <c r="M86" s="252"/>
      <c r="N86" s="252"/>
      <c r="O86" s="252"/>
      <c r="P86" s="252"/>
      <c r="Q86" s="252"/>
      <c r="R86" s="252"/>
      <c r="S86" s="252"/>
      <c r="T86" s="252"/>
      <c r="U86" s="252"/>
      <c r="V86" s="49"/>
      <c r="W86" s="49"/>
      <c r="X86" s="49"/>
      <c r="Y86" s="49"/>
      <c r="Z86" s="49"/>
      <c r="AA86" s="49"/>
      <c r="AB86" s="49"/>
      <c r="AC86" s="49"/>
      <c r="AD86" s="50"/>
      <c r="AE86" s="50"/>
      <c r="AF86" s="50"/>
      <c r="AG86" s="50"/>
      <c r="AH86" s="245" t="s">
        <v>3</v>
      </c>
      <c r="AI86" s="245"/>
      <c r="AJ86" s="245"/>
      <c r="AK86" s="245"/>
      <c r="AL86" s="245"/>
      <c r="AM86" s="245"/>
      <c r="AN86" s="245"/>
      <c r="AO86" s="245"/>
      <c r="AP86" s="49" t="s">
        <v>11</v>
      </c>
      <c r="AQ86" s="247">
        <v>716.57</v>
      </c>
      <c r="AR86" s="247"/>
      <c r="AS86" s="247"/>
      <c r="AT86" s="247"/>
      <c r="AU86" s="49" t="s">
        <v>319</v>
      </c>
      <c r="AV86" s="49"/>
      <c r="AW86" s="49"/>
      <c r="AX86" s="49"/>
      <c r="AY86" s="49"/>
      <c r="AZ86" s="49"/>
      <c r="BB86" s="51"/>
      <c r="CE86" s="10" t="s">
        <v>171</v>
      </c>
      <c r="CF86" s="21" t="s">
        <v>172</v>
      </c>
      <c r="CG86" s="7">
        <v>14.638158371671546</v>
      </c>
      <c r="CH86" s="4">
        <f t="shared" si="9"/>
        <v>209999.02</v>
      </c>
    </row>
    <row r="87" spans="3:86" x14ac:dyDescent="0.25">
      <c r="C87" s="46"/>
      <c r="E87" s="245" t="s">
        <v>322</v>
      </c>
      <c r="F87" s="245"/>
      <c r="G87" s="245"/>
      <c r="H87" s="245"/>
      <c r="I87" s="245"/>
      <c r="J87" s="49" t="s">
        <v>11</v>
      </c>
      <c r="K87" s="245"/>
      <c r="L87" s="245"/>
      <c r="M87" s="245"/>
      <c r="N87" s="245"/>
      <c r="O87" s="245"/>
      <c r="P87" s="245"/>
      <c r="Q87" s="245"/>
      <c r="R87" s="245"/>
      <c r="S87" s="245"/>
      <c r="T87" s="245"/>
      <c r="U87" s="245"/>
      <c r="V87" s="49"/>
      <c r="W87" s="49"/>
      <c r="X87" s="49"/>
      <c r="Y87" s="49"/>
      <c r="Z87" s="49"/>
      <c r="AA87" s="49"/>
      <c r="AB87" s="49"/>
      <c r="AC87" s="49"/>
      <c r="AD87" s="50"/>
      <c r="AE87" s="50"/>
      <c r="AF87" s="50"/>
      <c r="AG87" s="50"/>
      <c r="AH87" s="245" t="s">
        <v>4</v>
      </c>
      <c r="AI87" s="245"/>
      <c r="AJ87" s="245"/>
      <c r="AK87" s="245"/>
      <c r="AL87" s="245"/>
      <c r="AM87" s="245"/>
      <c r="AN87" s="245"/>
      <c r="AO87" s="245"/>
      <c r="AP87" s="49" t="s">
        <v>11</v>
      </c>
      <c r="AQ87" s="245">
        <v>2100</v>
      </c>
      <c r="AR87" s="245"/>
      <c r="AS87" s="245"/>
      <c r="AT87" s="245"/>
      <c r="AU87" s="49" t="s">
        <v>320</v>
      </c>
      <c r="AV87" s="49"/>
      <c r="AW87" s="49"/>
      <c r="AX87" s="49"/>
      <c r="AY87" s="49"/>
      <c r="AZ87" s="49"/>
      <c r="BB87" s="51"/>
      <c r="CE87" s="10" t="s">
        <v>173</v>
      </c>
      <c r="CF87" s="22" t="s">
        <v>174</v>
      </c>
      <c r="CG87" s="7">
        <v>12.216808866583019</v>
      </c>
      <c r="CH87" s="4">
        <f t="shared" si="9"/>
        <v>175262.34</v>
      </c>
    </row>
    <row r="88" spans="3:86" x14ac:dyDescent="0.25">
      <c r="C88" s="46"/>
      <c r="E88" s="245" t="s">
        <v>1</v>
      </c>
      <c r="F88" s="245"/>
      <c r="G88" s="245"/>
      <c r="H88" s="245"/>
      <c r="I88" s="245"/>
      <c r="J88" s="49" t="s">
        <v>11</v>
      </c>
      <c r="K88" s="245" t="s">
        <v>434</v>
      </c>
      <c r="L88" s="245"/>
      <c r="M88" s="245"/>
      <c r="N88" s="245"/>
      <c r="O88" s="245"/>
      <c r="P88" s="245"/>
      <c r="Q88" s="245"/>
      <c r="R88" s="245"/>
      <c r="S88" s="245"/>
      <c r="T88" s="245"/>
      <c r="U88" s="245"/>
      <c r="V88" s="49"/>
      <c r="W88" s="49"/>
      <c r="X88" s="49"/>
      <c r="Y88" s="49"/>
      <c r="Z88" s="49"/>
      <c r="AA88" s="49"/>
      <c r="AB88" s="49"/>
      <c r="AC88" s="49"/>
      <c r="AD88" s="50"/>
      <c r="AE88" s="50"/>
      <c r="AF88" s="50"/>
      <c r="AG88" s="50"/>
      <c r="AH88" s="245"/>
      <c r="AI88" s="245"/>
      <c r="AJ88" s="245"/>
      <c r="AK88" s="245"/>
      <c r="AL88" s="245"/>
      <c r="AM88" s="245"/>
      <c r="AN88" s="245"/>
      <c r="AO88" s="245"/>
      <c r="AP88" s="49"/>
      <c r="AQ88" s="246"/>
      <c r="AR88" s="246"/>
      <c r="AS88" s="246"/>
      <c r="AT88" s="246"/>
      <c r="AU88" s="49"/>
      <c r="AV88" s="49"/>
      <c r="AW88" s="49"/>
      <c r="AX88" s="49"/>
      <c r="AY88" s="49"/>
      <c r="AZ88" s="49"/>
      <c r="BB88" s="51"/>
      <c r="CE88" s="10" t="s">
        <v>175</v>
      </c>
      <c r="CF88" s="22" t="s">
        <v>176</v>
      </c>
      <c r="CG88" s="7">
        <v>9.1766143872856532</v>
      </c>
      <c r="CH88" s="4">
        <f t="shared" si="9"/>
        <v>131647.71</v>
      </c>
    </row>
    <row r="89" spans="3:86" x14ac:dyDescent="0.25">
      <c r="C89" s="46"/>
      <c r="E89" s="245" t="s">
        <v>2</v>
      </c>
      <c r="F89" s="245"/>
      <c r="G89" s="245"/>
      <c r="H89" s="245"/>
      <c r="I89" s="245"/>
      <c r="J89" s="49" t="s">
        <v>11</v>
      </c>
      <c r="K89" s="245" t="s">
        <v>337</v>
      </c>
      <c r="L89" s="245"/>
      <c r="M89" s="245"/>
      <c r="N89" s="245"/>
      <c r="O89" s="245"/>
      <c r="P89" s="245"/>
      <c r="Q89" s="245"/>
      <c r="R89" s="245"/>
      <c r="S89" s="245"/>
      <c r="T89" s="245"/>
      <c r="U89" s="245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49"/>
      <c r="AH89" s="245"/>
      <c r="AI89" s="245"/>
      <c r="AJ89" s="245"/>
      <c r="AK89" s="245"/>
      <c r="AL89" s="245"/>
      <c r="AM89" s="245"/>
      <c r="AN89" s="245"/>
      <c r="AO89" s="245"/>
      <c r="AP89" s="49"/>
      <c r="AQ89" s="49"/>
      <c r="AR89" s="49"/>
      <c r="AS89" s="49"/>
      <c r="AT89" s="49"/>
      <c r="AU89" s="49"/>
      <c r="AV89" s="49"/>
      <c r="AW89" s="49"/>
      <c r="AX89" s="49"/>
      <c r="AY89" s="49"/>
      <c r="AZ89" s="49"/>
      <c r="BB89" s="51"/>
      <c r="CE89" s="10" t="s">
        <v>177</v>
      </c>
      <c r="CF89" s="22" t="s">
        <v>178</v>
      </c>
      <c r="CG89" s="7">
        <v>23.90083368186254</v>
      </c>
      <c r="CH89" s="4">
        <f t="shared" si="9"/>
        <v>342881.36</v>
      </c>
    </row>
    <row r="90" spans="3:86" x14ac:dyDescent="0.25">
      <c r="C90" s="46"/>
      <c r="BB90" s="51"/>
      <c r="CE90" s="10" t="s">
        <v>179</v>
      </c>
      <c r="CF90" s="22" t="s">
        <v>180</v>
      </c>
      <c r="CG90" s="7">
        <v>8.8825477485013238</v>
      </c>
      <c r="CH90" s="4">
        <f t="shared" si="9"/>
        <v>127429.02999999998</v>
      </c>
    </row>
    <row r="91" spans="3:86" x14ac:dyDescent="0.25">
      <c r="C91" s="46"/>
      <c r="BB91" s="51"/>
      <c r="CE91" s="10" t="s">
        <v>181</v>
      </c>
      <c r="CF91" s="22" t="s">
        <v>182</v>
      </c>
      <c r="CG91" s="7">
        <v>7.6998738324271576</v>
      </c>
      <c r="CH91" s="4">
        <f t="shared" si="9"/>
        <v>110462.39</v>
      </c>
    </row>
    <row r="92" spans="3:86" x14ac:dyDescent="0.25">
      <c r="C92" s="46"/>
      <c r="BB92" s="51"/>
      <c r="CE92" s="10" t="s">
        <v>183</v>
      </c>
      <c r="CF92" s="11" t="s">
        <v>184</v>
      </c>
      <c r="CG92" s="7">
        <v>0.59577582601421997</v>
      </c>
      <c r="CH92" s="4">
        <f t="shared" si="9"/>
        <v>8547</v>
      </c>
    </row>
    <row r="93" spans="3:86" x14ac:dyDescent="0.25">
      <c r="C93" s="46"/>
      <c r="E93" s="208"/>
      <c r="F93" s="209"/>
      <c r="G93" s="209"/>
      <c r="H93" s="209"/>
      <c r="I93" s="209"/>
      <c r="J93" s="209"/>
      <c r="K93" s="210" t="e">
        <f t="shared" ref="K93:K99" si="10">VLOOKUP(E93,$CE$1:$CH$1006,2,FALSE)</f>
        <v>#N/A</v>
      </c>
      <c r="L93" s="210"/>
      <c r="M93" s="210"/>
      <c r="N93" s="210"/>
      <c r="O93" s="210"/>
      <c r="P93" s="210"/>
      <c r="Q93" s="210"/>
      <c r="R93" s="210"/>
      <c r="S93" s="210"/>
      <c r="T93" s="210"/>
      <c r="U93" s="210"/>
      <c r="V93" s="210"/>
      <c r="W93" s="210"/>
      <c r="X93" s="210"/>
      <c r="Y93" s="117"/>
      <c r="Z93" s="211"/>
      <c r="AA93" s="211"/>
      <c r="AB93" s="211"/>
      <c r="AC93" s="211"/>
      <c r="AD93" s="211"/>
      <c r="AE93" s="211"/>
      <c r="AF93" s="210" t="s">
        <v>315</v>
      </c>
      <c r="AG93" s="210"/>
      <c r="AH93" s="212"/>
      <c r="AI93" s="212"/>
      <c r="AJ93" s="212"/>
      <c r="AK93" s="212"/>
      <c r="AL93" s="212"/>
      <c r="AM93" s="212"/>
      <c r="AN93" s="52" t="s">
        <v>316</v>
      </c>
      <c r="AO93" s="52"/>
      <c r="AP93" s="213" t="e">
        <f t="shared" ref="AP93:AP99" si="11">(AH93*VLOOKUP(E93,$CE$1:$CH$1006,4,FALSE))/1000</f>
        <v>#N/A</v>
      </c>
      <c r="AQ93" s="213"/>
      <c r="AR93" s="213"/>
      <c r="AS93" s="213"/>
      <c r="AT93" s="213"/>
      <c r="AU93" s="213"/>
      <c r="AV93" s="213"/>
      <c r="AW93" s="213"/>
      <c r="AX93" s="213"/>
      <c r="AY93" s="213"/>
      <c r="AZ93" s="214"/>
      <c r="BB93" s="51"/>
      <c r="CE93" s="10" t="s">
        <v>185</v>
      </c>
      <c r="CF93" s="11" t="s">
        <v>186</v>
      </c>
      <c r="CG93" s="7">
        <v>0.41704307820995395</v>
      </c>
      <c r="CH93" s="4">
        <f t="shared" si="9"/>
        <v>5982.9</v>
      </c>
    </row>
    <row r="94" spans="3:86" x14ac:dyDescent="0.25">
      <c r="C94" s="46"/>
      <c r="E94" s="200"/>
      <c r="F94" s="243"/>
      <c r="G94" s="243"/>
      <c r="H94" s="243"/>
      <c r="I94" s="243"/>
      <c r="J94" s="243"/>
      <c r="K94" s="230" t="e">
        <f t="shared" si="10"/>
        <v>#N/A</v>
      </c>
      <c r="L94" s="230"/>
      <c r="M94" s="230"/>
      <c r="N94" s="230"/>
      <c r="O94" s="230"/>
      <c r="P94" s="230"/>
      <c r="Q94" s="230"/>
      <c r="R94" s="230"/>
      <c r="S94" s="230"/>
      <c r="T94" s="230"/>
      <c r="U94" s="230"/>
      <c r="V94" s="230"/>
      <c r="W94" s="230"/>
      <c r="X94" s="230"/>
      <c r="Y94" s="115"/>
      <c r="Z94" s="203"/>
      <c r="AA94" s="203"/>
      <c r="AB94" s="203"/>
      <c r="AC94" s="203"/>
      <c r="AD94" s="203"/>
      <c r="AE94" s="203"/>
      <c r="AF94" s="230" t="s">
        <v>315</v>
      </c>
      <c r="AG94" s="230"/>
      <c r="AH94" s="249"/>
      <c r="AI94" s="249"/>
      <c r="AJ94" s="249"/>
      <c r="AK94" s="249"/>
      <c r="AL94" s="249"/>
      <c r="AM94" s="249"/>
      <c r="AN94" s="41" t="s">
        <v>316</v>
      </c>
      <c r="AP94" s="242" t="e">
        <f t="shared" si="11"/>
        <v>#N/A</v>
      </c>
      <c r="AQ94" s="242"/>
      <c r="AR94" s="242"/>
      <c r="AS94" s="242"/>
      <c r="AT94" s="242"/>
      <c r="AU94" s="242"/>
      <c r="AV94" s="242"/>
      <c r="AW94" s="242"/>
      <c r="AX94" s="242"/>
      <c r="AY94" s="242"/>
      <c r="AZ94" s="206"/>
      <c r="BB94" s="51"/>
      <c r="CE94" s="10" t="s">
        <v>187</v>
      </c>
      <c r="CF94" s="11" t="s">
        <v>188</v>
      </c>
      <c r="CG94" s="7">
        <v>0.92429945629443744</v>
      </c>
      <c r="CH94" s="4">
        <f t="shared" si="9"/>
        <v>13260</v>
      </c>
    </row>
    <row r="95" spans="3:86" x14ac:dyDescent="0.25">
      <c r="C95" s="46"/>
      <c r="E95" s="200"/>
      <c r="F95" s="243"/>
      <c r="G95" s="243"/>
      <c r="H95" s="243"/>
      <c r="I95" s="243"/>
      <c r="J95" s="243"/>
      <c r="K95" s="230" t="e">
        <f t="shared" si="10"/>
        <v>#N/A</v>
      </c>
      <c r="L95" s="230"/>
      <c r="M95" s="230"/>
      <c r="N95" s="230"/>
      <c r="O95" s="230"/>
      <c r="P95" s="230"/>
      <c r="Q95" s="230"/>
      <c r="R95" s="230"/>
      <c r="S95" s="230"/>
      <c r="T95" s="230"/>
      <c r="U95" s="230"/>
      <c r="V95" s="230"/>
      <c r="W95" s="230"/>
      <c r="X95" s="230"/>
      <c r="Y95" s="115"/>
      <c r="Z95" s="203"/>
      <c r="AA95" s="203"/>
      <c r="AB95" s="203"/>
      <c r="AC95" s="203"/>
      <c r="AD95" s="203"/>
      <c r="AE95" s="203"/>
      <c r="AF95" s="230" t="s">
        <v>315</v>
      </c>
      <c r="AG95" s="230"/>
      <c r="AH95" s="249"/>
      <c r="AI95" s="249"/>
      <c r="AJ95" s="249"/>
      <c r="AK95" s="249"/>
      <c r="AL95" s="249"/>
      <c r="AM95" s="249"/>
      <c r="AN95" s="41" t="s">
        <v>316</v>
      </c>
      <c r="AP95" s="242" t="e">
        <f t="shared" si="11"/>
        <v>#N/A</v>
      </c>
      <c r="AQ95" s="242"/>
      <c r="AR95" s="242"/>
      <c r="AS95" s="242"/>
      <c r="AT95" s="242"/>
      <c r="AU95" s="242"/>
      <c r="AV95" s="242"/>
      <c r="AW95" s="242"/>
      <c r="AX95" s="242"/>
      <c r="AY95" s="242"/>
      <c r="AZ95" s="206"/>
      <c r="BB95" s="51"/>
      <c r="CE95" s="10" t="s">
        <v>189</v>
      </c>
      <c r="CF95" s="11" t="s">
        <v>190</v>
      </c>
      <c r="CG95" s="8">
        <v>0.27780566011431757</v>
      </c>
      <c r="CH95" s="4">
        <f t="shared" si="9"/>
        <v>3985.3999999999996</v>
      </c>
    </row>
    <row r="96" spans="3:86" x14ac:dyDescent="0.25">
      <c r="C96" s="46"/>
      <c r="E96" s="200"/>
      <c r="F96" s="243"/>
      <c r="G96" s="243"/>
      <c r="H96" s="243"/>
      <c r="I96" s="243"/>
      <c r="J96" s="243"/>
      <c r="K96" s="230" t="e">
        <f t="shared" si="10"/>
        <v>#N/A</v>
      </c>
      <c r="L96" s="230"/>
      <c r="M96" s="230"/>
      <c r="N96" s="230"/>
      <c r="O96" s="230"/>
      <c r="P96" s="230"/>
      <c r="Q96" s="230"/>
      <c r="R96" s="230"/>
      <c r="S96" s="230"/>
      <c r="T96" s="230"/>
      <c r="U96" s="230"/>
      <c r="V96" s="230"/>
      <c r="W96" s="230"/>
      <c r="X96" s="230"/>
      <c r="Y96" s="115"/>
      <c r="Z96" s="203"/>
      <c r="AA96" s="203"/>
      <c r="AB96" s="203"/>
      <c r="AC96" s="203"/>
      <c r="AD96" s="203"/>
      <c r="AE96" s="203"/>
      <c r="AF96" s="230" t="s">
        <v>315</v>
      </c>
      <c r="AG96" s="230"/>
      <c r="AH96" s="249"/>
      <c r="AI96" s="249"/>
      <c r="AJ96" s="249"/>
      <c r="AK96" s="249"/>
      <c r="AL96" s="249"/>
      <c r="AM96" s="249"/>
      <c r="AN96" s="41" t="s">
        <v>316</v>
      </c>
      <c r="AP96" s="242" t="e">
        <f t="shared" si="11"/>
        <v>#N/A</v>
      </c>
      <c r="AQ96" s="242"/>
      <c r="AR96" s="242"/>
      <c r="AS96" s="242"/>
      <c r="AT96" s="242"/>
      <c r="AU96" s="242"/>
      <c r="AV96" s="242"/>
      <c r="AW96" s="242"/>
      <c r="AX96" s="242"/>
      <c r="AY96" s="242"/>
      <c r="AZ96" s="206"/>
      <c r="BB96" s="51"/>
      <c r="CE96" s="10" t="s">
        <v>191</v>
      </c>
      <c r="CF96" s="11" t="s">
        <v>192</v>
      </c>
      <c r="CG96" s="7">
        <v>1.4798550118499931</v>
      </c>
      <c r="CH96" s="4">
        <f t="shared" si="9"/>
        <v>21230</v>
      </c>
    </row>
    <row r="97" spans="3:86" x14ac:dyDescent="0.25">
      <c r="C97" s="46"/>
      <c r="E97" s="216"/>
      <c r="F97" s="217"/>
      <c r="G97" s="217"/>
      <c r="H97" s="217"/>
      <c r="I97" s="217"/>
      <c r="J97" s="217"/>
      <c r="K97" s="218" t="e">
        <f t="shared" si="10"/>
        <v>#N/A</v>
      </c>
      <c r="L97" s="218"/>
      <c r="M97" s="218"/>
      <c r="N97" s="218"/>
      <c r="O97" s="218"/>
      <c r="P97" s="218"/>
      <c r="Q97" s="218"/>
      <c r="R97" s="218"/>
      <c r="S97" s="218"/>
      <c r="T97" s="218"/>
      <c r="U97" s="218"/>
      <c r="V97" s="218"/>
      <c r="W97" s="218"/>
      <c r="X97" s="218"/>
      <c r="Y97" s="116"/>
      <c r="Z97" s="219"/>
      <c r="AA97" s="219"/>
      <c r="AB97" s="219"/>
      <c r="AC97" s="219"/>
      <c r="AD97" s="219"/>
      <c r="AE97" s="219"/>
      <c r="AF97" s="218" t="s">
        <v>315</v>
      </c>
      <c r="AG97" s="218"/>
      <c r="AH97" s="248"/>
      <c r="AI97" s="248"/>
      <c r="AJ97" s="248"/>
      <c r="AK97" s="248"/>
      <c r="AL97" s="248"/>
      <c r="AM97" s="248"/>
      <c r="AN97" s="55" t="s">
        <v>316</v>
      </c>
      <c r="AO97" s="55"/>
      <c r="AP97" s="221" t="e">
        <f t="shared" si="11"/>
        <v>#N/A</v>
      </c>
      <c r="AQ97" s="221"/>
      <c r="AR97" s="221"/>
      <c r="AS97" s="221"/>
      <c r="AT97" s="221"/>
      <c r="AU97" s="221"/>
      <c r="AV97" s="221"/>
      <c r="AW97" s="221"/>
      <c r="AX97" s="221"/>
      <c r="AY97" s="221"/>
      <c r="AZ97" s="222"/>
      <c r="BB97" s="51"/>
      <c r="CE97" s="10" t="s">
        <v>193</v>
      </c>
      <c r="CF97" s="11" t="s">
        <v>194</v>
      </c>
      <c r="CG97" s="7">
        <v>1.4087850271852782</v>
      </c>
      <c r="CH97" s="4">
        <f t="shared" si="9"/>
        <v>20210.43</v>
      </c>
    </row>
    <row r="98" spans="3:86" x14ac:dyDescent="0.25">
      <c r="C98" s="46"/>
      <c r="E98" s="200"/>
      <c r="F98" s="243"/>
      <c r="G98" s="243"/>
      <c r="H98" s="243"/>
      <c r="I98" s="243"/>
      <c r="J98" s="243"/>
      <c r="K98" s="230" t="e">
        <f t="shared" si="10"/>
        <v>#N/A</v>
      </c>
      <c r="L98" s="230"/>
      <c r="M98" s="230"/>
      <c r="N98" s="230"/>
      <c r="O98" s="230"/>
      <c r="P98" s="230"/>
      <c r="Q98" s="230"/>
      <c r="R98" s="230"/>
      <c r="S98" s="230"/>
      <c r="T98" s="230"/>
      <c r="U98" s="230"/>
      <c r="V98" s="230"/>
      <c r="W98" s="230"/>
      <c r="X98" s="230"/>
      <c r="Y98" s="115"/>
      <c r="Z98" s="203"/>
      <c r="AA98" s="203"/>
      <c r="AB98" s="203"/>
      <c r="AC98" s="203"/>
      <c r="AD98" s="203"/>
      <c r="AE98" s="203"/>
      <c r="AF98" s="230" t="s">
        <v>315</v>
      </c>
      <c r="AG98" s="230"/>
      <c r="AH98" s="249"/>
      <c r="AI98" s="249"/>
      <c r="AJ98" s="249"/>
      <c r="AK98" s="249"/>
      <c r="AL98" s="249"/>
      <c r="AM98" s="249"/>
      <c r="AN98" s="41" t="s">
        <v>316</v>
      </c>
      <c r="AP98" s="242" t="e">
        <f t="shared" si="11"/>
        <v>#N/A</v>
      </c>
      <c r="AQ98" s="242"/>
      <c r="AR98" s="242"/>
      <c r="AS98" s="242"/>
      <c r="AT98" s="242"/>
      <c r="AU98" s="242"/>
      <c r="AV98" s="242"/>
      <c r="AW98" s="242"/>
      <c r="AX98" s="242"/>
      <c r="AY98" s="242"/>
      <c r="AZ98" s="206"/>
      <c r="BB98" s="51"/>
      <c r="CE98" s="10" t="s">
        <v>195</v>
      </c>
      <c r="CF98" s="11" t="s">
        <v>196</v>
      </c>
      <c r="CG98" s="7">
        <v>1.9592004739997211</v>
      </c>
      <c r="CH98" s="4">
        <f t="shared" si="9"/>
        <v>28106.69</v>
      </c>
    </row>
    <row r="99" spans="3:86" x14ac:dyDescent="0.25">
      <c r="C99" s="46"/>
      <c r="E99" s="223"/>
      <c r="F99" s="224"/>
      <c r="G99" s="224"/>
      <c r="H99" s="224"/>
      <c r="I99" s="224"/>
      <c r="J99" s="224"/>
      <c r="K99" s="225" t="e">
        <f t="shared" si="10"/>
        <v>#N/A</v>
      </c>
      <c r="L99" s="225"/>
      <c r="M99" s="225"/>
      <c r="N99" s="225"/>
      <c r="O99" s="225"/>
      <c r="P99" s="225"/>
      <c r="Q99" s="225"/>
      <c r="R99" s="225"/>
      <c r="S99" s="225"/>
      <c r="T99" s="225"/>
      <c r="U99" s="225"/>
      <c r="V99" s="225"/>
      <c r="W99" s="225"/>
      <c r="X99" s="225"/>
      <c r="Y99" s="113"/>
      <c r="Z99" s="226"/>
      <c r="AA99" s="226"/>
      <c r="AB99" s="226"/>
      <c r="AC99" s="226"/>
      <c r="AD99" s="226"/>
      <c r="AE99" s="226"/>
      <c r="AF99" s="225" t="s">
        <v>315</v>
      </c>
      <c r="AG99" s="225"/>
      <c r="AH99" s="227"/>
      <c r="AI99" s="227"/>
      <c r="AJ99" s="227"/>
      <c r="AK99" s="227"/>
      <c r="AL99" s="227"/>
      <c r="AM99" s="227"/>
      <c r="AN99" s="54" t="s">
        <v>316</v>
      </c>
      <c r="AO99" s="54"/>
      <c r="AP99" s="228" t="e">
        <f t="shared" si="11"/>
        <v>#N/A</v>
      </c>
      <c r="AQ99" s="228"/>
      <c r="AR99" s="228"/>
      <c r="AS99" s="228"/>
      <c r="AT99" s="228"/>
      <c r="AU99" s="228"/>
      <c r="AV99" s="228"/>
      <c r="AW99" s="228"/>
      <c r="AX99" s="228"/>
      <c r="AY99" s="228"/>
      <c r="AZ99" s="229"/>
      <c r="BB99" s="51"/>
      <c r="CE99" s="10" t="s">
        <v>9</v>
      </c>
      <c r="CF99" s="11" t="s">
        <v>197</v>
      </c>
      <c r="CG99" s="7">
        <v>0.1663529903805939</v>
      </c>
      <c r="CH99" s="4">
        <f t="shared" si="9"/>
        <v>2386.5</v>
      </c>
    </row>
    <row r="100" spans="3:86" x14ac:dyDescent="0.25">
      <c r="C100" s="46"/>
      <c r="E100" s="120"/>
      <c r="F100" s="120"/>
      <c r="G100" s="120"/>
      <c r="H100" s="120"/>
      <c r="I100" s="120"/>
      <c r="J100" s="120"/>
      <c r="K100" s="115"/>
      <c r="L100" s="115"/>
      <c r="M100" s="115"/>
      <c r="N100" s="115"/>
      <c r="O100" s="115"/>
      <c r="P100" s="115"/>
      <c r="Q100" s="115"/>
      <c r="R100" s="115"/>
      <c r="S100" s="115"/>
      <c r="T100" s="115"/>
      <c r="U100" s="115"/>
      <c r="V100" s="115"/>
      <c r="W100" s="115"/>
      <c r="X100" s="115"/>
      <c r="Y100" s="115"/>
      <c r="Z100" s="111"/>
      <c r="AA100" s="111"/>
      <c r="AB100" s="111"/>
      <c r="AC100" s="111"/>
      <c r="AD100" s="111"/>
      <c r="AE100" s="111"/>
      <c r="AF100" s="115"/>
      <c r="AG100" s="115"/>
      <c r="AH100" s="120"/>
      <c r="AI100" s="120"/>
      <c r="AJ100" s="120"/>
      <c r="AK100" s="120"/>
      <c r="AL100" s="120"/>
      <c r="AM100" s="120"/>
      <c r="AP100" s="112"/>
      <c r="AQ100" s="112"/>
      <c r="AR100" s="112"/>
      <c r="AS100" s="112"/>
      <c r="AT100" s="112"/>
      <c r="AU100" s="112"/>
      <c r="AV100" s="112"/>
      <c r="AW100" s="112"/>
      <c r="AX100" s="112"/>
      <c r="AY100" s="112"/>
      <c r="AZ100" s="112"/>
      <c r="BB100" s="51"/>
      <c r="CE100" s="10" t="s">
        <v>10</v>
      </c>
      <c r="CF100" s="11" t="s">
        <v>198</v>
      </c>
      <c r="CG100" s="7">
        <v>0.61898787118360521</v>
      </c>
      <c r="CH100" s="4">
        <f t="shared" si="9"/>
        <v>8880</v>
      </c>
    </row>
    <row r="101" spans="3:86" x14ac:dyDescent="0.25">
      <c r="C101" s="46"/>
      <c r="E101" s="120"/>
      <c r="F101" s="120"/>
      <c r="G101" s="120"/>
      <c r="H101" s="120"/>
      <c r="I101" s="120"/>
      <c r="J101" s="120"/>
      <c r="K101" s="115"/>
      <c r="L101" s="115"/>
      <c r="M101" s="115"/>
      <c r="N101" s="115"/>
      <c r="O101" s="115"/>
      <c r="P101" s="115"/>
      <c r="Q101" s="115"/>
      <c r="R101" s="115"/>
      <c r="S101" s="115"/>
      <c r="T101" s="115"/>
      <c r="U101" s="115"/>
      <c r="V101" s="115"/>
      <c r="W101" s="115"/>
      <c r="X101" s="115"/>
      <c r="Y101" s="115"/>
      <c r="Z101" s="111"/>
      <c r="AA101" s="111"/>
      <c r="AB101" s="111"/>
      <c r="AC101" s="111"/>
      <c r="AD101" s="111"/>
      <c r="AE101" s="111"/>
      <c r="AF101" s="115"/>
      <c r="AG101" s="115"/>
      <c r="AH101" s="120"/>
      <c r="AI101" s="120"/>
      <c r="AJ101" s="120"/>
      <c r="AK101" s="59"/>
      <c r="AL101" s="230" t="s">
        <v>318</v>
      </c>
      <c r="AM101" s="230"/>
      <c r="AN101" s="230"/>
      <c r="AO101" s="230"/>
      <c r="AP101" s="112" t="s">
        <v>11</v>
      </c>
      <c r="AQ101" s="242" t="e">
        <f>SUM(AP93:AZ99)</f>
        <v>#N/A</v>
      </c>
      <c r="AR101" s="242"/>
      <c r="AS101" s="242"/>
      <c r="AT101" s="242"/>
      <c r="AU101" s="242"/>
      <c r="AV101" s="242"/>
      <c r="AW101" s="242"/>
      <c r="AX101" s="242"/>
      <c r="AY101" s="242"/>
      <c r="AZ101" s="242"/>
      <c r="BB101" s="51"/>
      <c r="CE101" s="10" t="s">
        <v>199</v>
      </c>
      <c r="CF101" s="11" t="s">
        <v>200</v>
      </c>
      <c r="CG101" s="7">
        <v>0.794646591384358</v>
      </c>
      <c r="CH101" s="4">
        <f t="shared" si="9"/>
        <v>11400</v>
      </c>
    </row>
    <row r="102" spans="3:86" x14ac:dyDescent="0.25">
      <c r="C102" s="46"/>
      <c r="E102" s="120"/>
      <c r="F102" s="120"/>
      <c r="G102" s="120"/>
      <c r="H102" s="120"/>
      <c r="I102" s="120"/>
      <c r="J102" s="120"/>
      <c r="K102" s="115"/>
      <c r="L102" s="115"/>
      <c r="M102" s="115"/>
      <c r="N102" s="115"/>
      <c r="O102" s="115"/>
      <c r="P102" s="115"/>
      <c r="Q102" s="115"/>
      <c r="R102" s="115"/>
      <c r="S102" s="115"/>
      <c r="T102" s="115"/>
      <c r="U102" s="115"/>
      <c r="V102" s="115"/>
      <c r="W102" s="115"/>
      <c r="X102" s="115"/>
      <c r="Y102" s="115"/>
      <c r="Z102" s="111"/>
      <c r="AA102" s="111"/>
      <c r="AB102" s="111"/>
      <c r="AC102" s="111"/>
      <c r="AD102" s="111"/>
      <c r="AE102" s="111"/>
      <c r="AF102" s="115"/>
      <c r="AG102" s="115"/>
      <c r="AH102" s="120"/>
      <c r="AI102" s="120"/>
      <c r="AJ102" s="120"/>
      <c r="AK102" s="59"/>
      <c r="AL102" s="230" t="s">
        <v>317</v>
      </c>
      <c r="AM102" s="230"/>
      <c r="AN102" s="230"/>
      <c r="AO102" s="230"/>
      <c r="AP102" s="112" t="s">
        <v>11</v>
      </c>
      <c r="AQ102" s="242" t="e">
        <f>AQ101/AQ87</f>
        <v>#N/A</v>
      </c>
      <c r="AR102" s="242"/>
      <c r="AS102" s="242"/>
      <c r="AT102" s="242"/>
      <c r="AU102" s="242"/>
      <c r="AV102" s="242"/>
      <c r="AW102" s="242"/>
      <c r="AX102" s="242"/>
      <c r="AY102" s="242"/>
      <c r="AZ102" s="242"/>
      <c r="BB102" s="51"/>
      <c r="CE102" s="10" t="s">
        <v>201</v>
      </c>
      <c r="CF102" s="11" t="s">
        <v>202</v>
      </c>
      <c r="CG102" s="7">
        <v>0.71099958176495193</v>
      </c>
      <c r="CH102" s="4">
        <f t="shared" si="9"/>
        <v>10200</v>
      </c>
    </row>
    <row r="103" spans="3:86" x14ac:dyDescent="0.25">
      <c r="C103" s="46"/>
      <c r="E103" s="120"/>
      <c r="F103" s="120"/>
      <c r="G103" s="120"/>
      <c r="H103" s="120"/>
      <c r="I103" s="120"/>
      <c r="J103" s="120"/>
      <c r="K103" s="115"/>
      <c r="L103" s="115"/>
      <c r="M103" s="115"/>
      <c r="N103" s="115"/>
      <c r="O103" s="115"/>
      <c r="P103" s="115"/>
      <c r="Q103" s="115"/>
      <c r="R103" s="115"/>
      <c r="S103" s="115"/>
      <c r="T103" s="115"/>
      <c r="U103" s="115"/>
      <c r="V103" s="115"/>
      <c r="W103" s="115"/>
      <c r="X103" s="115"/>
      <c r="Y103" s="115"/>
      <c r="Z103" s="111"/>
      <c r="AA103" s="111"/>
      <c r="AB103" s="111"/>
      <c r="AC103" s="111"/>
      <c r="AD103" s="111"/>
      <c r="AE103" s="111"/>
      <c r="AF103" s="115"/>
      <c r="AG103" s="115"/>
      <c r="AH103" s="120"/>
      <c r="AI103" s="120"/>
      <c r="AJ103" s="120"/>
      <c r="AK103" s="120"/>
      <c r="AL103" s="120"/>
      <c r="AM103" s="120"/>
      <c r="AQ103" s="120"/>
      <c r="AR103" s="120"/>
      <c r="AS103" s="120"/>
      <c r="AT103" s="120"/>
      <c r="AU103" s="120"/>
      <c r="AV103" s="120"/>
      <c r="AW103" s="120"/>
      <c r="AX103" s="120"/>
      <c r="AY103" s="120"/>
      <c r="AZ103" s="120"/>
      <c r="BB103" s="51"/>
      <c r="CE103" s="10" t="s">
        <v>203</v>
      </c>
      <c r="CF103" s="11" t="s">
        <v>204</v>
      </c>
      <c r="CG103" s="7">
        <v>1.3377959012965286</v>
      </c>
      <c r="CH103" s="4">
        <f t="shared" si="9"/>
        <v>19192.02</v>
      </c>
    </row>
    <row r="104" spans="3:86" ht="17.25" thickBot="1" x14ac:dyDescent="0.3">
      <c r="C104" s="60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/>
      <c r="BB104" s="62"/>
      <c r="CE104" s="10" t="s">
        <v>205</v>
      </c>
      <c r="CF104" s="11" t="s">
        <v>206</v>
      </c>
      <c r="CG104" s="7">
        <v>2.4213495050885263</v>
      </c>
      <c r="CH104" s="4">
        <f t="shared" si="9"/>
        <v>34736.68</v>
      </c>
    </row>
    <row r="105" spans="3:86" ht="17.25" thickBot="1" x14ac:dyDescent="0.3">
      <c r="CE105" s="10" t="s">
        <v>207</v>
      </c>
      <c r="CF105" s="11" t="s">
        <v>208</v>
      </c>
      <c r="CG105" s="7">
        <v>0.88</v>
      </c>
      <c r="CH105" s="4">
        <f t="shared" si="9"/>
        <v>12624.48</v>
      </c>
    </row>
    <row r="106" spans="3:86" x14ac:dyDescent="0.25">
      <c r="C106" s="43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5"/>
      <c r="CE106" s="12" t="s">
        <v>209</v>
      </c>
      <c r="CF106" s="13" t="s">
        <v>210</v>
      </c>
      <c r="CG106" s="7">
        <v>3.1523232956921792</v>
      </c>
      <c r="CH106" s="4">
        <f t="shared" si="9"/>
        <v>45223.23</v>
      </c>
    </row>
    <row r="107" spans="3:86" x14ac:dyDescent="0.25">
      <c r="C107" s="46"/>
      <c r="E107" s="245" t="s">
        <v>0</v>
      </c>
      <c r="F107" s="245"/>
      <c r="G107" s="245"/>
      <c r="H107" s="245"/>
      <c r="I107" s="245"/>
      <c r="J107" s="49" t="s">
        <v>11</v>
      </c>
      <c r="K107" s="252" t="s">
        <v>353</v>
      </c>
      <c r="L107" s="252"/>
      <c r="M107" s="252"/>
      <c r="N107" s="252"/>
      <c r="O107" s="252"/>
      <c r="P107" s="252"/>
      <c r="Q107" s="252"/>
      <c r="R107" s="252"/>
      <c r="S107" s="252"/>
      <c r="T107" s="252"/>
      <c r="U107" s="252"/>
      <c r="V107" s="49"/>
      <c r="W107" s="49"/>
      <c r="X107" s="49"/>
      <c r="Y107" s="49"/>
      <c r="Z107" s="49"/>
      <c r="AA107" s="49"/>
      <c r="AB107" s="49"/>
      <c r="AC107" s="49"/>
      <c r="AD107" s="50"/>
      <c r="AE107" s="50"/>
      <c r="AF107" s="50"/>
      <c r="AG107" s="50"/>
      <c r="AH107" s="245" t="s">
        <v>3</v>
      </c>
      <c r="AI107" s="245"/>
      <c r="AJ107" s="245"/>
      <c r="AK107" s="245"/>
      <c r="AL107" s="245"/>
      <c r="AM107" s="245"/>
      <c r="AN107" s="245"/>
      <c r="AO107" s="245"/>
      <c r="AP107" s="49" t="s">
        <v>11</v>
      </c>
      <c r="AQ107" s="247">
        <v>716.57</v>
      </c>
      <c r="AR107" s="247"/>
      <c r="AS107" s="247"/>
      <c r="AT107" s="247"/>
      <c r="AU107" s="49" t="s">
        <v>319</v>
      </c>
      <c r="AV107" s="49"/>
      <c r="AW107" s="49"/>
      <c r="AX107" s="49"/>
      <c r="AY107" s="49"/>
      <c r="AZ107" s="49"/>
      <c r="BB107" s="51"/>
      <c r="CE107" s="5" t="s">
        <v>211</v>
      </c>
      <c r="CF107" s="11" t="s">
        <v>212</v>
      </c>
      <c r="CG107" s="7">
        <v>1.3936128537571448</v>
      </c>
      <c r="CH107" s="4">
        <f t="shared" si="9"/>
        <v>19992.77</v>
      </c>
    </row>
    <row r="108" spans="3:86" x14ac:dyDescent="0.25">
      <c r="C108" s="46"/>
      <c r="E108" s="245" t="s">
        <v>322</v>
      </c>
      <c r="F108" s="245"/>
      <c r="G108" s="245"/>
      <c r="H108" s="245"/>
      <c r="I108" s="245"/>
      <c r="J108" s="49" t="s">
        <v>11</v>
      </c>
      <c r="K108" s="245"/>
      <c r="L108" s="245"/>
      <c r="M108" s="245"/>
      <c r="N108" s="245"/>
      <c r="O108" s="245"/>
      <c r="P108" s="245"/>
      <c r="Q108" s="245"/>
      <c r="R108" s="245"/>
      <c r="S108" s="245"/>
      <c r="T108" s="245"/>
      <c r="U108" s="245"/>
      <c r="V108" s="49"/>
      <c r="W108" s="49"/>
      <c r="X108" s="49"/>
      <c r="Y108" s="49"/>
      <c r="Z108" s="49"/>
      <c r="AA108" s="49"/>
      <c r="AB108" s="49"/>
      <c r="AC108" s="49"/>
      <c r="AD108" s="50"/>
      <c r="AE108" s="50"/>
      <c r="AF108" s="50"/>
      <c r="AG108" s="50"/>
      <c r="AH108" s="245" t="s">
        <v>4</v>
      </c>
      <c r="AI108" s="245"/>
      <c r="AJ108" s="245"/>
      <c r="AK108" s="245"/>
      <c r="AL108" s="245"/>
      <c r="AM108" s="245"/>
      <c r="AN108" s="245"/>
      <c r="AO108" s="245"/>
      <c r="AP108" s="49" t="s">
        <v>11</v>
      </c>
      <c r="AQ108" s="245">
        <v>2100</v>
      </c>
      <c r="AR108" s="245"/>
      <c r="AS108" s="245"/>
      <c r="AT108" s="245"/>
      <c r="AU108" s="49" t="s">
        <v>320</v>
      </c>
      <c r="AV108" s="49"/>
      <c r="AW108" s="49"/>
      <c r="AX108" s="49"/>
      <c r="AY108" s="49"/>
      <c r="AZ108" s="49"/>
      <c r="BB108" s="51"/>
      <c r="CE108" s="10" t="s">
        <v>213</v>
      </c>
      <c r="CF108" s="11" t="s">
        <v>214</v>
      </c>
      <c r="CG108" s="7">
        <v>0.59725149867558902</v>
      </c>
      <c r="CH108" s="4">
        <f t="shared" si="9"/>
        <v>8568.17</v>
      </c>
    </row>
    <row r="109" spans="3:86" x14ac:dyDescent="0.25">
      <c r="C109" s="46"/>
      <c r="E109" s="245" t="s">
        <v>1</v>
      </c>
      <c r="F109" s="245"/>
      <c r="G109" s="245"/>
      <c r="H109" s="245"/>
      <c r="I109" s="245"/>
      <c r="J109" s="49" t="s">
        <v>11</v>
      </c>
      <c r="K109" s="245" t="s">
        <v>434</v>
      </c>
      <c r="L109" s="245"/>
      <c r="M109" s="245"/>
      <c r="N109" s="245"/>
      <c r="O109" s="245"/>
      <c r="P109" s="245"/>
      <c r="Q109" s="245"/>
      <c r="R109" s="245"/>
      <c r="S109" s="245"/>
      <c r="T109" s="245"/>
      <c r="U109" s="245"/>
      <c r="V109" s="49"/>
      <c r="W109" s="49"/>
      <c r="X109" s="49"/>
      <c r="Y109" s="49"/>
      <c r="Z109" s="49"/>
      <c r="AA109" s="49"/>
      <c r="AB109" s="49"/>
      <c r="AC109" s="49"/>
      <c r="AD109" s="50"/>
      <c r="AE109" s="50"/>
      <c r="AF109" s="50"/>
      <c r="AG109" s="50"/>
      <c r="AH109" s="245"/>
      <c r="AI109" s="245"/>
      <c r="AJ109" s="245"/>
      <c r="AK109" s="245"/>
      <c r="AL109" s="245"/>
      <c r="AM109" s="245"/>
      <c r="AN109" s="245"/>
      <c r="AO109" s="245"/>
      <c r="AP109" s="49"/>
      <c r="AQ109" s="246"/>
      <c r="AR109" s="246"/>
      <c r="AS109" s="246"/>
      <c r="AT109" s="246"/>
      <c r="AU109" s="49"/>
      <c r="AV109" s="49"/>
      <c r="AW109" s="49"/>
      <c r="AX109" s="49"/>
      <c r="AY109" s="49"/>
      <c r="AZ109" s="49"/>
      <c r="BB109" s="51"/>
      <c r="CE109" s="10" t="s">
        <v>8</v>
      </c>
      <c r="CF109" s="11" t="s">
        <v>215</v>
      </c>
      <c r="CG109" s="7">
        <v>1.4379018541753799</v>
      </c>
      <c r="CH109" s="4">
        <f t="shared" si="9"/>
        <v>20628.14</v>
      </c>
    </row>
    <row r="110" spans="3:86" x14ac:dyDescent="0.25">
      <c r="C110" s="46"/>
      <c r="E110" s="245" t="s">
        <v>2</v>
      </c>
      <c r="F110" s="245"/>
      <c r="G110" s="245"/>
      <c r="H110" s="245"/>
      <c r="I110" s="245"/>
      <c r="J110" s="49" t="s">
        <v>11</v>
      </c>
      <c r="K110" s="245" t="s">
        <v>337</v>
      </c>
      <c r="L110" s="245"/>
      <c r="M110" s="245"/>
      <c r="N110" s="245"/>
      <c r="O110" s="245"/>
      <c r="P110" s="245"/>
      <c r="Q110" s="245"/>
      <c r="R110" s="245"/>
      <c r="S110" s="245"/>
      <c r="T110" s="245"/>
      <c r="U110" s="245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245"/>
      <c r="AI110" s="245"/>
      <c r="AJ110" s="245"/>
      <c r="AK110" s="245"/>
      <c r="AL110" s="245"/>
      <c r="AM110" s="245"/>
      <c r="AN110" s="245"/>
      <c r="AO110" s="245"/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  <c r="BB110" s="51"/>
      <c r="CE110" s="10" t="s">
        <v>216</v>
      </c>
      <c r="CF110" s="11" t="s">
        <v>217</v>
      </c>
      <c r="CG110" s="7">
        <v>1.1666499372647428</v>
      </c>
      <c r="CH110" s="4">
        <f t="shared" si="9"/>
        <v>16736.759999999998</v>
      </c>
    </row>
    <row r="111" spans="3:86" x14ac:dyDescent="0.25">
      <c r="C111" s="46"/>
      <c r="BB111" s="51"/>
      <c r="CE111" s="10" t="s">
        <v>218</v>
      </c>
      <c r="CF111" s="11" t="s">
        <v>219</v>
      </c>
      <c r="CG111" s="7">
        <v>0.83646591384358016</v>
      </c>
      <c r="CH111" s="4">
        <f t="shared" si="9"/>
        <v>11999.94</v>
      </c>
    </row>
    <row r="112" spans="3:86" x14ac:dyDescent="0.25">
      <c r="C112" s="46"/>
      <c r="BB112" s="51"/>
      <c r="CE112" s="10" t="s">
        <v>220</v>
      </c>
      <c r="CF112" s="11" t="s">
        <v>221</v>
      </c>
      <c r="CG112" s="7">
        <v>1.2344904502997351</v>
      </c>
      <c r="CH112" s="4">
        <f t="shared" si="9"/>
        <v>17710</v>
      </c>
    </row>
    <row r="113" spans="3:86" x14ac:dyDescent="0.25">
      <c r="C113" s="46"/>
      <c r="BB113" s="51"/>
      <c r="CE113" s="10" t="s">
        <v>222</v>
      </c>
      <c r="CF113" s="11" t="s">
        <v>223</v>
      </c>
      <c r="CG113" s="7">
        <v>0.84344068032901154</v>
      </c>
      <c r="CH113" s="4">
        <f t="shared" si="9"/>
        <v>12100</v>
      </c>
    </row>
    <row r="114" spans="3:86" x14ac:dyDescent="0.25">
      <c r="C114" s="46"/>
      <c r="E114" s="208"/>
      <c r="F114" s="209"/>
      <c r="G114" s="209"/>
      <c r="H114" s="209"/>
      <c r="I114" s="209"/>
      <c r="J114" s="209"/>
      <c r="K114" s="210" t="e">
        <f t="shared" ref="K114:K120" si="12">VLOOKUP(E114,$CE$1:$CH$1006,2,FALSE)</f>
        <v>#N/A</v>
      </c>
      <c r="L114" s="210"/>
      <c r="M114" s="210"/>
      <c r="N114" s="210"/>
      <c r="O114" s="210"/>
      <c r="P114" s="210"/>
      <c r="Q114" s="210"/>
      <c r="R114" s="210"/>
      <c r="S114" s="210"/>
      <c r="T114" s="210"/>
      <c r="U114" s="210"/>
      <c r="V114" s="210"/>
      <c r="W114" s="210"/>
      <c r="X114" s="210"/>
      <c r="Y114" s="117"/>
      <c r="Z114" s="211"/>
      <c r="AA114" s="211"/>
      <c r="AB114" s="211"/>
      <c r="AC114" s="211"/>
      <c r="AD114" s="211"/>
      <c r="AE114" s="211"/>
      <c r="AF114" s="210" t="s">
        <v>315</v>
      </c>
      <c r="AG114" s="210"/>
      <c r="AH114" s="212"/>
      <c r="AI114" s="212"/>
      <c r="AJ114" s="212"/>
      <c r="AK114" s="212"/>
      <c r="AL114" s="212"/>
      <c r="AM114" s="212"/>
      <c r="AN114" s="52" t="s">
        <v>316</v>
      </c>
      <c r="AO114" s="52"/>
      <c r="AP114" s="213" t="e">
        <f t="shared" ref="AP114:AP120" si="13">(AH114*VLOOKUP(E114,$CE$1:$CH$1006,4,FALSE))/1000</f>
        <v>#N/A</v>
      </c>
      <c r="AQ114" s="213"/>
      <c r="AR114" s="213"/>
      <c r="AS114" s="213"/>
      <c r="AT114" s="213"/>
      <c r="AU114" s="213"/>
      <c r="AV114" s="213"/>
      <c r="AW114" s="213"/>
      <c r="AX114" s="213"/>
      <c r="AY114" s="213"/>
      <c r="AZ114" s="214"/>
      <c r="BB114" s="51"/>
      <c r="CE114" s="10" t="s">
        <v>224</v>
      </c>
      <c r="CF114" s="11" t="s">
        <v>225</v>
      </c>
      <c r="CG114" s="7">
        <v>0.58723825456573264</v>
      </c>
      <c r="CH114" s="4">
        <f t="shared" si="9"/>
        <v>8424.52</v>
      </c>
    </row>
    <row r="115" spans="3:86" x14ac:dyDescent="0.25">
      <c r="C115" s="46"/>
      <c r="E115" s="200"/>
      <c r="F115" s="243"/>
      <c r="G115" s="243"/>
      <c r="H115" s="243"/>
      <c r="I115" s="243"/>
      <c r="J115" s="243"/>
      <c r="K115" s="230" t="e">
        <f t="shared" si="12"/>
        <v>#N/A</v>
      </c>
      <c r="L115" s="230"/>
      <c r="M115" s="230"/>
      <c r="N115" s="230"/>
      <c r="O115" s="230"/>
      <c r="P115" s="230"/>
      <c r="Q115" s="230"/>
      <c r="R115" s="230"/>
      <c r="S115" s="230"/>
      <c r="T115" s="230"/>
      <c r="U115" s="230"/>
      <c r="V115" s="230"/>
      <c r="W115" s="230"/>
      <c r="X115" s="230"/>
      <c r="Y115" s="115"/>
      <c r="Z115" s="203"/>
      <c r="AA115" s="203"/>
      <c r="AB115" s="203"/>
      <c r="AC115" s="203"/>
      <c r="AD115" s="203"/>
      <c r="AE115" s="203"/>
      <c r="AF115" s="230" t="s">
        <v>315</v>
      </c>
      <c r="AG115" s="230"/>
      <c r="AH115" s="249"/>
      <c r="AI115" s="249"/>
      <c r="AJ115" s="249"/>
      <c r="AK115" s="249"/>
      <c r="AL115" s="249"/>
      <c r="AM115" s="249"/>
      <c r="AN115" s="41" t="s">
        <v>316</v>
      </c>
      <c r="AP115" s="242" t="e">
        <f t="shared" si="13"/>
        <v>#N/A</v>
      </c>
      <c r="AQ115" s="242"/>
      <c r="AR115" s="242"/>
      <c r="AS115" s="242"/>
      <c r="AT115" s="242"/>
      <c r="AU115" s="242"/>
      <c r="AV115" s="242"/>
      <c r="AW115" s="242"/>
      <c r="AX115" s="242"/>
      <c r="AY115" s="242"/>
      <c r="AZ115" s="206"/>
      <c r="BB115" s="51"/>
      <c r="CE115" s="10" t="s">
        <v>226</v>
      </c>
      <c r="CF115" s="11" t="s">
        <v>227</v>
      </c>
      <c r="CG115" s="23">
        <v>2.9269482782657188</v>
      </c>
      <c r="CH115" s="4">
        <f t="shared" si="9"/>
        <v>41990</v>
      </c>
    </row>
    <row r="116" spans="3:86" x14ac:dyDescent="0.25">
      <c r="C116" s="46"/>
      <c r="E116" s="200"/>
      <c r="F116" s="243"/>
      <c r="G116" s="243"/>
      <c r="H116" s="243"/>
      <c r="I116" s="243"/>
      <c r="J116" s="243"/>
      <c r="K116" s="230" t="e">
        <f t="shared" si="12"/>
        <v>#N/A</v>
      </c>
      <c r="L116" s="230"/>
      <c r="M116" s="230"/>
      <c r="N116" s="230"/>
      <c r="O116" s="230"/>
      <c r="P116" s="230"/>
      <c r="Q116" s="230"/>
      <c r="R116" s="230"/>
      <c r="S116" s="230"/>
      <c r="T116" s="230"/>
      <c r="U116" s="230"/>
      <c r="V116" s="230"/>
      <c r="W116" s="230"/>
      <c r="X116" s="230"/>
      <c r="Y116" s="115"/>
      <c r="Z116" s="203"/>
      <c r="AA116" s="203"/>
      <c r="AB116" s="203"/>
      <c r="AC116" s="203"/>
      <c r="AD116" s="203"/>
      <c r="AE116" s="203"/>
      <c r="AF116" s="230" t="s">
        <v>315</v>
      </c>
      <c r="AG116" s="230"/>
      <c r="AH116" s="249"/>
      <c r="AI116" s="249"/>
      <c r="AJ116" s="249"/>
      <c r="AK116" s="249"/>
      <c r="AL116" s="249"/>
      <c r="AM116" s="249"/>
      <c r="AN116" s="41" t="s">
        <v>316</v>
      </c>
      <c r="AP116" s="242" t="e">
        <f t="shared" si="13"/>
        <v>#N/A</v>
      </c>
      <c r="AQ116" s="242"/>
      <c r="AR116" s="242"/>
      <c r="AS116" s="242"/>
      <c r="AT116" s="242"/>
      <c r="AU116" s="242"/>
      <c r="AV116" s="242"/>
      <c r="AW116" s="242"/>
      <c r="AX116" s="242"/>
      <c r="AY116" s="242"/>
      <c r="AZ116" s="206"/>
      <c r="BB116" s="51"/>
      <c r="CE116" s="24" t="s">
        <v>228</v>
      </c>
      <c r="CF116" s="13" t="s">
        <v>229</v>
      </c>
      <c r="CG116" s="14">
        <v>2.5644291091593479</v>
      </c>
      <c r="CH116" s="4">
        <f t="shared" si="9"/>
        <v>36789.300000000003</v>
      </c>
    </row>
    <row r="117" spans="3:86" x14ac:dyDescent="0.25">
      <c r="C117" s="46"/>
      <c r="E117" s="200"/>
      <c r="F117" s="243"/>
      <c r="G117" s="243"/>
      <c r="H117" s="243"/>
      <c r="I117" s="243"/>
      <c r="J117" s="243"/>
      <c r="K117" s="230" t="e">
        <f t="shared" si="12"/>
        <v>#N/A</v>
      </c>
      <c r="L117" s="230"/>
      <c r="M117" s="230"/>
      <c r="N117" s="230"/>
      <c r="O117" s="230"/>
      <c r="P117" s="230"/>
      <c r="Q117" s="230"/>
      <c r="R117" s="230"/>
      <c r="S117" s="230"/>
      <c r="T117" s="230"/>
      <c r="U117" s="230"/>
      <c r="V117" s="230"/>
      <c r="W117" s="230"/>
      <c r="X117" s="230"/>
      <c r="Y117" s="115"/>
      <c r="Z117" s="203"/>
      <c r="AA117" s="203"/>
      <c r="AB117" s="203"/>
      <c r="AC117" s="203"/>
      <c r="AD117" s="203"/>
      <c r="AE117" s="203"/>
      <c r="AF117" s="230" t="s">
        <v>315</v>
      </c>
      <c r="AG117" s="230"/>
      <c r="AH117" s="249"/>
      <c r="AI117" s="249"/>
      <c r="AJ117" s="249"/>
      <c r="AK117" s="249"/>
      <c r="AL117" s="249"/>
      <c r="AM117" s="249"/>
      <c r="AN117" s="41" t="s">
        <v>316</v>
      </c>
      <c r="AP117" s="242" t="e">
        <f t="shared" si="13"/>
        <v>#N/A</v>
      </c>
      <c r="AQ117" s="242"/>
      <c r="AR117" s="242"/>
      <c r="AS117" s="242"/>
      <c r="AT117" s="242"/>
      <c r="AU117" s="242"/>
      <c r="AV117" s="242"/>
      <c r="AW117" s="242"/>
      <c r="AX117" s="242"/>
      <c r="AY117" s="242"/>
      <c r="AZ117" s="206"/>
      <c r="BB117" s="51"/>
      <c r="CE117" s="10" t="s">
        <v>230</v>
      </c>
      <c r="CF117" s="11" t="s">
        <v>231</v>
      </c>
      <c r="CG117" s="7">
        <v>2.234245085738185</v>
      </c>
      <c r="CH117" s="4">
        <f t="shared" si="9"/>
        <v>32052.480000000003</v>
      </c>
    </row>
    <row r="118" spans="3:86" x14ac:dyDescent="0.25">
      <c r="C118" s="46"/>
      <c r="E118" s="216"/>
      <c r="F118" s="217"/>
      <c r="G118" s="217"/>
      <c r="H118" s="217"/>
      <c r="I118" s="217"/>
      <c r="J118" s="217"/>
      <c r="K118" s="218" t="e">
        <f t="shared" si="12"/>
        <v>#N/A</v>
      </c>
      <c r="L118" s="218"/>
      <c r="M118" s="218"/>
      <c r="N118" s="218"/>
      <c r="O118" s="218"/>
      <c r="P118" s="218"/>
      <c r="Q118" s="218"/>
      <c r="R118" s="218"/>
      <c r="S118" s="218"/>
      <c r="T118" s="218"/>
      <c r="U118" s="218"/>
      <c r="V118" s="218"/>
      <c r="W118" s="218"/>
      <c r="X118" s="218"/>
      <c r="Y118" s="116"/>
      <c r="Z118" s="219"/>
      <c r="AA118" s="219"/>
      <c r="AB118" s="219"/>
      <c r="AC118" s="219"/>
      <c r="AD118" s="219"/>
      <c r="AE118" s="219"/>
      <c r="AF118" s="218" t="s">
        <v>315</v>
      </c>
      <c r="AG118" s="218"/>
      <c r="AH118" s="248"/>
      <c r="AI118" s="248"/>
      <c r="AJ118" s="248"/>
      <c r="AK118" s="248"/>
      <c r="AL118" s="248"/>
      <c r="AM118" s="248"/>
      <c r="AN118" s="55" t="s">
        <v>316</v>
      </c>
      <c r="AO118" s="55"/>
      <c r="AP118" s="221" t="e">
        <f t="shared" si="13"/>
        <v>#N/A</v>
      </c>
      <c r="AQ118" s="221"/>
      <c r="AR118" s="221"/>
      <c r="AS118" s="221"/>
      <c r="AT118" s="221"/>
      <c r="AU118" s="221"/>
      <c r="AV118" s="221"/>
      <c r="AW118" s="221"/>
      <c r="AX118" s="221"/>
      <c r="AY118" s="221"/>
      <c r="AZ118" s="222"/>
      <c r="BB118" s="51"/>
      <c r="CE118" s="10" t="s">
        <v>232</v>
      </c>
      <c r="CF118" s="11" t="s">
        <v>233</v>
      </c>
      <c r="CG118" s="7">
        <v>2.6099546912031228</v>
      </c>
      <c r="CH118" s="4">
        <f t="shared" si="9"/>
        <v>37442.410000000003</v>
      </c>
    </row>
    <row r="119" spans="3:86" x14ac:dyDescent="0.25">
      <c r="C119" s="46"/>
      <c r="E119" s="200"/>
      <c r="F119" s="243"/>
      <c r="G119" s="243"/>
      <c r="H119" s="243"/>
      <c r="I119" s="243"/>
      <c r="J119" s="243"/>
      <c r="K119" s="230" t="e">
        <f t="shared" si="12"/>
        <v>#N/A</v>
      </c>
      <c r="L119" s="230"/>
      <c r="M119" s="230"/>
      <c r="N119" s="230"/>
      <c r="O119" s="230"/>
      <c r="P119" s="230"/>
      <c r="Q119" s="230"/>
      <c r="R119" s="230"/>
      <c r="S119" s="230"/>
      <c r="T119" s="230"/>
      <c r="U119" s="230"/>
      <c r="V119" s="230"/>
      <c r="W119" s="230"/>
      <c r="X119" s="230"/>
      <c r="Y119" s="115"/>
      <c r="Z119" s="203"/>
      <c r="AA119" s="203"/>
      <c r="AB119" s="203"/>
      <c r="AC119" s="203"/>
      <c r="AD119" s="203"/>
      <c r="AE119" s="203"/>
      <c r="AF119" s="230" t="s">
        <v>315</v>
      </c>
      <c r="AG119" s="230"/>
      <c r="AH119" s="249"/>
      <c r="AI119" s="249"/>
      <c r="AJ119" s="249"/>
      <c r="AK119" s="249"/>
      <c r="AL119" s="249"/>
      <c r="AM119" s="249"/>
      <c r="AN119" s="41" t="s">
        <v>316</v>
      </c>
      <c r="AP119" s="242" t="e">
        <f t="shared" si="13"/>
        <v>#N/A</v>
      </c>
      <c r="AQ119" s="242"/>
      <c r="AR119" s="242"/>
      <c r="AS119" s="242"/>
      <c r="AT119" s="242"/>
      <c r="AU119" s="242"/>
      <c r="AV119" s="242"/>
      <c r="AW119" s="242"/>
      <c r="AX119" s="242"/>
      <c r="AY119" s="242"/>
      <c r="AZ119" s="206"/>
      <c r="BB119" s="51"/>
      <c r="CE119" s="10" t="s">
        <v>234</v>
      </c>
      <c r="CF119" s="11" t="s">
        <v>235</v>
      </c>
      <c r="CG119" s="7">
        <v>2.1191872298898646</v>
      </c>
      <c r="CH119" s="4">
        <f t="shared" si="9"/>
        <v>30401.859999999997</v>
      </c>
    </row>
    <row r="120" spans="3:86" x14ac:dyDescent="0.25">
      <c r="C120" s="46"/>
      <c r="E120" s="223"/>
      <c r="F120" s="224"/>
      <c r="G120" s="224"/>
      <c r="H120" s="224"/>
      <c r="I120" s="224"/>
      <c r="J120" s="224"/>
      <c r="K120" s="225" t="e">
        <f t="shared" si="12"/>
        <v>#N/A</v>
      </c>
      <c r="L120" s="225"/>
      <c r="M120" s="225"/>
      <c r="N120" s="225"/>
      <c r="O120" s="225"/>
      <c r="P120" s="225"/>
      <c r="Q120" s="225"/>
      <c r="R120" s="225"/>
      <c r="S120" s="225"/>
      <c r="T120" s="225"/>
      <c r="U120" s="225"/>
      <c r="V120" s="225"/>
      <c r="W120" s="225"/>
      <c r="X120" s="225"/>
      <c r="Y120" s="113"/>
      <c r="Z120" s="226"/>
      <c r="AA120" s="226"/>
      <c r="AB120" s="226"/>
      <c r="AC120" s="226"/>
      <c r="AD120" s="226"/>
      <c r="AE120" s="226"/>
      <c r="AF120" s="225" t="s">
        <v>315</v>
      </c>
      <c r="AG120" s="225"/>
      <c r="AH120" s="227"/>
      <c r="AI120" s="227"/>
      <c r="AJ120" s="227"/>
      <c r="AK120" s="227"/>
      <c r="AL120" s="227"/>
      <c r="AM120" s="227"/>
      <c r="AN120" s="54" t="s">
        <v>316</v>
      </c>
      <c r="AO120" s="54"/>
      <c r="AP120" s="228" t="e">
        <f t="shared" si="13"/>
        <v>#N/A</v>
      </c>
      <c r="AQ120" s="228"/>
      <c r="AR120" s="228"/>
      <c r="AS120" s="228"/>
      <c r="AT120" s="228"/>
      <c r="AU120" s="228"/>
      <c r="AV120" s="228"/>
      <c r="AW120" s="228"/>
      <c r="AX120" s="228"/>
      <c r="AY120" s="228"/>
      <c r="AZ120" s="229"/>
      <c r="BB120" s="51"/>
      <c r="CE120" s="10" t="s">
        <v>236</v>
      </c>
      <c r="CF120" s="11" t="s">
        <v>237</v>
      </c>
      <c r="CG120" s="7">
        <v>2.6188484595009061</v>
      </c>
      <c r="CH120" s="4">
        <f t="shared" si="9"/>
        <v>37570</v>
      </c>
    </row>
    <row r="121" spans="3:86" x14ac:dyDescent="0.25">
      <c r="C121" s="46"/>
      <c r="E121" s="120"/>
      <c r="F121" s="120"/>
      <c r="G121" s="120"/>
      <c r="H121" s="120"/>
      <c r="I121" s="120"/>
      <c r="J121" s="120"/>
      <c r="K121" s="115"/>
      <c r="L121" s="115"/>
      <c r="M121" s="115"/>
      <c r="N121" s="115"/>
      <c r="O121" s="115"/>
      <c r="P121" s="115"/>
      <c r="Q121" s="115"/>
      <c r="R121" s="115"/>
      <c r="S121" s="115"/>
      <c r="T121" s="115"/>
      <c r="U121" s="115"/>
      <c r="V121" s="115"/>
      <c r="W121" s="115"/>
      <c r="X121" s="115"/>
      <c r="Y121" s="115"/>
      <c r="Z121" s="111"/>
      <c r="AA121" s="111"/>
      <c r="AB121" s="111"/>
      <c r="AC121" s="111"/>
      <c r="AD121" s="111"/>
      <c r="AE121" s="111"/>
      <c r="AF121" s="115"/>
      <c r="AG121" s="115"/>
      <c r="AH121" s="120"/>
      <c r="AI121" s="120"/>
      <c r="AJ121" s="120"/>
      <c r="AK121" s="120"/>
      <c r="AL121" s="120"/>
      <c r="AM121" s="120"/>
      <c r="AP121" s="112"/>
      <c r="AQ121" s="112"/>
      <c r="AR121" s="112"/>
      <c r="AS121" s="112"/>
      <c r="AT121" s="112"/>
      <c r="AU121" s="112"/>
      <c r="AV121" s="112"/>
      <c r="AW121" s="112"/>
      <c r="AX121" s="112"/>
      <c r="AY121" s="112"/>
      <c r="AZ121" s="112"/>
      <c r="BB121" s="51"/>
      <c r="CE121" s="10" t="s">
        <v>238</v>
      </c>
      <c r="CF121" s="11" t="s">
        <v>239</v>
      </c>
      <c r="CG121" s="7">
        <v>1.1666499372647428</v>
      </c>
      <c r="CH121" s="4">
        <f t="shared" si="9"/>
        <v>16736.759999999998</v>
      </c>
    </row>
    <row r="122" spans="3:86" x14ac:dyDescent="0.25">
      <c r="C122" s="46"/>
      <c r="E122" s="120"/>
      <c r="F122" s="120"/>
      <c r="G122" s="120"/>
      <c r="H122" s="120"/>
      <c r="I122" s="120"/>
      <c r="J122" s="120"/>
      <c r="K122" s="115"/>
      <c r="L122" s="115"/>
      <c r="M122" s="115"/>
      <c r="N122" s="115"/>
      <c r="O122" s="115"/>
      <c r="P122" s="115"/>
      <c r="Q122" s="115"/>
      <c r="R122" s="115"/>
      <c r="S122" s="115"/>
      <c r="T122" s="115"/>
      <c r="U122" s="115"/>
      <c r="V122" s="115"/>
      <c r="W122" s="115"/>
      <c r="X122" s="115"/>
      <c r="Y122" s="115"/>
      <c r="Z122" s="111"/>
      <c r="AA122" s="111"/>
      <c r="AB122" s="111"/>
      <c r="AC122" s="111"/>
      <c r="AD122" s="111"/>
      <c r="AE122" s="111"/>
      <c r="AF122" s="115"/>
      <c r="AG122" s="115"/>
      <c r="AH122" s="120"/>
      <c r="AI122" s="120"/>
      <c r="AJ122" s="120"/>
      <c r="AK122" s="59"/>
      <c r="AL122" s="230" t="s">
        <v>318</v>
      </c>
      <c r="AM122" s="230"/>
      <c r="AN122" s="230"/>
      <c r="AO122" s="230"/>
      <c r="AP122" s="112" t="s">
        <v>11</v>
      </c>
      <c r="AQ122" s="242" t="e">
        <f>SUM(AP114:AZ120)</f>
        <v>#N/A</v>
      </c>
      <c r="AR122" s="242"/>
      <c r="AS122" s="242"/>
      <c r="AT122" s="242"/>
      <c r="AU122" s="242"/>
      <c r="AV122" s="242"/>
      <c r="AW122" s="242"/>
      <c r="AX122" s="242"/>
      <c r="AY122" s="242"/>
      <c r="AZ122" s="242"/>
      <c r="BB122" s="51"/>
      <c r="CE122" s="10" t="s">
        <v>240</v>
      </c>
      <c r="CF122" s="11" t="s">
        <v>241</v>
      </c>
      <c r="CG122" s="7">
        <v>0.88049072912310056</v>
      </c>
      <c r="CH122" s="4">
        <f t="shared" si="9"/>
        <v>12631.52</v>
      </c>
    </row>
    <row r="123" spans="3:86" x14ac:dyDescent="0.25">
      <c r="C123" s="46"/>
      <c r="E123" s="120"/>
      <c r="F123" s="120"/>
      <c r="G123" s="120"/>
      <c r="H123" s="120"/>
      <c r="I123" s="120"/>
      <c r="J123" s="120"/>
      <c r="K123" s="115"/>
      <c r="L123" s="115"/>
      <c r="M123" s="115"/>
      <c r="N123" s="115"/>
      <c r="O123" s="115"/>
      <c r="P123" s="115"/>
      <c r="Q123" s="115"/>
      <c r="R123" s="115"/>
      <c r="S123" s="115"/>
      <c r="T123" s="115"/>
      <c r="U123" s="115"/>
      <c r="V123" s="115"/>
      <c r="W123" s="115"/>
      <c r="X123" s="115"/>
      <c r="Y123" s="115"/>
      <c r="Z123" s="111"/>
      <c r="AA123" s="111"/>
      <c r="AB123" s="111"/>
      <c r="AC123" s="111"/>
      <c r="AD123" s="111"/>
      <c r="AE123" s="111"/>
      <c r="AF123" s="115"/>
      <c r="AG123" s="115"/>
      <c r="AH123" s="120"/>
      <c r="AI123" s="120"/>
      <c r="AJ123" s="120"/>
      <c r="AK123" s="59"/>
      <c r="AL123" s="230" t="s">
        <v>317</v>
      </c>
      <c r="AM123" s="230"/>
      <c r="AN123" s="230"/>
      <c r="AO123" s="230"/>
      <c r="AP123" s="112" t="s">
        <v>11</v>
      </c>
      <c r="AQ123" s="242" t="e">
        <f>AQ122/AQ108</f>
        <v>#N/A</v>
      </c>
      <c r="AR123" s="242"/>
      <c r="AS123" s="242"/>
      <c r="AT123" s="242"/>
      <c r="AU123" s="242"/>
      <c r="AV123" s="242"/>
      <c r="AW123" s="242"/>
      <c r="AX123" s="242"/>
      <c r="AY123" s="242"/>
      <c r="AZ123" s="242"/>
      <c r="BB123" s="51"/>
      <c r="CE123" s="10" t="s">
        <v>242</v>
      </c>
      <c r="CF123" s="11" t="s">
        <v>243</v>
      </c>
      <c r="CG123" s="7">
        <v>1.3207360936846506</v>
      </c>
      <c r="CH123" s="4">
        <f t="shared" si="9"/>
        <v>18947.28</v>
      </c>
    </row>
    <row r="124" spans="3:86" x14ac:dyDescent="0.25">
      <c r="C124" s="46"/>
      <c r="E124" s="120"/>
      <c r="F124" s="120"/>
      <c r="G124" s="120"/>
      <c r="H124" s="120"/>
      <c r="I124" s="120"/>
      <c r="J124" s="120"/>
      <c r="K124" s="115"/>
      <c r="L124" s="115"/>
      <c r="M124" s="115"/>
      <c r="N124" s="115"/>
      <c r="O124" s="115"/>
      <c r="P124" s="115"/>
      <c r="Q124" s="115"/>
      <c r="R124" s="115"/>
      <c r="S124" s="115"/>
      <c r="T124" s="115"/>
      <c r="U124" s="115"/>
      <c r="V124" s="115"/>
      <c r="W124" s="115"/>
      <c r="X124" s="115"/>
      <c r="Y124" s="115"/>
      <c r="Z124" s="111"/>
      <c r="AA124" s="111"/>
      <c r="AB124" s="111"/>
      <c r="AC124" s="111"/>
      <c r="AD124" s="111"/>
      <c r="AE124" s="111"/>
      <c r="AF124" s="115"/>
      <c r="AG124" s="115"/>
      <c r="AH124" s="120"/>
      <c r="AI124" s="120"/>
      <c r="AJ124" s="120"/>
      <c r="AK124" s="120"/>
      <c r="AL124" s="120"/>
      <c r="AM124" s="120"/>
      <c r="AQ124" s="120"/>
      <c r="AR124" s="120"/>
      <c r="AS124" s="120"/>
      <c r="AT124" s="120"/>
      <c r="AU124" s="120"/>
      <c r="AV124" s="120"/>
      <c r="AW124" s="120"/>
      <c r="AX124" s="120"/>
      <c r="AY124" s="120"/>
      <c r="AZ124" s="120"/>
      <c r="BB124" s="51"/>
      <c r="CE124" s="10" t="s">
        <v>244</v>
      </c>
      <c r="CF124" s="11" t="s">
        <v>245</v>
      </c>
      <c r="CG124" s="7">
        <v>1.8750871323016869</v>
      </c>
      <c r="CH124" s="4">
        <f t="shared" si="9"/>
        <v>26900</v>
      </c>
    </row>
    <row r="125" spans="3:86" ht="17.25" thickBot="1" x14ac:dyDescent="0.3">
      <c r="C125" s="60"/>
      <c r="D125" s="61"/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  <c r="AH125" s="61"/>
      <c r="AI125" s="61"/>
      <c r="AJ125" s="61"/>
      <c r="AK125" s="61"/>
      <c r="AL125" s="61"/>
      <c r="AM125" s="61"/>
      <c r="AN125" s="61"/>
      <c r="AO125" s="61"/>
      <c r="AP125" s="61"/>
      <c r="AQ125" s="61"/>
      <c r="AR125" s="61"/>
      <c r="AS125" s="61"/>
      <c r="AT125" s="61"/>
      <c r="AU125" s="61"/>
      <c r="AV125" s="61"/>
      <c r="AW125" s="61"/>
      <c r="AX125" s="61"/>
      <c r="AY125" s="61"/>
      <c r="AZ125" s="61"/>
      <c r="BA125" s="61"/>
      <c r="BB125" s="62"/>
      <c r="CE125" s="10" t="s">
        <v>246</v>
      </c>
      <c r="CF125" s="11" t="s">
        <v>247</v>
      </c>
      <c r="CG125" s="7">
        <v>1.045582740833682</v>
      </c>
      <c r="CH125" s="4">
        <f t="shared" si="9"/>
        <v>14999.930000000002</v>
      </c>
    </row>
    <row r="126" spans="3:86" ht="17.25" thickBot="1" x14ac:dyDescent="0.3">
      <c r="CE126" s="25" t="s">
        <v>248</v>
      </c>
      <c r="CF126" s="11" t="s">
        <v>249</v>
      </c>
      <c r="CG126" s="7">
        <v>2.0011654816673636</v>
      </c>
      <c r="CH126" s="4">
        <f t="shared" si="9"/>
        <v>28708.719999999998</v>
      </c>
    </row>
    <row r="127" spans="3:86" x14ac:dyDescent="0.25">
      <c r="C127" s="43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  <c r="AJ127" s="44"/>
      <c r="AK127" s="44"/>
      <c r="AL127" s="44"/>
      <c r="AM127" s="44"/>
      <c r="AN127" s="44"/>
      <c r="AO127" s="44"/>
      <c r="AP127" s="44"/>
      <c r="AQ127" s="44"/>
      <c r="AR127" s="44"/>
      <c r="AS127" s="44"/>
      <c r="AT127" s="44"/>
      <c r="AU127" s="44"/>
      <c r="AV127" s="44"/>
      <c r="AW127" s="44"/>
      <c r="AX127" s="44"/>
      <c r="AY127" s="44"/>
      <c r="AZ127" s="44"/>
      <c r="BA127" s="44"/>
      <c r="BB127" s="45"/>
      <c r="CE127" s="5" t="s">
        <v>250</v>
      </c>
      <c r="CF127" s="11" t="s">
        <v>251</v>
      </c>
      <c r="CG127" s="7">
        <v>10.550880384776244</v>
      </c>
      <c r="CH127" s="4">
        <f t="shared" si="9"/>
        <v>151362.93</v>
      </c>
    </row>
    <row r="128" spans="3:86" x14ac:dyDescent="0.25">
      <c r="C128" s="46"/>
      <c r="E128" s="245" t="s">
        <v>0</v>
      </c>
      <c r="F128" s="245"/>
      <c r="G128" s="245"/>
      <c r="H128" s="245"/>
      <c r="I128" s="245"/>
      <c r="J128" s="49" t="s">
        <v>11</v>
      </c>
      <c r="K128" s="245" t="s">
        <v>354</v>
      </c>
      <c r="L128" s="245"/>
      <c r="M128" s="245"/>
      <c r="N128" s="245"/>
      <c r="O128" s="245"/>
      <c r="P128" s="245"/>
      <c r="Q128" s="245"/>
      <c r="R128" s="245"/>
      <c r="S128" s="245"/>
      <c r="T128" s="245"/>
      <c r="U128" s="245"/>
      <c r="V128" s="49"/>
      <c r="W128" s="49"/>
      <c r="X128" s="49"/>
      <c r="Y128" s="49"/>
      <c r="Z128" s="49"/>
      <c r="AA128" s="49"/>
      <c r="AB128" s="49"/>
      <c r="AC128" s="49"/>
      <c r="AD128" s="50"/>
      <c r="AE128" s="50"/>
      <c r="AF128" s="50"/>
      <c r="AG128" s="50"/>
      <c r="AH128" s="245" t="s">
        <v>3</v>
      </c>
      <c r="AI128" s="245"/>
      <c r="AJ128" s="245"/>
      <c r="AK128" s="245"/>
      <c r="AL128" s="245"/>
      <c r="AM128" s="245"/>
      <c r="AN128" s="245"/>
      <c r="AO128" s="245"/>
      <c r="AP128" s="49" t="s">
        <v>11</v>
      </c>
      <c r="AQ128" s="247">
        <v>716.57</v>
      </c>
      <c r="AR128" s="247"/>
      <c r="AS128" s="247"/>
      <c r="AT128" s="247"/>
      <c r="AU128" s="49" t="s">
        <v>319</v>
      </c>
      <c r="AV128" s="49"/>
      <c r="AW128" s="49"/>
      <c r="AX128" s="49"/>
      <c r="AY128" s="49"/>
      <c r="AZ128" s="49"/>
      <c r="BB128" s="51"/>
      <c r="CE128" s="5" t="s">
        <v>252</v>
      </c>
      <c r="CF128" s="11" t="s">
        <v>253</v>
      </c>
      <c r="CG128" s="7">
        <v>0.87677540777917184</v>
      </c>
      <c r="CH128" s="4">
        <f t="shared" si="9"/>
        <v>12578.22</v>
      </c>
    </row>
    <row r="129" spans="3:86" x14ac:dyDescent="0.25">
      <c r="C129" s="46"/>
      <c r="E129" s="245" t="s">
        <v>322</v>
      </c>
      <c r="F129" s="245"/>
      <c r="G129" s="245"/>
      <c r="H129" s="245"/>
      <c r="I129" s="245"/>
      <c r="J129" s="49" t="s">
        <v>11</v>
      </c>
      <c r="K129" s="245" t="s">
        <v>438</v>
      </c>
      <c r="L129" s="245"/>
      <c r="M129" s="245"/>
      <c r="N129" s="245"/>
      <c r="O129" s="245"/>
      <c r="P129" s="245"/>
      <c r="Q129" s="245"/>
      <c r="R129" s="245"/>
      <c r="S129" s="245"/>
      <c r="T129" s="245"/>
      <c r="U129" s="245"/>
      <c r="V129" s="49"/>
      <c r="W129" s="49"/>
      <c r="X129" s="49"/>
      <c r="Y129" s="49"/>
      <c r="Z129" s="49"/>
      <c r="AA129" s="49"/>
      <c r="AB129" s="49"/>
      <c r="AC129" s="49"/>
      <c r="AD129" s="50"/>
      <c r="AE129" s="50"/>
      <c r="AF129" s="50"/>
      <c r="AG129" s="50"/>
      <c r="AH129" s="245" t="s">
        <v>4</v>
      </c>
      <c r="AI129" s="245"/>
      <c r="AJ129" s="245"/>
      <c r="AK129" s="245"/>
      <c r="AL129" s="245"/>
      <c r="AM129" s="245"/>
      <c r="AN129" s="245"/>
      <c r="AO129" s="245"/>
      <c r="AP129" s="49" t="s">
        <v>11</v>
      </c>
      <c r="AQ129" s="245">
        <v>2100</v>
      </c>
      <c r="AR129" s="245"/>
      <c r="AS129" s="245"/>
      <c r="AT129" s="245"/>
      <c r="AU129" s="49" t="s">
        <v>320</v>
      </c>
      <c r="AV129" s="49"/>
      <c r="AW129" s="49"/>
      <c r="AX129" s="49"/>
      <c r="AY129" s="49"/>
      <c r="AZ129" s="49"/>
      <c r="BB129" s="51"/>
      <c r="CE129" s="15" t="s">
        <v>254</v>
      </c>
      <c r="CF129" s="16" t="s">
        <v>255</v>
      </c>
      <c r="CG129" s="17">
        <v>2.7651958734141919</v>
      </c>
      <c r="CH129" s="4">
        <f t="shared" si="9"/>
        <v>39669.5</v>
      </c>
    </row>
    <row r="130" spans="3:86" x14ac:dyDescent="0.25">
      <c r="C130" s="46"/>
      <c r="E130" s="245" t="s">
        <v>1</v>
      </c>
      <c r="F130" s="245"/>
      <c r="G130" s="245"/>
      <c r="H130" s="245"/>
      <c r="I130" s="245"/>
      <c r="J130" s="49" t="s">
        <v>11</v>
      </c>
      <c r="K130" s="245" t="s">
        <v>434</v>
      </c>
      <c r="L130" s="245"/>
      <c r="M130" s="245"/>
      <c r="N130" s="245"/>
      <c r="O130" s="245"/>
      <c r="P130" s="245"/>
      <c r="Q130" s="245"/>
      <c r="R130" s="245"/>
      <c r="S130" s="245"/>
      <c r="T130" s="245"/>
      <c r="U130" s="245"/>
      <c r="V130" s="49"/>
      <c r="W130" s="49"/>
      <c r="X130" s="49"/>
      <c r="Y130" s="49"/>
      <c r="Z130" s="49"/>
      <c r="AA130" s="49"/>
      <c r="AB130" s="49"/>
      <c r="AC130" s="49"/>
      <c r="AD130" s="50"/>
      <c r="AE130" s="50"/>
      <c r="AF130" s="50"/>
      <c r="AG130" s="50"/>
      <c r="AH130" s="245"/>
      <c r="AI130" s="245"/>
      <c r="AJ130" s="245"/>
      <c r="AK130" s="245"/>
      <c r="AL130" s="245"/>
      <c r="AM130" s="245"/>
      <c r="AN130" s="245"/>
      <c r="AO130" s="245"/>
      <c r="AP130" s="49"/>
      <c r="AQ130" s="246"/>
      <c r="AR130" s="246"/>
      <c r="AS130" s="246"/>
      <c r="AT130" s="246"/>
      <c r="AU130" s="49"/>
      <c r="AV130" s="49"/>
      <c r="AW130" s="49"/>
      <c r="AX130" s="49"/>
      <c r="AY130" s="49"/>
      <c r="AZ130" s="49"/>
      <c r="BB130" s="51"/>
      <c r="CE130" s="12" t="s">
        <v>256</v>
      </c>
      <c r="CF130" s="13" t="s">
        <v>257</v>
      </c>
      <c r="CG130" s="7">
        <v>1.9466520284399831</v>
      </c>
      <c r="CH130" s="4">
        <f t="shared" si="9"/>
        <v>27926.67</v>
      </c>
    </row>
    <row r="131" spans="3:86" x14ac:dyDescent="0.25">
      <c r="C131" s="46"/>
      <c r="E131" s="245" t="s">
        <v>2</v>
      </c>
      <c r="F131" s="245"/>
      <c r="G131" s="245"/>
      <c r="H131" s="245"/>
      <c r="I131" s="245"/>
      <c r="J131" s="49" t="s">
        <v>11</v>
      </c>
      <c r="K131" s="245" t="s">
        <v>337</v>
      </c>
      <c r="L131" s="245"/>
      <c r="M131" s="245"/>
      <c r="N131" s="245"/>
      <c r="O131" s="245"/>
      <c r="P131" s="245"/>
      <c r="Q131" s="245"/>
      <c r="R131" s="245"/>
      <c r="S131" s="245"/>
      <c r="T131" s="245"/>
      <c r="U131" s="245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245"/>
      <c r="AI131" s="245"/>
      <c r="AJ131" s="245"/>
      <c r="AK131" s="245"/>
      <c r="AL131" s="245"/>
      <c r="AM131" s="245"/>
      <c r="AN131" s="245"/>
      <c r="AO131" s="245"/>
      <c r="AP131" s="49"/>
      <c r="AQ131" s="49"/>
      <c r="AR131" s="49"/>
      <c r="AS131" s="49"/>
      <c r="AT131" s="49"/>
      <c r="AU131" s="49"/>
      <c r="AV131" s="49"/>
      <c r="AW131" s="49"/>
      <c r="AX131" s="49"/>
      <c r="AY131" s="49"/>
      <c r="AZ131" s="49"/>
      <c r="BB131" s="51"/>
      <c r="CE131" s="12" t="s">
        <v>258</v>
      </c>
      <c r="CF131" s="11" t="s">
        <v>259</v>
      </c>
      <c r="CG131" s="7">
        <v>2.4410637111389932</v>
      </c>
      <c r="CH131" s="4">
        <f t="shared" si="9"/>
        <v>35019.5</v>
      </c>
    </row>
    <row r="132" spans="3:86" x14ac:dyDescent="0.25">
      <c r="C132" s="46"/>
      <c r="BB132" s="51"/>
      <c r="CE132" s="12" t="s">
        <v>260</v>
      </c>
      <c r="CF132" s="11" t="s">
        <v>261</v>
      </c>
      <c r="CG132" s="7">
        <v>0.66116060225846929</v>
      </c>
      <c r="CH132" s="4">
        <f t="shared" si="9"/>
        <v>9485.01</v>
      </c>
    </row>
    <row r="133" spans="3:86" x14ac:dyDescent="0.25">
      <c r="C133" s="46"/>
      <c r="BB133" s="51"/>
      <c r="CE133" s="12" t="s">
        <v>262</v>
      </c>
      <c r="CF133" s="11" t="s">
        <v>263</v>
      </c>
      <c r="CG133" s="7">
        <v>2.4433619127282866</v>
      </c>
      <c r="CH133" s="4">
        <f t="shared" si="9"/>
        <v>35052.47</v>
      </c>
    </row>
    <row r="134" spans="3:86" x14ac:dyDescent="0.25">
      <c r="C134" s="46"/>
      <c r="BB134" s="51"/>
      <c r="CE134" s="12" t="s">
        <v>264</v>
      </c>
      <c r="CF134" s="11" t="s">
        <v>265</v>
      </c>
      <c r="CG134" s="7">
        <v>0.71972396486825596</v>
      </c>
      <c r="CH134" s="4">
        <f t="shared" si="9"/>
        <v>10325.16</v>
      </c>
    </row>
    <row r="135" spans="3:86" x14ac:dyDescent="0.25">
      <c r="C135" s="46"/>
      <c r="E135" s="208" t="s">
        <v>302</v>
      </c>
      <c r="F135" s="209"/>
      <c r="G135" s="209"/>
      <c r="H135" s="209"/>
      <c r="I135" s="209"/>
      <c r="J135" s="209"/>
      <c r="K135" s="210" t="str">
        <f t="shared" ref="K135:K141" si="14">VLOOKUP(E135,$CE$1:$CH$1006,2,FALSE)</f>
        <v>AVITERA ORANGE SE-BT (VN)</v>
      </c>
      <c r="L135" s="210"/>
      <c r="M135" s="210"/>
      <c r="N135" s="210"/>
      <c r="O135" s="210"/>
      <c r="P135" s="210"/>
      <c r="Q135" s="210"/>
      <c r="R135" s="210"/>
      <c r="S135" s="210"/>
      <c r="T135" s="210"/>
      <c r="U135" s="210"/>
      <c r="V135" s="210"/>
      <c r="W135" s="210"/>
      <c r="X135" s="210"/>
      <c r="Y135" s="117"/>
      <c r="Z135" s="211">
        <v>7.2</v>
      </c>
      <c r="AA135" s="211"/>
      <c r="AB135" s="211"/>
      <c r="AC135" s="211"/>
      <c r="AD135" s="211"/>
      <c r="AE135" s="211"/>
      <c r="AF135" s="210" t="s">
        <v>315</v>
      </c>
      <c r="AG135" s="210"/>
      <c r="AH135" s="212">
        <v>5159.28</v>
      </c>
      <c r="AI135" s="212"/>
      <c r="AJ135" s="212"/>
      <c r="AK135" s="212"/>
      <c r="AL135" s="212"/>
      <c r="AM135" s="212"/>
      <c r="AN135" s="52" t="s">
        <v>316</v>
      </c>
      <c r="AO135" s="52"/>
      <c r="AP135" s="213">
        <f t="shared" ref="AP135:AP141" si="15">(AH135*VLOOKUP(E135,$CE$1:$CH$1006,4,FALSE))/1000</f>
        <v>442609.8846624</v>
      </c>
      <c r="AQ135" s="213"/>
      <c r="AR135" s="213"/>
      <c r="AS135" s="213"/>
      <c r="AT135" s="213"/>
      <c r="AU135" s="213"/>
      <c r="AV135" s="213"/>
      <c r="AW135" s="213"/>
      <c r="AX135" s="213"/>
      <c r="AY135" s="213"/>
      <c r="AZ135" s="214"/>
      <c r="BB135" s="51"/>
      <c r="CE135" s="12" t="s">
        <v>266</v>
      </c>
      <c r="CF135" s="13" t="s">
        <v>267</v>
      </c>
      <c r="CG135" s="14">
        <v>0.19343370974487661</v>
      </c>
      <c r="CH135" s="4">
        <f t="shared" si="9"/>
        <v>2775</v>
      </c>
    </row>
    <row r="136" spans="3:86" x14ac:dyDescent="0.25">
      <c r="C136" s="46"/>
      <c r="E136" s="200" t="s">
        <v>28</v>
      </c>
      <c r="F136" s="243"/>
      <c r="G136" s="243"/>
      <c r="H136" s="243"/>
      <c r="I136" s="243"/>
      <c r="J136" s="243"/>
      <c r="K136" s="230" t="str">
        <f t="shared" si="14"/>
        <v>NOVACRON RED S-B</v>
      </c>
      <c r="L136" s="230"/>
      <c r="M136" s="230"/>
      <c r="N136" s="230"/>
      <c r="O136" s="230"/>
      <c r="P136" s="230"/>
      <c r="Q136" s="230"/>
      <c r="R136" s="230"/>
      <c r="S136" s="230"/>
      <c r="T136" s="230"/>
      <c r="U136" s="230"/>
      <c r="V136" s="230"/>
      <c r="W136" s="230"/>
      <c r="X136" s="230"/>
      <c r="Y136" s="115"/>
      <c r="Z136" s="203">
        <v>2.6</v>
      </c>
      <c r="AA136" s="203"/>
      <c r="AB136" s="203"/>
      <c r="AC136" s="203"/>
      <c r="AD136" s="203"/>
      <c r="AE136" s="203"/>
      <c r="AF136" s="230" t="s">
        <v>315</v>
      </c>
      <c r="AG136" s="230"/>
      <c r="AH136" s="249">
        <v>1863.07</v>
      </c>
      <c r="AI136" s="249"/>
      <c r="AJ136" s="249"/>
      <c r="AK136" s="249"/>
      <c r="AL136" s="249"/>
      <c r="AM136" s="249"/>
      <c r="AN136" s="41" t="s">
        <v>316</v>
      </c>
      <c r="AP136" s="242">
        <f t="shared" si="15"/>
        <v>201793.39676100001</v>
      </c>
      <c r="AQ136" s="242"/>
      <c r="AR136" s="242"/>
      <c r="AS136" s="242"/>
      <c r="AT136" s="242"/>
      <c r="AU136" s="242"/>
      <c r="AV136" s="242"/>
      <c r="AW136" s="242"/>
      <c r="AX136" s="242"/>
      <c r="AY136" s="242"/>
      <c r="AZ136" s="206"/>
      <c r="BB136" s="51"/>
      <c r="CE136" s="24" t="s">
        <v>268</v>
      </c>
      <c r="CF136" s="11" t="s">
        <v>269</v>
      </c>
      <c r="CG136" s="7">
        <v>0.72972047957618846</v>
      </c>
      <c r="CH136" s="4">
        <f t="shared" si="9"/>
        <v>10468.57</v>
      </c>
    </row>
    <row r="137" spans="3:86" x14ac:dyDescent="0.25">
      <c r="C137" s="46"/>
      <c r="E137" s="200" t="s">
        <v>45</v>
      </c>
      <c r="F137" s="243"/>
      <c r="G137" s="243"/>
      <c r="H137" s="243"/>
      <c r="I137" s="243"/>
      <c r="J137" s="243"/>
      <c r="K137" s="230" t="str">
        <f t="shared" si="14"/>
        <v>NOVACRON SUPER BLACK G</v>
      </c>
      <c r="L137" s="230"/>
      <c r="M137" s="230"/>
      <c r="N137" s="230"/>
      <c r="O137" s="230"/>
      <c r="P137" s="230"/>
      <c r="Q137" s="230"/>
      <c r="R137" s="230"/>
      <c r="S137" s="230"/>
      <c r="T137" s="230"/>
      <c r="U137" s="230"/>
      <c r="V137" s="230"/>
      <c r="W137" s="230"/>
      <c r="X137" s="230"/>
      <c r="Y137" s="115"/>
      <c r="Z137" s="203">
        <v>30</v>
      </c>
      <c r="AA137" s="203"/>
      <c r="AB137" s="203"/>
      <c r="AC137" s="203"/>
      <c r="AD137" s="203"/>
      <c r="AE137" s="203"/>
      <c r="AF137" s="230" t="s">
        <v>315</v>
      </c>
      <c r="AG137" s="230"/>
      <c r="AH137" s="249">
        <v>21497</v>
      </c>
      <c r="AI137" s="249"/>
      <c r="AJ137" s="249"/>
      <c r="AK137" s="249"/>
      <c r="AL137" s="249"/>
      <c r="AM137" s="249"/>
      <c r="AN137" s="41" t="s">
        <v>316</v>
      </c>
      <c r="AP137" s="242">
        <f t="shared" si="15"/>
        <v>2947749.4687200002</v>
      </c>
      <c r="AQ137" s="242"/>
      <c r="AR137" s="242"/>
      <c r="AS137" s="242"/>
      <c r="AT137" s="242"/>
      <c r="AU137" s="242"/>
      <c r="AV137" s="242"/>
      <c r="AW137" s="242"/>
      <c r="AX137" s="242"/>
      <c r="AY137" s="242"/>
      <c r="AZ137" s="206"/>
      <c r="BB137" s="51"/>
      <c r="CE137" s="5" t="s">
        <v>270</v>
      </c>
      <c r="CF137" s="11" t="s">
        <v>271</v>
      </c>
      <c r="CG137" s="26">
        <v>0.34661229611041405</v>
      </c>
      <c r="CH137" s="4">
        <f t="shared" ref="CH137:CH161" si="16">CG137*$CH$3</f>
        <v>4972.5</v>
      </c>
    </row>
    <row r="138" spans="3:86" x14ac:dyDescent="0.25">
      <c r="C138" s="46"/>
      <c r="E138" s="200" t="s">
        <v>71</v>
      </c>
      <c r="F138" s="243"/>
      <c r="G138" s="243"/>
      <c r="H138" s="243"/>
      <c r="I138" s="243"/>
      <c r="J138" s="243"/>
      <c r="K138" s="230" t="str">
        <f t="shared" si="14"/>
        <v>NOVACRON JET BLACK S–B</v>
      </c>
      <c r="L138" s="230"/>
      <c r="M138" s="230"/>
      <c r="N138" s="230"/>
      <c r="O138" s="230"/>
      <c r="P138" s="230"/>
      <c r="Q138" s="230"/>
      <c r="R138" s="230"/>
      <c r="S138" s="230"/>
      <c r="T138" s="230"/>
      <c r="U138" s="230"/>
      <c r="V138" s="230"/>
      <c r="W138" s="230"/>
      <c r="X138" s="230"/>
      <c r="Y138" s="115"/>
      <c r="Z138" s="203">
        <v>30</v>
      </c>
      <c r="AA138" s="203"/>
      <c r="AB138" s="203"/>
      <c r="AC138" s="203"/>
      <c r="AD138" s="203"/>
      <c r="AE138" s="203"/>
      <c r="AF138" s="230" t="s">
        <v>315</v>
      </c>
      <c r="AG138" s="230"/>
      <c r="AH138" s="249">
        <v>21497</v>
      </c>
      <c r="AI138" s="249"/>
      <c r="AJ138" s="249"/>
      <c r="AK138" s="249"/>
      <c r="AL138" s="249"/>
      <c r="AM138" s="249"/>
      <c r="AN138" s="41" t="s">
        <v>316</v>
      </c>
      <c r="AP138" s="242">
        <f t="shared" si="15"/>
        <v>2053917.1069200002</v>
      </c>
      <c r="AQ138" s="242"/>
      <c r="AR138" s="242"/>
      <c r="AS138" s="242"/>
      <c r="AT138" s="242"/>
      <c r="AU138" s="242"/>
      <c r="AV138" s="242"/>
      <c r="AW138" s="242"/>
      <c r="AX138" s="242"/>
      <c r="AY138" s="242"/>
      <c r="AZ138" s="206"/>
      <c r="BB138" s="51"/>
      <c r="CE138" s="5" t="s">
        <v>272</v>
      </c>
      <c r="CF138" s="11" t="s">
        <v>273</v>
      </c>
      <c r="CG138" s="26">
        <v>3.9470500487940887</v>
      </c>
      <c r="CH138" s="4">
        <f t="shared" si="16"/>
        <v>56624.38</v>
      </c>
    </row>
    <row r="139" spans="3:86" x14ac:dyDescent="0.25">
      <c r="C139" s="46"/>
      <c r="E139" s="216" t="s">
        <v>8</v>
      </c>
      <c r="F139" s="217"/>
      <c r="G139" s="217"/>
      <c r="H139" s="217"/>
      <c r="I139" s="217"/>
      <c r="J139" s="217"/>
      <c r="K139" s="218" t="str">
        <f t="shared" si="14"/>
        <v>FIMBIL EAS 40 NEW</v>
      </c>
      <c r="L139" s="218"/>
      <c r="M139" s="218"/>
      <c r="N139" s="218"/>
      <c r="O139" s="218"/>
      <c r="P139" s="218"/>
      <c r="Q139" s="218"/>
      <c r="R139" s="218"/>
      <c r="S139" s="218"/>
      <c r="T139" s="218"/>
      <c r="U139" s="218"/>
      <c r="V139" s="218"/>
      <c r="W139" s="218"/>
      <c r="X139" s="218"/>
      <c r="Y139" s="116"/>
      <c r="Z139" s="219">
        <v>4</v>
      </c>
      <c r="AA139" s="219"/>
      <c r="AB139" s="219"/>
      <c r="AC139" s="219"/>
      <c r="AD139" s="219"/>
      <c r="AE139" s="219"/>
      <c r="AF139" s="218" t="s">
        <v>315</v>
      </c>
      <c r="AG139" s="218"/>
      <c r="AH139" s="248">
        <v>2866.28</v>
      </c>
      <c r="AI139" s="248"/>
      <c r="AJ139" s="248"/>
      <c r="AK139" s="248"/>
      <c r="AL139" s="248"/>
      <c r="AM139" s="248"/>
      <c r="AN139" s="55" t="s">
        <v>316</v>
      </c>
      <c r="AO139" s="55"/>
      <c r="AP139" s="221">
        <f t="shared" si="15"/>
        <v>59126.025119200007</v>
      </c>
      <c r="AQ139" s="221"/>
      <c r="AR139" s="221"/>
      <c r="AS139" s="221"/>
      <c r="AT139" s="221"/>
      <c r="AU139" s="221"/>
      <c r="AV139" s="221"/>
      <c r="AW139" s="221"/>
      <c r="AX139" s="221"/>
      <c r="AY139" s="221"/>
      <c r="AZ139" s="222"/>
      <c r="BB139" s="51"/>
      <c r="CE139" s="5" t="s">
        <v>274</v>
      </c>
      <c r="CF139" s="11" t="s">
        <v>275</v>
      </c>
      <c r="CG139" s="26">
        <v>5.8332510804405411</v>
      </c>
      <c r="CH139" s="4">
        <f t="shared" si="16"/>
        <v>83683.820000000007</v>
      </c>
    </row>
    <row r="140" spans="3:86" x14ac:dyDescent="0.25">
      <c r="C140" s="46"/>
      <c r="E140" s="200" t="s">
        <v>183</v>
      </c>
      <c r="F140" s="243"/>
      <c r="G140" s="243"/>
      <c r="H140" s="243"/>
      <c r="I140" s="243"/>
      <c r="J140" s="243"/>
      <c r="K140" s="230" t="str">
        <f t="shared" si="14"/>
        <v>CAUSTIC SODA LIQ</v>
      </c>
      <c r="L140" s="230"/>
      <c r="M140" s="230"/>
      <c r="N140" s="230"/>
      <c r="O140" s="230"/>
      <c r="P140" s="230"/>
      <c r="Q140" s="230"/>
      <c r="R140" s="230"/>
      <c r="S140" s="230"/>
      <c r="T140" s="230"/>
      <c r="U140" s="230"/>
      <c r="V140" s="230"/>
      <c r="W140" s="230"/>
      <c r="X140" s="230"/>
      <c r="Y140" s="115"/>
      <c r="Z140" s="203">
        <v>15</v>
      </c>
      <c r="AA140" s="203"/>
      <c r="AB140" s="203"/>
      <c r="AC140" s="203"/>
      <c r="AD140" s="203"/>
      <c r="AE140" s="203"/>
      <c r="AF140" s="230" t="s">
        <v>315</v>
      </c>
      <c r="AG140" s="230"/>
      <c r="AH140" s="249">
        <v>10748.5</v>
      </c>
      <c r="AI140" s="249"/>
      <c r="AJ140" s="249"/>
      <c r="AK140" s="249"/>
      <c r="AL140" s="249"/>
      <c r="AM140" s="249"/>
      <c r="AN140" s="41" t="s">
        <v>316</v>
      </c>
      <c r="AP140" s="242">
        <f t="shared" si="15"/>
        <v>91867.429499999998</v>
      </c>
      <c r="AQ140" s="242"/>
      <c r="AR140" s="242"/>
      <c r="AS140" s="242"/>
      <c r="AT140" s="242"/>
      <c r="AU140" s="242"/>
      <c r="AV140" s="242"/>
      <c r="AW140" s="242"/>
      <c r="AX140" s="242"/>
      <c r="AY140" s="242"/>
      <c r="AZ140" s="206"/>
      <c r="BB140" s="51"/>
      <c r="CE140" s="5" t="s">
        <v>276</v>
      </c>
      <c r="CF140" s="11" t="s">
        <v>277</v>
      </c>
      <c r="CG140" s="26">
        <v>1.8692416004461174</v>
      </c>
      <c r="CH140" s="4">
        <f t="shared" si="16"/>
        <v>26816.14</v>
      </c>
    </row>
    <row r="141" spans="3:86" x14ac:dyDescent="0.25">
      <c r="C141" s="46"/>
      <c r="E141" s="223" t="s">
        <v>10</v>
      </c>
      <c r="F141" s="224"/>
      <c r="G141" s="224"/>
      <c r="H141" s="224"/>
      <c r="I141" s="224"/>
      <c r="J141" s="224"/>
      <c r="K141" s="225" t="str">
        <f t="shared" si="14"/>
        <v>SODA ASH</v>
      </c>
      <c r="L141" s="225"/>
      <c r="M141" s="225"/>
      <c r="N141" s="225"/>
      <c r="O141" s="225"/>
      <c r="P141" s="225"/>
      <c r="Q141" s="225"/>
      <c r="R141" s="225"/>
      <c r="S141" s="225"/>
      <c r="T141" s="225"/>
      <c r="U141" s="225"/>
      <c r="V141" s="225"/>
      <c r="W141" s="225"/>
      <c r="X141" s="225"/>
      <c r="Y141" s="113"/>
      <c r="Z141" s="226">
        <v>20</v>
      </c>
      <c r="AA141" s="226"/>
      <c r="AB141" s="226"/>
      <c r="AC141" s="226"/>
      <c r="AD141" s="226"/>
      <c r="AE141" s="226"/>
      <c r="AF141" s="225" t="s">
        <v>315</v>
      </c>
      <c r="AG141" s="225"/>
      <c r="AH141" s="227">
        <v>14331.33</v>
      </c>
      <c r="AI141" s="227"/>
      <c r="AJ141" s="227"/>
      <c r="AK141" s="227"/>
      <c r="AL141" s="227"/>
      <c r="AM141" s="227"/>
      <c r="AN141" s="54" t="s">
        <v>316</v>
      </c>
      <c r="AO141" s="54"/>
      <c r="AP141" s="228">
        <f t="shared" si="15"/>
        <v>127262.21040000001</v>
      </c>
      <c r="AQ141" s="228"/>
      <c r="AR141" s="228"/>
      <c r="AS141" s="228"/>
      <c r="AT141" s="228"/>
      <c r="AU141" s="228"/>
      <c r="AV141" s="228"/>
      <c r="AW141" s="228"/>
      <c r="AX141" s="228"/>
      <c r="AY141" s="228"/>
      <c r="AZ141" s="229"/>
      <c r="BB141" s="51"/>
      <c r="CE141" s="5" t="s">
        <v>278</v>
      </c>
      <c r="CF141" s="11" t="s">
        <v>279</v>
      </c>
      <c r="CG141" s="7">
        <v>0.96227310748640738</v>
      </c>
      <c r="CH141" s="4">
        <f t="shared" si="16"/>
        <v>13804.77</v>
      </c>
    </row>
    <row r="142" spans="3:86" x14ac:dyDescent="0.25">
      <c r="C142" s="46"/>
      <c r="E142" s="120"/>
      <c r="F142" s="120"/>
      <c r="G142" s="120"/>
      <c r="H142" s="120"/>
      <c r="I142" s="120"/>
      <c r="J142" s="120"/>
      <c r="K142" s="115"/>
      <c r="L142" s="115"/>
      <c r="M142" s="115"/>
      <c r="N142" s="115"/>
      <c r="O142" s="115"/>
      <c r="P142" s="115"/>
      <c r="Q142" s="115"/>
      <c r="R142" s="115"/>
      <c r="S142" s="115"/>
      <c r="T142" s="115"/>
      <c r="U142" s="115"/>
      <c r="V142" s="115"/>
      <c r="W142" s="115"/>
      <c r="X142" s="115"/>
      <c r="Y142" s="115"/>
      <c r="Z142" s="111"/>
      <c r="AA142" s="111"/>
      <c r="AB142" s="111"/>
      <c r="AC142" s="111"/>
      <c r="AD142" s="111"/>
      <c r="AE142" s="111"/>
      <c r="AF142" s="115"/>
      <c r="AG142" s="115"/>
      <c r="AH142" s="120"/>
      <c r="AI142" s="120"/>
      <c r="AJ142" s="120"/>
      <c r="AK142" s="120"/>
      <c r="AL142" s="120"/>
      <c r="AM142" s="120"/>
      <c r="AP142" s="112"/>
      <c r="AQ142" s="112"/>
      <c r="AR142" s="112"/>
      <c r="AS142" s="112"/>
      <c r="AT142" s="112"/>
      <c r="AU142" s="112"/>
      <c r="AV142" s="112"/>
      <c r="AW142" s="112"/>
      <c r="AX142" s="112"/>
      <c r="AY142" s="112"/>
      <c r="AZ142" s="112"/>
      <c r="BB142" s="51"/>
      <c r="CE142" s="12" t="s">
        <v>280</v>
      </c>
      <c r="CF142" s="13" t="s">
        <v>281</v>
      </c>
      <c r="CG142" s="7">
        <v>1.2106747525442632</v>
      </c>
      <c r="CH142" s="4">
        <f t="shared" si="16"/>
        <v>17368.34</v>
      </c>
    </row>
    <row r="143" spans="3:86" x14ac:dyDescent="0.25">
      <c r="C143" s="46"/>
      <c r="E143" s="120"/>
      <c r="F143" s="120"/>
      <c r="G143" s="120"/>
      <c r="H143" s="120"/>
      <c r="I143" s="120"/>
      <c r="J143" s="120"/>
      <c r="K143" s="115"/>
      <c r="L143" s="115"/>
      <c r="M143" s="115"/>
      <c r="N143" s="115"/>
      <c r="O143" s="115"/>
      <c r="P143" s="115"/>
      <c r="Q143" s="115"/>
      <c r="R143" s="115"/>
      <c r="S143" s="115"/>
      <c r="T143" s="115"/>
      <c r="U143" s="115"/>
      <c r="V143" s="115"/>
      <c r="W143" s="115"/>
      <c r="X143" s="115"/>
      <c r="Y143" s="115"/>
      <c r="Z143" s="111"/>
      <c r="AA143" s="111"/>
      <c r="AB143" s="111"/>
      <c r="AC143" s="111"/>
      <c r="AD143" s="111"/>
      <c r="AE143" s="111"/>
      <c r="AF143" s="115"/>
      <c r="AG143" s="115"/>
      <c r="AH143" s="120"/>
      <c r="AI143" s="120"/>
      <c r="AJ143" s="120"/>
      <c r="AK143" s="59"/>
      <c r="AL143" s="230" t="s">
        <v>318</v>
      </c>
      <c r="AM143" s="230"/>
      <c r="AN143" s="230"/>
      <c r="AO143" s="230"/>
      <c r="AP143" s="112" t="s">
        <v>11</v>
      </c>
      <c r="AQ143" s="242">
        <f>SUM(AP135:AZ141)</f>
        <v>5924325.5220826007</v>
      </c>
      <c r="AR143" s="242"/>
      <c r="AS143" s="242"/>
      <c r="AT143" s="242"/>
      <c r="AU143" s="242"/>
      <c r="AV143" s="242"/>
      <c r="AW143" s="242"/>
      <c r="AX143" s="242"/>
      <c r="AY143" s="242"/>
      <c r="AZ143" s="242"/>
      <c r="BB143" s="51"/>
      <c r="CE143" s="5" t="s">
        <v>282</v>
      </c>
      <c r="CF143" s="11" t="s">
        <v>283</v>
      </c>
      <c r="CG143" s="7">
        <v>5.3432211069287607</v>
      </c>
      <c r="CH143" s="4">
        <f t="shared" si="16"/>
        <v>76653.850000000006</v>
      </c>
    </row>
    <row r="144" spans="3:86" x14ac:dyDescent="0.25">
      <c r="C144" s="46"/>
      <c r="E144" s="120"/>
      <c r="F144" s="120"/>
      <c r="G144" s="120"/>
      <c r="H144" s="120"/>
      <c r="I144" s="120"/>
      <c r="J144" s="120"/>
      <c r="K144" s="115"/>
      <c r="L144" s="115"/>
      <c r="M144" s="115"/>
      <c r="N144" s="115"/>
      <c r="O144" s="115"/>
      <c r="P144" s="115"/>
      <c r="Q144" s="115"/>
      <c r="R144" s="115"/>
      <c r="S144" s="115"/>
      <c r="T144" s="115"/>
      <c r="U144" s="115"/>
      <c r="V144" s="115"/>
      <c r="W144" s="115"/>
      <c r="X144" s="115"/>
      <c r="Y144" s="115"/>
      <c r="Z144" s="111"/>
      <c r="AA144" s="111"/>
      <c r="AB144" s="111"/>
      <c r="AC144" s="111"/>
      <c r="AD144" s="111"/>
      <c r="AE144" s="111"/>
      <c r="AF144" s="115"/>
      <c r="AG144" s="115"/>
      <c r="AH144" s="120"/>
      <c r="AI144" s="120"/>
      <c r="AJ144" s="120"/>
      <c r="AK144" s="59"/>
      <c r="AL144" s="230" t="s">
        <v>317</v>
      </c>
      <c r="AM144" s="230"/>
      <c r="AN144" s="230"/>
      <c r="AO144" s="230"/>
      <c r="AP144" s="112" t="s">
        <v>11</v>
      </c>
      <c r="AQ144" s="242">
        <f>AQ143/AQ129</f>
        <v>2821.107391467905</v>
      </c>
      <c r="AR144" s="242"/>
      <c r="AS144" s="242"/>
      <c r="AT144" s="242"/>
      <c r="AU144" s="242"/>
      <c r="AV144" s="242"/>
      <c r="AW144" s="242"/>
      <c r="AX144" s="242"/>
      <c r="AY144" s="242"/>
      <c r="AZ144" s="242"/>
      <c r="BB144" s="51"/>
      <c r="CE144" s="5" t="s">
        <v>284</v>
      </c>
      <c r="CF144" s="11" t="s">
        <v>285</v>
      </c>
      <c r="CG144" s="7">
        <v>4.07226962219434</v>
      </c>
      <c r="CH144" s="4">
        <f t="shared" si="16"/>
        <v>58420.78</v>
      </c>
    </row>
    <row r="145" spans="3:86" x14ac:dyDescent="0.25">
      <c r="C145" s="46"/>
      <c r="E145" s="120"/>
      <c r="F145" s="120"/>
      <c r="G145" s="120"/>
      <c r="H145" s="120"/>
      <c r="I145" s="120"/>
      <c r="J145" s="120"/>
      <c r="K145" s="115"/>
      <c r="L145" s="115"/>
      <c r="M145" s="115"/>
      <c r="N145" s="115"/>
      <c r="O145" s="115"/>
      <c r="P145" s="115"/>
      <c r="Q145" s="115"/>
      <c r="R145" s="115"/>
      <c r="S145" s="115"/>
      <c r="T145" s="115"/>
      <c r="U145" s="115"/>
      <c r="V145" s="115"/>
      <c r="W145" s="115"/>
      <c r="X145" s="115"/>
      <c r="Y145" s="115"/>
      <c r="Z145" s="111"/>
      <c r="AA145" s="111"/>
      <c r="AB145" s="111"/>
      <c r="AC145" s="111"/>
      <c r="AD145" s="111"/>
      <c r="AE145" s="111"/>
      <c r="AF145" s="115"/>
      <c r="AG145" s="115"/>
      <c r="AH145" s="120"/>
      <c r="AI145" s="120"/>
      <c r="AJ145" s="120"/>
      <c r="AK145" s="120"/>
      <c r="AL145" s="120"/>
      <c r="AM145" s="120"/>
      <c r="AQ145" s="120"/>
      <c r="AR145" s="120"/>
      <c r="AS145" s="120"/>
      <c r="AT145" s="120"/>
      <c r="AU145" s="120"/>
      <c r="AV145" s="120"/>
      <c r="AW145" s="120"/>
      <c r="AX145" s="120"/>
      <c r="AY145" s="120"/>
      <c r="AZ145" s="120"/>
      <c r="BB145" s="51"/>
      <c r="CE145" s="5" t="s">
        <v>286</v>
      </c>
      <c r="CF145" s="11" t="s">
        <v>287</v>
      </c>
      <c r="CG145" s="7">
        <v>21.682084204656348</v>
      </c>
      <c r="CH145" s="4">
        <f t="shared" si="16"/>
        <v>311051.18</v>
      </c>
    </row>
    <row r="146" spans="3:86" ht="17.25" thickBot="1" x14ac:dyDescent="0.3">
      <c r="C146" s="60"/>
      <c r="D146" s="61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  <c r="AG146" s="61"/>
      <c r="AH146" s="61"/>
      <c r="AI146" s="61"/>
      <c r="AJ146" s="61"/>
      <c r="AK146" s="61"/>
      <c r="AL146" s="61"/>
      <c r="AM146" s="61"/>
      <c r="AN146" s="61"/>
      <c r="AO146" s="61"/>
      <c r="AP146" s="61"/>
      <c r="AQ146" s="61"/>
      <c r="AR146" s="61"/>
      <c r="AS146" s="61"/>
      <c r="AT146" s="61"/>
      <c r="AU146" s="61"/>
      <c r="AV146" s="61"/>
      <c r="AW146" s="61"/>
      <c r="AX146" s="61"/>
      <c r="AY146" s="61"/>
      <c r="AZ146" s="61"/>
      <c r="BA146" s="61"/>
      <c r="BB146" s="62"/>
      <c r="CE146" s="5" t="s">
        <v>288</v>
      </c>
      <c r="CF146" s="11" t="s">
        <v>289</v>
      </c>
      <c r="CG146" s="7">
        <v>6.4495943120033461</v>
      </c>
      <c r="CH146" s="4">
        <f t="shared" si="16"/>
        <v>92525.88</v>
      </c>
    </row>
    <row r="147" spans="3:86" ht="17.25" thickBot="1" x14ac:dyDescent="0.3">
      <c r="CE147" s="5" t="s">
        <v>290</v>
      </c>
      <c r="CF147" s="11" t="s">
        <v>291</v>
      </c>
      <c r="CG147" s="7">
        <v>6.830306705701938</v>
      </c>
      <c r="CH147" s="4">
        <f t="shared" si="16"/>
        <v>97987.58</v>
      </c>
    </row>
    <row r="148" spans="3:86" x14ac:dyDescent="0.25">
      <c r="C148" s="43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  <c r="AH148" s="44"/>
      <c r="AI148" s="44"/>
      <c r="AJ148" s="44"/>
      <c r="AK148" s="44"/>
      <c r="AL148" s="44"/>
      <c r="AM148" s="44"/>
      <c r="AN148" s="44"/>
      <c r="AO148" s="44"/>
      <c r="AP148" s="44"/>
      <c r="AQ148" s="44"/>
      <c r="AR148" s="44"/>
      <c r="AS148" s="44"/>
      <c r="AT148" s="44"/>
      <c r="AU148" s="44"/>
      <c r="AV148" s="44"/>
      <c r="AW148" s="44"/>
      <c r="AX148" s="44"/>
      <c r="AY148" s="44"/>
      <c r="AZ148" s="44"/>
      <c r="BA148" s="44"/>
      <c r="BB148" s="45"/>
      <c r="CE148" s="5" t="s">
        <v>292</v>
      </c>
      <c r="CF148" s="11" t="s">
        <v>293</v>
      </c>
      <c r="CG148" s="7">
        <v>10.884065941725916</v>
      </c>
      <c r="CH148" s="4">
        <f t="shared" si="16"/>
        <v>156142.81</v>
      </c>
    </row>
    <row r="149" spans="3:86" x14ac:dyDescent="0.25">
      <c r="C149" s="46"/>
      <c r="E149" s="245" t="s">
        <v>0</v>
      </c>
      <c r="F149" s="245"/>
      <c r="G149" s="245"/>
      <c r="H149" s="245"/>
      <c r="I149" s="245"/>
      <c r="J149" s="49" t="s">
        <v>11</v>
      </c>
      <c r="K149" s="245" t="s">
        <v>355</v>
      </c>
      <c r="L149" s="245"/>
      <c r="M149" s="245"/>
      <c r="N149" s="245"/>
      <c r="O149" s="245"/>
      <c r="P149" s="245"/>
      <c r="Q149" s="245"/>
      <c r="R149" s="245"/>
      <c r="S149" s="245"/>
      <c r="T149" s="245"/>
      <c r="U149" s="245"/>
      <c r="V149" s="49"/>
      <c r="W149" s="49"/>
      <c r="X149" s="49"/>
      <c r="Y149" s="49"/>
      <c r="Z149" s="49"/>
      <c r="AA149" s="49"/>
      <c r="AB149" s="49"/>
      <c r="AC149" s="49"/>
      <c r="AD149" s="50"/>
      <c r="AE149" s="50"/>
      <c r="AF149" s="50"/>
      <c r="AG149" s="50"/>
      <c r="AH149" s="245" t="s">
        <v>3</v>
      </c>
      <c r="AI149" s="245"/>
      <c r="AJ149" s="245"/>
      <c r="AK149" s="245"/>
      <c r="AL149" s="245"/>
      <c r="AM149" s="245"/>
      <c r="AN149" s="245"/>
      <c r="AO149" s="245"/>
      <c r="AP149" s="49" t="s">
        <v>11</v>
      </c>
      <c r="AQ149" s="247">
        <v>737.3</v>
      </c>
      <c r="AR149" s="247"/>
      <c r="AS149" s="247"/>
      <c r="AT149" s="247"/>
      <c r="AU149" s="49" t="s">
        <v>319</v>
      </c>
      <c r="AV149" s="49"/>
      <c r="AW149" s="49"/>
      <c r="AX149" s="49"/>
      <c r="AY149" s="49"/>
      <c r="AZ149" s="49"/>
      <c r="BB149" s="51"/>
      <c r="CE149" s="5" t="s">
        <v>294</v>
      </c>
      <c r="CF149" s="11" t="s">
        <v>295</v>
      </c>
      <c r="CG149" s="7">
        <v>11.830085738184859</v>
      </c>
      <c r="CH149" s="4">
        <f t="shared" si="16"/>
        <v>169714.41</v>
      </c>
    </row>
    <row r="150" spans="3:86" x14ac:dyDescent="0.25">
      <c r="C150" s="46"/>
      <c r="E150" s="245" t="s">
        <v>322</v>
      </c>
      <c r="F150" s="245"/>
      <c r="G150" s="245"/>
      <c r="H150" s="245"/>
      <c r="I150" s="245"/>
      <c r="J150" s="49" t="s">
        <v>11</v>
      </c>
      <c r="K150" s="245" t="s">
        <v>599</v>
      </c>
      <c r="L150" s="245"/>
      <c r="M150" s="245"/>
      <c r="N150" s="245"/>
      <c r="O150" s="245"/>
      <c r="P150" s="245"/>
      <c r="Q150" s="245"/>
      <c r="R150" s="245"/>
      <c r="S150" s="245"/>
      <c r="T150" s="245"/>
      <c r="U150" s="245"/>
      <c r="V150" s="49"/>
      <c r="W150" s="49"/>
      <c r="X150" s="49"/>
      <c r="Y150" s="49"/>
      <c r="Z150" s="49"/>
      <c r="AA150" s="49"/>
      <c r="AB150" s="49"/>
      <c r="AC150" s="49"/>
      <c r="AD150" s="50"/>
      <c r="AE150" s="50"/>
      <c r="AF150" s="50"/>
      <c r="AG150" s="50"/>
      <c r="AH150" s="245" t="s">
        <v>4</v>
      </c>
      <c r="AI150" s="245"/>
      <c r="AJ150" s="245"/>
      <c r="AK150" s="245"/>
      <c r="AL150" s="245"/>
      <c r="AM150" s="245"/>
      <c r="AN150" s="245"/>
      <c r="AO150" s="245"/>
      <c r="AP150" s="49" t="s">
        <v>11</v>
      </c>
      <c r="AQ150" s="245">
        <v>2100</v>
      </c>
      <c r="AR150" s="245"/>
      <c r="AS150" s="245"/>
      <c r="AT150" s="245"/>
      <c r="AU150" s="49" t="s">
        <v>320</v>
      </c>
      <c r="AV150" s="49"/>
      <c r="AW150" s="49"/>
      <c r="AX150" s="49"/>
      <c r="AY150" s="49"/>
      <c r="AZ150" s="49"/>
      <c r="BB150" s="51"/>
      <c r="CE150" s="5" t="s">
        <v>296</v>
      </c>
      <c r="CF150" s="11" t="s">
        <v>297</v>
      </c>
      <c r="CG150" s="7">
        <v>8.8049072912310056</v>
      </c>
      <c r="CH150" s="4">
        <f t="shared" si="16"/>
        <v>126315.20000000001</v>
      </c>
    </row>
    <row r="151" spans="3:86" x14ac:dyDescent="0.25">
      <c r="C151" s="46"/>
      <c r="E151" s="245" t="s">
        <v>1</v>
      </c>
      <c r="F151" s="245"/>
      <c r="G151" s="245"/>
      <c r="H151" s="245"/>
      <c r="I151" s="245"/>
      <c r="J151" s="49" t="s">
        <v>11</v>
      </c>
      <c r="K151" s="245" t="s">
        <v>434</v>
      </c>
      <c r="L151" s="245"/>
      <c r="M151" s="245"/>
      <c r="N151" s="245"/>
      <c r="O151" s="245"/>
      <c r="P151" s="245"/>
      <c r="Q151" s="245"/>
      <c r="R151" s="245"/>
      <c r="S151" s="245"/>
      <c r="T151" s="245"/>
      <c r="U151" s="245"/>
      <c r="V151" s="49"/>
      <c r="W151" s="49"/>
      <c r="X151" s="49"/>
      <c r="Y151" s="49"/>
      <c r="Z151" s="49"/>
      <c r="AA151" s="49"/>
      <c r="AB151" s="49"/>
      <c r="AC151" s="49"/>
      <c r="AD151" s="50"/>
      <c r="AE151" s="50"/>
      <c r="AF151" s="50"/>
      <c r="AG151" s="50"/>
      <c r="AH151" s="245"/>
      <c r="AI151" s="245"/>
      <c r="AJ151" s="245"/>
      <c r="AK151" s="245"/>
      <c r="AL151" s="245"/>
      <c r="AM151" s="245"/>
      <c r="AN151" s="245"/>
      <c r="AO151" s="245"/>
      <c r="AP151" s="49"/>
      <c r="AQ151" s="246"/>
      <c r="AR151" s="246"/>
      <c r="AS151" s="246"/>
      <c r="AT151" s="246"/>
      <c r="AU151" s="49"/>
      <c r="AV151" s="49"/>
      <c r="AW151" s="49"/>
      <c r="AX151" s="49"/>
      <c r="AY151" s="49"/>
      <c r="AZ151" s="49"/>
      <c r="BB151" s="51"/>
      <c r="CE151" s="5" t="s">
        <v>298</v>
      </c>
      <c r="CF151" s="11" t="s">
        <v>299</v>
      </c>
      <c r="CG151" s="7">
        <v>7.9298194618709053</v>
      </c>
      <c r="CH151" s="4">
        <f t="shared" si="16"/>
        <v>113761.19</v>
      </c>
    </row>
    <row r="152" spans="3:86" x14ac:dyDescent="0.25">
      <c r="C152" s="46"/>
      <c r="E152" s="245" t="s">
        <v>2</v>
      </c>
      <c r="F152" s="245"/>
      <c r="G152" s="245"/>
      <c r="H152" s="245"/>
      <c r="I152" s="245"/>
      <c r="J152" s="49" t="s">
        <v>11</v>
      </c>
      <c r="K152" s="245" t="s">
        <v>435</v>
      </c>
      <c r="L152" s="245"/>
      <c r="M152" s="245"/>
      <c r="N152" s="245"/>
      <c r="O152" s="245"/>
      <c r="P152" s="245"/>
      <c r="Q152" s="245"/>
      <c r="R152" s="245"/>
      <c r="S152" s="245"/>
      <c r="T152" s="245"/>
      <c r="U152" s="245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49"/>
      <c r="AH152" s="245"/>
      <c r="AI152" s="245"/>
      <c r="AJ152" s="245"/>
      <c r="AK152" s="245"/>
      <c r="AL152" s="245"/>
      <c r="AM152" s="245"/>
      <c r="AN152" s="245"/>
      <c r="AO152" s="245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B152" s="51"/>
      <c r="CE152" s="5" t="s">
        <v>300</v>
      </c>
      <c r="CF152" s="27" t="s">
        <v>301</v>
      </c>
      <c r="CG152" s="8">
        <v>11.77</v>
      </c>
      <c r="CH152" s="4">
        <f t="shared" si="16"/>
        <v>168852.41999999998</v>
      </c>
    </row>
    <row r="153" spans="3:86" x14ac:dyDescent="0.25">
      <c r="C153" s="46"/>
      <c r="BB153" s="51"/>
      <c r="CE153" s="5" t="s">
        <v>302</v>
      </c>
      <c r="CF153" s="27" t="s">
        <v>303</v>
      </c>
      <c r="CG153" s="8">
        <v>5.98</v>
      </c>
      <c r="CH153" s="4">
        <f t="shared" si="16"/>
        <v>85789.08</v>
      </c>
    </row>
    <row r="154" spans="3:86" x14ac:dyDescent="0.25">
      <c r="C154" s="46"/>
      <c r="BB154" s="51"/>
      <c r="CE154" s="5" t="s">
        <v>304</v>
      </c>
      <c r="CF154" s="27" t="s">
        <v>305</v>
      </c>
      <c r="CG154" s="8">
        <v>9.6999999999999993</v>
      </c>
      <c r="CH154" s="4">
        <f t="shared" si="16"/>
        <v>139156.19999999998</v>
      </c>
    </row>
    <row r="155" spans="3:86" x14ac:dyDescent="0.25">
      <c r="C155" s="46"/>
      <c r="BB155" s="51"/>
      <c r="CE155" s="24" t="s">
        <v>306</v>
      </c>
      <c r="CF155" s="28" t="s">
        <v>307</v>
      </c>
      <c r="CG155" s="29">
        <v>9.6999999999999993</v>
      </c>
      <c r="CH155" s="4">
        <f t="shared" si="16"/>
        <v>139156.19999999998</v>
      </c>
    </row>
    <row r="156" spans="3:86" x14ac:dyDescent="0.25">
      <c r="C156" s="46"/>
      <c r="E156" s="208" t="s">
        <v>600</v>
      </c>
      <c r="F156" s="209"/>
      <c r="G156" s="209"/>
      <c r="H156" s="209"/>
      <c r="I156" s="209"/>
      <c r="J156" s="209"/>
      <c r="K156" s="210" t="str">
        <f>VLOOKUP(E156,$CE$1:$CH$1006,2,FALSE)</f>
        <v>R/W LUMINOUS YELLOW D</v>
      </c>
      <c r="L156" s="210"/>
      <c r="M156" s="210"/>
      <c r="N156" s="210"/>
      <c r="O156" s="210"/>
      <c r="P156" s="210"/>
      <c r="Q156" s="210"/>
      <c r="R156" s="210"/>
      <c r="S156" s="210"/>
      <c r="T156" s="210"/>
      <c r="U156" s="210"/>
      <c r="V156" s="210"/>
      <c r="W156" s="210"/>
      <c r="X156" s="210"/>
      <c r="Y156" s="117"/>
      <c r="Z156" s="211">
        <v>32</v>
      </c>
      <c r="AA156" s="211"/>
      <c r="AB156" s="211"/>
      <c r="AC156" s="211"/>
      <c r="AD156" s="211"/>
      <c r="AE156" s="211"/>
      <c r="AF156" s="210" t="s">
        <v>315</v>
      </c>
      <c r="AG156" s="210"/>
      <c r="AH156" s="212">
        <v>23593.46</v>
      </c>
      <c r="AI156" s="212"/>
      <c r="AJ156" s="212"/>
      <c r="AK156" s="212"/>
      <c r="AL156" s="212"/>
      <c r="AM156" s="212"/>
      <c r="AN156" s="52" t="s">
        <v>316</v>
      </c>
      <c r="AO156" s="52"/>
      <c r="AP156" s="213">
        <f>(AH156*VLOOKUP(E156,$CE$1:$CH$1006,4,FALSE))/1000</f>
        <v>2782238.0082552</v>
      </c>
      <c r="AQ156" s="213"/>
      <c r="AR156" s="213"/>
      <c r="AS156" s="213"/>
      <c r="AT156" s="213"/>
      <c r="AU156" s="213"/>
      <c r="AV156" s="213"/>
      <c r="AW156" s="213"/>
      <c r="AX156" s="213"/>
      <c r="AY156" s="213"/>
      <c r="AZ156" s="214"/>
      <c r="BB156" s="51"/>
      <c r="CE156" s="5" t="s">
        <v>308</v>
      </c>
      <c r="CF156" s="11" t="s">
        <v>309</v>
      </c>
      <c r="CG156" s="8">
        <v>9.6999999999999993</v>
      </c>
      <c r="CH156" s="4">
        <f t="shared" si="16"/>
        <v>139156.19999999998</v>
      </c>
    </row>
    <row r="157" spans="3:86" x14ac:dyDescent="0.25">
      <c r="C157" s="46"/>
      <c r="E157" s="200" t="s">
        <v>601</v>
      </c>
      <c r="F157" s="243"/>
      <c r="G157" s="243"/>
      <c r="H157" s="243"/>
      <c r="I157" s="243"/>
      <c r="J157" s="243"/>
      <c r="K157" s="230" t="str">
        <f>VLOOKUP(E157,$CE$1:$CH$1006,2,FALSE)</f>
        <v>EP 8006 GREEN</v>
      </c>
      <c r="L157" s="230"/>
      <c r="M157" s="230"/>
      <c r="N157" s="230"/>
      <c r="O157" s="230"/>
      <c r="P157" s="230"/>
      <c r="Q157" s="230"/>
      <c r="R157" s="230"/>
      <c r="S157" s="230"/>
      <c r="T157" s="230"/>
      <c r="U157" s="230"/>
      <c r="V157" s="230"/>
      <c r="W157" s="230"/>
      <c r="X157" s="230"/>
      <c r="Y157" s="115"/>
      <c r="Z157" s="203">
        <v>46</v>
      </c>
      <c r="AA157" s="203"/>
      <c r="AB157" s="203"/>
      <c r="AC157" s="203"/>
      <c r="AD157" s="203"/>
      <c r="AE157" s="203"/>
      <c r="AF157" s="230" t="s">
        <v>315</v>
      </c>
      <c r="AG157" s="230"/>
      <c r="AH157" s="249">
        <v>33915.599999999999</v>
      </c>
      <c r="AI157" s="249"/>
      <c r="AJ157" s="249"/>
      <c r="AK157" s="249"/>
      <c r="AL157" s="249"/>
      <c r="AM157" s="249"/>
      <c r="AN157" s="41" t="s">
        <v>316</v>
      </c>
      <c r="AP157" s="242">
        <f>(AH157*VLOOKUP(E157,$CE$1:$CH$1006,4,FALSE))/1000</f>
        <v>2646849.3949440001</v>
      </c>
      <c r="AQ157" s="242"/>
      <c r="AR157" s="242"/>
      <c r="AS157" s="242"/>
      <c r="AT157" s="242"/>
      <c r="AU157" s="242"/>
      <c r="AV157" s="242"/>
      <c r="AW157" s="242"/>
      <c r="AX157" s="242"/>
      <c r="AY157" s="242"/>
      <c r="AZ157" s="206"/>
      <c r="BB157" s="51"/>
      <c r="CE157" s="5" t="s">
        <v>59</v>
      </c>
      <c r="CF157" s="11" t="s">
        <v>310</v>
      </c>
      <c r="CG157" s="26">
        <v>11.77</v>
      </c>
      <c r="CH157" s="4">
        <f t="shared" si="16"/>
        <v>168852.41999999998</v>
      </c>
    </row>
    <row r="158" spans="3:86" x14ac:dyDescent="0.25">
      <c r="C158" s="46"/>
      <c r="E158" s="223" t="s">
        <v>311</v>
      </c>
      <c r="F158" s="224"/>
      <c r="G158" s="224"/>
      <c r="H158" s="224"/>
      <c r="I158" s="224"/>
      <c r="J158" s="224"/>
      <c r="K158" s="225" t="str">
        <f>VLOOKUP(E158,$CE$1:$CH$1006,2,FALSE)</f>
        <v>HELIZARIN ET PLUS</v>
      </c>
      <c r="L158" s="225"/>
      <c r="M158" s="225"/>
      <c r="N158" s="225"/>
      <c r="O158" s="225"/>
      <c r="P158" s="225"/>
      <c r="Q158" s="225"/>
      <c r="R158" s="225"/>
      <c r="S158" s="225"/>
      <c r="T158" s="225"/>
      <c r="U158" s="225"/>
      <c r="V158" s="225"/>
      <c r="W158" s="225"/>
      <c r="X158" s="225"/>
      <c r="Y158" s="121"/>
      <c r="Z158" s="226">
        <v>4</v>
      </c>
      <c r="AA158" s="226"/>
      <c r="AB158" s="226"/>
      <c r="AC158" s="226"/>
      <c r="AD158" s="226"/>
      <c r="AE158" s="226"/>
      <c r="AF158" s="225" t="s">
        <v>315</v>
      </c>
      <c r="AG158" s="225"/>
      <c r="AH158" s="227">
        <v>2949.18</v>
      </c>
      <c r="AI158" s="227"/>
      <c r="AJ158" s="227"/>
      <c r="AK158" s="227"/>
      <c r="AL158" s="227"/>
      <c r="AM158" s="227"/>
      <c r="AN158" s="54" t="s">
        <v>316</v>
      </c>
      <c r="AO158" s="54"/>
      <c r="AP158" s="228">
        <f>(AH158*VLOOKUP(E158,$CE$1:$CH$1006,4,FALSE))/1000</f>
        <v>79627.476606599987</v>
      </c>
      <c r="AQ158" s="228"/>
      <c r="AR158" s="228"/>
      <c r="AS158" s="228"/>
      <c r="AT158" s="228"/>
      <c r="AU158" s="228"/>
      <c r="AV158" s="228"/>
      <c r="AW158" s="228"/>
      <c r="AX158" s="228"/>
      <c r="AY158" s="228"/>
      <c r="AZ158" s="229"/>
      <c r="BB158" s="51"/>
      <c r="CE158" s="10" t="s">
        <v>600</v>
      </c>
      <c r="CF158" s="11" t="s">
        <v>602</v>
      </c>
      <c r="CG158" s="133">
        <v>8.2200000000000006</v>
      </c>
      <c r="CH158" s="4">
        <f t="shared" si="16"/>
        <v>117924.12000000001</v>
      </c>
    </row>
    <row r="159" spans="3:86" x14ac:dyDescent="0.25">
      <c r="C159" s="46"/>
      <c r="E159" s="120"/>
      <c r="F159" s="120"/>
      <c r="G159" s="120"/>
      <c r="H159" s="120"/>
      <c r="I159" s="120"/>
      <c r="J159" s="120"/>
      <c r="K159" s="115"/>
      <c r="L159" s="115"/>
      <c r="M159" s="115"/>
      <c r="N159" s="115"/>
      <c r="O159" s="115"/>
      <c r="P159" s="115"/>
      <c r="Q159" s="115"/>
      <c r="R159" s="115"/>
      <c r="S159" s="115"/>
      <c r="T159" s="115"/>
      <c r="U159" s="115"/>
      <c r="V159" s="115"/>
      <c r="W159" s="115"/>
      <c r="X159" s="115"/>
      <c r="Y159" s="115"/>
      <c r="Z159" s="111"/>
      <c r="AA159" s="111"/>
      <c r="AB159" s="111"/>
      <c r="AC159" s="111"/>
      <c r="AD159" s="111"/>
      <c r="AE159" s="111"/>
      <c r="AF159" s="115"/>
      <c r="AG159" s="115"/>
      <c r="AH159" s="120"/>
      <c r="AI159" s="120"/>
      <c r="AJ159" s="120"/>
      <c r="AK159" s="120"/>
      <c r="AL159" s="120"/>
      <c r="AM159" s="120"/>
      <c r="AP159" s="112"/>
      <c r="AQ159" s="112"/>
      <c r="AR159" s="112"/>
      <c r="AS159" s="112"/>
      <c r="AT159" s="112"/>
      <c r="AU159" s="112"/>
      <c r="AV159" s="112"/>
      <c r="AW159" s="112"/>
      <c r="AX159" s="112"/>
      <c r="AY159" s="112"/>
      <c r="AZ159" s="112"/>
      <c r="BB159" s="51"/>
      <c r="CE159" s="10" t="s">
        <v>601</v>
      </c>
      <c r="CF159" s="11" t="s">
        <v>603</v>
      </c>
      <c r="CG159" s="133">
        <v>5.44</v>
      </c>
      <c r="CH159" s="4">
        <f t="shared" si="16"/>
        <v>78042.240000000005</v>
      </c>
    </row>
    <row r="160" spans="3:86" x14ac:dyDescent="0.25">
      <c r="C160" s="46"/>
      <c r="E160" s="120"/>
      <c r="F160" s="120"/>
      <c r="G160" s="120"/>
      <c r="H160" s="120"/>
      <c r="I160" s="120"/>
      <c r="J160" s="120"/>
      <c r="K160" s="115"/>
      <c r="L160" s="115"/>
      <c r="M160" s="115"/>
      <c r="N160" s="115"/>
      <c r="O160" s="115"/>
      <c r="P160" s="115"/>
      <c r="Q160" s="115"/>
      <c r="R160" s="115"/>
      <c r="S160" s="115"/>
      <c r="T160" s="115"/>
      <c r="U160" s="115"/>
      <c r="V160" s="115"/>
      <c r="W160" s="115"/>
      <c r="X160" s="115"/>
      <c r="Y160" s="115"/>
      <c r="Z160" s="111"/>
      <c r="AA160" s="111"/>
      <c r="AB160" s="111"/>
      <c r="AC160" s="111"/>
      <c r="AD160" s="111"/>
      <c r="AE160" s="111"/>
      <c r="AF160" s="115"/>
      <c r="AG160" s="115"/>
      <c r="AH160" s="120"/>
      <c r="AI160" s="120"/>
      <c r="AJ160" s="120"/>
      <c r="AK160" s="59"/>
      <c r="AL160" s="230" t="s">
        <v>318</v>
      </c>
      <c r="AM160" s="230"/>
      <c r="AN160" s="230"/>
      <c r="AO160" s="230"/>
      <c r="AP160" s="112" t="s">
        <v>11</v>
      </c>
      <c r="AQ160" s="242">
        <f>SUM(AP156:AZ158)</f>
        <v>5508714.8798057996</v>
      </c>
      <c r="AR160" s="242"/>
      <c r="AS160" s="242"/>
      <c r="AT160" s="242"/>
      <c r="AU160" s="242"/>
      <c r="AV160" s="242"/>
      <c r="AW160" s="242"/>
      <c r="AX160" s="242"/>
      <c r="AY160" s="242"/>
      <c r="AZ160" s="242"/>
      <c r="BB160" s="51"/>
      <c r="CE160" s="30" t="s">
        <v>311</v>
      </c>
      <c r="CF160" s="31" t="s">
        <v>312</v>
      </c>
      <c r="CG160" s="32">
        <v>1.8820486546772619</v>
      </c>
      <c r="CH160" s="4">
        <f t="shared" si="16"/>
        <v>26999.87</v>
      </c>
    </row>
    <row r="161" spans="3:86" x14ac:dyDescent="0.25">
      <c r="C161" s="46"/>
      <c r="E161" s="120"/>
      <c r="F161" s="120"/>
      <c r="G161" s="120"/>
      <c r="H161" s="120"/>
      <c r="I161" s="120"/>
      <c r="J161" s="120"/>
      <c r="K161" s="115"/>
      <c r="L161" s="115"/>
      <c r="M161" s="115"/>
      <c r="N161" s="115"/>
      <c r="O161" s="115"/>
      <c r="P161" s="115"/>
      <c r="Q161" s="115"/>
      <c r="R161" s="115"/>
      <c r="S161" s="115"/>
      <c r="T161" s="115"/>
      <c r="U161" s="115"/>
      <c r="V161" s="115"/>
      <c r="W161" s="115"/>
      <c r="X161" s="115"/>
      <c r="Y161" s="115"/>
      <c r="Z161" s="111"/>
      <c r="AA161" s="111"/>
      <c r="AB161" s="111"/>
      <c r="AC161" s="111"/>
      <c r="AD161" s="111"/>
      <c r="AE161" s="111"/>
      <c r="AF161" s="115"/>
      <c r="AG161" s="115"/>
      <c r="AH161" s="120"/>
      <c r="AI161" s="120"/>
      <c r="AJ161" s="120"/>
      <c r="AK161" s="59"/>
      <c r="AL161" s="230" t="s">
        <v>317</v>
      </c>
      <c r="AM161" s="230"/>
      <c r="AN161" s="230"/>
      <c r="AO161" s="230"/>
      <c r="AP161" s="112" t="s">
        <v>11</v>
      </c>
      <c r="AQ161" s="242">
        <f>AQ160/AQ150</f>
        <v>2623.1975618122856</v>
      </c>
      <c r="AR161" s="242"/>
      <c r="AS161" s="242"/>
      <c r="AT161" s="242"/>
      <c r="AU161" s="242"/>
      <c r="AV161" s="242"/>
      <c r="AW161" s="242"/>
      <c r="AX161" s="242"/>
      <c r="AY161" s="242"/>
      <c r="AZ161" s="242"/>
      <c r="BB161" s="51"/>
      <c r="CE161" s="33" t="s">
        <v>313</v>
      </c>
      <c r="CF161" s="31" t="s">
        <v>314</v>
      </c>
      <c r="CG161" s="34">
        <v>1.8250292764533667</v>
      </c>
      <c r="CH161" s="4">
        <f t="shared" si="16"/>
        <v>26181.87</v>
      </c>
    </row>
    <row r="162" spans="3:86" x14ac:dyDescent="0.25">
      <c r="C162" s="46"/>
      <c r="E162" s="120"/>
      <c r="F162" s="120"/>
      <c r="G162" s="120"/>
      <c r="H162" s="120"/>
      <c r="I162" s="120"/>
      <c r="J162" s="120"/>
      <c r="K162" s="115"/>
      <c r="L162" s="115"/>
      <c r="M162" s="115"/>
      <c r="N162" s="115"/>
      <c r="O162" s="115"/>
      <c r="P162" s="115"/>
      <c r="Q162" s="115"/>
      <c r="R162" s="115"/>
      <c r="S162" s="115"/>
      <c r="T162" s="115"/>
      <c r="U162" s="115"/>
      <c r="V162" s="115"/>
      <c r="W162" s="115"/>
      <c r="X162" s="115"/>
      <c r="Y162" s="115"/>
      <c r="Z162" s="111"/>
      <c r="AA162" s="111"/>
      <c r="AB162" s="111"/>
      <c r="AC162" s="111"/>
      <c r="AD162" s="111"/>
      <c r="AE162" s="111"/>
      <c r="AF162" s="115"/>
      <c r="AG162" s="115"/>
      <c r="AH162" s="120"/>
      <c r="AI162" s="120"/>
      <c r="AJ162" s="120"/>
      <c r="AK162" s="120"/>
      <c r="AL162" s="120"/>
      <c r="AM162" s="120"/>
      <c r="AQ162" s="120"/>
      <c r="AR162" s="120"/>
      <c r="AS162" s="120"/>
      <c r="AT162" s="120"/>
      <c r="AU162" s="120"/>
      <c r="AV162" s="120"/>
      <c r="AW162" s="120"/>
      <c r="AX162" s="120"/>
      <c r="AY162" s="120"/>
      <c r="AZ162" s="120"/>
      <c r="BB162" s="51"/>
      <c r="CE162" s="35"/>
      <c r="CF162" s="35"/>
      <c r="CG162" s="35"/>
      <c r="CH162" s="36"/>
    </row>
    <row r="163" spans="3:86" ht="17.25" thickBot="1" x14ac:dyDescent="0.3">
      <c r="C163" s="60"/>
      <c r="D163" s="61"/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1"/>
      <c r="AJ163" s="61"/>
      <c r="AK163" s="61"/>
      <c r="AL163" s="61"/>
      <c r="AM163" s="61"/>
      <c r="AN163" s="61"/>
      <c r="AO163" s="61"/>
      <c r="AP163" s="61"/>
      <c r="AQ163" s="61"/>
      <c r="AR163" s="61"/>
      <c r="AS163" s="61"/>
      <c r="AT163" s="61"/>
      <c r="AU163" s="61"/>
      <c r="AV163" s="61"/>
      <c r="AW163" s="61"/>
      <c r="AX163" s="61"/>
      <c r="AY163" s="61"/>
      <c r="AZ163" s="61"/>
      <c r="BA163" s="61"/>
      <c r="BB163" s="62"/>
      <c r="CE163" s="35"/>
      <c r="CF163" s="35"/>
      <c r="CG163" s="35"/>
      <c r="CH163" s="36"/>
    </row>
    <row r="164" spans="3:86" ht="17.25" thickBot="1" x14ac:dyDescent="0.3">
      <c r="CE164" s="35"/>
      <c r="CF164" s="35"/>
      <c r="CG164" s="35"/>
      <c r="CH164" s="36"/>
    </row>
    <row r="165" spans="3:86" x14ac:dyDescent="0.25">
      <c r="C165" s="43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  <c r="AH165" s="44"/>
      <c r="AI165" s="44"/>
      <c r="AJ165" s="44"/>
      <c r="AK165" s="44"/>
      <c r="AL165" s="44"/>
      <c r="AM165" s="44"/>
      <c r="AN165" s="44"/>
      <c r="AO165" s="44"/>
      <c r="AP165" s="44"/>
      <c r="AQ165" s="44"/>
      <c r="AR165" s="44"/>
      <c r="AS165" s="44"/>
      <c r="AT165" s="44"/>
      <c r="AU165" s="44"/>
      <c r="AV165" s="44"/>
      <c r="AW165" s="44"/>
      <c r="AX165" s="44"/>
      <c r="AY165" s="44"/>
      <c r="AZ165" s="44"/>
      <c r="BA165" s="44"/>
      <c r="BB165" s="45"/>
      <c r="CE165" s="35"/>
      <c r="CF165" s="35"/>
      <c r="CG165" s="35"/>
      <c r="CH165" s="36"/>
    </row>
    <row r="166" spans="3:86" x14ac:dyDescent="0.25">
      <c r="C166" s="46"/>
      <c r="E166" s="245" t="s">
        <v>0</v>
      </c>
      <c r="F166" s="245"/>
      <c r="G166" s="245"/>
      <c r="H166" s="245"/>
      <c r="I166" s="245"/>
      <c r="J166" s="49" t="s">
        <v>11</v>
      </c>
      <c r="K166" s="245" t="s">
        <v>356</v>
      </c>
      <c r="L166" s="245"/>
      <c r="M166" s="245"/>
      <c r="N166" s="245"/>
      <c r="O166" s="245"/>
      <c r="P166" s="245"/>
      <c r="Q166" s="245"/>
      <c r="R166" s="245"/>
      <c r="S166" s="245"/>
      <c r="T166" s="245"/>
      <c r="U166" s="245"/>
      <c r="V166" s="49"/>
      <c r="W166" s="49"/>
      <c r="X166" s="49"/>
      <c r="Y166" s="49"/>
      <c r="Z166" s="49"/>
      <c r="AA166" s="49"/>
      <c r="AB166" s="49"/>
      <c r="AC166" s="49"/>
      <c r="AD166" s="50"/>
      <c r="AE166" s="50"/>
      <c r="AF166" s="50"/>
      <c r="AG166" s="50"/>
      <c r="AH166" s="245" t="s">
        <v>3</v>
      </c>
      <c r="AI166" s="245"/>
      <c r="AJ166" s="245"/>
      <c r="AK166" s="245"/>
      <c r="AL166" s="245"/>
      <c r="AM166" s="245"/>
      <c r="AN166" s="245"/>
      <c r="AO166" s="245"/>
      <c r="AP166" s="49" t="s">
        <v>11</v>
      </c>
      <c r="AQ166" s="247">
        <v>716.57</v>
      </c>
      <c r="AR166" s="247"/>
      <c r="AS166" s="247"/>
      <c r="AT166" s="247"/>
      <c r="AU166" s="49" t="s">
        <v>319</v>
      </c>
      <c r="AV166" s="49"/>
      <c r="AW166" s="49"/>
      <c r="AX166" s="49"/>
      <c r="AY166" s="49"/>
      <c r="AZ166" s="49"/>
      <c r="BB166" s="51"/>
      <c r="CE166" s="37"/>
    </row>
    <row r="167" spans="3:86" x14ac:dyDescent="0.25">
      <c r="C167" s="46"/>
      <c r="E167" s="245" t="s">
        <v>322</v>
      </c>
      <c r="F167" s="245"/>
      <c r="G167" s="245"/>
      <c r="H167" s="245"/>
      <c r="I167" s="245"/>
      <c r="J167" s="49" t="s">
        <v>11</v>
      </c>
      <c r="K167" s="245" t="s">
        <v>604</v>
      </c>
      <c r="L167" s="245"/>
      <c r="M167" s="245"/>
      <c r="N167" s="245"/>
      <c r="O167" s="245"/>
      <c r="P167" s="245"/>
      <c r="Q167" s="245"/>
      <c r="R167" s="245"/>
      <c r="S167" s="245"/>
      <c r="T167" s="245"/>
      <c r="U167" s="245"/>
      <c r="V167" s="49"/>
      <c r="W167" s="49"/>
      <c r="X167" s="49"/>
      <c r="Y167" s="49"/>
      <c r="Z167" s="49"/>
      <c r="AA167" s="49"/>
      <c r="AB167" s="49"/>
      <c r="AC167" s="49"/>
      <c r="AD167" s="50"/>
      <c r="AE167" s="50"/>
      <c r="AF167" s="50"/>
      <c r="AG167" s="50"/>
      <c r="AH167" s="245" t="s">
        <v>4</v>
      </c>
      <c r="AI167" s="245"/>
      <c r="AJ167" s="245"/>
      <c r="AK167" s="245"/>
      <c r="AL167" s="245"/>
      <c r="AM167" s="245"/>
      <c r="AN167" s="245"/>
      <c r="AO167" s="245"/>
      <c r="AP167" s="49" t="s">
        <v>11</v>
      </c>
      <c r="AQ167" s="245">
        <v>2100</v>
      </c>
      <c r="AR167" s="245"/>
      <c r="AS167" s="245"/>
      <c r="AT167" s="245"/>
      <c r="AU167" s="49" t="s">
        <v>320</v>
      </c>
      <c r="AV167" s="49"/>
      <c r="AW167" s="49"/>
      <c r="AX167" s="49"/>
      <c r="AY167" s="49"/>
      <c r="AZ167" s="49"/>
      <c r="BB167" s="51"/>
      <c r="CE167" s="37"/>
    </row>
    <row r="168" spans="3:86" x14ac:dyDescent="0.25">
      <c r="C168" s="46"/>
      <c r="E168" s="245" t="s">
        <v>1</v>
      </c>
      <c r="F168" s="245"/>
      <c r="G168" s="245"/>
      <c r="H168" s="245"/>
      <c r="I168" s="245"/>
      <c r="J168" s="49" t="s">
        <v>11</v>
      </c>
      <c r="K168" s="245" t="s">
        <v>434</v>
      </c>
      <c r="L168" s="245"/>
      <c r="M168" s="245"/>
      <c r="N168" s="245"/>
      <c r="O168" s="245"/>
      <c r="P168" s="245"/>
      <c r="Q168" s="245"/>
      <c r="R168" s="245"/>
      <c r="S168" s="245"/>
      <c r="T168" s="245"/>
      <c r="U168" s="245"/>
      <c r="V168" s="49"/>
      <c r="W168" s="49"/>
      <c r="X168" s="49"/>
      <c r="Y168" s="49"/>
      <c r="Z168" s="49"/>
      <c r="AA168" s="49"/>
      <c r="AB168" s="49"/>
      <c r="AC168" s="49"/>
      <c r="AD168" s="50"/>
      <c r="AE168" s="50"/>
      <c r="AF168" s="50"/>
      <c r="AG168" s="50"/>
      <c r="AH168" s="245"/>
      <c r="AI168" s="245"/>
      <c r="AJ168" s="245"/>
      <c r="AK168" s="245"/>
      <c r="AL168" s="245"/>
      <c r="AM168" s="245"/>
      <c r="AN168" s="245"/>
      <c r="AO168" s="245"/>
      <c r="AP168" s="49"/>
      <c r="AQ168" s="246"/>
      <c r="AR168" s="246"/>
      <c r="AS168" s="246"/>
      <c r="AT168" s="246"/>
      <c r="AU168" s="49"/>
      <c r="AV168" s="49"/>
      <c r="AW168" s="49"/>
      <c r="AX168" s="49"/>
      <c r="AY168" s="49"/>
      <c r="AZ168" s="49"/>
      <c r="BB168" s="51"/>
      <c r="CE168" s="37"/>
    </row>
    <row r="169" spans="3:86" x14ac:dyDescent="0.25">
      <c r="C169" s="46"/>
      <c r="E169" s="245" t="s">
        <v>2</v>
      </c>
      <c r="F169" s="245"/>
      <c r="G169" s="245"/>
      <c r="H169" s="245"/>
      <c r="I169" s="245"/>
      <c r="J169" s="49" t="s">
        <v>11</v>
      </c>
      <c r="K169" s="245" t="s">
        <v>337</v>
      </c>
      <c r="L169" s="245"/>
      <c r="M169" s="245"/>
      <c r="N169" s="245"/>
      <c r="O169" s="245"/>
      <c r="P169" s="245"/>
      <c r="Q169" s="245"/>
      <c r="R169" s="245"/>
      <c r="S169" s="245"/>
      <c r="T169" s="245"/>
      <c r="U169" s="245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49"/>
      <c r="AH169" s="245"/>
      <c r="AI169" s="245"/>
      <c r="AJ169" s="245"/>
      <c r="AK169" s="245"/>
      <c r="AL169" s="245"/>
      <c r="AM169" s="245"/>
      <c r="AN169" s="245"/>
      <c r="AO169" s="245"/>
      <c r="AP169" s="49"/>
      <c r="AQ169" s="49"/>
      <c r="AR169" s="49"/>
      <c r="AS169" s="49"/>
      <c r="AT169" s="49"/>
      <c r="AU169" s="49"/>
      <c r="AV169" s="49"/>
      <c r="AW169" s="49"/>
      <c r="AX169" s="49"/>
      <c r="AY169" s="49"/>
      <c r="AZ169" s="49"/>
      <c r="BB169" s="51"/>
      <c r="CE169" s="37"/>
    </row>
    <row r="170" spans="3:86" x14ac:dyDescent="0.25">
      <c r="C170" s="46"/>
      <c r="BB170" s="51"/>
      <c r="CE170" s="37"/>
    </row>
    <row r="171" spans="3:86" x14ac:dyDescent="0.25">
      <c r="C171" s="46"/>
      <c r="BB171" s="51"/>
      <c r="CE171" s="37"/>
    </row>
    <row r="172" spans="3:86" x14ac:dyDescent="0.25">
      <c r="C172" s="46"/>
      <c r="BB172" s="51"/>
    </row>
    <row r="173" spans="3:86" x14ac:dyDescent="0.25">
      <c r="C173" s="46"/>
      <c r="E173" s="208" t="s">
        <v>302</v>
      </c>
      <c r="F173" s="209"/>
      <c r="G173" s="209"/>
      <c r="H173" s="209"/>
      <c r="I173" s="209"/>
      <c r="J173" s="209"/>
      <c r="K173" s="210" t="str">
        <f t="shared" ref="K173:K179" si="17">VLOOKUP(E173,$CE$1:$CH$1006,2,FALSE)</f>
        <v>AVITERA ORANGE SE-BT (VN)</v>
      </c>
      <c r="L173" s="210"/>
      <c r="M173" s="210"/>
      <c r="N173" s="210"/>
      <c r="O173" s="210"/>
      <c r="P173" s="210"/>
      <c r="Q173" s="210"/>
      <c r="R173" s="210"/>
      <c r="S173" s="210"/>
      <c r="T173" s="210"/>
      <c r="U173" s="210"/>
      <c r="V173" s="210"/>
      <c r="W173" s="210"/>
      <c r="X173" s="210"/>
      <c r="Y173" s="117"/>
      <c r="Z173" s="211">
        <v>7.2</v>
      </c>
      <c r="AA173" s="211"/>
      <c r="AB173" s="211"/>
      <c r="AC173" s="211"/>
      <c r="AD173" s="211"/>
      <c r="AE173" s="211"/>
      <c r="AF173" s="210" t="s">
        <v>315</v>
      </c>
      <c r="AG173" s="210"/>
      <c r="AH173" s="212">
        <v>5159.28</v>
      </c>
      <c r="AI173" s="212"/>
      <c r="AJ173" s="212"/>
      <c r="AK173" s="212"/>
      <c r="AL173" s="212"/>
      <c r="AM173" s="212"/>
      <c r="AN173" s="52" t="s">
        <v>316</v>
      </c>
      <c r="AO173" s="52"/>
      <c r="AP173" s="213">
        <f t="shared" ref="AP173:AP179" si="18">(AH173*VLOOKUP(E173,$CE$1:$CH$1006,4,FALSE))/1000</f>
        <v>442609.8846624</v>
      </c>
      <c r="AQ173" s="213"/>
      <c r="AR173" s="213"/>
      <c r="AS173" s="213"/>
      <c r="AT173" s="213"/>
      <c r="AU173" s="213"/>
      <c r="AV173" s="213"/>
      <c r="AW173" s="213"/>
      <c r="AX173" s="213"/>
      <c r="AY173" s="213"/>
      <c r="AZ173" s="214"/>
      <c r="BB173" s="51"/>
    </row>
    <row r="174" spans="3:86" x14ac:dyDescent="0.25">
      <c r="C174" s="46"/>
      <c r="E174" s="200" t="s">
        <v>28</v>
      </c>
      <c r="F174" s="243"/>
      <c r="G174" s="243"/>
      <c r="H174" s="243"/>
      <c r="I174" s="243"/>
      <c r="J174" s="243"/>
      <c r="K174" s="230" t="str">
        <f t="shared" si="17"/>
        <v>NOVACRON RED S-B</v>
      </c>
      <c r="L174" s="230"/>
      <c r="M174" s="230"/>
      <c r="N174" s="230"/>
      <c r="O174" s="230"/>
      <c r="P174" s="230"/>
      <c r="Q174" s="230"/>
      <c r="R174" s="230"/>
      <c r="S174" s="230"/>
      <c r="T174" s="230"/>
      <c r="U174" s="230"/>
      <c r="V174" s="230"/>
      <c r="W174" s="230"/>
      <c r="X174" s="230"/>
      <c r="Y174" s="115"/>
      <c r="Z174" s="203">
        <v>2.6</v>
      </c>
      <c r="AA174" s="203"/>
      <c r="AB174" s="203"/>
      <c r="AC174" s="203"/>
      <c r="AD174" s="203"/>
      <c r="AE174" s="203"/>
      <c r="AF174" s="230" t="s">
        <v>315</v>
      </c>
      <c r="AG174" s="230"/>
      <c r="AH174" s="249">
        <v>1863.07</v>
      </c>
      <c r="AI174" s="249"/>
      <c r="AJ174" s="249"/>
      <c r="AK174" s="249"/>
      <c r="AL174" s="249"/>
      <c r="AM174" s="249"/>
      <c r="AN174" s="41" t="s">
        <v>316</v>
      </c>
      <c r="AP174" s="242">
        <f t="shared" si="18"/>
        <v>201793.39676100001</v>
      </c>
      <c r="AQ174" s="242"/>
      <c r="AR174" s="242"/>
      <c r="AS174" s="242"/>
      <c r="AT174" s="242"/>
      <c r="AU174" s="242"/>
      <c r="AV174" s="242"/>
      <c r="AW174" s="242"/>
      <c r="AX174" s="242"/>
      <c r="AY174" s="242"/>
      <c r="AZ174" s="206"/>
      <c r="BB174" s="51"/>
    </row>
    <row r="175" spans="3:86" x14ac:dyDescent="0.25">
      <c r="C175" s="46"/>
      <c r="E175" s="200" t="s">
        <v>45</v>
      </c>
      <c r="F175" s="243"/>
      <c r="G175" s="243"/>
      <c r="H175" s="243"/>
      <c r="I175" s="243"/>
      <c r="J175" s="243"/>
      <c r="K175" s="230" t="str">
        <f t="shared" si="17"/>
        <v>NOVACRON SUPER BLACK G</v>
      </c>
      <c r="L175" s="230"/>
      <c r="M175" s="230"/>
      <c r="N175" s="230"/>
      <c r="O175" s="230"/>
      <c r="P175" s="230"/>
      <c r="Q175" s="230"/>
      <c r="R175" s="230"/>
      <c r="S175" s="230"/>
      <c r="T175" s="230"/>
      <c r="U175" s="230"/>
      <c r="V175" s="230"/>
      <c r="W175" s="230"/>
      <c r="X175" s="230"/>
      <c r="Y175" s="115"/>
      <c r="Z175" s="203">
        <v>30</v>
      </c>
      <c r="AA175" s="203"/>
      <c r="AB175" s="203"/>
      <c r="AC175" s="203"/>
      <c r="AD175" s="203"/>
      <c r="AE175" s="203"/>
      <c r="AF175" s="230" t="s">
        <v>315</v>
      </c>
      <c r="AG175" s="230"/>
      <c r="AH175" s="249">
        <v>21497</v>
      </c>
      <c r="AI175" s="249"/>
      <c r="AJ175" s="249"/>
      <c r="AK175" s="249"/>
      <c r="AL175" s="249"/>
      <c r="AM175" s="249"/>
      <c r="AN175" s="41" t="s">
        <v>316</v>
      </c>
      <c r="AP175" s="242">
        <f t="shared" si="18"/>
        <v>2947749.4687200002</v>
      </c>
      <c r="AQ175" s="242"/>
      <c r="AR175" s="242"/>
      <c r="AS175" s="242"/>
      <c r="AT175" s="242"/>
      <c r="AU175" s="242"/>
      <c r="AV175" s="242"/>
      <c r="AW175" s="242"/>
      <c r="AX175" s="242"/>
      <c r="AY175" s="242"/>
      <c r="AZ175" s="206"/>
      <c r="BB175" s="51"/>
    </row>
    <row r="176" spans="3:86" x14ac:dyDescent="0.25">
      <c r="C176" s="46"/>
      <c r="E176" s="200" t="s">
        <v>71</v>
      </c>
      <c r="F176" s="243"/>
      <c r="G176" s="243"/>
      <c r="H176" s="243"/>
      <c r="I176" s="243"/>
      <c r="J176" s="243"/>
      <c r="K176" s="230" t="str">
        <f t="shared" si="17"/>
        <v>NOVACRON JET BLACK S–B</v>
      </c>
      <c r="L176" s="230"/>
      <c r="M176" s="230"/>
      <c r="N176" s="230"/>
      <c r="O176" s="230"/>
      <c r="P176" s="230"/>
      <c r="Q176" s="230"/>
      <c r="R176" s="230"/>
      <c r="S176" s="230"/>
      <c r="T176" s="230"/>
      <c r="U176" s="230"/>
      <c r="V176" s="230"/>
      <c r="W176" s="230"/>
      <c r="X176" s="230"/>
      <c r="Y176" s="115"/>
      <c r="Z176" s="203">
        <v>30</v>
      </c>
      <c r="AA176" s="203"/>
      <c r="AB176" s="203"/>
      <c r="AC176" s="203"/>
      <c r="AD176" s="203"/>
      <c r="AE176" s="203"/>
      <c r="AF176" s="230" t="s">
        <v>315</v>
      </c>
      <c r="AG176" s="230"/>
      <c r="AH176" s="249">
        <v>21497</v>
      </c>
      <c r="AI176" s="249"/>
      <c r="AJ176" s="249"/>
      <c r="AK176" s="249"/>
      <c r="AL176" s="249"/>
      <c r="AM176" s="249"/>
      <c r="AN176" s="41" t="s">
        <v>316</v>
      </c>
      <c r="AP176" s="242">
        <f t="shared" si="18"/>
        <v>2053917.1069200002</v>
      </c>
      <c r="AQ176" s="242"/>
      <c r="AR176" s="242"/>
      <c r="AS176" s="242"/>
      <c r="AT176" s="242"/>
      <c r="AU176" s="242"/>
      <c r="AV176" s="242"/>
      <c r="AW176" s="242"/>
      <c r="AX176" s="242"/>
      <c r="AY176" s="242"/>
      <c r="AZ176" s="206"/>
      <c r="BB176" s="51"/>
    </row>
    <row r="177" spans="3:54" x14ac:dyDescent="0.25">
      <c r="C177" s="46"/>
      <c r="E177" s="216" t="s">
        <v>8</v>
      </c>
      <c r="F177" s="217"/>
      <c r="G177" s="217"/>
      <c r="H177" s="217"/>
      <c r="I177" s="217"/>
      <c r="J177" s="217"/>
      <c r="K177" s="218" t="str">
        <f t="shared" si="17"/>
        <v>FIMBIL EAS 40 NEW</v>
      </c>
      <c r="L177" s="218"/>
      <c r="M177" s="218"/>
      <c r="N177" s="218"/>
      <c r="O177" s="218"/>
      <c r="P177" s="218"/>
      <c r="Q177" s="218"/>
      <c r="R177" s="218"/>
      <c r="S177" s="218"/>
      <c r="T177" s="218"/>
      <c r="U177" s="218"/>
      <c r="V177" s="218"/>
      <c r="W177" s="218"/>
      <c r="X177" s="218"/>
      <c r="Y177" s="116"/>
      <c r="Z177" s="219">
        <v>4</v>
      </c>
      <c r="AA177" s="219"/>
      <c r="AB177" s="219"/>
      <c r="AC177" s="219"/>
      <c r="AD177" s="219"/>
      <c r="AE177" s="219"/>
      <c r="AF177" s="218" t="s">
        <v>315</v>
      </c>
      <c r="AG177" s="218"/>
      <c r="AH177" s="248">
        <f>Z177*AQ166</f>
        <v>2866.28</v>
      </c>
      <c r="AI177" s="248"/>
      <c r="AJ177" s="248"/>
      <c r="AK177" s="248"/>
      <c r="AL177" s="248"/>
      <c r="AM177" s="248"/>
      <c r="AN177" s="55" t="s">
        <v>316</v>
      </c>
      <c r="AO177" s="55"/>
      <c r="AP177" s="221">
        <f t="shared" si="18"/>
        <v>59126.025119200007</v>
      </c>
      <c r="AQ177" s="221"/>
      <c r="AR177" s="221"/>
      <c r="AS177" s="221"/>
      <c r="AT177" s="221"/>
      <c r="AU177" s="221"/>
      <c r="AV177" s="221"/>
      <c r="AW177" s="221"/>
      <c r="AX177" s="221"/>
      <c r="AY177" s="221"/>
      <c r="AZ177" s="222"/>
      <c r="BB177" s="51"/>
    </row>
    <row r="178" spans="3:54" x14ac:dyDescent="0.25">
      <c r="C178" s="46"/>
      <c r="E178" s="200" t="s">
        <v>183</v>
      </c>
      <c r="F178" s="243"/>
      <c r="G178" s="243"/>
      <c r="H178" s="243"/>
      <c r="I178" s="243"/>
      <c r="J178" s="243"/>
      <c r="K178" s="230" t="str">
        <f t="shared" si="17"/>
        <v>CAUSTIC SODA LIQ</v>
      </c>
      <c r="L178" s="230"/>
      <c r="M178" s="230"/>
      <c r="N178" s="230"/>
      <c r="O178" s="230"/>
      <c r="P178" s="230"/>
      <c r="Q178" s="230"/>
      <c r="R178" s="230"/>
      <c r="S178" s="230"/>
      <c r="T178" s="230"/>
      <c r="U178" s="230"/>
      <c r="V178" s="230"/>
      <c r="W178" s="230"/>
      <c r="X178" s="230"/>
      <c r="Y178" s="115"/>
      <c r="Z178" s="203">
        <v>15</v>
      </c>
      <c r="AA178" s="203"/>
      <c r="AB178" s="203"/>
      <c r="AC178" s="203"/>
      <c r="AD178" s="203"/>
      <c r="AE178" s="203"/>
      <c r="AF178" s="230" t="s">
        <v>315</v>
      </c>
      <c r="AG178" s="230"/>
      <c r="AH178" s="249">
        <v>10748.5</v>
      </c>
      <c r="AI178" s="249"/>
      <c r="AJ178" s="249"/>
      <c r="AK178" s="249"/>
      <c r="AL178" s="249"/>
      <c r="AM178" s="249"/>
      <c r="AN178" s="41" t="s">
        <v>316</v>
      </c>
      <c r="AP178" s="242">
        <f t="shared" si="18"/>
        <v>91867.429499999998</v>
      </c>
      <c r="AQ178" s="242"/>
      <c r="AR178" s="242"/>
      <c r="AS178" s="242"/>
      <c r="AT178" s="242"/>
      <c r="AU178" s="242"/>
      <c r="AV178" s="242"/>
      <c r="AW178" s="242"/>
      <c r="AX178" s="242"/>
      <c r="AY178" s="242"/>
      <c r="AZ178" s="206"/>
      <c r="BB178" s="51"/>
    </row>
    <row r="179" spans="3:54" x14ac:dyDescent="0.25">
      <c r="C179" s="46"/>
      <c r="E179" s="223" t="s">
        <v>10</v>
      </c>
      <c r="F179" s="224"/>
      <c r="G179" s="224"/>
      <c r="H179" s="224"/>
      <c r="I179" s="224"/>
      <c r="J179" s="224"/>
      <c r="K179" s="225" t="str">
        <f t="shared" si="17"/>
        <v>SODA ASH</v>
      </c>
      <c r="L179" s="225"/>
      <c r="M179" s="225"/>
      <c r="N179" s="225"/>
      <c r="O179" s="225"/>
      <c r="P179" s="225"/>
      <c r="Q179" s="225"/>
      <c r="R179" s="225"/>
      <c r="S179" s="225"/>
      <c r="T179" s="225"/>
      <c r="U179" s="225"/>
      <c r="V179" s="225"/>
      <c r="W179" s="225"/>
      <c r="X179" s="225"/>
      <c r="Y179" s="113"/>
      <c r="Z179" s="226">
        <v>20</v>
      </c>
      <c r="AA179" s="226"/>
      <c r="AB179" s="226"/>
      <c r="AC179" s="226"/>
      <c r="AD179" s="226"/>
      <c r="AE179" s="226"/>
      <c r="AF179" s="225" t="s">
        <v>315</v>
      </c>
      <c r="AG179" s="225"/>
      <c r="AH179" s="227">
        <v>14331.33</v>
      </c>
      <c r="AI179" s="227"/>
      <c r="AJ179" s="227"/>
      <c r="AK179" s="227"/>
      <c r="AL179" s="227"/>
      <c r="AM179" s="227"/>
      <c r="AN179" s="54" t="s">
        <v>316</v>
      </c>
      <c r="AO179" s="54"/>
      <c r="AP179" s="228">
        <f t="shared" si="18"/>
        <v>127262.21040000001</v>
      </c>
      <c r="AQ179" s="228"/>
      <c r="AR179" s="228"/>
      <c r="AS179" s="228"/>
      <c r="AT179" s="228"/>
      <c r="AU179" s="228"/>
      <c r="AV179" s="228"/>
      <c r="AW179" s="228"/>
      <c r="AX179" s="228"/>
      <c r="AY179" s="228"/>
      <c r="AZ179" s="229"/>
      <c r="BB179" s="51"/>
    </row>
    <row r="180" spans="3:54" x14ac:dyDescent="0.25">
      <c r="C180" s="46"/>
      <c r="E180" s="120"/>
      <c r="F180" s="120"/>
      <c r="G180" s="120"/>
      <c r="H180" s="120"/>
      <c r="I180" s="120"/>
      <c r="J180" s="120"/>
      <c r="K180" s="115"/>
      <c r="L180" s="115"/>
      <c r="M180" s="115"/>
      <c r="N180" s="115"/>
      <c r="O180" s="115"/>
      <c r="P180" s="115"/>
      <c r="Q180" s="115"/>
      <c r="R180" s="115"/>
      <c r="S180" s="115"/>
      <c r="T180" s="115"/>
      <c r="U180" s="115"/>
      <c r="V180" s="115"/>
      <c r="W180" s="115"/>
      <c r="X180" s="115"/>
      <c r="Y180" s="115"/>
      <c r="Z180" s="111"/>
      <c r="AA180" s="111"/>
      <c r="AB180" s="111"/>
      <c r="AC180" s="111"/>
      <c r="AD180" s="111"/>
      <c r="AE180" s="111"/>
      <c r="AF180" s="115"/>
      <c r="AG180" s="115"/>
      <c r="AH180" s="120"/>
      <c r="AI180" s="120"/>
      <c r="AJ180" s="120"/>
      <c r="AK180" s="120"/>
      <c r="AL180" s="120"/>
      <c r="AM180" s="120"/>
      <c r="AP180" s="112"/>
      <c r="AQ180" s="112"/>
      <c r="AR180" s="112"/>
      <c r="AS180" s="112"/>
      <c r="AT180" s="112"/>
      <c r="AU180" s="112"/>
      <c r="AV180" s="112"/>
      <c r="AW180" s="112"/>
      <c r="AX180" s="112"/>
      <c r="AY180" s="112"/>
      <c r="AZ180" s="112"/>
      <c r="BB180" s="51"/>
    </row>
    <row r="181" spans="3:54" x14ac:dyDescent="0.25">
      <c r="C181" s="46"/>
      <c r="E181" s="120"/>
      <c r="F181" s="120"/>
      <c r="G181" s="120"/>
      <c r="H181" s="120"/>
      <c r="I181" s="120"/>
      <c r="J181" s="120"/>
      <c r="K181" s="115"/>
      <c r="L181" s="115"/>
      <c r="M181" s="115"/>
      <c r="N181" s="115"/>
      <c r="O181" s="115"/>
      <c r="P181" s="115"/>
      <c r="Q181" s="115"/>
      <c r="R181" s="115"/>
      <c r="S181" s="115"/>
      <c r="T181" s="115"/>
      <c r="U181" s="115"/>
      <c r="V181" s="115"/>
      <c r="W181" s="115"/>
      <c r="X181" s="115"/>
      <c r="Y181" s="115"/>
      <c r="Z181" s="111"/>
      <c r="AA181" s="111"/>
      <c r="AB181" s="111"/>
      <c r="AC181" s="111"/>
      <c r="AD181" s="111"/>
      <c r="AE181" s="111"/>
      <c r="AF181" s="115"/>
      <c r="AG181" s="115"/>
      <c r="AH181" s="120"/>
      <c r="AI181" s="120"/>
      <c r="AJ181" s="120"/>
      <c r="AK181" s="59"/>
      <c r="AL181" s="230" t="s">
        <v>318</v>
      </c>
      <c r="AM181" s="230"/>
      <c r="AN181" s="230"/>
      <c r="AO181" s="230"/>
      <c r="AP181" s="112" t="s">
        <v>11</v>
      </c>
      <c r="AQ181" s="242">
        <f>SUM(AP173:AZ179)</f>
        <v>5924325.5220826007</v>
      </c>
      <c r="AR181" s="242"/>
      <c r="AS181" s="242"/>
      <c r="AT181" s="242"/>
      <c r="AU181" s="242"/>
      <c r="AV181" s="242"/>
      <c r="AW181" s="242"/>
      <c r="AX181" s="242"/>
      <c r="AY181" s="242"/>
      <c r="AZ181" s="242"/>
      <c r="BB181" s="51"/>
    </row>
    <row r="182" spans="3:54" x14ac:dyDescent="0.25">
      <c r="C182" s="46"/>
      <c r="E182" s="120"/>
      <c r="F182" s="120"/>
      <c r="G182" s="120"/>
      <c r="H182" s="120"/>
      <c r="I182" s="120"/>
      <c r="J182" s="120"/>
      <c r="K182" s="115"/>
      <c r="L182" s="115"/>
      <c r="M182" s="115"/>
      <c r="N182" s="115"/>
      <c r="O182" s="115"/>
      <c r="P182" s="115"/>
      <c r="Q182" s="115"/>
      <c r="R182" s="115"/>
      <c r="S182" s="115"/>
      <c r="T182" s="115"/>
      <c r="U182" s="115"/>
      <c r="V182" s="115"/>
      <c r="W182" s="115"/>
      <c r="X182" s="115"/>
      <c r="Y182" s="115"/>
      <c r="Z182" s="111"/>
      <c r="AA182" s="111"/>
      <c r="AB182" s="111"/>
      <c r="AC182" s="111"/>
      <c r="AD182" s="111"/>
      <c r="AE182" s="111"/>
      <c r="AF182" s="115"/>
      <c r="AG182" s="115"/>
      <c r="AH182" s="120"/>
      <c r="AI182" s="120"/>
      <c r="AJ182" s="120"/>
      <c r="AK182" s="59"/>
      <c r="AL182" s="230" t="s">
        <v>317</v>
      </c>
      <c r="AM182" s="230"/>
      <c r="AN182" s="230"/>
      <c r="AO182" s="230"/>
      <c r="AP182" s="112" t="s">
        <v>11</v>
      </c>
      <c r="AQ182" s="242">
        <f>AQ181/AQ167</f>
        <v>2821.107391467905</v>
      </c>
      <c r="AR182" s="242"/>
      <c r="AS182" s="242"/>
      <c r="AT182" s="242"/>
      <c r="AU182" s="242"/>
      <c r="AV182" s="242"/>
      <c r="AW182" s="242"/>
      <c r="AX182" s="242"/>
      <c r="AY182" s="242"/>
      <c r="AZ182" s="242"/>
      <c r="BB182" s="51"/>
    </row>
    <row r="183" spans="3:54" x14ac:dyDescent="0.25">
      <c r="C183" s="46"/>
      <c r="E183" s="120"/>
      <c r="F183" s="120"/>
      <c r="G183" s="120"/>
      <c r="H183" s="120"/>
      <c r="I183" s="120"/>
      <c r="J183" s="120"/>
      <c r="K183" s="115"/>
      <c r="L183" s="115"/>
      <c r="M183" s="115"/>
      <c r="N183" s="115"/>
      <c r="O183" s="115"/>
      <c r="P183" s="115"/>
      <c r="Q183" s="115"/>
      <c r="R183" s="115"/>
      <c r="S183" s="115"/>
      <c r="T183" s="115"/>
      <c r="U183" s="115"/>
      <c r="V183" s="115"/>
      <c r="W183" s="115"/>
      <c r="X183" s="115"/>
      <c r="Y183" s="115"/>
      <c r="Z183" s="111"/>
      <c r="AA183" s="111"/>
      <c r="AB183" s="111"/>
      <c r="AC183" s="111"/>
      <c r="AD183" s="111"/>
      <c r="AE183" s="111"/>
      <c r="AF183" s="115"/>
      <c r="AG183" s="115"/>
      <c r="AH183" s="120"/>
      <c r="AI183" s="120"/>
      <c r="AJ183" s="120"/>
      <c r="AK183" s="120"/>
      <c r="AL183" s="120"/>
      <c r="AM183" s="120"/>
      <c r="AQ183" s="120"/>
      <c r="AR183" s="120"/>
      <c r="AS183" s="120"/>
      <c r="AT183" s="120"/>
      <c r="AU183" s="120"/>
      <c r="AV183" s="120"/>
      <c r="AW183" s="120"/>
      <c r="AX183" s="120"/>
      <c r="AY183" s="120"/>
      <c r="AZ183" s="120"/>
      <c r="BB183" s="51"/>
    </row>
    <row r="184" spans="3:54" ht="17.25" thickBot="1" x14ac:dyDescent="0.3">
      <c r="C184" s="60"/>
      <c r="D184" s="61"/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  <c r="AH184" s="61"/>
      <c r="AI184" s="61"/>
      <c r="AJ184" s="61"/>
      <c r="AK184" s="61"/>
      <c r="AL184" s="61"/>
      <c r="AM184" s="61"/>
      <c r="AN184" s="61"/>
      <c r="AO184" s="61"/>
      <c r="AP184" s="61"/>
      <c r="AQ184" s="61"/>
      <c r="AR184" s="61"/>
      <c r="AS184" s="61"/>
      <c r="AT184" s="61"/>
      <c r="AU184" s="61"/>
      <c r="AV184" s="61"/>
      <c r="AW184" s="61"/>
      <c r="AX184" s="61"/>
      <c r="AY184" s="61"/>
      <c r="AZ184" s="61"/>
      <c r="BA184" s="61"/>
      <c r="BB184" s="62"/>
    </row>
    <row r="378" spans="60:60" x14ac:dyDescent="0.25">
      <c r="BH378" s="42" t="s">
        <v>374</v>
      </c>
    </row>
  </sheetData>
  <mergeCells count="510">
    <mergeCell ref="CG1:CH1"/>
    <mergeCell ref="CG2:CH2"/>
    <mergeCell ref="E3:I3"/>
    <mergeCell ref="K3:U3"/>
    <mergeCell ref="AH3:AO3"/>
    <mergeCell ref="AQ3:AT3"/>
    <mergeCell ref="E4:I4"/>
    <mergeCell ref="K4:U4"/>
    <mergeCell ref="AH4:AO4"/>
    <mergeCell ref="AQ4:AT4"/>
    <mergeCell ref="E5:I5"/>
    <mergeCell ref="K5:U5"/>
    <mergeCell ref="AH5:AO5"/>
    <mergeCell ref="AQ5:AT5"/>
    <mergeCell ref="CE1:CE3"/>
    <mergeCell ref="E11:J11"/>
    <mergeCell ref="K11:X11"/>
    <mergeCell ref="Z11:AE11"/>
    <mergeCell ref="AF11:AG11"/>
    <mergeCell ref="AH11:AM11"/>
    <mergeCell ref="AP11:AZ11"/>
    <mergeCell ref="CE5:CF5"/>
    <mergeCell ref="E6:I6"/>
    <mergeCell ref="K6:U6"/>
    <mergeCell ref="AH6:AO6"/>
    <mergeCell ref="E10:J10"/>
    <mergeCell ref="K10:X10"/>
    <mergeCell ref="Z10:AE10"/>
    <mergeCell ref="AF10:AG10"/>
    <mergeCell ref="AH10:AM10"/>
    <mergeCell ref="AP10:AZ10"/>
    <mergeCell ref="CF1:CF3"/>
    <mergeCell ref="E13:J13"/>
    <mergeCell ref="K13:X13"/>
    <mergeCell ref="Z13:AE13"/>
    <mergeCell ref="AF13:AG13"/>
    <mergeCell ref="AH13:AM13"/>
    <mergeCell ref="AP13:AZ13"/>
    <mergeCell ref="E12:J12"/>
    <mergeCell ref="K12:X12"/>
    <mergeCell ref="Z12:AE12"/>
    <mergeCell ref="AF12:AG12"/>
    <mergeCell ref="AH12:AM12"/>
    <mergeCell ref="AP12:AZ12"/>
    <mergeCell ref="E15:J15"/>
    <mergeCell ref="K15:X15"/>
    <mergeCell ref="Z15:AE15"/>
    <mergeCell ref="AF15:AG15"/>
    <mergeCell ref="AH15:AM15"/>
    <mergeCell ref="AP15:AZ15"/>
    <mergeCell ref="E14:J14"/>
    <mergeCell ref="K14:X14"/>
    <mergeCell ref="Z14:AE14"/>
    <mergeCell ref="AF14:AG14"/>
    <mergeCell ref="AH14:AM14"/>
    <mergeCell ref="AP14:AZ14"/>
    <mergeCell ref="E25:I25"/>
    <mergeCell ref="AH25:AO25"/>
    <mergeCell ref="AQ25:AT25"/>
    <mergeCell ref="E26:I26"/>
    <mergeCell ref="K26:U26"/>
    <mergeCell ref="AH26:AO26"/>
    <mergeCell ref="AQ26:AT26"/>
    <mergeCell ref="AL17:AO17"/>
    <mergeCell ref="AQ17:AZ17"/>
    <mergeCell ref="AL18:AO18"/>
    <mergeCell ref="AQ18:AZ18"/>
    <mergeCell ref="E24:I24"/>
    <mergeCell ref="K24:U24"/>
    <mergeCell ref="AH24:AO24"/>
    <mergeCell ref="AQ24:AT24"/>
    <mergeCell ref="AP31:AZ31"/>
    <mergeCell ref="E32:J32"/>
    <mergeCell ref="K32:X32"/>
    <mergeCell ref="Z32:AE32"/>
    <mergeCell ref="AF32:AG32"/>
    <mergeCell ref="AH32:AM32"/>
    <mergeCell ref="AP32:AZ32"/>
    <mergeCell ref="E27:I27"/>
    <mergeCell ref="K27:U27"/>
    <mergeCell ref="AH27:AO27"/>
    <mergeCell ref="E31:J31"/>
    <mergeCell ref="K31:X31"/>
    <mergeCell ref="Z31:AE31"/>
    <mergeCell ref="AF31:AG31"/>
    <mergeCell ref="AH31:AM31"/>
    <mergeCell ref="E34:J34"/>
    <mergeCell ref="K34:X34"/>
    <mergeCell ref="Z34:AE34"/>
    <mergeCell ref="AF34:AG34"/>
    <mergeCell ref="AH34:AM34"/>
    <mergeCell ref="AP34:AZ34"/>
    <mergeCell ref="E33:J33"/>
    <mergeCell ref="K33:X33"/>
    <mergeCell ref="Z33:AE33"/>
    <mergeCell ref="AF33:AG33"/>
    <mergeCell ref="AH33:AM33"/>
    <mergeCell ref="AP33:AZ33"/>
    <mergeCell ref="E36:J36"/>
    <mergeCell ref="K36:X36"/>
    <mergeCell ref="Z36:AE36"/>
    <mergeCell ref="AF36:AG36"/>
    <mergeCell ref="AH36:AM36"/>
    <mergeCell ref="AP36:AZ36"/>
    <mergeCell ref="E35:J35"/>
    <mergeCell ref="K35:X35"/>
    <mergeCell ref="Z35:AE35"/>
    <mergeCell ref="AF35:AG35"/>
    <mergeCell ref="AH35:AM35"/>
    <mergeCell ref="AP35:AZ35"/>
    <mergeCell ref="E46:I46"/>
    <mergeCell ref="AH46:AO46"/>
    <mergeCell ref="AQ46:AT46"/>
    <mergeCell ref="E47:I47"/>
    <mergeCell ref="K47:U47"/>
    <mergeCell ref="AH47:AO47"/>
    <mergeCell ref="AQ47:AT47"/>
    <mergeCell ref="AL38:AO38"/>
    <mergeCell ref="AQ38:AZ38"/>
    <mergeCell ref="AL39:AO39"/>
    <mergeCell ref="AQ39:AZ39"/>
    <mergeCell ref="E45:I45"/>
    <mergeCell ref="K45:U45"/>
    <mergeCell ref="AH45:AO45"/>
    <mergeCell ref="AQ45:AT45"/>
    <mergeCell ref="AP52:AZ52"/>
    <mergeCell ref="E53:J53"/>
    <mergeCell ref="K53:X53"/>
    <mergeCell ref="Z53:AE53"/>
    <mergeCell ref="AF53:AG53"/>
    <mergeCell ref="AH53:AM53"/>
    <mergeCell ref="AP53:AZ53"/>
    <mergeCell ref="E48:I48"/>
    <mergeCell ref="K48:U48"/>
    <mergeCell ref="AH48:AO48"/>
    <mergeCell ref="E52:J52"/>
    <mergeCell ref="K52:X52"/>
    <mergeCell ref="Z52:AE52"/>
    <mergeCell ref="AF52:AG52"/>
    <mergeCell ref="AH52:AM52"/>
    <mergeCell ref="E55:J55"/>
    <mergeCell ref="K55:X55"/>
    <mergeCell ref="Z55:AE55"/>
    <mergeCell ref="AF55:AG55"/>
    <mergeCell ref="AH55:AM55"/>
    <mergeCell ref="AP55:AZ55"/>
    <mergeCell ref="E54:J54"/>
    <mergeCell ref="K54:X54"/>
    <mergeCell ref="Z54:AE54"/>
    <mergeCell ref="AF54:AG54"/>
    <mergeCell ref="AH54:AM54"/>
    <mergeCell ref="AP54:AZ54"/>
    <mergeCell ref="E57:J57"/>
    <mergeCell ref="K57:X57"/>
    <mergeCell ref="Z57:AE57"/>
    <mergeCell ref="AF57:AG57"/>
    <mergeCell ref="AH57:AM57"/>
    <mergeCell ref="AP57:AZ57"/>
    <mergeCell ref="E56:J56"/>
    <mergeCell ref="K56:X56"/>
    <mergeCell ref="Z56:AE56"/>
    <mergeCell ref="AF56:AG56"/>
    <mergeCell ref="AH56:AM56"/>
    <mergeCell ref="AP56:AZ56"/>
    <mergeCell ref="E66:I66"/>
    <mergeCell ref="K66:U66"/>
    <mergeCell ref="AH66:AO66"/>
    <mergeCell ref="AQ66:AT66"/>
    <mergeCell ref="E67:I67"/>
    <mergeCell ref="K67:U67"/>
    <mergeCell ref="AH67:AO67"/>
    <mergeCell ref="AQ67:AT67"/>
    <mergeCell ref="AL59:AO59"/>
    <mergeCell ref="AQ59:AZ59"/>
    <mergeCell ref="AL60:AO60"/>
    <mergeCell ref="AQ60:AZ60"/>
    <mergeCell ref="E65:I65"/>
    <mergeCell ref="K65:U65"/>
    <mergeCell ref="AH65:AO65"/>
    <mergeCell ref="AQ65:AT65"/>
    <mergeCell ref="AP72:AZ72"/>
    <mergeCell ref="E73:J73"/>
    <mergeCell ref="K73:X73"/>
    <mergeCell ref="Z73:AE73"/>
    <mergeCell ref="AF73:AG73"/>
    <mergeCell ref="AH73:AM73"/>
    <mergeCell ref="AP73:AZ73"/>
    <mergeCell ref="E68:I68"/>
    <mergeCell ref="K68:U68"/>
    <mergeCell ref="AH68:AO68"/>
    <mergeCell ref="E72:J72"/>
    <mergeCell ref="K72:X72"/>
    <mergeCell ref="Z72:AE72"/>
    <mergeCell ref="AF72:AG72"/>
    <mergeCell ref="AH72:AM72"/>
    <mergeCell ref="E75:J75"/>
    <mergeCell ref="K75:X75"/>
    <mergeCell ref="Z75:AE75"/>
    <mergeCell ref="AF75:AG75"/>
    <mergeCell ref="AH75:AM75"/>
    <mergeCell ref="AP75:AZ75"/>
    <mergeCell ref="E74:J74"/>
    <mergeCell ref="K74:X74"/>
    <mergeCell ref="Z74:AE74"/>
    <mergeCell ref="AF74:AG74"/>
    <mergeCell ref="AH74:AM74"/>
    <mergeCell ref="AP74:AZ74"/>
    <mergeCell ref="E77:J77"/>
    <mergeCell ref="K77:X77"/>
    <mergeCell ref="Z77:AE77"/>
    <mergeCell ref="AF77:AG77"/>
    <mergeCell ref="AH77:AM77"/>
    <mergeCell ref="AP77:AZ77"/>
    <mergeCell ref="E76:J76"/>
    <mergeCell ref="K76:X76"/>
    <mergeCell ref="Z76:AE76"/>
    <mergeCell ref="AF76:AG76"/>
    <mergeCell ref="AH76:AM76"/>
    <mergeCell ref="AP76:AZ76"/>
    <mergeCell ref="AL80:AO80"/>
    <mergeCell ref="AQ80:AZ80"/>
    <mergeCell ref="AL81:AO81"/>
    <mergeCell ref="AQ81:AZ81"/>
    <mergeCell ref="E78:J78"/>
    <mergeCell ref="K78:X78"/>
    <mergeCell ref="Z78:AE78"/>
    <mergeCell ref="AF78:AG78"/>
    <mergeCell ref="AH78:AM78"/>
    <mergeCell ref="AP78:AZ78"/>
    <mergeCell ref="E86:I86"/>
    <mergeCell ref="K86:U86"/>
    <mergeCell ref="AH86:AO86"/>
    <mergeCell ref="AQ86:AT86"/>
    <mergeCell ref="E87:I87"/>
    <mergeCell ref="K87:U87"/>
    <mergeCell ref="AH87:AO87"/>
    <mergeCell ref="AQ87:AT87"/>
    <mergeCell ref="E88:I88"/>
    <mergeCell ref="K88:U88"/>
    <mergeCell ref="AH88:AO88"/>
    <mergeCell ref="AQ88:AT88"/>
    <mergeCell ref="E89:I89"/>
    <mergeCell ref="K89:U89"/>
    <mergeCell ref="AH89:AO89"/>
    <mergeCell ref="E93:J93"/>
    <mergeCell ref="K93:X93"/>
    <mergeCell ref="Z93:AE93"/>
    <mergeCell ref="AF93:AG93"/>
    <mergeCell ref="AH93:AM93"/>
    <mergeCell ref="AP93:AZ93"/>
    <mergeCell ref="E94:J94"/>
    <mergeCell ref="K94:X94"/>
    <mergeCell ref="Z94:AE94"/>
    <mergeCell ref="AF94:AG94"/>
    <mergeCell ref="AH94:AM94"/>
    <mergeCell ref="AP94:AZ94"/>
    <mergeCell ref="E95:J95"/>
    <mergeCell ref="K95:X95"/>
    <mergeCell ref="Z95:AE95"/>
    <mergeCell ref="AF95:AG95"/>
    <mergeCell ref="AH95:AM95"/>
    <mergeCell ref="AP95:AZ95"/>
    <mergeCell ref="E96:J96"/>
    <mergeCell ref="K96:X96"/>
    <mergeCell ref="Z96:AE96"/>
    <mergeCell ref="AF96:AG96"/>
    <mergeCell ref="AH96:AM96"/>
    <mergeCell ref="AP96:AZ96"/>
    <mergeCell ref="E97:J97"/>
    <mergeCell ref="K97:X97"/>
    <mergeCell ref="Z97:AE97"/>
    <mergeCell ref="AF97:AG97"/>
    <mergeCell ref="AH97:AM97"/>
    <mergeCell ref="AP97:AZ97"/>
    <mergeCell ref="E98:J98"/>
    <mergeCell ref="K98:X98"/>
    <mergeCell ref="Z98:AE98"/>
    <mergeCell ref="AF98:AG98"/>
    <mergeCell ref="AH98:AM98"/>
    <mergeCell ref="AP98:AZ98"/>
    <mergeCell ref="E99:J99"/>
    <mergeCell ref="K99:X99"/>
    <mergeCell ref="Z99:AE99"/>
    <mergeCell ref="AF99:AG99"/>
    <mergeCell ref="AH99:AM99"/>
    <mergeCell ref="AP99:AZ99"/>
    <mergeCell ref="AL101:AO101"/>
    <mergeCell ref="AQ101:AZ101"/>
    <mergeCell ref="AL102:AO102"/>
    <mergeCell ref="AQ102:AZ102"/>
    <mergeCell ref="E107:I107"/>
    <mergeCell ref="K107:U107"/>
    <mergeCell ref="AH107:AO107"/>
    <mergeCell ref="AQ107:AT107"/>
    <mergeCell ref="E108:I108"/>
    <mergeCell ref="K108:U108"/>
    <mergeCell ref="AH108:AO108"/>
    <mergeCell ref="AQ108:AT108"/>
    <mergeCell ref="E109:I109"/>
    <mergeCell ref="K109:U109"/>
    <mergeCell ref="AH109:AO109"/>
    <mergeCell ref="AQ109:AT109"/>
    <mergeCell ref="E110:I110"/>
    <mergeCell ref="K110:U110"/>
    <mergeCell ref="AH110:AO110"/>
    <mergeCell ref="E114:J114"/>
    <mergeCell ref="K114:X114"/>
    <mergeCell ref="Z114:AE114"/>
    <mergeCell ref="AF114:AG114"/>
    <mergeCell ref="AH114:AM114"/>
    <mergeCell ref="AP114:AZ114"/>
    <mergeCell ref="E115:J115"/>
    <mergeCell ref="K115:X115"/>
    <mergeCell ref="Z115:AE115"/>
    <mergeCell ref="AF115:AG115"/>
    <mergeCell ref="AH115:AM115"/>
    <mergeCell ref="AP115:AZ115"/>
    <mergeCell ref="E116:J116"/>
    <mergeCell ref="K116:X116"/>
    <mergeCell ref="Z116:AE116"/>
    <mergeCell ref="AF116:AG116"/>
    <mergeCell ref="AH116:AM116"/>
    <mergeCell ref="AP116:AZ116"/>
    <mergeCell ref="E117:J117"/>
    <mergeCell ref="K117:X117"/>
    <mergeCell ref="Z117:AE117"/>
    <mergeCell ref="AF117:AG117"/>
    <mergeCell ref="AH117:AM117"/>
    <mergeCell ref="AP117:AZ117"/>
    <mergeCell ref="E118:J118"/>
    <mergeCell ref="K118:X118"/>
    <mergeCell ref="Z118:AE118"/>
    <mergeCell ref="AF118:AG118"/>
    <mergeCell ref="AH118:AM118"/>
    <mergeCell ref="AP118:AZ118"/>
    <mergeCell ref="E119:J119"/>
    <mergeCell ref="K119:X119"/>
    <mergeCell ref="Z119:AE119"/>
    <mergeCell ref="AF119:AG119"/>
    <mergeCell ref="AH119:AM119"/>
    <mergeCell ref="AP119:AZ119"/>
    <mergeCell ref="E120:J120"/>
    <mergeCell ref="K120:X120"/>
    <mergeCell ref="Z120:AE120"/>
    <mergeCell ref="AF120:AG120"/>
    <mergeCell ref="AH120:AM120"/>
    <mergeCell ref="AP120:AZ120"/>
    <mergeCell ref="AL122:AO122"/>
    <mergeCell ref="AQ122:AZ122"/>
    <mergeCell ref="AL123:AO123"/>
    <mergeCell ref="AQ123:AZ123"/>
    <mergeCell ref="E128:I128"/>
    <mergeCell ref="K128:U128"/>
    <mergeCell ref="AH128:AO128"/>
    <mergeCell ref="AQ128:AT128"/>
    <mergeCell ref="E129:I129"/>
    <mergeCell ref="K129:U129"/>
    <mergeCell ref="AH129:AO129"/>
    <mergeCell ref="AQ129:AT129"/>
    <mergeCell ref="E130:I130"/>
    <mergeCell ref="K130:U130"/>
    <mergeCell ref="AH130:AO130"/>
    <mergeCell ref="AQ130:AT130"/>
    <mergeCell ref="E131:I131"/>
    <mergeCell ref="K131:U131"/>
    <mergeCell ref="AH131:AO131"/>
    <mergeCell ref="E135:J135"/>
    <mergeCell ref="K135:X135"/>
    <mergeCell ref="Z135:AE135"/>
    <mergeCell ref="AF135:AG135"/>
    <mergeCell ref="AH135:AM135"/>
    <mergeCell ref="AP135:AZ135"/>
    <mergeCell ref="E136:J136"/>
    <mergeCell ref="K136:X136"/>
    <mergeCell ref="Z136:AE136"/>
    <mergeCell ref="AF136:AG136"/>
    <mergeCell ref="AH136:AM136"/>
    <mergeCell ref="AP136:AZ136"/>
    <mergeCell ref="E137:J137"/>
    <mergeCell ref="K137:X137"/>
    <mergeCell ref="Z137:AE137"/>
    <mergeCell ref="AF137:AG137"/>
    <mergeCell ref="AH137:AM137"/>
    <mergeCell ref="AP137:AZ137"/>
    <mergeCell ref="E138:J138"/>
    <mergeCell ref="K138:X138"/>
    <mergeCell ref="Z138:AE138"/>
    <mergeCell ref="AF138:AG138"/>
    <mergeCell ref="AH138:AM138"/>
    <mergeCell ref="AP138:AZ138"/>
    <mergeCell ref="E139:J139"/>
    <mergeCell ref="K139:X139"/>
    <mergeCell ref="Z139:AE139"/>
    <mergeCell ref="AF139:AG139"/>
    <mergeCell ref="AH139:AM139"/>
    <mergeCell ref="AP139:AZ139"/>
    <mergeCell ref="E140:J140"/>
    <mergeCell ref="K140:X140"/>
    <mergeCell ref="Z140:AE140"/>
    <mergeCell ref="AF140:AG140"/>
    <mergeCell ref="AH140:AM140"/>
    <mergeCell ref="AP140:AZ140"/>
    <mergeCell ref="E141:J141"/>
    <mergeCell ref="K141:X141"/>
    <mergeCell ref="Z141:AE141"/>
    <mergeCell ref="AF141:AG141"/>
    <mergeCell ref="AH141:AM141"/>
    <mergeCell ref="AP141:AZ141"/>
    <mergeCell ref="AL143:AO143"/>
    <mergeCell ref="AQ143:AZ143"/>
    <mergeCell ref="AL144:AO144"/>
    <mergeCell ref="AQ144:AZ144"/>
    <mergeCell ref="E149:I149"/>
    <mergeCell ref="K149:U149"/>
    <mergeCell ref="AH149:AO149"/>
    <mergeCell ref="AQ149:AT149"/>
    <mergeCell ref="E150:I150"/>
    <mergeCell ref="K150:U150"/>
    <mergeCell ref="AH150:AO150"/>
    <mergeCell ref="AQ150:AT150"/>
    <mergeCell ref="E151:I151"/>
    <mergeCell ref="K151:U151"/>
    <mergeCell ref="AH151:AO151"/>
    <mergeCell ref="AQ151:AT151"/>
    <mergeCell ref="E152:I152"/>
    <mergeCell ref="K152:U152"/>
    <mergeCell ref="AH152:AO152"/>
    <mergeCell ref="E156:J156"/>
    <mergeCell ref="K156:X156"/>
    <mergeCell ref="Z156:AE156"/>
    <mergeCell ref="AF156:AG156"/>
    <mergeCell ref="AH156:AM156"/>
    <mergeCell ref="AP156:AZ156"/>
    <mergeCell ref="E157:J157"/>
    <mergeCell ref="K157:X157"/>
    <mergeCell ref="Z157:AE157"/>
    <mergeCell ref="AF157:AG157"/>
    <mergeCell ref="AH157:AM157"/>
    <mergeCell ref="AP157:AZ157"/>
    <mergeCell ref="E158:J158"/>
    <mergeCell ref="K158:X158"/>
    <mergeCell ref="Z158:AE158"/>
    <mergeCell ref="AF158:AG158"/>
    <mergeCell ref="AH158:AM158"/>
    <mergeCell ref="AP158:AZ158"/>
    <mergeCell ref="AL160:AO160"/>
    <mergeCell ref="AQ160:AZ160"/>
    <mergeCell ref="AL161:AO161"/>
    <mergeCell ref="AQ161:AZ161"/>
    <mergeCell ref="E166:I166"/>
    <mergeCell ref="K166:U166"/>
    <mergeCell ref="AH166:AO166"/>
    <mergeCell ref="AQ166:AT166"/>
    <mergeCell ref="E167:I167"/>
    <mergeCell ref="K167:U167"/>
    <mergeCell ref="AH167:AO167"/>
    <mergeCell ref="AQ167:AT167"/>
    <mergeCell ref="E168:I168"/>
    <mergeCell ref="K168:U168"/>
    <mergeCell ref="AH168:AO168"/>
    <mergeCell ref="AQ168:AT168"/>
    <mergeCell ref="E169:I169"/>
    <mergeCell ref="K169:U169"/>
    <mergeCell ref="AH169:AO169"/>
    <mergeCell ref="E173:J173"/>
    <mergeCell ref="K173:X173"/>
    <mergeCell ref="Z173:AE173"/>
    <mergeCell ref="AF173:AG173"/>
    <mergeCell ref="AH173:AM173"/>
    <mergeCell ref="AP173:AZ173"/>
    <mergeCell ref="E174:J174"/>
    <mergeCell ref="K174:X174"/>
    <mergeCell ref="Z174:AE174"/>
    <mergeCell ref="AF174:AG174"/>
    <mergeCell ref="AH174:AM174"/>
    <mergeCell ref="AP174:AZ174"/>
    <mergeCell ref="E175:J175"/>
    <mergeCell ref="K175:X175"/>
    <mergeCell ref="Z175:AE175"/>
    <mergeCell ref="AF175:AG175"/>
    <mergeCell ref="AH175:AM175"/>
    <mergeCell ref="AP175:AZ175"/>
    <mergeCell ref="E176:J176"/>
    <mergeCell ref="K176:X176"/>
    <mergeCell ref="Z176:AE176"/>
    <mergeCell ref="AF176:AG176"/>
    <mergeCell ref="AH176:AM176"/>
    <mergeCell ref="AP176:AZ176"/>
    <mergeCell ref="E177:J177"/>
    <mergeCell ref="K177:X177"/>
    <mergeCell ref="Z177:AE177"/>
    <mergeCell ref="AF177:AG177"/>
    <mergeCell ref="AH177:AM177"/>
    <mergeCell ref="AP177:AZ177"/>
    <mergeCell ref="AL181:AO181"/>
    <mergeCell ref="AQ181:AZ181"/>
    <mergeCell ref="AL182:AO182"/>
    <mergeCell ref="AQ182:AZ182"/>
    <mergeCell ref="E178:J178"/>
    <mergeCell ref="K178:X178"/>
    <mergeCell ref="Z178:AE178"/>
    <mergeCell ref="AF178:AG178"/>
    <mergeCell ref="AH178:AM178"/>
    <mergeCell ref="AP178:AZ178"/>
    <mergeCell ref="E179:J179"/>
    <mergeCell ref="K179:X179"/>
    <mergeCell ref="Z179:AE179"/>
    <mergeCell ref="AF179:AG179"/>
    <mergeCell ref="AH179:AM179"/>
    <mergeCell ref="AP179:AZ179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990D6-592D-48CF-932C-6C0F56FF7BF0}">
  <dimension ref="C1:CM189"/>
  <sheetViews>
    <sheetView topLeftCell="A52" zoomScaleNormal="100" workbookViewId="0">
      <selection activeCell="AU75" sqref="AU75:BE75"/>
    </sheetView>
  </sheetViews>
  <sheetFormatPr defaultColWidth="1.7109375" defaultRowHeight="16.5" x14ac:dyDescent="0.25"/>
  <cols>
    <col min="1" max="2" width="1.7109375" style="42"/>
    <col min="3" max="11" width="1.7109375" style="41"/>
    <col min="12" max="12" width="1.7109375" style="41" customWidth="1"/>
    <col min="13" max="31" width="1.7109375" style="41"/>
    <col min="32" max="32" width="1.7109375" style="41" customWidth="1"/>
    <col min="33" max="44" width="1.7109375" style="41"/>
    <col min="45" max="46" width="1.7109375" style="41" customWidth="1"/>
    <col min="47" max="59" width="1.7109375" style="41"/>
    <col min="60" max="63" width="1.7109375" style="42"/>
    <col min="64" max="64" width="1.7109375" style="42" customWidth="1"/>
    <col min="65" max="87" width="1.7109375" style="42"/>
    <col min="88" max="88" width="8.85546875" style="38" customWidth="1"/>
    <col min="89" max="89" width="35.42578125" style="38" customWidth="1"/>
    <col min="90" max="90" width="21.28515625" style="39" customWidth="1"/>
    <col min="91" max="91" width="24.28515625" style="40" customWidth="1"/>
    <col min="92" max="16384" width="1.7109375" style="42"/>
  </cols>
  <sheetData>
    <row r="1" spans="3:91" ht="17.25" thickBot="1" x14ac:dyDescent="0.3">
      <c r="CJ1" s="199" t="s">
        <v>12</v>
      </c>
      <c r="CK1" s="215" t="s">
        <v>13</v>
      </c>
      <c r="CL1" s="195" t="s">
        <v>14</v>
      </c>
      <c r="CM1" s="195"/>
    </row>
    <row r="2" spans="3:91" x14ac:dyDescent="0.25">
      <c r="C2" s="43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4"/>
      <c r="BC2" s="44"/>
      <c r="BD2" s="44"/>
      <c r="BE2" s="44"/>
      <c r="BF2" s="44"/>
      <c r="BG2" s="45"/>
      <c r="CJ2" s="199"/>
      <c r="CK2" s="215"/>
      <c r="CL2" s="195" t="s">
        <v>15</v>
      </c>
      <c r="CM2" s="195"/>
    </row>
    <row r="3" spans="3:91" x14ac:dyDescent="0.25">
      <c r="C3" s="46"/>
      <c r="D3" s="47"/>
      <c r="E3" s="196" t="s">
        <v>0</v>
      </c>
      <c r="F3" s="196"/>
      <c r="G3" s="196"/>
      <c r="H3" s="196"/>
      <c r="I3" s="196"/>
      <c r="J3" s="85" t="s">
        <v>11</v>
      </c>
      <c r="K3" s="196" t="s">
        <v>323</v>
      </c>
      <c r="L3" s="196"/>
      <c r="M3" s="196"/>
      <c r="N3" s="196"/>
      <c r="O3" s="196"/>
      <c r="P3" s="196"/>
      <c r="Q3" s="196"/>
      <c r="R3" s="196"/>
      <c r="S3" s="196"/>
      <c r="T3" s="196"/>
      <c r="U3" s="196"/>
      <c r="V3" s="85"/>
      <c r="W3" s="85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85"/>
      <c r="AI3" s="50"/>
      <c r="AJ3" s="50"/>
      <c r="AK3" s="50"/>
      <c r="AL3" s="50"/>
      <c r="AM3" s="196" t="s">
        <v>3</v>
      </c>
      <c r="AN3" s="196"/>
      <c r="AO3" s="196"/>
      <c r="AP3" s="196"/>
      <c r="AQ3" s="196"/>
      <c r="AR3" s="196"/>
      <c r="AS3" s="196"/>
      <c r="AT3" s="196"/>
      <c r="AU3" s="85" t="s">
        <v>11</v>
      </c>
      <c r="AV3" s="197">
        <v>366.17</v>
      </c>
      <c r="AW3" s="197"/>
      <c r="AX3" s="197"/>
      <c r="AY3" s="197"/>
      <c r="AZ3" s="85" t="s">
        <v>319</v>
      </c>
      <c r="BA3" s="85"/>
      <c r="BB3" s="85"/>
      <c r="BC3" s="85"/>
      <c r="BD3" s="85"/>
      <c r="BE3" s="85"/>
      <c r="BF3" s="47"/>
      <c r="BG3" s="51"/>
      <c r="CJ3" s="199"/>
      <c r="CK3" s="215"/>
      <c r="CL3" s="1" t="s">
        <v>16</v>
      </c>
      <c r="CM3" s="2">
        <v>14346</v>
      </c>
    </row>
    <row r="4" spans="3:91" x14ac:dyDescent="0.25">
      <c r="C4" s="46"/>
      <c r="D4" s="47"/>
      <c r="E4" s="196" t="s">
        <v>322</v>
      </c>
      <c r="F4" s="196"/>
      <c r="G4" s="196"/>
      <c r="H4" s="196"/>
      <c r="I4" s="196"/>
      <c r="J4" s="85" t="s">
        <v>11</v>
      </c>
      <c r="K4" s="196" t="s">
        <v>468</v>
      </c>
      <c r="L4" s="196"/>
      <c r="M4" s="196"/>
      <c r="N4" s="196"/>
      <c r="O4" s="196"/>
      <c r="P4" s="196"/>
      <c r="Q4" s="196"/>
      <c r="R4" s="196"/>
      <c r="S4" s="196"/>
      <c r="T4" s="196"/>
      <c r="U4" s="196"/>
      <c r="V4" s="196"/>
      <c r="W4" s="85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85"/>
      <c r="AI4" s="50"/>
      <c r="AJ4" s="50"/>
      <c r="AK4" s="50"/>
      <c r="AL4" s="50"/>
      <c r="AM4" s="196" t="s">
        <v>4</v>
      </c>
      <c r="AN4" s="196"/>
      <c r="AO4" s="196"/>
      <c r="AP4" s="196"/>
      <c r="AQ4" s="196"/>
      <c r="AR4" s="196"/>
      <c r="AS4" s="196"/>
      <c r="AT4" s="196"/>
      <c r="AU4" s="85" t="s">
        <v>11</v>
      </c>
      <c r="AV4" s="196">
        <v>2100</v>
      </c>
      <c r="AW4" s="196"/>
      <c r="AX4" s="196"/>
      <c r="AY4" s="196"/>
      <c r="AZ4" s="85" t="s">
        <v>320</v>
      </c>
      <c r="BA4" s="85"/>
      <c r="BB4" s="85"/>
      <c r="BC4" s="85"/>
      <c r="BD4" s="85"/>
      <c r="BE4" s="85"/>
      <c r="BF4" s="47"/>
      <c r="BG4" s="51"/>
      <c r="CJ4" s="83"/>
      <c r="CK4" s="84"/>
      <c r="CL4" s="1"/>
      <c r="CM4" s="2"/>
    </row>
    <row r="5" spans="3:91" x14ac:dyDescent="0.25">
      <c r="C5" s="46"/>
      <c r="D5" s="47"/>
      <c r="E5" s="196" t="s">
        <v>1</v>
      </c>
      <c r="F5" s="196"/>
      <c r="G5" s="196"/>
      <c r="H5" s="196"/>
      <c r="I5" s="196"/>
      <c r="J5" s="85" t="s">
        <v>11</v>
      </c>
      <c r="K5" s="196" t="s">
        <v>380</v>
      </c>
      <c r="L5" s="196"/>
      <c r="M5" s="196"/>
      <c r="N5" s="196"/>
      <c r="O5" s="196"/>
      <c r="P5" s="196"/>
      <c r="Q5" s="196"/>
      <c r="R5" s="196"/>
      <c r="S5" s="196"/>
      <c r="T5" s="196"/>
      <c r="U5" s="196"/>
      <c r="V5" s="85"/>
      <c r="W5" s="85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85"/>
      <c r="AI5" s="50"/>
      <c r="AJ5" s="50"/>
      <c r="AK5" s="50"/>
      <c r="AL5" s="50"/>
      <c r="AM5" s="196"/>
      <c r="AN5" s="196"/>
      <c r="AO5" s="196"/>
      <c r="AP5" s="196"/>
      <c r="AQ5" s="196"/>
      <c r="AR5" s="196"/>
      <c r="AS5" s="196"/>
      <c r="AT5" s="196"/>
      <c r="AU5" s="85"/>
      <c r="AV5" s="198"/>
      <c r="AW5" s="198"/>
      <c r="AX5" s="198"/>
      <c r="AY5" s="198"/>
      <c r="AZ5" s="85"/>
      <c r="BA5" s="85"/>
      <c r="BB5" s="85"/>
      <c r="BC5" s="85"/>
      <c r="BD5" s="85"/>
      <c r="BE5" s="85"/>
      <c r="BF5" s="47"/>
      <c r="BG5" s="51"/>
      <c r="CJ5" s="207" t="s">
        <v>17</v>
      </c>
      <c r="CK5" s="207"/>
      <c r="CL5" s="3"/>
      <c r="CM5" s="4"/>
    </row>
    <row r="6" spans="3:91" x14ac:dyDescent="0.25">
      <c r="C6" s="46"/>
      <c r="D6" s="47"/>
      <c r="E6" s="196" t="s">
        <v>2</v>
      </c>
      <c r="F6" s="196"/>
      <c r="G6" s="196"/>
      <c r="H6" s="196"/>
      <c r="I6" s="196"/>
      <c r="J6" s="85" t="s">
        <v>11</v>
      </c>
      <c r="K6" s="196" t="s">
        <v>337</v>
      </c>
      <c r="L6" s="196"/>
      <c r="M6" s="196"/>
      <c r="N6" s="196"/>
      <c r="O6" s="196"/>
      <c r="P6" s="196"/>
      <c r="Q6" s="196"/>
      <c r="R6" s="196"/>
      <c r="S6" s="196"/>
      <c r="T6" s="196"/>
      <c r="U6" s="196"/>
      <c r="V6" s="85"/>
      <c r="W6" s="85"/>
      <c r="X6" s="85"/>
      <c r="Y6" s="85"/>
      <c r="Z6" s="85"/>
      <c r="AA6" s="85"/>
      <c r="AB6" s="85"/>
      <c r="AC6" s="85"/>
      <c r="AD6" s="85"/>
      <c r="AE6" s="85"/>
      <c r="AF6" s="85"/>
      <c r="AG6" s="85"/>
      <c r="AH6" s="85"/>
      <c r="AI6" s="85"/>
      <c r="AJ6" s="85"/>
      <c r="AK6" s="85"/>
      <c r="AL6" s="85"/>
      <c r="AM6" s="196"/>
      <c r="AN6" s="196"/>
      <c r="AO6" s="196"/>
      <c r="AP6" s="196"/>
      <c r="AQ6" s="196"/>
      <c r="AR6" s="196"/>
      <c r="AS6" s="196"/>
      <c r="AT6" s="196"/>
      <c r="AU6" s="85"/>
      <c r="AV6" s="85"/>
      <c r="AW6" s="85"/>
      <c r="AX6" s="85"/>
      <c r="AY6" s="85"/>
      <c r="AZ6" s="85"/>
      <c r="BA6" s="85"/>
      <c r="BB6" s="85"/>
      <c r="BC6" s="85"/>
      <c r="BD6" s="85"/>
      <c r="BE6" s="85"/>
      <c r="BF6" s="47"/>
      <c r="BG6" s="51"/>
      <c r="CJ6" s="5" t="s">
        <v>5</v>
      </c>
      <c r="CK6" s="6" t="s">
        <v>18</v>
      </c>
      <c r="CL6" s="7">
        <v>6.77</v>
      </c>
      <c r="CM6" s="4">
        <f>CL6*$CM$3</f>
        <v>97122.42</v>
      </c>
    </row>
    <row r="7" spans="3:91" x14ac:dyDescent="0.25">
      <c r="C7" s="46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7"/>
      <c r="AF7" s="47"/>
      <c r="AG7" s="47"/>
      <c r="AH7" s="47"/>
      <c r="AI7" s="47"/>
      <c r="AJ7" s="47"/>
      <c r="AK7" s="47"/>
      <c r="AL7" s="47"/>
      <c r="AM7" s="47"/>
      <c r="AN7" s="47"/>
      <c r="AO7" s="47"/>
      <c r="AP7" s="47"/>
      <c r="AQ7" s="47"/>
      <c r="AR7" s="47"/>
      <c r="AS7" s="47"/>
      <c r="AT7" s="47"/>
      <c r="AU7" s="47"/>
      <c r="AV7" s="47"/>
      <c r="AW7" s="47"/>
      <c r="AX7" s="47"/>
      <c r="AY7" s="47"/>
      <c r="AZ7" s="47"/>
      <c r="BA7" s="47"/>
      <c r="BB7" s="47"/>
      <c r="BC7" s="47"/>
      <c r="BD7" s="47"/>
      <c r="BE7" s="47"/>
      <c r="BF7" s="47"/>
      <c r="BG7" s="51"/>
      <c r="CJ7" s="5" t="s">
        <v>19</v>
      </c>
      <c r="CK7" s="6" t="s">
        <v>20</v>
      </c>
      <c r="CL7" s="8">
        <v>8.17</v>
      </c>
      <c r="CM7" s="4">
        <f t="shared" ref="CM7:CM72" si="0">CL7*$CM$3</f>
        <v>117206.81999999999</v>
      </c>
    </row>
    <row r="8" spans="3:91" x14ac:dyDescent="0.25">
      <c r="C8" s="46"/>
      <c r="D8" s="47"/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51"/>
      <c r="CJ8" s="5" t="s">
        <v>21</v>
      </c>
      <c r="CK8" s="6" t="s">
        <v>22</v>
      </c>
      <c r="CL8" s="8">
        <v>23.32</v>
      </c>
      <c r="CM8" s="4">
        <f t="shared" si="0"/>
        <v>334548.72000000003</v>
      </c>
    </row>
    <row r="9" spans="3:91" x14ac:dyDescent="0.25">
      <c r="C9" s="46"/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  <c r="AD9" s="47"/>
      <c r="AE9" s="47"/>
      <c r="AF9" s="47"/>
      <c r="AG9" s="47"/>
      <c r="AH9" s="47"/>
      <c r="AI9" s="47"/>
      <c r="AJ9" s="47"/>
      <c r="AK9" s="47"/>
      <c r="AL9" s="47"/>
      <c r="AM9" s="47"/>
      <c r="AN9" s="47"/>
      <c r="AO9" s="47"/>
      <c r="AP9" s="47"/>
      <c r="AQ9" s="47"/>
      <c r="AR9" s="47"/>
      <c r="AS9" s="47"/>
      <c r="AT9" s="47"/>
      <c r="AU9" s="47"/>
      <c r="AV9" s="47"/>
      <c r="AW9" s="47"/>
      <c r="AX9" s="47"/>
      <c r="AY9" s="47"/>
      <c r="AZ9" s="47"/>
      <c r="BA9" s="47"/>
      <c r="BB9" s="47"/>
      <c r="BC9" s="47"/>
      <c r="BD9" s="47"/>
      <c r="BE9" s="47"/>
      <c r="BF9" s="47"/>
      <c r="BG9" s="51"/>
      <c r="CJ9" s="5" t="s">
        <v>23</v>
      </c>
      <c r="CK9" s="6" t="s">
        <v>24</v>
      </c>
      <c r="CL9" s="7">
        <v>8.27</v>
      </c>
      <c r="CM9" s="4">
        <f t="shared" si="0"/>
        <v>118641.42</v>
      </c>
    </row>
    <row r="10" spans="3:91" x14ac:dyDescent="0.25">
      <c r="C10" s="46"/>
      <c r="D10" s="47"/>
      <c r="E10" s="208" t="s">
        <v>5</v>
      </c>
      <c r="F10" s="209"/>
      <c r="G10" s="209"/>
      <c r="H10" s="209"/>
      <c r="I10" s="209"/>
      <c r="J10" s="209"/>
      <c r="K10" s="210" t="str">
        <f t="shared" ref="K10:K15" si="1">VLOOKUP(E10,$CJ$1:$CM$1003,2,FALSE)</f>
        <v>NOVACRON YELLOW S-3R</v>
      </c>
      <c r="L10" s="210"/>
      <c r="M10" s="210"/>
      <c r="N10" s="210"/>
      <c r="O10" s="210"/>
      <c r="P10" s="210"/>
      <c r="Q10" s="210"/>
      <c r="R10" s="210"/>
      <c r="S10" s="210"/>
      <c r="T10" s="210"/>
      <c r="U10" s="210"/>
      <c r="V10" s="210"/>
      <c r="W10" s="210"/>
      <c r="X10" s="210"/>
      <c r="Y10" s="117"/>
      <c r="Z10" s="117"/>
      <c r="AA10" s="117"/>
      <c r="AB10" s="211">
        <v>2.2000000000000002</v>
      </c>
      <c r="AC10" s="211"/>
      <c r="AD10" s="211"/>
      <c r="AE10" s="211"/>
      <c r="AF10" s="211"/>
      <c r="AG10" s="211"/>
      <c r="AH10" s="211"/>
      <c r="AI10" s="211"/>
      <c r="AJ10" s="211"/>
      <c r="AK10" s="210" t="s">
        <v>315</v>
      </c>
      <c r="AL10" s="210"/>
      <c r="AM10" s="212">
        <v>805.58</v>
      </c>
      <c r="AN10" s="212"/>
      <c r="AO10" s="212"/>
      <c r="AP10" s="212"/>
      <c r="AQ10" s="212"/>
      <c r="AR10" s="212"/>
      <c r="AS10" s="52" t="s">
        <v>316</v>
      </c>
      <c r="AT10" s="52"/>
      <c r="AU10" s="213">
        <f>(AM10*VLOOKUP(E10,$CJ$1:$CM$1003,4,FALSE))/1000</f>
        <v>78239.879103599989</v>
      </c>
      <c r="AV10" s="213"/>
      <c r="AW10" s="213"/>
      <c r="AX10" s="213"/>
      <c r="AY10" s="213"/>
      <c r="AZ10" s="213"/>
      <c r="BA10" s="213"/>
      <c r="BB10" s="213"/>
      <c r="BC10" s="213"/>
      <c r="BD10" s="213"/>
      <c r="BE10" s="214"/>
      <c r="BF10" s="47"/>
      <c r="BG10" s="51"/>
      <c r="CJ10" s="5" t="s">
        <v>25</v>
      </c>
      <c r="CK10" s="9" t="s">
        <v>26</v>
      </c>
      <c r="CL10" s="7">
        <v>7.46</v>
      </c>
      <c r="CM10" s="4">
        <f t="shared" si="0"/>
        <v>107021.16</v>
      </c>
    </row>
    <row r="11" spans="3:91" x14ac:dyDescent="0.25">
      <c r="C11" s="46"/>
      <c r="D11" s="47"/>
      <c r="E11" s="200" t="s">
        <v>6</v>
      </c>
      <c r="F11" s="201"/>
      <c r="G11" s="201"/>
      <c r="H11" s="201"/>
      <c r="I11" s="201"/>
      <c r="J11" s="201"/>
      <c r="K11" s="202" t="str">
        <f t="shared" ref="K11" si="2">VLOOKUP(E11,$CJ$1:$CM$1003,2,FALSE)</f>
        <v>NOVACRON RUBY S–3B</v>
      </c>
      <c r="L11" s="202"/>
      <c r="M11" s="202"/>
      <c r="N11" s="202"/>
      <c r="O11" s="202"/>
      <c r="P11" s="202"/>
      <c r="Q11" s="202"/>
      <c r="R11" s="202"/>
      <c r="S11" s="202"/>
      <c r="T11" s="202"/>
      <c r="U11" s="202"/>
      <c r="V11" s="202"/>
      <c r="W11" s="202"/>
      <c r="X11" s="202"/>
      <c r="Y11" s="114"/>
      <c r="Z11" s="114"/>
      <c r="AA11" s="114"/>
      <c r="AB11" s="203">
        <v>5</v>
      </c>
      <c r="AC11" s="203"/>
      <c r="AD11" s="203"/>
      <c r="AE11" s="203"/>
      <c r="AF11" s="203"/>
      <c r="AG11" s="203"/>
      <c r="AH11" s="203"/>
      <c r="AI11" s="203"/>
      <c r="AJ11" s="203"/>
      <c r="AK11" s="202" t="s">
        <v>315</v>
      </c>
      <c r="AL11" s="202"/>
      <c r="AM11" s="204">
        <v>1830.87</v>
      </c>
      <c r="AN11" s="204"/>
      <c r="AO11" s="204"/>
      <c r="AP11" s="204"/>
      <c r="AQ11" s="204"/>
      <c r="AR11" s="204"/>
      <c r="AS11" s="47" t="s">
        <v>316</v>
      </c>
      <c r="AT11" s="47"/>
      <c r="AU11" s="205">
        <f>(AM11*VLOOKUP(E11,$CJ$1:$CM$1003,4,FALSE))/1000</f>
        <v>220894.20917819996</v>
      </c>
      <c r="AV11" s="205"/>
      <c r="AW11" s="205"/>
      <c r="AX11" s="205"/>
      <c r="AY11" s="205"/>
      <c r="AZ11" s="205"/>
      <c r="BA11" s="205"/>
      <c r="BB11" s="205"/>
      <c r="BC11" s="205"/>
      <c r="BD11" s="205"/>
      <c r="BE11" s="206"/>
      <c r="BF11" s="47"/>
      <c r="BG11" s="51"/>
      <c r="CJ11" s="5" t="s">
        <v>6</v>
      </c>
      <c r="CK11" s="6" t="s">
        <v>27</v>
      </c>
      <c r="CL11" s="7">
        <v>8.41</v>
      </c>
      <c r="CM11" s="4">
        <f t="shared" si="0"/>
        <v>120649.86</v>
      </c>
    </row>
    <row r="12" spans="3:91" x14ac:dyDescent="0.25">
      <c r="C12" s="46"/>
      <c r="D12" s="47"/>
      <c r="E12" s="200" t="s">
        <v>7</v>
      </c>
      <c r="F12" s="201"/>
      <c r="G12" s="201"/>
      <c r="H12" s="201"/>
      <c r="I12" s="201"/>
      <c r="J12" s="201"/>
      <c r="K12" s="47" t="str">
        <f>VLOOKUP(E12,$CJ$1:$CM$1003,2,FALSE)</f>
        <v>NOVACRON DARK BLUE S-GL</v>
      </c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78"/>
      <c r="Z12" s="78"/>
      <c r="AA12" s="78"/>
      <c r="AB12" s="203">
        <v>1.7</v>
      </c>
      <c r="AC12" s="203"/>
      <c r="AD12" s="203"/>
      <c r="AE12" s="203"/>
      <c r="AF12" s="203"/>
      <c r="AG12" s="203"/>
      <c r="AH12" s="203"/>
      <c r="AI12" s="203"/>
      <c r="AJ12" s="203"/>
      <c r="AK12" s="202" t="s">
        <v>315</v>
      </c>
      <c r="AL12" s="202"/>
      <c r="AM12" s="204">
        <v>622.49</v>
      </c>
      <c r="AN12" s="204"/>
      <c r="AO12" s="204"/>
      <c r="AP12" s="204"/>
      <c r="AQ12" s="204"/>
      <c r="AR12" s="204"/>
      <c r="AS12" s="47" t="s">
        <v>316</v>
      </c>
      <c r="AT12" s="47"/>
      <c r="AU12" s="205">
        <f t="shared" ref="AU12:AU15" si="3">(AM12*VLOOKUP(E12,$CJ$1:$CM$1003,4,FALSE))/1000</f>
        <v>75728.448259200013</v>
      </c>
      <c r="AV12" s="205"/>
      <c r="AW12" s="205"/>
      <c r="AX12" s="205"/>
      <c r="AY12" s="205"/>
      <c r="AZ12" s="205"/>
      <c r="BA12" s="205"/>
      <c r="BB12" s="205"/>
      <c r="BC12" s="205"/>
      <c r="BD12" s="205"/>
      <c r="BE12" s="206"/>
      <c r="BF12" s="47"/>
      <c r="BG12" s="51"/>
      <c r="CJ12" s="5" t="s">
        <v>28</v>
      </c>
      <c r="CK12" s="6" t="s">
        <v>29</v>
      </c>
      <c r="CL12" s="7">
        <v>7.55</v>
      </c>
      <c r="CM12" s="4">
        <f t="shared" si="0"/>
        <v>108312.3</v>
      </c>
    </row>
    <row r="13" spans="3:91" x14ac:dyDescent="0.25">
      <c r="C13" s="46"/>
      <c r="D13" s="47"/>
      <c r="E13" s="216" t="s">
        <v>8</v>
      </c>
      <c r="F13" s="217"/>
      <c r="G13" s="217"/>
      <c r="H13" s="217"/>
      <c r="I13" s="217"/>
      <c r="J13" s="217"/>
      <c r="K13" s="218" t="str">
        <f t="shared" si="1"/>
        <v>FIMBIL EAS 40 NEW</v>
      </c>
      <c r="L13" s="218"/>
      <c r="M13" s="218"/>
      <c r="N13" s="218"/>
      <c r="O13" s="218"/>
      <c r="P13" s="218"/>
      <c r="Q13" s="218"/>
      <c r="R13" s="218"/>
      <c r="S13" s="218"/>
      <c r="T13" s="218"/>
      <c r="U13" s="218"/>
      <c r="V13" s="218"/>
      <c r="W13" s="218"/>
      <c r="X13" s="218"/>
      <c r="Y13" s="81"/>
      <c r="Z13" s="81"/>
      <c r="AA13" s="81"/>
      <c r="AB13" s="219">
        <v>4</v>
      </c>
      <c r="AC13" s="219"/>
      <c r="AD13" s="219"/>
      <c r="AE13" s="219"/>
      <c r="AF13" s="219"/>
      <c r="AG13" s="219"/>
      <c r="AH13" s="219"/>
      <c r="AI13" s="219"/>
      <c r="AJ13" s="219"/>
      <c r="AK13" s="218" t="s">
        <v>315</v>
      </c>
      <c r="AL13" s="218"/>
      <c r="AM13" s="248">
        <v>1464.69</v>
      </c>
      <c r="AN13" s="248"/>
      <c r="AO13" s="248"/>
      <c r="AP13" s="248"/>
      <c r="AQ13" s="248"/>
      <c r="AR13" s="248"/>
      <c r="AS13" s="55" t="s">
        <v>316</v>
      </c>
      <c r="AT13" s="55"/>
      <c r="AU13" s="221">
        <f t="shared" si="3"/>
        <v>30213.830376600003</v>
      </c>
      <c r="AV13" s="221"/>
      <c r="AW13" s="221"/>
      <c r="AX13" s="221"/>
      <c r="AY13" s="221"/>
      <c r="AZ13" s="221"/>
      <c r="BA13" s="221"/>
      <c r="BB13" s="221"/>
      <c r="BC13" s="221"/>
      <c r="BD13" s="221"/>
      <c r="BE13" s="222"/>
      <c r="BF13" s="47"/>
      <c r="BG13" s="51"/>
      <c r="CJ13" s="5" t="s">
        <v>30</v>
      </c>
      <c r="CK13" s="6" t="s">
        <v>31</v>
      </c>
      <c r="CL13" s="8">
        <v>8.7899999999999991</v>
      </c>
      <c r="CM13" s="4">
        <f t="shared" si="0"/>
        <v>126101.33999999998</v>
      </c>
    </row>
    <row r="14" spans="3:91" x14ac:dyDescent="0.25">
      <c r="C14" s="46"/>
      <c r="D14" s="47"/>
      <c r="E14" s="200" t="s">
        <v>183</v>
      </c>
      <c r="F14" s="201"/>
      <c r="G14" s="201"/>
      <c r="H14" s="201"/>
      <c r="I14" s="201"/>
      <c r="J14" s="201"/>
      <c r="K14" s="202" t="str">
        <f t="shared" si="1"/>
        <v>CAUSTIC SODA LIQ</v>
      </c>
      <c r="L14" s="202"/>
      <c r="M14" s="202"/>
      <c r="N14" s="202"/>
      <c r="O14" s="202"/>
      <c r="P14" s="202"/>
      <c r="Q14" s="202"/>
      <c r="R14" s="202"/>
      <c r="S14" s="202"/>
      <c r="T14" s="202"/>
      <c r="U14" s="202"/>
      <c r="V14" s="202"/>
      <c r="W14" s="202"/>
      <c r="X14" s="202"/>
      <c r="Y14" s="78"/>
      <c r="Z14" s="78"/>
      <c r="AA14" s="78"/>
      <c r="AB14" s="203">
        <v>6</v>
      </c>
      <c r="AC14" s="203"/>
      <c r="AD14" s="203"/>
      <c r="AE14" s="203"/>
      <c r="AF14" s="203"/>
      <c r="AG14" s="203"/>
      <c r="AH14" s="203"/>
      <c r="AI14" s="203"/>
      <c r="AJ14" s="203"/>
      <c r="AK14" s="202" t="s">
        <v>315</v>
      </c>
      <c r="AL14" s="202"/>
      <c r="AM14" s="204">
        <v>2197.04</v>
      </c>
      <c r="AN14" s="204"/>
      <c r="AO14" s="204"/>
      <c r="AP14" s="204"/>
      <c r="AQ14" s="204"/>
      <c r="AR14" s="204"/>
      <c r="AS14" s="47" t="s">
        <v>316</v>
      </c>
      <c r="AT14" s="47"/>
      <c r="AU14" s="205">
        <f t="shared" si="3"/>
        <v>18778.100879999998</v>
      </c>
      <c r="AV14" s="205"/>
      <c r="AW14" s="205"/>
      <c r="AX14" s="205"/>
      <c r="AY14" s="205"/>
      <c r="AZ14" s="205"/>
      <c r="BA14" s="205"/>
      <c r="BB14" s="205"/>
      <c r="BC14" s="205"/>
      <c r="BD14" s="205"/>
      <c r="BE14" s="206"/>
      <c r="BF14" s="47"/>
      <c r="BG14" s="51"/>
      <c r="CJ14" s="5" t="s">
        <v>32</v>
      </c>
      <c r="CK14" s="9" t="s">
        <v>33</v>
      </c>
      <c r="CL14" s="7">
        <v>11.66</v>
      </c>
      <c r="CM14" s="4">
        <f t="shared" si="0"/>
        <v>167274.36000000002</v>
      </c>
    </row>
    <row r="15" spans="3:91" x14ac:dyDescent="0.25">
      <c r="C15" s="46"/>
      <c r="D15" s="47"/>
      <c r="E15" s="223" t="s">
        <v>10</v>
      </c>
      <c r="F15" s="224"/>
      <c r="G15" s="224"/>
      <c r="H15" s="224"/>
      <c r="I15" s="224"/>
      <c r="J15" s="224"/>
      <c r="K15" s="225" t="str">
        <f t="shared" si="1"/>
        <v>SODA ASH</v>
      </c>
      <c r="L15" s="225"/>
      <c r="M15" s="225"/>
      <c r="N15" s="225"/>
      <c r="O15" s="225"/>
      <c r="P15" s="225"/>
      <c r="Q15" s="225"/>
      <c r="R15" s="225"/>
      <c r="S15" s="225"/>
      <c r="T15" s="225"/>
      <c r="U15" s="225"/>
      <c r="V15" s="225"/>
      <c r="W15" s="225"/>
      <c r="X15" s="225"/>
      <c r="Y15" s="79"/>
      <c r="Z15" s="79"/>
      <c r="AA15" s="79"/>
      <c r="AB15" s="226">
        <v>20</v>
      </c>
      <c r="AC15" s="226"/>
      <c r="AD15" s="226"/>
      <c r="AE15" s="226"/>
      <c r="AF15" s="226"/>
      <c r="AG15" s="226"/>
      <c r="AH15" s="226"/>
      <c r="AI15" s="226"/>
      <c r="AJ15" s="226"/>
      <c r="AK15" s="225" t="s">
        <v>315</v>
      </c>
      <c r="AL15" s="225"/>
      <c r="AM15" s="227">
        <v>7323.47</v>
      </c>
      <c r="AN15" s="227"/>
      <c r="AO15" s="227"/>
      <c r="AP15" s="227"/>
      <c r="AQ15" s="227"/>
      <c r="AR15" s="227"/>
      <c r="AS15" s="54" t="s">
        <v>316</v>
      </c>
      <c r="AT15" s="54"/>
      <c r="AU15" s="228">
        <f t="shared" si="3"/>
        <v>65032.4136</v>
      </c>
      <c r="AV15" s="228"/>
      <c r="AW15" s="228"/>
      <c r="AX15" s="228"/>
      <c r="AY15" s="228"/>
      <c r="AZ15" s="228"/>
      <c r="BA15" s="228"/>
      <c r="BB15" s="228"/>
      <c r="BC15" s="228"/>
      <c r="BD15" s="228"/>
      <c r="BE15" s="229"/>
      <c r="BF15" s="47"/>
      <c r="BG15" s="51"/>
      <c r="CJ15" s="5" t="s">
        <v>34</v>
      </c>
      <c r="CK15" s="9" t="s">
        <v>35</v>
      </c>
      <c r="CL15" s="7">
        <v>5.84</v>
      </c>
      <c r="CM15" s="4">
        <f t="shared" si="0"/>
        <v>83780.639999999999</v>
      </c>
    </row>
    <row r="16" spans="3:91" x14ac:dyDescent="0.25">
      <c r="C16" s="46"/>
      <c r="D16" s="47"/>
      <c r="E16" s="80"/>
      <c r="F16" s="80"/>
      <c r="G16" s="80"/>
      <c r="H16" s="80"/>
      <c r="I16" s="80"/>
      <c r="J16" s="80"/>
      <c r="K16" s="78"/>
      <c r="L16" s="78"/>
      <c r="M16" s="78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  <c r="AA16" s="78"/>
      <c r="AB16" s="57"/>
      <c r="AC16" s="57"/>
      <c r="AD16" s="57"/>
      <c r="AE16" s="57"/>
      <c r="AF16" s="57"/>
      <c r="AG16" s="57"/>
      <c r="AH16" s="57"/>
      <c r="AI16" s="57"/>
      <c r="AJ16" s="57"/>
      <c r="AK16" s="78"/>
      <c r="AL16" s="78"/>
      <c r="AM16" s="80"/>
      <c r="AN16" s="80"/>
      <c r="AO16" s="80"/>
      <c r="AP16" s="80"/>
      <c r="AQ16" s="80"/>
      <c r="AR16" s="80"/>
      <c r="AS16" s="47"/>
      <c r="AT16" s="47"/>
      <c r="AU16" s="58"/>
      <c r="AV16" s="58"/>
      <c r="AW16" s="58"/>
      <c r="AX16" s="58"/>
      <c r="AY16" s="58"/>
      <c r="AZ16" s="58"/>
      <c r="BA16" s="58"/>
      <c r="BB16" s="58"/>
      <c r="BC16" s="58"/>
      <c r="BD16" s="58"/>
      <c r="BE16" s="58"/>
      <c r="BF16" s="47"/>
      <c r="BG16" s="51"/>
      <c r="CJ16" s="5" t="s">
        <v>36</v>
      </c>
      <c r="CK16" s="9" t="s">
        <v>37</v>
      </c>
      <c r="CL16" s="7">
        <v>20.14</v>
      </c>
      <c r="CM16" s="4">
        <f t="shared" si="0"/>
        <v>288928.44</v>
      </c>
    </row>
    <row r="17" spans="3:91" x14ac:dyDescent="0.25">
      <c r="C17" s="46"/>
      <c r="D17" s="47"/>
      <c r="E17" s="80"/>
      <c r="F17" s="80"/>
      <c r="G17" s="80"/>
      <c r="H17" s="80"/>
      <c r="I17" s="80"/>
      <c r="J17" s="80"/>
      <c r="K17" s="78"/>
      <c r="L17" s="78"/>
      <c r="M17" s="78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  <c r="AA17" s="78"/>
      <c r="AB17" s="57"/>
      <c r="AC17" s="57"/>
      <c r="AD17" s="57"/>
      <c r="AE17" s="57"/>
      <c r="AF17" s="57"/>
      <c r="AG17" s="57"/>
      <c r="AH17" s="57"/>
      <c r="AI17" s="57"/>
      <c r="AJ17" s="57"/>
      <c r="AK17" s="78"/>
      <c r="AL17" s="78"/>
      <c r="AM17" s="80"/>
      <c r="AN17" s="80"/>
      <c r="AO17" s="80"/>
      <c r="AP17" s="59"/>
      <c r="AQ17" s="230" t="s">
        <v>318</v>
      </c>
      <c r="AR17" s="230"/>
      <c r="AS17" s="230"/>
      <c r="AT17" s="230"/>
      <c r="AU17" s="58" t="s">
        <v>11</v>
      </c>
      <c r="AV17" s="205">
        <f>SUM(AU10:BE15)</f>
        <v>488886.88139759994</v>
      </c>
      <c r="AW17" s="205"/>
      <c r="AX17" s="205"/>
      <c r="AY17" s="205"/>
      <c r="AZ17" s="205"/>
      <c r="BA17" s="205"/>
      <c r="BB17" s="205"/>
      <c r="BC17" s="205"/>
      <c r="BD17" s="205"/>
      <c r="BE17" s="205"/>
      <c r="BF17" s="47"/>
      <c r="BG17" s="51"/>
      <c r="CJ17" s="5" t="s">
        <v>38</v>
      </c>
      <c r="CK17" s="6" t="s">
        <v>39</v>
      </c>
      <c r="CL17" s="8">
        <v>24.15</v>
      </c>
      <c r="CM17" s="4">
        <f t="shared" si="0"/>
        <v>346455.89999999997</v>
      </c>
    </row>
    <row r="18" spans="3:91" x14ac:dyDescent="0.25">
      <c r="C18" s="46"/>
      <c r="D18" s="47"/>
      <c r="E18" s="80"/>
      <c r="F18" s="80"/>
      <c r="G18" s="80"/>
      <c r="H18" s="80"/>
      <c r="I18" s="80"/>
      <c r="J18" s="80"/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  <c r="AB18" s="57"/>
      <c r="AC18" s="57"/>
      <c r="AD18" s="57"/>
      <c r="AE18" s="57"/>
      <c r="AF18" s="57"/>
      <c r="AG18" s="57"/>
      <c r="AH18" s="57"/>
      <c r="AI18" s="57"/>
      <c r="AJ18" s="57"/>
      <c r="AK18" s="78"/>
      <c r="AL18" s="78"/>
      <c r="AM18" s="80"/>
      <c r="AN18" s="80"/>
      <c r="AO18" s="80"/>
      <c r="AP18" s="59"/>
      <c r="AQ18" s="202" t="s">
        <v>317</v>
      </c>
      <c r="AR18" s="202"/>
      <c r="AS18" s="202"/>
      <c r="AT18" s="202"/>
      <c r="AU18" s="58" t="s">
        <v>11</v>
      </c>
      <c r="AV18" s="205">
        <f>AV17/AV4</f>
        <v>232.80327685599997</v>
      </c>
      <c r="AW18" s="205"/>
      <c r="AX18" s="205"/>
      <c r="AY18" s="205"/>
      <c r="AZ18" s="205"/>
      <c r="BA18" s="205"/>
      <c r="BB18" s="205"/>
      <c r="BC18" s="205"/>
      <c r="BD18" s="205"/>
      <c r="BE18" s="205"/>
      <c r="BF18" s="47"/>
      <c r="BG18" s="51"/>
      <c r="CJ18" s="5" t="s">
        <v>7</v>
      </c>
      <c r="CK18" s="6" t="s">
        <v>40</v>
      </c>
      <c r="CL18" s="7">
        <v>8.48</v>
      </c>
      <c r="CM18" s="4">
        <f t="shared" si="0"/>
        <v>121654.08</v>
      </c>
    </row>
    <row r="19" spans="3:91" ht="17.25" thickBot="1" x14ac:dyDescent="0.3">
      <c r="C19" s="60"/>
      <c r="D19" s="61"/>
      <c r="E19" s="61"/>
      <c r="F19" s="61"/>
      <c r="G19" s="61"/>
      <c r="H19" s="61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  <c r="X19" s="61"/>
      <c r="Y19" s="61"/>
      <c r="Z19" s="61"/>
      <c r="AA19" s="61"/>
      <c r="AB19" s="61"/>
      <c r="AC19" s="61"/>
      <c r="AD19" s="61"/>
      <c r="AE19" s="61"/>
      <c r="AF19" s="61"/>
      <c r="AG19" s="61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1"/>
      <c r="AY19" s="61"/>
      <c r="AZ19" s="61"/>
      <c r="BA19" s="61"/>
      <c r="BB19" s="61"/>
      <c r="BC19" s="61"/>
      <c r="BD19" s="61"/>
      <c r="BE19" s="61"/>
      <c r="BF19" s="61"/>
      <c r="BG19" s="62"/>
      <c r="CJ19" s="5" t="s">
        <v>41</v>
      </c>
      <c r="CK19" s="6" t="s">
        <v>42</v>
      </c>
      <c r="CL19" s="7">
        <v>7.27</v>
      </c>
      <c r="CM19" s="4">
        <f t="shared" si="0"/>
        <v>104295.42</v>
      </c>
    </row>
    <row r="20" spans="3:91" x14ac:dyDescent="0.25">
      <c r="CJ20" s="5" t="s">
        <v>43</v>
      </c>
      <c r="CK20" s="6" t="s">
        <v>44</v>
      </c>
      <c r="CL20" s="7">
        <v>7.63</v>
      </c>
      <c r="CM20" s="4">
        <f t="shared" si="0"/>
        <v>109459.98</v>
      </c>
    </row>
    <row r="21" spans="3:91" ht="17.25" thickBot="1" x14ac:dyDescent="0.3">
      <c r="CJ21" s="5" t="s">
        <v>45</v>
      </c>
      <c r="CK21" s="6" t="s">
        <v>46</v>
      </c>
      <c r="CL21" s="7">
        <v>9.5583270598076133</v>
      </c>
      <c r="CM21" s="4">
        <f t="shared" si="0"/>
        <v>137123.76</v>
      </c>
    </row>
    <row r="22" spans="3:91" x14ac:dyDescent="0.25">
      <c r="C22" s="43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44"/>
      <c r="AN22" s="44"/>
      <c r="AO22" s="44"/>
      <c r="AP22" s="44"/>
      <c r="AQ22" s="44"/>
      <c r="AR22" s="44"/>
      <c r="AS22" s="44"/>
      <c r="AT22" s="44"/>
      <c r="AU22" s="44"/>
      <c r="AV22" s="44"/>
      <c r="AW22" s="44"/>
      <c r="AX22" s="44"/>
      <c r="AY22" s="44"/>
      <c r="AZ22" s="44"/>
      <c r="BA22" s="44"/>
      <c r="BB22" s="44"/>
      <c r="BC22" s="44"/>
      <c r="BD22" s="44"/>
      <c r="BE22" s="44"/>
      <c r="BF22" s="44"/>
      <c r="BG22" s="45"/>
      <c r="CJ22" s="5" t="s">
        <v>47</v>
      </c>
      <c r="CK22" s="6" t="s">
        <v>48</v>
      </c>
      <c r="CL22" s="7">
        <v>6.66</v>
      </c>
      <c r="CM22" s="4">
        <f t="shared" si="0"/>
        <v>95544.36</v>
      </c>
    </row>
    <row r="23" spans="3:91" x14ac:dyDescent="0.25">
      <c r="C23" s="46"/>
      <c r="D23" s="47"/>
      <c r="E23" s="196" t="s">
        <v>0</v>
      </c>
      <c r="F23" s="196"/>
      <c r="G23" s="196"/>
      <c r="H23" s="196"/>
      <c r="I23" s="196"/>
      <c r="J23" s="85" t="s">
        <v>11</v>
      </c>
      <c r="K23" s="196" t="s">
        <v>326</v>
      </c>
      <c r="L23" s="196"/>
      <c r="M23" s="196"/>
      <c r="N23" s="196"/>
      <c r="O23" s="196"/>
      <c r="P23" s="196"/>
      <c r="Q23" s="196"/>
      <c r="R23" s="196"/>
      <c r="S23" s="196"/>
      <c r="T23" s="196"/>
      <c r="U23" s="196"/>
      <c r="V23" s="85"/>
      <c r="W23" s="85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85"/>
      <c r="AI23" s="50"/>
      <c r="AJ23" s="50"/>
      <c r="AK23" s="50"/>
      <c r="AL23" s="50"/>
      <c r="AM23" s="196" t="s">
        <v>3</v>
      </c>
      <c r="AN23" s="196"/>
      <c r="AO23" s="196"/>
      <c r="AP23" s="196"/>
      <c r="AQ23" s="196"/>
      <c r="AR23" s="196"/>
      <c r="AS23" s="196"/>
      <c r="AT23" s="196"/>
      <c r="AU23" s="85" t="s">
        <v>11</v>
      </c>
      <c r="AV23" s="197">
        <v>366.17</v>
      </c>
      <c r="AW23" s="197"/>
      <c r="AX23" s="197"/>
      <c r="AY23" s="197"/>
      <c r="AZ23" s="85" t="s">
        <v>319</v>
      </c>
      <c r="BA23" s="85"/>
      <c r="BB23" s="85"/>
      <c r="BC23" s="85"/>
      <c r="BD23" s="85"/>
      <c r="BE23" s="85"/>
      <c r="BF23" s="47"/>
      <c r="BG23" s="51"/>
      <c r="CJ23" s="5" t="s">
        <v>49</v>
      </c>
      <c r="CK23" s="9" t="s">
        <v>50</v>
      </c>
      <c r="CL23" s="7">
        <v>12.14</v>
      </c>
      <c r="CM23" s="4">
        <f t="shared" si="0"/>
        <v>174160.44</v>
      </c>
    </row>
    <row r="24" spans="3:91" x14ac:dyDescent="0.25">
      <c r="C24" s="46"/>
      <c r="D24" s="47"/>
      <c r="E24" s="196" t="s">
        <v>322</v>
      </c>
      <c r="F24" s="196"/>
      <c r="G24" s="196"/>
      <c r="H24" s="196"/>
      <c r="I24" s="196"/>
      <c r="J24" s="85" t="s">
        <v>11</v>
      </c>
      <c r="K24" s="196" t="s">
        <v>381</v>
      </c>
      <c r="L24" s="196"/>
      <c r="M24" s="196"/>
      <c r="N24" s="196"/>
      <c r="O24" s="196"/>
      <c r="P24" s="196"/>
      <c r="Q24" s="196"/>
      <c r="R24" s="196"/>
      <c r="S24" s="196"/>
      <c r="T24" s="196"/>
      <c r="U24" s="196"/>
      <c r="V24" s="196"/>
      <c r="W24" s="85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85"/>
      <c r="AI24" s="50"/>
      <c r="AJ24" s="50"/>
      <c r="AK24" s="50"/>
      <c r="AL24" s="50"/>
      <c r="AM24" s="196" t="s">
        <v>4</v>
      </c>
      <c r="AN24" s="196"/>
      <c r="AO24" s="196"/>
      <c r="AP24" s="196"/>
      <c r="AQ24" s="196"/>
      <c r="AR24" s="196"/>
      <c r="AS24" s="196"/>
      <c r="AT24" s="196"/>
      <c r="AU24" s="85" t="s">
        <v>11</v>
      </c>
      <c r="AV24" s="196">
        <v>2100</v>
      </c>
      <c r="AW24" s="196"/>
      <c r="AX24" s="196"/>
      <c r="AY24" s="196"/>
      <c r="AZ24" s="85" t="s">
        <v>320</v>
      </c>
      <c r="BA24" s="85"/>
      <c r="BB24" s="85"/>
      <c r="BC24" s="85"/>
      <c r="BD24" s="85"/>
      <c r="BE24" s="85"/>
      <c r="BF24" s="47"/>
      <c r="BG24" s="51"/>
      <c r="CJ24" s="5" t="s">
        <v>51</v>
      </c>
      <c r="CK24" s="6" t="s">
        <v>52</v>
      </c>
      <c r="CL24" s="8">
        <v>16.57</v>
      </c>
      <c r="CM24" s="4">
        <f t="shared" si="0"/>
        <v>237713.22</v>
      </c>
    </row>
    <row r="25" spans="3:91" x14ac:dyDescent="0.25">
      <c r="C25" s="46"/>
      <c r="D25" s="47"/>
      <c r="E25" s="196" t="s">
        <v>1</v>
      </c>
      <c r="F25" s="196"/>
      <c r="G25" s="196"/>
      <c r="H25" s="196"/>
      <c r="I25" s="196"/>
      <c r="J25" s="85" t="s">
        <v>11</v>
      </c>
      <c r="K25" s="196" t="s">
        <v>380</v>
      </c>
      <c r="L25" s="196"/>
      <c r="M25" s="196"/>
      <c r="N25" s="196"/>
      <c r="O25" s="196"/>
      <c r="P25" s="196"/>
      <c r="Q25" s="196"/>
      <c r="R25" s="196"/>
      <c r="S25" s="196"/>
      <c r="T25" s="196"/>
      <c r="U25" s="196"/>
      <c r="V25" s="85"/>
      <c r="W25" s="85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85"/>
      <c r="AI25" s="50"/>
      <c r="AJ25" s="50"/>
      <c r="AK25" s="50"/>
      <c r="AL25" s="50"/>
      <c r="AM25" s="196"/>
      <c r="AN25" s="196"/>
      <c r="AO25" s="196"/>
      <c r="AP25" s="196"/>
      <c r="AQ25" s="196"/>
      <c r="AR25" s="196"/>
      <c r="AS25" s="196"/>
      <c r="AT25" s="196"/>
      <c r="AU25" s="85"/>
      <c r="AV25" s="198"/>
      <c r="AW25" s="198"/>
      <c r="AX25" s="198"/>
      <c r="AY25" s="198"/>
      <c r="AZ25" s="85"/>
      <c r="BA25" s="85"/>
      <c r="BB25" s="85"/>
      <c r="BC25" s="85"/>
      <c r="BD25" s="85"/>
      <c r="BE25" s="85"/>
      <c r="BF25" s="47"/>
      <c r="BG25" s="51"/>
      <c r="CJ25" s="5"/>
      <c r="CK25" s="6"/>
      <c r="CL25" s="8"/>
      <c r="CM25" s="4"/>
    </row>
    <row r="26" spans="3:91" x14ac:dyDescent="0.25">
      <c r="C26" s="46"/>
      <c r="D26" s="47"/>
      <c r="E26" s="196" t="s">
        <v>2</v>
      </c>
      <c r="F26" s="196"/>
      <c r="G26" s="196"/>
      <c r="H26" s="196"/>
      <c r="I26" s="196"/>
      <c r="J26" s="85" t="s">
        <v>11</v>
      </c>
      <c r="K26" s="196" t="s">
        <v>337</v>
      </c>
      <c r="L26" s="196"/>
      <c r="M26" s="196"/>
      <c r="N26" s="196"/>
      <c r="O26" s="196"/>
      <c r="P26" s="196"/>
      <c r="Q26" s="196"/>
      <c r="R26" s="196"/>
      <c r="S26" s="196"/>
      <c r="T26" s="196"/>
      <c r="U26" s="196"/>
      <c r="V26" s="85"/>
      <c r="W26" s="85"/>
      <c r="X26" s="85"/>
      <c r="Y26" s="85"/>
      <c r="Z26" s="85"/>
      <c r="AA26" s="85"/>
      <c r="AB26" s="85"/>
      <c r="AC26" s="85"/>
      <c r="AD26" s="85"/>
      <c r="AE26" s="85"/>
      <c r="AF26" s="85"/>
      <c r="AG26" s="85"/>
      <c r="AH26" s="85"/>
      <c r="AI26" s="85"/>
      <c r="AJ26" s="85"/>
      <c r="AK26" s="85"/>
      <c r="AL26" s="85"/>
      <c r="AM26" s="196"/>
      <c r="AN26" s="196"/>
      <c r="AO26" s="196"/>
      <c r="AP26" s="196"/>
      <c r="AQ26" s="196"/>
      <c r="AR26" s="196"/>
      <c r="AS26" s="196"/>
      <c r="AT26" s="196"/>
      <c r="AU26" s="85"/>
      <c r="AV26" s="85"/>
      <c r="AW26" s="85"/>
      <c r="AX26" s="85"/>
      <c r="AY26" s="85"/>
      <c r="AZ26" s="85"/>
      <c r="BA26" s="85"/>
      <c r="BB26" s="85"/>
      <c r="BC26" s="85"/>
      <c r="BD26" s="85"/>
      <c r="BE26" s="85"/>
      <c r="BF26" s="47"/>
      <c r="BG26" s="51"/>
      <c r="CJ26" s="5" t="s">
        <v>53</v>
      </c>
      <c r="CK26" s="9" t="s">
        <v>54</v>
      </c>
      <c r="CL26" s="7">
        <v>24.42</v>
      </c>
      <c r="CM26" s="4">
        <f t="shared" si="0"/>
        <v>350329.32</v>
      </c>
    </row>
    <row r="27" spans="3:91" x14ac:dyDescent="0.25">
      <c r="C27" s="46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  <c r="AU27" s="47"/>
      <c r="AV27" s="47"/>
      <c r="AW27" s="47"/>
      <c r="AX27" s="47"/>
      <c r="AY27" s="47"/>
      <c r="AZ27" s="47"/>
      <c r="BA27" s="47"/>
      <c r="BB27" s="47"/>
      <c r="BC27" s="47"/>
      <c r="BD27" s="47"/>
      <c r="BE27" s="47"/>
      <c r="BF27" s="47"/>
      <c r="BG27" s="51"/>
      <c r="CJ27" s="5" t="s">
        <v>55</v>
      </c>
      <c r="CK27" s="6" t="s">
        <v>56</v>
      </c>
      <c r="CL27" s="8">
        <v>19.260000000000002</v>
      </c>
      <c r="CM27" s="4">
        <f t="shared" si="0"/>
        <v>276303.96000000002</v>
      </c>
    </row>
    <row r="28" spans="3:91" x14ac:dyDescent="0.25">
      <c r="C28" s="46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  <c r="AU28" s="47"/>
      <c r="AV28" s="47"/>
      <c r="AW28" s="47"/>
      <c r="AX28" s="47"/>
      <c r="AY28" s="47"/>
      <c r="AZ28" s="47"/>
      <c r="BA28" s="47"/>
      <c r="BB28" s="47"/>
      <c r="BC28" s="47"/>
      <c r="BD28" s="47"/>
      <c r="BE28" s="47"/>
      <c r="BF28" s="47"/>
      <c r="BG28" s="51"/>
      <c r="CJ28" s="5" t="s">
        <v>57</v>
      </c>
      <c r="CK28" s="6" t="s">
        <v>58</v>
      </c>
      <c r="CL28" s="8">
        <v>16.22</v>
      </c>
      <c r="CM28" s="4">
        <f t="shared" si="0"/>
        <v>232692.12</v>
      </c>
    </row>
    <row r="29" spans="3:91" x14ac:dyDescent="0.25">
      <c r="C29" s="46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  <c r="AU29" s="47"/>
      <c r="AV29" s="47"/>
      <c r="AW29" s="47"/>
      <c r="AX29" s="47"/>
      <c r="AY29" s="47"/>
      <c r="AZ29" s="47"/>
      <c r="BA29" s="47"/>
      <c r="BB29" s="47"/>
      <c r="BC29" s="47"/>
      <c r="BD29" s="47"/>
      <c r="BE29" s="47"/>
      <c r="BF29" s="47"/>
      <c r="BG29" s="51"/>
      <c r="CJ29" s="5" t="s">
        <v>59</v>
      </c>
      <c r="CK29" s="6" t="s">
        <v>60</v>
      </c>
      <c r="CL29" s="8">
        <v>21.41</v>
      </c>
      <c r="CM29" s="4">
        <f t="shared" si="0"/>
        <v>307147.86</v>
      </c>
    </row>
    <row r="30" spans="3:91" x14ac:dyDescent="0.25">
      <c r="C30" s="46"/>
      <c r="D30" s="47"/>
      <c r="E30" s="208" t="s">
        <v>5</v>
      </c>
      <c r="F30" s="209"/>
      <c r="G30" s="209"/>
      <c r="H30" s="209"/>
      <c r="I30" s="209"/>
      <c r="J30" s="209"/>
      <c r="K30" s="210" t="str">
        <f>VLOOKUP(E30,$CJ$1:$CM$1003,2,FALSE)</f>
        <v>NOVACRON YELLOW S-3R</v>
      </c>
      <c r="L30" s="210"/>
      <c r="M30" s="210"/>
      <c r="N30" s="210"/>
      <c r="O30" s="210"/>
      <c r="P30" s="210"/>
      <c r="Q30" s="210"/>
      <c r="R30" s="210"/>
      <c r="S30" s="210"/>
      <c r="T30" s="210"/>
      <c r="U30" s="210"/>
      <c r="V30" s="210"/>
      <c r="W30" s="210"/>
      <c r="X30" s="210"/>
      <c r="Y30" s="210"/>
      <c r="Z30" s="210"/>
      <c r="AA30" s="82"/>
      <c r="AB30" s="211">
        <v>7.2</v>
      </c>
      <c r="AC30" s="211"/>
      <c r="AD30" s="211"/>
      <c r="AE30" s="211"/>
      <c r="AF30" s="211"/>
      <c r="AG30" s="211"/>
      <c r="AH30" s="211"/>
      <c r="AI30" s="211"/>
      <c r="AJ30" s="211"/>
      <c r="AK30" s="210" t="s">
        <v>315</v>
      </c>
      <c r="AL30" s="210"/>
      <c r="AM30" s="212">
        <v>2636.45</v>
      </c>
      <c r="AN30" s="212"/>
      <c r="AO30" s="212"/>
      <c r="AP30" s="212"/>
      <c r="AQ30" s="212"/>
      <c r="AR30" s="212"/>
      <c r="AS30" s="52" t="s">
        <v>316</v>
      </c>
      <c r="AT30" s="52"/>
      <c r="AU30" s="213">
        <f>(AM30*VLOOKUP(E30,$CJ$1:$CM$1003,4,FALSE))/1000</f>
        <v>256058.404209</v>
      </c>
      <c r="AV30" s="213"/>
      <c r="AW30" s="213"/>
      <c r="AX30" s="213"/>
      <c r="AY30" s="213"/>
      <c r="AZ30" s="213"/>
      <c r="BA30" s="213"/>
      <c r="BB30" s="213"/>
      <c r="BC30" s="213"/>
      <c r="BD30" s="213"/>
      <c r="BE30" s="214"/>
      <c r="BF30" s="47"/>
      <c r="BG30" s="51"/>
      <c r="CJ30" s="5" t="s">
        <v>61</v>
      </c>
      <c r="CK30" s="6" t="s">
        <v>62</v>
      </c>
      <c r="CL30" s="7">
        <v>17.59</v>
      </c>
      <c r="CM30" s="4">
        <f t="shared" si="0"/>
        <v>252346.13999999998</v>
      </c>
    </row>
    <row r="31" spans="3:91" x14ac:dyDescent="0.25">
      <c r="C31" s="46"/>
      <c r="D31" s="47"/>
      <c r="E31" s="200" t="s">
        <v>30</v>
      </c>
      <c r="F31" s="201"/>
      <c r="G31" s="201"/>
      <c r="H31" s="201"/>
      <c r="I31" s="201"/>
      <c r="J31" s="201"/>
      <c r="K31" s="202" t="str">
        <f>VLOOKUP(E31,$CJ$1:$CM$1003,2,FALSE)</f>
        <v>NOVACRON RED S–2G</v>
      </c>
      <c r="L31" s="202"/>
      <c r="M31" s="202"/>
      <c r="N31" s="202"/>
      <c r="O31" s="202"/>
      <c r="P31" s="202"/>
      <c r="Q31" s="202"/>
      <c r="R31" s="202"/>
      <c r="S31" s="202"/>
      <c r="T31" s="202"/>
      <c r="U31" s="202"/>
      <c r="V31" s="202"/>
      <c r="W31" s="202"/>
      <c r="X31" s="202"/>
      <c r="Y31" s="202"/>
      <c r="Z31" s="202"/>
      <c r="AA31" s="78"/>
      <c r="AB31" s="203">
        <v>0.12</v>
      </c>
      <c r="AC31" s="203"/>
      <c r="AD31" s="203"/>
      <c r="AE31" s="203"/>
      <c r="AF31" s="203"/>
      <c r="AG31" s="203"/>
      <c r="AH31" s="203"/>
      <c r="AI31" s="203"/>
      <c r="AJ31" s="203"/>
      <c r="AK31" s="202" t="s">
        <v>315</v>
      </c>
      <c r="AL31" s="202"/>
      <c r="AM31" s="204">
        <v>43.94</v>
      </c>
      <c r="AN31" s="204"/>
      <c r="AO31" s="204"/>
      <c r="AP31" s="204"/>
      <c r="AQ31" s="204"/>
      <c r="AR31" s="204"/>
      <c r="AS31" s="47" t="s">
        <v>316</v>
      </c>
      <c r="AT31" s="47"/>
      <c r="AU31" s="205">
        <f t="shared" ref="AU31:AU34" si="4">(AM31*VLOOKUP(E31,$CJ$1:$CM$1003,4,FALSE))/1000</f>
        <v>5540.8928795999991</v>
      </c>
      <c r="AV31" s="205"/>
      <c r="AW31" s="205"/>
      <c r="AX31" s="205"/>
      <c r="AY31" s="205"/>
      <c r="AZ31" s="205"/>
      <c r="BA31" s="205"/>
      <c r="BB31" s="205"/>
      <c r="BC31" s="205"/>
      <c r="BD31" s="205"/>
      <c r="BE31" s="206"/>
      <c r="BF31" s="47"/>
      <c r="BG31" s="51"/>
      <c r="CJ31" s="5" t="s">
        <v>63</v>
      </c>
      <c r="CK31" s="6" t="s">
        <v>64</v>
      </c>
      <c r="CL31" s="7">
        <v>8.936572563780846</v>
      </c>
      <c r="CM31" s="4">
        <f t="shared" si="0"/>
        <v>128204.07000000002</v>
      </c>
    </row>
    <row r="32" spans="3:91" x14ac:dyDescent="0.25">
      <c r="C32" s="46"/>
      <c r="D32" s="47"/>
      <c r="E32" s="200" t="s">
        <v>7</v>
      </c>
      <c r="F32" s="201"/>
      <c r="G32" s="201"/>
      <c r="H32" s="201"/>
      <c r="I32" s="201"/>
      <c r="J32" s="201"/>
      <c r="K32" s="225" t="str">
        <f t="shared" ref="K32:K35" si="5">VLOOKUP(E32,$CJ$1:$CM$1003,2,FALSE)</f>
        <v>NOVACRON DARK BLUE S-GL</v>
      </c>
      <c r="L32" s="225"/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225"/>
      <c r="Z32" s="225"/>
      <c r="AA32" s="78"/>
      <c r="AB32" s="203">
        <v>0.5</v>
      </c>
      <c r="AC32" s="203"/>
      <c r="AD32" s="203"/>
      <c r="AE32" s="203"/>
      <c r="AF32" s="203"/>
      <c r="AG32" s="203"/>
      <c r="AH32" s="203"/>
      <c r="AI32" s="203"/>
      <c r="AJ32" s="203"/>
      <c r="AK32" s="202" t="s">
        <v>315</v>
      </c>
      <c r="AL32" s="202"/>
      <c r="AM32" s="204">
        <v>183.09</v>
      </c>
      <c r="AN32" s="204"/>
      <c r="AO32" s="204"/>
      <c r="AP32" s="204"/>
      <c r="AQ32" s="204"/>
      <c r="AR32" s="204"/>
      <c r="AS32" s="47" t="s">
        <v>316</v>
      </c>
      <c r="AT32" s="47"/>
      <c r="AU32" s="205">
        <f t="shared" si="4"/>
        <v>22273.645507199999</v>
      </c>
      <c r="AV32" s="205"/>
      <c r="AW32" s="205"/>
      <c r="AX32" s="205"/>
      <c r="AY32" s="205"/>
      <c r="AZ32" s="205"/>
      <c r="BA32" s="205"/>
      <c r="BB32" s="205"/>
      <c r="BC32" s="205"/>
      <c r="BD32" s="205"/>
      <c r="BE32" s="206"/>
      <c r="BF32" s="47"/>
      <c r="BG32" s="51"/>
      <c r="CJ32" s="5" t="s">
        <v>65</v>
      </c>
      <c r="CK32" s="6" t="s">
        <v>66</v>
      </c>
      <c r="CL32" s="7">
        <v>8.3867837724801344</v>
      </c>
      <c r="CM32" s="4">
        <f t="shared" si="0"/>
        <v>120316.8</v>
      </c>
    </row>
    <row r="33" spans="3:91" x14ac:dyDescent="0.25">
      <c r="C33" s="46"/>
      <c r="D33" s="47"/>
      <c r="E33" s="216" t="s">
        <v>8</v>
      </c>
      <c r="F33" s="217"/>
      <c r="G33" s="217"/>
      <c r="H33" s="217"/>
      <c r="I33" s="217"/>
      <c r="J33" s="217"/>
      <c r="K33" s="218" t="str">
        <f t="shared" si="5"/>
        <v>FIMBIL EAS 40 NEW</v>
      </c>
      <c r="L33" s="218"/>
      <c r="M33" s="218"/>
      <c r="N33" s="218"/>
      <c r="O33" s="218"/>
      <c r="P33" s="218"/>
      <c r="Q33" s="218"/>
      <c r="R33" s="218"/>
      <c r="S33" s="218"/>
      <c r="T33" s="218"/>
      <c r="U33" s="218"/>
      <c r="V33" s="218"/>
      <c r="W33" s="218"/>
      <c r="X33" s="218"/>
      <c r="Y33" s="218"/>
      <c r="Z33" s="218"/>
      <c r="AA33" s="81"/>
      <c r="AB33" s="219">
        <v>4</v>
      </c>
      <c r="AC33" s="219"/>
      <c r="AD33" s="219"/>
      <c r="AE33" s="219"/>
      <c r="AF33" s="219"/>
      <c r="AG33" s="219"/>
      <c r="AH33" s="219"/>
      <c r="AI33" s="219"/>
      <c r="AJ33" s="219"/>
      <c r="AK33" s="218" t="s">
        <v>315</v>
      </c>
      <c r="AL33" s="218"/>
      <c r="AM33" s="248">
        <v>1464.69</v>
      </c>
      <c r="AN33" s="248"/>
      <c r="AO33" s="248"/>
      <c r="AP33" s="248"/>
      <c r="AQ33" s="248"/>
      <c r="AR33" s="248"/>
      <c r="AS33" s="55" t="s">
        <v>316</v>
      </c>
      <c r="AT33" s="55"/>
      <c r="AU33" s="221">
        <f t="shared" si="4"/>
        <v>30213.830376600003</v>
      </c>
      <c r="AV33" s="221"/>
      <c r="AW33" s="221"/>
      <c r="AX33" s="221"/>
      <c r="AY33" s="221"/>
      <c r="AZ33" s="221"/>
      <c r="BA33" s="221"/>
      <c r="BB33" s="221"/>
      <c r="BC33" s="221"/>
      <c r="BD33" s="221"/>
      <c r="BE33" s="222"/>
      <c r="BF33" s="47"/>
      <c r="BG33" s="51"/>
      <c r="CJ33" s="5" t="s">
        <v>67</v>
      </c>
      <c r="CK33" s="6" t="s">
        <v>68</v>
      </c>
      <c r="CL33" s="8">
        <v>7.34</v>
      </c>
      <c r="CM33" s="4">
        <f t="shared" si="0"/>
        <v>105299.64</v>
      </c>
    </row>
    <row r="34" spans="3:91" x14ac:dyDescent="0.25">
      <c r="C34" s="46"/>
      <c r="D34" s="47"/>
      <c r="E34" s="200" t="s">
        <v>183</v>
      </c>
      <c r="F34" s="201"/>
      <c r="G34" s="201"/>
      <c r="H34" s="201"/>
      <c r="I34" s="201"/>
      <c r="J34" s="201"/>
      <c r="K34" s="210" t="str">
        <f t="shared" si="5"/>
        <v>CAUSTIC SODA LIQ</v>
      </c>
      <c r="L34" s="210"/>
      <c r="M34" s="210"/>
      <c r="N34" s="210"/>
      <c r="O34" s="210"/>
      <c r="P34" s="210"/>
      <c r="Q34" s="210"/>
      <c r="R34" s="210"/>
      <c r="S34" s="210"/>
      <c r="T34" s="210"/>
      <c r="U34" s="210"/>
      <c r="V34" s="210"/>
      <c r="W34" s="210"/>
      <c r="X34" s="210"/>
      <c r="Y34" s="210"/>
      <c r="Z34" s="210"/>
      <c r="AA34" s="78"/>
      <c r="AB34" s="203">
        <v>6</v>
      </c>
      <c r="AC34" s="203"/>
      <c r="AD34" s="203"/>
      <c r="AE34" s="203"/>
      <c r="AF34" s="203"/>
      <c r="AG34" s="203"/>
      <c r="AH34" s="203"/>
      <c r="AI34" s="203"/>
      <c r="AJ34" s="203"/>
      <c r="AK34" s="202" t="s">
        <v>315</v>
      </c>
      <c r="AL34" s="202"/>
      <c r="AM34" s="204">
        <v>2197.04</v>
      </c>
      <c r="AN34" s="204"/>
      <c r="AO34" s="204"/>
      <c r="AP34" s="204"/>
      <c r="AQ34" s="204"/>
      <c r="AR34" s="204"/>
      <c r="AS34" s="47" t="s">
        <v>316</v>
      </c>
      <c r="AT34" s="47"/>
      <c r="AU34" s="205">
        <f t="shared" si="4"/>
        <v>18778.100879999998</v>
      </c>
      <c r="AV34" s="205"/>
      <c r="AW34" s="205"/>
      <c r="AX34" s="205"/>
      <c r="AY34" s="205"/>
      <c r="AZ34" s="205"/>
      <c r="BA34" s="205"/>
      <c r="BB34" s="205"/>
      <c r="BC34" s="205"/>
      <c r="BD34" s="205"/>
      <c r="BE34" s="206"/>
      <c r="BF34" s="47"/>
      <c r="BG34" s="51"/>
      <c r="CJ34" s="5" t="s">
        <v>69</v>
      </c>
      <c r="CK34" s="6" t="s">
        <v>70</v>
      </c>
      <c r="CL34" s="8">
        <v>13.47</v>
      </c>
      <c r="CM34" s="4">
        <f t="shared" si="0"/>
        <v>193240.62</v>
      </c>
    </row>
    <row r="35" spans="3:91" x14ac:dyDescent="0.25">
      <c r="C35" s="46"/>
      <c r="D35" s="47"/>
      <c r="E35" s="223" t="s">
        <v>10</v>
      </c>
      <c r="F35" s="224"/>
      <c r="G35" s="224"/>
      <c r="H35" s="224"/>
      <c r="I35" s="224"/>
      <c r="J35" s="224"/>
      <c r="K35" s="225" t="str">
        <f t="shared" si="5"/>
        <v>SODA ASH</v>
      </c>
      <c r="L35" s="225"/>
      <c r="M35" s="225"/>
      <c r="N35" s="225"/>
      <c r="O35" s="225"/>
      <c r="P35" s="225"/>
      <c r="Q35" s="225"/>
      <c r="R35" s="225"/>
      <c r="S35" s="225"/>
      <c r="T35" s="225"/>
      <c r="U35" s="225"/>
      <c r="V35" s="225"/>
      <c r="W35" s="225"/>
      <c r="X35" s="225"/>
      <c r="Y35" s="225"/>
      <c r="Z35" s="225"/>
      <c r="AA35" s="79"/>
      <c r="AB35" s="226">
        <v>20</v>
      </c>
      <c r="AC35" s="226"/>
      <c r="AD35" s="226"/>
      <c r="AE35" s="226"/>
      <c r="AF35" s="226"/>
      <c r="AG35" s="226"/>
      <c r="AH35" s="226"/>
      <c r="AI35" s="226"/>
      <c r="AJ35" s="226"/>
      <c r="AK35" s="225" t="s">
        <v>315</v>
      </c>
      <c r="AL35" s="225"/>
      <c r="AM35" s="227">
        <v>7323.47</v>
      </c>
      <c r="AN35" s="227"/>
      <c r="AO35" s="227"/>
      <c r="AP35" s="227"/>
      <c r="AQ35" s="227"/>
      <c r="AR35" s="227"/>
      <c r="AS35" s="54" t="s">
        <v>316</v>
      </c>
      <c r="AT35" s="54"/>
      <c r="AU35" s="228">
        <f>(AM35*VLOOKUP(E35,$CJ$1:$CM$1003,4,FALSE))/1000</f>
        <v>65032.4136</v>
      </c>
      <c r="AV35" s="228"/>
      <c r="AW35" s="228"/>
      <c r="AX35" s="228"/>
      <c r="AY35" s="228"/>
      <c r="AZ35" s="228"/>
      <c r="BA35" s="228"/>
      <c r="BB35" s="228"/>
      <c r="BC35" s="228"/>
      <c r="BD35" s="228"/>
      <c r="BE35" s="229"/>
      <c r="BF35" s="47"/>
      <c r="BG35" s="51"/>
      <c r="CJ35" s="10" t="s">
        <v>71</v>
      </c>
      <c r="CK35" s="6" t="s">
        <v>72</v>
      </c>
      <c r="CL35" s="7">
        <v>6.66</v>
      </c>
      <c r="CM35" s="4">
        <f t="shared" si="0"/>
        <v>95544.36</v>
      </c>
    </row>
    <row r="36" spans="3:91" x14ac:dyDescent="0.25">
      <c r="C36" s="46"/>
      <c r="D36" s="47"/>
      <c r="E36" s="80"/>
      <c r="F36" s="80"/>
      <c r="G36" s="80"/>
      <c r="H36" s="80"/>
      <c r="I36" s="80"/>
      <c r="J36" s="80"/>
      <c r="K36" s="78"/>
      <c r="L36" s="78"/>
      <c r="M36" s="78"/>
      <c r="N36" s="78"/>
      <c r="O36" s="78"/>
      <c r="P36" s="78"/>
      <c r="Q36" s="78"/>
      <c r="R36" s="78"/>
      <c r="S36" s="78"/>
      <c r="T36" s="78"/>
      <c r="U36" s="78"/>
      <c r="V36" s="78"/>
      <c r="W36" s="78"/>
      <c r="X36" s="78"/>
      <c r="Y36" s="78"/>
      <c r="Z36" s="78"/>
      <c r="AA36" s="78"/>
      <c r="AB36" s="57"/>
      <c r="AC36" s="57"/>
      <c r="AD36" s="57"/>
      <c r="AE36" s="57"/>
      <c r="AF36" s="57"/>
      <c r="AG36" s="57"/>
      <c r="AH36" s="57"/>
      <c r="AI36" s="57"/>
      <c r="AJ36" s="57"/>
      <c r="AK36" s="78"/>
      <c r="AL36" s="78"/>
      <c r="AM36" s="80"/>
      <c r="AN36" s="80"/>
      <c r="AO36" s="80"/>
      <c r="AP36" s="80"/>
      <c r="AQ36" s="80"/>
      <c r="AR36" s="80"/>
      <c r="AS36" s="47"/>
      <c r="AT36" s="47"/>
      <c r="AU36" s="58"/>
      <c r="AV36" s="58"/>
      <c r="AW36" s="58"/>
      <c r="AX36" s="58"/>
      <c r="AY36" s="58"/>
      <c r="AZ36" s="58"/>
      <c r="BA36" s="58"/>
      <c r="BB36" s="58"/>
      <c r="BC36" s="58"/>
      <c r="BD36" s="58"/>
      <c r="BE36" s="58"/>
      <c r="BF36" s="47"/>
      <c r="BG36" s="51"/>
      <c r="CJ36" s="10" t="s">
        <v>73</v>
      </c>
      <c r="CK36" s="6" t="s">
        <v>74</v>
      </c>
      <c r="CL36" s="7">
        <v>10.055604349644501</v>
      </c>
      <c r="CM36" s="4">
        <f t="shared" si="0"/>
        <v>144257.70000000001</v>
      </c>
    </row>
    <row r="37" spans="3:91" x14ac:dyDescent="0.25">
      <c r="C37" s="46"/>
      <c r="D37" s="47"/>
      <c r="E37" s="80"/>
      <c r="F37" s="80"/>
      <c r="G37" s="80"/>
      <c r="H37" s="80"/>
      <c r="I37" s="80"/>
      <c r="J37" s="80"/>
      <c r="K37" s="78"/>
      <c r="L37" s="78"/>
      <c r="M37" s="78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  <c r="AA37" s="78"/>
      <c r="AB37" s="57"/>
      <c r="AC37" s="57"/>
      <c r="AD37" s="57"/>
      <c r="AE37" s="57"/>
      <c r="AF37" s="57"/>
      <c r="AG37" s="57"/>
      <c r="AH37" s="57"/>
      <c r="AI37" s="57"/>
      <c r="AJ37" s="57"/>
      <c r="AK37" s="78"/>
      <c r="AL37" s="78"/>
      <c r="AM37" s="80"/>
      <c r="AN37" s="80"/>
      <c r="AO37" s="80"/>
      <c r="AP37" s="59"/>
      <c r="AQ37" s="230" t="s">
        <v>318</v>
      </c>
      <c r="AR37" s="230"/>
      <c r="AS37" s="230"/>
      <c r="AT37" s="230"/>
      <c r="AU37" s="58" t="s">
        <v>11</v>
      </c>
      <c r="AV37" s="205">
        <f>SUM(AU30:BE35)</f>
        <v>397897.28745239996</v>
      </c>
      <c r="AW37" s="205"/>
      <c r="AX37" s="205"/>
      <c r="AY37" s="205"/>
      <c r="AZ37" s="205"/>
      <c r="BA37" s="205"/>
      <c r="BB37" s="205"/>
      <c r="BC37" s="205"/>
      <c r="BD37" s="205"/>
      <c r="BE37" s="205"/>
      <c r="BF37" s="47"/>
      <c r="BG37" s="51"/>
      <c r="CJ37" s="10" t="s">
        <v>75</v>
      </c>
      <c r="CK37" s="11" t="s">
        <v>76</v>
      </c>
      <c r="CL37" s="7">
        <v>8.91</v>
      </c>
      <c r="CM37" s="4">
        <f t="shared" si="0"/>
        <v>127822.86</v>
      </c>
    </row>
    <row r="38" spans="3:91" x14ac:dyDescent="0.25">
      <c r="C38" s="46"/>
      <c r="D38" s="47"/>
      <c r="E38" s="80"/>
      <c r="F38" s="80"/>
      <c r="G38" s="80"/>
      <c r="H38" s="80"/>
      <c r="I38" s="80"/>
      <c r="J38" s="80"/>
      <c r="K38" s="78"/>
      <c r="L38" s="78"/>
      <c r="M38" s="78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  <c r="AA38" s="78"/>
      <c r="AB38" s="57"/>
      <c r="AC38" s="57"/>
      <c r="AD38" s="57"/>
      <c r="AE38" s="57"/>
      <c r="AF38" s="57"/>
      <c r="AG38" s="57"/>
      <c r="AH38" s="57"/>
      <c r="AI38" s="57"/>
      <c r="AJ38" s="57"/>
      <c r="AK38" s="78"/>
      <c r="AL38" s="78"/>
      <c r="AM38" s="80"/>
      <c r="AN38" s="80"/>
      <c r="AO38" s="80"/>
      <c r="AP38" s="59"/>
      <c r="AQ38" s="202" t="s">
        <v>317</v>
      </c>
      <c r="AR38" s="202"/>
      <c r="AS38" s="202"/>
      <c r="AT38" s="202"/>
      <c r="AU38" s="58" t="s">
        <v>11</v>
      </c>
      <c r="AV38" s="205">
        <f>AV37/AV24</f>
        <v>189.47489878685712</v>
      </c>
      <c r="AW38" s="205"/>
      <c r="AX38" s="205"/>
      <c r="AY38" s="205"/>
      <c r="AZ38" s="205"/>
      <c r="BA38" s="205"/>
      <c r="BB38" s="205"/>
      <c r="BC38" s="205"/>
      <c r="BD38" s="205"/>
      <c r="BE38" s="205"/>
      <c r="BF38" s="47"/>
      <c r="BG38" s="51"/>
      <c r="CJ38" s="10" t="s">
        <v>77</v>
      </c>
      <c r="CK38" s="11" t="s">
        <v>78</v>
      </c>
      <c r="CL38" s="8">
        <v>10.63</v>
      </c>
      <c r="CM38" s="4">
        <f t="shared" si="0"/>
        <v>152497.98000000001</v>
      </c>
    </row>
    <row r="39" spans="3:91" x14ac:dyDescent="0.25">
      <c r="C39" s="46"/>
      <c r="D39" s="47"/>
      <c r="E39" s="80"/>
      <c r="F39" s="80"/>
      <c r="G39" s="80"/>
      <c r="H39" s="80"/>
      <c r="I39" s="80"/>
      <c r="J39" s="80"/>
      <c r="K39" s="78"/>
      <c r="L39" s="78"/>
      <c r="M39" s="78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  <c r="AA39" s="78"/>
      <c r="AB39" s="57"/>
      <c r="AC39" s="57"/>
      <c r="AD39" s="57"/>
      <c r="AE39" s="57"/>
      <c r="AF39" s="57"/>
      <c r="AG39" s="57"/>
      <c r="AH39" s="57"/>
      <c r="AI39" s="57"/>
      <c r="AJ39" s="57"/>
      <c r="AK39" s="78"/>
      <c r="AL39" s="78"/>
      <c r="AM39" s="80"/>
      <c r="AN39" s="80"/>
      <c r="AO39" s="80"/>
      <c r="AP39" s="80"/>
      <c r="AQ39" s="80"/>
      <c r="AR39" s="80"/>
      <c r="AS39" s="47"/>
      <c r="AT39" s="47"/>
      <c r="AU39" s="47"/>
      <c r="AV39" s="80"/>
      <c r="AW39" s="80"/>
      <c r="AX39" s="80"/>
      <c r="AY39" s="80"/>
      <c r="AZ39" s="80"/>
      <c r="BA39" s="80"/>
      <c r="BB39" s="80"/>
      <c r="BC39" s="80"/>
      <c r="BD39" s="80"/>
      <c r="BE39" s="80"/>
      <c r="BF39" s="47"/>
      <c r="BG39" s="51"/>
      <c r="CJ39" s="10" t="s">
        <v>79</v>
      </c>
      <c r="CK39" s="11" t="s">
        <v>80</v>
      </c>
      <c r="CL39" s="8">
        <v>19.899999999999999</v>
      </c>
      <c r="CM39" s="4">
        <f t="shared" si="0"/>
        <v>285485.39999999997</v>
      </c>
    </row>
    <row r="40" spans="3:91" ht="17.25" thickBot="1" x14ac:dyDescent="0.3">
      <c r="C40" s="60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2"/>
      <c r="CJ40" s="10" t="s">
        <v>81</v>
      </c>
      <c r="CK40" s="11" t="s">
        <v>82</v>
      </c>
      <c r="CL40" s="8">
        <v>13.35</v>
      </c>
      <c r="CM40" s="4">
        <f t="shared" si="0"/>
        <v>191519.1</v>
      </c>
    </row>
    <row r="41" spans="3:91" x14ac:dyDescent="0.25">
      <c r="CJ41" s="10" t="s">
        <v>83</v>
      </c>
      <c r="CK41" s="11" t="s">
        <v>84</v>
      </c>
      <c r="CL41" s="8">
        <v>12.75</v>
      </c>
      <c r="CM41" s="4">
        <f t="shared" si="0"/>
        <v>182911.5</v>
      </c>
    </row>
    <row r="42" spans="3:91" ht="17.25" thickBot="1" x14ac:dyDescent="0.3">
      <c r="CJ42" s="10" t="s">
        <v>85</v>
      </c>
      <c r="CK42" s="11" t="s">
        <v>86</v>
      </c>
      <c r="CL42" s="8">
        <v>28.05</v>
      </c>
      <c r="CM42" s="4">
        <f t="shared" si="0"/>
        <v>402405.3</v>
      </c>
    </row>
    <row r="43" spans="3:91" x14ac:dyDescent="0.25">
      <c r="C43" s="43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  <c r="AJ43" s="44"/>
      <c r="AK43" s="44"/>
      <c r="AL43" s="44"/>
      <c r="AM43" s="44"/>
      <c r="AN43" s="44"/>
      <c r="AO43" s="44"/>
      <c r="AP43" s="44"/>
      <c r="AQ43" s="44"/>
      <c r="AR43" s="44"/>
      <c r="AS43" s="44"/>
      <c r="AT43" s="44"/>
      <c r="AU43" s="44"/>
      <c r="AV43" s="44"/>
      <c r="AW43" s="44"/>
      <c r="AX43" s="44"/>
      <c r="AY43" s="44"/>
      <c r="AZ43" s="44"/>
      <c r="BA43" s="44"/>
      <c r="BB43" s="44"/>
      <c r="BC43" s="44"/>
      <c r="BD43" s="44"/>
      <c r="BE43" s="44"/>
      <c r="BF43" s="44"/>
      <c r="BG43" s="45"/>
      <c r="CJ43" s="10" t="s">
        <v>87</v>
      </c>
      <c r="CK43" s="11" t="s">
        <v>88</v>
      </c>
      <c r="CL43" s="8">
        <v>27.2</v>
      </c>
      <c r="CM43" s="4">
        <f t="shared" si="0"/>
        <v>390211.2</v>
      </c>
    </row>
    <row r="44" spans="3:91" x14ac:dyDescent="0.25">
      <c r="C44" s="46"/>
      <c r="D44" s="47"/>
      <c r="E44" s="196" t="s">
        <v>0</v>
      </c>
      <c r="F44" s="196"/>
      <c r="G44" s="196"/>
      <c r="H44" s="196"/>
      <c r="I44" s="196"/>
      <c r="J44" s="85" t="s">
        <v>11</v>
      </c>
      <c r="K44" s="196" t="s">
        <v>328</v>
      </c>
      <c r="L44" s="196"/>
      <c r="M44" s="196"/>
      <c r="N44" s="196"/>
      <c r="O44" s="196"/>
      <c r="P44" s="196"/>
      <c r="Q44" s="196"/>
      <c r="R44" s="196"/>
      <c r="S44" s="196"/>
      <c r="T44" s="196"/>
      <c r="U44" s="196"/>
      <c r="V44" s="85"/>
      <c r="W44" s="85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85"/>
      <c r="AI44" s="50"/>
      <c r="AJ44" s="50"/>
      <c r="AK44" s="50"/>
      <c r="AL44" s="50"/>
      <c r="AM44" s="196" t="s">
        <v>3</v>
      </c>
      <c r="AN44" s="196"/>
      <c r="AO44" s="196"/>
      <c r="AP44" s="196"/>
      <c r="AQ44" s="196"/>
      <c r="AR44" s="196"/>
      <c r="AS44" s="196"/>
      <c r="AT44" s="196"/>
      <c r="AU44" s="85" t="s">
        <v>11</v>
      </c>
      <c r="AV44" s="197">
        <v>366.17</v>
      </c>
      <c r="AW44" s="197"/>
      <c r="AX44" s="197"/>
      <c r="AY44" s="197"/>
      <c r="AZ44" s="85" t="s">
        <v>319</v>
      </c>
      <c r="BA44" s="85"/>
      <c r="BB44" s="85"/>
      <c r="BC44" s="85"/>
      <c r="BD44" s="85"/>
      <c r="BE44" s="85"/>
      <c r="BF44" s="47"/>
      <c r="BG44" s="51"/>
      <c r="CJ44" s="10" t="s">
        <v>89</v>
      </c>
      <c r="CK44" s="11" t="s">
        <v>90</v>
      </c>
      <c r="CL44" s="8">
        <v>21.194841070681722</v>
      </c>
      <c r="CM44" s="4">
        <f t="shared" si="0"/>
        <v>304061.19</v>
      </c>
    </row>
    <row r="45" spans="3:91" x14ac:dyDescent="0.25">
      <c r="C45" s="46"/>
      <c r="D45" s="47"/>
      <c r="E45" s="196" t="s">
        <v>322</v>
      </c>
      <c r="F45" s="196"/>
      <c r="G45" s="196"/>
      <c r="H45" s="196"/>
      <c r="I45" s="196"/>
      <c r="J45" s="85" t="s">
        <v>11</v>
      </c>
      <c r="K45" s="196" t="s">
        <v>382</v>
      </c>
      <c r="L45" s="196"/>
      <c r="M45" s="196"/>
      <c r="N45" s="196"/>
      <c r="O45" s="196"/>
      <c r="P45" s="196"/>
      <c r="Q45" s="196"/>
      <c r="R45" s="196"/>
      <c r="S45" s="196"/>
      <c r="T45" s="196"/>
      <c r="U45" s="196"/>
      <c r="V45" s="196"/>
      <c r="W45" s="85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85"/>
      <c r="AI45" s="50"/>
      <c r="AJ45" s="50"/>
      <c r="AK45" s="50"/>
      <c r="AL45" s="50"/>
      <c r="AM45" s="196" t="s">
        <v>4</v>
      </c>
      <c r="AN45" s="196"/>
      <c r="AO45" s="196"/>
      <c r="AP45" s="196"/>
      <c r="AQ45" s="196"/>
      <c r="AR45" s="196"/>
      <c r="AS45" s="196"/>
      <c r="AT45" s="196"/>
      <c r="AU45" s="85" t="s">
        <v>11</v>
      </c>
      <c r="AV45" s="196">
        <v>2100</v>
      </c>
      <c r="AW45" s="196"/>
      <c r="AX45" s="196"/>
      <c r="AY45" s="196"/>
      <c r="AZ45" s="85" t="s">
        <v>320</v>
      </c>
      <c r="BA45" s="85"/>
      <c r="BB45" s="85"/>
      <c r="BC45" s="85"/>
      <c r="BD45" s="85"/>
      <c r="BE45" s="85"/>
      <c r="BF45" s="47"/>
      <c r="BG45" s="51"/>
      <c r="CJ45" s="10" t="s">
        <v>91</v>
      </c>
      <c r="CK45" s="11" t="s">
        <v>92</v>
      </c>
      <c r="CL45" s="7">
        <v>29.388728565453786</v>
      </c>
      <c r="CM45" s="4">
        <f t="shared" si="0"/>
        <v>421610.7</v>
      </c>
    </row>
    <row r="46" spans="3:91" x14ac:dyDescent="0.25">
      <c r="C46" s="46"/>
      <c r="D46" s="47"/>
      <c r="E46" s="196" t="s">
        <v>1</v>
      </c>
      <c r="F46" s="196"/>
      <c r="G46" s="196"/>
      <c r="H46" s="196"/>
      <c r="I46" s="196"/>
      <c r="J46" s="85" t="s">
        <v>11</v>
      </c>
      <c r="K46" s="196" t="s">
        <v>380</v>
      </c>
      <c r="L46" s="196"/>
      <c r="M46" s="196"/>
      <c r="N46" s="196"/>
      <c r="O46" s="196"/>
      <c r="P46" s="196"/>
      <c r="Q46" s="196"/>
      <c r="R46" s="196"/>
      <c r="S46" s="196"/>
      <c r="T46" s="196"/>
      <c r="U46" s="196"/>
      <c r="V46" s="85"/>
      <c r="W46" s="85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85"/>
      <c r="AI46" s="50"/>
      <c r="AJ46" s="50"/>
      <c r="AK46" s="50"/>
      <c r="AL46" s="50"/>
      <c r="AM46" s="196"/>
      <c r="AN46" s="196"/>
      <c r="AO46" s="196"/>
      <c r="AP46" s="196"/>
      <c r="AQ46" s="196"/>
      <c r="AR46" s="196"/>
      <c r="AS46" s="196"/>
      <c r="AT46" s="196"/>
      <c r="AU46" s="85"/>
      <c r="AV46" s="198"/>
      <c r="AW46" s="198"/>
      <c r="AX46" s="198"/>
      <c r="AY46" s="198"/>
      <c r="AZ46" s="85"/>
      <c r="BA46" s="85"/>
      <c r="BB46" s="85"/>
      <c r="BC46" s="85"/>
      <c r="BD46" s="85"/>
      <c r="BE46" s="85"/>
      <c r="BF46" s="47"/>
      <c r="BG46" s="51"/>
      <c r="CJ46" s="10"/>
      <c r="CK46" s="11"/>
      <c r="CL46" s="7"/>
      <c r="CM46" s="4"/>
    </row>
    <row r="47" spans="3:91" x14ac:dyDescent="0.25">
      <c r="C47" s="46"/>
      <c r="D47" s="47"/>
      <c r="E47" s="196" t="s">
        <v>2</v>
      </c>
      <c r="F47" s="196"/>
      <c r="G47" s="196"/>
      <c r="H47" s="196"/>
      <c r="I47" s="196"/>
      <c r="J47" s="85" t="s">
        <v>11</v>
      </c>
      <c r="K47" s="196" t="s">
        <v>337</v>
      </c>
      <c r="L47" s="196"/>
      <c r="M47" s="196"/>
      <c r="N47" s="196"/>
      <c r="O47" s="196"/>
      <c r="P47" s="196"/>
      <c r="Q47" s="196"/>
      <c r="R47" s="196"/>
      <c r="S47" s="196"/>
      <c r="T47" s="196"/>
      <c r="U47" s="196"/>
      <c r="V47" s="85"/>
      <c r="W47" s="85"/>
      <c r="X47" s="85"/>
      <c r="Y47" s="85"/>
      <c r="Z47" s="85"/>
      <c r="AA47" s="85"/>
      <c r="AB47" s="85"/>
      <c r="AC47" s="85"/>
      <c r="AD47" s="85"/>
      <c r="AE47" s="85"/>
      <c r="AF47" s="85"/>
      <c r="AG47" s="85"/>
      <c r="AH47" s="85"/>
      <c r="AI47" s="85"/>
      <c r="AJ47" s="85"/>
      <c r="AK47" s="85"/>
      <c r="AL47" s="85"/>
      <c r="AM47" s="196"/>
      <c r="AN47" s="196"/>
      <c r="AO47" s="196"/>
      <c r="AP47" s="196"/>
      <c r="AQ47" s="196"/>
      <c r="AR47" s="196"/>
      <c r="AS47" s="196"/>
      <c r="AT47" s="196"/>
      <c r="AU47" s="85"/>
      <c r="AV47" s="85"/>
      <c r="AW47" s="85"/>
      <c r="AX47" s="85"/>
      <c r="AY47" s="85"/>
      <c r="AZ47" s="85"/>
      <c r="BA47" s="85"/>
      <c r="BB47" s="85"/>
      <c r="BC47" s="85"/>
      <c r="BD47" s="85"/>
      <c r="BE47" s="85"/>
      <c r="BF47" s="47"/>
      <c r="BG47" s="51"/>
      <c r="CJ47" s="10" t="s">
        <v>93</v>
      </c>
      <c r="CK47" s="11" t="s">
        <v>94</v>
      </c>
      <c r="CL47" s="8">
        <v>10.32</v>
      </c>
      <c r="CM47" s="4">
        <f t="shared" si="0"/>
        <v>148050.72</v>
      </c>
    </row>
    <row r="48" spans="3:91" x14ac:dyDescent="0.25">
      <c r="C48" s="46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  <c r="AA48" s="47"/>
      <c r="AB48" s="47"/>
      <c r="AC48" s="47"/>
      <c r="AD48" s="47"/>
      <c r="AE48" s="47"/>
      <c r="AF48" s="47"/>
      <c r="AG48" s="47"/>
      <c r="AH48" s="47"/>
      <c r="AI48" s="47"/>
      <c r="AJ48" s="47"/>
      <c r="AK48" s="47"/>
      <c r="AL48" s="47"/>
      <c r="AM48" s="47"/>
      <c r="AN48" s="47"/>
      <c r="AO48" s="47"/>
      <c r="AP48" s="47"/>
      <c r="AQ48" s="47"/>
      <c r="AR48" s="47"/>
      <c r="AS48" s="47"/>
      <c r="AT48" s="47"/>
      <c r="AU48" s="47"/>
      <c r="AV48" s="47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51"/>
      <c r="CJ48" s="10" t="s">
        <v>95</v>
      </c>
      <c r="CK48" s="11" t="s">
        <v>96</v>
      </c>
      <c r="CL48" s="8">
        <v>8.36</v>
      </c>
      <c r="CM48" s="4">
        <f t="shared" si="0"/>
        <v>119932.56</v>
      </c>
    </row>
    <row r="49" spans="3:91" x14ac:dyDescent="0.25">
      <c r="C49" s="46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47"/>
      <c r="AJ49" s="47"/>
      <c r="AK49" s="47"/>
      <c r="AL49" s="47"/>
      <c r="AM49" s="47"/>
      <c r="AN49" s="47"/>
      <c r="AO49" s="47"/>
      <c r="AP49" s="47"/>
      <c r="AQ49" s="47"/>
      <c r="AR49" s="47"/>
      <c r="AS49" s="47"/>
      <c r="AT49" s="47"/>
      <c r="AU49" s="47"/>
      <c r="AV49" s="47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51"/>
      <c r="CJ49" s="10" t="s">
        <v>97</v>
      </c>
      <c r="CK49" s="11" t="s">
        <v>98</v>
      </c>
      <c r="CL49" s="8">
        <v>7.56</v>
      </c>
      <c r="CM49" s="4">
        <f t="shared" si="0"/>
        <v>108455.76</v>
      </c>
    </row>
    <row r="50" spans="3:91" x14ac:dyDescent="0.25">
      <c r="C50" s="46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47"/>
      <c r="AJ50" s="47"/>
      <c r="AK50" s="47"/>
      <c r="AL50" s="47"/>
      <c r="AM50" s="47"/>
      <c r="AN50" s="47"/>
      <c r="AO50" s="47"/>
      <c r="AP50" s="47"/>
      <c r="AQ50" s="47"/>
      <c r="AR50" s="47"/>
      <c r="AS50" s="47"/>
      <c r="AT50" s="47"/>
      <c r="AU50" s="47"/>
      <c r="AV50" s="47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51"/>
      <c r="CJ50" s="10" t="s">
        <v>99</v>
      </c>
      <c r="CK50" s="11" t="s">
        <v>100</v>
      </c>
      <c r="CL50" s="7">
        <v>7.185372229192807</v>
      </c>
      <c r="CM50" s="4">
        <f t="shared" si="0"/>
        <v>103081.35</v>
      </c>
    </row>
    <row r="51" spans="3:91" x14ac:dyDescent="0.25">
      <c r="C51" s="46"/>
      <c r="D51" s="47"/>
      <c r="E51" s="208" t="s">
        <v>6</v>
      </c>
      <c r="F51" s="209"/>
      <c r="G51" s="209"/>
      <c r="H51" s="209"/>
      <c r="I51" s="209"/>
      <c r="J51" s="209"/>
      <c r="K51" s="210" t="str">
        <f t="shared" ref="K51:K52" si="6">VLOOKUP(E51,$CJ$1:$CM$1003,2,FALSE)</f>
        <v>NOVACRON RUBY S–3B</v>
      </c>
      <c r="L51" s="210"/>
      <c r="M51" s="210"/>
      <c r="N51" s="210"/>
      <c r="O51" s="210"/>
      <c r="P51" s="210"/>
      <c r="Q51" s="210"/>
      <c r="R51" s="210"/>
      <c r="S51" s="210"/>
      <c r="T51" s="210"/>
      <c r="U51" s="210"/>
      <c r="V51" s="210"/>
      <c r="W51" s="210"/>
      <c r="X51" s="210"/>
      <c r="Y51" s="82"/>
      <c r="Z51" s="82"/>
      <c r="AA51" s="82"/>
      <c r="AB51" s="211">
        <v>0.89</v>
      </c>
      <c r="AC51" s="211"/>
      <c r="AD51" s="211"/>
      <c r="AE51" s="211"/>
      <c r="AF51" s="211"/>
      <c r="AG51" s="211"/>
      <c r="AH51" s="211"/>
      <c r="AI51" s="211"/>
      <c r="AJ51" s="211"/>
      <c r="AK51" s="210" t="s">
        <v>315</v>
      </c>
      <c r="AL51" s="210"/>
      <c r="AM51" s="212">
        <v>325.89</v>
      </c>
      <c r="AN51" s="212"/>
      <c r="AO51" s="212"/>
      <c r="AP51" s="212"/>
      <c r="AQ51" s="212"/>
      <c r="AR51" s="212"/>
      <c r="AS51" s="52" t="s">
        <v>316</v>
      </c>
      <c r="AT51" s="52"/>
      <c r="AU51" s="213">
        <f>(AM51*VLOOKUP(E51,$CJ$1:$CM$1003,4,FALSE))/1000</f>
        <v>39318.582875399996</v>
      </c>
      <c r="AV51" s="213"/>
      <c r="AW51" s="213"/>
      <c r="AX51" s="213"/>
      <c r="AY51" s="213"/>
      <c r="AZ51" s="213"/>
      <c r="BA51" s="213"/>
      <c r="BB51" s="213"/>
      <c r="BC51" s="213"/>
      <c r="BD51" s="213"/>
      <c r="BE51" s="214"/>
      <c r="BF51" s="47"/>
      <c r="BG51" s="51"/>
      <c r="CJ51" s="10" t="s">
        <v>101</v>
      </c>
      <c r="CK51" s="11" t="s">
        <v>102</v>
      </c>
      <c r="CL51" s="7">
        <v>6.0066583019657047</v>
      </c>
      <c r="CM51" s="4">
        <f t="shared" si="0"/>
        <v>86171.520000000004</v>
      </c>
    </row>
    <row r="52" spans="3:91" x14ac:dyDescent="0.25">
      <c r="C52" s="46"/>
      <c r="D52" s="47"/>
      <c r="E52" s="200" t="s">
        <v>36</v>
      </c>
      <c r="F52" s="201"/>
      <c r="G52" s="201"/>
      <c r="H52" s="201"/>
      <c r="I52" s="201"/>
      <c r="J52" s="201"/>
      <c r="K52" s="202" t="str">
        <f t="shared" si="6"/>
        <v>NOVACRON BRILLIANT BLUE EC-B</v>
      </c>
      <c r="L52" s="202"/>
      <c r="M52" s="202"/>
      <c r="N52" s="202"/>
      <c r="O52" s="202"/>
      <c r="P52" s="202"/>
      <c r="Q52" s="202"/>
      <c r="R52" s="202"/>
      <c r="S52" s="202"/>
      <c r="T52" s="202"/>
      <c r="U52" s="202"/>
      <c r="V52" s="202"/>
      <c r="W52" s="202"/>
      <c r="X52" s="202"/>
      <c r="Y52" s="78"/>
      <c r="Z52" s="78"/>
      <c r="AA52" s="78"/>
      <c r="AB52" s="203">
        <v>0.32</v>
      </c>
      <c r="AC52" s="203"/>
      <c r="AD52" s="203"/>
      <c r="AE52" s="203"/>
      <c r="AF52" s="203"/>
      <c r="AG52" s="203"/>
      <c r="AH52" s="203"/>
      <c r="AI52" s="203"/>
      <c r="AJ52" s="203"/>
      <c r="AK52" s="202" t="s">
        <v>315</v>
      </c>
      <c r="AL52" s="202"/>
      <c r="AM52" s="204">
        <v>117.18</v>
      </c>
      <c r="AN52" s="204"/>
      <c r="AO52" s="204"/>
      <c r="AP52" s="204"/>
      <c r="AQ52" s="204"/>
      <c r="AR52" s="204"/>
      <c r="AS52" s="47" t="s">
        <v>316</v>
      </c>
      <c r="AT52" s="47"/>
      <c r="AU52" s="205">
        <f>(AM52*VLOOKUP(E52,$CJ$1:$CM$1003,4,FALSE))/1000</f>
        <v>33856.634599200006</v>
      </c>
      <c r="AV52" s="205"/>
      <c r="AW52" s="205"/>
      <c r="AX52" s="205"/>
      <c r="AY52" s="205"/>
      <c r="AZ52" s="205"/>
      <c r="BA52" s="205"/>
      <c r="BB52" s="205"/>
      <c r="BC52" s="205"/>
      <c r="BD52" s="205"/>
      <c r="BE52" s="206"/>
      <c r="BF52" s="47"/>
      <c r="BG52" s="51"/>
      <c r="CJ52" s="10" t="s">
        <v>103</v>
      </c>
      <c r="CK52" s="11" t="s">
        <v>104</v>
      </c>
      <c r="CL52" s="7">
        <v>7.8263355639202565</v>
      </c>
      <c r="CM52" s="4">
        <f t="shared" si="0"/>
        <v>112276.61</v>
      </c>
    </row>
    <row r="53" spans="3:91" x14ac:dyDescent="0.25">
      <c r="C53" s="46"/>
      <c r="D53" s="47"/>
      <c r="E53" s="216" t="s">
        <v>8</v>
      </c>
      <c r="F53" s="217"/>
      <c r="G53" s="217"/>
      <c r="H53" s="217"/>
      <c r="I53" s="217"/>
      <c r="J53" s="217"/>
      <c r="K53" s="218" t="str">
        <f t="shared" ref="K53:K55" si="7">VLOOKUP(E53,$CJ$1:$CM$1003,2,FALSE)</f>
        <v>FIMBIL EAS 40 NEW</v>
      </c>
      <c r="L53" s="218"/>
      <c r="M53" s="218"/>
      <c r="N53" s="218"/>
      <c r="O53" s="218"/>
      <c r="P53" s="218"/>
      <c r="Q53" s="218"/>
      <c r="R53" s="218"/>
      <c r="S53" s="218"/>
      <c r="T53" s="218"/>
      <c r="U53" s="218"/>
      <c r="V53" s="218"/>
      <c r="W53" s="218"/>
      <c r="X53" s="218"/>
      <c r="Y53" s="81"/>
      <c r="Z53" s="81"/>
      <c r="AA53" s="81"/>
      <c r="AB53" s="219">
        <v>4</v>
      </c>
      <c r="AC53" s="219"/>
      <c r="AD53" s="219"/>
      <c r="AE53" s="219"/>
      <c r="AF53" s="219"/>
      <c r="AG53" s="219"/>
      <c r="AH53" s="219"/>
      <c r="AI53" s="219"/>
      <c r="AJ53" s="219"/>
      <c r="AK53" s="218" t="s">
        <v>315</v>
      </c>
      <c r="AL53" s="218"/>
      <c r="AM53" s="248">
        <v>1464.69</v>
      </c>
      <c r="AN53" s="248"/>
      <c r="AO53" s="248"/>
      <c r="AP53" s="248"/>
      <c r="AQ53" s="248"/>
      <c r="AR53" s="248"/>
      <c r="AS53" s="55" t="s">
        <v>316</v>
      </c>
      <c r="AT53" s="55"/>
      <c r="AU53" s="221">
        <f t="shared" ref="AU53:AU55" si="8">(AM53*VLOOKUP(E53,$CJ$1:$CM$1003,4,FALSE))/1000</f>
        <v>30213.830376600003</v>
      </c>
      <c r="AV53" s="221"/>
      <c r="AW53" s="221"/>
      <c r="AX53" s="221"/>
      <c r="AY53" s="221"/>
      <c r="AZ53" s="221"/>
      <c r="BA53" s="221"/>
      <c r="BB53" s="221"/>
      <c r="BC53" s="221"/>
      <c r="BD53" s="221"/>
      <c r="BE53" s="222"/>
      <c r="BF53" s="47"/>
      <c r="BG53" s="51"/>
      <c r="CJ53" s="10" t="s">
        <v>105</v>
      </c>
      <c r="CK53" s="11" t="s">
        <v>106</v>
      </c>
      <c r="CL53" s="7">
        <v>5.4474048515265583</v>
      </c>
      <c r="CM53" s="4">
        <f t="shared" si="0"/>
        <v>78148.47</v>
      </c>
    </row>
    <row r="54" spans="3:91" x14ac:dyDescent="0.25">
      <c r="C54" s="46"/>
      <c r="D54" s="47"/>
      <c r="E54" s="200" t="s">
        <v>183</v>
      </c>
      <c r="F54" s="201"/>
      <c r="G54" s="201"/>
      <c r="H54" s="201"/>
      <c r="I54" s="201"/>
      <c r="J54" s="201"/>
      <c r="K54" s="202" t="str">
        <f t="shared" si="7"/>
        <v>CAUSTIC SODA LIQ</v>
      </c>
      <c r="L54" s="202"/>
      <c r="M54" s="202"/>
      <c r="N54" s="202"/>
      <c r="O54" s="202"/>
      <c r="P54" s="202"/>
      <c r="Q54" s="202"/>
      <c r="R54" s="202"/>
      <c r="S54" s="202"/>
      <c r="T54" s="202"/>
      <c r="U54" s="202"/>
      <c r="V54" s="202"/>
      <c r="W54" s="202"/>
      <c r="X54" s="202"/>
      <c r="Y54" s="78"/>
      <c r="Z54" s="78"/>
      <c r="AA54" s="78"/>
      <c r="AB54" s="203">
        <v>6</v>
      </c>
      <c r="AC54" s="203"/>
      <c r="AD54" s="203"/>
      <c r="AE54" s="203"/>
      <c r="AF54" s="203"/>
      <c r="AG54" s="203"/>
      <c r="AH54" s="203"/>
      <c r="AI54" s="203"/>
      <c r="AJ54" s="203"/>
      <c r="AK54" s="202" t="s">
        <v>315</v>
      </c>
      <c r="AL54" s="202"/>
      <c r="AM54" s="204">
        <v>2197.04</v>
      </c>
      <c r="AN54" s="204"/>
      <c r="AO54" s="204"/>
      <c r="AP54" s="204"/>
      <c r="AQ54" s="204"/>
      <c r="AR54" s="204"/>
      <c r="AS54" s="47" t="s">
        <v>316</v>
      </c>
      <c r="AT54" s="47"/>
      <c r="AU54" s="205">
        <f t="shared" si="8"/>
        <v>18778.100879999998</v>
      </c>
      <c r="AV54" s="205"/>
      <c r="AW54" s="205"/>
      <c r="AX54" s="205"/>
      <c r="AY54" s="205"/>
      <c r="AZ54" s="205"/>
      <c r="BA54" s="205"/>
      <c r="BB54" s="205"/>
      <c r="BC54" s="205"/>
      <c r="BD54" s="205"/>
      <c r="BE54" s="206"/>
      <c r="BF54" s="47"/>
      <c r="BG54" s="51"/>
      <c r="CJ54" s="10" t="s">
        <v>107</v>
      </c>
      <c r="CK54" s="11" t="s">
        <v>108</v>
      </c>
      <c r="CL54" s="7">
        <v>7.1763592639063152</v>
      </c>
      <c r="CM54" s="4">
        <f t="shared" si="0"/>
        <v>102952.05</v>
      </c>
    </row>
    <row r="55" spans="3:91" x14ac:dyDescent="0.25">
      <c r="C55" s="46"/>
      <c r="D55" s="47"/>
      <c r="E55" s="223" t="s">
        <v>10</v>
      </c>
      <c r="F55" s="224"/>
      <c r="G55" s="224"/>
      <c r="H55" s="224"/>
      <c r="I55" s="224"/>
      <c r="J55" s="224"/>
      <c r="K55" s="225" t="str">
        <f t="shared" si="7"/>
        <v>SODA ASH</v>
      </c>
      <c r="L55" s="225"/>
      <c r="M55" s="225"/>
      <c r="N55" s="225"/>
      <c r="O55" s="225"/>
      <c r="P55" s="225"/>
      <c r="Q55" s="225"/>
      <c r="R55" s="225"/>
      <c r="S55" s="225"/>
      <c r="T55" s="225"/>
      <c r="U55" s="225"/>
      <c r="V55" s="225"/>
      <c r="W55" s="225"/>
      <c r="X55" s="225"/>
      <c r="Y55" s="79"/>
      <c r="Z55" s="79"/>
      <c r="AA55" s="79"/>
      <c r="AB55" s="226">
        <v>20</v>
      </c>
      <c r="AC55" s="226"/>
      <c r="AD55" s="226"/>
      <c r="AE55" s="226"/>
      <c r="AF55" s="226"/>
      <c r="AG55" s="226"/>
      <c r="AH55" s="226"/>
      <c r="AI55" s="226"/>
      <c r="AJ55" s="226"/>
      <c r="AK55" s="225" t="s">
        <v>315</v>
      </c>
      <c r="AL55" s="225"/>
      <c r="AM55" s="227">
        <v>7323.47</v>
      </c>
      <c r="AN55" s="227"/>
      <c r="AO55" s="227"/>
      <c r="AP55" s="227"/>
      <c r="AQ55" s="227"/>
      <c r="AR55" s="227"/>
      <c r="AS55" s="54" t="s">
        <v>316</v>
      </c>
      <c r="AT55" s="54"/>
      <c r="AU55" s="228">
        <f t="shared" si="8"/>
        <v>65032.4136</v>
      </c>
      <c r="AV55" s="228"/>
      <c r="AW55" s="228"/>
      <c r="AX55" s="228"/>
      <c r="AY55" s="228"/>
      <c r="AZ55" s="228"/>
      <c r="BA55" s="228"/>
      <c r="BB55" s="228"/>
      <c r="BC55" s="228"/>
      <c r="BD55" s="228"/>
      <c r="BE55" s="229"/>
      <c r="BF55" s="47"/>
      <c r="BG55" s="51"/>
      <c r="CJ55" s="10" t="s">
        <v>109</v>
      </c>
      <c r="CK55" s="11" t="s">
        <v>110</v>
      </c>
      <c r="CL55" s="7">
        <v>6.1914303638644919</v>
      </c>
      <c r="CM55" s="4">
        <f t="shared" si="0"/>
        <v>88822.26</v>
      </c>
    </row>
    <row r="56" spans="3:91" x14ac:dyDescent="0.25">
      <c r="C56" s="46"/>
      <c r="D56" s="47"/>
      <c r="E56" s="80"/>
      <c r="F56" s="80"/>
      <c r="G56" s="80"/>
      <c r="H56" s="80"/>
      <c r="I56" s="80"/>
      <c r="J56" s="80"/>
      <c r="K56" s="78"/>
      <c r="L56" s="78"/>
      <c r="M56" s="78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  <c r="AA56" s="78"/>
      <c r="AB56" s="57"/>
      <c r="AC56" s="57"/>
      <c r="AD56" s="57"/>
      <c r="AE56" s="57"/>
      <c r="AF56" s="57"/>
      <c r="AG56" s="57"/>
      <c r="AH56" s="57"/>
      <c r="AI56" s="57"/>
      <c r="AJ56" s="57"/>
      <c r="AK56" s="78"/>
      <c r="AL56" s="78"/>
      <c r="AM56" s="80"/>
      <c r="AN56" s="80"/>
      <c r="AO56" s="80"/>
      <c r="AP56" s="80"/>
      <c r="AQ56" s="80"/>
      <c r="AR56" s="80"/>
      <c r="AS56" s="47"/>
      <c r="AT56" s="47"/>
      <c r="AU56" s="58"/>
      <c r="AV56" s="58"/>
      <c r="AW56" s="58"/>
      <c r="AX56" s="58"/>
      <c r="AY56" s="58"/>
      <c r="AZ56" s="58"/>
      <c r="BA56" s="58"/>
      <c r="BB56" s="58"/>
      <c r="BC56" s="58"/>
      <c r="BD56" s="58"/>
      <c r="BE56" s="58"/>
      <c r="BF56" s="47"/>
      <c r="BG56" s="51"/>
      <c r="CJ56" s="10" t="s">
        <v>111</v>
      </c>
      <c r="CK56" s="11" t="s">
        <v>112</v>
      </c>
      <c r="CL56" s="7">
        <v>6.0397867001254708</v>
      </c>
      <c r="CM56" s="4">
        <f t="shared" si="0"/>
        <v>86646.78</v>
      </c>
    </row>
    <row r="57" spans="3:91" x14ac:dyDescent="0.25">
      <c r="C57" s="46"/>
      <c r="D57" s="47"/>
      <c r="E57" s="80"/>
      <c r="F57" s="80"/>
      <c r="G57" s="80"/>
      <c r="H57" s="80"/>
      <c r="I57" s="80"/>
      <c r="J57" s="80"/>
      <c r="K57" s="78"/>
      <c r="L57" s="78"/>
      <c r="M57" s="78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78"/>
      <c r="AB57" s="57"/>
      <c r="AC57" s="57"/>
      <c r="AD57" s="57"/>
      <c r="AE57" s="57"/>
      <c r="AF57" s="57"/>
      <c r="AG57" s="57"/>
      <c r="AH57" s="57"/>
      <c r="AI57" s="57"/>
      <c r="AJ57" s="57"/>
      <c r="AK57" s="78"/>
      <c r="AL57" s="78"/>
      <c r="AM57" s="80"/>
      <c r="AN57" s="80"/>
      <c r="AO57" s="80"/>
      <c r="AP57" s="87"/>
      <c r="AQ57" s="202" t="s">
        <v>318</v>
      </c>
      <c r="AR57" s="202"/>
      <c r="AS57" s="202"/>
      <c r="AT57" s="202"/>
      <c r="AU57" s="58" t="s">
        <v>11</v>
      </c>
      <c r="AV57" s="205">
        <f>SUM(AU51:BE55)</f>
        <v>187199.5623312</v>
      </c>
      <c r="AW57" s="205"/>
      <c r="AX57" s="205"/>
      <c r="AY57" s="205"/>
      <c r="AZ57" s="205"/>
      <c r="BA57" s="205"/>
      <c r="BB57" s="205"/>
      <c r="BC57" s="205"/>
      <c r="BD57" s="205"/>
      <c r="BE57" s="205"/>
      <c r="BF57" s="47"/>
      <c r="BG57" s="51"/>
      <c r="CJ57" s="10" t="s">
        <v>113</v>
      </c>
      <c r="CK57" s="11" t="s">
        <v>114</v>
      </c>
      <c r="CL57" s="7">
        <v>8.1017858636553743</v>
      </c>
      <c r="CM57" s="4">
        <f t="shared" si="0"/>
        <v>116228.22</v>
      </c>
    </row>
    <row r="58" spans="3:91" x14ac:dyDescent="0.25">
      <c r="C58" s="46"/>
      <c r="D58" s="47"/>
      <c r="E58" s="80"/>
      <c r="F58" s="80"/>
      <c r="G58" s="80"/>
      <c r="H58" s="80"/>
      <c r="I58" s="80"/>
      <c r="J58" s="80"/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  <c r="AB58" s="57"/>
      <c r="AC58" s="57"/>
      <c r="AD58" s="57"/>
      <c r="AE58" s="57"/>
      <c r="AF58" s="57"/>
      <c r="AG58" s="57"/>
      <c r="AH58" s="57"/>
      <c r="AI58" s="57"/>
      <c r="AJ58" s="57"/>
      <c r="AK58" s="78"/>
      <c r="AL58" s="78"/>
      <c r="AM58" s="80"/>
      <c r="AN58" s="80"/>
      <c r="AO58" s="80"/>
      <c r="AP58" s="87"/>
      <c r="AQ58" s="202" t="s">
        <v>317</v>
      </c>
      <c r="AR58" s="202"/>
      <c r="AS58" s="202"/>
      <c r="AT58" s="202"/>
      <c r="AU58" s="58" t="s">
        <v>11</v>
      </c>
      <c r="AV58" s="205">
        <f>AV57/AV45</f>
        <v>89.142648729142849</v>
      </c>
      <c r="AW58" s="205"/>
      <c r="AX58" s="205"/>
      <c r="AY58" s="205"/>
      <c r="AZ58" s="205"/>
      <c r="BA58" s="205"/>
      <c r="BB58" s="205"/>
      <c r="BC58" s="205"/>
      <c r="BD58" s="205"/>
      <c r="BE58" s="205"/>
      <c r="BF58" s="47"/>
      <c r="BG58" s="51"/>
      <c r="CJ58" s="10" t="s">
        <v>115</v>
      </c>
      <c r="CK58" s="11" t="s">
        <v>116</v>
      </c>
      <c r="CL58" s="7">
        <v>13.444857800083646</v>
      </c>
      <c r="CM58" s="4">
        <f t="shared" si="0"/>
        <v>192879.93</v>
      </c>
    </row>
    <row r="59" spans="3:91" ht="17.25" thickBot="1" x14ac:dyDescent="0.3">
      <c r="C59" s="60"/>
      <c r="D59" s="61"/>
      <c r="E59" s="88"/>
      <c r="F59" s="88"/>
      <c r="G59" s="88"/>
      <c r="H59" s="88"/>
      <c r="I59" s="88"/>
      <c r="J59" s="88"/>
      <c r="K59" s="89"/>
      <c r="L59" s="89"/>
      <c r="M59" s="89"/>
      <c r="N59" s="89"/>
      <c r="O59" s="89"/>
      <c r="P59" s="89"/>
      <c r="Q59" s="89"/>
      <c r="R59" s="89"/>
      <c r="S59" s="89"/>
      <c r="T59" s="89"/>
      <c r="U59" s="89"/>
      <c r="V59" s="89"/>
      <c r="W59" s="89"/>
      <c r="X59" s="89"/>
      <c r="Y59" s="89"/>
      <c r="Z59" s="89"/>
      <c r="AA59" s="89"/>
      <c r="AB59" s="90"/>
      <c r="AC59" s="90"/>
      <c r="AD59" s="90"/>
      <c r="AE59" s="90"/>
      <c r="AF59" s="90"/>
      <c r="AG59" s="90"/>
      <c r="AH59" s="90"/>
      <c r="AI59" s="90"/>
      <c r="AJ59" s="90"/>
      <c r="AK59" s="89"/>
      <c r="AL59" s="89"/>
      <c r="AM59" s="88"/>
      <c r="AN59" s="88"/>
      <c r="AO59" s="88"/>
      <c r="AP59" s="88"/>
      <c r="AQ59" s="88"/>
      <c r="AR59" s="88"/>
      <c r="AS59" s="61"/>
      <c r="AT59" s="61"/>
      <c r="AU59" s="61"/>
      <c r="AV59" s="88"/>
      <c r="AW59" s="88"/>
      <c r="AX59" s="88"/>
      <c r="AY59" s="88"/>
      <c r="AZ59" s="88"/>
      <c r="BA59" s="88"/>
      <c r="BB59" s="88"/>
      <c r="BC59" s="88"/>
      <c r="BD59" s="88"/>
      <c r="BE59" s="88"/>
      <c r="BF59" s="61"/>
      <c r="BG59" s="62"/>
      <c r="CJ59" s="10" t="s">
        <v>117</v>
      </c>
      <c r="CK59" s="11" t="s">
        <v>118</v>
      </c>
      <c r="CL59" s="7">
        <v>5.9245141502857939</v>
      </c>
      <c r="CM59" s="4">
        <f t="shared" si="0"/>
        <v>84993.08</v>
      </c>
    </row>
    <row r="60" spans="3:91" x14ac:dyDescent="0.25">
      <c r="AP60" s="41" t="s">
        <v>374</v>
      </c>
      <c r="CJ60" s="10" t="s">
        <v>119</v>
      </c>
      <c r="CK60" s="11" t="s">
        <v>120</v>
      </c>
      <c r="CL60" s="7">
        <v>22.600925693573121</v>
      </c>
      <c r="CM60" s="4">
        <f t="shared" si="0"/>
        <v>324232.88</v>
      </c>
    </row>
    <row r="61" spans="3:91" ht="17.25" thickBot="1" x14ac:dyDescent="0.3">
      <c r="CJ61" s="10" t="s">
        <v>121</v>
      </c>
      <c r="CK61" s="11" t="s">
        <v>122</v>
      </c>
      <c r="CL61" s="7">
        <v>16.283755053673499</v>
      </c>
      <c r="CM61" s="4">
        <f t="shared" si="0"/>
        <v>233606.75</v>
      </c>
    </row>
    <row r="62" spans="3:91" x14ac:dyDescent="0.25">
      <c r="C62" s="43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44"/>
      <c r="AN62" s="44"/>
      <c r="AO62" s="44"/>
      <c r="AP62" s="44"/>
      <c r="AQ62" s="44"/>
      <c r="AR62" s="44"/>
      <c r="AS62" s="44"/>
      <c r="AT62" s="44"/>
      <c r="AU62" s="44"/>
      <c r="AV62" s="44"/>
      <c r="AW62" s="44"/>
      <c r="AX62" s="44"/>
      <c r="AY62" s="44"/>
      <c r="AZ62" s="44"/>
      <c r="BA62" s="44"/>
      <c r="BB62" s="44"/>
      <c r="BC62" s="44"/>
      <c r="BD62" s="44"/>
      <c r="BE62" s="44"/>
      <c r="BF62" s="44"/>
      <c r="BG62" s="45"/>
      <c r="CJ62" s="10" t="s">
        <v>123</v>
      </c>
      <c r="CK62" s="11" t="s">
        <v>124</v>
      </c>
      <c r="CL62" s="7">
        <v>12.855069705841348</v>
      </c>
      <c r="CM62" s="4">
        <f t="shared" si="0"/>
        <v>184418.83</v>
      </c>
    </row>
    <row r="63" spans="3:91" x14ac:dyDescent="0.25">
      <c r="C63" s="46"/>
      <c r="D63" s="47"/>
      <c r="E63" s="196" t="s">
        <v>0</v>
      </c>
      <c r="F63" s="196"/>
      <c r="G63" s="196"/>
      <c r="H63" s="196"/>
      <c r="I63" s="196"/>
      <c r="J63" s="85" t="s">
        <v>11</v>
      </c>
      <c r="K63" s="196" t="s">
        <v>340</v>
      </c>
      <c r="L63" s="196"/>
      <c r="M63" s="196"/>
      <c r="N63" s="196"/>
      <c r="O63" s="196"/>
      <c r="P63" s="196"/>
      <c r="Q63" s="196"/>
      <c r="R63" s="196"/>
      <c r="S63" s="196"/>
      <c r="T63" s="196"/>
      <c r="U63" s="196"/>
      <c r="V63" s="85"/>
      <c r="W63" s="85"/>
      <c r="X63" s="49"/>
      <c r="Y63" s="49"/>
      <c r="Z63" s="49"/>
      <c r="AA63" s="49"/>
      <c r="AB63" s="49"/>
      <c r="AC63" s="49"/>
      <c r="AD63" s="49"/>
      <c r="AE63" s="49"/>
      <c r="AF63" s="49"/>
      <c r="AG63" s="49"/>
      <c r="AH63" s="85"/>
      <c r="AI63" s="50"/>
      <c r="AJ63" s="50"/>
      <c r="AK63" s="50"/>
      <c r="AL63" s="50"/>
      <c r="AM63" s="196" t="s">
        <v>3</v>
      </c>
      <c r="AN63" s="196"/>
      <c r="AO63" s="196"/>
      <c r="AP63" s="196"/>
      <c r="AQ63" s="196"/>
      <c r="AR63" s="196"/>
      <c r="AS63" s="196"/>
      <c r="AT63" s="196"/>
      <c r="AU63" s="85" t="s">
        <v>11</v>
      </c>
      <c r="AV63" s="197">
        <v>366.17</v>
      </c>
      <c r="AW63" s="197"/>
      <c r="AX63" s="197"/>
      <c r="AY63" s="197"/>
      <c r="AZ63" s="85" t="s">
        <v>319</v>
      </c>
      <c r="BA63" s="85"/>
      <c r="BB63" s="85"/>
      <c r="BC63" s="85"/>
      <c r="BD63" s="85"/>
      <c r="BE63" s="85"/>
      <c r="BF63" s="47"/>
      <c r="BG63" s="51"/>
      <c r="CJ63" s="10" t="s">
        <v>125</v>
      </c>
      <c r="CK63" s="11" t="s">
        <v>126</v>
      </c>
      <c r="CL63" s="7">
        <v>17.105289976300014</v>
      </c>
      <c r="CM63" s="4">
        <f t="shared" si="0"/>
        <v>245392.49</v>
      </c>
    </row>
    <row r="64" spans="3:91" x14ac:dyDescent="0.25">
      <c r="C64" s="46"/>
      <c r="D64" s="47"/>
      <c r="E64" s="196" t="s">
        <v>322</v>
      </c>
      <c r="F64" s="196"/>
      <c r="G64" s="196"/>
      <c r="H64" s="196"/>
      <c r="I64" s="196"/>
      <c r="J64" s="85" t="s">
        <v>11</v>
      </c>
      <c r="K64" s="196" t="s">
        <v>383</v>
      </c>
      <c r="L64" s="196"/>
      <c r="M64" s="196"/>
      <c r="N64" s="196"/>
      <c r="O64" s="196"/>
      <c r="P64" s="196"/>
      <c r="Q64" s="196"/>
      <c r="R64" s="196"/>
      <c r="S64" s="196"/>
      <c r="T64" s="196"/>
      <c r="U64" s="196"/>
      <c r="V64" s="196"/>
      <c r="W64" s="85"/>
      <c r="X64" s="49"/>
      <c r="Y64" s="49"/>
      <c r="Z64" s="49"/>
      <c r="AA64" s="49"/>
      <c r="AB64" s="49"/>
      <c r="AC64" s="49"/>
      <c r="AD64" s="49"/>
      <c r="AE64" s="49"/>
      <c r="AF64" s="49"/>
      <c r="AG64" s="49"/>
      <c r="AH64" s="85"/>
      <c r="AI64" s="50"/>
      <c r="AJ64" s="50"/>
      <c r="AK64" s="50"/>
      <c r="AL64" s="50"/>
      <c r="AM64" s="196" t="s">
        <v>4</v>
      </c>
      <c r="AN64" s="196"/>
      <c r="AO64" s="196"/>
      <c r="AP64" s="196"/>
      <c r="AQ64" s="196"/>
      <c r="AR64" s="196"/>
      <c r="AS64" s="196"/>
      <c r="AT64" s="196"/>
      <c r="AU64" s="85" t="s">
        <v>11</v>
      </c>
      <c r="AV64" s="196">
        <v>2100</v>
      </c>
      <c r="AW64" s="196"/>
      <c r="AX64" s="196"/>
      <c r="AY64" s="196"/>
      <c r="AZ64" s="85" t="s">
        <v>320</v>
      </c>
      <c r="BA64" s="85"/>
      <c r="BB64" s="85"/>
      <c r="BC64" s="85"/>
      <c r="BD64" s="85"/>
      <c r="BE64" s="85"/>
      <c r="BF64" s="47"/>
      <c r="BG64" s="51"/>
      <c r="CJ64" s="10" t="s">
        <v>127</v>
      </c>
      <c r="CK64" s="11" t="s">
        <v>128</v>
      </c>
      <c r="CL64" s="7">
        <v>22.969960964728845</v>
      </c>
      <c r="CM64" s="4">
        <f t="shared" si="0"/>
        <v>329527.06</v>
      </c>
    </row>
    <row r="65" spans="3:91" x14ac:dyDescent="0.25">
      <c r="C65" s="46"/>
      <c r="D65" s="47"/>
      <c r="E65" s="196" t="s">
        <v>1</v>
      </c>
      <c r="F65" s="196"/>
      <c r="G65" s="196"/>
      <c r="H65" s="196"/>
      <c r="I65" s="196"/>
      <c r="J65" s="85" t="s">
        <v>11</v>
      </c>
      <c r="K65" s="196" t="s">
        <v>380</v>
      </c>
      <c r="L65" s="196"/>
      <c r="M65" s="196"/>
      <c r="N65" s="196"/>
      <c r="O65" s="196"/>
      <c r="P65" s="196"/>
      <c r="Q65" s="196"/>
      <c r="R65" s="196"/>
      <c r="S65" s="196"/>
      <c r="T65" s="196"/>
      <c r="U65" s="196"/>
      <c r="V65" s="85"/>
      <c r="W65" s="85"/>
      <c r="X65" s="49"/>
      <c r="Y65" s="49"/>
      <c r="Z65" s="49"/>
      <c r="AA65" s="49"/>
      <c r="AB65" s="49"/>
      <c r="AC65" s="49"/>
      <c r="AD65" s="49"/>
      <c r="AE65" s="49"/>
      <c r="AF65" s="49"/>
      <c r="AG65" s="49"/>
      <c r="AH65" s="85"/>
      <c r="AI65" s="50"/>
      <c r="AJ65" s="50"/>
      <c r="AK65" s="50"/>
      <c r="AL65" s="50"/>
      <c r="AM65" s="196"/>
      <c r="AN65" s="196"/>
      <c r="AO65" s="196"/>
      <c r="AP65" s="196"/>
      <c r="AQ65" s="196"/>
      <c r="AR65" s="196"/>
      <c r="AS65" s="196"/>
      <c r="AT65" s="196"/>
      <c r="AU65" s="85"/>
      <c r="AV65" s="198"/>
      <c r="AW65" s="198"/>
      <c r="AX65" s="198"/>
      <c r="AY65" s="198"/>
      <c r="AZ65" s="85"/>
      <c r="BA65" s="85"/>
      <c r="BB65" s="85"/>
      <c r="BC65" s="85"/>
      <c r="BD65" s="85"/>
      <c r="BE65" s="85"/>
      <c r="BF65" s="47"/>
      <c r="BG65" s="51"/>
      <c r="CJ65" s="10" t="s">
        <v>129</v>
      </c>
      <c r="CK65" s="11" t="s">
        <v>130</v>
      </c>
      <c r="CL65" s="7">
        <v>20.822014498815001</v>
      </c>
      <c r="CM65" s="4">
        <f t="shared" si="0"/>
        <v>298712.62</v>
      </c>
    </row>
    <row r="66" spans="3:91" x14ac:dyDescent="0.25">
      <c r="C66" s="46"/>
      <c r="D66" s="47"/>
      <c r="E66" s="196" t="s">
        <v>2</v>
      </c>
      <c r="F66" s="196"/>
      <c r="G66" s="196"/>
      <c r="H66" s="196"/>
      <c r="I66" s="196"/>
      <c r="J66" s="85" t="s">
        <v>11</v>
      </c>
      <c r="K66" s="196" t="s">
        <v>337</v>
      </c>
      <c r="L66" s="196"/>
      <c r="M66" s="196"/>
      <c r="N66" s="196"/>
      <c r="O66" s="196"/>
      <c r="P66" s="196"/>
      <c r="Q66" s="196"/>
      <c r="R66" s="196"/>
      <c r="S66" s="196"/>
      <c r="T66" s="196"/>
      <c r="U66" s="196"/>
      <c r="V66" s="85"/>
      <c r="W66" s="85"/>
      <c r="X66" s="85"/>
      <c r="Y66" s="85"/>
      <c r="Z66" s="85"/>
      <c r="AA66" s="85"/>
      <c r="AB66" s="85"/>
      <c r="AC66" s="85"/>
      <c r="AD66" s="85"/>
      <c r="AE66" s="85"/>
      <c r="AF66" s="85"/>
      <c r="AG66" s="85"/>
      <c r="AH66" s="85"/>
      <c r="AI66" s="85"/>
      <c r="AJ66" s="85"/>
      <c r="AK66" s="85"/>
      <c r="AL66" s="85"/>
      <c r="AM66" s="196"/>
      <c r="AN66" s="196"/>
      <c r="AO66" s="196"/>
      <c r="AP66" s="196"/>
      <c r="AQ66" s="196"/>
      <c r="AR66" s="196"/>
      <c r="AS66" s="196"/>
      <c r="AT66" s="196"/>
      <c r="AU66" s="85"/>
      <c r="AV66" s="85"/>
      <c r="AW66" s="85"/>
      <c r="AX66" s="85"/>
      <c r="AY66" s="85"/>
      <c r="AZ66" s="85"/>
      <c r="BA66" s="85"/>
      <c r="BB66" s="85"/>
      <c r="BC66" s="85"/>
      <c r="BD66" s="85"/>
      <c r="BE66" s="85"/>
      <c r="BF66" s="47"/>
      <c r="BG66" s="51"/>
      <c r="CJ66" s="10" t="s">
        <v>131</v>
      </c>
      <c r="CK66" s="11" t="s">
        <v>132</v>
      </c>
      <c r="CL66" s="7">
        <v>7.3308385612714346</v>
      </c>
      <c r="CM66" s="4">
        <f t="shared" si="0"/>
        <v>105168.21</v>
      </c>
    </row>
    <row r="67" spans="3:91" x14ac:dyDescent="0.25">
      <c r="C67" s="46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  <c r="AA67" s="47"/>
      <c r="AB67" s="47"/>
      <c r="AC67" s="47"/>
      <c r="AD67" s="47"/>
      <c r="AE67" s="47"/>
      <c r="AF67" s="47"/>
      <c r="AG67" s="47"/>
      <c r="AH67" s="47"/>
      <c r="AI67" s="47"/>
      <c r="AJ67" s="47"/>
      <c r="AK67" s="47"/>
      <c r="AL67" s="47"/>
      <c r="AM67" s="47"/>
      <c r="AN67" s="47"/>
      <c r="AO67" s="47"/>
      <c r="AP67" s="47"/>
      <c r="AQ67" s="47"/>
      <c r="AR67" s="47"/>
      <c r="AS67" s="47"/>
      <c r="AT67" s="47"/>
      <c r="AU67" s="47"/>
      <c r="AV67" s="47"/>
      <c r="AW67" s="47"/>
      <c r="AX67" s="47"/>
      <c r="AY67" s="47"/>
      <c r="AZ67" s="47"/>
      <c r="BA67" s="47"/>
      <c r="BB67" s="47"/>
      <c r="BC67" s="47"/>
      <c r="BD67" s="47"/>
      <c r="BE67" s="47"/>
      <c r="BF67" s="47"/>
      <c r="BG67" s="51"/>
      <c r="CJ67" s="10" t="s">
        <v>133</v>
      </c>
      <c r="CK67" s="11" t="s">
        <v>134</v>
      </c>
      <c r="CL67" s="7">
        <v>54.480363864491849</v>
      </c>
      <c r="CM67" s="4">
        <f t="shared" si="0"/>
        <v>781575.3</v>
      </c>
    </row>
    <row r="68" spans="3:91" x14ac:dyDescent="0.25">
      <c r="C68" s="46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  <c r="Z68" s="47"/>
      <c r="AA68" s="47"/>
      <c r="AB68" s="47"/>
      <c r="AC68" s="47"/>
      <c r="AD68" s="47"/>
      <c r="AE68" s="47"/>
      <c r="AF68" s="47"/>
      <c r="AG68" s="47"/>
      <c r="AH68" s="47"/>
      <c r="AI68" s="47"/>
      <c r="AJ68" s="47"/>
      <c r="AK68" s="47"/>
      <c r="AL68" s="47"/>
      <c r="AM68" s="47"/>
      <c r="AN68" s="47"/>
      <c r="AO68" s="47"/>
      <c r="AP68" s="47"/>
      <c r="AQ68" s="47"/>
      <c r="AR68" s="47"/>
      <c r="AS68" s="47"/>
      <c r="AT68" s="47"/>
      <c r="AU68" s="47"/>
      <c r="AV68" s="47"/>
      <c r="AW68" s="47"/>
      <c r="AX68" s="47"/>
      <c r="AY68" s="47"/>
      <c r="AZ68" s="47"/>
      <c r="BA68" s="47"/>
      <c r="BB68" s="47"/>
      <c r="BC68" s="47"/>
      <c r="BD68" s="47"/>
      <c r="BE68" s="47"/>
      <c r="BF68" s="47"/>
      <c r="BG68" s="51"/>
      <c r="CJ68" s="10" t="s">
        <v>135</v>
      </c>
      <c r="CK68" s="11" t="s">
        <v>136</v>
      </c>
      <c r="CL68" s="7">
        <v>50.628216924578282</v>
      </c>
      <c r="CM68" s="4">
        <f t="shared" si="0"/>
        <v>726312.4</v>
      </c>
    </row>
    <row r="69" spans="3:91" x14ac:dyDescent="0.25">
      <c r="C69" s="46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  <c r="AA69" s="47"/>
      <c r="AB69" s="47"/>
      <c r="AC69" s="47"/>
      <c r="AD69" s="47"/>
      <c r="AE69" s="47"/>
      <c r="AF69" s="47"/>
      <c r="AG69" s="47"/>
      <c r="AH69" s="47"/>
      <c r="AI69" s="47"/>
      <c r="AJ69" s="47"/>
      <c r="AK69" s="47"/>
      <c r="AL69" s="47"/>
      <c r="AM69" s="47"/>
      <c r="AN69" s="47"/>
      <c r="AO69" s="47"/>
      <c r="AP69" s="47"/>
      <c r="AQ69" s="47"/>
      <c r="AR69" s="47"/>
      <c r="AS69" s="47"/>
      <c r="AT69" s="47"/>
      <c r="AU69" s="47"/>
      <c r="AV69" s="47"/>
      <c r="AW69" s="47"/>
      <c r="AX69" s="47"/>
      <c r="AY69" s="47"/>
      <c r="AZ69" s="47"/>
      <c r="BA69" s="47"/>
      <c r="BB69" s="47"/>
      <c r="BC69" s="47"/>
      <c r="BD69" s="47"/>
      <c r="BE69" s="47"/>
      <c r="BF69" s="47"/>
      <c r="BG69" s="51"/>
      <c r="CJ69" s="12" t="s">
        <v>137</v>
      </c>
      <c r="CK69" s="13" t="s">
        <v>138</v>
      </c>
      <c r="CL69" s="14">
        <v>49.527603513174405</v>
      </c>
      <c r="CM69" s="4">
        <f t="shared" si="0"/>
        <v>710523</v>
      </c>
    </row>
    <row r="70" spans="3:91" x14ac:dyDescent="0.25">
      <c r="C70" s="46"/>
      <c r="D70" s="47"/>
      <c r="E70" s="208" t="s">
        <v>5</v>
      </c>
      <c r="F70" s="209"/>
      <c r="G70" s="209"/>
      <c r="H70" s="209"/>
      <c r="I70" s="209"/>
      <c r="J70" s="209"/>
      <c r="K70" s="210" t="str">
        <f t="shared" ref="K70" si="9">VLOOKUP(E70,$CJ$1:$CM$1003,2,FALSE)</f>
        <v>NOVACRON YELLOW S-3R</v>
      </c>
      <c r="L70" s="210"/>
      <c r="M70" s="210"/>
      <c r="N70" s="210"/>
      <c r="O70" s="210"/>
      <c r="P70" s="210"/>
      <c r="Q70" s="210"/>
      <c r="R70" s="210"/>
      <c r="S70" s="210"/>
      <c r="T70" s="210"/>
      <c r="U70" s="210"/>
      <c r="V70" s="210"/>
      <c r="W70" s="210"/>
      <c r="X70" s="210"/>
      <c r="Y70" s="82"/>
      <c r="Z70" s="82"/>
      <c r="AA70" s="82"/>
      <c r="AB70" s="211">
        <v>11.12</v>
      </c>
      <c r="AC70" s="211"/>
      <c r="AD70" s="211"/>
      <c r="AE70" s="211"/>
      <c r="AF70" s="211"/>
      <c r="AG70" s="211"/>
      <c r="AH70" s="211"/>
      <c r="AI70" s="211"/>
      <c r="AJ70" s="211"/>
      <c r="AK70" s="210" t="s">
        <v>315</v>
      </c>
      <c r="AL70" s="210"/>
      <c r="AM70" s="212">
        <v>4071.85</v>
      </c>
      <c r="AN70" s="212"/>
      <c r="AO70" s="212"/>
      <c r="AP70" s="212"/>
      <c r="AQ70" s="212"/>
      <c r="AR70" s="212"/>
      <c r="AS70" s="52" t="s">
        <v>316</v>
      </c>
      <c r="AT70" s="52"/>
      <c r="AU70" s="213">
        <f>(AM70*VLOOKUP(E70,$CJ$1:$CM$1003,4,FALSE))/1000</f>
        <v>395467.92587699997</v>
      </c>
      <c r="AV70" s="213"/>
      <c r="AW70" s="213"/>
      <c r="AX70" s="213"/>
      <c r="AY70" s="213"/>
      <c r="AZ70" s="213"/>
      <c r="BA70" s="213"/>
      <c r="BB70" s="213"/>
      <c r="BC70" s="213"/>
      <c r="BD70" s="213"/>
      <c r="BE70" s="214"/>
      <c r="BF70" s="47"/>
      <c r="BG70" s="51"/>
      <c r="CJ70" s="5" t="s">
        <v>139</v>
      </c>
      <c r="CK70" s="11" t="s">
        <v>140</v>
      </c>
      <c r="CL70" s="7">
        <v>58.332510804405409</v>
      </c>
      <c r="CM70" s="4">
        <f t="shared" si="0"/>
        <v>836838.2</v>
      </c>
    </row>
    <row r="71" spans="3:91" x14ac:dyDescent="0.25">
      <c r="C71" s="46"/>
      <c r="D71" s="47"/>
      <c r="E71" s="200" t="s">
        <v>6</v>
      </c>
      <c r="F71" s="201"/>
      <c r="G71" s="201"/>
      <c r="H71" s="201"/>
      <c r="I71" s="201"/>
      <c r="J71" s="201"/>
      <c r="K71" s="202" t="str">
        <f>VLOOKUP(E71,$CJ$1:$CM$1003,2,FALSE)</f>
        <v>NOVACRON RUBY S–3B</v>
      </c>
      <c r="L71" s="202"/>
      <c r="M71" s="202"/>
      <c r="N71" s="202"/>
      <c r="O71" s="202"/>
      <c r="P71" s="202"/>
      <c r="Q71" s="202"/>
      <c r="R71" s="202"/>
      <c r="S71" s="202"/>
      <c r="T71" s="202"/>
      <c r="U71" s="202"/>
      <c r="V71" s="202"/>
      <c r="W71" s="202"/>
      <c r="X71" s="202"/>
      <c r="Y71" s="78"/>
      <c r="Z71" s="78"/>
      <c r="AA71" s="78"/>
      <c r="AB71" s="203">
        <v>3.6</v>
      </c>
      <c r="AC71" s="203"/>
      <c r="AD71" s="203"/>
      <c r="AE71" s="203"/>
      <c r="AF71" s="203"/>
      <c r="AG71" s="203"/>
      <c r="AH71" s="203"/>
      <c r="AI71" s="203"/>
      <c r="AJ71" s="203"/>
      <c r="AK71" s="202" t="s">
        <v>315</v>
      </c>
      <c r="AL71" s="202"/>
      <c r="AM71" s="204">
        <v>1318.22</v>
      </c>
      <c r="AN71" s="204"/>
      <c r="AO71" s="204"/>
      <c r="AP71" s="204"/>
      <c r="AQ71" s="204"/>
      <c r="AR71" s="204"/>
      <c r="AS71" s="47" t="s">
        <v>316</v>
      </c>
      <c r="AT71" s="47"/>
      <c r="AU71" s="205">
        <f t="shared" ref="AU71:AU75" si="10">(AM71*VLOOKUP(E71,$CJ$1:$CM$1003,4,FALSE))/1000</f>
        <v>159043.05844920001</v>
      </c>
      <c r="AV71" s="205"/>
      <c r="AW71" s="205"/>
      <c r="AX71" s="205"/>
      <c r="AY71" s="205"/>
      <c r="AZ71" s="205"/>
      <c r="BA71" s="205"/>
      <c r="BB71" s="205"/>
      <c r="BC71" s="205"/>
      <c r="BD71" s="205"/>
      <c r="BE71" s="206"/>
      <c r="BF71" s="47"/>
      <c r="BG71" s="51"/>
      <c r="CJ71" s="12" t="s">
        <v>141</v>
      </c>
      <c r="CK71" s="13" t="s">
        <v>142</v>
      </c>
      <c r="CL71" s="14">
        <v>11.666502160881082</v>
      </c>
      <c r="CM71" s="4">
        <f t="shared" si="0"/>
        <v>167367.64000000001</v>
      </c>
    </row>
    <row r="72" spans="3:91" x14ac:dyDescent="0.25">
      <c r="C72" s="46"/>
      <c r="D72" s="47"/>
      <c r="E72" s="200" t="s">
        <v>7</v>
      </c>
      <c r="F72" s="201"/>
      <c r="G72" s="201"/>
      <c r="H72" s="201"/>
      <c r="I72" s="201"/>
      <c r="J72" s="201"/>
      <c r="K72" s="202" t="str">
        <f t="shared" ref="K72:K75" si="11">VLOOKUP(E72,$CJ$1:$CM$1003,2,FALSE)</f>
        <v>NOVACRON DARK BLUE S-GL</v>
      </c>
      <c r="L72" s="202"/>
      <c r="M72" s="202"/>
      <c r="N72" s="202"/>
      <c r="O72" s="202"/>
      <c r="P72" s="202"/>
      <c r="Q72" s="202"/>
      <c r="R72" s="202"/>
      <c r="S72" s="202"/>
      <c r="T72" s="202"/>
      <c r="U72" s="202"/>
      <c r="V72" s="202"/>
      <c r="W72" s="202"/>
      <c r="X72" s="202"/>
      <c r="Y72" s="78"/>
      <c r="Z72" s="78"/>
      <c r="AA72" s="78"/>
      <c r="AB72" s="203">
        <v>12.65</v>
      </c>
      <c r="AC72" s="203"/>
      <c r="AD72" s="203"/>
      <c r="AE72" s="203"/>
      <c r="AF72" s="203"/>
      <c r="AG72" s="203"/>
      <c r="AH72" s="203"/>
      <c r="AI72" s="203"/>
      <c r="AJ72" s="203"/>
      <c r="AK72" s="202" t="s">
        <v>315</v>
      </c>
      <c r="AL72" s="202"/>
      <c r="AM72" s="204">
        <v>4632.09</v>
      </c>
      <c r="AN72" s="204"/>
      <c r="AO72" s="204"/>
      <c r="AP72" s="204"/>
      <c r="AQ72" s="204"/>
      <c r="AR72" s="204"/>
      <c r="AS72" s="47" t="s">
        <v>316</v>
      </c>
      <c r="AT72" s="47"/>
      <c r="AU72" s="205">
        <f t="shared" si="10"/>
        <v>563512.64742720011</v>
      </c>
      <c r="AV72" s="205"/>
      <c r="AW72" s="205"/>
      <c r="AX72" s="205"/>
      <c r="AY72" s="205"/>
      <c r="AZ72" s="205"/>
      <c r="BA72" s="205"/>
      <c r="BB72" s="205"/>
      <c r="BC72" s="205"/>
      <c r="BD72" s="205"/>
      <c r="BE72" s="206"/>
      <c r="BF72" s="47"/>
      <c r="BG72" s="51"/>
      <c r="CJ72" s="5" t="s">
        <v>143</v>
      </c>
      <c r="CK72" s="11" t="s">
        <v>144</v>
      </c>
      <c r="CL72" s="7">
        <v>14.858281053952322</v>
      </c>
      <c r="CM72" s="4">
        <f t="shared" si="0"/>
        <v>213156.9</v>
      </c>
    </row>
    <row r="73" spans="3:91" x14ac:dyDescent="0.25">
      <c r="C73" s="46"/>
      <c r="D73" s="47"/>
      <c r="E73" s="216" t="s">
        <v>8</v>
      </c>
      <c r="F73" s="217"/>
      <c r="G73" s="217"/>
      <c r="H73" s="217"/>
      <c r="I73" s="217"/>
      <c r="J73" s="217"/>
      <c r="K73" s="218" t="str">
        <f t="shared" si="11"/>
        <v>FIMBIL EAS 40 NEW</v>
      </c>
      <c r="L73" s="218"/>
      <c r="M73" s="218"/>
      <c r="N73" s="218"/>
      <c r="O73" s="218"/>
      <c r="P73" s="218"/>
      <c r="Q73" s="218"/>
      <c r="R73" s="218"/>
      <c r="S73" s="218"/>
      <c r="T73" s="218"/>
      <c r="U73" s="218"/>
      <c r="V73" s="218"/>
      <c r="W73" s="218"/>
      <c r="X73" s="218"/>
      <c r="Y73" s="81"/>
      <c r="Z73" s="81"/>
      <c r="AA73" s="81"/>
      <c r="AB73" s="219">
        <v>4</v>
      </c>
      <c r="AC73" s="219"/>
      <c r="AD73" s="219"/>
      <c r="AE73" s="219"/>
      <c r="AF73" s="219"/>
      <c r="AG73" s="219"/>
      <c r="AH73" s="219"/>
      <c r="AI73" s="219"/>
      <c r="AJ73" s="219"/>
      <c r="AK73" s="218" t="s">
        <v>315</v>
      </c>
      <c r="AL73" s="218"/>
      <c r="AM73" s="248">
        <v>1464.69</v>
      </c>
      <c r="AN73" s="248"/>
      <c r="AO73" s="248"/>
      <c r="AP73" s="248"/>
      <c r="AQ73" s="248"/>
      <c r="AR73" s="248"/>
      <c r="AS73" s="55" t="s">
        <v>316</v>
      </c>
      <c r="AT73" s="55"/>
      <c r="AU73" s="221">
        <f t="shared" si="10"/>
        <v>30213.830376600003</v>
      </c>
      <c r="AV73" s="221"/>
      <c r="AW73" s="221"/>
      <c r="AX73" s="221"/>
      <c r="AY73" s="221"/>
      <c r="AZ73" s="221"/>
      <c r="BA73" s="221"/>
      <c r="BB73" s="221"/>
      <c r="BC73" s="221"/>
      <c r="BD73" s="221"/>
      <c r="BE73" s="222"/>
      <c r="BF73" s="47"/>
      <c r="BG73" s="51"/>
      <c r="CJ73" s="15" t="s">
        <v>145</v>
      </c>
      <c r="CK73" s="16" t="s">
        <v>146</v>
      </c>
      <c r="CL73" s="17">
        <v>7.2640485152655785</v>
      </c>
      <c r="CM73" s="4">
        <f t="shared" ref="CM73:CM136" si="12">CL73*$CM$3</f>
        <v>104210.04</v>
      </c>
    </row>
    <row r="74" spans="3:91" x14ac:dyDescent="0.25">
      <c r="C74" s="46"/>
      <c r="D74" s="47"/>
      <c r="E74" s="200" t="s">
        <v>183</v>
      </c>
      <c r="F74" s="201"/>
      <c r="G74" s="201"/>
      <c r="H74" s="201"/>
      <c r="I74" s="201"/>
      <c r="J74" s="201"/>
      <c r="K74" s="202" t="str">
        <f t="shared" si="11"/>
        <v>CAUSTIC SODA LIQ</v>
      </c>
      <c r="L74" s="202"/>
      <c r="M74" s="202"/>
      <c r="N74" s="202"/>
      <c r="O74" s="202"/>
      <c r="P74" s="202"/>
      <c r="Q74" s="202"/>
      <c r="R74" s="202"/>
      <c r="S74" s="202"/>
      <c r="T74" s="202"/>
      <c r="U74" s="202"/>
      <c r="V74" s="202"/>
      <c r="W74" s="202"/>
      <c r="X74" s="202"/>
      <c r="Y74" s="78"/>
      <c r="Z74" s="78"/>
      <c r="AA74" s="78"/>
      <c r="AB74" s="203">
        <v>9</v>
      </c>
      <c r="AC74" s="203"/>
      <c r="AD74" s="203"/>
      <c r="AE74" s="203"/>
      <c r="AF74" s="203"/>
      <c r="AG74" s="203"/>
      <c r="AH74" s="203"/>
      <c r="AI74" s="203"/>
      <c r="AJ74" s="203"/>
      <c r="AK74" s="202" t="s">
        <v>315</v>
      </c>
      <c r="AL74" s="202"/>
      <c r="AM74" s="204">
        <v>3295.56</v>
      </c>
      <c r="AN74" s="204"/>
      <c r="AO74" s="204"/>
      <c r="AP74" s="204"/>
      <c r="AQ74" s="204"/>
      <c r="AR74" s="204"/>
      <c r="AS74" s="47" t="s">
        <v>316</v>
      </c>
      <c r="AT74" s="47"/>
      <c r="AU74" s="205">
        <f t="shared" si="10"/>
        <v>28167.151320000001</v>
      </c>
      <c r="AV74" s="205"/>
      <c r="AW74" s="205"/>
      <c r="AX74" s="205"/>
      <c r="AY74" s="205"/>
      <c r="AZ74" s="205"/>
      <c r="BA74" s="205"/>
      <c r="BB74" s="205"/>
      <c r="BC74" s="205"/>
      <c r="BD74" s="205"/>
      <c r="BE74" s="206"/>
      <c r="BF74" s="47"/>
      <c r="BG74" s="51"/>
      <c r="CJ74" s="10" t="s">
        <v>147</v>
      </c>
      <c r="CK74" s="18" t="s">
        <v>148</v>
      </c>
      <c r="CL74" s="7">
        <v>8.8314791579534369</v>
      </c>
      <c r="CM74" s="4">
        <f t="shared" si="12"/>
        <v>126696.40000000001</v>
      </c>
    </row>
    <row r="75" spans="3:91" x14ac:dyDescent="0.25">
      <c r="C75" s="46"/>
      <c r="D75" s="47"/>
      <c r="E75" s="223" t="s">
        <v>10</v>
      </c>
      <c r="F75" s="224"/>
      <c r="G75" s="224"/>
      <c r="H75" s="224"/>
      <c r="I75" s="224"/>
      <c r="J75" s="224"/>
      <c r="K75" s="225" t="str">
        <f t="shared" si="11"/>
        <v>SODA ASH</v>
      </c>
      <c r="L75" s="225"/>
      <c r="M75" s="225"/>
      <c r="N75" s="225"/>
      <c r="O75" s="225"/>
      <c r="P75" s="225"/>
      <c r="Q75" s="225"/>
      <c r="R75" s="225"/>
      <c r="S75" s="225"/>
      <c r="T75" s="225"/>
      <c r="U75" s="225"/>
      <c r="V75" s="225"/>
      <c r="W75" s="225"/>
      <c r="X75" s="225"/>
      <c r="Y75" s="79"/>
      <c r="Z75" s="79"/>
      <c r="AA75" s="79"/>
      <c r="AB75" s="226">
        <v>20</v>
      </c>
      <c r="AC75" s="226"/>
      <c r="AD75" s="226"/>
      <c r="AE75" s="226"/>
      <c r="AF75" s="226"/>
      <c r="AG75" s="226"/>
      <c r="AH75" s="226"/>
      <c r="AI75" s="226"/>
      <c r="AJ75" s="226"/>
      <c r="AK75" s="225" t="s">
        <v>315</v>
      </c>
      <c r="AL75" s="225"/>
      <c r="AM75" s="227">
        <v>7323.47</v>
      </c>
      <c r="AN75" s="227"/>
      <c r="AO75" s="227"/>
      <c r="AP75" s="227"/>
      <c r="AQ75" s="227"/>
      <c r="AR75" s="227"/>
      <c r="AS75" s="54" t="s">
        <v>316</v>
      </c>
      <c r="AT75" s="54"/>
      <c r="AU75" s="228">
        <f t="shared" si="10"/>
        <v>65032.4136</v>
      </c>
      <c r="AV75" s="228"/>
      <c r="AW75" s="228"/>
      <c r="AX75" s="228"/>
      <c r="AY75" s="228"/>
      <c r="AZ75" s="228"/>
      <c r="BA75" s="228"/>
      <c r="BB75" s="228"/>
      <c r="BC75" s="228"/>
      <c r="BD75" s="228"/>
      <c r="BE75" s="229"/>
      <c r="BF75" s="47"/>
      <c r="BG75" s="51"/>
      <c r="CJ75" s="10" t="s">
        <v>149</v>
      </c>
      <c r="CK75" s="11" t="s">
        <v>150</v>
      </c>
      <c r="CL75" s="7">
        <v>8.8825477485013238</v>
      </c>
      <c r="CM75" s="4">
        <f t="shared" si="12"/>
        <v>127429.02999999998</v>
      </c>
    </row>
    <row r="76" spans="3:91" x14ac:dyDescent="0.25">
      <c r="C76" s="46"/>
      <c r="D76" s="47"/>
      <c r="E76" s="80"/>
      <c r="F76" s="80"/>
      <c r="G76" s="80"/>
      <c r="H76" s="80"/>
      <c r="I76" s="80"/>
      <c r="J76" s="80"/>
      <c r="K76" s="78"/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57"/>
      <c r="AC76" s="57"/>
      <c r="AD76" s="57"/>
      <c r="AE76" s="57"/>
      <c r="AF76" s="57"/>
      <c r="AG76" s="57"/>
      <c r="AH76" s="57"/>
      <c r="AI76" s="57"/>
      <c r="AJ76" s="57"/>
      <c r="AK76" s="78"/>
      <c r="AL76" s="78"/>
      <c r="AM76" s="80"/>
      <c r="AN76" s="80"/>
      <c r="AO76" s="80"/>
      <c r="AP76" s="80"/>
      <c r="AQ76" s="80"/>
      <c r="AR76" s="80"/>
      <c r="AS76" s="47"/>
      <c r="AT76" s="47"/>
      <c r="AU76" s="58"/>
      <c r="AV76" s="58"/>
      <c r="AW76" s="58"/>
      <c r="AX76" s="58"/>
      <c r="AY76" s="58"/>
      <c r="AZ76" s="58"/>
      <c r="BA76" s="58"/>
      <c r="BB76" s="58"/>
      <c r="BC76" s="58"/>
      <c r="BD76" s="58"/>
      <c r="BE76" s="58"/>
      <c r="BF76" s="47"/>
      <c r="BG76" s="51"/>
      <c r="CJ76" s="10" t="s">
        <v>151</v>
      </c>
      <c r="CK76" s="11" t="s">
        <v>152</v>
      </c>
      <c r="CL76" s="7">
        <v>7.5505172173428132</v>
      </c>
      <c r="CM76" s="4">
        <f t="shared" si="12"/>
        <v>108319.72</v>
      </c>
    </row>
    <row r="77" spans="3:91" x14ac:dyDescent="0.25">
      <c r="C77" s="46"/>
      <c r="D77" s="47"/>
      <c r="E77" s="80"/>
      <c r="F77" s="80"/>
      <c r="G77" s="80"/>
      <c r="H77" s="80"/>
      <c r="I77" s="80"/>
      <c r="J77" s="80"/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57"/>
      <c r="AC77" s="57"/>
      <c r="AD77" s="57"/>
      <c r="AE77" s="57"/>
      <c r="AF77" s="57"/>
      <c r="AG77" s="57"/>
      <c r="AH77" s="57"/>
      <c r="AI77" s="57"/>
      <c r="AJ77" s="57"/>
      <c r="AK77" s="78"/>
      <c r="AL77" s="78"/>
      <c r="AM77" s="80"/>
      <c r="AN77" s="80"/>
      <c r="AO77" s="80"/>
      <c r="AP77" s="59"/>
      <c r="AQ77" s="230" t="s">
        <v>318</v>
      </c>
      <c r="AR77" s="230"/>
      <c r="AS77" s="230"/>
      <c r="AT77" s="230"/>
      <c r="AU77" s="58" t="s">
        <v>11</v>
      </c>
      <c r="AV77" s="205">
        <f>SUM(AU70:BE75)</f>
        <v>1241437.0270499999</v>
      </c>
      <c r="AW77" s="205"/>
      <c r="AX77" s="205"/>
      <c r="AY77" s="205"/>
      <c r="AZ77" s="205"/>
      <c r="BA77" s="205"/>
      <c r="BB77" s="205"/>
      <c r="BC77" s="205"/>
      <c r="BD77" s="205"/>
      <c r="BE77" s="205"/>
      <c r="BF77" s="47"/>
      <c r="BG77" s="51"/>
      <c r="CJ77" s="10" t="s">
        <v>153</v>
      </c>
      <c r="CK77" s="11" t="s">
        <v>154</v>
      </c>
      <c r="CL77" s="7">
        <v>19.985732608392585</v>
      </c>
      <c r="CM77" s="4">
        <f t="shared" si="12"/>
        <v>286715.32</v>
      </c>
    </row>
    <row r="78" spans="3:91" x14ac:dyDescent="0.25">
      <c r="C78" s="46"/>
      <c r="D78" s="47"/>
      <c r="E78" s="80"/>
      <c r="F78" s="80"/>
      <c r="G78" s="80"/>
      <c r="H78" s="80"/>
      <c r="I78" s="80"/>
      <c r="J78" s="80"/>
      <c r="K78" s="78"/>
      <c r="L78" s="78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57"/>
      <c r="AC78" s="57"/>
      <c r="AD78" s="57"/>
      <c r="AE78" s="57"/>
      <c r="AF78" s="57"/>
      <c r="AG78" s="57"/>
      <c r="AH78" s="57"/>
      <c r="AI78" s="57"/>
      <c r="AJ78" s="57"/>
      <c r="AK78" s="78"/>
      <c r="AL78" s="78"/>
      <c r="AM78" s="80"/>
      <c r="AN78" s="80"/>
      <c r="AO78" s="80"/>
      <c r="AP78" s="59"/>
      <c r="AQ78" s="202" t="s">
        <v>317</v>
      </c>
      <c r="AR78" s="202"/>
      <c r="AS78" s="202"/>
      <c r="AT78" s="202"/>
      <c r="AU78" s="58" t="s">
        <v>11</v>
      </c>
      <c r="AV78" s="205">
        <f>AV77/AV64</f>
        <v>591.16048907142851</v>
      </c>
      <c r="AW78" s="205"/>
      <c r="AX78" s="205"/>
      <c r="AY78" s="205"/>
      <c r="AZ78" s="205"/>
      <c r="BA78" s="205"/>
      <c r="BB78" s="205"/>
      <c r="BC78" s="205"/>
      <c r="BD78" s="205"/>
      <c r="BE78" s="205"/>
      <c r="BF78" s="47"/>
      <c r="BG78" s="51"/>
      <c r="CJ78" s="10" t="s">
        <v>155</v>
      </c>
      <c r="CK78" s="19" t="s">
        <v>156</v>
      </c>
      <c r="CL78" s="7">
        <v>19.352577722013105</v>
      </c>
      <c r="CM78" s="4">
        <f t="shared" si="12"/>
        <v>277632.08</v>
      </c>
    </row>
    <row r="79" spans="3:91" x14ac:dyDescent="0.25">
      <c r="C79" s="46"/>
      <c r="D79" s="47"/>
      <c r="E79" s="80"/>
      <c r="F79" s="80"/>
      <c r="G79" s="80"/>
      <c r="H79" s="80"/>
      <c r="I79" s="80"/>
      <c r="J79" s="80"/>
      <c r="K79" s="78"/>
      <c r="L79" s="7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57"/>
      <c r="AC79" s="57"/>
      <c r="AD79" s="57"/>
      <c r="AE79" s="57"/>
      <c r="AF79" s="57"/>
      <c r="AG79" s="57"/>
      <c r="AH79" s="57"/>
      <c r="AI79" s="57"/>
      <c r="AJ79" s="57"/>
      <c r="AK79" s="78"/>
      <c r="AL79" s="78"/>
      <c r="AM79" s="80"/>
      <c r="AN79" s="80"/>
      <c r="AO79" s="80"/>
      <c r="AP79" s="80"/>
      <c r="AQ79" s="80"/>
      <c r="AR79" s="80"/>
      <c r="AS79" s="47"/>
      <c r="AT79" s="47"/>
      <c r="AU79" s="47"/>
      <c r="AV79" s="80"/>
      <c r="AW79" s="80"/>
      <c r="AX79" s="80"/>
      <c r="AY79" s="80"/>
      <c r="AZ79" s="80"/>
      <c r="BA79" s="80"/>
      <c r="BB79" s="80"/>
      <c r="BC79" s="80"/>
      <c r="BD79" s="80"/>
      <c r="BE79" s="80"/>
      <c r="BF79" s="47"/>
      <c r="BG79" s="51"/>
      <c r="CJ79" s="10" t="s">
        <v>157</v>
      </c>
      <c r="CK79" s="19" t="s">
        <v>158</v>
      </c>
      <c r="CL79" s="7">
        <v>17.513283145127563</v>
      </c>
      <c r="CM79" s="4">
        <f t="shared" si="12"/>
        <v>251245.56000000003</v>
      </c>
    </row>
    <row r="80" spans="3:91" ht="17.25" thickBot="1" x14ac:dyDescent="0.3">
      <c r="C80" s="60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2"/>
      <c r="CJ80" s="10" t="s">
        <v>159</v>
      </c>
      <c r="CK80" s="11" t="s">
        <v>160</v>
      </c>
      <c r="CL80" s="7">
        <v>18.24300362470375</v>
      </c>
      <c r="CM80" s="4">
        <f t="shared" si="12"/>
        <v>261714.13</v>
      </c>
    </row>
    <row r="81" spans="3:91" x14ac:dyDescent="0.25">
      <c r="CJ81" s="10" t="s">
        <v>161</v>
      </c>
      <c r="CK81" s="11" t="s">
        <v>162</v>
      </c>
      <c r="CL81" s="7">
        <v>9.0314714903108886</v>
      </c>
      <c r="CM81" s="4">
        <f t="shared" si="12"/>
        <v>129565.49</v>
      </c>
    </row>
    <row r="82" spans="3:91" ht="17.25" thickBot="1" x14ac:dyDescent="0.3">
      <c r="CJ82" s="10" t="s">
        <v>163</v>
      </c>
      <c r="CK82" s="11" t="s">
        <v>164</v>
      </c>
      <c r="CL82" s="7">
        <v>12.306423393280358</v>
      </c>
      <c r="CM82" s="4">
        <f t="shared" si="12"/>
        <v>176547.95</v>
      </c>
    </row>
    <row r="83" spans="3:91" x14ac:dyDescent="0.25">
      <c r="C83" s="43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44"/>
      <c r="AV83" s="44"/>
      <c r="AW83" s="44"/>
      <c r="AX83" s="44"/>
      <c r="AY83" s="44"/>
      <c r="AZ83" s="44"/>
      <c r="BA83" s="44"/>
      <c r="BB83" s="44"/>
      <c r="BC83" s="44"/>
      <c r="BD83" s="44"/>
      <c r="BE83" s="44"/>
      <c r="BF83" s="44"/>
      <c r="BG83" s="45"/>
      <c r="CJ83" s="10" t="s">
        <v>165</v>
      </c>
      <c r="CK83" s="11" t="s">
        <v>166</v>
      </c>
      <c r="CL83" s="7">
        <v>17.52</v>
      </c>
      <c r="CM83" s="4">
        <f t="shared" si="12"/>
        <v>251341.91999999998</v>
      </c>
    </row>
    <row r="84" spans="3:91" x14ac:dyDescent="0.25">
      <c r="C84" s="46"/>
      <c r="D84" s="47"/>
      <c r="E84" s="196" t="s">
        <v>0</v>
      </c>
      <c r="F84" s="196"/>
      <c r="G84" s="196"/>
      <c r="H84" s="196"/>
      <c r="I84" s="196"/>
      <c r="J84" s="85" t="s">
        <v>11</v>
      </c>
      <c r="K84" s="196" t="s">
        <v>342</v>
      </c>
      <c r="L84" s="196"/>
      <c r="M84" s="196"/>
      <c r="N84" s="196"/>
      <c r="O84" s="196"/>
      <c r="P84" s="196"/>
      <c r="Q84" s="196"/>
      <c r="R84" s="196"/>
      <c r="S84" s="196"/>
      <c r="T84" s="196"/>
      <c r="U84" s="196"/>
      <c r="V84" s="85"/>
      <c r="W84" s="85"/>
      <c r="X84" s="49"/>
      <c r="Y84" s="49"/>
      <c r="Z84" s="49"/>
      <c r="AA84" s="49"/>
      <c r="AB84" s="49"/>
      <c r="AC84" s="49"/>
      <c r="AD84" s="49"/>
      <c r="AE84" s="49"/>
      <c r="AF84" s="49"/>
      <c r="AG84" s="49"/>
      <c r="AH84" s="85"/>
      <c r="AI84" s="50"/>
      <c r="AJ84" s="50"/>
      <c r="AK84" s="50"/>
      <c r="AL84" s="50"/>
      <c r="AM84" s="196" t="s">
        <v>3</v>
      </c>
      <c r="AN84" s="196"/>
      <c r="AO84" s="196"/>
      <c r="AP84" s="196"/>
      <c r="AQ84" s="196"/>
      <c r="AR84" s="196"/>
      <c r="AS84" s="196"/>
      <c r="AT84" s="196"/>
      <c r="AU84" s="85" t="s">
        <v>11</v>
      </c>
      <c r="AV84" s="197">
        <v>366.17</v>
      </c>
      <c r="AW84" s="197"/>
      <c r="AX84" s="197"/>
      <c r="AY84" s="197"/>
      <c r="AZ84" s="85" t="s">
        <v>319</v>
      </c>
      <c r="BA84" s="85"/>
      <c r="BB84" s="85"/>
      <c r="BC84" s="85"/>
      <c r="BD84" s="85"/>
      <c r="BE84" s="85"/>
      <c r="BF84" s="47"/>
      <c r="BG84" s="51"/>
      <c r="CJ84" s="12" t="s">
        <v>167</v>
      </c>
      <c r="CK84" s="13" t="s">
        <v>168</v>
      </c>
      <c r="CL84" s="7">
        <v>6.0476808866583021</v>
      </c>
      <c r="CM84" s="4">
        <f t="shared" si="12"/>
        <v>86760.03</v>
      </c>
    </row>
    <row r="85" spans="3:91" x14ac:dyDescent="0.25">
      <c r="C85" s="46"/>
      <c r="D85" s="47"/>
      <c r="E85" s="196" t="s">
        <v>322</v>
      </c>
      <c r="F85" s="196"/>
      <c r="G85" s="196"/>
      <c r="H85" s="196"/>
      <c r="I85" s="196"/>
      <c r="J85" s="85" t="s">
        <v>11</v>
      </c>
      <c r="K85" s="196" t="s">
        <v>467</v>
      </c>
      <c r="L85" s="196"/>
      <c r="M85" s="196"/>
      <c r="N85" s="196"/>
      <c r="O85" s="196"/>
      <c r="P85" s="196"/>
      <c r="Q85" s="196"/>
      <c r="R85" s="196"/>
      <c r="S85" s="196"/>
      <c r="T85" s="196"/>
      <c r="U85" s="196"/>
      <c r="V85" s="196"/>
      <c r="W85" s="85"/>
      <c r="X85" s="49"/>
      <c r="Y85" s="49"/>
      <c r="Z85" s="49"/>
      <c r="AA85" s="49"/>
      <c r="AB85" s="49"/>
      <c r="AC85" s="49"/>
      <c r="AD85" s="49"/>
      <c r="AE85" s="49"/>
      <c r="AF85" s="49"/>
      <c r="AG85" s="49"/>
      <c r="AH85" s="85"/>
      <c r="AI85" s="50"/>
      <c r="AJ85" s="50"/>
      <c r="AK85" s="50"/>
      <c r="AL85" s="50"/>
      <c r="AM85" s="196" t="s">
        <v>4</v>
      </c>
      <c r="AN85" s="196"/>
      <c r="AO85" s="196"/>
      <c r="AP85" s="196"/>
      <c r="AQ85" s="196"/>
      <c r="AR85" s="196"/>
      <c r="AS85" s="196"/>
      <c r="AT85" s="196"/>
      <c r="AU85" s="85" t="s">
        <v>11</v>
      </c>
      <c r="AV85" s="196">
        <v>2100</v>
      </c>
      <c r="AW85" s="196"/>
      <c r="AX85" s="196"/>
      <c r="AY85" s="196"/>
      <c r="AZ85" s="85" t="s">
        <v>320</v>
      </c>
      <c r="BA85" s="85"/>
      <c r="BB85" s="85"/>
      <c r="BC85" s="85"/>
      <c r="BD85" s="85"/>
      <c r="BE85" s="85"/>
      <c r="BF85" s="47"/>
      <c r="BG85" s="51"/>
      <c r="CJ85" s="12" t="s">
        <v>169</v>
      </c>
      <c r="CK85" s="20" t="s">
        <v>170</v>
      </c>
      <c r="CL85" s="7">
        <v>9.6363041962916505</v>
      </c>
      <c r="CM85" s="4">
        <f t="shared" si="12"/>
        <v>138242.42000000001</v>
      </c>
    </row>
    <row r="86" spans="3:91" x14ac:dyDescent="0.25">
      <c r="C86" s="46"/>
      <c r="D86" s="47"/>
      <c r="E86" s="196" t="s">
        <v>1</v>
      </c>
      <c r="F86" s="196"/>
      <c r="G86" s="196"/>
      <c r="H86" s="196"/>
      <c r="I86" s="196"/>
      <c r="J86" s="85" t="s">
        <v>11</v>
      </c>
      <c r="K86" s="196" t="s">
        <v>380</v>
      </c>
      <c r="L86" s="196"/>
      <c r="M86" s="196"/>
      <c r="N86" s="196"/>
      <c r="O86" s="196"/>
      <c r="P86" s="196"/>
      <c r="Q86" s="196"/>
      <c r="R86" s="196"/>
      <c r="S86" s="196"/>
      <c r="T86" s="196"/>
      <c r="U86" s="196"/>
      <c r="V86" s="85"/>
      <c r="W86" s="85"/>
      <c r="X86" s="49"/>
      <c r="Y86" s="49"/>
      <c r="Z86" s="49"/>
      <c r="AA86" s="49"/>
      <c r="AB86" s="49"/>
      <c r="AC86" s="49"/>
      <c r="AD86" s="49"/>
      <c r="AE86" s="49"/>
      <c r="AF86" s="49"/>
      <c r="AG86" s="49"/>
      <c r="AH86" s="85"/>
      <c r="AI86" s="50"/>
      <c r="AJ86" s="50"/>
      <c r="AK86" s="50"/>
      <c r="AL86" s="50"/>
      <c r="AM86" s="196"/>
      <c r="AN86" s="196"/>
      <c r="AO86" s="196"/>
      <c r="AP86" s="196"/>
      <c r="AQ86" s="196"/>
      <c r="AR86" s="196"/>
      <c r="AS86" s="196"/>
      <c r="AT86" s="196"/>
      <c r="AU86" s="85"/>
      <c r="AV86" s="198"/>
      <c r="AW86" s="198"/>
      <c r="AX86" s="198"/>
      <c r="AY86" s="198"/>
      <c r="AZ86" s="85"/>
      <c r="BA86" s="85"/>
      <c r="BB86" s="85"/>
      <c r="BC86" s="85"/>
      <c r="BD86" s="85"/>
      <c r="BE86" s="85"/>
      <c r="BF86" s="47"/>
      <c r="BG86" s="51"/>
      <c r="CJ86" s="10" t="s">
        <v>171</v>
      </c>
      <c r="CK86" s="21" t="s">
        <v>172</v>
      </c>
      <c r="CL86" s="7">
        <v>14.638158371671546</v>
      </c>
      <c r="CM86" s="4">
        <f t="shared" si="12"/>
        <v>209999.02</v>
      </c>
    </row>
    <row r="87" spans="3:91" x14ac:dyDescent="0.25">
      <c r="C87" s="46"/>
      <c r="D87" s="47"/>
      <c r="E87" s="196" t="s">
        <v>2</v>
      </c>
      <c r="F87" s="196"/>
      <c r="G87" s="196"/>
      <c r="H87" s="196"/>
      <c r="I87" s="196"/>
      <c r="J87" s="85" t="s">
        <v>11</v>
      </c>
      <c r="K87" s="196" t="s">
        <v>337</v>
      </c>
      <c r="L87" s="196"/>
      <c r="M87" s="196"/>
      <c r="N87" s="196"/>
      <c r="O87" s="196"/>
      <c r="P87" s="196"/>
      <c r="Q87" s="196"/>
      <c r="R87" s="196"/>
      <c r="S87" s="196"/>
      <c r="T87" s="196"/>
      <c r="U87" s="196"/>
      <c r="V87" s="85"/>
      <c r="W87" s="85"/>
      <c r="X87" s="85"/>
      <c r="Y87" s="85"/>
      <c r="Z87" s="85"/>
      <c r="AA87" s="85"/>
      <c r="AB87" s="85"/>
      <c r="AC87" s="85"/>
      <c r="AD87" s="85"/>
      <c r="AE87" s="85"/>
      <c r="AF87" s="85"/>
      <c r="AG87" s="85"/>
      <c r="AH87" s="85"/>
      <c r="AI87" s="85"/>
      <c r="AJ87" s="85"/>
      <c r="AK87" s="85"/>
      <c r="AL87" s="85"/>
      <c r="AM87" s="196"/>
      <c r="AN87" s="196"/>
      <c r="AO87" s="196"/>
      <c r="AP87" s="196"/>
      <c r="AQ87" s="196"/>
      <c r="AR87" s="196"/>
      <c r="AS87" s="196"/>
      <c r="AT87" s="196"/>
      <c r="AU87" s="85"/>
      <c r="AV87" s="85"/>
      <c r="AW87" s="85"/>
      <c r="AX87" s="85"/>
      <c r="AY87" s="85"/>
      <c r="AZ87" s="85"/>
      <c r="BA87" s="85"/>
      <c r="BB87" s="85"/>
      <c r="BC87" s="85"/>
      <c r="BD87" s="85"/>
      <c r="BE87" s="85"/>
      <c r="BF87" s="47"/>
      <c r="BG87" s="51"/>
      <c r="CJ87" s="10" t="s">
        <v>173</v>
      </c>
      <c r="CK87" s="22" t="s">
        <v>174</v>
      </c>
      <c r="CL87" s="7">
        <v>12.216808866583019</v>
      </c>
      <c r="CM87" s="4">
        <f t="shared" si="12"/>
        <v>175262.34</v>
      </c>
    </row>
    <row r="88" spans="3:91" x14ac:dyDescent="0.25">
      <c r="C88" s="46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  <c r="AA88" s="47"/>
      <c r="AB88" s="47"/>
      <c r="AC88" s="47"/>
      <c r="AD88" s="47"/>
      <c r="AE88" s="47"/>
      <c r="AF88" s="47"/>
      <c r="AG88" s="47"/>
      <c r="AH88" s="47"/>
      <c r="AI88" s="47"/>
      <c r="AJ88" s="47"/>
      <c r="AK88" s="47"/>
      <c r="AL88" s="47"/>
      <c r="AM88" s="47"/>
      <c r="AN88" s="47"/>
      <c r="AO88" s="47"/>
      <c r="AP88" s="47"/>
      <c r="AQ88" s="47"/>
      <c r="AR88" s="47"/>
      <c r="AS88" s="47"/>
      <c r="AT88" s="47"/>
      <c r="AU88" s="47"/>
      <c r="AV88" s="47"/>
      <c r="AW88" s="47"/>
      <c r="AX88" s="47"/>
      <c r="AY88" s="47"/>
      <c r="AZ88" s="47"/>
      <c r="BA88" s="47"/>
      <c r="BB88" s="47"/>
      <c r="BC88" s="47"/>
      <c r="BD88" s="47"/>
      <c r="BE88" s="47"/>
      <c r="BF88" s="47"/>
      <c r="BG88" s="51"/>
      <c r="CJ88" s="10" t="s">
        <v>175</v>
      </c>
      <c r="CK88" s="22" t="s">
        <v>176</v>
      </c>
      <c r="CL88" s="7">
        <v>9.1766143872856532</v>
      </c>
      <c r="CM88" s="4">
        <f t="shared" si="12"/>
        <v>131647.71</v>
      </c>
    </row>
    <row r="89" spans="3:91" x14ac:dyDescent="0.25">
      <c r="C89" s="46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  <c r="AA89" s="47"/>
      <c r="AB89" s="47"/>
      <c r="AC89" s="47"/>
      <c r="AD89" s="47"/>
      <c r="AE89" s="47"/>
      <c r="AF89" s="47"/>
      <c r="AG89" s="47"/>
      <c r="AH89" s="47"/>
      <c r="AI89" s="47"/>
      <c r="AJ89" s="47"/>
      <c r="AK89" s="47"/>
      <c r="AL89" s="47"/>
      <c r="AM89" s="47"/>
      <c r="AN89" s="47"/>
      <c r="AO89" s="47"/>
      <c r="AP89" s="47"/>
      <c r="AQ89" s="47"/>
      <c r="AR89" s="47"/>
      <c r="AS89" s="47"/>
      <c r="AT89" s="47"/>
      <c r="AU89" s="47"/>
      <c r="AV89" s="47"/>
      <c r="AW89" s="47"/>
      <c r="AX89" s="47"/>
      <c r="AY89" s="47"/>
      <c r="AZ89" s="47"/>
      <c r="BA89" s="47"/>
      <c r="BB89" s="47"/>
      <c r="BC89" s="47"/>
      <c r="BD89" s="47"/>
      <c r="BE89" s="47"/>
      <c r="BF89" s="47"/>
      <c r="BG89" s="51"/>
      <c r="CJ89" s="10" t="s">
        <v>177</v>
      </c>
      <c r="CK89" s="22" t="s">
        <v>178</v>
      </c>
      <c r="CL89" s="7">
        <v>23.90083368186254</v>
      </c>
      <c r="CM89" s="4">
        <f t="shared" si="12"/>
        <v>342881.36</v>
      </c>
    </row>
    <row r="90" spans="3:91" x14ac:dyDescent="0.25">
      <c r="C90" s="46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  <c r="AA90" s="47"/>
      <c r="AB90" s="47"/>
      <c r="AC90" s="47"/>
      <c r="AD90" s="47"/>
      <c r="AE90" s="47"/>
      <c r="AF90" s="47"/>
      <c r="AG90" s="47"/>
      <c r="AH90" s="47"/>
      <c r="AI90" s="47"/>
      <c r="AJ90" s="47"/>
      <c r="AK90" s="47"/>
      <c r="AL90" s="47"/>
      <c r="AM90" s="47"/>
      <c r="AN90" s="47"/>
      <c r="AO90" s="47"/>
      <c r="AP90" s="47"/>
      <c r="AQ90" s="47"/>
      <c r="AR90" s="47"/>
      <c r="AS90" s="47"/>
      <c r="AT90" s="47"/>
      <c r="AU90" s="47"/>
      <c r="AV90" s="47"/>
      <c r="AW90" s="47"/>
      <c r="AX90" s="47"/>
      <c r="AY90" s="47"/>
      <c r="AZ90" s="47"/>
      <c r="BA90" s="47"/>
      <c r="BB90" s="47"/>
      <c r="BC90" s="47"/>
      <c r="BD90" s="47"/>
      <c r="BE90" s="47"/>
      <c r="BF90" s="47"/>
      <c r="BG90" s="51"/>
      <c r="CJ90" s="10" t="s">
        <v>179</v>
      </c>
      <c r="CK90" s="22" t="s">
        <v>180</v>
      </c>
      <c r="CL90" s="7">
        <v>8.8825477485013238</v>
      </c>
      <c r="CM90" s="4">
        <f t="shared" si="12"/>
        <v>127429.02999999998</v>
      </c>
    </row>
    <row r="91" spans="3:91" x14ac:dyDescent="0.25">
      <c r="C91" s="46"/>
      <c r="D91" s="47"/>
      <c r="E91" s="208" t="s">
        <v>25</v>
      </c>
      <c r="F91" s="209"/>
      <c r="G91" s="209"/>
      <c r="H91" s="209"/>
      <c r="I91" s="209"/>
      <c r="J91" s="209"/>
      <c r="K91" s="210" t="str">
        <f t="shared" ref="K91" si="13">VLOOKUP(E91,$CJ$1:$CM$1003,2,FALSE)</f>
        <v>NOVACRON DEEP ORANGE S–4R</v>
      </c>
      <c r="L91" s="210"/>
      <c r="M91" s="210"/>
      <c r="N91" s="210"/>
      <c r="O91" s="210"/>
      <c r="P91" s="210"/>
      <c r="Q91" s="210"/>
      <c r="R91" s="210"/>
      <c r="S91" s="210"/>
      <c r="T91" s="210"/>
      <c r="U91" s="210"/>
      <c r="V91" s="210"/>
      <c r="W91" s="210"/>
      <c r="X91" s="210"/>
      <c r="Y91" s="210"/>
      <c r="Z91" s="210"/>
      <c r="AA91" s="82"/>
      <c r="AB91" s="211">
        <v>13.6</v>
      </c>
      <c r="AC91" s="211"/>
      <c r="AD91" s="211"/>
      <c r="AE91" s="211"/>
      <c r="AF91" s="211"/>
      <c r="AG91" s="211"/>
      <c r="AH91" s="211"/>
      <c r="AI91" s="211"/>
      <c r="AJ91" s="211"/>
      <c r="AK91" s="210" t="s">
        <v>315</v>
      </c>
      <c r="AL91" s="210"/>
      <c r="AM91" s="212">
        <v>4979.96</v>
      </c>
      <c r="AN91" s="212"/>
      <c r="AO91" s="212"/>
      <c r="AP91" s="212"/>
      <c r="AQ91" s="212"/>
      <c r="AR91" s="212"/>
      <c r="AS91" s="52" t="s">
        <v>316</v>
      </c>
      <c r="AT91" s="52"/>
      <c r="AU91" s="213">
        <f>(AM91*VLOOKUP(E91,$CJ$1:$CM$1003,4,FALSE))/1000</f>
        <v>532961.09595360002</v>
      </c>
      <c r="AV91" s="213"/>
      <c r="AW91" s="213"/>
      <c r="AX91" s="213"/>
      <c r="AY91" s="213"/>
      <c r="AZ91" s="213"/>
      <c r="BA91" s="213"/>
      <c r="BB91" s="213"/>
      <c r="BC91" s="213"/>
      <c r="BD91" s="213"/>
      <c r="BE91" s="214"/>
      <c r="BF91" s="47"/>
      <c r="BG91" s="51"/>
      <c r="CJ91" s="10" t="s">
        <v>181</v>
      </c>
      <c r="CK91" s="22" t="s">
        <v>182</v>
      </c>
      <c r="CL91" s="7">
        <v>7.6998738324271576</v>
      </c>
      <c r="CM91" s="4">
        <f t="shared" si="12"/>
        <v>110462.39</v>
      </c>
    </row>
    <row r="92" spans="3:91" x14ac:dyDescent="0.25">
      <c r="C92" s="46"/>
      <c r="D92" s="47"/>
      <c r="E92" s="200" t="s">
        <v>6</v>
      </c>
      <c r="F92" s="201"/>
      <c r="G92" s="201"/>
      <c r="H92" s="201"/>
      <c r="I92" s="201"/>
      <c r="J92" s="201"/>
      <c r="K92" s="47" t="str">
        <f>VLOOKUP(E92,$CJ$1:$CM$1003,2,FALSE)</f>
        <v>NOVACRON RUBY S–3B</v>
      </c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78"/>
      <c r="Z92" s="78"/>
      <c r="AA92" s="78"/>
      <c r="AB92" s="203">
        <v>6.8</v>
      </c>
      <c r="AC92" s="203"/>
      <c r="AD92" s="203"/>
      <c r="AE92" s="203"/>
      <c r="AF92" s="203"/>
      <c r="AG92" s="203"/>
      <c r="AH92" s="203"/>
      <c r="AI92" s="203"/>
      <c r="AJ92" s="203"/>
      <c r="AK92" s="202" t="s">
        <v>315</v>
      </c>
      <c r="AL92" s="202"/>
      <c r="AM92" s="204">
        <v>2489.98</v>
      </c>
      <c r="AN92" s="204"/>
      <c r="AO92" s="204"/>
      <c r="AP92" s="204"/>
      <c r="AQ92" s="204"/>
      <c r="AR92" s="204"/>
      <c r="AS92" s="47" t="s">
        <v>316</v>
      </c>
      <c r="AT92" s="47"/>
      <c r="AU92" s="205">
        <f t="shared" ref="AU92:AU95" si="14">(AM92*VLOOKUP(E92,$CJ$1:$CM$1003,4,FALSE))/1000</f>
        <v>300415.73840280005</v>
      </c>
      <c r="AV92" s="205"/>
      <c r="AW92" s="205"/>
      <c r="AX92" s="205"/>
      <c r="AY92" s="205"/>
      <c r="AZ92" s="205"/>
      <c r="BA92" s="205"/>
      <c r="BB92" s="205"/>
      <c r="BC92" s="205"/>
      <c r="BD92" s="205"/>
      <c r="BE92" s="206"/>
      <c r="BF92" s="47"/>
      <c r="BG92" s="51"/>
      <c r="CJ92" s="10" t="s">
        <v>183</v>
      </c>
      <c r="CK92" s="11" t="s">
        <v>184</v>
      </c>
      <c r="CL92" s="7">
        <v>0.59577582601421997</v>
      </c>
      <c r="CM92" s="4">
        <f t="shared" si="12"/>
        <v>8547</v>
      </c>
    </row>
    <row r="93" spans="3:91" x14ac:dyDescent="0.25">
      <c r="C93" s="46"/>
      <c r="D93" s="47"/>
      <c r="E93" s="200" t="s">
        <v>41</v>
      </c>
      <c r="F93" s="201"/>
      <c r="G93" s="201"/>
      <c r="H93" s="201"/>
      <c r="I93" s="201"/>
      <c r="J93" s="201"/>
      <c r="K93" s="225" t="str">
        <f t="shared" ref="K93:K96" si="15">VLOOKUP(E93,$CJ$1:$CM$1003,2,FALSE)</f>
        <v>NOVACRON DEEP NIGHT S–R</v>
      </c>
      <c r="L93" s="225"/>
      <c r="M93" s="225"/>
      <c r="N93" s="225"/>
      <c r="O93" s="225"/>
      <c r="P93" s="225"/>
      <c r="Q93" s="225"/>
      <c r="R93" s="225"/>
      <c r="S93" s="225"/>
      <c r="T93" s="225"/>
      <c r="U93" s="225"/>
      <c r="V93" s="225"/>
      <c r="W93" s="225"/>
      <c r="X93" s="225"/>
      <c r="Y93" s="225"/>
      <c r="Z93" s="78"/>
      <c r="AA93" s="78"/>
      <c r="AB93" s="203">
        <v>7.6</v>
      </c>
      <c r="AC93" s="203"/>
      <c r="AD93" s="203"/>
      <c r="AE93" s="203"/>
      <c r="AF93" s="203"/>
      <c r="AG93" s="203"/>
      <c r="AH93" s="203"/>
      <c r="AI93" s="203"/>
      <c r="AJ93" s="203"/>
      <c r="AK93" s="202" t="s">
        <v>315</v>
      </c>
      <c r="AL93" s="202"/>
      <c r="AM93" s="204">
        <v>2782.92</v>
      </c>
      <c r="AN93" s="204"/>
      <c r="AO93" s="204"/>
      <c r="AP93" s="204"/>
      <c r="AQ93" s="204"/>
      <c r="AR93" s="204"/>
      <c r="AS93" s="47" t="s">
        <v>316</v>
      </c>
      <c r="AT93" s="47"/>
      <c r="AU93" s="205">
        <f t="shared" si="14"/>
        <v>290245.81022640003</v>
      </c>
      <c r="AV93" s="205"/>
      <c r="AW93" s="205"/>
      <c r="AX93" s="205"/>
      <c r="AY93" s="205"/>
      <c r="AZ93" s="205"/>
      <c r="BA93" s="205"/>
      <c r="BB93" s="205"/>
      <c r="BC93" s="205"/>
      <c r="BD93" s="205"/>
      <c r="BE93" s="206"/>
      <c r="BF93" s="47"/>
      <c r="BG93" s="51"/>
      <c r="CJ93" s="10" t="s">
        <v>185</v>
      </c>
      <c r="CK93" s="11" t="s">
        <v>186</v>
      </c>
      <c r="CL93" s="7">
        <v>0.41704307820995395</v>
      </c>
      <c r="CM93" s="4">
        <f t="shared" si="12"/>
        <v>5982.9</v>
      </c>
    </row>
    <row r="94" spans="3:91" x14ac:dyDescent="0.25">
      <c r="C94" s="46"/>
      <c r="D94" s="47"/>
      <c r="E94" s="216" t="s">
        <v>8</v>
      </c>
      <c r="F94" s="217"/>
      <c r="G94" s="217"/>
      <c r="H94" s="217"/>
      <c r="I94" s="217"/>
      <c r="J94" s="217"/>
      <c r="K94" s="218" t="str">
        <f t="shared" si="15"/>
        <v>FIMBIL EAS 40 NEW</v>
      </c>
      <c r="L94" s="218"/>
      <c r="M94" s="218"/>
      <c r="N94" s="218"/>
      <c r="O94" s="218"/>
      <c r="P94" s="218"/>
      <c r="Q94" s="218"/>
      <c r="R94" s="218"/>
      <c r="S94" s="218"/>
      <c r="T94" s="218"/>
      <c r="U94" s="218"/>
      <c r="V94" s="218"/>
      <c r="W94" s="218"/>
      <c r="X94" s="218"/>
      <c r="Y94" s="81"/>
      <c r="Z94" s="81"/>
      <c r="AA94" s="81"/>
      <c r="AB94" s="219">
        <v>4</v>
      </c>
      <c r="AC94" s="219"/>
      <c r="AD94" s="219"/>
      <c r="AE94" s="219"/>
      <c r="AF94" s="219"/>
      <c r="AG94" s="219"/>
      <c r="AH94" s="219"/>
      <c r="AI94" s="219"/>
      <c r="AJ94" s="219"/>
      <c r="AK94" s="218" t="s">
        <v>315</v>
      </c>
      <c r="AL94" s="218"/>
      <c r="AM94" s="248">
        <v>1464.69</v>
      </c>
      <c r="AN94" s="248"/>
      <c r="AO94" s="248"/>
      <c r="AP94" s="248"/>
      <c r="AQ94" s="248"/>
      <c r="AR94" s="248"/>
      <c r="AS94" s="55" t="s">
        <v>316</v>
      </c>
      <c r="AT94" s="55"/>
      <c r="AU94" s="221">
        <f t="shared" si="14"/>
        <v>30213.830376600003</v>
      </c>
      <c r="AV94" s="221"/>
      <c r="AW94" s="221"/>
      <c r="AX94" s="221"/>
      <c r="AY94" s="221"/>
      <c r="AZ94" s="221"/>
      <c r="BA94" s="221"/>
      <c r="BB94" s="221"/>
      <c r="BC94" s="221"/>
      <c r="BD94" s="221"/>
      <c r="BE94" s="222"/>
      <c r="BF94" s="47"/>
      <c r="BG94" s="51"/>
      <c r="CJ94" s="10" t="s">
        <v>187</v>
      </c>
      <c r="CK94" s="11" t="s">
        <v>188</v>
      </c>
      <c r="CL94" s="7">
        <v>0.92429945629443744</v>
      </c>
      <c r="CM94" s="4">
        <f t="shared" si="12"/>
        <v>13260</v>
      </c>
    </row>
    <row r="95" spans="3:91" x14ac:dyDescent="0.25">
      <c r="C95" s="46"/>
      <c r="D95" s="47"/>
      <c r="E95" s="200" t="s">
        <v>183</v>
      </c>
      <c r="F95" s="201"/>
      <c r="G95" s="201"/>
      <c r="H95" s="201"/>
      <c r="I95" s="201"/>
      <c r="J95" s="201"/>
      <c r="K95" s="202" t="str">
        <f t="shared" si="15"/>
        <v>CAUSTIC SODA LIQ</v>
      </c>
      <c r="L95" s="202"/>
      <c r="M95" s="202"/>
      <c r="N95" s="202"/>
      <c r="O95" s="202"/>
      <c r="P95" s="202"/>
      <c r="Q95" s="202"/>
      <c r="R95" s="202"/>
      <c r="S95" s="202"/>
      <c r="T95" s="202"/>
      <c r="U95" s="202"/>
      <c r="V95" s="202"/>
      <c r="W95" s="202"/>
      <c r="X95" s="202"/>
      <c r="Y95" s="78"/>
      <c r="Z95" s="78"/>
      <c r="AA95" s="78"/>
      <c r="AB95" s="203">
        <v>9</v>
      </c>
      <c r="AC95" s="203"/>
      <c r="AD95" s="203"/>
      <c r="AE95" s="203"/>
      <c r="AF95" s="203"/>
      <c r="AG95" s="203"/>
      <c r="AH95" s="203"/>
      <c r="AI95" s="203"/>
      <c r="AJ95" s="203"/>
      <c r="AK95" s="202" t="s">
        <v>315</v>
      </c>
      <c r="AL95" s="202"/>
      <c r="AM95" s="204">
        <v>3295.56</v>
      </c>
      <c r="AN95" s="204"/>
      <c r="AO95" s="204"/>
      <c r="AP95" s="204"/>
      <c r="AQ95" s="204"/>
      <c r="AR95" s="204"/>
      <c r="AS95" s="47" t="s">
        <v>316</v>
      </c>
      <c r="AT95" s="47"/>
      <c r="AU95" s="205">
        <f t="shared" si="14"/>
        <v>28167.151320000001</v>
      </c>
      <c r="AV95" s="205"/>
      <c r="AW95" s="205"/>
      <c r="AX95" s="205"/>
      <c r="AY95" s="205"/>
      <c r="AZ95" s="205"/>
      <c r="BA95" s="205"/>
      <c r="BB95" s="205"/>
      <c r="BC95" s="205"/>
      <c r="BD95" s="205"/>
      <c r="BE95" s="206"/>
      <c r="BF95" s="47"/>
      <c r="BG95" s="51"/>
      <c r="CJ95" s="10" t="s">
        <v>189</v>
      </c>
      <c r="CK95" s="11" t="s">
        <v>190</v>
      </c>
      <c r="CL95" s="8">
        <v>0.27780566011431757</v>
      </c>
      <c r="CM95" s="4">
        <f t="shared" si="12"/>
        <v>3985.3999999999996</v>
      </c>
    </row>
    <row r="96" spans="3:91" x14ac:dyDescent="0.25">
      <c r="C96" s="46"/>
      <c r="D96" s="47"/>
      <c r="E96" s="223" t="s">
        <v>10</v>
      </c>
      <c r="F96" s="224"/>
      <c r="G96" s="224"/>
      <c r="H96" s="224"/>
      <c r="I96" s="224"/>
      <c r="J96" s="224"/>
      <c r="K96" s="225" t="str">
        <f t="shared" si="15"/>
        <v>SODA ASH</v>
      </c>
      <c r="L96" s="225"/>
      <c r="M96" s="225"/>
      <c r="N96" s="225"/>
      <c r="O96" s="225"/>
      <c r="P96" s="225"/>
      <c r="Q96" s="225"/>
      <c r="R96" s="225"/>
      <c r="S96" s="225"/>
      <c r="T96" s="225"/>
      <c r="U96" s="225"/>
      <c r="V96" s="225"/>
      <c r="W96" s="225"/>
      <c r="X96" s="225"/>
      <c r="Y96" s="79"/>
      <c r="Z96" s="79"/>
      <c r="AA96" s="79"/>
      <c r="AB96" s="226">
        <v>20</v>
      </c>
      <c r="AC96" s="226"/>
      <c r="AD96" s="226"/>
      <c r="AE96" s="226"/>
      <c r="AF96" s="226"/>
      <c r="AG96" s="226"/>
      <c r="AH96" s="226"/>
      <c r="AI96" s="226"/>
      <c r="AJ96" s="226"/>
      <c r="AK96" s="225" t="s">
        <v>315</v>
      </c>
      <c r="AL96" s="225"/>
      <c r="AM96" s="227">
        <v>7323.47</v>
      </c>
      <c r="AN96" s="227"/>
      <c r="AO96" s="227"/>
      <c r="AP96" s="227"/>
      <c r="AQ96" s="227"/>
      <c r="AR96" s="227"/>
      <c r="AS96" s="54" t="s">
        <v>316</v>
      </c>
      <c r="AT96" s="54"/>
      <c r="AU96" s="228">
        <f>(AM96*VLOOKUP(E96,$CJ$1:$CM$1003,4,FALSE))/1000</f>
        <v>65032.4136</v>
      </c>
      <c r="AV96" s="228"/>
      <c r="AW96" s="228"/>
      <c r="AX96" s="228"/>
      <c r="AY96" s="228"/>
      <c r="AZ96" s="228"/>
      <c r="BA96" s="228"/>
      <c r="BB96" s="228"/>
      <c r="BC96" s="228"/>
      <c r="BD96" s="228"/>
      <c r="BE96" s="229"/>
      <c r="BF96" s="47"/>
      <c r="BG96" s="51"/>
      <c r="CJ96" s="10" t="s">
        <v>191</v>
      </c>
      <c r="CK96" s="11" t="s">
        <v>192</v>
      </c>
      <c r="CL96" s="7">
        <v>1.4798550118499931</v>
      </c>
      <c r="CM96" s="4">
        <f t="shared" si="12"/>
        <v>21230</v>
      </c>
    </row>
    <row r="97" spans="3:91" x14ac:dyDescent="0.25">
      <c r="C97" s="46"/>
      <c r="D97" s="47"/>
      <c r="E97" s="80"/>
      <c r="F97" s="80"/>
      <c r="G97" s="80"/>
      <c r="H97" s="80"/>
      <c r="I97" s="80"/>
      <c r="J97" s="80"/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  <c r="AB97" s="57"/>
      <c r="AC97" s="57"/>
      <c r="AD97" s="57"/>
      <c r="AE97" s="57"/>
      <c r="AF97" s="57"/>
      <c r="AG97" s="57"/>
      <c r="AH97" s="57"/>
      <c r="AI97" s="57"/>
      <c r="AJ97" s="57"/>
      <c r="AK97" s="78"/>
      <c r="AL97" s="78"/>
      <c r="AM97" s="80"/>
      <c r="AN97" s="80"/>
      <c r="AO97" s="80"/>
      <c r="AP97" s="80"/>
      <c r="AQ97" s="80"/>
      <c r="AR97" s="80"/>
      <c r="AS97" s="47"/>
      <c r="AT97" s="47"/>
      <c r="AU97" s="58"/>
      <c r="AV97" s="58"/>
      <c r="AW97" s="58"/>
      <c r="AX97" s="58"/>
      <c r="AY97" s="58"/>
      <c r="AZ97" s="58"/>
      <c r="BA97" s="58"/>
      <c r="BB97" s="58"/>
      <c r="BC97" s="58"/>
      <c r="BD97" s="58"/>
      <c r="BE97" s="58"/>
      <c r="BF97" s="47"/>
      <c r="BG97" s="51"/>
      <c r="CJ97" s="10" t="s">
        <v>193</v>
      </c>
      <c r="CK97" s="11" t="s">
        <v>194</v>
      </c>
      <c r="CL97" s="7">
        <v>1.4087850271852782</v>
      </c>
      <c r="CM97" s="4">
        <f t="shared" si="12"/>
        <v>20210.43</v>
      </c>
    </row>
    <row r="98" spans="3:91" x14ac:dyDescent="0.25">
      <c r="C98" s="46"/>
      <c r="D98" s="47"/>
      <c r="E98" s="80"/>
      <c r="F98" s="80"/>
      <c r="G98" s="80"/>
      <c r="H98" s="80"/>
      <c r="I98" s="80"/>
      <c r="J98" s="80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  <c r="AB98" s="57"/>
      <c r="AC98" s="57"/>
      <c r="AD98" s="57"/>
      <c r="AE98" s="57"/>
      <c r="AF98" s="57"/>
      <c r="AG98" s="57"/>
      <c r="AH98" s="57"/>
      <c r="AI98" s="57"/>
      <c r="AJ98" s="57"/>
      <c r="AK98" s="78"/>
      <c r="AL98" s="78"/>
      <c r="AM98" s="80"/>
      <c r="AN98" s="80"/>
      <c r="AO98" s="80"/>
      <c r="AP98" s="59"/>
      <c r="AQ98" s="230" t="s">
        <v>318</v>
      </c>
      <c r="AR98" s="230"/>
      <c r="AS98" s="230"/>
      <c r="AT98" s="230"/>
      <c r="AU98" s="58" t="s">
        <v>11</v>
      </c>
      <c r="AV98" s="205">
        <f>SUM(AU91:BE96)</f>
        <v>1247036.0398794001</v>
      </c>
      <c r="AW98" s="205"/>
      <c r="AX98" s="205"/>
      <c r="AY98" s="205"/>
      <c r="AZ98" s="205"/>
      <c r="BA98" s="205"/>
      <c r="BB98" s="205"/>
      <c r="BC98" s="205"/>
      <c r="BD98" s="205"/>
      <c r="BE98" s="205"/>
      <c r="BF98" s="47"/>
      <c r="BG98" s="51"/>
      <c r="CJ98" s="10" t="s">
        <v>195</v>
      </c>
      <c r="CK98" s="11" t="s">
        <v>196</v>
      </c>
      <c r="CL98" s="7">
        <v>1.9592004739997211</v>
      </c>
      <c r="CM98" s="4">
        <f t="shared" si="12"/>
        <v>28106.69</v>
      </c>
    </row>
    <row r="99" spans="3:91" x14ac:dyDescent="0.25">
      <c r="C99" s="46"/>
      <c r="D99" s="47"/>
      <c r="E99" s="80"/>
      <c r="F99" s="80"/>
      <c r="G99" s="80"/>
      <c r="H99" s="80"/>
      <c r="I99" s="80"/>
      <c r="J99" s="80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  <c r="AB99" s="57"/>
      <c r="AC99" s="57"/>
      <c r="AD99" s="57"/>
      <c r="AE99" s="57"/>
      <c r="AF99" s="57"/>
      <c r="AG99" s="57"/>
      <c r="AH99" s="57"/>
      <c r="AI99" s="57"/>
      <c r="AJ99" s="57"/>
      <c r="AK99" s="78"/>
      <c r="AL99" s="78"/>
      <c r="AM99" s="80"/>
      <c r="AN99" s="80"/>
      <c r="AO99" s="80"/>
      <c r="AP99" s="59"/>
      <c r="AQ99" s="202" t="s">
        <v>317</v>
      </c>
      <c r="AR99" s="202"/>
      <c r="AS99" s="202"/>
      <c r="AT99" s="202"/>
      <c r="AU99" s="58" t="s">
        <v>11</v>
      </c>
      <c r="AV99" s="205">
        <f>AV98/AV85</f>
        <v>593.82668565685719</v>
      </c>
      <c r="AW99" s="205"/>
      <c r="AX99" s="205"/>
      <c r="AY99" s="205"/>
      <c r="AZ99" s="205"/>
      <c r="BA99" s="205"/>
      <c r="BB99" s="205"/>
      <c r="BC99" s="205"/>
      <c r="BD99" s="205"/>
      <c r="BE99" s="205"/>
      <c r="BF99" s="47"/>
      <c r="BG99" s="51"/>
      <c r="CJ99" s="10" t="s">
        <v>9</v>
      </c>
      <c r="CK99" s="11" t="s">
        <v>197</v>
      </c>
      <c r="CL99" s="7">
        <v>0.1663529903805939</v>
      </c>
      <c r="CM99" s="4">
        <f t="shared" si="12"/>
        <v>2386.5</v>
      </c>
    </row>
    <row r="100" spans="3:91" x14ac:dyDescent="0.25">
      <c r="C100" s="46"/>
      <c r="D100" s="47"/>
      <c r="E100" s="80"/>
      <c r="F100" s="80"/>
      <c r="G100" s="80"/>
      <c r="H100" s="80"/>
      <c r="I100" s="80"/>
      <c r="J100" s="80"/>
      <c r="K100" s="78"/>
      <c r="L100" s="78"/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  <c r="AA100" s="78"/>
      <c r="AB100" s="57"/>
      <c r="AC100" s="57"/>
      <c r="AD100" s="57"/>
      <c r="AE100" s="57"/>
      <c r="AF100" s="57"/>
      <c r="AG100" s="57"/>
      <c r="AH100" s="57"/>
      <c r="AI100" s="57"/>
      <c r="AJ100" s="57"/>
      <c r="AK100" s="78"/>
      <c r="AL100" s="78"/>
      <c r="AM100" s="80"/>
      <c r="AN100" s="80"/>
      <c r="AO100" s="80"/>
      <c r="AP100" s="80"/>
      <c r="AQ100" s="80"/>
      <c r="AR100" s="80"/>
      <c r="AS100" s="47"/>
      <c r="AT100" s="47"/>
      <c r="AU100" s="47"/>
      <c r="AV100" s="80"/>
      <c r="AW100" s="80"/>
      <c r="AX100" s="80"/>
      <c r="AY100" s="80"/>
      <c r="AZ100" s="80"/>
      <c r="BA100" s="80"/>
      <c r="BB100" s="80"/>
      <c r="BC100" s="80"/>
      <c r="BD100" s="80"/>
      <c r="BE100" s="80"/>
      <c r="BF100" s="47"/>
      <c r="BG100" s="51"/>
      <c r="CJ100" s="10" t="s">
        <v>10</v>
      </c>
      <c r="CK100" s="11" t="s">
        <v>198</v>
      </c>
      <c r="CL100" s="7">
        <v>0.61898787118360521</v>
      </c>
      <c r="CM100" s="4">
        <f t="shared" si="12"/>
        <v>8880</v>
      </c>
    </row>
    <row r="101" spans="3:91" ht="17.25" thickBot="1" x14ac:dyDescent="0.3">
      <c r="C101" s="60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2"/>
      <c r="CJ101" s="10" t="s">
        <v>199</v>
      </c>
      <c r="CK101" s="11" t="s">
        <v>200</v>
      </c>
      <c r="CL101" s="7">
        <v>0.794646591384358</v>
      </c>
      <c r="CM101" s="4">
        <f t="shared" si="12"/>
        <v>11400</v>
      </c>
    </row>
    <row r="102" spans="3:91" x14ac:dyDescent="0.25">
      <c r="CJ102" s="10" t="s">
        <v>201</v>
      </c>
      <c r="CK102" s="11" t="s">
        <v>202</v>
      </c>
      <c r="CL102" s="7">
        <v>0.71099958176495193</v>
      </c>
      <c r="CM102" s="4">
        <f t="shared" si="12"/>
        <v>10200</v>
      </c>
    </row>
    <row r="103" spans="3:91" ht="17.25" thickBot="1" x14ac:dyDescent="0.3">
      <c r="CJ103" s="10" t="s">
        <v>203</v>
      </c>
      <c r="CK103" s="11" t="s">
        <v>204</v>
      </c>
      <c r="CL103" s="7">
        <v>1.3377959012965286</v>
      </c>
      <c r="CM103" s="4">
        <f t="shared" si="12"/>
        <v>19192.02</v>
      </c>
    </row>
    <row r="104" spans="3:91" x14ac:dyDescent="0.25">
      <c r="C104" s="43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5"/>
      <c r="CJ104" s="10" t="s">
        <v>205</v>
      </c>
      <c r="CK104" s="11" t="s">
        <v>206</v>
      </c>
      <c r="CL104" s="7">
        <v>2.4213495050885263</v>
      </c>
      <c r="CM104" s="4">
        <f t="shared" si="12"/>
        <v>34736.68</v>
      </c>
    </row>
    <row r="105" spans="3:91" x14ac:dyDescent="0.25">
      <c r="C105" s="46"/>
      <c r="D105" s="47"/>
      <c r="E105" s="196" t="s">
        <v>0</v>
      </c>
      <c r="F105" s="196"/>
      <c r="G105" s="196"/>
      <c r="H105" s="196"/>
      <c r="I105" s="196"/>
      <c r="J105" s="85" t="s">
        <v>11</v>
      </c>
      <c r="K105" s="196" t="s">
        <v>353</v>
      </c>
      <c r="L105" s="196"/>
      <c r="M105" s="196"/>
      <c r="N105" s="196"/>
      <c r="O105" s="196"/>
      <c r="P105" s="196"/>
      <c r="Q105" s="196"/>
      <c r="R105" s="196"/>
      <c r="S105" s="196"/>
      <c r="T105" s="196"/>
      <c r="U105" s="196"/>
      <c r="V105" s="85"/>
      <c r="W105" s="85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85"/>
      <c r="AI105" s="50"/>
      <c r="AJ105" s="50"/>
      <c r="AK105" s="50"/>
      <c r="AL105" s="50"/>
      <c r="AM105" s="196" t="s">
        <v>3</v>
      </c>
      <c r="AN105" s="196"/>
      <c r="AO105" s="196"/>
      <c r="AP105" s="196"/>
      <c r="AQ105" s="196"/>
      <c r="AR105" s="196"/>
      <c r="AS105" s="196"/>
      <c r="AT105" s="196"/>
      <c r="AU105" s="85" t="s">
        <v>11</v>
      </c>
      <c r="AV105" s="197">
        <v>366.17</v>
      </c>
      <c r="AW105" s="197"/>
      <c r="AX105" s="197"/>
      <c r="AY105" s="197"/>
      <c r="AZ105" s="85" t="s">
        <v>319</v>
      </c>
      <c r="BA105" s="85"/>
      <c r="BB105" s="85"/>
      <c r="BC105" s="85"/>
      <c r="BD105" s="85"/>
      <c r="BE105" s="85"/>
      <c r="BF105" s="47"/>
      <c r="BG105" s="51"/>
      <c r="CJ105" s="10" t="s">
        <v>207</v>
      </c>
      <c r="CK105" s="11" t="s">
        <v>208</v>
      </c>
      <c r="CL105" s="7">
        <v>0.88</v>
      </c>
      <c r="CM105" s="4">
        <f t="shared" si="12"/>
        <v>12624.48</v>
      </c>
    </row>
    <row r="106" spans="3:91" x14ac:dyDescent="0.25">
      <c r="C106" s="46"/>
      <c r="D106" s="47"/>
      <c r="E106" s="196" t="s">
        <v>322</v>
      </c>
      <c r="F106" s="196"/>
      <c r="G106" s="196"/>
      <c r="H106" s="196"/>
      <c r="I106" s="196"/>
      <c r="J106" s="85" t="s">
        <v>11</v>
      </c>
      <c r="K106" s="196" t="s">
        <v>384</v>
      </c>
      <c r="L106" s="196"/>
      <c r="M106" s="196"/>
      <c r="N106" s="196"/>
      <c r="O106" s="196"/>
      <c r="P106" s="196"/>
      <c r="Q106" s="196"/>
      <c r="R106" s="196"/>
      <c r="S106" s="196"/>
      <c r="T106" s="196"/>
      <c r="U106" s="196"/>
      <c r="V106" s="196"/>
      <c r="W106" s="85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85"/>
      <c r="AI106" s="50"/>
      <c r="AJ106" s="50"/>
      <c r="AK106" s="50"/>
      <c r="AL106" s="50"/>
      <c r="AM106" s="196" t="s">
        <v>4</v>
      </c>
      <c r="AN106" s="196"/>
      <c r="AO106" s="196"/>
      <c r="AP106" s="196"/>
      <c r="AQ106" s="196"/>
      <c r="AR106" s="196"/>
      <c r="AS106" s="196"/>
      <c r="AT106" s="196"/>
      <c r="AU106" s="85" t="s">
        <v>11</v>
      </c>
      <c r="AV106" s="196">
        <v>2100</v>
      </c>
      <c r="AW106" s="196"/>
      <c r="AX106" s="196"/>
      <c r="AY106" s="196"/>
      <c r="AZ106" s="85" t="s">
        <v>320</v>
      </c>
      <c r="BA106" s="85"/>
      <c r="BB106" s="85"/>
      <c r="BC106" s="85"/>
      <c r="BD106" s="85"/>
      <c r="BE106" s="85"/>
      <c r="BF106" s="47"/>
      <c r="BG106" s="51"/>
      <c r="CJ106" s="12" t="s">
        <v>209</v>
      </c>
      <c r="CK106" s="13" t="s">
        <v>210</v>
      </c>
      <c r="CL106" s="7">
        <v>3.1523232956921792</v>
      </c>
      <c r="CM106" s="4">
        <f t="shared" si="12"/>
        <v>45223.23</v>
      </c>
    </row>
    <row r="107" spans="3:91" x14ac:dyDescent="0.25">
      <c r="C107" s="46"/>
      <c r="D107" s="47"/>
      <c r="E107" s="196" t="s">
        <v>1</v>
      </c>
      <c r="F107" s="196"/>
      <c r="G107" s="196"/>
      <c r="H107" s="196"/>
      <c r="I107" s="196"/>
      <c r="J107" s="85" t="s">
        <v>11</v>
      </c>
      <c r="K107" s="196" t="s">
        <v>380</v>
      </c>
      <c r="L107" s="196"/>
      <c r="M107" s="196"/>
      <c r="N107" s="196"/>
      <c r="O107" s="196"/>
      <c r="P107" s="196"/>
      <c r="Q107" s="196"/>
      <c r="R107" s="196"/>
      <c r="S107" s="196"/>
      <c r="T107" s="196"/>
      <c r="U107" s="196"/>
      <c r="V107" s="85"/>
      <c r="W107" s="85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85"/>
      <c r="AI107" s="50"/>
      <c r="AJ107" s="50"/>
      <c r="AK107" s="50"/>
      <c r="AL107" s="50"/>
      <c r="AM107" s="196"/>
      <c r="AN107" s="196"/>
      <c r="AO107" s="196"/>
      <c r="AP107" s="196"/>
      <c r="AQ107" s="196"/>
      <c r="AR107" s="196"/>
      <c r="AS107" s="196"/>
      <c r="AT107" s="196"/>
      <c r="AU107" s="85"/>
      <c r="AV107" s="198"/>
      <c r="AW107" s="198"/>
      <c r="AX107" s="198"/>
      <c r="AY107" s="198"/>
      <c r="AZ107" s="85"/>
      <c r="BA107" s="85"/>
      <c r="BB107" s="85"/>
      <c r="BC107" s="85"/>
      <c r="BD107" s="85"/>
      <c r="BE107" s="85"/>
      <c r="BF107" s="47"/>
      <c r="BG107" s="51"/>
      <c r="CJ107" s="5" t="s">
        <v>211</v>
      </c>
      <c r="CK107" s="11" t="s">
        <v>212</v>
      </c>
      <c r="CL107" s="7">
        <v>1.3936128537571448</v>
      </c>
      <c r="CM107" s="4">
        <f t="shared" si="12"/>
        <v>19992.77</v>
      </c>
    </row>
    <row r="108" spans="3:91" x14ac:dyDescent="0.25">
      <c r="C108" s="46"/>
      <c r="D108" s="47"/>
      <c r="E108" s="196" t="s">
        <v>2</v>
      </c>
      <c r="F108" s="196"/>
      <c r="G108" s="196"/>
      <c r="H108" s="196"/>
      <c r="I108" s="196"/>
      <c r="J108" s="85" t="s">
        <v>11</v>
      </c>
      <c r="K108" s="196" t="s">
        <v>337</v>
      </c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85"/>
      <c r="W108" s="85"/>
      <c r="X108" s="85"/>
      <c r="Y108" s="85"/>
      <c r="Z108" s="85"/>
      <c r="AA108" s="85"/>
      <c r="AB108" s="85"/>
      <c r="AC108" s="85"/>
      <c r="AD108" s="85"/>
      <c r="AE108" s="85"/>
      <c r="AF108" s="85"/>
      <c r="AG108" s="85"/>
      <c r="AH108" s="85"/>
      <c r="AI108" s="85"/>
      <c r="AJ108" s="85"/>
      <c r="AK108" s="85"/>
      <c r="AL108" s="85"/>
      <c r="AM108" s="196"/>
      <c r="AN108" s="196"/>
      <c r="AO108" s="196"/>
      <c r="AP108" s="196"/>
      <c r="AQ108" s="196"/>
      <c r="AR108" s="196"/>
      <c r="AS108" s="196"/>
      <c r="AT108" s="196"/>
      <c r="AU108" s="85"/>
      <c r="AV108" s="85"/>
      <c r="AW108" s="85"/>
      <c r="AX108" s="85"/>
      <c r="AY108" s="85"/>
      <c r="AZ108" s="85"/>
      <c r="BA108" s="85"/>
      <c r="BB108" s="85"/>
      <c r="BC108" s="85"/>
      <c r="BD108" s="85"/>
      <c r="BE108" s="85"/>
      <c r="BF108" s="47"/>
      <c r="BG108" s="51"/>
      <c r="CJ108" s="10" t="s">
        <v>213</v>
      </c>
      <c r="CK108" s="11" t="s">
        <v>214</v>
      </c>
      <c r="CL108" s="7">
        <v>0.59725149867558902</v>
      </c>
      <c r="CM108" s="4">
        <f t="shared" si="12"/>
        <v>8568.17</v>
      </c>
    </row>
    <row r="109" spans="3:91" x14ac:dyDescent="0.25">
      <c r="C109" s="46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  <c r="AA109" s="47"/>
      <c r="AB109" s="47"/>
      <c r="AC109" s="47"/>
      <c r="AD109" s="47"/>
      <c r="AE109" s="47"/>
      <c r="AF109" s="47"/>
      <c r="AG109" s="47"/>
      <c r="AH109" s="47"/>
      <c r="AI109" s="47"/>
      <c r="AJ109" s="47"/>
      <c r="AK109" s="47"/>
      <c r="AL109" s="47"/>
      <c r="AM109" s="47"/>
      <c r="AN109" s="47"/>
      <c r="AO109" s="47"/>
      <c r="AP109" s="47"/>
      <c r="AQ109" s="47"/>
      <c r="AR109" s="47"/>
      <c r="AS109" s="47"/>
      <c r="AT109" s="47"/>
      <c r="AU109" s="47"/>
      <c r="AV109" s="47"/>
      <c r="AW109" s="47"/>
      <c r="AX109" s="47"/>
      <c r="AY109" s="47"/>
      <c r="AZ109" s="47"/>
      <c r="BA109" s="47"/>
      <c r="BB109" s="47"/>
      <c r="BC109" s="47"/>
      <c r="BD109" s="47"/>
      <c r="BE109" s="47"/>
      <c r="BF109" s="47"/>
      <c r="BG109" s="51"/>
      <c r="CJ109" s="10" t="s">
        <v>8</v>
      </c>
      <c r="CK109" s="11" t="s">
        <v>215</v>
      </c>
      <c r="CL109" s="7">
        <v>1.4379018541753799</v>
      </c>
      <c r="CM109" s="4">
        <f t="shared" si="12"/>
        <v>20628.14</v>
      </c>
    </row>
    <row r="110" spans="3:91" x14ac:dyDescent="0.25">
      <c r="C110" s="46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  <c r="AA110" s="47"/>
      <c r="AB110" s="47"/>
      <c r="AC110" s="47"/>
      <c r="AD110" s="47"/>
      <c r="AE110" s="47"/>
      <c r="AF110" s="47"/>
      <c r="AG110" s="47"/>
      <c r="AH110" s="47"/>
      <c r="AI110" s="47"/>
      <c r="AJ110" s="47"/>
      <c r="AK110" s="47"/>
      <c r="AL110" s="47"/>
      <c r="AM110" s="47"/>
      <c r="AN110" s="47"/>
      <c r="AO110" s="47"/>
      <c r="AP110" s="47"/>
      <c r="AQ110" s="47"/>
      <c r="AR110" s="47"/>
      <c r="AS110" s="47"/>
      <c r="AT110" s="47"/>
      <c r="AU110" s="47"/>
      <c r="AV110" s="47"/>
      <c r="AW110" s="47"/>
      <c r="AX110" s="47"/>
      <c r="AY110" s="47"/>
      <c r="AZ110" s="47"/>
      <c r="BA110" s="47"/>
      <c r="BB110" s="47"/>
      <c r="BC110" s="47"/>
      <c r="BD110" s="47"/>
      <c r="BE110" s="47"/>
      <c r="BF110" s="47"/>
      <c r="BG110" s="51"/>
      <c r="CJ110" s="10" t="s">
        <v>216</v>
      </c>
      <c r="CK110" s="11" t="s">
        <v>217</v>
      </c>
      <c r="CL110" s="7">
        <v>1.1666499372647428</v>
      </c>
      <c r="CM110" s="4">
        <f t="shared" si="12"/>
        <v>16736.759999999998</v>
      </c>
    </row>
    <row r="111" spans="3:91" x14ac:dyDescent="0.25">
      <c r="C111" s="46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  <c r="AA111" s="47"/>
      <c r="AB111" s="47"/>
      <c r="AC111" s="47"/>
      <c r="AD111" s="47"/>
      <c r="AE111" s="47"/>
      <c r="AF111" s="47"/>
      <c r="AG111" s="47"/>
      <c r="AH111" s="47"/>
      <c r="AI111" s="47"/>
      <c r="AJ111" s="47"/>
      <c r="AK111" s="47"/>
      <c r="AL111" s="47"/>
      <c r="AM111" s="47"/>
      <c r="AN111" s="47"/>
      <c r="AO111" s="47"/>
      <c r="AP111" s="47"/>
      <c r="AQ111" s="47"/>
      <c r="AR111" s="47"/>
      <c r="AS111" s="47"/>
      <c r="AT111" s="47"/>
      <c r="AU111" s="47"/>
      <c r="AV111" s="47"/>
      <c r="AW111" s="47"/>
      <c r="AX111" s="47"/>
      <c r="AY111" s="47"/>
      <c r="AZ111" s="47"/>
      <c r="BA111" s="47"/>
      <c r="BB111" s="47"/>
      <c r="BC111" s="47"/>
      <c r="BD111" s="47"/>
      <c r="BE111" s="47"/>
      <c r="BF111" s="47"/>
      <c r="BG111" s="51"/>
      <c r="CJ111" s="10" t="s">
        <v>218</v>
      </c>
      <c r="CK111" s="11" t="s">
        <v>219</v>
      </c>
      <c r="CL111" s="7">
        <v>0.83646591384358016</v>
      </c>
      <c r="CM111" s="4">
        <f t="shared" si="12"/>
        <v>11999.94</v>
      </c>
    </row>
    <row r="112" spans="3:91" x14ac:dyDescent="0.25">
      <c r="C112" s="46"/>
      <c r="D112" s="47"/>
      <c r="E112" s="208" t="s">
        <v>6</v>
      </c>
      <c r="F112" s="209"/>
      <c r="G112" s="209"/>
      <c r="H112" s="209"/>
      <c r="I112" s="209"/>
      <c r="J112" s="209"/>
      <c r="K112" s="210" t="str">
        <f t="shared" ref="K112" si="16">VLOOKUP(E112,$CJ$1:$CM$1003,2,FALSE)</f>
        <v>NOVACRON RUBY S–3B</v>
      </c>
      <c r="L112" s="210"/>
      <c r="M112" s="210"/>
      <c r="N112" s="210"/>
      <c r="O112" s="210"/>
      <c r="P112" s="210"/>
      <c r="Q112" s="210"/>
      <c r="R112" s="210"/>
      <c r="S112" s="210"/>
      <c r="T112" s="210"/>
      <c r="U112" s="210"/>
      <c r="V112" s="210"/>
      <c r="W112" s="210"/>
      <c r="X112" s="210"/>
      <c r="Y112" s="210"/>
      <c r="Z112" s="210"/>
      <c r="AA112" s="210"/>
      <c r="AB112" s="211">
        <v>28.7</v>
      </c>
      <c r="AC112" s="211"/>
      <c r="AD112" s="211"/>
      <c r="AE112" s="211"/>
      <c r="AF112" s="211"/>
      <c r="AG112" s="211"/>
      <c r="AH112" s="211"/>
      <c r="AI112" s="211"/>
      <c r="AJ112" s="211"/>
      <c r="AK112" s="210" t="s">
        <v>315</v>
      </c>
      <c r="AL112" s="210"/>
      <c r="AM112" s="212">
        <v>10509.18</v>
      </c>
      <c r="AN112" s="212"/>
      <c r="AO112" s="212"/>
      <c r="AP112" s="212"/>
      <c r="AQ112" s="212"/>
      <c r="AR112" s="212"/>
      <c r="AS112" s="52" t="s">
        <v>316</v>
      </c>
      <c r="AT112" s="52"/>
      <c r="AU112" s="213">
        <f>(AM112*VLOOKUP(E112,$CJ$1:$CM$1003,4,FALSE))/1000</f>
        <v>1267931.0957148001</v>
      </c>
      <c r="AV112" s="213"/>
      <c r="AW112" s="213"/>
      <c r="AX112" s="213"/>
      <c r="AY112" s="213"/>
      <c r="AZ112" s="213"/>
      <c r="BA112" s="213"/>
      <c r="BB112" s="213"/>
      <c r="BC112" s="213"/>
      <c r="BD112" s="213"/>
      <c r="BE112" s="214"/>
      <c r="BF112" s="47"/>
      <c r="BG112" s="51"/>
      <c r="CJ112" s="10" t="s">
        <v>220</v>
      </c>
      <c r="CK112" s="11" t="s">
        <v>221</v>
      </c>
      <c r="CL112" s="7">
        <v>1.2344904502997351</v>
      </c>
      <c r="CM112" s="4">
        <f t="shared" si="12"/>
        <v>17710</v>
      </c>
    </row>
    <row r="113" spans="3:91" x14ac:dyDescent="0.25">
      <c r="C113" s="46"/>
      <c r="D113" s="47"/>
      <c r="E113" s="200" t="s">
        <v>36</v>
      </c>
      <c r="F113" s="201"/>
      <c r="G113" s="201"/>
      <c r="H113" s="201"/>
      <c r="I113" s="201"/>
      <c r="J113" s="201"/>
      <c r="K113" s="225" t="str">
        <f t="shared" ref="K113:K116" si="17">VLOOKUP(E113,$CJ$1:$CM$1003,2,FALSE)</f>
        <v>NOVACRON BRILLIANT BLUE EC-B</v>
      </c>
      <c r="L113" s="225"/>
      <c r="M113" s="225"/>
      <c r="N113" s="225"/>
      <c r="O113" s="225"/>
      <c r="P113" s="225"/>
      <c r="Q113" s="225"/>
      <c r="R113" s="225"/>
      <c r="S113" s="225"/>
      <c r="T113" s="225"/>
      <c r="U113" s="225"/>
      <c r="V113" s="225"/>
      <c r="W113" s="225"/>
      <c r="X113" s="225"/>
      <c r="Y113" s="225"/>
      <c r="Z113" s="225"/>
      <c r="AA113" s="225"/>
      <c r="AB113" s="203">
        <v>3.2</v>
      </c>
      <c r="AC113" s="203"/>
      <c r="AD113" s="203"/>
      <c r="AE113" s="203"/>
      <c r="AF113" s="203"/>
      <c r="AG113" s="203"/>
      <c r="AH113" s="203"/>
      <c r="AI113" s="203"/>
      <c r="AJ113" s="203"/>
      <c r="AK113" s="202" t="s">
        <v>315</v>
      </c>
      <c r="AL113" s="202"/>
      <c r="AM113" s="204">
        <v>1171.76</v>
      </c>
      <c r="AN113" s="204"/>
      <c r="AO113" s="204"/>
      <c r="AP113" s="204"/>
      <c r="AQ113" s="204"/>
      <c r="AR113" s="204"/>
      <c r="AS113" s="47" t="s">
        <v>316</v>
      </c>
      <c r="AT113" s="47"/>
      <c r="AU113" s="205">
        <f t="shared" ref="AU113:AU116" si="18">(AM113*VLOOKUP(E113,$CJ$1:$CM$1003,4,FALSE))/1000</f>
        <v>338554.78885439999</v>
      </c>
      <c r="AV113" s="205"/>
      <c r="AW113" s="205"/>
      <c r="AX113" s="205"/>
      <c r="AY113" s="205"/>
      <c r="AZ113" s="205"/>
      <c r="BA113" s="205"/>
      <c r="BB113" s="205"/>
      <c r="BC113" s="205"/>
      <c r="BD113" s="205"/>
      <c r="BE113" s="206"/>
      <c r="BF113" s="47"/>
      <c r="BG113" s="51"/>
      <c r="CJ113" s="10" t="s">
        <v>222</v>
      </c>
      <c r="CK113" s="11" t="s">
        <v>223</v>
      </c>
      <c r="CL113" s="7">
        <v>0.84344068032901154</v>
      </c>
      <c r="CM113" s="4">
        <f t="shared" si="12"/>
        <v>12100</v>
      </c>
    </row>
    <row r="114" spans="3:91" x14ac:dyDescent="0.25">
      <c r="C114" s="46"/>
      <c r="D114" s="47"/>
      <c r="E114" s="216" t="s">
        <v>8</v>
      </c>
      <c r="F114" s="217"/>
      <c r="G114" s="217"/>
      <c r="H114" s="217"/>
      <c r="I114" s="217"/>
      <c r="J114" s="217"/>
      <c r="K114" s="218" t="str">
        <f t="shared" si="17"/>
        <v>FIMBIL EAS 40 NEW</v>
      </c>
      <c r="L114" s="218"/>
      <c r="M114" s="218"/>
      <c r="N114" s="218"/>
      <c r="O114" s="218"/>
      <c r="P114" s="218"/>
      <c r="Q114" s="218"/>
      <c r="R114" s="218"/>
      <c r="S114" s="218"/>
      <c r="T114" s="218"/>
      <c r="U114" s="218"/>
      <c r="V114" s="218"/>
      <c r="W114" s="218"/>
      <c r="X114" s="218"/>
      <c r="Y114" s="81"/>
      <c r="Z114" s="81"/>
      <c r="AA114" s="81"/>
      <c r="AB114" s="219">
        <v>4</v>
      </c>
      <c r="AC114" s="219"/>
      <c r="AD114" s="219"/>
      <c r="AE114" s="219"/>
      <c r="AF114" s="219"/>
      <c r="AG114" s="219"/>
      <c r="AH114" s="219"/>
      <c r="AI114" s="219"/>
      <c r="AJ114" s="219"/>
      <c r="AK114" s="218" t="s">
        <v>315</v>
      </c>
      <c r="AL114" s="218"/>
      <c r="AM114" s="248">
        <v>1464.69</v>
      </c>
      <c r="AN114" s="248"/>
      <c r="AO114" s="248"/>
      <c r="AP114" s="248"/>
      <c r="AQ114" s="248"/>
      <c r="AR114" s="248"/>
      <c r="AS114" s="55" t="s">
        <v>316</v>
      </c>
      <c r="AT114" s="55"/>
      <c r="AU114" s="221">
        <f t="shared" si="18"/>
        <v>30213.830376600003</v>
      </c>
      <c r="AV114" s="221"/>
      <c r="AW114" s="221"/>
      <c r="AX114" s="221"/>
      <c r="AY114" s="221"/>
      <c r="AZ114" s="221"/>
      <c r="BA114" s="221"/>
      <c r="BB114" s="221"/>
      <c r="BC114" s="221"/>
      <c r="BD114" s="221"/>
      <c r="BE114" s="222"/>
      <c r="BF114" s="47"/>
      <c r="BG114" s="51"/>
      <c r="CJ114" s="10" t="s">
        <v>224</v>
      </c>
      <c r="CK114" s="11" t="s">
        <v>225</v>
      </c>
      <c r="CL114" s="7">
        <v>0.58723825456573264</v>
      </c>
      <c r="CM114" s="4">
        <f t="shared" si="12"/>
        <v>8424.52</v>
      </c>
    </row>
    <row r="115" spans="3:91" x14ac:dyDescent="0.25">
      <c r="C115" s="46"/>
      <c r="D115" s="47"/>
      <c r="E115" s="200" t="s">
        <v>183</v>
      </c>
      <c r="F115" s="201"/>
      <c r="G115" s="201"/>
      <c r="H115" s="201"/>
      <c r="I115" s="201"/>
      <c r="J115" s="201"/>
      <c r="K115" s="202" t="str">
        <f t="shared" si="17"/>
        <v>CAUSTIC SODA LIQ</v>
      </c>
      <c r="L115" s="202"/>
      <c r="M115" s="202"/>
      <c r="N115" s="202"/>
      <c r="O115" s="202"/>
      <c r="P115" s="202"/>
      <c r="Q115" s="202"/>
      <c r="R115" s="202"/>
      <c r="S115" s="202"/>
      <c r="T115" s="202"/>
      <c r="U115" s="202"/>
      <c r="V115" s="202"/>
      <c r="W115" s="202"/>
      <c r="X115" s="202"/>
      <c r="Y115" s="78"/>
      <c r="Z115" s="78"/>
      <c r="AA115" s="78"/>
      <c r="AB115" s="203">
        <v>9</v>
      </c>
      <c r="AC115" s="203"/>
      <c r="AD115" s="203"/>
      <c r="AE115" s="203"/>
      <c r="AF115" s="203"/>
      <c r="AG115" s="203"/>
      <c r="AH115" s="203"/>
      <c r="AI115" s="203"/>
      <c r="AJ115" s="203"/>
      <c r="AK115" s="202" t="s">
        <v>315</v>
      </c>
      <c r="AL115" s="202"/>
      <c r="AM115" s="204">
        <v>3295.56</v>
      </c>
      <c r="AN115" s="204"/>
      <c r="AO115" s="204"/>
      <c r="AP115" s="204"/>
      <c r="AQ115" s="204"/>
      <c r="AR115" s="204"/>
      <c r="AS115" s="47" t="s">
        <v>316</v>
      </c>
      <c r="AT115" s="47"/>
      <c r="AU115" s="205">
        <f t="shared" si="18"/>
        <v>28167.151320000001</v>
      </c>
      <c r="AV115" s="205"/>
      <c r="AW115" s="205"/>
      <c r="AX115" s="205"/>
      <c r="AY115" s="205"/>
      <c r="AZ115" s="205"/>
      <c r="BA115" s="205"/>
      <c r="BB115" s="205"/>
      <c r="BC115" s="205"/>
      <c r="BD115" s="205"/>
      <c r="BE115" s="206"/>
      <c r="BF115" s="47"/>
      <c r="BG115" s="51"/>
      <c r="CJ115" s="10" t="s">
        <v>226</v>
      </c>
      <c r="CK115" s="11" t="s">
        <v>227</v>
      </c>
      <c r="CL115" s="23">
        <v>2.9269482782657188</v>
      </c>
      <c r="CM115" s="4">
        <f t="shared" si="12"/>
        <v>41990</v>
      </c>
    </row>
    <row r="116" spans="3:91" x14ac:dyDescent="0.25">
      <c r="C116" s="46"/>
      <c r="D116" s="47"/>
      <c r="E116" s="223" t="s">
        <v>10</v>
      </c>
      <c r="F116" s="224"/>
      <c r="G116" s="224"/>
      <c r="H116" s="224"/>
      <c r="I116" s="224"/>
      <c r="J116" s="224"/>
      <c r="K116" s="225" t="str">
        <f t="shared" si="17"/>
        <v>SODA ASH</v>
      </c>
      <c r="L116" s="225"/>
      <c r="M116" s="225"/>
      <c r="N116" s="225"/>
      <c r="O116" s="225"/>
      <c r="P116" s="225"/>
      <c r="Q116" s="225"/>
      <c r="R116" s="225"/>
      <c r="S116" s="225"/>
      <c r="T116" s="225"/>
      <c r="U116" s="225"/>
      <c r="V116" s="225"/>
      <c r="W116" s="225"/>
      <c r="X116" s="225"/>
      <c r="Y116" s="79"/>
      <c r="Z116" s="79"/>
      <c r="AA116" s="79"/>
      <c r="AB116" s="226">
        <v>20</v>
      </c>
      <c r="AC116" s="226"/>
      <c r="AD116" s="226"/>
      <c r="AE116" s="226"/>
      <c r="AF116" s="226"/>
      <c r="AG116" s="226"/>
      <c r="AH116" s="226"/>
      <c r="AI116" s="226"/>
      <c r="AJ116" s="226"/>
      <c r="AK116" s="225" t="s">
        <v>315</v>
      </c>
      <c r="AL116" s="225"/>
      <c r="AM116" s="227">
        <v>7323.47</v>
      </c>
      <c r="AN116" s="227"/>
      <c r="AO116" s="227"/>
      <c r="AP116" s="227"/>
      <c r="AQ116" s="227"/>
      <c r="AR116" s="227"/>
      <c r="AS116" s="54" t="s">
        <v>316</v>
      </c>
      <c r="AT116" s="54"/>
      <c r="AU116" s="228">
        <f t="shared" si="18"/>
        <v>65032.4136</v>
      </c>
      <c r="AV116" s="228"/>
      <c r="AW116" s="228"/>
      <c r="AX116" s="228"/>
      <c r="AY116" s="228"/>
      <c r="AZ116" s="228"/>
      <c r="BA116" s="228"/>
      <c r="BB116" s="228"/>
      <c r="BC116" s="228"/>
      <c r="BD116" s="228"/>
      <c r="BE116" s="229"/>
      <c r="BF116" s="47"/>
      <c r="BG116" s="51"/>
      <c r="CJ116" s="24" t="s">
        <v>228</v>
      </c>
      <c r="CK116" s="13" t="s">
        <v>229</v>
      </c>
      <c r="CL116" s="14">
        <v>2.5644291091593479</v>
      </c>
      <c r="CM116" s="4">
        <f t="shared" si="12"/>
        <v>36789.300000000003</v>
      </c>
    </row>
    <row r="117" spans="3:91" x14ac:dyDescent="0.25">
      <c r="C117" s="46"/>
      <c r="D117" s="47"/>
      <c r="E117" s="80"/>
      <c r="F117" s="80"/>
      <c r="G117" s="80"/>
      <c r="H117" s="80"/>
      <c r="I117" s="80"/>
      <c r="J117" s="80"/>
      <c r="K117" s="78"/>
      <c r="L117" s="78"/>
      <c r="M117" s="78"/>
      <c r="N117" s="78"/>
      <c r="O117" s="78"/>
      <c r="P117" s="78"/>
      <c r="Q117" s="78"/>
      <c r="R117" s="78"/>
      <c r="S117" s="78"/>
      <c r="T117" s="78"/>
      <c r="U117" s="78"/>
      <c r="V117" s="78"/>
      <c r="W117" s="78"/>
      <c r="X117" s="78"/>
      <c r="Y117" s="78"/>
      <c r="Z117" s="78"/>
      <c r="AA117" s="78"/>
      <c r="AB117" s="57"/>
      <c r="AC117" s="57"/>
      <c r="AD117" s="57"/>
      <c r="AE117" s="57"/>
      <c r="AF117" s="57"/>
      <c r="AG117" s="57"/>
      <c r="AH117" s="57"/>
      <c r="AI117" s="57"/>
      <c r="AJ117" s="57"/>
      <c r="AK117" s="78"/>
      <c r="AL117" s="78"/>
      <c r="AM117" s="80"/>
      <c r="AN117" s="80"/>
      <c r="AO117" s="80"/>
      <c r="AP117" s="80"/>
      <c r="AQ117" s="80"/>
      <c r="AR117" s="80"/>
      <c r="AS117" s="47"/>
      <c r="AT117" s="47"/>
      <c r="AU117" s="58"/>
      <c r="AV117" s="58"/>
      <c r="AW117" s="58"/>
      <c r="AX117" s="58"/>
      <c r="AY117" s="58"/>
      <c r="AZ117" s="58"/>
      <c r="BA117" s="58"/>
      <c r="BB117" s="58"/>
      <c r="BC117" s="58"/>
      <c r="BD117" s="58"/>
      <c r="BE117" s="58"/>
      <c r="BF117" s="47"/>
      <c r="BG117" s="51"/>
      <c r="CJ117" s="10" t="s">
        <v>230</v>
      </c>
      <c r="CK117" s="11" t="s">
        <v>231</v>
      </c>
      <c r="CL117" s="7">
        <v>2.234245085738185</v>
      </c>
      <c r="CM117" s="4">
        <f t="shared" si="12"/>
        <v>32052.480000000003</v>
      </c>
    </row>
    <row r="118" spans="3:91" x14ac:dyDescent="0.25">
      <c r="C118" s="46"/>
      <c r="D118" s="47"/>
      <c r="E118" s="80"/>
      <c r="F118" s="80"/>
      <c r="G118" s="80"/>
      <c r="H118" s="80"/>
      <c r="I118" s="80"/>
      <c r="J118" s="80"/>
      <c r="K118" s="78"/>
      <c r="L118" s="78"/>
      <c r="M118" s="78"/>
      <c r="N118" s="78"/>
      <c r="O118" s="78"/>
      <c r="P118" s="78"/>
      <c r="Q118" s="78"/>
      <c r="R118" s="78"/>
      <c r="S118" s="78"/>
      <c r="T118" s="78"/>
      <c r="U118" s="78"/>
      <c r="V118" s="78"/>
      <c r="W118" s="78"/>
      <c r="X118" s="78"/>
      <c r="Y118" s="78"/>
      <c r="Z118" s="78"/>
      <c r="AA118" s="78"/>
      <c r="AB118" s="57"/>
      <c r="AC118" s="57"/>
      <c r="AD118" s="57"/>
      <c r="AE118" s="57"/>
      <c r="AF118" s="57"/>
      <c r="AG118" s="57"/>
      <c r="AH118" s="57"/>
      <c r="AI118" s="57"/>
      <c r="AJ118" s="57"/>
      <c r="AK118" s="78"/>
      <c r="AL118" s="78"/>
      <c r="AM118" s="80"/>
      <c r="AN118" s="80"/>
      <c r="AO118" s="80"/>
      <c r="AP118" s="59"/>
      <c r="AQ118" s="230" t="s">
        <v>318</v>
      </c>
      <c r="AR118" s="230"/>
      <c r="AS118" s="230"/>
      <c r="AT118" s="230"/>
      <c r="AU118" s="58" t="s">
        <v>11</v>
      </c>
      <c r="AV118" s="205">
        <f>SUM(AU112:BE116)</f>
        <v>1729899.2798657999</v>
      </c>
      <c r="AW118" s="205"/>
      <c r="AX118" s="205"/>
      <c r="AY118" s="205"/>
      <c r="AZ118" s="205"/>
      <c r="BA118" s="205"/>
      <c r="BB118" s="205"/>
      <c r="BC118" s="205"/>
      <c r="BD118" s="205"/>
      <c r="BE118" s="205"/>
      <c r="BF118" s="47"/>
      <c r="BG118" s="51"/>
      <c r="CJ118" s="10" t="s">
        <v>232</v>
      </c>
      <c r="CK118" s="11" t="s">
        <v>233</v>
      </c>
      <c r="CL118" s="7">
        <v>2.6099546912031228</v>
      </c>
      <c r="CM118" s="4">
        <f t="shared" si="12"/>
        <v>37442.410000000003</v>
      </c>
    </row>
    <row r="119" spans="3:91" x14ac:dyDescent="0.25">
      <c r="C119" s="46"/>
      <c r="D119" s="47"/>
      <c r="E119" s="80"/>
      <c r="F119" s="80"/>
      <c r="G119" s="80"/>
      <c r="H119" s="80"/>
      <c r="I119" s="80"/>
      <c r="J119" s="80"/>
      <c r="K119" s="78"/>
      <c r="L119" s="78"/>
      <c r="M119" s="78"/>
      <c r="N119" s="78"/>
      <c r="O119" s="78"/>
      <c r="P119" s="78"/>
      <c r="Q119" s="78"/>
      <c r="R119" s="78"/>
      <c r="S119" s="78"/>
      <c r="T119" s="78"/>
      <c r="U119" s="78"/>
      <c r="V119" s="78"/>
      <c r="W119" s="78"/>
      <c r="X119" s="78"/>
      <c r="Y119" s="78"/>
      <c r="Z119" s="78"/>
      <c r="AA119" s="78"/>
      <c r="AB119" s="57"/>
      <c r="AC119" s="57"/>
      <c r="AD119" s="57"/>
      <c r="AE119" s="57"/>
      <c r="AF119" s="57"/>
      <c r="AG119" s="57"/>
      <c r="AH119" s="57"/>
      <c r="AI119" s="57"/>
      <c r="AJ119" s="57"/>
      <c r="AK119" s="78"/>
      <c r="AL119" s="78"/>
      <c r="AM119" s="80"/>
      <c r="AN119" s="80"/>
      <c r="AO119" s="80"/>
      <c r="AP119" s="59"/>
      <c r="AQ119" s="202" t="s">
        <v>317</v>
      </c>
      <c r="AR119" s="202"/>
      <c r="AS119" s="202"/>
      <c r="AT119" s="202"/>
      <c r="AU119" s="58" t="s">
        <v>11</v>
      </c>
      <c r="AV119" s="205">
        <f>AV118/AV106</f>
        <v>823.7615618408571</v>
      </c>
      <c r="AW119" s="205"/>
      <c r="AX119" s="205"/>
      <c r="AY119" s="205"/>
      <c r="AZ119" s="205"/>
      <c r="BA119" s="205"/>
      <c r="BB119" s="205"/>
      <c r="BC119" s="205"/>
      <c r="BD119" s="205"/>
      <c r="BE119" s="205"/>
      <c r="BF119" s="47"/>
      <c r="BG119" s="51"/>
      <c r="CJ119" s="10" t="s">
        <v>234</v>
      </c>
      <c r="CK119" s="11" t="s">
        <v>235</v>
      </c>
      <c r="CL119" s="7">
        <v>2.1191872298898646</v>
      </c>
      <c r="CM119" s="4">
        <f t="shared" si="12"/>
        <v>30401.859999999997</v>
      </c>
    </row>
    <row r="120" spans="3:91" x14ac:dyDescent="0.25">
      <c r="C120" s="46"/>
      <c r="D120" s="47"/>
      <c r="E120" s="80"/>
      <c r="F120" s="80"/>
      <c r="G120" s="80"/>
      <c r="H120" s="80"/>
      <c r="I120" s="80"/>
      <c r="J120" s="80"/>
      <c r="K120" s="78"/>
      <c r="L120" s="78"/>
      <c r="M120" s="78"/>
      <c r="N120" s="78"/>
      <c r="O120" s="78"/>
      <c r="P120" s="78"/>
      <c r="Q120" s="78"/>
      <c r="R120" s="78"/>
      <c r="S120" s="78"/>
      <c r="T120" s="78"/>
      <c r="U120" s="78"/>
      <c r="V120" s="78"/>
      <c r="W120" s="78"/>
      <c r="X120" s="78"/>
      <c r="Y120" s="78"/>
      <c r="Z120" s="78"/>
      <c r="AA120" s="78"/>
      <c r="AB120" s="57"/>
      <c r="AC120" s="57"/>
      <c r="AD120" s="57"/>
      <c r="AE120" s="57"/>
      <c r="AF120" s="57"/>
      <c r="AG120" s="57"/>
      <c r="AH120" s="57"/>
      <c r="AI120" s="57"/>
      <c r="AJ120" s="57"/>
      <c r="AK120" s="78"/>
      <c r="AL120" s="78"/>
      <c r="AM120" s="80"/>
      <c r="AN120" s="80"/>
      <c r="AO120" s="80"/>
      <c r="AP120" s="80"/>
      <c r="AQ120" s="80"/>
      <c r="AR120" s="80"/>
      <c r="AS120" s="47"/>
      <c r="AT120" s="47"/>
      <c r="AU120" s="47"/>
      <c r="AV120" s="80"/>
      <c r="AW120" s="80"/>
      <c r="AX120" s="80"/>
      <c r="AY120" s="80"/>
      <c r="AZ120" s="80"/>
      <c r="BA120" s="80"/>
      <c r="BB120" s="80"/>
      <c r="BC120" s="80"/>
      <c r="BD120" s="80"/>
      <c r="BE120" s="80"/>
      <c r="BF120" s="47"/>
      <c r="BG120" s="51"/>
      <c r="CJ120" s="10" t="s">
        <v>236</v>
      </c>
      <c r="CK120" s="11" t="s">
        <v>237</v>
      </c>
      <c r="CL120" s="7">
        <v>2.6188484595009061</v>
      </c>
      <c r="CM120" s="4">
        <f t="shared" si="12"/>
        <v>37570</v>
      </c>
    </row>
    <row r="121" spans="3:91" ht="17.25" thickBot="1" x14ac:dyDescent="0.3">
      <c r="C121" s="60"/>
      <c r="D121" s="61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  <c r="AH121" s="61"/>
      <c r="AI121" s="61"/>
      <c r="AJ121" s="61"/>
      <c r="AK121" s="61"/>
      <c r="AL121" s="61"/>
      <c r="AM121" s="61"/>
      <c r="AN121" s="61"/>
      <c r="AO121" s="61"/>
      <c r="AP121" s="61"/>
      <c r="AQ121" s="61"/>
      <c r="AR121" s="61"/>
      <c r="AS121" s="61"/>
      <c r="AT121" s="61"/>
      <c r="AU121" s="61"/>
      <c r="AV121" s="61"/>
      <c r="AW121" s="61"/>
      <c r="AX121" s="61"/>
      <c r="AY121" s="61"/>
      <c r="AZ121" s="61"/>
      <c r="BA121" s="61"/>
      <c r="BB121" s="61"/>
      <c r="BC121" s="61"/>
      <c r="BD121" s="61"/>
      <c r="BE121" s="61"/>
      <c r="BF121" s="61"/>
      <c r="BG121" s="62"/>
      <c r="CJ121" s="10" t="s">
        <v>238</v>
      </c>
      <c r="CK121" s="11" t="s">
        <v>239</v>
      </c>
      <c r="CL121" s="7">
        <v>1.1666499372647428</v>
      </c>
      <c r="CM121" s="4">
        <f t="shared" si="12"/>
        <v>16736.759999999998</v>
      </c>
    </row>
    <row r="122" spans="3:91" x14ac:dyDescent="0.25">
      <c r="CJ122" s="10" t="s">
        <v>240</v>
      </c>
      <c r="CK122" s="11" t="s">
        <v>241</v>
      </c>
      <c r="CL122" s="7">
        <v>0.88049072912310056</v>
      </c>
      <c r="CM122" s="4">
        <f t="shared" si="12"/>
        <v>12631.52</v>
      </c>
    </row>
    <row r="123" spans="3:91" ht="17.25" thickBot="1" x14ac:dyDescent="0.3">
      <c r="CJ123" s="10" t="s">
        <v>242</v>
      </c>
      <c r="CK123" s="11" t="s">
        <v>243</v>
      </c>
      <c r="CL123" s="7">
        <v>1.3207360936846506</v>
      </c>
      <c r="CM123" s="4">
        <f t="shared" si="12"/>
        <v>18947.28</v>
      </c>
    </row>
    <row r="124" spans="3:91" x14ac:dyDescent="0.25">
      <c r="C124" s="43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  <c r="AH124" s="44"/>
      <c r="AI124" s="44"/>
      <c r="AJ124" s="44"/>
      <c r="AK124" s="44"/>
      <c r="AL124" s="44"/>
      <c r="AM124" s="44"/>
      <c r="AN124" s="44"/>
      <c r="AO124" s="44"/>
      <c r="AP124" s="44"/>
      <c r="AQ124" s="44"/>
      <c r="AR124" s="44"/>
      <c r="AS124" s="44"/>
      <c r="AT124" s="44"/>
      <c r="AU124" s="44"/>
      <c r="AV124" s="44"/>
      <c r="AW124" s="44"/>
      <c r="AX124" s="44"/>
      <c r="AY124" s="44"/>
      <c r="AZ124" s="44"/>
      <c r="BA124" s="44"/>
      <c r="BB124" s="44"/>
      <c r="BC124" s="44"/>
      <c r="BD124" s="44"/>
      <c r="BE124" s="44"/>
      <c r="BF124" s="44"/>
      <c r="BG124" s="45"/>
      <c r="CJ124" s="10" t="s">
        <v>244</v>
      </c>
      <c r="CK124" s="11" t="s">
        <v>245</v>
      </c>
      <c r="CL124" s="7">
        <v>1.8750871323016869</v>
      </c>
      <c r="CM124" s="4">
        <f t="shared" si="12"/>
        <v>26900</v>
      </c>
    </row>
    <row r="125" spans="3:91" x14ac:dyDescent="0.25">
      <c r="C125" s="46"/>
      <c r="D125" s="47"/>
      <c r="E125" s="196" t="s">
        <v>0</v>
      </c>
      <c r="F125" s="196"/>
      <c r="G125" s="196"/>
      <c r="H125" s="196"/>
      <c r="I125" s="196"/>
      <c r="J125" s="85" t="s">
        <v>11</v>
      </c>
      <c r="K125" s="196" t="s">
        <v>354</v>
      </c>
      <c r="L125" s="196"/>
      <c r="M125" s="196"/>
      <c r="N125" s="196"/>
      <c r="O125" s="196"/>
      <c r="P125" s="196"/>
      <c r="Q125" s="196"/>
      <c r="R125" s="196"/>
      <c r="S125" s="196"/>
      <c r="T125" s="196"/>
      <c r="U125" s="196"/>
      <c r="V125" s="85"/>
      <c r="W125" s="85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85"/>
      <c r="AI125" s="50"/>
      <c r="AJ125" s="50"/>
      <c r="AK125" s="50"/>
      <c r="AL125" s="50"/>
      <c r="AM125" s="196" t="s">
        <v>3</v>
      </c>
      <c r="AN125" s="196"/>
      <c r="AO125" s="196"/>
      <c r="AP125" s="196"/>
      <c r="AQ125" s="196"/>
      <c r="AR125" s="196"/>
      <c r="AS125" s="196"/>
      <c r="AT125" s="196"/>
      <c r="AU125" s="85" t="s">
        <v>11</v>
      </c>
      <c r="AV125" s="197">
        <v>366.17</v>
      </c>
      <c r="AW125" s="197"/>
      <c r="AX125" s="197"/>
      <c r="AY125" s="197"/>
      <c r="AZ125" s="85" t="s">
        <v>319</v>
      </c>
      <c r="BA125" s="85"/>
      <c r="BB125" s="85"/>
      <c r="BC125" s="85"/>
      <c r="BD125" s="85"/>
      <c r="BE125" s="85"/>
      <c r="BF125" s="47"/>
      <c r="BG125" s="51"/>
      <c r="CJ125" s="10" t="s">
        <v>246</v>
      </c>
      <c r="CK125" s="11" t="s">
        <v>247</v>
      </c>
      <c r="CL125" s="7">
        <v>1.045582740833682</v>
      </c>
      <c r="CM125" s="4">
        <f t="shared" si="12"/>
        <v>14999.930000000002</v>
      </c>
    </row>
    <row r="126" spans="3:91" x14ac:dyDescent="0.25">
      <c r="C126" s="46"/>
      <c r="D126" s="47"/>
      <c r="E126" s="196" t="s">
        <v>322</v>
      </c>
      <c r="F126" s="196"/>
      <c r="G126" s="196"/>
      <c r="H126" s="196"/>
      <c r="I126" s="196"/>
      <c r="J126" s="85" t="s">
        <v>11</v>
      </c>
      <c r="K126" s="196" t="s">
        <v>385</v>
      </c>
      <c r="L126" s="196"/>
      <c r="M126" s="196"/>
      <c r="N126" s="196"/>
      <c r="O126" s="196"/>
      <c r="P126" s="196"/>
      <c r="Q126" s="196"/>
      <c r="R126" s="196"/>
      <c r="S126" s="196"/>
      <c r="T126" s="196"/>
      <c r="U126" s="196"/>
      <c r="V126" s="196"/>
      <c r="W126" s="85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85"/>
      <c r="AI126" s="50"/>
      <c r="AJ126" s="50"/>
      <c r="AK126" s="50"/>
      <c r="AL126" s="50"/>
      <c r="AM126" s="196" t="s">
        <v>4</v>
      </c>
      <c r="AN126" s="196"/>
      <c r="AO126" s="196"/>
      <c r="AP126" s="196"/>
      <c r="AQ126" s="196"/>
      <c r="AR126" s="196"/>
      <c r="AS126" s="196"/>
      <c r="AT126" s="196"/>
      <c r="AU126" s="85" t="s">
        <v>11</v>
      </c>
      <c r="AV126" s="196">
        <v>2100</v>
      </c>
      <c r="AW126" s="196"/>
      <c r="AX126" s="196"/>
      <c r="AY126" s="196"/>
      <c r="AZ126" s="85" t="s">
        <v>320</v>
      </c>
      <c r="BA126" s="85"/>
      <c r="BB126" s="85"/>
      <c r="BC126" s="85"/>
      <c r="BD126" s="85"/>
      <c r="BE126" s="85"/>
      <c r="BF126" s="47"/>
      <c r="BG126" s="51"/>
      <c r="CJ126" s="25" t="s">
        <v>248</v>
      </c>
      <c r="CK126" s="11" t="s">
        <v>249</v>
      </c>
      <c r="CL126" s="7">
        <v>2.0011654816673636</v>
      </c>
      <c r="CM126" s="4">
        <f t="shared" si="12"/>
        <v>28708.719999999998</v>
      </c>
    </row>
    <row r="127" spans="3:91" x14ac:dyDescent="0.25">
      <c r="C127" s="46"/>
      <c r="D127" s="47"/>
      <c r="E127" s="196" t="s">
        <v>1</v>
      </c>
      <c r="F127" s="196"/>
      <c r="G127" s="196"/>
      <c r="H127" s="196"/>
      <c r="I127" s="196"/>
      <c r="J127" s="85" t="s">
        <v>11</v>
      </c>
      <c r="K127" s="196" t="s">
        <v>380</v>
      </c>
      <c r="L127" s="196"/>
      <c r="M127" s="196"/>
      <c r="N127" s="196"/>
      <c r="O127" s="196"/>
      <c r="P127" s="196"/>
      <c r="Q127" s="196"/>
      <c r="R127" s="196"/>
      <c r="S127" s="196"/>
      <c r="T127" s="196"/>
      <c r="U127" s="196"/>
      <c r="V127" s="85"/>
      <c r="W127" s="85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85"/>
      <c r="AI127" s="50"/>
      <c r="AJ127" s="50"/>
      <c r="AK127" s="50"/>
      <c r="AL127" s="50"/>
      <c r="AM127" s="196"/>
      <c r="AN127" s="196"/>
      <c r="AO127" s="196"/>
      <c r="AP127" s="196"/>
      <c r="AQ127" s="196"/>
      <c r="AR127" s="196"/>
      <c r="AS127" s="196"/>
      <c r="AT127" s="196"/>
      <c r="AU127" s="85"/>
      <c r="AV127" s="198"/>
      <c r="AW127" s="198"/>
      <c r="AX127" s="198"/>
      <c r="AY127" s="198"/>
      <c r="AZ127" s="85"/>
      <c r="BA127" s="85"/>
      <c r="BB127" s="85"/>
      <c r="BC127" s="85"/>
      <c r="BD127" s="85"/>
      <c r="BE127" s="85"/>
      <c r="BF127" s="47"/>
      <c r="BG127" s="51"/>
      <c r="CJ127" s="5" t="s">
        <v>250</v>
      </c>
      <c r="CK127" s="11" t="s">
        <v>251</v>
      </c>
      <c r="CL127" s="7">
        <v>10.550880384776244</v>
      </c>
      <c r="CM127" s="4">
        <f t="shared" si="12"/>
        <v>151362.93</v>
      </c>
    </row>
    <row r="128" spans="3:91" x14ac:dyDescent="0.25">
      <c r="C128" s="46"/>
      <c r="D128" s="47"/>
      <c r="E128" s="196" t="s">
        <v>2</v>
      </c>
      <c r="F128" s="196"/>
      <c r="G128" s="196"/>
      <c r="H128" s="196"/>
      <c r="I128" s="196"/>
      <c r="J128" s="85" t="s">
        <v>11</v>
      </c>
      <c r="K128" s="196" t="s">
        <v>337</v>
      </c>
      <c r="L128" s="196"/>
      <c r="M128" s="196"/>
      <c r="N128" s="196"/>
      <c r="O128" s="196"/>
      <c r="P128" s="196"/>
      <c r="Q128" s="196"/>
      <c r="R128" s="196"/>
      <c r="S128" s="196"/>
      <c r="T128" s="196"/>
      <c r="U128" s="196"/>
      <c r="V128" s="85"/>
      <c r="W128" s="85"/>
      <c r="X128" s="85"/>
      <c r="Y128" s="85"/>
      <c r="Z128" s="85"/>
      <c r="AA128" s="85"/>
      <c r="AB128" s="85"/>
      <c r="AC128" s="85"/>
      <c r="AD128" s="85"/>
      <c r="AE128" s="85"/>
      <c r="AF128" s="85"/>
      <c r="AG128" s="85"/>
      <c r="AH128" s="85"/>
      <c r="AI128" s="85"/>
      <c r="AJ128" s="85"/>
      <c r="AK128" s="85"/>
      <c r="AL128" s="85"/>
      <c r="AM128" s="196"/>
      <c r="AN128" s="196"/>
      <c r="AO128" s="196"/>
      <c r="AP128" s="196"/>
      <c r="AQ128" s="196"/>
      <c r="AR128" s="196"/>
      <c r="AS128" s="196"/>
      <c r="AT128" s="196"/>
      <c r="AU128" s="85"/>
      <c r="AV128" s="85"/>
      <c r="AW128" s="85"/>
      <c r="AX128" s="85"/>
      <c r="AY128" s="85"/>
      <c r="AZ128" s="85"/>
      <c r="BA128" s="85"/>
      <c r="BB128" s="85"/>
      <c r="BC128" s="85"/>
      <c r="BD128" s="85"/>
      <c r="BE128" s="85"/>
      <c r="BF128" s="47"/>
      <c r="BG128" s="51"/>
      <c r="CJ128" s="5" t="s">
        <v>252</v>
      </c>
      <c r="CK128" s="11" t="s">
        <v>253</v>
      </c>
      <c r="CL128" s="7">
        <v>0.87677540777917184</v>
      </c>
      <c r="CM128" s="4">
        <f t="shared" si="12"/>
        <v>12578.22</v>
      </c>
    </row>
    <row r="129" spans="3:91" x14ac:dyDescent="0.25">
      <c r="C129" s="46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  <c r="AA129" s="47"/>
      <c r="AB129" s="47"/>
      <c r="AC129" s="47"/>
      <c r="AD129" s="47"/>
      <c r="AE129" s="47"/>
      <c r="AF129" s="47"/>
      <c r="AG129" s="47"/>
      <c r="AH129" s="47"/>
      <c r="AI129" s="47"/>
      <c r="AJ129" s="47"/>
      <c r="AK129" s="47"/>
      <c r="AL129" s="47"/>
      <c r="AM129" s="47"/>
      <c r="AN129" s="47"/>
      <c r="AO129" s="47"/>
      <c r="AP129" s="47"/>
      <c r="AQ129" s="47"/>
      <c r="AR129" s="47"/>
      <c r="AS129" s="47"/>
      <c r="AT129" s="47"/>
      <c r="AU129" s="47"/>
      <c r="AV129" s="47"/>
      <c r="AW129" s="47"/>
      <c r="AX129" s="47"/>
      <c r="AY129" s="47"/>
      <c r="AZ129" s="47"/>
      <c r="BA129" s="47"/>
      <c r="BB129" s="47"/>
      <c r="BC129" s="47"/>
      <c r="BD129" s="47"/>
      <c r="BE129" s="47"/>
      <c r="BF129" s="47"/>
      <c r="BG129" s="51"/>
      <c r="CJ129" s="15" t="s">
        <v>254</v>
      </c>
      <c r="CK129" s="16" t="s">
        <v>255</v>
      </c>
      <c r="CL129" s="17">
        <v>2.7651958734141919</v>
      </c>
      <c r="CM129" s="4">
        <f t="shared" si="12"/>
        <v>39669.5</v>
      </c>
    </row>
    <row r="130" spans="3:91" x14ac:dyDescent="0.25">
      <c r="C130" s="46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7"/>
      <c r="AO130" s="47"/>
      <c r="AP130" s="47"/>
      <c r="AQ130" s="47"/>
      <c r="AR130" s="47"/>
      <c r="AS130" s="47"/>
      <c r="AT130" s="47"/>
      <c r="AU130" s="47"/>
      <c r="AV130" s="47"/>
      <c r="AW130" s="47"/>
      <c r="AX130" s="47"/>
      <c r="AY130" s="47"/>
      <c r="AZ130" s="47"/>
      <c r="BA130" s="47"/>
      <c r="BB130" s="47"/>
      <c r="BC130" s="47"/>
      <c r="BD130" s="47"/>
      <c r="BE130" s="47"/>
      <c r="BF130" s="47"/>
      <c r="BG130" s="51"/>
      <c r="CJ130" s="12" t="s">
        <v>256</v>
      </c>
      <c r="CK130" s="13" t="s">
        <v>257</v>
      </c>
      <c r="CL130" s="7">
        <v>1.9466520284399831</v>
      </c>
      <c r="CM130" s="4">
        <f t="shared" si="12"/>
        <v>27926.67</v>
      </c>
    </row>
    <row r="131" spans="3:91" x14ac:dyDescent="0.25">
      <c r="C131" s="46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7"/>
      <c r="AO131" s="47"/>
      <c r="AP131" s="47"/>
      <c r="AQ131" s="47"/>
      <c r="AR131" s="47"/>
      <c r="AS131" s="47"/>
      <c r="AT131" s="47"/>
      <c r="AU131" s="47"/>
      <c r="AV131" s="47"/>
      <c r="AW131" s="47"/>
      <c r="AX131" s="47"/>
      <c r="AY131" s="47"/>
      <c r="AZ131" s="47"/>
      <c r="BA131" s="47"/>
      <c r="BB131" s="47"/>
      <c r="BC131" s="47"/>
      <c r="BD131" s="47"/>
      <c r="BE131" s="47"/>
      <c r="BF131" s="47"/>
      <c r="BG131" s="51"/>
      <c r="CJ131" s="12" t="s">
        <v>258</v>
      </c>
      <c r="CK131" s="11" t="s">
        <v>259</v>
      </c>
      <c r="CL131" s="7">
        <v>2.4410637111389932</v>
      </c>
      <c r="CM131" s="4">
        <f t="shared" si="12"/>
        <v>35019.5</v>
      </c>
    </row>
    <row r="132" spans="3:91" x14ac:dyDescent="0.25">
      <c r="C132" s="46"/>
      <c r="D132" s="47"/>
      <c r="E132" s="208" t="s">
        <v>5</v>
      </c>
      <c r="F132" s="209"/>
      <c r="G132" s="209"/>
      <c r="H132" s="209"/>
      <c r="I132" s="209"/>
      <c r="J132" s="209"/>
      <c r="K132" s="210" t="str">
        <f t="shared" ref="K132" si="19">VLOOKUP(E132,$CJ$1:$CM$1003,2,FALSE)</f>
        <v>NOVACRON YELLOW S-3R</v>
      </c>
      <c r="L132" s="210"/>
      <c r="M132" s="210"/>
      <c r="N132" s="210"/>
      <c r="O132" s="210"/>
      <c r="P132" s="210"/>
      <c r="Q132" s="210"/>
      <c r="R132" s="210"/>
      <c r="S132" s="210"/>
      <c r="T132" s="210"/>
      <c r="U132" s="210"/>
      <c r="V132" s="210"/>
      <c r="W132" s="210"/>
      <c r="X132" s="210"/>
      <c r="Y132" s="210"/>
      <c r="Z132" s="210"/>
      <c r="AA132" s="210"/>
      <c r="AB132" s="211">
        <v>5.4</v>
      </c>
      <c r="AC132" s="211"/>
      <c r="AD132" s="211"/>
      <c r="AE132" s="211"/>
      <c r="AF132" s="211"/>
      <c r="AG132" s="211"/>
      <c r="AH132" s="211"/>
      <c r="AI132" s="211"/>
      <c r="AJ132" s="211"/>
      <c r="AK132" s="210" t="s">
        <v>315</v>
      </c>
      <c r="AL132" s="210"/>
      <c r="AM132" s="212">
        <v>1977.34</v>
      </c>
      <c r="AN132" s="212"/>
      <c r="AO132" s="212"/>
      <c r="AP132" s="212"/>
      <c r="AQ132" s="212"/>
      <c r="AR132" s="212"/>
      <c r="AS132" s="52" t="s">
        <v>316</v>
      </c>
      <c r="AT132" s="52"/>
      <c r="AU132" s="213">
        <f>(AM132*VLOOKUP(E132,$CJ$1:$CM$1003,4,FALSE))/1000</f>
        <v>192044.04596280001</v>
      </c>
      <c r="AV132" s="213"/>
      <c r="AW132" s="213"/>
      <c r="AX132" s="213"/>
      <c r="AY132" s="213"/>
      <c r="AZ132" s="213"/>
      <c r="BA132" s="213"/>
      <c r="BB132" s="213"/>
      <c r="BC132" s="213"/>
      <c r="BD132" s="213"/>
      <c r="BE132" s="214"/>
      <c r="BF132" s="47"/>
      <c r="BG132" s="51"/>
      <c r="CJ132" s="12" t="s">
        <v>260</v>
      </c>
      <c r="CK132" s="11" t="s">
        <v>261</v>
      </c>
      <c r="CL132" s="7">
        <v>0.66116060225846929</v>
      </c>
      <c r="CM132" s="4">
        <f t="shared" si="12"/>
        <v>9485.01</v>
      </c>
    </row>
    <row r="133" spans="3:91" x14ac:dyDescent="0.25">
      <c r="C133" s="46"/>
      <c r="D133" s="47"/>
      <c r="E133" s="200" t="s">
        <v>6</v>
      </c>
      <c r="F133" s="201"/>
      <c r="G133" s="201"/>
      <c r="H133" s="201"/>
      <c r="I133" s="201"/>
      <c r="J133" s="201"/>
      <c r="K133" s="47" t="str">
        <f>VLOOKUP(E133,$CJ$1:$CM$1003,2,FALSE)</f>
        <v>NOVACRON RUBY S–3B</v>
      </c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203">
        <v>22.08</v>
      </c>
      <c r="AC133" s="203"/>
      <c r="AD133" s="203"/>
      <c r="AE133" s="203"/>
      <c r="AF133" s="203"/>
      <c r="AG133" s="203"/>
      <c r="AH133" s="203"/>
      <c r="AI133" s="203"/>
      <c r="AJ133" s="203"/>
      <c r="AK133" s="202" t="s">
        <v>315</v>
      </c>
      <c r="AL133" s="202"/>
      <c r="AM133" s="204">
        <v>8085.11</v>
      </c>
      <c r="AN133" s="204"/>
      <c r="AO133" s="204"/>
      <c r="AP133" s="204"/>
      <c r="AQ133" s="204"/>
      <c r="AR133" s="204"/>
      <c r="AS133" s="47" t="s">
        <v>316</v>
      </c>
      <c r="AT133" s="47"/>
      <c r="AU133" s="205">
        <f t="shared" ref="AU133:AU138" si="20">(AM133*VLOOKUP(E133,$CJ$1:$CM$1003,4,FALSE))/1000</f>
        <v>975467.38958459999</v>
      </c>
      <c r="AV133" s="205"/>
      <c r="AW133" s="205"/>
      <c r="AX133" s="205"/>
      <c r="AY133" s="205"/>
      <c r="AZ133" s="205"/>
      <c r="BA133" s="205"/>
      <c r="BB133" s="205"/>
      <c r="BC133" s="205"/>
      <c r="BD133" s="205"/>
      <c r="BE133" s="206"/>
      <c r="BF133" s="47"/>
      <c r="BG133" s="51"/>
      <c r="CJ133" s="12" t="s">
        <v>262</v>
      </c>
      <c r="CK133" s="11" t="s">
        <v>263</v>
      </c>
      <c r="CL133" s="7">
        <v>2.4433619127282866</v>
      </c>
      <c r="CM133" s="4">
        <f t="shared" si="12"/>
        <v>35052.47</v>
      </c>
    </row>
    <row r="134" spans="3:91" x14ac:dyDescent="0.25">
      <c r="C134" s="46"/>
      <c r="D134" s="47"/>
      <c r="E134" s="200" t="s">
        <v>30</v>
      </c>
      <c r="F134" s="201"/>
      <c r="G134" s="201"/>
      <c r="H134" s="201"/>
      <c r="I134" s="201"/>
      <c r="J134" s="201"/>
      <c r="K134" s="202" t="str">
        <f t="shared" ref="K134:K138" si="21">VLOOKUP(E134,$CJ$1:$CM$1003,2,FALSE)</f>
        <v>NOVACRON RED S–2G</v>
      </c>
      <c r="L134" s="202"/>
      <c r="M134" s="202"/>
      <c r="N134" s="202"/>
      <c r="O134" s="202"/>
      <c r="P134" s="202"/>
      <c r="Q134" s="202"/>
      <c r="R134" s="202"/>
      <c r="S134" s="202"/>
      <c r="T134" s="202"/>
      <c r="U134" s="202"/>
      <c r="V134" s="202"/>
      <c r="W134" s="202"/>
      <c r="X134" s="202"/>
      <c r="Y134" s="202"/>
      <c r="Z134" s="202"/>
      <c r="AA134" s="78"/>
      <c r="AB134" s="203">
        <v>24</v>
      </c>
      <c r="AC134" s="203"/>
      <c r="AD134" s="203"/>
      <c r="AE134" s="203"/>
      <c r="AF134" s="203"/>
      <c r="AG134" s="203"/>
      <c r="AH134" s="203"/>
      <c r="AI134" s="203"/>
      <c r="AJ134" s="203"/>
      <c r="AK134" s="202" t="s">
        <v>315</v>
      </c>
      <c r="AL134" s="202"/>
      <c r="AM134" s="204">
        <v>8788.16</v>
      </c>
      <c r="AN134" s="204"/>
      <c r="AO134" s="204"/>
      <c r="AP134" s="204"/>
      <c r="AQ134" s="204"/>
      <c r="AR134" s="204"/>
      <c r="AS134" s="47" t="s">
        <v>316</v>
      </c>
      <c r="AT134" s="47"/>
      <c r="AU134" s="205">
        <f t="shared" si="20"/>
        <v>1108198.7521344</v>
      </c>
      <c r="AV134" s="205"/>
      <c r="AW134" s="205"/>
      <c r="AX134" s="205"/>
      <c r="AY134" s="205"/>
      <c r="AZ134" s="205"/>
      <c r="BA134" s="205"/>
      <c r="BB134" s="205"/>
      <c r="BC134" s="205"/>
      <c r="BD134" s="205"/>
      <c r="BE134" s="206"/>
      <c r="BF134" s="47"/>
      <c r="BG134" s="51"/>
      <c r="CJ134" s="12" t="s">
        <v>264</v>
      </c>
      <c r="CK134" s="11" t="s">
        <v>265</v>
      </c>
      <c r="CL134" s="7">
        <v>0.71972396486825596</v>
      </c>
      <c r="CM134" s="4">
        <f t="shared" si="12"/>
        <v>10325.16</v>
      </c>
    </row>
    <row r="135" spans="3:91" x14ac:dyDescent="0.25">
      <c r="C135" s="46"/>
      <c r="D135" s="47"/>
      <c r="E135" s="223" t="s">
        <v>7</v>
      </c>
      <c r="F135" s="224"/>
      <c r="G135" s="224"/>
      <c r="H135" s="224"/>
      <c r="I135" s="224"/>
      <c r="J135" s="224"/>
      <c r="K135" s="54" t="str">
        <f>VLOOKUP(E135,$CJ$1:$CM$1003,2,FALSE)</f>
        <v>NOVACRON DARK BLUE S-GL</v>
      </c>
      <c r="L135" s="54"/>
      <c r="M135" s="54"/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226">
        <v>9.6000000000000002E-2</v>
      </c>
      <c r="AC135" s="226"/>
      <c r="AD135" s="226"/>
      <c r="AE135" s="226"/>
      <c r="AF135" s="226"/>
      <c r="AG135" s="226"/>
      <c r="AH135" s="226"/>
      <c r="AI135" s="226"/>
      <c r="AJ135" s="226"/>
      <c r="AK135" s="225" t="s">
        <v>315</v>
      </c>
      <c r="AL135" s="225"/>
      <c r="AM135" s="227">
        <v>35.15</v>
      </c>
      <c r="AN135" s="227"/>
      <c r="AO135" s="227"/>
      <c r="AP135" s="227"/>
      <c r="AQ135" s="227"/>
      <c r="AR135" s="227"/>
      <c r="AS135" s="54" t="s">
        <v>316</v>
      </c>
      <c r="AT135" s="54"/>
      <c r="AU135" s="228">
        <f t="shared" ref="AU135" si="22">(AM135*VLOOKUP(E135,$CJ$1:$CM$1003,4,FALSE))/1000</f>
        <v>4276.1409119999998</v>
      </c>
      <c r="AV135" s="228"/>
      <c r="AW135" s="228"/>
      <c r="AX135" s="228"/>
      <c r="AY135" s="228"/>
      <c r="AZ135" s="228"/>
      <c r="BA135" s="228"/>
      <c r="BB135" s="228"/>
      <c r="BC135" s="228"/>
      <c r="BD135" s="228"/>
      <c r="BE135" s="229"/>
      <c r="BF135" s="47"/>
      <c r="BG135" s="51"/>
      <c r="CJ135" s="12" t="s">
        <v>266</v>
      </c>
      <c r="CK135" s="13" t="s">
        <v>267</v>
      </c>
      <c r="CL135" s="14">
        <v>0.19343370974487661</v>
      </c>
      <c r="CM135" s="4">
        <f t="shared" si="12"/>
        <v>2775</v>
      </c>
    </row>
    <row r="136" spans="3:91" x14ac:dyDescent="0.25">
      <c r="C136" s="46"/>
      <c r="D136" s="47"/>
      <c r="E136" s="223" t="s">
        <v>8</v>
      </c>
      <c r="F136" s="224"/>
      <c r="G136" s="224"/>
      <c r="H136" s="224"/>
      <c r="I136" s="224"/>
      <c r="J136" s="224"/>
      <c r="K136" s="225" t="str">
        <f t="shared" si="21"/>
        <v>FIMBIL EAS 40 NEW</v>
      </c>
      <c r="L136" s="225"/>
      <c r="M136" s="225"/>
      <c r="N136" s="225"/>
      <c r="O136" s="225"/>
      <c r="P136" s="225"/>
      <c r="Q136" s="225"/>
      <c r="R136" s="225"/>
      <c r="S136" s="225"/>
      <c r="T136" s="225"/>
      <c r="U136" s="225"/>
      <c r="V136" s="225"/>
      <c r="W136" s="225"/>
      <c r="X136" s="225"/>
      <c r="Y136" s="79"/>
      <c r="Z136" s="79"/>
      <c r="AA136" s="79"/>
      <c r="AB136" s="219">
        <v>4</v>
      </c>
      <c r="AC136" s="219"/>
      <c r="AD136" s="219"/>
      <c r="AE136" s="219"/>
      <c r="AF136" s="219"/>
      <c r="AG136" s="219"/>
      <c r="AH136" s="219"/>
      <c r="AI136" s="219"/>
      <c r="AJ136" s="219"/>
      <c r="AK136" s="218" t="s">
        <v>315</v>
      </c>
      <c r="AL136" s="218"/>
      <c r="AM136" s="248">
        <v>1464.69</v>
      </c>
      <c r="AN136" s="248"/>
      <c r="AO136" s="248"/>
      <c r="AP136" s="248"/>
      <c r="AQ136" s="248"/>
      <c r="AR136" s="248"/>
      <c r="AS136" s="55" t="s">
        <v>316</v>
      </c>
      <c r="AT136" s="54"/>
      <c r="AU136" s="228">
        <f t="shared" si="20"/>
        <v>30213.830376600003</v>
      </c>
      <c r="AV136" s="228"/>
      <c r="AW136" s="228"/>
      <c r="AX136" s="228"/>
      <c r="AY136" s="228"/>
      <c r="AZ136" s="228"/>
      <c r="BA136" s="228"/>
      <c r="BB136" s="228"/>
      <c r="BC136" s="228"/>
      <c r="BD136" s="228"/>
      <c r="BE136" s="229"/>
      <c r="BF136" s="47"/>
      <c r="BG136" s="51"/>
      <c r="CJ136" s="24" t="s">
        <v>268</v>
      </c>
      <c r="CK136" s="11" t="s">
        <v>269</v>
      </c>
      <c r="CL136" s="7">
        <v>0.72972047957618846</v>
      </c>
      <c r="CM136" s="4">
        <f t="shared" si="12"/>
        <v>10468.57</v>
      </c>
    </row>
    <row r="137" spans="3:91" x14ac:dyDescent="0.25">
      <c r="C137" s="46"/>
      <c r="D137" s="47"/>
      <c r="E137" s="200" t="s">
        <v>183</v>
      </c>
      <c r="F137" s="201"/>
      <c r="G137" s="201"/>
      <c r="H137" s="201"/>
      <c r="I137" s="201"/>
      <c r="J137" s="201"/>
      <c r="K137" s="202" t="str">
        <f t="shared" si="21"/>
        <v>CAUSTIC SODA LIQ</v>
      </c>
      <c r="L137" s="202"/>
      <c r="M137" s="202"/>
      <c r="N137" s="202"/>
      <c r="O137" s="202"/>
      <c r="P137" s="202"/>
      <c r="Q137" s="202"/>
      <c r="R137" s="202"/>
      <c r="S137" s="202"/>
      <c r="T137" s="202"/>
      <c r="U137" s="202"/>
      <c r="V137" s="202"/>
      <c r="W137" s="202"/>
      <c r="X137" s="202"/>
      <c r="Y137" s="78"/>
      <c r="Z137" s="78"/>
      <c r="AA137" s="78"/>
      <c r="AB137" s="203">
        <v>15</v>
      </c>
      <c r="AC137" s="203"/>
      <c r="AD137" s="203"/>
      <c r="AE137" s="203"/>
      <c r="AF137" s="203"/>
      <c r="AG137" s="203"/>
      <c r="AH137" s="203"/>
      <c r="AI137" s="203"/>
      <c r="AJ137" s="203"/>
      <c r="AK137" s="202" t="s">
        <v>315</v>
      </c>
      <c r="AL137" s="202"/>
      <c r="AM137" s="204">
        <v>5492.6</v>
      </c>
      <c r="AN137" s="204"/>
      <c r="AO137" s="204"/>
      <c r="AP137" s="204"/>
      <c r="AQ137" s="204"/>
      <c r="AR137" s="204"/>
      <c r="AS137" s="47" t="s">
        <v>316</v>
      </c>
      <c r="AT137" s="47"/>
      <c r="AU137" s="205">
        <f t="shared" si="20"/>
        <v>46945.252200000003</v>
      </c>
      <c r="AV137" s="205"/>
      <c r="AW137" s="205"/>
      <c r="AX137" s="205"/>
      <c r="AY137" s="205"/>
      <c r="AZ137" s="205"/>
      <c r="BA137" s="205"/>
      <c r="BB137" s="205"/>
      <c r="BC137" s="205"/>
      <c r="BD137" s="205"/>
      <c r="BE137" s="206"/>
      <c r="BF137" s="47"/>
      <c r="BG137" s="51"/>
      <c r="CJ137" s="5" t="s">
        <v>270</v>
      </c>
      <c r="CK137" s="11" t="s">
        <v>271</v>
      </c>
      <c r="CL137" s="26">
        <v>0.34661229611041405</v>
      </c>
      <c r="CM137" s="4">
        <f t="shared" ref="CM137:CM159" si="23">CL137*$CM$3</f>
        <v>4972.5</v>
      </c>
    </row>
    <row r="138" spans="3:91" x14ac:dyDescent="0.25">
      <c r="C138" s="46"/>
      <c r="D138" s="47"/>
      <c r="E138" s="223" t="s">
        <v>10</v>
      </c>
      <c r="F138" s="224"/>
      <c r="G138" s="224"/>
      <c r="H138" s="224"/>
      <c r="I138" s="224"/>
      <c r="J138" s="224"/>
      <c r="K138" s="225" t="str">
        <f t="shared" si="21"/>
        <v>SODA ASH</v>
      </c>
      <c r="L138" s="225"/>
      <c r="M138" s="225"/>
      <c r="N138" s="225"/>
      <c r="O138" s="225"/>
      <c r="P138" s="225"/>
      <c r="Q138" s="225"/>
      <c r="R138" s="225"/>
      <c r="S138" s="225"/>
      <c r="T138" s="225"/>
      <c r="U138" s="225"/>
      <c r="V138" s="225"/>
      <c r="W138" s="225"/>
      <c r="X138" s="225"/>
      <c r="Y138" s="79"/>
      <c r="Z138" s="79"/>
      <c r="AA138" s="79"/>
      <c r="AB138" s="226">
        <v>20</v>
      </c>
      <c r="AC138" s="226"/>
      <c r="AD138" s="226"/>
      <c r="AE138" s="226"/>
      <c r="AF138" s="226"/>
      <c r="AG138" s="226"/>
      <c r="AH138" s="226"/>
      <c r="AI138" s="226"/>
      <c r="AJ138" s="226"/>
      <c r="AK138" s="225" t="s">
        <v>315</v>
      </c>
      <c r="AL138" s="225"/>
      <c r="AM138" s="227">
        <v>7323.47</v>
      </c>
      <c r="AN138" s="227"/>
      <c r="AO138" s="227"/>
      <c r="AP138" s="227"/>
      <c r="AQ138" s="227"/>
      <c r="AR138" s="227"/>
      <c r="AS138" s="54" t="s">
        <v>316</v>
      </c>
      <c r="AT138" s="54"/>
      <c r="AU138" s="228">
        <f t="shared" si="20"/>
        <v>65032.4136</v>
      </c>
      <c r="AV138" s="228"/>
      <c r="AW138" s="228"/>
      <c r="AX138" s="228"/>
      <c r="AY138" s="228"/>
      <c r="AZ138" s="228"/>
      <c r="BA138" s="228"/>
      <c r="BB138" s="228"/>
      <c r="BC138" s="228"/>
      <c r="BD138" s="228"/>
      <c r="BE138" s="229"/>
      <c r="BF138" s="47"/>
      <c r="BG138" s="51"/>
      <c r="CJ138" s="5" t="s">
        <v>272</v>
      </c>
      <c r="CK138" s="11" t="s">
        <v>273</v>
      </c>
      <c r="CL138" s="26">
        <v>3.9470500487940887</v>
      </c>
      <c r="CM138" s="4">
        <f t="shared" si="23"/>
        <v>56624.38</v>
      </c>
    </row>
    <row r="139" spans="3:91" x14ac:dyDescent="0.25">
      <c r="C139" s="46"/>
      <c r="D139" s="47"/>
      <c r="E139" s="80"/>
      <c r="F139" s="80"/>
      <c r="G139" s="80"/>
      <c r="H139" s="80"/>
      <c r="I139" s="80"/>
      <c r="J139" s="80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  <c r="AB139" s="57"/>
      <c r="AC139" s="57"/>
      <c r="AD139" s="57"/>
      <c r="AE139" s="57"/>
      <c r="AF139" s="57"/>
      <c r="AG139" s="57"/>
      <c r="AH139" s="57"/>
      <c r="AI139" s="57"/>
      <c r="AJ139" s="57"/>
      <c r="AK139" s="78"/>
      <c r="AL139" s="78"/>
      <c r="AM139" s="80"/>
      <c r="AN139" s="80"/>
      <c r="AO139" s="80"/>
      <c r="AP139" s="80"/>
      <c r="AQ139" s="80"/>
      <c r="AR139" s="80"/>
      <c r="AS139" s="47"/>
      <c r="AT139" s="47"/>
      <c r="AU139" s="58"/>
      <c r="AV139" s="58"/>
      <c r="AW139" s="58"/>
      <c r="AX139" s="58"/>
      <c r="AY139" s="58"/>
      <c r="AZ139" s="58"/>
      <c r="BA139" s="58"/>
      <c r="BB139" s="58"/>
      <c r="BC139" s="58"/>
      <c r="BD139" s="58"/>
      <c r="BE139" s="58"/>
      <c r="BF139" s="47"/>
      <c r="BG139" s="51"/>
      <c r="CJ139" s="5" t="s">
        <v>274</v>
      </c>
      <c r="CK139" s="11" t="s">
        <v>275</v>
      </c>
      <c r="CL139" s="26">
        <v>5.8332510804405411</v>
      </c>
      <c r="CM139" s="4">
        <f t="shared" si="23"/>
        <v>83683.820000000007</v>
      </c>
    </row>
    <row r="140" spans="3:91" x14ac:dyDescent="0.25">
      <c r="C140" s="46"/>
      <c r="D140" s="47"/>
      <c r="E140" s="80"/>
      <c r="F140" s="80"/>
      <c r="G140" s="80"/>
      <c r="H140" s="80"/>
      <c r="I140" s="80"/>
      <c r="J140" s="80"/>
      <c r="K140" s="78"/>
      <c r="L140" s="78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  <c r="AB140" s="57"/>
      <c r="AC140" s="57"/>
      <c r="AD140" s="57"/>
      <c r="AE140" s="57"/>
      <c r="AF140" s="57"/>
      <c r="AG140" s="57"/>
      <c r="AH140" s="57"/>
      <c r="AI140" s="57"/>
      <c r="AJ140" s="57"/>
      <c r="AK140" s="78"/>
      <c r="AL140" s="78"/>
      <c r="AM140" s="80"/>
      <c r="AN140" s="80"/>
      <c r="AO140" s="80"/>
      <c r="AP140" s="87"/>
      <c r="AQ140" s="202" t="s">
        <v>318</v>
      </c>
      <c r="AR140" s="202"/>
      <c r="AS140" s="202"/>
      <c r="AT140" s="202"/>
      <c r="AU140" s="58" t="s">
        <v>11</v>
      </c>
      <c r="AV140" s="205">
        <f>SUM(AU132:BE138)</f>
        <v>2422177.8247703998</v>
      </c>
      <c r="AW140" s="205"/>
      <c r="AX140" s="205"/>
      <c r="AY140" s="205"/>
      <c r="AZ140" s="205"/>
      <c r="BA140" s="205"/>
      <c r="BB140" s="205"/>
      <c r="BC140" s="205"/>
      <c r="BD140" s="205"/>
      <c r="BE140" s="205"/>
      <c r="BF140" s="47"/>
      <c r="BG140" s="51"/>
      <c r="CJ140" s="5" t="s">
        <v>276</v>
      </c>
      <c r="CK140" s="11" t="s">
        <v>277</v>
      </c>
      <c r="CL140" s="26">
        <v>1.8692416004461174</v>
      </c>
      <c r="CM140" s="4">
        <f t="shared" si="23"/>
        <v>26816.14</v>
      </c>
    </row>
    <row r="141" spans="3:91" x14ac:dyDescent="0.25">
      <c r="C141" s="46"/>
      <c r="D141" s="47"/>
      <c r="E141" s="80"/>
      <c r="F141" s="80"/>
      <c r="G141" s="80"/>
      <c r="H141" s="80"/>
      <c r="I141" s="80"/>
      <c r="J141" s="80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  <c r="AB141" s="57"/>
      <c r="AC141" s="57"/>
      <c r="AD141" s="57"/>
      <c r="AE141" s="57"/>
      <c r="AF141" s="57"/>
      <c r="AG141" s="57"/>
      <c r="AH141" s="57"/>
      <c r="AI141" s="57"/>
      <c r="AJ141" s="57"/>
      <c r="AK141" s="78"/>
      <c r="AL141" s="78"/>
      <c r="AM141" s="80"/>
      <c r="AN141" s="80"/>
      <c r="AO141" s="80"/>
      <c r="AP141" s="87"/>
      <c r="AQ141" s="202" t="s">
        <v>317</v>
      </c>
      <c r="AR141" s="202"/>
      <c r="AS141" s="202"/>
      <c r="AT141" s="202"/>
      <c r="AU141" s="58" t="s">
        <v>11</v>
      </c>
      <c r="AV141" s="205">
        <f>AV140/AV126</f>
        <v>1153.4180117954286</v>
      </c>
      <c r="AW141" s="205"/>
      <c r="AX141" s="205"/>
      <c r="AY141" s="205"/>
      <c r="AZ141" s="205"/>
      <c r="BA141" s="205"/>
      <c r="BB141" s="205"/>
      <c r="BC141" s="205"/>
      <c r="BD141" s="205"/>
      <c r="BE141" s="205"/>
      <c r="BF141" s="47"/>
      <c r="BG141" s="51"/>
      <c r="CJ141" s="5" t="s">
        <v>278</v>
      </c>
      <c r="CK141" s="11" t="s">
        <v>279</v>
      </c>
      <c r="CL141" s="7">
        <v>0.96227310748640738</v>
      </c>
      <c r="CM141" s="4">
        <f t="shared" si="23"/>
        <v>13804.77</v>
      </c>
    </row>
    <row r="142" spans="3:91" ht="17.25" thickBot="1" x14ac:dyDescent="0.3">
      <c r="C142" s="60"/>
      <c r="D142" s="61"/>
      <c r="E142" s="88"/>
      <c r="F142" s="88"/>
      <c r="G142" s="88"/>
      <c r="H142" s="88"/>
      <c r="I142" s="88"/>
      <c r="J142" s="88"/>
      <c r="K142" s="89"/>
      <c r="L142" s="89"/>
      <c r="M142" s="89"/>
      <c r="N142" s="89"/>
      <c r="O142" s="89"/>
      <c r="P142" s="89"/>
      <c r="Q142" s="89"/>
      <c r="R142" s="89"/>
      <c r="S142" s="89"/>
      <c r="T142" s="89"/>
      <c r="U142" s="89"/>
      <c r="V142" s="89"/>
      <c r="W142" s="89"/>
      <c r="X142" s="89"/>
      <c r="Y142" s="89"/>
      <c r="Z142" s="89"/>
      <c r="AA142" s="89"/>
      <c r="AB142" s="90"/>
      <c r="AC142" s="90"/>
      <c r="AD142" s="90"/>
      <c r="AE142" s="90"/>
      <c r="AF142" s="90"/>
      <c r="AG142" s="90"/>
      <c r="AH142" s="90"/>
      <c r="AI142" s="90"/>
      <c r="AJ142" s="90"/>
      <c r="AK142" s="89"/>
      <c r="AL142" s="89"/>
      <c r="AM142" s="88"/>
      <c r="AN142" s="88"/>
      <c r="AO142" s="88"/>
      <c r="AP142" s="88"/>
      <c r="AQ142" s="88"/>
      <c r="AR142" s="88"/>
      <c r="AS142" s="61"/>
      <c r="AT142" s="61"/>
      <c r="AU142" s="61"/>
      <c r="AV142" s="88"/>
      <c r="AW142" s="88"/>
      <c r="AX142" s="88"/>
      <c r="AY142" s="88"/>
      <c r="AZ142" s="88"/>
      <c r="BA142" s="88"/>
      <c r="BB142" s="88"/>
      <c r="BC142" s="88"/>
      <c r="BD142" s="88"/>
      <c r="BE142" s="88"/>
      <c r="BF142" s="61"/>
      <c r="BG142" s="62"/>
      <c r="CJ142" s="12" t="s">
        <v>280</v>
      </c>
      <c r="CK142" s="13" t="s">
        <v>281</v>
      </c>
      <c r="CL142" s="7">
        <v>1.2106747525442632</v>
      </c>
      <c r="CM142" s="4">
        <f t="shared" si="23"/>
        <v>17368.34</v>
      </c>
    </row>
    <row r="143" spans="3:91" x14ac:dyDescent="0.25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  <c r="AA143" s="47"/>
      <c r="AB143" s="47"/>
      <c r="AC143" s="47"/>
      <c r="AD143" s="47"/>
      <c r="AE143" s="47"/>
      <c r="AF143" s="47"/>
      <c r="AG143" s="47"/>
      <c r="AH143" s="47"/>
      <c r="AI143" s="47"/>
      <c r="AJ143" s="47"/>
      <c r="AK143" s="47"/>
      <c r="AL143" s="47"/>
      <c r="AM143" s="47"/>
      <c r="AN143" s="47"/>
      <c r="AO143" s="47"/>
      <c r="AP143" s="47"/>
      <c r="AQ143" s="47"/>
      <c r="AR143" s="47"/>
      <c r="AS143" s="47"/>
      <c r="AT143" s="47"/>
      <c r="AU143" s="47"/>
      <c r="AV143" s="47"/>
      <c r="AW143" s="47"/>
      <c r="AX143" s="47"/>
      <c r="AY143" s="47"/>
      <c r="AZ143" s="47"/>
      <c r="BA143" s="47"/>
      <c r="BB143" s="47"/>
      <c r="BC143" s="47"/>
      <c r="BD143" s="47"/>
      <c r="BE143" s="47"/>
      <c r="BF143" s="47"/>
      <c r="BG143" s="47"/>
      <c r="CJ143" s="5" t="s">
        <v>282</v>
      </c>
      <c r="CK143" s="11" t="s">
        <v>283</v>
      </c>
      <c r="CL143" s="7">
        <v>5.3432211069287607</v>
      </c>
      <c r="CM143" s="4">
        <f t="shared" si="23"/>
        <v>76653.850000000006</v>
      </c>
    </row>
    <row r="144" spans="3:91" ht="17.25" thickBot="1" x14ac:dyDescent="0.3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  <c r="AD144" s="47"/>
      <c r="AE144" s="47"/>
      <c r="AF144" s="47"/>
      <c r="AG144" s="47"/>
      <c r="AH144" s="47"/>
      <c r="AI144" s="47"/>
      <c r="AJ144" s="47"/>
      <c r="AK144" s="47"/>
      <c r="AL144" s="47"/>
      <c r="AM144" s="47"/>
      <c r="AN144" s="47"/>
      <c r="AO144" s="47"/>
      <c r="AP144" s="47"/>
      <c r="AQ144" s="47"/>
      <c r="AR144" s="47"/>
      <c r="AS144" s="47"/>
      <c r="AT144" s="47"/>
      <c r="AU144" s="47"/>
      <c r="AV144" s="47"/>
      <c r="AW144" s="47"/>
      <c r="AX144" s="47"/>
      <c r="AY144" s="47"/>
      <c r="AZ144" s="47"/>
      <c r="BA144" s="47"/>
      <c r="BB144" s="47"/>
      <c r="BC144" s="47"/>
      <c r="BD144" s="47"/>
      <c r="BE144" s="47"/>
      <c r="BF144" s="47"/>
      <c r="BG144" s="47"/>
      <c r="CJ144" s="5" t="s">
        <v>284</v>
      </c>
      <c r="CK144" s="11" t="s">
        <v>285</v>
      </c>
      <c r="CL144" s="7">
        <v>4.07226962219434</v>
      </c>
      <c r="CM144" s="4">
        <f t="shared" si="23"/>
        <v>58420.78</v>
      </c>
    </row>
    <row r="145" spans="3:91" x14ac:dyDescent="0.25">
      <c r="C145" s="43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  <c r="AH145" s="44"/>
      <c r="AI145" s="44"/>
      <c r="AJ145" s="44"/>
      <c r="AK145" s="44"/>
      <c r="AL145" s="44"/>
      <c r="AM145" s="44"/>
      <c r="AN145" s="44"/>
      <c r="AO145" s="44"/>
      <c r="AP145" s="44"/>
      <c r="AQ145" s="44"/>
      <c r="AR145" s="44"/>
      <c r="AS145" s="44"/>
      <c r="AT145" s="44"/>
      <c r="AU145" s="44"/>
      <c r="AV145" s="44"/>
      <c r="AW145" s="44"/>
      <c r="AX145" s="44"/>
      <c r="AY145" s="44"/>
      <c r="AZ145" s="44"/>
      <c r="BA145" s="44"/>
      <c r="BB145" s="44"/>
      <c r="BC145" s="44"/>
      <c r="BD145" s="44"/>
      <c r="BE145" s="44"/>
      <c r="BF145" s="44"/>
      <c r="BG145" s="45"/>
      <c r="CJ145" s="5" t="s">
        <v>286</v>
      </c>
      <c r="CK145" s="11" t="s">
        <v>287</v>
      </c>
      <c r="CL145" s="7">
        <v>21.682084204656348</v>
      </c>
      <c r="CM145" s="4">
        <f t="shared" si="23"/>
        <v>311051.18</v>
      </c>
    </row>
    <row r="146" spans="3:91" x14ac:dyDescent="0.25">
      <c r="C146" s="46"/>
      <c r="D146" s="47"/>
      <c r="E146" s="196" t="s">
        <v>0</v>
      </c>
      <c r="F146" s="196"/>
      <c r="G146" s="196"/>
      <c r="H146" s="196"/>
      <c r="I146" s="196"/>
      <c r="J146" s="85" t="s">
        <v>11</v>
      </c>
      <c r="K146" s="196" t="s">
        <v>355</v>
      </c>
      <c r="L146" s="196"/>
      <c r="M146" s="196"/>
      <c r="N146" s="196"/>
      <c r="O146" s="196"/>
      <c r="P146" s="196"/>
      <c r="Q146" s="196"/>
      <c r="R146" s="196"/>
      <c r="S146" s="196"/>
      <c r="T146" s="196"/>
      <c r="U146" s="196"/>
      <c r="V146" s="85"/>
      <c r="W146" s="85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85"/>
      <c r="AI146" s="50"/>
      <c r="AJ146" s="50"/>
      <c r="AK146" s="50"/>
      <c r="AL146" s="50"/>
      <c r="AM146" s="196" t="s">
        <v>3</v>
      </c>
      <c r="AN146" s="196"/>
      <c r="AO146" s="196"/>
      <c r="AP146" s="196"/>
      <c r="AQ146" s="196"/>
      <c r="AR146" s="196"/>
      <c r="AS146" s="196"/>
      <c r="AT146" s="196"/>
      <c r="AU146" s="85" t="s">
        <v>11</v>
      </c>
      <c r="AV146" s="197">
        <v>366.17</v>
      </c>
      <c r="AW146" s="197"/>
      <c r="AX146" s="197"/>
      <c r="AY146" s="197"/>
      <c r="AZ146" s="85" t="s">
        <v>319</v>
      </c>
      <c r="BA146" s="85"/>
      <c r="BB146" s="85"/>
      <c r="BC146" s="85"/>
      <c r="BD146" s="85"/>
      <c r="BE146" s="85"/>
      <c r="BF146" s="47"/>
      <c r="BG146" s="51"/>
      <c r="CJ146" s="5" t="s">
        <v>288</v>
      </c>
      <c r="CK146" s="11" t="s">
        <v>289</v>
      </c>
      <c r="CL146" s="7">
        <v>6.4495943120033461</v>
      </c>
      <c r="CM146" s="4">
        <f t="shared" si="23"/>
        <v>92525.88</v>
      </c>
    </row>
    <row r="147" spans="3:91" x14ac:dyDescent="0.25">
      <c r="C147" s="46"/>
      <c r="D147" s="47"/>
      <c r="E147" s="196" t="s">
        <v>322</v>
      </c>
      <c r="F147" s="196"/>
      <c r="G147" s="196"/>
      <c r="H147" s="196"/>
      <c r="I147" s="196"/>
      <c r="J147" s="85" t="s">
        <v>11</v>
      </c>
      <c r="K147" s="196" t="s">
        <v>386</v>
      </c>
      <c r="L147" s="196"/>
      <c r="M147" s="196"/>
      <c r="N147" s="196"/>
      <c r="O147" s="196"/>
      <c r="P147" s="196"/>
      <c r="Q147" s="196"/>
      <c r="R147" s="196"/>
      <c r="S147" s="196"/>
      <c r="T147" s="196"/>
      <c r="U147" s="196"/>
      <c r="V147" s="196"/>
      <c r="W147" s="85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85"/>
      <c r="AI147" s="50"/>
      <c r="AJ147" s="50"/>
      <c r="AK147" s="50"/>
      <c r="AL147" s="50"/>
      <c r="AM147" s="196" t="s">
        <v>4</v>
      </c>
      <c r="AN147" s="196"/>
      <c r="AO147" s="196"/>
      <c r="AP147" s="196"/>
      <c r="AQ147" s="196"/>
      <c r="AR147" s="196"/>
      <c r="AS147" s="196"/>
      <c r="AT147" s="196"/>
      <c r="AU147" s="85" t="s">
        <v>11</v>
      </c>
      <c r="AV147" s="196">
        <v>2100</v>
      </c>
      <c r="AW147" s="196"/>
      <c r="AX147" s="196"/>
      <c r="AY147" s="196"/>
      <c r="AZ147" s="85" t="s">
        <v>320</v>
      </c>
      <c r="BA147" s="85"/>
      <c r="BB147" s="85"/>
      <c r="BC147" s="85"/>
      <c r="BD147" s="85"/>
      <c r="BE147" s="85"/>
      <c r="BF147" s="47"/>
      <c r="BG147" s="51"/>
      <c r="CJ147" s="5" t="s">
        <v>290</v>
      </c>
      <c r="CK147" s="11" t="s">
        <v>291</v>
      </c>
      <c r="CL147" s="7">
        <v>6.830306705701938</v>
      </c>
      <c r="CM147" s="4">
        <f t="shared" si="23"/>
        <v>97987.58</v>
      </c>
    </row>
    <row r="148" spans="3:91" x14ac:dyDescent="0.25">
      <c r="C148" s="46"/>
      <c r="D148" s="47"/>
      <c r="E148" s="196" t="s">
        <v>1</v>
      </c>
      <c r="F148" s="196"/>
      <c r="G148" s="196"/>
      <c r="H148" s="196"/>
      <c r="I148" s="196"/>
      <c r="J148" s="85" t="s">
        <v>11</v>
      </c>
      <c r="K148" s="196" t="s">
        <v>380</v>
      </c>
      <c r="L148" s="196"/>
      <c r="M148" s="196"/>
      <c r="N148" s="196"/>
      <c r="O148" s="196"/>
      <c r="P148" s="196"/>
      <c r="Q148" s="196"/>
      <c r="R148" s="196"/>
      <c r="S148" s="196"/>
      <c r="T148" s="196"/>
      <c r="U148" s="196"/>
      <c r="V148" s="85"/>
      <c r="W148" s="85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85"/>
      <c r="AI148" s="50"/>
      <c r="AJ148" s="50"/>
      <c r="AK148" s="50"/>
      <c r="AL148" s="50"/>
      <c r="AM148" s="196"/>
      <c r="AN148" s="196"/>
      <c r="AO148" s="196"/>
      <c r="AP148" s="196"/>
      <c r="AQ148" s="196"/>
      <c r="AR148" s="196"/>
      <c r="AS148" s="196"/>
      <c r="AT148" s="196"/>
      <c r="AU148" s="85"/>
      <c r="AV148" s="198"/>
      <c r="AW148" s="198"/>
      <c r="AX148" s="198"/>
      <c r="AY148" s="198"/>
      <c r="AZ148" s="85"/>
      <c r="BA148" s="85"/>
      <c r="BB148" s="85"/>
      <c r="BC148" s="85"/>
      <c r="BD148" s="85"/>
      <c r="BE148" s="85"/>
      <c r="BF148" s="47"/>
      <c r="BG148" s="51"/>
      <c r="CJ148" s="5" t="s">
        <v>292</v>
      </c>
      <c r="CK148" s="11" t="s">
        <v>293</v>
      </c>
      <c r="CL148" s="7">
        <v>10.884065941725916</v>
      </c>
      <c r="CM148" s="4">
        <f t="shared" si="23"/>
        <v>156142.81</v>
      </c>
    </row>
    <row r="149" spans="3:91" x14ac:dyDescent="0.25">
      <c r="C149" s="46"/>
      <c r="D149" s="47"/>
      <c r="E149" s="196" t="s">
        <v>2</v>
      </c>
      <c r="F149" s="196"/>
      <c r="G149" s="196"/>
      <c r="H149" s="196"/>
      <c r="I149" s="196"/>
      <c r="J149" s="85" t="s">
        <v>11</v>
      </c>
      <c r="K149" s="196" t="s">
        <v>337</v>
      </c>
      <c r="L149" s="196"/>
      <c r="M149" s="196"/>
      <c r="N149" s="196"/>
      <c r="O149" s="196"/>
      <c r="P149" s="196"/>
      <c r="Q149" s="196"/>
      <c r="R149" s="196"/>
      <c r="S149" s="196"/>
      <c r="T149" s="196"/>
      <c r="U149" s="196"/>
      <c r="V149" s="85"/>
      <c r="W149" s="85"/>
      <c r="X149" s="85"/>
      <c r="Y149" s="85"/>
      <c r="Z149" s="85"/>
      <c r="AA149" s="85"/>
      <c r="AB149" s="85"/>
      <c r="AC149" s="85"/>
      <c r="AD149" s="85"/>
      <c r="AE149" s="85"/>
      <c r="AF149" s="85"/>
      <c r="AG149" s="85"/>
      <c r="AH149" s="85"/>
      <c r="AI149" s="85"/>
      <c r="AJ149" s="85"/>
      <c r="AK149" s="85"/>
      <c r="AL149" s="85"/>
      <c r="AM149" s="196"/>
      <c r="AN149" s="196"/>
      <c r="AO149" s="196"/>
      <c r="AP149" s="196"/>
      <c r="AQ149" s="196"/>
      <c r="AR149" s="196"/>
      <c r="AS149" s="196"/>
      <c r="AT149" s="196"/>
      <c r="AU149" s="85"/>
      <c r="AV149" s="85"/>
      <c r="AW149" s="85"/>
      <c r="AX149" s="85"/>
      <c r="AY149" s="85"/>
      <c r="AZ149" s="85"/>
      <c r="BA149" s="85"/>
      <c r="BB149" s="85"/>
      <c r="BC149" s="85"/>
      <c r="BD149" s="85"/>
      <c r="BE149" s="85"/>
      <c r="BF149" s="47"/>
      <c r="BG149" s="51"/>
      <c r="CJ149" s="5" t="s">
        <v>294</v>
      </c>
      <c r="CK149" s="11" t="s">
        <v>295</v>
      </c>
      <c r="CL149" s="7">
        <v>11.830085738184859</v>
      </c>
      <c r="CM149" s="4">
        <f t="shared" si="23"/>
        <v>169714.41</v>
      </c>
    </row>
    <row r="150" spans="3:91" x14ac:dyDescent="0.25">
      <c r="C150" s="46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  <c r="AA150" s="47"/>
      <c r="AB150" s="47"/>
      <c r="AC150" s="47"/>
      <c r="AD150" s="47"/>
      <c r="AE150" s="47"/>
      <c r="AF150" s="47"/>
      <c r="AG150" s="47"/>
      <c r="AH150" s="47"/>
      <c r="AI150" s="47"/>
      <c r="AJ150" s="47"/>
      <c r="AK150" s="47"/>
      <c r="AL150" s="47"/>
      <c r="AM150" s="47"/>
      <c r="AN150" s="47"/>
      <c r="AO150" s="47"/>
      <c r="AP150" s="47"/>
      <c r="AQ150" s="47"/>
      <c r="AR150" s="47"/>
      <c r="AS150" s="47"/>
      <c r="AT150" s="47"/>
      <c r="AU150" s="47"/>
      <c r="AV150" s="47"/>
      <c r="AW150" s="47"/>
      <c r="AX150" s="47"/>
      <c r="AY150" s="47"/>
      <c r="AZ150" s="47"/>
      <c r="BA150" s="47"/>
      <c r="BB150" s="47"/>
      <c r="BC150" s="47"/>
      <c r="BD150" s="47"/>
      <c r="BE150" s="47"/>
      <c r="BF150" s="47"/>
      <c r="BG150" s="51"/>
      <c r="CJ150" s="5" t="s">
        <v>296</v>
      </c>
      <c r="CK150" s="11" t="s">
        <v>297</v>
      </c>
      <c r="CL150" s="7">
        <v>8.8049072912310056</v>
      </c>
      <c r="CM150" s="4">
        <f t="shared" si="23"/>
        <v>126315.20000000001</v>
      </c>
    </row>
    <row r="151" spans="3:91" x14ac:dyDescent="0.25">
      <c r="C151" s="46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  <c r="AA151" s="47"/>
      <c r="AB151" s="47"/>
      <c r="AC151" s="47"/>
      <c r="AD151" s="47"/>
      <c r="AE151" s="47"/>
      <c r="AF151" s="47"/>
      <c r="AG151" s="47"/>
      <c r="AH151" s="47"/>
      <c r="AI151" s="47"/>
      <c r="AJ151" s="47"/>
      <c r="AK151" s="47"/>
      <c r="AL151" s="47"/>
      <c r="AM151" s="47"/>
      <c r="AN151" s="47"/>
      <c r="AO151" s="47"/>
      <c r="AP151" s="47"/>
      <c r="AQ151" s="47"/>
      <c r="AR151" s="47"/>
      <c r="AS151" s="47"/>
      <c r="AT151" s="47"/>
      <c r="AU151" s="47"/>
      <c r="AV151" s="47"/>
      <c r="AW151" s="47"/>
      <c r="AX151" s="47"/>
      <c r="AY151" s="47"/>
      <c r="AZ151" s="47"/>
      <c r="BA151" s="47"/>
      <c r="BB151" s="47"/>
      <c r="BC151" s="47"/>
      <c r="BD151" s="47"/>
      <c r="BE151" s="47"/>
      <c r="BF151" s="47"/>
      <c r="BG151" s="51"/>
      <c r="CJ151" s="5" t="s">
        <v>298</v>
      </c>
      <c r="CK151" s="11" t="s">
        <v>299</v>
      </c>
      <c r="CL151" s="7">
        <v>7.9298194618709053</v>
      </c>
      <c r="CM151" s="4">
        <f t="shared" si="23"/>
        <v>113761.19</v>
      </c>
    </row>
    <row r="152" spans="3:91" x14ac:dyDescent="0.25">
      <c r="C152" s="46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  <c r="AA152" s="47"/>
      <c r="AB152" s="47"/>
      <c r="AC152" s="47"/>
      <c r="AD152" s="47"/>
      <c r="AE152" s="47"/>
      <c r="AF152" s="47"/>
      <c r="AG152" s="47"/>
      <c r="AH152" s="47"/>
      <c r="AI152" s="47"/>
      <c r="AJ152" s="47"/>
      <c r="AK152" s="47"/>
      <c r="AL152" s="47"/>
      <c r="AM152" s="47"/>
      <c r="AN152" s="47"/>
      <c r="AO152" s="47"/>
      <c r="AP152" s="47"/>
      <c r="AQ152" s="47"/>
      <c r="AR152" s="47"/>
      <c r="AS152" s="47"/>
      <c r="AT152" s="47"/>
      <c r="AU152" s="47"/>
      <c r="AV152" s="47"/>
      <c r="AW152" s="47"/>
      <c r="AX152" s="47"/>
      <c r="AY152" s="47"/>
      <c r="AZ152" s="47"/>
      <c r="BA152" s="47"/>
      <c r="BB152" s="47"/>
      <c r="BC152" s="47"/>
      <c r="BD152" s="47"/>
      <c r="BE152" s="47"/>
      <c r="BF152" s="47"/>
      <c r="BG152" s="51"/>
      <c r="CJ152" s="5" t="s">
        <v>300</v>
      </c>
      <c r="CK152" s="27" t="s">
        <v>301</v>
      </c>
      <c r="CL152" s="8">
        <v>11.77</v>
      </c>
      <c r="CM152" s="4">
        <f t="shared" si="23"/>
        <v>168852.41999999998</v>
      </c>
    </row>
    <row r="153" spans="3:91" x14ac:dyDescent="0.25">
      <c r="C153" s="46"/>
      <c r="D153" s="47"/>
      <c r="E153" s="208" t="s">
        <v>34</v>
      </c>
      <c r="F153" s="209"/>
      <c r="G153" s="209"/>
      <c r="H153" s="209"/>
      <c r="I153" s="209"/>
      <c r="J153" s="209"/>
      <c r="K153" s="210" t="str">
        <f t="shared" ref="K153" si="24">VLOOKUP(E153,$CJ$1:$CM$1003,2,FALSE)</f>
        <v>NOVACRON TURQUOISE EC–GN</v>
      </c>
      <c r="L153" s="210"/>
      <c r="M153" s="210"/>
      <c r="N153" s="210"/>
      <c r="O153" s="210"/>
      <c r="P153" s="210"/>
      <c r="Q153" s="210"/>
      <c r="R153" s="210"/>
      <c r="S153" s="210"/>
      <c r="T153" s="210"/>
      <c r="U153" s="210"/>
      <c r="V153" s="210"/>
      <c r="W153" s="210"/>
      <c r="X153" s="210"/>
      <c r="Y153" s="210"/>
      <c r="Z153" s="210"/>
      <c r="AA153" s="210"/>
      <c r="AB153" s="211">
        <v>39</v>
      </c>
      <c r="AC153" s="211"/>
      <c r="AD153" s="211"/>
      <c r="AE153" s="211"/>
      <c r="AF153" s="211"/>
      <c r="AG153" s="211"/>
      <c r="AH153" s="211"/>
      <c r="AI153" s="211"/>
      <c r="AJ153" s="211"/>
      <c r="AK153" s="210" t="s">
        <v>315</v>
      </c>
      <c r="AL153" s="210"/>
      <c r="AM153" s="212">
        <v>14280.77</v>
      </c>
      <c r="AN153" s="212"/>
      <c r="AO153" s="212"/>
      <c r="AP153" s="212"/>
      <c r="AQ153" s="212"/>
      <c r="AR153" s="212"/>
      <c r="AS153" s="52" t="s">
        <v>316</v>
      </c>
      <c r="AT153" s="52"/>
      <c r="AU153" s="213">
        <f>(AM153*VLOOKUP(E153,$CJ$1:$CM$1003,4,FALSE))/1000</f>
        <v>1196452.0502927999</v>
      </c>
      <c r="AV153" s="213"/>
      <c r="AW153" s="213"/>
      <c r="AX153" s="213"/>
      <c r="AY153" s="213"/>
      <c r="AZ153" s="213"/>
      <c r="BA153" s="213"/>
      <c r="BB153" s="213"/>
      <c r="BC153" s="213"/>
      <c r="BD153" s="213"/>
      <c r="BE153" s="214"/>
      <c r="BF153" s="47"/>
      <c r="BG153" s="51"/>
      <c r="CJ153" s="5" t="s">
        <v>302</v>
      </c>
      <c r="CK153" s="27" t="s">
        <v>303</v>
      </c>
      <c r="CL153" s="8">
        <v>5.98</v>
      </c>
      <c r="CM153" s="4">
        <f t="shared" si="23"/>
        <v>85789.08</v>
      </c>
    </row>
    <row r="154" spans="3:91" x14ac:dyDescent="0.25">
      <c r="C154" s="46"/>
      <c r="D154" s="47"/>
      <c r="E154" s="200" t="s">
        <v>36</v>
      </c>
      <c r="F154" s="201"/>
      <c r="G154" s="201"/>
      <c r="H154" s="201"/>
      <c r="I154" s="201"/>
      <c r="J154" s="201"/>
      <c r="K154" s="202" t="str">
        <f>VLOOKUP(E154,$CJ$1:$CM$1003,2,FALSE)</f>
        <v>NOVACRON BRILLIANT BLUE EC-B</v>
      </c>
      <c r="L154" s="202"/>
      <c r="M154" s="202"/>
      <c r="N154" s="202"/>
      <c r="O154" s="202"/>
      <c r="P154" s="202"/>
      <c r="Q154" s="202"/>
      <c r="R154" s="202"/>
      <c r="S154" s="202"/>
      <c r="T154" s="202"/>
      <c r="U154" s="202"/>
      <c r="V154" s="202"/>
      <c r="W154" s="202"/>
      <c r="X154" s="202"/>
      <c r="Y154" s="202"/>
      <c r="Z154" s="202"/>
      <c r="AA154" s="202"/>
      <c r="AB154" s="203">
        <v>4.74</v>
      </c>
      <c r="AC154" s="203"/>
      <c r="AD154" s="203"/>
      <c r="AE154" s="203"/>
      <c r="AF154" s="203"/>
      <c r="AG154" s="203"/>
      <c r="AH154" s="203"/>
      <c r="AI154" s="203"/>
      <c r="AJ154" s="203"/>
      <c r="AK154" s="202" t="s">
        <v>315</v>
      </c>
      <c r="AL154" s="202"/>
      <c r="AM154" s="204">
        <v>1735.66</v>
      </c>
      <c r="AN154" s="204"/>
      <c r="AO154" s="204"/>
      <c r="AP154" s="204"/>
      <c r="AQ154" s="204"/>
      <c r="AR154" s="204"/>
      <c r="AS154" s="47" t="s">
        <v>316</v>
      </c>
      <c r="AT154" s="47"/>
      <c r="AU154" s="205">
        <f t="shared" ref="AU154:AU157" si="25">(AM154*VLOOKUP(E154,$CJ$1:$CM$1003,4,FALSE))/1000</f>
        <v>501481.53617040004</v>
      </c>
      <c r="AV154" s="205"/>
      <c r="AW154" s="205"/>
      <c r="AX154" s="205"/>
      <c r="AY154" s="205"/>
      <c r="AZ154" s="205"/>
      <c r="BA154" s="205"/>
      <c r="BB154" s="205"/>
      <c r="BC154" s="205"/>
      <c r="BD154" s="205"/>
      <c r="BE154" s="206"/>
      <c r="BF154" s="47"/>
      <c r="BG154" s="51"/>
      <c r="CJ154" s="5" t="s">
        <v>304</v>
      </c>
      <c r="CK154" s="27" t="s">
        <v>305</v>
      </c>
      <c r="CL154" s="8">
        <v>9.6999999999999993</v>
      </c>
      <c r="CM154" s="4">
        <f t="shared" si="23"/>
        <v>139156.19999999998</v>
      </c>
    </row>
    <row r="155" spans="3:91" x14ac:dyDescent="0.25">
      <c r="C155" s="46"/>
      <c r="D155" s="47"/>
      <c r="E155" s="216" t="s">
        <v>8</v>
      </c>
      <c r="F155" s="217"/>
      <c r="G155" s="217"/>
      <c r="H155" s="217"/>
      <c r="I155" s="217"/>
      <c r="J155" s="217"/>
      <c r="K155" s="218" t="str">
        <f t="shared" ref="K155:K157" si="26">VLOOKUP(E155,$CJ$1:$CM$1003,2,FALSE)</f>
        <v>FIMBIL EAS 40 NEW</v>
      </c>
      <c r="L155" s="218"/>
      <c r="M155" s="218"/>
      <c r="N155" s="218"/>
      <c r="O155" s="218"/>
      <c r="P155" s="218"/>
      <c r="Q155" s="218"/>
      <c r="R155" s="218"/>
      <c r="S155" s="218"/>
      <c r="T155" s="218"/>
      <c r="U155" s="218"/>
      <c r="V155" s="218"/>
      <c r="W155" s="218"/>
      <c r="X155" s="218"/>
      <c r="Y155" s="81"/>
      <c r="Z155" s="81"/>
      <c r="AA155" s="81"/>
      <c r="AB155" s="219">
        <v>4</v>
      </c>
      <c r="AC155" s="219"/>
      <c r="AD155" s="219"/>
      <c r="AE155" s="219"/>
      <c r="AF155" s="219"/>
      <c r="AG155" s="219"/>
      <c r="AH155" s="219"/>
      <c r="AI155" s="219"/>
      <c r="AJ155" s="219"/>
      <c r="AK155" s="218" t="s">
        <v>315</v>
      </c>
      <c r="AL155" s="218"/>
      <c r="AM155" s="248">
        <v>1464.69</v>
      </c>
      <c r="AN155" s="248"/>
      <c r="AO155" s="248"/>
      <c r="AP155" s="248"/>
      <c r="AQ155" s="248"/>
      <c r="AR155" s="248"/>
      <c r="AS155" s="55" t="s">
        <v>316</v>
      </c>
      <c r="AT155" s="54"/>
      <c r="AU155" s="221">
        <f>(AM155*VLOOKUP(E155,$CJ$1:$CM$1003,4,FALSE))/1000</f>
        <v>30213.830376600003</v>
      </c>
      <c r="AV155" s="221"/>
      <c r="AW155" s="221"/>
      <c r="AX155" s="221"/>
      <c r="AY155" s="221"/>
      <c r="AZ155" s="221"/>
      <c r="BA155" s="221"/>
      <c r="BB155" s="221"/>
      <c r="BC155" s="221"/>
      <c r="BD155" s="221"/>
      <c r="BE155" s="222"/>
      <c r="BF155" s="47"/>
      <c r="BG155" s="51"/>
      <c r="CJ155" s="24" t="s">
        <v>306</v>
      </c>
      <c r="CK155" s="28" t="s">
        <v>307</v>
      </c>
      <c r="CL155" s="29">
        <v>9.6999999999999993</v>
      </c>
      <c r="CM155" s="4">
        <f t="shared" si="23"/>
        <v>139156.19999999998</v>
      </c>
    </row>
    <row r="156" spans="3:91" x14ac:dyDescent="0.25">
      <c r="C156" s="46"/>
      <c r="D156" s="47"/>
      <c r="E156" s="200" t="s">
        <v>183</v>
      </c>
      <c r="F156" s="201"/>
      <c r="G156" s="201"/>
      <c r="H156" s="201"/>
      <c r="I156" s="201"/>
      <c r="J156" s="201"/>
      <c r="K156" s="202" t="str">
        <f t="shared" si="26"/>
        <v>CAUSTIC SODA LIQ</v>
      </c>
      <c r="L156" s="202"/>
      <c r="M156" s="202"/>
      <c r="N156" s="202"/>
      <c r="O156" s="202"/>
      <c r="P156" s="202"/>
      <c r="Q156" s="202"/>
      <c r="R156" s="202"/>
      <c r="S156" s="202"/>
      <c r="T156" s="202"/>
      <c r="U156" s="202"/>
      <c r="V156" s="202"/>
      <c r="W156" s="202"/>
      <c r="X156" s="202"/>
      <c r="Y156" s="78"/>
      <c r="Z156" s="78"/>
      <c r="AA156" s="78"/>
      <c r="AB156" s="203">
        <v>15</v>
      </c>
      <c r="AC156" s="203"/>
      <c r="AD156" s="203"/>
      <c r="AE156" s="203"/>
      <c r="AF156" s="203"/>
      <c r="AG156" s="203"/>
      <c r="AH156" s="203"/>
      <c r="AI156" s="203"/>
      <c r="AJ156" s="203"/>
      <c r="AK156" s="202" t="s">
        <v>315</v>
      </c>
      <c r="AL156" s="202"/>
      <c r="AM156" s="204">
        <v>5492.6</v>
      </c>
      <c r="AN156" s="204"/>
      <c r="AO156" s="204"/>
      <c r="AP156" s="204"/>
      <c r="AQ156" s="204"/>
      <c r="AR156" s="204"/>
      <c r="AS156" s="47" t="s">
        <v>316</v>
      </c>
      <c r="AT156" s="47"/>
      <c r="AU156" s="213">
        <f t="shared" si="25"/>
        <v>46945.252200000003</v>
      </c>
      <c r="AV156" s="213"/>
      <c r="AW156" s="213"/>
      <c r="AX156" s="213"/>
      <c r="AY156" s="213"/>
      <c r="AZ156" s="213"/>
      <c r="BA156" s="213"/>
      <c r="BB156" s="213"/>
      <c r="BC156" s="213"/>
      <c r="BD156" s="213"/>
      <c r="BE156" s="214"/>
      <c r="BF156" s="47"/>
      <c r="BG156" s="51"/>
      <c r="CJ156" s="5" t="s">
        <v>308</v>
      </c>
      <c r="CK156" s="11" t="s">
        <v>309</v>
      </c>
      <c r="CL156" s="8">
        <v>9.6999999999999993</v>
      </c>
      <c r="CM156" s="4">
        <f t="shared" si="23"/>
        <v>139156.19999999998</v>
      </c>
    </row>
    <row r="157" spans="3:91" x14ac:dyDescent="0.25">
      <c r="C157" s="46"/>
      <c r="D157" s="47"/>
      <c r="E157" s="223" t="s">
        <v>10</v>
      </c>
      <c r="F157" s="224"/>
      <c r="G157" s="224"/>
      <c r="H157" s="224"/>
      <c r="I157" s="224"/>
      <c r="J157" s="224"/>
      <c r="K157" s="225" t="str">
        <f t="shared" si="26"/>
        <v>SODA ASH</v>
      </c>
      <c r="L157" s="225"/>
      <c r="M157" s="225"/>
      <c r="N157" s="225"/>
      <c r="O157" s="225"/>
      <c r="P157" s="225"/>
      <c r="Q157" s="225"/>
      <c r="R157" s="225"/>
      <c r="S157" s="225"/>
      <c r="T157" s="225"/>
      <c r="U157" s="225"/>
      <c r="V157" s="225"/>
      <c r="W157" s="225"/>
      <c r="X157" s="225"/>
      <c r="Y157" s="79"/>
      <c r="Z157" s="79"/>
      <c r="AA157" s="79"/>
      <c r="AB157" s="226">
        <v>20</v>
      </c>
      <c r="AC157" s="226"/>
      <c r="AD157" s="226"/>
      <c r="AE157" s="226"/>
      <c r="AF157" s="226"/>
      <c r="AG157" s="226"/>
      <c r="AH157" s="226"/>
      <c r="AI157" s="226"/>
      <c r="AJ157" s="226"/>
      <c r="AK157" s="225" t="s">
        <v>315</v>
      </c>
      <c r="AL157" s="225"/>
      <c r="AM157" s="227">
        <v>7323.47</v>
      </c>
      <c r="AN157" s="227"/>
      <c r="AO157" s="227"/>
      <c r="AP157" s="227"/>
      <c r="AQ157" s="227"/>
      <c r="AR157" s="227"/>
      <c r="AS157" s="54" t="s">
        <v>316</v>
      </c>
      <c r="AT157" s="54"/>
      <c r="AU157" s="228">
        <f t="shared" si="25"/>
        <v>65032.4136</v>
      </c>
      <c r="AV157" s="228"/>
      <c r="AW157" s="228"/>
      <c r="AX157" s="228"/>
      <c r="AY157" s="228"/>
      <c r="AZ157" s="228"/>
      <c r="BA157" s="228"/>
      <c r="BB157" s="228"/>
      <c r="BC157" s="228"/>
      <c r="BD157" s="228"/>
      <c r="BE157" s="229"/>
      <c r="BF157" s="47"/>
      <c r="BG157" s="51"/>
      <c r="CJ157" s="5" t="s">
        <v>59</v>
      </c>
      <c r="CK157" s="11" t="s">
        <v>310</v>
      </c>
      <c r="CL157" s="26">
        <v>11.77</v>
      </c>
      <c r="CM157" s="4">
        <f t="shared" si="23"/>
        <v>168852.41999999998</v>
      </c>
    </row>
    <row r="158" spans="3:91" x14ac:dyDescent="0.25">
      <c r="C158" s="46"/>
      <c r="D158" s="47"/>
      <c r="E158" s="80"/>
      <c r="F158" s="80"/>
      <c r="G158" s="80"/>
      <c r="H158" s="80"/>
      <c r="I158" s="80"/>
      <c r="J158" s="80"/>
      <c r="K158" s="78"/>
      <c r="L158" s="78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  <c r="AA158" s="78"/>
      <c r="AB158" s="57"/>
      <c r="AC158" s="57"/>
      <c r="AD158" s="57"/>
      <c r="AE158" s="57"/>
      <c r="AF158" s="57"/>
      <c r="AG158" s="57"/>
      <c r="AH158" s="57"/>
      <c r="AI158" s="57"/>
      <c r="AJ158" s="57"/>
      <c r="AK158" s="78"/>
      <c r="AL158" s="78"/>
      <c r="AM158" s="80"/>
      <c r="AN158" s="80"/>
      <c r="AO158" s="80"/>
      <c r="AP158" s="80"/>
      <c r="AQ158" s="80"/>
      <c r="AR158" s="80"/>
      <c r="AS158" s="47"/>
      <c r="AT158" s="47"/>
      <c r="AU158" s="58"/>
      <c r="AV158" s="58"/>
      <c r="AW158" s="58"/>
      <c r="AX158" s="58"/>
      <c r="AY158" s="58"/>
      <c r="AZ158" s="58"/>
      <c r="BA158" s="58"/>
      <c r="BB158" s="58"/>
      <c r="BC158" s="58"/>
      <c r="BD158" s="58"/>
      <c r="BE158" s="58"/>
      <c r="BF158" s="47"/>
      <c r="BG158" s="51"/>
      <c r="CJ158" s="30" t="s">
        <v>311</v>
      </c>
      <c r="CK158" s="31" t="s">
        <v>312</v>
      </c>
      <c r="CL158" s="32">
        <v>1.8820486546772619</v>
      </c>
      <c r="CM158" s="4">
        <f t="shared" si="23"/>
        <v>26999.87</v>
      </c>
    </row>
    <row r="159" spans="3:91" x14ac:dyDescent="0.25">
      <c r="C159" s="46"/>
      <c r="D159" s="47"/>
      <c r="E159" s="80"/>
      <c r="F159" s="80"/>
      <c r="G159" s="80"/>
      <c r="H159" s="80"/>
      <c r="I159" s="80"/>
      <c r="J159" s="80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/>
      <c r="AB159" s="57"/>
      <c r="AC159" s="57"/>
      <c r="AD159" s="57"/>
      <c r="AE159" s="57"/>
      <c r="AF159" s="57"/>
      <c r="AG159" s="57"/>
      <c r="AH159" s="57"/>
      <c r="AI159" s="57"/>
      <c r="AJ159" s="57"/>
      <c r="AK159" s="78"/>
      <c r="AL159" s="78"/>
      <c r="AM159" s="80"/>
      <c r="AN159" s="80"/>
      <c r="AO159" s="80"/>
      <c r="AP159" s="87"/>
      <c r="AQ159" s="202" t="s">
        <v>318</v>
      </c>
      <c r="AR159" s="202"/>
      <c r="AS159" s="202"/>
      <c r="AT159" s="202"/>
      <c r="AU159" s="58" t="s">
        <v>11</v>
      </c>
      <c r="AV159" s="205">
        <f>SUM(AU153:BE157)</f>
        <v>1840125.0826397999</v>
      </c>
      <c r="AW159" s="205"/>
      <c r="AX159" s="205"/>
      <c r="AY159" s="205"/>
      <c r="AZ159" s="205"/>
      <c r="BA159" s="205"/>
      <c r="BB159" s="205"/>
      <c r="BC159" s="205"/>
      <c r="BD159" s="205"/>
      <c r="BE159" s="205"/>
      <c r="BF159" s="47"/>
      <c r="BG159" s="51"/>
      <c r="CJ159" s="33" t="s">
        <v>313</v>
      </c>
      <c r="CK159" s="31" t="s">
        <v>314</v>
      </c>
      <c r="CL159" s="34">
        <v>1.8250292764533667</v>
      </c>
      <c r="CM159" s="4">
        <f t="shared" si="23"/>
        <v>26181.87</v>
      </c>
    </row>
    <row r="160" spans="3:91" x14ac:dyDescent="0.25">
      <c r="C160" s="46"/>
      <c r="D160" s="47"/>
      <c r="E160" s="80"/>
      <c r="F160" s="80"/>
      <c r="G160" s="80"/>
      <c r="H160" s="80"/>
      <c r="I160" s="80"/>
      <c r="J160" s="80"/>
      <c r="K160" s="78"/>
      <c r="L160" s="78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  <c r="AA160" s="78"/>
      <c r="AB160" s="57"/>
      <c r="AC160" s="57"/>
      <c r="AD160" s="57"/>
      <c r="AE160" s="57"/>
      <c r="AF160" s="57"/>
      <c r="AG160" s="57"/>
      <c r="AH160" s="57"/>
      <c r="AI160" s="57"/>
      <c r="AJ160" s="57"/>
      <c r="AK160" s="78"/>
      <c r="AL160" s="78"/>
      <c r="AM160" s="80"/>
      <c r="AN160" s="80"/>
      <c r="AO160" s="80"/>
      <c r="AP160" s="87"/>
      <c r="AQ160" s="202" t="s">
        <v>317</v>
      </c>
      <c r="AR160" s="202"/>
      <c r="AS160" s="202"/>
      <c r="AT160" s="202"/>
      <c r="AU160" s="58" t="s">
        <v>11</v>
      </c>
      <c r="AV160" s="205">
        <f>AV159/AV147</f>
        <v>876.25003935228563</v>
      </c>
      <c r="AW160" s="205"/>
      <c r="AX160" s="205"/>
      <c r="AY160" s="205"/>
      <c r="AZ160" s="205"/>
      <c r="BA160" s="205"/>
      <c r="BB160" s="205"/>
      <c r="BC160" s="205"/>
      <c r="BD160" s="205"/>
      <c r="BE160" s="205"/>
      <c r="BF160" s="47"/>
      <c r="BG160" s="51"/>
      <c r="CJ160" s="35"/>
      <c r="CK160" s="35"/>
      <c r="CL160" s="35"/>
      <c r="CM160" s="36"/>
    </row>
    <row r="161" spans="3:91" ht="17.25" thickBot="1" x14ac:dyDescent="0.3">
      <c r="C161" s="60"/>
      <c r="D161" s="61"/>
      <c r="E161" s="88"/>
      <c r="F161" s="88"/>
      <c r="G161" s="88"/>
      <c r="H161" s="88"/>
      <c r="I161" s="88"/>
      <c r="J161" s="88"/>
      <c r="K161" s="89"/>
      <c r="L161" s="89"/>
      <c r="M161" s="89"/>
      <c r="N161" s="89"/>
      <c r="O161" s="89"/>
      <c r="P161" s="89"/>
      <c r="Q161" s="89"/>
      <c r="R161" s="89"/>
      <c r="S161" s="89"/>
      <c r="T161" s="89"/>
      <c r="U161" s="89"/>
      <c r="V161" s="89"/>
      <c r="W161" s="89"/>
      <c r="X161" s="89"/>
      <c r="Y161" s="89"/>
      <c r="Z161" s="89"/>
      <c r="AA161" s="89"/>
      <c r="AB161" s="90"/>
      <c r="AC161" s="90"/>
      <c r="AD161" s="90"/>
      <c r="AE161" s="90"/>
      <c r="AF161" s="90"/>
      <c r="AG161" s="90"/>
      <c r="AH161" s="90"/>
      <c r="AI161" s="90"/>
      <c r="AJ161" s="90"/>
      <c r="AK161" s="89"/>
      <c r="AL161" s="89"/>
      <c r="AM161" s="88"/>
      <c r="AN161" s="88"/>
      <c r="AO161" s="88"/>
      <c r="AP161" s="88"/>
      <c r="AQ161" s="88"/>
      <c r="AR161" s="88"/>
      <c r="AS161" s="61"/>
      <c r="AT161" s="61"/>
      <c r="AU161" s="61"/>
      <c r="AV161" s="88"/>
      <c r="AW161" s="88"/>
      <c r="AX161" s="88"/>
      <c r="AY161" s="88"/>
      <c r="AZ161" s="88"/>
      <c r="BA161" s="88"/>
      <c r="BB161" s="88"/>
      <c r="BC161" s="88"/>
      <c r="BD161" s="88"/>
      <c r="BE161" s="88"/>
      <c r="BF161" s="61"/>
      <c r="BG161" s="62"/>
      <c r="CJ161" s="35"/>
      <c r="CK161" s="35"/>
      <c r="CL161" s="35"/>
      <c r="CM161" s="36"/>
    </row>
    <row r="162" spans="3:91" ht="17.25" thickBot="1" x14ac:dyDescent="0.3">
      <c r="CJ162" s="35"/>
      <c r="CK162" s="35"/>
      <c r="CL162" s="35"/>
      <c r="CM162" s="36"/>
    </row>
    <row r="163" spans="3:91" x14ac:dyDescent="0.25">
      <c r="C163" s="43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  <c r="AH163" s="44"/>
      <c r="AI163" s="44"/>
      <c r="AJ163" s="44"/>
      <c r="AK163" s="44"/>
      <c r="AL163" s="44"/>
      <c r="AM163" s="44"/>
      <c r="AN163" s="44"/>
      <c r="AO163" s="44"/>
      <c r="AP163" s="44"/>
      <c r="AQ163" s="44"/>
      <c r="AR163" s="44"/>
      <c r="AS163" s="44"/>
      <c r="AT163" s="44"/>
      <c r="AU163" s="44"/>
      <c r="AV163" s="44"/>
      <c r="AW163" s="44"/>
      <c r="AX163" s="44"/>
      <c r="AY163" s="44"/>
      <c r="AZ163" s="44"/>
      <c r="BA163" s="44"/>
      <c r="BB163" s="44"/>
      <c r="BC163" s="44"/>
      <c r="BD163" s="44"/>
      <c r="BE163" s="44"/>
      <c r="BF163" s="44"/>
      <c r="BG163" s="45"/>
      <c r="CJ163" s="35"/>
      <c r="CK163" s="35"/>
      <c r="CL163" s="35"/>
      <c r="CM163" s="36"/>
    </row>
    <row r="164" spans="3:91" x14ac:dyDescent="0.25">
      <c r="C164" s="46"/>
      <c r="D164" s="47"/>
      <c r="E164" s="196" t="s">
        <v>0</v>
      </c>
      <c r="F164" s="196"/>
      <c r="G164" s="196"/>
      <c r="H164" s="196"/>
      <c r="I164" s="196"/>
      <c r="J164" s="85" t="s">
        <v>11</v>
      </c>
      <c r="K164" s="196" t="s">
        <v>356</v>
      </c>
      <c r="L164" s="196"/>
      <c r="M164" s="196"/>
      <c r="N164" s="196"/>
      <c r="O164" s="196"/>
      <c r="P164" s="196"/>
      <c r="Q164" s="196"/>
      <c r="R164" s="196"/>
      <c r="S164" s="196"/>
      <c r="T164" s="196"/>
      <c r="U164" s="196"/>
      <c r="V164" s="85"/>
      <c r="W164" s="85"/>
      <c r="X164" s="49"/>
      <c r="Y164" s="49"/>
      <c r="Z164" s="49"/>
      <c r="AA164" s="49"/>
      <c r="AB164" s="49"/>
      <c r="AC164" s="49"/>
      <c r="AD164" s="49"/>
      <c r="AE164" s="49"/>
      <c r="AF164" s="49"/>
      <c r="AG164" s="49"/>
      <c r="AH164" s="85"/>
      <c r="AI164" s="50"/>
      <c r="AJ164" s="50"/>
      <c r="AK164" s="50"/>
      <c r="AL164" s="50"/>
      <c r="AM164" s="196" t="s">
        <v>3</v>
      </c>
      <c r="AN164" s="196"/>
      <c r="AO164" s="196"/>
      <c r="AP164" s="196"/>
      <c r="AQ164" s="196"/>
      <c r="AR164" s="196"/>
      <c r="AS164" s="196"/>
      <c r="AT164" s="196"/>
      <c r="AU164" s="85" t="s">
        <v>11</v>
      </c>
      <c r="AV164" s="197">
        <v>366.17</v>
      </c>
      <c r="AW164" s="197"/>
      <c r="AX164" s="197"/>
      <c r="AY164" s="197"/>
      <c r="AZ164" s="85" t="s">
        <v>319</v>
      </c>
      <c r="BA164" s="85"/>
      <c r="BB164" s="85"/>
      <c r="BC164" s="85"/>
      <c r="BD164" s="85"/>
      <c r="BE164" s="85"/>
      <c r="BF164" s="47"/>
      <c r="BG164" s="51"/>
      <c r="CJ164" s="37"/>
    </row>
    <row r="165" spans="3:91" x14ac:dyDescent="0.25">
      <c r="C165" s="46"/>
      <c r="D165" s="47"/>
      <c r="E165" s="196" t="s">
        <v>322</v>
      </c>
      <c r="F165" s="196"/>
      <c r="G165" s="196"/>
      <c r="H165" s="196"/>
      <c r="I165" s="196"/>
      <c r="J165" s="85" t="s">
        <v>11</v>
      </c>
      <c r="K165" s="196" t="s">
        <v>387</v>
      </c>
      <c r="L165" s="196"/>
      <c r="M165" s="196"/>
      <c r="N165" s="196"/>
      <c r="O165" s="196"/>
      <c r="P165" s="196"/>
      <c r="Q165" s="196"/>
      <c r="R165" s="196"/>
      <c r="S165" s="196"/>
      <c r="T165" s="196"/>
      <c r="U165" s="196"/>
      <c r="V165" s="196"/>
      <c r="W165" s="85"/>
      <c r="X165" s="49"/>
      <c r="Y165" s="49"/>
      <c r="Z165" s="49"/>
      <c r="AA165" s="49"/>
      <c r="AB165" s="49"/>
      <c r="AC165" s="49"/>
      <c r="AD165" s="49"/>
      <c r="AE165" s="49"/>
      <c r="AF165" s="49"/>
      <c r="AG165" s="49"/>
      <c r="AH165" s="85"/>
      <c r="AI165" s="50"/>
      <c r="AJ165" s="50"/>
      <c r="AK165" s="50"/>
      <c r="AL165" s="50"/>
      <c r="AM165" s="196" t="s">
        <v>4</v>
      </c>
      <c r="AN165" s="196"/>
      <c r="AO165" s="196"/>
      <c r="AP165" s="196"/>
      <c r="AQ165" s="196"/>
      <c r="AR165" s="196"/>
      <c r="AS165" s="196"/>
      <c r="AT165" s="196"/>
      <c r="AU165" s="85" t="s">
        <v>11</v>
      </c>
      <c r="AV165" s="196">
        <v>2100</v>
      </c>
      <c r="AW165" s="196"/>
      <c r="AX165" s="196"/>
      <c r="AY165" s="196"/>
      <c r="AZ165" s="85" t="s">
        <v>320</v>
      </c>
      <c r="BA165" s="85"/>
      <c r="BB165" s="85"/>
      <c r="BC165" s="85"/>
      <c r="BD165" s="85"/>
      <c r="BE165" s="85"/>
      <c r="BF165" s="47"/>
      <c r="BG165" s="51"/>
      <c r="CJ165" s="37"/>
    </row>
    <row r="166" spans="3:91" x14ac:dyDescent="0.25">
      <c r="C166" s="46"/>
      <c r="D166" s="47"/>
      <c r="E166" s="196" t="s">
        <v>1</v>
      </c>
      <c r="F166" s="196"/>
      <c r="G166" s="196"/>
      <c r="H166" s="196"/>
      <c r="I166" s="196"/>
      <c r="J166" s="85" t="s">
        <v>11</v>
      </c>
      <c r="K166" s="196" t="s">
        <v>380</v>
      </c>
      <c r="L166" s="196"/>
      <c r="M166" s="196"/>
      <c r="N166" s="196"/>
      <c r="O166" s="196"/>
      <c r="P166" s="196"/>
      <c r="Q166" s="196"/>
      <c r="R166" s="196"/>
      <c r="S166" s="196"/>
      <c r="T166" s="196"/>
      <c r="U166" s="196"/>
      <c r="V166" s="85"/>
      <c r="W166" s="85"/>
      <c r="X166" s="49"/>
      <c r="Y166" s="49"/>
      <c r="Z166" s="49"/>
      <c r="AA166" s="49"/>
      <c r="AB166" s="49"/>
      <c r="AC166" s="49"/>
      <c r="AD166" s="49"/>
      <c r="AE166" s="49"/>
      <c r="AF166" s="49"/>
      <c r="AG166" s="49"/>
      <c r="AH166" s="85"/>
      <c r="AI166" s="50"/>
      <c r="AJ166" s="50"/>
      <c r="AK166" s="50"/>
      <c r="AL166" s="50"/>
      <c r="AM166" s="196"/>
      <c r="AN166" s="196"/>
      <c r="AO166" s="196"/>
      <c r="AP166" s="196"/>
      <c r="AQ166" s="196"/>
      <c r="AR166" s="196"/>
      <c r="AS166" s="196"/>
      <c r="AT166" s="196"/>
      <c r="AU166" s="85"/>
      <c r="AV166" s="198"/>
      <c r="AW166" s="198"/>
      <c r="AX166" s="198"/>
      <c r="AY166" s="198"/>
      <c r="AZ166" s="85"/>
      <c r="BA166" s="85"/>
      <c r="BB166" s="85"/>
      <c r="BC166" s="85"/>
      <c r="BD166" s="85"/>
      <c r="BE166" s="85"/>
      <c r="BF166" s="47"/>
      <c r="BG166" s="51"/>
      <c r="CJ166" s="37"/>
    </row>
    <row r="167" spans="3:91" x14ac:dyDescent="0.25">
      <c r="C167" s="46"/>
      <c r="D167" s="47"/>
      <c r="E167" s="196" t="s">
        <v>2</v>
      </c>
      <c r="F167" s="196"/>
      <c r="G167" s="196"/>
      <c r="H167" s="196"/>
      <c r="I167" s="196"/>
      <c r="J167" s="85" t="s">
        <v>11</v>
      </c>
      <c r="K167" s="196" t="s">
        <v>337</v>
      </c>
      <c r="L167" s="196"/>
      <c r="M167" s="196"/>
      <c r="N167" s="196"/>
      <c r="O167" s="196"/>
      <c r="P167" s="196"/>
      <c r="Q167" s="196"/>
      <c r="R167" s="196"/>
      <c r="S167" s="196"/>
      <c r="T167" s="196"/>
      <c r="U167" s="196"/>
      <c r="V167" s="85"/>
      <c r="W167" s="85"/>
      <c r="X167" s="85"/>
      <c r="Y167" s="85"/>
      <c r="Z167" s="85"/>
      <c r="AA167" s="85"/>
      <c r="AB167" s="85"/>
      <c r="AC167" s="85"/>
      <c r="AD167" s="85"/>
      <c r="AE167" s="85"/>
      <c r="AF167" s="85"/>
      <c r="AG167" s="85"/>
      <c r="AH167" s="85"/>
      <c r="AI167" s="85"/>
      <c r="AJ167" s="85"/>
      <c r="AK167" s="85"/>
      <c r="AL167" s="85"/>
      <c r="AM167" s="196"/>
      <c r="AN167" s="196"/>
      <c r="AO167" s="196"/>
      <c r="AP167" s="196"/>
      <c r="AQ167" s="196"/>
      <c r="AR167" s="196"/>
      <c r="AS167" s="196"/>
      <c r="AT167" s="196"/>
      <c r="AU167" s="85"/>
      <c r="AV167" s="85"/>
      <c r="AW167" s="85"/>
      <c r="AX167" s="85"/>
      <c r="AY167" s="85"/>
      <c r="AZ167" s="85"/>
      <c r="BA167" s="85"/>
      <c r="BB167" s="85"/>
      <c r="BC167" s="85"/>
      <c r="BD167" s="85"/>
      <c r="BE167" s="85"/>
      <c r="BF167" s="47"/>
      <c r="BG167" s="51"/>
      <c r="CJ167" s="37"/>
    </row>
    <row r="168" spans="3:91" x14ac:dyDescent="0.25">
      <c r="C168" s="46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  <c r="AA168" s="47"/>
      <c r="AB168" s="47"/>
      <c r="AC168" s="47"/>
      <c r="AD168" s="47"/>
      <c r="AE168" s="47"/>
      <c r="AF168" s="47"/>
      <c r="AG168" s="47"/>
      <c r="AH168" s="47"/>
      <c r="AI168" s="47"/>
      <c r="AJ168" s="47"/>
      <c r="AK168" s="47"/>
      <c r="AL168" s="47"/>
      <c r="AM168" s="47"/>
      <c r="AN168" s="47"/>
      <c r="AO168" s="47"/>
      <c r="AP168" s="47"/>
      <c r="AQ168" s="47"/>
      <c r="AR168" s="47"/>
      <c r="AS168" s="47"/>
      <c r="AT168" s="47"/>
      <c r="AU168" s="47"/>
      <c r="AV168" s="47"/>
      <c r="AW168" s="47"/>
      <c r="AX168" s="47"/>
      <c r="AY168" s="47"/>
      <c r="AZ168" s="47"/>
      <c r="BA168" s="47"/>
      <c r="BB168" s="47"/>
      <c r="BC168" s="47"/>
      <c r="BD168" s="47"/>
      <c r="BE168" s="47"/>
      <c r="BF168" s="47"/>
      <c r="BG168" s="51"/>
      <c r="CJ168" s="37"/>
    </row>
    <row r="169" spans="3:91" x14ac:dyDescent="0.25">
      <c r="C169" s="46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  <c r="AA169" s="47"/>
      <c r="AB169" s="47"/>
      <c r="AC169" s="47"/>
      <c r="AD169" s="47"/>
      <c r="AE169" s="47"/>
      <c r="AF169" s="47"/>
      <c r="AG169" s="47"/>
      <c r="AH169" s="47"/>
      <c r="AI169" s="47"/>
      <c r="AJ169" s="47"/>
      <c r="AK169" s="47"/>
      <c r="AL169" s="47"/>
      <c r="AM169" s="47"/>
      <c r="AN169" s="47"/>
      <c r="AO169" s="47"/>
      <c r="AP169" s="47"/>
      <c r="AQ169" s="47"/>
      <c r="AR169" s="47"/>
      <c r="AS169" s="47"/>
      <c r="AT169" s="47"/>
      <c r="AU169" s="47"/>
      <c r="AV169" s="47"/>
      <c r="AW169" s="47"/>
      <c r="AX169" s="47"/>
      <c r="AY169" s="47"/>
      <c r="AZ169" s="47"/>
      <c r="BA169" s="47"/>
      <c r="BB169" s="47"/>
      <c r="BC169" s="47"/>
      <c r="BD169" s="47"/>
      <c r="BE169" s="47"/>
      <c r="BF169" s="47"/>
      <c r="BG169" s="51"/>
      <c r="CJ169" s="37"/>
    </row>
    <row r="170" spans="3:91" x14ac:dyDescent="0.25">
      <c r="C170" s="46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  <c r="AA170" s="47"/>
      <c r="AB170" s="47"/>
      <c r="AC170" s="47"/>
      <c r="AD170" s="47"/>
      <c r="AE170" s="47"/>
      <c r="AF170" s="47"/>
      <c r="AG170" s="47"/>
      <c r="AH170" s="47"/>
      <c r="AI170" s="47"/>
      <c r="AJ170" s="47"/>
      <c r="AK170" s="47"/>
      <c r="AL170" s="47"/>
      <c r="AM170" s="47"/>
      <c r="AN170" s="47"/>
      <c r="AO170" s="47"/>
      <c r="AP170" s="47"/>
      <c r="AQ170" s="47"/>
      <c r="AR170" s="47"/>
      <c r="AS170" s="47"/>
      <c r="AT170" s="47"/>
      <c r="AU170" s="47"/>
      <c r="AV170" s="47"/>
      <c r="AW170" s="47"/>
      <c r="AX170" s="47"/>
      <c r="AY170" s="47"/>
      <c r="AZ170" s="47"/>
      <c r="BA170" s="47"/>
      <c r="BB170" s="47"/>
      <c r="BC170" s="47"/>
      <c r="BD170" s="47"/>
      <c r="BE170" s="47"/>
      <c r="BF170" s="47"/>
      <c r="BG170" s="51"/>
    </row>
    <row r="171" spans="3:91" x14ac:dyDescent="0.25">
      <c r="C171" s="46"/>
      <c r="D171" s="47"/>
      <c r="E171" s="208" t="s">
        <v>5</v>
      </c>
      <c r="F171" s="209"/>
      <c r="G171" s="209"/>
      <c r="H171" s="209"/>
      <c r="I171" s="209"/>
      <c r="J171" s="209"/>
      <c r="K171" s="210" t="str">
        <f t="shared" ref="K171" si="27">VLOOKUP(E171,$CJ$1:$CM$1003,2,FALSE)</f>
        <v>NOVACRON YELLOW S-3R</v>
      </c>
      <c r="L171" s="210"/>
      <c r="M171" s="210"/>
      <c r="N171" s="210"/>
      <c r="O171" s="210"/>
      <c r="P171" s="210"/>
      <c r="Q171" s="210"/>
      <c r="R171" s="210"/>
      <c r="S171" s="210"/>
      <c r="T171" s="210"/>
      <c r="U171" s="210"/>
      <c r="V171" s="210"/>
      <c r="W171" s="210"/>
      <c r="X171" s="210"/>
      <c r="Y171" s="210"/>
      <c r="Z171" s="210"/>
      <c r="AA171" s="210"/>
      <c r="AB171" s="211">
        <v>17.5</v>
      </c>
      <c r="AC171" s="211"/>
      <c r="AD171" s="211"/>
      <c r="AE171" s="211"/>
      <c r="AF171" s="211"/>
      <c r="AG171" s="211"/>
      <c r="AH171" s="211"/>
      <c r="AI171" s="211"/>
      <c r="AJ171" s="211"/>
      <c r="AK171" s="210" t="s">
        <v>315</v>
      </c>
      <c r="AL171" s="210"/>
      <c r="AM171" s="212">
        <v>6408.04</v>
      </c>
      <c r="AN171" s="212"/>
      <c r="AO171" s="212"/>
      <c r="AP171" s="212"/>
      <c r="AQ171" s="212"/>
      <c r="AR171" s="212"/>
      <c r="AS171" s="52" t="s">
        <v>316</v>
      </c>
      <c r="AT171" s="52"/>
      <c r="AU171" s="213">
        <f>(AM171*VLOOKUP(E171,$CJ$1:$CM$1003,4,FALSE))/1000</f>
        <v>622364.35225679993</v>
      </c>
      <c r="AV171" s="213"/>
      <c r="AW171" s="213"/>
      <c r="AX171" s="213"/>
      <c r="AY171" s="213"/>
      <c r="AZ171" s="213"/>
      <c r="BA171" s="213"/>
      <c r="BB171" s="213"/>
      <c r="BC171" s="213"/>
      <c r="BD171" s="213"/>
      <c r="BE171" s="214"/>
      <c r="BF171" s="47"/>
      <c r="BG171" s="51"/>
    </row>
    <row r="172" spans="3:91" x14ac:dyDescent="0.25">
      <c r="C172" s="46"/>
      <c r="D172" s="47"/>
      <c r="E172" s="200" t="s">
        <v>30</v>
      </c>
      <c r="F172" s="201"/>
      <c r="G172" s="201"/>
      <c r="H172" s="201"/>
      <c r="I172" s="201"/>
      <c r="J172" s="201"/>
      <c r="K172" s="202" t="str">
        <f t="shared" ref="K172" si="28">VLOOKUP(E172,$CJ$1:$CM$1003,2,FALSE)</f>
        <v>NOVACRON RED S–2G</v>
      </c>
      <c r="L172" s="202"/>
      <c r="M172" s="202"/>
      <c r="N172" s="202"/>
      <c r="O172" s="202"/>
      <c r="P172" s="202"/>
      <c r="Q172" s="202"/>
      <c r="R172" s="202"/>
      <c r="S172" s="202"/>
      <c r="T172" s="202"/>
      <c r="U172" s="202"/>
      <c r="V172" s="202"/>
      <c r="W172" s="202"/>
      <c r="X172" s="202"/>
      <c r="Y172" s="202"/>
      <c r="Z172" s="202"/>
      <c r="AA172" s="202"/>
      <c r="AB172" s="203">
        <v>23</v>
      </c>
      <c r="AC172" s="203"/>
      <c r="AD172" s="203"/>
      <c r="AE172" s="203"/>
      <c r="AF172" s="203"/>
      <c r="AG172" s="203"/>
      <c r="AH172" s="203"/>
      <c r="AI172" s="203"/>
      <c r="AJ172" s="203"/>
      <c r="AK172" s="202" t="s">
        <v>315</v>
      </c>
      <c r="AL172" s="202"/>
      <c r="AM172" s="204">
        <v>8421.99</v>
      </c>
      <c r="AN172" s="204"/>
      <c r="AO172" s="204"/>
      <c r="AP172" s="204"/>
      <c r="AQ172" s="204"/>
      <c r="AR172" s="204"/>
      <c r="AS172" s="47" t="s">
        <v>316</v>
      </c>
      <c r="AT172" s="47"/>
      <c r="AU172" s="205">
        <f>(AM172*VLOOKUP(E172,$CJ$1:$CM$1003,4,FALSE))/1000</f>
        <v>1062024.2244665998</v>
      </c>
      <c r="AV172" s="205"/>
      <c r="AW172" s="205"/>
      <c r="AX172" s="205"/>
      <c r="AY172" s="205"/>
      <c r="AZ172" s="205"/>
      <c r="BA172" s="205"/>
      <c r="BB172" s="205"/>
      <c r="BC172" s="205"/>
      <c r="BD172" s="205"/>
      <c r="BE172" s="206"/>
      <c r="BF172" s="47"/>
      <c r="BG172" s="51"/>
    </row>
    <row r="173" spans="3:91" x14ac:dyDescent="0.25">
      <c r="C173" s="46"/>
      <c r="D173" s="47"/>
      <c r="E173" s="200" t="s">
        <v>28</v>
      </c>
      <c r="F173" s="201"/>
      <c r="G173" s="201"/>
      <c r="H173" s="201"/>
      <c r="I173" s="201"/>
      <c r="J173" s="201"/>
      <c r="K173" s="202" t="str">
        <f>VLOOKUP(E173,$CJ$1:$CM$1003,2,FALSE)</f>
        <v>NOVACRON RED S-B</v>
      </c>
      <c r="L173" s="202"/>
      <c r="M173" s="202"/>
      <c r="N173" s="202"/>
      <c r="O173" s="202"/>
      <c r="P173" s="202"/>
      <c r="Q173" s="202"/>
      <c r="R173" s="202"/>
      <c r="S173" s="202"/>
      <c r="T173" s="202"/>
      <c r="U173" s="202"/>
      <c r="V173" s="202"/>
      <c r="W173" s="202"/>
      <c r="X173" s="202"/>
      <c r="Y173" s="78"/>
      <c r="Z173" s="78"/>
      <c r="AA173" s="78"/>
      <c r="AB173" s="203">
        <v>19</v>
      </c>
      <c r="AC173" s="203"/>
      <c r="AD173" s="203"/>
      <c r="AE173" s="203"/>
      <c r="AF173" s="203"/>
      <c r="AG173" s="203"/>
      <c r="AH173" s="203"/>
      <c r="AI173" s="203"/>
      <c r="AJ173" s="203"/>
      <c r="AK173" s="202" t="s">
        <v>315</v>
      </c>
      <c r="AL173" s="202"/>
      <c r="AM173" s="204">
        <v>6957.3</v>
      </c>
      <c r="AN173" s="204"/>
      <c r="AO173" s="204"/>
      <c r="AP173" s="204"/>
      <c r="AQ173" s="204"/>
      <c r="AR173" s="204"/>
      <c r="AS173" s="47" t="s">
        <v>316</v>
      </c>
      <c r="AT173" s="47"/>
      <c r="AU173" s="205">
        <f t="shared" ref="AU173:AU177" si="29">(AM173*VLOOKUP(E173,$CJ$1:$CM$1003,4,FALSE))/1000</f>
        <v>753561.16479000007</v>
      </c>
      <c r="AV173" s="205"/>
      <c r="AW173" s="205"/>
      <c r="AX173" s="205"/>
      <c r="AY173" s="205"/>
      <c r="AZ173" s="205"/>
      <c r="BA173" s="205"/>
      <c r="BB173" s="205"/>
      <c r="BC173" s="205"/>
      <c r="BD173" s="205"/>
      <c r="BE173" s="206"/>
      <c r="BF173" s="47"/>
      <c r="BG173" s="51"/>
    </row>
    <row r="174" spans="3:91" x14ac:dyDescent="0.25">
      <c r="C174" s="46"/>
      <c r="D174" s="47"/>
      <c r="E174" s="223" t="s">
        <v>6</v>
      </c>
      <c r="F174" s="224"/>
      <c r="G174" s="224"/>
      <c r="H174" s="224"/>
      <c r="I174" s="224"/>
      <c r="J174" s="224"/>
      <c r="K174" s="225" t="str">
        <f>VLOOKUP(E174,$CJ$1:$CM$1003,2,FALSE)</f>
        <v>NOVACRON RUBY S–3B</v>
      </c>
      <c r="L174" s="225"/>
      <c r="M174" s="225"/>
      <c r="N174" s="225"/>
      <c r="O174" s="225"/>
      <c r="P174" s="225"/>
      <c r="Q174" s="225"/>
      <c r="R174" s="225"/>
      <c r="S174" s="225"/>
      <c r="T174" s="225"/>
      <c r="U174" s="225"/>
      <c r="V174" s="225"/>
      <c r="W174" s="225"/>
      <c r="X174" s="225"/>
      <c r="Y174" s="79"/>
      <c r="Z174" s="79"/>
      <c r="AA174" s="79"/>
      <c r="AB174" s="226">
        <v>6.8</v>
      </c>
      <c r="AC174" s="226"/>
      <c r="AD174" s="226"/>
      <c r="AE174" s="226"/>
      <c r="AF174" s="226"/>
      <c r="AG174" s="226"/>
      <c r="AH174" s="226"/>
      <c r="AI174" s="226"/>
      <c r="AJ174" s="226"/>
      <c r="AK174" s="225" t="s">
        <v>315</v>
      </c>
      <c r="AL174" s="225"/>
      <c r="AM174" s="227">
        <v>2489.98</v>
      </c>
      <c r="AN174" s="227"/>
      <c r="AO174" s="227"/>
      <c r="AP174" s="227"/>
      <c r="AQ174" s="227"/>
      <c r="AR174" s="227"/>
      <c r="AS174" s="54" t="s">
        <v>316</v>
      </c>
      <c r="AT174" s="54"/>
      <c r="AU174" s="228">
        <f t="shared" ref="AU174" si="30">(AM174*VLOOKUP(E174,$CJ$1:$CM$1003,4,FALSE))/1000</f>
        <v>300415.73840280005</v>
      </c>
      <c r="AV174" s="228"/>
      <c r="AW174" s="228"/>
      <c r="AX174" s="228"/>
      <c r="AY174" s="228"/>
      <c r="AZ174" s="228"/>
      <c r="BA174" s="228"/>
      <c r="BB174" s="228"/>
      <c r="BC174" s="228"/>
      <c r="BD174" s="228"/>
      <c r="BE174" s="229"/>
      <c r="BF174" s="47"/>
      <c r="BG174" s="51"/>
    </row>
    <row r="175" spans="3:91" x14ac:dyDescent="0.25">
      <c r="C175" s="46"/>
      <c r="D175" s="47"/>
      <c r="E175" s="223" t="s">
        <v>8</v>
      </c>
      <c r="F175" s="224"/>
      <c r="G175" s="224"/>
      <c r="H175" s="224"/>
      <c r="I175" s="224"/>
      <c r="J175" s="224"/>
      <c r="K175" s="225" t="str">
        <f t="shared" ref="K175:K177" si="31">VLOOKUP(E175,$CJ$1:$CM$1003,2,FALSE)</f>
        <v>FIMBIL EAS 40 NEW</v>
      </c>
      <c r="L175" s="225"/>
      <c r="M175" s="225"/>
      <c r="N175" s="225"/>
      <c r="O175" s="225"/>
      <c r="P175" s="225"/>
      <c r="Q175" s="225"/>
      <c r="R175" s="225"/>
      <c r="S175" s="225"/>
      <c r="T175" s="225"/>
      <c r="U175" s="225"/>
      <c r="V175" s="225"/>
      <c r="W175" s="225"/>
      <c r="X175" s="225"/>
      <c r="Y175" s="79"/>
      <c r="Z175" s="79"/>
      <c r="AA175" s="79"/>
      <c r="AB175" s="226">
        <v>4</v>
      </c>
      <c r="AC175" s="226"/>
      <c r="AD175" s="226"/>
      <c r="AE175" s="226"/>
      <c r="AF175" s="226"/>
      <c r="AG175" s="226"/>
      <c r="AH175" s="226"/>
      <c r="AI175" s="226"/>
      <c r="AJ175" s="226"/>
      <c r="AK175" s="225" t="s">
        <v>315</v>
      </c>
      <c r="AL175" s="225"/>
      <c r="AM175" s="248">
        <v>1464.69</v>
      </c>
      <c r="AN175" s="248"/>
      <c r="AO175" s="248"/>
      <c r="AP175" s="248"/>
      <c r="AQ175" s="248"/>
      <c r="AR175" s="248"/>
      <c r="AS175" s="54" t="s">
        <v>316</v>
      </c>
      <c r="AT175" s="54"/>
      <c r="AU175" s="228">
        <f>(AM175*VLOOKUP(E175,$CJ$1:$CM$1003,4,FALSE))/1000</f>
        <v>30213.830376600003</v>
      </c>
      <c r="AV175" s="228"/>
      <c r="AW175" s="228"/>
      <c r="AX175" s="228"/>
      <c r="AY175" s="228"/>
      <c r="AZ175" s="228"/>
      <c r="BA175" s="228"/>
      <c r="BB175" s="228"/>
      <c r="BC175" s="228"/>
      <c r="BD175" s="228"/>
      <c r="BE175" s="229"/>
      <c r="BF175" s="47"/>
      <c r="BG175" s="51"/>
    </row>
    <row r="176" spans="3:91" x14ac:dyDescent="0.25">
      <c r="C176" s="46"/>
      <c r="D176" s="47"/>
      <c r="E176" s="200" t="s">
        <v>183</v>
      </c>
      <c r="F176" s="201"/>
      <c r="G176" s="201"/>
      <c r="H176" s="201"/>
      <c r="I176" s="201"/>
      <c r="J176" s="201"/>
      <c r="K176" s="202" t="str">
        <f t="shared" si="31"/>
        <v>CAUSTIC SODA LIQ</v>
      </c>
      <c r="L176" s="202"/>
      <c r="M176" s="202"/>
      <c r="N176" s="202"/>
      <c r="O176" s="202"/>
      <c r="P176" s="202"/>
      <c r="Q176" s="202"/>
      <c r="R176" s="202"/>
      <c r="S176" s="202"/>
      <c r="T176" s="202"/>
      <c r="U176" s="202"/>
      <c r="V176" s="202"/>
      <c r="W176" s="202"/>
      <c r="X176" s="202"/>
      <c r="Y176" s="78"/>
      <c r="Z176" s="78"/>
      <c r="AA176" s="78"/>
      <c r="AB176" s="203">
        <v>15</v>
      </c>
      <c r="AC176" s="203"/>
      <c r="AD176" s="203"/>
      <c r="AE176" s="203"/>
      <c r="AF176" s="203"/>
      <c r="AG176" s="203"/>
      <c r="AH176" s="203"/>
      <c r="AI176" s="203"/>
      <c r="AJ176" s="203"/>
      <c r="AK176" s="202" t="s">
        <v>315</v>
      </c>
      <c r="AL176" s="202"/>
      <c r="AM176" s="204">
        <v>5492.6</v>
      </c>
      <c r="AN176" s="204"/>
      <c r="AO176" s="204"/>
      <c r="AP176" s="204"/>
      <c r="AQ176" s="204"/>
      <c r="AR176" s="204"/>
      <c r="AS176" s="47" t="s">
        <v>316</v>
      </c>
      <c r="AT176" s="47"/>
      <c r="AU176" s="205">
        <f t="shared" si="29"/>
        <v>46945.252200000003</v>
      </c>
      <c r="AV176" s="205"/>
      <c r="AW176" s="205"/>
      <c r="AX176" s="205"/>
      <c r="AY176" s="205"/>
      <c r="AZ176" s="205"/>
      <c r="BA176" s="205"/>
      <c r="BB176" s="205"/>
      <c r="BC176" s="205"/>
      <c r="BD176" s="205"/>
      <c r="BE176" s="206"/>
      <c r="BF176" s="47"/>
      <c r="BG176" s="51"/>
    </row>
    <row r="177" spans="3:60" x14ac:dyDescent="0.25">
      <c r="C177" s="46"/>
      <c r="D177" s="47"/>
      <c r="E177" s="223" t="s">
        <v>10</v>
      </c>
      <c r="F177" s="224"/>
      <c r="G177" s="224"/>
      <c r="H177" s="224"/>
      <c r="I177" s="224"/>
      <c r="J177" s="224"/>
      <c r="K177" s="225" t="str">
        <f t="shared" si="31"/>
        <v>SODA ASH</v>
      </c>
      <c r="L177" s="225"/>
      <c r="M177" s="225"/>
      <c r="N177" s="225"/>
      <c r="O177" s="225"/>
      <c r="P177" s="225"/>
      <c r="Q177" s="225"/>
      <c r="R177" s="225"/>
      <c r="S177" s="225"/>
      <c r="T177" s="225"/>
      <c r="U177" s="225"/>
      <c r="V177" s="225"/>
      <c r="W177" s="225"/>
      <c r="X177" s="225"/>
      <c r="Y177" s="79"/>
      <c r="Z177" s="79"/>
      <c r="AA177" s="79"/>
      <c r="AB177" s="226">
        <v>20</v>
      </c>
      <c r="AC177" s="226"/>
      <c r="AD177" s="226"/>
      <c r="AE177" s="226"/>
      <c r="AF177" s="226"/>
      <c r="AG177" s="226"/>
      <c r="AH177" s="226"/>
      <c r="AI177" s="226"/>
      <c r="AJ177" s="226"/>
      <c r="AK177" s="225" t="s">
        <v>315</v>
      </c>
      <c r="AL177" s="225"/>
      <c r="AM177" s="227">
        <v>7323.47</v>
      </c>
      <c r="AN177" s="227"/>
      <c r="AO177" s="227"/>
      <c r="AP177" s="227"/>
      <c r="AQ177" s="227"/>
      <c r="AR177" s="227"/>
      <c r="AS177" s="54" t="s">
        <v>316</v>
      </c>
      <c r="AT177" s="54"/>
      <c r="AU177" s="228">
        <f t="shared" si="29"/>
        <v>65032.4136</v>
      </c>
      <c r="AV177" s="228"/>
      <c r="AW177" s="228"/>
      <c r="AX177" s="228"/>
      <c r="AY177" s="228"/>
      <c r="AZ177" s="228"/>
      <c r="BA177" s="228"/>
      <c r="BB177" s="228"/>
      <c r="BC177" s="228"/>
      <c r="BD177" s="228"/>
      <c r="BE177" s="229"/>
      <c r="BF177" s="47"/>
      <c r="BG177" s="51"/>
    </row>
    <row r="178" spans="3:60" x14ac:dyDescent="0.25">
      <c r="C178" s="46"/>
      <c r="D178" s="47"/>
      <c r="E178" s="80"/>
      <c r="F178" s="80"/>
      <c r="G178" s="80"/>
      <c r="H178" s="80"/>
      <c r="I178" s="80"/>
      <c r="J178" s="80"/>
      <c r="K178" s="78"/>
      <c r="L178" s="78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  <c r="AA178" s="78"/>
      <c r="AB178" s="57"/>
      <c r="AC178" s="57"/>
      <c r="AD178" s="57"/>
      <c r="AE178" s="57"/>
      <c r="AF178" s="57"/>
      <c r="AG178" s="57"/>
      <c r="AH178" s="57"/>
      <c r="AI178" s="57"/>
      <c r="AJ178" s="57"/>
      <c r="AK178" s="78"/>
      <c r="AL178" s="78"/>
      <c r="AM178" s="80"/>
      <c r="AN178" s="80"/>
      <c r="AO178" s="80"/>
      <c r="AP178" s="80"/>
      <c r="AQ178" s="80"/>
      <c r="AR178" s="80"/>
      <c r="AS178" s="47"/>
      <c r="AT178" s="47"/>
      <c r="AU178" s="58"/>
      <c r="AV178" s="58"/>
      <c r="AW178" s="58"/>
      <c r="AX178" s="58"/>
      <c r="AY178" s="58"/>
      <c r="AZ178" s="58"/>
      <c r="BA178" s="58"/>
      <c r="BB178" s="58"/>
      <c r="BC178" s="58"/>
      <c r="BD178" s="58"/>
      <c r="BE178" s="58"/>
      <c r="BF178" s="47"/>
      <c r="BG178" s="51"/>
    </row>
    <row r="179" spans="3:60" x14ac:dyDescent="0.25">
      <c r="C179" s="46"/>
      <c r="D179" s="47"/>
      <c r="E179" s="80"/>
      <c r="F179" s="80"/>
      <c r="G179" s="80"/>
      <c r="H179" s="80"/>
      <c r="I179" s="80"/>
      <c r="J179" s="80"/>
      <c r="K179" s="78"/>
      <c r="L179" s="78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  <c r="AA179" s="78"/>
      <c r="AB179" s="57"/>
      <c r="AC179" s="57"/>
      <c r="AD179" s="57"/>
      <c r="AE179" s="57"/>
      <c r="AF179" s="57"/>
      <c r="AG179" s="57"/>
      <c r="AH179" s="57"/>
      <c r="AI179" s="57"/>
      <c r="AJ179" s="57"/>
      <c r="AK179" s="78"/>
      <c r="AL179" s="78"/>
      <c r="AM179" s="80"/>
      <c r="AN179" s="80"/>
      <c r="AO179" s="80"/>
      <c r="AP179" s="87"/>
      <c r="AQ179" s="202" t="s">
        <v>318</v>
      </c>
      <c r="AR179" s="202"/>
      <c r="AS179" s="202"/>
      <c r="AT179" s="202"/>
      <c r="AU179" s="58" t="s">
        <v>11</v>
      </c>
      <c r="AV179" s="205">
        <f>SUM(AU171:BE177)</f>
        <v>2880556.9760927996</v>
      </c>
      <c r="AW179" s="205"/>
      <c r="AX179" s="205"/>
      <c r="AY179" s="205"/>
      <c r="AZ179" s="205"/>
      <c r="BA179" s="205"/>
      <c r="BB179" s="205"/>
      <c r="BC179" s="205"/>
      <c r="BD179" s="205"/>
      <c r="BE179" s="205"/>
      <c r="BF179" s="47"/>
      <c r="BG179" s="51"/>
    </row>
    <row r="180" spans="3:60" x14ac:dyDescent="0.25">
      <c r="C180" s="46"/>
      <c r="D180" s="47"/>
      <c r="E180" s="80"/>
      <c r="F180" s="80"/>
      <c r="G180" s="80"/>
      <c r="H180" s="80"/>
      <c r="I180" s="80"/>
      <c r="J180" s="80"/>
      <c r="K180" s="78"/>
      <c r="L180" s="78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  <c r="AA180" s="78"/>
      <c r="AB180" s="57"/>
      <c r="AC180" s="57"/>
      <c r="AD180" s="57"/>
      <c r="AE180" s="57"/>
      <c r="AF180" s="57"/>
      <c r="AG180" s="57"/>
      <c r="AH180" s="57"/>
      <c r="AI180" s="57"/>
      <c r="AJ180" s="57"/>
      <c r="AK180" s="78"/>
      <c r="AL180" s="78"/>
      <c r="AM180" s="80"/>
      <c r="AN180" s="80"/>
      <c r="AO180" s="80"/>
      <c r="AP180" s="87"/>
      <c r="AQ180" s="202" t="s">
        <v>317</v>
      </c>
      <c r="AR180" s="202"/>
      <c r="AS180" s="202"/>
      <c r="AT180" s="202"/>
      <c r="AU180" s="58" t="s">
        <v>11</v>
      </c>
      <c r="AV180" s="205">
        <f>AV179/AV165</f>
        <v>1371.6937981394283</v>
      </c>
      <c r="AW180" s="205"/>
      <c r="AX180" s="205"/>
      <c r="AY180" s="205"/>
      <c r="AZ180" s="205"/>
      <c r="BA180" s="205"/>
      <c r="BB180" s="205"/>
      <c r="BC180" s="205"/>
      <c r="BD180" s="205"/>
      <c r="BE180" s="205"/>
      <c r="BF180" s="47"/>
      <c r="BG180" s="51"/>
    </row>
    <row r="181" spans="3:60" ht="17.25" thickBot="1" x14ac:dyDescent="0.3">
      <c r="C181" s="60"/>
      <c r="D181" s="61"/>
      <c r="E181" s="88"/>
      <c r="F181" s="88"/>
      <c r="G181" s="88"/>
      <c r="H181" s="88"/>
      <c r="I181" s="88"/>
      <c r="J181" s="88"/>
      <c r="K181" s="89"/>
      <c r="L181" s="89"/>
      <c r="M181" s="89"/>
      <c r="N181" s="89"/>
      <c r="O181" s="89"/>
      <c r="P181" s="89"/>
      <c r="Q181" s="89"/>
      <c r="R181" s="89"/>
      <c r="S181" s="89"/>
      <c r="T181" s="89"/>
      <c r="U181" s="89"/>
      <c r="V181" s="89"/>
      <c r="W181" s="89"/>
      <c r="X181" s="89"/>
      <c r="Y181" s="89"/>
      <c r="Z181" s="89"/>
      <c r="AA181" s="89"/>
      <c r="AB181" s="90"/>
      <c r="AC181" s="90"/>
      <c r="AD181" s="90"/>
      <c r="AE181" s="90"/>
      <c r="AF181" s="90"/>
      <c r="AG181" s="90"/>
      <c r="AH181" s="90"/>
      <c r="AI181" s="90"/>
      <c r="AJ181" s="90"/>
      <c r="AK181" s="89"/>
      <c r="AL181" s="89"/>
      <c r="AM181" s="88"/>
      <c r="AN181" s="88"/>
      <c r="AO181" s="88"/>
      <c r="AP181" s="88"/>
      <c r="AQ181" s="88"/>
      <c r="AR181" s="88"/>
      <c r="AS181" s="61"/>
      <c r="AT181" s="61"/>
      <c r="AU181" s="61"/>
      <c r="AV181" s="88"/>
      <c r="AW181" s="88"/>
      <c r="AX181" s="88"/>
      <c r="AY181" s="88"/>
      <c r="AZ181" s="88"/>
      <c r="BA181" s="88"/>
      <c r="BB181" s="88"/>
      <c r="BC181" s="88"/>
      <c r="BD181" s="88"/>
      <c r="BE181" s="88"/>
      <c r="BF181" s="61"/>
      <c r="BG181" s="62"/>
    </row>
    <row r="182" spans="3:60" x14ac:dyDescent="0.25"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  <c r="AA182" s="47"/>
      <c r="AB182" s="47"/>
      <c r="AC182" s="47"/>
      <c r="AD182" s="47"/>
      <c r="AE182" s="47"/>
      <c r="AF182" s="47"/>
      <c r="AG182" s="47"/>
      <c r="AH182" s="47"/>
      <c r="AI182" s="47"/>
      <c r="AJ182" s="47"/>
      <c r="AK182" s="47"/>
      <c r="AL182" s="47"/>
      <c r="AM182" s="47"/>
      <c r="AN182" s="47"/>
      <c r="AO182" s="47"/>
      <c r="AP182" s="47"/>
      <c r="AQ182" s="47"/>
      <c r="AR182" s="47"/>
      <c r="AS182" s="47"/>
      <c r="AT182" s="47"/>
      <c r="AU182" s="47"/>
      <c r="AV182" s="47"/>
      <c r="AW182" s="47"/>
      <c r="AX182" s="47"/>
      <c r="AY182" s="47"/>
      <c r="AZ182" s="47"/>
      <c r="BA182" s="47"/>
      <c r="BB182" s="47"/>
      <c r="BC182" s="47"/>
      <c r="BD182" s="47"/>
      <c r="BE182" s="47"/>
      <c r="BF182" s="47"/>
      <c r="BG182" s="47"/>
    </row>
    <row r="189" spans="3:60" x14ac:dyDescent="0.25">
      <c r="BH189" s="91"/>
    </row>
  </sheetData>
  <mergeCells count="490">
    <mergeCell ref="CL1:CM1"/>
    <mergeCell ref="CL2:CM2"/>
    <mergeCell ref="E3:I3"/>
    <mergeCell ref="K3:U3"/>
    <mergeCell ref="AM3:AT3"/>
    <mergeCell ref="AV3:AY3"/>
    <mergeCell ref="E4:I4"/>
    <mergeCell ref="K4:V4"/>
    <mergeCell ref="AM4:AT4"/>
    <mergeCell ref="AV4:AY4"/>
    <mergeCell ref="E5:I5"/>
    <mergeCell ref="K5:U5"/>
    <mergeCell ref="AM5:AT5"/>
    <mergeCell ref="AV5:AY5"/>
    <mergeCell ref="CJ1:CJ3"/>
    <mergeCell ref="CJ5:CK5"/>
    <mergeCell ref="E6:I6"/>
    <mergeCell ref="K6:U6"/>
    <mergeCell ref="AM6:AT6"/>
    <mergeCell ref="CK1:CK3"/>
    <mergeCell ref="E10:J10"/>
    <mergeCell ref="K10:X10"/>
    <mergeCell ref="AB10:AJ10"/>
    <mergeCell ref="AK10:AL10"/>
    <mergeCell ref="AM10:AR10"/>
    <mergeCell ref="AU10:BE10"/>
    <mergeCell ref="E13:J13"/>
    <mergeCell ref="K13:X13"/>
    <mergeCell ref="AB13:AJ13"/>
    <mergeCell ref="AK13:AL13"/>
    <mergeCell ref="AM13:AR13"/>
    <mergeCell ref="AU13:BE13"/>
    <mergeCell ref="E12:J12"/>
    <mergeCell ref="AB12:AJ12"/>
    <mergeCell ref="AK12:AL12"/>
    <mergeCell ref="AM12:AR12"/>
    <mergeCell ref="AU12:BE12"/>
    <mergeCell ref="E11:J11"/>
    <mergeCell ref="K11:X11"/>
    <mergeCell ref="AB11:AJ11"/>
    <mergeCell ref="AK11:AL11"/>
    <mergeCell ref="AM11:AR11"/>
    <mergeCell ref="AU11:BE11"/>
    <mergeCell ref="E15:J15"/>
    <mergeCell ref="K15:X15"/>
    <mergeCell ref="AB15:AJ15"/>
    <mergeCell ref="AK15:AL15"/>
    <mergeCell ref="AM15:AR15"/>
    <mergeCell ref="AU15:BE15"/>
    <mergeCell ref="E14:J14"/>
    <mergeCell ref="K14:X14"/>
    <mergeCell ref="AB14:AJ14"/>
    <mergeCell ref="AK14:AL14"/>
    <mergeCell ref="AM14:AR14"/>
    <mergeCell ref="AU14:BE14"/>
    <mergeCell ref="E24:I24"/>
    <mergeCell ref="K24:V24"/>
    <mergeCell ref="AM24:AT24"/>
    <mergeCell ref="AV24:AY24"/>
    <mergeCell ref="E25:I25"/>
    <mergeCell ref="K25:U25"/>
    <mergeCell ref="AM25:AT25"/>
    <mergeCell ref="AV25:AY25"/>
    <mergeCell ref="AQ17:AT17"/>
    <mergeCell ref="AV17:BE17"/>
    <mergeCell ref="AQ18:AT18"/>
    <mergeCell ref="AV18:BE18"/>
    <mergeCell ref="E23:I23"/>
    <mergeCell ref="K23:U23"/>
    <mergeCell ref="AM23:AT23"/>
    <mergeCell ref="AV23:AY23"/>
    <mergeCell ref="AU30:BE30"/>
    <mergeCell ref="E31:J31"/>
    <mergeCell ref="K31:Z31"/>
    <mergeCell ref="AB31:AJ31"/>
    <mergeCell ref="AK31:AL31"/>
    <mergeCell ref="AM31:AR31"/>
    <mergeCell ref="AU31:BE31"/>
    <mergeCell ref="E26:I26"/>
    <mergeCell ref="K26:U26"/>
    <mergeCell ref="AM26:AT26"/>
    <mergeCell ref="E30:J30"/>
    <mergeCell ref="K30:Z30"/>
    <mergeCell ref="AB30:AJ30"/>
    <mergeCell ref="AK30:AL30"/>
    <mergeCell ref="AM30:AR30"/>
    <mergeCell ref="E33:J33"/>
    <mergeCell ref="K33:Z33"/>
    <mergeCell ref="AB33:AJ33"/>
    <mergeCell ref="AK33:AL33"/>
    <mergeCell ref="AM33:AR33"/>
    <mergeCell ref="AU33:BE33"/>
    <mergeCell ref="E32:J32"/>
    <mergeCell ref="K32:Z32"/>
    <mergeCell ref="AB32:AJ32"/>
    <mergeCell ref="AK32:AL32"/>
    <mergeCell ref="AM32:AR32"/>
    <mergeCell ref="AU32:BE32"/>
    <mergeCell ref="E35:J35"/>
    <mergeCell ref="K35:Z35"/>
    <mergeCell ref="AB35:AJ35"/>
    <mergeCell ref="AK35:AL35"/>
    <mergeCell ref="AM35:AR35"/>
    <mergeCell ref="AU35:BE35"/>
    <mergeCell ref="E34:J34"/>
    <mergeCell ref="K34:Z34"/>
    <mergeCell ref="AB34:AJ34"/>
    <mergeCell ref="AK34:AL34"/>
    <mergeCell ref="AM34:AR34"/>
    <mergeCell ref="AU34:BE34"/>
    <mergeCell ref="AV45:AY45"/>
    <mergeCell ref="E46:I46"/>
    <mergeCell ref="K46:U46"/>
    <mergeCell ref="AM46:AT46"/>
    <mergeCell ref="AV46:AY46"/>
    <mergeCell ref="AQ37:AT37"/>
    <mergeCell ref="AV37:BE37"/>
    <mergeCell ref="AQ38:AT38"/>
    <mergeCell ref="AV38:BE38"/>
    <mergeCell ref="E44:I44"/>
    <mergeCell ref="K44:U44"/>
    <mergeCell ref="AM44:AT44"/>
    <mergeCell ref="AV44:AY44"/>
    <mergeCell ref="E47:I47"/>
    <mergeCell ref="K47:U47"/>
    <mergeCell ref="AM47:AT47"/>
    <mergeCell ref="E51:J51"/>
    <mergeCell ref="K51:X51"/>
    <mergeCell ref="AB51:AJ51"/>
    <mergeCell ref="AK51:AL51"/>
    <mergeCell ref="AM51:AR51"/>
    <mergeCell ref="E45:I45"/>
    <mergeCell ref="K45:V45"/>
    <mergeCell ref="AM45:AT45"/>
    <mergeCell ref="E53:J53"/>
    <mergeCell ref="K53:X53"/>
    <mergeCell ref="AB53:AJ53"/>
    <mergeCell ref="AK53:AL53"/>
    <mergeCell ref="AM53:AR53"/>
    <mergeCell ref="AU53:BE53"/>
    <mergeCell ref="AU51:BE51"/>
    <mergeCell ref="E52:J52"/>
    <mergeCell ref="K52:X52"/>
    <mergeCell ref="AB52:AJ52"/>
    <mergeCell ref="AK52:AL52"/>
    <mergeCell ref="AM52:AR52"/>
    <mergeCell ref="AU52:BE52"/>
    <mergeCell ref="E55:J55"/>
    <mergeCell ref="K55:X55"/>
    <mergeCell ref="AB55:AJ55"/>
    <mergeCell ref="AK55:AL55"/>
    <mergeCell ref="AM55:AR55"/>
    <mergeCell ref="AU55:BE55"/>
    <mergeCell ref="E54:J54"/>
    <mergeCell ref="K54:X54"/>
    <mergeCell ref="AB54:AJ54"/>
    <mergeCell ref="AK54:AL54"/>
    <mergeCell ref="AM54:AR54"/>
    <mergeCell ref="AU54:BE54"/>
    <mergeCell ref="E64:I64"/>
    <mergeCell ref="K64:V64"/>
    <mergeCell ref="AM64:AT64"/>
    <mergeCell ref="AV64:AY64"/>
    <mergeCell ref="E65:I65"/>
    <mergeCell ref="K65:U65"/>
    <mergeCell ref="AM65:AT65"/>
    <mergeCell ref="AV65:AY65"/>
    <mergeCell ref="AQ57:AT57"/>
    <mergeCell ref="AV57:BE57"/>
    <mergeCell ref="AQ58:AT58"/>
    <mergeCell ref="AV58:BE58"/>
    <mergeCell ref="E63:I63"/>
    <mergeCell ref="K63:U63"/>
    <mergeCell ref="AM63:AT63"/>
    <mergeCell ref="AV63:AY63"/>
    <mergeCell ref="AU70:BE70"/>
    <mergeCell ref="E71:J71"/>
    <mergeCell ref="K71:X71"/>
    <mergeCell ref="AB71:AJ71"/>
    <mergeCell ref="AK71:AL71"/>
    <mergeCell ref="AM71:AR71"/>
    <mergeCell ref="AU71:BE71"/>
    <mergeCell ref="E66:I66"/>
    <mergeCell ref="K66:U66"/>
    <mergeCell ref="AM66:AT66"/>
    <mergeCell ref="E70:J70"/>
    <mergeCell ref="K70:X70"/>
    <mergeCell ref="AB70:AJ70"/>
    <mergeCell ref="AK70:AL70"/>
    <mergeCell ref="AM70:AR70"/>
    <mergeCell ref="E73:J73"/>
    <mergeCell ref="K73:X73"/>
    <mergeCell ref="AB73:AJ73"/>
    <mergeCell ref="AK73:AL73"/>
    <mergeCell ref="AM73:AR73"/>
    <mergeCell ref="AU73:BE73"/>
    <mergeCell ref="E72:J72"/>
    <mergeCell ref="K72:X72"/>
    <mergeCell ref="AB72:AJ72"/>
    <mergeCell ref="AK72:AL72"/>
    <mergeCell ref="AM72:AR72"/>
    <mergeCell ref="AU72:BE72"/>
    <mergeCell ref="E75:J75"/>
    <mergeCell ref="K75:X75"/>
    <mergeCell ref="AB75:AJ75"/>
    <mergeCell ref="AK75:AL75"/>
    <mergeCell ref="AM75:AR75"/>
    <mergeCell ref="AU75:BE75"/>
    <mergeCell ref="E74:J74"/>
    <mergeCell ref="K74:X74"/>
    <mergeCell ref="AB74:AJ74"/>
    <mergeCell ref="AK74:AL74"/>
    <mergeCell ref="AM74:AR74"/>
    <mergeCell ref="AU74:BE74"/>
    <mergeCell ref="E85:I85"/>
    <mergeCell ref="K85:V85"/>
    <mergeCell ref="AM85:AT85"/>
    <mergeCell ref="AV85:AY85"/>
    <mergeCell ref="E86:I86"/>
    <mergeCell ref="K86:U86"/>
    <mergeCell ref="AM86:AT86"/>
    <mergeCell ref="AV86:AY86"/>
    <mergeCell ref="AQ77:AT77"/>
    <mergeCell ref="AV77:BE77"/>
    <mergeCell ref="AQ78:AT78"/>
    <mergeCell ref="AV78:BE78"/>
    <mergeCell ref="E84:I84"/>
    <mergeCell ref="K84:U84"/>
    <mergeCell ref="AM84:AT84"/>
    <mergeCell ref="AV84:AY84"/>
    <mergeCell ref="AU91:BE91"/>
    <mergeCell ref="E92:J92"/>
    <mergeCell ref="AB92:AJ92"/>
    <mergeCell ref="AK92:AL92"/>
    <mergeCell ref="AM92:AR92"/>
    <mergeCell ref="AU92:BE92"/>
    <mergeCell ref="E87:I87"/>
    <mergeCell ref="K87:U87"/>
    <mergeCell ref="AM87:AT87"/>
    <mergeCell ref="E91:J91"/>
    <mergeCell ref="K91:Z91"/>
    <mergeCell ref="AB91:AJ91"/>
    <mergeCell ref="AK91:AL91"/>
    <mergeCell ref="AM91:AR91"/>
    <mergeCell ref="E94:J94"/>
    <mergeCell ref="K94:X94"/>
    <mergeCell ref="AB94:AJ94"/>
    <mergeCell ref="AK94:AL94"/>
    <mergeCell ref="AM94:AR94"/>
    <mergeCell ref="AU94:BE94"/>
    <mergeCell ref="E93:J93"/>
    <mergeCell ref="K93:Y93"/>
    <mergeCell ref="AB93:AJ93"/>
    <mergeCell ref="AK93:AL93"/>
    <mergeCell ref="AM93:AR93"/>
    <mergeCell ref="AU93:BE93"/>
    <mergeCell ref="E96:J96"/>
    <mergeCell ref="K96:X96"/>
    <mergeCell ref="AB96:AJ96"/>
    <mergeCell ref="AK96:AL96"/>
    <mergeCell ref="AM96:AR96"/>
    <mergeCell ref="AU96:BE96"/>
    <mergeCell ref="E95:J95"/>
    <mergeCell ref="K95:X95"/>
    <mergeCell ref="AB95:AJ95"/>
    <mergeCell ref="AK95:AL95"/>
    <mergeCell ref="AM95:AR95"/>
    <mergeCell ref="AU95:BE95"/>
    <mergeCell ref="E106:I106"/>
    <mergeCell ref="K106:V106"/>
    <mergeCell ref="AM106:AT106"/>
    <mergeCell ref="AV106:AY106"/>
    <mergeCell ref="E107:I107"/>
    <mergeCell ref="K107:U107"/>
    <mergeCell ref="AM107:AT107"/>
    <mergeCell ref="AV107:AY107"/>
    <mergeCell ref="AQ98:AT98"/>
    <mergeCell ref="AV98:BE98"/>
    <mergeCell ref="AQ99:AT99"/>
    <mergeCell ref="AV99:BE99"/>
    <mergeCell ref="E105:I105"/>
    <mergeCell ref="K105:U105"/>
    <mergeCell ref="AM105:AT105"/>
    <mergeCell ref="AV105:AY105"/>
    <mergeCell ref="AU112:BE112"/>
    <mergeCell ref="E108:I108"/>
    <mergeCell ref="K108:U108"/>
    <mergeCell ref="AM108:AT108"/>
    <mergeCell ref="E112:J112"/>
    <mergeCell ref="K112:AA112"/>
    <mergeCell ref="AB112:AJ112"/>
    <mergeCell ref="AK112:AL112"/>
    <mergeCell ref="AM112:AR112"/>
    <mergeCell ref="E114:J114"/>
    <mergeCell ref="K114:X114"/>
    <mergeCell ref="AB114:AJ114"/>
    <mergeCell ref="AK114:AL114"/>
    <mergeCell ref="AM114:AR114"/>
    <mergeCell ref="AU114:BE114"/>
    <mergeCell ref="E113:J113"/>
    <mergeCell ref="K113:AA113"/>
    <mergeCell ref="AB113:AJ113"/>
    <mergeCell ref="AK113:AL113"/>
    <mergeCell ref="AM113:AR113"/>
    <mergeCell ref="AU113:BE113"/>
    <mergeCell ref="E116:J116"/>
    <mergeCell ref="K116:X116"/>
    <mergeCell ref="AB116:AJ116"/>
    <mergeCell ref="AK116:AL116"/>
    <mergeCell ref="AM116:AR116"/>
    <mergeCell ref="AU116:BE116"/>
    <mergeCell ref="E115:J115"/>
    <mergeCell ref="K115:X115"/>
    <mergeCell ref="AB115:AJ115"/>
    <mergeCell ref="AK115:AL115"/>
    <mergeCell ref="AM115:AR115"/>
    <mergeCell ref="AU115:BE115"/>
    <mergeCell ref="E126:I126"/>
    <mergeCell ref="K126:V126"/>
    <mergeCell ref="AM126:AT126"/>
    <mergeCell ref="AV126:AY126"/>
    <mergeCell ref="E127:I127"/>
    <mergeCell ref="K127:U127"/>
    <mergeCell ref="AM127:AT127"/>
    <mergeCell ref="AV127:AY127"/>
    <mergeCell ref="AQ118:AT118"/>
    <mergeCell ref="AV118:BE118"/>
    <mergeCell ref="AQ119:AT119"/>
    <mergeCell ref="AV119:BE119"/>
    <mergeCell ref="E125:I125"/>
    <mergeCell ref="K125:U125"/>
    <mergeCell ref="AM125:AT125"/>
    <mergeCell ref="AV125:AY125"/>
    <mergeCell ref="AU132:BE132"/>
    <mergeCell ref="E133:J133"/>
    <mergeCell ref="AB133:AJ133"/>
    <mergeCell ref="AK133:AL133"/>
    <mergeCell ref="AM133:AR133"/>
    <mergeCell ref="AU133:BE133"/>
    <mergeCell ref="E128:I128"/>
    <mergeCell ref="K128:U128"/>
    <mergeCell ref="AM128:AT128"/>
    <mergeCell ref="E132:J132"/>
    <mergeCell ref="K132:AA132"/>
    <mergeCell ref="AB132:AJ132"/>
    <mergeCell ref="AK132:AL132"/>
    <mergeCell ref="AM132:AR132"/>
    <mergeCell ref="E136:J136"/>
    <mergeCell ref="K136:X136"/>
    <mergeCell ref="AB136:AJ136"/>
    <mergeCell ref="AK136:AL136"/>
    <mergeCell ref="AM136:AR136"/>
    <mergeCell ref="AU136:BE136"/>
    <mergeCell ref="E134:J134"/>
    <mergeCell ref="K134:Z134"/>
    <mergeCell ref="AB134:AJ134"/>
    <mergeCell ref="AK134:AL134"/>
    <mergeCell ref="AM134:AR134"/>
    <mergeCell ref="AU134:BE134"/>
    <mergeCell ref="E138:J138"/>
    <mergeCell ref="K138:X138"/>
    <mergeCell ref="AB138:AJ138"/>
    <mergeCell ref="AK138:AL138"/>
    <mergeCell ref="AM138:AR138"/>
    <mergeCell ref="AU138:BE138"/>
    <mergeCell ref="E137:J137"/>
    <mergeCell ref="K137:X137"/>
    <mergeCell ref="AB137:AJ137"/>
    <mergeCell ref="AK137:AL137"/>
    <mergeCell ref="AM137:AR137"/>
    <mergeCell ref="AU137:BE137"/>
    <mergeCell ref="AV147:AY147"/>
    <mergeCell ref="E148:I148"/>
    <mergeCell ref="K148:U148"/>
    <mergeCell ref="AM148:AT148"/>
    <mergeCell ref="AV148:AY148"/>
    <mergeCell ref="AQ140:AT140"/>
    <mergeCell ref="AV140:BE140"/>
    <mergeCell ref="AQ141:AT141"/>
    <mergeCell ref="AV141:BE141"/>
    <mergeCell ref="E146:I146"/>
    <mergeCell ref="K146:U146"/>
    <mergeCell ref="AM146:AT146"/>
    <mergeCell ref="AV146:AY146"/>
    <mergeCell ref="E149:I149"/>
    <mergeCell ref="K149:U149"/>
    <mergeCell ref="AM149:AT149"/>
    <mergeCell ref="E153:J153"/>
    <mergeCell ref="K153:AA153"/>
    <mergeCell ref="AB153:AJ153"/>
    <mergeCell ref="AK153:AL153"/>
    <mergeCell ref="AM153:AR153"/>
    <mergeCell ref="E147:I147"/>
    <mergeCell ref="K147:V147"/>
    <mergeCell ref="AM147:AT147"/>
    <mergeCell ref="E155:J155"/>
    <mergeCell ref="K155:X155"/>
    <mergeCell ref="AB155:AJ155"/>
    <mergeCell ref="AK155:AL155"/>
    <mergeCell ref="AM155:AR155"/>
    <mergeCell ref="AU155:BE155"/>
    <mergeCell ref="AU153:BE153"/>
    <mergeCell ref="E154:J154"/>
    <mergeCell ref="K154:AA154"/>
    <mergeCell ref="AB154:AJ154"/>
    <mergeCell ref="AK154:AL154"/>
    <mergeCell ref="AM154:AR154"/>
    <mergeCell ref="AU154:BE154"/>
    <mergeCell ref="E157:J157"/>
    <mergeCell ref="K157:X157"/>
    <mergeCell ref="AB157:AJ157"/>
    <mergeCell ref="AK157:AL157"/>
    <mergeCell ref="AM157:AR157"/>
    <mergeCell ref="AU157:BE157"/>
    <mergeCell ref="E156:J156"/>
    <mergeCell ref="K156:X156"/>
    <mergeCell ref="AB156:AJ156"/>
    <mergeCell ref="AK156:AL156"/>
    <mergeCell ref="AM156:AR156"/>
    <mergeCell ref="AU156:BE156"/>
    <mergeCell ref="AV165:AY165"/>
    <mergeCell ref="E166:I166"/>
    <mergeCell ref="K166:U166"/>
    <mergeCell ref="AM166:AT166"/>
    <mergeCell ref="AV166:AY166"/>
    <mergeCell ref="AQ159:AT159"/>
    <mergeCell ref="AV159:BE159"/>
    <mergeCell ref="AQ160:AT160"/>
    <mergeCell ref="AV160:BE160"/>
    <mergeCell ref="E164:I164"/>
    <mergeCell ref="K164:U164"/>
    <mergeCell ref="AM164:AT164"/>
    <mergeCell ref="AV164:AY164"/>
    <mergeCell ref="E167:I167"/>
    <mergeCell ref="K167:U167"/>
    <mergeCell ref="AM167:AT167"/>
    <mergeCell ref="E171:J171"/>
    <mergeCell ref="K171:AA171"/>
    <mergeCell ref="AB171:AJ171"/>
    <mergeCell ref="AK171:AL171"/>
    <mergeCell ref="AM171:AR171"/>
    <mergeCell ref="E165:I165"/>
    <mergeCell ref="K165:V165"/>
    <mergeCell ref="AM165:AT165"/>
    <mergeCell ref="AK175:AL175"/>
    <mergeCell ref="AM175:AR175"/>
    <mergeCell ref="AU175:BE175"/>
    <mergeCell ref="AU171:BE171"/>
    <mergeCell ref="E173:J173"/>
    <mergeCell ref="K173:X173"/>
    <mergeCell ref="AB173:AJ173"/>
    <mergeCell ref="AK173:AL173"/>
    <mergeCell ref="AM173:AR173"/>
    <mergeCell ref="AU173:BE173"/>
    <mergeCell ref="E172:J172"/>
    <mergeCell ref="K172:AA172"/>
    <mergeCell ref="AB172:AJ172"/>
    <mergeCell ref="K174:X174"/>
    <mergeCell ref="AB174:AJ174"/>
    <mergeCell ref="AK174:AL174"/>
    <mergeCell ref="AM174:AR174"/>
    <mergeCell ref="AU174:BE174"/>
    <mergeCell ref="AK172:AL172"/>
    <mergeCell ref="AM172:AR172"/>
    <mergeCell ref="AU172:BE172"/>
    <mergeCell ref="E174:J174"/>
    <mergeCell ref="AQ179:AT179"/>
    <mergeCell ref="AV179:BE179"/>
    <mergeCell ref="AQ180:AT180"/>
    <mergeCell ref="AV180:BE180"/>
    <mergeCell ref="E135:J135"/>
    <mergeCell ref="AB135:AJ135"/>
    <mergeCell ref="AK135:AL135"/>
    <mergeCell ref="AM135:AR135"/>
    <mergeCell ref="AU135:BE135"/>
    <mergeCell ref="E177:J177"/>
    <mergeCell ref="K177:X177"/>
    <mergeCell ref="AB177:AJ177"/>
    <mergeCell ref="AK177:AL177"/>
    <mergeCell ref="AM177:AR177"/>
    <mergeCell ref="AU177:BE177"/>
    <mergeCell ref="E176:J176"/>
    <mergeCell ref="K176:X176"/>
    <mergeCell ref="AB176:AJ176"/>
    <mergeCell ref="AK176:AL176"/>
    <mergeCell ref="AM176:AR176"/>
    <mergeCell ref="AU176:BE176"/>
    <mergeCell ref="E175:J175"/>
    <mergeCell ref="K175:X175"/>
    <mergeCell ref="AB175:AJ175"/>
  </mergeCells>
  <pageMargins left="0.7" right="0.7" top="0.75" bottom="0.75" header="0.3" footer="0.3"/>
  <pageSetup paperSize="10000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3CDD0-5C0E-41F5-B8E3-A6DD1714C823}">
  <dimension ref="C1:CH378"/>
  <sheetViews>
    <sheetView zoomScale="115" zoomScaleNormal="115" workbookViewId="0">
      <selection activeCell="K145" sqref="K145:U145"/>
    </sheetView>
  </sheetViews>
  <sheetFormatPr defaultColWidth="1.7109375" defaultRowHeight="16.5" x14ac:dyDescent="0.25"/>
  <cols>
    <col min="1" max="2" width="1.7109375" style="42"/>
    <col min="3" max="11" width="1.7109375" style="41"/>
    <col min="12" max="12" width="1.7109375" style="41" customWidth="1"/>
    <col min="13" max="39" width="1.7109375" style="41"/>
    <col min="40" max="41" width="1.7109375" style="41" customWidth="1"/>
    <col min="42" max="54" width="1.7109375" style="41"/>
    <col min="55" max="57" width="1.7109375" style="42"/>
    <col min="58" max="58" width="9" style="42" bestFit="1" customWidth="1"/>
    <col min="59" max="59" width="1.7109375" style="42" customWidth="1"/>
    <col min="60" max="82" width="1.7109375" style="42"/>
    <col min="83" max="83" width="8.85546875" style="38" customWidth="1"/>
    <col min="84" max="84" width="35.42578125" style="38" customWidth="1"/>
    <col min="85" max="85" width="21.28515625" style="39" customWidth="1"/>
    <col min="86" max="86" width="24.28515625" style="40" customWidth="1"/>
    <col min="87" max="16384" width="1.7109375" style="42"/>
  </cols>
  <sheetData>
    <row r="1" spans="3:86" ht="17.25" thickBot="1" x14ac:dyDescent="0.3">
      <c r="CE1" s="199" t="s">
        <v>12</v>
      </c>
      <c r="CF1" s="215" t="s">
        <v>13</v>
      </c>
      <c r="CG1" s="195" t="s">
        <v>14</v>
      </c>
      <c r="CH1" s="195"/>
    </row>
    <row r="2" spans="3:86" x14ac:dyDescent="0.25">
      <c r="C2" s="43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5"/>
      <c r="CE2" s="199"/>
      <c r="CF2" s="215"/>
      <c r="CG2" s="195" t="s">
        <v>15</v>
      </c>
      <c r="CH2" s="195"/>
    </row>
    <row r="3" spans="3:86" x14ac:dyDescent="0.25">
      <c r="C3" s="46"/>
      <c r="E3" s="245" t="s">
        <v>0</v>
      </c>
      <c r="F3" s="245"/>
      <c r="G3" s="245"/>
      <c r="H3" s="245"/>
      <c r="I3" s="245"/>
      <c r="J3" s="49" t="s">
        <v>11</v>
      </c>
      <c r="K3" s="245" t="s">
        <v>323</v>
      </c>
      <c r="L3" s="245"/>
      <c r="M3" s="245"/>
      <c r="N3" s="245"/>
      <c r="O3" s="245"/>
      <c r="P3" s="245"/>
      <c r="Q3" s="245"/>
      <c r="R3" s="245"/>
      <c r="S3" s="245"/>
      <c r="T3" s="245"/>
      <c r="U3" s="245"/>
      <c r="V3" s="49"/>
      <c r="W3" s="49"/>
      <c r="X3" s="49"/>
      <c r="Y3" s="49"/>
      <c r="Z3" s="49"/>
      <c r="AA3" s="49"/>
      <c r="AB3" s="49"/>
      <c r="AC3" s="49"/>
      <c r="AD3" s="50"/>
      <c r="AE3" s="50"/>
      <c r="AF3" s="50"/>
      <c r="AG3" s="50"/>
      <c r="AH3" s="245" t="s">
        <v>3</v>
      </c>
      <c r="AI3" s="245"/>
      <c r="AJ3" s="245"/>
      <c r="AK3" s="245"/>
      <c r="AL3" s="245"/>
      <c r="AM3" s="245"/>
      <c r="AN3" s="245"/>
      <c r="AO3" s="245"/>
      <c r="AP3" s="49" t="s">
        <v>11</v>
      </c>
      <c r="AQ3" s="247">
        <v>366.17</v>
      </c>
      <c r="AR3" s="247"/>
      <c r="AS3" s="247"/>
      <c r="AT3" s="247"/>
      <c r="AU3" s="49" t="s">
        <v>319</v>
      </c>
      <c r="AV3" s="49"/>
      <c r="AW3" s="49"/>
      <c r="AX3" s="49"/>
      <c r="AY3" s="49"/>
      <c r="AZ3" s="49"/>
      <c r="BB3" s="51"/>
      <c r="CE3" s="199"/>
      <c r="CF3" s="215"/>
      <c r="CG3" s="1" t="s">
        <v>16</v>
      </c>
      <c r="CH3" s="2">
        <v>14346</v>
      </c>
    </row>
    <row r="4" spans="3:86" x14ac:dyDescent="0.25">
      <c r="C4" s="46"/>
      <c r="E4" s="245" t="s">
        <v>322</v>
      </c>
      <c r="F4" s="245"/>
      <c r="G4" s="245"/>
      <c r="H4" s="245"/>
      <c r="I4" s="245"/>
      <c r="J4" s="49" t="s">
        <v>11</v>
      </c>
      <c r="K4" s="245" t="s">
        <v>469</v>
      </c>
      <c r="L4" s="245"/>
      <c r="M4" s="245"/>
      <c r="N4" s="245"/>
      <c r="O4" s="245"/>
      <c r="P4" s="245"/>
      <c r="Q4" s="245"/>
      <c r="R4" s="245"/>
      <c r="S4" s="245"/>
      <c r="T4" s="245"/>
      <c r="U4" s="245"/>
      <c r="V4" s="49"/>
      <c r="W4" s="49"/>
      <c r="X4" s="49"/>
      <c r="Y4" s="49"/>
      <c r="Z4" s="49"/>
      <c r="AA4" s="49"/>
      <c r="AB4" s="49"/>
      <c r="AC4" s="49"/>
      <c r="AD4" s="50"/>
      <c r="AE4" s="50"/>
      <c r="AF4" s="50"/>
      <c r="AG4" s="50"/>
      <c r="AH4" s="245" t="s">
        <v>4</v>
      </c>
      <c r="AI4" s="245"/>
      <c r="AJ4" s="245"/>
      <c r="AK4" s="245"/>
      <c r="AL4" s="245"/>
      <c r="AM4" s="245"/>
      <c r="AN4" s="245"/>
      <c r="AO4" s="245"/>
      <c r="AP4" s="49" t="s">
        <v>11</v>
      </c>
      <c r="AQ4" s="245">
        <v>2100</v>
      </c>
      <c r="AR4" s="245"/>
      <c r="AS4" s="245"/>
      <c r="AT4" s="245"/>
      <c r="AU4" s="49" t="s">
        <v>320</v>
      </c>
      <c r="AV4" s="49"/>
      <c r="AW4" s="49"/>
      <c r="AX4" s="49"/>
      <c r="AY4" s="49"/>
      <c r="AZ4" s="49"/>
      <c r="BB4" s="51"/>
      <c r="CE4" s="106"/>
      <c r="CF4" s="107"/>
      <c r="CG4" s="1"/>
      <c r="CH4" s="2"/>
    </row>
    <row r="5" spans="3:86" x14ac:dyDescent="0.25">
      <c r="C5" s="46"/>
      <c r="E5" s="245" t="s">
        <v>1</v>
      </c>
      <c r="F5" s="245"/>
      <c r="G5" s="245"/>
      <c r="H5" s="245"/>
      <c r="I5" s="245"/>
      <c r="J5" s="49" t="s">
        <v>11</v>
      </c>
      <c r="K5" s="245" t="s">
        <v>439</v>
      </c>
      <c r="L5" s="245"/>
      <c r="M5" s="245"/>
      <c r="N5" s="245"/>
      <c r="O5" s="245"/>
      <c r="P5" s="245"/>
      <c r="Q5" s="245"/>
      <c r="R5" s="245"/>
      <c r="S5" s="245"/>
      <c r="T5" s="245"/>
      <c r="U5" s="245"/>
      <c r="V5" s="49"/>
      <c r="W5" s="49"/>
      <c r="X5" s="49"/>
      <c r="Y5" s="49"/>
      <c r="Z5" s="49"/>
      <c r="AA5" s="49"/>
      <c r="AB5" s="49"/>
      <c r="AC5" s="49"/>
      <c r="AD5" s="50"/>
      <c r="AE5" s="50"/>
      <c r="AF5" s="50"/>
      <c r="AG5" s="50"/>
      <c r="AH5" s="245"/>
      <c r="AI5" s="245"/>
      <c r="AJ5" s="245"/>
      <c r="AK5" s="245"/>
      <c r="AL5" s="245"/>
      <c r="AM5" s="245"/>
      <c r="AN5" s="245"/>
      <c r="AO5" s="245"/>
      <c r="AP5" s="49"/>
      <c r="AQ5" s="246"/>
      <c r="AR5" s="246"/>
      <c r="AS5" s="246"/>
      <c r="AT5" s="246"/>
      <c r="AU5" s="49"/>
      <c r="AV5" s="49"/>
      <c r="AW5" s="49"/>
      <c r="AX5" s="49"/>
      <c r="AY5" s="49"/>
      <c r="AZ5" s="49"/>
      <c r="BB5" s="51"/>
      <c r="CE5" s="207" t="s">
        <v>17</v>
      </c>
      <c r="CF5" s="207"/>
      <c r="CG5" s="3"/>
      <c r="CH5" s="4"/>
    </row>
    <row r="6" spans="3:86" x14ac:dyDescent="0.25">
      <c r="C6" s="46"/>
      <c r="E6" s="245" t="s">
        <v>2</v>
      </c>
      <c r="F6" s="245"/>
      <c r="G6" s="245"/>
      <c r="H6" s="245"/>
      <c r="I6" s="245"/>
      <c r="J6" s="49" t="s">
        <v>11</v>
      </c>
      <c r="K6" s="245" t="s">
        <v>337</v>
      </c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245"/>
      <c r="AI6" s="245"/>
      <c r="AJ6" s="245"/>
      <c r="AK6" s="245"/>
      <c r="AL6" s="245"/>
      <c r="AM6" s="245"/>
      <c r="AN6" s="245"/>
      <c r="AO6" s="245"/>
      <c r="AP6" s="49"/>
      <c r="AQ6" s="49"/>
      <c r="AR6" s="49"/>
      <c r="AS6" s="49"/>
      <c r="AT6" s="49"/>
      <c r="AU6" s="49"/>
      <c r="AV6" s="49"/>
      <c r="AW6" s="49"/>
      <c r="AX6" s="49"/>
      <c r="AY6" s="49"/>
      <c r="AZ6" s="49"/>
      <c r="BB6" s="51"/>
      <c r="CE6" s="5" t="s">
        <v>5</v>
      </c>
      <c r="CF6" s="6" t="s">
        <v>18</v>
      </c>
      <c r="CG6" s="7">
        <v>6.77</v>
      </c>
      <c r="CH6" s="4">
        <f>CG6*$CH$3</f>
        <v>97122.42</v>
      </c>
    </row>
    <row r="7" spans="3:86" x14ac:dyDescent="0.25">
      <c r="C7" s="46"/>
      <c r="BB7" s="51"/>
      <c r="CE7" s="5" t="s">
        <v>19</v>
      </c>
      <c r="CF7" s="6" t="s">
        <v>20</v>
      </c>
      <c r="CG7" s="8">
        <v>8.17</v>
      </c>
      <c r="CH7" s="4">
        <f t="shared" ref="CH7:CH72" si="0">CG7*$CH$3</f>
        <v>117206.81999999999</v>
      </c>
    </row>
    <row r="8" spans="3:86" x14ac:dyDescent="0.25">
      <c r="C8" s="46"/>
      <c r="BB8" s="51"/>
      <c r="CE8" s="5" t="s">
        <v>21</v>
      </c>
      <c r="CF8" s="6" t="s">
        <v>22</v>
      </c>
      <c r="CG8" s="8">
        <v>23.32</v>
      </c>
      <c r="CH8" s="4">
        <f t="shared" si="0"/>
        <v>334548.72000000003</v>
      </c>
    </row>
    <row r="9" spans="3:86" x14ac:dyDescent="0.25">
      <c r="C9" s="46"/>
      <c r="BB9" s="51"/>
      <c r="CE9" s="5" t="s">
        <v>23</v>
      </c>
      <c r="CF9" s="6" t="s">
        <v>24</v>
      </c>
      <c r="CG9" s="7">
        <v>8.27</v>
      </c>
      <c r="CH9" s="4">
        <f t="shared" si="0"/>
        <v>118641.42</v>
      </c>
    </row>
    <row r="10" spans="3:86" ht="16.5" customHeight="1" x14ac:dyDescent="0.25">
      <c r="C10" s="46"/>
      <c r="E10" s="208" t="s">
        <v>6</v>
      </c>
      <c r="F10" s="209"/>
      <c r="G10" s="209"/>
      <c r="H10" s="209"/>
      <c r="I10" s="209"/>
      <c r="J10" s="209"/>
      <c r="K10" s="210" t="str">
        <f t="shared" ref="K10:K14" si="1">VLOOKUP(E10,$CE$1:$CH$1004,2,FALSE)</f>
        <v>NOVACRON RUBY S–3B</v>
      </c>
      <c r="L10" s="210"/>
      <c r="M10" s="210"/>
      <c r="N10" s="210"/>
      <c r="O10" s="210"/>
      <c r="P10" s="210"/>
      <c r="Q10" s="210"/>
      <c r="R10" s="210"/>
      <c r="S10" s="210"/>
      <c r="T10" s="210"/>
      <c r="U10" s="210"/>
      <c r="V10" s="210"/>
      <c r="W10" s="210"/>
      <c r="X10" s="210"/>
      <c r="Y10" s="105"/>
      <c r="Z10" s="211">
        <v>0.61</v>
      </c>
      <c r="AA10" s="211"/>
      <c r="AB10" s="211"/>
      <c r="AC10" s="211"/>
      <c r="AD10" s="211"/>
      <c r="AE10" s="211"/>
      <c r="AF10" s="210" t="s">
        <v>315</v>
      </c>
      <c r="AG10" s="210"/>
      <c r="AH10" s="212">
        <v>223.37</v>
      </c>
      <c r="AI10" s="212"/>
      <c r="AJ10" s="212"/>
      <c r="AK10" s="212"/>
      <c r="AL10" s="212"/>
      <c r="AM10" s="212"/>
      <c r="AN10" s="52" t="s">
        <v>316</v>
      </c>
      <c r="AO10" s="52"/>
      <c r="AP10" s="213">
        <f t="shared" ref="AP10:AP14" si="2">(AH10*VLOOKUP(E10,$CE$1:$CH$1004,4,FALSE))/1000</f>
        <v>26949.5592282</v>
      </c>
      <c r="AQ10" s="213"/>
      <c r="AR10" s="213"/>
      <c r="AS10" s="213"/>
      <c r="AT10" s="213"/>
      <c r="AU10" s="213"/>
      <c r="AV10" s="213"/>
      <c r="AW10" s="213"/>
      <c r="AX10" s="213"/>
      <c r="AY10" s="213"/>
      <c r="AZ10" s="214"/>
      <c r="BB10" s="51"/>
      <c r="CE10" s="5" t="s">
        <v>25</v>
      </c>
      <c r="CF10" s="9" t="s">
        <v>26</v>
      </c>
      <c r="CG10" s="7">
        <v>7.46</v>
      </c>
      <c r="CH10" s="4">
        <f t="shared" si="0"/>
        <v>107021.16</v>
      </c>
    </row>
    <row r="11" spans="3:86" x14ac:dyDescent="0.25">
      <c r="C11" s="46"/>
      <c r="E11" s="200" t="s">
        <v>36</v>
      </c>
      <c r="F11" s="243"/>
      <c r="G11" s="243"/>
      <c r="H11" s="243"/>
      <c r="I11" s="243"/>
      <c r="J11" s="243"/>
      <c r="K11" s="230" t="str">
        <f t="shared" si="1"/>
        <v>NOVACRON BRILLIANT BLUE EC-B</v>
      </c>
      <c r="L11" s="230"/>
      <c r="M11" s="230"/>
      <c r="N11" s="230"/>
      <c r="O11" s="230"/>
      <c r="P11" s="230"/>
      <c r="Q11" s="230"/>
      <c r="R11" s="230"/>
      <c r="S11" s="230"/>
      <c r="T11" s="230"/>
      <c r="U11" s="230"/>
      <c r="V11" s="230"/>
      <c r="W11" s="230"/>
      <c r="X11" s="230"/>
      <c r="Y11" s="103"/>
      <c r="Z11" s="203">
        <v>0.31</v>
      </c>
      <c r="AA11" s="203"/>
      <c r="AB11" s="203"/>
      <c r="AC11" s="203"/>
      <c r="AD11" s="203"/>
      <c r="AE11" s="203"/>
      <c r="AF11" s="230" t="s">
        <v>315</v>
      </c>
      <c r="AG11" s="230"/>
      <c r="AH11" s="249">
        <v>113.51</v>
      </c>
      <c r="AI11" s="249"/>
      <c r="AJ11" s="249"/>
      <c r="AK11" s="249"/>
      <c r="AL11" s="249"/>
      <c r="AM11" s="249"/>
      <c r="AN11" s="41" t="s">
        <v>316</v>
      </c>
      <c r="AP11" s="242">
        <f t="shared" si="2"/>
        <v>32796.267224400006</v>
      </c>
      <c r="AQ11" s="242"/>
      <c r="AR11" s="242"/>
      <c r="AS11" s="242"/>
      <c r="AT11" s="242"/>
      <c r="AU11" s="242"/>
      <c r="AV11" s="242"/>
      <c r="AW11" s="242"/>
      <c r="AX11" s="242"/>
      <c r="AY11" s="242"/>
      <c r="AZ11" s="206"/>
      <c r="BB11" s="51"/>
      <c r="CE11" s="5" t="s">
        <v>6</v>
      </c>
      <c r="CF11" s="6" t="s">
        <v>27</v>
      </c>
      <c r="CG11" s="7">
        <v>8.41</v>
      </c>
      <c r="CH11" s="4">
        <f t="shared" si="0"/>
        <v>120649.86</v>
      </c>
    </row>
    <row r="12" spans="3:86" x14ac:dyDescent="0.25">
      <c r="C12" s="46"/>
      <c r="E12" s="216" t="s">
        <v>8</v>
      </c>
      <c r="F12" s="217"/>
      <c r="G12" s="217"/>
      <c r="H12" s="217"/>
      <c r="I12" s="217"/>
      <c r="J12" s="217"/>
      <c r="K12" s="218" t="str">
        <f t="shared" si="1"/>
        <v>FIMBIL EAS 40 NEW</v>
      </c>
      <c r="L12" s="218"/>
      <c r="M12" s="218"/>
      <c r="N12" s="218"/>
      <c r="O12" s="218"/>
      <c r="P12" s="218"/>
      <c r="Q12" s="218"/>
      <c r="R12" s="218"/>
      <c r="S12" s="218"/>
      <c r="T12" s="218"/>
      <c r="U12" s="218"/>
      <c r="V12" s="218"/>
      <c r="W12" s="218"/>
      <c r="X12" s="218"/>
      <c r="Y12" s="104"/>
      <c r="Z12" s="219">
        <v>4</v>
      </c>
      <c r="AA12" s="219"/>
      <c r="AB12" s="219"/>
      <c r="AC12" s="219"/>
      <c r="AD12" s="219"/>
      <c r="AE12" s="219"/>
      <c r="AF12" s="218" t="s">
        <v>315</v>
      </c>
      <c r="AG12" s="218"/>
      <c r="AH12" s="220">
        <v>1464.69</v>
      </c>
      <c r="AI12" s="220"/>
      <c r="AJ12" s="220"/>
      <c r="AK12" s="220"/>
      <c r="AL12" s="220"/>
      <c r="AM12" s="220"/>
      <c r="AN12" s="55" t="s">
        <v>316</v>
      </c>
      <c r="AO12" s="55"/>
      <c r="AP12" s="221">
        <f t="shared" si="2"/>
        <v>30213.830376600003</v>
      </c>
      <c r="AQ12" s="221"/>
      <c r="AR12" s="221"/>
      <c r="AS12" s="221"/>
      <c r="AT12" s="221"/>
      <c r="AU12" s="221"/>
      <c r="AV12" s="221"/>
      <c r="AW12" s="221"/>
      <c r="AX12" s="221"/>
      <c r="AY12" s="221"/>
      <c r="AZ12" s="222"/>
      <c r="BB12" s="51"/>
      <c r="CE12" s="5" t="s">
        <v>28</v>
      </c>
      <c r="CF12" s="6" t="s">
        <v>29</v>
      </c>
      <c r="CG12" s="7">
        <v>7.55</v>
      </c>
      <c r="CH12" s="4">
        <f t="shared" si="0"/>
        <v>108312.3</v>
      </c>
    </row>
    <row r="13" spans="3:86" x14ac:dyDescent="0.25">
      <c r="C13" s="46"/>
      <c r="E13" s="200" t="s">
        <v>183</v>
      </c>
      <c r="F13" s="243"/>
      <c r="G13" s="243"/>
      <c r="H13" s="243"/>
      <c r="I13" s="243"/>
      <c r="J13" s="243"/>
      <c r="K13" s="230" t="str">
        <f t="shared" si="1"/>
        <v>CAUSTIC SODA LIQ</v>
      </c>
      <c r="L13" s="230"/>
      <c r="M13" s="230"/>
      <c r="N13" s="230"/>
      <c r="O13" s="230"/>
      <c r="P13" s="230"/>
      <c r="Q13" s="230"/>
      <c r="R13" s="230"/>
      <c r="S13" s="230"/>
      <c r="T13" s="230"/>
      <c r="U13" s="230"/>
      <c r="V13" s="230"/>
      <c r="W13" s="230"/>
      <c r="X13" s="230"/>
      <c r="Y13" s="103"/>
      <c r="Z13" s="203">
        <v>6</v>
      </c>
      <c r="AA13" s="203"/>
      <c r="AB13" s="203"/>
      <c r="AC13" s="203"/>
      <c r="AD13" s="203"/>
      <c r="AE13" s="203"/>
      <c r="AF13" s="230" t="s">
        <v>315</v>
      </c>
      <c r="AG13" s="230"/>
      <c r="AH13" s="249">
        <v>2197.04</v>
      </c>
      <c r="AI13" s="249"/>
      <c r="AJ13" s="249"/>
      <c r="AK13" s="249"/>
      <c r="AL13" s="249"/>
      <c r="AM13" s="249"/>
      <c r="AN13" s="41" t="s">
        <v>316</v>
      </c>
      <c r="AP13" s="242">
        <f t="shared" si="2"/>
        <v>18778.100879999998</v>
      </c>
      <c r="AQ13" s="242"/>
      <c r="AR13" s="242"/>
      <c r="AS13" s="242"/>
      <c r="AT13" s="242"/>
      <c r="AU13" s="242"/>
      <c r="AV13" s="242"/>
      <c r="AW13" s="242"/>
      <c r="AX13" s="242"/>
      <c r="AY13" s="242"/>
      <c r="AZ13" s="206"/>
      <c r="BB13" s="51"/>
      <c r="CE13" s="5" t="s">
        <v>30</v>
      </c>
      <c r="CF13" s="6" t="s">
        <v>31</v>
      </c>
      <c r="CG13" s="8">
        <v>8.7899999999999991</v>
      </c>
      <c r="CH13" s="4">
        <f t="shared" si="0"/>
        <v>126101.33999999998</v>
      </c>
    </row>
    <row r="14" spans="3:86" x14ac:dyDescent="0.25">
      <c r="C14" s="46"/>
      <c r="E14" s="223" t="s">
        <v>10</v>
      </c>
      <c r="F14" s="224"/>
      <c r="G14" s="224"/>
      <c r="H14" s="224"/>
      <c r="I14" s="224"/>
      <c r="J14" s="224"/>
      <c r="K14" s="225" t="str">
        <f t="shared" si="1"/>
        <v>SODA ASH</v>
      </c>
      <c r="L14" s="225"/>
      <c r="M14" s="225"/>
      <c r="N14" s="225"/>
      <c r="O14" s="225"/>
      <c r="P14" s="225"/>
      <c r="Q14" s="225"/>
      <c r="R14" s="225"/>
      <c r="S14" s="225"/>
      <c r="T14" s="225"/>
      <c r="U14" s="225"/>
      <c r="V14" s="225"/>
      <c r="W14" s="225"/>
      <c r="X14" s="225"/>
      <c r="Y14" s="102"/>
      <c r="Z14" s="226">
        <v>20</v>
      </c>
      <c r="AA14" s="226"/>
      <c r="AB14" s="226"/>
      <c r="AC14" s="226"/>
      <c r="AD14" s="226"/>
      <c r="AE14" s="226"/>
      <c r="AF14" s="225" t="s">
        <v>315</v>
      </c>
      <c r="AG14" s="225"/>
      <c r="AH14" s="227">
        <v>7323.47</v>
      </c>
      <c r="AI14" s="227"/>
      <c r="AJ14" s="227"/>
      <c r="AK14" s="227"/>
      <c r="AL14" s="227"/>
      <c r="AM14" s="227"/>
      <c r="AN14" s="54" t="s">
        <v>316</v>
      </c>
      <c r="AO14" s="54"/>
      <c r="AP14" s="228">
        <f t="shared" si="2"/>
        <v>65032.4136</v>
      </c>
      <c r="AQ14" s="228"/>
      <c r="AR14" s="228"/>
      <c r="AS14" s="228"/>
      <c r="AT14" s="228"/>
      <c r="AU14" s="228"/>
      <c r="AV14" s="228"/>
      <c r="AW14" s="228"/>
      <c r="AX14" s="228"/>
      <c r="AY14" s="228"/>
      <c r="AZ14" s="229"/>
      <c r="BB14" s="51"/>
      <c r="CE14" s="5" t="s">
        <v>32</v>
      </c>
      <c r="CF14" s="9" t="s">
        <v>33</v>
      </c>
      <c r="CG14" s="7">
        <v>11.66</v>
      </c>
      <c r="CH14" s="4">
        <f t="shared" si="0"/>
        <v>167274.36000000002</v>
      </c>
    </row>
    <row r="15" spans="3:86" x14ac:dyDescent="0.25">
      <c r="C15" s="46"/>
      <c r="E15" s="110"/>
      <c r="F15" s="110"/>
      <c r="G15" s="110"/>
      <c r="H15" s="110"/>
      <c r="I15" s="110"/>
      <c r="J15" s="110"/>
      <c r="K15" s="103"/>
      <c r="L15" s="103"/>
      <c r="M15" s="103"/>
      <c r="N15" s="103"/>
      <c r="O15" s="103"/>
      <c r="P15" s="103"/>
      <c r="Q15" s="103"/>
      <c r="R15" s="103"/>
      <c r="S15" s="103"/>
      <c r="T15" s="103"/>
      <c r="U15" s="103"/>
      <c r="V15" s="103"/>
      <c r="W15" s="103"/>
      <c r="X15" s="103"/>
      <c r="Y15" s="103"/>
      <c r="Z15" s="111"/>
      <c r="AA15" s="111"/>
      <c r="AB15" s="111"/>
      <c r="AC15" s="111"/>
      <c r="AD15" s="111"/>
      <c r="AE15" s="111"/>
      <c r="AF15" s="103"/>
      <c r="AG15" s="103"/>
      <c r="AH15" s="110"/>
      <c r="AI15" s="110"/>
      <c r="AJ15" s="110"/>
      <c r="AK15" s="110"/>
      <c r="AL15" s="110"/>
      <c r="AM15" s="110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B15" s="51"/>
      <c r="CE15" s="5" t="s">
        <v>34</v>
      </c>
      <c r="CF15" s="9" t="s">
        <v>35</v>
      </c>
      <c r="CG15" s="7">
        <v>5.84</v>
      </c>
      <c r="CH15" s="4">
        <f t="shared" si="0"/>
        <v>83780.639999999999</v>
      </c>
    </row>
    <row r="16" spans="3:86" x14ac:dyDescent="0.25">
      <c r="C16" s="46"/>
      <c r="E16" s="110"/>
      <c r="F16" s="110"/>
      <c r="G16" s="110"/>
      <c r="H16" s="110"/>
      <c r="I16" s="110"/>
      <c r="J16" s="110"/>
      <c r="K16" s="103"/>
      <c r="L16" s="103"/>
      <c r="M16" s="103"/>
      <c r="N16" s="103"/>
      <c r="O16" s="103"/>
      <c r="P16" s="103"/>
      <c r="Q16" s="103"/>
      <c r="R16" s="103"/>
      <c r="S16" s="103"/>
      <c r="T16" s="103"/>
      <c r="U16" s="103"/>
      <c r="V16" s="103"/>
      <c r="W16" s="103"/>
      <c r="X16" s="103"/>
      <c r="Y16" s="103"/>
      <c r="Z16" s="111"/>
      <c r="AA16" s="111"/>
      <c r="AB16" s="111"/>
      <c r="AC16" s="111"/>
      <c r="AD16" s="111"/>
      <c r="AE16" s="111"/>
      <c r="AF16" s="103"/>
      <c r="AG16" s="103"/>
      <c r="AH16" s="110"/>
      <c r="AI16" s="110"/>
      <c r="AJ16" s="110"/>
      <c r="AK16" s="59"/>
      <c r="AL16" s="230" t="s">
        <v>318</v>
      </c>
      <c r="AM16" s="230"/>
      <c r="AN16" s="230"/>
      <c r="AO16" s="230"/>
      <c r="AP16" s="112" t="s">
        <v>11</v>
      </c>
      <c r="AQ16" s="242">
        <f>SUM(AP10:AZ14)</f>
        <v>173770.1713092</v>
      </c>
      <c r="AR16" s="242"/>
      <c r="AS16" s="242"/>
      <c r="AT16" s="242"/>
      <c r="AU16" s="242"/>
      <c r="AV16" s="242"/>
      <c r="AW16" s="242"/>
      <c r="AX16" s="242"/>
      <c r="AY16" s="242"/>
      <c r="AZ16" s="242"/>
      <c r="BB16" s="51"/>
      <c r="CE16" s="5" t="s">
        <v>36</v>
      </c>
      <c r="CF16" s="9" t="s">
        <v>37</v>
      </c>
      <c r="CG16" s="7">
        <v>20.14</v>
      </c>
      <c r="CH16" s="4">
        <f t="shared" si="0"/>
        <v>288928.44</v>
      </c>
    </row>
    <row r="17" spans="3:86" x14ac:dyDescent="0.25">
      <c r="C17" s="46"/>
      <c r="E17" s="110"/>
      <c r="F17" s="110"/>
      <c r="G17" s="110"/>
      <c r="H17" s="110"/>
      <c r="I17" s="110"/>
      <c r="J17" s="110"/>
      <c r="K17" s="103"/>
      <c r="L17" s="103"/>
      <c r="M17" s="103"/>
      <c r="N17" s="103"/>
      <c r="O17" s="103"/>
      <c r="P17" s="103"/>
      <c r="Q17" s="103"/>
      <c r="R17" s="103"/>
      <c r="S17" s="103"/>
      <c r="T17" s="103"/>
      <c r="U17" s="103"/>
      <c r="V17" s="103"/>
      <c r="W17" s="103"/>
      <c r="X17" s="103"/>
      <c r="Y17" s="103"/>
      <c r="Z17" s="111"/>
      <c r="AA17" s="111"/>
      <c r="AB17" s="111"/>
      <c r="AC17" s="111"/>
      <c r="AD17" s="111"/>
      <c r="AE17" s="111"/>
      <c r="AF17" s="103"/>
      <c r="AG17" s="103"/>
      <c r="AH17" s="110"/>
      <c r="AI17" s="110"/>
      <c r="AJ17" s="110"/>
      <c r="AK17" s="59"/>
      <c r="AL17" s="230" t="s">
        <v>317</v>
      </c>
      <c r="AM17" s="230"/>
      <c r="AN17" s="230"/>
      <c r="AO17" s="230"/>
      <c r="AP17" s="112" t="s">
        <v>11</v>
      </c>
      <c r="AQ17" s="242">
        <f>AQ16/AQ4</f>
        <v>82.747700623428571</v>
      </c>
      <c r="AR17" s="242"/>
      <c r="AS17" s="242"/>
      <c r="AT17" s="242"/>
      <c r="AU17" s="242"/>
      <c r="AV17" s="242"/>
      <c r="AW17" s="242"/>
      <c r="AX17" s="242"/>
      <c r="AY17" s="242"/>
      <c r="AZ17" s="242"/>
      <c r="BB17" s="51"/>
      <c r="CE17" s="5" t="s">
        <v>38</v>
      </c>
      <c r="CF17" s="6" t="s">
        <v>39</v>
      </c>
      <c r="CG17" s="8">
        <v>24.15</v>
      </c>
      <c r="CH17" s="4">
        <f t="shared" si="0"/>
        <v>346455.89999999997</v>
      </c>
    </row>
    <row r="18" spans="3:86" x14ac:dyDescent="0.25">
      <c r="C18" s="46"/>
      <c r="E18" s="110"/>
      <c r="F18" s="110"/>
      <c r="G18" s="110"/>
      <c r="H18" s="110"/>
      <c r="I18" s="110"/>
      <c r="J18" s="110"/>
      <c r="K18" s="103"/>
      <c r="L18" s="103"/>
      <c r="M18" s="103"/>
      <c r="N18" s="103"/>
      <c r="O18" s="103"/>
      <c r="P18" s="103"/>
      <c r="Q18" s="103"/>
      <c r="R18" s="103"/>
      <c r="S18" s="103"/>
      <c r="T18" s="103"/>
      <c r="U18" s="103"/>
      <c r="V18" s="103"/>
      <c r="W18" s="103"/>
      <c r="X18" s="103"/>
      <c r="Y18" s="103"/>
      <c r="Z18" s="111"/>
      <c r="AA18" s="111"/>
      <c r="AB18" s="111"/>
      <c r="AC18" s="111"/>
      <c r="AD18" s="111"/>
      <c r="AE18" s="111"/>
      <c r="AF18" s="103"/>
      <c r="AG18" s="103"/>
      <c r="AH18" s="110"/>
      <c r="AI18" s="110"/>
      <c r="AJ18" s="110"/>
      <c r="AK18" s="110"/>
      <c r="AL18" s="110"/>
      <c r="AM18" s="110"/>
      <c r="AQ18" s="110"/>
      <c r="AR18" s="110"/>
      <c r="AS18" s="110"/>
      <c r="AT18" s="110"/>
      <c r="AU18" s="110"/>
      <c r="AV18" s="110"/>
      <c r="AW18" s="110"/>
      <c r="AX18" s="110"/>
      <c r="AY18" s="110"/>
      <c r="AZ18" s="110"/>
      <c r="BB18" s="51"/>
      <c r="CE18" s="5" t="s">
        <v>7</v>
      </c>
      <c r="CF18" s="6" t="s">
        <v>40</v>
      </c>
      <c r="CG18" s="7">
        <v>8.48</v>
      </c>
      <c r="CH18" s="4">
        <f t="shared" si="0"/>
        <v>121654.08</v>
      </c>
    </row>
    <row r="19" spans="3:86" ht="17.25" thickBot="1" x14ac:dyDescent="0.3">
      <c r="C19" s="60"/>
      <c r="D19" s="61"/>
      <c r="E19" s="61"/>
      <c r="F19" s="61"/>
      <c r="G19" s="61"/>
      <c r="H19" s="61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  <c r="X19" s="61"/>
      <c r="Y19" s="61"/>
      <c r="Z19" s="61"/>
      <c r="AA19" s="61"/>
      <c r="AB19" s="61"/>
      <c r="AC19" s="61"/>
      <c r="AD19" s="61"/>
      <c r="AE19" s="61"/>
      <c r="AF19" s="61"/>
      <c r="AG19" s="61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1"/>
      <c r="AY19" s="61"/>
      <c r="AZ19" s="61"/>
      <c r="BA19" s="61"/>
      <c r="BB19" s="62"/>
      <c r="CE19" s="5" t="s">
        <v>41</v>
      </c>
      <c r="CF19" s="6" t="s">
        <v>42</v>
      </c>
      <c r="CG19" s="7">
        <v>7.27</v>
      </c>
      <c r="CH19" s="4">
        <f t="shared" si="0"/>
        <v>104295.42</v>
      </c>
    </row>
    <row r="20" spans="3:86" x14ac:dyDescent="0.25">
      <c r="CE20" s="5" t="s">
        <v>43</v>
      </c>
      <c r="CF20" s="6" t="s">
        <v>44</v>
      </c>
      <c r="CG20" s="7">
        <v>7.63</v>
      </c>
      <c r="CH20" s="4">
        <f t="shared" si="0"/>
        <v>109459.98</v>
      </c>
    </row>
    <row r="21" spans="3:86" ht="17.25" thickBot="1" x14ac:dyDescent="0.3">
      <c r="CE21" s="5" t="s">
        <v>45</v>
      </c>
      <c r="CF21" s="6" t="s">
        <v>46</v>
      </c>
      <c r="CG21" s="7">
        <v>9.5583270598076133</v>
      </c>
      <c r="CH21" s="4">
        <f t="shared" si="0"/>
        <v>137123.76</v>
      </c>
    </row>
    <row r="22" spans="3:86" x14ac:dyDescent="0.25">
      <c r="C22" s="43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44"/>
      <c r="AN22" s="44"/>
      <c r="AO22" s="44"/>
      <c r="AP22" s="44"/>
      <c r="AQ22" s="44"/>
      <c r="AR22" s="44"/>
      <c r="AS22" s="44"/>
      <c r="AT22" s="44"/>
      <c r="AU22" s="44"/>
      <c r="AV22" s="44"/>
      <c r="AW22" s="44"/>
      <c r="AX22" s="44"/>
      <c r="AY22" s="44"/>
      <c r="AZ22" s="44"/>
      <c r="BA22" s="44"/>
      <c r="BB22" s="45"/>
      <c r="CE22" s="5" t="s">
        <v>47</v>
      </c>
      <c r="CF22" s="6" t="s">
        <v>48</v>
      </c>
      <c r="CG22" s="7">
        <v>6.66</v>
      </c>
      <c r="CH22" s="4">
        <f t="shared" si="0"/>
        <v>95544.36</v>
      </c>
    </row>
    <row r="23" spans="3:86" x14ac:dyDescent="0.25">
      <c r="C23" s="46"/>
      <c r="E23" s="245" t="s">
        <v>0</v>
      </c>
      <c r="F23" s="245"/>
      <c r="G23" s="245"/>
      <c r="H23" s="245"/>
      <c r="I23" s="245"/>
      <c r="J23" s="49" t="s">
        <v>11</v>
      </c>
      <c r="K23" s="245" t="s">
        <v>326</v>
      </c>
      <c r="L23" s="245"/>
      <c r="M23" s="245"/>
      <c r="N23" s="245"/>
      <c r="O23" s="245"/>
      <c r="P23" s="245"/>
      <c r="Q23" s="245"/>
      <c r="R23" s="245"/>
      <c r="S23" s="245"/>
      <c r="T23" s="245"/>
      <c r="U23" s="245"/>
      <c r="V23" s="49"/>
      <c r="W23" s="49"/>
      <c r="X23" s="49"/>
      <c r="Y23" s="49"/>
      <c r="Z23" s="49"/>
      <c r="AA23" s="49"/>
      <c r="AB23" s="49"/>
      <c r="AC23" s="49"/>
      <c r="AD23" s="50"/>
      <c r="AE23" s="50"/>
      <c r="AF23" s="50"/>
      <c r="AG23" s="50"/>
      <c r="AH23" s="245" t="s">
        <v>3</v>
      </c>
      <c r="AI23" s="245"/>
      <c r="AJ23" s="245"/>
      <c r="AK23" s="245"/>
      <c r="AL23" s="245"/>
      <c r="AM23" s="245"/>
      <c r="AN23" s="245"/>
      <c r="AO23" s="245"/>
      <c r="AP23" s="49" t="s">
        <v>11</v>
      </c>
      <c r="AQ23" s="247">
        <v>366.17</v>
      </c>
      <c r="AR23" s="247"/>
      <c r="AS23" s="247"/>
      <c r="AT23" s="247"/>
      <c r="AU23" s="49" t="s">
        <v>319</v>
      </c>
      <c r="AV23" s="49"/>
      <c r="AW23" s="49"/>
      <c r="AX23" s="49"/>
      <c r="AY23" s="49"/>
      <c r="AZ23" s="49"/>
      <c r="BB23" s="51"/>
      <c r="CE23" s="5" t="s">
        <v>49</v>
      </c>
      <c r="CF23" s="9" t="s">
        <v>50</v>
      </c>
      <c r="CG23" s="7">
        <v>12.14</v>
      </c>
      <c r="CH23" s="4">
        <f t="shared" si="0"/>
        <v>174160.44</v>
      </c>
    </row>
    <row r="24" spans="3:86" x14ac:dyDescent="0.25">
      <c r="C24" s="46"/>
      <c r="E24" s="245" t="s">
        <v>322</v>
      </c>
      <c r="F24" s="245"/>
      <c r="G24" s="245"/>
      <c r="H24" s="245"/>
      <c r="I24" s="245"/>
      <c r="J24" s="49" t="s">
        <v>11</v>
      </c>
      <c r="K24" s="49" t="s">
        <v>470</v>
      </c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50"/>
      <c r="AE24" s="50"/>
      <c r="AF24" s="50"/>
      <c r="AG24" s="50"/>
      <c r="AH24" s="245" t="s">
        <v>4</v>
      </c>
      <c r="AI24" s="245"/>
      <c r="AJ24" s="245"/>
      <c r="AK24" s="245"/>
      <c r="AL24" s="245"/>
      <c r="AM24" s="245"/>
      <c r="AN24" s="245"/>
      <c r="AO24" s="245"/>
      <c r="AP24" s="49" t="s">
        <v>11</v>
      </c>
      <c r="AQ24" s="245">
        <v>2100</v>
      </c>
      <c r="AR24" s="245"/>
      <c r="AS24" s="245"/>
      <c r="AT24" s="245"/>
      <c r="AU24" s="49" t="s">
        <v>320</v>
      </c>
      <c r="AV24" s="49"/>
      <c r="AW24" s="49"/>
      <c r="AX24" s="49"/>
      <c r="AY24" s="49"/>
      <c r="AZ24" s="49"/>
      <c r="BB24" s="51"/>
      <c r="CE24" s="5" t="s">
        <v>51</v>
      </c>
      <c r="CF24" s="6" t="s">
        <v>52</v>
      </c>
      <c r="CG24" s="8">
        <v>16.57</v>
      </c>
      <c r="CH24" s="4">
        <f t="shared" si="0"/>
        <v>237713.22</v>
      </c>
    </row>
    <row r="25" spans="3:86" x14ac:dyDescent="0.25">
      <c r="C25" s="46"/>
      <c r="E25" s="245" t="s">
        <v>1</v>
      </c>
      <c r="F25" s="245"/>
      <c r="G25" s="245"/>
      <c r="H25" s="245"/>
      <c r="I25" s="245"/>
      <c r="J25" s="49" t="s">
        <v>11</v>
      </c>
      <c r="K25" s="245" t="s">
        <v>439</v>
      </c>
      <c r="L25" s="245"/>
      <c r="M25" s="245"/>
      <c r="N25" s="245"/>
      <c r="O25" s="245"/>
      <c r="P25" s="245"/>
      <c r="Q25" s="245"/>
      <c r="R25" s="245"/>
      <c r="S25" s="245"/>
      <c r="T25" s="245"/>
      <c r="U25" s="245"/>
      <c r="V25" s="49"/>
      <c r="W25" s="49"/>
      <c r="X25" s="49"/>
      <c r="Y25" s="49"/>
      <c r="Z25" s="49"/>
      <c r="AA25" s="49"/>
      <c r="AB25" s="49"/>
      <c r="AC25" s="49"/>
      <c r="AD25" s="50"/>
      <c r="AE25" s="50"/>
      <c r="AF25" s="50"/>
      <c r="AG25" s="50"/>
      <c r="AH25" s="245"/>
      <c r="AI25" s="245"/>
      <c r="AJ25" s="245"/>
      <c r="AK25" s="245"/>
      <c r="AL25" s="245"/>
      <c r="AM25" s="245"/>
      <c r="AN25" s="245"/>
      <c r="AO25" s="245"/>
      <c r="AP25" s="49"/>
      <c r="AQ25" s="246"/>
      <c r="AR25" s="246"/>
      <c r="AS25" s="246"/>
      <c r="AT25" s="246"/>
      <c r="AU25" s="49"/>
      <c r="AV25" s="49"/>
      <c r="AW25" s="49"/>
      <c r="AX25" s="49"/>
      <c r="AY25" s="49"/>
      <c r="AZ25" s="49"/>
      <c r="BB25" s="51"/>
      <c r="CE25" s="5"/>
      <c r="CF25" s="6"/>
      <c r="CG25" s="8"/>
      <c r="CH25" s="4"/>
    </row>
    <row r="26" spans="3:86" x14ac:dyDescent="0.25">
      <c r="C26" s="46"/>
      <c r="E26" s="245" t="s">
        <v>2</v>
      </c>
      <c r="F26" s="245"/>
      <c r="G26" s="245"/>
      <c r="H26" s="245"/>
      <c r="I26" s="245"/>
      <c r="J26" s="49" t="s">
        <v>11</v>
      </c>
      <c r="K26" s="245" t="s">
        <v>337</v>
      </c>
      <c r="L26" s="245"/>
      <c r="M26" s="245"/>
      <c r="N26" s="245"/>
      <c r="O26" s="245"/>
      <c r="P26" s="245"/>
      <c r="Q26" s="245"/>
      <c r="R26" s="245"/>
      <c r="S26" s="245"/>
      <c r="T26" s="245"/>
      <c r="U26" s="245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245"/>
      <c r="AI26" s="245"/>
      <c r="AJ26" s="245"/>
      <c r="AK26" s="245"/>
      <c r="AL26" s="245"/>
      <c r="AM26" s="245"/>
      <c r="AN26" s="245"/>
      <c r="AO26" s="245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  <c r="BB26" s="51"/>
      <c r="CE26" s="5" t="s">
        <v>53</v>
      </c>
      <c r="CF26" s="9" t="s">
        <v>54</v>
      </c>
      <c r="CG26" s="7">
        <v>24.42</v>
      </c>
      <c r="CH26" s="4">
        <f t="shared" si="0"/>
        <v>350329.32</v>
      </c>
    </row>
    <row r="27" spans="3:86" x14ac:dyDescent="0.25">
      <c r="C27" s="46"/>
      <c r="BB27" s="51"/>
      <c r="CE27" s="5" t="s">
        <v>55</v>
      </c>
      <c r="CF27" s="6" t="s">
        <v>56</v>
      </c>
      <c r="CG27" s="8">
        <v>19.260000000000002</v>
      </c>
      <c r="CH27" s="4">
        <f t="shared" si="0"/>
        <v>276303.96000000002</v>
      </c>
    </row>
    <row r="28" spans="3:86" x14ac:dyDescent="0.25">
      <c r="C28" s="46"/>
      <c r="BB28" s="51"/>
      <c r="CE28" s="5" t="s">
        <v>57</v>
      </c>
      <c r="CF28" s="6" t="s">
        <v>58</v>
      </c>
      <c r="CG28" s="8">
        <v>16.22</v>
      </c>
      <c r="CH28" s="4">
        <f t="shared" si="0"/>
        <v>232692.12</v>
      </c>
    </row>
    <row r="29" spans="3:86" x14ac:dyDescent="0.25">
      <c r="C29" s="46"/>
      <c r="BB29" s="51"/>
      <c r="CE29" s="5" t="s">
        <v>59</v>
      </c>
      <c r="CF29" s="6" t="s">
        <v>60</v>
      </c>
      <c r="CG29" s="8">
        <v>21.41</v>
      </c>
      <c r="CH29" s="4">
        <f t="shared" si="0"/>
        <v>307147.86</v>
      </c>
    </row>
    <row r="30" spans="3:86" x14ac:dyDescent="0.25">
      <c r="C30" s="46"/>
      <c r="E30" s="208" t="s">
        <v>34</v>
      </c>
      <c r="F30" s="209"/>
      <c r="G30" s="209"/>
      <c r="H30" s="209"/>
      <c r="I30" s="209"/>
      <c r="J30" s="209"/>
      <c r="K30" s="210" t="str">
        <f t="shared" ref="K30:K34" si="3">VLOOKUP(E30,$CE$1:$CH$1004,2,FALSE)</f>
        <v>NOVACRON TURQUOISE EC–GN</v>
      </c>
      <c r="L30" s="210"/>
      <c r="M30" s="210"/>
      <c r="N30" s="210"/>
      <c r="O30" s="210"/>
      <c r="P30" s="210"/>
      <c r="Q30" s="210"/>
      <c r="R30" s="210"/>
      <c r="S30" s="210"/>
      <c r="T30" s="210"/>
      <c r="U30" s="210"/>
      <c r="V30" s="210"/>
      <c r="W30" s="210"/>
      <c r="X30" s="210"/>
      <c r="Y30" s="105"/>
      <c r="Z30" s="234">
        <v>0.16</v>
      </c>
      <c r="AA30" s="234"/>
      <c r="AB30" s="234"/>
      <c r="AC30" s="234"/>
      <c r="AD30" s="234"/>
      <c r="AE30" s="234"/>
      <c r="AF30" s="210" t="s">
        <v>315</v>
      </c>
      <c r="AG30" s="210"/>
      <c r="AH30" s="235">
        <v>58.59</v>
      </c>
      <c r="AI30" s="235"/>
      <c r="AJ30" s="235"/>
      <c r="AK30" s="235"/>
      <c r="AL30" s="235"/>
      <c r="AM30" s="235"/>
      <c r="AN30" s="52" t="s">
        <v>316</v>
      </c>
      <c r="AO30" s="52"/>
      <c r="AP30" s="213">
        <f t="shared" ref="AP30:AP34" si="4">(AH30*VLOOKUP(E30,$CE$1:$CH$1004,4,FALSE))/1000</f>
        <v>4908.7076976000008</v>
      </c>
      <c r="AQ30" s="213"/>
      <c r="AR30" s="213"/>
      <c r="AS30" s="213"/>
      <c r="AT30" s="213"/>
      <c r="AU30" s="213"/>
      <c r="AV30" s="213"/>
      <c r="AW30" s="213"/>
      <c r="AX30" s="213"/>
      <c r="AY30" s="213"/>
      <c r="AZ30" s="214"/>
      <c r="BB30" s="51"/>
      <c r="CE30" s="5" t="s">
        <v>61</v>
      </c>
      <c r="CF30" s="6" t="s">
        <v>62</v>
      </c>
      <c r="CG30" s="7">
        <v>17.59</v>
      </c>
      <c r="CH30" s="4">
        <f t="shared" si="0"/>
        <v>252346.13999999998</v>
      </c>
    </row>
    <row r="31" spans="3:86" x14ac:dyDescent="0.25">
      <c r="C31" s="46"/>
      <c r="E31" s="200" t="s">
        <v>36</v>
      </c>
      <c r="F31" s="243"/>
      <c r="G31" s="243"/>
      <c r="H31" s="243"/>
      <c r="I31" s="243"/>
      <c r="J31" s="243"/>
      <c r="K31" s="230" t="str">
        <f t="shared" si="3"/>
        <v>NOVACRON BRILLIANT BLUE EC-B</v>
      </c>
      <c r="L31" s="230"/>
      <c r="M31" s="230"/>
      <c r="N31" s="230"/>
      <c r="O31" s="230"/>
      <c r="P31" s="230"/>
      <c r="Q31" s="230"/>
      <c r="R31" s="230"/>
      <c r="S31" s="230"/>
      <c r="T31" s="230"/>
      <c r="U31" s="230"/>
      <c r="V31" s="230"/>
      <c r="W31" s="230"/>
      <c r="X31" s="230"/>
      <c r="Y31" s="103"/>
      <c r="Z31" s="232">
        <v>0.16</v>
      </c>
      <c r="AA31" s="232"/>
      <c r="AB31" s="232"/>
      <c r="AC31" s="232"/>
      <c r="AD31" s="232"/>
      <c r="AE31" s="232"/>
      <c r="AF31" s="230" t="s">
        <v>315</v>
      </c>
      <c r="AG31" s="230"/>
      <c r="AH31" s="244">
        <v>58.59</v>
      </c>
      <c r="AI31" s="244"/>
      <c r="AJ31" s="244"/>
      <c r="AK31" s="244"/>
      <c r="AL31" s="244"/>
      <c r="AM31" s="244"/>
      <c r="AN31" s="41" t="s">
        <v>316</v>
      </c>
      <c r="AP31" s="242">
        <f t="shared" si="4"/>
        <v>16928.317299600003</v>
      </c>
      <c r="AQ31" s="242"/>
      <c r="AR31" s="242"/>
      <c r="AS31" s="242"/>
      <c r="AT31" s="242"/>
      <c r="AU31" s="242"/>
      <c r="AV31" s="242"/>
      <c r="AW31" s="242"/>
      <c r="AX31" s="242"/>
      <c r="AY31" s="242"/>
      <c r="AZ31" s="206"/>
      <c r="BB31" s="51"/>
      <c r="CE31" s="5" t="s">
        <v>63</v>
      </c>
      <c r="CF31" s="6" t="s">
        <v>64</v>
      </c>
      <c r="CG31" s="7">
        <v>8.936572563780846</v>
      </c>
      <c r="CH31" s="4">
        <f t="shared" si="0"/>
        <v>128204.07000000002</v>
      </c>
    </row>
    <row r="32" spans="3:86" x14ac:dyDescent="0.25">
      <c r="C32" s="46"/>
      <c r="E32" s="216" t="s">
        <v>8</v>
      </c>
      <c r="F32" s="217"/>
      <c r="G32" s="217"/>
      <c r="H32" s="217"/>
      <c r="I32" s="217"/>
      <c r="J32" s="217"/>
      <c r="K32" s="218" t="str">
        <f t="shared" si="3"/>
        <v>FIMBIL EAS 40 NEW</v>
      </c>
      <c r="L32" s="218"/>
      <c r="M32" s="218"/>
      <c r="N32" s="218"/>
      <c r="O32" s="218"/>
      <c r="P32" s="218"/>
      <c r="Q32" s="218"/>
      <c r="R32" s="218"/>
      <c r="S32" s="218"/>
      <c r="T32" s="218"/>
      <c r="U32" s="218"/>
      <c r="V32" s="218"/>
      <c r="W32" s="218"/>
      <c r="X32" s="218"/>
      <c r="Y32" s="104"/>
      <c r="Z32" s="236">
        <v>4</v>
      </c>
      <c r="AA32" s="236"/>
      <c r="AB32" s="236"/>
      <c r="AC32" s="236"/>
      <c r="AD32" s="236"/>
      <c r="AE32" s="236"/>
      <c r="AF32" s="218" t="s">
        <v>315</v>
      </c>
      <c r="AG32" s="218"/>
      <c r="AH32" s="220">
        <v>1464.69</v>
      </c>
      <c r="AI32" s="220"/>
      <c r="AJ32" s="220"/>
      <c r="AK32" s="220"/>
      <c r="AL32" s="220"/>
      <c r="AM32" s="220"/>
      <c r="AN32" s="55" t="s">
        <v>316</v>
      </c>
      <c r="AO32" s="55"/>
      <c r="AP32" s="221">
        <f t="shared" si="4"/>
        <v>30213.830376600003</v>
      </c>
      <c r="AQ32" s="221"/>
      <c r="AR32" s="221"/>
      <c r="AS32" s="221"/>
      <c r="AT32" s="221"/>
      <c r="AU32" s="221"/>
      <c r="AV32" s="221"/>
      <c r="AW32" s="221"/>
      <c r="AX32" s="221"/>
      <c r="AY32" s="221"/>
      <c r="AZ32" s="222"/>
      <c r="BB32" s="51"/>
      <c r="CE32" s="5" t="s">
        <v>65</v>
      </c>
      <c r="CF32" s="6" t="s">
        <v>66</v>
      </c>
      <c r="CG32" s="7">
        <v>8.3867837724801344</v>
      </c>
      <c r="CH32" s="4">
        <f t="shared" si="0"/>
        <v>120316.8</v>
      </c>
    </row>
    <row r="33" spans="3:86" x14ac:dyDescent="0.25">
      <c r="C33" s="46"/>
      <c r="E33" s="200" t="s">
        <v>183</v>
      </c>
      <c r="F33" s="243"/>
      <c r="G33" s="243"/>
      <c r="H33" s="243"/>
      <c r="I33" s="243"/>
      <c r="J33" s="243"/>
      <c r="K33" s="230" t="str">
        <f t="shared" si="3"/>
        <v>CAUSTIC SODA LIQ</v>
      </c>
      <c r="L33" s="230"/>
      <c r="M33" s="230"/>
      <c r="N33" s="230"/>
      <c r="O33" s="230"/>
      <c r="P33" s="230"/>
      <c r="Q33" s="230"/>
      <c r="R33" s="230"/>
      <c r="S33" s="230"/>
      <c r="T33" s="230"/>
      <c r="U33" s="230"/>
      <c r="V33" s="230"/>
      <c r="W33" s="230"/>
      <c r="X33" s="230"/>
      <c r="Y33" s="103"/>
      <c r="Z33" s="232">
        <v>6</v>
      </c>
      <c r="AA33" s="232"/>
      <c r="AB33" s="232"/>
      <c r="AC33" s="232"/>
      <c r="AD33" s="232"/>
      <c r="AE33" s="232"/>
      <c r="AF33" s="230" t="s">
        <v>315</v>
      </c>
      <c r="AG33" s="230"/>
      <c r="AH33" s="244">
        <v>2197.04</v>
      </c>
      <c r="AI33" s="244"/>
      <c r="AJ33" s="244"/>
      <c r="AK33" s="244"/>
      <c r="AL33" s="244"/>
      <c r="AM33" s="244"/>
      <c r="AN33" s="41" t="s">
        <v>316</v>
      </c>
      <c r="AP33" s="242">
        <f t="shared" si="4"/>
        <v>18778.100879999998</v>
      </c>
      <c r="AQ33" s="242"/>
      <c r="AR33" s="242"/>
      <c r="AS33" s="242"/>
      <c r="AT33" s="242"/>
      <c r="AU33" s="242"/>
      <c r="AV33" s="242"/>
      <c r="AW33" s="242"/>
      <c r="AX33" s="242"/>
      <c r="AY33" s="242"/>
      <c r="AZ33" s="206"/>
      <c r="BB33" s="51"/>
      <c r="CE33" s="5" t="s">
        <v>67</v>
      </c>
      <c r="CF33" s="6" t="s">
        <v>68</v>
      </c>
      <c r="CG33" s="8">
        <v>7.34</v>
      </c>
      <c r="CH33" s="4">
        <f t="shared" si="0"/>
        <v>105299.64</v>
      </c>
    </row>
    <row r="34" spans="3:86" x14ac:dyDescent="0.25">
      <c r="C34" s="46"/>
      <c r="E34" s="223" t="s">
        <v>10</v>
      </c>
      <c r="F34" s="224"/>
      <c r="G34" s="224"/>
      <c r="H34" s="224"/>
      <c r="I34" s="224"/>
      <c r="J34" s="224"/>
      <c r="K34" s="225" t="str">
        <f t="shared" si="3"/>
        <v>SODA ASH</v>
      </c>
      <c r="L34" s="225"/>
      <c r="M34" s="225"/>
      <c r="N34" s="225"/>
      <c r="O34" s="225"/>
      <c r="P34" s="225"/>
      <c r="Q34" s="225"/>
      <c r="R34" s="225"/>
      <c r="S34" s="225"/>
      <c r="T34" s="225"/>
      <c r="U34" s="225"/>
      <c r="V34" s="225"/>
      <c r="W34" s="225"/>
      <c r="X34" s="225"/>
      <c r="Y34" s="102"/>
      <c r="Z34" s="237">
        <v>20</v>
      </c>
      <c r="AA34" s="237"/>
      <c r="AB34" s="237"/>
      <c r="AC34" s="237"/>
      <c r="AD34" s="237"/>
      <c r="AE34" s="237"/>
      <c r="AF34" s="225" t="s">
        <v>315</v>
      </c>
      <c r="AG34" s="225"/>
      <c r="AH34" s="238">
        <v>7323.47</v>
      </c>
      <c r="AI34" s="238"/>
      <c r="AJ34" s="238"/>
      <c r="AK34" s="238"/>
      <c r="AL34" s="238"/>
      <c r="AM34" s="238"/>
      <c r="AN34" s="54" t="s">
        <v>316</v>
      </c>
      <c r="AO34" s="54"/>
      <c r="AP34" s="228">
        <f t="shared" si="4"/>
        <v>65032.4136</v>
      </c>
      <c r="AQ34" s="228"/>
      <c r="AR34" s="228"/>
      <c r="AS34" s="228"/>
      <c r="AT34" s="228"/>
      <c r="AU34" s="228"/>
      <c r="AV34" s="228"/>
      <c r="AW34" s="228"/>
      <c r="AX34" s="228"/>
      <c r="AY34" s="228"/>
      <c r="AZ34" s="229"/>
      <c r="BB34" s="51"/>
      <c r="CE34" s="5" t="s">
        <v>69</v>
      </c>
      <c r="CF34" s="6" t="s">
        <v>70</v>
      </c>
      <c r="CG34" s="8">
        <v>13.47</v>
      </c>
      <c r="CH34" s="4">
        <f t="shared" si="0"/>
        <v>193240.62</v>
      </c>
    </row>
    <row r="35" spans="3:86" x14ac:dyDescent="0.25">
      <c r="C35" s="46"/>
      <c r="E35" s="110"/>
      <c r="F35" s="110"/>
      <c r="G35" s="110"/>
      <c r="H35" s="110"/>
      <c r="I35" s="110"/>
      <c r="J35" s="110"/>
      <c r="K35" s="103"/>
      <c r="L35" s="103"/>
      <c r="M35" s="103"/>
      <c r="N35" s="103"/>
      <c r="O35" s="103"/>
      <c r="P35" s="103"/>
      <c r="Q35" s="103"/>
      <c r="R35" s="103"/>
      <c r="S35" s="103"/>
      <c r="T35" s="103"/>
      <c r="U35" s="103"/>
      <c r="V35" s="103"/>
      <c r="W35" s="103"/>
      <c r="X35" s="103"/>
      <c r="Y35" s="103"/>
      <c r="Z35" s="111"/>
      <c r="AA35" s="111"/>
      <c r="AB35" s="111"/>
      <c r="AC35" s="111"/>
      <c r="AD35" s="111"/>
      <c r="AE35" s="111"/>
      <c r="AF35" s="103"/>
      <c r="AG35" s="103"/>
      <c r="AH35" s="110"/>
      <c r="AI35" s="110"/>
      <c r="AJ35" s="110"/>
      <c r="AK35" s="110"/>
      <c r="AL35" s="110"/>
      <c r="AM35" s="110"/>
      <c r="AP35" s="112"/>
      <c r="AQ35" s="112"/>
      <c r="AR35" s="112"/>
      <c r="AS35" s="112"/>
      <c r="AT35" s="112"/>
      <c r="AU35" s="112"/>
      <c r="AV35" s="112"/>
      <c r="AW35" s="112"/>
      <c r="AX35" s="112"/>
      <c r="AY35" s="112"/>
      <c r="AZ35" s="112"/>
      <c r="BB35" s="51"/>
      <c r="CE35" s="10" t="s">
        <v>71</v>
      </c>
      <c r="CF35" s="6" t="s">
        <v>72</v>
      </c>
      <c r="CG35" s="7">
        <v>6.66</v>
      </c>
      <c r="CH35" s="4">
        <f t="shared" si="0"/>
        <v>95544.36</v>
      </c>
    </row>
    <row r="36" spans="3:86" x14ac:dyDescent="0.25">
      <c r="C36" s="46"/>
      <c r="E36" s="110"/>
      <c r="F36" s="110"/>
      <c r="G36" s="110"/>
      <c r="H36" s="110"/>
      <c r="I36" s="110"/>
      <c r="J36" s="110"/>
      <c r="K36" s="103"/>
      <c r="L36" s="103"/>
      <c r="M36" s="103"/>
      <c r="N36" s="103"/>
      <c r="O36" s="103"/>
      <c r="P36" s="103"/>
      <c r="Q36" s="103"/>
      <c r="R36" s="103"/>
      <c r="S36" s="103"/>
      <c r="T36" s="103"/>
      <c r="U36" s="103"/>
      <c r="V36" s="103"/>
      <c r="W36" s="103"/>
      <c r="X36" s="103"/>
      <c r="Y36" s="103"/>
      <c r="Z36" s="111"/>
      <c r="AA36" s="111"/>
      <c r="AB36" s="111"/>
      <c r="AC36" s="111"/>
      <c r="AD36" s="111"/>
      <c r="AE36" s="111"/>
      <c r="AF36" s="103"/>
      <c r="AG36" s="103"/>
      <c r="AH36" s="110"/>
      <c r="AI36" s="110"/>
      <c r="AJ36" s="110"/>
      <c r="AK36" s="59"/>
      <c r="AL36" s="230" t="s">
        <v>318</v>
      </c>
      <c r="AM36" s="230"/>
      <c r="AN36" s="230"/>
      <c r="AO36" s="230"/>
      <c r="AP36" s="112" t="s">
        <v>11</v>
      </c>
      <c r="AQ36" s="242">
        <f>SUM(AP30:AZ34)</f>
        <v>135861.36985379999</v>
      </c>
      <c r="AR36" s="242"/>
      <c r="AS36" s="242"/>
      <c r="AT36" s="242"/>
      <c r="AU36" s="242"/>
      <c r="AV36" s="242"/>
      <c r="AW36" s="242"/>
      <c r="AX36" s="242"/>
      <c r="AY36" s="242"/>
      <c r="AZ36" s="242"/>
      <c r="BB36" s="51"/>
      <c r="CE36" s="10" t="s">
        <v>73</v>
      </c>
      <c r="CF36" s="6" t="s">
        <v>74</v>
      </c>
      <c r="CG36" s="7">
        <v>10.055604349644501</v>
      </c>
      <c r="CH36" s="4">
        <f t="shared" si="0"/>
        <v>144257.70000000001</v>
      </c>
    </row>
    <row r="37" spans="3:86" x14ac:dyDescent="0.25">
      <c r="C37" s="46"/>
      <c r="E37" s="110"/>
      <c r="F37" s="110"/>
      <c r="G37" s="110"/>
      <c r="H37" s="110"/>
      <c r="I37" s="110"/>
      <c r="J37" s="110"/>
      <c r="K37" s="103"/>
      <c r="L37" s="103"/>
      <c r="M37" s="103"/>
      <c r="N37" s="103"/>
      <c r="O37" s="103"/>
      <c r="P37" s="103"/>
      <c r="Q37" s="103"/>
      <c r="R37" s="103"/>
      <c r="S37" s="103"/>
      <c r="T37" s="103"/>
      <c r="U37" s="103"/>
      <c r="V37" s="103"/>
      <c r="W37" s="103"/>
      <c r="X37" s="103"/>
      <c r="Y37" s="103"/>
      <c r="Z37" s="111"/>
      <c r="AA37" s="111"/>
      <c r="AB37" s="111"/>
      <c r="AC37" s="111"/>
      <c r="AD37" s="111"/>
      <c r="AE37" s="111"/>
      <c r="AF37" s="103"/>
      <c r="AG37" s="103"/>
      <c r="AH37" s="110"/>
      <c r="AI37" s="110"/>
      <c r="AJ37" s="110"/>
      <c r="AK37" s="59"/>
      <c r="AL37" s="230" t="s">
        <v>317</v>
      </c>
      <c r="AM37" s="230"/>
      <c r="AN37" s="230"/>
      <c r="AO37" s="230"/>
      <c r="AP37" s="112" t="s">
        <v>11</v>
      </c>
      <c r="AQ37" s="242">
        <f>AQ36/AQ24</f>
        <v>64.695890406571422</v>
      </c>
      <c r="AR37" s="242"/>
      <c r="AS37" s="242"/>
      <c r="AT37" s="242"/>
      <c r="AU37" s="242"/>
      <c r="AV37" s="242"/>
      <c r="AW37" s="242"/>
      <c r="AX37" s="242"/>
      <c r="AY37" s="242"/>
      <c r="AZ37" s="242"/>
      <c r="BB37" s="51"/>
      <c r="CE37" s="10" t="s">
        <v>75</v>
      </c>
      <c r="CF37" s="11" t="s">
        <v>76</v>
      </c>
      <c r="CG37" s="7">
        <v>8.91</v>
      </c>
      <c r="CH37" s="4">
        <f t="shared" si="0"/>
        <v>127822.86</v>
      </c>
    </row>
    <row r="38" spans="3:86" x14ac:dyDescent="0.25">
      <c r="C38" s="46"/>
      <c r="E38" s="110"/>
      <c r="F38" s="110"/>
      <c r="G38" s="110"/>
      <c r="H38" s="110"/>
      <c r="I38" s="110"/>
      <c r="J38" s="110"/>
      <c r="K38" s="103"/>
      <c r="L38" s="103"/>
      <c r="M38" s="103"/>
      <c r="N38" s="103"/>
      <c r="O38" s="103"/>
      <c r="P38" s="103"/>
      <c r="Q38" s="103"/>
      <c r="R38" s="103"/>
      <c r="S38" s="103"/>
      <c r="T38" s="103"/>
      <c r="U38" s="103"/>
      <c r="V38" s="103"/>
      <c r="W38" s="103"/>
      <c r="X38" s="103"/>
      <c r="Y38" s="103"/>
      <c r="Z38" s="111"/>
      <c r="AA38" s="111"/>
      <c r="AB38" s="111"/>
      <c r="AC38" s="111"/>
      <c r="AD38" s="111"/>
      <c r="AE38" s="111"/>
      <c r="AF38" s="103"/>
      <c r="AG38" s="103"/>
      <c r="AH38" s="110"/>
      <c r="AI38" s="110"/>
      <c r="AJ38" s="110"/>
      <c r="AK38" s="110"/>
      <c r="AL38" s="110"/>
      <c r="AM38" s="110"/>
      <c r="AQ38" s="110"/>
      <c r="AR38" s="110"/>
      <c r="AS38" s="110"/>
      <c r="AT38" s="110"/>
      <c r="AU38" s="110"/>
      <c r="AV38" s="110"/>
      <c r="AW38" s="110"/>
      <c r="AX38" s="110"/>
      <c r="AY38" s="110"/>
      <c r="AZ38" s="110"/>
      <c r="BB38" s="51"/>
      <c r="CE38" s="10" t="s">
        <v>77</v>
      </c>
      <c r="CF38" s="11" t="s">
        <v>78</v>
      </c>
      <c r="CG38" s="8">
        <v>10.63</v>
      </c>
      <c r="CH38" s="4">
        <f t="shared" si="0"/>
        <v>152497.98000000001</v>
      </c>
    </row>
    <row r="39" spans="3:86" ht="17.25" thickBot="1" x14ac:dyDescent="0.3">
      <c r="C39" s="60"/>
      <c r="D39" s="61"/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  <c r="AU39" s="61"/>
      <c r="AV39" s="61"/>
      <c r="AW39" s="61"/>
      <c r="AX39" s="61"/>
      <c r="AY39" s="61"/>
      <c r="AZ39" s="61"/>
      <c r="BA39" s="61"/>
      <c r="BB39" s="62"/>
      <c r="CE39" s="10" t="s">
        <v>79</v>
      </c>
      <c r="CF39" s="11" t="s">
        <v>80</v>
      </c>
      <c r="CG39" s="8">
        <v>19.899999999999999</v>
      </c>
      <c r="CH39" s="4">
        <f t="shared" si="0"/>
        <v>285485.39999999997</v>
      </c>
    </row>
    <row r="40" spans="3:86" x14ac:dyDescent="0.25">
      <c r="CE40" s="10" t="s">
        <v>81</v>
      </c>
      <c r="CF40" s="11" t="s">
        <v>82</v>
      </c>
      <c r="CG40" s="8">
        <v>13.35</v>
      </c>
      <c r="CH40" s="4">
        <f t="shared" si="0"/>
        <v>191519.1</v>
      </c>
    </row>
    <row r="41" spans="3:86" ht="17.25" thickBot="1" x14ac:dyDescent="0.3">
      <c r="CE41" s="10" t="s">
        <v>83</v>
      </c>
      <c r="CF41" s="11" t="s">
        <v>84</v>
      </c>
      <c r="CG41" s="8">
        <v>12.75</v>
      </c>
      <c r="CH41" s="4">
        <f t="shared" si="0"/>
        <v>182911.5</v>
      </c>
    </row>
    <row r="42" spans="3:86" x14ac:dyDescent="0.25">
      <c r="C42" s="43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  <c r="AH42" s="44"/>
      <c r="AI42" s="44"/>
      <c r="AJ42" s="44"/>
      <c r="AK42" s="44"/>
      <c r="AL42" s="44"/>
      <c r="AM42" s="44"/>
      <c r="AN42" s="44"/>
      <c r="AO42" s="44"/>
      <c r="AP42" s="44"/>
      <c r="AQ42" s="44"/>
      <c r="AR42" s="44"/>
      <c r="AS42" s="44"/>
      <c r="AT42" s="44"/>
      <c r="AU42" s="44"/>
      <c r="AV42" s="44"/>
      <c r="AW42" s="44"/>
      <c r="AX42" s="44"/>
      <c r="AY42" s="44"/>
      <c r="AZ42" s="44"/>
      <c r="BA42" s="44"/>
      <c r="BB42" s="45"/>
      <c r="CE42" s="10" t="s">
        <v>85</v>
      </c>
      <c r="CF42" s="11" t="s">
        <v>86</v>
      </c>
      <c r="CG42" s="8">
        <v>28.05</v>
      </c>
      <c r="CH42" s="4">
        <f t="shared" si="0"/>
        <v>402405.3</v>
      </c>
    </row>
    <row r="43" spans="3:86" x14ac:dyDescent="0.25">
      <c r="C43" s="46"/>
      <c r="E43" s="245" t="s">
        <v>0</v>
      </c>
      <c r="F43" s="245"/>
      <c r="G43" s="245"/>
      <c r="H43" s="245"/>
      <c r="I43" s="245"/>
      <c r="J43" s="49" t="s">
        <v>11</v>
      </c>
      <c r="K43" s="245" t="s">
        <v>328</v>
      </c>
      <c r="L43" s="245"/>
      <c r="M43" s="245"/>
      <c r="N43" s="245"/>
      <c r="O43" s="245"/>
      <c r="P43" s="245"/>
      <c r="Q43" s="245"/>
      <c r="R43" s="245"/>
      <c r="S43" s="245"/>
      <c r="T43" s="245"/>
      <c r="U43" s="245"/>
      <c r="V43" s="49"/>
      <c r="W43" s="49"/>
      <c r="X43" s="49"/>
      <c r="Y43" s="49"/>
      <c r="Z43" s="49"/>
      <c r="AA43" s="49"/>
      <c r="AB43" s="49"/>
      <c r="AC43" s="49"/>
      <c r="AD43" s="50"/>
      <c r="AE43" s="50"/>
      <c r="AF43" s="50"/>
      <c r="AG43" s="50"/>
      <c r="AH43" s="245" t="s">
        <v>3</v>
      </c>
      <c r="AI43" s="245"/>
      <c r="AJ43" s="245"/>
      <c r="AK43" s="245"/>
      <c r="AL43" s="245"/>
      <c r="AM43" s="245"/>
      <c r="AN43" s="245"/>
      <c r="AO43" s="245"/>
      <c r="AP43" s="49" t="s">
        <v>11</v>
      </c>
      <c r="AQ43" s="247">
        <v>366.17</v>
      </c>
      <c r="AR43" s="247"/>
      <c r="AS43" s="247"/>
      <c r="AT43" s="247"/>
      <c r="AU43" s="49" t="s">
        <v>319</v>
      </c>
      <c r="AV43" s="49"/>
      <c r="AW43" s="49"/>
      <c r="AX43" s="49"/>
      <c r="AY43" s="49"/>
      <c r="AZ43" s="49"/>
      <c r="BB43" s="51"/>
      <c r="CE43" s="10" t="s">
        <v>87</v>
      </c>
      <c r="CF43" s="11" t="s">
        <v>88</v>
      </c>
      <c r="CG43" s="8">
        <v>27.2</v>
      </c>
      <c r="CH43" s="4">
        <f t="shared" si="0"/>
        <v>390211.2</v>
      </c>
    </row>
    <row r="44" spans="3:86" x14ac:dyDescent="0.25">
      <c r="C44" s="46"/>
      <c r="E44" s="245" t="s">
        <v>322</v>
      </c>
      <c r="F44" s="245"/>
      <c r="G44" s="245"/>
      <c r="H44" s="245"/>
      <c r="I44" s="245"/>
      <c r="J44" s="49" t="s">
        <v>11</v>
      </c>
      <c r="K44" s="245" t="s">
        <v>519</v>
      </c>
      <c r="L44" s="245"/>
      <c r="M44" s="245"/>
      <c r="N44" s="245"/>
      <c r="O44" s="245"/>
      <c r="P44" s="245"/>
      <c r="Q44" s="245"/>
      <c r="R44" s="245"/>
      <c r="S44" s="245"/>
      <c r="T44" s="245"/>
      <c r="U44" s="245"/>
      <c r="V44" s="49"/>
      <c r="W44" s="49"/>
      <c r="X44" s="49"/>
      <c r="Y44" s="49"/>
      <c r="Z44" s="49"/>
      <c r="AA44" s="49"/>
      <c r="AB44" s="49"/>
      <c r="AC44" s="49"/>
      <c r="AD44" s="50"/>
      <c r="AE44" s="50"/>
      <c r="AF44" s="50"/>
      <c r="AG44" s="50"/>
      <c r="AH44" s="245" t="s">
        <v>4</v>
      </c>
      <c r="AI44" s="245"/>
      <c r="AJ44" s="245"/>
      <c r="AK44" s="245"/>
      <c r="AL44" s="245"/>
      <c r="AM44" s="245"/>
      <c r="AN44" s="245"/>
      <c r="AO44" s="245"/>
      <c r="AP44" s="49" t="s">
        <v>11</v>
      </c>
      <c r="AQ44" s="245">
        <v>2100</v>
      </c>
      <c r="AR44" s="245"/>
      <c r="AS44" s="245"/>
      <c r="AT44" s="245"/>
      <c r="AU44" s="49" t="s">
        <v>320</v>
      </c>
      <c r="AV44" s="49"/>
      <c r="AW44" s="49"/>
      <c r="AX44" s="49"/>
      <c r="AY44" s="49"/>
      <c r="AZ44" s="49"/>
      <c r="BB44" s="51"/>
      <c r="CE44" s="10" t="s">
        <v>89</v>
      </c>
      <c r="CF44" s="11" t="s">
        <v>90</v>
      </c>
      <c r="CG44" s="8">
        <v>21.194841070681722</v>
      </c>
      <c r="CH44" s="4">
        <f t="shared" si="0"/>
        <v>304061.19</v>
      </c>
    </row>
    <row r="45" spans="3:86" x14ac:dyDescent="0.25">
      <c r="C45" s="46"/>
      <c r="E45" s="245" t="s">
        <v>1</v>
      </c>
      <c r="F45" s="245"/>
      <c r="G45" s="245"/>
      <c r="H45" s="245"/>
      <c r="I45" s="245"/>
      <c r="J45" s="49" t="s">
        <v>11</v>
      </c>
      <c r="K45" s="245" t="s">
        <v>439</v>
      </c>
      <c r="L45" s="245"/>
      <c r="M45" s="245"/>
      <c r="N45" s="245"/>
      <c r="O45" s="245"/>
      <c r="P45" s="245"/>
      <c r="Q45" s="245"/>
      <c r="R45" s="245"/>
      <c r="S45" s="245"/>
      <c r="T45" s="245"/>
      <c r="U45" s="245"/>
      <c r="V45" s="49"/>
      <c r="W45" s="49"/>
      <c r="X45" s="49"/>
      <c r="Y45" s="49"/>
      <c r="Z45" s="49"/>
      <c r="AA45" s="49"/>
      <c r="AB45" s="49"/>
      <c r="AC45" s="49"/>
      <c r="AD45" s="50"/>
      <c r="AE45" s="50"/>
      <c r="AF45" s="50"/>
      <c r="AG45" s="50"/>
      <c r="AH45" s="245"/>
      <c r="AI45" s="245"/>
      <c r="AJ45" s="245"/>
      <c r="AK45" s="245"/>
      <c r="AL45" s="245"/>
      <c r="AM45" s="245"/>
      <c r="AN45" s="245"/>
      <c r="AO45" s="245"/>
      <c r="AP45" s="49"/>
      <c r="AQ45" s="246"/>
      <c r="AR45" s="246"/>
      <c r="AS45" s="246"/>
      <c r="AT45" s="246"/>
      <c r="AU45" s="49"/>
      <c r="AV45" s="49"/>
      <c r="AW45" s="49"/>
      <c r="AX45" s="49"/>
      <c r="AY45" s="49"/>
      <c r="AZ45" s="49"/>
      <c r="BB45" s="51"/>
      <c r="CE45" s="10" t="s">
        <v>91</v>
      </c>
      <c r="CF45" s="11" t="s">
        <v>92</v>
      </c>
      <c r="CG45" s="7">
        <v>29.388728565453786</v>
      </c>
      <c r="CH45" s="4">
        <f t="shared" si="0"/>
        <v>421610.7</v>
      </c>
    </row>
    <row r="46" spans="3:86" x14ac:dyDescent="0.25">
      <c r="C46" s="46"/>
      <c r="E46" s="245" t="s">
        <v>2</v>
      </c>
      <c r="F46" s="245"/>
      <c r="G46" s="245"/>
      <c r="H46" s="245"/>
      <c r="I46" s="245"/>
      <c r="J46" s="49" t="s">
        <v>11</v>
      </c>
      <c r="K46" s="245" t="s">
        <v>337</v>
      </c>
      <c r="L46" s="245"/>
      <c r="M46" s="245"/>
      <c r="N46" s="245"/>
      <c r="O46" s="245"/>
      <c r="P46" s="245"/>
      <c r="Q46" s="245"/>
      <c r="R46" s="245"/>
      <c r="S46" s="245"/>
      <c r="T46" s="245"/>
      <c r="U46" s="245"/>
      <c r="V46" s="49"/>
      <c r="W46" s="49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245"/>
      <c r="AI46" s="245"/>
      <c r="AJ46" s="245"/>
      <c r="AK46" s="245"/>
      <c r="AL46" s="245"/>
      <c r="AM46" s="245"/>
      <c r="AN46" s="245"/>
      <c r="AO46" s="245"/>
      <c r="AP46" s="49"/>
      <c r="AQ46" s="49"/>
      <c r="AR46" s="49"/>
      <c r="AS46" s="49"/>
      <c r="AT46" s="49"/>
      <c r="AU46" s="49"/>
      <c r="AV46" s="49"/>
      <c r="AW46" s="49"/>
      <c r="AX46" s="49"/>
      <c r="AY46" s="49"/>
      <c r="AZ46" s="49"/>
      <c r="BB46" s="51"/>
      <c r="CE46" s="10"/>
      <c r="CF46" s="11"/>
      <c r="CG46" s="7"/>
      <c r="CH46" s="4"/>
    </row>
    <row r="47" spans="3:86" x14ac:dyDescent="0.25">
      <c r="C47" s="46"/>
      <c r="BB47" s="51"/>
      <c r="CE47" s="10" t="s">
        <v>93</v>
      </c>
      <c r="CF47" s="11" t="s">
        <v>94</v>
      </c>
      <c r="CG47" s="8">
        <v>10.32</v>
      </c>
      <c r="CH47" s="4">
        <f t="shared" si="0"/>
        <v>148050.72</v>
      </c>
    </row>
    <row r="48" spans="3:86" x14ac:dyDescent="0.25">
      <c r="C48" s="46"/>
      <c r="BB48" s="51"/>
      <c r="CE48" s="10" t="s">
        <v>95</v>
      </c>
      <c r="CF48" s="11" t="s">
        <v>96</v>
      </c>
      <c r="CG48" s="8">
        <v>8.36</v>
      </c>
      <c r="CH48" s="4">
        <f t="shared" si="0"/>
        <v>119932.56</v>
      </c>
    </row>
    <row r="49" spans="3:86" x14ac:dyDescent="0.25">
      <c r="C49" s="46"/>
      <c r="BB49" s="51"/>
      <c r="CE49" s="10" t="s">
        <v>97</v>
      </c>
      <c r="CF49" s="11" t="s">
        <v>98</v>
      </c>
      <c r="CG49" s="8">
        <v>7.56</v>
      </c>
      <c r="CH49" s="4">
        <f t="shared" si="0"/>
        <v>108455.76</v>
      </c>
    </row>
    <row r="50" spans="3:86" x14ac:dyDescent="0.25">
      <c r="C50" s="46"/>
      <c r="E50" s="208" t="s">
        <v>5</v>
      </c>
      <c r="F50" s="209"/>
      <c r="G50" s="209"/>
      <c r="H50" s="209"/>
      <c r="I50" s="209"/>
      <c r="J50" s="209"/>
      <c r="K50" s="210" t="str">
        <f t="shared" ref="K50:K55" si="5">VLOOKUP(E50,$CE$1:$CH$1004,2,FALSE)</f>
        <v>NOVACRON YELLOW S-3R</v>
      </c>
      <c r="L50" s="210"/>
      <c r="M50" s="210"/>
      <c r="N50" s="210"/>
      <c r="O50" s="210"/>
      <c r="P50" s="210"/>
      <c r="Q50" s="210"/>
      <c r="R50" s="210"/>
      <c r="S50" s="210"/>
      <c r="T50" s="210"/>
      <c r="U50" s="210"/>
      <c r="V50" s="210"/>
      <c r="W50" s="210"/>
      <c r="X50" s="210"/>
      <c r="Y50" s="105"/>
      <c r="Z50" s="234">
        <v>0.05</v>
      </c>
      <c r="AA50" s="234"/>
      <c r="AB50" s="234"/>
      <c r="AC50" s="234"/>
      <c r="AD50" s="234"/>
      <c r="AE50" s="234"/>
      <c r="AF50" s="210" t="s">
        <v>315</v>
      </c>
      <c r="AG50" s="210"/>
      <c r="AH50" s="235">
        <v>18.309999999999999</v>
      </c>
      <c r="AI50" s="235"/>
      <c r="AJ50" s="235"/>
      <c r="AK50" s="235"/>
      <c r="AL50" s="235"/>
      <c r="AM50" s="235"/>
      <c r="AN50" s="52" t="s">
        <v>316</v>
      </c>
      <c r="AO50" s="52"/>
      <c r="AP50" s="213">
        <f t="shared" ref="AP50:AP55" si="6">(AH50*VLOOKUP(E50,$CE$1:$CH$1004,4,FALSE))/1000</f>
        <v>1778.3115101999999</v>
      </c>
      <c r="AQ50" s="213"/>
      <c r="AR50" s="213"/>
      <c r="AS50" s="213"/>
      <c r="AT50" s="213"/>
      <c r="AU50" s="213"/>
      <c r="AV50" s="213"/>
      <c r="AW50" s="213"/>
      <c r="AX50" s="213"/>
      <c r="AY50" s="213"/>
      <c r="AZ50" s="214"/>
      <c r="BB50" s="51"/>
      <c r="CE50" s="10" t="s">
        <v>99</v>
      </c>
      <c r="CF50" s="11" t="s">
        <v>100</v>
      </c>
      <c r="CG50" s="7">
        <v>7.185372229192807</v>
      </c>
      <c r="CH50" s="4">
        <f t="shared" si="0"/>
        <v>103081.35</v>
      </c>
    </row>
    <row r="51" spans="3:86" x14ac:dyDescent="0.25">
      <c r="C51" s="46"/>
      <c r="E51" s="200" t="s">
        <v>30</v>
      </c>
      <c r="F51" s="243"/>
      <c r="G51" s="243"/>
      <c r="H51" s="243"/>
      <c r="I51" s="243"/>
      <c r="J51" s="243"/>
      <c r="K51" s="230" t="str">
        <f t="shared" si="5"/>
        <v>NOVACRON RED S–2G</v>
      </c>
      <c r="L51" s="230"/>
      <c r="M51" s="230"/>
      <c r="N51" s="230"/>
      <c r="O51" s="230"/>
      <c r="P51" s="230"/>
      <c r="Q51" s="230"/>
      <c r="R51" s="230"/>
      <c r="S51" s="230"/>
      <c r="T51" s="230"/>
      <c r="U51" s="230"/>
      <c r="V51" s="230"/>
      <c r="W51" s="230"/>
      <c r="X51" s="230"/>
      <c r="Y51" s="103"/>
      <c r="Z51" s="232">
        <v>0.48</v>
      </c>
      <c r="AA51" s="232"/>
      <c r="AB51" s="232"/>
      <c r="AC51" s="232"/>
      <c r="AD51" s="232"/>
      <c r="AE51" s="232"/>
      <c r="AF51" s="230" t="s">
        <v>315</v>
      </c>
      <c r="AG51" s="230"/>
      <c r="AH51" s="244">
        <v>175.76</v>
      </c>
      <c r="AI51" s="244"/>
      <c r="AJ51" s="244"/>
      <c r="AK51" s="244"/>
      <c r="AL51" s="244"/>
      <c r="AM51" s="244"/>
      <c r="AN51" s="41" t="s">
        <v>316</v>
      </c>
      <c r="AP51" s="242">
        <f t="shared" si="6"/>
        <v>22163.571518399996</v>
      </c>
      <c r="AQ51" s="242"/>
      <c r="AR51" s="242"/>
      <c r="AS51" s="242"/>
      <c r="AT51" s="242"/>
      <c r="AU51" s="242"/>
      <c r="AV51" s="242"/>
      <c r="AW51" s="242"/>
      <c r="AX51" s="242"/>
      <c r="AY51" s="242"/>
      <c r="AZ51" s="206"/>
      <c r="BB51" s="51"/>
      <c r="CE51" s="10" t="s">
        <v>101</v>
      </c>
      <c r="CF51" s="11" t="s">
        <v>102</v>
      </c>
      <c r="CG51" s="7">
        <v>6.0066583019657047</v>
      </c>
      <c r="CH51" s="4">
        <f t="shared" si="0"/>
        <v>86171.520000000004</v>
      </c>
    </row>
    <row r="52" spans="3:86" x14ac:dyDescent="0.25">
      <c r="C52" s="46"/>
      <c r="E52" s="200" t="s">
        <v>7</v>
      </c>
      <c r="F52" s="243"/>
      <c r="G52" s="243"/>
      <c r="H52" s="243"/>
      <c r="I52" s="243"/>
      <c r="J52" s="243"/>
      <c r="K52" s="230" t="str">
        <f t="shared" si="5"/>
        <v>NOVACRON DARK BLUE S-GL</v>
      </c>
      <c r="L52" s="230"/>
      <c r="M52" s="230"/>
      <c r="N52" s="230"/>
      <c r="O52" s="230"/>
      <c r="P52" s="230"/>
      <c r="Q52" s="230"/>
      <c r="R52" s="230"/>
      <c r="S52" s="230"/>
      <c r="T52" s="230"/>
      <c r="U52" s="230"/>
      <c r="V52" s="230"/>
      <c r="W52" s="230"/>
      <c r="X52" s="230"/>
      <c r="Y52" s="103"/>
      <c r="Z52" s="232">
        <v>0.77500000000000002</v>
      </c>
      <c r="AA52" s="232"/>
      <c r="AB52" s="232"/>
      <c r="AC52" s="232"/>
      <c r="AD52" s="232"/>
      <c r="AE52" s="232"/>
      <c r="AF52" s="230" t="s">
        <v>315</v>
      </c>
      <c r="AG52" s="230"/>
      <c r="AH52" s="244">
        <v>283.77999999999997</v>
      </c>
      <c r="AI52" s="244"/>
      <c r="AJ52" s="244"/>
      <c r="AK52" s="244"/>
      <c r="AL52" s="244"/>
      <c r="AM52" s="244"/>
      <c r="AN52" s="41" t="s">
        <v>316</v>
      </c>
      <c r="AP52" s="242">
        <f t="shared" si="6"/>
        <v>34522.994822399996</v>
      </c>
      <c r="AQ52" s="242"/>
      <c r="AR52" s="242"/>
      <c r="AS52" s="242"/>
      <c r="AT52" s="242"/>
      <c r="AU52" s="242"/>
      <c r="AV52" s="242"/>
      <c r="AW52" s="242"/>
      <c r="AX52" s="242"/>
      <c r="AY52" s="242"/>
      <c r="AZ52" s="206"/>
      <c r="BB52" s="51"/>
      <c r="CE52" s="10" t="s">
        <v>103</v>
      </c>
      <c r="CF52" s="11" t="s">
        <v>104</v>
      </c>
      <c r="CG52" s="7">
        <v>7.8263355639202565</v>
      </c>
      <c r="CH52" s="4">
        <f t="shared" si="0"/>
        <v>112276.61</v>
      </c>
    </row>
    <row r="53" spans="3:86" x14ac:dyDescent="0.25">
      <c r="C53" s="46"/>
      <c r="E53" s="216" t="s">
        <v>8</v>
      </c>
      <c r="F53" s="217"/>
      <c r="G53" s="217"/>
      <c r="H53" s="217"/>
      <c r="I53" s="217"/>
      <c r="J53" s="217"/>
      <c r="K53" s="218" t="str">
        <f t="shared" si="5"/>
        <v>FIMBIL EAS 40 NEW</v>
      </c>
      <c r="L53" s="218"/>
      <c r="M53" s="218"/>
      <c r="N53" s="218"/>
      <c r="O53" s="218"/>
      <c r="P53" s="218"/>
      <c r="Q53" s="218"/>
      <c r="R53" s="218"/>
      <c r="S53" s="218"/>
      <c r="T53" s="218"/>
      <c r="U53" s="218"/>
      <c r="V53" s="218"/>
      <c r="W53" s="218"/>
      <c r="X53" s="218"/>
      <c r="Y53" s="104"/>
      <c r="Z53" s="236">
        <v>4</v>
      </c>
      <c r="AA53" s="236"/>
      <c r="AB53" s="236"/>
      <c r="AC53" s="236"/>
      <c r="AD53" s="236"/>
      <c r="AE53" s="236"/>
      <c r="AF53" s="218" t="s">
        <v>315</v>
      </c>
      <c r="AG53" s="218"/>
      <c r="AH53" s="220">
        <v>1464.69</v>
      </c>
      <c r="AI53" s="220"/>
      <c r="AJ53" s="220"/>
      <c r="AK53" s="220"/>
      <c r="AL53" s="220"/>
      <c r="AM53" s="220"/>
      <c r="AN53" s="55" t="s">
        <v>316</v>
      </c>
      <c r="AO53" s="55"/>
      <c r="AP53" s="221">
        <f t="shared" si="6"/>
        <v>30213.830376600003</v>
      </c>
      <c r="AQ53" s="221"/>
      <c r="AR53" s="221"/>
      <c r="AS53" s="221"/>
      <c r="AT53" s="221"/>
      <c r="AU53" s="221"/>
      <c r="AV53" s="221"/>
      <c r="AW53" s="221"/>
      <c r="AX53" s="221"/>
      <c r="AY53" s="221"/>
      <c r="AZ53" s="222"/>
      <c r="BB53" s="51"/>
      <c r="CE53" s="10" t="s">
        <v>105</v>
      </c>
      <c r="CF53" s="11" t="s">
        <v>106</v>
      </c>
      <c r="CG53" s="7">
        <v>5.4474048515265583</v>
      </c>
      <c r="CH53" s="4">
        <f t="shared" si="0"/>
        <v>78148.47</v>
      </c>
    </row>
    <row r="54" spans="3:86" x14ac:dyDescent="0.25">
      <c r="C54" s="46"/>
      <c r="E54" s="200" t="s">
        <v>183</v>
      </c>
      <c r="F54" s="243"/>
      <c r="G54" s="243"/>
      <c r="H54" s="243"/>
      <c r="I54" s="243"/>
      <c r="J54" s="243"/>
      <c r="K54" s="230" t="str">
        <f t="shared" si="5"/>
        <v>CAUSTIC SODA LIQ</v>
      </c>
      <c r="L54" s="230"/>
      <c r="M54" s="230"/>
      <c r="N54" s="230"/>
      <c r="O54" s="230"/>
      <c r="P54" s="230"/>
      <c r="Q54" s="230"/>
      <c r="R54" s="230"/>
      <c r="S54" s="230"/>
      <c r="T54" s="230"/>
      <c r="U54" s="230"/>
      <c r="V54" s="230"/>
      <c r="W54" s="230"/>
      <c r="X54" s="230"/>
      <c r="Y54" s="103"/>
      <c r="Z54" s="232">
        <v>6</v>
      </c>
      <c r="AA54" s="232"/>
      <c r="AB54" s="232"/>
      <c r="AC54" s="232"/>
      <c r="AD54" s="232"/>
      <c r="AE54" s="232"/>
      <c r="AF54" s="230" t="s">
        <v>315</v>
      </c>
      <c r="AG54" s="230"/>
      <c r="AH54" s="244">
        <v>2197.04</v>
      </c>
      <c r="AI54" s="244"/>
      <c r="AJ54" s="244"/>
      <c r="AK54" s="244"/>
      <c r="AL54" s="244"/>
      <c r="AM54" s="244"/>
      <c r="AN54" s="41" t="s">
        <v>316</v>
      </c>
      <c r="AP54" s="242">
        <f t="shared" si="6"/>
        <v>18778.100879999998</v>
      </c>
      <c r="AQ54" s="242"/>
      <c r="AR54" s="242"/>
      <c r="AS54" s="242"/>
      <c r="AT54" s="242"/>
      <c r="AU54" s="242"/>
      <c r="AV54" s="242"/>
      <c r="AW54" s="242"/>
      <c r="AX54" s="242"/>
      <c r="AY54" s="242"/>
      <c r="AZ54" s="206"/>
      <c r="BB54" s="51"/>
      <c r="CE54" s="10" t="s">
        <v>107</v>
      </c>
      <c r="CF54" s="11" t="s">
        <v>108</v>
      </c>
      <c r="CG54" s="7">
        <v>7.1763592639063152</v>
      </c>
      <c r="CH54" s="4">
        <f t="shared" si="0"/>
        <v>102952.05</v>
      </c>
    </row>
    <row r="55" spans="3:86" x14ac:dyDescent="0.25">
      <c r="C55" s="46"/>
      <c r="E55" s="223" t="s">
        <v>10</v>
      </c>
      <c r="F55" s="224"/>
      <c r="G55" s="224"/>
      <c r="H55" s="224"/>
      <c r="I55" s="224"/>
      <c r="J55" s="224"/>
      <c r="K55" s="225" t="str">
        <f t="shared" si="5"/>
        <v>SODA ASH</v>
      </c>
      <c r="L55" s="225"/>
      <c r="M55" s="225"/>
      <c r="N55" s="225"/>
      <c r="O55" s="225"/>
      <c r="P55" s="225"/>
      <c r="Q55" s="225"/>
      <c r="R55" s="225"/>
      <c r="S55" s="225"/>
      <c r="T55" s="225"/>
      <c r="U55" s="225"/>
      <c r="V55" s="225"/>
      <c r="W55" s="225"/>
      <c r="X55" s="225"/>
      <c r="Y55" s="102"/>
      <c r="Z55" s="237">
        <v>20</v>
      </c>
      <c r="AA55" s="237"/>
      <c r="AB55" s="237"/>
      <c r="AC55" s="237"/>
      <c r="AD55" s="237"/>
      <c r="AE55" s="237"/>
      <c r="AF55" s="225" t="s">
        <v>315</v>
      </c>
      <c r="AG55" s="225"/>
      <c r="AH55" s="238">
        <v>7323.47</v>
      </c>
      <c r="AI55" s="238"/>
      <c r="AJ55" s="238"/>
      <c r="AK55" s="238"/>
      <c r="AL55" s="238"/>
      <c r="AM55" s="238"/>
      <c r="AN55" s="54" t="s">
        <v>316</v>
      </c>
      <c r="AO55" s="54"/>
      <c r="AP55" s="228">
        <f t="shared" si="6"/>
        <v>65032.4136</v>
      </c>
      <c r="AQ55" s="228"/>
      <c r="AR55" s="228"/>
      <c r="AS55" s="228"/>
      <c r="AT55" s="228"/>
      <c r="AU55" s="228"/>
      <c r="AV55" s="228"/>
      <c r="AW55" s="228"/>
      <c r="AX55" s="228"/>
      <c r="AY55" s="228"/>
      <c r="AZ55" s="229"/>
      <c r="BB55" s="51"/>
      <c r="CE55" s="10" t="s">
        <v>109</v>
      </c>
      <c r="CF55" s="11" t="s">
        <v>110</v>
      </c>
      <c r="CG55" s="7">
        <v>6.1914303638644919</v>
      </c>
      <c r="CH55" s="4">
        <f t="shared" si="0"/>
        <v>88822.26</v>
      </c>
    </row>
    <row r="56" spans="3:86" x14ac:dyDescent="0.25">
      <c r="C56" s="46"/>
      <c r="E56" s="110"/>
      <c r="F56" s="110"/>
      <c r="G56" s="110"/>
      <c r="H56" s="110"/>
      <c r="I56" s="110"/>
      <c r="J56" s="110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3"/>
      <c r="Z56" s="111"/>
      <c r="AA56" s="111"/>
      <c r="AB56" s="111"/>
      <c r="AC56" s="111"/>
      <c r="AD56" s="111"/>
      <c r="AE56" s="111"/>
      <c r="AF56" s="103"/>
      <c r="AG56" s="103"/>
      <c r="AH56" s="110"/>
      <c r="AI56" s="110"/>
      <c r="AJ56" s="110"/>
      <c r="AK56" s="110"/>
      <c r="AL56" s="110"/>
      <c r="AM56" s="110"/>
      <c r="AP56" s="112"/>
      <c r="AQ56" s="112"/>
      <c r="AR56" s="112"/>
      <c r="AS56" s="112"/>
      <c r="AT56" s="112"/>
      <c r="AU56" s="112"/>
      <c r="AV56" s="112"/>
      <c r="AW56" s="112"/>
      <c r="AX56" s="112"/>
      <c r="AY56" s="112"/>
      <c r="AZ56" s="112"/>
      <c r="BB56" s="51"/>
      <c r="CE56" s="10" t="s">
        <v>111</v>
      </c>
      <c r="CF56" s="11" t="s">
        <v>112</v>
      </c>
      <c r="CG56" s="7">
        <v>6.0397867001254708</v>
      </c>
      <c r="CH56" s="4">
        <f t="shared" si="0"/>
        <v>86646.78</v>
      </c>
    </row>
    <row r="57" spans="3:86" x14ac:dyDescent="0.25">
      <c r="C57" s="46"/>
      <c r="E57" s="110"/>
      <c r="F57" s="110"/>
      <c r="G57" s="110"/>
      <c r="H57" s="110"/>
      <c r="I57" s="110"/>
      <c r="J57" s="110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3"/>
      <c r="Z57" s="111"/>
      <c r="AA57" s="111"/>
      <c r="AB57" s="111"/>
      <c r="AC57" s="111"/>
      <c r="AD57" s="111"/>
      <c r="AE57" s="111"/>
      <c r="AF57" s="103"/>
      <c r="AG57" s="103"/>
      <c r="AH57" s="110"/>
      <c r="AI57" s="110"/>
      <c r="AJ57" s="110"/>
      <c r="AK57" s="59"/>
      <c r="AL57" s="230" t="s">
        <v>318</v>
      </c>
      <c r="AM57" s="230"/>
      <c r="AN57" s="230"/>
      <c r="AO57" s="230"/>
      <c r="AP57" s="112" t="s">
        <v>11</v>
      </c>
      <c r="AQ57" s="242">
        <f>SUM(AP50:AZ55)</f>
        <v>172489.22270759998</v>
      </c>
      <c r="AR57" s="242"/>
      <c r="AS57" s="242"/>
      <c r="AT57" s="242"/>
      <c r="AU57" s="242"/>
      <c r="AV57" s="242"/>
      <c r="AW57" s="242"/>
      <c r="AX57" s="242"/>
      <c r="AY57" s="242"/>
      <c r="AZ57" s="242"/>
      <c r="BB57" s="51"/>
      <c r="CE57" s="10" t="s">
        <v>113</v>
      </c>
      <c r="CF57" s="11" t="s">
        <v>114</v>
      </c>
      <c r="CG57" s="7">
        <v>8.1017858636553743</v>
      </c>
      <c r="CH57" s="4">
        <f t="shared" si="0"/>
        <v>116228.22</v>
      </c>
    </row>
    <row r="58" spans="3:86" x14ac:dyDescent="0.25">
      <c r="C58" s="46"/>
      <c r="E58" s="110"/>
      <c r="F58" s="110"/>
      <c r="G58" s="110"/>
      <c r="H58" s="110"/>
      <c r="I58" s="110"/>
      <c r="J58" s="110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3"/>
      <c r="X58" s="103"/>
      <c r="Y58" s="103"/>
      <c r="Z58" s="111"/>
      <c r="AA58" s="111"/>
      <c r="AB58" s="111"/>
      <c r="AC58" s="111"/>
      <c r="AD58" s="111"/>
      <c r="AE58" s="111"/>
      <c r="AF58" s="103"/>
      <c r="AG58" s="103"/>
      <c r="AH58" s="110"/>
      <c r="AI58" s="110"/>
      <c r="AJ58" s="110"/>
      <c r="AK58" s="59"/>
      <c r="AL58" s="230" t="s">
        <v>317</v>
      </c>
      <c r="AM58" s="230"/>
      <c r="AN58" s="230"/>
      <c r="AO58" s="230"/>
      <c r="AP58" s="112" t="s">
        <v>11</v>
      </c>
      <c r="AQ58" s="242">
        <f>AQ57/AQ44</f>
        <v>82.137725098857132</v>
      </c>
      <c r="AR58" s="242"/>
      <c r="AS58" s="242"/>
      <c r="AT58" s="242"/>
      <c r="AU58" s="242"/>
      <c r="AV58" s="242"/>
      <c r="AW58" s="242"/>
      <c r="AX58" s="242"/>
      <c r="AY58" s="242"/>
      <c r="AZ58" s="242"/>
      <c r="BB58" s="51"/>
      <c r="CE58" s="10" t="s">
        <v>115</v>
      </c>
      <c r="CF58" s="11" t="s">
        <v>116</v>
      </c>
      <c r="CG58" s="7">
        <v>13.444857800083646</v>
      </c>
      <c r="CH58" s="4">
        <f t="shared" si="0"/>
        <v>192879.93</v>
      </c>
    </row>
    <row r="59" spans="3:86" x14ac:dyDescent="0.25">
      <c r="C59" s="46"/>
      <c r="E59" s="110"/>
      <c r="F59" s="110"/>
      <c r="G59" s="110"/>
      <c r="H59" s="110"/>
      <c r="I59" s="110"/>
      <c r="J59" s="110"/>
      <c r="K59" s="103"/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3"/>
      <c r="X59" s="103"/>
      <c r="Y59" s="103"/>
      <c r="Z59" s="111"/>
      <c r="AA59" s="111"/>
      <c r="AB59" s="111"/>
      <c r="AC59" s="111"/>
      <c r="AD59" s="111"/>
      <c r="AE59" s="111"/>
      <c r="AF59" s="103"/>
      <c r="AG59" s="103"/>
      <c r="AH59" s="110"/>
      <c r="AI59" s="110"/>
      <c r="AJ59" s="110"/>
      <c r="AK59" s="110"/>
      <c r="AL59" s="110"/>
      <c r="AM59" s="110"/>
      <c r="AQ59" s="110"/>
      <c r="AR59" s="110"/>
      <c r="AS59" s="110"/>
      <c r="AT59" s="110"/>
      <c r="AU59" s="110"/>
      <c r="AV59" s="110"/>
      <c r="AW59" s="110"/>
      <c r="AX59" s="110"/>
      <c r="AY59" s="110"/>
      <c r="AZ59" s="110"/>
      <c r="BB59" s="51"/>
      <c r="CE59" s="10" t="s">
        <v>117</v>
      </c>
      <c r="CF59" s="11" t="s">
        <v>118</v>
      </c>
      <c r="CG59" s="7">
        <v>5.9245141502857939</v>
      </c>
      <c r="CH59" s="4">
        <f t="shared" si="0"/>
        <v>84993.08</v>
      </c>
    </row>
    <row r="60" spans="3:86" ht="17.25" thickBot="1" x14ac:dyDescent="0.3">
      <c r="C60" s="60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1"/>
      <c r="AI60" s="61"/>
      <c r="AJ60" s="61"/>
      <c r="AK60" s="61"/>
      <c r="AL60" s="61"/>
      <c r="AM60" s="61"/>
      <c r="AN60" s="61"/>
      <c r="AO60" s="61"/>
      <c r="AP60" s="61"/>
      <c r="AQ60" s="61"/>
      <c r="AR60" s="61"/>
      <c r="AS60" s="61"/>
      <c r="AT60" s="61"/>
      <c r="AU60" s="61"/>
      <c r="AV60" s="61"/>
      <c r="AW60" s="61"/>
      <c r="AX60" s="61"/>
      <c r="AY60" s="61"/>
      <c r="AZ60" s="61"/>
      <c r="BA60" s="61"/>
      <c r="BB60" s="62"/>
      <c r="CE60" s="10" t="s">
        <v>119</v>
      </c>
      <c r="CF60" s="11" t="s">
        <v>120</v>
      </c>
      <c r="CG60" s="7">
        <v>22.600925693573121</v>
      </c>
      <c r="CH60" s="4">
        <f t="shared" si="0"/>
        <v>324232.88</v>
      </c>
    </row>
    <row r="61" spans="3:86" ht="17.25" thickBot="1" x14ac:dyDescent="0.3">
      <c r="CE61" s="10" t="s">
        <v>121</v>
      </c>
      <c r="CF61" s="11" t="s">
        <v>122</v>
      </c>
      <c r="CG61" s="7">
        <v>16.283755053673499</v>
      </c>
      <c r="CH61" s="4">
        <f t="shared" si="0"/>
        <v>233606.75</v>
      </c>
    </row>
    <row r="62" spans="3:86" x14ac:dyDescent="0.25">
      <c r="C62" s="43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44"/>
      <c r="AN62" s="44"/>
      <c r="AO62" s="44"/>
      <c r="AP62" s="44"/>
      <c r="AQ62" s="44"/>
      <c r="AR62" s="44"/>
      <c r="AS62" s="44"/>
      <c r="AT62" s="44"/>
      <c r="AU62" s="44"/>
      <c r="AV62" s="44"/>
      <c r="AW62" s="44"/>
      <c r="AX62" s="44"/>
      <c r="AY62" s="44"/>
      <c r="AZ62" s="44"/>
      <c r="BA62" s="44"/>
      <c r="BB62" s="45"/>
      <c r="CE62" s="10" t="s">
        <v>123</v>
      </c>
      <c r="CF62" s="11" t="s">
        <v>124</v>
      </c>
      <c r="CG62" s="7">
        <v>12.855069705841348</v>
      </c>
      <c r="CH62" s="4">
        <f t="shared" si="0"/>
        <v>184418.83</v>
      </c>
    </row>
    <row r="63" spans="3:86" x14ac:dyDescent="0.25">
      <c r="C63" s="46"/>
      <c r="E63" s="245" t="s">
        <v>0</v>
      </c>
      <c r="F63" s="245"/>
      <c r="G63" s="245"/>
      <c r="H63" s="245"/>
      <c r="I63" s="245"/>
      <c r="J63" s="49" t="s">
        <v>11</v>
      </c>
      <c r="K63" s="245" t="s">
        <v>340</v>
      </c>
      <c r="L63" s="245"/>
      <c r="M63" s="245"/>
      <c r="N63" s="245"/>
      <c r="O63" s="245"/>
      <c r="P63" s="245"/>
      <c r="Q63" s="245"/>
      <c r="R63" s="245"/>
      <c r="S63" s="245"/>
      <c r="T63" s="245"/>
      <c r="U63" s="245"/>
      <c r="V63" s="49"/>
      <c r="W63" s="49"/>
      <c r="X63" s="49"/>
      <c r="Y63" s="49"/>
      <c r="Z63" s="49"/>
      <c r="AA63" s="49"/>
      <c r="AB63" s="49"/>
      <c r="AC63" s="49"/>
      <c r="AD63" s="50"/>
      <c r="AE63" s="50"/>
      <c r="AF63" s="50"/>
      <c r="AG63" s="50"/>
      <c r="AH63" s="245" t="s">
        <v>3</v>
      </c>
      <c r="AI63" s="245"/>
      <c r="AJ63" s="245"/>
      <c r="AK63" s="245"/>
      <c r="AL63" s="245"/>
      <c r="AM63" s="245"/>
      <c r="AN63" s="245"/>
      <c r="AO63" s="245"/>
      <c r="AP63" s="49" t="s">
        <v>11</v>
      </c>
      <c r="AQ63" s="247">
        <v>366.17</v>
      </c>
      <c r="AR63" s="247"/>
      <c r="AS63" s="247"/>
      <c r="AT63" s="247"/>
      <c r="AU63" s="49" t="s">
        <v>319</v>
      </c>
      <c r="AV63" s="49"/>
      <c r="AW63" s="49"/>
      <c r="AX63" s="49"/>
      <c r="AY63" s="49"/>
      <c r="AZ63" s="49"/>
      <c r="BB63" s="51"/>
      <c r="CE63" s="10" t="s">
        <v>125</v>
      </c>
      <c r="CF63" s="11" t="s">
        <v>126</v>
      </c>
      <c r="CG63" s="7">
        <v>17.105289976300014</v>
      </c>
      <c r="CH63" s="4">
        <f t="shared" si="0"/>
        <v>245392.49</v>
      </c>
    </row>
    <row r="64" spans="3:86" x14ac:dyDescent="0.25">
      <c r="C64" s="46"/>
      <c r="E64" s="245" t="s">
        <v>322</v>
      </c>
      <c r="F64" s="245"/>
      <c r="G64" s="245"/>
      <c r="H64" s="245"/>
      <c r="I64" s="245"/>
      <c r="J64" s="49" t="s">
        <v>11</v>
      </c>
      <c r="K64" s="245" t="s">
        <v>459</v>
      </c>
      <c r="L64" s="245"/>
      <c r="M64" s="245"/>
      <c r="N64" s="245"/>
      <c r="O64" s="245"/>
      <c r="P64" s="245"/>
      <c r="Q64" s="245"/>
      <c r="R64" s="245"/>
      <c r="S64" s="245"/>
      <c r="T64" s="245"/>
      <c r="U64" s="245"/>
      <c r="V64" s="49"/>
      <c r="W64" s="49"/>
      <c r="X64" s="49"/>
      <c r="Y64" s="49"/>
      <c r="Z64" s="49"/>
      <c r="AA64" s="49"/>
      <c r="AB64" s="49"/>
      <c r="AC64" s="49"/>
      <c r="AD64" s="50"/>
      <c r="AE64" s="50"/>
      <c r="AF64" s="50"/>
      <c r="AG64" s="50"/>
      <c r="AH64" s="245" t="s">
        <v>4</v>
      </c>
      <c r="AI64" s="245"/>
      <c r="AJ64" s="245"/>
      <c r="AK64" s="245"/>
      <c r="AL64" s="245"/>
      <c r="AM64" s="245"/>
      <c r="AN64" s="245"/>
      <c r="AO64" s="245"/>
      <c r="AP64" s="49" t="s">
        <v>11</v>
      </c>
      <c r="AQ64" s="245">
        <v>2100</v>
      </c>
      <c r="AR64" s="245"/>
      <c r="AS64" s="245"/>
      <c r="AT64" s="245"/>
      <c r="AU64" s="49" t="s">
        <v>320</v>
      </c>
      <c r="AV64" s="49"/>
      <c r="AW64" s="49"/>
      <c r="AX64" s="49"/>
      <c r="AY64" s="49"/>
      <c r="AZ64" s="49"/>
      <c r="BB64" s="51"/>
      <c r="CE64" s="10" t="s">
        <v>127</v>
      </c>
      <c r="CF64" s="11" t="s">
        <v>128</v>
      </c>
      <c r="CG64" s="7">
        <v>22.969960964728845</v>
      </c>
      <c r="CH64" s="4">
        <f t="shared" si="0"/>
        <v>329527.06</v>
      </c>
    </row>
    <row r="65" spans="3:86" x14ac:dyDescent="0.25">
      <c r="C65" s="46"/>
      <c r="E65" s="245" t="s">
        <v>1</v>
      </c>
      <c r="F65" s="245"/>
      <c r="G65" s="245"/>
      <c r="H65" s="245"/>
      <c r="I65" s="245"/>
      <c r="J65" s="49" t="s">
        <v>11</v>
      </c>
      <c r="K65" s="245" t="s">
        <v>439</v>
      </c>
      <c r="L65" s="245"/>
      <c r="M65" s="245"/>
      <c r="N65" s="245"/>
      <c r="O65" s="245"/>
      <c r="P65" s="245"/>
      <c r="Q65" s="245"/>
      <c r="R65" s="245"/>
      <c r="S65" s="245"/>
      <c r="T65" s="245"/>
      <c r="U65" s="245"/>
      <c r="V65" s="49"/>
      <c r="W65" s="49"/>
      <c r="X65" s="49"/>
      <c r="Y65" s="49"/>
      <c r="Z65" s="49"/>
      <c r="AA65" s="49"/>
      <c r="AB65" s="49"/>
      <c r="AC65" s="49"/>
      <c r="AD65" s="50"/>
      <c r="AE65" s="50"/>
      <c r="AF65" s="50"/>
      <c r="AG65" s="50"/>
      <c r="AH65" s="245"/>
      <c r="AI65" s="245"/>
      <c r="AJ65" s="245"/>
      <c r="AK65" s="245"/>
      <c r="AL65" s="245"/>
      <c r="AM65" s="245"/>
      <c r="AN65" s="245"/>
      <c r="AO65" s="245"/>
      <c r="AP65" s="49"/>
      <c r="AQ65" s="246"/>
      <c r="AR65" s="246"/>
      <c r="AS65" s="246"/>
      <c r="AT65" s="246"/>
      <c r="AU65" s="49"/>
      <c r="AV65" s="49"/>
      <c r="AW65" s="49"/>
      <c r="AX65" s="49"/>
      <c r="AY65" s="49"/>
      <c r="AZ65" s="49"/>
      <c r="BB65" s="51"/>
      <c r="CE65" s="10" t="s">
        <v>129</v>
      </c>
      <c r="CF65" s="11" t="s">
        <v>130</v>
      </c>
      <c r="CG65" s="7">
        <v>20.822014498815001</v>
      </c>
      <c r="CH65" s="4">
        <f t="shared" si="0"/>
        <v>298712.62</v>
      </c>
    </row>
    <row r="66" spans="3:86" x14ac:dyDescent="0.25">
      <c r="C66" s="46"/>
      <c r="E66" s="245" t="s">
        <v>2</v>
      </c>
      <c r="F66" s="245"/>
      <c r="G66" s="245"/>
      <c r="H66" s="245"/>
      <c r="I66" s="245"/>
      <c r="J66" s="49" t="s">
        <v>11</v>
      </c>
      <c r="K66" s="245" t="s">
        <v>337</v>
      </c>
      <c r="L66" s="245"/>
      <c r="M66" s="245"/>
      <c r="N66" s="245"/>
      <c r="O66" s="245"/>
      <c r="P66" s="245"/>
      <c r="Q66" s="245"/>
      <c r="R66" s="245"/>
      <c r="S66" s="245"/>
      <c r="T66" s="245"/>
      <c r="U66" s="245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49"/>
      <c r="AH66" s="245"/>
      <c r="AI66" s="245"/>
      <c r="AJ66" s="245"/>
      <c r="AK66" s="245"/>
      <c r="AL66" s="245"/>
      <c r="AM66" s="245"/>
      <c r="AN66" s="245"/>
      <c r="AO66" s="245"/>
      <c r="AP66" s="49"/>
      <c r="AQ66" s="49"/>
      <c r="AR66" s="49"/>
      <c r="AS66" s="49"/>
      <c r="AT66" s="49"/>
      <c r="AU66" s="49"/>
      <c r="AV66" s="49"/>
      <c r="AW66" s="49"/>
      <c r="AX66" s="49"/>
      <c r="AY66" s="49"/>
      <c r="AZ66" s="49"/>
      <c r="BB66" s="51"/>
      <c r="CE66" s="10" t="s">
        <v>131</v>
      </c>
      <c r="CF66" s="11" t="s">
        <v>132</v>
      </c>
      <c r="CG66" s="7">
        <v>7.3308385612714346</v>
      </c>
      <c r="CH66" s="4">
        <f t="shared" si="0"/>
        <v>105168.21</v>
      </c>
    </row>
    <row r="67" spans="3:86" x14ac:dyDescent="0.25">
      <c r="C67" s="46"/>
      <c r="BB67" s="51"/>
      <c r="CE67" s="10" t="s">
        <v>133</v>
      </c>
      <c r="CF67" s="11" t="s">
        <v>134</v>
      </c>
      <c r="CG67" s="7">
        <v>54.480363864491849</v>
      </c>
      <c r="CH67" s="4">
        <f t="shared" si="0"/>
        <v>781575.3</v>
      </c>
    </row>
    <row r="68" spans="3:86" x14ac:dyDescent="0.25">
      <c r="C68" s="46"/>
      <c r="BB68" s="51"/>
      <c r="CE68" s="10" t="s">
        <v>135</v>
      </c>
      <c r="CF68" s="11" t="s">
        <v>136</v>
      </c>
      <c r="CG68" s="7">
        <v>50.628216924578282</v>
      </c>
      <c r="CH68" s="4">
        <f t="shared" si="0"/>
        <v>726312.4</v>
      </c>
    </row>
    <row r="69" spans="3:86" x14ac:dyDescent="0.25">
      <c r="C69" s="46"/>
      <c r="BB69" s="51"/>
      <c r="CE69" s="12" t="s">
        <v>137</v>
      </c>
      <c r="CF69" s="13" t="s">
        <v>138</v>
      </c>
      <c r="CG69" s="14">
        <v>49.527603513174405</v>
      </c>
      <c r="CH69" s="4">
        <f t="shared" si="0"/>
        <v>710523</v>
      </c>
    </row>
    <row r="70" spans="3:86" x14ac:dyDescent="0.25">
      <c r="C70" s="46"/>
      <c r="E70" s="208" t="s">
        <v>5</v>
      </c>
      <c r="F70" s="209"/>
      <c r="G70" s="209"/>
      <c r="H70" s="209"/>
      <c r="I70" s="209"/>
      <c r="J70" s="209"/>
      <c r="K70" s="210" t="str">
        <f t="shared" ref="K70:K76" si="7">VLOOKUP(E70,$CE$1:$CH$1004,2,FALSE)</f>
        <v>NOVACRON YELLOW S-3R</v>
      </c>
      <c r="L70" s="210"/>
      <c r="M70" s="210"/>
      <c r="N70" s="210"/>
      <c r="O70" s="210"/>
      <c r="P70" s="210"/>
      <c r="Q70" s="210"/>
      <c r="R70" s="210"/>
      <c r="S70" s="210"/>
      <c r="T70" s="210"/>
      <c r="U70" s="210"/>
      <c r="V70" s="210"/>
      <c r="W70" s="210"/>
      <c r="X70" s="210"/>
      <c r="Y70" s="105"/>
      <c r="Z70" s="211">
        <v>3.1</v>
      </c>
      <c r="AA70" s="211"/>
      <c r="AB70" s="211"/>
      <c r="AC70" s="211"/>
      <c r="AD70" s="211"/>
      <c r="AE70" s="211"/>
      <c r="AF70" s="210" t="s">
        <v>315</v>
      </c>
      <c r="AG70" s="210"/>
      <c r="AH70" s="212">
        <v>1135.1400000000001</v>
      </c>
      <c r="AI70" s="212"/>
      <c r="AJ70" s="212"/>
      <c r="AK70" s="212"/>
      <c r="AL70" s="212"/>
      <c r="AM70" s="212"/>
      <c r="AN70" s="52" t="s">
        <v>316</v>
      </c>
      <c r="AO70" s="52"/>
      <c r="AP70" s="213">
        <f t="shared" ref="AP70:AP76" si="8">(AH70*VLOOKUP(E70,$CE$1:$CH$1004,4,FALSE))/1000</f>
        <v>110247.54383880002</v>
      </c>
      <c r="AQ70" s="213"/>
      <c r="AR70" s="213"/>
      <c r="AS70" s="213"/>
      <c r="AT70" s="213"/>
      <c r="AU70" s="213"/>
      <c r="AV70" s="213"/>
      <c r="AW70" s="213"/>
      <c r="AX70" s="213"/>
      <c r="AY70" s="213"/>
      <c r="AZ70" s="214"/>
      <c r="BB70" s="51"/>
      <c r="CE70" s="5" t="s">
        <v>139</v>
      </c>
      <c r="CF70" s="11" t="s">
        <v>140</v>
      </c>
      <c r="CG70" s="7">
        <v>58.332510804405409</v>
      </c>
      <c r="CH70" s="4">
        <f t="shared" si="0"/>
        <v>836838.2</v>
      </c>
    </row>
    <row r="71" spans="3:86" x14ac:dyDescent="0.25">
      <c r="C71" s="46"/>
      <c r="E71" s="200" t="s">
        <v>6</v>
      </c>
      <c r="F71" s="243"/>
      <c r="G71" s="243"/>
      <c r="H71" s="243"/>
      <c r="I71" s="243"/>
      <c r="J71" s="243"/>
      <c r="K71" s="230" t="str">
        <f t="shared" si="7"/>
        <v>NOVACRON RUBY S–3B</v>
      </c>
      <c r="L71" s="230"/>
      <c r="M71" s="230"/>
      <c r="N71" s="230"/>
      <c r="O71" s="230"/>
      <c r="P71" s="230"/>
      <c r="Q71" s="230"/>
      <c r="R71" s="230"/>
      <c r="S71" s="230"/>
      <c r="T71" s="230"/>
      <c r="U71" s="230"/>
      <c r="V71" s="230"/>
      <c r="W71" s="230"/>
      <c r="X71" s="230"/>
      <c r="Y71" s="103"/>
      <c r="Z71" s="203">
        <v>5.5</v>
      </c>
      <c r="AA71" s="203"/>
      <c r="AB71" s="203"/>
      <c r="AC71" s="203"/>
      <c r="AD71" s="203"/>
      <c r="AE71" s="203"/>
      <c r="AF71" s="230" t="s">
        <v>315</v>
      </c>
      <c r="AG71" s="230"/>
      <c r="AH71" s="249">
        <v>2013.95</v>
      </c>
      <c r="AI71" s="249"/>
      <c r="AJ71" s="249"/>
      <c r="AK71" s="249"/>
      <c r="AL71" s="249"/>
      <c r="AM71" s="249"/>
      <c r="AN71" s="41" t="s">
        <v>316</v>
      </c>
      <c r="AP71" s="242">
        <f t="shared" si="8"/>
        <v>242982.78554700001</v>
      </c>
      <c r="AQ71" s="242"/>
      <c r="AR71" s="242"/>
      <c r="AS71" s="242"/>
      <c r="AT71" s="242"/>
      <c r="AU71" s="242"/>
      <c r="AV71" s="242"/>
      <c r="AW71" s="242"/>
      <c r="AX71" s="242"/>
      <c r="AY71" s="242"/>
      <c r="AZ71" s="206"/>
      <c r="BB71" s="51"/>
      <c r="CE71" s="12" t="s">
        <v>141</v>
      </c>
      <c r="CF71" s="13" t="s">
        <v>142</v>
      </c>
      <c r="CG71" s="14">
        <v>11.666502160881082</v>
      </c>
      <c r="CH71" s="4">
        <f t="shared" si="0"/>
        <v>167367.64000000001</v>
      </c>
    </row>
    <row r="72" spans="3:86" x14ac:dyDescent="0.25">
      <c r="C72" s="46"/>
      <c r="E72" s="200" t="s">
        <v>32</v>
      </c>
      <c r="F72" s="243"/>
      <c r="G72" s="243"/>
      <c r="H72" s="243"/>
      <c r="I72" s="243"/>
      <c r="J72" s="243"/>
      <c r="K72" s="230" t="str">
        <f t="shared" si="7"/>
        <v>NOVACRON DEEP CHERRY S–D</v>
      </c>
      <c r="L72" s="230"/>
      <c r="M72" s="230"/>
      <c r="N72" s="230"/>
      <c r="O72" s="230"/>
      <c r="P72" s="230"/>
      <c r="Q72" s="230"/>
      <c r="R72" s="230"/>
      <c r="S72" s="230"/>
      <c r="T72" s="230"/>
      <c r="U72" s="230"/>
      <c r="V72" s="230"/>
      <c r="W72" s="230"/>
      <c r="X72" s="230"/>
      <c r="Y72" s="103"/>
      <c r="Z72" s="203">
        <v>17</v>
      </c>
      <c r="AA72" s="203"/>
      <c r="AB72" s="203"/>
      <c r="AC72" s="203"/>
      <c r="AD72" s="203"/>
      <c r="AE72" s="203"/>
      <c r="AF72" s="230" t="s">
        <v>315</v>
      </c>
      <c r="AG72" s="230"/>
      <c r="AH72" s="249">
        <v>6224.95</v>
      </c>
      <c r="AI72" s="249"/>
      <c r="AJ72" s="249"/>
      <c r="AK72" s="249"/>
      <c r="AL72" s="249"/>
      <c r="AM72" s="249"/>
      <c r="AN72" s="41" t="s">
        <v>316</v>
      </c>
      <c r="AP72" s="242">
        <f t="shared" si="8"/>
        <v>1041274.5272820001</v>
      </c>
      <c r="AQ72" s="242"/>
      <c r="AR72" s="242"/>
      <c r="AS72" s="242"/>
      <c r="AT72" s="242"/>
      <c r="AU72" s="242"/>
      <c r="AV72" s="242"/>
      <c r="AW72" s="242"/>
      <c r="AX72" s="242"/>
      <c r="AY72" s="242"/>
      <c r="AZ72" s="206"/>
      <c r="BB72" s="51"/>
      <c r="CE72" s="5" t="s">
        <v>143</v>
      </c>
      <c r="CF72" s="11" t="s">
        <v>144</v>
      </c>
      <c r="CG72" s="7">
        <v>14.858281053952322</v>
      </c>
      <c r="CH72" s="4">
        <f t="shared" si="0"/>
        <v>213156.9</v>
      </c>
    </row>
    <row r="73" spans="3:86" x14ac:dyDescent="0.25">
      <c r="C73" s="46"/>
      <c r="E73" s="200" t="s">
        <v>7</v>
      </c>
      <c r="F73" s="243"/>
      <c r="G73" s="243"/>
      <c r="H73" s="243"/>
      <c r="I73" s="243"/>
      <c r="J73" s="243"/>
      <c r="K73" s="230" t="str">
        <f t="shared" si="7"/>
        <v>NOVACRON DARK BLUE S-GL</v>
      </c>
      <c r="L73" s="230"/>
      <c r="M73" s="230"/>
      <c r="N73" s="230"/>
      <c r="O73" s="230"/>
      <c r="P73" s="230"/>
      <c r="Q73" s="230"/>
      <c r="R73" s="230"/>
      <c r="S73" s="230"/>
      <c r="T73" s="230"/>
      <c r="U73" s="230"/>
      <c r="V73" s="230"/>
      <c r="W73" s="230"/>
      <c r="X73" s="230"/>
      <c r="Y73" s="103"/>
      <c r="Z73" s="203">
        <v>0.6</v>
      </c>
      <c r="AA73" s="203"/>
      <c r="AB73" s="203"/>
      <c r="AC73" s="203"/>
      <c r="AD73" s="203"/>
      <c r="AE73" s="203"/>
      <c r="AF73" s="230" t="s">
        <v>315</v>
      </c>
      <c r="AG73" s="230"/>
      <c r="AH73" s="249">
        <v>219.7</v>
      </c>
      <c r="AI73" s="249"/>
      <c r="AJ73" s="249"/>
      <c r="AK73" s="249"/>
      <c r="AL73" s="249"/>
      <c r="AM73" s="249"/>
      <c r="AN73" s="41" t="s">
        <v>316</v>
      </c>
      <c r="AP73" s="242">
        <f t="shared" si="8"/>
        <v>26727.401375999998</v>
      </c>
      <c r="AQ73" s="242"/>
      <c r="AR73" s="242"/>
      <c r="AS73" s="242"/>
      <c r="AT73" s="242"/>
      <c r="AU73" s="242"/>
      <c r="AV73" s="242"/>
      <c r="AW73" s="242"/>
      <c r="AX73" s="242"/>
      <c r="AY73" s="242"/>
      <c r="AZ73" s="206"/>
      <c r="BB73" s="51"/>
      <c r="CE73" s="15" t="s">
        <v>145</v>
      </c>
      <c r="CF73" s="16" t="s">
        <v>146</v>
      </c>
      <c r="CG73" s="17">
        <v>7.2640485152655785</v>
      </c>
      <c r="CH73" s="4">
        <f t="shared" ref="CH73:CH136" si="9">CG73*$CH$3</f>
        <v>104210.04</v>
      </c>
    </row>
    <row r="74" spans="3:86" x14ac:dyDescent="0.25">
      <c r="C74" s="46"/>
      <c r="E74" s="216" t="s">
        <v>8</v>
      </c>
      <c r="F74" s="217"/>
      <c r="G74" s="217"/>
      <c r="H74" s="217"/>
      <c r="I74" s="217"/>
      <c r="J74" s="217"/>
      <c r="K74" s="218" t="str">
        <f t="shared" si="7"/>
        <v>FIMBIL EAS 40 NEW</v>
      </c>
      <c r="L74" s="218"/>
      <c r="M74" s="218"/>
      <c r="N74" s="218"/>
      <c r="O74" s="218"/>
      <c r="P74" s="218"/>
      <c r="Q74" s="218"/>
      <c r="R74" s="218"/>
      <c r="S74" s="218"/>
      <c r="T74" s="218"/>
      <c r="U74" s="218"/>
      <c r="V74" s="218"/>
      <c r="W74" s="218"/>
      <c r="X74" s="218"/>
      <c r="Y74" s="104"/>
      <c r="Z74" s="219">
        <v>4</v>
      </c>
      <c r="AA74" s="219"/>
      <c r="AB74" s="219"/>
      <c r="AC74" s="219"/>
      <c r="AD74" s="219"/>
      <c r="AE74" s="219"/>
      <c r="AF74" s="218" t="s">
        <v>315</v>
      </c>
      <c r="AG74" s="218"/>
      <c r="AH74" s="220">
        <v>1464.69</v>
      </c>
      <c r="AI74" s="220"/>
      <c r="AJ74" s="220"/>
      <c r="AK74" s="220"/>
      <c r="AL74" s="220"/>
      <c r="AM74" s="220"/>
      <c r="AN74" s="55" t="s">
        <v>316</v>
      </c>
      <c r="AO74" s="55"/>
      <c r="AP74" s="221">
        <f t="shared" si="8"/>
        <v>30213.830376600003</v>
      </c>
      <c r="AQ74" s="221"/>
      <c r="AR74" s="221"/>
      <c r="AS74" s="221"/>
      <c r="AT74" s="221"/>
      <c r="AU74" s="221"/>
      <c r="AV74" s="221"/>
      <c r="AW74" s="221"/>
      <c r="AX74" s="221"/>
      <c r="AY74" s="221"/>
      <c r="AZ74" s="222"/>
      <c r="BB74" s="51"/>
      <c r="CE74" s="10" t="s">
        <v>147</v>
      </c>
      <c r="CF74" s="18" t="s">
        <v>148</v>
      </c>
      <c r="CG74" s="7">
        <v>8.8314791579534369</v>
      </c>
      <c r="CH74" s="4">
        <f t="shared" si="9"/>
        <v>126696.40000000001</v>
      </c>
    </row>
    <row r="75" spans="3:86" x14ac:dyDescent="0.25">
      <c r="C75" s="46"/>
      <c r="E75" s="200" t="s">
        <v>183</v>
      </c>
      <c r="F75" s="243"/>
      <c r="G75" s="243"/>
      <c r="H75" s="243"/>
      <c r="I75" s="243"/>
      <c r="J75" s="243"/>
      <c r="K75" s="230" t="str">
        <f t="shared" si="7"/>
        <v>CAUSTIC SODA LIQ</v>
      </c>
      <c r="L75" s="230"/>
      <c r="M75" s="230"/>
      <c r="N75" s="230"/>
      <c r="O75" s="230"/>
      <c r="P75" s="230"/>
      <c r="Q75" s="230"/>
      <c r="R75" s="230"/>
      <c r="S75" s="230"/>
      <c r="T75" s="230"/>
      <c r="U75" s="230"/>
      <c r="V75" s="230"/>
      <c r="W75" s="230"/>
      <c r="X75" s="230"/>
      <c r="Y75" s="103"/>
      <c r="Z75" s="203">
        <v>9</v>
      </c>
      <c r="AA75" s="203"/>
      <c r="AB75" s="203"/>
      <c r="AC75" s="203"/>
      <c r="AD75" s="203"/>
      <c r="AE75" s="203"/>
      <c r="AF75" s="230" t="s">
        <v>315</v>
      </c>
      <c r="AG75" s="230"/>
      <c r="AH75" s="249">
        <v>3295.56</v>
      </c>
      <c r="AI75" s="249"/>
      <c r="AJ75" s="249"/>
      <c r="AK75" s="249"/>
      <c r="AL75" s="249"/>
      <c r="AM75" s="249"/>
      <c r="AN75" s="41" t="s">
        <v>316</v>
      </c>
      <c r="AP75" s="242">
        <f t="shared" si="8"/>
        <v>28167.151320000001</v>
      </c>
      <c r="AQ75" s="242"/>
      <c r="AR75" s="242"/>
      <c r="AS75" s="242"/>
      <c r="AT75" s="242"/>
      <c r="AU75" s="242"/>
      <c r="AV75" s="242"/>
      <c r="AW75" s="242"/>
      <c r="AX75" s="242"/>
      <c r="AY75" s="242"/>
      <c r="AZ75" s="206"/>
      <c r="BB75" s="51"/>
      <c r="CE75" s="10" t="s">
        <v>149</v>
      </c>
      <c r="CF75" s="11" t="s">
        <v>150</v>
      </c>
      <c r="CG75" s="7">
        <v>8.8825477485013238</v>
      </c>
      <c r="CH75" s="4">
        <f t="shared" si="9"/>
        <v>127429.02999999998</v>
      </c>
    </row>
    <row r="76" spans="3:86" x14ac:dyDescent="0.25">
      <c r="C76" s="46"/>
      <c r="E76" s="223" t="s">
        <v>10</v>
      </c>
      <c r="F76" s="224"/>
      <c r="G76" s="224"/>
      <c r="H76" s="224"/>
      <c r="I76" s="224"/>
      <c r="J76" s="224"/>
      <c r="K76" s="225" t="str">
        <f t="shared" si="7"/>
        <v>SODA ASH</v>
      </c>
      <c r="L76" s="225"/>
      <c r="M76" s="225"/>
      <c r="N76" s="225"/>
      <c r="O76" s="225"/>
      <c r="P76" s="225"/>
      <c r="Q76" s="225"/>
      <c r="R76" s="225"/>
      <c r="S76" s="225"/>
      <c r="T76" s="225"/>
      <c r="U76" s="225"/>
      <c r="V76" s="225"/>
      <c r="W76" s="225"/>
      <c r="X76" s="225"/>
      <c r="Y76" s="102"/>
      <c r="Z76" s="226">
        <v>20</v>
      </c>
      <c r="AA76" s="226"/>
      <c r="AB76" s="226"/>
      <c r="AC76" s="226"/>
      <c r="AD76" s="226"/>
      <c r="AE76" s="226"/>
      <c r="AF76" s="225" t="s">
        <v>315</v>
      </c>
      <c r="AG76" s="225"/>
      <c r="AH76" s="227">
        <v>7323.47</v>
      </c>
      <c r="AI76" s="227"/>
      <c r="AJ76" s="227"/>
      <c r="AK76" s="227"/>
      <c r="AL76" s="227"/>
      <c r="AM76" s="227"/>
      <c r="AN76" s="54" t="s">
        <v>316</v>
      </c>
      <c r="AO76" s="54"/>
      <c r="AP76" s="228">
        <f t="shared" si="8"/>
        <v>65032.4136</v>
      </c>
      <c r="AQ76" s="228"/>
      <c r="AR76" s="228"/>
      <c r="AS76" s="228"/>
      <c r="AT76" s="228"/>
      <c r="AU76" s="228"/>
      <c r="AV76" s="228"/>
      <c r="AW76" s="228"/>
      <c r="AX76" s="228"/>
      <c r="AY76" s="228"/>
      <c r="AZ76" s="229"/>
      <c r="BB76" s="51"/>
      <c r="CE76" s="10" t="s">
        <v>151</v>
      </c>
      <c r="CF76" s="11" t="s">
        <v>152</v>
      </c>
      <c r="CG76" s="7">
        <v>7.5505172173428132</v>
      </c>
      <c r="CH76" s="4">
        <f t="shared" si="9"/>
        <v>108319.72</v>
      </c>
    </row>
    <row r="77" spans="3:86" x14ac:dyDescent="0.25">
      <c r="C77" s="46"/>
      <c r="E77" s="110"/>
      <c r="F77" s="110"/>
      <c r="G77" s="110"/>
      <c r="H77" s="110"/>
      <c r="I77" s="110"/>
      <c r="J77" s="110"/>
      <c r="K77" s="103"/>
      <c r="L77" s="103"/>
      <c r="M77" s="103"/>
      <c r="N77" s="103"/>
      <c r="O77" s="103"/>
      <c r="P77" s="103"/>
      <c r="Q77" s="103"/>
      <c r="R77" s="103"/>
      <c r="S77" s="103"/>
      <c r="T77" s="103"/>
      <c r="U77" s="103"/>
      <c r="V77" s="103"/>
      <c r="W77" s="103"/>
      <c r="X77" s="103"/>
      <c r="Y77" s="103"/>
      <c r="Z77" s="111"/>
      <c r="AA77" s="111"/>
      <c r="AB77" s="111"/>
      <c r="AC77" s="111"/>
      <c r="AD77" s="111"/>
      <c r="AE77" s="111"/>
      <c r="AF77" s="103"/>
      <c r="AG77" s="103"/>
      <c r="AH77" s="110"/>
      <c r="AI77" s="110"/>
      <c r="AJ77" s="110"/>
      <c r="AK77" s="110"/>
      <c r="AL77" s="110"/>
      <c r="AM77" s="110"/>
      <c r="AP77" s="112"/>
      <c r="AQ77" s="112"/>
      <c r="AR77" s="112"/>
      <c r="AS77" s="112"/>
      <c r="AT77" s="112"/>
      <c r="AU77" s="112"/>
      <c r="AV77" s="112"/>
      <c r="AW77" s="112"/>
      <c r="AX77" s="112"/>
      <c r="AY77" s="112"/>
      <c r="AZ77" s="112"/>
      <c r="BB77" s="51"/>
      <c r="CE77" s="10" t="s">
        <v>153</v>
      </c>
      <c r="CF77" s="11" t="s">
        <v>154</v>
      </c>
      <c r="CG77" s="7">
        <v>19.985732608392585</v>
      </c>
      <c r="CH77" s="4">
        <f t="shared" si="9"/>
        <v>286715.32</v>
      </c>
    </row>
    <row r="78" spans="3:86" x14ac:dyDescent="0.25">
      <c r="C78" s="46"/>
      <c r="E78" s="110"/>
      <c r="F78" s="110"/>
      <c r="G78" s="110"/>
      <c r="H78" s="110"/>
      <c r="I78" s="110"/>
      <c r="J78" s="110"/>
      <c r="K78" s="103"/>
      <c r="L78" s="103"/>
      <c r="M78" s="103"/>
      <c r="N78" s="103"/>
      <c r="O78" s="103"/>
      <c r="P78" s="103"/>
      <c r="Q78" s="103"/>
      <c r="R78" s="103"/>
      <c r="S78" s="103"/>
      <c r="T78" s="103"/>
      <c r="U78" s="103"/>
      <c r="V78" s="103"/>
      <c r="W78" s="103"/>
      <c r="X78" s="103"/>
      <c r="Y78" s="103"/>
      <c r="Z78" s="111"/>
      <c r="AA78" s="111"/>
      <c r="AB78" s="111"/>
      <c r="AC78" s="111"/>
      <c r="AD78" s="111"/>
      <c r="AE78" s="111"/>
      <c r="AF78" s="103"/>
      <c r="AG78" s="103"/>
      <c r="AH78" s="110"/>
      <c r="AI78" s="110"/>
      <c r="AJ78" s="110"/>
      <c r="AK78" s="59"/>
      <c r="AL78" s="230" t="s">
        <v>318</v>
      </c>
      <c r="AM78" s="230"/>
      <c r="AN78" s="230"/>
      <c r="AO78" s="230"/>
      <c r="AP78" s="112" t="s">
        <v>11</v>
      </c>
      <c r="AQ78" s="242">
        <f>SUM(AP70:AZ76)</f>
        <v>1544645.6533404</v>
      </c>
      <c r="AR78" s="242"/>
      <c r="AS78" s="242"/>
      <c r="AT78" s="242"/>
      <c r="AU78" s="242"/>
      <c r="AV78" s="242"/>
      <c r="AW78" s="242"/>
      <c r="AX78" s="242"/>
      <c r="AY78" s="242"/>
      <c r="AZ78" s="242"/>
      <c r="BB78" s="51"/>
      <c r="CE78" s="10" t="s">
        <v>155</v>
      </c>
      <c r="CF78" s="19" t="s">
        <v>156</v>
      </c>
      <c r="CG78" s="7">
        <v>19.352577722013105</v>
      </c>
      <c r="CH78" s="4">
        <f t="shared" si="9"/>
        <v>277632.08</v>
      </c>
    </row>
    <row r="79" spans="3:86" x14ac:dyDescent="0.25">
      <c r="C79" s="46"/>
      <c r="E79" s="110"/>
      <c r="F79" s="110"/>
      <c r="G79" s="110"/>
      <c r="H79" s="110"/>
      <c r="I79" s="110"/>
      <c r="J79" s="110"/>
      <c r="K79" s="103"/>
      <c r="L79" s="103"/>
      <c r="M79" s="103"/>
      <c r="N79" s="103"/>
      <c r="O79" s="103"/>
      <c r="P79" s="103"/>
      <c r="Q79" s="103"/>
      <c r="R79" s="103"/>
      <c r="S79" s="103"/>
      <c r="T79" s="103"/>
      <c r="U79" s="103"/>
      <c r="V79" s="103"/>
      <c r="W79" s="103"/>
      <c r="X79" s="103"/>
      <c r="Y79" s="103"/>
      <c r="Z79" s="111"/>
      <c r="AA79" s="111"/>
      <c r="AB79" s="111"/>
      <c r="AC79" s="111"/>
      <c r="AD79" s="111"/>
      <c r="AE79" s="111"/>
      <c r="AF79" s="103"/>
      <c r="AG79" s="103"/>
      <c r="AH79" s="110"/>
      <c r="AI79" s="110"/>
      <c r="AJ79" s="110"/>
      <c r="AK79" s="59"/>
      <c r="AL79" s="230" t="s">
        <v>317</v>
      </c>
      <c r="AM79" s="230"/>
      <c r="AN79" s="230"/>
      <c r="AO79" s="230"/>
      <c r="AP79" s="112" t="s">
        <v>11</v>
      </c>
      <c r="AQ79" s="242">
        <f>AQ78/AQ64</f>
        <v>735.5455492097143</v>
      </c>
      <c r="AR79" s="242"/>
      <c r="AS79" s="242"/>
      <c r="AT79" s="242"/>
      <c r="AU79" s="242"/>
      <c r="AV79" s="242"/>
      <c r="AW79" s="242"/>
      <c r="AX79" s="242"/>
      <c r="AY79" s="242"/>
      <c r="AZ79" s="242"/>
      <c r="BB79" s="51"/>
      <c r="CE79" s="10" t="s">
        <v>157</v>
      </c>
      <c r="CF79" s="19" t="s">
        <v>158</v>
      </c>
      <c r="CG79" s="7">
        <v>17.513283145127563</v>
      </c>
      <c r="CH79" s="4">
        <f t="shared" si="9"/>
        <v>251245.56000000003</v>
      </c>
    </row>
    <row r="80" spans="3:86" x14ac:dyDescent="0.25">
      <c r="C80" s="46"/>
      <c r="E80" s="110"/>
      <c r="F80" s="110"/>
      <c r="G80" s="110"/>
      <c r="H80" s="110"/>
      <c r="I80" s="110"/>
      <c r="J80" s="110"/>
      <c r="K80" s="103"/>
      <c r="L80" s="103"/>
      <c r="M80" s="103"/>
      <c r="N80" s="103"/>
      <c r="O80" s="103"/>
      <c r="P80" s="103"/>
      <c r="Q80" s="103"/>
      <c r="R80" s="103"/>
      <c r="S80" s="103"/>
      <c r="T80" s="103"/>
      <c r="U80" s="103"/>
      <c r="V80" s="103"/>
      <c r="W80" s="103"/>
      <c r="X80" s="103"/>
      <c r="Y80" s="103"/>
      <c r="Z80" s="111"/>
      <c r="AA80" s="111"/>
      <c r="AB80" s="111"/>
      <c r="AC80" s="111"/>
      <c r="AD80" s="111"/>
      <c r="AE80" s="111"/>
      <c r="AF80" s="103"/>
      <c r="AG80" s="103"/>
      <c r="AH80" s="110"/>
      <c r="AI80" s="110"/>
      <c r="AJ80" s="110"/>
      <c r="AK80" s="110"/>
      <c r="AL80" s="110"/>
      <c r="AM80" s="110"/>
      <c r="AQ80" s="110"/>
      <c r="AR80" s="110"/>
      <c r="AS80" s="110"/>
      <c r="AT80" s="110"/>
      <c r="AU80" s="110"/>
      <c r="AV80" s="110"/>
      <c r="AW80" s="110"/>
      <c r="AX80" s="110"/>
      <c r="AY80" s="110"/>
      <c r="AZ80" s="110"/>
      <c r="BB80" s="51"/>
      <c r="CE80" s="10" t="s">
        <v>159</v>
      </c>
      <c r="CF80" s="11" t="s">
        <v>160</v>
      </c>
      <c r="CG80" s="7">
        <v>18.24300362470375</v>
      </c>
      <c r="CH80" s="4">
        <f t="shared" si="9"/>
        <v>261714.13</v>
      </c>
    </row>
    <row r="81" spans="3:86" ht="17.25" thickBot="1" x14ac:dyDescent="0.3">
      <c r="C81" s="60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2"/>
      <c r="CE81" s="10" t="s">
        <v>161</v>
      </c>
      <c r="CF81" s="11" t="s">
        <v>162</v>
      </c>
      <c r="CG81" s="7">
        <v>9.0314714903108886</v>
      </c>
      <c r="CH81" s="4">
        <f t="shared" si="9"/>
        <v>129565.49</v>
      </c>
    </row>
    <row r="82" spans="3:86" x14ac:dyDescent="0.25">
      <c r="CE82" s="10" t="s">
        <v>163</v>
      </c>
      <c r="CF82" s="11" t="s">
        <v>164</v>
      </c>
      <c r="CG82" s="7">
        <v>12.306423393280358</v>
      </c>
      <c r="CH82" s="4">
        <f t="shared" si="9"/>
        <v>176547.95</v>
      </c>
    </row>
    <row r="83" spans="3:86" ht="17.25" thickBot="1" x14ac:dyDescent="0.3">
      <c r="CE83" s="10" t="s">
        <v>165</v>
      </c>
      <c r="CF83" s="11" t="s">
        <v>166</v>
      </c>
      <c r="CG83" s="7">
        <v>17.52</v>
      </c>
      <c r="CH83" s="4">
        <f t="shared" si="9"/>
        <v>251341.91999999998</v>
      </c>
    </row>
    <row r="84" spans="3:86" x14ac:dyDescent="0.25">
      <c r="C84" s="43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  <c r="AH84" s="44"/>
      <c r="AI84" s="44"/>
      <c r="AJ84" s="44"/>
      <c r="AK84" s="44"/>
      <c r="AL84" s="44"/>
      <c r="AM84" s="44"/>
      <c r="AN84" s="44"/>
      <c r="AO84" s="44"/>
      <c r="AP84" s="44"/>
      <c r="AQ84" s="44"/>
      <c r="AR84" s="44"/>
      <c r="AS84" s="44"/>
      <c r="AT84" s="44"/>
      <c r="AU84" s="44"/>
      <c r="AV84" s="44"/>
      <c r="AW84" s="44"/>
      <c r="AX84" s="44"/>
      <c r="AY84" s="44"/>
      <c r="AZ84" s="44"/>
      <c r="BA84" s="44"/>
      <c r="BB84" s="45"/>
      <c r="CE84" s="12" t="s">
        <v>167</v>
      </c>
      <c r="CF84" s="13" t="s">
        <v>168</v>
      </c>
      <c r="CG84" s="7">
        <v>6.0476808866583021</v>
      </c>
      <c r="CH84" s="4">
        <f t="shared" si="9"/>
        <v>86760.03</v>
      </c>
    </row>
    <row r="85" spans="3:86" x14ac:dyDescent="0.25">
      <c r="C85" s="46"/>
      <c r="E85" s="245" t="s">
        <v>0</v>
      </c>
      <c r="F85" s="245"/>
      <c r="G85" s="245"/>
      <c r="H85" s="245"/>
      <c r="I85" s="245"/>
      <c r="J85" s="49" t="s">
        <v>11</v>
      </c>
      <c r="K85" s="245" t="s">
        <v>342</v>
      </c>
      <c r="L85" s="245"/>
      <c r="M85" s="245"/>
      <c r="N85" s="245"/>
      <c r="O85" s="245"/>
      <c r="P85" s="245"/>
      <c r="Q85" s="245"/>
      <c r="R85" s="245"/>
      <c r="S85" s="245"/>
      <c r="T85" s="245"/>
      <c r="U85" s="245"/>
      <c r="V85" s="49"/>
      <c r="W85" s="49"/>
      <c r="X85" s="49"/>
      <c r="Y85" s="49"/>
      <c r="Z85" s="49"/>
      <c r="AA85" s="49"/>
      <c r="AB85" s="49"/>
      <c r="AC85" s="49"/>
      <c r="AD85" s="50"/>
      <c r="AE85" s="50"/>
      <c r="AF85" s="50"/>
      <c r="AG85" s="50"/>
      <c r="AH85" s="245" t="s">
        <v>3</v>
      </c>
      <c r="AI85" s="245"/>
      <c r="AJ85" s="245"/>
      <c r="AK85" s="245"/>
      <c r="AL85" s="245"/>
      <c r="AM85" s="245"/>
      <c r="AN85" s="245"/>
      <c r="AO85" s="245"/>
      <c r="AP85" s="49" t="s">
        <v>11</v>
      </c>
      <c r="AQ85" s="247">
        <v>366.17</v>
      </c>
      <c r="AR85" s="247"/>
      <c r="AS85" s="247"/>
      <c r="AT85" s="247"/>
      <c r="AU85" s="49" t="s">
        <v>319</v>
      </c>
      <c r="AV85" s="49"/>
      <c r="AW85" s="49"/>
      <c r="AX85" s="49"/>
      <c r="AY85" s="49"/>
      <c r="AZ85" s="49"/>
      <c r="BB85" s="51"/>
      <c r="CE85" s="12" t="s">
        <v>169</v>
      </c>
      <c r="CF85" s="20" t="s">
        <v>170</v>
      </c>
      <c r="CG85" s="7">
        <v>9.6363041962916505</v>
      </c>
      <c r="CH85" s="4">
        <f t="shared" si="9"/>
        <v>138242.42000000001</v>
      </c>
    </row>
    <row r="86" spans="3:86" x14ac:dyDescent="0.25">
      <c r="C86" s="46"/>
      <c r="E86" s="245" t="s">
        <v>322</v>
      </c>
      <c r="F86" s="245"/>
      <c r="G86" s="245"/>
      <c r="H86" s="245"/>
      <c r="I86" s="245"/>
      <c r="J86" s="49" t="s">
        <v>11</v>
      </c>
      <c r="K86" s="49" t="s">
        <v>460</v>
      </c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50"/>
      <c r="AE86" s="50"/>
      <c r="AF86" s="50"/>
      <c r="AG86" s="50"/>
      <c r="AH86" s="245" t="s">
        <v>4</v>
      </c>
      <c r="AI86" s="245"/>
      <c r="AJ86" s="245"/>
      <c r="AK86" s="245"/>
      <c r="AL86" s="245"/>
      <c r="AM86" s="245"/>
      <c r="AN86" s="245"/>
      <c r="AO86" s="245"/>
      <c r="AP86" s="49" t="s">
        <v>11</v>
      </c>
      <c r="AQ86" s="245">
        <v>2100</v>
      </c>
      <c r="AR86" s="245"/>
      <c r="AS86" s="245"/>
      <c r="AT86" s="245"/>
      <c r="AU86" s="49" t="s">
        <v>320</v>
      </c>
      <c r="AV86" s="49"/>
      <c r="AW86" s="49"/>
      <c r="AX86" s="49"/>
      <c r="AY86" s="49"/>
      <c r="AZ86" s="49"/>
      <c r="BB86" s="51"/>
      <c r="CE86" s="10" t="s">
        <v>171</v>
      </c>
      <c r="CF86" s="21" t="s">
        <v>172</v>
      </c>
      <c r="CG86" s="7">
        <v>14.638158371671546</v>
      </c>
      <c r="CH86" s="4">
        <f t="shared" si="9"/>
        <v>209999.02</v>
      </c>
    </row>
    <row r="87" spans="3:86" x14ac:dyDescent="0.25">
      <c r="C87" s="46"/>
      <c r="E87" s="245" t="s">
        <v>1</v>
      </c>
      <c r="F87" s="245"/>
      <c r="G87" s="245"/>
      <c r="H87" s="245"/>
      <c r="I87" s="245"/>
      <c r="J87" s="49" t="s">
        <v>11</v>
      </c>
      <c r="K87" s="245" t="s">
        <v>439</v>
      </c>
      <c r="L87" s="245"/>
      <c r="M87" s="245"/>
      <c r="N87" s="245"/>
      <c r="O87" s="245"/>
      <c r="P87" s="245"/>
      <c r="Q87" s="245"/>
      <c r="R87" s="245"/>
      <c r="S87" s="245"/>
      <c r="T87" s="245"/>
      <c r="U87" s="245"/>
      <c r="V87" s="49"/>
      <c r="W87" s="49"/>
      <c r="X87" s="49"/>
      <c r="Y87" s="49"/>
      <c r="Z87" s="49"/>
      <c r="AA87" s="49"/>
      <c r="AB87" s="49"/>
      <c r="AC87" s="49"/>
      <c r="AD87" s="50"/>
      <c r="AE87" s="50"/>
      <c r="AF87" s="50"/>
      <c r="AG87" s="50"/>
      <c r="AH87" s="245"/>
      <c r="AI87" s="245"/>
      <c r="AJ87" s="245"/>
      <c r="AK87" s="245"/>
      <c r="AL87" s="245"/>
      <c r="AM87" s="245"/>
      <c r="AN87" s="245"/>
      <c r="AO87" s="245"/>
      <c r="AP87" s="49"/>
      <c r="AQ87" s="246"/>
      <c r="AR87" s="246"/>
      <c r="AS87" s="246"/>
      <c r="AT87" s="246"/>
      <c r="AU87" s="49"/>
      <c r="AV87" s="49"/>
      <c r="AW87" s="49"/>
      <c r="AX87" s="49"/>
      <c r="AY87" s="49"/>
      <c r="AZ87" s="49"/>
      <c r="BB87" s="51"/>
      <c r="CE87" s="10" t="s">
        <v>173</v>
      </c>
      <c r="CF87" s="22" t="s">
        <v>174</v>
      </c>
      <c r="CG87" s="7">
        <v>12.216808866583019</v>
      </c>
      <c r="CH87" s="4">
        <f t="shared" si="9"/>
        <v>175262.34</v>
      </c>
    </row>
    <row r="88" spans="3:86" x14ac:dyDescent="0.25">
      <c r="C88" s="46"/>
      <c r="E88" s="245" t="s">
        <v>2</v>
      </c>
      <c r="F88" s="245"/>
      <c r="G88" s="245"/>
      <c r="H88" s="245"/>
      <c r="I88" s="245"/>
      <c r="J88" s="49" t="s">
        <v>11</v>
      </c>
      <c r="K88" s="245" t="s">
        <v>337</v>
      </c>
      <c r="L88" s="245"/>
      <c r="M88" s="245"/>
      <c r="N88" s="245"/>
      <c r="O88" s="245"/>
      <c r="P88" s="245"/>
      <c r="Q88" s="245"/>
      <c r="R88" s="245"/>
      <c r="S88" s="245"/>
      <c r="T88" s="245"/>
      <c r="U88" s="245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49"/>
      <c r="AH88" s="245"/>
      <c r="AI88" s="245"/>
      <c r="AJ88" s="245"/>
      <c r="AK88" s="245"/>
      <c r="AL88" s="245"/>
      <c r="AM88" s="245"/>
      <c r="AN88" s="245"/>
      <c r="AO88" s="245"/>
      <c r="AP88" s="49"/>
      <c r="AQ88" s="49"/>
      <c r="AR88" s="49"/>
      <c r="AS88" s="49"/>
      <c r="AT88" s="49"/>
      <c r="AU88" s="49"/>
      <c r="AV88" s="49"/>
      <c r="AW88" s="49"/>
      <c r="AX88" s="49"/>
      <c r="AY88" s="49"/>
      <c r="AZ88" s="49"/>
      <c r="BB88" s="51"/>
      <c r="CE88" s="10" t="s">
        <v>175</v>
      </c>
      <c r="CF88" s="22" t="s">
        <v>176</v>
      </c>
      <c r="CG88" s="7">
        <v>9.1766143872856532</v>
      </c>
      <c r="CH88" s="4">
        <f t="shared" si="9"/>
        <v>131647.71</v>
      </c>
    </row>
    <row r="89" spans="3:86" x14ac:dyDescent="0.25">
      <c r="C89" s="46"/>
      <c r="BB89" s="51"/>
      <c r="CE89" s="10" t="s">
        <v>177</v>
      </c>
      <c r="CF89" s="22" t="s">
        <v>178</v>
      </c>
      <c r="CG89" s="7">
        <v>23.90083368186254</v>
      </c>
      <c r="CH89" s="4">
        <f t="shared" si="9"/>
        <v>342881.36</v>
      </c>
    </row>
    <row r="90" spans="3:86" x14ac:dyDescent="0.25">
      <c r="C90" s="46"/>
      <c r="BB90" s="51"/>
      <c r="CE90" s="10" t="s">
        <v>179</v>
      </c>
      <c r="CF90" s="22" t="s">
        <v>180</v>
      </c>
      <c r="CG90" s="7">
        <v>8.8825477485013238</v>
      </c>
      <c r="CH90" s="4">
        <f t="shared" si="9"/>
        <v>127429.02999999998</v>
      </c>
    </row>
    <row r="91" spans="3:86" x14ac:dyDescent="0.25">
      <c r="C91" s="46"/>
      <c r="BB91" s="51"/>
      <c r="CE91" s="10" t="s">
        <v>181</v>
      </c>
      <c r="CF91" s="22" t="s">
        <v>182</v>
      </c>
      <c r="CG91" s="7">
        <v>7.6998738324271576</v>
      </c>
      <c r="CH91" s="4">
        <f t="shared" si="9"/>
        <v>110462.39</v>
      </c>
    </row>
    <row r="92" spans="3:86" x14ac:dyDescent="0.25">
      <c r="C92" s="46"/>
      <c r="E92" s="208" t="s">
        <v>49</v>
      </c>
      <c r="F92" s="209"/>
      <c r="G92" s="209"/>
      <c r="H92" s="209"/>
      <c r="I92" s="209"/>
      <c r="J92" s="209"/>
      <c r="K92" s="210" t="str">
        <f t="shared" ref="K92:K97" si="10">VLOOKUP(E92,$CE$1:$CH$1004,2,FALSE)</f>
        <v>AVITERA BRILLIANT YELLOW SE</v>
      </c>
      <c r="L92" s="210"/>
      <c r="M92" s="210"/>
      <c r="N92" s="210"/>
      <c r="O92" s="210"/>
      <c r="P92" s="210"/>
      <c r="Q92" s="210"/>
      <c r="R92" s="210"/>
      <c r="S92" s="210"/>
      <c r="T92" s="210"/>
      <c r="U92" s="210"/>
      <c r="V92" s="210"/>
      <c r="W92" s="210"/>
      <c r="X92" s="210"/>
      <c r="Y92" s="105"/>
      <c r="Z92" s="234">
        <v>1.76</v>
      </c>
      <c r="AA92" s="234"/>
      <c r="AB92" s="234"/>
      <c r="AC92" s="234"/>
      <c r="AD92" s="234"/>
      <c r="AE92" s="234"/>
      <c r="AF92" s="210" t="s">
        <v>315</v>
      </c>
      <c r="AG92" s="210"/>
      <c r="AH92" s="235">
        <v>644.47</v>
      </c>
      <c r="AI92" s="235"/>
      <c r="AJ92" s="235"/>
      <c r="AK92" s="235"/>
      <c r="AL92" s="235"/>
      <c r="AM92" s="235"/>
      <c r="AN92" s="52" t="s">
        <v>316</v>
      </c>
      <c r="AO92" s="52"/>
      <c r="AP92" s="213">
        <f t="shared" ref="AP92:AP97" si="11">(AH92*VLOOKUP(E92,$CE$1:$CH$1004,4,FALSE))/1000</f>
        <v>112241.1787668</v>
      </c>
      <c r="AQ92" s="213"/>
      <c r="AR92" s="213"/>
      <c r="AS92" s="213"/>
      <c r="AT92" s="213"/>
      <c r="AU92" s="213"/>
      <c r="AV92" s="213"/>
      <c r="AW92" s="213"/>
      <c r="AX92" s="213"/>
      <c r="AY92" s="213"/>
      <c r="AZ92" s="214"/>
      <c r="BB92" s="51"/>
      <c r="CE92" s="10" t="s">
        <v>183</v>
      </c>
      <c r="CF92" s="11" t="s">
        <v>184</v>
      </c>
      <c r="CG92" s="7">
        <v>0.59577582601421997</v>
      </c>
      <c r="CH92" s="4">
        <f t="shared" si="9"/>
        <v>8547</v>
      </c>
    </row>
    <row r="93" spans="3:86" x14ac:dyDescent="0.25">
      <c r="C93" s="46"/>
      <c r="E93" s="200" t="s">
        <v>34</v>
      </c>
      <c r="F93" s="243"/>
      <c r="G93" s="243"/>
      <c r="H93" s="243"/>
      <c r="I93" s="243"/>
      <c r="J93" s="243"/>
      <c r="K93" s="230" t="str">
        <f t="shared" si="10"/>
        <v>NOVACRON TURQUOISE EC–GN</v>
      </c>
      <c r="L93" s="230"/>
      <c r="M93" s="230"/>
      <c r="N93" s="230"/>
      <c r="O93" s="230"/>
      <c r="P93" s="230"/>
      <c r="Q93" s="230"/>
      <c r="R93" s="230"/>
      <c r="S93" s="230"/>
      <c r="T93" s="230"/>
      <c r="U93" s="230"/>
      <c r="V93" s="230"/>
      <c r="W93" s="230"/>
      <c r="X93" s="230"/>
      <c r="Y93" s="103"/>
      <c r="Z93" s="232">
        <v>21.5</v>
      </c>
      <c r="AA93" s="232"/>
      <c r="AB93" s="232"/>
      <c r="AC93" s="232"/>
      <c r="AD93" s="232"/>
      <c r="AE93" s="232"/>
      <c r="AF93" s="230" t="s">
        <v>315</v>
      </c>
      <c r="AG93" s="230"/>
      <c r="AH93" s="244">
        <v>7872.73</v>
      </c>
      <c r="AI93" s="244"/>
      <c r="AJ93" s="244"/>
      <c r="AK93" s="244"/>
      <c r="AL93" s="244"/>
      <c r="AM93" s="244"/>
      <c r="AN93" s="41" t="s">
        <v>316</v>
      </c>
      <c r="AP93" s="242">
        <f t="shared" si="11"/>
        <v>659582.35794719995</v>
      </c>
      <c r="AQ93" s="242"/>
      <c r="AR93" s="242"/>
      <c r="AS93" s="242"/>
      <c r="AT93" s="242"/>
      <c r="AU93" s="242"/>
      <c r="AV93" s="242"/>
      <c r="AW93" s="242"/>
      <c r="AX93" s="242"/>
      <c r="AY93" s="242"/>
      <c r="AZ93" s="206"/>
      <c r="BB93" s="51"/>
      <c r="CE93" s="10" t="s">
        <v>185</v>
      </c>
      <c r="CF93" s="11" t="s">
        <v>186</v>
      </c>
      <c r="CG93" s="7">
        <v>0.41704307820995395</v>
      </c>
      <c r="CH93" s="4">
        <f t="shared" si="9"/>
        <v>5982.9</v>
      </c>
    </row>
    <row r="94" spans="3:86" x14ac:dyDescent="0.25">
      <c r="C94" s="46"/>
      <c r="E94" s="200" t="s">
        <v>7</v>
      </c>
      <c r="F94" s="243"/>
      <c r="G94" s="243"/>
      <c r="H94" s="243"/>
      <c r="I94" s="243"/>
      <c r="J94" s="243"/>
      <c r="K94" s="230" t="str">
        <f t="shared" si="10"/>
        <v>NOVACRON DARK BLUE S-GL</v>
      </c>
      <c r="L94" s="230"/>
      <c r="M94" s="230"/>
      <c r="N94" s="230"/>
      <c r="O94" s="230"/>
      <c r="P94" s="230"/>
      <c r="Q94" s="230"/>
      <c r="R94" s="230"/>
      <c r="S94" s="230"/>
      <c r="T94" s="230"/>
      <c r="U94" s="230"/>
      <c r="V94" s="230"/>
      <c r="W94" s="230"/>
      <c r="X94" s="230"/>
      <c r="Y94" s="103"/>
      <c r="Z94" s="232">
        <v>8.7799999999999994</v>
      </c>
      <c r="AA94" s="232"/>
      <c r="AB94" s="232"/>
      <c r="AC94" s="232"/>
      <c r="AD94" s="232"/>
      <c r="AE94" s="232"/>
      <c r="AF94" s="230" t="s">
        <v>315</v>
      </c>
      <c r="AG94" s="230"/>
      <c r="AH94" s="244">
        <v>3215</v>
      </c>
      <c r="AI94" s="244"/>
      <c r="AJ94" s="244"/>
      <c r="AK94" s="244"/>
      <c r="AL94" s="244"/>
      <c r="AM94" s="244"/>
      <c r="AN94" s="41" t="s">
        <v>316</v>
      </c>
      <c r="AP94" s="242">
        <f t="shared" si="11"/>
        <v>391117.86719999998</v>
      </c>
      <c r="AQ94" s="242"/>
      <c r="AR94" s="242"/>
      <c r="AS94" s="242"/>
      <c r="AT94" s="242"/>
      <c r="AU94" s="242"/>
      <c r="AV94" s="242"/>
      <c r="AW94" s="242"/>
      <c r="AX94" s="242"/>
      <c r="AY94" s="242"/>
      <c r="AZ94" s="206"/>
      <c r="BB94" s="51"/>
      <c r="CE94" s="10" t="s">
        <v>187</v>
      </c>
      <c r="CF94" s="11" t="s">
        <v>188</v>
      </c>
      <c r="CG94" s="7">
        <v>0.92429945629443744</v>
      </c>
      <c r="CH94" s="4">
        <f t="shared" si="9"/>
        <v>13260</v>
      </c>
    </row>
    <row r="95" spans="3:86" x14ac:dyDescent="0.25">
      <c r="C95" s="46"/>
      <c r="E95" s="216" t="s">
        <v>8</v>
      </c>
      <c r="F95" s="217"/>
      <c r="G95" s="217"/>
      <c r="H95" s="217"/>
      <c r="I95" s="217"/>
      <c r="J95" s="217"/>
      <c r="K95" s="218" t="str">
        <f t="shared" si="10"/>
        <v>FIMBIL EAS 40 NEW</v>
      </c>
      <c r="L95" s="218"/>
      <c r="M95" s="218"/>
      <c r="N95" s="218"/>
      <c r="O95" s="218"/>
      <c r="P95" s="218"/>
      <c r="Q95" s="218"/>
      <c r="R95" s="218"/>
      <c r="S95" s="218"/>
      <c r="T95" s="218"/>
      <c r="U95" s="218"/>
      <c r="V95" s="218"/>
      <c r="W95" s="218"/>
      <c r="X95" s="218"/>
      <c r="Y95" s="104"/>
      <c r="Z95" s="236">
        <v>4</v>
      </c>
      <c r="AA95" s="236"/>
      <c r="AB95" s="236"/>
      <c r="AC95" s="236"/>
      <c r="AD95" s="236"/>
      <c r="AE95" s="236"/>
      <c r="AF95" s="218" t="s">
        <v>315</v>
      </c>
      <c r="AG95" s="218"/>
      <c r="AH95" s="220">
        <v>1464.69</v>
      </c>
      <c r="AI95" s="220"/>
      <c r="AJ95" s="220"/>
      <c r="AK95" s="220"/>
      <c r="AL95" s="220"/>
      <c r="AM95" s="220"/>
      <c r="AN95" s="55" t="s">
        <v>316</v>
      </c>
      <c r="AO95" s="55"/>
      <c r="AP95" s="221">
        <f t="shared" si="11"/>
        <v>30213.830376600003</v>
      </c>
      <c r="AQ95" s="221"/>
      <c r="AR95" s="221"/>
      <c r="AS95" s="221"/>
      <c r="AT95" s="221"/>
      <c r="AU95" s="221"/>
      <c r="AV95" s="221"/>
      <c r="AW95" s="221"/>
      <c r="AX95" s="221"/>
      <c r="AY95" s="221"/>
      <c r="AZ95" s="222"/>
      <c r="BB95" s="51"/>
      <c r="CE95" s="10" t="s">
        <v>189</v>
      </c>
      <c r="CF95" s="11" t="s">
        <v>190</v>
      </c>
      <c r="CG95" s="8">
        <v>0.27780566011431757</v>
      </c>
      <c r="CH95" s="4">
        <f t="shared" si="9"/>
        <v>3985.3999999999996</v>
      </c>
    </row>
    <row r="96" spans="3:86" x14ac:dyDescent="0.25">
      <c r="C96" s="46"/>
      <c r="E96" s="200" t="s">
        <v>183</v>
      </c>
      <c r="F96" s="243"/>
      <c r="G96" s="243"/>
      <c r="H96" s="243"/>
      <c r="I96" s="243"/>
      <c r="J96" s="243"/>
      <c r="K96" s="230" t="str">
        <f t="shared" si="10"/>
        <v>CAUSTIC SODA LIQ</v>
      </c>
      <c r="L96" s="230"/>
      <c r="M96" s="230"/>
      <c r="N96" s="230"/>
      <c r="O96" s="230"/>
      <c r="P96" s="230"/>
      <c r="Q96" s="230"/>
      <c r="R96" s="230"/>
      <c r="S96" s="230"/>
      <c r="T96" s="230"/>
      <c r="U96" s="230"/>
      <c r="V96" s="230"/>
      <c r="W96" s="230"/>
      <c r="X96" s="230"/>
      <c r="Y96" s="103"/>
      <c r="Z96" s="232">
        <v>9</v>
      </c>
      <c r="AA96" s="232"/>
      <c r="AB96" s="232"/>
      <c r="AC96" s="232"/>
      <c r="AD96" s="232"/>
      <c r="AE96" s="232"/>
      <c r="AF96" s="230" t="s">
        <v>315</v>
      </c>
      <c r="AG96" s="230"/>
      <c r="AH96" s="244">
        <v>3295.56</v>
      </c>
      <c r="AI96" s="244"/>
      <c r="AJ96" s="244"/>
      <c r="AK96" s="244"/>
      <c r="AL96" s="244"/>
      <c r="AM96" s="244"/>
      <c r="AN96" s="41" t="s">
        <v>316</v>
      </c>
      <c r="AP96" s="242">
        <f t="shared" si="11"/>
        <v>28167.151320000001</v>
      </c>
      <c r="AQ96" s="242"/>
      <c r="AR96" s="242"/>
      <c r="AS96" s="242"/>
      <c r="AT96" s="242"/>
      <c r="AU96" s="242"/>
      <c r="AV96" s="242"/>
      <c r="AW96" s="242"/>
      <c r="AX96" s="242"/>
      <c r="AY96" s="242"/>
      <c r="AZ96" s="206"/>
      <c r="BB96" s="51"/>
      <c r="CE96" s="10" t="s">
        <v>191</v>
      </c>
      <c r="CF96" s="11" t="s">
        <v>192</v>
      </c>
      <c r="CG96" s="7">
        <v>1.4798550118499931</v>
      </c>
      <c r="CH96" s="4">
        <f t="shared" si="9"/>
        <v>21230</v>
      </c>
    </row>
    <row r="97" spans="3:86" x14ac:dyDescent="0.25">
      <c r="C97" s="46"/>
      <c r="E97" s="223" t="s">
        <v>10</v>
      </c>
      <c r="F97" s="224"/>
      <c r="G97" s="224"/>
      <c r="H97" s="224"/>
      <c r="I97" s="224"/>
      <c r="J97" s="224"/>
      <c r="K97" s="225" t="str">
        <f t="shared" si="10"/>
        <v>SODA ASH</v>
      </c>
      <c r="L97" s="225"/>
      <c r="M97" s="225"/>
      <c r="N97" s="225"/>
      <c r="O97" s="225"/>
      <c r="P97" s="225"/>
      <c r="Q97" s="225"/>
      <c r="R97" s="225"/>
      <c r="S97" s="225"/>
      <c r="T97" s="225"/>
      <c r="U97" s="225"/>
      <c r="V97" s="225"/>
      <c r="W97" s="225"/>
      <c r="X97" s="225"/>
      <c r="Y97" s="102"/>
      <c r="Z97" s="237">
        <v>20</v>
      </c>
      <c r="AA97" s="237"/>
      <c r="AB97" s="237"/>
      <c r="AC97" s="237"/>
      <c r="AD97" s="237"/>
      <c r="AE97" s="237"/>
      <c r="AF97" s="225" t="s">
        <v>315</v>
      </c>
      <c r="AG97" s="225"/>
      <c r="AH97" s="238">
        <v>7323.47</v>
      </c>
      <c r="AI97" s="238"/>
      <c r="AJ97" s="238"/>
      <c r="AK97" s="238"/>
      <c r="AL97" s="238"/>
      <c r="AM97" s="238"/>
      <c r="AN97" s="54" t="s">
        <v>316</v>
      </c>
      <c r="AO97" s="54"/>
      <c r="AP97" s="228">
        <f t="shared" si="11"/>
        <v>65032.4136</v>
      </c>
      <c r="AQ97" s="228"/>
      <c r="AR97" s="228"/>
      <c r="AS97" s="228"/>
      <c r="AT97" s="228"/>
      <c r="AU97" s="228"/>
      <c r="AV97" s="228"/>
      <c r="AW97" s="228"/>
      <c r="AX97" s="228"/>
      <c r="AY97" s="228"/>
      <c r="AZ97" s="229"/>
      <c r="BB97" s="51"/>
      <c r="CE97" s="10" t="s">
        <v>193</v>
      </c>
      <c r="CF97" s="11" t="s">
        <v>194</v>
      </c>
      <c r="CG97" s="7">
        <v>1.4087850271852782</v>
      </c>
      <c r="CH97" s="4">
        <f t="shared" si="9"/>
        <v>20210.43</v>
      </c>
    </row>
    <row r="98" spans="3:86" x14ac:dyDescent="0.25">
      <c r="C98" s="46"/>
      <c r="E98" s="110"/>
      <c r="F98" s="110"/>
      <c r="G98" s="110"/>
      <c r="H98" s="110"/>
      <c r="I98" s="110"/>
      <c r="J98" s="110"/>
      <c r="K98" s="103"/>
      <c r="L98" s="103"/>
      <c r="M98" s="103"/>
      <c r="N98" s="103"/>
      <c r="O98" s="103"/>
      <c r="P98" s="103"/>
      <c r="Q98" s="103"/>
      <c r="R98" s="103"/>
      <c r="S98" s="103"/>
      <c r="T98" s="103"/>
      <c r="U98" s="103"/>
      <c r="V98" s="103"/>
      <c r="W98" s="103"/>
      <c r="X98" s="103"/>
      <c r="Y98" s="103"/>
      <c r="Z98" s="111"/>
      <c r="AA98" s="111"/>
      <c r="AB98" s="111"/>
      <c r="AC98" s="111"/>
      <c r="AD98" s="111"/>
      <c r="AE98" s="111"/>
      <c r="AF98" s="103"/>
      <c r="AG98" s="103"/>
      <c r="AH98" s="110"/>
      <c r="AI98" s="110"/>
      <c r="AJ98" s="110"/>
      <c r="AK98" s="110"/>
      <c r="AL98" s="110"/>
      <c r="AM98" s="110"/>
      <c r="AP98" s="112"/>
      <c r="AQ98" s="112"/>
      <c r="AR98" s="112"/>
      <c r="AS98" s="112"/>
      <c r="AT98" s="112"/>
      <c r="AU98" s="112"/>
      <c r="AV98" s="112"/>
      <c r="AW98" s="112"/>
      <c r="AX98" s="112"/>
      <c r="AY98" s="112"/>
      <c r="AZ98" s="112"/>
      <c r="BB98" s="51"/>
      <c r="CE98" s="10" t="s">
        <v>195</v>
      </c>
      <c r="CF98" s="11" t="s">
        <v>196</v>
      </c>
      <c r="CG98" s="7">
        <v>1.9592004739997211</v>
      </c>
      <c r="CH98" s="4">
        <f t="shared" si="9"/>
        <v>28106.69</v>
      </c>
    </row>
    <row r="99" spans="3:86" x14ac:dyDescent="0.25">
      <c r="C99" s="46"/>
      <c r="E99" s="110"/>
      <c r="F99" s="110"/>
      <c r="G99" s="110"/>
      <c r="H99" s="110"/>
      <c r="I99" s="110"/>
      <c r="J99" s="110"/>
      <c r="K99" s="103"/>
      <c r="L99" s="103"/>
      <c r="M99" s="103"/>
      <c r="N99" s="103"/>
      <c r="O99" s="103"/>
      <c r="P99" s="103"/>
      <c r="Q99" s="103"/>
      <c r="R99" s="103"/>
      <c r="S99" s="103"/>
      <c r="T99" s="103"/>
      <c r="U99" s="103"/>
      <c r="V99" s="103"/>
      <c r="W99" s="103"/>
      <c r="X99" s="103"/>
      <c r="Y99" s="103"/>
      <c r="Z99" s="111"/>
      <c r="AA99" s="111"/>
      <c r="AB99" s="111"/>
      <c r="AC99" s="111"/>
      <c r="AD99" s="111"/>
      <c r="AE99" s="111"/>
      <c r="AF99" s="103"/>
      <c r="AG99" s="103"/>
      <c r="AH99" s="110"/>
      <c r="AI99" s="110"/>
      <c r="AJ99" s="110"/>
      <c r="AK99" s="59"/>
      <c r="AL99" s="230" t="s">
        <v>318</v>
      </c>
      <c r="AM99" s="230"/>
      <c r="AN99" s="230"/>
      <c r="AO99" s="230"/>
      <c r="AP99" s="112" t="s">
        <v>11</v>
      </c>
      <c r="AQ99" s="242">
        <f>SUM(AP92:AZ97)</f>
        <v>1286354.7992105999</v>
      </c>
      <c r="AR99" s="242"/>
      <c r="AS99" s="242"/>
      <c r="AT99" s="242"/>
      <c r="AU99" s="242"/>
      <c r="AV99" s="242"/>
      <c r="AW99" s="242"/>
      <c r="AX99" s="242"/>
      <c r="AY99" s="242"/>
      <c r="AZ99" s="242"/>
      <c r="BB99" s="51"/>
      <c r="CE99" s="10" t="s">
        <v>9</v>
      </c>
      <c r="CF99" s="11" t="s">
        <v>197</v>
      </c>
      <c r="CG99" s="7">
        <v>0.1663529903805939</v>
      </c>
      <c r="CH99" s="4">
        <f t="shared" si="9"/>
        <v>2386.5</v>
      </c>
    </row>
    <row r="100" spans="3:86" x14ac:dyDescent="0.25">
      <c r="C100" s="46"/>
      <c r="E100" s="110"/>
      <c r="F100" s="110"/>
      <c r="G100" s="110"/>
      <c r="H100" s="110"/>
      <c r="I100" s="110"/>
      <c r="J100" s="110"/>
      <c r="K100" s="103"/>
      <c r="L100" s="103"/>
      <c r="M100" s="103"/>
      <c r="N100" s="103"/>
      <c r="O100" s="103"/>
      <c r="P100" s="103"/>
      <c r="Q100" s="103"/>
      <c r="R100" s="103"/>
      <c r="S100" s="103"/>
      <c r="T100" s="103"/>
      <c r="U100" s="103"/>
      <c r="V100" s="103"/>
      <c r="W100" s="103"/>
      <c r="X100" s="103"/>
      <c r="Y100" s="103"/>
      <c r="Z100" s="111"/>
      <c r="AA100" s="111"/>
      <c r="AB100" s="111"/>
      <c r="AC100" s="111"/>
      <c r="AD100" s="111"/>
      <c r="AE100" s="111"/>
      <c r="AF100" s="103"/>
      <c r="AG100" s="103"/>
      <c r="AH100" s="110"/>
      <c r="AI100" s="110"/>
      <c r="AJ100" s="110"/>
      <c r="AK100" s="59"/>
      <c r="AL100" s="230" t="s">
        <v>317</v>
      </c>
      <c r="AM100" s="230"/>
      <c r="AN100" s="230"/>
      <c r="AO100" s="230"/>
      <c r="AP100" s="112" t="s">
        <v>11</v>
      </c>
      <c r="AQ100" s="242">
        <f>AQ99/AQ86</f>
        <v>612.54990438599998</v>
      </c>
      <c r="AR100" s="242"/>
      <c r="AS100" s="242"/>
      <c r="AT100" s="242"/>
      <c r="AU100" s="242"/>
      <c r="AV100" s="242"/>
      <c r="AW100" s="242"/>
      <c r="AX100" s="242"/>
      <c r="AY100" s="242"/>
      <c r="AZ100" s="242"/>
      <c r="BB100" s="51"/>
      <c r="CE100" s="10" t="s">
        <v>10</v>
      </c>
      <c r="CF100" s="11" t="s">
        <v>198</v>
      </c>
      <c r="CG100" s="7">
        <v>0.61898787118360521</v>
      </c>
      <c r="CH100" s="4">
        <f t="shared" si="9"/>
        <v>8880</v>
      </c>
    </row>
    <row r="101" spans="3:86" x14ac:dyDescent="0.25">
      <c r="C101" s="46"/>
      <c r="E101" s="110"/>
      <c r="F101" s="110"/>
      <c r="G101" s="110"/>
      <c r="H101" s="110"/>
      <c r="I101" s="110"/>
      <c r="J101" s="110"/>
      <c r="K101" s="103"/>
      <c r="L101" s="103"/>
      <c r="M101" s="103"/>
      <c r="N101" s="103"/>
      <c r="O101" s="103"/>
      <c r="P101" s="103"/>
      <c r="Q101" s="103"/>
      <c r="R101" s="103"/>
      <c r="S101" s="103"/>
      <c r="T101" s="103"/>
      <c r="U101" s="103"/>
      <c r="V101" s="103"/>
      <c r="W101" s="103"/>
      <c r="X101" s="103"/>
      <c r="Y101" s="103"/>
      <c r="Z101" s="111"/>
      <c r="AA101" s="111"/>
      <c r="AB101" s="111"/>
      <c r="AC101" s="111"/>
      <c r="AD101" s="111"/>
      <c r="AE101" s="111"/>
      <c r="AF101" s="103"/>
      <c r="AG101" s="103"/>
      <c r="AH101" s="110"/>
      <c r="AI101" s="110"/>
      <c r="AJ101" s="110"/>
      <c r="AK101" s="110"/>
      <c r="AL101" s="110"/>
      <c r="AM101" s="110"/>
      <c r="AQ101" s="110"/>
      <c r="AR101" s="110"/>
      <c r="AS101" s="110"/>
      <c r="AT101" s="110"/>
      <c r="AU101" s="110"/>
      <c r="AV101" s="110"/>
      <c r="AW101" s="110"/>
      <c r="AX101" s="110"/>
      <c r="AY101" s="110"/>
      <c r="AZ101" s="110"/>
      <c r="BB101" s="51"/>
      <c r="CE101" s="10" t="s">
        <v>199</v>
      </c>
      <c r="CF101" s="11" t="s">
        <v>200</v>
      </c>
      <c r="CG101" s="7">
        <v>0.794646591384358</v>
      </c>
      <c r="CH101" s="4">
        <f t="shared" si="9"/>
        <v>11400</v>
      </c>
    </row>
    <row r="102" spans="3:86" ht="17.25" thickBot="1" x14ac:dyDescent="0.3">
      <c r="C102" s="60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  <c r="BB102" s="62"/>
      <c r="CE102" s="10" t="s">
        <v>201</v>
      </c>
      <c r="CF102" s="11" t="s">
        <v>202</v>
      </c>
      <c r="CG102" s="7">
        <v>0.71099958176495193</v>
      </c>
      <c r="CH102" s="4">
        <f t="shared" si="9"/>
        <v>10200</v>
      </c>
    </row>
    <row r="103" spans="3:86" x14ac:dyDescent="0.25">
      <c r="CE103" s="10" t="s">
        <v>203</v>
      </c>
      <c r="CF103" s="11" t="s">
        <v>204</v>
      </c>
      <c r="CG103" s="7">
        <v>1.3377959012965286</v>
      </c>
      <c r="CH103" s="4">
        <f t="shared" si="9"/>
        <v>19192.02</v>
      </c>
    </row>
    <row r="104" spans="3:86" ht="17.25" thickBot="1" x14ac:dyDescent="0.3">
      <c r="CE104" s="10" t="s">
        <v>205</v>
      </c>
      <c r="CF104" s="11" t="s">
        <v>206</v>
      </c>
      <c r="CG104" s="7">
        <v>2.4213495050885263</v>
      </c>
      <c r="CH104" s="4">
        <f t="shared" si="9"/>
        <v>34736.68</v>
      </c>
    </row>
    <row r="105" spans="3:86" x14ac:dyDescent="0.25">
      <c r="C105" s="43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5"/>
      <c r="CE105" s="10" t="s">
        <v>207</v>
      </c>
      <c r="CF105" s="11" t="s">
        <v>208</v>
      </c>
      <c r="CG105" s="7">
        <v>0.88</v>
      </c>
      <c r="CH105" s="4">
        <f t="shared" si="9"/>
        <v>12624.48</v>
      </c>
    </row>
    <row r="106" spans="3:86" x14ac:dyDescent="0.25">
      <c r="C106" s="46"/>
      <c r="E106" s="245" t="s">
        <v>0</v>
      </c>
      <c r="F106" s="245"/>
      <c r="G106" s="245"/>
      <c r="H106" s="245"/>
      <c r="I106" s="245"/>
      <c r="J106" s="49" t="s">
        <v>11</v>
      </c>
      <c r="K106" s="245" t="s">
        <v>353</v>
      </c>
      <c r="L106" s="245"/>
      <c r="M106" s="245"/>
      <c r="N106" s="245"/>
      <c r="O106" s="245"/>
      <c r="P106" s="245"/>
      <c r="Q106" s="245"/>
      <c r="R106" s="245"/>
      <c r="S106" s="245"/>
      <c r="T106" s="245"/>
      <c r="U106" s="245"/>
      <c r="V106" s="49"/>
      <c r="W106" s="49"/>
      <c r="X106" s="49"/>
      <c r="Y106" s="49"/>
      <c r="Z106" s="49"/>
      <c r="AA106" s="49"/>
      <c r="AB106" s="49"/>
      <c r="AC106" s="49"/>
      <c r="AD106" s="50"/>
      <c r="AE106" s="50"/>
      <c r="AF106" s="50"/>
      <c r="AG106" s="50"/>
      <c r="AH106" s="245" t="s">
        <v>3</v>
      </c>
      <c r="AI106" s="245"/>
      <c r="AJ106" s="245"/>
      <c r="AK106" s="245"/>
      <c r="AL106" s="245"/>
      <c r="AM106" s="245"/>
      <c r="AN106" s="245"/>
      <c r="AO106" s="245"/>
      <c r="AP106" s="49" t="s">
        <v>11</v>
      </c>
      <c r="AQ106" s="247">
        <v>366.17</v>
      </c>
      <c r="AR106" s="247"/>
      <c r="AS106" s="247"/>
      <c r="AT106" s="247"/>
      <c r="AU106" s="49" t="s">
        <v>319</v>
      </c>
      <c r="AV106" s="49"/>
      <c r="AW106" s="49"/>
      <c r="AX106" s="49"/>
      <c r="AY106" s="49"/>
      <c r="AZ106" s="49"/>
      <c r="BB106" s="51"/>
      <c r="CE106" s="12" t="s">
        <v>209</v>
      </c>
      <c r="CF106" s="13" t="s">
        <v>210</v>
      </c>
      <c r="CG106" s="7">
        <v>3.1523232956921792</v>
      </c>
      <c r="CH106" s="4">
        <f t="shared" si="9"/>
        <v>45223.23</v>
      </c>
    </row>
    <row r="107" spans="3:86" x14ac:dyDescent="0.25">
      <c r="C107" s="46"/>
      <c r="E107" s="245" t="s">
        <v>322</v>
      </c>
      <c r="F107" s="245"/>
      <c r="G107" s="245"/>
      <c r="H107" s="245"/>
      <c r="I107" s="245"/>
      <c r="J107" s="49" t="s">
        <v>11</v>
      </c>
      <c r="K107" s="245" t="s">
        <v>441</v>
      </c>
      <c r="L107" s="245"/>
      <c r="M107" s="245"/>
      <c r="N107" s="245"/>
      <c r="O107" s="245"/>
      <c r="P107" s="245"/>
      <c r="Q107" s="245"/>
      <c r="R107" s="245"/>
      <c r="S107" s="245"/>
      <c r="T107" s="245"/>
      <c r="U107" s="245"/>
      <c r="V107" s="49"/>
      <c r="W107" s="49"/>
      <c r="X107" s="49"/>
      <c r="Y107" s="49"/>
      <c r="Z107" s="49"/>
      <c r="AA107" s="49"/>
      <c r="AB107" s="49"/>
      <c r="AC107" s="49"/>
      <c r="AD107" s="50"/>
      <c r="AE107" s="50"/>
      <c r="AF107" s="50"/>
      <c r="AG107" s="50"/>
      <c r="AH107" s="245" t="s">
        <v>4</v>
      </c>
      <c r="AI107" s="245"/>
      <c r="AJ107" s="245"/>
      <c r="AK107" s="245"/>
      <c r="AL107" s="245"/>
      <c r="AM107" s="245"/>
      <c r="AN107" s="245"/>
      <c r="AO107" s="245"/>
      <c r="AP107" s="49" t="s">
        <v>11</v>
      </c>
      <c r="AQ107" s="245">
        <v>2100</v>
      </c>
      <c r="AR107" s="245"/>
      <c r="AS107" s="245"/>
      <c r="AT107" s="245"/>
      <c r="AU107" s="49" t="s">
        <v>320</v>
      </c>
      <c r="AV107" s="49"/>
      <c r="AW107" s="49"/>
      <c r="AX107" s="49"/>
      <c r="AY107" s="49"/>
      <c r="AZ107" s="49"/>
      <c r="BB107" s="51"/>
      <c r="CE107" s="5" t="s">
        <v>211</v>
      </c>
      <c r="CF107" s="11" t="s">
        <v>212</v>
      </c>
      <c r="CG107" s="7">
        <v>1.3936128537571448</v>
      </c>
      <c r="CH107" s="4">
        <f t="shared" si="9"/>
        <v>19992.77</v>
      </c>
    </row>
    <row r="108" spans="3:86" x14ac:dyDescent="0.25">
      <c r="C108" s="46"/>
      <c r="E108" s="245" t="s">
        <v>1</v>
      </c>
      <c r="F108" s="245"/>
      <c r="G108" s="245"/>
      <c r="H108" s="245"/>
      <c r="I108" s="245"/>
      <c r="J108" s="49" t="s">
        <v>11</v>
      </c>
      <c r="K108" s="245" t="s">
        <v>439</v>
      </c>
      <c r="L108" s="245"/>
      <c r="M108" s="245"/>
      <c r="N108" s="245"/>
      <c r="O108" s="245"/>
      <c r="P108" s="245"/>
      <c r="Q108" s="245"/>
      <c r="R108" s="245"/>
      <c r="S108" s="245"/>
      <c r="T108" s="245"/>
      <c r="U108" s="245"/>
      <c r="V108" s="49"/>
      <c r="W108" s="49"/>
      <c r="X108" s="49"/>
      <c r="Y108" s="49"/>
      <c r="Z108" s="49"/>
      <c r="AA108" s="49"/>
      <c r="AB108" s="49"/>
      <c r="AC108" s="49"/>
      <c r="AD108" s="50"/>
      <c r="AE108" s="50"/>
      <c r="AF108" s="50"/>
      <c r="AG108" s="50"/>
      <c r="AH108" s="245"/>
      <c r="AI108" s="245"/>
      <c r="AJ108" s="245"/>
      <c r="AK108" s="245"/>
      <c r="AL108" s="245"/>
      <c r="AM108" s="245"/>
      <c r="AN108" s="245"/>
      <c r="AO108" s="245"/>
      <c r="AP108" s="49"/>
      <c r="AQ108" s="246"/>
      <c r="AR108" s="246"/>
      <c r="AS108" s="246"/>
      <c r="AT108" s="246"/>
      <c r="AU108" s="49"/>
      <c r="AV108" s="49"/>
      <c r="AW108" s="49"/>
      <c r="AX108" s="49"/>
      <c r="AY108" s="49"/>
      <c r="AZ108" s="49"/>
      <c r="BB108" s="51"/>
      <c r="CE108" s="10" t="s">
        <v>213</v>
      </c>
      <c r="CF108" s="11" t="s">
        <v>214</v>
      </c>
      <c r="CG108" s="7">
        <v>0.59725149867558902</v>
      </c>
      <c r="CH108" s="4">
        <f t="shared" si="9"/>
        <v>8568.17</v>
      </c>
    </row>
    <row r="109" spans="3:86" x14ac:dyDescent="0.25">
      <c r="C109" s="46"/>
      <c r="E109" s="245" t="s">
        <v>2</v>
      </c>
      <c r="F109" s="245"/>
      <c r="G109" s="245"/>
      <c r="H109" s="245"/>
      <c r="I109" s="245"/>
      <c r="J109" s="49" t="s">
        <v>11</v>
      </c>
      <c r="K109" s="245" t="s">
        <v>337</v>
      </c>
      <c r="L109" s="245"/>
      <c r="M109" s="245"/>
      <c r="N109" s="245"/>
      <c r="O109" s="245"/>
      <c r="P109" s="245"/>
      <c r="Q109" s="245"/>
      <c r="R109" s="245"/>
      <c r="S109" s="245"/>
      <c r="T109" s="245"/>
      <c r="U109" s="245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245"/>
      <c r="AI109" s="245"/>
      <c r="AJ109" s="245"/>
      <c r="AK109" s="245"/>
      <c r="AL109" s="245"/>
      <c r="AM109" s="245"/>
      <c r="AN109" s="245"/>
      <c r="AO109" s="245"/>
      <c r="AP109" s="49"/>
      <c r="AQ109" s="49"/>
      <c r="AR109" s="49"/>
      <c r="AS109" s="49"/>
      <c r="AT109" s="49"/>
      <c r="AU109" s="49"/>
      <c r="AV109" s="49"/>
      <c r="AW109" s="49"/>
      <c r="AX109" s="49"/>
      <c r="AY109" s="49"/>
      <c r="AZ109" s="49"/>
      <c r="BB109" s="51"/>
      <c r="CE109" s="10" t="s">
        <v>8</v>
      </c>
      <c r="CF109" s="11" t="s">
        <v>215</v>
      </c>
      <c r="CG109" s="7">
        <v>1.4379018541753799</v>
      </c>
      <c r="CH109" s="4">
        <f t="shared" si="9"/>
        <v>20628.14</v>
      </c>
    </row>
    <row r="110" spans="3:86" x14ac:dyDescent="0.25">
      <c r="C110" s="46"/>
      <c r="BB110" s="51"/>
      <c r="CE110" s="10" t="s">
        <v>216</v>
      </c>
      <c r="CF110" s="11" t="s">
        <v>217</v>
      </c>
      <c r="CG110" s="7">
        <v>1.1666499372647428</v>
      </c>
      <c r="CH110" s="4">
        <f t="shared" si="9"/>
        <v>16736.759999999998</v>
      </c>
    </row>
    <row r="111" spans="3:86" x14ac:dyDescent="0.25">
      <c r="C111" s="46"/>
      <c r="BB111" s="51"/>
      <c r="CE111" s="10" t="s">
        <v>218</v>
      </c>
      <c r="CF111" s="11" t="s">
        <v>219</v>
      </c>
      <c r="CG111" s="7">
        <v>0.83646591384358016</v>
      </c>
      <c r="CH111" s="4">
        <f t="shared" si="9"/>
        <v>11999.94</v>
      </c>
    </row>
    <row r="112" spans="3:86" x14ac:dyDescent="0.25">
      <c r="C112" s="46"/>
      <c r="BB112" s="51"/>
      <c r="CE112" s="10" t="s">
        <v>220</v>
      </c>
      <c r="CF112" s="11" t="s">
        <v>221</v>
      </c>
      <c r="CG112" s="7">
        <v>1.2344904502997351</v>
      </c>
      <c r="CH112" s="4">
        <f t="shared" si="9"/>
        <v>17710</v>
      </c>
    </row>
    <row r="113" spans="3:86" x14ac:dyDescent="0.25">
      <c r="C113" s="46"/>
      <c r="E113" s="208" t="s">
        <v>36</v>
      </c>
      <c r="F113" s="209"/>
      <c r="G113" s="209"/>
      <c r="H113" s="209"/>
      <c r="I113" s="209"/>
      <c r="J113" s="209"/>
      <c r="K113" s="210" t="str">
        <f t="shared" ref="K113:K116" si="12">VLOOKUP(E113,$CE$1:$CH$1004,2,FALSE)</f>
        <v>NOVACRON BRILLIANT BLUE EC-B</v>
      </c>
      <c r="L113" s="210"/>
      <c r="M113" s="210"/>
      <c r="N113" s="210"/>
      <c r="O113" s="210"/>
      <c r="P113" s="210"/>
      <c r="Q113" s="210"/>
      <c r="R113" s="210"/>
      <c r="S113" s="210"/>
      <c r="T113" s="210"/>
      <c r="U113" s="210"/>
      <c r="V113" s="210"/>
      <c r="W113" s="210"/>
      <c r="X113" s="210"/>
      <c r="Y113" s="105"/>
      <c r="Z113" s="234">
        <v>24</v>
      </c>
      <c r="AA113" s="234"/>
      <c r="AB113" s="234"/>
      <c r="AC113" s="234"/>
      <c r="AD113" s="234"/>
      <c r="AE113" s="234"/>
      <c r="AF113" s="210" t="s">
        <v>315</v>
      </c>
      <c r="AG113" s="210"/>
      <c r="AH113" s="235">
        <v>8788.16</v>
      </c>
      <c r="AI113" s="235"/>
      <c r="AJ113" s="235"/>
      <c r="AK113" s="235"/>
      <c r="AL113" s="235"/>
      <c r="AM113" s="235"/>
      <c r="AN113" s="52" t="s">
        <v>316</v>
      </c>
      <c r="AO113" s="52"/>
      <c r="AP113" s="213">
        <f t="shared" ref="AP113:AP116" si="13">(AH113*VLOOKUP(E113,$CE$1:$CH$1004,4,FALSE))/1000</f>
        <v>2539149.3592703999</v>
      </c>
      <c r="AQ113" s="213"/>
      <c r="AR113" s="213"/>
      <c r="AS113" s="213"/>
      <c r="AT113" s="213"/>
      <c r="AU113" s="213"/>
      <c r="AV113" s="213"/>
      <c r="AW113" s="213"/>
      <c r="AX113" s="213"/>
      <c r="AY113" s="213"/>
      <c r="AZ113" s="214"/>
      <c r="BB113" s="51"/>
      <c r="CE113" s="10" t="s">
        <v>222</v>
      </c>
      <c r="CF113" s="11" t="s">
        <v>223</v>
      </c>
      <c r="CG113" s="7">
        <v>0.84344068032901154</v>
      </c>
      <c r="CH113" s="4">
        <f t="shared" si="9"/>
        <v>12100</v>
      </c>
    </row>
    <row r="114" spans="3:86" x14ac:dyDescent="0.25">
      <c r="C114" s="46"/>
      <c r="E114" s="216" t="s">
        <v>8</v>
      </c>
      <c r="F114" s="217"/>
      <c r="G114" s="217"/>
      <c r="H114" s="217"/>
      <c r="I114" s="217"/>
      <c r="J114" s="217"/>
      <c r="K114" s="218" t="str">
        <f t="shared" si="12"/>
        <v>FIMBIL EAS 40 NEW</v>
      </c>
      <c r="L114" s="218"/>
      <c r="M114" s="218"/>
      <c r="N114" s="218"/>
      <c r="O114" s="218"/>
      <c r="P114" s="218"/>
      <c r="Q114" s="218"/>
      <c r="R114" s="218"/>
      <c r="S114" s="218"/>
      <c r="T114" s="218"/>
      <c r="U114" s="218"/>
      <c r="V114" s="218"/>
      <c r="W114" s="218"/>
      <c r="X114" s="218"/>
      <c r="Y114" s="104"/>
      <c r="Z114" s="236">
        <v>4</v>
      </c>
      <c r="AA114" s="236"/>
      <c r="AB114" s="236"/>
      <c r="AC114" s="236"/>
      <c r="AD114" s="236"/>
      <c r="AE114" s="236"/>
      <c r="AF114" s="218" t="s">
        <v>315</v>
      </c>
      <c r="AG114" s="218"/>
      <c r="AH114" s="220">
        <v>1464.69</v>
      </c>
      <c r="AI114" s="220"/>
      <c r="AJ114" s="220"/>
      <c r="AK114" s="220"/>
      <c r="AL114" s="220"/>
      <c r="AM114" s="220"/>
      <c r="AN114" s="55" t="s">
        <v>316</v>
      </c>
      <c r="AO114" s="55"/>
      <c r="AP114" s="221">
        <f t="shared" si="13"/>
        <v>30213.830376600003</v>
      </c>
      <c r="AQ114" s="221"/>
      <c r="AR114" s="221"/>
      <c r="AS114" s="221"/>
      <c r="AT114" s="221"/>
      <c r="AU114" s="221"/>
      <c r="AV114" s="221"/>
      <c r="AW114" s="221"/>
      <c r="AX114" s="221"/>
      <c r="AY114" s="221"/>
      <c r="AZ114" s="222"/>
      <c r="BB114" s="51"/>
      <c r="CE114" s="10" t="s">
        <v>224</v>
      </c>
      <c r="CF114" s="11" t="s">
        <v>225</v>
      </c>
      <c r="CG114" s="7">
        <v>0.58723825456573264</v>
      </c>
      <c r="CH114" s="4">
        <f t="shared" si="9"/>
        <v>8424.52</v>
      </c>
    </row>
    <row r="115" spans="3:86" x14ac:dyDescent="0.25">
      <c r="C115" s="46"/>
      <c r="E115" s="200" t="s">
        <v>183</v>
      </c>
      <c r="F115" s="243"/>
      <c r="G115" s="243"/>
      <c r="H115" s="243"/>
      <c r="I115" s="243"/>
      <c r="J115" s="243"/>
      <c r="K115" s="230" t="str">
        <f t="shared" si="12"/>
        <v>CAUSTIC SODA LIQ</v>
      </c>
      <c r="L115" s="230"/>
      <c r="M115" s="230"/>
      <c r="N115" s="230"/>
      <c r="O115" s="230"/>
      <c r="P115" s="230"/>
      <c r="Q115" s="230"/>
      <c r="R115" s="230"/>
      <c r="S115" s="230"/>
      <c r="T115" s="230"/>
      <c r="U115" s="230"/>
      <c r="V115" s="230"/>
      <c r="W115" s="230"/>
      <c r="X115" s="230"/>
      <c r="Y115" s="103"/>
      <c r="Z115" s="232">
        <v>9</v>
      </c>
      <c r="AA115" s="232"/>
      <c r="AB115" s="232"/>
      <c r="AC115" s="232"/>
      <c r="AD115" s="232"/>
      <c r="AE115" s="232"/>
      <c r="AF115" s="230" t="s">
        <v>315</v>
      </c>
      <c r="AG115" s="230"/>
      <c r="AH115" s="244">
        <v>3295.56</v>
      </c>
      <c r="AI115" s="244"/>
      <c r="AJ115" s="244"/>
      <c r="AK115" s="244"/>
      <c r="AL115" s="244"/>
      <c r="AM115" s="244"/>
      <c r="AN115" s="41" t="s">
        <v>316</v>
      </c>
      <c r="AP115" s="242">
        <f t="shared" si="13"/>
        <v>28167.151320000001</v>
      </c>
      <c r="AQ115" s="242"/>
      <c r="AR115" s="242"/>
      <c r="AS115" s="242"/>
      <c r="AT115" s="242"/>
      <c r="AU115" s="242"/>
      <c r="AV115" s="242"/>
      <c r="AW115" s="242"/>
      <c r="AX115" s="242"/>
      <c r="AY115" s="242"/>
      <c r="AZ115" s="206"/>
      <c r="BB115" s="51"/>
      <c r="CE115" s="10" t="s">
        <v>226</v>
      </c>
      <c r="CF115" s="11" t="s">
        <v>227</v>
      </c>
      <c r="CG115" s="23">
        <v>2.9269482782657188</v>
      </c>
      <c r="CH115" s="4">
        <f t="shared" si="9"/>
        <v>41990</v>
      </c>
    </row>
    <row r="116" spans="3:86" x14ac:dyDescent="0.25">
      <c r="C116" s="46"/>
      <c r="E116" s="223" t="s">
        <v>10</v>
      </c>
      <c r="F116" s="224"/>
      <c r="G116" s="224"/>
      <c r="H116" s="224"/>
      <c r="I116" s="224"/>
      <c r="J116" s="224"/>
      <c r="K116" s="225" t="str">
        <f t="shared" si="12"/>
        <v>SODA ASH</v>
      </c>
      <c r="L116" s="225"/>
      <c r="M116" s="225"/>
      <c r="N116" s="225"/>
      <c r="O116" s="225"/>
      <c r="P116" s="225"/>
      <c r="Q116" s="225"/>
      <c r="R116" s="225"/>
      <c r="S116" s="225"/>
      <c r="T116" s="225"/>
      <c r="U116" s="225"/>
      <c r="V116" s="225"/>
      <c r="W116" s="225"/>
      <c r="X116" s="225"/>
      <c r="Y116" s="102"/>
      <c r="Z116" s="237">
        <v>20</v>
      </c>
      <c r="AA116" s="237"/>
      <c r="AB116" s="237"/>
      <c r="AC116" s="237"/>
      <c r="AD116" s="237"/>
      <c r="AE116" s="237"/>
      <c r="AF116" s="225" t="s">
        <v>315</v>
      </c>
      <c r="AG116" s="225"/>
      <c r="AH116" s="238">
        <v>7323.47</v>
      </c>
      <c r="AI116" s="238"/>
      <c r="AJ116" s="238"/>
      <c r="AK116" s="238"/>
      <c r="AL116" s="238"/>
      <c r="AM116" s="238"/>
      <c r="AN116" s="54" t="s">
        <v>316</v>
      </c>
      <c r="AO116" s="54"/>
      <c r="AP116" s="228">
        <f t="shared" si="13"/>
        <v>65032.4136</v>
      </c>
      <c r="AQ116" s="228"/>
      <c r="AR116" s="228"/>
      <c r="AS116" s="228"/>
      <c r="AT116" s="228"/>
      <c r="AU116" s="228"/>
      <c r="AV116" s="228"/>
      <c r="AW116" s="228"/>
      <c r="AX116" s="228"/>
      <c r="AY116" s="228"/>
      <c r="AZ116" s="229"/>
      <c r="BB116" s="51"/>
      <c r="CE116" s="24" t="s">
        <v>228</v>
      </c>
      <c r="CF116" s="13" t="s">
        <v>229</v>
      </c>
      <c r="CG116" s="14">
        <v>2.5644291091593479</v>
      </c>
      <c r="CH116" s="4">
        <f t="shared" si="9"/>
        <v>36789.300000000003</v>
      </c>
    </row>
    <row r="117" spans="3:86" x14ac:dyDescent="0.25">
      <c r="C117" s="46"/>
      <c r="E117" s="110"/>
      <c r="F117" s="110"/>
      <c r="G117" s="110"/>
      <c r="H117" s="110"/>
      <c r="I117" s="110"/>
      <c r="J117" s="110"/>
      <c r="K117" s="103"/>
      <c r="L117" s="103"/>
      <c r="M117" s="103"/>
      <c r="N117" s="103"/>
      <c r="O117" s="103"/>
      <c r="P117" s="103"/>
      <c r="Q117" s="103"/>
      <c r="R117" s="103"/>
      <c r="S117" s="103"/>
      <c r="T117" s="103"/>
      <c r="U117" s="103"/>
      <c r="V117" s="103"/>
      <c r="W117" s="103"/>
      <c r="X117" s="103"/>
      <c r="Y117" s="103"/>
      <c r="Z117" s="111"/>
      <c r="AA117" s="111"/>
      <c r="AB117" s="111"/>
      <c r="AC117" s="111"/>
      <c r="AD117" s="111"/>
      <c r="AE117" s="111"/>
      <c r="AF117" s="103"/>
      <c r="AG117" s="103"/>
      <c r="AH117" s="110"/>
      <c r="AI117" s="110"/>
      <c r="AJ117" s="110"/>
      <c r="AK117" s="110"/>
      <c r="AL117" s="110"/>
      <c r="AM117" s="110"/>
      <c r="AP117" s="112"/>
      <c r="AQ117" s="112"/>
      <c r="AR117" s="112"/>
      <c r="AS117" s="112"/>
      <c r="AT117" s="112"/>
      <c r="AU117" s="112"/>
      <c r="AV117" s="112"/>
      <c r="AW117" s="112"/>
      <c r="AX117" s="112"/>
      <c r="AY117" s="112"/>
      <c r="AZ117" s="112"/>
      <c r="BB117" s="51"/>
      <c r="CE117" s="10" t="s">
        <v>230</v>
      </c>
      <c r="CF117" s="11" t="s">
        <v>231</v>
      </c>
      <c r="CG117" s="7">
        <v>2.234245085738185</v>
      </c>
      <c r="CH117" s="4">
        <f t="shared" si="9"/>
        <v>32052.480000000003</v>
      </c>
    </row>
    <row r="118" spans="3:86" x14ac:dyDescent="0.25">
      <c r="C118" s="46"/>
      <c r="E118" s="110"/>
      <c r="F118" s="110"/>
      <c r="G118" s="110"/>
      <c r="H118" s="110"/>
      <c r="I118" s="110"/>
      <c r="J118" s="110"/>
      <c r="K118" s="103"/>
      <c r="L118" s="103"/>
      <c r="M118" s="103"/>
      <c r="N118" s="103"/>
      <c r="O118" s="103"/>
      <c r="P118" s="103"/>
      <c r="Q118" s="103"/>
      <c r="R118" s="103"/>
      <c r="S118" s="103"/>
      <c r="T118" s="103"/>
      <c r="U118" s="103"/>
      <c r="V118" s="103"/>
      <c r="W118" s="103"/>
      <c r="X118" s="103"/>
      <c r="Y118" s="103"/>
      <c r="Z118" s="111"/>
      <c r="AA118" s="111"/>
      <c r="AB118" s="111"/>
      <c r="AC118" s="111"/>
      <c r="AD118" s="111"/>
      <c r="AE118" s="111"/>
      <c r="AF118" s="103"/>
      <c r="AG118" s="103"/>
      <c r="AH118" s="110"/>
      <c r="AI118" s="110"/>
      <c r="AJ118" s="110"/>
      <c r="AK118" s="59"/>
      <c r="AL118" s="230" t="s">
        <v>318</v>
      </c>
      <c r="AM118" s="230"/>
      <c r="AN118" s="230"/>
      <c r="AO118" s="230"/>
      <c r="AP118" s="112" t="s">
        <v>11</v>
      </c>
      <c r="AQ118" s="242">
        <f>SUM(AP113:AZ116)</f>
        <v>2662562.7545670001</v>
      </c>
      <c r="AR118" s="242"/>
      <c r="AS118" s="242"/>
      <c r="AT118" s="242"/>
      <c r="AU118" s="242"/>
      <c r="AV118" s="242"/>
      <c r="AW118" s="242"/>
      <c r="AX118" s="242"/>
      <c r="AY118" s="242"/>
      <c r="AZ118" s="242"/>
      <c r="BB118" s="51"/>
      <c r="CE118" s="10" t="s">
        <v>232</v>
      </c>
      <c r="CF118" s="11" t="s">
        <v>233</v>
      </c>
      <c r="CG118" s="7">
        <v>2.6099546912031228</v>
      </c>
      <c r="CH118" s="4">
        <f t="shared" si="9"/>
        <v>37442.410000000003</v>
      </c>
    </row>
    <row r="119" spans="3:86" x14ac:dyDescent="0.25">
      <c r="C119" s="46"/>
      <c r="E119" s="110"/>
      <c r="F119" s="110"/>
      <c r="G119" s="110"/>
      <c r="H119" s="110"/>
      <c r="I119" s="110"/>
      <c r="J119" s="110"/>
      <c r="K119" s="103"/>
      <c r="L119" s="103"/>
      <c r="M119" s="103"/>
      <c r="N119" s="103"/>
      <c r="O119" s="103"/>
      <c r="P119" s="103"/>
      <c r="Q119" s="103"/>
      <c r="R119" s="103"/>
      <c r="S119" s="103"/>
      <c r="T119" s="103"/>
      <c r="U119" s="103"/>
      <c r="V119" s="103"/>
      <c r="W119" s="103"/>
      <c r="X119" s="103"/>
      <c r="Y119" s="103"/>
      <c r="Z119" s="111"/>
      <c r="AA119" s="111"/>
      <c r="AB119" s="111"/>
      <c r="AC119" s="111"/>
      <c r="AD119" s="111"/>
      <c r="AE119" s="111"/>
      <c r="AF119" s="103"/>
      <c r="AG119" s="103"/>
      <c r="AH119" s="110"/>
      <c r="AI119" s="110"/>
      <c r="AJ119" s="110"/>
      <c r="AK119" s="59"/>
      <c r="AL119" s="230" t="s">
        <v>317</v>
      </c>
      <c r="AM119" s="230"/>
      <c r="AN119" s="230"/>
      <c r="AO119" s="230"/>
      <c r="AP119" s="112" t="s">
        <v>11</v>
      </c>
      <c r="AQ119" s="242">
        <f>AQ118/AQ107</f>
        <v>1267.8870259842859</v>
      </c>
      <c r="AR119" s="242"/>
      <c r="AS119" s="242"/>
      <c r="AT119" s="242"/>
      <c r="AU119" s="242"/>
      <c r="AV119" s="242"/>
      <c r="AW119" s="242"/>
      <c r="AX119" s="242"/>
      <c r="AY119" s="242"/>
      <c r="AZ119" s="242"/>
      <c r="BB119" s="51"/>
      <c r="CE119" s="10" t="s">
        <v>234</v>
      </c>
      <c r="CF119" s="11" t="s">
        <v>235</v>
      </c>
      <c r="CG119" s="7">
        <v>2.1191872298898646</v>
      </c>
      <c r="CH119" s="4">
        <f t="shared" si="9"/>
        <v>30401.859999999997</v>
      </c>
    </row>
    <row r="120" spans="3:86" x14ac:dyDescent="0.25">
      <c r="C120" s="46"/>
      <c r="E120" s="110"/>
      <c r="F120" s="110"/>
      <c r="G120" s="110"/>
      <c r="H120" s="110"/>
      <c r="I120" s="110"/>
      <c r="J120" s="110"/>
      <c r="K120" s="103"/>
      <c r="L120" s="103"/>
      <c r="M120" s="103"/>
      <c r="N120" s="103"/>
      <c r="O120" s="103"/>
      <c r="P120" s="103"/>
      <c r="Q120" s="103"/>
      <c r="R120" s="103"/>
      <c r="S120" s="103"/>
      <c r="T120" s="103"/>
      <c r="U120" s="103"/>
      <c r="V120" s="103"/>
      <c r="W120" s="103"/>
      <c r="X120" s="103"/>
      <c r="Y120" s="103"/>
      <c r="Z120" s="111"/>
      <c r="AA120" s="111"/>
      <c r="AB120" s="111"/>
      <c r="AC120" s="111"/>
      <c r="AD120" s="111"/>
      <c r="AE120" s="111"/>
      <c r="AF120" s="103"/>
      <c r="AG120" s="103"/>
      <c r="AH120" s="110"/>
      <c r="AI120" s="110"/>
      <c r="AJ120" s="110"/>
      <c r="AK120" s="110"/>
      <c r="AL120" s="110"/>
      <c r="AM120" s="110"/>
      <c r="AQ120" s="110"/>
      <c r="AR120" s="110"/>
      <c r="AS120" s="110"/>
      <c r="AT120" s="110"/>
      <c r="AU120" s="110"/>
      <c r="AV120" s="110"/>
      <c r="AW120" s="110"/>
      <c r="AX120" s="110"/>
      <c r="AY120" s="110"/>
      <c r="AZ120" s="110"/>
      <c r="BB120" s="51"/>
      <c r="CE120" s="10" t="s">
        <v>236</v>
      </c>
      <c r="CF120" s="11" t="s">
        <v>237</v>
      </c>
      <c r="CG120" s="7">
        <v>2.6188484595009061</v>
      </c>
      <c r="CH120" s="4">
        <f t="shared" si="9"/>
        <v>37570</v>
      </c>
    </row>
    <row r="121" spans="3:86" ht="17.25" thickBot="1" x14ac:dyDescent="0.3">
      <c r="C121" s="60"/>
      <c r="D121" s="61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  <c r="AH121" s="61"/>
      <c r="AI121" s="61"/>
      <c r="AJ121" s="61"/>
      <c r="AK121" s="61"/>
      <c r="AL121" s="61"/>
      <c r="AM121" s="61"/>
      <c r="AN121" s="61"/>
      <c r="AO121" s="61"/>
      <c r="AP121" s="61"/>
      <c r="AQ121" s="61"/>
      <c r="AR121" s="61"/>
      <c r="AS121" s="61"/>
      <c r="AT121" s="61"/>
      <c r="AU121" s="61"/>
      <c r="AV121" s="61"/>
      <c r="AW121" s="61"/>
      <c r="AX121" s="61"/>
      <c r="AY121" s="61"/>
      <c r="AZ121" s="61"/>
      <c r="BA121" s="61"/>
      <c r="BB121" s="62"/>
      <c r="CE121" s="10" t="s">
        <v>238</v>
      </c>
      <c r="CF121" s="11" t="s">
        <v>239</v>
      </c>
      <c r="CG121" s="7">
        <v>1.1666499372647428</v>
      </c>
      <c r="CH121" s="4">
        <f t="shared" si="9"/>
        <v>16736.759999999998</v>
      </c>
    </row>
    <row r="122" spans="3:86" ht="17.25" thickBot="1" x14ac:dyDescent="0.3">
      <c r="CE122" s="10" t="s">
        <v>240</v>
      </c>
      <c r="CF122" s="11" t="s">
        <v>241</v>
      </c>
      <c r="CG122" s="7">
        <v>0.88049072912310056</v>
      </c>
      <c r="CH122" s="4">
        <f t="shared" si="9"/>
        <v>12631.52</v>
      </c>
    </row>
    <row r="123" spans="3:86" x14ac:dyDescent="0.25">
      <c r="C123" s="43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  <c r="AH123" s="44"/>
      <c r="AI123" s="44"/>
      <c r="AJ123" s="44"/>
      <c r="AK123" s="44"/>
      <c r="AL123" s="44"/>
      <c r="AM123" s="44"/>
      <c r="AN123" s="44"/>
      <c r="AO123" s="44"/>
      <c r="AP123" s="44"/>
      <c r="AQ123" s="44"/>
      <c r="AR123" s="44"/>
      <c r="AS123" s="44"/>
      <c r="AT123" s="44"/>
      <c r="AU123" s="44"/>
      <c r="AV123" s="44"/>
      <c r="AW123" s="44"/>
      <c r="AX123" s="44"/>
      <c r="AY123" s="44"/>
      <c r="AZ123" s="44"/>
      <c r="BA123" s="44"/>
      <c r="BB123" s="45"/>
      <c r="CE123" s="10" t="s">
        <v>242</v>
      </c>
      <c r="CF123" s="11" t="s">
        <v>243</v>
      </c>
      <c r="CG123" s="7">
        <v>1.3207360936846506</v>
      </c>
      <c r="CH123" s="4">
        <f t="shared" si="9"/>
        <v>18947.28</v>
      </c>
    </row>
    <row r="124" spans="3:86" x14ac:dyDescent="0.25">
      <c r="C124" s="46"/>
      <c r="E124" s="245" t="s">
        <v>0</v>
      </c>
      <c r="F124" s="245"/>
      <c r="G124" s="245"/>
      <c r="H124" s="245"/>
      <c r="I124" s="245"/>
      <c r="J124" s="49" t="s">
        <v>11</v>
      </c>
      <c r="K124" s="245" t="s">
        <v>354</v>
      </c>
      <c r="L124" s="245"/>
      <c r="M124" s="245"/>
      <c r="N124" s="245"/>
      <c r="O124" s="245"/>
      <c r="P124" s="245"/>
      <c r="Q124" s="245"/>
      <c r="R124" s="245"/>
      <c r="S124" s="245"/>
      <c r="T124" s="245"/>
      <c r="U124" s="245"/>
      <c r="V124" s="49"/>
      <c r="W124" s="49"/>
      <c r="X124" s="49"/>
      <c r="Y124" s="49"/>
      <c r="Z124" s="49"/>
      <c r="AA124" s="49"/>
      <c r="AB124" s="49"/>
      <c r="AC124" s="49"/>
      <c r="AD124" s="50"/>
      <c r="AE124" s="50"/>
      <c r="AF124" s="50"/>
      <c r="AG124" s="50"/>
      <c r="AH124" s="245" t="s">
        <v>3</v>
      </c>
      <c r="AI124" s="245"/>
      <c r="AJ124" s="245"/>
      <c r="AK124" s="245"/>
      <c r="AL124" s="245"/>
      <c r="AM124" s="245"/>
      <c r="AN124" s="245"/>
      <c r="AO124" s="245"/>
      <c r="AP124" s="49" t="s">
        <v>11</v>
      </c>
      <c r="AQ124" s="247">
        <v>366.17</v>
      </c>
      <c r="AR124" s="247"/>
      <c r="AS124" s="247"/>
      <c r="AT124" s="247"/>
      <c r="AU124" s="49" t="s">
        <v>319</v>
      </c>
      <c r="AV124" s="49"/>
      <c r="AW124" s="49"/>
      <c r="AX124" s="49"/>
      <c r="AY124" s="49"/>
      <c r="AZ124" s="49"/>
      <c r="BB124" s="51"/>
      <c r="CE124" s="10" t="s">
        <v>244</v>
      </c>
      <c r="CF124" s="11" t="s">
        <v>245</v>
      </c>
      <c r="CG124" s="7">
        <v>1.8750871323016869</v>
      </c>
      <c r="CH124" s="4">
        <f t="shared" si="9"/>
        <v>26900</v>
      </c>
    </row>
    <row r="125" spans="3:86" x14ac:dyDescent="0.25">
      <c r="C125" s="46"/>
      <c r="E125" s="245" t="s">
        <v>322</v>
      </c>
      <c r="F125" s="245"/>
      <c r="G125" s="245"/>
      <c r="H125" s="245"/>
      <c r="I125" s="245"/>
      <c r="J125" s="49" t="s">
        <v>11</v>
      </c>
      <c r="K125" s="245" t="s">
        <v>461</v>
      </c>
      <c r="L125" s="245"/>
      <c r="M125" s="245"/>
      <c r="N125" s="245"/>
      <c r="O125" s="245"/>
      <c r="P125" s="245"/>
      <c r="Q125" s="245"/>
      <c r="R125" s="245"/>
      <c r="S125" s="245"/>
      <c r="T125" s="245"/>
      <c r="U125" s="245"/>
      <c r="V125" s="49"/>
      <c r="W125" s="49"/>
      <c r="X125" s="49"/>
      <c r="Y125" s="49"/>
      <c r="Z125" s="49"/>
      <c r="AA125" s="49"/>
      <c r="AB125" s="49"/>
      <c r="AC125" s="49"/>
      <c r="AD125" s="50"/>
      <c r="AE125" s="50"/>
      <c r="AF125" s="50"/>
      <c r="AG125" s="50"/>
      <c r="AH125" s="245" t="s">
        <v>4</v>
      </c>
      <c r="AI125" s="245"/>
      <c r="AJ125" s="245"/>
      <c r="AK125" s="245"/>
      <c r="AL125" s="245"/>
      <c r="AM125" s="245"/>
      <c r="AN125" s="245"/>
      <c r="AO125" s="245"/>
      <c r="AP125" s="49" t="s">
        <v>11</v>
      </c>
      <c r="AQ125" s="245">
        <v>2100</v>
      </c>
      <c r="AR125" s="245"/>
      <c r="AS125" s="245"/>
      <c r="AT125" s="245"/>
      <c r="AU125" s="49" t="s">
        <v>320</v>
      </c>
      <c r="AV125" s="49"/>
      <c r="AW125" s="49"/>
      <c r="AX125" s="49"/>
      <c r="AY125" s="49"/>
      <c r="AZ125" s="49"/>
      <c r="BB125" s="51"/>
      <c r="CE125" s="10" t="s">
        <v>246</v>
      </c>
      <c r="CF125" s="11" t="s">
        <v>247</v>
      </c>
      <c r="CG125" s="7">
        <v>1.045582740833682</v>
      </c>
      <c r="CH125" s="4">
        <f t="shared" si="9"/>
        <v>14999.930000000002</v>
      </c>
    </row>
    <row r="126" spans="3:86" x14ac:dyDescent="0.25">
      <c r="C126" s="46"/>
      <c r="E126" s="245" t="s">
        <v>1</v>
      </c>
      <c r="F126" s="245"/>
      <c r="G126" s="245"/>
      <c r="H126" s="245"/>
      <c r="I126" s="245"/>
      <c r="J126" s="49" t="s">
        <v>11</v>
      </c>
      <c r="K126" s="245" t="s">
        <v>439</v>
      </c>
      <c r="L126" s="245"/>
      <c r="M126" s="245"/>
      <c r="N126" s="245"/>
      <c r="O126" s="245"/>
      <c r="P126" s="245"/>
      <c r="Q126" s="245"/>
      <c r="R126" s="245"/>
      <c r="S126" s="245"/>
      <c r="T126" s="245"/>
      <c r="U126" s="245"/>
      <c r="V126" s="49"/>
      <c r="W126" s="49"/>
      <c r="X126" s="49"/>
      <c r="Y126" s="49"/>
      <c r="Z126" s="49"/>
      <c r="AA126" s="49"/>
      <c r="AB126" s="49"/>
      <c r="AC126" s="49"/>
      <c r="AD126" s="50"/>
      <c r="AE126" s="50"/>
      <c r="AF126" s="50"/>
      <c r="AG126" s="50"/>
      <c r="AH126" s="245"/>
      <c r="AI126" s="245"/>
      <c r="AJ126" s="245"/>
      <c r="AK126" s="245"/>
      <c r="AL126" s="245"/>
      <c r="AM126" s="245"/>
      <c r="AN126" s="245"/>
      <c r="AO126" s="245"/>
      <c r="AP126" s="49"/>
      <c r="AQ126" s="246"/>
      <c r="AR126" s="246"/>
      <c r="AS126" s="246"/>
      <c r="AT126" s="246"/>
      <c r="AU126" s="49"/>
      <c r="AV126" s="49"/>
      <c r="AW126" s="49"/>
      <c r="AX126" s="49"/>
      <c r="AY126" s="49"/>
      <c r="AZ126" s="49"/>
      <c r="BB126" s="51"/>
      <c r="CE126" s="25" t="s">
        <v>248</v>
      </c>
      <c r="CF126" s="11" t="s">
        <v>249</v>
      </c>
      <c r="CG126" s="7">
        <v>2.0011654816673636</v>
      </c>
      <c r="CH126" s="4">
        <f t="shared" si="9"/>
        <v>28708.719999999998</v>
      </c>
    </row>
    <row r="127" spans="3:86" x14ac:dyDescent="0.25">
      <c r="C127" s="46"/>
      <c r="E127" s="245" t="s">
        <v>2</v>
      </c>
      <c r="F127" s="245"/>
      <c r="G127" s="245"/>
      <c r="H127" s="245"/>
      <c r="I127" s="245"/>
      <c r="J127" s="49" t="s">
        <v>11</v>
      </c>
      <c r="K127" s="245" t="s">
        <v>337</v>
      </c>
      <c r="L127" s="245"/>
      <c r="M127" s="245"/>
      <c r="N127" s="245"/>
      <c r="O127" s="245"/>
      <c r="P127" s="245"/>
      <c r="Q127" s="245"/>
      <c r="R127" s="245"/>
      <c r="S127" s="245"/>
      <c r="T127" s="245"/>
      <c r="U127" s="245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245"/>
      <c r="AI127" s="245"/>
      <c r="AJ127" s="245"/>
      <c r="AK127" s="245"/>
      <c r="AL127" s="245"/>
      <c r="AM127" s="245"/>
      <c r="AN127" s="245"/>
      <c r="AO127" s="245"/>
      <c r="AP127" s="49"/>
      <c r="AQ127" s="49"/>
      <c r="AR127" s="49"/>
      <c r="AS127" s="49"/>
      <c r="AT127" s="49"/>
      <c r="AU127" s="49"/>
      <c r="AV127" s="49"/>
      <c r="AW127" s="49"/>
      <c r="AX127" s="49"/>
      <c r="AY127" s="49"/>
      <c r="AZ127" s="49"/>
      <c r="BB127" s="51"/>
      <c r="CE127" s="5" t="s">
        <v>250</v>
      </c>
      <c r="CF127" s="11" t="s">
        <v>251</v>
      </c>
      <c r="CG127" s="7">
        <v>10.550880384776244</v>
      </c>
      <c r="CH127" s="4">
        <f t="shared" si="9"/>
        <v>151362.93</v>
      </c>
    </row>
    <row r="128" spans="3:86" x14ac:dyDescent="0.25">
      <c r="C128" s="46"/>
      <c r="BB128" s="51"/>
      <c r="CE128" s="5" t="s">
        <v>252</v>
      </c>
      <c r="CF128" s="11" t="s">
        <v>253</v>
      </c>
      <c r="CG128" s="7">
        <v>0.87677540777917184</v>
      </c>
      <c r="CH128" s="4">
        <f t="shared" si="9"/>
        <v>12578.22</v>
      </c>
    </row>
    <row r="129" spans="3:86" x14ac:dyDescent="0.25">
      <c r="C129" s="46"/>
      <c r="BB129" s="51"/>
      <c r="CE129" s="15" t="s">
        <v>254</v>
      </c>
      <c r="CF129" s="16" t="s">
        <v>255</v>
      </c>
      <c r="CG129" s="17">
        <v>2.7651958734141919</v>
      </c>
      <c r="CH129" s="4">
        <f t="shared" si="9"/>
        <v>39669.5</v>
      </c>
    </row>
    <row r="130" spans="3:86" x14ac:dyDescent="0.25">
      <c r="C130" s="46"/>
      <c r="BB130" s="51"/>
      <c r="CE130" s="12" t="s">
        <v>256</v>
      </c>
      <c r="CF130" s="13" t="s">
        <v>257</v>
      </c>
      <c r="CG130" s="7">
        <v>1.9466520284399831</v>
      </c>
      <c r="CH130" s="4">
        <f t="shared" si="9"/>
        <v>27926.67</v>
      </c>
    </row>
    <row r="131" spans="3:86" x14ac:dyDescent="0.25">
      <c r="C131" s="46"/>
      <c r="E131" s="208" t="s">
        <v>49</v>
      </c>
      <c r="F131" s="209"/>
      <c r="G131" s="209"/>
      <c r="H131" s="209"/>
      <c r="I131" s="209"/>
      <c r="J131" s="209"/>
      <c r="K131" s="210" t="str">
        <f t="shared" ref="K131:K136" si="14">VLOOKUP(E131,$CE$1:$CH$1004,2,FALSE)</f>
        <v>AVITERA BRILLIANT YELLOW SE</v>
      </c>
      <c r="L131" s="210"/>
      <c r="M131" s="210"/>
      <c r="N131" s="210"/>
      <c r="O131" s="210"/>
      <c r="P131" s="210"/>
      <c r="Q131" s="210"/>
      <c r="R131" s="210"/>
      <c r="S131" s="210"/>
      <c r="T131" s="210"/>
      <c r="U131" s="210"/>
      <c r="V131" s="210"/>
      <c r="W131" s="210"/>
      <c r="X131" s="210"/>
      <c r="Y131" s="105"/>
      <c r="Z131" s="211">
        <v>2.64</v>
      </c>
      <c r="AA131" s="211"/>
      <c r="AB131" s="211"/>
      <c r="AC131" s="211"/>
      <c r="AD131" s="211"/>
      <c r="AE131" s="211"/>
      <c r="AF131" s="210" t="s">
        <v>315</v>
      </c>
      <c r="AG131" s="210"/>
      <c r="AH131" s="212">
        <v>966.7</v>
      </c>
      <c r="AI131" s="212"/>
      <c r="AJ131" s="212"/>
      <c r="AK131" s="212"/>
      <c r="AL131" s="212"/>
      <c r="AM131" s="212"/>
      <c r="AN131" s="52" t="s">
        <v>316</v>
      </c>
      <c r="AO131" s="52"/>
      <c r="AP131" s="213">
        <f t="shared" ref="AP131:AP136" si="15">(AH131*VLOOKUP(E131,$CE$1:$CH$1004,4,FALSE))/1000</f>
        <v>168360.89734800003</v>
      </c>
      <c r="AQ131" s="213"/>
      <c r="AR131" s="213"/>
      <c r="AS131" s="213"/>
      <c r="AT131" s="213"/>
      <c r="AU131" s="213"/>
      <c r="AV131" s="213"/>
      <c r="AW131" s="213"/>
      <c r="AX131" s="213"/>
      <c r="AY131" s="213"/>
      <c r="AZ131" s="214"/>
      <c r="BB131" s="51"/>
      <c r="CE131" s="12" t="s">
        <v>258</v>
      </c>
      <c r="CF131" s="11" t="s">
        <v>259</v>
      </c>
      <c r="CG131" s="7">
        <v>2.4410637111389932</v>
      </c>
      <c r="CH131" s="4">
        <f t="shared" si="9"/>
        <v>35019.5</v>
      </c>
    </row>
    <row r="132" spans="3:86" x14ac:dyDescent="0.25">
      <c r="C132" s="46"/>
      <c r="E132" s="200" t="s">
        <v>34</v>
      </c>
      <c r="F132" s="243"/>
      <c r="G132" s="243"/>
      <c r="H132" s="243"/>
      <c r="I132" s="243"/>
      <c r="J132" s="243"/>
      <c r="K132" s="230" t="str">
        <f t="shared" si="14"/>
        <v>NOVACRON TURQUOISE EC–GN</v>
      </c>
      <c r="L132" s="230"/>
      <c r="M132" s="230"/>
      <c r="N132" s="230"/>
      <c r="O132" s="230"/>
      <c r="P132" s="230"/>
      <c r="Q132" s="230"/>
      <c r="R132" s="230"/>
      <c r="S132" s="230"/>
      <c r="T132" s="230"/>
      <c r="U132" s="230"/>
      <c r="V132" s="230"/>
      <c r="W132" s="230"/>
      <c r="X132" s="230"/>
      <c r="Y132" s="103"/>
      <c r="Z132" s="203">
        <v>41.8</v>
      </c>
      <c r="AA132" s="203"/>
      <c r="AB132" s="203"/>
      <c r="AC132" s="203"/>
      <c r="AD132" s="203"/>
      <c r="AE132" s="203"/>
      <c r="AF132" s="230" t="s">
        <v>315</v>
      </c>
      <c r="AG132" s="230"/>
      <c r="AH132" s="249">
        <v>15306.05</v>
      </c>
      <c r="AI132" s="249"/>
      <c r="AJ132" s="249"/>
      <c r="AK132" s="249"/>
      <c r="AL132" s="249"/>
      <c r="AM132" s="249"/>
      <c r="AN132" s="41" t="s">
        <v>316</v>
      </c>
      <c r="AP132" s="242">
        <f t="shared" si="15"/>
        <v>1282350.664872</v>
      </c>
      <c r="AQ132" s="242"/>
      <c r="AR132" s="242"/>
      <c r="AS132" s="242"/>
      <c r="AT132" s="242"/>
      <c r="AU132" s="242"/>
      <c r="AV132" s="242"/>
      <c r="AW132" s="242"/>
      <c r="AX132" s="242"/>
      <c r="AY132" s="242"/>
      <c r="AZ132" s="206"/>
      <c r="BB132" s="51"/>
      <c r="CE132" s="12" t="s">
        <v>260</v>
      </c>
      <c r="CF132" s="11" t="s">
        <v>261</v>
      </c>
      <c r="CG132" s="7">
        <v>0.66116060225846929</v>
      </c>
      <c r="CH132" s="4">
        <f t="shared" si="9"/>
        <v>9485.01</v>
      </c>
    </row>
    <row r="133" spans="3:86" x14ac:dyDescent="0.25">
      <c r="C133" s="46"/>
      <c r="E133" s="200" t="s">
        <v>36</v>
      </c>
      <c r="F133" s="243"/>
      <c r="G133" s="243"/>
      <c r="H133" s="243"/>
      <c r="I133" s="243"/>
      <c r="J133" s="243"/>
      <c r="K133" s="230" t="str">
        <f t="shared" si="14"/>
        <v>NOVACRON BRILLIANT BLUE EC-B</v>
      </c>
      <c r="L133" s="230"/>
      <c r="M133" s="230"/>
      <c r="N133" s="230"/>
      <c r="O133" s="230"/>
      <c r="P133" s="230"/>
      <c r="Q133" s="230"/>
      <c r="R133" s="230"/>
      <c r="S133" s="230"/>
      <c r="T133" s="230"/>
      <c r="U133" s="230"/>
      <c r="V133" s="230"/>
      <c r="W133" s="230"/>
      <c r="X133" s="230"/>
      <c r="Y133" s="103"/>
      <c r="Z133" s="203">
        <v>4.29</v>
      </c>
      <c r="AA133" s="203"/>
      <c r="AB133" s="203"/>
      <c r="AC133" s="203"/>
      <c r="AD133" s="203"/>
      <c r="AE133" s="203"/>
      <c r="AF133" s="230" t="s">
        <v>315</v>
      </c>
      <c r="AG133" s="230"/>
      <c r="AH133" s="249">
        <v>1570.88</v>
      </c>
      <c r="AI133" s="249"/>
      <c r="AJ133" s="249"/>
      <c r="AK133" s="249"/>
      <c r="AL133" s="249"/>
      <c r="AM133" s="249"/>
      <c r="AN133" s="41" t="s">
        <v>316</v>
      </c>
      <c r="AP133" s="242">
        <f t="shared" si="15"/>
        <v>453871.90782720008</v>
      </c>
      <c r="AQ133" s="242"/>
      <c r="AR133" s="242"/>
      <c r="AS133" s="242"/>
      <c r="AT133" s="242"/>
      <c r="AU133" s="242"/>
      <c r="AV133" s="242"/>
      <c r="AW133" s="242"/>
      <c r="AX133" s="242"/>
      <c r="AY133" s="242"/>
      <c r="AZ133" s="206"/>
      <c r="BB133" s="51"/>
      <c r="CE133" s="12" t="s">
        <v>262</v>
      </c>
      <c r="CF133" s="11" t="s">
        <v>263</v>
      </c>
      <c r="CG133" s="7">
        <v>2.4433619127282866</v>
      </c>
      <c r="CH133" s="4">
        <f t="shared" si="9"/>
        <v>35052.47</v>
      </c>
    </row>
    <row r="134" spans="3:86" x14ac:dyDescent="0.25">
      <c r="C134" s="46"/>
      <c r="E134" s="216" t="s">
        <v>8</v>
      </c>
      <c r="F134" s="217"/>
      <c r="G134" s="217"/>
      <c r="H134" s="217"/>
      <c r="I134" s="217"/>
      <c r="J134" s="217"/>
      <c r="K134" s="218" t="str">
        <f t="shared" si="14"/>
        <v>FIMBIL EAS 40 NEW</v>
      </c>
      <c r="L134" s="218"/>
      <c r="M134" s="218"/>
      <c r="N134" s="218"/>
      <c r="O134" s="218"/>
      <c r="P134" s="218"/>
      <c r="Q134" s="218"/>
      <c r="R134" s="218"/>
      <c r="S134" s="218"/>
      <c r="T134" s="218"/>
      <c r="U134" s="218"/>
      <c r="V134" s="218"/>
      <c r="W134" s="218"/>
      <c r="X134" s="218"/>
      <c r="Y134" s="104"/>
      <c r="Z134" s="219">
        <v>4</v>
      </c>
      <c r="AA134" s="219"/>
      <c r="AB134" s="219"/>
      <c r="AC134" s="219"/>
      <c r="AD134" s="219"/>
      <c r="AE134" s="219"/>
      <c r="AF134" s="218" t="s">
        <v>315</v>
      </c>
      <c r="AG134" s="218"/>
      <c r="AH134" s="220">
        <v>1464.69</v>
      </c>
      <c r="AI134" s="220"/>
      <c r="AJ134" s="220"/>
      <c r="AK134" s="220"/>
      <c r="AL134" s="220"/>
      <c r="AM134" s="220"/>
      <c r="AN134" s="55" t="s">
        <v>316</v>
      </c>
      <c r="AO134" s="55"/>
      <c r="AP134" s="221">
        <f t="shared" si="15"/>
        <v>30213.830376600003</v>
      </c>
      <c r="AQ134" s="221"/>
      <c r="AR134" s="221"/>
      <c r="AS134" s="221"/>
      <c r="AT134" s="221"/>
      <c r="AU134" s="221"/>
      <c r="AV134" s="221"/>
      <c r="AW134" s="221"/>
      <c r="AX134" s="221"/>
      <c r="AY134" s="221"/>
      <c r="AZ134" s="222"/>
      <c r="BB134" s="51"/>
      <c r="CE134" s="12" t="s">
        <v>264</v>
      </c>
      <c r="CF134" s="11" t="s">
        <v>265</v>
      </c>
      <c r="CG134" s="7">
        <v>0.71972396486825596</v>
      </c>
      <c r="CH134" s="4">
        <f t="shared" si="9"/>
        <v>10325.16</v>
      </c>
    </row>
    <row r="135" spans="3:86" x14ac:dyDescent="0.25">
      <c r="C135" s="46"/>
      <c r="E135" s="200" t="s">
        <v>183</v>
      </c>
      <c r="F135" s="243"/>
      <c r="G135" s="243"/>
      <c r="H135" s="243"/>
      <c r="I135" s="243"/>
      <c r="J135" s="243"/>
      <c r="K135" s="230" t="str">
        <f t="shared" si="14"/>
        <v>CAUSTIC SODA LIQ</v>
      </c>
      <c r="L135" s="230"/>
      <c r="M135" s="230"/>
      <c r="N135" s="230"/>
      <c r="O135" s="230"/>
      <c r="P135" s="230"/>
      <c r="Q135" s="230"/>
      <c r="R135" s="230"/>
      <c r="S135" s="230"/>
      <c r="T135" s="230"/>
      <c r="U135" s="230"/>
      <c r="V135" s="230"/>
      <c r="W135" s="230"/>
      <c r="X135" s="230"/>
      <c r="Y135" s="103"/>
      <c r="Z135" s="203">
        <v>15</v>
      </c>
      <c r="AA135" s="203"/>
      <c r="AB135" s="203"/>
      <c r="AC135" s="203"/>
      <c r="AD135" s="203"/>
      <c r="AE135" s="203"/>
      <c r="AF135" s="230" t="s">
        <v>315</v>
      </c>
      <c r="AG135" s="230"/>
      <c r="AH135" s="249">
        <v>5492.6</v>
      </c>
      <c r="AI135" s="249"/>
      <c r="AJ135" s="249"/>
      <c r="AK135" s="249"/>
      <c r="AL135" s="249"/>
      <c r="AM135" s="249"/>
      <c r="AN135" s="41" t="s">
        <v>316</v>
      </c>
      <c r="AP135" s="242">
        <f t="shared" si="15"/>
        <v>46945.252200000003</v>
      </c>
      <c r="AQ135" s="242"/>
      <c r="AR135" s="242"/>
      <c r="AS135" s="242"/>
      <c r="AT135" s="242"/>
      <c r="AU135" s="242"/>
      <c r="AV135" s="242"/>
      <c r="AW135" s="242"/>
      <c r="AX135" s="242"/>
      <c r="AY135" s="242"/>
      <c r="AZ135" s="206"/>
      <c r="BB135" s="51"/>
      <c r="CE135" s="12" t="s">
        <v>266</v>
      </c>
      <c r="CF135" s="13" t="s">
        <v>267</v>
      </c>
      <c r="CG135" s="14">
        <v>0.19343370974487661</v>
      </c>
      <c r="CH135" s="4">
        <f t="shared" si="9"/>
        <v>2775</v>
      </c>
    </row>
    <row r="136" spans="3:86" x14ac:dyDescent="0.25">
      <c r="C136" s="46"/>
      <c r="E136" s="223" t="s">
        <v>10</v>
      </c>
      <c r="F136" s="224"/>
      <c r="G136" s="224"/>
      <c r="H136" s="224"/>
      <c r="I136" s="224"/>
      <c r="J136" s="224"/>
      <c r="K136" s="225" t="str">
        <f t="shared" si="14"/>
        <v>SODA ASH</v>
      </c>
      <c r="L136" s="225"/>
      <c r="M136" s="225"/>
      <c r="N136" s="225"/>
      <c r="O136" s="225"/>
      <c r="P136" s="225"/>
      <c r="Q136" s="225"/>
      <c r="R136" s="225"/>
      <c r="S136" s="225"/>
      <c r="T136" s="225"/>
      <c r="U136" s="225"/>
      <c r="V136" s="225"/>
      <c r="W136" s="225"/>
      <c r="X136" s="225"/>
      <c r="Y136" s="102"/>
      <c r="Z136" s="226">
        <v>20</v>
      </c>
      <c r="AA136" s="226"/>
      <c r="AB136" s="226"/>
      <c r="AC136" s="226"/>
      <c r="AD136" s="226"/>
      <c r="AE136" s="226"/>
      <c r="AF136" s="225" t="s">
        <v>315</v>
      </c>
      <c r="AG136" s="225"/>
      <c r="AH136" s="227">
        <v>7323.47</v>
      </c>
      <c r="AI136" s="227"/>
      <c r="AJ136" s="227"/>
      <c r="AK136" s="227"/>
      <c r="AL136" s="227"/>
      <c r="AM136" s="227"/>
      <c r="AN136" s="54" t="s">
        <v>316</v>
      </c>
      <c r="AO136" s="54"/>
      <c r="AP136" s="228">
        <f t="shared" si="15"/>
        <v>65032.4136</v>
      </c>
      <c r="AQ136" s="228"/>
      <c r="AR136" s="228"/>
      <c r="AS136" s="228"/>
      <c r="AT136" s="228"/>
      <c r="AU136" s="228"/>
      <c r="AV136" s="228"/>
      <c r="AW136" s="228"/>
      <c r="AX136" s="228"/>
      <c r="AY136" s="228"/>
      <c r="AZ136" s="229"/>
      <c r="BB136" s="51"/>
      <c r="CE136" s="24" t="s">
        <v>268</v>
      </c>
      <c r="CF136" s="11" t="s">
        <v>269</v>
      </c>
      <c r="CG136" s="7">
        <v>0.72972047957618846</v>
      </c>
      <c r="CH136" s="4">
        <f t="shared" si="9"/>
        <v>10468.57</v>
      </c>
    </row>
    <row r="137" spans="3:86" x14ac:dyDescent="0.25">
      <c r="C137" s="46"/>
      <c r="E137" s="110"/>
      <c r="F137" s="110"/>
      <c r="G137" s="110"/>
      <c r="H137" s="110"/>
      <c r="I137" s="110"/>
      <c r="J137" s="110"/>
      <c r="K137" s="103"/>
      <c r="L137" s="103"/>
      <c r="M137" s="103"/>
      <c r="N137" s="103"/>
      <c r="O137" s="103"/>
      <c r="P137" s="103"/>
      <c r="Q137" s="103"/>
      <c r="R137" s="103"/>
      <c r="S137" s="103"/>
      <c r="T137" s="103"/>
      <c r="U137" s="103"/>
      <c r="V137" s="103"/>
      <c r="W137" s="103"/>
      <c r="X137" s="103"/>
      <c r="Y137" s="103"/>
      <c r="Z137" s="111"/>
      <c r="AA137" s="111"/>
      <c r="AB137" s="111"/>
      <c r="AC137" s="111"/>
      <c r="AD137" s="111"/>
      <c r="AE137" s="111"/>
      <c r="AF137" s="103"/>
      <c r="AG137" s="103"/>
      <c r="AH137" s="110"/>
      <c r="AI137" s="110"/>
      <c r="AJ137" s="110"/>
      <c r="AK137" s="110"/>
      <c r="AL137" s="110"/>
      <c r="AM137" s="110"/>
      <c r="AP137" s="112"/>
      <c r="AQ137" s="112"/>
      <c r="AR137" s="112"/>
      <c r="AS137" s="112"/>
      <c r="AT137" s="112"/>
      <c r="AU137" s="112"/>
      <c r="AV137" s="112"/>
      <c r="AW137" s="112"/>
      <c r="AX137" s="112"/>
      <c r="AY137" s="112"/>
      <c r="AZ137" s="112"/>
      <c r="BB137" s="51"/>
      <c r="CE137" s="5" t="s">
        <v>270</v>
      </c>
      <c r="CF137" s="11" t="s">
        <v>271</v>
      </c>
      <c r="CG137" s="26">
        <v>0.34661229611041405</v>
      </c>
      <c r="CH137" s="4">
        <f t="shared" ref="CH137:CH159" si="16">CG137*$CH$3</f>
        <v>4972.5</v>
      </c>
    </row>
    <row r="138" spans="3:86" x14ac:dyDescent="0.25">
      <c r="C138" s="46"/>
      <c r="E138" s="110"/>
      <c r="F138" s="110"/>
      <c r="G138" s="110"/>
      <c r="H138" s="110"/>
      <c r="I138" s="110"/>
      <c r="J138" s="110"/>
      <c r="K138" s="103"/>
      <c r="L138" s="103"/>
      <c r="M138" s="103"/>
      <c r="N138" s="103"/>
      <c r="O138" s="103"/>
      <c r="P138" s="103"/>
      <c r="Q138" s="103"/>
      <c r="R138" s="103"/>
      <c r="S138" s="103"/>
      <c r="T138" s="103"/>
      <c r="U138" s="103"/>
      <c r="V138" s="103"/>
      <c r="W138" s="103"/>
      <c r="X138" s="103"/>
      <c r="Y138" s="103"/>
      <c r="Z138" s="111"/>
      <c r="AA138" s="111"/>
      <c r="AB138" s="111"/>
      <c r="AC138" s="111"/>
      <c r="AD138" s="111"/>
      <c r="AE138" s="111"/>
      <c r="AF138" s="103"/>
      <c r="AG138" s="103"/>
      <c r="AH138" s="110"/>
      <c r="AI138" s="110"/>
      <c r="AJ138" s="110"/>
      <c r="AK138" s="59"/>
      <c r="AL138" s="230" t="s">
        <v>318</v>
      </c>
      <c r="AM138" s="230"/>
      <c r="AN138" s="230"/>
      <c r="AO138" s="230"/>
      <c r="AP138" s="112" t="s">
        <v>11</v>
      </c>
      <c r="AQ138" s="242">
        <f>SUM(AP131:AZ136)</f>
        <v>2046774.9662238001</v>
      </c>
      <c r="AR138" s="242"/>
      <c r="AS138" s="242"/>
      <c r="AT138" s="242"/>
      <c r="AU138" s="242"/>
      <c r="AV138" s="242"/>
      <c r="AW138" s="242"/>
      <c r="AX138" s="242"/>
      <c r="AY138" s="242"/>
      <c r="AZ138" s="242"/>
      <c r="BB138" s="51"/>
      <c r="CE138" s="5" t="s">
        <v>272</v>
      </c>
      <c r="CF138" s="11" t="s">
        <v>273</v>
      </c>
      <c r="CG138" s="26">
        <v>3.9470500487940887</v>
      </c>
      <c r="CH138" s="4">
        <f t="shared" si="16"/>
        <v>56624.38</v>
      </c>
    </row>
    <row r="139" spans="3:86" x14ac:dyDescent="0.25">
      <c r="C139" s="46"/>
      <c r="E139" s="110"/>
      <c r="F139" s="110"/>
      <c r="G139" s="110"/>
      <c r="H139" s="110"/>
      <c r="I139" s="110"/>
      <c r="J139" s="110"/>
      <c r="K139" s="103"/>
      <c r="L139" s="103"/>
      <c r="M139" s="103"/>
      <c r="N139" s="103"/>
      <c r="O139" s="103"/>
      <c r="P139" s="103"/>
      <c r="Q139" s="103"/>
      <c r="R139" s="103"/>
      <c r="S139" s="103"/>
      <c r="T139" s="103"/>
      <c r="U139" s="103"/>
      <c r="V139" s="103"/>
      <c r="W139" s="103"/>
      <c r="X139" s="103"/>
      <c r="Y139" s="103"/>
      <c r="Z139" s="111"/>
      <c r="AA139" s="111"/>
      <c r="AB139" s="111"/>
      <c r="AC139" s="111"/>
      <c r="AD139" s="111"/>
      <c r="AE139" s="111"/>
      <c r="AF139" s="103"/>
      <c r="AG139" s="103"/>
      <c r="AH139" s="110"/>
      <c r="AI139" s="110"/>
      <c r="AJ139" s="110"/>
      <c r="AK139" s="59"/>
      <c r="AL139" s="230" t="s">
        <v>317</v>
      </c>
      <c r="AM139" s="230"/>
      <c r="AN139" s="230"/>
      <c r="AO139" s="230"/>
      <c r="AP139" s="112" t="s">
        <v>11</v>
      </c>
      <c r="AQ139" s="242">
        <f>AQ138/AQ125</f>
        <v>974.65474582085722</v>
      </c>
      <c r="AR139" s="242"/>
      <c r="AS139" s="242"/>
      <c r="AT139" s="242"/>
      <c r="AU139" s="242"/>
      <c r="AV139" s="242"/>
      <c r="AW139" s="242"/>
      <c r="AX139" s="242"/>
      <c r="AY139" s="242"/>
      <c r="AZ139" s="242"/>
      <c r="BB139" s="51"/>
      <c r="CE139" s="5" t="s">
        <v>274</v>
      </c>
      <c r="CF139" s="11" t="s">
        <v>275</v>
      </c>
      <c r="CG139" s="26">
        <v>5.8332510804405411</v>
      </c>
      <c r="CH139" s="4">
        <f t="shared" si="16"/>
        <v>83683.820000000007</v>
      </c>
    </row>
    <row r="140" spans="3:86" x14ac:dyDescent="0.25">
      <c r="C140" s="46"/>
      <c r="E140" s="110"/>
      <c r="F140" s="110"/>
      <c r="G140" s="110"/>
      <c r="H140" s="110"/>
      <c r="I140" s="110"/>
      <c r="J140" s="110"/>
      <c r="K140" s="103"/>
      <c r="L140" s="103"/>
      <c r="M140" s="103"/>
      <c r="N140" s="103"/>
      <c r="O140" s="103"/>
      <c r="P140" s="103"/>
      <c r="Q140" s="103"/>
      <c r="R140" s="103"/>
      <c r="S140" s="103"/>
      <c r="T140" s="103"/>
      <c r="U140" s="103"/>
      <c r="V140" s="103"/>
      <c r="W140" s="103"/>
      <c r="X140" s="103"/>
      <c r="Y140" s="103"/>
      <c r="Z140" s="111"/>
      <c r="AA140" s="111"/>
      <c r="AB140" s="111"/>
      <c r="AC140" s="111"/>
      <c r="AD140" s="111"/>
      <c r="AE140" s="111"/>
      <c r="AF140" s="103"/>
      <c r="AG140" s="103"/>
      <c r="AH140" s="110"/>
      <c r="AI140" s="110"/>
      <c r="AJ140" s="110"/>
      <c r="AK140" s="110"/>
      <c r="AL140" s="110"/>
      <c r="AM140" s="110"/>
      <c r="AQ140" s="110"/>
      <c r="AR140" s="110"/>
      <c r="AS140" s="110"/>
      <c r="AT140" s="110"/>
      <c r="AU140" s="110"/>
      <c r="AV140" s="110"/>
      <c r="AW140" s="110"/>
      <c r="AX140" s="110"/>
      <c r="AY140" s="110"/>
      <c r="AZ140" s="110"/>
      <c r="BB140" s="51"/>
      <c r="CE140" s="5" t="s">
        <v>276</v>
      </c>
      <c r="CF140" s="11" t="s">
        <v>277</v>
      </c>
      <c r="CG140" s="26">
        <v>1.8692416004461174</v>
      </c>
      <c r="CH140" s="4">
        <f t="shared" si="16"/>
        <v>26816.14</v>
      </c>
    </row>
    <row r="141" spans="3:86" ht="17.25" thickBot="1" x14ac:dyDescent="0.3">
      <c r="C141" s="60"/>
      <c r="D141" s="61"/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  <c r="AG141" s="61"/>
      <c r="AH141" s="61"/>
      <c r="AI141" s="61"/>
      <c r="AJ141" s="61"/>
      <c r="AK141" s="61"/>
      <c r="AL141" s="61"/>
      <c r="AM141" s="61"/>
      <c r="AN141" s="61"/>
      <c r="AO141" s="61"/>
      <c r="AP141" s="61"/>
      <c r="AQ141" s="61"/>
      <c r="AR141" s="61"/>
      <c r="AS141" s="61"/>
      <c r="AT141" s="61"/>
      <c r="AU141" s="61"/>
      <c r="AV141" s="61"/>
      <c r="AW141" s="61"/>
      <c r="AX141" s="61"/>
      <c r="AY141" s="61"/>
      <c r="AZ141" s="61"/>
      <c r="BA141" s="61"/>
      <c r="BB141" s="62"/>
      <c r="CE141" s="5" t="s">
        <v>278</v>
      </c>
      <c r="CF141" s="11" t="s">
        <v>279</v>
      </c>
      <c r="CG141" s="7">
        <v>0.96227310748640738</v>
      </c>
      <c r="CH141" s="4">
        <f t="shared" si="16"/>
        <v>13804.77</v>
      </c>
    </row>
    <row r="142" spans="3:86" x14ac:dyDescent="0.25">
      <c r="CE142" s="12" t="s">
        <v>280</v>
      </c>
      <c r="CF142" s="13" t="s">
        <v>281</v>
      </c>
      <c r="CG142" s="7">
        <v>1.2106747525442632</v>
      </c>
      <c r="CH142" s="4">
        <f t="shared" si="16"/>
        <v>17368.34</v>
      </c>
    </row>
    <row r="143" spans="3:86" ht="17.25" thickBot="1" x14ac:dyDescent="0.3">
      <c r="CE143" s="5" t="s">
        <v>282</v>
      </c>
      <c r="CF143" s="11" t="s">
        <v>283</v>
      </c>
      <c r="CG143" s="7">
        <v>5.3432211069287607</v>
      </c>
      <c r="CH143" s="4">
        <f t="shared" si="16"/>
        <v>76653.850000000006</v>
      </c>
    </row>
    <row r="144" spans="3:86" x14ac:dyDescent="0.25">
      <c r="C144" s="43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  <c r="AH144" s="44"/>
      <c r="AI144" s="44"/>
      <c r="AJ144" s="44"/>
      <c r="AK144" s="44"/>
      <c r="AL144" s="44"/>
      <c r="AM144" s="44"/>
      <c r="AN144" s="44"/>
      <c r="AO144" s="44"/>
      <c r="AP144" s="44"/>
      <c r="AQ144" s="44"/>
      <c r="AR144" s="44"/>
      <c r="AS144" s="44"/>
      <c r="AT144" s="44"/>
      <c r="AU144" s="44"/>
      <c r="AV144" s="44"/>
      <c r="AW144" s="44"/>
      <c r="AX144" s="44"/>
      <c r="AY144" s="44"/>
      <c r="AZ144" s="44"/>
      <c r="BA144" s="44"/>
      <c r="BB144" s="45"/>
      <c r="CE144" s="5" t="s">
        <v>284</v>
      </c>
      <c r="CF144" s="11" t="s">
        <v>285</v>
      </c>
      <c r="CG144" s="7">
        <v>4.07226962219434</v>
      </c>
      <c r="CH144" s="4">
        <f t="shared" si="16"/>
        <v>58420.78</v>
      </c>
    </row>
    <row r="145" spans="3:86" x14ac:dyDescent="0.25">
      <c r="C145" s="46"/>
      <c r="E145" s="245" t="s">
        <v>0</v>
      </c>
      <c r="F145" s="245"/>
      <c r="G145" s="245"/>
      <c r="H145" s="245"/>
      <c r="I145" s="245"/>
      <c r="J145" s="49" t="s">
        <v>11</v>
      </c>
      <c r="K145" s="245" t="s">
        <v>355</v>
      </c>
      <c r="L145" s="245"/>
      <c r="M145" s="245"/>
      <c r="N145" s="245"/>
      <c r="O145" s="245"/>
      <c r="P145" s="245"/>
      <c r="Q145" s="245"/>
      <c r="R145" s="245"/>
      <c r="S145" s="245"/>
      <c r="T145" s="245"/>
      <c r="U145" s="245"/>
      <c r="V145" s="49"/>
      <c r="W145" s="49"/>
      <c r="X145" s="49"/>
      <c r="Y145" s="49"/>
      <c r="Z145" s="49"/>
      <c r="AA145" s="49"/>
      <c r="AB145" s="49"/>
      <c r="AC145" s="49"/>
      <c r="AD145" s="50"/>
      <c r="AE145" s="50"/>
      <c r="AF145" s="50"/>
      <c r="AG145" s="50"/>
      <c r="AH145" s="245" t="s">
        <v>3</v>
      </c>
      <c r="AI145" s="245"/>
      <c r="AJ145" s="245"/>
      <c r="AK145" s="245"/>
      <c r="AL145" s="245"/>
      <c r="AM145" s="245"/>
      <c r="AN145" s="245"/>
      <c r="AO145" s="245"/>
      <c r="AP145" s="49" t="s">
        <v>11</v>
      </c>
      <c r="AQ145" s="247">
        <v>366.17</v>
      </c>
      <c r="AR145" s="247"/>
      <c r="AS145" s="247"/>
      <c r="AT145" s="247"/>
      <c r="AU145" s="49" t="s">
        <v>319</v>
      </c>
      <c r="AV145" s="49"/>
      <c r="AW145" s="49"/>
      <c r="AX145" s="49"/>
      <c r="AY145" s="49"/>
      <c r="AZ145" s="49"/>
      <c r="BB145" s="51"/>
      <c r="CE145" s="5" t="s">
        <v>286</v>
      </c>
      <c r="CF145" s="11" t="s">
        <v>287</v>
      </c>
      <c r="CG145" s="7">
        <v>21.682084204656348</v>
      </c>
      <c r="CH145" s="4">
        <f t="shared" si="16"/>
        <v>311051.18</v>
      </c>
    </row>
    <row r="146" spans="3:86" x14ac:dyDescent="0.25">
      <c r="C146" s="46"/>
      <c r="E146" s="245" t="s">
        <v>322</v>
      </c>
      <c r="F146" s="245"/>
      <c r="G146" s="245"/>
      <c r="H146" s="245"/>
      <c r="I146" s="245"/>
      <c r="J146" s="49" t="s">
        <v>11</v>
      </c>
      <c r="K146" s="49" t="s">
        <v>440</v>
      </c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50"/>
      <c r="AE146" s="50"/>
      <c r="AF146" s="50"/>
      <c r="AG146" s="50"/>
      <c r="AH146" s="245" t="s">
        <v>4</v>
      </c>
      <c r="AI146" s="245"/>
      <c r="AJ146" s="245"/>
      <c r="AK146" s="245"/>
      <c r="AL146" s="245"/>
      <c r="AM146" s="245"/>
      <c r="AN146" s="245"/>
      <c r="AO146" s="245"/>
      <c r="AP146" s="49" t="s">
        <v>11</v>
      </c>
      <c r="AQ146" s="245">
        <v>2100</v>
      </c>
      <c r="AR146" s="245"/>
      <c r="AS146" s="245"/>
      <c r="AT146" s="245"/>
      <c r="AU146" s="49" t="s">
        <v>320</v>
      </c>
      <c r="AV146" s="49"/>
      <c r="AW146" s="49"/>
      <c r="AX146" s="49"/>
      <c r="AY146" s="49"/>
      <c r="AZ146" s="49"/>
      <c r="BB146" s="51"/>
      <c r="CE146" s="5" t="s">
        <v>288</v>
      </c>
      <c r="CF146" s="11" t="s">
        <v>289</v>
      </c>
      <c r="CG146" s="7">
        <v>6.4495943120033461</v>
      </c>
      <c r="CH146" s="4">
        <f t="shared" si="16"/>
        <v>92525.88</v>
      </c>
    </row>
    <row r="147" spans="3:86" x14ac:dyDescent="0.25">
      <c r="C147" s="46"/>
      <c r="E147" s="245" t="s">
        <v>1</v>
      </c>
      <c r="F147" s="245"/>
      <c r="G147" s="245"/>
      <c r="H147" s="245"/>
      <c r="I147" s="245"/>
      <c r="J147" s="49" t="s">
        <v>11</v>
      </c>
      <c r="K147" s="245" t="s">
        <v>439</v>
      </c>
      <c r="L147" s="245"/>
      <c r="M147" s="245"/>
      <c r="N147" s="245"/>
      <c r="O147" s="245"/>
      <c r="P147" s="245"/>
      <c r="Q147" s="245"/>
      <c r="R147" s="245"/>
      <c r="S147" s="245"/>
      <c r="T147" s="245"/>
      <c r="U147" s="245"/>
      <c r="V147" s="49"/>
      <c r="W147" s="49"/>
      <c r="X147" s="49"/>
      <c r="Y147" s="49"/>
      <c r="Z147" s="49"/>
      <c r="AA147" s="49"/>
      <c r="AB147" s="49"/>
      <c r="AC147" s="49"/>
      <c r="AD147" s="50"/>
      <c r="AE147" s="50"/>
      <c r="AF147" s="50"/>
      <c r="AG147" s="50"/>
      <c r="AH147" s="245"/>
      <c r="AI147" s="245"/>
      <c r="AJ147" s="245"/>
      <c r="AK147" s="245"/>
      <c r="AL147" s="245"/>
      <c r="AM147" s="245"/>
      <c r="AN147" s="245"/>
      <c r="AO147" s="245"/>
      <c r="AP147" s="49"/>
      <c r="AQ147" s="246"/>
      <c r="AR147" s="246"/>
      <c r="AS147" s="246"/>
      <c r="AT147" s="246"/>
      <c r="AU147" s="49"/>
      <c r="AV147" s="49"/>
      <c r="AW147" s="49"/>
      <c r="AX147" s="49"/>
      <c r="AY147" s="49"/>
      <c r="AZ147" s="49"/>
      <c r="BB147" s="51"/>
      <c r="CE147" s="5" t="s">
        <v>290</v>
      </c>
      <c r="CF147" s="11" t="s">
        <v>291</v>
      </c>
      <c r="CG147" s="7">
        <v>6.830306705701938</v>
      </c>
      <c r="CH147" s="4">
        <f t="shared" si="16"/>
        <v>97987.58</v>
      </c>
    </row>
    <row r="148" spans="3:86" x14ac:dyDescent="0.25">
      <c r="C148" s="46"/>
      <c r="E148" s="245" t="s">
        <v>2</v>
      </c>
      <c r="F148" s="245"/>
      <c r="G148" s="245"/>
      <c r="H148" s="245"/>
      <c r="I148" s="245"/>
      <c r="J148" s="49" t="s">
        <v>11</v>
      </c>
      <c r="K148" s="245" t="s">
        <v>337</v>
      </c>
      <c r="L148" s="245"/>
      <c r="M148" s="245"/>
      <c r="N148" s="245"/>
      <c r="O148" s="245"/>
      <c r="P148" s="245"/>
      <c r="Q148" s="245"/>
      <c r="R148" s="245"/>
      <c r="S148" s="245"/>
      <c r="T148" s="245"/>
      <c r="U148" s="245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245"/>
      <c r="AI148" s="245"/>
      <c r="AJ148" s="245"/>
      <c r="AK148" s="245"/>
      <c r="AL148" s="245"/>
      <c r="AM148" s="245"/>
      <c r="AN148" s="245"/>
      <c r="AO148" s="245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B148" s="51"/>
      <c r="CE148" s="5" t="s">
        <v>292</v>
      </c>
      <c r="CF148" s="11" t="s">
        <v>293</v>
      </c>
      <c r="CG148" s="7">
        <v>10.884065941725916</v>
      </c>
      <c r="CH148" s="4">
        <f t="shared" si="16"/>
        <v>156142.81</v>
      </c>
    </row>
    <row r="149" spans="3:86" x14ac:dyDescent="0.25">
      <c r="C149" s="46"/>
      <c r="BB149" s="51"/>
      <c r="CE149" s="5" t="s">
        <v>294</v>
      </c>
      <c r="CF149" s="11" t="s">
        <v>295</v>
      </c>
      <c r="CG149" s="7">
        <v>11.830085738184859</v>
      </c>
      <c r="CH149" s="4">
        <f t="shared" si="16"/>
        <v>169714.41</v>
      </c>
    </row>
    <row r="150" spans="3:86" x14ac:dyDescent="0.25">
      <c r="C150" s="46"/>
      <c r="BB150" s="51"/>
      <c r="CE150" s="5" t="s">
        <v>296</v>
      </c>
      <c r="CF150" s="11" t="s">
        <v>297</v>
      </c>
      <c r="CG150" s="7">
        <v>8.8049072912310056</v>
      </c>
      <c r="CH150" s="4">
        <f t="shared" si="16"/>
        <v>126315.20000000001</v>
      </c>
    </row>
    <row r="151" spans="3:86" x14ac:dyDescent="0.25">
      <c r="C151" s="46"/>
      <c r="BB151" s="51"/>
      <c r="CE151" s="5" t="s">
        <v>298</v>
      </c>
      <c r="CF151" s="11" t="s">
        <v>299</v>
      </c>
      <c r="CG151" s="7">
        <v>7.9298194618709053</v>
      </c>
      <c r="CH151" s="4">
        <f t="shared" si="16"/>
        <v>113761.19</v>
      </c>
    </row>
    <row r="152" spans="3:86" x14ac:dyDescent="0.25">
      <c r="C152" s="46"/>
      <c r="E152" s="208" t="s">
        <v>5</v>
      </c>
      <c r="F152" s="209"/>
      <c r="G152" s="209"/>
      <c r="H152" s="209"/>
      <c r="I152" s="209"/>
      <c r="J152" s="209"/>
      <c r="K152" s="210" t="str">
        <f t="shared" ref="K152:K157" si="17">VLOOKUP(E152,$CE$1:$CH$1004,2,FALSE)</f>
        <v>NOVACRON YELLOW S-3R</v>
      </c>
      <c r="L152" s="210"/>
      <c r="M152" s="210"/>
      <c r="N152" s="210"/>
      <c r="O152" s="210"/>
      <c r="P152" s="210"/>
      <c r="Q152" s="210"/>
      <c r="R152" s="210"/>
      <c r="S152" s="210"/>
      <c r="T152" s="210"/>
      <c r="U152" s="210"/>
      <c r="V152" s="210"/>
      <c r="W152" s="210"/>
      <c r="X152" s="210"/>
      <c r="Y152" s="105"/>
      <c r="Z152" s="234">
        <v>3.8</v>
      </c>
      <c r="AA152" s="234"/>
      <c r="AB152" s="234"/>
      <c r="AC152" s="234"/>
      <c r="AD152" s="234"/>
      <c r="AE152" s="234"/>
      <c r="AF152" s="210" t="s">
        <v>315</v>
      </c>
      <c r="AG152" s="210"/>
      <c r="AH152" s="235">
        <v>1391.46</v>
      </c>
      <c r="AI152" s="235"/>
      <c r="AJ152" s="235"/>
      <c r="AK152" s="235"/>
      <c r="AL152" s="235"/>
      <c r="AM152" s="235"/>
      <c r="AN152" s="52" t="s">
        <v>316</v>
      </c>
      <c r="AO152" s="52"/>
      <c r="AP152" s="213">
        <f t="shared" ref="AP152:AP157" si="18">(AH152*VLOOKUP(E152,$CE$1:$CH$1004,4,FALSE))/1000</f>
        <v>135141.96253319999</v>
      </c>
      <c r="AQ152" s="213"/>
      <c r="AR152" s="213"/>
      <c r="AS152" s="213"/>
      <c r="AT152" s="213"/>
      <c r="AU152" s="213"/>
      <c r="AV152" s="213"/>
      <c r="AW152" s="213"/>
      <c r="AX152" s="213"/>
      <c r="AY152" s="213"/>
      <c r="AZ152" s="214"/>
      <c r="BB152" s="51"/>
      <c r="CE152" s="5" t="s">
        <v>300</v>
      </c>
      <c r="CF152" s="27" t="s">
        <v>301</v>
      </c>
      <c r="CG152" s="8">
        <v>11.77</v>
      </c>
      <c r="CH152" s="4">
        <f t="shared" si="16"/>
        <v>168852.41999999998</v>
      </c>
    </row>
    <row r="153" spans="3:86" x14ac:dyDescent="0.25">
      <c r="C153" s="46"/>
      <c r="E153" s="200" t="s">
        <v>6</v>
      </c>
      <c r="F153" s="243"/>
      <c r="G153" s="243"/>
      <c r="H153" s="243"/>
      <c r="I153" s="243"/>
      <c r="J153" s="243"/>
      <c r="K153" s="230" t="str">
        <f t="shared" si="17"/>
        <v>NOVACRON RUBY S–3B</v>
      </c>
      <c r="L153" s="230"/>
      <c r="M153" s="230"/>
      <c r="N153" s="230"/>
      <c r="O153" s="230"/>
      <c r="P153" s="230"/>
      <c r="Q153" s="230"/>
      <c r="R153" s="230"/>
      <c r="S153" s="230"/>
      <c r="T153" s="230"/>
      <c r="U153" s="230"/>
      <c r="V153" s="230"/>
      <c r="W153" s="230"/>
      <c r="X153" s="230"/>
      <c r="Y153" s="103"/>
      <c r="Z153" s="232">
        <v>15.7</v>
      </c>
      <c r="AA153" s="232"/>
      <c r="AB153" s="232"/>
      <c r="AC153" s="232"/>
      <c r="AD153" s="232"/>
      <c r="AE153" s="232"/>
      <c r="AF153" s="230" t="s">
        <v>315</v>
      </c>
      <c r="AG153" s="230"/>
      <c r="AH153" s="244">
        <v>5748.92</v>
      </c>
      <c r="AI153" s="244"/>
      <c r="AJ153" s="244"/>
      <c r="AK153" s="244"/>
      <c r="AL153" s="244"/>
      <c r="AM153" s="244"/>
      <c r="AN153" s="41" t="s">
        <v>316</v>
      </c>
      <c r="AP153" s="242">
        <f t="shared" si="18"/>
        <v>693606.39315120003</v>
      </c>
      <c r="AQ153" s="242"/>
      <c r="AR153" s="242"/>
      <c r="AS153" s="242"/>
      <c r="AT153" s="242"/>
      <c r="AU153" s="242"/>
      <c r="AV153" s="242"/>
      <c r="AW153" s="242"/>
      <c r="AX153" s="242"/>
      <c r="AY153" s="242"/>
      <c r="AZ153" s="206"/>
      <c r="BB153" s="51"/>
      <c r="CE153" s="5" t="s">
        <v>302</v>
      </c>
      <c r="CF153" s="27" t="s">
        <v>303</v>
      </c>
      <c r="CG153" s="8">
        <v>5.98</v>
      </c>
      <c r="CH153" s="4">
        <f t="shared" si="16"/>
        <v>85789.08</v>
      </c>
    </row>
    <row r="154" spans="3:86" x14ac:dyDescent="0.25">
      <c r="C154" s="46"/>
      <c r="E154" s="200" t="s">
        <v>30</v>
      </c>
      <c r="F154" s="243"/>
      <c r="G154" s="243"/>
      <c r="H154" s="243"/>
      <c r="I154" s="243"/>
      <c r="J154" s="243"/>
      <c r="K154" s="230" t="str">
        <f t="shared" si="17"/>
        <v>NOVACRON RED S–2G</v>
      </c>
      <c r="L154" s="230"/>
      <c r="M154" s="230"/>
      <c r="N154" s="230"/>
      <c r="O154" s="230"/>
      <c r="P154" s="230"/>
      <c r="Q154" s="230"/>
      <c r="R154" s="230"/>
      <c r="S154" s="230"/>
      <c r="T154" s="230"/>
      <c r="U154" s="230"/>
      <c r="V154" s="230"/>
      <c r="W154" s="230"/>
      <c r="X154" s="230"/>
      <c r="Y154" s="103"/>
      <c r="Z154" s="232">
        <v>23</v>
      </c>
      <c r="AA154" s="232"/>
      <c r="AB154" s="232"/>
      <c r="AC154" s="232"/>
      <c r="AD154" s="232"/>
      <c r="AE154" s="232"/>
      <c r="AF154" s="230" t="s">
        <v>315</v>
      </c>
      <c r="AG154" s="230"/>
      <c r="AH154" s="244">
        <v>8421.99</v>
      </c>
      <c r="AI154" s="244"/>
      <c r="AJ154" s="244"/>
      <c r="AK154" s="244"/>
      <c r="AL154" s="244"/>
      <c r="AM154" s="244"/>
      <c r="AN154" s="41" t="s">
        <v>316</v>
      </c>
      <c r="AP154" s="242">
        <f t="shared" si="18"/>
        <v>1062024.2244665998</v>
      </c>
      <c r="AQ154" s="242"/>
      <c r="AR154" s="242"/>
      <c r="AS154" s="242"/>
      <c r="AT154" s="242"/>
      <c r="AU154" s="242"/>
      <c r="AV154" s="242"/>
      <c r="AW154" s="242"/>
      <c r="AX154" s="242"/>
      <c r="AY154" s="242"/>
      <c r="AZ154" s="206"/>
      <c r="BB154" s="51"/>
      <c r="CE154" s="5" t="s">
        <v>304</v>
      </c>
      <c r="CF154" s="27" t="s">
        <v>305</v>
      </c>
      <c r="CG154" s="8">
        <v>9.6999999999999993</v>
      </c>
      <c r="CH154" s="4">
        <f t="shared" si="16"/>
        <v>139156.19999999998</v>
      </c>
    </row>
    <row r="155" spans="3:86" x14ac:dyDescent="0.25">
      <c r="C155" s="46"/>
      <c r="E155" s="216" t="s">
        <v>8</v>
      </c>
      <c r="F155" s="217"/>
      <c r="G155" s="217"/>
      <c r="H155" s="217"/>
      <c r="I155" s="217"/>
      <c r="J155" s="217"/>
      <c r="K155" s="218" t="str">
        <f t="shared" si="17"/>
        <v>FIMBIL EAS 40 NEW</v>
      </c>
      <c r="L155" s="218"/>
      <c r="M155" s="218"/>
      <c r="N155" s="218"/>
      <c r="O155" s="218"/>
      <c r="P155" s="218"/>
      <c r="Q155" s="218"/>
      <c r="R155" s="218"/>
      <c r="S155" s="218"/>
      <c r="T155" s="218"/>
      <c r="U155" s="218"/>
      <c r="V155" s="218"/>
      <c r="W155" s="218"/>
      <c r="X155" s="218"/>
      <c r="Y155" s="104"/>
      <c r="Z155" s="236">
        <v>4</v>
      </c>
      <c r="AA155" s="236"/>
      <c r="AB155" s="236"/>
      <c r="AC155" s="236"/>
      <c r="AD155" s="236"/>
      <c r="AE155" s="236"/>
      <c r="AF155" s="218" t="s">
        <v>315</v>
      </c>
      <c r="AG155" s="218"/>
      <c r="AH155" s="220">
        <v>1464.69</v>
      </c>
      <c r="AI155" s="220"/>
      <c r="AJ155" s="220"/>
      <c r="AK155" s="220"/>
      <c r="AL155" s="220"/>
      <c r="AM155" s="220"/>
      <c r="AN155" s="55" t="s">
        <v>316</v>
      </c>
      <c r="AO155" s="55"/>
      <c r="AP155" s="221">
        <f t="shared" si="18"/>
        <v>30213.830376600003</v>
      </c>
      <c r="AQ155" s="221"/>
      <c r="AR155" s="221"/>
      <c r="AS155" s="221"/>
      <c r="AT155" s="221"/>
      <c r="AU155" s="221"/>
      <c r="AV155" s="221"/>
      <c r="AW155" s="221"/>
      <c r="AX155" s="221"/>
      <c r="AY155" s="221"/>
      <c r="AZ155" s="222"/>
      <c r="BB155" s="51"/>
      <c r="CE155" s="24" t="s">
        <v>306</v>
      </c>
      <c r="CF155" s="28" t="s">
        <v>307</v>
      </c>
      <c r="CG155" s="29">
        <v>9.6999999999999993</v>
      </c>
      <c r="CH155" s="4">
        <f t="shared" si="16"/>
        <v>139156.19999999998</v>
      </c>
    </row>
    <row r="156" spans="3:86" x14ac:dyDescent="0.25">
      <c r="C156" s="46"/>
      <c r="E156" s="200" t="s">
        <v>183</v>
      </c>
      <c r="F156" s="243"/>
      <c r="G156" s="243"/>
      <c r="H156" s="243"/>
      <c r="I156" s="243"/>
      <c r="J156" s="243"/>
      <c r="K156" s="230" t="str">
        <f t="shared" si="17"/>
        <v>CAUSTIC SODA LIQ</v>
      </c>
      <c r="L156" s="230"/>
      <c r="M156" s="230"/>
      <c r="N156" s="230"/>
      <c r="O156" s="230"/>
      <c r="P156" s="230"/>
      <c r="Q156" s="230"/>
      <c r="R156" s="230"/>
      <c r="S156" s="230"/>
      <c r="T156" s="230"/>
      <c r="U156" s="230"/>
      <c r="V156" s="230"/>
      <c r="W156" s="230"/>
      <c r="X156" s="230"/>
      <c r="Y156" s="103"/>
      <c r="Z156" s="232">
        <v>15</v>
      </c>
      <c r="AA156" s="232"/>
      <c r="AB156" s="232"/>
      <c r="AC156" s="232"/>
      <c r="AD156" s="232"/>
      <c r="AE156" s="232"/>
      <c r="AF156" s="230" t="s">
        <v>315</v>
      </c>
      <c r="AG156" s="230"/>
      <c r="AH156" s="244">
        <v>5492.6</v>
      </c>
      <c r="AI156" s="244"/>
      <c r="AJ156" s="244"/>
      <c r="AK156" s="244"/>
      <c r="AL156" s="244"/>
      <c r="AM156" s="244"/>
      <c r="AN156" s="41" t="s">
        <v>316</v>
      </c>
      <c r="AP156" s="242">
        <f t="shared" si="18"/>
        <v>46945.252200000003</v>
      </c>
      <c r="AQ156" s="242"/>
      <c r="AR156" s="242"/>
      <c r="AS156" s="242"/>
      <c r="AT156" s="242"/>
      <c r="AU156" s="242"/>
      <c r="AV156" s="242"/>
      <c r="AW156" s="242"/>
      <c r="AX156" s="242"/>
      <c r="AY156" s="242"/>
      <c r="AZ156" s="206"/>
      <c r="BB156" s="51"/>
      <c r="CE156" s="5" t="s">
        <v>308</v>
      </c>
      <c r="CF156" s="11" t="s">
        <v>309</v>
      </c>
      <c r="CG156" s="8">
        <v>9.6999999999999993</v>
      </c>
      <c r="CH156" s="4">
        <f t="shared" si="16"/>
        <v>139156.19999999998</v>
      </c>
    </row>
    <row r="157" spans="3:86" x14ac:dyDescent="0.25">
      <c r="C157" s="46"/>
      <c r="E157" s="223" t="s">
        <v>10</v>
      </c>
      <c r="F157" s="224"/>
      <c r="G157" s="224"/>
      <c r="H157" s="224"/>
      <c r="I157" s="224"/>
      <c r="J157" s="224"/>
      <c r="K157" s="225" t="str">
        <f t="shared" si="17"/>
        <v>SODA ASH</v>
      </c>
      <c r="L157" s="225"/>
      <c r="M157" s="225"/>
      <c r="N157" s="225"/>
      <c r="O157" s="225"/>
      <c r="P157" s="225"/>
      <c r="Q157" s="225"/>
      <c r="R157" s="225"/>
      <c r="S157" s="225"/>
      <c r="T157" s="225"/>
      <c r="U157" s="225"/>
      <c r="V157" s="225"/>
      <c r="W157" s="225"/>
      <c r="X157" s="225"/>
      <c r="Y157" s="102"/>
      <c r="Z157" s="237">
        <v>20</v>
      </c>
      <c r="AA157" s="237"/>
      <c r="AB157" s="237"/>
      <c r="AC157" s="237"/>
      <c r="AD157" s="237"/>
      <c r="AE157" s="237"/>
      <c r="AF157" s="225" t="s">
        <v>315</v>
      </c>
      <c r="AG157" s="225"/>
      <c r="AH157" s="238">
        <v>7323.47</v>
      </c>
      <c r="AI157" s="238"/>
      <c r="AJ157" s="238"/>
      <c r="AK157" s="238"/>
      <c r="AL157" s="238"/>
      <c r="AM157" s="238"/>
      <c r="AN157" s="54" t="s">
        <v>316</v>
      </c>
      <c r="AO157" s="54"/>
      <c r="AP157" s="228">
        <f t="shared" si="18"/>
        <v>65032.4136</v>
      </c>
      <c r="AQ157" s="228"/>
      <c r="AR157" s="228"/>
      <c r="AS157" s="228"/>
      <c r="AT157" s="228"/>
      <c r="AU157" s="228"/>
      <c r="AV157" s="228"/>
      <c r="AW157" s="228"/>
      <c r="AX157" s="228"/>
      <c r="AY157" s="228"/>
      <c r="AZ157" s="229"/>
      <c r="BB157" s="51"/>
      <c r="CE157" s="5" t="s">
        <v>59</v>
      </c>
      <c r="CF157" s="11" t="s">
        <v>310</v>
      </c>
      <c r="CG157" s="26">
        <v>11.77</v>
      </c>
      <c r="CH157" s="4">
        <f t="shared" si="16"/>
        <v>168852.41999999998</v>
      </c>
    </row>
    <row r="158" spans="3:86" x14ac:dyDescent="0.25">
      <c r="C158" s="46"/>
      <c r="E158" s="110"/>
      <c r="F158" s="110"/>
      <c r="G158" s="110"/>
      <c r="H158" s="110"/>
      <c r="I158" s="110"/>
      <c r="J158" s="110"/>
      <c r="K158" s="103"/>
      <c r="L158" s="103"/>
      <c r="M158" s="103"/>
      <c r="N158" s="103"/>
      <c r="O158" s="103"/>
      <c r="P158" s="103"/>
      <c r="Q158" s="103"/>
      <c r="R158" s="103"/>
      <c r="S158" s="103"/>
      <c r="T158" s="103"/>
      <c r="U158" s="103"/>
      <c r="V158" s="103"/>
      <c r="W158" s="103"/>
      <c r="X158" s="103"/>
      <c r="Y158" s="103"/>
      <c r="Z158" s="111"/>
      <c r="AA158" s="111"/>
      <c r="AB158" s="111"/>
      <c r="AC158" s="111"/>
      <c r="AD158" s="111"/>
      <c r="AE158" s="111"/>
      <c r="AF158" s="103"/>
      <c r="AG158" s="103"/>
      <c r="AH158" s="110"/>
      <c r="AI158" s="110"/>
      <c r="AJ158" s="110"/>
      <c r="AK158" s="110"/>
      <c r="AL158" s="110"/>
      <c r="AM158" s="110"/>
      <c r="AP158" s="112"/>
      <c r="AQ158" s="112"/>
      <c r="AR158" s="112"/>
      <c r="AS158" s="112"/>
      <c r="AT158" s="112"/>
      <c r="AU158" s="112"/>
      <c r="AV158" s="112"/>
      <c r="AW158" s="112"/>
      <c r="AX158" s="112"/>
      <c r="AY158" s="112"/>
      <c r="AZ158" s="112"/>
      <c r="BB158" s="51"/>
      <c r="CE158" s="30" t="s">
        <v>311</v>
      </c>
      <c r="CF158" s="31" t="s">
        <v>312</v>
      </c>
      <c r="CG158" s="32">
        <v>1.8820486546772619</v>
      </c>
      <c r="CH158" s="4">
        <f t="shared" si="16"/>
        <v>26999.87</v>
      </c>
    </row>
    <row r="159" spans="3:86" x14ac:dyDescent="0.25">
      <c r="C159" s="46"/>
      <c r="E159" s="110"/>
      <c r="F159" s="110"/>
      <c r="G159" s="110"/>
      <c r="H159" s="110"/>
      <c r="I159" s="110"/>
      <c r="J159" s="110"/>
      <c r="K159" s="103"/>
      <c r="L159" s="103"/>
      <c r="M159" s="103"/>
      <c r="N159" s="103"/>
      <c r="O159" s="103"/>
      <c r="P159" s="103"/>
      <c r="Q159" s="103"/>
      <c r="R159" s="103"/>
      <c r="S159" s="103"/>
      <c r="T159" s="103"/>
      <c r="U159" s="103"/>
      <c r="V159" s="103"/>
      <c r="W159" s="103"/>
      <c r="X159" s="103"/>
      <c r="Y159" s="103"/>
      <c r="Z159" s="111"/>
      <c r="AA159" s="111"/>
      <c r="AB159" s="111"/>
      <c r="AC159" s="111"/>
      <c r="AD159" s="111"/>
      <c r="AE159" s="111"/>
      <c r="AF159" s="103"/>
      <c r="AG159" s="103"/>
      <c r="AH159" s="110"/>
      <c r="AI159" s="110"/>
      <c r="AJ159" s="110"/>
      <c r="AK159" s="59"/>
      <c r="AL159" s="230" t="s">
        <v>318</v>
      </c>
      <c r="AM159" s="230"/>
      <c r="AN159" s="230"/>
      <c r="AO159" s="230"/>
      <c r="AP159" s="112" t="s">
        <v>11</v>
      </c>
      <c r="AQ159" s="242">
        <f>SUM(AP152:AZ157)</f>
        <v>2032964.0763275998</v>
      </c>
      <c r="AR159" s="242"/>
      <c r="AS159" s="242"/>
      <c r="AT159" s="242"/>
      <c r="AU159" s="242"/>
      <c r="AV159" s="242"/>
      <c r="AW159" s="242"/>
      <c r="AX159" s="242"/>
      <c r="AY159" s="242"/>
      <c r="AZ159" s="242"/>
      <c r="BB159" s="51"/>
      <c r="CE159" s="33" t="s">
        <v>313</v>
      </c>
      <c r="CF159" s="31" t="s">
        <v>314</v>
      </c>
      <c r="CG159" s="34">
        <v>1.8250292764533667</v>
      </c>
      <c r="CH159" s="4">
        <f t="shared" si="16"/>
        <v>26181.87</v>
      </c>
    </row>
    <row r="160" spans="3:86" x14ac:dyDescent="0.25">
      <c r="C160" s="46"/>
      <c r="E160" s="110"/>
      <c r="F160" s="110"/>
      <c r="G160" s="110"/>
      <c r="H160" s="110"/>
      <c r="I160" s="110"/>
      <c r="J160" s="110"/>
      <c r="K160" s="103"/>
      <c r="L160" s="103"/>
      <c r="M160" s="103"/>
      <c r="N160" s="103"/>
      <c r="O160" s="103"/>
      <c r="P160" s="103"/>
      <c r="Q160" s="103"/>
      <c r="R160" s="103"/>
      <c r="S160" s="103"/>
      <c r="T160" s="103"/>
      <c r="U160" s="103"/>
      <c r="V160" s="103"/>
      <c r="W160" s="103"/>
      <c r="X160" s="103"/>
      <c r="Y160" s="103"/>
      <c r="Z160" s="111"/>
      <c r="AA160" s="111"/>
      <c r="AB160" s="111"/>
      <c r="AC160" s="111"/>
      <c r="AD160" s="111"/>
      <c r="AE160" s="111"/>
      <c r="AF160" s="103"/>
      <c r="AG160" s="103"/>
      <c r="AH160" s="110"/>
      <c r="AI160" s="110"/>
      <c r="AJ160" s="110"/>
      <c r="AK160" s="59"/>
      <c r="AL160" s="230" t="s">
        <v>317</v>
      </c>
      <c r="AM160" s="230"/>
      <c r="AN160" s="230"/>
      <c r="AO160" s="230"/>
      <c r="AP160" s="112" t="s">
        <v>11</v>
      </c>
      <c r="AQ160" s="242">
        <f>AQ159/AQ146</f>
        <v>968.07813158457134</v>
      </c>
      <c r="AR160" s="242"/>
      <c r="AS160" s="242"/>
      <c r="AT160" s="242"/>
      <c r="AU160" s="242"/>
      <c r="AV160" s="242"/>
      <c r="AW160" s="242"/>
      <c r="AX160" s="242"/>
      <c r="AY160" s="242"/>
      <c r="AZ160" s="242"/>
      <c r="BB160" s="51"/>
      <c r="CE160" s="35"/>
      <c r="CF160" s="35"/>
      <c r="CG160" s="35"/>
      <c r="CH160" s="36"/>
    </row>
    <row r="161" spans="3:86" x14ac:dyDescent="0.25">
      <c r="C161" s="46"/>
      <c r="E161" s="110"/>
      <c r="F161" s="110"/>
      <c r="G161" s="110"/>
      <c r="H161" s="110"/>
      <c r="I161" s="110"/>
      <c r="J161" s="110"/>
      <c r="K161" s="103"/>
      <c r="L161" s="103"/>
      <c r="M161" s="103"/>
      <c r="N161" s="103"/>
      <c r="O161" s="103"/>
      <c r="P161" s="103"/>
      <c r="Q161" s="103"/>
      <c r="R161" s="103"/>
      <c r="S161" s="103"/>
      <c r="T161" s="103"/>
      <c r="U161" s="103"/>
      <c r="V161" s="103"/>
      <c r="W161" s="103"/>
      <c r="X161" s="103"/>
      <c r="Y161" s="103"/>
      <c r="Z161" s="111"/>
      <c r="AA161" s="111"/>
      <c r="AB161" s="111"/>
      <c r="AC161" s="111"/>
      <c r="AD161" s="111"/>
      <c r="AE161" s="111"/>
      <c r="AF161" s="103"/>
      <c r="AG161" s="103"/>
      <c r="AH161" s="110"/>
      <c r="AI161" s="110"/>
      <c r="AJ161" s="110"/>
      <c r="AK161" s="110"/>
      <c r="AL161" s="110"/>
      <c r="AM161" s="110"/>
      <c r="AQ161" s="110"/>
      <c r="AR161" s="110"/>
      <c r="AS161" s="110"/>
      <c r="AT161" s="110"/>
      <c r="AU161" s="110"/>
      <c r="AV161" s="110"/>
      <c r="AW161" s="110"/>
      <c r="AX161" s="110"/>
      <c r="AY161" s="110"/>
      <c r="AZ161" s="110"/>
      <c r="BB161" s="51"/>
      <c r="CE161" s="35"/>
      <c r="CF161" s="35"/>
      <c r="CG161" s="35"/>
      <c r="CH161" s="36"/>
    </row>
    <row r="162" spans="3:86" ht="17.25" thickBot="1" x14ac:dyDescent="0.3">
      <c r="C162" s="60"/>
      <c r="D162" s="61"/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  <c r="AJ162" s="61"/>
      <c r="AK162" s="61"/>
      <c r="AL162" s="61"/>
      <c r="AM162" s="61"/>
      <c r="AN162" s="61"/>
      <c r="AO162" s="61"/>
      <c r="AP162" s="61"/>
      <c r="AQ162" s="61"/>
      <c r="AR162" s="61"/>
      <c r="AS162" s="61"/>
      <c r="AT162" s="61"/>
      <c r="AU162" s="61"/>
      <c r="AV162" s="61"/>
      <c r="AW162" s="61"/>
      <c r="AX162" s="61"/>
      <c r="AY162" s="61"/>
      <c r="AZ162" s="61"/>
      <c r="BA162" s="61"/>
      <c r="BB162" s="62"/>
      <c r="CE162" s="35"/>
      <c r="CF162" s="35"/>
      <c r="CG162" s="35"/>
      <c r="CH162" s="36"/>
    </row>
    <row r="163" spans="3:86" x14ac:dyDescent="0.25">
      <c r="CE163" s="35"/>
      <c r="CF163" s="35"/>
      <c r="CG163" s="35"/>
      <c r="CH163" s="36"/>
    </row>
    <row r="164" spans="3:86" ht="17.25" thickBot="1" x14ac:dyDescent="0.3">
      <c r="CE164" s="37"/>
    </row>
    <row r="165" spans="3:86" x14ac:dyDescent="0.25">
      <c r="C165" s="43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  <c r="AH165" s="44"/>
      <c r="AI165" s="44"/>
      <c r="AJ165" s="44"/>
      <c r="AK165" s="44"/>
      <c r="AL165" s="44"/>
      <c r="AM165" s="44"/>
      <c r="AN165" s="44"/>
      <c r="AO165" s="44"/>
      <c r="AP165" s="44"/>
      <c r="AQ165" s="44"/>
      <c r="AR165" s="44"/>
      <c r="AS165" s="44"/>
      <c r="AT165" s="44"/>
      <c r="AU165" s="44"/>
      <c r="AV165" s="44"/>
      <c r="AW165" s="44"/>
      <c r="AX165" s="44"/>
      <c r="AY165" s="44"/>
      <c r="AZ165" s="44"/>
      <c r="BA165" s="44"/>
      <c r="BB165" s="45"/>
      <c r="CE165" s="37"/>
    </row>
    <row r="166" spans="3:86" x14ac:dyDescent="0.25">
      <c r="C166" s="46"/>
      <c r="E166" s="245" t="s">
        <v>0</v>
      </c>
      <c r="F166" s="245"/>
      <c r="G166" s="245"/>
      <c r="H166" s="245"/>
      <c r="I166" s="245"/>
      <c r="J166" s="49" t="s">
        <v>11</v>
      </c>
      <c r="K166" s="245" t="s">
        <v>356</v>
      </c>
      <c r="L166" s="245"/>
      <c r="M166" s="245"/>
      <c r="N166" s="245"/>
      <c r="O166" s="245"/>
      <c r="P166" s="245"/>
      <c r="Q166" s="245"/>
      <c r="R166" s="245"/>
      <c r="S166" s="245"/>
      <c r="T166" s="245"/>
      <c r="U166" s="245"/>
      <c r="V166" s="49"/>
      <c r="W166" s="49"/>
      <c r="X166" s="49"/>
      <c r="Y166" s="49"/>
      <c r="Z166" s="49"/>
      <c r="AA166" s="49"/>
      <c r="AB166" s="49"/>
      <c r="AC166" s="49"/>
      <c r="AD166" s="50"/>
      <c r="AE166" s="50"/>
      <c r="AF166" s="50"/>
      <c r="AG166" s="50"/>
      <c r="AH166" s="245" t="s">
        <v>3</v>
      </c>
      <c r="AI166" s="245"/>
      <c r="AJ166" s="245"/>
      <c r="AK166" s="245"/>
      <c r="AL166" s="245"/>
      <c r="AM166" s="245"/>
      <c r="AN166" s="245"/>
      <c r="AO166" s="245"/>
      <c r="AP166" s="49" t="s">
        <v>11</v>
      </c>
      <c r="AQ166" s="247">
        <v>366.17</v>
      </c>
      <c r="AR166" s="247"/>
      <c r="AS166" s="247"/>
      <c r="AT166" s="247"/>
      <c r="AU166" s="49" t="s">
        <v>319</v>
      </c>
      <c r="AV166" s="49"/>
      <c r="AW166" s="49"/>
      <c r="AX166" s="49"/>
      <c r="AY166" s="49"/>
      <c r="AZ166" s="49"/>
      <c r="BB166" s="51"/>
      <c r="CE166" s="37"/>
    </row>
    <row r="167" spans="3:86" x14ac:dyDescent="0.25">
      <c r="C167" s="46"/>
      <c r="E167" s="245" t="s">
        <v>322</v>
      </c>
      <c r="F167" s="245"/>
      <c r="G167" s="245"/>
      <c r="H167" s="245"/>
      <c r="I167" s="245"/>
      <c r="J167" s="49" t="s">
        <v>11</v>
      </c>
      <c r="K167" s="49" t="s">
        <v>441</v>
      </c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50"/>
      <c r="AE167" s="50"/>
      <c r="AF167" s="50"/>
      <c r="AG167" s="50"/>
      <c r="AH167" s="245" t="s">
        <v>4</v>
      </c>
      <c r="AI167" s="245"/>
      <c r="AJ167" s="245"/>
      <c r="AK167" s="245"/>
      <c r="AL167" s="245"/>
      <c r="AM167" s="245"/>
      <c r="AN167" s="245"/>
      <c r="AO167" s="245"/>
      <c r="AP167" s="49" t="s">
        <v>11</v>
      </c>
      <c r="AQ167" s="245">
        <v>2100</v>
      </c>
      <c r="AR167" s="245"/>
      <c r="AS167" s="245"/>
      <c r="AT167" s="245"/>
      <c r="AU167" s="49" t="s">
        <v>320</v>
      </c>
      <c r="AV167" s="49"/>
      <c r="AW167" s="49"/>
      <c r="AX167" s="49"/>
      <c r="AY167" s="49"/>
      <c r="AZ167" s="49"/>
      <c r="BB167" s="51"/>
      <c r="CE167" s="37"/>
    </row>
    <row r="168" spans="3:86" x14ac:dyDescent="0.25">
      <c r="C168" s="46"/>
      <c r="E168" s="245" t="s">
        <v>1</v>
      </c>
      <c r="F168" s="245"/>
      <c r="G168" s="245"/>
      <c r="H168" s="245"/>
      <c r="I168" s="245"/>
      <c r="J168" s="49" t="s">
        <v>11</v>
      </c>
      <c r="K168" s="245" t="s">
        <v>439</v>
      </c>
      <c r="L168" s="245"/>
      <c r="M168" s="245"/>
      <c r="N168" s="245"/>
      <c r="O168" s="245"/>
      <c r="P168" s="245"/>
      <c r="Q168" s="245"/>
      <c r="R168" s="245"/>
      <c r="S168" s="245"/>
      <c r="T168" s="245"/>
      <c r="U168" s="245"/>
      <c r="V168" s="49"/>
      <c r="W168" s="49"/>
      <c r="X168" s="49"/>
      <c r="Y168" s="49"/>
      <c r="Z168" s="49"/>
      <c r="AA168" s="49"/>
      <c r="AB168" s="49"/>
      <c r="AC168" s="49"/>
      <c r="AD168" s="50"/>
      <c r="AE168" s="50"/>
      <c r="AF168" s="50"/>
      <c r="AG168" s="50"/>
      <c r="AH168" s="245"/>
      <c r="AI168" s="245"/>
      <c r="AJ168" s="245"/>
      <c r="AK168" s="245"/>
      <c r="AL168" s="245"/>
      <c r="AM168" s="245"/>
      <c r="AN168" s="245"/>
      <c r="AO168" s="245"/>
      <c r="AP168" s="49"/>
      <c r="AQ168" s="246"/>
      <c r="AR168" s="246"/>
      <c r="AS168" s="246"/>
      <c r="AT168" s="246"/>
      <c r="AU168" s="49"/>
      <c r="AV168" s="49"/>
      <c r="AW168" s="49"/>
      <c r="AX168" s="49"/>
      <c r="AY168" s="49"/>
      <c r="AZ168" s="49"/>
      <c r="BB168" s="51"/>
      <c r="CE168" s="37"/>
    </row>
    <row r="169" spans="3:86" x14ac:dyDescent="0.25">
      <c r="C169" s="46"/>
      <c r="E169" s="245" t="s">
        <v>2</v>
      </c>
      <c r="F169" s="245"/>
      <c r="G169" s="245"/>
      <c r="H169" s="245"/>
      <c r="I169" s="245"/>
      <c r="J169" s="49" t="s">
        <v>11</v>
      </c>
      <c r="K169" s="245" t="s">
        <v>337</v>
      </c>
      <c r="L169" s="245"/>
      <c r="M169" s="245"/>
      <c r="N169" s="245"/>
      <c r="O169" s="245"/>
      <c r="P169" s="245"/>
      <c r="Q169" s="245"/>
      <c r="R169" s="245"/>
      <c r="S169" s="245"/>
      <c r="T169" s="245"/>
      <c r="U169" s="245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49"/>
      <c r="AH169" s="245"/>
      <c r="AI169" s="245"/>
      <c r="AJ169" s="245"/>
      <c r="AK169" s="245"/>
      <c r="AL169" s="245"/>
      <c r="AM169" s="245"/>
      <c r="AN169" s="245"/>
      <c r="AO169" s="245"/>
      <c r="AP169" s="49"/>
      <c r="AQ169" s="49"/>
      <c r="AR169" s="49"/>
      <c r="AS169" s="49"/>
      <c r="AT169" s="49"/>
      <c r="AU169" s="49"/>
      <c r="AV169" s="49"/>
      <c r="AW169" s="49"/>
      <c r="AX169" s="49"/>
      <c r="AY169" s="49"/>
      <c r="AZ169" s="49"/>
      <c r="BB169" s="51"/>
      <c r="CE169" s="37"/>
    </row>
    <row r="170" spans="3:86" x14ac:dyDescent="0.25">
      <c r="C170" s="46"/>
      <c r="BB170" s="51"/>
    </row>
    <row r="171" spans="3:86" x14ac:dyDescent="0.25">
      <c r="C171" s="46"/>
      <c r="BB171" s="51"/>
    </row>
    <row r="172" spans="3:86" x14ac:dyDescent="0.25">
      <c r="C172" s="46"/>
      <c r="BB172" s="51"/>
    </row>
    <row r="173" spans="3:86" x14ac:dyDescent="0.25">
      <c r="C173" s="46"/>
      <c r="E173" s="208" t="s">
        <v>34</v>
      </c>
      <c r="F173" s="209"/>
      <c r="G173" s="209"/>
      <c r="H173" s="209"/>
      <c r="I173" s="209"/>
      <c r="J173" s="209"/>
      <c r="K173" s="210" t="str">
        <f t="shared" ref="K173:K177" si="19">VLOOKUP(E173,$CE$1:$CH$1004,2,FALSE)</f>
        <v>NOVACRON TURQUOISE EC–GN</v>
      </c>
      <c r="L173" s="210"/>
      <c r="M173" s="210"/>
      <c r="N173" s="210"/>
      <c r="O173" s="210"/>
      <c r="P173" s="210"/>
      <c r="Q173" s="210"/>
      <c r="R173" s="210"/>
      <c r="S173" s="210"/>
      <c r="T173" s="210"/>
      <c r="U173" s="210"/>
      <c r="V173" s="210"/>
      <c r="W173" s="210"/>
      <c r="X173" s="210"/>
      <c r="Y173" s="105"/>
      <c r="Z173" s="234">
        <v>29.7</v>
      </c>
      <c r="AA173" s="234"/>
      <c r="AB173" s="234"/>
      <c r="AC173" s="234"/>
      <c r="AD173" s="234"/>
      <c r="AE173" s="234"/>
      <c r="AF173" s="210" t="s">
        <v>315</v>
      </c>
      <c r="AG173" s="210"/>
      <c r="AH173" s="235">
        <v>10875.35</v>
      </c>
      <c r="AI173" s="235"/>
      <c r="AJ173" s="235"/>
      <c r="AK173" s="235"/>
      <c r="AL173" s="235"/>
      <c r="AM173" s="235"/>
      <c r="AN173" s="52" t="s">
        <v>316</v>
      </c>
      <c r="AO173" s="52"/>
      <c r="AP173" s="213">
        <f t="shared" ref="AP173:AP177" si="20">(AH173*VLOOKUP(E173,$CE$1:$CH$1004,4,FALSE))/1000</f>
        <v>911143.78322400001</v>
      </c>
      <c r="AQ173" s="213"/>
      <c r="AR173" s="213"/>
      <c r="AS173" s="213"/>
      <c r="AT173" s="213"/>
      <c r="AU173" s="213"/>
      <c r="AV173" s="213"/>
      <c r="AW173" s="213"/>
      <c r="AX173" s="213"/>
      <c r="AY173" s="213"/>
      <c r="AZ173" s="214"/>
      <c r="BB173" s="51"/>
    </row>
    <row r="174" spans="3:86" x14ac:dyDescent="0.25">
      <c r="C174" s="46"/>
      <c r="E174" s="200" t="s">
        <v>38</v>
      </c>
      <c r="F174" s="243"/>
      <c r="G174" s="243"/>
      <c r="H174" s="243"/>
      <c r="I174" s="243"/>
      <c r="J174" s="243"/>
      <c r="K174" s="230" t="str">
        <f t="shared" si="19"/>
        <v>NOVACRON OCEAN S–R</v>
      </c>
      <c r="L174" s="230"/>
      <c r="M174" s="230"/>
      <c r="N174" s="230"/>
      <c r="O174" s="230"/>
      <c r="P174" s="230"/>
      <c r="Q174" s="230"/>
      <c r="R174" s="230"/>
      <c r="S174" s="230"/>
      <c r="T174" s="230"/>
      <c r="U174" s="230"/>
      <c r="V174" s="230"/>
      <c r="W174" s="230"/>
      <c r="X174" s="230"/>
      <c r="Y174" s="103"/>
      <c r="Z174" s="232">
        <v>27.5</v>
      </c>
      <c r="AA174" s="232"/>
      <c r="AB174" s="232"/>
      <c r="AC174" s="232"/>
      <c r="AD174" s="232"/>
      <c r="AE174" s="232"/>
      <c r="AF174" s="230" t="s">
        <v>315</v>
      </c>
      <c r="AG174" s="230"/>
      <c r="AH174" s="244">
        <v>10069.77</v>
      </c>
      <c r="AI174" s="244"/>
      <c r="AJ174" s="244"/>
      <c r="AK174" s="244"/>
      <c r="AL174" s="244"/>
      <c r="AM174" s="244"/>
      <c r="AN174" s="41" t="s">
        <v>316</v>
      </c>
      <c r="AP174" s="242">
        <f t="shared" si="20"/>
        <v>3488731.2281429996</v>
      </c>
      <c r="AQ174" s="242"/>
      <c r="AR174" s="242"/>
      <c r="AS174" s="242"/>
      <c r="AT174" s="242"/>
      <c r="AU174" s="242"/>
      <c r="AV174" s="242"/>
      <c r="AW174" s="242"/>
      <c r="AX174" s="242"/>
      <c r="AY174" s="242"/>
      <c r="AZ174" s="206"/>
      <c r="BB174" s="51"/>
    </row>
    <row r="175" spans="3:86" x14ac:dyDescent="0.25">
      <c r="C175" s="46"/>
      <c r="E175" s="216" t="s">
        <v>8</v>
      </c>
      <c r="F175" s="217"/>
      <c r="G175" s="217"/>
      <c r="H175" s="217"/>
      <c r="I175" s="217"/>
      <c r="J175" s="217"/>
      <c r="K175" s="218" t="str">
        <f t="shared" si="19"/>
        <v>FIMBIL EAS 40 NEW</v>
      </c>
      <c r="L175" s="218"/>
      <c r="M175" s="218"/>
      <c r="N175" s="218"/>
      <c r="O175" s="218"/>
      <c r="P175" s="218"/>
      <c r="Q175" s="218"/>
      <c r="R175" s="218"/>
      <c r="S175" s="218"/>
      <c r="T175" s="218"/>
      <c r="U175" s="218"/>
      <c r="V175" s="218"/>
      <c r="W175" s="218"/>
      <c r="X175" s="218"/>
      <c r="Y175" s="104"/>
      <c r="Z175" s="236">
        <v>4</v>
      </c>
      <c r="AA175" s="236"/>
      <c r="AB175" s="236"/>
      <c r="AC175" s="236"/>
      <c r="AD175" s="236"/>
      <c r="AE175" s="236"/>
      <c r="AF175" s="218" t="s">
        <v>315</v>
      </c>
      <c r="AG175" s="218"/>
      <c r="AH175" s="220">
        <v>1464.69</v>
      </c>
      <c r="AI175" s="220"/>
      <c r="AJ175" s="220"/>
      <c r="AK175" s="220"/>
      <c r="AL175" s="220"/>
      <c r="AM175" s="220"/>
      <c r="AN175" s="55" t="s">
        <v>316</v>
      </c>
      <c r="AO175" s="55"/>
      <c r="AP175" s="221">
        <f t="shared" si="20"/>
        <v>30213.830376600003</v>
      </c>
      <c r="AQ175" s="221"/>
      <c r="AR175" s="221"/>
      <c r="AS175" s="221"/>
      <c r="AT175" s="221"/>
      <c r="AU175" s="221"/>
      <c r="AV175" s="221"/>
      <c r="AW175" s="221"/>
      <c r="AX175" s="221"/>
      <c r="AY175" s="221"/>
      <c r="AZ175" s="222"/>
      <c r="BB175" s="51"/>
    </row>
    <row r="176" spans="3:86" x14ac:dyDescent="0.25">
      <c r="C176" s="46"/>
      <c r="E176" s="200" t="s">
        <v>183</v>
      </c>
      <c r="F176" s="243"/>
      <c r="G176" s="243"/>
      <c r="H176" s="243"/>
      <c r="I176" s="243"/>
      <c r="J176" s="243"/>
      <c r="K176" s="230" t="str">
        <f t="shared" si="19"/>
        <v>CAUSTIC SODA LIQ</v>
      </c>
      <c r="L176" s="230"/>
      <c r="M176" s="230"/>
      <c r="N176" s="230"/>
      <c r="O176" s="230"/>
      <c r="P176" s="230"/>
      <c r="Q176" s="230"/>
      <c r="R176" s="230"/>
      <c r="S176" s="230"/>
      <c r="T176" s="230"/>
      <c r="U176" s="230"/>
      <c r="V176" s="230"/>
      <c r="W176" s="230"/>
      <c r="X176" s="230"/>
      <c r="Y176" s="103"/>
      <c r="Z176" s="232">
        <v>15</v>
      </c>
      <c r="AA176" s="232"/>
      <c r="AB176" s="232"/>
      <c r="AC176" s="232"/>
      <c r="AD176" s="232"/>
      <c r="AE176" s="232"/>
      <c r="AF176" s="230" t="s">
        <v>315</v>
      </c>
      <c r="AG176" s="230"/>
      <c r="AH176" s="244">
        <v>5492.6</v>
      </c>
      <c r="AI176" s="244"/>
      <c r="AJ176" s="244"/>
      <c r="AK176" s="244"/>
      <c r="AL176" s="244"/>
      <c r="AM176" s="244"/>
      <c r="AN176" s="41" t="s">
        <v>316</v>
      </c>
      <c r="AP176" s="242">
        <f t="shared" si="20"/>
        <v>46945.252200000003</v>
      </c>
      <c r="AQ176" s="242"/>
      <c r="AR176" s="242"/>
      <c r="AS176" s="242"/>
      <c r="AT176" s="242"/>
      <c r="AU176" s="242"/>
      <c r="AV176" s="242"/>
      <c r="AW176" s="242"/>
      <c r="AX176" s="242"/>
      <c r="AY176" s="242"/>
      <c r="AZ176" s="206"/>
      <c r="BB176" s="51"/>
    </row>
    <row r="177" spans="3:54" x14ac:dyDescent="0.25">
      <c r="C177" s="46"/>
      <c r="E177" s="223" t="s">
        <v>10</v>
      </c>
      <c r="F177" s="224"/>
      <c r="G177" s="224"/>
      <c r="H177" s="224"/>
      <c r="I177" s="224"/>
      <c r="J177" s="224"/>
      <c r="K177" s="225" t="str">
        <f t="shared" si="19"/>
        <v>SODA ASH</v>
      </c>
      <c r="L177" s="225"/>
      <c r="M177" s="225"/>
      <c r="N177" s="225"/>
      <c r="O177" s="225"/>
      <c r="P177" s="225"/>
      <c r="Q177" s="225"/>
      <c r="R177" s="225"/>
      <c r="S177" s="225"/>
      <c r="T177" s="225"/>
      <c r="U177" s="225"/>
      <c r="V177" s="225"/>
      <c r="W177" s="225"/>
      <c r="X177" s="225"/>
      <c r="Y177" s="102"/>
      <c r="Z177" s="237">
        <v>20</v>
      </c>
      <c r="AA177" s="237"/>
      <c r="AB177" s="237"/>
      <c r="AC177" s="237"/>
      <c r="AD177" s="237"/>
      <c r="AE177" s="237"/>
      <c r="AF177" s="225" t="s">
        <v>315</v>
      </c>
      <c r="AG177" s="225"/>
      <c r="AH177" s="238">
        <v>7323.47</v>
      </c>
      <c r="AI177" s="238"/>
      <c r="AJ177" s="238"/>
      <c r="AK177" s="238"/>
      <c r="AL177" s="238"/>
      <c r="AM177" s="238"/>
      <c r="AN177" s="54" t="s">
        <v>316</v>
      </c>
      <c r="AO177" s="54"/>
      <c r="AP177" s="228">
        <f t="shared" si="20"/>
        <v>65032.4136</v>
      </c>
      <c r="AQ177" s="228"/>
      <c r="AR177" s="228"/>
      <c r="AS177" s="228"/>
      <c r="AT177" s="228"/>
      <c r="AU177" s="228"/>
      <c r="AV177" s="228"/>
      <c r="AW177" s="228"/>
      <c r="AX177" s="228"/>
      <c r="AY177" s="228"/>
      <c r="AZ177" s="229"/>
      <c r="BB177" s="51"/>
    </row>
    <row r="178" spans="3:54" x14ac:dyDescent="0.25">
      <c r="C178" s="46"/>
      <c r="E178" s="110"/>
      <c r="F178" s="110"/>
      <c r="G178" s="110"/>
      <c r="H178" s="110"/>
      <c r="I178" s="110"/>
      <c r="J178" s="110"/>
      <c r="K178" s="103"/>
      <c r="L178" s="103"/>
      <c r="M178" s="103"/>
      <c r="N178" s="103"/>
      <c r="O178" s="103"/>
      <c r="P178" s="103"/>
      <c r="Q178" s="103"/>
      <c r="R178" s="103"/>
      <c r="S178" s="103"/>
      <c r="T178" s="103"/>
      <c r="U178" s="103"/>
      <c r="V178" s="103"/>
      <c r="W178" s="103"/>
      <c r="X178" s="103"/>
      <c r="Y178" s="103"/>
      <c r="Z178" s="111"/>
      <c r="AA178" s="111"/>
      <c r="AB178" s="111"/>
      <c r="AC178" s="111"/>
      <c r="AD178" s="111"/>
      <c r="AE178" s="111"/>
      <c r="AF178" s="103"/>
      <c r="AG178" s="103"/>
      <c r="AH178" s="110"/>
      <c r="AI178" s="110"/>
      <c r="AJ178" s="110"/>
      <c r="AK178" s="110"/>
      <c r="AL178" s="110"/>
      <c r="AM178" s="110"/>
      <c r="AP178" s="112"/>
      <c r="AQ178" s="112"/>
      <c r="AR178" s="112"/>
      <c r="AS178" s="112"/>
      <c r="AT178" s="112"/>
      <c r="AU178" s="112"/>
      <c r="AV178" s="112"/>
      <c r="AW178" s="112"/>
      <c r="AX178" s="112"/>
      <c r="AY178" s="112"/>
      <c r="AZ178" s="112"/>
      <c r="BB178" s="51"/>
    </row>
    <row r="179" spans="3:54" x14ac:dyDescent="0.25">
      <c r="C179" s="46"/>
      <c r="E179" s="110"/>
      <c r="F179" s="110"/>
      <c r="G179" s="110"/>
      <c r="H179" s="110"/>
      <c r="I179" s="110"/>
      <c r="J179" s="110"/>
      <c r="K179" s="103"/>
      <c r="L179" s="103"/>
      <c r="M179" s="103"/>
      <c r="N179" s="103"/>
      <c r="O179" s="103"/>
      <c r="P179" s="103"/>
      <c r="Q179" s="103"/>
      <c r="R179" s="103"/>
      <c r="S179" s="103"/>
      <c r="T179" s="103"/>
      <c r="U179" s="103"/>
      <c r="V179" s="103"/>
      <c r="W179" s="103"/>
      <c r="X179" s="103"/>
      <c r="Y179" s="103"/>
      <c r="Z179" s="111"/>
      <c r="AA179" s="111"/>
      <c r="AB179" s="111"/>
      <c r="AC179" s="111"/>
      <c r="AD179" s="111"/>
      <c r="AE179" s="111"/>
      <c r="AF179" s="103"/>
      <c r="AG179" s="103"/>
      <c r="AH179" s="110"/>
      <c r="AI179" s="110"/>
      <c r="AJ179" s="110"/>
      <c r="AK179" s="59"/>
      <c r="AL179" s="230" t="s">
        <v>318</v>
      </c>
      <c r="AM179" s="230"/>
      <c r="AN179" s="230"/>
      <c r="AO179" s="230"/>
      <c r="AP179" s="112" t="s">
        <v>11</v>
      </c>
      <c r="AQ179" s="242">
        <f>SUM(AP173:AZ177)</f>
        <v>4542066.5075435992</v>
      </c>
      <c r="AR179" s="242"/>
      <c r="AS179" s="242"/>
      <c r="AT179" s="242"/>
      <c r="AU179" s="242"/>
      <c r="AV179" s="242"/>
      <c r="AW179" s="242"/>
      <c r="AX179" s="242"/>
      <c r="AY179" s="242"/>
      <c r="AZ179" s="242"/>
      <c r="BB179" s="51"/>
    </row>
    <row r="180" spans="3:54" x14ac:dyDescent="0.25">
      <c r="C180" s="46"/>
      <c r="E180" s="110"/>
      <c r="F180" s="110"/>
      <c r="G180" s="110"/>
      <c r="H180" s="110"/>
      <c r="I180" s="110"/>
      <c r="J180" s="110"/>
      <c r="K180" s="103"/>
      <c r="L180" s="103"/>
      <c r="M180" s="103"/>
      <c r="N180" s="103"/>
      <c r="O180" s="103"/>
      <c r="P180" s="103"/>
      <c r="Q180" s="103"/>
      <c r="R180" s="103"/>
      <c r="S180" s="103"/>
      <c r="T180" s="103"/>
      <c r="U180" s="103"/>
      <c r="V180" s="103"/>
      <c r="W180" s="103"/>
      <c r="X180" s="103"/>
      <c r="Y180" s="103"/>
      <c r="Z180" s="111"/>
      <c r="AA180" s="111"/>
      <c r="AB180" s="111"/>
      <c r="AC180" s="111"/>
      <c r="AD180" s="111"/>
      <c r="AE180" s="111"/>
      <c r="AF180" s="103"/>
      <c r="AG180" s="103"/>
      <c r="AH180" s="110"/>
      <c r="AI180" s="110"/>
      <c r="AJ180" s="110"/>
      <c r="AK180" s="59"/>
      <c r="AL180" s="230" t="s">
        <v>317</v>
      </c>
      <c r="AM180" s="230"/>
      <c r="AN180" s="230"/>
      <c r="AO180" s="230"/>
      <c r="AP180" s="112" t="s">
        <v>11</v>
      </c>
      <c r="AQ180" s="242">
        <f>AQ179/AQ167</f>
        <v>2162.8888131159997</v>
      </c>
      <c r="AR180" s="242"/>
      <c r="AS180" s="242"/>
      <c r="AT180" s="242"/>
      <c r="AU180" s="242"/>
      <c r="AV180" s="242"/>
      <c r="AW180" s="242"/>
      <c r="AX180" s="242"/>
      <c r="AY180" s="242"/>
      <c r="AZ180" s="242"/>
      <c r="BB180" s="51"/>
    </row>
    <row r="181" spans="3:54" x14ac:dyDescent="0.25">
      <c r="C181" s="46"/>
      <c r="E181" s="110"/>
      <c r="F181" s="110"/>
      <c r="G181" s="110"/>
      <c r="H181" s="110"/>
      <c r="I181" s="110"/>
      <c r="J181" s="110"/>
      <c r="K181" s="103"/>
      <c r="L181" s="103"/>
      <c r="M181" s="103"/>
      <c r="N181" s="103"/>
      <c r="O181" s="103"/>
      <c r="P181" s="103"/>
      <c r="Q181" s="103"/>
      <c r="R181" s="103"/>
      <c r="S181" s="103"/>
      <c r="T181" s="103"/>
      <c r="U181" s="103"/>
      <c r="V181" s="103"/>
      <c r="W181" s="103"/>
      <c r="X181" s="103"/>
      <c r="Y181" s="103"/>
      <c r="Z181" s="111"/>
      <c r="AA181" s="111"/>
      <c r="AB181" s="111"/>
      <c r="AC181" s="111"/>
      <c r="AD181" s="111"/>
      <c r="AE181" s="111"/>
      <c r="AF181" s="103"/>
      <c r="AG181" s="103"/>
      <c r="AH181" s="110"/>
      <c r="AI181" s="110"/>
      <c r="AJ181" s="110"/>
      <c r="AK181" s="110"/>
      <c r="AL181" s="110"/>
      <c r="AM181" s="110"/>
      <c r="AQ181" s="110"/>
      <c r="AR181" s="110"/>
      <c r="AS181" s="110"/>
      <c r="AT181" s="110"/>
      <c r="AU181" s="110"/>
      <c r="AV181" s="110"/>
      <c r="AW181" s="110"/>
      <c r="AX181" s="110"/>
      <c r="AY181" s="110"/>
      <c r="AZ181" s="110"/>
      <c r="BB181" s="51"/>
    </row>
    <row r="182" spans="3:54" ht="17.25" thickBot="1" x14ac:dyDescent="0.3">
      <c r="C182" s="60"/>
      <c r="D182" s="61"/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1"/>
      <c r="AJ182" s="61"/>
      <c r="AK182" s="61"/>
      <c r="AL182" s="61"/>
      <c r="AM182" s="61"/>
      <c r="AN182" s="61"/>
      <c r="AO182" s="61"/>
      <c r="AP182" s="61"/>
      <c r="AQ182" s="61"/>
      <c r="AR182" s="61"/>
      <c r="AS182" s="61"/>
      <c r="AT182" s="61"/>
      <c r="AU182" s="61"/>
      <c r="AV182" s="61"/>
      <c r="AW182" s="61"/>
      <c r="AX182" s="61"/>
      <c r="AY182" s="61"/>
      <c r="AZ182" s="61"/>
      <c r="BA182" s="61"/>
      <c r="BB182" s="62"/>
    </row>
    <row r="378" spans="60:60" x14ac:dyDescent="0.25">
      <c r="BH378" s="42" t="s">
        <v>374</v>
      </c>
    </row>
  </sheetData>
  <mergeCells count="472">
    <mergeCell ref="CG1:CH1"/>
    <mergeCell ref="CG2:CH2"/>
    <mergeCell ref="E3:I3"/>
    <mergeCell ref="K3:U3"/>
    <mergeCell ref="AH3:AO3"/>
    <mergeCell ref="AQ3:AT3"/>
    <mergeCell ref="E4:I4"/>
    <mergeCell ref="K4:U4"/>
    <mergeCell ref="AH4:AO4"/>
    <mergeCell ref="AQ4:AT4"/>
    <mergeCell ref="E5:I5"/>
    <mergeCell ref="K5:U5"/>
    <mergeCell ref="AH5:AO5"/>
    <mergeCell ref="AQ5:AT5"/>
    <mergeCell ref="CE1:CE3"/>
    <mergeCell ref="CE5:CF5"/>
    <mergeCell ref="E6:I6"/>
    <mergeCell ref="K6:U6"/>
    <mergeCell ref="AH6:AO6"/>
    <mergeCell ref="CF1:CF3"/>
    <mergeCell ref="E10:J10"/>
    <mergeCell ref="K10:X10"/>
    <mergeCell ref="Z10:AE10"/>
    <mergeCell ref="AF10:AG10"/>
    <mergeCell ref="AH10:AM10"/>
    <mergeCell ref="AP10:AZ10"/>
    <mergeCell ref="E12:J12"/>
    <mergeCell ref="K12:X12"/>
    <mergeCell ref="Z12:AE12"/>
    <mergeCell ref="AF12:AG12"/>
    <mergeCell ref="AH12:AM12"/>
    <mergeCell ref="AP12:AZ12"/>
    <mergeCell ref="E11:J11"/>
    <mergeCell ref="K11:X11"/>
    <mergeCell ref="Z11:AE11"/>
    <mergeCell ref="AF11:AG11"/>
    <mergeCell ref="AH11:AM11"/>
    <mergeCell ref="AP11:AZ11"/>
    <mergeCell ref="E14:J14"/>
    <mergeCell ref="K14:X14"/>
    <mergeCell ref="Z14:AE14"/>
    <mergeCell ref="AF14:AG14"/>
    <mergeCell ref="AH14:AM14"/>
    <mergeCell ref="AP14:AZ14"/>
    <mergeCell ref="E13:J13"/>
    <mergeCell ref="K13:X13"/>
    <mergeCell ref="Z13:AE13"/>
    <mergeCell ref="AF13:AG13"/>
    <mergeCell ref="AH13:AM13"/>
    <mergeCell ref="AP13:AZ13"/>
    <mergeCell ref="AQ24:AT24"/>
    <mergeCell ref="E25:I25"/>
    <mergeCell ref="K25:U25"/>
    <mergeCell ref="AH25:AO25"/>
    <mergeCell ref="AQ25:AT25"/>
    <mergeCell ref="AL16:AO16"/>
    <mergeCell ref="AQ16:AZ16"/>
    <mergeCell ref="AL17:AO17"/>
    <mergeCell ref="AQ17:AZ17"/>
    <mergeCell ref="E23:I23"/>
    <mergeCell ref="K23:U23"/>
    <mergeCell ref="AH23:AO23"/>
    <mergeCell ref="AQ23:AT23"/>
    <mergeCell ref="E26:I26"/>
    <mergeCell ref="K26:U26"/>
    <mergeCell ref="AH26:AO26"/>
    <mergeCell ref="E30:J30"/>
    <mergeCell ref="K30:X30"/>
    <mergeCell ref="Z30:AE30"/>
    <mergeCell ref="AF30:AG30"/>
    <mergeCell ref="AH30:AM30"/>
    <mergeCell ref="E24:I24"/>
    <mergeCell ref="AH24:AO24"/>
    <mergeCell ref="E32:J32"/>
    <mergeCell ref="K32:X32"/>
    <mergeCell ref="Z32:AE32"/>
    <mergeCell ref="AF32:AG32"/>
    <mergeCell ref="AH32:AM32"/>
    <mergeCell ref="AP32:AZ32"/>
    <mergeCell ref="AP30:AZ30"/>
    <mergeCell ref="E31:J31"/>
    <mergeCell ref="K31:X31"/>
    <mergeCell ref="Z31:AE31"/>
    <mergeCell ref="AF31:AG31"/>
    <mergeCell ref="AH31:AM31"/>
    <mergeCell ref="AP31:AZ31"/>
    <mergeCell ref="E34:J34"/>
    <mergeCell ref="K34:X34"/>
    <mergeCell ref="Z34:AE34"/>
    <mergeCell ref="AF34:AG34"/>
    <mergeCell ref="AH34:AM34"/>
    <mergeCell ref="AP34:AZ34"/>
    <mergeCell ref="E33:J33"/>
    <mergeCell ref="K33:X33"/>
    <mergeCell ref="Z33:AE33"/>
    <mergeCell ref="AF33:AG33"/>
    <mergeCell ref="AH33:AM33"/>
    <mergeCell ref="AP33:AZ33"/>
    <mergeCell ref="E44:I44"/>
    <mergeCell ref="AH44:AO44"/>
    <mergeCell ref="AQ44:AT44"/>
    <mergeCell ref="E45:I45"/>
    <mergeCell ref="K45:U45"/>
    <mergeCell ref="AH45:AO45"/>
    <mergeCell ref="AQ45:AT45"/>
    <mergeCell ref="AL36:AO36"/>
    <mergeCell ref="AQ36:AZ36"/>
    <mergeCell ref="AL37:AO37"/>
    <mergeCell ref="AQ37:AZ37"/>
    <mergeCell ref="E43:I43"/>
    <mergeCell ref="K43:U43"/>
    <mergeCell ref="AH43:AO43"/>
    <mergeCell ref="AQ43:AT43"/>
    <mergeCell ref="K44:U44"/>
    <mergeCell ref="AP50:AZ50"/>
    <mergeCell ref="E51:J51"/>
    <mergeCell ref="K51:X51"/>
    <mergeCell ref="Z51:AE51"/>
    <mergeCell ref="AF51:AG51"/>
    <mergeCell ref="AH51:AM51"/>
    <mergeCell ref="AP51:AZ51"/>
    <mergeCell ref="E46:I46"/>
    <mergeCell ref="K46:U46"/>
    <mergeCell ref="AH46:AO46"/>
    <mergeCell ref="E50:J50"/>
    <mergeCell ref="K50:X50"/>
    <mergeCell ref="Z50:AE50"/>
    <mergeCell ref="AF50:AG50"/>
    <mergeCell ref="AH50:AM50"/>
    <mergeCell ref="E53:J53"/>
    <mergeCell ref="K53:X53"/>
    <mergeCell ref="Z53:AE53"/>
    <mergeCell ref="AF53:AG53"/>
    <mergeCell ref="AH53:AM53"/>
    <mergeCell ref="AP53:AZ53"/>
    <mergeCell ref="E52:J52"/>
    <mergeCell ref="K52:X52"/>
    <mergeCell ref="Z52:AE52"/>
    <mergeCell ref="AF52:AG52"/>
    <mergeCell ref="AH52:AM52"/>
    <mergeCell ref="AP52:AZ52"/>
    <mergeCell ref="E55:J55"/>
    <mergeCell ref="K55:X55"/>
    <mergeCell ref="Z55:AE55"/>
    <mergeCell ref="AF55:AG55"/>
    <mergeCell ref="AH55:AM55"/>
    <mergeCell ref="AP55:AZ55"/>
    <mergeCell ref="E54:J54"/>
    <mergeCell ref="K54:X54"/>
    <mergeCell ref="Z54:AE54"/>
    <mergeCell ref="AF54:AG54"/>
    <mergeCell ref="AH54:AM54"/>
    <mergeCell ref="AP54:AZ54"/>
    <mergeCell ref="AQ64:AT64"/>
    <mergeCell ref="E65:I65"/>
    <mergeCell ref="K65:U65"/>
    <mergeCell ref="AH65:AO65"/>
    <mergeCell ref="AQ65:AT65"/>
    <mergeCell ref="AL57:AO57"/>
    <mergeCell ref="AQ57:AZ57"/>
    <mergeCell ref="AL58:AO58"/>
    <mergeCell ref="AQ58:AZ58"/>
    <mergeCell ref="E63:I63"/>
    <mergeCell ref="K63:U63"/>
    <mergeCell ref="AH63:AO63"/>
    <mergeCell ref="AQ63:AT63"/>
    <mergeCell ref="E66:I66"/>
    <mergeCell ref="K66:U66"/>
    <mergeCell ref="AH66:AO66"/>
    <mergeCell ref="E70:J70"/>
    <mergeCell ref="K70:X70"/>
    <mergeCell ref="Z70:AE70"/>
    <mergeCell ref="AF70:AG70"/>
    <mergeCell ref="AH70:AM70"/>
    <mergeCell ref="E64:I64"/>
    <mergeCell ref="K64:U64"/>
    <mergeCell ref="AH64:AO64"/>
    <mergeCell ref="E72:J72"/>
    <mergeCell ref="K72:X72"/>
    <mergeCell ref="Z72:AE72"/>
    <mergeCell ref="AF72:AG72"/>
    <mergeCell ref="AH72:AM72"/>
    <mergeCell ref="AP72:AZ72"/>
    <mergeCell ref="AP70:AZ70"/>
    <mergeCell ref="E71:J71"/>
    <mergeCell ref="K71:X71"/>
    <mergeCell ref="Z71:AE71"/>
    <mergeCell ref="AF71:AG71"/>
    <mergeCell ref="AH71:AM71"/>
    <mergeCell ref="AP71:AZ71"/>
    <mergeCell ref="E74:J74"/>
    <mergeCell ref="K74:X74"/>
    <mergeCell ref="Z74:AE74"/>
    <mergeCell ref="AF74:AG74"/>
    <mergeCell ref="AH74:AM74"/>
    <mergeCell ref="AP74:AZ74"/>
    <mergeCell ref="E73:J73"/>
    <mergeCell ref="K73:X73"/>
    <mergeCell ref="Z73:AE73"/>
    <mergeCell ref="AF73:AG73"/>
    <mergeCell ref="AH73:AM73"/>
    <mergeCell ref="AP73:AZ73"/>
    <mergeCell ref="E76:J76"/>
    <mergeCell ref="K76:X76"/>
    <mergeCell ref="Z76:AE76"/>
    <mergeCell ref="AF76:AG76"/>
    <mergeCell ref="AH76:AM76"/>
    <mergeCell ref="AP76:AZ76"/>
    <mergeCell ref="E75:J75"/>
    <mergeCell ref="K75:X75"/>
    <mergeCell ref="Z75:AE75"/>
    <mergeCell ref="AF75:AG75"/>
    <mergeCell ref="AH75:AM75"/>
    <mergeCell ref="AP75:AZ75"/>
    <mergeCell ref="E86:I86"/>
    <mergeCell ref="AH86:AO86"/>
    <mergeCell ref="AQ86:AT86"/>
    <mergeCell ref="E87:I87"/>
    <mergeCell ref="K87:U87"/>
    <mergeCell ref="AH87:AO87"/>
    <mergeCell ref="AQ87:AT87"/>
    <mergeCell ref="AL78:AO78"/>
    <mergeCell ref="AQ78:AZ78"/>
    <mergeCell ref="AL79:AO79"/>
    <mergeCell ref="AQ79:AZ79"/>
    <mergeCell ref="E85:I85"/>
    <mergeCell ref="K85:U85"/>
    <mergeCell ref="AH85:AO85"/>
    <mergeCell ref="AQ85:AT85"/>
    <mergeCell ref="AP92:AZ92"/>
    <mergeCell ref="E93:J93"/>
    <mergeCell ref="K93:X93"/>
    <mergeCell ref="Z93:AE93"/>
    <mergeCell ref="AF93:AG93"/>
    <mergeCell ref="AH93:AM93"/>
    <mergeCell ref="AP93:AZ93"/>
    <mergeCell ref="E88:I88"/>
    <mergeCell ref="K88:U88"/>
    <mergeCell ref="AH88:AO88"/>
    <mergeCell ref="E92:J92"/>
    <mergeCell ref="K92:X92"/>
    <mergeCell ref="Z92:AE92"/>
    <mergeCell ref="AF92:AG92"/>
    <mergeCell ref="AH92:AM92"/>
    <mergeCell ref="E95:J95"/>
    <mergeCell ref="K95:X95"/>
    <mergeCell ref="Z95:AE95"/>
    <mergeCell ref="AF95:AG95"/>
    <mergeCell ref="AH95:AM95"/>
    <mergeCell ref="AP95:AZ95"/>
    <mergeCell ref="E94:J94"/>
    <mergeCell ref="K94:X94"/>
    <mergeCell ref="Z94:AE94"/>
    <mergeCell ref="AF94:AG94"/>
    <mergeCell ref="AH94:AM94"/>
    <mergeCell ref="AP94:AZ94"/>
    <mergeCell ref="E97:J97"/>
    <mergeCell ref="K97:X97"/>
    <mergeCell ref="Z97:AE97"/>
    <mergeCell ref="AF97:AG97"/>
    <mergeCell ref="AH97:AM97"/>
    <mergeCell ref="AP97:AZ97"/>
    <mergeCell ref="E96:J96"/>
    <mergeCell ref="K96:X96"/>
    <mergeCell ref="Z96:AE96"/>
    <mergeCell ref="AF96:AG96"/>
    <mergeCell ref="AH96:AM96"/>
    <mergeCell ref="AP96:AZ96"/>
    <mergeCell ref="E107:I107"/>
    <mergeCell ref="AH107:AO107"/>
    <mergeCell ref="AQ107:AT107"/>
    <mergeCell ref="E108:I108"/>
    <mergeCell ref="K108:U108"/>
    <mergeCell ref="AH108:AO108"/>
    <mergeCell ref="AQ108:AT108"/>
    <mergeCell ref="AL99:AO99"/>
    <mergeCell ref="AQ99:AZ99"/>
    <mergeCell ref="AL100:AO100"/>
    <mergeCell ref="AQ100:AZ100"/>
    <mergeCell ref="E106:I106"/>
    <mergeCell ref="K106:U106"/>
    <mergeCell ref="AH106:AO106"/>
    <mergeCell ref="AQ106:AT106"/>
    <mergeCell ref="K107:U107"/>
    <mergeCell ref="E114:J114"/>
    <mergeCell ref="K114:X114"/>
    <mergeCell ref="Z114:AE114"/>
    <mergeCell ref="AF114:AG114"/>
    <mergeCell ref="AH114:AM114"/>
    <mergeCell ref="AP114:AZ114"/>
    <mergeCell ref="AP113:AZ113"/>
    <mergeCell ref="E109:I109"/>
    <mergeCell ref="K109:U109"/>
    <mergeCell ref="AH109:AO109"/>
    <mergeCell ref="E113:J113"/>
    <mergeCell ref="K113:X113"/>
    <mergeCell ref="Z113:AE113"/>
    <mergeCell ref="AF113:AG113"/>
    <mergeCell ref="AH113:AM113"/>
    <mergeCell ref="E116:J116"/>
    <mergeCell ref="K116:X116"/>
    <mergeCell ref="Z116:AE116"/>
    <mergeCell ref="AF116:AG116"/>
    <mergeCell ref="AH116:AM116"/>
    <mergeCell ref="AP116:AZ116"/>
    <mergeCell ref="E115:J115"/>
    <mergeCell ref="K115:X115"/>
    <mergeCell ref="Z115:AE115"/>
    <mergeCell ref="AF115:AG115"/>
    <mergeCell ref="AH115:AM115"/>
    <mergeCell ref="AP115:AZ115"/>
    <mergeCell ref="E125:I125"/>
    <mergeCell ref="K125:U125"/>
    <mergeCell ref="AH125:AO125"/>
    <mergeCell ref="AQ125:AT125"/>
    <mergeCell ref="E126:I126"/>
    <mergeCell ref="K126:U126"/>
    <mergeCell ref="AH126:AO126"/>
    <mergeCell ref="AQ126:AT126"/>
    <mergeCell ref="AL118:AO118"/>
    <mergeCell ref="AQ118:AZ118"/>
    <mergeCell ref="AL119:AO119"/>
    <mergeCell ref="AQ119:AZ119"/>
    <mergeCell ref="E124:I124"/>
    <mergeCell ref="K124:U124"/>
    <mergeCell ref="AH124:AO124"/>
    <mergeCell ref="AQ124:AT124"/>
    <mergeCell ref="AP131:AZ131"/>
    <mergeCell ref="E132:J132"/>
    <mergeCell ref="K132:X132"/>
    <mergeCell ref="Z132:AE132"/>
    <mergeCell ref="AF132:AG132"/>
    <mergeCell ref="AH132:AM132"/>
    <mergeCell ref="AP132:AZ132"/>
    <mergeCell ref="E127:I127"/>
    <mergeCell ref="K127:U127"/>
    <mergeCell ref="AH127:AO127"/>
    <mergeCell ref="E131:J131"/>
    <mergeCell ref="K131:X131"/>
    <mergeCell ref="Z131:AE131"/>
    <mergeCell ref="AF131:AG131"/>
    <mergeCell ref="AH131:AM131"/>
    <mergeCell ref="E134:J134"/>
    <mergeCell ref="K134:X134"/>
    <mergeCell ref="Z134:AE134"/>
    <mergeCell ref="AF134:AG134"/>
    <mergeCell ref="AH134:AM134"/>
    <mergeCell ref="AP134:AZ134"/>
    <mergeCell ref="E133:J133"/>
    <mergeCell ref="K133:X133"/>
    <mergeCell ref="Z133:AE133"/>
    <mergeCell ref="AF133:AG133"/>
    <mergeCell ref="AH133:AM133"/>
    <mergeCell ref="AP133:AZ133"/>
    <mergeCell ref="E136:J136"/>
    <mergeCell ref="K136:X136"/>
    <mergeCell ref="Z136:AE136"/>
    <mergeCell ref="AF136:AG136"/>
    <mergeCell ref="AH136:AM136"/>
    <mergeCell ref="AP136:AZ136"/>
    <mergeCell ref="E135:J135"/>
    <mergeCell ref="K135:X135"/>
    <mergeCell ref="Z135:AE135"/>
    <mergeCell ref="AF135:AG135"/>
    <mergeCell ref="AH135:AM135"/>
    <mergeCell ref="AP135:AZ135"/>
    <mergeCell ref="E146:I146"/>
    <mergeCell ref="AH146:AO146"/>
    <mergeCell ref="AQ146:AT146"/>
    <mergeCell ref="E147:I147"/>
    <mergeCell ref="K147:U147"/>
    <mergeCell ref="AH147:AO147"/>
    <mergeCell ref="AQ147:AT147"/>
    <mergeCell ref="AL138:AO138"/>
    <mergeCell ref="AQ138:AZ138"/>
    <mergeCell ref="AL139:AO139"/>
    <mergeCell ref="AQ139:AZ139"/>
    <mergeCell ref="E145:I145"/>
    <mergeCell ref="K145:U145"/>
    <mergeCell ref="AH145:AO145"/>
    <mergeCell ref="AQ145:AT145"/>
    <mergeCell ref="AP152:AZ152"/>
    <mergeCell ref="E153:J153"/>
    <mergeCell ref="K153:X153"/>
    <mergeCell ref="Z153:AE153"/>
    <mergeCell ref="AF153:AG153"/>
    <mergeCell ref="AH153:AM153"/>
    <mergeCell ref="AP153:AZ153"/>
    <mergeCell ref="E148:I148"/>
    <mergeCell ref="K148:U148"/>
    <mergeCell ref="AH148:AO148"/>
    <mergeCell ref="E152:J152"/>
    <mergeCell ref="K152:X152"/>
    <mergeCell ref="Z152:AE152"/>
    <mergeCell ref="AF152:AG152"/>
    <mergeCell ref="AH152:AM152"/>
    <mergeCell ref="E155:J155"/>
    <mergeCell ref="K155:X155"/>
    <mergeCell ref="Z155:AE155"/>
    <mergeCell ref="AF155:AG155"/>
    <mergeCell ref="AH155:AM155"/>
    <mergeCell ref="AP155:AZ155"/>
    <mergeCell ref="E154:J154"/>
    <mergeCell ref="K154:X154"/>
    <mergeCell ref="Z154:AE154"/>
    <mergeCell ref="AF154:AG154"/>
    <mergeCell ref="AH154:AM154"/>
    <mergeCell ref="AP154:AZ154"/>
    <mergeCell ref="E157:J157"/>
    <mergeCell ref="K157:X157"/>
    <mergeCell ref="Z157:AE157"/>
    <mergeCell ref="AF157:AG157"/>
    <mergeCell ref="AH157:AM157"/>
    <mergeCell ref="AP157:AZ157"/>
    <mergeCell ref="E156:J156"/>
    <mergeCell ref="K156:X156"/>
    <mergeCell ref="Z156:AE156"/>
    <mergeCell ref="AF156:AG156"/>
    <mergeCell ref="AH156:AM156"/>
    <mergeCell ref="AP156:AZ156"/>
    <mergeCell ref="E167:I167"/>
    <mergeCell ref="AH167:AO167"/>
    <mergeCell ref="AQ167:AT167"/>
    <mergeCell ref="E168:I168"/>
    <mergeCell ref="K168:U168"/>
    <mergeCell ref="AH168:AO168"/>
    <mergeCell ref="AQ168:AT168"/>
    <mergeCell ref="AL159:AO159"/>
    <mergeCell ref="AQ159:AZ159"/>
    <mergeCell ref="AL160:AO160"/>
    <mergeCell ref="AQ160:AZ160"/>
    <mergeCell ref="E166:I166"/>
    <mergeCell ref="K166:U166"/>
    <mergeCell ref="AH166:AO166"/>
    <mergeCell ref="AQ166:AT166"/>
    <mergeCell ref="AP173:AZ173"/>
    <mergeCell ref="E174:J174"/>
    <mergeCell ref="K174:X174"/>
    <mergeCell ref="Z174:AE174"/>
    <mergeCell ref="AF174:AG174"/>
    <mergeCell ref="AH174:AM174"/>
    <mergeCell ref="AP174:AZ174"/>
    <mergeCell ref="E169:I169"/>
    <mergeCell ref="K169:U169"/>
    <mergeCell ref="AH169:AO169"/>
    <mergeCell ref="E173:J173"/>
    <mergeCell ref="K173:X173"/>
    <mergeCell ref="Z173:AE173"/>
    <mergeCell ref="AF173:AG173"/>
    <mergeCell ref="AH173:AM173"/>
    <mergeCell ref="E176:J176"/>
    <mergeCell ref="K176:X176"/>
    <mergeCell ref="Z176:AE176"/>
    <mergeCell ref="AF176:AG176"/>
    <mergeCell ref="AH176:AM176"/>
    <mergeCell ref="AP176:AZ176"/>
    <mergeCell ref="E175:J175"/>
    <mergeCell ref="K175:X175"/>
    <mergeCell ref="Z175:AE175"/>
    <mergeCell ref="AF175:AG175"/>
    <mergeCell ref="AH175:AM175"/>
    <mergeCell ref="AP175:AZ175"/>
    <mergeCell ref="AL179:AO179"/>
    <mergeCell ref="AQ179:AZ179"/>
    <mergeCell ref="AL180:AO180"/>
    <mergeCell ref="AQ180:AZ180"/>
    <mergeCell ref="E177:J177"/>
    <mergeCell ref="K177:X177"/>
    <mergeCell ref="Z177:AE177"/>
    <mergeCell ref="AF177:AG177"/>
    <mergeCell ref="AH177:AM177"/>
    <mergeCell ref="AP177:AZ17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DDCB7-E4FE-409A-9D39-B0FBD887FD5C}">
  <dimension ref="C1:CM189"/>
  <sheetViews>
    <sheetView zoomScaleNormal="100" workbookViewId="0">
      <selection activeCell="AP171" sqref="AP171"/>
    </sheetView>
  </sheetViews>
  <sheetFormatPr defaultColWidth="1.7109375" defaultRowHeight="16.5" x14ac:dyDescent="0.25"/>
  <cols>
    <col min="1" max="2" width="1.7109375" style="42"/>
    <col min="3" max="11" width="1.7109375" style="41"/>
    <col min="12" max="12" width="1.7109375" style="41" customWidth="1"/>
    <col min="13" max="31" width="1.7109375" style="41"/>
    <col min="32" max="32" width="1.7109375" style="41" customWidth="1"/>
    <col min="33" max="44" width="1.7109375" style="41"/>
    <col min="45" max="46" width="1.7109375" style="41" customWidth="1"/>
    <col min="47" max="59" width="1.7109375" style="41"/>
    <col min="60" max="63" width="1.7109375" style="42"/>
    <col min="64" max="64" width="1.7109375" style="42" customWidth="1"/>
    <col min="65" max="87" width="1.7109375" style="42"/>
    <col min="88" max="88" width="8.85546875" style="38" customWidth="1"/>
    <col min="89" max="89" width="35.42578125" style="38" customWidth="1"/>
    <col min="90" max="90" width="21.28515625" style="39" customWidth="1"/>
    <col min="91" max="91" width="24.28515625" style="40" customWidth="1"/>
    <col min="92" max="16384" width="1.7109375" style="42"/>
  </cols>
  <sheetData>
    <row r="1" spans="3:91" ht="17.25" thickBot="1" x14ac:dyDescent="0.3">
      <c r="CJ1" s="199" t="s">
        <v>12</v>
      </c>
      <c r="CK1" s="215" t="s">
        <v>13</v>
      </c>
      <c r="CL1" s="195" t="s">
        <v>14</v>
      </c>
      <c r="CM1" s="195"/>
    </row>
    <row r="2" spans="3:91" x14ac:dyDescent="0.25">
      <c r="C2" s="43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4"/>
      <c r="BC2" s="44"/>
      <c r="BD2" s="44"/>
      <c r="BE2" s="44"/>
      <c r="BF2" s="44"/>
      <c r="BG2" s="45"/>
      <c r="CJ2" s="199"/>
      <c r="CK2" s="215"/>
      <c r="CL2" s="195" t="s">
        <v>15</v>
      </c>
      <c r="CM2" s="195"/>
    </row>
    <row r="3" spans="3:91" x14ac:dyDescent="0.25">
      <c r="C3" s="46"/>
      <c r="D3" s="47"/>
      <c r="E3" s="196" t="s">
        <v>0</v>
      </c>
      <c r="F3" s="196"/>
      <c r="G3" s="196"/>
      <c r="H3" s="196"/>
      <c r="I3" s="196"/>
      <c r="J3" s="85" t="s">
        <v>11</v>
      </c>
      <c r="K3" s="196" t="s">
        <v>323</v>
      </c>
      <c r="L3" s="196"/>
      <c r="M3" s="196"/>
      <c r="N3" s="196"/>
      <c r="O3" s="196"/>
      <c r="P3" s="196"/>
      <c r="Q3" s="196"/>
      <c r="R3" s="196"/>
      <c r="S3" s="196"/>
      <c r="T3" s="196"/>
      <c r="U3" s="196"/>
      <c r="V3" s="85"/>
      <c r="W3" s="85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85"/>
      <c r="AI3" s="50"/>
      <c r="AJ3" s="50"/>
      <c r="AK3" s="50"/>
      <c r="AL3" s="50"/>
      <c r="AM3" s="196" t="s">
        <v>3</v>
      </c>
      <c r="AN3" s="196"/>
      <c r="AO3" s="196"/>
      <c r="AP3" s="196"/>
      <c r="AQ3" s="196"/>
      <c r="AR3" s="196"/>
      <c r="AS3" s="196"/>
      <c r="AT3" s="196"/>
      <c r="AU3" s="85" t="s">
        <v>11</v>
      </c>
      <c r="AV3" s="197">
        <v>240.34</v>
      </c>
      <c r="AW3" s="197"/>
      <c r="AX3" s="197"/>
      <c r="AY3" s="197"/>
      <c r="AZ3" s="85" t="s">
        <v>319</v>
      </c>
      <c r="BA3" s="85"/>
      <c r="BB3" s="85"/>
      <c r="BC3" s="85"/>
      <c r="BD3" s="85"/>
      <c r="BE3" s="85"/>
      <c r="BF3" s="47"/>
      <c r="BG3" s="51"/>
      <c r="CJ3" s="199"/>
      <c r="CK3" s="215"/>
      <c r="CL3" s="1" t="s">
        <v>16</v>
      </c>
      <c r="CM3" s="2">
        <v>14346</v>
      </c>
    </row>
    <row r="4" spans="3:91" x14ac:dyDescent="0.25">
      <c r="C4" s="46"/>
      <c r="D4" s="47"/>
      <c r="E4" s="196" t="s">
        <v>322</v>
      </c>
      <c r="F4" s="196"/>
      <c r="G4" s="196"/>
      <c r="H4" s="196"/>
      <c r="I4" s="196"/>
      <c r="J4" s="85" t="s">
        <v>11</v>
      </c>
      <c r="K4" s="196" t="s">
        <v>388</v>
      </c>
      <c r="L4" s="196"/>
      <c r="M4" s="196"/>
      <c r="N4" s="196"/>
      <c r="O4" s="196"/>
      <c r="P4" s="196"/>
      <c r="Q4" s="196"/>
      <c r="R4" s="196"/>
      <c r="S4" s="196"/>
      <c r="T4" s="196"/>
      <c r="U4" s="196"/>
      <c r="V4" s="196"/>
      <c r="W4" s="85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85"/>
      <c r="AI4" s="50"/>
      <c r="AJ4" s="50"/>
      <c r="AK4" s="50"/>
      <c r="AL4" s="50"/>
      <c r="AM4" s="196" t="s">
        <v>4</v>
      </c>
      <c r="AN4" s="196"/>
      <c r="AO4" s="196"/>
      <c r="AP4" s="196"/>
      <c r="AQ4" s="196"/>
      <c r="AR4" s="196"/>
      <c r="AS4" s="196"/>
      <c r="AT4" s="196"/>
      <c r="AU4" s="85" t="s">
        <v>11</v>
      </c>
      <c r="AV4" s="196">
        <v>2100</v>
      </c>
      <c r="AW4" s="196"/>
      <c r="AX4" s="196"/>
      <c r="AY4" s="196"/>
      <c r="AZ4" s="85" t="s">
        <v>320</v>
      </c>
      <c r="BA4" s="85"/>
      <c r="BB4" s="85"/>
      <c r="BC4" s="85"/>
      <c r="BD4" s="85"/>
      <c r="BE4" s="85"/>
      <c r="BF4" s="47"/>
      <c r="BG4" s="51"/>
      <c r="CJ4" s="83"/>
      <c r="CK4" s="84"/>
      <c r="CL4" s="1"/>
      <c r="CM4" s="2"/>
    </row>
    <row r="5" spans="3:91" x14ac:dyDescent="0.25">
      <c r="C5" s="46"/>
      <c r="D5" s="47"/>
      <c r="E5" s="196" t="s">
        <v>1</v>
      </c>
      <c r="F5" s="196"/>
      <c r="G5" s="196"/>
      <c r="H5" s="196"/>
      <c r="I5" s="196"/>
      <c r="J5" s="85" t="s">
        <v>11</v>
      </c>
      <c r="K5" s="196" t="s">
        <v>389</v>
      </c>
      <c r="L5" s="196"/>
      <c r="M5" s="196"/>
      <c r="N5" s="196"/>
      <c r="O5" s="196"/>
      <c r="P5" s="196"/>
      <c r="Q5" s="196"/>
      <c r="R5" s="196"/>
      <c r="S5" s="196"/>
      <c r="T5" s="196"/>
      <c r="U5" s="196"/>
      <c r="V5" s="85"/>
      <c r="W5" s="85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85"/>
      <c r="AI5" s="50"/>
      <c r="AJ5" s="50"/>
      <c r="AK5" s="50"/>
      <c r="AL5" s="50"/>
      <c r="AM5" s="196"/>
      <c r="AN5" s="196"/>
      <c r="AO5" s="196"/>
      <c r="AP5" s="196"/>
      <c r="AQ5" s="196"/>
      <c r="AR5" s="196"/>
      <c r="AS5" s="196"/>
      <c r="AT5" s="196"/>
      <c r="AU5" s="85"/>
      <c r="AV5" s="198"/>
      <c r="AW5" s="198"/>
      <c r="AX5" s="198"/>
      <c r="AY5" s="198"/>
      <c r="AZ5" s="85"/>
      <c r="BA5" s="85"/>
      <c r="BB5" s="85"/>
      <c r="BC5" s="85"/>
      <c r="BD5" s="85"/>
      <c r="BE5" s="85"/>
      <c r="BF5" s="47"/>
      <c r="BG5" s="51"/>
      <c r="CJ5" s="207" t="s">
        <v>17</v>
      </c>
      <c r="CK5" s="207"/>
      <c r="CL5" s="3"/>
      <c r="CM5" s="4"/>
    </row>
    <row r="6" spans="3:91" x14ac:dyDescent="0.25">
      <c r="C6" s="46"/>
      <c r="D6" s="47"/>
      <c r="E6" s="196" t="s">
        <v>2</v>
      </c>
      <c r="F6" s="196"/>
      <c r="G6" s="196"/>
      <c r="H6" s="196"/>
      <c r="I6" s="196"/>
      <c r="J6" s="85" t="s">
        <v>11</v>
      </c>
      <c r="K6" s="196" t="s">
        <v>337</v>
      </c>
      <c r="L6" s="196"/>
      <c r="M6" s="196"/>
      <c r="N6" s="196"/>
      <c r="O6" s="196"/>
      <c r="P6" s="196"/>
      <c r="Q6" s="196"/>
      <c r="R6" s="196"/>
      <c r="S6" s="196"/>
      <c r="T6" s="196"/>
      <c r="U6" s="196"/>
      <c r="V6" s="85"/>
      <c r="W6" s="85"/>
      <c r="X6" s="85"/>
      <c r="Y6" s="85"/>
      <c r="Z6" s="85"/>
      <c r="AA6" s="85"/>
      <c r="AB6" s="85"/>
      <c r="AC6" s="85"/>
      <c r="AD6" s="85"/>
      <c r="AE6" s="85"/>
      <c r="AF6" s="85"/>
      <c r="AG6" s="85"/>
      <c r="AH6" s="85"/>
      <c r="AI6" s="85"/>
      <c r="AJ6" s="85"/>
      <c r="AK6" s="85"/>
      <c r="AL6" s="85"/>
      <c r="AM6" s="196"/>
      <c r="AN6" s="196"/>
      <c r="AO6" s="196"/>
      <c r="AP6" s="196"/>
      <c r="AQ6" s="196"/>
      <c r="AR6" s="196"/>
      <c r="AS6" s="196"/>
      <c r="AT6" s="196"/>
      <c r="AU6" s="85"/>
      <c r="AV6" s="85"/>
      <c r="AW6" s="85"/>
      <c r="AX6" s="85"/>
      <c r="AY6" s="85"/>
      <c r="AZ6" s="85"/>
      <c r="BA6" s="85"/>
      <c r="BB6" s="85"/>
      <c r="BC6" s="85"/>
      <c r="BD6" s="85"/>
      <c r="BE6" s="85"/>
      <c r="BF6" s="47"/>
      <c r="BG6" s="51"/>
      <c r="CJ6" s="5" t="s">
        <v>5</v>
      </c>
      <c r="CK6" s="6" t="s">
        <v>18</v>
      </c>
      <c r="CL6" s="7">
        <v>6.77</v>
      </c>
      <c r="CM6" s="4">
        <f>CL6*$CM$3</f>
        <v>97122.42</v>
      </c>
    </row>
    <row r="7" spans="3:91" x14ac:dyDescent="0.25">
      <c r="C7" s="46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7"/>
      <c r="AF7" s="47"/>
      <c r="AG7" s="47"/>
      <c r="AH7" s="47"/>
      <c r="AI7" s="47"/>
      <c r="AJ7" s="47"/>
      <c r="AK7" s="47"/>
      <c r="AL7" s="47"/>
      <c r="AM7" s="47"/>
      <c r="AN7" s="47"/>
      <c r="AO7" s="47"/>
      <c r="AP7" s="47"/>
      <c r="AQ7" s="47"/>
      <c r="AR7" s="47"/>
      <c r="AS7" s="47"/>
      <c r="AT7" s="47"/>
      <c r="AU7" s="47"/>
      <c r="AV7" s="47"/>
      <c r="AW7" s="47"/>
      <c r="AX7" s="47"/>
      <c r="AY7" s="47"/>
      <c r="AZ7" s="47"/>
      <c r="BA7" s="47"/>
      <c r="BB7" s="47"/>
      <c r="BC7" s="47"/>
      <c r="BD7" s="47"/>
      <c r="BE7" s="47"/>
      <c r="BF7" s="47"/>
      <c r="BG7" s="51"/>
      <c r="CJ7" s="5" t="s">
        <v>19</v>
      </c>
      <c r="CK7" s="6" t="s">
        <v>20</v>
      </c>
      <c r="CL7" s="8">
        <v>8.17</v>
      </c>
      <c r="CM7" s="4">
        <f t="shared" ref="CM7:CM72" si="0">CL7*$CM$3</f>
        <v>117206.81999999999</v>
      </c>
    </row>
    <row r="8" spans="3:91" x14ac:dyDescent="0.25">
      <c r="C8" s="46"/>
      <c r="D8" s="47"/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51"/>
      <c r="CJ8" s="5" t="s">
        <v>21</v>
      </c>
      <c r="CK8" s="6" t="s">
        <v>22</v>
      </c>
      <c r="CL8" s="8">
        <v>23.32</v>
      </c>
      <c r="CM8" s="4">
        <f t="shared" si="0"/>
        <v>334548.72000000003</v>
      </c>
    </row>
    <row r="9" spans="3:91" x14ac:dyDescent="0.25">
      <c r="C9" s="46"/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  <c r="AD9" s="47"/>
      <c r="AE9" s="47"/>
      <c r="AF9" s="47"/>
      <c r="AG9" s="47"/>
      <c r="AH9" s="47"/>
      <c r="AI9" s="47"/>
      <c r="AJ9" s="47"/>
      <c r="AK9" s="47"/>
      <c r="AL9" s="47"/>
      <c r="AM9" s="47"/>
      <c r="AN9" s="47"/>
      <c r="AO9" s="47"/>
      <c r="AP9" s="47"/>
      <c r="AQ9" s="47"/>
      <c r="AR9" s="47"/>
      <c r="AS9" s="47"/>
      <c r="AT9" s="47"/>
      <c r="AU9" s="47"/>
      <c r="AV9" s="47"/>
      <c r="AW9" s="47"/>
      <c r="AX9" s="47"/>
      <c r="AY9" s="47"/>
      <c r="AZ9" s="47"/>
      <c r="BA9" s="47"/>
      <c r="BB9" s="47"/>
      <c r="BC9" s="47"/>
      <c r="BD9" s="47"/>
      <c r="BE9" s="47"/>
      <c r="BF9" s="47"/>
      <c r="BG9" s="51"/>
      <c r="CJ9" s="5" t="s">
        <v>23</v>
      </c>
      <c r="CK9" s="6" t="s">
        <v>24</v>
      </c>
      <c r="CL9" s="7">
        <v>8.27</v>
      </c>
      <c r="CM9" s="4">
        <f t="shared" si="0"/>
        <v>118641.42</v>
      </c>
    </row>
    <row r="10" spans="3:91" x14ac:dyDescent="0.25">
      <c r="C10" s="46"/>
      <c r="D10" s="47"/>
      <c r="E10" s="208" t="s">
        <v>5</v>
      </c>
      <c r="F10" s="209"/>
      <c r="G10" s="209"/>
      <c r="H10" s="209"/>
      <c r="I10" s="209"/>
      <c r="J10" s="209"/>
      <c r="K10" s="210" t="str">
        <f t="shared" ref="K10:K15" si="1">VLOOKUP(E10,$CJ$1:$CM$1003,2,FALSE)</f>
        <v>NOVACRON YELLOW S-3R</v>
      </c>
      <c r="L10" s="210"/>
      <c r="M10" s="210"/>
      <c r="N10" s="210"/>
      <c r="O10" s="210"/>
      <c r="P10" s="210"/>
      <c r="Q10" s="210"/>
      <c r="R10" s="210"/>
      <c r="S10" s="210"/>
      <c r="T10" s="210"/>
      <c r="U10" s="210"/>
      <c r="V10" s="210"/>
      <c r="W10" s="210"/>
      <c r="X10" s="210"/>
      <c r="Y10" s="82"/>
      <c r="Z10" s="82"/>
      <c r="AA10" s="82"/>
      <c r="AB10" s="211">
        <v>10.66</v>
      </c>
      <c r="AC10" s="211"/>
      <c r="AD10" s="211"/>
      <c r="AE10" s="211"/>
      <c r="AF10" s="211"/>
      <c r="AG10" s="211"/>
      <c r="AH10" s="211"/>
      <c r="AI10" s="211"/>
      <c r="AJ10" s="211"/>
      <c r="AK10" s="210" t="s">
        <v>315</v>
      </c>
      <c r="AL10" s="210"/>
      <c r="AM10" s="212">
        <v>2561.9899999999998</v>
      </c>
      <c r="AN10" s="212"/>
      <c r="AO10" s="212"/>
      <c r="AP10" s="212"/>
      <c r="AQ10" s="212"/>
      <c r="AR10" s="212"/>
      <c r="AS10" s="52" t="s">
        <v>316</v>
      </c>
      <c r="AT10" s="52"/>
      <c r="AU10" s="213">
        <f>(AM10*VLOOKUP(E10,$CJ$1:$CM$1003,4,FALSE))/1000</f>
        <v>248826.66881579999</v>
      </c>
      <c r="AV10" s="213"/>
      <c r="AW10" s="213"/>
      <c r="AX10" s="213"/>
      <c r="AY10" s="213"/>
      <c r="AZ10" s="213"/>
      <c r="BA10" s="213"/>
      <c r="BB10" s="213"/>
      <c r="BC10" s="213"/>
      <c r="BD10" s="213"/>
      <c r="BE10" s="214"/>
      <c r="BF10" s="47"/>
      <c r="BG10" s="51"/>
      <c r="CJ10" s="5" t="s">
        <v>25</v>
      </c>
      <c r="CK10" s="9" t="s">
        <v>26</v>
      </c>
      <c r="CL10" s="7">
        <v>7.46</v>
      </c>
      <c r="CM10" s="4">
        <f t="shared" si="0"/>
        <v>107021.16</v>
      </c>
    </row>
    <row r="11" spans="3:91" x14ac:dyDescent="0.25">
      <c r="C11" s="46"/>
      <c r="D11" s="47"/>
      <c r="E11" s="200" t="s">
        <v>6</v>
      </c>
      <c r="F11" s="201"/>
      <c r="G11" s="201"/>
      <c r="H11" s="201"/>
      <c r="I11" s="201"/>
      <c r="J11" s="201"/>
      <c r="K11" s="47" t="str">
        <f>VLOOKUP(E11,$CJ$1:$CM$1003,2,FALSE)</f>
        <v>NOVACRON RUBY S–3B</v>
      </c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78"/>
      <c r="Z11" s="78"/>
      <c r="AA11" s="78"/>
      <c r="AB11" s="203">
        <v>1.0900000000000001</v>
      </c>
      <c r="AC11" s="203"/>
      <c r="AD11" s="203"/>
      <c r="AE11" s="203"/>
      <c r="AF11" s="203"/>
      <c r="AG11" s="203"/>
      <c r="AH11" s="203"/>
      <c r="AI11" s="203"/>
      <c r="AJ11" s="203"/>
      <c r="AK11" s="202" t="s">
        <v>315</v>
      </c>
      <c r="AL11" s="202"/>
      <c r="AM11" s="204">
        <v>261.97000000000003</v>
      </c>
      <c r="AN11" s="204"/>
      <c r="AO11" s="204"/>
      <c r="AP11" s="204"/>
      <c r="AQ11" s="204"/>
      <c r="AR11" s="204"/>
      <c r="AS11" s="47" t="s">
        <v>316</v>
      </c>
      <c r="AT11" s="47"/>
      <c r="AU11" s="205">
        <f t="shared" ref="AU11:AU15" si="2">(AM11*VLOOKUP(E11,$CJ$1:$CM$1003,4,FALSE))/1000</f>
        <v>31606.643824200004</v>
      </c>
      <c r="AV11" s="205"/>
      <c r="AW11" s="205"/>
      <c r="AX11" s="205"/>
      <c r="AY11" s="205"/>
      <c r="AZ11" s="205"/>
      <c r="BA11" s="205"/>
      <c r="BB11" s="205"/>
      <c r="BC11" s="205"/>
      <c r="BD11" s="205"/>
      <c r="BE11" s="206"/>
      <c r="BF11" s="47"/>
      <c r="BG11" s="51"/>
      <c r="CJ11" s="5" t="s">
        <v>6</v>
      </c>
      <c r="CK11" s="6" t="s">
        <v>27</v>
      </c>
      <c r="CL11" s="7">
        <v>8.41</v>
      </c>
      <c r="CM11" s="4">
        <f t="shared" si="0"/>
        <v>120649.86</v>
      </c>
    </row>
    <row r="12" spans="3:91" x14ac:dyDescent="0.25">
      <c r="C12" s="46"/>
      <c r="D12" s="47"/>
      <c r="E12" s="200" t="s">
        <v>7</v>
      </c>
      <c r="F12" s="201"/>
      <c r="G12" s="201"/>
      <c r="H12" s="201"/>
      <c r="I12" s="201"/>
      <c r="J12" s="201"/>
      <c r="K12" s="47" t="str">
        <f>VLOOKUP(E12,$CJ$1:$CM$1003,2,FALSE)</f>
        <v>NOVACRON DARK BLUE S-GL</v>
      </c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78"/>
      <c r="Z12" s="78"/>
      <c r="AA12" s="78"/>
      <c r="AB12" s="203">
        <v>0.5</v>
      </c>
      <c r="AC12" s="203"/>
      <c r="AD12" s="203"/>
      <c r="AE12" s="203"/>
      <c r="AF12" s="203"/>
      <c r="AG12" s="203"/>
      <c r="AH12" s="203"/>
      <c r="AI12" s="203"/>
      <c r="AJ12" s="203"/>
      <c r="AK12" s="202" t="s">
        <v>315</v>
      </c>
      <c r="AL12" s="202"/>
      <c r="AM12" s="204">
        <v>120.17</v>
      </c>
      <c r="AN12" s="204"/>
      <c r="AO12" s="204"/>
      <c r="AP12" s="204"/>
      <c r="AQ12" s="204"/>
      <c r="AR12" s="204"/>
      <c r="AS12" s="47" t="s">
        <v>316</v>
      </c>
      <c r="AT12" s="47"/>
      <c r="AU12" s="205">
        <f t="shared" ref="AU12" si="3">(AM12*VLOOKUP(E12,$CJ$1:$CM$1003,4,FALSE))/1000</f>
        <v>14619.1707936</v>
      </c>
      <c r="AV12" s="205"/>
      <c r="AW12" s="205"/>
      <c r="AX12" s="205"/>
      <c r="AY12" s="205"/>
      <c r="AZ12" s="205"/>
      <c r="BA12" s="205"/>
      <c r="BB12" s="205"/>
      <c r="BC12" s="205"/>
      <c r="BD12" s="205"/>
      <c r="BE12" s="206"/>
      <c r="BF12" s="47"/>
      <c r="BG12" s="51"/>
      <c r="CJ12" s="5" t="s">
        <v>28</v>
      </c>
      <c r="CK12" s="6" t="s">
        <v>29</v>
      </c>
      <c r="CL12" s="7">
        <v>7.55</v>
      </c>
      <c r="CM12" s="4">
        <f t="shared" si="0"/>
        <v>108312.3</v>
      </c>
    </row>
    <row r="13" spans="3:91" x14ac:dyDescent="0.25">
      <c r="C13" s="46"/>
      <c r="D13" s="47"/>
      <c r="E13" s="216" t="s">
        <v>8</v>
      </c>
      <c r="F13" s="217"/>
      <c r="G13" s="217"/>
      <c r="H13" s="217"/>
      <c r="I13" s="217"/>
      <c r="J13" s="217"/>
      <c r="K13" s="218" t="str">
        <f t="shared" si="1"/>
        <v>FIMBIL EAS 40 NEW</v>
      </c>
      <c r="L13" s="218"/>
      <c r="M13" s="218"/>
      <c r="N13" s="218"/>
      <c r="O13" s="218"/>
      <c r="P13" s="218"/>
      <c r="Q13" s="218"/>
      <c r="R13" s="218"/>
      <c r="S13" s="218"/>
      <c r="T13" s="218"/>
      <c r="U13" s="218"/>
      <c r="V13" s="218"/>
      <c r="W13" s="218"/>
      <c r="X13" s="218"/>
      <c r="Y13" s="81"/>
      <c r="Z13" s="81"/>
      <c r="AA13" s="81"/>
      <c r="AB13" s="219">
        <v>4</v>
      </c>
      <c r="AC13" s="219"/>
      <c r="AD13" s="219"/>
      <c r="AE13" s="219"/>
      <c r="AF13" s="219"/>
      <c r="AG13" s="219"/>
      <c r="AH13" s="219"/>
      <c r="AI13" s="219"/>
      <c r="AJ13" s="219"/>
      <c r="AK13" s="218" t="s">
        <v>315</v>
      </c>
      <c r="AL13" s="218"/>
      <c r="AM13" s="248">
        <v>961.35</v>
      </c>
      <c r="AN13" s="248"/>
      <c r="AO13" s="248"/>
      <c r="AP13" s="248"/>
      <c r="AQ13" s="248"/>
      <c r="AR13" s="248"/>
      <c r="AS13" s="55" t="s">
        <v>316</v>
      </c>
      <c r="AT13" s="55"/>
      <c r="AU13" s="221">
        <f t="shared" si="2"/>
        <v>19830.862388999998</v>
      </c>
      <c r="AV13" s="221"/>
      <c r="AW13" s="221"/>
      <c r="AX13" s="221"/>
      <c r="AY13" s="221"/>
      <c r="AZ13" s="221"/>
      <c r="BA13" s="221"/>
      <c r="BB13" s="221"/>
      <c r="BC13" s="221"/>
      <c r="BD13" s="221"/>
      <c r="BE13" s="222"/>
      <c r="BF13" s="47"/>
      <c r="BG13" s="51"/>
      <c r="CJ13" s="5" t="s">
        <v>30</v>
      </c>
      <c r="CK13" s="6" t="s">
        <v>31</v>
      </c>
      <c r="CL13" s="8">
        <v>8.7899999999999991</v>
      </c>
      <c r="CM13" s="4">
        <f t="shared" si="0"/>
        <v>126101.33999999998</v>
      </c>
    </row>
    <row r="14" spans="3:91" x14ac:dyDescent="0.25">
      <c r="C14" s="46"/>
      <c r="D14" s="47"/>
      <c r="E14" s="200" t="s">
        <v>183</v>
      </c>
      <c r="F14" s="201"/>
      <c r="G14" s="201"/>
      <c r="H14" s="201"/>
      <c r="I14" s="201"/>
      <c r="J14" s="201"/>
      <c r="K14" s="202" t="str">
        <f t="shared" si="1"/>
        <v>CAUSTIC SODA LIQ</v>
      </c>
      <c r="L14" s="202"/>
      <c r="M14" s="202"/>
      <c r="N14" s="202"/>
      <c r="O14" s="202"/>
      <c r="P14" s="202"/>
      <c r="Q14" s="202"/>
      <c r="R14" s="202"/>
      <c r="S14" s="202"/>
      <c r="T14" s="202"/>
      <c r="U14" s="202"/>
      <c r="V14" s="202"/>
      <c r="W14" s="202"/>
      <c r="X14" s="202"/>
      <c r="Y14" s="78"/>
      <c r="Z14" s="78"/>
      <c r="AA14" s="78"/>
      <c r="AB14" s="203">
        <v>6</v>
      </c>
      <c r="AC14" s="203"/>
      <c r="AD14" s="203"/>
      <c r="AE14" s="203"/>
      <c r="AF14" s="203"/>
      <c r="AG14" s="203"/>
      <c r="AH14" s="203"/>
      <c r="AI14" s="203"/>
      <c r="AJ14" s="203"/>
      <c r="AK14" s="202" t="s">
        <v>315</v>
      </c>
      <c r="AL14" s="202"/>
      <c r="AM14" s="204">
        <v>1442.02</v>
      </c>
      <c r="AN14" s="204"/>
      <c r="AO14" s="204"/>
      <c r="AP14" s="204"/>
      <c r="AQ14" s="204"/>
      <c r="AR14" s="204"/>
      <c r="AS14" s="47" t="s">
        <v>316</v>
      </c>
      <c r="AT14" s="47"/>
      <c r="AU14" s="205">
        <f t="shared" si="2"/>
        <v>12324.944939999999</v>
      </c>
      <c r="AV14" s="205"/>
      <c r="AW14" s="205"/>
      <c r="AX14" s="205"/>
      <c r="AY14" s="205"/>
      <c r="AZ14" s="205"/>
      <c r="BA14" s="205"/>
      <c r="BB14" s="205"/>
      <c r="BC14" s="205"/>
      <c r="BD14" s="205"/>
      <c r="BE14" s="206"/>
      <c r="BF14" s="47"/>
      <c r="BG14" s="51"/>
      <c r="CJ14" s="5" t="s">
        <v>32</v>
      </c>
      <c r="CK14" s="9" t="s">
        <v>33</v>
      </c>
      <c r="CL14" s="7">
        <v>11.66</v>
      </c>
      <c r="CM14" s="4">
        <f t="shared" si="0"/>
        <v>167274.36000000002</v>
      </c>
    </row>
    <row r="15" spans="3:91" x14ac:dyDescent="0.25">
      <c r="C15" s="46"/>
      <c r="D15" s="47"/>
      <c r="E15" s="223" t="s">
        <v>10</v>
      </c>
      <c r="F15" s="224"/>
      <c r="G15" s="224"/>
      <c r="H15" s="224"/>
      <c r="I15" s="224"/>
      <c r="J15" s="224"/>
      <c r="K15" s="225" t="str">
        <f t="shared" si="1"/>
        <v>SODA ASH</v>
      </c>
      <c r="L15" s="225"/>
      <c r="M15" s="225"/>
      <c r="N15" s="225"/>
      <c r="O15" s="225"/>
      <c r="P15" s="225"/>
      <c r="Q15" s="225"/>
      <c r="R15" s="225"/>
      <c r="S15" s="225"/>
      <c r="T15" s="225"/>
      <c r="U15" s="225"/>
      <c r="V15" s="225"/>
      <c r="W15" s="225"/>
      <c r="X15" s="225"/>
      <c r="Y15" s="79"/>
      <c r="Z15" s="79"/>
      <c r="AA15" s="79"/>
      <c r="AB15" s="226">
        <v>20</v>
      </c>
      <c r="AC15" s="226"/>
      <c r="AD15" s="226"/>
      <c r="AE15" s="226"/>
      <c r="AF15" s="226"/>
      <c r="AG15" s="226"/>
      <c r="AH15" s="226"/>
      <c r="AI15" s="226"/>
      <c r="AJ15" s="226"/>
      <c r="AK15" s="225" t="s">
        <v>315</v>
      </c>
      <c r="AL15" s="225"/>
      <c r="AM15" s="227">
        <v>4806.7299999999996</v>
      </c>
      <c r="AN15" s="227"/>
      <c r="AO15" s="227"/>
      <c r="AP15" s="227"/>
      <c r="AQ15" s="227"/>
      <c r="AR15" s="227"/>
      <c r="AS15" s="54" t="s">
        <v>316</v>
      </c>
      <c r="AT15" s="54"/>
      <c r="AU15" s="228">
        <f t="shared" si="2"/>
        <v>42683.7624</v>
      </c>
      <c r="AV15" s="228"/>
      <c r="AW15" s="228"/>
      <c r="AX15" s="228"/>
      <c r="AY15" s="228"/>
      <c r="AZ15" s="228"/>
      <c r="BA15" s="228"/>
      <c r="BB15" s="228"/>
      <c r="BC15" s="228"/>
      <c r="BD15" s="228"/>
      <c r="BE15" s="229"/>
      <c r="BF15" s="47"/>
      <c r="BG15" s="51"/>
      <c r="CJ15" s="5" t="s">
        <v>34</v>
      </c>
      <c r="CK15" s="9" t="s">
        <v>35</v>
      </c>
      <c r="CL15" s="7">
        <v>5.84</v>
      </c>
      <c r="CM15" s="4">
        <f t="shared" si="0"/>
        <v>83780.639999999999</v>
      </c>
    </row>
    <row r="16" spans="3:91" x14ac:dyDescent="0.25">
      <c r="C16" s="46"/>
      <c r="D16" s="47"/>
      <c r="E16" s="80"/>
      <c r="F16" s="80"/>
      <c r="G16" s="80"/>
      <c r="H16" s="80"/>
      <c r="I16" s="80"/>
      <c r="J16" s="80"/>
      <c r="K16" s="78"/>
      <c r="L16" s="78"/>
      <c r="M16" s="78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  <c r="AA16" s="78"/>
      <c r="AB16" s="57"/>
      <c r="AC16" s="57"/>
      <c r="AD16" s="57"/>
      <c r="AE16" s="57"/>
      <c r="AF16" s="57"/>
      <c r="AG16" s="57"/>
      <c r="AH16" s="57"/>
      <c r="AI16" s="57"/>
      <c r="AJ16" s="57"/>
      <c r="AK16" s="78"/>
      <c r="AL16" s="78"/>
      <c r="AM16" s="80"/>
      <c r="AN16" s="80"/>
      <c r="AO16" s="80"/>
      <c r="AP16" s="80"/>
      <c r="AQ16" s="80"/>
      <c r="AR16" s="80"/>
      <c r="AS16" s="47"/>
      <c r="AT16" s="47"/>
      <c r="AU16" s="58"/>
      <c r="AV16" s="58"/>
      <c r="AW16" s="58"/>
      <c r="AX16" s="58"/>
      <c r="AY16" s="58"/>
      <c r="AZ16" s="58"/>
      <c r="BA16" s="58"/>
      <c r="BB16" s="58"/>
      <c r="BC16" s="58"/>
      <c r="BD16" s="58"/>
      <c r="BE16" s="58"/>
      <c r="BF16" s="47"/>
      <c r="BG16" s="51"/>
      <c r="CJ16" s="5" t="s">
        <v>36</v>
      </c>
      <c r="CK16" s="9" t="s">
        <v>37</v>
      </c>
      <c r="CL16" s="7">
        <v>20.14</v>
      </c>
      <c r="CM16" s="4">
        <f t="shared" si="0"/>
        <v>288928.44</v>
      </c>
    </row>
    <row r="17" spans="3:91" x14ac:dyDescent="0.25">
      <c r="C17" s="46"/>
      <c r="D17" s="47"/>
      <c r="E17" s="80"/>
      <c r="F17" s="80"/>
      <c r="G17" s="80"/>
      <c r="H17" s="80"/>
      <c r="I17" s="80"/>
      <c r="J17" s="80"/>
      <c r="K17" s="78"/>
      <c r="L17" s="78"/>
      <c r="M17" s="78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  <c r="AA17" s="78"/>
      <c r="AB17" s="57"/>
      <c r="AC17" s="57"/>
      <c r="AD17" s="57"/>
      <c r="AE17" s="57"/>
      <c r="AF17" s="57"/>
      <c r="AG17" s="57"/>
      <c r="AH17" s="57"/>
      <c r="AI17" s="57"/>
      <c r="AJ17" s="57"/>
      <c r="AK17" s="78"/>
      <c r="AL17" s="78"/>
      <c r="AM17" s="80"/>
      <c r="AN17" s="80"/>
      <c r="AO17" s="80"/>
      <c r="AP17" s="59"/>
      <c r="AQ17" s="230" t="s">
        <v>318</v>
      </c>
      <c r="AR17" s="230"/>
      <c r="AS17" s="230"/>
      <c r="AT17" s="230"/>
      <c r="AU17" s="58" t="s">
        <v>11</v>
      </c>
      <c r="AV17" s="205">
        <f>SUM(AU10:BE15)</f>
        <v>369892.05316260003</v>
      </c>
      <c r="AW17" s="205"/>
      <c r="AX17" s="205"/>
      <c r="AY17" s="205"/>
      <c r="AZ17" s="205"/>
      <c r="BA17" s="205"/>
      <c r="BB17" s="205"/>
      <c r="BC17" s="205"/>
      <c r="BD17" s="205"/>
      <c r="BE17" s="205"/>
      <c r="BF17" s="47"/>
      <c r="BG17" s="51"/>
      <c r="CJ17" s="5" t="s">
        <v>38</v>
      </c>
      <c r="CK17" s="6" t="s">
        <v>39</v>
      </c>
      <c r="CL17" s="8">
        <v>24.15</v>
      </c>
      <c r="CM17" s="4">
        <f t="shared" si="0"/>
        <v>346455.89999999997</v>
      </c>
    </row>
    <row r="18" spans="3:91" x14ac:dyDescent="0.25">
      <c r="C18" s="46"/>
      <c r="D18" s="47"/>
      <c r="E18" s="80"/>
      <c r="F18" s="80"/>
      <c r="G18" s="80"/>
      <c r="H18" s="80"/>
      <c r="I18" s="80"/>
      <c r="J18" s="80"/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  <c r="AB18" s="57"/>
      <c r="AC18" s="57"/>
      <c r="AD18" s="57"/>
      <c r="AE18" s="57"/>
      <c r="AF18" s="57"/>
      <c r="AG18" s="57"/>
      <c r="AH18" s="57"/>
      <c r="AI18" s="57"/>
      <c r="AJ18" s="57"/>
      <c r="AK18" s="78"/>
      <c r="AL18" s="78"/>
      <c r="AM18" s="80"/>
      <c r="AN18" s="80"/>
      <c r="AO18" s="80"/>
      <c r="AP18" s="59"/>
      <c r="AQ18" s="202" t="s">
        <v>317</v>
      </c>
      <c r="AR18" s="202"/>
      <c r="AS18" s="202"/>
      <c r="AT18" s="202"/>
      <c r="AU18" s="58" t="s">
        <v>11</v>
      </c>
      <c r="AV18" s="205">
        <f>AV17/AV4</f>
        <v>176.13907293457143</v>
      </c>
      <c r="AW18" s="205"/>
      <c r="AX18" s="205"/>
      <c r="AY18" s="205"/>
      <c r="AZ18" s="205"/>
      <c r="BA18" s="205"/>
      <c r="BB18" s="205"/>
      <c r="BC18" s="205"/>
      <c r="BD18" s="205"/>
      <c r="BE18" s="205"/>
      <c r="BF18" s="47"/>
      <c r="BG18" s="51"/>
      <c r="CJ18" s="5" t="s">
        <v>7</v>
      </c>
      <c r="CK18" s="6" t="s">
        <v>40</v>
      </c>
      <c r="CL18" s="7">
        <v>8.48</v>
      </c>
      <c r="CM18" s="4">
        <f t="shared" si="0"/>
        <v>121654.08</v>
      </c>
    </row>
    <row r="19" spans="3:91" x14ac:dyDescent="0.25">
      <c r="C19" s="46"/>
      <c r="D19" s="47"/>
      <c r="E19" s="80"/>
      <c r="F19" s="80"/>
      <c r="G19" s="80"/>
      <c r="H19" s="80"/>
      <c r="I19" s="80"/>
      <c r="J19" s="80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  <c r="AB19" s="57"/>
      <c r="AC19" s="57"/>
      <c r="AD19" s="57"/>
      <c r="AE19" s="57"/>
      <c r="AF19" s="57"/>
      <c r="AG19" s="57"/>
      <c r="AH19" s="57"/>
      <c r="AI19" s="57"/>
      <c r="AJ19" s="57"/>
      <c r="AK19" s="78"/>
      <c r="AL19" s="78"/>
      <c r="AM19" s="80"/>
      <c r="AN19" s="80"/>
      <c r="AO19" s="80"/>
      <c r="AP19" s="80"/>
      <c r="AQ19" s="80"/>
      <c r="AR19" s="80"/>
      <c r="AS19" s="47"/>
      <c r="AT19" s="47"/>
      <c r="AU19" s="47"/>
      <c r="AV19" s="80"/>
      <c r="AW19" s="80"/>
      <c r="AX19" s="80"/>
      <c r="AY19" s="80"/>
      <c r="AZ19" s="80"/>
      <c r="BA19" s="80"/>
      <c r="BB19" s="80"/>
      <c r="BC19" s="80"/>
      <c r="BD19" s="80"/>
      <c r="BE19" s="80"/>
      <c r="BF19" s="47"/>
      <c r="BG19" s="51"/>
      <c r="CJ19" s="5" t="s">
        <v>41</v>
      </c>
      <c r="CK19" s="6" t="s">
        <v>42</v>
      </c>
      <c r="CL19" s="7">
        <v>7.27</v>
      </c>
      <c r="CM19" s="4">
        <f t="shared" si="0"/>
        <v>104295.42</v>
      </c>
    </row>
    <row r="20" spans="3:91" ht="17.25" thickBot="1" x14ac:dyDescent="0.3">
      <c r="C20" s="60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62"/>
      <c r="CJ20" s="5" t="s">
        <v>43</v>
      </c>
      <c r="CK20" s="6" t="s">
        <v>44</v>
      </c>
      <c r="CL20" s="7">
        <v>7.63</v>
      </c>
      <c r="CM20" s="4">
        <f t="shared" si="0"/>
        <v>109459.98</v>
      </c>
    </row>
    <row r="21" spans="3:91" x14ac:dyDescent="0.25">
      <c r="CJ21" s="5" t="s">
        <v>45</v>
      </c>
      <c r="CK21" s="6" t="s">
        <v>46</v>
      </c>
      <c r="CL21" s="7">
        <v>9.5583270598076133</v>
      </c>
      <c r="CM21" s="4">
        <f t="shared" si="0"/>
        <v>137123.76</v>
      </c>
    </row>
    <row r="22" spans="3:91" ht="17.25" thickBot="1" x14ac:dyDescent="0.3">
      <c r="CJ22" s="5" t="s">
        <v>47</v>
      </c>
      <c r="CK22" s="6" t="s">
        <v>48</v>
      </c>
      <c r="CL22" s="7">
        <v>6.66</v>
      </c>
      <c r="CM22" s="4">
        <f t="shared" si="0"/>
        <v>95544.36</v>
      </c>
    </row>
    <row r="23" spans="3:91" x14ac:dyDescent="0.25">
      <c r="C23" s="43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44"/>
      <c r="AN23" s="44"/>
      <c r="AO23" s="44"/>
      <c r="AP23" s="44"/>
      <c r="AQ23" s="44"/>
      <c r="AR23" s="44"/>
      <c r="AS23" s="44"/>
      <c r="AT23" s="44"/>
      <c r="AU23" s="44"/>
      <c r="AV23" s="44"/>
      <c r="AW23" s="44"/>
      <c r="AX23" s="44"/>
      <c r="AY23" s="44"/>
      <c r="AZ23" s="44"/>
      <c r="BA23" s="44"/>
      <c r="BB23" s="44"/>
      <c r="BC23" s="44"/>
      <c r="BD23" s="44"/>
      <c r="BE23" s="44"/>
      <c r="BF23" s="44"/>
      <c r="BG23" s="45"/>
      <c r="CJ23" s="5" t="s">
        <v>49</v>
      </c>
      <c r="CK23" s="9" t="s">
        <v>50</v>
      </c>
      <c r="CL23" s="7">
        <v>12.14</v>
      </c>
      <c r="CM23" s="4">
        <f t="shared" si="0"/>
        <v>174160.44</v>
      </c>
    </row>
    <row r="24" spans="3:91" x14ac:dyDescent="0.25">
      <c r="C24" s="46"/>
      <c r="D24" s="47"/>
      <c r="E24" s="196" t="s">
        <v>0</v>
      </c>
      <c r="F24" s="196"/>
      <c r="G24" s="196"/>
      <c r="H24" s="196"/>
      <c r="I24" s="196"/>
      <c r="J24" s="85" t="s">
        <v>11</v>
      </c>
      <c r="K24" s="196" t="s">
        <v>326</v>
      </c>
      <c r="L24" s="196"/>
      <c r="M24" s="196"/>
      <c r="N24" s="196"/>
      <c r="O24" s="196"/>
      <c r="P24" s="196"/>
      <c r="Q24" s="196"/>
      <c r="R24" s="196"/>
      <c r="S24" s="196"/>
      <c r="T24" s="196"/>
      <c r="U24" s="196"/>
      <c r="V24" s="85"/>
      <c r="W24" s="85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85"/>
      <c r="AI24" s="50"/>
      <c r="AJ24" s="50"/>
      <c r="AK24" s="50"/>
      <c r="AL24" s="50"/>
      <c r="AM24" s="196" t="s">
        <v>3</v>
      </c>
      <c r="AN24" s="196"/>
      <c r="AO24" s="196"/>
      <c r="AP24" s="196"/>
      <c r="AQ24" s="196"/>
      <c r="AR24" s="196"/>
      <c r="AS24" s="196"/>
      <c r="AT24" s="196"/>
      <c r="AU24" s="85" t="s">
        <v>11</v>
      </c>
      <c r="AV24" s="197">
        <v>240.34</v>
      </c>
      <c r="AW24" s="197"/>
      <c r="AX24" s="197"/>
      <c r="AY24" s="197"/>
      <c r="AZ24" s="85" t="s">
        <v>319</v>
      </c>
      <c r="BA24" s="85"/>
      <c r="BB24" s="85"/>
      <c r="BC24" s="85"/>
      <c r="BD24" s="85"/>
      <c r="BE24" s="85"/>
      <c r="BF24" s="47"/>
      <c r="BG24" s="51"/>
      <c r="CJ24" s="5" t="s">
        <v>51</v>
      </c>
      <c r="CK24" s="6" t="s">
        <v>52</v>
      </c>
      <c r="CL24" s="8">
        <v>16.57</v>
      </c>
      <c r="CM24" s="4">
        <f t="shared" si="0"/>
        <v>237713.22</v>
      </c>
    </row>
    <row r="25" spans="3:91" x14ac:dyDescent="0.25">
      <c r="C25" s="46"/>
      <c r="D25" s="47"/>
      <c r="E25" s="196" t="s">
        <v>322</v>
      </c>
      <c r="F25" s="196"/>
      <c r="G25" s="196"/>
      <c r="H25" s="196"/>
      <c r="I25" s="196"/>
      <c r="J25" s="85" t="s">
        <v>11</v>
      </c>
      <c r="K25" s="196" t="s">
        <v>390</v>
      </c>
      <c r="L25" s="196"/>
      <c r="M25" s="196"/>
      <c r="N25" s="196"/>
      <c r="O25" s="196"/>
      <c r="P25" s="196"/>
      <c r="Q25" s="196"/>
      <c r="R25" s="196"/>
      <c r="S25" s="196"/>
      <c r="T25" s="196"/>
      <c r="U25" s="196"/>
      <c r="V25" s="196"/>
      <c r="W25" s="85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85"/>
      <c r="AI25" s="50"/>
      <c r="AJ25" s="50"/>
      <c r="AK25" s="50"/>
      <c r="AL25" s="50"/>
      <c r="AM25" s="196" t="s">
        <v>4</v>
      </c>
      <c r="AN25" s="196"/>
      <c r="AO25" s="196"/>
      <c r="AP25" s="196"/>
      <c r="AQ25" s="196"/>
      <c r="AR25" s="196"/>
      <c r="AS25" s="196"/>
      <c r="AT25" s="196"/>
      <c r="AU25" s="85" t="s">
        <v>11</v>
      </c>
      <c r="AV25" s="196">
        <v>2100</v>
      </c>
      <c r="AW25" s="196"/>
      <c r="AX25" s="196"/>
      <c r="AY25" s="196"/>
      <c r="AZ25" s="85" t="s">
        <v>320</v>
      </c>
      <c r="BA25" s="85"/>
      <c r="BB25" s="85"/>
      <c r="BC25" s="85"/>
      <c r="BD25" s="85"/>
      <c r="BE25" s="85"/>
      <c r="BF25" s="47"/>
      <c r="BG25" s="51"/>
      <c r="CJ25" s="5"/>
      <c r="CK25" s="6"/>
      <c r="CL25" s="8"/>
      <c r="CM25" s="4"/>
    </row>
    <row r="26" spans="3:91" x14ac:dyDescent="0.25">
      <c r="C26" s="46"/>
      <c r="D26" s="47"/>
      <c r="E26" s="196" t="s">
        <v>1</v>
      </c>
      <c r="F26" s="196"/>
      <c r="G26" s="196"/>
      <c r="H26" s="196"/>
      <c r="I26" s="196"/>
      <c r="J26" s="85" t="s">
        <v>11</v>
      </c>
      <c r="K26" s="196" t="s">
        <v>389</v>
      </c>
      <c r="L26" s="196"/>
      <c r="M26" s="196"/>
      <c r="N26" s="196"/>
      <c r="O26" s="196"/>
      <c r="P26" s="196"/>
      <c r="Q26" s="196"/>
      <c r="R26" s="196"/>
      <c r="S26" s="196"/>
      <c r="T26" s="196"/>
      <c r="U26" s="196"/>
      <c r="V26" s="85"/>
      <c r="W26" s="85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85"/>
      <c r="AI26" s="50"/>
      <c r="AJ26" s="50"/>
      <c r="AK26" s="50"/>
      <c r="AL26" s="50"/>
      <c r="AM26" s="196"/>
      <c r="AN26" s="196"/>
      <c r="AO26" s="196"/>
      <c r="AP26" s="196"/>
      <c r="AQ26" s="196"/>
      <c r="AR26" s="196"/>
      <c r="AS26" s="196"/>
      <c r="AT26" s="196"/>
      <c r="AU26" s="85"/>
      <c r="AV26" s="198"/>
      <c r="AW26" s="198"/>
      <c r="AX26" s="198"/>
      <c r="AY26" s="198"/>
      <c r="AZ26" s="85"/>
      <c r="BA26" s="85"/>
      <c r="BB26" s="85"/>
      <c r="BC26" s="85"/>
      <c r="BD26" s="85"/>
      <c r="BE26" s="85"/>
      <c r="BF26" s="47"/>
      <c r="BG26" s="51"/>
      <c r="CJ26" s="5" t="s">
        <v>53</v>
      </c>
      <c r="CK26" s="9" t="s">
        <v>54</v>
      </c>
      <c r="CL26" s="7">
        <v>24.42</v>
      </c>
      <c r="CM26" s="4">
        <f t="shared" si="0"/>
        <v>350329.32</v>
      </c>
    </row>
    <row r="27" spans="3:91" x14ac:dyDescent="0.25">
      <c r="C27" s="46"/>
      <c r="D27" s="47"/>
      <c r="E27" s="196" t="s">
        <v>2</v>
      </c>
      <c r="F27" s="196"/>
      <c r="G27" s="196"/>
      <c r="H27" s="196"/>
      <c r="I27" s="196"/>
      <c r="J27" s="85" t="s">
        <v>11</v>
      </c>
      <c r="K27" s="196" t="s">
        <v>337</v>
      </c>
      <c r="L27" s="196"/>
      <c r="M27" s="196"/>
      <c r="N27" s="196"/>
      <c r="O27" s="196"/>
      <c r="P27" s="196"/>
      <c r="Q27" s="196"/>
      <c r="R27" s="196"/>
      <c r="S27" s="196"/>
      <c r="T27" s="196"/>
      <c r="U27" s="196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196"/>
      <c r="AN27" s="196"/>
      <c r="AO27" s="196"/>
      <c r="AP27" s="196"/>
      <c r="AQ27" s="196"/>
      <c r="AR27" s="196"/>
      <c r="AS27" s="196"/>
      <c r="AT27" s="196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47"/>
      <c r="BG27" s="51"/>
      <c r="CJ27" s="5" t="s">
        <v>55</v>
      </c>
      <c r="CK27" s="6" t="s">
        <v>56</v>
      </c>
      <c r="CL27" s="8">
        <v>19.260000000000002</v>
      </c>
      <c r="CM27" s="4">
        <f t="shared" si="0"/>
        <v>276303.96000000002</v>
      </c>
    </row>
    <row r="28" spans="3:91" x14ac:dyDescent="0.25">
      <c r="C28" s="46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  <c r="AU28" s="47"/>
      <c r="AV28" s="47"/>
      <c r="AW28" s="47"/>
      <c r="AX28" s="47"/>
      <c r="AY28" s="47"/>
      <c r="AZ28" s="47"/>
      <c r="BA28" s="47"/>
      <c r="BB28" s="47"/>
      <c r="BC28" s="47"/>
      <c r="BD28" s="47"/>
      <c r="BE28" s="47"/>
      <c r="BF28" s="47"/>
      <c r="BG28" s="51"/>
      <c r="CJ28" s="5" t="s">
        <v>57</v>
      </c>
      <c r="CK28" s="6" t="s">
        <v>58</v>
      </c>
      <c r="CL28" s="8">
        <v>16.22</v>
      </c>
      <c r="CM28" s="4">
        <f t="shared" si="0"/>
        <v>232692.12</v>
      </c>
    </row>
    <row r="29" spans="3:91" x14ac:dyDescent="0.25">
      <c r="C29" s="46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  <c r="AU29" s="47"/>
      <c r="AV29" s="47"/>
      <c r="AW29" s="47"/>
      <c r="AX29" s="47"/>
      <c r="AY29" s="47"/>
      <c r="AZ29" s="47"/>
      <c r="BA29" s="47"/>
      <c r="BB29" s="47"/>
      <c r="BC29" s="47"/>
      <c r="BD29" s="47"/>
      <c r="BE29" s="47"/>
      <c r="BF29" s="47"/>
      <c r="BG29" s="51"/>
      <c r="CJ29" s="5" t="s">
        <v>59</v>
      </c>
      <c r="CK29" s="6" t="s">
        <v>60</v>
      </c>
      <c r="CL29" s="8">
        <v>21.41</v>
      </c>
      <c r="CM29" s="4">
        <f t="shared" si="0"/>
        <v>307147.86</v>
      </c>
    </row>
    <row r="30" spans="3:91" x14ac:dyDescent="0.25">
      <c r="C30" s="46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  <c r="AU30" s="47"/>
      <c r="AV30" s="47"/>
      <c r="AW30" s="47"/>
      <c r="AX30" s="47"/>
      <c r="AY30" s="47"/>
      <c r="AZ30" s="47"/>
      <c r="BA30" s="47"/>
      <c r="BB30" s="47"/>
      <c r="BC30" s="47"/>
      <c r="BD30" s="47"/>
      <c r="BE30" s="47"/>
      <c r="BF30" s="47"/>
      <c r="BG30" s="51"/>
      <c r="CJ30" s="5" t="s">
        <v>61</v>
      </c>
      <c r="CK30" s="6" t="s">
        <v>62</v>
      </c>
      <c r="CL30" s="7">
        <v>17.59</v>
      </c>
      <c r="CM30" s="4">
        <f t="shared" si="0"/>
        <v>252346.13999999998</v>
      </c>
    </row>
    <row r="31" spans="3:91" x14ac:dyDescent="0.25">
      <c r="C31" s="46"/>
      <c r="D31" s="47"/>
      <c r="E31" s="208" t="s">
        <v>28</v>
      </c>
      <c r="F31" s="209"/>
      <c r="G31" s="209"/>
      <c r="H31" s="209"/>
      <c r="I31" s="209"/>
      <c r="J31" s="209"/>
      <c r="K31" s="210" t="str">
        <f>VLOOKUP(E31,$CJ$1:$CM$1003,2,FALSE)</f>
        <v>NOVACRON RED S-B</v>
      </c>
      <c r="L31" s="210"/>
      <c r="M31" s="210"/>
      <c r="N31" s="210"/>
      <c r="O31" s="210"/>
      <c r="P31" s="210"/>
      <c r="Q31" s="210"/>
      <c r="R31" s="210"/>
      <c r="S31" s="210"/>
      <c r="T31" s="210"/>
      <c r="U31" s="210"/>
      <c r="V31" s="210"/>
      <c r="W31" s="210"/>
      <c r="X31" s="210"/>
      <c r="Y31" s="210"/>
      <c r="Z31" s="210"/>
      <c r="AA31" s="82"/>
      <c r="AB31" s="211">
        <v>1.1399999999999999</v>
      </c>
      <c r="AC31" s="211"/>
      <c r="AD31" s="211"/>
      <c r="AE31" s="211"/>
      <c r="AF31" s="211"/>
      <c r="AG31" s="211"/>
      <c r="AH31" s="211"/>
      <c r="AI31" s="211"/>
      <c r="AJ31" s="211"/>
      <c r="AK31" s="210" t="s">
        <v>315</v>
      </c>
      <c r="AL31" s="210"/>
      <c r="AM31" s="212">
        <v>273.98</v>
      </c>
      <c r="AN31" s="212"/>
      <c r="AO31" s="212"/>
      <c r="AP31" s="212"/>
      <c r="AQ31" s="212"/>
      <c r="AR31" s="212"/>
      <c r="AS31" s="52" t="s">
        <v>316</v>
      </c>
      <c r="AT31" s="52"/>
      <c r="AU31" s="213">
        <f>(AM31*VLOOKUP(E31,$CJ$1:$CM$1003,4,FALSE))/1000</f>
        <v>29675.403954000005</v>
      </c>
      <c r="AV31" s="213"/>
      <c r="AW31" s="213"/>
      <c r="AX31" s="213"/>
      <c r="AY31" s="213"/>
      <c r="AZ31" s="213"/>
      <c r="BA31" s="213"/>
      <c r="BB31" s="213"/>
      <c r="BC31" s="213"/>
      <c r="BD31" s="213"/>
      <c r="BE31" s="214"/>
      <c r="BF31" s="47"/>
      <c r="BG31" s="51"/>
      <c r="CJ31" s="5" t="s">
        <v>63</v>
      </c>
      <c r="CK31" s="6" t="s">
        <v>64</v>
      </c>
      <c r="CL31" s="7">
        <v>8.936572563780846</v>
      </c>
      <c r="CM31" s="4">
        <f t="shared" si="0"/>
        <v>128204.07000000002</v>
      </c>
    </row>
    <row r="32" spans="3:91" x14ac:dyDescent="0.25">
      <c r="C32" s="46"/>
      <c r="D32" s="47"/>
      <c r="E32" s="200" t="s">
        <v>7</v>
      </c>
      <c r="F32" s="201"/>
      <c r="G32" s="201"/>
      <c r="H32" s="201"/>
      <c r="I32" s="201"/>
      <c r="J32" s="201"/>
      <c r="K32" s="225" t="str">
        <f t="shared" ref="K32:K35" si="4">VLOOKUP(E32,$CJ$1:$CM$1003,2,FALSE)</f>
        <v>NOVACRON DARK BLUE S-GL</v>
      </c>
      <c r="L32" s="225"/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225"/>
      <c r="Z32" s="225"/>
      <c r="AA32" s="78"/>
      <c r="AB32" s="203">
        <v>0.06</v>
      </c>
      <c r="AC32" s="203"/>
      <c r="AD32" s="203"/>
      <c r="AE32" s="203"/>
      <c r="AF32" s="203"/>
      <c r="AG32" s="203"/>
      <c r="AH32" s="203"/>
      <c r="AI32" s="203"/>
      <c r="AJ32" s="203"/>
      <c r="AK32" s="202" t="s">
        <v>315</v>
      </c>
      <c r="AL32" s="202"/>
      <c r="AM32" s="204">
        <v>14.42</v>
      </c>
      <c r="AN32" s="204"/>
      <c r="AO32" s="204"/>
      <c r="AP32" s="204"/>
      <c r="AQ32" s="204"/>
      <c r="AR32" s="204"/>
      <c r="AS32" s="47" t="s">
        <v>316</v>
      </c>
      <c r="AT32" s="47"/>
      <c r="AU32" s="205">
        <f t="shared" ref="AU32:AU34" si="5">(AM32*VLOOKUP(E32,$CJ$1:$CM$1003,4,FALSE))/1000</f>
        <v>1754.2518336000001</v>
      </c>
      <c r="AV32" s="205"/>
      <c r="AW32" s="205"/>
      <c r="AX32" s="205"/>
      <c r="AY32" s="205"/>
      <c r="AZ32" s="205"/>
      <c r="BA32" s="205"/>
      <c r="BB32" s="205"/>
      <c r="BC32" s="205"/>
      <c r="BD32" s="205"/>
      <c r="BE32" s="206"/>
      <c r="BF32" s="47"/>
      <c r="BG32" s="51"/>
      <c r="CJ32" s="5" t="s">
        <v>65</v>
      </c>
      <c r="CK32" s="6" t="s">
        <v>66</v>
      </c>
      <c r="CL32" s="7">
        <v>8.3867837724801344</v>
      </c>
      <c r="CM32" s="4">
        <f t="shared" si="0"/>
        <v>120316.8</v>
      </c>
    </row>
    <row r="33" spans="3:91" x14ac:dyDescent="0.25">
      <c r="C33" s="46"/>
      <c r="D33" s="47"/>
      <c r="E33" s="216" t="s">
        <v>8</v>
      </c>
      <c r="F33" s="217"/>
      <c r="G33" s="217"/>
      <c r="H33" s="217"/>
      <c r="I33" s="217"/>
      <c r="J33" s="217"/>
      <c r="K33" s="218" t="str">
        <f t="shared" si="4"/>
        <v>FIMBIL EAS 40 NEW</v>
      </c>
      <c r="L33" s="218"/>
      <c r="M33" s="218"/>
      <c r="N33" s="218"/>
      <c r="O33" s="218"/>
      <c r="P33" s="218"/>
      <c r="Q33" s="218"/>
      <c r="R33" s="218"/>
      <c r="S33" s="218"/>
      <c r="T33" s="218"/>
      <c r="U33" s="218"/>
      <c r="V33" s="218"/>
      <c r="W33" s="218"/>
      <c r="X33" s="218"/>
      <c r="Y33" s="218"/>
      <c r="Z33" s="218"/>
      <c r="AA33" s="81"/>
      <c r="AB33" s="219">
        <v>4</v>
      </c>
      <c r="AC33" s="219"/>
      <c r="AD33" s="219"/>
      <c r="AE33" s="219"/>
      <c r="AF33" s="219"/>
      <c r="AG33" s="219"/>
      <c r="AH33" s="219"/>
      <c r="AI33" s="219"/>
      <c r="AJ33" s="219"/>
      <c r="AK33" s="218" t="s">
        <v>315</v>
      </c>
      <c r="AL33" s="218"/>
      <c r="AM33" s="248">
        <v>961.35</v>
      </c>
      <c r="AN33" s="248"/>
      <c r="AO33" s="248"/>
      <c r="AP33" s="248"/>
      <c r="AQ33" s="248"/>
      <c r="AR33" s="248"/>
      <c r="AS33" s="55" t="s">
        <v>316</v>
      </c>
      <c r="AT33" s="55"/>
      <c r="AU33" s="221">
        <f t="shared" si="5"/>
        <v>19830.862388999998</v>
      </c>
      <c r="AV33" s="221"/>
      <c r="AW33" s="221"/>
      <c r="AX33" s="221"/>
      <c r="AY33" s="221"/>
      <c r="AZ33" s="221"/>
      <c r="BA33" s="221"/>
      <c r="BB33" s="221"/>
      <c r="BC33" s="221"/>
      <c r="BD33" s="221"/>
      <c r="BE33" s="222"/>
      <c r="BF33" s="47"/>
      <c r="BG33" s="51"/>
      <c r="CJ33" s="5" t="s">
        <v>67</v>
      </c>
      <c r="CK33" s="6" t="s">
        <v>68</v>
      </c>
      <c r="CL33" s="8">
        <v>7.34</v>
      </c>
      <c r="CM33" s="4">
        <f t="shared" si="0"/>
        <v>105299.64</v>
      </c>
    </row>
    <row r="34" spans="3:91" x14ac:dyDescent="0.25">
      <c r="C34" s="46"/>
      <c r="D34" s="47"/>
      <c r="E34" s="200" t="s">
        <v>183</v>
      </c>
      <c r="F34" s="201"/>
      <c r="G34" s="201"/>
      <c r="H34" s="201"/>
      <c r="I34" s="201"/>
      <c r="J34" s="201"/>
      <c r="K34" s="210" t="str">
        <f t="shared" si="4"/>
        <v>CAUSTIC SODA LIQ</v>
      </c>
      <c r="L34" s="210"/>
      <c r="M34" s="210"/>
      <c r="N34" s="210"/>
      <c r="O34" s="210"/>
      <c r="P34" s="210"/>
      <c r="Q34" s="210"/>
      <c r="R34" s="210"/>
      <c r="S34" s="210"/>
      <c r="T34" s="210"/>
      <c r="U34" s="210"/>
      <c r="V34" s="210"/>
      <c r="W34" s="210"/>
      <c r="X34" s="210"/>
      <c r="Y34" s="210"/>
      <c r="Z34" s="210"/>
      <c r="AA34" s="78"/>
      <c r="AB34" s="203">
        <v>6</v>
      </c>
      <c r="AC34" s="203"/>
      <c r="AD34" s="203"/>
      <c r="AE34" s="203"/>
      <c r="AF34" s="203"/>
      <c r="AG34" s="203"/>
      <c r="AH34" s="203"/>
      <c r="AI34" s="203"/>
      <c r="AJ34" s="203"/>
      <c r="AK34" s="202" t="s">
        <v>315</v>
      </c>
      <c r="AL34" s="202"/>
      <c r="AM34" s="204">
        <v>1442.02</v>
      </c>
      <c r="AN34" s="204"/>
      <c r="AO34" s="204"/>
      <c r="AP34" s="204"/>
      <c r="AQ34" s="204"/>
      <c r="AR34" s="204"/>
      <c r="AS34" s="47" t="s">
        <v>316</v>
      </c>
      <c r="AT34" s="47"/>
      <c r="AU34" s="205">
        <f t="shared" si="5"/>
        <v>12324.944939999999</v>
      </c>
      <c r="AV34" s="205"/>
      <c r="AW34" s="205"/>
      <c r="AX34" s="205"/>
      <c r="AY34" s="205"/>
      <c r="AZ34" s="205"/>
      <c r="BA34" s="205"/>
      <c r="BB34" s="205"/>
      <c r="BC34" s="205"/>
      <c r="BD34" s="205"/>
      <c r="BE34" s="206"/>
      <c r="BF34" s="47"/>
      <c r="BG34" s="51"/>
      <c r="CJ34" s="5" t="s">
        <v>69</v>
      </c>
      <c r="CK34" s="6" t="s">
        <v>70</v>
      </c>
      <c r="CL34" s="8">
        <v>13.47</v>
      </c>
      <c r="CM34" s="4">
        <f t="shared" si="0"/>
        <v>193240.62</v>
      </c>
    </row>
    <row r="35" spans="3:91" x14ac:dyDescent="0.25">
      <c r="C35" s="46"/>
      <c r="D35" s="47"/>
      <c r="E35" s="223" t="s">
        <v>10</v>
      </c>
      <c r="F35" s="224"/>
      <c r="G35" s="224"/>
      <c r="H35" s="224"/>
      <c r="I35" s="224"/>
      <c r="J35" s="224"/>
      <c r="K35" s="225" t="str">
        <f t="shared" si="4"/>
        <v>SODA ASH</v>
      </c>
      <c r="L35" s="225"/>
      <c r="M35" s="225"/>
      <c r="N35" s="225"/>
      <c r="O35" s="225"/>
      <c r="P35" s="225"/>
      <c r="Q35" s="225"/>
      <c r="R35" s="225"/>
      <c r="S35" s="225"/>
      <c r="T35" s="225"/>
      <c r="U35" s="225"/>
      <c r="V35" s="225"/>
      <c r="W35" s="225"/>
      <c r="X35" s="225"/>
      <c r="Y35" s="225"/>
      <c r="Z35" s="225"/>
      <c r="AA35" s="79"/>
      <c r="AB35" s="226">
        <v>20</v>
      </c>
      <c r="AC35" s="226"/>
      <c r="AD35" s="226"/>
      <c r="AE35" s="226"/>
      <c r="AF35" s="226"/>
      <c r="AG35" s="226"/>
      <c r="AH35" s="226"/>
      <c r="AI35" s="226"/>
      <c r="AJ35" s="226"/>
      <c r="AK35" s="225" t="s">
        <v>315</v>
      </c>
      <c r="AL35" s="225"/>
      <c r="AM35" s="227">
        <v>4806.7299999999996</v>
      </c>
      <c r="AN35" s="227"/>
      <c r="AO35" s="227"/>
      <c r="AP35" s="227"/>
      <c r="AQ35" s="227"/>
      <c r="AR35" s="227"/>
      <c r="AS35" s="54" t="s">
        <v>316</v>
      </c>
      <c r="AT35" s="54"/>
      <c r="AU35" s="228">
        <f>(AM35*VLOOKUP(E35,$CJ$1:$CM$1003,4,FALSE))/1000</f>
        <v>42683.7624</v>
      </c>
      <c r="AV35" s="228"/>
      <c r="AW35" s="228"/>
      <c r="AX35" s="228"/>
      <c r="AY35" s="228"/>
      <c r="AZ35" s="228"/>
      <c r="BA35" s="228"/>
      <c r="BB35" s="228"/>
      <c r="BC35" s="228"/>
      <c r="BD35" s="228"/>
      <c r="BE35" s="229"/>
      <c r="BF35" s="47"/>
      <c r="BG35" s="51"/>
      <c r="CJ35" s="10" t="s">
        <v>71</v>
      </c>
      <c r="CK35" s="6" t="s">
        <v>72</v>
      </c>
      <c r="CL35" s="7">
        <v>6.66</v>
      </c>
      <c r="CM35" s="4">
        <f t="shared" si="0"/>
        <v>95544.36</v>
      </c>
    </row>
    <row r="36" spans="3:91" x14ac:dyDescent="0.25">
      <c r="C36" s="46"/>
      <c r="D36" s="47"/>
      <c r="E36" s="80"/>
      <c r="F36" s="80"/>
      <c r="G36" s="80"/>
      <c r="H36" s="80"/>
      <c r="I36" s="80"/>
      <c r="J36" s="80"/>
      <c r="K36" s="78"/>
      <c r="L36" s="78"/>
      <c r="M36" s="78"/>
      <c r="N36" s="78"/>
      <c r="O36" s="78"/>
      <c r="P36" s="78"/>
      <c r="Q36" s="78"/>
      <c r="R36" s="78"/>
      <c r="S36" s="78"/>
      <c r="T36" s="78"/>
      <c r="U36" s="78"/>
      <c r="V36" s="78"/>
      <c r="W36" s="78"/>
      <c r="X36" s="78"/>
      <c r="Y36" s="78"/>
      <c r="Z36" s="78"/>
      <c r="AA36" s="78"/>
      <c r="AB36" s="57"/>
      <c r="AC36" s="57"/>
      <c r="AD36" s="57"/>
      <c r="AE36" s="57"/>
      <c r="AF36" s="57"/>
      <c r="AG36" s="57"/>
      <c r="AH36" s="57"/>
      <c r="AI36" s="57"/>
      <c r="AJ36" s="57"/>
      <c r="AK36" s="78"/>
      <c r="AL36" s="78"/>
      <c r="AM36" s="80"/>
      <c r="AN36" s="80"/>
      <c r="AO36" s="80"/>
      <c r="AP36" s="80"/>
      <c r="AQ36" s="80"/>
      <c r="AR36" s="80"/>
      <c r="AS36" s="47"/>
      <c r="AT36" s="47"/>
      <c r="AU36" s="58"/>
      <c r="AV36" s="58"/>
      <c r="AW36" s="58"/>
      <c r="AX36" s="58"/>
      <c r="AY36" s="58"/>
      <c r="AZ36" s="58"/>
      <c r="BA36" s="58"/>
      <c r="BB36" s="58"/>
      <c r="BC36" s="58"/>
      <c r="BD36" s="58"/>
      <c r="BE36" s="58"/>
      <c r="BF36" s="47"/>
      <c r="BG36" s="51"/>
      <c r="CJ36" s="10" t="s">
        <v>73</v>
      </c>
      <c r="CK36" s="6" t="s">
        <v>74</v>
      </c>
      <c r="CL36" s="7">
        <v>10.055604349644501</v>
      </c>
      <c r="CM36" s="4">
        <f t="shared" si="0"/>
        <v>144257.70000000001</v>
      </c>
    </row>
    <row r="37" spans="3:91" x14ac:dyDescent="0.25">
      <c r="C37" s="46"/>
      <c r="D37" s="47"/>
      <c r="E37" s="80"/>
      <c r="F37" s="80"/>
      <c r="G37" s="80"/>
      <c r="H37" s="80"/>
      <c r="I37" s="80"/>
      <c r="J37" s="80"/>
      <c r="K37" s="78"/>
      <c r="L37" s="78"/>
      <c r="M37" s="78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  <c r="AA37" s="78"/>
      <c r="AB37" s="57"/>
      <c r="AC37" s="57"/>
      <c r="AD37" s="57"/>
      <c r="AE37" s="57"/>
      <c r="AF37" s="57"/>
      <c r="AG37" s="57"/>
      <c r="AH37" s="57"/>
      <c r="AI37" s="57"/>
      <c r="AJ37" s="57"/>
      <c r="AK37" s="78"/>
      <c r="AL37" s="78"/>
      <c r="AM37" s="80"/>
      <c r="AN37" s="80"/>
      <c r="AO37" s="80"/>
      <c r="AP37" s="59"/>
      <c r="AQ37" s="230" t="s">
        <v>318</v>
      </c>
      <c r="AR37" s="230"/>
      <c r="AS37" s="230"/>
      <c r="AT37" s="230"/>
      <c r="AU37" s="58" t="s">
        <v>11</v>
      </c>
      <c r="AV37" s="205">
        <f>SUM(AU31:BE35)</f>
        <v>106269.22551660001</v>
      </c>
      <c r="AW37" s="205"/>
      <c r="AX37" s="205"/>
      <c r="AY37" s="205"/>
      <c r="AZ37" s="205"/>
      <c r="BA37" s="205"/>
      <c r="BB37" s="205"/>
      <c r="BC37" s="205"/>
      <c r="BD37" s="205"/>
      <c r="BE37" s="205"/>
      <c r="BF37" s="47"/>
      <c r="BG37" s="51"/>
      <c r="CJ37" s="10" t="s">
        <v>75</v>
      </c>
      <c r="CK37" s="11" t="s">
        <v>76</v>
      </c>
      <c r="CL37" s="7">
        <v>8.91</v>
      </c>
      <c r="CM37" s="4">
        <f t="shared" si="0"/>
        <v>127822.86</v>
      </c>
    </row>
    <row r="38" spans="3:91" x14ac:dyDescent="0.25">
      <c r="C38" s="46"/>
      <c r="D38" s="47"/>
      <c r="E38" s="80"/>
      <c r="F38" s="80"/>
      <c r="G38" s="80"/>
      <c r="H38" s="80"/>
      <c r="I38" s="80"/>
      <c r="J38" s="80"/>
      <c r="K38" s="78"/>
      <c r="L38" s="78"/>
      <c r="M38" s="78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  <c r="AA38" s="78"/>
      <c r="AB38" s="57"/>
      <c r="AC38" s="57"/>
      <c r="AD38" s="57"/>
      <c r="AE38" s="57"/>
      <c r="AF38" s="57"/>
      <c r="AG38" s="57"/>
      <c r="AH38" s="57"/>
      <c r="AI38" s="57"/>
      <c r="AJ38" s="57"/>
      <c r="AK38" s="78"/>
      <c r="AL38" s="78"/>
      <c r="AM38" s="80"/>
      <c r="AN38" s="80"/>
      <c r="AO38" s="80"/>
      <c r="AP38" s="59"/>
      <c r="AQ38" s="202" t="s">
        <v>317</v>
      </c>
      <c r="AR38" s="202"/>
      <c r="AS38" s="202"/>
      <c r="AT38" s="202"/>
      <c r="AU38" s="58" t="s">
        <v>11</v>
      </c>
      <c r="AV38" s="205">
        <f>AV37/AV25</f>
        <v>50.604393103142861</v>
      </c>
      <c r="AW38" s="205"/>
      <c r="AX38" s="205"/>
      <c r="AY38" s="205"/>
      <c r="AZ38" s="205"/>
      <c r="BA38" s="205"/>
      <c r="BB38" s="205"/>
      <c r="BC38" s="205"/>
      <c r="BD38" s="205"/>
      <c r="BE38" s="205"/>
      <c r="BF38" s="47"/>
      <c r="BG38" s="51"/>
      <c r="CJ38" s="10" t="s">
        <v>77</v>
      </c>
      <c r="CK38" s="11" t="s">
        <v>78</v>
      </c>
      <c r="CL38" s="8">
        <v>10.63</v>
      </c>
      <c r="CM38" s="4">
        <f t="shared" si="0"/>
        <v>152497.98000000001</v>
      </c>
    </row>
    <row r="39" spans="3:91" x14ac:dyDescent="0.25">
      <c r="C39" s="46"/>
      <c r="D39" s="47"/>
      <c r="E39" s="80"/>
      <c r="F39" s="80"/>
      <c r="G39" s="80"/>
      <c r="H39" s="80"/>
      <c r="I39" s="80"/>
      <c r="J39" s="80"/>
      <c r="K39" s="78"/>
      <c r="L39" s="78"/>
      <c r="M39" s="78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  <c r="AA39" s="78"/>
      <c r="AB39" s="57"/>
      <c r="AC39" s="57"/>
      <c r="AD39" s="57"/>
      <c r="AE39" s="57"/>
      <c r="AF39" s="57"/>
      <c r="AG39" s="57"/>
      <c r="AH39" s="57"/>
      <c r="AI39" s="57"/>
      <c r="AJ39" s="57"/>
      <c r="AK39" s="78"/>
      <c r="AL39" s="78"/>
      <c r="AM39" s="80"/>
      <c r="AN39" s="80"/>
      <c r="AO39" s="80"/>
      <c r="AP39" s="80"/>
      <c r="AQ39" s="80"/>
      <c r="AR39" s="80"/>
      <c r="AS39" s="47"/>
      <c r="AT39" s="47"/>
      <c r="AU39" s="47"/>
      <c r="AV39" s="80"/>
      <c r="AW39" s="80"/>
      <c r="AX39" s="80"/>
      <c r="AY39" s="80"/>
      <c r="AZ39" s="80"/>
      <c r="BA39" s="80"/>
      <c r="BB39" s="80"/>
      <c r="BC39" s="80"/>
      <c r="BD39" s="80"/>
      <c r="BE39" s="80"/>
      <c r="BF39" s="47"/>
      <c r="BG39" s="51"/>
      <c r="CJ39" s="10" t="s">
        <v>79</v>
      </c>
      <c r="CK39" s="11" t="s">
        <v>80</v>
      </c>
      <c r="CL39" s="8">
        <v>19.899999999999999</v>
      </c>
      <c r="CM39" s="4">
        <f t="shared" si="0"/>
        <v>285485.39999999997</v>
      </c>
    </row>
    <row r="40" spans="3:91" ht="17.25" thickBot="1" x14ac:dyDescent="0.3">
      <c r="C40" s="60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2"/>
      <c r="CJ40" s="10" t="s">
        <v>81</v>
      </c>
      <c r="CK40" s="11" t="s">
        <v>82</v>
      </c>
      <c r="CL40" s="8">
        <v>13.35</v>
      </c>
      <c r="CM40" s="4">
        <f t="shared" si="0"/>
        <v>191519.1</v>
      </c>
    </row>
    <row r="41" spans="3:91" x14ac:dyDescent="0.25">
      <c r="CJ41" s="10" t="s">
        <v>83</v>
      </c>
      <c r="CK41" s="11" t="s">
        <v>84</v>
      </c>
      <c r="CL41" s="8">
        <v>12.75</v>
      </c>
      <c r="CM41" s="4">
        <f t="shared" si="0"/>
        <v>182911.5</v>
      </c>
    </row>
    <row r="42" spans="3:91" ht="17.25" thickBot="1" x14ac:dyDescent="0.3">
      <c r="CJ42" s="10" t="s">
        <v>85</v>
      </c>
      <c r="CK42" s="11" t="s">
        <v>86</v>
      </c>
      <c r="CL42" s="8">
        <v>28.05</v>
      </c>
      <c r="CM42" s="4">
        <f t="shared" si="0"/>
        <v>402405.3</v>
      </c>
    </row>
    <row r="43" spans="3:91" x14ac:dyDescent="0.25">
      <c r="C43" s="43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  <c r="AJ43" s="44"/>
      <c r="AK43" s="44"/>
      <c r="AL43" s="44"/>
      <c r="AM43" s="44"/>
      <c r="AN43" s="44"/>
      <c r="AO43" s="44"/>
      <c r="AP43" s="44"/>
      <c r="AQ43" s="44"/>
      <c r="AR43" s="44"/>
      <c r="AS43" s="44"/>
      <c r="AT43" s="44"/>
      <c r="AU43" s="44"/>
      <c r="AV43" s="44"/>
      <c r="AW43" s="44"/>
      <c r="AX43" s="44"/>
      <c r="AY43" s="44"/>
      <c r="AZ43" s="44"/>
      <c r="BA43" s="44"/>
      <c r="BB43" s="44"/>
      <c r="BC43" s="44"/>
      <c r="BD43" s="44"/>
      <c r="BE43" s="44"/>
      <c r="BF43" s="44"/>
      <c r="BG43" s="45"/>
      <c r="CJ43" s="10" t="s">
        <v>87</v>
      </c>
      <c r="CK43" s="11" t="s">
        <v>88</v>
      </c>
      <c r="CL43" s="8">
        <v>27.2</v>
      </c>
      <c r="CM43" s="4">
        <f t="shared" si="0"/>
        <v>390211.2</v>
      </c>
    </row>
    <row r="44" spans="3:91" x14ac:dyDescent="0.25">
      <c r="C44" s="46"/>
      <c r="D44" s="47"/>
      <c r="E44" s="196" t="s">
        <v>0</v>
      </c>
      <c r="F44" s="196"/>
      <c r="G44" s="196"/>
      <c r="H44" s="196"/>
      <c r="I44" s="196"/>
      <c r="J44" s="85" t="s">
        <v>11</v>
      </c>
      <c r="K44" s="196" t="s">
        <v>328</v>
      </c>
      <c r="L44" s="196"/>
      <c r="M44" s="196"/>
      <c r="N44" s="196"/>
      <c r="O44" s="196"/>
      <c r="P44" s="196"/>
      <c r="Q44" s="196"/>
      <c r="R44" s="196"/>
      <c r="S44" s="196"/>
      <c r="T44" s="196"/>
      <c r="U44" s="196"/>
      <c r="V44" s="85"/>
      <c r="W44" s="85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85"/>
      <c r="AI44" s="50"/>
      <c r="AJ44" s="50"/>
      <c r="AK44" s="50"/>
      <c r="AL44" s="50"/>
      <c r="AM44" s="196" t="s">
        <v>3</v>
      </c>
      <c r="AN44" s="196"/>
      <c r="AO44" s="196"/>
      <c r="AP44" s="196"/>
      <c r="AQ44" s="196"/>
      <c r="AR44" s="196"/>
      <c r="AS44" s="196"/>
      <c r="AT44" s="196"/>
      <c r="AU44" s="85" t="s">
        <v>11</v>
      </c>
      <c r="AV44" s="197">
        <v>240.34</v>
      </c>
      <c r="AW44" s="197"/>
      <c r="AX44" s="197"/>
      <c r="AY44" s="197"/>
      <c r="AZ44" s="85" t="s">
        <v>319</v>
      </c>
      <c r="BA44" s="85"/>
      <c r="BB44" s="85"/>
      <c r="BC44" s="85"/>
      <c r="BD44" s="85"/>
      <c r="BE44" s="85"/>
      <c r="BF44" s="47"/>
      <c r="BG44" s="51"/>
      <c r="CJ44" s="10" t="s">
        <v>89</v>
      </c>
      <c r="CK44" s="11" t="s">
        <v>90</v>
      </c>
      <c r="CL44" s="8">
        <v>21.194841070681722</v>
      </c>
      <c r="CM44" s="4">
        <f t="shared" si="0"/>
        <v>304061.19</v>
      </c>
    </row>
    <row r="45" spans="3:91" x14ac:dyDescent="0.25">
      <c r="C45" s="46"/>
      <c r="D45" s="47"/>
      <c r="E45" s="196" t="s">
        <v>322</v>
      </c>
      <c r="F45" s="196"/>
      <c r="G45" s="196"/>
      <c r="H45" s="196"/>
      <c r="I45" s="196"/>
      <c r="J45" s="85" t="s">
        <v>11</v>
      </c>
      <c r="K45" s="196" t="s">
        <v>391</v>
      </c>
      <c r="L45" s="196"/>
      <c r="M45" s="196"/>
      <c r="N45" s="196"/>
      <c r="O45" s="196"/>
      <c r="P45" s="196"/>
      <c r="Q45" s="196"/>
      <c r="R45" s="196"/>
      <c r="S45" s="196"/>
      <c r="T45" s="196"/>
      <c r="U45" s="196"/>
      <c r="V45" s="196"/>
      <c r="W45" s="85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85"/>
      <c r="AI45" s="50"/>
      <c r="AJ45" s="50"/>
      <c r="AK45" s="50"/>
      <c r="AL45" s="50"/>
      <c r="AM45" s="196" t="s">
        <v>4</v>
      </c>
      <c r="AN45" s="196"/>
      <c r="AO45" s="196"/>
      <c r="AP45" s="196"/>
      <c r="AQ45" s="196"/>
      <c r="AR45" s="196"/>
      <c r="AS45" s="196"/>
      <c r="AT45" s="196"/>
      <c r="AU45" s="85" t="s">
        <v>11</v>
      </c>
      <c r="AV45" s="196">
        <v>2100</v>
      </c>
      <c r="AW45" s="196"/>
      <c r="AX45" s="196"/>
      <c r="AY45" s="196"/>
      <c r="AZ45" s="85" t="s">
        <v>320</v>
      </c>
      <c r="BA45" s="85"/>
      <c r="BB45" s="85"/>
      <c r="BC45" s="85"/>
      <c r="BD45" s="85"/>
      <c r="BE45" s="85"/>
      <c r="BF45" s="47"/>
      <c r="BG45" s="51"/>
      <c r="CJ45" s="10" t="s">
        <v>91</v>
      </c>
      <c r="CK45" s="11" t="s">
        <v>92</v>
      </c>
      <c r="CL45" s="7">
        <v>29.388728565453786</v>
      </c>
      <c r="CM45" s="4">
        <f t="shared" si="0"/>
        <v>421610.7</v>
      </c>
    </row>
    <row r="46" spans="3:91" x14ac:dyDescent="0.25">
      <c r="C46" s="46"/>
      <c r="D46" s="47"/>
      <c r="E46" s="196" t="s">
        <v>1</v>
      </c>
      <c r="F46" s="196"/>
      <c r="G46" s="196"/>
      <c r="H46" s="196"/>
      <c r="I46" s="196"/>
      <c r="J46" s="85" t="s">
        <v>11</v>
      </c>
      <c r="K46" s="196" t="s">
        <v>389</v>
      </c>
      <c r="L46" s="196"/>
      <c r="M46" s="196"/>
      <c r="N46" s="196"/>
      <c r="O46" s="196"/>
      <c r="P46" s="196"/>
      <c r="Q46" s="196"/>
      <c r="R46" s="196"/>
      <c r="S46" s="196"/>
      <c r="T46" s="196"/>
      <c r="U46" s="196"/>
      <c r="V46" s="85"/>
      <c r="W46" s="85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85"/>
      <c r="AI46" s="50"/>
      <c r="AJ46" s="50"/>
      <c r="AK46" s="50"/>
      <c r="AL46" s="50"/>
      <c r="AM46" s="196"/>
      <c r="AN46" s="196"/>
      <c r="AO46" s="196"/>
      <c r="AP46" s="196"/>
      <c r="AQ46" s="196"/>
      <c r="AR46" s="196"/>
      <c r="AS46" s="196"/>
      <c r="AT46" s="196"/>
      <c r="AU46" s="85"/>
      <c r="AV46" s="198"/>
      <c r="AW46" s="198"/>
      <c r="AX46" s="198"/>
      <c r="AY46" s="198"/>
      <c r="AZ46" s="85"/>
      <c r="BA46" s="85"/>
      <c r="BB46" s="85"/>
      <c r="BC46" s="85"/>
      <c r="BD46" s="85"/>
      <c r="BE46" s="85"/>
      <c r="BF46" s="47"/>
      <c r="BG46" s="51"/>
      <c r="CJ46" s="10"/>
      <c r="CK46" s="11"/>
      <c r="CL46" s="7"/>
      <c r="CM46" s="4"/>
    </row>
    <row r="47" spans="3:91" x14ac:dyDescent="0.25">
      <c r="C47" s="46"/>
      <c r="D47" s="47"/>
      <c r="E47" s="196" t="s">
        <v>2</v>
      </c>
      <c r="F47" s="196"/>
      <c r="G47" s="196"/>
      <c r="H47" s="196"/>
      <c r="I47" s="196"/>
      <c r="J47" s="85" t="s">
        <v>11</v>
      </c>
      <c r="K47" s="196" t="s">
        <v>337</v>
      </c>
      <c r="L47" s="196"/>
      <c r="M47" s="196"/>
      <c r="N47" s="196"/>
      <c r="O47" s="196"/>
      <c r="P47" s="196"/>
      <c r="Q47" s="196"/>
      <c r="R47" s="196"/>
      <c r="S47" s="196"/>
      <c r="T47" s="196"/>
      <c r="U47" s="196"/>
      <c r="V47" s="85"/>
      <c r="W47" s="85"/>
      <c r="X47" s="85"/>
      <c r="Y47" s="85"/>
      <c r="Z47" s="85"/>
      <c r="AA47" s="85"/>
      <c r="AB47" s="85"/>
      <c r="AC47" s="85"/>
      <c r="AD47" s="85"/>
      <c r="AE47" s="85"/>
      <c r="AF47" s="85"/>
      <c r="AG47" s="85"/>
      <c r="AH47" s="85"/>
      <c r="AI47" s="85"/>
      <c r="AJ47" s="85"/>
      <c r="AK47" s="85"/>
      <c r="AL47" s="85"/>
      <c r="AM47" s="196"/>
      <c r="AN47" s="196"/>
      <c r="AO47" s="196"/>
      <c r="AP47" s="196"/>
      <c r="AQ47" s="196"/>
      <c r="AR47" s="196"/>
      <c r="AS47" s="196"/>
      <c r="AT47" s="196"/>
      <c r="AU47" s="85"/>
      <c r="AV47" s="85"/>
      <c r="AW47" s="85"/>
      <c r="AX47" s="85"/>
      <c r="AY47" s="85"/>
      <c r="AZ47" s="85"/>
      <c r="BA47" s="85"/>
      <c r="BB47" s="85"/>
      <c r="BC47" s="85"/>
      <c r="BD47" s="85"/>
      <c r="BE47" s="85"/>
      <c r="BF47" s="47"/>
      <c r="BG47" s="51"/>
      <c r="CJ47" s="10" t="s">
        <v>93</v>
      </c>
      <c r="CK47" s="11" t="s">
        <v>94</v>
      </c>
      <c r="CL47" s="8">
        <v>10.32</v>
      </c>
      <c r="CM47" s="4">
        <f t="shared" si="0"/>
        <v>148050.72</v>
      </c>
    </row>
    <row r="48" spans="3:91" x14ac:dyDescent="0.25">
      <c r="C48" s="46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  <c r="AA48" s="47"/>
      <c r="AB48" s="47"/>
      <c r="AC48" s="47"/>
      <c r="AD48" s="47"/>
      <c r="AE48" s="47"/>
      <c r="AF48" s="47"/>
      <c r="AG48" s="47"/>
      <c r="AH48" s="47"/>
      <c r="AI48" s="47"/>
      <c r="AJ48" s="47"/>
      <c r="AK48" s="47"/>
      <c r="AL48" s="47"/>
      <c r="AM48" s="47"/>
      <c r="AN48" s="47"/>
      <c r="AO48" s="47"/>
      <c r="AP48" s="47"/>
      <c r="AQ48" s="47"/>
      <c r="AR48" s="47"/>
      <c r="AS48" s="47"/>
      <c r="AT48" s="47"/>
      <c r="AU48" s="47"/>
      <c r="AV48" s="47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51"/>
      <c r="CJ48" s="10" t="s">
        <v>95</v>
      </c>
      <c r="CK48" s="11" t="s">
        <v>96</v>
      </c>
      <c r="CL48" s="8">
        <v>8.36</v>
      </c>
      <c r="CM48" s="4">
        <f t="shared" si="0"/>
        <v>119932.56</v>
      </c>
    </row>
    <row r="49" spans="3:91" x14ac:dyDescent="0.25">
      <c r="C49" s="46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47"/>
      <c r="AJ49" s="47"/>
      <c r="AK49" s="47"/>
      <c r="AL49" s="47"/>
      <c r="AM49" s="47"/>
      <c r="AN49" s="47"/>
      <c r="AO49" s="47"/>
      <c r="AP49" s="47"/>
      <c r="AQ49" s="47"/>
      <c r="AR49" s="47"/>
      <c r="AS49" s="47"/>
      <c r="AT49" s="47"/>
      <c r="AU49" s="47"/>
      <c r="AV49" s="47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51"/>
      <c r="CJ49" s="10" t="s">
        <v>97</v>
      </c>
      <c r="CK49" s="11" t="s">
        <v>98</v>
      </c>
      <c r="CL49" s="8">
        <v>7.56</v>
      </c>
      <c r="CM49" s="4">
        <f t="shared" si="0"/>
        <v>108455.76</v>
      </c>
    </row>
    <row r="50" spans="3:91" x14ac:dyDescent="0.25">
      <c r="C50" s="46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47"/>
      <c r="AJ50" s="47"/>
      <c r="AK50" s="47"/>
      <c r="AL50" s="47"/>
      <c r="AM50" s="47"/>
      <c r="AN50" s="47"/>
      <c r="AO50" s="47"/>
      <c r="AP50" s="47"/>
      <c r="AQ50" s="47"/>
      <c r="AR50" s="47"/>
      <c r="AS50" s="47"/>
      <c r="AT50" s="47"/>
      <c r="AU50" s="47"/>
      <c r="AV50" s="47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51"/>
      <c r="CJ50" s="10" t="s">
        <v>99</v>
      </c>
      <c r="CK50" s="11" t="s">
        <v>100</v>
      </c>
      <c r="CL50" s="7">
        <v>7.185372229192807</v>
      </c>
      <c r="CM50" s="4">
        <f t="shared" si="0"/>
        <v>103081.35</v>
      </c>
    </row>
    <row r="51" spans="3:91" x14ac:dyDescent="0.25">
      <c r="C51" s="46"/>
      <c r="D51" s="47"/>
      <c r="E51" s="208" t="s">
        <v>6</v>
      </c>
      <c r="F51" s="209"/>
      <c r="G51" s="209"/>
      <c r="H51" s="209"/>
      <c r="I51" s="209"/>
      <c r="J51" s="209"/>
      <c r="K51" s="210" t="str">
        <f t="shared" ref="K51:K55" si="6">VLOOKUP(E51,$CJ$1:$CM$1003,2,FALSE)</f>
        <v>NOVACRON RUBY S–3B</v>
      </c>
      <c r="L51" s="210"/>
      <c r="M51" s="210"/>
      <c r="N51" s="210"/>
      <c r="O51" s="210"/>
      <c r="P51" s="210"/>
      <c r="Q51" s="210"/>
      <c r="R51" s="210"/>
      <c r="S51" s="210"/>
      <c r="T51" s="210"/>
      <c r="U51" s="210"/>
      <c r="V51" s="210"/>
      <c r="W51" s="210"/>
      <c r="X51" s="210"/>
      <c r="Y51" s="82"/>
      <c r="Z51" s="82"/>
      <c r="AA51" s="82"/>
      <c r="AB51" s="211">
        <v>0.44</v>
      </c>
      <c r="AC51" s="211"/>
      <c r="AD51" s="211"/>
      <c r="AE51" s="211"/>
      <c r="AF51" s="211"/>
      <c r="AG51" s="211"/>
      <c r="AH51" s="211"/>
      <c r="AI51" s="211"/>
      <c r="AJ51" s="211"/>
      <c r="AK51" s="210" t="s">
        <v>315</v>
      </c>
      <c r="AL51" s="210"/>
      <c r="AM51" s="212">
        <v>105.75</v>
      </c>
      <c r="AN51" s="212"/>
      <c r="AO51" s="212"/>
      <c r="AP51" s="212"/>
      <c r="AQ51" s="212"/>
      <c r="AR51" s="212"/>
      <c r="AS51" s="52" t="s">
        <v>316</v>
      </c>
      <c r="AT51" s="52"/>
      <c r="AU51" s="213">
        <f>(AM51*VLOOKUP(E51,$CJ$1:$CM$1003,4,FALSE))/1000</f>
        <v>12758.722695</v>
      </c>
      <c r="AV51" s="213"/>
      <c r="AW51" s="213"/>
      <c r="AX51" s="213"/>
      <c r="AY51" s="213"/>
      <c r="AZ51" s="213"/>
      <c r="BA51" s="213"/>
      <c r="BB51" s="213"/>
      <c r="BC51" s="213"/>
      <c r="BD51" s="213"/>
      <c r="BE51" s="214"/>
      <c r="BF51" s="47"/>
      <c r="BG51" s="51"/>
      <c r="CJ51" s="10" t="s">
        <v>101</v>
      </c>
      <c r="CK51" s="11" t="s">
        <v>102</v>
      </c>
      <c r="CL51" s="7">
        <v>6.0066583019657047</v>
      </c>
      <c r="CM51" s="4">
        <f t="shared" si="0"/>
        <v>86171.520000000004</v>
      </c>
    </row>
    <row r="52" spans="3:91" x14ac:dyDescent="0.25">
      <c r="C52" s="46"/>
      <c r="D52" s="47"/>
      <c r="E52" s="200" t="s">
        <v>7</v>
      </c>
      <c r="F52" s="201"/>
      <c r="G52" s="201"/>
      <c r="H52" s="201"/>
      <c r="I52" s="201"/>
      <c r="J52" s="201"/>
      <c r="K52" s="202" t="str">
        <f t="shared" si="6"/>
        <v>NOVACRON DARK BLUE S-GL</v>
      </c>
      <c r="L52" s="202"/>
      <c r="M52" s="202"/>
      <c r="N52" s="202"/>
      <c r="O52" s="202"/>
      <c r="P52" s="202"/>
      <c r="Q52" s="202"/>
      <c r="R52" s="202"/>
      <c r="S52" s="202"/>
      <c r="T52" s="202"/>
      <c r="U52" s="202"/>
      <c r="V52" s="202"/>
      <c r="W52" s="202"/>
      <c r="X52" s="202"/>
      <c r="Y52" s="78"/>
      <c r="Z52" s="78"/>
      <c r="AA52" s="78"/>
      <c r="AB52" s="203">
        <v>0.26</v>
      </c>
      <c r="AC52" s="203"/>
      <c r="AD52" s="203"/>
      <c r="AE52" s="203"/>
      <c r="AF52" s="203"/>
      <c r="AG52" s="203"/>
      <c r="AH52" s="203"/>
      <c r="AI52" s="203"/>
      <c r="AJ52" s="203"/>
      <c r="AK52" s="202" t="s">
        <v>315</v>
      </c>
      <c r="AL52" s="202"/>
      <c r="AM52" s="204">
        <v>62.49</v>
      </c>
      <c r="AN52" s="204"/>
      <c r="AO52" s="204"/>
      <c r="AP52" s="204"/>
      <c r="AQ52" s="204"/>
      <c r="AR52" s="204"/>
      <c r="AS52" s="47" t="s">
        <v>316</v>
      </c>
      <c r="AT52" s="47"/>
      <c r="AU52" s="205">
        <f>(AM52*VLOOKUP(E52,$CJ$1:$CM$1003,4,FALSE))/1000</f>
        <v>7602.1634592</v>
      </c>
      <c r="AV52" s="205"/>
      <c r="AW52" s="205"/>
      <c r="AX52" s="205"/>
      <c r="AY52" s="205"/>
      <c r="AZ52" s="205"/>
      <c r="BA52" s="205"/>
      <c r="BB52" s="205"/>
      <c r="BC52" s="205"/>
      <c r="BD52" s="205"/>
      <c r="BE52" s="206"/>
      <c r="BF52" s="47"/>
      <c r="BG52" s="51"/>
      <c r="CJ52" s="10" t="s">
        <v>103</v>
      </c>
      <c r="CK52" s="11" t="s">
        <v>104</v>
      </c>
      <c r="CL52" s="7">
        <v>7.8263355639202565</v>
      </c>
      <c r="CM52" s="4">
        <f t="shared" si="0"/>
        <v>112276.61</v>
      </c>
    </row>
    <row r="53" spans="3:91" x14ac:dyDescent="0.25">
      <c r="C53" s="46"/>
      <c r="D53" s="47"/>
      <c r="E53" s="216" t="s">
        <v>8</v>
      </c>
      <c r="F53" s="217"/>
      <c r="G53" s="217"/>
      <c r="H53" s="217"/>
      <c r="I53" s="217"/>
      <c r="J53" s="217"/>
      <c r="K53" s="218" t="str">
        <f t="shared" si="6"/>
        <v>FIMBIL EAS 40 NEW</v>
      </c>
      <c r="L53" s="218"/>
      <c r="M53" s="218"/>
      <c r="N53" s="218"/>
      <c r="O53" s="218"/>
      <c r="P53" s="218"/>
      <c r="Q53" s="218"/>
      <c r="R53" s="218"/>
      <c r="S53" s="218"/>
      <c r="T53" s="218"/>
      <c r="U53" s="218"/>
      <c r="V53" s="218"/>
      <c r="W53" s="218"/>
      <c r="X53" s="218"/>
      <c r="Y53" s="81"/>
      <c r="Z53" s="81"/>
      <c r="AA53" s="81"/>
      <c r="AB53" s="219">
        <v>4</v>
      </c>
      <c r="AC53" s="219"/>
      <c r="AD53" s="219"/>
      <c r="AE53" s="219"/>
      <c r="AF53" s="219"/>
      <c r="AG53" s="219"/>
      <c r="AH53" s="219"/>
      <c r="AI53" s="219"/>
      <c r="AJ53" s="219"/>
      <c r="AK53" s="218" t="s">
        <v>315</v>
      </c>
      <c r="AL53" s="218"/>
      <c r="AM53" s="248">
        <v>961.35</v>
      </c>
      <c r="AN53" s="248"/>
      <c r="AO53" s="248"/>
      <c r="AP53" s="248"/>
      <c r="AQ53" s="248"/>
      <c r="AR53" s="248"/>
      <c r="AS53" s="55" t="s">
        <v>316</v>
      </c>
      <c r="AT53" s="55"/>
      <c r="AU53" s="221">
        <f t="shared" ref="AU53:AU55" si="7">(AM53*VLOOKUP(E53,$CJ$1:$CM$1003,4,FALSE))/1000</f>
        <v>19830.862388999998</v>
      </c>
      <c r="AV53" s="221"/>
      <c r="AW53" s="221"/>
      <c r="AX53" s="221"/>
      <c r="AY53" s="221"/>
      <c r="AZ53" s="221"/>
      <c r="BA53" s="221"/>
      <c r="BB53" s="221"/>
      <c r="BC53" s="221"/>
      <c r="BD53" s="221"/>
      <c r="BE53" s="222"/>
      <c r="BF53" s="47"/>
      <c r="BG53" s="51"/>
      <c r="CJ53" s="10" t="s">
        <v>105</v>
      </c>
      <c r="CK53" s="11" t="s">
        <v>106</v>
      </c>
      <c r="CL53" s="7">
        <v>5.4474048515265583</v>
      </c>
      <c r="CM53" s="4">
        <f t="shared" si="0"/>
        <v>78148.47</v>
      </c>
    </row>
    <row r="54" spans="3:91" x14ac:dyDescent="0.25">
      <c r="C54" s="46"/>
      <c r="D54" s="47"/>
      <c r="E54" s="200" t="s">
        <v>183</v>
      </c>
      <c r="F54" s="201"/>
      <c r="G54" s="201"/>
      <c r="H54" s="201"/>
      <c r="I54" s="201"/>
      <c r="J54" s="201"/>
      <c r="K54" s="202" t="str">
        <f t="shared" si="6"/>
        <v>CAUSTIC SODA LIQ</v>
      </c>
      <c r="L54" s="202"/>
      <c r="M54" s="202"/>
      <c r="N54" s="202"/>
      <c r="O54" s="202"/>
      <c r="P54" s="202"/>
      <c r="Q54" s="202"/>
      <c r="R54" s="202"/>
      <c r="S54" s="202"/>
      <c r="T54" s="202"/>
      <c r="U54" s="202"/>
      <c r="V54" s="202"/>
      <c r="W54" s="202"/>
      <c r="X54" s="202"/>
      <c r="Y54" s="78"/>
      <c r="Z54" s="78"/>
      <c r="AA54" s="78"/>
      <c r="AB54" s="203">
        <v>6</v>
      </c>
      <c r="AC54" s="203"/>
      <c r="AD54" s="203"/>
      <c r="AE54" s="203"/>
      <c r="AF54" s="203"/>
      <c r="AG54" s="203"/>
      <c r="AH54" s="203"/>
      <c r="AI54" s="203"/>
      <c r="AJ54" s="203"/>
      <c r="AK54" s="202" t="s">
        <v>315</v>
      </c>
      <c r="AL54" s="202"/>
      <c r="AM54" s="204">
        <v>1442.02</v>
      </c>
      <c r="AN54" s="204"/>
      <c r="AO54" s="204"/>
      <c r="AP54" s="204"/>
      <c r="AQ54" s="204"/>
      <c r="AR54" s="204"/>
      <c r="AS54" s="47" t="s">
        <v>316</v>
      </c>
      <c r="AT54" s="47"/>
      <c r="AU54" s="205">
        <f t="shared" si="7"/>
        <v>12324.944939999999</v>
      </c>
      <c r="AV54" s="205"/>
      <c r="AW54" s="205"/>
      <c r="AX54" s="205"/>
      <c r="AY54" s="205"/>
      <c r="AZ54" s="205"/>
      <c r="BA54" s="205"/>
      <c r="BB54" s="205"/>
      <c r="BC54" s="205"/>
      <c r="BD54" s="205"/>
      <c r="BE54" s="206"/>
      <c r="BF54" s="47"/>
      <c r="BG54" s="51"/>
      <c r="CJ54" s="10" t="s">
        <v>107</v>
      </c>
      <c r="CK54" s="11" t="s">
        <v>108</v>
      </c>
      <c r="CL54" s="7">
        <v>7.1763592639063152</v>
      </c>
      <c r="CM54" s="4">
        <f t="shared" si="0"/>
        <v>102952.05</v>
      </c>
    </row>
    <row r="55" spans="3:91" x14ac:dyDescent="0.25">
      <c r="C55" s="46"/>
      <c r="D55" s="47"/>
      <c r="E55" s="223" t="s">
        <v>10</v>
      </c>
      <c r="F55" s="224"/>
      <c r="G55" s="224"/>
      <c r="H55" s="224"/>
      <c r="I55" s="224"/>
      <c r="J55" s="224"/>
      <c r="K55" s="225" t="str">
        <f t="shared" si="6"/>
        <v>SODA ASH</v>
      </c>
      <c r="L55" s="225"/>
      <c r="M55" s="225"/>
      <c r="N55" s="225"/>
      <c r="O55" s="225"/>
      <c r="P55" s="225"/>
      <c r="Q55" s="225"/>
      <c r="R55" s="225"/>
      <c r="S55" s="225"/>
      <c r="T55" s="225"/>
      <c r="U55" s="225"/>
      <c r="V55" s="225"/>
      <c r="W55" s="225"/>
      <c r="X55" s="225"/>
      <c r="Y55" s="79"/>
      <c r="Z55" s="79"/>
      <c r="AA55" s="79"/>
      <c r="AB55" s="226">
        <v>20</v>
      </c>
      <c r="AC55" s="226"/>
      <c r="AD55" s="226"/>
      <c r="AE55" s="226"/>
      <c r="AF55" s="226"/>
      <c r="AG55" s="226"/>
      <c r="AH55" s="226"/>
      <c r="AI55" s="226"/>
      <c r="AJ55" s="226"/>
      <c r="AK55" s="225" t="s">
        <v>315</v>
      </c>
      <c r="AL55" s="225"/>
      <c r="AM55" s="227">
        <v>4806.7299999999996</v>
      </c>
      <c r="AN55" s="227"/>
      <c r="AO55" s="227"/>
      <c r="AP55" s="227"/>
      <c r="AQ55" s="227"/>
      <c r="AR55" s="227"/>
      <c r="AS55" s="54" t="s">
        <v>316</v>
      </c>
      <c r="AT55" s="54"/>
      <c r="AU55" s="228">
        <f t="shared" si="7"/>
        <v>42683.7624</v>
      </c>
      <c r="AV55" s="228"/>
      <c r="AW55" s="228"/>
      <c r="AX55" s="228"/>
      <c r="AY55" s="228"/>
      <c r="AZ55" s="228"/>
      <c r="BA55" s="228"/>
      <c r="BB55" s="228"/>
      <c r="BC55" s="228"/>
      <c r="BD55" s="228"/>
      <c r="BE55" s="229"/>
      <c r="BF55" s="47"/>
      <c r="BG55" s="51"/>
      <c r="CJ55" s="10" t="s">
        <v>109</v>
      </c>
      <c r="CK55" s="11" t="s">
        <v>110</v>
      </c>
      <c r="CL55" s="7">
        <v>6.1914303638644919</v>
      </c>
      <c r="CM55" s="4">
        <f t="shared" si="0"/>
        <v>88822.26</v>
      </c>
    </row>
    <row r="56" spans="3:91" x14ac:dyDescent="0.25">
      <c r="C56" s="46"/>
      <c r="D56" s="47"/>
      <c r="E56" s="80"/>
      <c r="F56" s="80"/>
      <c r="G56" s="80"/>
      <c r="H56" s="80"/>
      <c r="I56" s="80"/>
      <c r="J56" s="80"/>
      <c r="K56" s="78"/>
      <c r="L56" s="78"/>
      <c r="M56" s="78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  <c r="AA56" s="78"/>
      <c r="AB56" s="57"/>
      <c r="AC56" s="57"/>
      <c r="AD56" s="57"/>
      <c r="AE56" s="57"/>
      <c r="AF56" s="57"/>
      <c r="AG56" s="57"/>
      <c r="AH56" s="57"/>
      <c r="AI56" s="57"/>
      <c r="AJ56" s="57"/>
      <c r="AK56" s="78"/>
      <c r="AL56" s="78"/>
      <c r="AM56" s="80"/>
      <c r="AN56" s="80"/>
      <c r="AO56" s="80"/>
      <c r="AP56" s="80"/>
      <c r="AQ56" s="80"/>
      <c r="AR56" s="80"/>
      <c r="AS56" s="47"/>
      <c r="AT56" s="47"/>
      <c r="AU56" s="58"/>
      <c r="AV56" s="58"/>
      <c r="AW56" s="58"/>
      <c r="AX56" s="58"/>
      <c r="AY56" s="58"/>
      <c r="AZ56" s="58"/>
      <c r="BA56" s="58"/>
      <c r="BB56" s="58"/>
      <c r="BC56" s="58"/>
      <c r="BD56" s="58"/>
      <c r="BE56" s="58"/>
      <c r="BF56" s="47"/>
      <c r="BG56" s="51"/>
      <c r="CJ56" s="10" t="s">
        <v>111</v>
      </c>
      <c r="CK56" s="11" t="s">
        <v>112</v>
      </c>
      <c r="CL56" s="7">
        <v>6.0397867001254708</v>
      </c>
      <c r="CM56" s="4">
        <f t="shared" si="0"/>
        <v>86646.78</v>
      </c>
    </row>
    <row r="57" spans="3:91" x14ac:dyDescent="0.25">
      <c r="C57" s="46"/>
      <c r="D57" s="47"/>
      <c r="E57" s="80"/>
      <c r="F57" s="80"/>
      <c r="G57" s="80"/>
      <c r="H57" s="80"/>
      <c r="I57" s="80"/>
      <c r="J57" s="80"/>
      <c r="K57" s="78"/>
      <c r="L57" s="78"/>
      <c r="M57" s="78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78"/>
      <c r="AB57" s="57"/>
      <c r="AC57" s="57"/>
      <c r="AD57" s="57"/>
      <c r="AE57" s="57"/>
      <c r="AF57" s="57"/>
      <c r="AG57" s="57"/>
      <c r="AH57" s="57"/>
      <c r="AI57" s="57"/>
      <c r="AJ57" s="57"/>
      <c r="AK57" s="78"/>
      <c r="AL57" s="78"/>
      <c r="AM57" s="80"/>
      <c r="AN57" s="80"/>
      <c r="AO57" s="80"/>
      <c r="AP57" s="87"/>
      <c r="AQ57" s="202" t="s">
        <v>318</v>
      </c>
      <c r="AR57" s="202"/>
      <c r="AS57" s="202"/>
      <c r="AT57" s="202"/>
      <c r="AU57" s="58" t="s">
        <v>11</v>
      </c>
      <c r="AV57" s="205">
        <f>SUM(AU51:BE55)</f>
        <v>95200.455883199989</v>
      </c>
      <c r="AW57" s="205"/>
      <c r="AX57" s="205"/>
      <c r="AY57" s="205"/>
      <c r="AZ57" s="205"/>
      <c r="BA57" s="205"/>
      <c r="BB57" s="205"/>
      <c r="BC57" s="205"/>
      <c r="BD57" s="205"/>
      <c r="BE57" s="205"/>
      <c r="BF57" s="47"/>
      <c r="BG57" s="51"/>
      <c r="CJ57" s="10" t="s">
        <v>113</v>
      </c>
      <c r="CK57" s="11" t="s">
        <v>114</v>
      </c>
      <c r="CL57" s="7">
        <v>8.1017858636553743</v>
      </c>
      <c r="CM57" s="4">
        <f t="shared" si="0"/>
        <v>116228.22</v>
      </c>
    </row>
    <row r="58" spans="3:91" x14ac:dyDescent="0.25">
      <c r="C58" s="46"/>
      <c r="D58" s="47"/>
      <c r="E58" s="80"/>
      <c r="F58" s="80"/>
      <c r="G58" s="80"/>
      <c r="H58" s="80"/>
      <c r="I58" s="80"/>
      <c r="J58" s="80"/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  <c r="AB58" s="57"/>
      <c r="AC58" s="57"/>
      <c r="AD58" s="57"/>
      <c r="AE58" s="57"/>
      <c r="AF58" s="57"/>
      <c r="AG58" s="57"/>
      <c r="AH58" s="57"/>
      <c r="AI58" s="57"/>
      <c r="AJ58" s="57"/>
      <c r="AK58" s="78"/>
      <c r="AL58" s="78"/>
      <c r="AM58" s="80"/>
      <c r="AN58" s="80"/>
      <c r="AO58" s="80"/>
      <c r="AP58" s="87"/>
      <c r="AQ58" s="202" t="s">
        <v>317</v>
      </c>
      <c r="AR58" s="202"/>
      <c r="AS58" s="202"/>
      <c r="AT58" s="202"/>
      <c r="AU58" s="58" t="s">
        <v>11</v>
      </c>
      <c r="AV58" s="205">
        <f>AV57/AV45</f>
        <v>45.33355042057142</v>
      </c>
      <c r="AW58" s="205"/>
      <c r="AX58" s="205"/>
      <c r="AY58" s="205"/>
      <c r="AZ58" s="205"/>
      <c r="BA58" s="205"/>
      <c r="BB58" s="205"/>
      <c r="BC58" s="205"/>
      <c r="BD58" s="205"/>
      <c r="BE58" s="205"/>
      <c r="BF58" s="47"/>
      <c r="BG58" s="51"/>
      <c r="CJ58" s="10" t="s">
        <v>115</v>
      </c>
      <c r="CK58" s="11" t="s">
        <v>116</v>
      </c>
      <c r="CL58" s="7">
        <v>13.444857800083646</v>
      </c>
      <c r="CM58" s="4">
        <f t="shared" si="0"/>
        <v>192879.93</v>
      </c>
    </row>
    <row r="59" spans="3:91" ht="17.25" thickBot="1" x14ac:dyDescent="0.3">
      <c r="C59" s="60"/>
      <c r="D59" s="61"/>
      <c r="E59" s="88"/>
      <c r="F59" s="88"/>
      <c r="G59" s="88"/>
      <c r="H59" s="88"/>
      <c r="I59" s="88"/>
      <c r="J59" s="88"/>
      <c r="K59" s="89"/>
      <c r="L59" s="89"/>
      <c r="M59" s="89"/>
      <c r="N59" s="89"/>
      <c r="O59" s="89"/>
      <c r="P59" s="89"/>
      <c r="Q59" s="89"/>
      <c r="R59" s="89"/>
      <c r="S59" s="89"/>
      <c r="T59" s="89"/>
      <c r="U59" s="89"/>
      <c r="V59" s="89"/>
      <c r="W59" s="89"/>
      <c r="X59" s="89"/>
      <c r="Y59" s="89"/>
      <c r="Z59" s="89"/>
      <c r="AA59" s="89"/>
      <c r="AB59" s="90"/>
      <c r="AC59" s="90"/>
      <c r="AD59" s="90"/>
      <c r="AE59" s="90"/>
      <c r="AF59" s="90"/>
      <c r="AG59" s="90"/>
      <c r="AH59" s="90"/>
      <c r="AI59" s="90"/>
      <c r="AJ59" s="90"/>
      <c r="AK59" s="89"/>
      <c r="AL59" s="89"/>
      <c r="AM59" s="88"/>
      <c r="AN59" s="88"/>
      <c r="AO59" s="88"/>
      <c r="AP59" s="88"/>
      <c r="AQ59" s="88"/>
      <c r="AR59" s="88"/>
      <c r="AS59" s="61"/>
      <c r="AT59" s="61"/>
      <c r="AU59" s="61"/>
      <c r="AV59" s="88"/>
      <c r="AW59" s="88"/>
      <c r="AX59" s="88"/>
      <c r="AY59" s="88"/>
      <c r="AZ59" s="88"/>
      <c r="BA59" s="88"/>
      <c r="BB59" s="88"/>
      <c r="BC59" s="88"/>
      <c r="BD59" s="88"/>
      <c r="BE59" s="88"/>
      <c r="BF59" s="61"/>
      <c r="BG59" s="62"/>
      <c r="CJ59" s="10" t="s">
        <v>117</v>
      </c>
      <c r="CK59" s="11" t="s">
        <v>118</v>
      </c>
      <c r="CL59" s="7">
        <v>5.9245141502857939</v>
      </c>
      <c r="CM59" s="4">
        <f t="shared" si="0"/>
        <v>84993.08</v>
      </c>
    </row>
    <row r="60" spans="3:91" x14ac:dyDescent="0.25">
      <c r="AP60" s="41" t="s">
        <v>374</v>
      </c>
      <c r="CJ60" s="10" t="s">
        <v>119</v>
      </c>
      <c r="CK60" s="11" t="s">
        <v>120</v>
      </c>
      <c r="CL60" s="7">
        <v>22.600925693573121</v>
      </c>
      <c r="CM60" s="4">
        <f t="shared" si="0"/>
        <v>324232.88</v>
      </c>
    </row>
    <row r="61" spans="3:91" ht="17.25" thickBot="1" x14ac:dyDescent="0.3">
      <c r="CJ61" s="10" t="s">
        <v>121</v>
      </c>
      <c r="CK61" s="11" t="s">
        <v>122</v>
      </c>
      <c r="CL61" s="7">
        <v>16.283755053673499</v>
      </c>
      <c r="CM61" s="4">
        <f t="shared" si="0"/>
        <v>233606.75</v>
      </c>
    </row>
    <row r="62" spans="3:91" x14ac:dyDescent="0.25">
      <c r="C62" s="43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44"/>
      <c r="AN62" s="44"/>
      <c r="AO62" s="44"/>
      <c r="AP62" s="44"/>
      <c r="AQ62" s="44"/>
      <c r="AR62" s="44"/>
      <c r="AS62" s="44"/>
      <c r="AT62" s="44"/>
      <c r="AU62" s="44"/>
      <c r="AV62" s="44"/>
      <c r="AW62" s="44"/>
      <c r="AX62" s="44"/>
      <c r="AY62" s="44"/>
      <c r="AZ62" s="44"/>
      <c r="BA62" s="44"/>
      <c r="BB62" s="44"/>
      <c r="BC62" s="44"/>
      <c r="BD62" s="44"/>
      <c r="BE62" s="44"/>
      <c r="BF62" s="44"/>
      <c r="BG62" s="45"/>
      <c r="CJ62" s="10" t="s">
        <v>123</v>
      </c>
      <c r="CK62" s="11" t="s">
        <v>124</v>
      </c>
      <c r="CL62" s="7">
        <v>12.855069705841348</v>
      </c>
      <c r="CM62" s="4">
        <f t="shared" si="0"/>
        <v>184418.83</v>
      </c>
    </row>
    <row r="63" spans="3:91" x14ac:dyDescent="0.25">
      <c r="C63" s="46"/>
      <c r="D63" s="47"/>
      <c r="E63" s="196" t="s">
        <v>0</v>
      </c>
      <c r="F63" s="196"/>
      <c r="G63" s="196"/>
      <c r="H63" s="196"/>
      <c r="I63" s="196"/>
      <c r="J63" s="85" t="s">
        <v>11</v>
      </c>
      <c r="K63" s="196" t="s">
        <v>340</v>
      </c>
      <c r="L63" s="196"/>
      <c r="M63" s="196"/>
      <c r="N63" s="196"/>
      <c r="O63" s="196"/>
      <c r="P63" s="196"/>
      <c r="Q63" s="196"/>
      <c r="R63" s="196"/>
      <c r="S63" s="196"/>
      <c r="T63" s="196"/>
      <c r="U63" s="196"/>
      <c r="V63" s="85"/>
      <c r="W63" s="85"/>
      <c r="X63" s="49"/>
      <c r="Y63" s="49"/>
      <c r="Z63" s="49"/>
      <c r="AA63" s="49"/>
      <c r="AB63" s="49"/>
      <c r="AC63" s="49"/>
      <c r="AD63" s="49"/>
      <c r="AE63" s="49"/>
      <c r="AF63" s="49"/>
      <c r="AG63" s="49"/>
      <c r="AH63" s="85"/>
      <c r="AI63" s="50"/>
      <c r="AJ63" s="50"/>
      <c r="AK63" s="50"/>
      <c r="AL63" s="50"/>
      <c r="AM63" s="196" t="s">
        <v>3</v>
      </c>
      <c r="AN63" s="196"/>
      <c r="AO63" s="196"/>
      <c r="AP63" s="196"/>
      <c r="AQ63" s="196"/>
      <c r="AR63" s="196"/>
      <c r="AS63" s="196"/>
      <c r="AT63" s="196"/>
      <c r="AU63" s="85" t="s">
        <v>11</v>
      </c>
      <c r="AV63" s="197">
        <v>240.34</v>
      </c>
      <c r="AW63" s="197"/>
      <c r="AX63" s="197"/>
      <c r="AY63" s="197"/>
      <c r="AZ63" s="85" t="s">
        <v>319</v>
      </c>
      <c r="BA63" s="85"/>
      <c r="BB63" s="85"/>
      <c r="BC63" s="85"/>
      <c r="BD63" s="85"/>
      <c r="BE63" s="85"/>
      <c r="BF63" s="47"/>
      <c r="BG63" s="51"/>
      <c r="CJ63" s="10" t="s">
        <v>125</v>
      </c>
      <c r="CK63" s="11" t="s">
        <v>126</v>
      </c>
      <c r="CL63" s="7">
        <v>17.105289976300014</v>
      </c>
      <c r="CM63" s="4">
        <f t="shared" si="0"/>
        <v>245392.49</v>
      </c>
    </row>
    <row r="64" spans="3:91" x14ac:dyDescent="0.25">
      <c r="C64" s="46"/>
      <c r="D64" s="47"/>
      <c r="E64" s="196" t="s">
        <v>322</v>
      </c>
      <c r="F64" s="196"/>
      <c r="G64" s="196"/>
      <c r="H64" s="196"/>
      <c r="I64" s="196"/>
      <c r="J64" s="85" t="s">
        <v>11</v>
      </c>
      <c r="K64" s="196" t="s">
        <v>392</v>
      </c>
      <c r="L64" s="196"/>
      <c r="M64" s="196"/>
      <c r="N64" s="196"/>
      <c r="O64" s="196"/>
      <c r="P64" s="196"/>
      <c r="Q64" s="196"/>
      <c r="R64" s="196"/>
      <c r="S64" s="196"/>
      <c r="T64" s="196"/>
      <c r="U64" s="196"/>
      <c r="V64" s="196"/>
      <c r="W64" s="85"/>
      <c r="X64" s="49"/>
      <c r="Y64" s="49"/>
      <c r="Z64" s="49"/>
      <c r="AA64" s="49"/>
      <c r="AB64" s="49"/>
      <c r="AC64" s="49"/>
      <c r="AD64" s="49"/>
      <c r="AE64" s="49"/>
      <c r="AF64" s="49"/>
      <c r="AG64" s="49"/>
      <c r="AH64" s="85"/>
      <c r="AI64" s="50"/>
      <c r="AJ64" s="50"/>
      <c r="AK64" s="50"/>
      <c r="AL64" s="50"/>
      <c r="AM64" s="196" t="s">
        <v>4</v>
      </c>
      <c r="AN64" s="196"/>
      <c r="AO64" s="196"/>
      <c r="AP64" s="196"/>
      <c r="AQ64" s="196"/>
      <c r="AR64" s="196"/>
      <c r="AS64" s="196"/>
      <c r="AT64" s="196"/>
      <c r="AU64" s="85" t="s">
        <v>11</v>
      </c>
      <c r="AV64" s="196">
        <v>2100</v>
      </c>
      <c r="AW64" s="196"/>
      <c r="AX64" s="196"/>
      <c r="AY64" s="196"/>
      <c r="AZ64" s="85" t="s">
        <v>320</v>
      </c>
      <c r="BA64" s="85"/>
      <c r="BB64" s="85"/>
      <c r="BC64" s="85"/>
      <c r="BD64" s="85"/>
      <c r="BE64" s="85"/>
      <c r="BF64" s="47"/>
      <c r="BG64" s="51"/>
      <c r="CJ64" s="10" t="s">
        <v>127</v>
      </c>
      <c r="CK64" s="11" t="s">
        <v>128</v>
      </c>
      <c r="CL64" s="7">
        <v>22.969960964728845</v>
      </c>
      <c r="CM64" s="4">
        <f t="shared" si="0"/>
        <v>329527.06</v>
      </c>
    </row>
    <row r="65" spans="3:91" x14ac:dyDescent="0.25">
      <c r="C65" s="46"/>
      <c r="D65" s="47"/>
      <c r="E65" s="196" t="s">
        <v>1</v>
      </c>
      <c r="F65" s="196"/>
      <c r="G65" s="196"/>
      <c r="H65" s="196"/>
      <c r="I65" s="196"/>
      <c r="J65" s="85" t="s">
        <v>11</v>
      </c>
      <c r="K65" s="196" t="s">
        <v>389</v>
      </c>
      <c r="L65" s="196"/>
      <c r="M65" s="196"/>
      <c r="N65" s="196"/>
      <c r="O65" s="196"/>
      <c r="P65" s="196"/>
      <c r="Q65" s="196"/>
      <c r="R65" s="196"/>
      <c r="S65" s="196"/>
      <c r="T65" s="196"/>
      <c r="U65" s="196"/>
      <c r="V65" s="85"/>
      <c r="W65" s="85"/>
      <c r="X65" s="49"/>
      <c r="Y65" s="49"/>
      <c r="Z65" s="49"/>
      <c r="AA65" s="49"/>
      <c r="AB65" s="49"/>
      <c r="AC65" s="49"/>
      <c r="AD65" s="49"/>
      <c r="AE65" s="49"/>
      <c r="AF65" s="49"/>
      <c r="AG65" s="49"/>
      <c r="AH65" s="85"/>
      <c r="AI65" s="50"/>
      <c r="AJ65" s="50"/>
      <c r="AK65" s="50"/>
      <c r="AL65" s="50"/>
      <c r="AM65" s="196"/>
      <c r="AN65" s="196"/>
      <c r="AO65" s="196"/>
      <c r="AP65" s="196"/>
      <c r="AQ65" s="196"/>
      <c r="AR65" s="196"/>
      <c r="AS65" s="196"/>
      <c r="AT65" s="196"/>
      <c r="AU65" s="85"/>
      <c r="AV65" s="198"/>
      <c r="AW65" s="198"/>
      <c r="AX65" s="198"/>
      <c r="AY65" s="198"/>
      <c r="AZ65" s="85"/>
      <c r="BA65" s="85"/>
      <c r="BB65" s="85"/>
      <c r="BC65" s="85"/>
      <c r="BD65" s="85"/>
      <c r="BE65" s="85"/>
      <c r="BF65" s="47"/>
      <c r="BG65" s="51"/>
      <c r="CJ65" s="10" t="s">
        <v>129</v>
      </c>
      <c r="CK65" s="11" t="s">
        <v>130</v>
      </c>
      <c r="CL65" s="7">
        <v>20.822014498815001</v>
      </c>
      <c r="CM65" s="4">
        <f t="shared" si="0"/>
        <v>298712.62</v>
      </c>
    </row>
    <row r="66" spans="3:91" x14ac:dyDescent="0.25">
      <c r="C66" s="46"/>
      <c r="D66" s="47"/>
      <c r="E66" s="196" t="s">
        <v>2</v>
      </c>
      <c r="F66" s="196"/>
      <c r="G66" s="196"/>
      <c r="H66" s="196"/>
      <c r="I66" s="196"/>
      <c r="J66" s="85" t="s">
        <v>11</v>
      </c>
      <c r="K66" s="196" t="s">
        <v>337</v>
      </c>
      <c r="L66" s="196"/>
      <c r="M66" s="196"/>
      <c r="N66" s="196"/>
      <c r="O66" s="196"/>
      <c r="P66" s="196"/>
      <c r="Q66" s="196"/>
      <c r="R66" s="196"/>
      <c r="S66" s="196"/>
      <c r="T66" s="196"/>
      <c r="U66" s="196"/>
      <c r="V66" s="85"/>
      <c r="W66" s="85"/>
      <c r="X66" s="85"/>
      <c r="Y66" s="85"/>
      <c r="Z66" s="85"/>
      <c r="AA66" s="85"/>
      <c r="AB66" s="85"/>
      <c r="AC66" s="85"/>
      <c r="AD66" s="85"/>
      <c r="AE66" s="85"/>
      <c r="AF66" s="85"/>
      <c r="AG66" s="85"/>
      <c r="AH66" s="85"/>
      <c r="AI66" s="85"/>
      <c r="AJ66" s="85"/>
      <c r="AK66" s="85"/>
      <c r="AL66" s="85"/>
      <c r="AM66" s="196"/>
      <c r="AN66" s="196"/>
      <c r="AO66" s="196"/>
      <c r="AP66" s="196"/>
      <c r="AQ66" s="196"/>
      <c r="AR66" s="196"/>
      <c r="AS66" s="196"/>
      <c r="AT66" s="196"/>
      <c r="AU66" s="85"/>
      <c r="AV66" s="85"/>
      <c r="AW66" s="85"/>
      <c r="AX66" s="85"/>
      <c r="AY66" s="85"/>
      <c r="AZ66" s="85"/>
      <c r="BA66" s="85"/>
      <c r="BB66" s="85"/>
      <c r="BC66" s="85"/>
      <c r="BD66" s="85"/>
      <c r="BE66" s="85"/>
      <c r="BF66" s="47"/>
      <c r="BG66" s="51"/>
      <c r="CJ66" s="10" t="s">
        <v>131</v>
      </c>
      <c r="CK66" s="11" t="s">
        <v>132</v>
      </c>
      <c r="CL66" s="7">
        <v>7.3308385612714346</v>
      </c>
      <c r="CM66" s="4">
        <f t="shared" si="0"/>
        <v>105168.21</v>
      </c>
    </row>
    <row r="67" spans="3:91" x14ac:dyDescent="0.25">
      <c r="C67" s="46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  <c r="AA67" s="47"/>
      <c r="AB67" s="47"/>
      <c r="AC67" s="47"/>
      <c r="AD67" s="47"/>
      <c r="AE67" s="47"/>
      <c r="AF67" s="47"/>
      <c r="AG67" s="47"/>
      <c r="AH67" s="47"/>
      <c r="AI67" s="47"/>
      <c r="AJ67" s="47"/>
      <c r="AK67" s="47"/>
      <c r="AL67" s="47"/>
      <c r="AM67" s="47"/>
      <c r="AN67" s="47"/>
      <c r="AO67" s="47"/>
      <c r="AP67" s="47"/>
      <c r="AQ67" s="47"/>
      <c r="AR67" s="47"/>
      <c r="AS67" s="47"/>
      <c r="AT67" s="47"/>
      <c r="AU67" s="47"/>
      <c r="AV67" s="47"/>
      <c r="AW67" s="47"/>
      <c r="AX67" s="47"/>
      <c r="AY67" s="47"/>
      <c r="AZ67" s="47"/>
      <c r="BA67" s="47"/>
      <c r="BB67" s="47"/>
      <c r="BC67" s="47"/>
      <c r="BD67" s="47"/>
      <c r="BE67" s="47"/>
      <c r="BF67" s="47"/>
      <c r="BG67" s="51"/>
      <c r="CJ67" s="10" t="s">
        <v>133</v>
      </c>
      <c r="CK67" s="11" t="s">
        <v>134</v>
      </c>
      <c r="CL67" s="7">
        <v>54.480363864491849</v>
      </c>
      <c r="CM67" s="4">
        <f t="shared" si="0"/>
        <v>781575.3</v>
      </c>
    </row>
    <row r="68" spans="3:91" x14ac:dyDescent="0.25">
      <c r="C68" s="46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  <c r="Z68" s="47"/>
      <c r="AA68" s="47"/>
      <c r="AB68" s="47"/>
      <c r="AC68" s="47"/>
      <c r="AD68" s="47"/>
      <c r="AE68" s="47"/>
      <c r="AF68" s="47"/>
      <c r="AG68" s="47"/>
      <c r="AH68" s="47"/>
      <c r="AI68" s="47"/>
      <c r="AJ68" s="47"/>
      <c r="AK68" s="47"/>
      <c r="AL68" s="47"/>
      <c r="AM68" s="47"/>
      <c r="AN68" s="47"/>
      <c r="AO68" s="47"/>
      <c r="AP68" s="47"/>
      <c r="AQ68" s="47"/>
      <c r="AR68" s="47"/>
      <c r="AS68" s="47"/>
      <c r="AT68" s="47"/>
      <c r="AU68" s="47"/>
      <c r="AV68" s="47"/>
      <c r="AW68" s="47"/>
      <c r="AX68" s="47"/>
      <c r="AY68" s="47"/>
      <c r="AZ68" s="47"/>
      <c r="BA68" s="47"/>
      <c r="BB68" s="47"/>
      <c r="BC68" s="47"/>
      <c r="BD68" s="47"/>
      <c r="BE68" s="47"/>
      <c r="BF68" s="47"/>
      <c r="BG68" s="51"/>
      <c r="CJ68" s="10" t="s">
        <v>135</v>
      </c>
      <c r="CK68" s="11" t="s">
        <v>136</v>
      </c>
      <c r="CL68" s="7">
        <v>50.628216924578282</v>
      </c>
      <c r="CM68" s="4">
        <f t="shared" si="0"/>
        <v>726312.4</v>
      </c>
    </row>
    <row r="69" spans="3:91" x14ac:dyDescent="0.25">
      <c r="C69" s="46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  <c r="AA69" s="47"/>
      <c r="AB69" s="47"/>
      <c r="AC69" s="47"/>
      <c r="AD69" s="47"/>
      <c r="AE69" s="47"/>
      <c r="AF69" s="47"/>
      <c r="AG69" s="47"/>
      <c r="AH69" s="47"/>
      <c r="AI69" s="47"/>
      <c r="AJ69" s="47"/>
      <c r="AK69" s="47"/>
      <c r="AL69" s="47"/>
      <c r="AM69" s="47"/>
      <c r="AN69" s="47"/>
      <c r="AO69" s="47"/>
      <c r="AP69" s="47"/>
      <c r="AQ69" s="47"/>
      <c r="AR69" s="47"/>
      <c r="AS69" s="47"/>
      <c r="AT69" s="47"/>
      <c r="AU69" s="47"/>
      <c r="AV69" s="47"/>
      <c r="AW69" s="47"/>
      <c r="AX69" s="47"/>
      <c r="AY69" s="47"/>
      <c r="AZ69" s="47"/>
      <c r="BA69" s="47"/>
      <c r="BB69" s="47"/>
      <c r="BC69" s="47"/>
      <c r="BD69" s="47"/>
      <c r="BE69" s="47"/>
      <c r="BF69" s="47"/>
      <c r="BG69" s="51"/>
      <c r="CJ69" s="12" t="s">
        <v>137</v>
      </c>
      <c r="CK69" s="13" t="s">
        <v>138</v>
      </c>
      <c r="CL69" s="14">
        <v>49.527603513174405</v>
      </c>
      <c r="CM69" s="4">
        <f t="shared" si="0"/>
        <v>710523</v>
      </c>
    </row>
    <row r="70" spans="3:91" x14ac:dyDescent="0.25">
      <c r="C70" s="46"/>
      <c r="D70" s="47"/>
      <c r="E70" s="208" t="s">
        <v>5</v>
      </c>
      <c r="F70" s="209"/>
      <c r="G70" s="209"/>
      <c r="H70" s="209"/>
      <c r="I70" s="209"/>
      <c r="J70" s="209"/>
      <c r="K70" s="210" t="str">
        <f t="shared" ref="K70" si="8">VLOOKUP(E70,$CJ$1:$CM$1003,2,FALSE)</f>
        <v>NOVACRON YELLOW S-3R</v>
      </c>
      <c r="L70" s="210"/>
      <c r="M70" s="210"/>
      <c r="N70" s="210"/>
      <c r="O70" s="210"/>
      <c r="P70" s="210"/>
      <c r="Q70" s="210"/>
      <c r="R70" s="210"/>
      <c r="S70" s="210"/>
      <c r="T70" s="210"/>
      <c r="U70" s="210"/>
      <c r="V70" s="210"/>
      <c r="W70" s="210"/>
      <c r="X70" s="210"/>
      <c r="Y70" s="82"/>
      <c r="Z70" s="82"/>
      <c r="AA70" s="82"/>
      <c r="AB70" s="211">
        <v>6.04</v>
      </c>
      <c r="AC70" s="211"/>
      <c r="AD70" s="211"/>
      <c r="AE70" s="211"/>
      <c r="AF70" s="211"/>
      <c r="AG70" s="211"/>
      <c r="AH70" s="211"/>
      <c r="AI70" s="211"/>
      <c r="AJ70" s="211"/>
      <c r="AK70" s="210" t="s">
        <v>315</v>
      </c>
      <c r="AL70" s="210"/>
      <c r="AM70" s="212">
        <v>1451.63</v>
      </c>
      <c r="AN70" s="212"/>
      <c r="AO70" s="212"/>
      <c r="AP70" s="212"/>
      <c r="AQ70" s="212"/>
      <c r="AR70" s="212"/>
      <c r="AS70" s="52" t="s">
        <v>316</v>
      </c>
      <c r="AT70" s="52"/>
      <c r="AU70" s="213">
        <f>(AM70*VLOOKUP(E70,$CJ$1:$CM$1003,4,FALSE))/1000</f>
        <v>140985.81854460001</v>
      </c>
      <c r="AV70" s="213"/>
      <c r="AW70" s="213"/>
      <c r="AX70" s="213"/>
      <c r="AY70" s="213"/>
      <c r="AZ70" s="213"/>
      <c r="BA70" s="213"/>
      <c r="BB70" s="213"/>
      <c r="BC70" s="213"/>
      <c r="BD70" s="213"/>
      <c r="BE70" s="214"/>
      <c r="BF70" s="47"/>
      <c r="BG70" s="51"/>
      <c r="CJ70" s="5" t="s">
        <v>139</v>
      </c>
      <c r="CK70" s="11" t="s">
        <v>140</v>
      </c>
      <c r="CL70" s="7">
        <v>58.332510804405409</v>
      </c>
      <c r="CM70" s="4">
        <f t="shared" si="0"/>
        <v>836838.2</v>
      </c>
    </row>
    <row r="71" spans="3:91" x14ac:dyDescent="0.25">
      <c r="C71" s="46"/>
      <c r="D71" s="47"/>
      <c r="E71" s="200" t="s">
        <v>32</v>
      </c>
      <c r="F71" s="201"/>
      <c r="G71" s="201"/>
      <c r="H71" s="201"/>
      <c r="I71" s="201"/>
      <c r="J71" s="201"/>
      <c r="K71" s="202" t="str">
        <f>VLOOKUP(E71,$CJ$1:$CM$1003,2,FALSE)</f>
        <v>NOVACRON DEEP CHERRY S–D</v>
      </c>
      <c r="L71" s="202"/>
      <c r="M71" s="202"/>
      <c r="N71" s="202"/>
      <c r="O71" s="202"/>
      <c r="P71" s="202"/>
      <c r="Q71" s="202"/>
      <c r="R71" s="202"/>
      <c r="S71" s="202"/>
      <c r="T71" s="202"/>
      <c r="U71" s="202"/>
      <c r="V71" s="202"/>
      <c r="W71" s="202"/>
      <c r="X71" s="202"/>
      <c r="Y71" s="78"/>
      <c r="Z71" s="78"/>
      <c r="AA71" s="78"/>
      <c r="AB71" s="203">
        <v>16.53</v>
      </c>
      <c r="AC71" s="203"/>
      <c r="AD71" s="203"/>
      <c r="AE71" s="203"/>
      <c r="AF71" s="203"/>
      <c r="AG71" s="203"/>
      <c r="AH71" s="203"/>
      <c r="AI71" s="203"/>
      <c r="AJ71" s="203"/>
      <c r="AK71" s="202" t="s">
        <v>315</v>
      </c>
      <c r="AL71" s="202"/>
      <c r="AM71" s="204">
        <v>3972.76</v>
      </c>
      <c r="AN71" s="204"/>
      <c r="AO71" s="204"/>
      <c r="AP71" s="204"/>
      <c r="AQ71" s="204"/>
      <c r="AR71" s="204"/>
      <c r="AS71" s="47" t="s">
        <v>316</v>
      </c>
      <c r="AT71" s="47"/>
      <c r="AU71" s="205">
        <f t="shared" ref="AU71:AU75" si="9">(AM71*VLOOKUP(E71,$CJ$1:$CM$1003,4,FALSE))/1000</f>
        <v>664540.8864336001</v>
      </c>
      <c r="AV71" s="205"/>
      <c r="AW71" s="205"/>
      <c r="AX71" s="205"/>
      <c r="AY71" s="205"/>
      <c r="AZ71" s="205"/>
      <c r="BA71" s="205"/>
      <c r="BB71" s="205"/>
      <c r="BC71" s="205"/>
      <c r="BD71" s="205"/>
      <c r="BE71" s="206"/>
      <c r="BF71" s="47"/>
      <c r="BG71" s="51"/>
      <c r="CJ71" s="12" t="s">
        <v>141</v>
      </c>
      <c r="CK71" s="13" t="s">
        <v>142</v>
      </c>
      <c r="CL71" s="14">
        <v>11.666502160881082</v>
      </c>
      <c r="CM71" s="4">
        <f t="shared" si="0"/>
        <v>167367.64000000001</v>
      </c>
    </row>
    <row r="72" spans="3:91" x14ac:dyDescent="0.25">
      <c r="C72" s="46"/>
      <c r="D72" s="47"/>
      <c r="E72" s="200" t="s">
        <v>7</v>
      </c>
      <c r="F72" s="201"/>
      <c r="G72" s="201"/>
      <c r="H72" s="201"/>
      <c r="I72" s="201"/>
      <c r="J72" s="201"/>
      <c r="K72" s="202" t="str">
        <f t="shared" ref="K72:K75" si="10">VLOOKUP(E72,$CJ$1:$CM$1003,2,FALSE)</f>
        <v>NOVACRON DARK BLUE S-GL</v>
      </c>
      <c r="L72" s="202"/>
      <c r="M72" s="202"/>
      <c r="N72" s="202"/>
      <c r="O72" s="202"/>
      <c r="P72" s="202"/>
      <c r="Q72" s="202"/>
      <c r="R72" s="202"/>
      <c r="S72" s="202"/>
      <c r="T72" s="202"/>
      <c r="U72" s="202"/>
      <c r="V72" s="202"/>
      <c r="W72" s="202"/>
      <c r="X72" s="202"/>
      <c r="Y72" s="78"/>
      <c r="Z72" s="78"/>
      <c r="AA72" s="78"/>
      <c r="AB72" s="203">
        <v>0.06</v>
      </c>
      <c r="AC72" s="203"/>
      <c r="AD72" s="203"/>
      <c r="AE72" s="203"/>
      <c r="AF72" s="203"/>
      <c r="AG72" s="203"/>
      <c r="AH72" s="203"/>
      <c r="AI72" s="203"/>
      <c r="AJ72" s="203"/>
      <c r="AK72" s="202" t="s">
        <v>315</v>
      </c>
      <c r="AL72" s="202"/>
      <c r="AM72" s="204">
        <v>14.42</v>
      </c>
      <c r="AN72" s="204"/>
      <c r="AO72" s="204"/>
      <c r="AP72" s="204"/>
      <c r="AQ72" s="204"/>
      <c r="AR72" s="204"/>
      <c r="AS72" s="47" t="s">
        <v>316</v>
      </c>
      <c r="AT72" s="47"/>
      <c r="AU72" s="205">
        <f t="shared" si="9"/>
        <v>1754.2518336000001</v>
      </c>
      <c r="AV72" s="205"/>
      <c r="AW72" s="205"/>
      <c r="AX72" s="205"/>
      <c r="AY72" s="205"/>
      <c r="AZ72" s="205"/>
      <c r="BA72" s="205"/>
      <c r="BB72" s="205"/>
      <c r="BC72" s="205"/>
      <c r="BD72" s="205"/>
      <c r="BE72" s="206"/>
      <c r="BF72" s="47"/>
      <c r="BG72" s="51"/>
      <c r="CJ72" s="5" t="s">
        <v>143</v>
      </c>
      <c r="CK72" s="11" t="s">
        <v>144</v>
      </c>
      <c r="CL72" s="7">
        <v>14.858281053952322</v>
      </c>
      <c r="CM72" s="4">
        <f t="shared" si="0"/>
        <v>213156.9</v>
      </c>
    </row>
    <row r="73" spans="3:91" x14ac:dyDescent="0.25">
      <c r="C73" s="46"/>
      <c r="D73" s="47"/>
      <c r="E73" s="216" t="s">
        <v>8</v>
      </c>
      <c r="F73" s="217"/>
      <c r="G73" s="217"/>
      <c r="H73" s="217"/>
      <c r="I73" s="217"/>
      <c r="J73" s="217"/>
      <c r="K73" s="218" t="str">
        <f t="shared" si="10"/>
        <v>FIMBIL EAS 40 NEW</v>
      </c>
      <c r="L73" s="218"/>
      <c r="M73" s="218"/>
      <c r="N73" s="218"/>
      <c r="O73" s="218"/>
      <c r="P73" s="218"/>
      <c r="Q73" s="218"/>
      <c r="R73" s="218"/>
      <c r="S73" s="218"/>
      <c r="T73" s="218"/>
      <c r="U73" s="218"/>
      <c r="V73" s="218"/>
      <c r="W73" s="218"/>
      <c r="X73" s="218"/>
      <c r="Y73" s="81"/>
      <c r="Z73" s="81"/>
      <c r="AA73" s="81"/>
      <c r="AB73" s="219">
        <v>4</v>
      </c>
      <c r="AC73" s="219"/>
      <c r="AD73" s="219"/>
      <c r="AE73" s="219"/>
      <c r="AF73" s="219"/>
      <c r="AG73" s="219"/>
      <c r="AH73" s="219"/>
      <c r="AI73" s="219"/>
      <c r="AJ73" s="219"/>
      <c r="AK73" s="218" t="s">
        <v>315</v>
      </c>
      <c r="AL73" s="218"/>
      <c r="AM73" s="248">
        <v>961.35</v>
      </c>
      <c r="AN73" s="248"/>
      <c r="AO73" s="248"/>
      <c r="AP73" s="248"/>
      <c r="AQ73" s="248"/>
      <c r="AR73" s="248"/>
      <c r="AS73" s="55" t="s">
        <v>316</v>
      </c>
      <c r="AT73" s="55"/>
      <c r="AU73" s="221">
        <f t="shared" si="9"/>
        <v>19830.862388999998</v>
      </c>
      <c r="AV73" s="221"/>
      <c r="AW73" s="221"/>
      <c r="AX73" s="221"/>
      <c r="AY73" s="221"/>
      <c r="AZ73" s="221"/>
      <c r="BA73" s="221"/>
      <c r="BB73" s="221"/>
      <c r="BC73" s="221"/>
      <c r="BD73" s="221"/>
      <c r="BE73" s="222"/>
      <c r="BF73" s="47"/>
      <c r="BG73" s="51"/>
      <c r="CJ73" s="15" t="s">
        <v>145</v>
      </c>
      <c r="CK73" s="16" t="s">
        <v>146</v>
      </c>
      <c r="CL73" s="17">
        <v>7.2640485152655785</v>
      </c>
      <c r="CM73" s="4">
        <f t="shared" ref="CM73:CM136" si="11">CL73*$CM$3</f>
        <v>104210.04</v>
      </c>
    </row>
    <row r="74" spans="3:91" x14ac:dyDescent="0.25">
      <c r="C74" s="46"/>
      <c r="D74" s="47"/>
      <c r="E74" s="200" t="s">
        <v>183</v>
      </c>
      <c r="F74" s="201"/>
      <c r="G74" s="201"/>
      <c r="H74" s="201"/>
      <c r="I74" s="201"/>
      <c r="J74" s="201"/>
      <c r="K74" s="202" t="str">
        <f t="shared" si="10"/>
        <v>CAUSTIC SODA LIQ</v>
      </c>
      <c r="L74" s="202"/>
      <c r="M74" s="202"/>
      <c r="N74" s="202"/>
      <c r="O74" s="202"/>
      <c r="P74" s="202"/>
      <c r="Q74" s="202"/>
      <c r="R74" s="202"/>
      <c r="S74" s="202"/>
      <c r="T74" s="202"/>
      <c r="U74" s="202"/>
      <c r="V74" s="202"/>
      <c r="W74" s="202"/>
      <c r="X74" s="202"/>
      <c r="Y74" s="78"/>
      <c r="Z74" s="78"/>
      <c r="AA74" s="78"/>
      <c r="AB74" s="203">
        <v>9</v>
      </c>
      <c r="AC74" s="203"/>
      <c r="AD74" s="203"/>
      <c r="AE74" s="203"/>
      <c r="AF74" s="203"/>
      <c r="AG74" s="203"/>
      <c r="AH74" s="203"/>
      <c r="AI74" s="203"/>
      <c r="AJ74" s="203"/>
      <c r="AK74" s="202" t="s">
        <v>315</v>
      </c>
      <c r="AL74" s="202"/>
      <c r="AM74" s="204">
        <v>2163.0300000000002</v>
      </c>
      <c r="AN74" s="204"/>
      <c r="AO74" s="204"/>
      <c r="AP74" s="204"/>
      <c r="AQ74" s="204"/>
      <c r="AR74" s="204"/>
      <c r="AS74" s="47" t="s">
        <v>316</v>
      </c>
      <c r="AT74" s="47"/>
      <c r="AU74" s="205">
        <f t="shared" si="9"/>
        <v>18487.417410000002</v>
      </c>
      <c r="AV74" s="205"/>
      <c r="AW74" s="205"/>
      <c r="AX74" s="205"/>
      <c r="AY74" s="205"/>
      <c r="AZ74" s="205"/>
      <c r="BA74" s="205"/>
      <c r="BB74" s="205"/>
      <c r="BC74" s="205"/>
      <c r="BD74" s="205"/>
      <c r="BE74" s="206"/>
      <c r="BF74" s="47"/>
      <c r="BG74" s="51"/>
      <c r="CJ74" s="10" t="s">
        <v>147</v>
      </c>
      <c r="CK74" s="18" t="s">
        <v>148</v>
      </c>
      <c r="CL74" s="7">
        <v>8.8314791579534369</v>
      </c>
      <c r="CM74" s="4">
        <f t="shared" si="11"/>
        <v>126696.40000000001</v>
      </c>
    </row>
    <row r="75" spans="3:91" x14ac:dyDescent="0.25">
      <c r="C75" s="46"/>
      <c r="D75" s="47"/>
      <c r="E75" s="223" t="s">
        <v>10</v>
      </c>
      <c r="F75" s="224"/>
      <c r="G75" s="224"/>
      <c r="H75" s="224"/>
      <c r="I75" s="224"/>
      <c r="J75" s="224"/>
      <c r="K75" s="225" t="str">
        <f t="shared" si="10"/>
        <v>SODA ASH</v>
      </c>
      <c r="L75" s="225"/>
      <c r="M75" s="225"/>
      <c r="N75" s="225"/>
      <c r="O75" s="225"/>
      <c r="P75" s="225"/>
      <c r="Q75" s="225"/>
      <c r="R75" s="225"/>
      <c r="S75" s="225"/>
      <c r="T75" s="225"/>
      <c r="U75" s="225"/>
      <c r="V75" s="225"/>
      <c r="W75" s="225"/>
      <c r="X75" s="225"/>
      <c r="Y75" s="79"/>
      <c r="Z75" s="79"/>
      <c r="AA75" s="79"/>
      <c r="AB75" s="226">
        <v>20</v>
      </c>
      <c r="AC75" s="226"/>
      <c r="AD75" s="226"/>
      <c r="AE75" s="226"/>
      <c r="AF75" s="226"/>
      <c r="AG75" s="226"/>
      <c r="AH75" s="226"/>
      <c r="AI75" s="226"/>
      <c r="AJ75" s="226"/>
      <c r="AK75" s="225" t="s">
        <v>315</v>
      </c>
      <c r="AL75" s="225"/>
      <c r="AM75" s="227">
        <v>4806.7299999999996</v>
      </c>
      <c r="AN75" s="227"/>
      <c r="AO75" s="227"/>
      <c r="AP75" s="227"/>
      <c r="AQ75" s="227"/>
      <c r="AR75" s="227"/>
      <c r="AS75" s="54" t="s">
        <v>316</v>
      </c>
      <c r="AT75" s="54"/>
      <c r="AU75" s="228">
        <f t="shared" si="9"/>
        <v>42683.7624</v>
      </c>
      <c r="AV75" s="228"/>
      <c r="AW75" s="228"/>
      <c r="AX75" s="228"/>
      <c r="AY75" s="228"/>
      <c r="AZ75" s="228"/>
      <c r="BA75" s="228"/>
      <c r="BB75" s="228"/>
      <c r="BC75" s="228"/>
      <c r="BD75" s="228"/>
      <c r="BE75" s="229"/>
      <c r="BF75" s="47"/>
      <c r="BG75" s="51"/>
      <c r="CJ75" s="10" t="s">
        <v>149</v>
      </c>
      <c r="CK75" s="11" t="s">
        <v>150</v>
      </c>
      <c r="CL75" s="7">
        <v>8.8825477485013238</v>
      </c>
      <c r="CM75" s="4">
        <f t="shared" si="11"/>
        <v>127429.02999999998</v>
      </c>
    </row>
    <row r="76" spans="3:91" x14ac:dyDescent="0.25">
      <c r="C76" s="46"/>
      <c r="D76" s="47"/>
      <c r="E76" s="80"/>
      <c r="F76" s="80"/>
      <c r="G76" s="80"/>
      <c r="H76" s="80"/>
      <c r="I76" s="80"/>
      <c r="J76" s="80"/>
      <c r="K76" s="78"/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57"/>
      <c r="AC76" s="57"/>
      <c r="AD76" s="57"/>
      <c r="AE76" s="57"/>
      <c r="AF76" s="57"/>
      <c r="AG76" s="57"/>
      <c r="AH76" s="57"/>
      <c r="AI76" s="57"/>
      <c r="AJ76" s="57"/>
      <c r="AK76" s="78"/>
      <c r="AL76" s="78"/>
      <c r="AM76" s="80"/>
      <c r="AN76" s="80"/>
      <c r="AO76" s="80"/>
      <c r="AP76" s="80"/>
      <c r="AQ76" s="80"/>
      <c r="AR76" s="80"/>
      <c r="AS76" s="47"/>
      <c r="AT76" s="47"/>
      <c r="AU76" s="58"/>
      <c r="AV76" s="58"/>
      <c r="AW76" s="58"/>
      <c r="AX76" s="58"/>
      <c r="AY76" s="58"/>
      <c r="AZ76" s="58"/>
      <c r="BA76" s="58"/>
      <c r="BB76" s="58"/>
      <c r="BC76" s="58"/>
      <c r="BD76" s="58"/>
      <c r="BE76" s="58"/>
      <c r="BF76" s="47"/>
      <c r="BG76" s="51"/>
      <c r="CJ76" s="10" t="s">
        <v>151</v>
      </c>
      <c r="CK76" s="11" t="s">
        <v>152</v>
      </c>
      <c r="CL76" s="7">
        <v>7.5505172173428132</v>
      </c>
      <c r="CM76" s="4">
        <f t="shared" si="11"/>
        <v>108319.72</v>
      </c>
    </row>
    <row r="77" spans="3:91" x14ac:dyDescent="0.25">
      <c r="C77" s="46"/>
      <c r="D77" s="47"/>
      <c r="E77" s="80"/>
      <c r="F77" s="80"/>
      <c r="G77" s="80"/>
      <c r="H77" s="80"/>
      <c r="I77" s="80"/>
      <c r="J77" s="80"/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57"/>
      <c r="AC77" s="57"/>
      <c r="AD77" s="57"/>
      <c r="AE77" s="57"/>
      <c r="AF77" s="57"/>
      <c r="AG77" s="57"/>
      <c r="AH77" s="57"/>
      <c r="AI77" s="57"/>
      <c r="AJ77" s="57"/>
      <c r="AK77" s="78"/>
      <c r="AL77" s="78"/>
      <c r="AM77" s="80"/>
      <c r="AN77" s="80"/>
      <c r="AO77" s="80"/>
      <c r="AP77" s="59"/>
      <c r="AQ77" s="230" t="s">
        <v>318</v>
      </c>
      <c r="AR77" s="230"/>
      <c r="AS77" s="230"/>
      <c r="AT77" s="230"/>
      <c r="AU77" s="58" t="s">
        <v>11</v>
      </c>
      <c r="AV77" s="205">
        <f>SUM(AU70:BE75)</f>
        <v>888282.99901080015</v>
      </c>
      <c r="AW77" s="205"/>
      <c r="AX77" s="205"/>
      <c r="AY77" s="205"/>
      <c r="AZ77" s="205"/>
      <c r="BA77" s="205"/>
      <c r="BB77" s="205"/>
      <c r="BC77" s="205"/>
      <c r="BD77" s="205"/>
      <c r="BE77" s="205"/>
      <c r="BF77" s="47"/>
      <c r="BG77" s="51"/>
      <c r="CJ77" s="10" t="s">
        <v>153</v>
      </c>
      <c r="CK77" s="11" t="s">
        <v>154</v>
      </c>
      <c r="CL77" s="7">
        <v>19.985732608392585</v>
      </c>
      <c r="CM77" s="4">
        <f t="shared" si="11"/>
        <v>286715.32</v>
      </c>
    </row>
    <row r="78" spans="3:91" x14ac:dyDescent="0.25">
      <c r="C78" s="46"/>
      <c r="D78" s="47"/>
      <c r="E78" s="80"/>
      <c r="F78" s="80"/>
      <c r="G78" s="80"/>
      <c r="H78" s="80"/>
      <c r="I78" s="80"/>
      <c r="J78" s="80"/>
      <c r="K78" s="78"/>
      <c r="L78" s="78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57"/>
      <c r="AC78" s="57"/>
      <c r="AD78" s="57"/>
      <c r="AE78" s="57"/>
      <c r="AF78" s="57"/>
      <c r="AG78" s="57"/>
      <c r="AH78" s="57"/>
      <c r="AI78" s="57"/>
      <c r="AJ78" s="57"/>
      <c r="AK78" s="78"/>
      <c r="AL78" s="78"/>
      <c r="AM78" s="80"/>
      <c r="AN78" s="80"/>
      <c r="AO78" s="80"/>
      <c r="AP78" s="59"/>
      <c r="AQ78" s="202" t="s">
        <v>317</v>
      </c>
      <c r="AR78" s="202"/>
      <c r="AS78" s="202"/>
      <c r="AT78" s="202"/>
      <c r="AU78" s="58" t="s">
        <v>11</v>
      </c>
      <c r="AV78" s="205">
        <f>AV77/AV64</f>
        <v>422.99190429085724</v>
      </c>
      <c r="AW78" s="205"/>
      <c r="AX78" s="205"/>
      <c r="AY78" s="205"/>
      <c r="AZ78" s="205"/>
      <c r="BA78" s="205"/>
      <c r="BB78" s="205"/>
      <c r="BC78" s="205"/>
      <c r="BD78" s="205"/>
      <c r="BE78" s="205"/>
      <c r="BF78" s="47"/>
      <c r="BG78" s="51"/>
      <c r="CJ78" s="10" t="s">
        <v>155</v>
      </c>
      <c r="CK78" s="19" t="s">
        <v>156</v>
      </c>
      <c r="CL78" s="7">
        <v>19.352577722013105</v>
      </c>
      <c r="CM78" s="4">
        <f t="shared" si="11"/>
        <v>277632.08</v>
      </c>
    </row>
    <row r="79" spans="3:91" x14ac:dyDescent="0.25">
      <c r="C79" s="46"/>
      <c r="D79" s="47"/>
      <c r="E79" s="80"/>
      <c r="F79" s="80"/>
      <c r="G79" s="80"/>
      <c r="H79" s="80"/>
      <c r="I79" s="80"/>
      <c r="J79" s="80"/>
      <c r="K79" s="78"/>
      <c r="L79" s="7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57"/>
      <c r="AC79" s="57"/>
      <c r="AD79" s="57"/>
      <c r="AE79" s="57"/>
      <c r="AF79" s="57"/>
      <c r="AG79" s="57"/>
      <c r="AH79" s="57"/>
      <c r="AI79" s="57"/>
      <c r="AJ79" s="57"/>
      <c r="AK79" s="78"/>
      <c r="AL79" s="78"/>
      <c r="AM79" s="80"/>
      <c r="AN79" s="80"/>
      <c r="AO79" s="80"/>
      <c r="AP79" s="80"/>
      <c r="AQ79" s="80"/>
      <c r="AR79" s="80"/>
      <c r="AS79" s="47"/>
      <c r="AT79" s="47"/>
      <c r="AU79" s="47"/>
      <c r="AV79" s="80"/>
      <c r="AW79" s="80"/>
      <c r="AX79" s="80"/>
      <c r="AY79" s="80"/>
      <c r="AZ79" s="80"/>
      <c r="BA79" s="80"/>
      <c r="BB79" s="80"/>
      <c r="BC79" s="80"/>
      <c r="BD79" s="80"/>
      <c r="BE79" s="80"/>
      <c r="BF79" s="47"/>
      <c r="BG79" s="51"/>
      <c r="CJ79" s="10" t="s">
        <v>157</v>
      </c>
      <c r="CK79" s="19" t="s">
        <v>158</v>
      </c>
      <c r="CL79" s="7">
        <v>17.513283145127563</v>
      </c>
      <c r="CM79" s="4">
        <f t="shared" si="11"/>
        <v>251245.56000000003</v>
      </c>
    </row>
    <row r="80" spans="3:91" ht="17.25" thickBot="1" x14ac:dyDescent="0.3">
      <c r="C80" s="60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2"/>
      <c r="CJ80" s="10" t="s">
        <v>159</v>
      </c>
      <c r="CK80" s="11" t="s">
        <v>160</v>
      </c>
      <c r="CL80" s="7">
        <v>18.24300362470375</v>
      </c>
      <c r="CM80" s="4">
        <f t="shared" si="11"/>
        <v>261714.13</v>
      </c>
    </row>
    <row r="81" spans="3:91" x14ac:dyDescent="0.25">
      <c r="CJ81" s="10" t="s">
        <v>161</v>
      </c>
      <c r="CK81" s="11" t="s">
        <v>162</v>
      </c>
      <c r="CL81" s="7">
        <v>9.0314714903108886</v>
      </c>
      <c r="CM81" s="4">
        <f t="shared" si="11"/>
        <v>129565.49</v>
      </c>
    </row>
    <row r="82" spans="3:91" ht="17.25" thickBot="1" x14ac:dyDescent="0.3">
      <c r="CJ82" s="10" t="s">
        <v>163</v>
      </c>
      <c r="CK82" s="11" t="s">
        <v>164</v>
      </c>
      <c r="CL82" s="7">
        <v>12.306423393280358</v>
      </c>
      <c r="CM82" s="4">
        <f t="shared" si="11"/>
        <v>176547.95</v>
      </c>
    </row>
    <row r="83" spans="3:91" x14ac:dyDescent="0.25">
      <c r="C83" s="43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44"/>
      <c r="AV83" s="44"/>
      <c r="AW83" s="44"/>
      <c r="AX83" s="44"/>
      <c r="AY83" s="44"/>
      <c r="AZ83" s="44"/>
      <c r="BA83" s="44"/>
      <c r="BB83" s="44"/>
      <c r="BC83" s="44"/>
      <c r="BD83" s="44"/>
      <c r="BE83" s="44"/>
      <c r="BF83" s="44"/>
      <c r="BG83" s="45"/>
      <c r="CJ83" s="10" t="s">
        <v>165</v>
      </c>
      <c r="CK83" s="11" t="s">
        <v>166</v>
      </c>
      <c r="CL83" s="7">
        <v>17.52</v>
      </c>
      <c r="CM83" s="4">
        <f t="shared" si="11"/>
        <v>251341.91999999998</v>
      </c>
    </row>
    <row r="84" spans="3:91" x14ac:dyDescent="0.25">
      <c r="C84" s="46"/>
      <c r="D84" s="47"/>
      <c r="E84" s="196" t="s">
        <v>0</v>
      </c>
      <c r="F84" s="196"/>
      <c r="G84" s="196"/>
      <c r="H84" s="196"/>
      <c r="I84" s="196"/>
      <c r="J84" s="85" t="s">
        <v>11</v>
      </c>
      <c r="K84" s="196" t="s">
        <v>342</v>
      </c>
      <c r="L84" s="196"/>
      <c r="M84" s="196"/>
      <c r="N84" s="196"/>
      <c r="O84" s="196"/>
      <c r="P84" s="196"/>
      <c r="Q84" s="196"/>
      <c r="R84" s="196"/>
      <c r="S84" s="196"/>
      <c r="T84" s="196"/>
      <c r="U84" s="196"/>
      <c r="V84" s="85"/>
      <c r="W84" s="85"/>
      <c r="X84" s="49"/>
      <c r="Y84" s="49"/>
      <c r="Z84" s="49"/>
      <c r="AA84" s="49"/>
      <c r="AB84" s="49"/>
      <c r="AC84" s="49"/>
      <c r="AD84" s="49"/>
      <c r="AE84" s="49"/>
      <c r="AF84" s="49"/>
      <c r="AG84" s="49"/>
      <c r="AH84" s="85"/>
      <c r="AI84" s="50"/>
      <c r="AJ84" s="50"/>
      <c r="AK84" s="50"/>
      <c r="AL84" s="50"/>
      <c r="AM84" s="196" t="s">
        <v>3</v>
      </c>
      <c r="AN84" s="196"/>
      <c r="AO84" s="196"/>
      <c r="AP84" s="196"/>
      <c r="AQ84" s="196"/>
      <c r="AR84" s="196"/>
      <c r="AS84" s="196"/>
      <c r="AT84" s="196"/>
      <c r="AU84" s="85" t="s">
        <v>11</v>
      </c>
      <c r="AV84" s="197">
        <v>240.34</v>
      </c>
      <c r="AW84" s="197"/>
      <c r="AX84" s="197"/>
      <c r="AY84" s="197"/>
      <c r="AZ84" s="85" t="s">
        <v>319</v>
      </c>
      <c r="BA84" s="85"/>
      <c r="BB84" s="85"/>
      <c r="BC84" s="85"/>
      <c r="BD84" s="85"/>
      <c r="BE84" s="85"/>
      <c r="BF84" s="47"/>
      <c r="BG84" s="51"/>
      <c r="CJ84" s="12" t="s">
        <v>167</v>
      </c>
      <c r="CK84" s="13" t="s">
        <v>168</v>
      </c>
      <c r="CL84" s="7">
        <v>6.0476808866583021</v>
      </c>
      <c r="CM84" s="4">
        <f t="shared" si="11"/>
        <v>86760.03</v>
      </c>
    </row>
    <row r="85" spans="3:91" x14ac:dyDescent="0.25">
      <c r="C85" s="46"/>
      <c r="D85" s="47"/>
      <c r="E85" s="196" t="s">
        <v>322</v>
      </c>
      <c r="F85" s="196"/>
      <c r="G85" s="196"/>
      <c r="H85" s="196"/>
      <c r="I85" s="196"/>
      <c r="J85" s="85" t="s">
        <v>11</v>
      </c>
      <c r="K85" s="196" t="s">
        <v>520</v>
      </c>
      <c r="L85" s="196"/>
      <c r="M85" s="196"/>
      <c r="N85" s="196"/>
      <c r="O85" s="196"/>
      <c r="P85" s="196"/>
      <c r="Q85" s="196"/>
      <c r="R85" s="196"/>
      <c r="S85" s="196"/>
      <c r="T85" s="196"/>
      <c r="U85" s="196"/>
      <c r="V85" s="196"/>
      <c r="W85" s="85"/>
      <c r="X85" s="49"/>
      <c r="Y85" s="49"/>
      <c r="Z85" s="49"/>
      <c r="AA85" s="49"/>
      <c r="AB85" s="49"/>
      <c r="AC85" s="49"/>
      <c r="AD85" s="49"/>
      <c r="AE85" s="49"/>
      <c r="AF85" s="49"/>
      <c r="AG85" s="49"/>
      <c r="AH85" s="85"/>
      <c r="AI85" s="50"/>
      <c r="AJ85" s="50"/>
      <c r="AK85" s="50"/>
      <c r="AL85" s="50"/>
      <c r="AM85" s="196" t="s">
        <v>4</v>
      </c>
      <c r="AN85" s="196"/>
      <c r="AO85" s="196"/>
      <c r="AP85" s="196"/>
      <c r="AQ85" s="196"/>
      <c r="AR85" s="196"/>
      <c r="AS85" s="196"/>
      <c r="AT85" s="196"/>
      <c r="AU85" s="85" t="s">
        <v>11</v>
      </c>
      <c r="AV85" s="196">
        <v>2100</v>
      </c>
      <c r="AW85" s="196"/>
      <c r="AX85" s="196"/>
      <c r="AY85" s="196"/>
      <c r="AZ85" s="85" t="s">
        <v>320</v>
      </c>
      <c r="BA85" s="85"/>
      <c r="BB85" s="85"/>
      <c r="BC85" s="85"/>
      <c r="BD85" s="85"/>
      <c r="BE85" s="85"/>
      <c r="BF85" s="47"/>
      <c r="BG85" s="51"/>
      <c r="CJ85" s="12" t="s">
        <v>169</v>
      </c>
      <c r="CK85" s="20" t="s">
        <v>170</v>
      </c>
      <c r="CL85" s="7">
        <v>9.6363041962916505</v>
      </c>
      <c r="CM85" s="4">
        <f t="shared" si="11"/>
        <v>138242.42000000001</v>
      </c>
    </row>
    <row r="86" spans="3:91" x14ac:dyDescent="0.25">
      <c r="C86" s="46"/>
      <c r="D86" s="47"/>
      <c r="E86" s="196" t="s">
        <v>1</v>
      </c>
      <c r="F86" s="196"/>
      <c r="G86" s="196"/>
      <c r="H86" s="196"/>
      <c r="I86" s="196"/>
      <c r="J86" s="85" t="s">
        <v>11</v>
      </c>
      <c r="K86" s="196" t="s">
        <v>389</v>
      </c>
      <c r="L86" s="196"/>
      <c r="M86" s="196"/>
      <c r="N86" s="196"/>
      <c r="O86" s="196"/>
      <c r="P86" s="196"/>
      <c r="Q86" s="196"/>
      <c r="R86" s="196"/>
      <c r="S86" s="196"/>
      <c r="T86" s="196"/>
      <c r="U86" s="196"/>
      <c r="V86" s="85"/>
      <c r="W86" s="85"/>
      <c r="X86" s="49"/>
      <c r="Y86" s="49"/>
      <c r="Z86" s="49"/>
      <c r="AA86" s="49"/>
      <c r="AB86" s="49"/>
      <c r="AC86" s="49"/>
      <c r="AD86" s="49"/>
      <c r="AE86" s="49"/>
      <c r="AF86" s="49"/>
      <c r="AG86" s="49"/>
      <c r="AH86" s="85"/>
      <c r="AI86" s="50"/>
      <c r="AJ86" s="50"/>
      <c r="AK86" s="50"/>
      <c r="AL86" s="50"/>
      <c r="AM86" s="196"/>
      <c r="AN86" s="196"/>
      <c r="AO86" s="196"/>
      <c r="AP86" s="196"/>
      <c r="AQ86" s="196"/>
      <c r="AR86" s="196"/>
      <c r="AS86" s="196"/>
      <c r="AT86" s="196"/>
      <c r="AU86" s="85"/>
      <c r="AV86" s="198"/>
      <c r="AW86" s="198"/>
      <c r="AX86" s="198"/>
      <c r="AY86" s="198"/>
      <c r="AZ86" s="85"/>
      <c r="BA86" s="85"/>
      <c r="BB86" s="85"/>
      <c r="BC86" s="85"/>
      <c r="BD86" s="85"/>
      <c r="BE86" s="85"/>
      <c r="BF86" s="47"/>
      <c r="BG86" s="51"/>
      <c r="CJ86" s="10" t="s">
        <v>171</v>
      </c>
      <c r="CK86" s="21" t="s">
        <v>172</v>
      </c>
      <c r="CL86" s="7">
        <v>14.638158371671546</v>
      </c>
      <c r="CM86" s="4">
        <f t="shared" si="11"/>
        <v>209999.02</v>
      </c>
    </row>
    <row r="87" spans="3:91" x14ac:dyDescent="0.25">
      <c r="C87" s="46"/>
      <c r="D87" s="47"/>
      <c r="E87" s="196" t="s">
        <v>2</v>
      </c>
      <c r="F87" s="196"/>
      <c r="G87" s="196"/>
      <c r="H87" s="196"/>
      <c r="I87" s="196"/>
      <c r="J87" s="85" t="s">
        <v>11</v>
      </c>
      <c r="K87" s="196" t="s">
        <v>337</v>
      </c>
      <c r="L87" s="196"/>
      <c r="M87" s="196"/>
      <c r="N87" s="196"/>
      <c r="O87" s="196"/>
      <c r="P87" s="196"/>
      <c r="Q87" s="196"/>
      <c r="R87" s="196"/>
      <c r="S87" s="196"/>
      <c r="T87" s="196"/>
      <c r="U87" s="196"/>
      <c r="V87" s="85"/>
      <c r="W87" s="85"/>
      <c r="X87" s="85"/>
      <c r="Y87" s="85"/>
      <c r="Z87" s="85"/>
      <c r="AA87" s="85"/>
      <c r="AB87" s="85"/>
      <c r="AC87" s="85"/>
      <c r="AD87" s="85"/>
      <c r="AE87" s="85"/>
      <c r="AF87" s="85"/>
      <c r="AG87" s="85"/>
      <c r="AH87" s="85"/>
      <c r="AI87" s="85"/>
      <c r="AJ87" s="85"/>
      <c r="AK87" s="85"/>
      <c r="AL87" s="85"/>
      <c r="AM87" s="196"/>
      <c r="AN87" s="196"/>
      <c r="AO87" s="196"/>
      <c r="AP87" s="196"/>
      <c r="AQ87" s="196"/>
      <c r="AR87" s="196"/>
      <c r="AS87" s="196"/>
      <c r="AT87" s="196"/>
      <c r="AU87" s="85"/>
      <c r="AV87" s="85"/>
      <c r="AW87" s="85"/>
      <c r="AX87" s="85"/>
      <c r="AY87" s="85"/>
      <c r="AZ87" s="85"/>
      <c r="BA87" s="85"/>
      <c r="BB87" s="85"/>
      <c r="BC87" s="85"/>
      <c r="BD87" s="85"/>
      <c r="BE87" s="85"/>
      <c r="BF87" s="47"/>
      <c r="BG87" s="51"/>
      <c r="CJ87" s="10" t="s">
        <v>173</v>
      </c>
      <c r="CK87" s="22" t="s">
        <v>174</v>
      </c>
      <c r="CL87" s="7">
        <v>12.216808866583019</v>
      </c>
      <c r="CM87" s="4">
        <f t="shared" si="11"/>
        <v>175262.34</v>
      </c>
    </row>
    <row r="88" spans="3:91" x14ac:dyDescent="0.25">
      <c r="C88" s="46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  <c r="AA88" s="47"/>
      <c r="AB88" s="47"/>
      <c r="AC88" s="47"/>
      <c r="AD88" s="47"/>
      <c r="AE88" s="47"/>
      <c r="AF88" s="47"/>
      <c r="AG88" s="47"/>
      <c r="AH88" s="47"/>
      <c r="AI88" s="47"/>
      <c r="AJ88" s="47"/>
      <c r="AK88" s="47"/>
      <c r="AL88" s="47"/>
      <c r="AM88" s="47"/>
      <c r="AN88" s="47"/>
      <c r="AO88" s="47"/>
      <c r="AP88" s="47"/>
      <c r="AQ88" s="47"/>
      <c r="AR88" s="47"/>
      <c r="AS88" s="47"/>
      <c r="AT88" s="47"/>
      <c r="AU88" s="47"/>
      <c r="AV88" s="47"/>
      <c r="AW88" s="47"/>
      <c r="AX88" s="47"/>
      <c r="AY88" s="47"/>
      <c r="AZ88" s="47"/>
      <c r="BA88" s="47"/>
      <c r="BB88" s="47"/>
      <c r="BC88" s="47"/>
      <c r="BD88" s="47"/>
      <c r="BE88" s="47"/>
      <c r="BF88" s="47"/>
      <c r="BG88" s="51"/>
      <c r="CJ88" s="10" t="s">
        <v>175</v>
      </c>
      <c r="CK88" s="22" t="s">
        <v>176</v>
      </c>
      <c r="CL88" s="7">
        <v>9.1766143872856532</v>
      </c>
      <c r="CM88" s="4">
        <f t="shared" si="11"/>
        <v>131647.71</v>
      </c>
    </row>
    <row r="89" spans="3:91" x14ac:dyDescent="0.25">
      <c r="C89" s="46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  <c r="AA89" s="47"/>
      <c r="AB89" s="47"/>
      <c r="AC89" s="47"/>
      <c r="AD89" s="47"/>
      <c r="AE89" s="47"/>
      <c r="AF89" s="47"/>
      <c r="AG89" s="47"/>
      <c r="AH89" s="47"/>
      <c r="AI89" s="47"/>
      <c r="AJ89" s="47"/>
      <c r="AK89" s="47"/>
      <c r="AL89" s="47"/>
      <c r="AM89" s="47"/>
      <c r="AN89" s="47"/>
      <c r="AO89" s="47"/>
      <c r="AP89" s="47"/>
      <c r="AQ89" s="47"/>
      <c r="AR89" s="47"/>
      <c r="AS89" s="47"/>
      <c r="AT89" s="47"/>
      <c r="AU89" s="47"/>
      <c r="AV89" s="47"/>
      <c r="AW89" s="47"/>
      <c r="AX89" s="47"/>
      <c r="AY89" s="47"/>
      <c r="AZ89" s="47"/>
      <c r="BA89" s="47"/>
      <c r="BB89" s="47"/>
      <c r="BC89" s="47"/>
      <c r="BD89" s="47"/>
      <c r="BE89" s="47"/>
      <c r="BF89" s="47"/>
      <c r="BG89" s="51"/>
      <c r="CJ89" s="10" t="s">
        <v>177</v>
      </c>
      <c r="CK89" s="22" t="s">
        <v>178</v>
      </c>
      <c r="CL89" s="7">
        <v>23.90083368186254</v>
      </c>
      <c r="CM89" s="4">
        <f t="shared" si="11"/>
        <v>342881.36</v>
      </c>
    </row>
    <row r="90" spans="3:91" x14ac:dyDescent="0.25">
      <c r="C90" s="46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  <c r="AA90" s="47"/>
      <c r="AB90" s="47"/>
      <c r="AC90" s="47"/>
      <c r="AD90" s="47"/>
      <c r="AE90" s="47"/>
      <c r="AF90" s="47"/>
      <c r="AG90" s="47"/>
      <c r="AH90" s="47"/>
      <c r="AI90" s="47"/>
      <c r="AJ90" s="47"/>
      <c r="AK90" s="47"/>
      <c r="AL90" s="47"/>
      <c r="AM90" s="47"/>
      <c r="AN90" s="47"/>
      <c r="AO90" s="47"/>
      <c r="AP90" s="47"/>
      <c r="AQ90" s="47"/>
      <c r="AR90" s="47"/>
      <c r="AS90" s="47"/>
      <c r="AT90" s="47"/>
      <c r="AU90" s="47"/>
      <c r="AV90" s="47"/>
      <c r="AW90" s="47"/>
      <c r="AX90" s="47"/>
      <c r="AY90" s="47"/>
      <c r="AZ90" s="47"/>
      <c r="BA90" s="47"/>
      <c r="BB90" s="47"/>
      <c r="BC90" s="47"/>
      <c r="BD90" s="47"/>
      <c r="BE90" s="47"/>
      <c r="BF90" s="47"/>
      <c r="BG90" s="51"/>
      <c r="CJ90" s="10" t="s">
        <v>179</v>
      </c>
      <c r="CK90" s="22" t="s">
        <v>180</v>
      </c>
      <c r="CL90" s="7">
        <v>8.8825477485013238</v>
      </c>
      <c r="CM90" s="4">
        <f t="shared" si="11"/>
        <v>127429.02999999998</v>
      </c>
    </row>
    <row r="91" spans="3:91" x14ac:dyDescent="0.25">
      <c r="C91" s="46"/>
      <c r="D91" s="47"/>
      <c r="E91" s="208" t="s">
        <v>49</v>
      </c>
      <c r="F91" s="209"/>
      <c r="G91" s="209"/>
      <c r="H91" s="209"/>
      <c r="I91" s="209"/>
      <c r="J91" s="209"/>
      <c r="K91" s="210" t="str">
        <f t="shared" ref="K91" si="12">VLOOKUP(E91,$CJ$1:$CM$1003,2,FALSE)</f>
        <v>AVITERA BRILLIANT YELLOW SE</v>
      </c>
      <c r="L91" s="210"/>
      <c r="M91" s="210"/>
      <c r="N91" s="210"/>
      <c r="O91" s="210"/>
      <c r="P91" s="210"/>
      <c r="Q91" s="210"/>
      <c r="R91" s="210"/>
      <c r="S91" s="210"/>
      <c r="T91" s="210"/>
      <c r="U91" s="210"/>
      <c r="V91" s="210"/>
      <c r="W91" s="210"/>
      <c r="X91" s="210"/>
      <c r="Y91" s="210"/>
      <c r="Z91" s="210"/>
      <c r="AA91" s="82"/>
      <c r="AB91" s="211">
        <v>6.4</v>
      </c>
      <c r="AC91" s="211"/>
      <c r="AD91" s="211"/>
      <c r="AE91" s="211"/>
      <c r="AF91" s="211"/>
      <c r="AG91" s="211"/>
      <c r="AH91" s="211"/>
      <c r="AI91" s="211"/>
      <c r="AJ91" s="211"/>
      <c r="AK91" s="210" t="s">
        <v>315</v>
      </c>
      <c r="AL91" s="210"/>
      <c r="AM91" s="212">
        <v>1538.15</v>
      </c>
      <c r="AN91" s="212"/>
      <c r="AO91" s="212"/>
      <c r="AP91" s="212"/>
      <c r="AQ91" s="212"/>
      <c r="AR91" s="212"/>
      <c r="AS91" s="52" t="s">
        <v>316</v>
      </c>
      <c r="AT91" s="52"/>
      <c r="AU91" s="213">
        <f>(AM91*VLOOKUP(E91,$CJ$1:$CM$1003,4,FALSE))/1000</f>
        <v>267884.88078599999</v>
      </c>
      <c r="AV91" s="213"/>
      <c r="AW91" s="213"/>
      <c r="AX91" s="213"/>
      <c r="AY91" s="213"/>
      <c r="AZ91" s="213"/>
      <c r="BA91" s="213"/>
      <c r="BB91" s="213"/>
      <c r="BC91" s="213"/>
      <c r="BD91" s="213"/>
      <c r="BE91" s="214"/>
      <c r="BF91" s="47"/>
      <c r="BG91" s="51"/>
      <c r="CJ91" s="10" t="s">
        <v>181</v>
      </c>
      <c r="CK91" s="22" t="s">
        <v>182</v>
      </c>
      <c r="CL91" s="7">
        <v>7.6998738324271576</v>
      </c>
      <c r="CM91" s="4">
        <f t="shared" si="11"/>
        <v>110462.39</v>
      </c>
    </row>
    <row r="92" spans="3:91" x14ac:dyDescent="0.25">
      <c r="C92" s="46"/>
      <c r="D92" s="47"/>
      <c r="E92" s="200" t="s">
        <v>34</v>
      </c>
      <c r="F92" s="201"/>
      <c r="G92" s="201"/>
      <c r="H92" s="201"/>
      <c r="I92" s="201"/>
      <c r="J92" s="201"/>
      <c r="K92" s="47" t="str">
        <f>VLOOKUP(E92,$CJ$1:$CM$1003,2,FALSE)</f>
        <v>NOVACRON TURQUOISE EC–GN</v>
      </c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78"/>
      <c r="Z92" s="78"/>
      <c r="AA92" s="78"/>
      <c r="AB92" s="203">
        <v>26</v>
      </c>
      <c r="AC92" s="203"/>
      <c r="AD92" s="203"/>
      <c r="AE92" s="203"/>
      <c r="AF92" s="203"/>
      <c r="AG92" s="203"/>
      <c r="AH92" s="203"/>
      <c r="AI92" s="203"/>
      <c r="AJ92" s="203"/>
      <c r="AK92" s="202" t="s">
        <v>315</v>
      </c>
      <c r="AL92" s="202"/>
      <c r="AM92" s="204">
        <v>6248.74</v>
      </c>
      <c r="AN92" s="204"/>
      <c r="AO92" s="204"/>
      <c r="AP92" s="204"/>
      <c r="AQ92" s="204"/>
      <c r="AR92" s="204"/>
      <c r="AS92" s="47" t="s">
        <v>316</v>
      </c>
      <c r="AT92" s="47"/>
      <c r="AU92" s="205">
        <f t="shared" ref="AU92:AU95" si="13">(AM92*VLOOKUP(E92,$CJ$1:$CM$1003,4,FALSE))/1000</f>
        <v>523523.43639360002</v>
      </c>
      <c r="AV92" s="205"/>
      <c r="AW92" s="205"/>
      <c r="AX92" s="205"/>
      <c r="AY92" s="205"/>
      <c r="AZ92" s="205"/>
      <c r="BA92" s="205"/>
      <c r="BB92" s="205"/>
      <c r="BC92" s="205"/>
      <c r="BD92" s="205"/>
      <c r="BE92" s="206"/>
      <c r="BF92" s="47"/>
      <c r="BG92" s="51"/>
      <c r="CJ92" s="10" t="s">
        <v>183</v>
      </c>
      <c r="CK92" s="11" t="s">
        <v>184</v>
      </c>
      <c r="CL92" s="7">
        <v>0.59577582601421997</v>
      </c>
      <c r="CM92" s="4">
        <f t="shared" si="11"/>
        <v>8547</v>
      </c>
    </row>
    <row r="93" spans="3:91" x14ac:dyDescent="0.25">
      <c r="C93" s="46"/>
      <c r="D93" s="47"/>
      <c r="E93" s="200" t="s">
        <v>36</v>
      </c>
      <c r="F93" s="201"/>
      <c r="G93" s="201"/>
      <c r="H93" s="201"/>
      <c r="I93" s="201"/>
      <c r="J93" s="201"/>
      <c r="K93" s="225" t="str">
        <f t="shared" ref="K93:K96" si="14">VLOOKUP(E93,$CJ$1:$CM$1003,2,FALSE)</f>
        <v>NOVACRON BRILLIANT BLUE EC-B</v>
      </c>
      <c r="L93" s="225"/>
      <c r="M93" s="225"/>
      <c r="N93" s="225"/>
      <c r="O93" s="225"/>
      <c r="P93" s="225"/>
      <c r="Q93" s="225"/>
      <c r="R93" s="225"/>
      <c r="S93" s="225"/>
      <c r="T93" s="225"/>
      <c r="U93" s="225"/>
      <c r="V93" s="225"/>
      <c r="W93" s="225"/>
      <c r="X93" s="225"/>
      <c r="Y93" s="225"/>
      <c r="Z93" s="78"/>
      <c r="AA93" s="78"/>
      <c r="AB93" s="203">
        <v>4.24</v>
      </c>
      <c r="AC93" s="203"/>
      <c r="AD93" s="203"/>
      <c r="AE93" s="203"/>
      <c r="AF93" s="203"/>
      <c r="AG93" s="203"/>
      <c r="AH93" s="203"/>
      <c r="AI93" s="203"/>
      <c r="AJ93" s="203"/>
      <c r="AK93" s="202" t="s">
        <v>315</v>
      </c>
      <c r="AL93" s="202"/>
      <c r="AM93" s="204">
        <v>1019.03</v>
      </c>
      <c r="AN93" s="204"/>
      <c r="AO93" s="204"/>
      <c r="AP93" s="204"/>
      <c r="AQ93" s="204"/>
      <c r="AR93" s="204"/>
      <c r="AS93" s="47" t="s">
        <v>316</v>
      </c>
      <c r="AT93" s="47"/>
      <c r="AU93" s="205">
        <f t="shared" si="13"/>
        <v>294426.74821319996</v>
      </c>
      <c r="AV93" s="205"/>
      <c r="AW93" s="205"/>
      <c r="AX93" s="205"/>
      <c r="AY93" s="205"/>
      <c r="AZ93" s="205"/>
      <c r="BA93" s="205"/>
      <c r="BB93" s="205"/>
      <c r="BC93" s="205"/>
      <c r="BD93" s="205"/>
      <c r="BE93" s="206"/>
      <c r="BF93" s="47"/>
      <c r="BG93" s="51"/>
      <c r="CJ93" s="10" t="s">
        <v>185</v>
      </c>
      <c r="CK93" s="11" t="s">
        <v>186</v>
      </c>
      <c r="CL93" s="7">
        <v>0.41704307820995395</v>
      </c>
      <c r="CM93" s="4">
        <f t="shared" si="11"/>
        <v>5982.9</v>
      </c>
    </row>
    <row r="94" spans="3:91" x14ac:dyDescent="0.25">
      <c r="C94" s="46"/>
      <c r="D94" s="47"/>
      <c r="E94" s="216" t="s">
        <v>8</v>
      </c>
      <c r="F94" s="217"/>
      <c r="G94" s="217"/>
      <c r="H94" s="217"/>
      <c r="I94" s="217"/>
      <c r="J94" s="217"/>
      <c r="K94" s="218" t="str">
        <f t="shared" si="14"/>
        <v>FIMBIL EAS 40 NEW</v>
      </c>
      <c r="L94" s="218"/>
      <c r="M94" s="218"/>
      <c r="N94" s="218"/>
      <c r="O94" s="218"/>
      <c r="P94" s="218"/>
      <c r="Q94" s="218"/>
      <c r="R94" s="218"/>
      <c r="S94" s="218"/>
      <c r="T94" s="218"/>
      <c r="U94" s="218"/>
      <c r="V94" s="218"/>
      <c r="W94" s="218"/>
      <c r="X94" s="218"/>
      <c r="Y94" s="81"/>
      <c r="Z94" s="81"/>
      <c r="AA94" s="81"/>
      <c r="AB94" s="219">
        <v>4</v>
      </c>
      <c r="AC94" s="219"/>
      <c r="AD94" s="219"/>
      <c r="AE94" s="219"/>
      <c r="AF94" s="219"/>
      <c r="AG94" s="219"/>
      <c r="AH94" s="219"/>
      <c r="AI94" s="219"/>
      <c r="AJ94" s="219"/>
      <c r="AK94" s="218" t="s">
        <v>315</v>
      </c>
      <c r="AL94" s="218"/>
      <c r="AM94" s="248">
        <v>961.35</v>
      </c>
      <c r="AN94" s="248"/>
      <c r="AO94" s="248"/>
      <c r="AP94" s="248"/>
      <c r="AQ94" s="248"/>
      <c r="AR94" s="248"/>
      <c r="AS94" s="55" t="s">
        <v>316</v>
      </c>
      <c r="AT94" s="55"/>
      <c r="AU94" s="221">
        <f t="shared" si="13"/>
        <v>19830.862388999998</v>
      </c>
      <c r="AV94" s="221"/>
      <c r="AW94" s="221"/>
      <c r="AX94" s="221"/>
      <c r="AY94" s="221"/>
      <c r="AZ94" s="221"/>
      <c r="BA94" s="221"/>
      <c r="BB94" s="221"/>
      <c r="BC94" s="221"/>
      <c r="BD94" s="221"/>
      <c r="BE94" s="222"/>
      <c r="BF94" s="47"/>
      <c r="BG94" s="51"/>
      <c r="CJ94" s="10" t="s">
        <v>187</v>
      </c>
      <c r="CK94" s="11" t="s">
        <v>188</v>
      </c>
      <c r="CL94" s="7">
        <v>0.92429945629443744</v>
      </c>
      <c r="CM94" s="4">
        <f t="shared" si="11"/>
        <v>13260</v>
      </c>
    </row>
    <row r="95" spans="3:91" x14ac:dyDescent="0.25">
      <c r="C95" s="46"/>
      <c r="D95" s="47"/>
      <c r="E95" s="200" t="s">
        <v>183</v>
      </c>
      <c r="F95" s="201"/>
      <c r="G95" s="201"/>
      <c r="H95" s="201"/>
      <c r="I95" s="201"/>
      <c r="J95" s="201"/>
      <c r="K95" s="202" t="str">
        <f t="shared" si="14"/>
        <v>CAUSTIC SODA LIQ</v>
      </c>
      <c r="L95" s="202"/>
      <c r="M95" s="202"/>
      <c r="N95" s="202"/>
      <c r="O95" s="202"/>
      <c r="P95" s="202"/>
      <c r="Q95" s="202"/>
      <c r="R95" s="202"/>
      <c r="S95" s="202"/>
      <c r="T95" s="202"/>
      <c r="U95" s="202"/>
      <c r="V95" s="202"/>
      <c r="W95" s="202"/>
      <c r="X95" s="202"/>
      <c r="Y95" s="78"/>
      <c r="Z95" s="78"/>
      <c r="AA95" s="78"/>
      <c r="AB95" s="203">
        <v>9</v>
      </c>
      <c r="AC95" s="203"/>
      <c r="AD95" s="203"/>
      <c r="AE95" s="203"/>
      <c r="AF95" s="203"/>
      <c r="AG95" s="203"/>
      <c r="AH95" s="203"/>
      <c r="AI95" s="203"/>
      <c r="AJ95" s="203"/>
      <c r="AK95" s="202" t="s">
        <v>315</v>
      </c>
      <c r="AL95" s="202"/>
      <c r="AM95" s="204">
        <v>2163.0300000000002</v>
      </c>
      <c r="AN95" s="204"/>
      <c r="AO95" s="204"/>
      <c r="AP95" s="204"/>
      <c r="AQ95" s="204"/>
      <c r="AR95" s="204"/>
      <c r="AS95" s="47" t="s">
        <v>316</v>
      </c>
      <c r="AT95" s="47"/>
      <c r="AU95" s="205">
        <f t="shared" si="13"/>
        <v>18487.417410000002</v>
      </c>
      <c r="AV95" s="205"/>
      <c r="AW95" s="205"/>
      <c r="AX95" s="205"/>
      <c r="AY95" s="205"/>
      <c r="AZ95" s="205"/>
      <c r="BA95" s="205"/>
      <c r="BB95" s="205"/>
      <c r="BC95" s="205"/>
      <c r="BD95" s="205"/>
      <c r="BE95" s="206"/>
      <c r="BF95" s="47"/>
      <c r="BG95" s="51"/>
      <c r="CJ95" s="10" t="s">
        <v>189</v>
      </c>
      <c r="CK95" s="11" t="s">
        <v>190</v>
      </c>
      <c r="CL95" s="8">
        <v>0.27780566011431757</v>
      </c>
      <c r="CM95" s="4">
        <f t="shared" si="11"/>
        <v>3985.3999999999996</v>
      </c>
    </row>
    <row r="96" spans="3:91" x14ac:dyDescent="0.25">
      <c r="C96" s="46"/>
      <c r="D96" s="47"/>
      <c r="E96" s="223" t="s">
        <v>10</v>
      </c>
      <c r="F96" s="224"/>
      <c r="G96" s="224"/>
      <c r="H96" s="224"/>
      <c r="I96" s="224"/>
      <c r="J96" s="224"/>
      <c r="K96" s="225" t="str">
        <f t="shared" si="14"/>
        <v>SODA ASH</v>
      </c>
      <c r="L96" s="225"/>
      <c r="M96" s="225"/>
      <c r="N96" s="225"/>
      <c r="O96" s="225"/>
      <c r="P96" s="225"/>
      <c r="Q96" s="225"/>
      <c r="R96" s="225"/>
      <c r="S96" s="225"/>
      <c r="T96" s="225"/>
      <c r="U96" s="225"/>
      <c r="V96" s="225"/>
      <c r="W96" s="225"/>
      <c r="X96" s="225"/>
      <c r="Y96" s="79"/>
      <c r="Z96" s="79"/>
      <c r="AA96" s="79"/>
      <c r="AB96" s="226">
        <v>20</v>
      </c>
      <c r="AC96" s="226"/>
      <c r="AD96" s="226"/>
      <c r="AE96" s="226"/>
      <c r="AF96" s="226"/>
      <c r="AG96" s="226"/>
      <c r="AH96" s="226"/>
      <c r="AI96" s="226"/>
      <c r="AJ96" s="226"/>
      <c r="AK96" s="225" t="s">
        <v>315</v>
      </c>
      <c r="AL96" s="225"/>
      <c r="AM96" s="227">
        <v>4806.7299999999996</v>
      </c>
      <c r="AN96" s="227"/>
      <c r="AO96" s="227"/>
      <c r="AP96" s="227"/>
      <c r="AQ96" s="227"/>
      <c r="AR96" s="227"/>
      <c r="AS96" s="54" t="s">
        <v>316</v>
      </c>
      <c r="AT96" s="54"/>
      <c r="AU96" s="228">
        <f>(AM96*VLOOKUP(E96,$CJ$1:$CM$1003,4,FALSE))/1000</f>
        <v>42683.7624</v>
      </c>
      <c r="AV96" s="228"/>
      <c r="AW96" s="228"/>
      <c r="AX96" s="228"/>
      <c r="AY96" s="228"/>
      <c r="AZ96" s="228"/>
      <c r="BA96" s="228"/>
      <c r="BB96" s="228"/>
      <c r="BC96" s="228"/>
      <c r="BD96" s="228"/>
      <c r="BE96" s="229"/>
      <c r="BF96" s="47"/>
      <c r="BG96" s="51"/>
      <c r="CJ96" s="10" t="s">
        <v>191</v>
      </c>
      <c r="CK96" s="11" t="s">
        <v>192</v>
      </c>
      <c r="CL96" s="7">
        <v>1.4798550118499931</v>
      </c>
      <c r="CM96" s="4">
        <f t="shared" si="11"/>
        <v>21230</v>
      </c>
    </row>
    <row r="97" spans="3:91" x14ac:dyDescent="0.25">
      <c r="C97" s="46"/>
      <c r="D97" s="47"/>
      <c r="E97" s="80"/>
      <c r="F97" s="80"/>
      <c r="G97" s="80"/>
      <c r="H97" s="80"/>
      <c r="I97" s="80"/>
      <c r="J97" s="80"/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  <c r="AB97" s="57"/>
      <c r="AC97" s="57"/>
      <c r="AD97" s="57"/>
      <c r="AE97" s="57"/>
      <c r="AF97" s="57"/>
      <c r="AG97" s="57"/>
      <c r="AH97" s="57"/>
      <c r="AI97" s="57"/>
      <c r="AJ97" s="57"/>
      <c r="AK97" s="78"/>
      <c r="AL97" s="78"/>
      <c r="AM97" s="80"/>
      <c r="AN97" s="80"/>
      <c r="AO97" s="80"/>
      <c r="AP97" s="80"/>
      <c r="AQ97" s="80"/>
      <c r="AR97" s="80"/>
      <c r="AS97" s="47"/>
      <c r="AT97" s="47"/>
      <c r="AU97" s="58"/>
      <c r="AV97" s="58"/>
      <c r="AW97" s="58"/>
      <c r="AX97" s="58"/>
      <c r="AY97" s="58"/>
      <c r="AZ97" s="58"/>
      <c r="BA97" s="58"/>
      <c r="BB97" s="58"/>
      <c r="BC97" s="58"/>
      <c r="BD97" s="58"/>
      <c r="BE97" s="58"/>
      <c r="BF97" s="47"/>
      <c r="BG97" s="51"/>
      <c r="CJ97" s="10" t="s">
        <v>193</v>
      </c>
      <c r="CK97" s="11" t="s">
        <v>194</v>
      </c>
      <c r="CL97" s="7">
        <v>1.4087850271852782</v>
      </c>
      <c r="CM97" s="4">
        <f t="shared" si="11"/>
        <v>20210.43</v>
      </c>
    </row>
    <row r="98" spans="3:91" x14ac:dyDescent="0.25">
      <c r="C98" s="46"/>
      <c r="D98" s="47"/>
      <c r="E98" s="80"/>
      <c r="F98" s="80"/>
      <c r="G98" s="80"/>
      <c r="H98" s="80"/>
      <c r="I98" s="80"/>
      <c r="J98" s="80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  <c r="AB98" s="57"/>
      <c r="AC98" s="57"/>
      <c r="AD98" s="57"/>
      <c r="AE98" s="57"/>
      <c r="AF98" s="57"/>
      <c r="AG98" s="57"/>
      <c r="AH98" s="57"/>
      <c r="AI98" s="57"/>
      <c r="AJ98" s="57"/>
      <c r="AK98" s="78"/>
      <c r="AL98" s="78"/>
      <c r="AM98" s="80"/>
      <c r="AN98" s="80"/>
      <c r="AO98" s="80"/>
      <c r="AP98" s="59"/>
      <c r="AQ98" s="230" t="s">
        <v>318</v>
      </c>
      <c r="AR98" s="230"/>
      <c r="AS98" s="230"/>
      <c r="AT98" s="230"/>
      <c r="AU98" s="58" t="s">
        <v>11</v>
      </c>
      <c r="AV98" s="205">
        <f>SUM(AU91:BE96)</f>
        <v>1166837.1075917997</v>
      </c>
      <c r="AW98" s="205"/>
      <c r="AX98" s="205"/>
      <c r="AY98" s="205"/>
      <c r="AZ98" s="205"/>
      <c r="BA98" s="205"/>
      <c r="BB98" s="205"/>
      <c r="BC98" s="205"/>
      <c r="BD98" s="205"/>
      <c r="BE98" s="205"/>
      <c r="BF98" s="47"/>
      <c r="BG98" s="51"/>
      <c r="CJ98" s="10" t="s">
        <v>195</v>
      </c>
      <c r="CK98" s="11" t="s">
        <v>196</v>
      </c>
      <c r="CL98" s="7">
        <v>1.9592004739997211</v>
      </c>
      <c r="CM98" s="4">
        <f t="shared" si="11"/>
        <v>28106.69</v>
      </c>
    </row>
    <row r="99" spans="3:91" x14ac:dyDescent="0.25">
      <c r="C99" s="46"/>
      <c r="D99" s="47"/>
      <c r="E99" s="80"/>
      <c r="F99" s="80"/>
      <c r="G99" s="80"/>
      <c r="H99" s="80"/>
      <c r="I99" s="80"/>
      <c r="J99" s="80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  <c r="AB99" s="57"/>
      <c r="AC99" s="57"/>
      <c r="AD99" s="57"/>
      <c r="AE99" s="57"/>
      <c r="AF99" s="57"/>
      <c r="AG99" s="57"/>
      <c r="AH99" s="57"/>
      <c r="AI99" s="57"/>
      <c r="AJ99" s="57"/>
      <c r="AK99" s="78"/>
      <c r="AL99" s="78"/>
      <c r="AM99" s="80"/>
      <c r="AN99" s="80"/>
      <c r="AO99" s="80"/>
      <c r="AP99" s="59"/>
      <c r="AQ99" s="202" t="s">
        <v>317</v>
      </c>
      <c r="AR99" s="202"/>
      <c r="AS99" s="202"/>
      <c r="AT99" s="202"/>
      <c r="AU99" s="58" t="s">
        <v>11</v>
      </c>
      <c r="AV99" s="205">
        <f>AV98/AV85</f>
        <v>555.63671790085698</v>
      </c>
      <c r="AW99" s="205"/>
      <c r="AX99" s="205"/>
      <c r="AY99" s="205"/>
      <c r="AZ99" s="205"/>
      <c r="BA99" s="205"/>
      <c r="BB99" s="205"/>
      <c r="BC99" s="205"/>
      <c r="BD99" s="205"/>
      <c r="BE99" s="205"/>
      <c r="BF99" s="47"/>
      <c r="BG99" s="51"/>
      <c r="CJ99" s="10" t="s">
        <v>9</v>
      </c>
      <c r="CK99" s="11" t="s">
        <v>197</v>
      </c>
      <c r="CL99" s="7">
        <v>0.1663529903805939</v>
      </c>
      <c r="CM99" s="4">
        <f t="shared" si="11"/>
        <v>2386.5</v>
      </c>
    </row>
    <row r="100" spans="3:91" x14ac:dyDescent="0.25">
      <c r="C100" s="46"/>
      <c r="D100" s="47"/>
      <c r="E100" s="80"/>
      <c r="F100" s="80"/>
      <c r="G100" s="80"/>
      <c r="H100" s="80"/>
      <c r="I100" s="80"/>
      <c r="J100" s="80"/>
      <c r="K100" s="78"/>
      <c r="L100" s="78"/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  <c r="AA100" s="78"/>
      <c r="AB100" s="57"/>
      <c r="AC100" s="57"/>
      <c r="AD100" s="57"/>
      <c r="AE100" s="57"/>
      <c r="AF100" s="57"/>
      <c r="AG100" s="57"/>
      <c r="AH100" s="57"/>
      <c r="AI100" s="57"/>
      <c r="AJ100" s="57"/>
      <c r="AK100" s="78"/>
      <c r="AL100" s="78"/>
      <c r="AM100" s="80"/>
      <c r="AN100" s="80"/>
      <c r="AO100" s="80"/>
      <c r="AP100" s="80"/>
      <c r="AQ100" s="80"/>
      <c r="AR100" s="80"/>
      <c r="AS100" s="47"/>
      <c r="AT100" s="47"/>
      <c r="AU100" s="47"/>
      <c r="AV100" s="80"/>
      <c r="AW100" s="80"/>
      <c r="AX100" s="80"/>
      <c r="AY100" s="80"/>
      <c r="AZ100" s="80"/>
      <c r="BA100" s="80"/>
      <c r="BB100" s="80"/>
      <c r="BC100" s="80"/>
      <c r="BD100" s="80"/>
      <c r="BE100" s="80"/>
      <c r="BF100" s="47"/>
      <c r="BG100" s="51"/>
      <c r="CJ100" s="10" t="s">
        <v>10</v>
      </c>
      <c r="CK100" s="11" t="s">
        <v>198</v>
      </c>
      <c r="CL100" s="7">
        <v>0.61898787118360521</v>
      </c>
      <c r="CM100" s="4">
        <f t="shared" si="11"/>
        <v>8880</v>
      </c>
    </row>
    <row r="101" spans="3:91" ht="17.25" thickBot="1" x14ac:dyDescent="0.3">
      <c r="C101" s="60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2"/>
      <c r="CJ101" s="10" t="s">
        <v>199</v>
      </c>
      <c r="CK101" s="11" t="s">
        <v>200</v>
      </c>
      <c r="CL101" s="7">
        <v>0.794646591384358</v>
      </c>
      <c r="CM101" s="4">
        <f t="shared" si="11"/>
        <v>11400</v>
      </c>
    </row>
    <row r="102" spans="3:91" x14ac:dyDescent="0.25">
      <c r="CJ102" s="10" t="s">
        <v>201</v>
      </c>
      <c r="CK102" s="11" t="s">
        <v>202</v>
      </c>
      <c r="CL102" s="7">
        <v>0.71099958176495193</v>
      </c>
      <c r="CM102" s="4">
        <f t="shared" si="11"/>
        <v>10200</v>
      </c>
    </row>
    <row r="103" spans="3:91" ht="17.25" thickBot="1" x14ac:dyDescent="0.3">
      <c r="CJ103" s="10" t="s">
        <v>203</v>
      </c>
      <c r="CK103" s="11" t="s">
        <v>204</v>
      </c>
      <c r="CL103" s="7">
        <v>1.3377959012965286</v>
      </c>
      <c r="CM103" s="4">
        <f t="shared" si="11"/>
        <v>19192.02</v>
      </c>
    </row>
    <row r="104" spans="3:91" x14ac:dyDescent="0.25">
      <c r="C104" s="43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5"/>
      <c r="CJ104" s="10" t="s">
        <v>205</v>
      </c>
      <c r="CK104" s="11" t="s">
        <v>206</v>
      </c>
      <c r="CL104" s="7">
        <v>2.4213495050885263</v>
      </c>
      <c r="CM104" s="4">
        <f t="shared" si="11"/>
        <v>34736.68</v>
      </c>
    </row>
    <row r="105" spans="3:91" x14ac:dyDescent="0.25">
      <c r="C105" s="46"/>
      <c r="D105" s="47"/>
      <c r="E105" s="196" t="s">
        <v>0</v>
      </c>
      <c r="F105" s="196"/>
      <c r="G105" s="196"/>
      <c r="H105" s="196"/>
      <c r="I105" s="196"/>
      <c r="J105" s="85" t="s">
        <v>11</v>
      </c>
      <c r="K105" s="196" t="s">
        <v>353</v>
      </c>
      <c r="L105" s="196"/>
      <c r="M105" s="196"/>
      <c r="N105" s="196"/>
      <c r="O105" s="196"/>
      <c r="P105" s="196"/>
      <c r="Q105" s="196"/>
      <c r="R105" s="196"/>
      <c r="S105" s="196"/>
      <c r="T105" s="196"/>
      <c r="U105" s="196"/>
      <c r="V105" s="85"/>
      <c r="W105" s="85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85"/>
      <c r="AI105" s="50"/>
      <c r="AJ105" s="50"/>
      <c r="AK105" s="50"/>
      <c r="AL105" s="50"/>
      <c r="AM105" s="196" t="s">
        <v>3</v>
      </c>
      <c r="AN105" s="196"/>
      <c r="AO105" s="196"/>
      <c r="AP105" s="196"/>
      <c r="AQ105" s="196"/>
      <c r="AR105" s="196"/>
      <c r="AS105" s="196"/>
      <c r="AT105" s="196"/>
      <c r="AU105" s="85" t="s">
        <v>11</v>
      </c>
      <c r="AV105" s="197">
        <v>240.34</v>
      </c>
      <c r="AW105" s="197"/>
      <c r="AX105" s="197"/>
      <c r="AY105" s="197"/>
      <c r="AZ105" s="85" t="s">
        <v>319</v>
      </c>
      <c r="BA105" s="85"/>
      <c r="BB105" s="85"/>
      <c r="BC105" s="85"/>
      <c r="BD105" s="85"/>
      <c r="BE105" s="85"/>
      <c r="BF105" s="47"/>
      <c r="BG105" s="51"/>
      <c r="CJ105" s="10" t="s">
        <v>207</v>
      </c>
      <c r="CK105" s="11" t="s">
        <v>208</v>
      </c>
      <c r="CL105" s="7">
        <v>0.88</v>
      </c>
      <c r="CM105" s="4">
        <f t="shared" si="11"/>
        <v>12624.48</v>
      </c>
    </row>
    <row r="106" spans="3:91" x14ac:dyDescent="0.25">
      <c r="C106" s="46"/>
      <c r="D106" s="47"/>
      <c r="E106" s="196" t="s">
        <v>322</v>
      </c>
      <c r="F106" s="196"/>
      <c r="G106" s="196"/>
      <c r="H106" s="196"/>
      <c r="I106" s="196"/>
      <c r="J106" s="85" t="s">
        <v>11</v>
      </c>
      <c r="K106" s="196" t="s">
        <v>521</v>
      </c>
      <c r="L106" s="196"/>
      <c r="M106" s="196"/>
      <c r="N106" s="196"/>
      <c r="O106" s="196"/>
      <c r="P106" s="196"/>
      <c r="Q106" s="196"/>
      <c r="R106" s="196"/>
      <c r="S106" s="196"/>
      <c r="T106" s="196"/>
      <c r="U106" s="196"/>
      <c r="V106" s="196"/>
      <c r="W106" s="85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85"/>
      <c r="AI106" s="50"/>
      <c r="AJ106" s="50"/>
      <c r="AK106" s="50"/>
      <c r="AL106" s="50"/>
      <c r="AM106" s="196" t="s">
        <v>4</v>
      </c>
      <c r="AN106" s="196"/>
      <c r="AO106" s="196"/>
      <c r="AP106" s="196"/>
      <c r="AQ106" s="196"/>
      <c r="AR106" s="196"/>
      <c r="AS106" s="196"/>
      <c r="AT106" s="196"/>
      <c r="AU106" s="85" t="s">
        <v>11</v>
      </c>
      <c r="AV106" s="196">
        <v>2100</v>
      </c>
      <c r="AW106" s="196"/>
      <c r="AX106" s="196"/>
      <c r="AY106" s="196"/>
      <c r="AZ106" s="85" t="s">
        <v>320</v>
      </c>
      <c r="BA106" s="85"/>
      <c r="BB106" s="85"/>
      <c r="BC106" s="85"/>
      <c r="BD106" s="85"/>
      <c r="BE106" s="85"/>
      <c r="BF106" s="47"/>
      <c r="BG106" s="51"/>
      <c r="CJ106" s="12" t="s">
        <v>209</v>
      </c>
      <c r="CK106" s="13" t="s">
        <v>210</v>
      </c>
      <c r="CL106" s="7">
        <v>3.1523232956921792</v>
      </c>
      <c r="CM106" s="4">
        <f t="shared" si="11"/>
        <v>45223.23</v>
      </c>
    </row>
    <row r="107" spans="3:91" x14ac:dyDescent="0.25">
      <c r="C107" s="46"/>
      <c r="D107" s="47"/>
      <c r="E107" s="196" t="s">
        <v>1</v>
      </c>
      <c r="F107" s="196"/>
      <c r="G107" s="196"/>
      <c r="H107" s="196"/>
      <c r="I107" s="196"/>
      <c r="J107" s="85" t="s">
        <v>11</v>
      </c>
      <c r="K107" s="196" t="s">
        <v>389</v>
      </c>
      <c r="L107" s="196"/>
      <c r="M107" s="196"/>
      <c r="N107" s="196"/>
      <c r="O107" s="196"/>
      <c r="P107" s="196"/>
      <c r="Q107" s="196"/>
      <c r="R107" s="196"/>
      <c r="S107" s="196"/>
      <c r="T107" s="196"/>
      <c r="U107" s="196"/>
      <c r="V107" s="85"/>
      <c r="W107" s="85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85"/>
      <c r="AI107" s="50"/>
      <c r="AJ107" s="50"/>
      <c r="AK107" s="50"/>
      <c r="AL107" s="50"/>
      <c r="AM107" s="196"/>
      <c r="AN107" s="196"/>
      <c r="AO107" s="196"/>
      <c r="AP107" s="196"/>
      <c r="AQ107" s="196"/>
      <c r="AR107" s="196"/>
      <c r="AS107" s="196"/>
      <c r="AT107" s="196"/>
      <c r="AU107" s="85"/>
      <c r="AV107" s="198"/>
      <c r="AW107" s="198"/>
      <c r="AX107" s="198"/>
      <c r="AY107" s="198"/>
      <c r="AZ107" s="85"/>
      <c r="BA107" s="85"/>
      <c r="BB107" s="85"/>
      <c r="BC107" s="85"/>
      <c r="BD107" s="85"/>
      <c r="BE107" s="85"/>
      <c r="BF107" s="47"/>
      <c r="BG107" s="51"/>
      <c r="CJ107" s="5" t="s">
        <v>211</v>
      </c>
      <c r="CK107" s="11" t="s">
        <v>212</v>
      </c>
      <c r="CL107" s="7">
        <v>1.3936128537571448</v>
      </c>
      <c r="CM107" s="4">
        <f t="shared" si="11"/>
        <v>19992.77</v>
      </c>
    </row>
    <row r="108" spans="3:91" x14ac:dyDescent="0.25">
      <c r="C108" s="46"/>
      <c r="D108" s="47"/>
      <c r="E108" s="196" t="s">
        <v>2</v>
      </c>
      <c r="F108" s="196"/>
      <c r="G108" s="196"/>
      <c r="H108" s="196"/>
      <c r="I108" s="196"/>
      <c r="J108" s="85" t="s">
        <v>11</v>
      </c>
      <c r="K108" s="196" t="s">
        <v>337</v>
      </c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85"/>
      <c r="W108" s="85"/>
      <c r="X108" s="85"/>
      <c r="Y108" s="85"/>
      <c r="Z108" s="85"/>
      <c r="AA108" s="85"/>
      <c r="AB108" s="85"/>
      <c r="AC108" s="85"/>
      <c r="AD108" s="85"/>
      <c r="AE108" s="85"/>
      <c r="AF108" s="85"/>
      <c r="AG108" s="85"/>
      <c r="AH108" s="85"/>
      <c r="AI108" s="85"/>
      <c r="AJ108" s="85"/>
      <c r="AK108" s="85"/>
      <c r="AL108" s="85"/>
      <c r="AM108" s="196"/>
      <c r="AN108" s="196"/>
      <c r="AO108" s="196"/>
      <c r="AP108" s="196"/>
      <c r="AQ108" s="196"/>
      <c r="AR108" s="196"/>
      <c r="AS108" s="196"/>
      <c r="AT108" s="196"/>
      <c r="AU108" s="85"/>
      <c r="AV108" s="85"/>
      <c r="AW108" s="85"/>
      <c r="AX108" s="85"/>
      <c r="AY108" s="85"/>
      <c r="AZ108" s="85"/>
      <c r="BA108" s="85"/>
      <c r="BB108" s="85"/>
      <c r="BC108" s="85"/>
      <c r="BD108" s="85"/>
      <c r="BE108" s="85"/>
      <c r="BF108" s="47"/>
      <c r="BG108" s="51"/>
      <c r="CJ108" s="10" t="s">
        <v>213</v>
      </c>
      <c r="CK108" s="11" t="s">
        <v>214</v>
      </c>
      <c r="CL108" s="7">
        <v>0.59725149867558902</v>
      </c>
      <c r="CM108" s="4">
        <f t="shared" si="11"/>
        <v>8568.17</v>
      </c>
    </row>
    <row r="109" spans="3:91" x14ac:dyDescent="0.25">
      <c r="C109" s="46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  <c r="AA109" s="47"/>
      <c r="AB109" s="47"/>
      <c r="AC109" s="47"/>
      <c r="AD109" s="47"/>
      <c r="AE109" s="47"/>
      <c r="AF109" s="47"/>
      <c r="AG109" s="47"/>
      <c r="AH109" s="47"/>
      <c r="AI109" s="47"/>
      <c r="AJ109" s="47"/>
      <c r="AK109" s="47"/>
      <c r="AL109" s="47"/>
      <c r="AM109" s="47"/>
      <c r="AN109" s="47"/>
      <c r="AO109" s="47"/>
      <c r="AP109" s="47"/>
      <c r="AQ109" s="47"/>
      <c r="AR109" s="47"/>
      <c r="AS109" s="47"/>
      <c r="AT109" s="47"/>
      <c r="AU109" s="47"/>
      <c r="AV109" s="47"/>
      <c r="AW109" s="47"/>
      <c r="AX109" s="47"/>
      <c r="AY109" s="47"/>
      <c r="AZ109" s="47"/>
      <c r="BA109" s="47"/>
      <c r="BB109" s="47"/>
      <c r="BC109" s="47"/>
      <c r="BD109" s="47"/>
      <c r="BE109" s="47"/>
      <c r="BF109" s="47"/>
      <c r="BG109" s="51"/>
      <c r="CJ109" s="10" t="s">
        <v>8</v>
      </c>
      <c r="CK109" s="11" t="s">
        <v>215</v>
      </c>
      <c r="CL109" s="7">
        <v>1.4379018541753799</v>
      </c>
      <c r="CM109" s="4">
        <f t="shared" si="11"/>
        <v>20628.14</v>
      </c>
    </row>
    <row r="110" spans="3:91" x14ac:dyDescent="0.25">
      <c r="C110" s="46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  <c r="AA110" s="47"/>
      <c r="AB110" s="47"/>
      <c r="AC110" s="47"/>
      <c r="AD110" s="47"/>
      <c r="AE110" s="47"/>
      <c r="AF110" s="47"/>
      <c r="AG110" s="47"/>
      <c r="AH110" s="47"/>
      <c r="AI110" s="47"/>
      <c r="AJ110" s="47"/>
      <c r="AK110" s="47"/>
      <c r="AL110" s="47"/>
      <c r="AM110" s="47"/>
      <c r="AN110" s="47"/>
      <c r="AO110" s="47"/>
      <c r="AP110" s="47"/>
      <c r="AQ110" s="47"/>
      <c r="AR110" s="47"/>
      <c r="AS110" s="47"/>
      <c r="AT110" s="47"/>
      <c r="AU110" s="47"/>
      <c r="AV110" s="47"/>
      <c r="AW110" s="47"/>
      <c r="AX110" s="47"/>
      <c r="AY110" s="47"/>
      <c r="AZ110" s="47"/>
      <c r="BA110" s="47"/>
      <c r="BB110" s="47"/>
      <c r="BC110" s="47"/>
      <c r="BD110" s="47"/>
      <c r="BE110" s="47"/>
      <c r="BF110" s="47"/>
      <c r="BG110" s="51"/>
      <c r="CJ110" s="10" t="s">
        <v>216</v>
      </c>
      <c r="CK110" s="11" t="s">
        <v>217</v>
      </c>
      <c r="CL110" s="7">
        <v>1.1666499372647428</v>
      </c>
      <c r="CM110" s="4">
        <f t="shared" si="11"/>
        <v>16736.759999999998</v>
      </c>
    </row>
    <row r="111" spans="3:91" x14ac:dyDescent="0.25">
      <c r="C111" s="46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  <c r="AA111" s="47"/>
      <c r="AB111" s="47"/>
      <c r="AC111" s="47"/>
      <c r="AD111" s="47"/>
      <c r="AE111" s="47"/>
      <c r="AF111" s="47"/>
      <c r="AG111" s="47"/>
      <c r="AH111" s="47"/>
      <c r="AI111" s="47"/>
      <c r="AJ111" s="47"/>
      <c r="AK111" s="47"/>
      <c r="AL111" s="47"/>
      <c r="AM111" s="47"/>
      <c r="AN111" s="47"/>
      <c r="AO111" s="47"/>
      <c r="AP111" s="47"/>
      <c r="AQ111" s="47"/>
      <c r="AR111" s="47"/>
      <c r="AS111" s="47"/>
      <c r="AT111" s="47"/>
      <c r="AU111" s="47"/>
      <c r="AV111" s="47"/>
      <c r="AW111" s="47"/>
      <c r="AX111" s="47"/>
      <c r="AY111" s="47"/>
      <c r="AZ111" s="47"/>
      <c r="BA111" s="47"/>
      <c r="BB111" s="47"/>
      <c r="BC111" s="47"/>
      <c r="BD111" s="47"/>
      <c r="BE111" s="47"/>
      <c r="BF111" s="47"/>
      <c r="BG111" s="51"/>
      <c r="CJ111" s="10" t="s">
        <v>218</v>
      </c>
      <c r="CK111" s="11" t="s">
        <v>219</v>
      </c>
      <c r="CL111" s="7">
        <v>0.83646591384358016</v>
      </c>
      <c r="CM111" s="4">
        <f t="shared" si="11"/>
        <v>11999.94</v>
      </c>
    </row>
    <row r="112" spans="3:91" x14ac:dyDescent="0.25">
      <c r="C112" s="46"/>
      <c r="D112" s="47"/>
      <c r="E112" s="208" t="s">
        <v>5</v>
      </c>
      <c r="F112" s="209"/>
      <c r="G112" s="209"/>
      <c r="H112" s="209"/>
      <c r="I112" s="209"/>
      <c r="J112" s="209"/>
      <c r="K112" s="210" t="str">
        <f t="shared" ref="K112:K117" si="15">VLOOKUP(E112,$CJ$1:$CM$1003,2,FALSE)</f>
        <v>NOVACRON YELLOW S-3R</v>
      </c>
      <c r="L112" s="210"/>
      <c r="M112" s="210"/>
      <c r="N112" s="210"/>
      <c r="O112" s="210"/>
      <c r="P112" s="210"/>
      <c r="Q112" s="210"/>
      <c r="R112" s="210"/>
      <c r="S112" s="210"/>
      <c r="T112" s="210"/>
      <c r="U112" s="210"/>
      <c r="V112" s="210"/>
      <c r="W112" s="210"/>
      <c r="X112" s="210"/>
      <c r="Y112" s="210"/>
      <c r="Z112" s="210"/>
      <c r="AA112" s="210"/>
      <c r="AB112" s="211">
        <v>0.5</v>
      </c>
      <c r="AC112" s="211"/>
      <c r="AD112" s="211"/>
      <c r="AE112" s="211"/>
      <c r="AF112" s="211"/>
      <c r="AG112" s="211"/>
      <c r="AH112" s="211"/>
      <c r="AI112" s="211"/>
      <c r="AJ112" s="211"/>
      <c r="AK112" s="210" t="s">
        <v>315</v>
      </c>
      <c r="AL112" s="210"/>
      <c r="AM112" s="212">
        <v>120.17</v>
      </c>
      <c r="AN112" s="212"/>
      <c r="AO112" s="212"/>
      <c r="AP112" s="212"/>
      <c r="AQ112" s="212"/>
      <c r="AR112" s="212"/>
      <c r="AS112" s="52" t="s">
        <v>316</v>
      </c>
      <c r="AT112" s="52"/>
      <c r="AU112" s="213">
        <f>(AM112*VLOOKUP(E112,$CJ$1:$CM$1003,4,FALSE))/1000</f>
        <v>11671.201211400001</v>
      </c>
      <c r="AV112" s="213"/>
      <c r="AW112" s="213"/>
      <c r="AX112" s="213"/>
      <c r="AY112" s="213"/>
      <c r="AZ112" s="213"/>
      <c r="BA112" s="213"/>
      <c r="BB112" s="213"/>
      <c r="BC112" s="213"/>
      <c r="BD112" s="213"/>
      <c r="BE112" s="214"/>
      <c r="BF112" s="47"/>
      <c r="BG112" s="51"/>
      <c r="CJ112" s="10" t="s">
        <v>220</v>
      </c>
      <c r="CK112" s="11" t="s">
        <v>221</v>
      </c>
      <c r="CL112" s="7">
        <v>1.2344904502997351</v>
      </c>
      <c r="CM112" s="4">
        <f t="shared" si="11"/>
        <v>17710</v>
      </c>
    </row>
    <row r="113" spans="3:91" x14ac:dyDescent="0.25">
      <c r="C113" s="46"/>
      <c r="D113" s="47"/>
      <c r="E113" s="200" t="s">
        <v>32</v>
      </c>
      <c r="F113" s="201"/>
      <c r="G113" s="201"/>
      <c r="H113" s="201"/>
      <c r="I113" s="201"/>
      <c r="J113" s="201"/>
      <c r="K113" s="202" t="str">
        <f t="shared" si="15"/>
        <v>NOVACRON DEEP CHERRY S–D</v>
      </c>
      <c r="L113" s="202"/>
      <c r="M113" s="202"/>
      <c r="N113" s="202"/>
      <c r="O113" s="202"/>
      <c r="P113" s="202"/>
      <c r="Q113" s="202"/>
      <c r="R113" s="202"/>
      <c r="S113" s="202"/>
      <c r="T113" s="202"/>
      <c r="U113" s="202"/>
      <c r="V113" s="202"/>
      <c r="W113" s="202"/>
      <c r="X113" s="202"/>
      <c r="Y113" s="202"/>
      <c r="Z113" s="202"/>
      <c r="AA113" s="202"/>
      <c r="AB113" s="203">
        <v>32</v>
      </c>
      <c r="AC113" s="203"/>
      <c r="AD113" s="203"/>
      <c r="AE113" s="203"/>
      <c r="AF113" s="203"/>
      <c r="AG113" s="203"/>
      <c r="AH113" s="203"/>
      <c r="AI113" s="203"/>
      <c r="AJ113" s="203"/>
      <c r="AK113" s="202" t="s">
        <v>315</v>
      </c>
      <c r="AL113" s="202"/>
      <c r="AM113" s="204">
        <v>7690.76</v>
      </c>
      <c r="AN113" s="204"/>
      <c r="AO113" s="204"/>
      <c r="AP113" s="204"/>
      <c r="AQ113" s="204"/>
      <c r="AR113" s="204"/>
      <c r="AS113" s="47" t="s">
        <v>316</v>
      </c>
      <c r="AT113" s="47"/>
      <c r="AU113" s="205">
        <f t="shared" ref="AU113:AU117" si="16">(AM113*VLOOKUP(E113,$CJ$1:$CM$1003,4,FALSE))/1000</f>
        <v>1286466.9569136002</v>
      </c>
      <c r="AV113" s="205"/>
      <c r="AW113" s="205"/>
      <c r="AX113" s="205"/>
      <c r="AY113" s="205"/>
      <c r="AZ113" s="205"/>
      <c r="BA113" s="205"/>
      <c r="BB113" s="205"/>
      <c r="BC113" s="205"/>
      <c r="BD113" s="205"/>
      <c r="BE113" s="206"/>
      <c r="BF113" s="47"/>
      <c r="BG113" s="51"/>
      <c r="CJ113" s="10" t="s">
        <v>222</v>
      </c>
      <c r="CK113" s="11" t="s">
        <v>223</v>
      </c>
      <c r="CL113" s="7">
        <v>0.84344068032901154</v>
      </c>
      <c r="CM113" s="4">
        <f t="shared" si="11"/>
        <v>12100</v>
      </c>
    </row>
    <row r="114" spans="3:91" x14ac:dyDescent="0.25">
      <c r="C114" s="46"/>
      <c r="D114" s="47"/>
      <c r="E114" s="223" t="s">
        <v>7</v>
      </c>
      <c r="F114" s="224"/>
      <c r="G114" s="224"/>
      <c r="H114" s="224"/>
      <c r="I114" s="224"/>
      <c r="J114" s="224"/>
      <c r="K114" s="225" t="str">
        <f t="shared" ref="K114" si="17">VLOOKUP(E114,$CJ$1:$CM$1003,2,FALSE)</f>
        <v>NOVACRON DARK BLUE S-GL</v>
      </c>
      <c r="L114" s="225"/>
      <c r="M114" s="225"/>
      <c r="N114" s="225"/>
      <c r="O114" s="225"/>
      <c r="P114" s="225"/>
      <c r="Q114" s="225"/>
      <c r="R114" s="225"/>
      <c r="S114" s="225"/>
      <c r="T114" s="225"/>
      <c r="U114" s="225"/>
      <c r="V114" s="225"/>
      <c r="W114" s="225"/>
      <c r="X114" s="225"/>
      <c r="Y114" s="225"/>
      <c r="Z114" s="225"/>
      <c r="AA114" s="225"/>
      <c r="AB114" s="226">
        <v>1.8</v>
      </c>
      <c r="AC114" s="226"/>
      <c r="AD114" s="226"/>
      <c r="AE114" s="226"/>
      <c r="AF114" s="226"/>
      <c r="AG114" s="226"/>
      <c r="AH114" s="226"/>
      <c r="AI114" s="226"/>
      <c r="AJ114" s="226"/>
      <c r="AK114" s="225" t="s">
        <v>315</v>
      </c>
      <c r="AL114" s="225"/>
      <c r="AM114" s="227">
        <v>432.61</v>
      </c>
      <c r="AN114" s="227"/>
      <c r="AO114" s="227"/>
      <c r="AP114" s="227"/>
      <c r="AQ114" s="227"/>
      <c r="AR114" s="227"/>
      <c r="AS114" s="54" t="s">
        <v>316</v>
      </c>
      <c r="AT114" s="54"/>
      <c r="AU114" s="228">
        <f t="shared" ref="AU114" si="18">(AM114*VLOOKUP(E114,$CJ$1:$CM$1003,4,FALSE))/1000</f>
        <v>52628.771548799996</v>
      </c>
      <c r="AV114" s="228"/>
      <c r="AW114" s="228"/>
      <c r="AX114" s="228"/>
      <c r="AY114" s="228"/>
      <c r="AZ114" s="228"/>
      <c r="BA114" s="228"/>
      <c r="BB114" s="228"/>
      <c r="BC114" s="228"/>
      <c r="BD114" s="228"/>
      <c r="BE114" s="229"/>
      <c r="BF114" s="47"/>
      <c r="BG114" s="51"/>
      <c r="CJ114" s="10" t="s">
        <v>224</v>
      </c>
      <c r="CK114" s="11" t="s">
        <v>225</v>
      </c>
      <c r="CL114" s="7">
        <v>0.58723825456573264</v>
      </c>
      <c r="CM114" s="4">
        <f t="shared" si="11"/>
        <v>8424.52</v>
      </c>
    </row>
    <row r="115" spans="3:91" x14ac:dyDescent="0.25">
      <c r="C115" s="46"/>
      <c r="D115" s="47"/>
      <c r="E115" s="223" t="s">
        <v>8</v>
      </c>
      <c r="F115" s="224"/>
      <c r="G115" s="224"/>
      <c r="H115" s="224"/>
      <c r="I115" s="224"/>
      <c r="J115" s="224"/>
      <c r="K115" s="225" t="str">
        <f t="shared" si="15"/>
        <v>FIMBIL EAS 40 NEW</v>
      </c>
      <c r="L115" s="225"/>
      <c r="M115" s="225"/>
      <c r="N115" s="225"/>
      <c r="O115" s="225"/>
      <c r="P115" s="225"/>
      <c r="Q115" s="225"/>
      <c r="R115" s="225"/>
      <c r="S115" s="225"/>
      <c r="T115" s="225"/>
      <c r="U115" s="225"/>
      <c r="V115" s="225"/>
      <c r="W115" s="225"/>
      <c r="X115" s="225"/>
      <c r="Y115" s="79"/>
      <c r="Z115" s="79"/>
      <c r="AA115" s="79"/>
      <c r="AB115" s="219">
        <v>4</v>
      </c>
      <c r="AC115" s="219"/>
      <c r="AD115" s="219"/>
      <c r="AE115" s="219"/>
      <c r="AF115" s="219"/>
      <c r="AG115" s="219"/>
      <c r="AH115" s="219"/>
      <c r="AI115" s="219"/>
      <c r="AJ115" s="219"/>
      <c r="AK115" s="218" t="s">
        <v>315</v>
      </c>
      <c r="AL115" s="218"/>
      <c r="AM115" s="248">
        <v>961.35</v>
      </c>
      <c r="AN115" s="248"/>
      <c r="AO115" s="248"/>
      <c r="AP115" s="248"/>
      <c r="AQ115" s="248"/>
      <c r="AR115" s="248"/>
      <c r="AS115" s="55" t="s">
        <v>316</v>
      </c>
      <c r="AT115" s="54"/>
      <c r="AU115" s="228">
        <f t="shared" si="16"/>
        <v>19830.862388999998</v>
      </c>
      <c r="AV115" s="228"/>
      <c r="AW115" s="228"/>
      <c r="AX115" s="228"/>
      <c r="AY115" s="228"/>
      <c r="AZ115" s="228"/>
      <c r="BA115" s="228"/>
      <c r="BB115" s="228"/>
      <c r="BC115" s="228"/>
      <c r="BD115" s="228"/>
      <c r="BE115" s="229"/>
      <c r="BF115" s="47"/>
      <c r="BG115" s="51"/>
      <c r="CJ115" s="10" t="s">
        <v>226</v>
      </c>
      <c r="CK115" s="11" t="s">
        <v>227</v>
      </c>
      <c r="CL115" s="23">
        <v>2.9269482782657188</v>
      </c>
      <c r="CM115" s="4">
        <f t="shared" si="11"/>
        <v>41990</v>
      </c>
    </row>
    <row r="116" spans="3:91" x14ac:dyDescent="0.25">
      <c r="C116" s="46"/>
      <c r="D116" s="47"/>
      <c r="E116" s="200" t="s">
        <v>183</v>
      </c>
      <c r="F116" s="201"/>
      <c r="G116" s="201"/>
      <c r="H116" s="201"/>
      <c r="I116" s="201"/>
      <c r="J116" s="201"/>
      <c r="K116" s="202" t="str">
        <f t="shared" si="15"/>
        <v>CAUSTIC SODA LIQ</v>
      </c>
      <c r="L116" s="202"/>
      <c r="M116" s="202"/>
      <c r="N116" s="202"/>
      <c r="O116" s="202"/>
      <c r="P116" s="202"/>
      <c r="Q116" s="202"/>
      <c r="R116" s="202"/>
      <c r="S116" s="202"/>
      <c r="T116" s="202"/>
      <c r="U116" s="202"/>
      <c r="V116" s="202"/>
      <c r="W116" s="202"/>
      <c r="X116" s="202"/>
      <c r="Y116" s="78"/>
      <c r="Z116" s="78"/>
      <c r="AA116" s="78"/>
      <c r="AB116" s="203">
        <v>9</v>
      </c>
      <c r="AC116" s="203"/>
      <c r="AD116" s="203"/>
      <c r="AE116" s="203"/>
      <c r="AF116" s="203"/>
      <c r="AG116" s="203"/>
      <c r="AH116" s="203"/>
      <c r="AI116" s="203"/>
      <c r="AJ116" s="203"/>
      <c r="AK116" s="202" t="s">
        <v>315</v>
      </c>
      <c r="AL116" s="202"/>
      <c r="AM116" s="204">
        <v>2163.0300000000002</v>
      </c>
      <c r="AN116" s="204"/>
      <c r="AO116" s="204"/>
      <c r="AP116" s="204"/>
      <c r="AQ116" s="204"/>
      <c r="AR116" s="204"/>
      <c r="AS116" s="47" t="s">
        <v>316</v>
      </c>
      <c r="AT116" s="47"/>
      <c r="AU116" s="205">
        <f t="shared" si="16"/>
        <v>18487.417410000002</v>
      </c>
      <c r="AV116" s="205"/>
      <c r="AW116" s="205"/>
      <c r="AX116" s="205"/>
      <c r="AY116" s="205"/>
      <c r="AZ116" s="205"/>
      <c r="BA116" s="205"/>
      <c r="BB116" s="205"/>
      <c r="BC116" s="205"/>
      <c r="BD116" s="205"/>
      <c r="BE116" s="206"/>
      <c r="BF116" s="47"/>
      <c r="BG116" s="51"/>
      <c r="CJ116" s="24" t="s">
        <v>228</v>
      </c>
      <c r="CK116" s="13" t="s">
        <v>229</v>
      </c>
      <c r="CL116" s="14">
        <v>2.5644291091593479</v>
      </c>
      <c r="CM116" s="4">
        <f t="shared" si="11"/>
        <v>36789.300000000003</v>
      </c>
    </row>
    <row r="117" spans="3:91" x14ac:dyDescent="0.25">
      <c r="C117" s="46"/>
      <c r="D117" s="47"/>
      <c r="E117" s="223" t="s">
        <v>10</v>
      </c>
      <c r="F117" s="224"/>
      <c r="G117" s="224"/>
      <c r="H117" s="224"/>
      <c r="I117" s="224"/>
      <c r="J117" s="224"/>
      <c r="K117" s="225" t="str">
        <f t="shared" si="15"/>
        <v>SODA ASH</v>
      </c>
      <c r="L117" s="225"/>
      <c r="M117" s="225"/>
      <c r="N117" s="225"/>
      <c r="O117" s="225"/>
      <c r="P117" s="225"/>
      <c r="Q117" s="225"/>
      <c r="R117" s="225"/>
      <c r="S117" s="225"/>
      <c r="T117" s="225"/>
      <c r="U117" s="225"/>
      <c r="V117" s="225"/>
      <c r="W117" s="225"/>
      <c r="X117" s="225"/>
      <c r="Y117" s="79"/>
      <c r="Z117" s="79"/>
      <c r="AA117" s="79"/>
      <c r="AB117" s="226">
        <v>20</v>
      </c>
      <c r="AC117" s="226"/>
      <c r="AD117" s="226"/>
      <c r="AE117" s="226"/>
      <c r="AF117" s="226"/>
      <c r="AG117" s="226"/>
      <c r="AH117" s="226"/>
      <c r="AI117" s="226"/>
      <c r="AJ117" s="226"/>
      <c r="AK117" s="225" t="s">
        <v>315</v>
      </c>
      <c r="AL117" s="225"/>
      <c r="AM117" s="227">
        <v>4806.7299999999996</v>
      </c>
      <c r="AN117" s="227"/>
      <c r="AO117" s="227"/>
      <c r="AP117" s="227"/>
      <c r="AQ117" s="227"/>
      <c r="AR117" s="227"/>
      <c r="AS117" s="54" t="s">
        <v>316</v>
      </c>
      <c r="AT117" s="54"/>
      <c r="AU117" s="228">
        <f t="shared" si="16"/>
        <v>42683.7624</v>
      </c>
      <c r="AV117" s="228"/>
      <c r="AW117" s="228"/>
      <c r="AX117" s="228"/>
      <c r="AY117" s="228"/>
      <c r="AZ117" s="228"/>
      <c r="BA117" s="228"/>
      <c r="BB117" s="228"/>
      <c r="BC117" s="228"/>
      <c r="BD117" s="228"/>
      <c r="BE117" s="229"/>
      <c r="BF117" s="47"/>
      <c r="BG117" s="51"/>
      <c r="CJ117" s="10" t="s">
        <v>230</v>
      </c>
      <c r="CK117" s="11" t="s">
        <v>231</v>
      </c>
      <c r="CL117" s="7">
        <v>2.234245085738185</v>
      </c>
      <c r="CM117" s="4">
        <f t="shared" si="11"/>
        <v>32052.480000000003</v>
      </c>
    </row>
    <row r="118" spans="3:91" x14ac:dyDescent="0.25">
      <c r="C118" s="46"/>
      <c r="D118" s="47"/>
      <c r="E118" s="80"/>
      <c r="F118" s="80"/>
      <c r="G118" s="80"/>
      <c r="H118" s="80"/>
      <c r="I118" s="80"/>
      <c r="J118" s="80"/>
      <c r="K118" s="78"/>
      <c r="L118" s="78"/>
      <c r="M118" s="78"/>
      <c r="N118" s="78"/>
      <c r="O118" s="78"/>
      <c r="P118" s="78"/>
      <c r="Q118" s="78"/>
      <c r="R118" s="78"/>
      <c r="S118" s="78"/>
      <c r="T118" s="78"/>
      <c r="U118" s="78"/>
      <c r="V118" s="78"/>
      <c r="W118" s="78"/>
      <c r="X118" s="78"/>
      <c r="Y118" s="78"/>
      <c r="Z118" s="78"/>
      <c r="AA118" s="78"/>
      <c r="AB118" s="57"/>
      <c r="AC118" s="57"/>
      <c r="AD118" s="57"/>
      <c r="AE118" s="57"/>
      <c r="AF118" s="57"/>
      <c r="AG118" s="57"/>
      <c r="AH118" s="57"/>
      <c r="AI118" s="57"/>
      <c r="AJ118" s="57"/>
      <c r="AK118" s="78"/>
      <c r="AL118" s="78"/>
      <c r="AM118" s="80"/>
      <c r="AN118" s="80"/>
      <c r="AO118" s="80"/>
      <c r="AP118" s="80"/>
      <c r="AQ118" s="80"/>
      <c r="AR118" s="80"/>
      <c r="AS118" s="47"/>
      <c r="AT118" s="47"/>
      <c r="AU118" s="58"/>
      <c r="AV118" s="58"/>
      <c r="AW118" s="58"/>
      <c r="AX118" s="58"/>
      <c r="AY118" s="58"/>
      <c r="AZ118" s="58"/>
      <c r="BA118" s="58"/>
      <c r="BB118" s="58"/>
      <c r="BC118" s="58"/>
      <c r="BD118" s="58"/>
      <c r="BE118" s="58"/>
      <c r="BF118" s="47"/>
      <c r="BG118" s="51"/>
      <c r="CJ118" s="10" t="s">
        <v>232</v>
      </c>
      <c r="CK118" s="11" t="s">
        <v>233</v>
      </c>
      <c r="CL118" s="7">
        <v>2.6099546912031228</v>
      </c>
      <c r="CM118" s="4">
        <f t="shared" si="11"/>
        <v>37442.410000000003</v>
      </c>
    </row>
    <row r="119" spans="3:91" x14ac:dyDescent="0.25">
      <c r="C119" s="46"/>
      <c r="D119" s="47"/>
      <c r="E119" s="80"/>
      <c r="F119" s="80"/>
      <c r="G119" s="80"/>
      <c r="H119" s="80"/>
      <c r="I119" s="80"/>
      <c r="J119" s="80"/>
      <c r="K119" s="78"/>
      <c r="L119" s="78"/>
      <c r="M119" s="78"/>
      <c r="N119" s="78"/>
      <c r="O119" s="78"/>
      <c r="P119" s="78"/>
      <c r="Q119" s="78"/>
      <c r="R119" s="78"/>
      <c r="S119" s="78"/>
      <c r="T119" s="78"/>
      <c r="U119" s="78"/>
      <c r="V119" s="78"/>
      <c r="W119" s="78"/>
      <c r="X119" s="78"/>
      <c r="Y119" s="78"/>
      <c r="Z119" s="78"/>
      <c r="AA119" s="78"/>
      <c r="AB119" s="57"/>
      <c r="AC119" s="57"/>
      <c r="AD119" s="57"/>
      <c r="AE119" s="57"/>
      <c r="AF119" s="57"/>
      <c r="AG119" s="57"/>
      <c r="AH119" s="57"/>
      <c r="AI119" s="57"/>
      <c r="AJ119" s="57"/>
      <c r="AK119" s="78"/>
      <c r="AL119" s="78"/>
      <c r="AM119" s="80"/>
      <c r="AN119" s="80"/>
      <c r="AO119" s="80"/>
      <c r="AP119" s="59"/>
      <c r="AQ119" s="230" t="s">
        <v>318</v>
      </c>
      <c r="AR119" s="230"/>
      <c r="AS119" s="230"/>
      <c r="AT119" s="230"/>
      <c r="AU119" s="58" t="s">
        <v>11</v>
      </c>
      <c r="AV119" s="205">
        <f>SUM(AU112:BE117)</f>
        <v>1431768.9718728</v>
      </c>
      <c r="AW119" s="205"/>
      <c r="AX119" s="205"/>
      <c r="AY119" s="205"/>
      <c r="AZ119" s="205"/>
      <c r="BA119" s="205"/>
      <c r="BB119" s="205"/>
      <c r="BC119" s="205"/>
      <c r="BD119" s="205"/>
      <c r="BE119" s="205"/>
      <c r="BF119" s="47"/>
      <c r="BG119" s="51"/>
      <c r="CJ119" s="10" t="s">
        <v>234</v>
      </c>
      <c r="CK119" s="11" t="s">
        <v>235</v>
      </c>
      <c r="CL119" s="7">
        <v>2.1191872298898646</v>
      </c>
      <c r="CM119" s="4">
        <f t="shared" si="11"/>
        <v>30401.859999999997</v>
      </c>
    </row>
    <row r="120" spans="3:91" x14ac:dyDescent="0.25">
      <c r="C120" s="46"/>
      <c r="D120" s="47"/>
      <c r="E120" s="80"/>
      <c r="F120" s="80"/>
      <c r="G120" s="80"/>
      <c r="H120" s="80"/>
      <c r="I120" s="80"/>
      <c r="J120" s="80"/>
      <c r="K120" s="78"/>
      <c r="L120" s="78"/>
      <c r="M120" s="78"/>
      <c r="N120" s="78"/>
      <c r="O120" s="78"/>
      <c r="P120" s="78"/>
      <c r="Q120" s="78"/>
      <c r="R120" s="78"/>
      <c r="S120" s="78"/>
      <c r="T120" s="78"/>
      <c r="U120" s="78"/>
      <c r="V120" s="78"/>
      <c r="W120" s="78"/>
      <c r="X120" s="78"/>
      <c r="Y120" s="78"/>
      <c r="Z120" s="78"/>
      <c r="AA120" s="78"/>
      <c r="AB120" s="57"/>
      <c r="AC120" s="57"/>
      <c r="AD120" s="57"/>
      <c r="AE120" s="57"/>
      <c r="AF120" s="57"/>
      <c r="AG120" s="57"/>
      <c r="AH120" s="57"/>
      <c r="AI120" s="57"/>
      <c r="AJ120" s="57"/>
      <c r="AK120" s="78"/>
      <c r="AL120" s="78"/>
      <c r="AM120" s="80"/>
      <c r="AN120" s="80"/>
      <c r="AO120" s="80"/>
      <c r="AP120" s="59"/>
      <c r="AQ120" s="202" t="s">
        <v>317</v>
      </c>
      <c r="AR120" s="202"/>
      <c r="AS120" s="202"/>
      <c r="AT120" s="202"/>
      <c r="AU120" s="58" t="s">
        <v>11</v>
      </c>
      <c r="AV120" s="205">
        <f>AV119/AV106</f>
        <v>681.79474851085718</v>
      </c>
      <c r="AW120" s="205"/>
      <c r="AX120" s="205"/>
      <c r="AY120" s="205"/>
      <c r="AZ120" s="205"/>
      <c r="BA120" s="205"/>
      <c r="BB120" s="205"/>
      <c r="BC120" s="205"/>
      <c r="BD120" s="205"/>
      <c r="BE120" s="205"/>
      <c r="BF120" s="47"/>
      <c r="BG120" s="51"/>
      <c r="CJ120" s="10" t="s">
        <v>236</v>
      </c>
      <c r="CK120" s="11" t="s">
        <v>237</v>
      </c>
      <c r="CL120" s="7">
        <v>2.6188484595009061</v>
      </c>
      <c r="CM120" s="4">
        <f t="shared" si="11"/>
        <v>37570</v>
      </c>
    </row>
    <row r="121" spans="3:91" x14ac:dyDescent="0.25">
      <c r="C121" s="46"/>
      <c r="D121" s="47"/>
      <c r="E121" s="80"/>
      <c r="F121" s="80"/>
      <c r="G121" s="80"/>
      <c r="H121" s="80"/>
      <c r="I121" s="80"/>
      <c r="J121" s="80"/>
      <c r="K121" s="78"/>
      <c r="L121" s="78"/>
      <c r="M121" s="78"/>
      <c r="N121" s="78"/>
      <c r="O121" s="78"/>
      <c r="P121" s="78"/>
      <c r="Q121" s="78"/>
      <c r="R121" s="78"/>
      <c r="S121" s="78"/>
      <c r="T121" s="78"/>
      <c r="U121" s="78"/>
      <c r="V121" s="78"/>
      <c r="W121" s="78"/>
      <c r="X121" s="78"/>
      <c r="Y121" s="78"/>
      <c r="Z121" s="78"/>
      <c r="AA121" s="78"/>
      <c r="AB121" s="57"/>
      <c r="AC121" s="57"/>
      <c r="AD121" s="57"/>
      <c r="AE121" s="57"/>
      <c r="AF121" s="57"/>
      <c r="AG121" s="57"/>
      <c r="AH121" s="57"/>
      <c r="AI121" s="57"/>
      <c r="AJ121" s="57"/>
      <c r="AK121" s="78"/>
      <c r="AL121" s="78"/>
      <c r="AM121" s="80"/>
      <c r="AN121" s="80"/>
      <c r="AO121" s="80"/>
      <c r="AP121" s="80"/>
      <c r="AQ121" s="80"/>
      <c r="AR121" s="80"/>
      <c r="AS121" s="47"/>
      <c r="AT121" s="47"/>
      <c r="AU121" s="47"/>
      <c r="AV121" s="80"/>
      <c r="AW121" s="80"/>
      <c r="AX121" s="80"/>
      <c r="AY121" s="80"/>
      <c r="AZ121" s="80"/>
      <c r="BA121" s="80"/>
      <c r="BB121" s="80"/>
      <c r="BC121" s="80"/>
      <c r="BD121" s="80"/>
      <c r="BE121" s="80"/>
      <c r="BF121" s="47"/>
      <c r="BG121" s="51"/>
      <c r="CJ121" s="10" t="s">
        <v>238</v>
      </c>
      <c r="CK121" s="11" t="s">
        <v>239</v>
      </c>
      <c r="CL121" s="7">
        <v>1.1666499372647428</v>
      </c>
      <c r="CM121" s="4">
        <f t="shared" si="11"/>
        <v>16736.759999999998</v>
      </c>
    </row>
    <row r="122" spans="3:91" ht="17.25" thickBot="1" x14ac:dyDescent="0.3">
      <c r="C122" s="60"/>
      <c r="D122" s="61"/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  <c r="AG122" s="61"/>
      <c r="AH122" s="61"/>
      <c r="AI122" s="61"/>
      <c r="AJ122" s="61"/>
      <c r="AK122" s="61"/>
      <c r="AL122" s="61"/>
      <c r="AM122" s="61"/>
      <c r="AN122" s="61"/>
      <c r="AO122" s="61"/>
      <c r="AP122" s="61"/>
      <c r="AQ122" s="61"/>
      <c r="AR122" s="61"/>
      <c r="AS122" s="61"/>
      <c r="AT122" s="61"/>
      <c r="AU122" s="61"/>
      <c r="AV122" s="61"/>
      <c r="AW122" s="61"/>
      <c r="AX122" s="61"/>
      <c r="AY122" s="61"/>
      <c r="AZ122" s="61"/>
      <c r="BA122" s="61"/>
      <c r="BB122" s="61"/>
      <c r="BC122" s="61"/>
      <c r="BD122" s="61"/>
      <c r="BE122" s="61"/>
      <c r="BF122" s="61"/>
      <c r="BG122" s="62"/>
      <c r="CJ122" s="10" t="s">
        <v>240</v>
      </c>
      <c r="CK122" s="11" t="s">
        <v>241</v>
      </c>
      <c r="CL122" s="7">
        <v>0.88049072912310056</v>
      </c>
      <c r="CM122" s="4">
        <f t="shared" si="11"/>
        <v>12631.52</v>
      </c>
    </row>
    <row r="123" spans="3:91" x14ac:dyDescent="0.25">
      <c r="CJ123" s="10" t="s">
        <v>242</v>
      </c>
      <c r="CK123" s="11" t="s">
        <v>243</v>
      </c>
      <c r="CL123" s="7">
        <v>1.3207360936846506</v>
      </c>
      <c r="CM123" s="4">
        <f t="shared" si="11"/>
        <v>18947.28</v>
      </c>
    </row>
    <row r="124" spans="3:91" ht="17.25" thickBot="1" x14ac:dyDescent="0.3">
      <c r="CJ124" s="10" t="s">
        <v>244</v>
      </c>
      <c r="CK124" s="11" t="s">
        <v>245</v>
      </c>
      <c r="CL124" s="7">
        <v>1.8750871323016869</v>
      </c>
      <c r="CM124" s="4">
        <f t="shared" si="11"/>
        <v>26900</v>
      </c>
    </row>
    <row r="125" spans="3:91" x14ac:dyDescent="0.25">
      <c r="C125" s="43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  <c r="AI125" s="44"/>
      <c r="AJ125" s="44"/>
      <c r="AK125" s="44"/>
      <c r="AL125" s="44"/>
      <c r="AM125" s="44"/>
      <c r="AN125" s="44"/>
      <c r="AO125" s="44"/>
      <c r="AP125" s="44"/>
      <c r="AQ125" s="44"/>
      <c r="AR125" s="44"/>
      <c r="AS125" s="44"/>
      <c r="AT125" s="44"/>
      <c r="AU125" s="44"/>
      <c r="AV125" s="44"/>
      <c r="AW125" s="44"/>
      <c r="AX125" s="44"/>
      <c r="AY125" s="44"/>
      <c r="AZ125" s="44"/>
      <c r="BA125" s="44"/>
      <c r="BB125" s="44"/>
      <c r="BC125" s="44"/>
      <c r="BD125" s="44"/>
      <c r="BE125" s="44"/>
      <c r="BF125" s="44"/>
      <c r="BG125" s="45"/>
      <c r="CJ125" s="10" t="s">
        <v>246</v>
      </c>
      <c r="CK125" s="11" t="s">
        <v>247</v>
      </c>
      <c r="CL125" s="7">
        <v>1.045582740833682</v>
      </c>
      <c r="CM125" s="4">
        <f t="shared" si="11"/>
        <v>14999.930000000002</v>
      </c>
    </row>
    <row r="126" spans="3:91" x14ac:dyDescent="0.25">
      <c r="C126" s="46"/>
      <c r="D126" s="47"/>
      <c r="E126" s="196" t="s">
        <v>0</v>
      </c>
      <c r="F126" s="196"/>
      <c r="G126" s="196"/>
      <c r="H126" s="196"/>
      <c r="I126" s="196"/>
      <c r="J126" s="85" t="s">
        <v>11</v>
      </c>
      <c r="K126" s="196" t="s">
        <v>354</v>
      </c>
      <c r="L126" s="196"/>
      <c r="M126" s="196"/>
      <c r="N126" s="196"/>
      <c r="O126" s="196"/>
      <c r="P126" s="196"/>
      <c r="Q126" s="196"/>
      <c r="R126" s="196"/>
      <c r="S126" s="196"/>
      <c r="T126" s="196"/>
      <c r="U126" s="196"/>
      <c r="V126" s="85"/>
      <c r="W126" s="85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85"/>
      <c r="AI126" s="50"/>
      <c r="AJ126" s="50"/>
      <c r="AK126" s="50"/>
      <c r="AL126" s="50"/>
      <c r="AM126" s="196" t="s">
        <v>3</v>
      </c>
      <c r="AN126" s="196"/>
      <c r="AO126" s="196"/>
      <c r="AP126" s="196"/>
      <c r="AQ126" s="196"/>
      <c r="AR126" s="196"/>
      <c r="AS126" s="196"/>
      <c r="AT126" s="196"/>
      <c r="AU126" s="85" t="s">
        <v>11</v>
      </c>
      <c r="AV126" s="197">
        <v>240.34</v>
      </c>
      <c r="AW126" s="197"/>
      <c r="AX126" s="197"/>
      <c r="AY126" s="197"/>
      <c r="AZ126" s="85" t="s">
        <v>319</v>
      </c>
      <c r="BA126" s="85"/>
      <c r="BB126" s="85"/>
      <c r="BC126" s="85"/>
      <c r="BD126" s="85"/>
      <c r="BE126" s="85"/>
      <c r="BF126" s="47"/>
      <c r="BG126" s="51"/>
      <c r="CJ126" s="25" t="s">
        <v>248</v>
      </c>
      <c r="CK126" s="11" t="s">
        <v>249</v>
      </c>
      <c r="CL126" s="7">
        <v>2.0011654816673636</v>
      </c>
      <c r="CM126" s="4">
        <f t="shared" si="11"/>
        <v>28708.719999999998</v>
      </c>
    </row>
    <row r="127" spans="3:91" x14ac:dyDescent="0.25">
      <c r="C127" s="46"/>
      <c r="D127" s="47"/>
      <c r="E127" s="196" t="s">
        <v>322</v>
      </c>
      <c r="F127" s="196"/>
      <c r="G127" s="196"/>
      <c r="H127" s="196"/>
      <c r="I127" s="196"/>
      <c r="J127" s="85" t="s">
        <v>11</v>
      </c>
      <c r="K127" s="196" t="s">
        <v>393</v>
      </c>
      <c r="L127" s="196"/>
      <c r="M127" s="196"/>
      <c r="N127" s="196"/>
      <c r="O127" s="196"/>
      <c r="P127" s="196"/>
      <c r="Q127" s="196"/>
      <c r="R127" s="196"/>
      <c r="S127" s="196"/>
      <c r="T127" s="196"/>
      <c r="U127" s="196"/>
      <c r="V127" s="196"/>
      <c r="W127" s="85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85"/>
      <c r="AI127" s="50"/>
      <c r="AJ127" s="50"/>
      <c r="AK127" s="50"/>
      <c r="AL127" s="50"/>
      <c r="AM127" s="196" t="s">
        <v>4</v>
      </c>
      <c r="AN127" s="196"/>
      <c r="AO127" s="196"/>
      <c r="AP127" s="196"/>
      <c r="AQ127" s="196"/>
      <c r="AR127" s="196"/>
      <c r="AS127" s="196"/>
      <c r="AT127" s="196"/>
      <c r="AU127" s="85" t="s">
        <v>11</v>
      </c>
      <c r="AV127" s="196">
        <v>2100</v>
      </c>
      <c r="AW127" s="196"/>
      <c r="AX127" s="196"/>
      <c r="AY127" s="196"/>
      <c r="AZ127" s="85" t="s">
        <v>320</v>
      </c>
      <c r="BA127" s="85"/>
      <c r="BB127" s="85"/>
      <c r="BC127" s="85"/>
      <c r="BD127" s="85"/>
      <c r="BE127" s="85"/>
      <c r="BF127" s="47"/>
      <c r="BG127" s="51"/>
      <c r="CJ127" s="5" t="s">
        <v>250</v>
      </c>
      <c r="CK127" s="11" t="s">
        <v>251</v>
      </c>
      <c r="CL127" s="7">
        <v>10.550880384776244</v>
      </c>
      <c r="CM127" s="4">
        <f t="shared" si="11"/>
        <v>151362.93</v>
      </c>
    </row>
    <row r="128" spans="3:91" x14ac:dyDescent="0.25">
      <c r="C128" s="46"/>
      <c r="D128" s="47"/>
      <c r="E128" s="196" t="s">
        <v>1</v>
      </c>
      <c r="F128" s="196"/>
      <c r="G128" s="196"/>
      <c r="H128" s="196"/>
      <c r="I128" s="196"/>
      <c r="J128" s="85" t="s">
        <v>11</v>
      </c>
      <c r="K128" s="196" t="s">
        <v>389</v>
      </c>
      <c r="L128" s="196"/>
      <c r="M128" s="196"/>
      <c r="N128" s="196"/>
      <c r="O128" s="196"/>
      <c r="P128" s="196"/>
      <c r="Q128" s="196"/>
      <c r="R128" s="196"/>
      <c r="S128" s="196"/>
      <c r="T128" s="196"/>
      <c r="U128" s="196"/>
      <c r="V128" s="85"/>
      <c r="W128" s="85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85"/>
      <c r="AI128" s="50"/>
      <c r="AJ128" s="50"/>
      <c r="AK128" s="50"/>
      <c r="AL128" s="50"/>
      <c r="AM128" s="196"/>
      <c r="AN128" s="196"/>
      <c r="AO128" s="196"/>
      <c r="AP128" s="196"/>
      <c r="AQ128" s="196"/>
      <c r="AR128" s="196"/>
      <c r="AS128" s="196"/>
      <c r="AT128" s="196"/>
      <c r="AU128" s="85"/>
      <c r="AV128" s="198"/>
      <c r="AW128" s="198"/>
      <c r="AX128" s="198"/>
      <c r="AY128" s="198"/>
      <c r="AZ128" s="85"/>
      <c r="BA128" s="85"/>
      <c r="BB128" s="85"/>
      <c r="BC128" s="85"/>
      <c r="BD128" s="85"/>
      <c r="BE128" s="85"/>
      <c r="BF128" s="47"/>
      <c r="BG128" s="51"/>
      <c r="CJ128" s="5" t="s">
        <v>252</v>
      </c>
      <c r="CK128" s="11" t="s">
        <v>253</v>
      </c>
      <c r="CL128" s="7">
        <v>0.87677540777917184</v>
      </c>
      <c r="CM128" s="4">
        <f t="shared" si="11"/>
        <v>12578.22</v>
      </c>
    </row>
    <row r="129" spans="3:91" x14ac:dyDescent="0.25">
      <c r="C129" s="46"/>
      <c r="D129" s="47"/>
      <c r="E129" s="196" t="s">
        <v>2</v>
      </c>
      <c r="F129" s="196"/>
      <c r="G129" s="196"/>
      <c r="H129" s="196"/>
      <c r="I129" s="196"/>
      <c r="J129" s="85" t="s">
        <v>11</v>
      </c>
      <c r="K129" s="196" t="s">
        <v>337</v>
      </c>
      <c r="L129" s="196"/>
      <c r="M129" s="196"/>
      <c r="N129" s="196"/>
      <c r="O129" s="196"/>
      <c r="P129" s="196"/>
      <c r="Q129" s="196"/>
      <c r="R129" s="196"/>
      <c r="S129" s="196"/>
      <c r="T129" s="196"/>
      <c r="U129" s="196"/>
      <c r="V129" s="85"/>
      <c r="W129" s="85"/>
      <c r="X129" s="85"/>
      <c r="Y129" s="85"/>
      <c r="Z129" s="85"/>
      <c r="AA129" s="85"/>
      <c r="AB129" s="85"/>
      <c r="AC129" s="85"/>
      <c r="AD129" s="85"/>
      <c r="AE129" s="85"/>
      <c r="AF129" s="85"/>
      <c r="AG129" s="85"/>
      <c r="AH129" s="85"/>
      <c r="AI129" s="85"/>
      <c r="AJ129" s="85"/>
      <c r="AK129" s="85"/>
      <c r="AL129" s="85"/>
      <c r="AM129" s="196"/>
      <c r="AN129" s="196"/>
      <c r="AO129" s="196"/>
      <c r="AP129" s="196"/>
      <c r="AQ129" s="196"/>
      <c r="AR129" s="196"/>
      <c r="AS129" s="196"/>
      <c r="AT129" s="196"/>
      <c r="AU129" s="85"/>
      <c r="AV129" s="85"/>
      <c r="AW129" s="85"/>
      <c r="AX129" s="85"/>
      <c r="AY129" s="85"/>
      <c r="AZ129" s="85"/>
      <c r="BA129" s="85"/>
      <c r="BB129" s="85"/>
      <c r="BC129" s="85"/>
      <c r="BD129" s="85"/>
      <c r="BE129" s="85"/>
      <c r="BF129" s="47"/>
      <c r="BG129" s="51"/>
      <c r="CJ129" s="15" t="s">
        <v>254</v>
      </c>
      <c r="CK129" s="16" t="s">
        <v>255</v>
      </c>
      <c r="CL129" s="17">
        <v>2.7651958734141919</v>
      </c>
      <c r="CM129" s="4">
        <f t="shared" si="11"/>
        <v>39669.5</v>
      </c>
    </row>
    <row r="130" spans="3:91" x14ac:dyDescent="0.25">
      <c r="C130" s="46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7"/>
      <c r="AO130" s="47"/>
      <c r="AP130" s="47"/>
      <c r="AQ130" s="47"/>
      <c r="AR130" s="47"/>
      <c r="AS130" s="47"/>
      <c r="AT130" s="47"/>
      <c r="AU130" s="47"/>
      <c r="AV130" s="47"/>
      <c r="AW130" s="47"/>
      <c r="AX130" s="47"/>
      <c r="AY130" s="47"/>
      <c r="AZ130" s="47"/>
      <c r="BA130" s="47"/>
      <c r="BB130" s="47"/>
      <c r="BC130" s="47"/>
      <c r="BD130" s="47"/>
      <c r="BE130" s="47"/>
      <c r="BF130" s="47"/>
      <c r="BG130" s="51"/>
      <c r="CJ130" s="12" t="s">
        <v>256</v>
      </c>
      <c r="CK130" s="13" t="s">
        <v>257</v>
      </c>
      <c r="CL130" s="7">
        <v>1.9466520284399831</v>
      </c>
      <c r="CM130" s="4">
        <f t="shared" si="11"/>
        <v>27926.67</v>
      </c>
    </row>
    <row r="131" spans="3:91" x14ac:dyDescent="0.25">
      <c r="C131" s="46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7"/>
      <c r="AO131" s="47"/>
      <c r="AP131" s="47"/>
      <c r="AQ131" s="47"/>
      <c r="AR131" s="47"/>
      <c r="AS131" s="47"/>
      <c r="AT131" s="47"/>
      <c r="AU131" s="47"/>
      <c r="AV131" s="47"/>
      <c r="AW131" s="47"/>
      <c r="AX131" s="47"/>
      <c r="AY131" s="47"/>
      <c r="AZ131" s="47"/>
      <c r="BA131" s="47"/>
      <c r="BB131" s="47"/>
      <c r="BC131" s="47"/>
      <c r="BD131" s="47"/>
      <c r="BE131" s="47"/>
      <c r="BF131" s="47"/>
      <c r="BG131" s="51"/>
      <c r="CJ131" s="12" t="s">
        <v>258</v>
      </c>
      <c r="CK131" s="11" t="s">
        <v>259</v>
      </c>
      <c r="CL131" s="7">
        <v>2.4410637111389932</v>
      </c>
      <c r="CM131" s="4">
        <f t="shared" si="11"/>
        <v>35019.5</v>
      </c>
    </row>
    <row r="132" spans="3:91" x14ac:dyDescent="0.25">
      <c r="C132" s="46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7"/>
      <c r="AL132" s="47"/>
      <c r="AM132" s="47"/>
      <c r="AN132" s="47"/>
      <c r="AO132" s="47"/>
      <c r="AP132" s="47"/>
      <c r="AQ132" s="47"/>
      <c r="AR132" s="47"/>
      <c r="AS132" s="47"/>
      <c r="AT132" s="47"/>
      <c r="AU132" s="47"/>
      <c r="AV132" s="47"/>
      <c r="AW132" s="47"/>
      <c r="AX132" s="47"/>
      <c r="AY132" s="47"/>
      <c r="AZ132" s="47"/>
      <c r="BA132" s="47"/>
      <c r="BB132" s="47"/>
      <c r="BC132" s="47"/>
      <c r="BD132" s="47"/>
      <c r="BE132" s="47"/>
      <c r="BF132" s="47"/>
      <c r="BG132" s="51"/>
      <c r="CJ132" s="12" t="s">
        <v>260</v>
      </c>
      <c r="CK132" s="11" t="s">
        <v>261</v>
      </c>
      <c r="CL132" s="7">
        <v>0.66116060225846929</v>
      </c>
      <c r="CM132" s="4">
        <f t="shared" si="11"/>
        <v>9485.01</v>
      </c>
    </row>
    <row r="133" spans="3:91" x14ac:dyDescent="0.25">
      <c r="C133" s="46"/>
      <c r="D133" s="47"/>
      <c r="E133" s="208" t="s">
        <v>25</v>
      </c>
      <c r="F133" s="209"/>
      <c r="G133" s="209"/>
      <c r="H133" s="209"/>
      <c r="I133" s="209"/>
      <c r="J133" s="209"/>
      <c r="K133" s="210" t="str">
        <f t="shared" ref="K133" si="19">VLOOKUP(E133,$CJ$1:$CM$1003,2,FALSE)</f>
        <v>NOVACRON DEEP ORANGE S–4R</v>
      </c>
      <c r="L133" s="210"/>
      <c r="M133" s="210"/>
      <c r="N133" s="210"/>
      <c r="O133" s="210"/>
      <c r="P133" s="210"/>
      <c r="Q133" s="210"/>
      <c r="R133" s="210"/>
      <c r="S133" s="210"/>
      <c r="T133" s="210"/>
      <c r="U133" s="210"/>
      <c r="V133" s="210"/>
      <c r="W133" s="210"/>
      <c r="X133" s="210"/>
      <c r="Y133" s="210"/>
      <c r="Z133" s="210"/>
      <c r="AA133" s="210"/>
      <c r="AB133" s="211">
        <v>2.63</v>
      </c>
      <c r="AC133" s="211"/>
      <c r="AD133" s="211"/>
      <c r="AE133" s="211"/>
      <c r="AF133" s="211"/>
      <c r="AG133" s="211"/>
      <c r="AH133" s="211"/>
      <c r="AI133" s="211"/>
      <c r="AJ133" s="211"/>
      <c r="AK133" s="210" t="s">
        <v>315</v>
      </c>
      <c r="AL133" s="210"/>
      <c r="AM133" s="212">
        <v>632.08000000000004</v>
      </c>
      <c r="AN133" s="212"/>
      <c r="AO133" s="212"/>
      <c r="AP133" s="212"/>
      <c r="AQ133" s="212"/>
      <c r="AR133" s="212"/>
      <c r="AS133" s="52" t="s">
        <v>316</v>
      </c>
      <c r="AT133" s="52"/>
      <c r="AU133" s="213">
        <f>(AM133*VLOOKUP(E133,$CJ$1:$CM$1003,4,FALSE))/1000</f>
        <v>67645.934812799998</v>
      </c>
      <c r="AV133" s="213"/>
      <c r="AW133" s="213"/>
      <c r="AX133" s="213"/>
      <c r="AY133" s="213"/>
      <c r="AZ133" s="213"/>
      <c r="BA133" s="213"/>
      <c r="BB133" s="213"/>
      <c r="BC133" s="213"/>
      <c r="BD133" s="213"/>
      <c r="BE133" s="214"/>
      <c r="BF133" s="47"/>
      <c r="BG133" s="51"/>
      <c r="CJ133" s="12" t="s">
        <v>262</v>
      </c>
      <c r="CK133" s="11" t="s">
        <v>263</v>
      </c>
      <c r="CL133" s="7">
        <v>2.4433619127282866</v>
      </c>
      <c r="CM133" s="4">
        <f t="shared" si="11"/>
        <v>35052.47</v>
      </c>
    </row>
    <row r="134" spans="3:91" x14ac:dyDescent="0.25">
      <c r="C134" s="46"/>
      <c r="D134" s="47"/>
      <c r="E134" s="200" t="s">
        <v>32</v>
      </c>
      <c r="F134" s="201"/>
      <c r="G134" s="201"/>
      <c r="H134" s="201"/>
      <c r="I134" s="201"/>
      <c r="J134" s="201"/>
      <c r="K134" s="202" t="str">
        <f>VLOOKUP(E134,$CJ$1:$CM$1003,2,FALSE)</f>
        <v>NOVACRON DEEP CHERRY S–D</v>
      </c>
      <c r="L134" s="202"/>
      <c r="M134" s="202"/>
      <c r="N134" s="202"/>
      <c r="O134" s="202"/>
      <c r="P134" s="202"/>
      <c r="Q134" s="202"/>
      <c r="R134" s="202"/>
      <c r="S134" s="202"/>
      <c r="T134" s="202"/>
      <c r="U134" s="202"/>
      <c r="V134" s="202"/>
      <c r="W134" s="202"/>
      <c r="X134" s="202"/>
      <c r="Y134" s="202"/>
      <c r="Z134" s="202"/>
      <c r="AA134" s="202"/>
      <c r="AB134" s="203">
        <v>40.4</v>
      </c>
      <c r="AC134" s="203"/>
      <c r="AD134" s="203"/>
      <c r="AE134" s="203"/>
      <c r="AF134" s="203"/>
      <c r="AG134" s="203"/>
      <c r="AH134" s="203"/>
      <c r="AI134" s="203"/>
      <c r="AJ134" s="203"/>
      <c r="AK134" s="202" t="s">
        <v>315</v>
      </c>
      <c r="AL134" s="202"/>
      <c r="AM134" s="204">
        <v>9709.59</v>
      </c>
      <c r="AN134" s="204"/>
      <c r="AO134" s="204"/>
      <c r="AP134" s="204"/>
      <c r="AQ134" s="204"/>
      <c r="AR134" s="204"/>
      <c r="AS134" s="47" t="s">
        <v>316</v>
      </c>
      <c r="AT134" s="47"/>
      <c r="AU134" s="205">
        <f t="shared" ref="AU134:AU138" si="20">(AM134*VLOOKUP(E134,$CJ$1:$CM$1003,4,FALSE))/1000</f>
        <v>1624165.4531124001</v>
      </c>
      <c r="AV134" s="205"/>
      <c r="AW134" s="205"/>
      <c r="AX134" s="205"/>
      <c r="AY134" s="205"/>
      <c r="AZ134" s="205"/>
      <c r="BA134" s="205"/>
      <c r="BB134" s="205"/>
      <c r="BC134" s="205"/>
      <c r="BD134" s="205"/>
      <c r="BE134" s="206"/>
      <c r="BF134" s="47"/>
      <c r="BG134" s="51"/>
      <c r="CJ134" s="12" t="s">
        <v>264</v>
      </c>
      <c r="CK134" s="11" t="s">
        <v>265</v>
      </c>
      <c r="CL134" s="7">
        <v>0.71972396486825596</v>
      </c>
      <c r="CM134" s="4">
        <f t="shared" si="11"/>
        <v>10325.16</v>
      </c>
    </row>
    <row r="135" spans="3:91" x14ac:dyDescent="0.25">
      <c r="C135" s="46"/>
      <c r="D135" s="47"/>
      <c r="E135" s="223" t="s">
        <v>7</v>
      </c>
      <c r="F135" s="224"/>
      <c r="G135" s="224"/>
      <c r="H135" s="224"/>
      <c r="I135" s="224"/>
      <c r="J135" s="224"/>
      <c r="K135" s="225" t="str">
        <f>VLOOKUP(E135,$CJ$1:$CM$1003,2,FALSE)</f>
        <v>NOVACRON DARK BLUE S-GL</v>
      </c>
      <c r="L135" s="225"/>
      <c r="M135" s="225"/>
      <c r="N135" s="225"/>
      <c r="O135" s="225"/>
      <c r="P135" s="225"/>
      <c r="Q135" s="225"/>
      <c r="R135" s="225"/>
      <c r="S135" s="225"/>
      <c r="T135" s="225"/>
      <c r="U135" s="225"/>
      <c r="V135" s="225"/>
      <c r="W135" s="225"/>
      <c r="X135" s="225"/>
      <c r="Y135" s="225"/>
      <c r="Z135" s="225"/>
      <c r="AA135" s="225"/>
      <c r="AB135" s="226">
        <v>5.48</v>
      </c>
      <c r="AC135" s="226"/>
      <c r="AD135" s="226"/>
      <c r="AE135" s="226"/>
      <c r="AF135" s="226"/>
      <c r="AG135" s="226"/>
      <c r="AH135" s="226"/>
      <c r="AI135" s="226"/>
      <c r="AJ135" s="226"/>
      <c r="AK135" s="225" t="s">
        <v>315</v>
      </c>
      <c r="AL135" s="225"/>
      <c r="AM135" s="227">
        <v>1317.04</v>
      </c>
      <c r="AN135" s="227"/>
      <c r="AO135" s="227"/>
      <c r="AP135" s="227"/>
      <c r="AQ135" s="227"/>
      <c r="AR135" s="227"/>
      <c r="AS135" s="54" t="s">
        <v>316</v>
      </c>
      <c r="AT135" s="54"/>
      <c r="AU135" s="228">
        <f t="shared" si="20"/>
        <v>160223.28952320002</v>
      </c>
      <c r="AV135" s="228"/>
      <c r="AW135" s="228"/>
      <c r="AX135" s="228"/>
      <c r="AY135" s="228"/>
      <c r="AZ135" s="228"/>
      <c r="BA135" s="228"/>
      <c r="BB135" s="228"/>
      <c r="BC135" s="228"/>
      <c r="BD135" s="228"/>
      <c r="BE135" s="229"/>
      <c r="BF135" s="47"/>
      <c r="BG135" s="51"/>
      <c r="CJ135" s="12" t="s">
        <v>266</v>
      </c>
      <c r="CK135" s="13" t="s">
        <v>267</v>
      </c>
      <c r="CL135" s="14">
        <v>0.19343370974487661</v>
      </c>
      <c r="CM135" s="4">
        <f t="shared" si="11"/>
        <v>2775</v>
      </c>
    </row>
    <row r="136" spans="3:91" x14ac:dyDescent="0.25">
      <c r="C136" s="46"/>
      <c r="D136" s="47"/>
      <c r="E136" s="223" t="s">
        <v>8</v>
      </c>
      <c r="F136" s="224"/>
      <c r="G136" s="224"/>
      <c r="H136" s="224"/>
      <c r="I136" s="224"/>
      <c r="J136" s="224"/>
      <c r="K136" s="225" t="str">
        <f t="shared" ref="K136:K138" si="21">VLOOKUP(E136,$CJ$1:$CM$1003,2,FALSE)</f>
        <v>FIMBIL EAS 40 NEW</v>
      </c>
      <c r="L136" s="225"/>
      <c r="M136" s="225"/>
      <c r="N136" s="225"/>
      <c r="O136" s="225"/>
      <c r="P136" s="225"/>
      <c r="Q136" s="225"/>
      <c r="R136" s="225"/>
      <c r="S136" s="225"/>
      <c r="T136" s="225"/>
      <c r="U136" s="225"/>
      <c r="V136" s="225"/>
      <c r="W136" s="225"/>
      <c r="X136" s="225"/>
      <c r="Y136" s="79"/>
      <c r="Z136" s="79"/>
      <c r="AA136" s="79"/>
      <c r="AB136" s="219">
        <v>4</v>
      </c>
      <c r="AC136" s="219"/>
      <c r="AD136" s="219"/>
      <c r="AE136" s="219"/>
      <c r="AF136" s="219"/>
      <c r="AG136" s="219"/>
      <c r="AH136" s="219"/>
      <c r="AI136" s="219"/>
      <c r="AJ136" s="219"/>
      <c r="AK136" s="218" t="s">
        <v>315</v>
      </c>
      <c r="AL136" s="218"/>
      <c r="AM136" s="248">
        <v>961.35</v>
      </c>
      <c r="AN136" s="248"/>
      <c r="AO136" s="248"/>
      <c r="AP136" s="248"/>
      <c r="AQ136" s="248"/>
      <c r="AR136" s="248"/>
      <c r="AS136" s="55" t="s">
        <v>316</v>
      </c>
      <c r="AT136" s="54"/>
      <c r="AU136" s="228">
        <f t="shared" si="20"/>
        <v>19830.862388999998</v>
      </c>
      <c r="AV136" s="228"/>
      <c r="AW136" s="228"/>
      <c r="AX136" s="228"/>
      <c r="AY136" s="228"/>
      <c r="AZ136" s="228"/>
      <c r="BA136" s="228"/>
      <c r="BB136" s="228"/>
      <c r="BC136" s="228"/>
      <c r="BD136" s="228"/>
      <c r="BE136" s="229"/>
      <c r="BF136" s="47"/>
      <c r="BG136" s="51"/>
      <c r="CJ136" s="24" t="s">
        <v>268</v>
      </c>
      <c r="CK136" s="11" t="s">
        <v>269</v>
      </c>
      <c r="CL136" s="7">
        <v>0.72972047957618846</v>
      </c>
      <c r="CM136" s="4">
        <f t="shared" si="11"/>
        <v>10468.57</v>
      </c>
    </row>
    <row r="137" spans="3:91" x14ac:dyDescent="0.25">
      <c r="C137" s="46"/>
      <c r="D137" s="47"/>
      <c r="E137" s="200" t="s">
        <v>183</v>
      </c>
      <c r="F137" s="201"/>
      <c r="G137" s="201"/>
      <c r="H137" s="201"/>
      <c r="I137" s="201"/>
      <c r="J137" s="201"/>
      <c r="K137" s="202" t="str">
        <f t="shared" si="21"/>
        <v>CAUSTIC SODA LIQ</v>
      </c>
      <c r="L137" s="202"/>
      <c r="M137" s="202"/>
      <c r="N137" s="202"/>
      <c r="O137" s="202"/>
      <c r="P137" s="202"/>
      <c r="Q137" s="202"/>
      <c r="R137" s="202"/>
      <c r="S137" s="202"/>
      <c r="T137" s="202"/>
      <c r="U137" s="202"/>
      <c r="V137" s="202"/>
      <c r="W137" s="202"/>
      <c r="X137" s="202"/>
      <c r="Y137" s="78"/>
      <c r="Z137" s="78"/>
      <c r="AA137" s="78"/>
      <c r="AB137" s="203">
        <v>15</v>
      </c>
      <c r="AC137" s="203"/>
      <c r="AD137" s="203"/>
      <c r="AE137" s="203"/>
      <c r="AF137" s="203"/>
      <c r="AG137" s="203"/>
      <c r="AH137" s="203"/>
      <c r="AI137" s="203"/>
      <c r="AJ137" s="203"/>
      <c r="AK137" s="202" t="s">
        <v>315</v>
      </c>
      <c r="AL137" s="202"/>
      <c r="AM137" s="204">
        <v>3605.04</v>
      </c>
      <c r="AN137" s="204"/>
      <c r="AO137" s="204"/>
      <c r="AP137" s="204"/>
      <c r="AQ137" s="204"/>
      <c r="AR137" s="204"/>
      <c r="AS137" s="47" t="s">
        <v>316</v>
      </c>
      <c r="AT137" s="47"/>
      <c r="AU137" s="205">
        <f t="shared" si="20"/>
        <v>30812.276879999998</v>
      </c>
      <c r="AV137" s="205"/>
      <c r="AW137" s="205"/>
      <c r="AX137" s="205"/>
      <c r="AY137" s="205"/>
      <c r="AZ137" s="205"/>
      <c r="BA137" s="205"/>
      <c r="BB137" s="205"/>
      <c r="BC137" s="205"/>
      <c r="BD137" s="205"/>
      <c r="BE137" s="206"/>
      <c r="BF137" s="47"/>
      <c r="BG137" s="51"/>
      <c r="CJ137" s="5" t="s">
        <v>270</v>
      </c>
      <c r="CK137" s="11" t="s">
        <v>271</v>
      </c>
      <c r="CL137" s="26">
        <v>0.34661229611041405</v>
      </c>
      <c r="CM137" s="4">
        <f t="shared" ref="CM137:CM159" si="22">CL137*$CM$3</f>
        <v>4972.5</v>
      </c>
    </row>
    <row r="138" spans="3:91" x14ac:dyDescent="0.25">
      <c r="C138" s="46"/>
      <c r="D138" s="47"/>
      <c r="E138" s="223" t="s">
        <v>10</v>
      </c>
      <c r="F138" s="224"/>
      <c r="G138" s="224"/>
      <c r="H138" s="224"/>
      <c r="I138" s="224"/>
      <c r="J138" s="224"/>
      <c r="K138" s="225" t="str">
        <f t="shared" si="21"/>
        <v>SODA ASH</v>
      </c>
      <c r="L138" s="225"/>
      <c r="M138" s="225"/>
      <c r="N138" s="225"/>
      <c r="O138" s="225"/>
      <c r="P138" s="225"/>
      <c r="Q138" s="225"/>
      <c r="R138" s="225"/>
      <c r="S138" s="225"/>
      <c r="T138" s="225"/>
      <c r="U138" s="225"/>
      <c r="V138" s="225"/>
      <c r="W138" s="225"/>
      <c r="X138" s="225"/>
      <c r="Y138" s="79"/>
      <c r="Z138" s="79"/>
      <c r="AA138" s="79"/>
      <c r="AB138" s="226">
        <v>20</v>
      </c>
      <c r="AC138" s="226"/>
      <c r="AD138" s="226"/>
      <c r="AE138" s="226"/>
      <c r="AF138" s="226"/>
      <c r="AG138" s="226"/>
      <c r="AH138" s="226"/>
      <c r="AI138" s="226"/>
      <c r="AJ138" s="226"/>
      <c r="AK138" s="225" t="s">
        <v>315</v>
      </c>
      <c r="AL138" s="225"/>
      <c r="AM138" s="227">
        <v>4806.7299999999996</v>
      </c>
      <c r="AN138" s="227"/>
      <c r="AO138" s="227"/>
      <c r="AP138" s="227"/>
      <c r="AQ138" s="227"/>
      <c r="AR138" s="227"/>
      <c r="AS138" s="54" t="s">
        <v>316</v>
      </c>
      <c r="AT138" s="54"/>
      <c r="AU138" s="228">
        <f t="shared" si="20"/>
        <v>42683.7624</v>
      </c>
      <c r="AV138" s="228"/>
      <c r="AW138" s="228"/>
      <c r="AX138" s="228"/>
      <c r="AY138" s="228"/>
      <c r="AZ138" s="228"/>
      <c r="BA138" s="228"/>
      <c r="BB138" s="228"/>
      <c r="BC138" s="228"/>
      <c r="BD138" s="228"/>
      <c r="BE138" s="229"/>
      <c r="BF138" s="47"/>
      <c r="BG138" s="51"/>
      <c r="CJ138" s="5" t="s">
        <v>272</v>
      </c>
      <c r="CK138" s="11" t="s">
        <v>273</v>
      </c>
      <c r="CL138" s="26">
        <v>3.9470500487940887</v>
      </c>
      <c r="CM138" s="4">
        <f t="shared" si="22"/>
        <v>56624.38</v>
      </c>
    </row>
    <row r="139" spans="3:91" x14ac:dyDescent="0.25">
      <c r="C139" s="46"/>
      <c r="D139" s="47"/>
      <c r="E139" s="80"/>
      <c r="F139" s="80"/>
      <c r="G139" s="80"/>
      <c r="H139" s="80"/>
      <c r="I139" s="80"/>
      <c r="J139" s="80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  <c r="AB139" s="57"/>
      <c r="AC139" s="57"/>
      <c r="AD139" s="57"/>
      <c r="AE139" s="57"/>
      <c r="AF139" s="57"/>
      <c r="AG139" s="57"/>
      <c r="AH139" s="57"/>
      <c r="AI139" s="57"/>
      <c r="AJ139" s="57"/>
      <c r="AK139" s="78"/>
      <c r="AL139" s="78"/>
      <c r="AM139" s="80"/>
      <c r="AN139" s="80"/>
      <c r="AO139" s="80"/>
      <c r="AP139" s="80"/>
      <c r="AQ139" s="80"/>
      <c r="AR139" s="80"/>
      <c r="AS139" s="47"/>
      <c r="AT139" s="47"/>
      <c r="AU139" s="58"/>
      <c r="AV139" s="58"/>
      <c r="AW139" s="58"/>
      <c r="AX139" s="58"/>
      <c r="AY139" s="58"/>
      <c r="AZ139" s="58"/>
      <c r="BA139" s="58"/>
      <c r="BB139" s="58"/>
      <c r="BC139" s="58"/>
      <c r="BD139" s="58"/>
      <c r="BE139" s="58"/>
      <c r="BF139" s="47"/>
      <c r="BG139" s="51"/>
      <c r="CJ139" s="5" t="s">
        <v>274</v>
      </c>
      <c r="CK139" s="11" t="s">
        <v>275</v>
      </c>
      <c r="CL139" s="26">
        <v>5.8332510804405411</v>
      </c>
      <c r="CM139" s="4">
        <f t="shared" si="22"/>
        <v>83683.820000000007</v>
      </c>
    </row>
    <row r="140" spans="3:91" x14ac:dyDescent="0.25">
      <c r="C140" s="46"/>
      <c r="D140" s="47"/>
      <c r="E140" s="80"/>
      <c r="F140" s="80"/>
      <c r="G140" s="80"/>
      <c r="H140" s="80"/>
      <c r="I140" s="80"/>
      <c r="J140" s="80"/>
      <c r="K140" s="78"/>
      <c r="L140" s="78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  <c r="AB140" s="57"/>
      <c r="AC140" s="57"/>
      <c r="AD140" s="57"/>
      <c r="AE140" s="57"/>
      <c r="AF140" s="57"/>
      <c r="AG140" s="57"/>
      <c r="AH140" s="57"/>
      <c r="AI140" s="57"/>
      <c r="AJ140" s="57"/>
      <c r="AK140" s="78"/>
      <c r="AL140" s="78"/>
      <c r="AM140" s="80"/>
      <c r="AN140" s="80"/>
      <c r="AO140" s="80"/>
      <c r="AP140" s="87"/>
      <c r="AQ140" s="202" t="s">
        <v>318</v>
      </c>
      <c r="AR140" s="202"/>
      <c r="AS140" s="202"/>
      <c r="AT140" s="202"/>
      <c r="AU140" s="58" t="s">
        <v>11</v>
      </c>
      <c r="AV140" s="205">
        <f>SUM(AU133:BE138)</f>
        <v>1945361.5791174001</v>
      </c>
      <c r="AW140" s="205"/>
      <c r="AX140" s="205"/>
      <c r="AY140" s="205"/>
      <c r="AZ140" s="205"/>
      <c r="BA140" s="205"/>
      <c r="BB140" s="205"/>
      <c r="BC140" s="205"/>
      <c r="BD140" s="205"/>
      <c r="BE140" s="205"/>
      <c r="BF140" s="47"/>
      <c r="BG140" s="51"/>
      <c r="CJ140" s="5" t="s">
        <v>276</v>
      </c>
      <c r="CK140" s="11" t="s">
        <v>277</v>
      </c>
      <c r="CL140" s="26">
        <v>1.8692416004461174</v>
      </c>
      <c r="CM140" s="4">
        <f t="shared" si="22"/>
        <v>26816.14</v>
      </c>
    </row>
    <row r="141" spans="3:91" x14ac:dyDescent="0.25">
      <c r="C141" s="46"/>
      <c r="D141" s="47"/>
      <c r="E141" s="80"/>
      <c r="F141" s="80"/>
      <c r="G141" s="80"/>
      <c r="H141" s="80"/>
      <c r="I141" s="80"/>
      <c r="J141" s="80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  <c r="AB141" s="57"/>
      <c r="AC141" s="57"/>
      <c r="AD141" s="57"/>
      <c r="AE141" s="57"/>
      <c r="AF141" s="57"/>
      <c r="AG141" s="57"/>
      <c r="AH141" s="57"/>
      <c r="AI141" s="57"/>
      <c r="AJ141" s="57"/>
      <c r="AK141" s="78"/>
      <c r="AL141" s="78"/>
      <c r="AM141" s="80"/>
      <c r="AN141" s="80"/>
      <c r="AO141" s="80"/>
      <c r="AP141" s="87"/>
      <c r="AQ141" s="202" t="s">
        <v>317</v>
      </c>
      <c r="AR141" s="202"/>
      <c r="AS141" s="202"/>
      <c r="AT141" s="202"/>
      <c r="AU141" s="58" t="s">
        <v>11</v>
      </c>
      <c r="AV141" s="205">
        <f>AV140/AV127</f>
        <v>926.3626567225715</v>
      </c>
      <c r="AW141" s="205"/>
      <c r="AX141" s="205"/>
      <c r="AY141" s="205"/>
      <c r="AZ141" s="205"/>
      <c r="BA141" s="205"/>
      <c r="BB141" s="205"/>
      <c r="BC141" s="205"/>
      <c r="BD141" s="205"/>
      <c r="BE141" s="205"/>
      <c r="BF141" s="47"/>
      <c r="BG141" s="51"/>
      <c r="CJ141" s="5" t="s">
        <v>278</v>
      </c>
      <c r="CK141" s="11" t="s">
        <v>279</v>
      </c>
      <c r="CL141" s="7">
        <v>0.96227310748640738</v>
      </c>
      <c r="CM141" s="4">
        <f t="shared" si="22"/>
        <v>13804.77</v>
      </c>
    </row>
    <row r="142" spans="3:91" ht="17.25" thickBot="1" x14ac:dyDescent="0.3">
      <c r="C142" s="60"/>
      <c r="D142" s="61"/>
      <c r="E142" s="88"/>
      <c r="F142" s="88"/>
      <c r="G142" s="88"/>
      <c r="H142" s="88"/>
      <c r="I142" s="88"/>
      <c r="J142" s="88"/>
      <c r="K142" s="89"/>
      <c r="L142" s="89"/>
      <c r="M142" s="89"/>
      <c r="N142" s="89"/>
      <c r="O142" s="89"/>
      <c r="P142" s="89"/>
      <c r="Q142" s="89"/>
      <c r="R142" s="89"/>
      <c r="S142" s="89"/>
      <c r="T142" s="89"/>
      <c r="U142" s="89"/>
      <c r="V142" s="89"/>
      <c r="W142" s="89"/>
      <c r="X142" s="89"/>
      <c r="Y142" s="89"/>
      <c r="Z142" s="89"/>
      <c r="AA142" s="89"/>
      <c r="AB142" s="90"/>
      <c r="AC142" s="90"/>
      <c r="AD142" s="90"/>
      <c r="AE142" s="90"/>
      <c r="AF142" s="90"/>
      <c r="AG142" s="90"/>
      <c r="AH142" s="90"/>
      <c r="AI142" s="90"/>
      <c r="AJ142" s="90"/>
      <c r="AK142" s="89"/>
      <c r="AL142" s="89"/>
      <c r="AM142" s="88"/>
      <c r="AN142" s="88"/>
      <c r="AO142" s="88"/>
      <c r="AP142" s="88"/>
      <c r="AQ142" s="88"/>
      <c r="AR142" s="88"/>
      <c r="AS142" s="61"/>
      <c r="AT142" s="61"/>
      <c r="AU142" s="61"/>
      <c r="AV142" s="88"/>
      <c r="AW142" s="88"/>
      <c r="AX142" s="88"/>
      <c r="AY142" s="88"/>
      <c r="AZ142" s="88"/>
      <c r="BA142" s="88"/>
      <c r="BB142" s="88"/>
      <c r="BC142" s="88"/>
      <c r="BD142" s="88"/>
      <c r="BE142" s="88"/>
      <c r="BF142" s="61"/>
      <c r="BG142" s="62"/>
      <c r="CJ142" s="12" t="s">
        <v>280</v>
      </c>
      <c r="CK142" s="13" t="s">
        <v>281</v>
      </c>
      <c r="CL142" s="7">
        <v>1.2106747525442632</v>
      </c>
      <c r="CM142" s="4">
        <f t="shared" si="22"/>
        <v>17368.34</v>
      </c>
    </row>
    <row r="143" spans="3:91" x14ac:dyDescent="0.25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  <c r="AA143" s="47"/>
      <c r="AB143" s="47"/>
      <c r="AC143" s="47"/>
      <c r="AD143" s="47"/>
      <c r="AE143" s="47"/>
      <c r="AF143" s="47"/>
      <c r="AG143" s="47"/>
      <c r="AH143" s="47"/>
      <c r="AI143" s="47"/>
      <c r="AJ143" s="47"/>
      <c r="AK143" s="47"/>
      <c r="AL143" s="47"/>
      <c r="AM143" s="47"/>
      <c r="AN143" s="47"/>
      <c r="AO143" s="47"/>
      <c r="AP143" s="47"/>
      <c r="AQ143" s="47"/>
      <c r="AR143" s="47"/>
      <c r="AS143" s="47"/>
      <c r="AT143" s="47"/>
      <c r="AU143" s="47"/>
      <c r="AV143" s="47"/>
      <c r="AW143" s="47"/>
      <c r="AX143" s="47"/>
      <c r="AY143" s="47"/>
      <c r="AZ143" s="47"/>
      <c r="BA143" s="47"/>
      <c r="BB143" s="47"/>
      <c r="BC143" s="47"/>
      <c r="BD143" s="47"/>
      <c r="BE143" s="47"/>
      <c r="BF143" s="47"/>
      <c r="BG143" s="47"/>
      <c r="CJ143" s="5" t="s">
        <v>282</v>
      </c>
      <c r="CK143" s="11" t="s">
        <v>283</v>
      </c>
      <c r="CL143" s="7">
        <v>5.3432211069287607</v>
      </c>
      <c r="CM143" s="4">
        <f t="shared" si="22"/>
        <v>76653.850000000006</v>
      </c>
    </row>
    <row r="144" spans="3:91" ht="17.25" thickBot="1" x14ac:dyDescent="0.3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  <c r="AD144" s="47"/>
      <c r="AE144" s="47"/>
      <c r="AF144" s="47"/>
      <c r="AG144" s="47"/>
      <c r="AH144" s="47"/>
      <c r="AI144" s="47"/>
      <c r="AJ144" s="47"/>
      <c r="AK144" s="47"/>
      <c r="AL144" s="47"/>
      <c r="AM144" s="47"/>
      <c r="AN144" s="47"/>
      <c r="AO144" s="47"/>
      <c r="AP144" s="47"/>
      <c r="AQ144" s="47"/>
      <c r="AR144" s="47"/>
      <c r="AS144" s="47"/>
      <c r="AT144" s="47"/>
      <c r="AU144" s="47"/>
      <c r="AV144" s="47"/>
      <c r="AW144" s="47"/>
      <c r="AX144" s="47"/>
      <c r="AY144" s="47"/>
      <c r="AZ144" s="47"/>
      <c r="BA144" s="47"/>
      <c r="BB144" s="47"/>
      <c r="BC144" s="47"/>
      <c r="BD144" s="47"/>
      <c r="BE144" s="47"/>
      <c r="BF144" s="47"/>
      <c r="BG144" s="47"/>
      <c r="CJ144" s="5" t="s">
        <v>284</v>
      </c>
      <c r="CK144" s="11" t="s">
        <v>285</v>
      </c>
      <c r="CL144" s="7">
        <v>4.07226962219434</v>
      </c>
      <c r="CM144" s="4">
        <f t="shared" si="22"/>
        <v>58420.78</v>
      </c>
    </row>
    <row r="145" spans="3:91" x14ac:dyDescent="0.25">
      <c r="C145" s="43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  <c r="AH145" s="44"/>
      <c r="AI145" s="44"/>
      <c r="AJ145" s="44"/>
      <c r="AK145" s="44"/>
      <c r="AL145" s="44"/>
      <c r="AM145" s="44"/>
      <c r="AN145" s="44"/>
      <c r="AO145" s="44"/>
      <c r="AP145" s="44"/>
      <c r="AQ145" s="44"/>
      <c r="AR145" s="44"/>
      <c r="AS145" s="44"/>
      <c r="AT145" s="44"/>
      <c r="AU145" s="44"/>
      <c r="AV145" s="44"/>
      <c r="AW145" s="44"/>
      <c r="AX145" s="44"/>
      <c r="AY145" s="44"/>
      <c r="AZ145" s="44"/>
      <c r="BA145" s="44"/>
      <c r="BB145" s="44"/>
      <c r="BC145" s="44"/>
      <c r="BD145" s="44"/>
      <c r="BE145" s="44"/>
      <c r="BF145" s="44"/>
      <c r="BG145" s="45"/>
      <c r="CJ145" s="5" t="s">
        <v>286</v>
      </c>
      <c r="CK145" s="11" t="s">
        <v>287</v>
      </c>
      <c r="CL145" s="7">
        <v>21.682084204656348</v>
      </c>
      <c r="CM145" s="4">
        <f t="shared" si="22"/>
        <v>311051.18</v>
      </c>
    </row>
    <row r="146" spans="3:91" x14ac:dyDescent="0.25">
      <c r="C146" s="46"/>
      <c r="D146" s="47"/>
      <c r="E146" s="196" t="s">
        <v>0</v>
      </c>
      <c r="F146" s="196"/>
      <c r="G146" s="196"/>
      <c r="H146" s="196"/>
      <c r="I146" s="196"/>
      <c r="J146" s="85" t="s">
        <v>11</v>
      </c>
      <c r="K146" s="196" t="s">
        <v>355</v>
      </c>
      <c r="L146" s="196"/>
      <c r="M146" s="196"/>
      <c r="N146" s="196"/>
      <c r="O146" s="196"/>
      <c r="P146" s="196"/>
      <c r="Q146" s="196"/>
      <c r="R146" s="196"/>
      <c r="S146" s="196"/>
      <c r="T146" s="196"/>
      <c r="U146" s="196"/>
      <c r="V146" s="85"/>
      <c r="W146" s="85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85"/>
      <c r="AI146" s="50"/>
      <c r="AJ146" s="50"/>
      <c r="AK146" s="50"/>
      <c r="AL146" s="50"/>
      <c r="AM146" s="196" t="s">
        <v>3</v>
      </c>
      <c r="AN146" s="196"/>
      <c r="AO146" s="196"/>
      <c r="AP146" s="196"/>
      <c r="AQ146" s="196"/>
      <c r="AR146" s="196"/>
      <c r="AS146" s="196"/>
      <c r="AT146" s="196"/>
      <c r="AU146" s="85" t="s">
        <v>11</v>
      </c>
      <c r="AV146" s="197">
        <v>240.34</v>
      </c>
      <c r="AW146" s="197"/>
      <c r="AX146" s="197"/>
      <c r="AY146" s="197"/>
      <c r="AZ146" s="85" t="s">
        <v>319</v>
      </c>
      <c r="BA146" s="85"/>
      <c r="BB146" s="85"/>
      <c r="BC146" s="85"/>
      <c r="BD146" s="85"/>
      <c r="BE146" s="85"/>
      <c r="BF146" s="47"/>
      <c r="BG146" s="51"/>
      <c r="CJ146" s="5" t="s">
        <v>288</v>
      </c>
      <c r="CK146" s="11" t="s">
        <v>289</v>
      </c>
      <c r="CL146" s="7">
        <v>6.4495943120033461</v>
      </c>
      <c r="CM146" s="4">
        <f t="shared" si="22"/>
        <v>92525.88</v>
      </c>
    </row>
    <row r="147" spans="3:91" x14ac:dyDescent="0.25">
      <c r="C147" s="46"/>
      <c r="D147" s="47"/>
      <c r="E147" s="196" t="s">
        <v>322</v>
      </c>
      <c r="F147" s="196"/>
      <c r="G147" s="196"/>
      <c r="H147" s="196"/>
      <c r="I147" s="196"/>
      <c r="J147" s="85" t="s">
        <v>11</v>
      </c>
      <c r="K147" s="196" t="s">
        <v>394</v>
      </c>
      <c r="L147" s="196"/>
      <c r="M147" s="196"/>
      <c r="N147" s="196"/>
      <c r="O147" s="196"/>
      <c r="P147" s="196"/>
      <c r="Q147" s="196"/>
      <c r="R147" s="196"/>
      <c r="S147" s="196"/>
      <c r="T147" s="196"/>
      <c r="U147" s="196"/>
      <c r="V147" s="196"/>
      <c r="W147" s="85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85"/>
      <c r="AI147" s="50"/>
      <c r="AJ147" s="50"/>
      <c r="AK147" s="50"/>
      <c r="AL147" s="50"/>
      <c r="AM147" s="196" t="s">
        <v>4</v>
      </c>
      <c r="AN147" s="196"/>
      <c r="AO147" s="196"/>
      <c r="AP147" s="196"/>
      <c r="AQ147" s="196"/>
      <c r="AR147" s="196"/>
      <c r="AS147" s="196"/>
      <c r="AT147" s="196"/>
      <c r="AU147" s="85" t="s">
        <v>11</v>
      </c>
      <c r="AV147" s="196">
        <v>2100</v>
      </c>
      <c r="AW147" s="196"/>
      <c r="AX147" s="196"/>
      <c r="AY147" s="196"/>
      <c r="AZ147" s="85" t="s">
        <v>320</v>
      </c>
      <c r="BA147" s="85"/>
      <c r="BB147" s="85"/>
      <c r="BC147" s="85"/>
      <c r="BD147" s="85"/>
      <c r="BE147" s="85"/>
      <c r="BF147" s="47"/>
      <c r="BG147" s="51"/>
      <c r="CJ147" s="5" t="s">
        <v>290</v>
      </c>
      <c r="CK147" s="11" t="s">
        <v>291</v>
      </c>
      <c r="CL147" s="7">
        <v>6.830306705701938</v>
      </c>
      <c r="CM147" s="4">
        <f t="shared" si="22"/>
        <v>97987.58</v>
      </c>
    </row>
    <row r="148" spans="3:91" x14ac:dyDescent="0.25">
      <c r="C148" s="46"/>
      <c r="D148" s="47"/>
      <c r="E148" s="196" t="s">
        <v>1</v>
      </c>
      <c r="F148" s="196"/>
      <c r="G148" s="196"/>
      <c r="H148" s="196"/>
      <c r="I148" s="196"/>
      <c r="J148" s="85" t="s">
        <v>11</v>
      </c>
      <c r="K148" s="196" t="s">
        <v>389</v>
      </c>
      <c r="L148" s="196"/>
      <c r="M148" s="196"/>
      <c r="N148" s="196"/>
      <c r="O148" s="196"/>
      <c r="P148" s="196"/>
      <c r="Q148" s="196"/>
      <c r="R148" s="196"/>
      <c r="S148" s="196"/>
      <c r="T148" s="196"/>
      <c r="U148" s="196"/>
      <c r="V148" s="85"/>
      <c r="W148" s="85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85"/>
      <c r="AI148" s="50"/>
      <c r="AJ148" s="50"/>
      <c r="AK148" s="50"/>
      <c r="AL148" s="50"/>
      <c r="AM148" s="196"/>
      <c r="AN148" s="196"/>
      <c r="AO148" s="196"/>
      <c r="AP148" s="196"/>
      <c r="AQ148" s="196"/>
      <c r="AR148" s="196"/>
      <c r="AS148" s="196"/>
      <c r="AT148" s="196"/>
      <c r="AU148" s="85"/>
      <c r="AV148" s="198"/>
      <c r="AW148" s="198"/>
      <c r="AX148" s="198"/>
      <c r="AY148" s="198"/>
      <c r="AZ148" s="85"/>
      <c r="BA148" s="85"/>
      <c r="BB148" s="85"/>
      <c r="BC148" s="85"/>
      <c r="BD148" s="85"/>
      <c r="BE148" s="85"/>
      <c r="BF148" s="47"/>
      <c r="BG148" s="51"/>
      <c r="CJ148" s="5" t="s">
        <v>292</v>
      </c>
      <c r="CK148" s="11" t="s">
        <v>293</v>
      </c>
      <c r="CL148" s="7">
        <v>10.884065941725916</v>
      </c>
      <c r="CM148" s="4">
        <f t="shared" si="22"/>
        <v>156142.81</v>
      </c>
    </row>
    <row r="149" spans="3:91" x14ac:dyDescent="0.25">
      <c r="C149" s="46"/>
      <c r="D149" s="47"/>
      <c r="E149" s="196" t="s">
        <v>2</v>
      </c>
      <c r="F149" s="196"/>
      <c r="G149" s="196"/>
      <c r="H149" s="196"/>
      <c r="I149" s="196"/>
      <c r="J149" s="85" t="s">
        <v>11</v>
      </c>
      <c r="K149" s="196" t="s">
        <v>337</v>
      </c>
      <c r="L149" s="196"/>
      <c r="M149" s="196"/>
      <c r="N149" s="196"/>
      <c r="O149" s="196"/>
      <c r="P149" s="196"/>
      <c r="Q149" s="196"/>
      <c r="R149" s="196"/>
      <c r="S149" s="196"/>
      <c r="T149" s="196"/>
      <c r="U149" s="196"/>
      <c r="V149" s="85"/>
      <c r="W149" s="85"/>
      <c r="X149" s="85"/>
      <c r="Y149" s="85"/>
      <c r="Z149" s="85"/>
      <c r="AA149" s="85"/>
      <c r="AB149" s="85"/>
      <c r="AC149" s="85"/>
      <c r="AD149" s="85"/>
      <c r="AE149" s="85"/>
      <c r="AF149" s="85"/>
      <c r="AG149" s="85"/>
      <c r="AH149" s="85"/>
      <c r="AI149" s="85"/>
      <c r="AJ149" s="85"/>
      <c r="AK149" s="85"/>
      <c r="AL149" s="85"/>
      <c r="AM149" s="196"/>
      <c r="AN149" s="196"/>
      <c r="AO149" s="196"/>
      <c r="AP149" s="196"/>
      <c r="AQ149" s="196"/>
      <c r="AR149" s="196"/>
      <c r="AS149" s="196"/>
      <c r="AT149" s="196"/>
      <c r="AU149" s="85"/>
      <c r="AV149" s="85"/>
      <c r="AW149" s="85"/>
      <c r="AX149" s="85"/>
      <c r="AY149" s="85"/>
      <c r="AZ149" s="85"/>
      <c r="BA149" s="85"/>
      <c r="BB149" s="85"/>
      <c r="BC149" s="85"/>
      <c r="BD149" s="85"/>
      <c r="BE149" s="85"/>
      <c r="BF149" s="47"/>
      <c r="BG149" s="51"/>
      <c r="CJ149" s="5" t="s">
        <v>294</v>
      </c>
      <c r="CK149" s="11" t="s">
        <v>295</v>
      </c>
      <c r="CL149" s="7">
        <v>11.830085738184859</v>
      </c>
      <c r="CM149" s="4">
        <f t="shared" si="22"/>
        <v>169714.41</v>
      </c>
    </row>
    <row r="150" spans="3:91" x14ac:dyDescent="0.25">
      <c r="C150" s="46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  <c r="AA150" s="47"/>
      <c r="AB150" s="47"/>
      <c r="AC150" s="47"/>
      <c r="AD150" s="47"/>
      <c r="AE150" s="47"/>
      <c r="AF150" s="47"/>
      <c r="AG150" s="47"/>
      <c r="AH150" s="47"/>
      <c r="AI150" s="47"/>
      <c r="AJ150" s="47"/>
      <c r="AK150" s="47"/>
      <c r="AL150" s="47"/>
      <c r="AM150" s="47"/>
      <c r="AN150" s="47"/>
      <c r="AO150" s="47"/>
      <c r="AP150" s="47"/>
      <c r="AQ150" s="47"/>
      <c r="AR150" s="47"/>
      <c r="AS150" s="47"/>
      <c r="AT150" s="47"/>
      <c r="AU150" s="47"/>
      <c r="AV150" s="47"/>
      <c r="AW150" s="47"/>
      <c r="AX150" s="47"/>
      <c r="AY150" s="47"/>
      <c r="AZ150" s="47"/>
      <c r="BA150" s="47"/>
      <c r="BB150" s="47"/>
      <c r="BC150" s="47"/>
      <c r="BD150" s="47"/>
      <c r="BE150" s="47"/>
      <c r="BF150" s="47"/>
      <c r="BG150" s="51"/>
      <c r="CJ150" s="5" t="s">
        <v>296</v>
      </c>
      <c r="CK150" s="11" t="s">
        <v>297</v>
      </c>
      <c r="CL150" s="7">
        <v>8.8049072912310056</v>
      </c>
      <c r="CM150" s="4">
        <f t="shared" si="22"/>
        <v>126315.20000000001</v>
      </c>
    </row>
    <row r="151" spans="3:91" x14ac:dyDescent="0.25">
      <c r="C151" s="46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  <c r="AA151" s="47"/>
      <c r="AB151" s="47"/>
      <c r="AC151" s="47"/>
      <c r="AD151" s="47"/>
      <c r="AE151" s="47"/>
      <c r="AF151" s="47"/>
      <c r="AG151" s="47"/>
      <c r="AH151" s="47"/>
      <c r="AI151" s="47"/>
      <c r="AJ151" s="47"/>
      <c r="AK151" s="47"/>
      <c r="AL151" s="47"/>
      <c r="AM151" s="47"/>
      <c r="AN151" s="47"/>
      <c r="AO151" s="47"/>
      <c r="AP151" s="47"/>
      <c r="AQ151" s="47"/>
      <c r="AR151" s="47"/>
      <c r="AS151" s="47"/>
      <c r="AT151" s="47"/>
      <c r="AU151" s="47"/>
      <c r="AV151" s="47"/>
      <c r="AW151" s="47"/>
      <c r="AX151" s="47"/>
      <c r="AY151" s="47"/>
      <c r="AZ151" s="47"/>
      <c r="BA151" s="47"/>
      <c r="BB151" s="47"/>
      <c r="BC151" s="47"/>
      <c r="BD151" s="47"/>
      <c r="BE151" s="47"/>
      <c r="BF151" s="47"/>
      <c r="BG151" s="51"/>
      <c r="CJ151" s="5" t="s">
        <v>298</v>
      </c>
      <c r="CK151" s="11" t="s">
        <v>299</v>
      </c>
      <c r="CL151" s="7">
        <v>7.9298194618709053</v>
      </c>
      <c r="CM151" s="4">
        <f t="shared" si="22"/>
        <v>113761.19</v>
      </c>
    </row>
    <row r="152" spans="3:91" x14ac:dyDescent="0.25">
      <c r="C152" s="46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  <c r="AA152" s="47"/>
      <c r="AB152" s="47"/>
      <c r="AC152" s="47"/>
      <c r="AD152" s="47"/>
      <c r="AE152" s="47"/>
      <c r="AF152" s="47"/>
      <c r="AG152" s="47"/>
      <c r="AH152" s="47"/>
      <c r="AI152" s="47"/>
      <c r="AJ152" s="47"/>
      <c r="AK152" s="47"/>
      <c r="AL152" s="47"/>
      <c r="AM152" s="47"/>
      <c r="AN152" s="47"/>
      <c r="AO152" s="47"/>
      <c r="AP152" s="47"/>
      <c r="AQ152" s="47"/>
      <c r="AR152" s="47"/>
      <c r="AS152" s="47"/>
      <c r="AT152" s="47"/>
      <c r="AU152" s="47"/>
      <c r="AV152" s="47"/>
      <c r="AW152" s="47"/>
      <c r="AX152" s="47"/>
      <c r="AY152" s="47"/>
      <c r="AZ152" s="47"/>
      <c r="BA152" s="47"/>
      <c r="BB152" s="47"/>
      <c r="BC152" s="47"/>
      <c r="BD152" s="47"/>
      <c r="BE152" s="47"/>
      <c r="BF152" s="47"/>
      <c r="BG152" s="51"/>
      <c r="CJ152" s="5" t="s">
        <v>300</v>
      </c>
      <c r="CK152" s="27" t="s">
        <v>301</v>
      </c>
      <c r="CL152" s="8">
        <v>11.77</v>
      </c>
      <c r="CM152" s="4">
        <f t="shared" si="22"/>
        <v>168852.41999999998</v>
      </c>
    </row>
    <row r="153" spans="3:91" x14ac:dyDescent="0.25">
      <c r="C153" s="46"/>
      <c r="D153" s="47"/>
      <c r="E153" s="208" t="s">
        <v>6</v>
      </c>
      <c r="F153" s="209"/>
      <c r="G153" s="209"/>
      <c r="H153" s="209"/>
      <c r="I153" s="209"/>
      <c r="J153" s="209"/>
      <c r="K153" s="210" t="str">
        <f t="shared" ref="K153" si="23">VLOOKUP(E153,$CJ$1:$CM$1003,2,FALSE)</f>
        <v>NOVACRON RUBY S–3B</v>
      </c>
      <c r="L153" s="210"/>
      <c r="M153" s="210"/>
      <c r="N153" s="210"/>
      <c r="O153" s="210"/>
      <c r="P153" s="210"/>
      <c r="Q153" s="210"/>
      <c r="R153" s="210"/>
      <c r="S153" s="210"/>
      <c r="T153" s="210"/>
      <c r="U153" s="210"/>
      <c r="V153" s="210"/>
      <c r="W153" s="210"/>
      <c r="X153" s="210"/>
      <c r="Y153" s="210"/>
      <c r="Z153" s="210"/>
      <c r="AA153" s="210"/>
      <c r="AB153" s="211">
        <v>29</v>
      </c>
      <c r="AC153" s="211"/>
      <c r="AD153" s="211"/>
      <c r="AE153" s="211"/>
      <c r="AF153" s="211"/>
      <c r="AG153" s="211"/>
      <c r="AH153" s="211"/>
      <c r="AI153" s="211"/>
      <c r="AJ153" s="211"/>
      <c r="AK153" s="210" t="s">
        <v>315</v>
      </c>
      <c r="AL153" s="210"/>
      <c r="AM153" s="212">
        <v>6969.75</v>
      </c>
      <c r="AN153" s="212"/>
      <c r="AO153" s="212"/>
      <c r="AP153" s="212"/>
      <c r="AQ153" s="212"/>
      <c r="AR153" s="212"/>
      <c r="AS153" s="52" t="s">
        <v>316</v>
      </c>
      <c r="AT153" s="52"/>
      <c r="AU153" s="213">
        <f>(AM153*VLOOKUP(E153,$CJ$1:$CM$1003,4,FALSE))/1000</f>
        <v>840899.36173500004</v>
      </c>
      <c r="AV153" s="213"/>
      <c r="AW153" s="213"/>
      <c r="AX153" s="213"/>
      <c r="AY153" s="213"/>
      <c r="AZ153" s="213"/>
      <c r="BA153" s="213"/>
      <c r="BB153" s="213"/>
      <c r="BC153" s="213"/>
      <c r="BD153" s="213"/>
      <c r="BE153" s="214"/>
      <c r="BF153" s="47"/>
      <c r="BG153" s="51"/>
      <c r="CJ153" s="5" t="s">
        <v>302</v>
      </c>
      <c r="CK153" s="27" t="s">
        <v>303</v>
      </c>
      <c r="CL153" s="8">
        <v>5.98</v>
      </c>
      <c r="CM153" s="4">
        <f t="shared" si="22"/>
        <v>85789.08</v>
      </c>
    </row>
    <row r="154" spans="3:91" x14ac:dyDescent="0.25">
      <c r="C154" s="46"/>
      <c r="D154" s="47"/>
      <c r="E154" s="200" t="s">
        <v>38</v>
      </c>
      <c r="F154" s="201"/>
      <c r="G154" s="201"/>
      <c r="H154" s="201"/>
      <c r="I154" s="201"/>
      <c r="J154" s="201"/>
      <c r="K154" s="202" t="str">
        <f>VLOOKUP(E154,$CJ$1:$CM$1003,2,FALSE)</f>
        <v>NOVACRON OCEAN S–R</v>
      </c>
      <c r="L154" s="202"/>
      <c r="M154" s="202"/>
      <c r="N154" s="202"/>
      <c r="O154" s="202"/>
      <c r="P154" s="202"/>
      <c r="Q154" s="202"/>
      <c r="R154" s="202"/>
      <c r="S154" s="202"/>
      <c r="T154" s="202"/>
      <c r="U154" s="202"/>
      <c r="V154" s="202"/>
      <c r="W154" s="202"/>
      <c r="X154" s="202"/>
      <c r="Y154" s="202"/>
      <c r="Z154" s="202"/>
      <c r="AA154" s="202"/>
      <c r="AB154" s="203">
        <v>14.3</v>
      </c>
      <c r="AC154" s="203"/>
      <c r="AD154" s="203"/>
      <c r="AE154" s="203"/>
      <c r="AF154" s="203"/>
      <c r="AG154" s="203"/>
      <c r="AH154" s="203"/>
      <c r="AI154" s="203"/>
      <c r="AJ154" s="203"/>
      <c r="AK154" s="202" t="s">
        <v>315</v>
      </c>
      <c r="AL154" s="202"/>
      <c r="AM154" s="204">
        <v>3436.81</v>
      </c>
      <c r="AN154" s="204"/>
      <c r="AO154" s="204"/>
      <c r="AP154" s="204"/>
      <c r="AQ154" s="204"/>
      <c r="AR154" s="204"/>
      <c r="AS154" s="47" t="s">
        <v>316</v>
      </c>
      <c r="AT154" s="47"/>
      <c r="AU154" s="205">
        <f t="shared" ref="AU154:AU158" si="24">(AM154*VLOOKUP(E154,$CJ$1:$CM$1003,4,FALSE))/1000</f>
        <v>1190703.1016789998</v>
      </c>
      <c r="AV154" s="205"/>
      <c r="AW154" s="205"/>
      <c r="AX154" s="205"/>
      <c r="AY154" s="205"/>
      <c r="AZ154" s="205"/>
      <c r="BA154" s="205"/>
      <c r="BB154" s="205"/>
      <c r="BC154" s="205"/>
      <c r="BD154" s="205"/>
      <c r="BE154" s="206"/>
      <c r="BF154" s="47"/>
      <c r="BG154" s="51"/>
      <c r="CJ154" s="5" t="s">
        <v>304</v>
      </c>
      <c r="CK154" s="27" t="s">
        <v>305</v>
      </c>
      <c r="CL154" s="8">
        <v>9.6999999999999993</v>
      </c>
      <c r="CM154" s="4">
        <f t="shared" si="22"/>
        <v>139156.19999999998</v>
      </c>
    </row>
    <row r="155" spans="3:91" x14ac:dyDescent="0.25">
      <c r="C155" s="46"/>
      <c r="D155" s="47"/>
      <c r="E155" s="200" t="s">
        <v>7</v>
      </c>
      <c r="F155" s="201"/>
      <c r="G155" s="201"/>
      <c r="H155" s="201"/>
      <c r="I155" s="201"/>
      <c r="J155" s="201"/>
      <c r="K155" s="202" t="str">
        <f>VLOOKUP(E155,$CJ$1:$CM$1003,2,FALSE)</f>
        <v>NOVACRON DARK BLUE S-GL</v>
      </c>
      <c r="L155" s="202"/>
      <c r="M155" s="202"/>
      <c r="N155" s="202"/>
      <c r="O155" s="202"/>
      <c r="P155" s="202"/>
      <c r="Q155" s="202"/>
      <c r="R155" s="202"/>
      <c r="S155" s="202"/>
      <c r="T155" s="202"/>
      <c r="U155" s="202"/>
      <c r="V155" s="202"/>
      <c r="W155" s="202"/>
      <c r="X155" s="202"/>
      <c r="Y155" s="202"/>
      <c r="Z155" s="202"/>
      <c r="AA155" s="202"/>
      <c r="AB155" s="203">
        <v>8.6999999999999993</v>
      </c>
      <c r="AC155" s="203"/>
      <c r="AD155" s="203"/>
      <c r="AE155" s="203"/>
      <c r="AF155" s="203"/>
      <c r="AG155" s="203"/>
      <c r="AH155" s="203"/>
      <c r="AI155" s="203"/>
      <c r="AJ155" s="203"/>
      <c r="AK155" s="202" t="s">
        <v>315</v>
      </c>
      <c r="AL155" s="202"/>
      <c r="AM155" s="204">
        <v>2090.9299999999998</v>
      </c>
      <c r="AN155" s="204"/>
      <c r="AO155" s="204"/>
      <c r="AP155" s="204"/>
      <c r="AQ155" s="204"/>
      <c r="AR155" s="204"/>
      <c r="AS155" s="47" t="s">
        <v>316</v>
      </c>
      <c r="AT155" s="47"/>
      <c r="AU155" s="205">
        <f t="shared" ref="AU155" si="25">(AM155*VLOOKUP(E155,$CJ$1:$CM$1003,4,FALSE))/1000</f>
        <v>254370.16549439999</v>
      </c>
      <c r="AV155" s="205"/>
      <c r="AW155" s="205"/>
      <c r="AX155" s="205"/>
      <c r="AY155" s="205"/>
      <c r="AZ155" s="205"/>
      <c r="BA155" s="205"/>
      <c r="BB155" s="205"/>
      <c r="BC155" s="205"/>
      <c r="BD155" s="205"/>
      <c r="BE155" s="206"/>
      <c r="BF155" s="47"/>
      <c r="BG155" s="51"/>
      <c r="CJ155" s="24" t="s">
        <v>306</v>
      </c>
      <c r="CK155" s="28" t="s">
        <v>307</v>
      </c>
      <c r="CL155" s="29">
        <v>9.6999999999999993</v>
      </c>
      <c r="CM155" s="4">
        <f t="shared" si="22"/>
        <v>139156.19999999998</v>
      </c>
    </row>
    <row r="156" spans="3:91" x14ac:dyDescent="0.25">
      <c r="C156" s="46"/>
      <c r="D156" s="47"/>
      <c r="E156" s="216" t="s">
        <v>8</v>
      </c>
      <c r="F156" s="217"/>
      <c r="G156" s="217"/>
      <c r="H156" s="217"/>
      <c r="I156" s="217"/>
      <c r="J156" s="217"/>
      <c r="K156" s="218" t="str">
        <f t="shared" ref="K156:K158" si="26">VLOOKUP(E156,$CJ$1:$CM$1003,2,FALSE)</f>
        <v>FIMBIL EAS 40 NEW</v>
      </c>
      <c r="L156" s="218"/>
      <c r="M156" s="218"/>
      <c r="N156" s="218"/>
      <c r="O156" s="218"/>
      <c r="P156" s="218"/>
      <c r="Q156" s="218"/>
      <c r="R156" s="218"/>
      <c r="S156" s="218"/>
      <c r="T156" s="218"/>
      <c r="U156" s="218"/>
      <c r="V156" s="218"/>
      <c r="W156" s="218"/>
      <c r="X156" s="218"/>
      <c r="Y156" s="81"/>
      <c r="Z156" s="81"/>
      <c r="AA156" s="81"/>
      <c r="AB156" s="219">
        <v>4</v>
      </c>
      <c r="AC156" s="219"/>
      <c r="AD156" s="219"/>
      <c r="AE156" s="219"/>
      <c r="AF156" s="219"/>
      <c r="AG156" s="219"/>
      <c r="AH156" s="219"/>
      <c r="AI156" s="219"/>
      <c r="AJ156" s="219"/>
      <c r="AK156" s="218" t="s">
        <v>315</v>
      </c>
      <c r="AL156" s="218"/>
      <c r="AM156" s="248">
        <v>961.35</v>
      </c>
      <c r="AN156" s="248"/>
      <c r="AO156" s="248"/>
      <c r="AP156" s="248"/>
      <c r="AQ156" s="248"/>
      <c r="AR156" s="248"/>
      <c r="AS156" s="55" t="s">
        <v>316</v>
      </c>
      <c r="AT156" s="55"/>
      <c r="AU156" s="221">
        <f>(AM156*VLOOKUP(E156,$CJ$1:$CM$1003,4,FALSE))/1000</f>
        <v>19830.862388999998</v>
      </c>
      <c r="AV156" s="221"/>
      <c r="AW156" s="221"/>
      <c r="AX156" s="221"/>
      <c r="AY156" s="221"/>
      <c r="AZ156" s="221"/>
      <c r="BA156" s="221"/>
      <c r="BB156" s="221"/>
      <c r="BC156" s="221"/>
      <c r="BD156" s="221"/>
      <c r="BE156" s="222"/>
      <c r="BF156" s="47"/>
      <c r="BG156" s="51"/>
      <c r="CJ156" s="5" t="s">
        <v>308</v>
      </c>
      <c r="CK156" s="11" t="s">
        <v>309</v>
      </c>
      <c r="CL156" s="8">
        <v>9.6999999999999993</v>
      </c>
      <c r="CM156" s="4">
        <f t="shared" si="22"/>
        <v>139156.19999999998</v>
      </c>
    </row>
    <row r="157" spans="3:91" x14ac:dyDescent="0.25">
      <c r="C157" s="46"/>
      <c r="D157" s="47"/>
      <c r="E157" s="200" t="s">
        <v>183</v>
      </c>
      <c r="F157" s="201"/>
      <c r="G157" s="201"/>
      <c r="H157" s="201"/>
      <c r="I157" s="201"/>
      <c r="J157" s="201"/>
      <c r="K157" s="202" t="str">
        <f t="shared" si="26"/>
        <v>CAUSTIC SODA LIQ</v>
      </c>
      <c r="L157" s="202"/>
      <c r="M157" s="202"/>
      <c r="N157" s="202"/>
      <c r="O157" s="202"/>
      <c r="P157" s="202"/>
      <c r="Q157" s="202"/>
      <c r="R157" s="202"/>
      <c r="S157" s="202"/>
      <c r="T157" s="202"/>
      <c r="U157" s="202"/>
      <c r="V157" s="202"/>
      <c r="W157" s="202"/>
      <c r="X157" s="202"/>
      <c r="Y157" s="78"/>
      <c r="Z157" s="78"/>
      <c r="AA157" s="78"/>
      <c r="AB157" s="203">
        <v>15</v>
      </c>
      <c r="AC157" s="203"/>
      <c r="AD157" s="203"/>
      <c r="AE157" s="203"/>
      <c r="AF157" s="203"/>
      <c r="AG157" s="203"/>
      <c r="AH157" s="203"/>
      <c r="AI157" s="203"/>
      <c r="AJ157" s="203"/>
      <c r="AK157" s="202" t="s">
        <v>315</v>
      </c>
      <c r="AL157" s="202"/>
      <c r="AM157" s="204">
        <v>3605.04</v>
      </c>
      <c r="AN157" s="204"/>
      <c r="AO157" s="204"/>
      <c r="AP157" s="204"/>
      <c r="AQ157" s="204"/>
      <c r="AR157" s="204"/>
      <c r="AS157" s="47" t="s">
        <v>316</v>
      </c>
      <c r="AT157" s="47"/>
      <c r="AU157" s="213">
        <f t="shared" si="24"/>
        <v>30812.276879999998</v>
      </c>
      <c r="AV157" s="213"/>
      <c r="AW157" s="213"/>
      <c r="AX157" s="213"/>
      <c r="AY157" s="213"/>
      <c r="AZ157" s="213"/>
      <c r="BA157" s="213"/>
      <c r="BB157" s="213"/>
      <c r="BC157" s="213"/>
      <c r="BD157" s="213"/>
      <c r="BE157" s="214"/>
      <c r="BF157" s="47"/>
      <c r="BG157" s="51"/>
      <c r="CJ157" s="5" t="s">
        <v>59</v>
      </c>
      <c r="CK157" s="11" t="s">
        <v>310</v>
      </c>
      <c r="CL157" s="26">
        <v>11.77</v>
      </c>
      <c r="CM157" s="4">
        <f t="shared" si="22"/>
        <v>168852.41999999998</v>
      </c>
    </row>
    <row r="158" spans="3:91" x14ac:dyDescent="0.25">
      <c r="C158" s="46"/>
      <c r="D158" s="47"/>
      <c r="E158" s="223" t="s">
        <v>10</v>
      </c>
      <c r="F158" s="224"/>
      <c r="G158" s="224"/>
      <c r="H158" s="224"/>
      <c r="I158" s="224"/>
      <c r="J158" s="224"/>
      <c r="K158" s="225" t="str">
        <f t="shared" si="26"/>
        <v>SODA ASH</v>
      </c>
      <c r="L158" s="225"/>
      <c r="M158" s="225"/>
      <c r="N158" s="225"/>
      <c r="O158" s="225"/>
      <c r="P158" s="225"/>
      <c r="Q158" s="225"/>
      <c r="R158" s="225"/>
      <c r="S158" s="225"/>
      <c r="T158" s="225"/>
      <c r="U158" s="225"/>
      <c r="V158" s="225"/>
      <c r="W158" s="225"/>
      <c r="X158" s="225"/>
      <c r="Y158" s="79"/>
      <c r="Z158" s="79"/>
      <c r="AA158" s="79"/>
      <c r="AB158" s="226">
        <v>20</v>
      </c>
      <c r="AC158" s="226"/>
      <c r="AD158" s="226"/>
      <c r="AE158" s="226"/>
      <c r="AF158" s="226"/>
      <c r="AG158" s="226"/>
      <c r="AH158" s="226"/>
      <c r="AI158" s="226"/>
      <c r="AJ158" s="226"/>
      <c r="AK158" s="225" t="s">
        <v>315</v>
      </c>
      <c r="AL158" s="225"/>
      <c r="AM158" s="227">
        <v>4806.7299999999996</v>
      </c>
      <c r="AN158" s="227"/>
      <c r="AO158" s="227"/>
      <c r="AP158" s="227"/>
      <c r="AQ158" s="227"/>
      <c r="AR158" s="227"/>
      <c r="AS158" s="54" t="s">
        <v>316</v>
      </c>
      <c r="AT158" s="54"/>
      <c r="AU158" s="228">
        <f t="shared" si="24"/>
        <v>42683.7624</v>
      </c>
      <c r="AV158" s="228"/>
      <c r="AW158" s="228"/>
      <c r="AX158" s="228"/>
      <c r="AY158" s="228"/>
      <c r="AZ158" s="228"/>
      <c r="BA158" s="228"/>
      <c r="BB158" s="228"/>
      <c r="BC158" s="228"/>
      <c r="BD158" s="228"/>
      <c r="BE158" s="229"/>
      <c r="BF158" s="47"/>
      <c r="BG158" s="51"/>
      <c r="CJ158" s="30" t="s">
        <v>311</v>
      </c>
      <c r="CK158" s="31" t="s">
        <v>312</v>
      </c>
      <c r="CL158" s="32">
        <v>1.8820486546772619</v>
      </c>
      <c r="CM158" s="4">
        <f t="shared" si="22"/>
        <v>26999.87</v>
      </c>
    </row>
    <row r="159" spans="3:91" x14ac:dyDescent="0.25">
      <c r="C159" s="46"/>
      <c r="D159" s="47"/>
      <c r="E159" s="80"/>
      <c r="F159" s="80"/>
      <c r="G159" s="80"/>
      <c r="H159" s="80"/>
      <c r="I159" s="80"/>
      <c r="J159" s="80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/>
      <c r="AB159" s="57"/>
      <c r="AC159" s="57"/>
      <c r="AD159" s="57"/>
      <c r="AE159" s="57"/>
      <c r="AF159" s="57"/>
      <c r="AG159" s="57"/>
      <c r="AH159" s="57"/>
      <c r="AI159" s="57"/>
      <c r="AJ159" s="57"/>
      <c r="AK159" s="78"/>
      <c r="AL159" s="78"/>
      <c r="AM159" s="80"/>
      <c r="AN159" s="80"/>
      <c r="AO159" s="80"/>
      <c r="AP159" s="80"/>
      <c r="AQ159" s="80"/>
      <c r="AR159" s="80"/>
      <c r="AS159" s="47"/>
      <c r="AT159" s="47"/>
      <c r="AU159" s="58"/>
      <c r="AV159" s="58"/>
      <c r="AW159" s="58"/>
      <c r="AX159" s="58"/>
      <c r="AY159" s="58"/>
      <c r="AZ159" s="58"/>
      <c r="BA159" s="58"/>
      <c r="BB159" s="58"/>
      <c r="BC159" s="58"/>
      <c r="BD159" s="58"/>
      <c r="BE159" s="58"/>
      <c r="BF159" s="47"/>
      <c r="BG159" s="51"/>
      <c r="CJ159" s="33" t="s">
        <v>313</v>
      </c>
      <c r="CK159" s="31" t="s">
        <v>314</v>
      </c>
      <c r="CL159" s="34">
        <v>1.8250292764533667</v>
      </c>
      <c r="CM159" s="4">
        <f t="shared" si="22"/>
        <v>26181.87</v>
      </c>
    </row>
    <row r="160" spans="3:91" x14ac:dyDescent="0.25">
      <c r="C160" s="46"/>
      <c r="D160" s="47"/>
      <c r="E160" s="80"/>
      <c r="F160" s="80"/>
      <c r="G160" s="80"/>
      <c r="H160" s="80"/>
      <c r="I160" s="80"/>
      <c r="J160" s="80"/>
      <c r="K160" s="78"/>
      <c r="L160" s="78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  <c r="AA160" s="78"/>
      <c r="AB160" s="57"/>
      <c r="AC160" s="57"/>
      <c r="AD160" s="57"/>
      <c r="AE160" s="57"/>
      <c r="AF160" s="57"/>
      <c r="AG160" s="57"/>
      <c r="AH160" s="57"/>
      <c r="AI160" s="57"/>
      <c r="AJ160" s="57"/>
      <c r="AK160" s="78"/>
      <c r="AL160" s="78"/>
      <c r="AM160" s="80"/>
      <c r="AN160" s="80"/>
      <c r="AO160" s="80"/>
      <c r="AP160" s="87"/>
      <c r="AQ160" s="202" t="s">
        <v>318</v>
      </c>
      <c r="AR160" s="202"/>
      <c r="AS160" s="202"/>
      <c r="AT160" s="202"/>
      <c r="AU160" s="58" t="s">
        <v>11</v>
      </c>
      <c r="AV160" s="205">
        <f>SUM(AU153:BE158)</f>
        <v>2379299.5305773998</v>
      </c>
      <c r="AW160" s="205"/>
      <c r="AX160" s="205"/>
      <c r="AY160" s="205"/>
      <c r="AZ160" s="205"/>
      <c r="BA160" s="205"/>
      <c r="BB160" s="205"/>
      <c r="BC160" s="205"/>
      <c r="BD160" s="205"/>
      <c r="BE160" s="205"/>
      <c r="BF160" s="47"/>
      <c r="BG160" s="51"/>
      <c r="CJ160" s="35"/>
      <c r="CK160" s="35"/>
      <c r="CL160" s="35"/>
      <c r="CM160" s="36"/>
    </row>
    <row r="161" spans="3:91" x14ac:dyDescent="0.25">
      <c r="C161" s="46"/>
      <c r="D161" s="47"/>
      <c r="E161" s="80"/>
      <c r="F161" s="80"/>
      <c r="G161" s="80"/>
      <c r="H161" s="80"/>
      <c r="I161" s="80"/>
      <c r="J161" s="80"/>
      <c r="K161" s="78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/>
      <c r="AB161" s="57"/>
      <c r="AC161" s="57"/>
      <c r="AD161" s="57"/>
      <c r="AE161" s="57"/>
      <c r="AF161" s="57"/>
      <c r="AG161" s="57"/>
      <c r="AH161" s="57"/>
      <c r="AI161" s="57"/>
      <c r="AJ161" s="57"/>
      <c r="AK161" s="78"/>
      <c r="AL161" s="78"/>
      <c r="AM161" s="80"/>
      <c r="AN161" s="80"/>
      <c r="AO161" s="80"/>
      <c r="AP161" s="87"/>
      <c r="AQ161" s="202" t="s">
        <v>317</v>
      </c>
      <c r="AR161" s="202"/>
      <c r="AS161" s="202"/>
      <c r="AT161" s="202"/>
      <c r="AU161" s="58" t="s">
        <v>11</v>
      </c>
      <c r="AV161" s="205">
        <f>AV160/AV147</f>
        <v>1132.9997764654286</v>
      </c>
      <c r="AW161" s="205"/>
      <c r="AX161" s="205"/>
      <c r="AY161" s="205"/>
      <c r="AZ161" s="205"/>
      <c r="BA161" s="205"/>
      <c r="BB161" s="205"/>
      <c r="BC161" s="205"/>
      <c r="BD161" s="205"/>
      <c r="BE161" s="205"/>
      <c r="BF161" s="47"/>
      <c r="BG161" s="51"/>
      <c r="CJ161" s="35"/>
      <c r="CK161" s="35"/>
      <c r="CL161" s="35"/>
      <c r="CM161" s="36"/>
    </row>
    <row r="162" spans="3:91" ht="17.25" thickBot="1" x14ac:dyDescent="0.3">
      <c r="C162" s="60"/>
      <c r="D162" s="61"/>
      <c r="E162" s="88"/>
      <c r="F162" s="88"/>
      <c r="G162" s="88"/>
      <c r="H162" s="88"/>
      <c r="I162" s="88"/>
      <c r="J162" s="88"/>
      <c r="K162" s="89"/>
      <c r="L162" s="89"/>
      <c r="M162" s="89"/>
      <c r="N162" s="89"/>
      <c r="O162" s="89"/>
      <c r="P162" s="89"/>
      <c r="Q162" s="89"/>
      <c r="R162" s="89"/>
      <c r="S162" s="89"/>
      <c r="T162" s="89"/>
      <c r="U162" s="89"/>
      <c r="V162" s="89"/>
      <c r="W162" s="89"/>
      <c r="X162" s="89"/>
      <c r="Y162" s="89"/>
      <c r="Z162" s="89"/>
      <c r="AA162" s="89"/>
      <c r="AB162" s="90"/>
      <c r="AC162" s="90"/>
      <c r="AD162" s="90"/>
      <c r="AE162" s="90"/>
      <c r="AF162" s="90"/>
      <c r="AG162" s="90"/>
      <c r="AH162" s="90"/>
      <c r="AI162" s="90"/>
      <c r="AJ162" s="90"/>
      <c r="AK162" s="89"/>
      <c r="AL162" s="89"/>
      <c r="AM162" s="88"/>
      <c r="AN162" s="88"/>
      <c r="AO162" s="88"/>
      <c r="AP162" s="88"/>
      <c r="AQ162" s="88"/>
      <c r="AR162" s="88"/>
      <c r="AS162" s="61"/>
      <c r="AT162" s="61"/>
      <c r="AU162" s="61"/>
      <c r="AV162" s="88"/>
      <c r="AW162" s="88"/>
      <c r="AX162" s="88"/>
      <c r="AY162" s="88"/>
      <c r="AZ162" s="88"/>
      <c r="BA162" s="88"/>
      <c r="BB162" s="88"/>
      <c r="BC162" s="88"/>
      <c r="BD162" s="88"/>
      <c r="BE162" s="88"/>
      <c r="BF162" s="61"/>
      <c r="BG162" s="62"/>
      <c r="CJ162" s="35"/>
      <c r="CK162" s="35"/>
      <c r="CL162" s="35"/>
      <c r="CM162" s="36"/>
    </row>
    <row r="163" spans="3:91" ht="17.25" thickBot="1" x14ac:dyDescent="0.3">
      <c r="CJ163" s="35"/>
      <c r="CK163" s="35"/>
      <c r="CL163" s="35"/>
      <c r="CM163" s="36"/>
    </row>
    <row r="164" spans="3:91" x14ac:dyDescent="0.25">
      <c r="C164" s="43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  <c r="AH164" s="44"/>
      <c r="AI164" s="44"/>
      <c r="AJ164" s="44"/>
      <c r="AK164" s="44"/>
      <c r="AL164" s="44"/>
      <c r="AM164" s="44"/>
      <c r="AN164" s="44"/>
      <c r="AO164" s="44"/>
      <c r="AP164" s="44"/>
      <c r="AQ164" s="44"/>
      <c r="AR164" s="44"/>
      <c r="AS164" s="44"/>
      <c r="AT164" s="44"/>
      <c r="AU164" s="44"/>
      <c r="AV164" s="44"/>
      <c r="AW164" s="44"/>
      <c r="AX164" s="44"/>
      <c r="AY164" s="44"/>
      <c r="AZ164" s="44"/>
      <c r="BA164" s="44"/>
      <c r="BB164" s="44"/>
      <c r="BC164" s="44"/>
      <c r="BD164" s="44"/>
      <c r="BE164" s="44"/>
      <c r="BF164" s="44"/>
      <c r="BG164" s="45"/>
      <c r="CJ164" s="37"/>
    </row>
    <row r="165" spans="3:91" x14ac:dyDescent="0.25">
      <c r="C165" s="46"/>
      <c r="D165" s="47"/>
      <c r="E165" s="196" t="s">
        <v>0</v>
      </c>
      <c r="F165" s="196"/>
      <c r="G165" s="196"/>
      <c r="H165" s="196"/>
      <c r="I165" s="196"/>
      <c r="J165" s="85" t="s">
        <v>11</v>
      </c>
      <c r="K165" s="196" t="s">
        <v>356</v>
      </c>
      <c r="L165" s="196"/>
      <c r="M165" s="196"/>
      <c r="N165" s="196"/>
      <c r="O165" s="196"/>
      <c r="P165" s="196"/>
      <c r="Q165" s="196"/>
      <c r="R165" s="196"/>
      <c r="S165" s="196"/>
      <c r="T165" s="196"/>
      <c r="U165" s="196"/>
      <c r="V165" s="85"/>
      <c r="W165" s="85"/>
      <c r="X165" s="49"/>
      <c r="Y165" s="49"/>
      <c r="Z165" s="49"/>
      <c r="AA165" s="49"/>
      <c r="AB165" s="49"/>
      <c r="AC165" s="49"/>
      <c r="AD165" s="49"/>
      <c r="AE165" s="49"/>
      <c r="AF165" s="49"/>
      <c r="AG165" s="49"/>
      <c r="AH165" s="85"/>
      <c r="AI165" s="50"/>
      <c r="AJ165" s="50"/>
      <c r="AK165" s="50"/>
      <c r="AL165" s="50"/>
      <c r="AM165" s="196" t="s">
        <v>3</v>
      </c>
      <c r="AN165" s="196"/>
      <c r="AO165" s="196"/>
      <c r="AP165" s="196"/>
      <c r="AQ165" s="196"/>
      <c r="AR165" s="196"/>
      <c r="AS165" s="196"/>
      <c r="AT165" s="196"/>
      <c r="AU165" s="85" t="s">
        <v>11</v>
      </c>
      <c r="AV165" s="197">
        <v>240.34</v>
      </c>
      <c r="AW165" s="197"/>
      <c r="AX165" s="197"/>
      <c r="AY165" s="197"/>
      <c r="AZ165" s="85" t="s">
        <v>319</v>
      </c>
      <c r="BA165" s="85"/>
      <c r="BB165" s="85"/>
      <c r="BC165" s="85"/>
      <c r="BD165" s="85"/>
      <c r="BE165" s="85"/>
      <c r="BF165" s="47"/>
      <c r="BG165" s="51"/>
      <c r="CJ165" s="37"/>
    </row>
    <row r="166" spans="3:91" x14ac:dyDescent="0.25">
      <c r="C166" s="46"/>
      <c r="D166" s="47"/>
      <c r="E166" s="196" t="s">
        <v>322</v>
      </c>
      <c r="F166" s="196"/>
      <c r="G166" s="196"/>
      <c r="H166" s="196"/>
      <c r="I166" s="196"/>
      <c r="J166" s="85" t="s">
        <v>11</v>
      </c>
      <c r="K166" s="196" t="s">
        <v>546</v>
      </c>
      <c r="L166" s="196"/>
      <c r="M166" s="196"/>
      <c r="N166" s="196"/>
      <c r="O166" s="196"/>
      <c r="P166" s="196"/>
      <c r="Q166" s="196"/>
      <c r="R166" s="196"/>
      <c r="S166" s="196"/>
      <c r="T166" s="196"/>
      <c r="U166" s="196"/>
      <c r="V166" s="196"/>
      <c r="W166" s="196"/>
      <c r="X166" s="196"/>
      <c r="Y166" s="196"/>
      <c r="Z166" s="196"/>
      <c r="AA166" s="49"/>
      <c r="AB166" s="49"/>
      <c r="AC166" s="49"/>
      <c r="AD166" s="49"/>
      <c r="AE166" s="49"/>
      <c r="AF166" s="49"/>
      <c r="AG166" s="49"/>
      <c r="AH166" s="85"/>
      <c r="AI166" s="50"/>
      <c r="AJ166" s="50"/>
      <c r="AK166" s="50"/>
      <c r="AL166" s="50"/>
      <c r="AM166" s="196" t="s">
        <v>4</v>
      </c>
      <c r="AN166" s="196"/>
      <c r="AO166" s="196"/>
      <c r="AP166" s="196"/>
      <c r="AQ166" s="196"/>
      <c r="AR166" s="196"/>
      <c r="AS166" s="196"/>
      <c r="AT166" s="196"/>
      <c r="AU166" s="85" t="s">
        <v>11</v>
      </c>
      <c r="AV166" s="196">
        <v>2100</v>
      </c>
      <c r="AW166" s="196"/>
      <c r="AX166" s="196"/>
      <c r="AY166" s="196"/>
      <c r="AZ166" s="85" t="s">
        <v>320</v>
      </c>
      <c r="BA166" s="85"/>
      <c r="BB166" s="85"/>
      <c r="BC166" s="85"/>
      <c r="BD166" s="85"/>
      <c r="BE166" s="85"/>
      <c r="BF166" s="47"/>
      <c r="BG166" s="51"/>
      <c r="CJ166" s="37"/>
    </row>
    <row r="167" spans="3:91" x14ac:dyDescent="0.25">
      <c r="C167" s="46"/>
      <c r="D167" s="47"/>
      <c r="E167" s="196" t="s">
        <v>1</v>
      </c>
      <c r="F167" s="196"/>
      <c r="G167" s="196"/>
      <c r="H167" s="196"/>
      <c r="I167" s="196"/>
      <c r="J167" s="85" t="s">
        <v>11</v>
      </c>
      <c r="K167" s="196" t="s">
        <v>389</v>
      </c>
      <c r="L167" s="196"/>
      <c r="M167" s="196"/>
      <c r="N167" s="196"/>
      <c r="O167" s="196"/>
      <c r="P167" s="196"/>
      <c r="Q167" s="196"/>
      <c r="R167" s="196"/>
      <c r="S167" s="196"/>
      <c r="T167" s="196"/>
      <c r="U167" s="196"/>
      <c r="V167" s="85"/>
      <c r="W167" s="85"/>
      <c r="X167" s="49"/>
      <c r="Y167" s="49"/>
      <c r="Z167" s="49"/>
      <c r="AA167" s="49"/>
      <c r="AB167" s="49"/>
      <c r="AC167" s="49"/>
      <c r="AD167" s="49"/>
      <c r="AE167" s="49"/>
      <c r="AF167" s="49"/>
      <c r="AG167" s="49"/>
      <c r="AH167" s="85"/>
      <c r="AI167" s="50"/>
      <c r="AJ167" s="50"/>
      <c r="AK167" s="50"/>
      <c r="AL167" s="50"/>
      <c r="AM167" s="196"/>
      <c r="AN167" s="196"/>
      <c r="AO167" s="196"/>
      <c r="AP167" s="196"/>
      <c r="AQ167" s="196"/>
      <c r="AR167" s="196"/>
      <c r="AS167" s="196"/>
      <c r="AT167" s="196"/>
      <c r="AU167" s="85"/>
      <c r="AV167" s="198"/>
      <c r="AW167" s="198"/>
      <c r="AX167" s="198"/>
      <c r="AY167" s="198"/>
      <c r="AZ167" s="85"/>
      <c r="BA167" s="85"/>
      <c r="BB167" s="85"/>
      <c r="BC167" s="85"/>
      <c r="BD167" s="85"/>
      <c r="BE167" s="85"/>
      <c r="BF167" s="47"/>
      <c r="BG167" s="51"/>
      <c r="CJ167" s="37"/>
    </row>
    <row r="168" spans="3:91" x14ac:dyDescent="0.25">
      <c r="C168" s="46"/>
      <c r="D168" s="47"/>
      <c r="E168" s="196" t="s">
        <v>2</v>
      </c>
      <c r="F168" s="196"/>
      <c r="G168" s="196"/>
      <c r="H168" s="196"/>
      <c r="I168" s="196"/>
      <c r="J168" s="85" t="s">
        <v>11</v>
      </c>
      <c r="K168" s="196" t="s">
        <v>337</v>
      </c>
      <c r="L168" s="196"/>
      <c r="M168" s="196"/>
      <c r="N168" s="196"/>
      <c r="O168" s="196"/>
      <c r="P168" s="196"/>
      <c r="Q168" s="196"/>
      <c r="R168" s="196"/>
      <c r="S168" s="196"/>
      <c r="T168" s="196"/>
      <c r="U168" s="196"/>
      <c r="V168" s="85"/>
      <c r="W168" s="85"/>
      <c r="X168" s="85"/>
      <c r="Y168" s="85"/>
      <c r="Z168" s="85"/>
      <c r="AA168" s="85"/>
      <c r="AB168" s="85"/>
      <c r="AC168" s="85"/>
      <c r="AD168" s="85"/>
      <c r="AE168" s="85"/>
      <c r="AF168" s="85"/>
      <c r="AG168" s="85"/>
      <c r="AH168" s="85"/>
      <c r="AI168" s="85"/>
      <c r="AJ168" s="85"/>
      <c r="AK168" s="85"/>
      <c r="AL168" s="85"/>
      <c r="AM168" s="196"/>
      <c r="AN168" s="196"/>
      <c r="AO168" s="196"/>
      <c r="AP168" s="196"/>
      <c r="AQ168" s="196"/>
      <c r="AR168" s="196"/>
      <c r="AS168" s="196"/>
      <c r="AT168" s="196"/>
      <c r="AU168" s="85"/>
      <c r="AV168" s="85"/>
      <c r="AW168" s="85"/>
      <c r="AX168" s="85"/>
      <c r="AY168" s="85"/>
      <c r="AZ168" s="85"/>
      <c r="BA168" s="85"/>
      <c r="BB168" s="85"/>
      <c r="BC168" s="85"/>
      <c r="BD168" s="85"/>
      <c r="BE168" s="85"/>
      <c r="BF168" s="47"/>
      <c r="BG168" s="51"/>
      <c r="CJ168" s="37"/>
    </row>
    <row r="169" spans="3:91" x14ac:dyDescent="0.25">
      <c r="C169" s="46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  <c r="AA169" s="47"/>
      <c r="AB169" s="47"/>
      <c r="AC169" s="47"/>
      <c r="AD169" s="47"/>
      <c r="AE169" s="47"/>
      <c r="AF169" s="47"/>
      <c r="AG169" s="47"/>
      <c r="AH169" s="47"/>
      <c r="AI169" s="47"/>
      <c r="AJ169" s="47"/>
      <c r="AK169" s="47"/>
      <c r="AL169" s="47"/>
      <c r="AM169" s="47"/>
      <c r="AN169" s="47"/>
      <c r="AO169" s="47"/>
      <c r="AP169" s="47"/>
      <c r="AQ169" s="47"/>
      <c r="AR169" s="47"/>
      <c r="AS169" s="47"/>
      <c r="AT169" s="47"/>
      <c r="AU169" s="47"/>
      <c r="AV169" s="47"/>
      <c r="AW169" s="47"/>
      <c r="AX169" s="47"/>
      <c r="AY169" s="47"/>
      <c r="AZ169" s="47"/>
      <c r="BA169" s="47"/>
      <c r="BB169" s="47"/>
      <c r="BC169" s="47"/>
      <c r="BD169" s="47"/>
      <c r="BE169" s="47"/>
      <c r="BF169" s="47"/>
      <c r="BG169" s="51"/>
      <c r="CJ169" s="37"/>
    </row>
    <row r="170" spans="3:91" x14ac:dyDescent="0.25">
      <c r="C170" s="46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  <c r="AA170" s="47"/>
      <c r="AB170" s="47"/>
      <c r="AC170" s="47"/>
      <c r="AD170" s="47"/>
      <c r="AE170" s="47"/>
      <c r="AF170" s="47"/>
      <c r="AG170" s="47"/>
      <c r="AH170" s="47"/>
      <c r="AI170" s="47"/>
      <c r="AJ170" s="47"/>
      <c r="AK170" s="47"/>
      <c r="AL170" s="47"/>
      <c r="AM170" s="47"/>
      <c r="AN170" s="47"/>
      <c r="AO170" s="47"/>
      <c r="AP170" s="47"/>
      <c r="AQ170" s="47"/>
      <c r="AR170" s="47"/>
      <c r="AS170" s="47"/>
      <c r="AT170" s="47"/>
      <c r="AU170" s="47"/>
      <c r="AV170" s="47"/>
      <c r="AW170" s="47"/>
      <c r="AX170" s="47"/>
      <c r="AY170" s="47"/>
      <c r="AZ170" s="47"/>
      <c r="BA170" s="47"/>
      <c r="BB170" s="47"/>
      <c r="BC170" s="47"/>
      <c r="BD170" s="47"/>
      <c r="BE170" s="47"/>
      <c r="BF170" s="47"/>
      <c r="BG170" s="51"/>
    </row>
    <row r="171" spans="3:91" x14ac:dyDescent="0.25">
      <c r="C171" s="46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  <c r="AA171" s="47"/>
      <c r="AB171" s="47"/>
      <c r="AC171" s="47"/>
      <c r="AD171" s="47"/>
      <c r="AE171" s="47"/>
      <c r="AF171" s="47"/>
      <c r="AG171" s="47"/>
      <c r="AH171" s="47"/>
      <c r="AI171" s="47"/>
      <c r="AJ171" s="47"/>
      <c r="AK171" s="47"/>
      <c r="AL171" s="47"/>
      <c r="AM171" s="47"/>
      <c r="AN171" s="47"/>
      <c r="AO171" s="47"/>
      <c r="AP171" s="47"/>
      <c r="AQ171" s="47"/>
      <c r="AR171" s="47"/>
      <c r="AS171" s="47"/>
      <c r="AT171" s="47"/>
      <c r="AU171" s="47"/>
      <c r="AV171" s="47"/>
      <c r="AW171" s="47"/>
      <c r="AX171" s="47"/>
      <c r="AY171" s="47"/>
      <c r="AZ171" s="47"/>
      <c r="BA171" s="47"/>
      <c r="BB171" s="47"/>
      <c r="BC171" s="47"/>
      <c r="BD171" s="47"/>
      <c r="BE171" s="47"/>
      <c r="BF171" s="47"/>
      <c r="BG171" s="51"/>
    </row>
    <row r="172" spans="3:91" x14ac:dyDescent="0.25">
      <c r="C172" s="46"/>
      <c r="D172" s="47"/>
      <c r="E172" s="208" t="s">
        <v>5</v>
      </c>
      <c r="F172" s="209"/>
      <c r="G172" s="209"/>
      <c r="H172" s="209"/>
      <c r="I172" s="209"/>
      <c r="J172" s="209"/>
      <c r="K172" s="210" t="str">
        <f t="shared" ref="K172:K174" si="27">VLOOKUP(E172,$CJ$1:$CM$1003,2,FALSE)</f>
        <v>NOVACRON YELLOW S-3R</v>
      </c>
      <c r="L172" s="210"/>
      <c r="M172" s="210"/>
      <c r="N172" s="210"/>
      <c r="O172" s="210"/>
      <c r="P172" s="210"/>
      <c r="Q172" s="210"/>
      <c r="R172" s="210"/>
      <c r="S172" s="210"/>
      <c r="T172" s="210"/>
      <c r="U172" s="210"/>
      <c r="V172" s="210"/>
      <c r="W172" s="210"/>
      <c r="X172" s="210"/>
      <c r="Y172" s="210"/>
      <c r="Z172" s="210"/>
      <c r="AA172" s="210"/>
      <c r="AB172" s="211">
        <v>25.4</v>
      </c>
      <c r="AC172" s="211"/>
      <c r="AD172" s="211"/>
      <c r="AE172" s="211"/>
      <c r="AF172" s="211"/>
      <c r="AG172" s="211"/>
      <c r="AH172" s="211"/>
      <c r="AI172" s="211"/>
      <c r="AJ172" s="211"/>
      <c r="AK172" s="210" t="s">
        <v>315</v>
      </c>
      <c r="AL172" s="210"/>
      <c r="AM172" s="212">
        <v>6104.54</v>
      </c>
      <c r="AN172" s="212"/>
      <c r="AO172" s="212"/>
      <c r="AP172" s="212"/>
      <c r="AQ172" s="212"/>
      <c r="AR172" s="212"/>
      <c r="AS172" s="52" t="s">
        <v>316</v>
      </c>
      <c r="AT172" s="52"/>
      <c r="AU172" s="213">
        <f>(AM172*VLOOKUP(E172,$CJ$1:$CM$1003,4,FALSE))/1000</f>
        <v>592887.69778679998</v>
      </c>
      <c r="AV172" s="213"/>
      <c r="AW172" s="213"/>
      <c r="AX172" s="213"/>
      <c r="AY172" s="213"/>
      <c r="AZ172" s="213"/>
      <c r="BA172" s="213"/>
      <c r="BB172" s="213"/>
      <c r="BC172" s="213"/>
      <c r="BD172" s="213"/>
      <c r="BE172" s="214"/>
      <c r="BF172" s="47"/>
      <c r="BG172" s="51"/>
    </row>
    <row r="173" spans="3:91" x14ac:dyDescent="0.25">
      <c r="C173" s="46"/>
      <c r="D173" s="47"/>
      <c r="E173" s="200" t="s">
        <v>23</v>
      </c>
      <c r="F173" s="201"/>
      <c r="G173" s="201"/>
      <c r="H173" s="201"/>
      <c r="I173" s="201"/>
      <c r="J173" s="201"/>
      <c r="K173" s="202" t="str">
        <f t="shared" ref="K173" si="28">VLOOKUP(E173,$CJ$1:$CM$1003,2,FALSE)</f>
        <v>NOVACRON ORANGE EC–3R</v>
      </c>
      <c r="L173" s="202"/>
      <c r="M173" s="202"/>
      <c r="N173" s="202"/>
      <c r="O173" s="202"/>
      <c r="P173" s="202"/>
      <c r="Q173" s="202"/>
      <c r="R173" s="202"/>
      <c r="S173" s="202"/>
      <c r="T173" s="202"/>
      <c r="U173" s="202"/>
      <c r="V173" s="202"/>
      <c r="W173" s="202"/>
      <c r="X173" s="202"/>
      <c r="Y173" s="202"/>
      <c r="Z173" s="202"/>
      <c r="AA173" s="202"/>
      <c r="AB173" s="203">
        <v>9.02</v>
      </c>
      <c r="AC173" s="203"/>
      <c r="AD173" s="203"/>
      <c r="AE173" s="203"/>
      <c r="AF173" s="203"/>
      <c r="AG173" s="203"/>
      <c r="AH173" s="203"/>
      <c r="AI173" s="203"/>
      <c r="AJ173" s="203"/>
      <c r="AK173" s="202" t="s">
        <v>315</v>
      </c>
      <c r="AL173" s="202"/>
      <c r="AM173" s="204">
        <v>2167.83</v>
      </c>
      <c r="AN173" s="204"/>
      <c r="AO173" s="204"/>
      <c r="AP173" s="204"/>
      <c r="AQ173" s="204"/>
      <c r="AR173" s="204"/>
      <c r="AS173" s="47" t="s">
        <v>316</v>
      </c>
      <c r="AT173" s="47"/>
      <c r="AU173" s="205">
        <f>(AM173*VLOOKUP(E173,$CJ$1:$CM$1003,4,FALSE))/1000</f>
        <v>257194.42951859999</v>
      </c>
      <c r="AV173" s="205"/>
      <c r="AW173" s="205"/>
      <c r="AX173" s="205"/>
      <c r="AY173" s="205"/>
      <c r="AZ173" s="205"/>
      <c r="BA173" s="205"/>
      <c r="BB173" s="205"/>
      <c r="BC173" s="205"/>
      <c r="BD173" s="205"/>
      <c r="BE173" s="206"/>
      <c r="BF173" s="47"/>
      <c r="BG173" s="51"/>
    </row>
    <row r="174" spans="3:91" x14ac:dyDescent="0.25">
      <c r="C174" s="46"/>
      <c r="D174" s="47"/>
      <c r="E174" s="200" t="s">
        <v>6</v>
      </c>
      <c r="F174" s="201"/>
      <c r="G174" s="201"/>
      <c r="H174" s="201"/>
      <c r="I174" s="201"/>
      <c r="J174" s="201"/>
      <c r="K174" s="202" t="str">
        <f t="shared" si="27"/>
        <v>NOVACRON RUBY S–3B</v>
      </c>
      <c r="L174" s="202"/>
      <c r="M174" s="202"/>
      <c r="N174" s="202"/>
      <c r="O174" s="202"/>
      <c r="P174" s="202"/>
      <c r="Q174" s="202"/>
      <c r="R174" s="202"/>
      <c r="S174" s="202"/>
      <c r="T174" s="202"/>
      <c r="U174" s="202"/>
      <c r="V174" s="202"/>
      <c r="W174" s="202"/>
      <c r="X174" s="202"/>
      <c r="Y174" s="202"/>
      <c r="Z174" s="202"/>
      <c r="AA174" s="202"/>
      <c r="AB174" s="203">
        <v>22</v>
      </c>
      <c r="AC174" s="203"/>
      <c r="AD174" s="203"/>
      <c r="AE174" s="203"/>
      <c r="AF174" s="203"/>
      <c r="AG174" s="203"/>
      <c r="AH174" s="203"/>
      <c r="AI174" s="203"/>
      <c r="AJ174" s="203"/>
      <c r="AK174" s="202" t="s">
        <v>315</v>
      </c>
      <c r="AL174" s="202"/>
      <c r="AM174" s="204">
        <v>5287.4</v>
      </c>
      <c r="AN174" s="204"/>
      <c r="AO174" s="204"/>
      <c r="AP174" s="204"/>
      <c r="AQ174" s="204"/>
      <c r="AR174" s="204"/>
      <c r="AS174" s="47" t="s">
        <v>316</v>
      </c>
      <c r="AT174" s="47"/>
      <c r="AU174" s="205">
        <f>(AM174*VLOOKUP(E174,$CJ$1:$CM$1003,4,FALSE))/1000</f>
        <v>637924.0697639999</v>
      </c>
      <c r="AV174" s="205"/>
      <c r="AW174" s="205"/>
      <c r="AX174" s="205"/>
      <c r="AY174" s="205"/>
      <c r="AZ174" s="205"/>
      <c r="BA174" s="205"/>
      <c r="BB174" s="205"/>
      <c r="BC174" s="205"/>
      <c r="BD174" s="205"/>
      <c r="BE174" s="206"/>
      <c r="BF174" s="47"/>
      <c r="BG174" s="51"/>
    </row>
    <row r="175" spans="3:91" x14ac:dyDescent="0.25">
      <c r="C175" s="46"/>
      <c r="D175" s="47"/>
      <c r="E175" s="223" t="s">
        <v>7</v>
      </c>
      <c r="F175" s="224"/>
      <c r="G175" s="224"/>
      <c r="H175" s="224"/>
      <c r="I175" s="224"/>
      <c r="J175" s="224"/>
      <c r="K175" s="225" t="str">
        <f>VLOOKUP(E175,$CJ$1:$CM$1003,2,FALSE)</f>
        <v>NOVACRON DARK BLUE S-GL</v>
      </c>
      <c r="L175" s="225"/>
      <c r="M175" s="225"/>
      <c r="N175" s="225"/>
      <c r="O175" s="225"/>
      <c r="P175" s="225"/>
      <c r="Q175" s="225"/>
      <c r="R175" s="225"/>
      <c r="S175" s="225"/>
      <c r="T175" s="225"/>
      <c r="U175" s="225"/>
      <c r="V175" s="225"/>
      <c r="W175" s="225"/>
      <c r="X175" s="225"/>
      <c r="Y175" s="79"/>
      <c r="Z175" s="79"/>
      <c r="AA175" s="79"/>
      <c r="AB175" s="226">
        <v>9.6</v>
      </c>
      <c r="AC175" s="226"/>
      <c r="AD175" s="226"/>
      <c r="AE175" s="226"/>
      <c r="AF175" s="226"/>
      <c r="AG175" s="226"/>
      <c r="AH175" s="226"/>
      <c r="AI175" s="226"/>
      <c r="AJ175" s="226"/>
      <c r="AK175" s="225" t="s">
        <v>315</v>
      </c>
      <c r="AL175" s="225"/>
      <c r="AM175" s="227">
        <v>2307.23</v>
      </c>
      <c r="AN175" s="227"/>
      <c r="AO175" s="227"/>
      <c r="AP175" s="227"/>
      <c r="AQ175" s="227"/>
      <c r="AR175" s="227"/>
      <c r="AS175" s="54" t="s">
        <v>316</v>
      </c>
      <c r="AT175" s="54"/>
      <c r="AU175" s="228">
        <f t="shared" ref="AU175:AU178" si="29">(AM175*VLOOKUP(E175,$CJ$1:$CM$1003,4,FALSE))/1000</f>
        <v>280683.94299840002</v>
      </c>
      <c r="AV175" s="228"/>
      <c r="AW175" s="228"/>
      <c r="AX175" s="228"/>
      <c r="AY175" s="228"/>
      <c r="AZ175" s="228"/>
      <c r="BA175" s="228"/>
      <c r="BB175" s="228"/>
      <c r="BC175" s="228"/>
      <c r="BD175" s="228"/>
      <c r="BE175" s="229"/>
      <c r="BF175" s="47"/>
      <c r="BG175" s="51"/>
    </row>
    <row r="176" spans="3:91" x14ac:dyDescent="0.25">
      <c r="C176" s="46"/>
      <c r="D176" s="47"/>
      <c r="E176" s="223" t="s">
        <v>8</v>
      </c>
      <c r="F176" s="224"/>
      <c r="G176" s="224"/>
      <c r="H176" s="224"/>
      <c r="I176" s="224"/>
      <c r="J176" s="224"/>
      <c r="K176" s="225" t="str">
        <f t="shared" ref="K176:K178" si="30">VLOOKUP(E176,$CJ$1:$CM$1003,2,FALSE)</f>
        <v>FIMBIL EAS 40 NEW</v>
      </c>
      <c r="L176" s="225"/>
      <c r="M176" s="225"/>
      <c r="N176" s="225"/>
      <c r="O176" s="225"/>
      <c r="P176" s="225"/>
      <c r="Q176" s="225"/>
      <c r="R176" s="225"/>
      <c r="S176" s="225"/>
      <c r="T176" s="225"/>
      <c r="U176" s="225"/>
      <c r="V176" s="225"/>
      <c r="W176" s="225"/>
      <c r="X176" s="225"/>
      <c r="Y176" s="79"/>
      <c r="Z176" s="79"/>
      <c r="AA176" s="79"/>
      <c r="AB176" s="219">
        <v>4</v>
      </c>
      <c r="AC176" s="219"/>
      <c r="AD176" s="219"/>
      <c r="AE176" s="219"/>
      <c r="AF176" s="219"/>
      <c r="AG176" s="219"/>
      <c r="AH176" s="219"/>
      <c r="AI176" s="219"/>
      <c r="AJ176" s="219"/>
      <c r="AK176" s="218" t="s">
        <v>315</v>
      </c>
      <c r="AL176" s="218"/>
      <c r="AM176" s="248">
        <v>961.35</v>
      </c>
      <c r="AN176" s="248"/>
      <c r="AO176" s="248"/>
      <c r="AP176" s="248"/>
      <c r="AQ176" s="248"/>
      <c r="AR176" s="248"/>
      <c r="AS176" s="55" t="s">
        <v>316</v>
      </c>
      <c r="AT176" s="54"/>
      <c r="AU176" s="228">
        <f>(AM176*VLOOKUP(E176,$CJ$1:$CM$1003,4,FALSE))/1000</f>
        <v>19830.862388999998</v>
      </c>
      <c r="AV176" s="228"/>
      <c r="AW176" s="228"/>
      <c r="AX176" s="228"/>
      <c r="AY176" s="228"/>
      <c r="AZ176" s="228"/>
      <c r="BA176" s="228"/>
      <c r="BB176" s="228"/>
      <c r="BC176" s="228"/>
      <c r="BD176" s="228"/>
      <c r="BE176" s="229"/>
      <c r="BF176" s="47"/>
      <c r="BG176" s="51"/>
    </row>
    <row r="177" spans="3:60" x14ac:dyDescent="0.25">
      <c r="C177" s="46"/>
      <c r="D177" s="47"/>
      <c r="E177" s="200" t="s">
        <v>183</v>
      </c>
      <c r="F177" s="201"/>
      <c r="G177" s="201"/>
      <c r="H177" s="201"/>
      <c r="I177" s="201"/>
      <c r="J177" s="201"/>
      <c r="K177" s="202" t="str">
        <f t="shared" si="30"/>
        <v>CAUSTIC SODA LIQ</v>
      </c>
      <c r="L177" s="202"/>
      <c r="M177" s="202"/>
      <c r="N177" s="202"/>
      <c r="O177" s="202"/>
      <c r="P177" s="202"/>
      <c r="Q177" s="202"/>
      <c r="R177" s="202"/>
      <c r="S177" s="202"/>
      <c r="T177" s="202"/>
      <c r="U177" s="202"/>
      <c r="V177" s="202"/>
      <c r="W177" s="202"/>
      <c r="X177" s="202"/>
      <c r="Y177" s="78"/>
      <c r="Z177" s="78"/>
      <c r="AA177" s="78"/>
      <c r="AB177" s="203">
        <v>15</v>
      </c>
      <c r="AC177" s="203"/>
      <c r="AD177" s="203"/>
      <c r="AE177" s="203"/>
      <c r="AF177" s="203"/>
      <c r="AG177" s="203"/>
      <c r="AH177" s="203"/>
      <c r="AI177" s="203"/>
      <c r="AJ177" s="203"/>
      <c r="AK177" s="202" t="s">
        <v>315</v>
      </c>
      <c r="AL177" s="202"/>
      <c r="AM177" s="204">
        <v>3605.04</v>
      </c>
      <c r="AN177" s="204"/>
      <c r="AO177" s="204"/>
      <c r="AP177" s="204"/>
      <c r="AQ177" s="204"/>
      <c r="AR177" s="204"/>
      <c r="AS177" s="47" t="s">
        <v>316</v>
      </c>
      <c r="AT177" s="47"/>
      <c r="AU177" s="205">
        <f t="shared" si="29"/>
        <v>30812.276879999998</v>
      </c>
      <c r="AV177" s="205"/>
      <c r="AW177" s="205"/>
      <c r="AX177" s="205"/>
      <c r="AY177" s="205"/>
      <c r="AZ177" s="205"/>
      <c r="BA177" s="205"/>
      <c r="BB177" s="205"/>
      <c r="BC177" s="205"/>
      <c r="BD177" s="205"/>
      <c r="BE177" s="206"/>
      <c r="BF177" s="47"/>
      <c r="BG177" s="51"/>
    </row>
    <row r="178" spans="3:60" x14ac:dyDescent="0.25">
      <c r="C178" s="46"/>
      <c r="D178" s="47"/>
      <c r="E178" s="223" t="s">
        <v>10</v>
      </c>
      <c r="F178" s="224"/>
      <c r="G178" s="224"/>
      <c r="H178" s="224"/>
      <c r="I178" s="224"/>
      <c r="J178" s="224"/>
      <c r="K178" s="225" t="str">
        <f t="shared" si="30"/>
        <v>SODA ASH</v>
      </c>
      <c r="L178" s="225"/>
      <c r="M178" s="225"/>
      <c r="N178" s="225"/>
      <c r="O178" s="225"/>
      <c r="P178" s="225"/>
      <c r="Q178" s="225"/>
      <c r="R178" s="225"/>
      <c r="S178" s="225"/>
      <c r="T178" s="225"/>
      <c r="U178" s="225"/>
      <c r="V178" s="225"/>
      <c r="W178" s="225"/>
      <c r="X178" s="225"/>
      <c r="Y178" s="79"/>
      <c r="Z178" s="79"/>
      <c r="AA178" s="79"/>
      <c r="AB178" s="226">
        <v>20</v>
      </c>
      <c r="AC178" s="226"/>
      <c r="AD178" s="226"/>
      <c r="AE178" s="226"/>
      <c r="AF178" s="226"/>
      <c r="AG178" s="226"/>
      <c r="AH178" s="226"/>
      <c r="AI178" s="226"/>
      <c r="AJ178" s="226"/>
      <c r="AK178" s="225" t="s">
        <v>315</v>
      </c>
      <c r="AL178" s="225"/>
      <c r="AM178" s="227">
        <v>4806.7299999999996</v>
      </c>
      <c r="AN178" s="227"/>
      <c r="AO178" s="227"/>
      <c r="AP178" s="227"/>
      <c r="AQ178" s="227"/>
      <c r="AR178" s="227"/>
      <c r="AS178" s="54" t="s">
        <v>316</v>
      </c>
      <c r="AT178" s="54"/>
      <c r="AU178" s="228">
        <f t="shared" si="29"/>
        <v>42683.7624</v>
      </c>
      <c r="AV178" s="228"/>
      <c r="AW178" s="228"/>
      <c r="AX178" s="228"/>
      <c r="AY178" s="228"/>
      <c r="AZ178" s="228"/>
      <c r="BA178" s="228"/>
      <c r="BB178" s="228"/>
      <c r="BC178" s="228"/>
      <c r="BD178" s="228"/>
      <c r="BE178" s="229"/>
      <c r="BF178" s="47"/>
      <c r="BG178" s="51"/>
    </row>
    <row r="179" spans="3:60" x14ac:dyDescent="0.25">
      <c r="C179" s="46"/>
      <c r="D179" s="47"/>
      <c r="E179" s="80"/>
      <c r="F179" s="80"/>
      <c r="G179" s="80"/>
      <c r="H179" s="80"/>
      <c r="I179" s="80"/>
      <c r="J179" s="80"/>
      <c r="K179" s="78"/>
      <c r="L179" s="78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  <c r="AA179" s="78"/>
      <c r="AB179" s="57"/>
      <c r="AC179" s="57"/>
      <c r="AD179" s="57"/>
      <c r="AE179" s="57"/>
      <c r="AF179" s="57"/>
      <c r="AG179" s="57"/>
      <c r="AH179" s="57"/>
      <c r="AI179" s="57"/>
      <c r="AJ179" s="57"/>
      <c r="AK179" s="78"/>
      <c r="AL179" s="78"/>
      <c r="AM179" s="80"/>
      <c r="AN179" s="80"/>
      <c r="AO179" s="80"/>
      <c r="AP179" s="80"/>
      <c r="AQ179" s="80"/>
      <c r="AR179" s="80"/>
      <c r="AS179" s="47"/>
      <c r="AT179" s="47"/>
      <c r="AU179" s="58"/>
      <c r="AV179" s="58"/>
      <c r="AW179" s="58"/>
      <c r="AX179" s="58"/>
      <c r="AY179" s="58"/>
      <c r="AZ179" s="58"/>
      <c r="BA179" s="58"/>
      <c r="BB179" s="58"/>
      <c r="BC179" s="58"/>
      <c r="BD179" s="58"/>
      <c r="BE179" s="58"/>
      <c r="BF179" s="47"/>
      <c r="BG179" s="51"/>
    </row>
    <row r="180" spans="3:60" x14ac:dyDescent="0.25">
      <c r="C180" s="46"/>
      <c r="D180" s="47"/>
      <c r="E180" s="80"/>
      <c r="F180" s="80"/>
      <c r="G180" s="80"/>
      <c r="H180" s="80"/>
      <c r="I180" s="80"/>
      <c r="J180" s="80"/>
      <c r="K180" s="78"/>
      <c r="L180" s="78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  <c r="AA180" s="78"/>
      <c r="AB180" s="57"/>
      <c r="AC180" s="57"/>
      <c r="AD180" s="57"/>
      <c r="AE180" s="57"/>
      <c r="AF180" s="57"/>
      <c r="AG180" s="57"/>
      <c r="AH180" s="57"/>
      <c r="AI180" s="57"/>
      <c r="AJ180" s="57"/>
      <c r="AK180" s="78"/>
      <c r="AL180" s="78"/>
      <c r="AM180" s="80"/>
      <c r="AN180" s="80"/>
      <c r="AO180" s="80"/>
      <c r="AP180" s="87"/>
      <c r="AQ180" s="202" t="s">
        <v>318</v>
      </c>
      <c r="AR180" s="202"/>
      <c r="AS180" s="202"/>
      <c r="AT180" s="202"/>
      <c r="AU180" s="58" t="s">
        <v>11</v>
      </c>
      <c r="AV180" s="205">
        <f>SUM(AU172:BE178)</f>
        <v>1862017.0417367998</v>
      </c>
      <c r="AW180" s="205"/>
      <c r="AX180" s="205"/>
      <c r="AY180" s="205"/>
      <c r="AZ180" s="205"/>
      <c r="BA180" s="205"/>
      <c r="BB180" s="205"/>
      <c r="BC180" s="205"/>
      <c r="BD180" s="205"/>
      <c r="BE180" s="205"/>
      <c r="BF180" s="47"/>
      <c r="BG180" s="51"/>
    </row>
    <row r="181" spans="3:60" x14ac:dyDescent="0.25">
      <c r="C181" s="46"/>
      <c r="D181" s="47"/>
      <c r="E181" s="80"/>
      <c r="F181" s="80"/>
      <c r="G181" s="80"/>
      <c r="H181" s="80"/>
      <c r="I181" s="80"/>
      <c r="J181" s="80"/>
      <c r="K181" s="78"/>
      <c r="L181" s="78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  <c r="AA181" s="78"/>
      <c r="AB181" s="57"/>
      <c r="AC181" s="57"/>
      <c r="AD181" s="57"/>
      <c r="AE181" s="57"/>
      <c r="AF181" s="57"/>
      <c r="AG181" s="57"/>
      <c r="AH181" s="57"/>
      <c r="AI181" s="57"/>
      <c r="AJ181" s="57"/>
      <c r="AK181" s="78"/>
      <c r="AL181" s="78"/>
      <c r="AM181" s="80"/>
      <c r="AN181" s="80"/>
      <c r="AO181" s="80"/>
      <c r="AP181" s="87"/>
      <c r="AQ181" s="202" t="s">
        <v>317</v>
      </c>
      <c r="AR181" s="202"/>
      <c r="AS181" s="202"/>
      <c r="AT181" s="202"/>
      <c r="AU181" s="58" t="s">
        <v>11</v>
      </c>
      <c r="AV181" s="205">
        <f>AV180/AV166</f>
        <v>886.67478177942849</v>
      </c>
      <c r="AW181" s="205"/>
      <c r="AX181" s="205"/>
      <c r="AY181" s="205"/>
      <c r="AZ181" s="205"/>
      <c r="BA181" s="205"/>
      <c r="BB181" s="205"/>
      <c r="BC181" s="205"/>
      <c r="BD181" s="205"/>
      <c r="BE181" s="205"/>
      <c r="BF181" s="47"/>
      <c r="BG181" s="51"/>
    </row>
    <row r="182" spans="3:60" ht="17.25" thickBot="1" x14ac:dyDescent="0.3">
      <c r="C182" s="60"/>
      <c r="D182" s="61"/>
      <c r="E182" s="88"/>
      <c r="F182" s="88"/>
      <c r="G182" s="88"/>
      <c r="H182" s="88"/>
      <c r="I182" s="88"/>
      <c r="J182" s="88"/>
      <c r="K182" s="89"/>
      <c r="L182" s="89"/>
      <c r="M182" s="89"/>
      <c r="N182" s="89"/>
      <c r="O182" s="89"/>
      <c r="P182" s="89"/>
      <c r="Q182" s="89"/>
      <c r="R182" s="89"/>
      <c r="S182" s="89"/>
      <c r="T182" s="89"/>
      <c r="U182" s="89"/>
      <c r="V182" s="89"/>
      <c r="W182" s="89"/>
      <c r="X182" s="89"/>
      <c r="Y182" s="89"/>
      <c r="Z182" s="89"/>
      <c r="AA182" s="89"/>
      <c r="AB182" s="90"/>
      <c r="AC182" s="90"/>
      <c r="AD182" s="90"/>
      <c r="AE182" s="90"/>
      <c r="AF182" s="90"/>
      <c r="AG182" s="90"/>
      <c r="AH182" s="90"/>
      <c r="AI182" s="90"/>
      <c r="AJ182" s="90"/>
      <c r="AK182" s="89"/>
      <c r="AL182" s="89"/>
      <c r="AM182" s="88"/>
      <c r="AN182" s="88"/>
      <c r="AO182" s="88"/>
      <c r="AP182" s="88"/>
      <c r="AQ182" s="88"/>
      <c r="AR182" s="88"/>
      <c r="AS182" s="61"/>
      <c r="AT182" s="61"/>
      <c r="AU182" s="61"/>
      <c r="AV182" s="88"/>
      <c r="AW182" s="88"/>
      <c r="AX182" s="88"/>
      <c r="AY182" s="88"/>
      <c r="AZ182" s="88"/>
      <c r="BA182" s="88"/>
      <c r="BB182" s="88"/>
      <c r="BC182" s="88"/>
      <c r="BD182" s="88"/>
      <c r="BE182" s="88"/>
      <c r="BF182" s="61"/>
      <c r="BG182" s="62"/>
    </row>
    <row r="183" spans="3:60" x14ac:dyDescent="0.25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  <c r="AA183" s="47"/>
      <c r="AB183" s="47"/>
      <c r="AC183" s="47"/>
      <c r="AD183" s="47"/>
      <c r="AE183" s="47"/>
      <c r="AF183" s="47"/>
      <c r="AG183" s="47"/>
      <c r="AH183" s="47"/>
      <c r="AI183" s="47"/>
      <c r="AJ183" s="47"/>
      <c r="AK183" s="47"/>
      <c r="AL183" s="47"/>
      <c r="AM183" s="47"/>
      <c r="AN183" s="47"/>
      <c r="AO183" s="47"/>
      <c r="AP183" s="47"/>
      <c r="AQ183" s="47"/>
      <c r="AR183" s="47"/>
      <c r="AS183" s="47"/>
      <c r="AT183" s="47"/>
      <c r="AU183" s="47"/>
      <c r="AV183" s="47"/>
      <c r="AW183" s="47"/>
      <c r="AX183" s="47"/>
      <c r="AY183" s="47"/>
      <c r="AZ183" s="47"/>
      <c r="BA183" s="47"/>
      <c r="BB183" s="47"/>
      <c r="BC183" s="47"/>
      <c r="BD183" s="47"/>
      <c r="BE183" s="47"/>
      <c r="BF183" s="47"/>
      <c r="BG183" s="47"/>
    </row>
    <row r="189" spans="3:60" x14ac:dyDescent="0.25">
      <c r="BH189" s="91"/>
    </row>
  </sheetData>
  <mergeCells count="491">
    <mergeCell ref="CL1:CM1"/>
    <mergeCell ref="CL2:CM2"/>
    <mergeCell ref="E3:I3"/>
    <mergeCell ref="K3:U3"/>
    <mergeCell ref="AM3:AT3"/>
    <mergeCell ref="AV3:AY3"/>
    <mergeCell ref="E4:I4"/>
    <mergeCell ref="K4:V4"/>
    <mergeCell ref="AM4:AT4"/>
    <mergeCell ref="AV4:AY4"/>
    <mergeCell ref="E5:I5"/>
    <mergeCell ref="K5:U5"/>
    <mergeCell ref="AM5:AT5"/>
    <mergeCell ref="AV5:AY5"/>
    <mergeCell ref="CJ1:CJ3"/>
    <mergeCell ref="CJ5:CK5"/>
    <mergeCell ref="E6:I6"/>
    <mergeCell ref="K6:U6"/>
    <mergeCell ref="AM6:AT6"/>
    <mergeCell ref="CK1:CK3"/>
    <mergeCell ref="E10:J10"/>
    <mergeCell ref="K10:X10"/>
    <mergeCell ref="AB10:AJ10"/>
    <mergeCell ref="AK10:AL10"/>
    <mergeCell ref="AM10:AR10"/>
    <mergeCell ref="AU10:BE10"/>
    <mergeCell ref="E11:J11"/>
    <mergeCell ref="AB11:AJ11"/>
    <mergeCell ref="AK11:AL11"/>
    <mergeCell ref="AM11:AR11"/>
    <mergeCell ref="AU11:BE11"/>
    <mergeCell ref="AU15:BE15"/>
    <mergeCell ref="AU13:BE13"/>
    <mergeCell ref="E14:J14"/>
    <mergeCell ref="K14:X14"/>
    <mergeCell ref="AB14:AJ14"/>
    <mergeCell ref="AK14:AL14"/>
    <mergeCell ref="AM14:AR14"/>
    <mergeCell ref="AU14:BE14"/>
    <mergeCell ref="E25:I25"/>
    <mergeCell ref="K25:V25"/>
    <mergeCell ref="AM25:AT25"/>
    <mergeCell ref="AV25:AY25"/>
    <mergeCell ref="E13:J13"/>
    <mergeCell ref="K13:X13"/>
    <mergeCell ref="AB13:AJ13"/>
    <mergeCell ref="AK13:AL13"/>
    <mergeCell ref="AM13:AR13"/>
    <mergeCell ref="E15:J15"/>
    <mergeCell ref="K15:X15"/>
    <mergeCell ref="AB15:AJ15"/>
    <mergeCell ref="AK15:AL15"/>
    <mergeCell ref="AM15:AR15"/>
    <mergeCell ref="E26:I26"/>
    <mergeCell ref="K26:U26"/>
    <mergeCell ref="AM26:AT26"/>
    <mergeCell ref="AV26:AY26"/>
    <mergeCell ref="AQ17:AT17"/>
    <mergeCell ref="AV17:BE17"/>
    <mergeCell ref="AQ18:AT18"/>
    <mergeCell ref="AV18:BE18"/>
    <mergeCell ref="E24:I24"/>
    <mergeCell ref="K24:U24"/>
    <mergeCell ref="AM24:AT24"/>
    <mergeCell ref="AV24:AY24"/>
    <mergeCell ref="AU31:BE31"/>
    <mergeCell ref="E27:I27"/>
    <mergeCell ref="K27:U27"/>
    <mergeCell ref="AM27:AT27"/>
    <mergeCell ref="E31:J31"/>
    <mergeCell ref="K31:Z31"/>
    <mergeCell ref="AB31:AJ31"/>
    <mergeCell ref="AK31:AL31"/>
    <mergeCell ref="AM31:AR31"/>
    <mergeCell ref="E33:J33"/>
    <mergeCell ref="K33:Z33"/>
    <mergeCell ref="AB33:AJ33"/>
    <mergeCell ref="AK33:AL33"/>
    <mergeCell ref="AM33:AR33"/>
    <mergeCell ref="AU33:BE33"/>
    <mergeCell ref="E32:J32"/>
    <mergeCell ref="K32:Z32"/>
    <mergeCell ref="AB32:AJ32"/>
    <mergeCell ref="AK32:AL32"/>
    <mergeCell ref="AM32:AR32"/>
    <mergeCell ref="AU32:BE32"/>
    <mergeCell ref="E35:J35"/>
    <mergeCell ref="K35:Z35"/>
    <mergeCell ref="AB35:AJ35"/>
    <mergeCell ref="AK35:AL35"/>
    <mergeCell ref="AM35:AR35"/>
    <mergeCell ref="AU35:BE35"/>
    <mergeCell ref="E34:J34"/>
    <mergeCell ref="K34:Z34"/>
    <mergeCell ref="AB34:AJ34"/>
    <mergeCell ref="AK34:AL34"/>
    <mergeCell ref="AM34:AR34"/>
    <mergeCell ref="AU34:BE34"/>
    <mergeCell ref="AV45:AY45"/>
    <mergeCell ref="E46:I46"/>
    <mergeCell ref="K46:U46"/>
    <mergeCell ref="AM46:AT46"/>
    <mergeCell ref="AV46:AY46"/>
    <mergeCell ref="AQ37:AT37"/>
    <mergeCell ref="AV37:BE37"/>
    <mergeCell ref="AQ38:AT38"/>
    <mergeCell ref="AV38:BE38"/>
    <mergeCell ref="E44:I44"/>
    <mergeCell ref="K44:U44"/>
    <mergeCell ref="AM44:AT44"/>
    <mergeCell ref="AV44:AY44"/>
    <mergeCell ref="E47:I47"/>
    <mergeCell ref="K47:U47"/>
    <mergeCell ref="AM47:AT47"/>
    <mergeCell ref="E51:J51"/>
    <mergeCell ref="K51:X51"/>
    <mergeCell ref="AB51:AJ51"/>
    <mergeCell ref="AK51:AL51"/>
    <mergeCell ref="AM51:AR51"/>
    <mergeCell ref="E45:I45"/>
    <mergeCell ref="K45:V45"/>
    <mergeCell ref="AM45:AT45"/>
    <mergeCell ref="E53:J53"/>
    <mergeCell ref="K53:X53"/>
    <mergeCell ref="AB53:AJ53"/>
    <mergeCell ref="AK53:AL53"/>
    <mergeCell ref="AM53:AR53"/>
    <mergeCell ref="AU53:BE53"/>
    <mergeCell ref="AU51:BE51"/>
    <mergeCell ref="E52:J52"/>
    <mergeCell ref="K52:X52"/>
    <mergeCell ref="AB52:AJ52"/>
    <mergeCell ref="AK52:AL52"/>
    <mergeCell ref="AM52:AR52"/>
    <mergeCell ref="AU52:BE52"/>
    <mergeCell ref="E55:J55"/>
    <mergeCell ref="K55:X55"/>
    <mergeCell ref="AB55:AJ55"/>
    <mergeCell ref="AK55:AL55"/>
    <mergeCell ref="AM55:AR55"/>
    <mergeCell ref="AU55:BE55"/>
    <mergeCell ref="E54:J54"/>
    <mergeCell ref="K54:X54"/>
    <mergeCell ref="AB54:AJ54"/>
    <mergeCell ref="AK54:AL54"/>
    <mergeCell ref="AM54:AR54"/>
    <mergeCell ref="AU54:BE54"/>
    <mergeCell ref="E64:I64"/>
    <mergeCell ref="K64:V64"/>
    <mergeCell ref="AM64:AT64"/>
    <mergeCell ref="AV64:AY64"/>
    <mergeCell ref="E65:I65"/>
    <mergeCell ref="K65:U65"/>
    <mergeCell ref="AM65:AT65"/>
    <mergeCell ref="AV65:AY65"/>
    <mergeCell ref="AQ57:AT57"/>
    <mergeCell ref="AV57:BE57"/>
    <mergeCell ref="AQ58:AT58"/>
    <mergeCell ref="AV58:BE58"/>
    <mergeCell ref="E63:I63"/>
    <mergeCell ref="K63:U63"/>
    <mergeCell ref="AM63:AT63"/>
    <mergeCell ref="AV63:AY63"/>
    <mergeCell ref="AU70:BE70"/>
    <mergeCell ref="E71:J71"/>
    <mergeCell ref="K71:X71"/>
    <mergeCell ref="AB71:AJ71"/>
    <mergeCell ref="AK71:AL71"/>
    <mergeCell ref="AM71:AR71"/>
    <mergeCell ref="AU71:BE71"/>
    <mergeCell ref="E66:I66"/>
    <mergeCell ref="K66:U66"/>
    <mergeCell ref="AM66:AT66"/>
    <mergeCell ref="E70:J70"/>
    <mergeCell ref="K70:X70"/>
    <mergeCell ref="AB70:AJ70"/>
    <mergeCell ref="AK70:AL70"/>
    <mergeCell ref="AM70:AR70"/>
    <mergeCell ref="E73:J73"/>
    <mergeCell ref="K73:X73"/>
    <mergeCell ref="AB73:AJ73"/>
    <mergeCell ref="AK73:AL73"/>
    <mergeCell ref="AM73:AR73"/>
    <mergeCell ref="AU73:BE73"/>
    <mergeCell ref="E72:J72"/>
    <mergeCell ref="K72:X72"/>
    <mergeCell ref="AB72:AJ72"/>
    <mergeCell ref="AK72:AL72"/>
    <mergeCell ref="AM72:AR72"/>
    <mergeCell ref="AU72:BE72"/>
    <mergeCell ref="E75:J75"/>
    <mergeCell ref="K75:X75"/>
    <mergeCell ref="AB75:AJ75"/>
    <mergeCell ref="AK75:AL75"/>
    <mergeCell ref="AM75:AR75"/>
    <mergeCell ref="AU75:BE75"/>
    <mergeCell ref="E74:J74"/>
    <mergeCell ref="K74:X74"/>
    <mergeCell ref="AB74:AJ74"/>
    <mergeCell ref="AK74:AL74"/>
    <mergeCell ref="AM74:AR74"/>
    <mergeCell ref="AU74:BE74"/>
    <mergeCell ref="E85:I85"/>
    <mergeCell ref="K85:V85"/>
    <mergeCell ref="AM85:AT85"/>
    <mergeCell ref="AV85:AY85"/>
    <mergeCell ref="E86:I86"/>
    <mergeCell ref="K86:U86"/>
    <mergeCell ref="AM86:AT86"/>
    <mergeCell ref="AV86:AY86"/>
    <mergeCell ref="AQ77:AT77"/>
    <mergeCell ref="AV77:BE77"/>
    <mergeCell ref="AQ78:AT78"/>
    <mergeCell ref="AV78:BE78"/>
    <mergeCell ref="E84:I84"/>
    <mergeCell ref="K84:U84"/>
    <mergeCell ref="AM84:AT84"/>
    <mergeCell ref="AV84:AY84"/>
    <mergeCell ref="AU91:BE91"/>
    <mergeCell ref="E92:J92"/>
    <mergeCell ref="AB92:AJ92"/>
    <mergeCell ref="AK92:AL92"/>
    <mergeCell ref="AM92:AR92"/>
    <mergeCell ref="AU92:BE92"/>
    <mergeCell ref="E87:I87"/>
    <mergeCell ref="K87:U87"/>
    <mergeCell ref="AM87:AT87"/>
    <mergeCell ref="E91:J91"/>
    <mergeCell ref="K91:Z91"/>
    <mergeCell ref="AB91:AJ91"/>
    <mergeCell ref="AK91:AL91"/>
    <mergeCell ref="AM91:AR91"/>
    <mergeCell ref="E94:J94"/>
    <mergeCell ref="K94:X94"/>
    <mergeCell ref="AB94:AJ94"/>
    <mergeCell ref="AK94:AL94"/>
    <mergeCell ref="AM94:AR94"/>
    <mergeCell ref="AU94:BE94"/>
    <mergeCell ref="E93:J93"/>
    <mergeCell ref="K93:Y93"/>
    <mergeCell ref="AB93:AJ93"/>
    <mergeCell ref="AK93:AL93"/>
    <mergeCell ref="AM93:AR93"/>
    <mergeCell ref="AU93:BE93"/>
    <mergeCell ref="E96:J96"/>
    <mergeCell ref="K96:X96"/>
    <mergeCell ref="AB96:AJ96"/>
    <mergeCell ref="AK96:AL96"/>
    <mergeCell ref="AM96:AR96"/>
    <mergeCell ref="AU96:BE96"/>
    <mergeCell ref="E95:J95"/>
    <mergeCell ref="K95:X95"/>
    <mergeCell ref="AB95:AJ95"/>
    <mergeCell ref="AK95:AL95"/>
    <mergeCell ref="AM95:AR95"/>
    <mergeCell ref="AU95:BE95"/>
    <mergeCell ref="AV106:AY106"/>
    <mergeCell ref="E107:I107"/>
    <mergeCell ref="K107:U107"/>
    <mergeCell ref="AM107:AT107"/>
    <mergeCell ref="AV107:AY107"/>
    <mergeCell ref="AQ98:AT98"/>
    <mergeCell ref="AV98:BE98"/>
    <mergeCell ref="AQ99:AT99"/>
    <mergeCell ref="AV99:BE99"/>
    <mergeCell ref="E105:I105"/>
    <mergeCell ref="K105:U105"/>
    <mergeCell ref="AM105:AT105"/>
    <mergeCell ref="AV105:AY105"/>
    <mergeCell ref="E108:I108"/>
    <mergeCell ref="K108:U108"/>
    <mergeCell ref="AM108:AT108"/>
    <mergeCell ref="E112:J112"/>
    <mergeCell ref="K112:AA112"/>
    <mergeCell ref="AB112:AJ112"/>
    <mergeCell ref="AK112:AL112"/>
    <mergeCell ref="AM112:AR112"/>
    <mergeCell ref="E106:I106"/>
    <mergeCell ref="K106:V106"/>
    <mergeCell ref="AM106:AT106"/>
    <mergeCell ref="E115:J115"/>
    <mergeCell ref="K115:X115"/>
    <mergeCell ref="AB115:AJ115"/>
    <mergeCell ref="AK115:AL115"/>
    <mergeCell ref="AM115:AR115"/>
    <mergeCell ref="AU115:BE115"/>
    <mergeCell ref="AU112:BE112"/>
    <mergeCell ref="E113:J113"/>
    <mergeCell ref="K113:AA113"/>
    <mergeCell ref="AB113:AJ113"/>
    <mergeCell ref="AK113:AL113"/>
    <mergeCell ref="AM113:AR113"/>
    <mergeCell ref="AU113:BE113"/>
    <mergeCell ref="K114:AA114"/>
    <mergeCell ref="AB114:AJ114"/>
    <mergeCell ref="AK114:AL114"/>
    <mergeCell ref="AM114:AR114"/>
    <mergeCell ref="AU114:BE114"/>
    <mergeCell ref="E117:J117"/>
    <mergeCell ref="K117:X117"/>
    <mergeCell ref="AB117:AJ117"/>
    <mergeCell ref="AK117:AL117"/>
    <mergeCell ref="AM117:AR117"/>
    <mergeCell ref="AU117:BE117"/>
    <mergeCell ref="E116:J116"/>
    <mergeCell ref="K116:X116"/>
    <mergeCell ref="AB116:AJ116"/>
    <mergeCell ref="AK116:AL116"/>
    <mergeCell ref="AM116:AR116"/>
    <mergeCell ref="AU116:BE116"/>
    <mergeCell ref="E127:I127"/>
    <mergeCell ref="K127:V127"/>
    <mergeCell ref="AM127:AT127"/>
    <mergeCell ref="AV127:AY127"/>
    <mergeCell ref="E128:I128"/>
    <mergeCell ref="K128:U128"/>
    <mergeCell ref="AM128:AT128"/>
    <mergeCell ref="AV128:AY128"/>
    <mergeCell ref="AQ119:AT119"/>
    <mergeCell ref="AV119:BE119"/>
    <mergeCell ref="AQ120:AT120"/>
    <mergeCell ref="AV120:BE120"/>
    <mergeCell ref="E126:I126"/>
    <mergeCell ref="K126:U126"/>
    <mergeCell ref="AM126:AT126"/>
    <mergeCell ref="AV126:AY126"/>
    <mergeCell ref="AU133:BE133"/>
    <mergeCell ref="E134:J134"/>
    <mergeCell ref="AB134:AJ134"/>
    <mergeCell ref="AK134:AL134"/>
    <mergeCell ref="AM134:AR134"/>
    <mergeCell ref="AU134:BE134"/>
    <mergeCell ref="E129:I129"/>
    <mergeCell ref="K129:U129"/>
    <mergeCell ref="AM129:AT129"/>
    <mergeCell ref="E133:J133"/>
    <mergeCell ref="K133:AA133"/>
    <mergeCell ref="AB133:AJ133"/>
    <mergeCell ref="AK133:AL133"/>
    <mergeCell ref="AM133:AR133"/>
    <mergeCell ref="K134:AA134"/>
    <mergeCell ref="AU136:BE136"/>
    <mergeCell ref="E137:J137"/>
    <mergeCell ref="K137:X137"/>
    <mergeCell ref="AB137:AJ137"/>
    <mergeCell ref="AK137:AL137"/>
    <mergeCell ref="AM137:AR137"/>
    <mergeCell ref="AU137:BE137"/>
    <mergeCell ref="E135:J135"/>
    <mergeCell ref="AB135:AJ135"/>
    <mergeCell ref="AK135:AL135"/>
    <mergeCell ref="AM135:AR135"/>
    <mergeCell ref="AU135:BE135"/>
    <mergeCell ref="E136:J136"/>
    <mergeCell ref="K136:X136"/>
    <mergeCell ref="AB136:AJ136"/>
    <mergeCell ref="AK136:AL136"/>
    <mergeCell ref="AM136:AR136"/>
    <mergeCell ref="K135:AA135"/>
    <mergeCell ref="AQ140:AT140"/>
    <mergeCell ref="AV140:BE140"/>
    <mergeCell ref="AQ141:AT141"/>
    <mergeCell ref="AV141:BE141"/>
    <mergeCell ref="E146:I146"/>
    <mergeCell ref="K146:U146"/>
    <mergeCell ref="AM146:AT146"/>
    <mergeCell ref="AV146:AY146"/>
    <mergeCell ref="E138:J138"/>
    <mergeCell ref="K138:X138"/>
    <mergeCell ref="AB138:AJ138"/>
    <mergeCell ref="AK138:AL138"/>
    <mergeCell ref="AM138:AR138"/>
    <mergeCell ref="AU138:BE138"/>
    <mergeCell ref="E156:J156"/>
    <mergeCell ref="K156:X156"/>
    <mergeCell ref="AB156:AJ156"/>
    <mergeCell ref="AK156:AL156"/>
    <mergeCell ref="AM156:AR156"/>
    <mergeCell ref="AU156:BE156"/>
    <mergeCell ref="AU153:BE153"/>
    <mergeCell ref="E154:J154"/>
    <mergeCell ref="K154:AA154"/>
    <mergeCell ref="AB154:AJ154"/>
    <mergeCell ref="AK154:AL154"/>
    <mergeCell ref="AM154:AR154"/>
    <mergeCell ref="AU154:BE154"/>
    <mergeCell ref="E153:J153"/>
    <mergeCell ref="K153:AA153"/>
    <mergeCell ref="AB153:AJ153"/>
    <mergeCell ref="AK153:AL153"/>
    <mergeCell ref="AM153:AR153"/>
    <mergeCell ref="E155:J155"/>
    <mergeCell ref="K155:AA155"/>
    <mergeCell ref="AB155:AJ155"/>
    <mergeCell ref="AK155:AL155"/>
    <mergeCell ref="AM155:AR155"/>
    <mergeCell ref="AU155:BE155"/>
    <mergeCell ref="E158:J158"/>
    <mergeCell ref="K158:X158"/>
    <mergeCell ref="AB158:AJ158"/>
    <mergeCell ref="AK158:AL158"/>
    <mergeCell ref="AM158:AR158"/>
    <mergeCell ref="AU158:BE158"/>
    <mergeCell ref="E157:J157"/>
    <mergeCell ref="K157:X157"/>
    <mergeCell ref="AB157:AJ157"/>
    <mergeCell ref="AK157:AL157"/>
    <mergeCell ref="AM157:AR157"/>
    <mergeCell ref="AU157:BE157"/>
    <mergeCell ref="AV166:AY166"/>
    <mergeCell ref="E167:I167"/>
    <mergeCell ref="K167:U167"/>
    <mergeCell ref="AM167:AT167"/>
    <mergeCell ref="AV167:AY167"/>
    <mergeCell ref="K166:Z166"/>
    <mergeCell ref="AQ160:AT160"/>
    <mergeCell ref="AV160:BE160"/>
    <mergeCell ref="AQ161:AT161"/>
    <mergeCell ref="AV161:BE161"/>
    <mergeCell ref="E165:I165"/>
    <mergeCell ref="K165:U165"/>
    <mergeCell ref="AM165:AT165"/>
    <mergeCell ref="AV165:AY165"/>
    <mergeCell ref="E168:I168"/>
    <mergeCell ref="K168:U168"/>
    <mergeCell ref="AM168:AT168"/>
    <mergeCell ref="E172:J172"/>
    <mergeCell ref="K172:AA172"/>
    <mergeCell ref="AB172:AJ172"/>
    <mergeCell ref="AK172:AL172"/>
    <mergeCell ref="AM172:AR172"/>
    <mergeCell ref="E166:I166"/>
    <mergeCell ref="AM166:AT166"/>
    <mergeCell ref="AB176:AJ176"/>
    <mergeCell ref="AK176:AL176"/>
    <mergeCell ref="AM176:AR176"/>
    <mergeCell ref="AU176:BE176"/>
    <mergeCell ref="AU172:BE172"/>
    <mergeCell ref="E174:J174"/>
    <mergeCell ref="K174:AA174"/>
    <mergeCell ref="AB174:AJ174"/>
    <mergeCell ref="AK174:AL174"/>
    <mergeCell ref="AM174:AR174"/>
    <mergeCell ref="AU174:BE174"/>
    <mergeCell ref="AU175:BE175"/>
    <mergeCell ref="AM175:AR175"/>
    <mergeCell ref="AK175:AL175"/>
    <mergeCell ref="AB175:AJ175"/>
    <mergeCell ref="K175:X175"/>
    <mergeCell ref="E175:J175"/>
    <mergeCell ref="E173:J173"/>
    <mergeCell ref="K173:AA173"/>
    <mergeCell ref="AB173:AJ173"/>
    <mergeCell ref="AK173:AL173"/>
    <mergeCell ref="AM173:AR173"/>
    <mergeCell ref="AU173:BE173"/>
    <mergeCell ref="AQ180:AT180"/>
    <mergeCell ref="AV180:BE180"/>
    <mergeCell ref="AQ181:AT181"/>
    <mergeCell ref="AV181:BE181"/>
    <mergeCell ref="E12:J12"/>
    <mergeCell ref="AB12:AJ12"/>
    <mergeCell ref="AK12:AL12"/>
    <mergeCell ref="AM12:AR12"/>
    <mergeCell ref="AU12:BE12"/>
    <mergeCell ref="E114:J114"/>
    <mergeCell ref="E178:J178"/>
    <mergeCell ref="K178:X178"/>
    <mergeCell ref="AB178:AJ178"/>
    <mergeCell ref="AK178:AL178"/>
    <mergeCell ref="AM178:AR178"/>
    <mergeCell ref="AU178:BE178"/>
    <mergeCell ref="E177:J177"/>
    <mergeCell ref="K177:X177"/>
    <mergeCell ref="AB177:AJ177"/>
    <mergeCell ref="AK177:AL177"/>
    <mergeCell ref="AM177:AR177"/>
    <mergeCell ref="AU177:BE177"/>
    <mergeCell ref="E176:J176"/>
    <mergeCell ref="K176:X176"/>
    <mergeCell ref="E149:I149"/>
    <mergeCell ref="K149:U149"/>
    <mergeCell ref="AM149:AT149"/>
    <mergeCell ref="E147:I147"/>
    <mergeCell ref="K147:V147"/>
    <mergeCell ref="AM147:AT147"/>
    <mergeCell ref="AV147:AY147"/>
    <mergeCell ref="E148:I148"/>
    <mergeCell ref="K148:U148"/>
    <mergeCell ref="AM148:AT148"/>
    <mergeCell ref="AV148:AY148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99E4A-3A2A-48A9-B47B-7270F18F8A3F}">
  <sheetPr>
    <tabColor rgb="FFFFFF00"/>
  </sheetPr>
  <dimension ref="C1:CH376"/>
  <sheetViews>
    <sheetView zoomScale="110" zoomScaleNormal="110" workbookViewId="0">
      <selection activeCell="AM18" sqref="AM18"/>
    </sheetView>
  </sheetViews>
  <sheetFormatPr defaultColWidth="1.7109375" defaultRowHeight="16.5" x14ac:dyDescent="0.25"/>
  <cols>
    <col min="1" max="2" width="1.7109375" style="42"/>
    <col min="3" max="11" width="1.7109375" style="41"/>
    <col min="12" max="12" width="1.7109375" style="41" customWidth="1"/>
    <col min="13" max="39" width="1.7109375" style="41"/>
    <col min="40" max="41" width="1.7109375" style="41" customWidth="1"/>
    <col min="42" max="54" width="1.7109375" style="41"/>
    <col min="55" max="58" width="1.7109375" style="42"/>
    <col min="59" max="59" width="1.7109375" style="42" customWidth="1"/>
    <col min="60" max="82" width="1.7109375" style="42"/>
    <col min="83" max="83" width="8.85546875" style="38" customWidth="1"/>
    <col min="84" max="84" width="35.42578125" style="38" customWidth="1"/>
    <col min="85" max="85" width="21.28515625" style="39" customWidth="1"/>
    <col min="86" max="86" width="24.28515625" style="40" customWidth="1"/>
    <col min="87" max="16384" width="1.7109375" style="42"/>
  </cols>
  <sheetData>
    <row r="1" spans="3:86" ht="17.25" thickBot="1" x14ac:dyDescent="0.3">
      <c r="CE1" s="199" t="s">
        <v>12</v>
      </c>
      <c r="CF1" s="215" t="s">
        <v>13</v>
      </c>
      <c r="CG1" s="195" t="s">
        <v>14</v>
      </c>
      <c r="CH1" s="195"/>
    </row>
    <row r="2" spans="3:86" x14ac:dyDescent="0.25">
      <c r="C2" s="43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5"/>
      <c r="CE2" s="199"/>
      <c r="CF2" s="215"/>
      <c r="CG2" s="195" t="s">
        <v>15</v>
      </c>
      <c r="CH2" s="195"/>
    </row>
    <row r="3" spans="3:86" x14ac:dyDescent="0.25">
      <c r="C3" s="46"/>
      <c r="E3" s="245" t="s">
        <v>0</v>
      </c>
      <c r="F3" s="245"/>
      <c r="G3" s="245"/>
      <c r="H3" s="245"/>
      <c r="I3" s="245"/>
      <c r="J3" s="49" t="s">
        <v>11</v>
      </c>
      <c r="K3" s="245" t="s">
        <v>323</v>
      </c>
      <c r="L3" s="245"/>
      <c r="M3" s="245"/>
      <c r="N3" s="245"/>
      <c r="O3" s="245"/>
      <c r="P3" s="245"/>
      <c r="Q3" s="245"/>
      <c r="R3" s="245"/>
      <c r="S3" s="245"/>
      <c r="T3" s="245"/>
      <c r="U3" s="245"/>
      <c r="V3" s="49"/>
      <c r="W3" s="49"/>
      <c r="X3" s="49"/>
      <c r="Y3" s="49"/>
      <c r="Z3" s="49"/>
      <c r="AA3" s="49"/>
      <c r="AB3" s="49"/>
      <c r="AC3" s="49"/>
      <c r="AD3" s="50"/>
      <c r="AE3" s="50"/>
      <c r="AF3" s="50"/>
      <c r="AG3" s="50"/>
      <c r="AH3" s="245" t="s">
        <v>3</v>
      </c>
      <c r="AI3" s="245"/>
      <c r="AJ3" s="245"/>
      <c r="AK3" s="245"/>
      <c r="AL3" s="245"/>
      <c r="AM3" s="245"/>
      <c r="AN3" s="245"/>
      <c r="AO3" s="245"/>
      <c r="AP3" s="49" t="s">
        <v>11</v>
      </c>
      <c r="AQ3" s="247">
        <v>691.11</v>
      </c>
      <c r="AR3" s="247"/>
      <c r="AS3" s="247"/>
      <c r="AT3" s="247"/>
      <c r="AU3" s="49" t="s">
        <v>319</v>
      </c>
      <c r="AV3" s="49"/>
      <c r="AW3" s="49"/>
      <c r="AX3" s="49"/>
      <c r="AY3" s="49"/>
      <c r="AZ3" s="49"/>
      <c r="BB3" s="51"/>
      <c r="CE3" s="199"/>
      <c r="CF3" s="215"/>
      <c r="CG3" s="1" t="s">
        <v>16</v>
      </c>
      <c r="CH3" s="2">
        <v>14346</v>
      </c>
    </row>
    <row r="4" spans="3:86" x14ac:dyDescent="0.25">
      <c r="C4" s="46"/>
      <c r="E4" s="245" t="s">
        <v>322</v>
      </c>
      <c r="F4" s="245"/>
      <c r="G4" s="245"/>
      <c r="H4" s="245"/>
      <c r="I4" s="245"/>
      <c r="J4" s="49" t="s">
        <v>11</v>
      </c>
      <c r="K4" s="246" t="s">
        <v>491</v>
      </c>
      <c r="L4" s="246"/>
      <c r="M4" s="246"/>
      <c r="N4" s="246"/>
      <c r="O4" s="246"/>
      <c r="P4" s="246"/>
      <c r="Q4" s="246"/>
      <c r="R4" s="246"/>
      <c r="S4" s="246"/>
      <c r="T4" s="246"/>
      <c r="U4" s="246"/>
      <c r="V4" s="246"/>
      <c r="W4" s="49"/>
      <c r="X4" s="49"/>
      <c r="Y4" s="49"/>
      <c r="Z4" s="49"/>
      <c r="AA4" s="49"/>
      <c r="AB4" s="49"/>
      <c r="AC4" s="49"/>
      <c r="AD4" s="50"/>
      <c r="AE4" s="50"/>
      <c r="AF4" s="50"/>
      <c r="AG4" s="50"/>
      <c r="AH4" s="245" t="s">
        <v>4</v>
      </c>
      <c r="AI4" s="245"/>
      <c r="AJ4" s="245"/>
      <c r="AK4" s="245"/>
      <c r="AL4" s="245"/>
      <c r="AM4" s="245"/>
      <c r="AN4" s="245"/>
      <c r="AO4" s="245"/>
      <c r="AP4" s="49" t="s">
        <v>11</v>
      </c>
      <c r="AQ4" s="245">
        <v>2100</v>
      </c>
      <c r="AR4" s="245"/>
      <c r="AS4" s="245"/>
      <c r="AT4" s="245"/>
      <c r="AU4" s="49" t="s">
        <v>320</v>
      </c>
      <c r="AV4" s="49"/>
      <c r="AW4" s="49"/>
      <c r="AX4" s="49"/>
      <c r="AY4" s="49"/>
      <c r="AZ4" s="49"/>
      <c r="BB4" s="51"/>
      <c r="CE4" s="118"/>
      <c r="CF4" s="119"/>
      <c r="CG4" s="1"/>
      <c r="CH4" s="2"/>
    </row>
    <row r="5" spans="3:86" x14ac:dyDescent="0.25">
      <c r="C5" s="46"/>
      <c r="E5" s="245" t="s">
        <v>1</v>
      </c>
      <c r="F5" s="245"/>
      <c r="G5" s="245"/>
      <c r="H5" s="245"/>
      <c r="I5" s="245"/>
      <c r="J5" s="49" t="s">
        <v>11</v>
      </c>
      <c r="K5" s="245" t="s">
        <v>492</v>
      </c>
      <c r="L5" s="245"/>
      <c r="M5" s="245"/>
      <c r="N5" s="245"/>
      <c r="O5" s="245"/>
      <c r="P5" s="245"/>
      <c r="Q5" s="245"/>
      <c r="R5" s="245"/>
      <c r="S5" s="245"/>
      <c r="T5" s="245"/>
      <c r="U5" s="245"/>
      <c r="V5" s="49"/>
      <c r="W5" s="49"/>
      <c r="X5" s="49"/>
      <c r="Y5" s="49"/>
      <c r="Z5" s="49"/>
      <c r="AA5" s="49"/>
      <c r="AB5" s="49"/>
      <c r="AC5" s="49"/>
      <c r="AD5" s="50"/>
      <c r="AE5" s="50"/>
      <c r="AF5" s="50"/>
      <c r="AG5" s="50"/>
      <c r="AH5" s="245"/>
      <c r="AI5" s="245"/>
      <c r="AJ5" s="245"/>
      <c r="AK5" s="245"/>
      <c r="AL5" s="245"/>
      <c r="AM5" s="245"/>
      <c r="AN5" s="245"/>
      <c r="AO5" s="245"/>
      <c r="AP5" s="49"/>
      <c r="AQ5" s="246"/>
      <c r="AR5" s="246"/>
      <c r="AS5" s="246"/>
      <c r="AT5" s="246"/>
      <c r="AU5" s="49"/>
      <c r="AV5" s="49"/>
      <c r="AW5" s="49"/>
      <c r="AX5" s="49"/>
      <c r="AY5" s="49"/>
      <c r="AZ5" s="49"/>
      <c r="BB5" s="51"/>
      <c r="CE5" s="207" t="s">
        <v>17</v>
      </c>
      <c r="CF5" s="207"/>
      <c r="CG5" s="3"/>
      <c r="CH5" s="4"/>
    </row>
    <row r="6" spans="3:86" x14ac:dyDescent="0.25">
      <c r="C6" s="46"/>
      <c r="E6" s="245" t="s">
        <v>2</v>
      </c>
      <c r="F6" s="245"/>
      <c r="G6" s="245"/>
      <c r="H6" s="245"/>
      <c r="I6" s="245"/>
      <c r="J6" s="49" t="s">
        <v>11</v>
      </c>
      <c r="K6" s="245" t="s">
        <v>337</v>
      </c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245"/>
      <c r="AI6" s="245"/>
      <c r="AJ6" s="245"/>
      <c r="AK6" s="245"/>
      <c r="AL6" s="245"/>
      <c r="AM6" s="245"/>
      <c r="AN6" s="245"/>
      <c r="AO6" s="245"/>
      <c r="AP6" s="49"/>
      <c r="AQ6" s="49"/>
      <c r="AR6" s="49"/>
      <c r="AS6" s="49"/>
      <c r="AT6" s="49"/>
      <c r="AU6" s="49"/>
      <c r="AV6" s="49"/>
      <c r="AW6" s="49"/>
      <c r="AX6" s="49"/>
      <c r="AY6" s="49"/>
      <c r="AZ6" s="49"/>
      <c r="BB6" s="51"/>
      <c r="CE6" s="5" t="s">
        <v>5</v>
      </c>
      <c r="CF6" s="6" t="s">
        <v>18</v>
      </c>
      <c r="CG6" s="7">
        <v>6.77</v>
      </c>
      <c r="CH6" s="4">
        <f>CG6*$CH$3</f>
        <v>97122.42</v>
      </c>
    </row>
    <row r="7" spans="3:86" x14ac:dyDescent="0.25">
      <c r="C7" s="46"/>
      <c r="BB7" s="51"/>
      <c r="CE7" s="5" t="s">
        <v>19</v>
      </c>
      <c r="CF7" s="6" t="s">
        <v>20</v>
      </c>
      <c r="CG7" s="8">
        <v>8.17</v>
      </c>
      <c r="CH7" s="4">
        <f t="shared" ref="CH7:CH72" si="0">CG7*$CH$3</f>
        <v>117206.81999999999</v>
      </c>
    </row>
    <row r="8" spans="3:86" x14ac:dyDescent="0.25">
      <c r="C8" s="46"/>
      <c r="BB8" s="51"/>
      <c r="CE8" s="5" t="s">
        <v>21</v>
      </c>
      <c r="CF8" s="6" t="s">
        <v>22</v>
      </c>
      <c r="CG8" s="8">
        <v>23.32</v>
      </c>
      <c r="CH8" s="4">
        <f t="shared" si="0"/>
        <v>334548.72000000003</v>
      </c>
    </row>
    <row r="9" spans="3:86" x14ac:dyDescent="0.25">
      <c r="C9" s="46"/>
      <c r="BB9" s="51"/>
      <c r="CE9" s="5" t="s">
        <v>23</v>
      </c>
      <c r="CF9" s="6" t="s">
        <v>24</v>
      </c>
      <c r="CG9" s="7">
        <v>8.27</v>
      </c>
      <c r="CH9" s="4">
        <f t="shared" si="0"/>
        <v>118641.42</v>
      </c>
    </row>
    <row r="10" spans="3:86" ht="16.5" customHeight="1" x14ac:dyDescent="0.25">
      <c r="C10" s="46"/>
      <c r="E10" s="208" t="s">
        <v>5</v>
      </c>
      <c r="F10" s="209"/>
      <c r="G10" s="209"/>
      <c r="H10" s="209"/>
      <c r="I10" s="209"/>
      <c r="J10" s="209"/>
      <c r="K10" s="210" t="str">
        <f>VLOOKUP(E10,$CE$1:$CH$1002,2,FALSE)</f>
        <v>NOVACRON YELLOW S-3R</v>
      </c>
      <c r="L10" s="210"/>
      <c r="M10" s="210"/>
      <c r="N10" s="210"/>
      <c r="O10" s="210"/>
      <c r="P10" s="210"/>
      <c r="Q10" s="210"/>
      <c r="R10" s="210"/>
      <c r="S10" s="210"/>
      <c r="T10" s="210"/>
      <c r="U10" s="210"/>
      <c r="V10" s="210"/>
      <c r="W10" s="210"/>
      <c r="X10" s="210"/>
      <c r="Y10" s="117"/>
      <c r="Z10" s="211">
        <v>3.3000000000000002E-2</v>
      </c>
      <c r="AA10" s="211"/>
      <c r="AB10" s="211"/>
      <c r="AC10" s="211"/>
      <c r="AD10" s="211"/>
      <c r="AE10" s="211"/>
      <c r="AF10" s="210" t="s">
        <v>315</v>
      </c>
      <c r="AG10" s="210"/>
      <c r="AH10" s="212">
        <v>22.81</v>
      </c>
      <c r="AI10" s="212"/>
      <c r="AJ10" s="212"/>
      <c r="AK10" s="212"/>
      <c r="AL10" s="212"/>
      <c r="AM10" s="212"/>
      <c r="AN10" s="52" t="s">
        <v>316</v>
      </c>
      <c r="AO10" s="52"/>
      <c r="AP10" s="213">
        <f>(AH10*VLOOKUP(E10,$CE$1:$CH$1002,4,FALSE))/1000</f>
        <v>2215.3624002000001</v>
      </c>
      <c r="AQ10" s="213"/>
      <c r="AR10" s="213"/>
      <c r="AS10" s="213"/>
      <c r="AT10" s="213"/>
      <c r="AU10" s="213"/>
      <c r="AV10" s="213"/>
      <c r="AW10" s="213"/>
      <c r="AX10" s="213"/>
      <c r="AY10" s="213"/>
      <c r="AZ10" s="214"/>
      <c r="BB10" s="51"/>
      <c r="CE10" s="5" t="s">
        <v>25</v>
      </c>
      <c r="CF10" s="9" t="s">
        <v>26</v>
      </c>
      <c r="CG10" s="7">
        <v>7.46</v>
      </c>
      <c r="CH10" s="4">
        <f t="shared" si="0"/>
        <v>107021.16</v>
      </c>
    </row>
    <row r="11" spans="3:86" x14ac:dyDescent="0.25">
      <c r="C11" s="46"/>
      <c r="E11" s="200" t="s">
        <v>28</v>
      </c>
      <c r="F11" s="243"/>
      <c r="G11" s="243"/>
      <c r="H11" s="243"/>
      <c r="I11" s="243"/>
      <c r="J11" s="243"/>
      <c r="K11" s="230" t="str">
        <f>VLOOKUP(E11,$CE$1:$CH$1002,2,FALSE)</f>
        <v>NOVACRON RED S-B</v>
      </c>
      <c r="L11" s="230"/>
      <c r="M11" s="230"/>
      <c r="N11" s="230"/>
      <c r="O11" s="230"/>
      <c r="P11" s="230"/>
      <c r="Q11" s="230"/>
      <c r="R11" s="230"/>
      <c r="S11" s="230"/>
      <c r="T11" s="230"/>
      <c r="U11" s="230"/>
      <c r="V11" s="230"/>
      <c r="W11" s="230"/>
      <c r="X11" s="230"/>
      <c r="Y11" s="115"/>
      <c r="Z11" s="203">
        <v>0.3</v>
      </c>
      <c r="AA11" s="203"/>
      <c r="AB11" s="203"/>
      <c r="AC11" s="203"/>
      <c r="AD11" s="203"/>
      <c r="AE11" s="203"/>
      <c r="AF11" s="230" t="s">
        <v>315</v>
      </c>
      <c r="AG11" s="230"/>
      <c r="AH11" s="249">
        <v>207.33</v>
      </c>
      <c r="AI11" s="249"/>
      <c r="AJ11" s="249"/>
      <c r="AK11" s="249"/>
      <c r="AL11" s="249"/>
      <c r="AM11" s="249"/>
      <c r="AN11" s="41" t="s">
        <v>316</v>
      </c>
      <c r="AP11" s="242">
        <f>(AH11*VLOOKUP(E11,$CE$1:$CH$1002,4,FALSE))/1000</f>
        <v>22456.389159000002</v>
      </c>
      <c r="AQ11" s="242"/>
      <c r="AR11" s="242"/>
      <c r="AS11" s="242"/>
      <c r="AT11" s="242"/>
      <c r="AU11" s="242"/>
      <c r="AV11" s="242"/>
      <c r="AW11" s="242"/>
      <c r="AX11" s="242"/>
      <c r="AY11" s="242"/>
      <c r="AZ11" s="206"/>
      <c r="BB11" s="51"/>
      <c r="CE11" s="5" t="s">
        <v>6</v>
      </c>
      <c r="CF11" s="6" t="s">
        <v>27</v>
      </c>
      <c r="CG11" s="7">
        <v>8.41</v>
      </c>
      <c r="CH11" s="4">
        <f t="shared" si="0"/>
        <v>120649.86</v>
      </c>
    </row>
    <row r="12" spans="3:86" x14ac:dyDescent="0.25">
      <c r="C12" s="46"/>
      <c r="E12" s="216" t="s">
        <v>8</v>
      </c>
      <c r="F12" s="217"/>
      <c r="G12" s="217"/>
      <c r="H12" s="217"/>
      <c r="I12" s="217"/>
      <c r="J12" s="217"/>
      <c r="K12" s="218" t="str">
        <f>VLOOKUP(E12,$CE$1:$CH$1002,2,FALSE)</f>
        <v>FIMBIL EAS 40 NEW</v>
      </c>
      <c r="L12" s="218"/>
      <c r="M12" s="218"/>
      <c r="N12" s="218"/>
      <c r="O12" s="218"/>
      <c r="P12" s="218"/>
      <c r="Q12" s="218"/>
      <c r="R12" s="218"/>
      <c r="S12" s="218"/>
      <c r="T12" s="218"/>
      <c r="U12" s="218"/>
      <c r="V12" s="218"/>
      <c r="W12" s="218"/>
      <c r="X12" s="218"/>
      <c r="Y12" s="116"/>
      <c r="Z12" s="219">
        <v>4</v>
      </c>
      <c r="AA12" s="219"/>
      <c r="AB12" s="219"/>
      <c r="AC12" s="219"/>
      <c r="AD12" s="219"/>
      <c r="AE12" s="219"/>
      <c r="AF12" s="218" t="s">
        <v>315</v>
      </c>
      <c r="AG12" s="218"/>
      <c r="AH12" s="248">
        <v>2764.43</v>
      </c>
      <c r="AI12" s="248"/>
      <c r="AJ12" s="248"/>
      <c r="AK12" s="248"/>
      <c r="AL12" s="248"/>
      <c r="AM12" s="248"/>
      <c r="AN12" s="55" t="s">
        <v>316</v>
      </c>
      <c r="AO12" s="55"/>
      <c r="AP12" s="221">
        <f>(AH12*VLOOKUP(E12,$CE$1:$CH$1002,4,FALSE))/1000</f>
        <v>57025.049060199999</v>
      </c>
      <c r="AQ12" s="221"/>
      <c r="AR12" s="221"/>
      <c r="AS12" s="221"/>
      <c r="AT12" s="221"/>
      <c r="AU12" s="221"/>
      <c r="AV12" s="221"/>
      <c r="AW12" s="221"/>
      <c r="AX12" s="221"/>
      <c r="AY12" s="221"/>
      <c r="AZ12" s="222"/>
      <c r="BB12" s="51"/>
      <c r="CE12" s="5" t="s">
        <v>28</v>
      </c>
      <c r="CF12" s="6" t="s">
        <v>29</v>
      </c>
      <c r="CG12" s="7">
        <v>7.55</v>
      </c>
      <c r="CH12" s="4">
        <f t="shared" si="0"/>
        <v>108312.3</v>
      </c>
    </row>
    <row r="13" spans="3:86" x14ac:dyDescent="0.25">
      <c r="C13" s="46"/>
      <c r="E13" s="200" t="s">
        <v>183</v>
      </c>
      <c r="F13" s="243"/>
      <c r="G13" s="243"/>
      <c r="H13" s="243"/>
      <c r="I13" s="243"/>
      <c r="J13" s="243"/>
      <c r="K13" s="230" t="str">
        <f>VLOOKUP(E13,$CE$1:$CH$1002,2,FALSE)</f>
        <v>CAUSTIC SODA LIQ</v>
      </c>
      <c r="L13" s="230"/>
      <c r="M13" s="230"/>
      <c r="N13" s="230"/>
      <c r="O13" s="230"/>
      <c r="P13" s="230"/>
      <c r="Q13" s="230"/>
      <c r="R13" s="230"/>
      <c r="S13" s="230"/>
      <c r="T13" s="230"/>
      <c r="U13" s="230"/>
      <c r="V13" s="230"/>
      <c r="W13" s="230"/>
      <c r="X13" s="230"/>
      <c r="Y13" s="115"/>
      <c r="Z13" s="203">
        <v>6</v>
      </c>
      <c r="AA13" s="203"/>
      <c r="AB13" s="203"/>
      <c r="AC13" s="203"/>
      <c r="AD13" s="203"/>
      <c r="AE13" s="203"/>
      <c r="AF13" s="230" t="s">
        <v>315</v>
      </c>
      <c r="AG13" s="230"/>
      <c r="AH13" s="249">
        <v>4146.6400000000003</v>
      </c>
      <c r="AI13" s="249"/>
      <c r="AJ13" s="249"/>
      <c r="AK13" s="249"/>
      <c r="AL13" s="249"/>
      <c r="AM13" s="249"/>
      <c r="AN13" s="41" t="s">
        <v>316</v>
      </c>
      <c r="AP13" s="242">
        <f>(AH13*VLOOKUP(E13,$CE$1:$CH$1002,4,FALSE))/1000</f>
        <v>35441.332080000007</v>
      </c>
      <c r="AQ13" s="242"/>
      <c r="AR13" s="242"/>
      <c r="AS13" s="242"/>
      <c r="AT13" s="242"/>
      <c r="AU13" s="242"/>
      <c r="AV13" s="242"/>
      <c r="AW13" s="242"/>
      <c r="AX13" s="242"/>
      <c r="AY13" s="242"/>
      <c r="AZ13" s="206"/>
      <c r="BB13" s="51"/>
      <c r="CE13" s="5" t="s">
        <v>30</v>
      </c>
      <c r="CF13" s="6" t="s">
        <v>31</v>
      </c>
      <c r="CG13" s="8">
        <v>8.7899999999999991</v>
      </c>
      <c r="CH13" s="4">
        <f t="shared" si="0"/>
        <v>126101.33999999998</v>
      </c>
    </row>
    <row r="14" spans="3:86" x14ac:dyDescent="0.25">
      <c r="C14" s="46"/>
      <c r="E14" s="223" t="s">
        <v>10</v>
      </c>
      <c r="F14" s="224"/>
      <c r="G14" s="224"/>
      <c r="H14" s="224"/>
      <c r="I14" s="224"/>
      <c r="J14" s="224"/>
      <c r="K14" s="225" t="str">
        <f>VLOOKUP(E14,$CE$1:$CH$1002,2,FALSE)</f>
        <v>SODA ASH</v>
      </c>
      <c r="L14" s="225"/>
      <c r="M14" s="225"/>
      <c r="N14" s="225"/>
      <c r="O14" s="225"/>
      <c r="P14" s="225"/>
      <c r="Q14" s="225"/>
      <c r="R14" s="225"/>
      <c r="S14" s="225"/>
      <c r="T14" s="225"/>
      <c r="U14" s="225"/>
      <c r="V14" s="225"/>
      <c r="W14" s="225"/>
      <c r="X14" s="225"/>
      <c r="Y14" s="113"/>
      <c r="Z14" s="226">
        <v>20</v>
      </c>
      <c r="AA14" s="226"/>
      <c r="AB14" s="226"/>
      <c r="AC14" s="226"/>
      <c r="AD14" s="226"/>
      <c r="AE14" s="226"/>
      <c r="AF14" s="225" t="s">
        <v>315</v>
      </c>
      <c r="AG14" s="225"/>
      <c r="AH14" s="227">
        <v>13822.13</v>
      </c>
      <c r="AI14" s="227"/>
      <c r="AJ14" s="227"/>
      <c r="AK14" s="227"/>
      <c r="AL14" s="227"/>
      <c r="AM14" s="227"/>
      <c r="AN14" s="54" t="s">
        <v>316</v>
      </c>
      <c r="AO14" s="54"/>
      <c r="AP14" s="228">
        <f>(AH14*VLOOKUP(E14,$CE$1:$CH$1002,4,FALSE))/1000</f>
        <v>122740.51439999999</v>
      </c>
      <c r="AQ14" s="228"/>
      <c r="AR14" s="228"/>
      <c r="AS14" s="228"/>
      <c r="AT14" s="228"/>
      <c r="AU14" s="228"/>
      <c r="AV14" s="228"/>
      <c r="AW14" s="228"/>
      <c r="AX14" s="228"/>
      <c r="AY14" s="228"/>
      <c r="AZ14" s="229"/>
      <c r="BB14" s="51"/>
      <c r="CE14" s="5" t="s">
        <v>32</v>
      </c>
      <c r="CF14" s="9" t="s">
        <v>33</v>
      </c>
      <c r="CG14" s="7">
        <v>11.66</v>
      </c>
      <c r="CH14" s="4">
        <f t="shared" si="0"/>
        <v>167274.36000000002</v>
      </c>
    </row>
    <row r="15" spans="3:86" x14ac:dyDescent="0.25">
      <c r="C15" s="46"/>
      <c r="E15" s="120"/>
      <c r="F15" s="120"/>
      <c r="G15" s="120"/>
      <c r="H15" s="120"/>
      <c r="I15" s="120"/>
      <c r="J15" s="120"/>
      <c r="K15" s="115"/>
      <c r="L15" s="115"/>
      <c r="M15" s="115"/>
      <c r="N15" s="115"/>
      <c r="O15" s="115"/>
      <c r="P15" s="115"/>
      <c r="Q15" s="115"/>
      <c r="R15" s="115"/>
      <c r="S15" s="115"/>
      <c r="T15" s="115"/>
      <c r="U15" s="115"/>
      <c r="V15" s="115"/>
      <c r="W15" s="115"/>
      <c r="X15" s="115"/>
      <c r="Y15" s="115"/>
      <c r="Z15" s="111"/>
      <c r="AA15" s="111"/>
      <c r="AB15" s="111"/>
      <c r="AC15" s="111"/>
      <c r="AD15" s="111"/>
      <c r="AE15" s="111"/>
      <c r="AF15" s="115"/>
      <c r="AG15" s="115"/>
      <c r="AH15" s="120"/>
      <c r="AI15" s="120"/>
      <c r="AJ15" s="120"/>
      <c r="AK15" s="120"/>
      <c r="AL15" s="120"/>
      <c r="AM15" s="120"/>
      <c r="AP15" s="112"/>
      <c r="AQ15" s="112"/>
      <c r="AR15" s="112"/>
      <c r="AS15" s="112"/>
      <c r="AT15" s="112"/>
      <c r="AU15" s="112"/>
      <c r="AV15" s="112"/>
      <c r="AW15" s="112"/>
      <c r="AX15" s="112"/>
      <c r="AY15" s="112"/>
      <c r="AZ15" s="112"/>
      <c r="BB15" s="51"/>
      <c r="CE15" s="5" t="s">
        <v>34</v>
      </c>
      <c r="CF15" s="9" t="s">
        <v>35</v>
      </c>
      <c r="CG15" s="7">
        <v>5.84</v>
      </c>
      <c r="CH15" s="4">
        <f t="shared" si="0"/>
        <v>83780.639999999999</v>
      </c>
    </row>
    <row r="16" spans="3:86" x14ac:dyDescent="0.25">
      <c r="C16" s="46"/>
      <c r="E16" s="120"/>
      <c r="F16" s="120"/>
      <c r="G16" s="120"/>
      <c r="H16" s="120"/>
      <c r="I16" s="120"/>
      <c r="J16" s="120"/>
      <c r="K16" s="115"/>
      <c r="L16" s="115"/>
      <c r="M16" s="115"/>
      <c r="N16" s="115"/>
      <c r="O16" s="115"/>
      <c r="P16" s="115"/>
      <c r="Q16" s="115"/>
      <c r="R16" s="115"/>
      <c r="S16" s="115"/>
      <c r="T16" s="115"/>
      <c r="U16" s="115"/>
      <c r="V16" s="115"/>
      <c r="W16" s="115"/>
      <c r="X16" s="115"/>
      <c r="Y16" s="115"/>
      <c r="Z16" s="111"/>
      <c r="AA16" s="111"/>
      <c r="AB16" s="111"/>
      <c r="AC16" s="111"/>
      <c r="AD16" s="111"/>
      <c r="AE16" s="111"/>
      <c r="AF16" s="115"/>
      <c r="AG16" s="115"/>
      <c r="AH16" s="120"/>
      <c r="AI16" s="120"/>
      <c r="AJ16" s="120"/>
      <c r="AK16" s="59"/>
      <c r="AL16" s="230" t="s">
        <v>318</v>
      </c>
      <c r="AM16" s="230"/>
      <c r="AN16" s="230"/>
      <c r="AO16" s="230"/>
      <c r="AP16" s="112" t="s">
        <v>11</v>
      </c>
      <c r="AQ16" s="242">
        <f>SUM(AP10:AZ14)</f>
        <v>239878.6470994</v>
      </c>
      <c r="AR16" s="242"/>
      <c r="AS16" s="242"/>
      <c r="AT16" s="242"/>
      <c r="AU16" s="242"/>
      <c r="AV16" s="242"/>
      <c r="AW16" s="242"/>
      <c r="AX16" s="242"/>
      <c r="AY16" s="242"/>
      <c r="AZ16" s="242"/>
      <c r="BB16" s="51"/>
      <c r="CE16" s="5" t="s">
        <v>36</v>
      </c>
      <c r="CF16" s="9" t="s">
        <v>37</v>
      </c>
      <c r="CG16" s="7">
        <v>20.14</v>
      </c>
      <c r="CH16" s="4">
        <f t="shared" si="0"/>
        <v>288928.44</v>
      </c>
    </row>
    <row r="17" spans="3:86" x14ac:dyDescent="0.25">
      <c r="C17" s="46"/>
      <c r="E17" s="120"/>
      <c r="F17" s="120"/>
      <c r="G17" s="120"/>
      <c r="H17" s="120"/>
      <c r="I17" s="120"/>
      <c r="J17" s="120"/>
      <c r="K17" s="115"/>
      <c r="L17" s="115"/>
      <c r="M17" s="115"/>
      <c r="N17" s="115"/>
      <c r="O17" s="115"/>
      <c r="P17" s="115"/>
      <c r="Q17" s="115"/>
      <c r="R17" s="115"/>
      <c r="S17" s="115"/>
      <c r="T17" s="115"/>
      <c r="U17" s="115"/>
      <c r="V17" s="115"/>
      <c r="W17" s="115"/>
      <c r="X17" s="115"/>
      <c r="Y17" s="115"/>
      <c r="Z17" s="111"/>
      <c r="AA17" s="111"/>
      <c r="AB17" s="111"/>
      <c r="AC17" s="111"/>
      <c r="AD17" s="111"/>
      <c r="AE17" s="111"/>
      <c r="AF17" s="115"/>
      <c r="AG17" s="115"/>
      <c r="AH17" s="120"/>
      <c r="AI17" s="120"/>
      <c r="AJ17" s="120"/>
      <c r="AK17" s="59"/>
      <c r="AL17" s="230" t="s">
        <v>317</v>
      </c>
      <c r="AM17" s="230"/>
      <c r="AN17" s="230"/>
      <c r="AO17" s="230"/>
      <c r="AP17" s="112" t="s">
        <v>11</v>
      </c>
      <c r="AQ17" s="242">
        <f>AQ16/AQ4</f>
        <v>114.22792719019047</v>
      </c>
      <c r="AR17" s="242"/>
      <c r="AS17" s="242"/>
      <c r="AT17" s="242"/>
      <c r="AU17" s="242"/>
      <c r="AV17" s="242"/>
      <c r="AW17" s="242"/>
      <c r="AX17" s="242"/>
      <c r="AY17" s="242"/>
      <c r="AZ17" s="242"/>
      <c r="BB17" s="51"/>
      <c r="CE17" s="5" t="s">
        <v>38</v>
      </c>
      <c r="CF17" s="6" t="s">
        <v>39</v>
      </c>
      <c r="CG17" s="8">
        <v>24.15</v>
      </c>
      <c r="CH17" s="4">
        <f t="shared" si="0"/>
        <v>346455.89999999997</v>
      </c>
    </row>
    <row r="18" spans="3:86" x14ac:dyDescent="0.25">
      <c r="C18" s="46"/>
      <c r="E18" s="120"/>
      <c r="F18" s="120"/>
      <c r="G18" s="120"/>
      <c r="H18" s="120"/>
      <c r="I18" s="120"/>
      <c r="J18" s="120"/>
      <c r="K18" s="115"/>
      <c r="L18" s="115"/>
      <c r="M18" s="115"/>
      <c r="N18" s="115"/>
      <c r="O18" s="115"/>
      <c r="P18" s="115"/>
      <c r="Q18" s="115"/>
      <c r="R18" s="115"/>
      <c r="S18" s="115"/>
      <c r="T18" s="115"/>
      <c r="U18" s="115"/>
      <c r="V18" s="115"/>
      <c r="W18" s="115"/>
      <c r="X18" s="115"/>
      <c r="Y18" s="115"/>
      <c r="Z18" s="111"/>
      <c r="AA18" s="111"/>
      <c r="AB18" s="111"/>
      <c r="AC18" s="111"/>
      <c r="AD18" s="111"/>
      <c r="AE18" s="111"/>
      <c r="AF18" s="115"/>
      <c r="AG18" s="115"/>
      <c r="AH18" s="120"/>
      <c r="AI18" s="120"/>
      <c r="AJ18" s="120"/>
      <c r="AK18" s="120"/>
      <c r="AL18" s="120"/>
      <c r="AM18" s="120"/>
      <c r="AQ18" s="120"/>
      <c r="AR18" s="120"/>
      <c r="AS18" s="120"/>
      <c r="AT18" s="120"/>
      <c r="AU18" s="120"/>
      <c r="AV18" s="120"/>
      <c r="AW18" s="120"/>
      <c r="AX18" s="120"/>
      <c r="AY18" s="120"/>
      <c r="AZ18" s="120"/>
      <c r="BB18" s="51"/>
      <c r="CE18" s="5" t="s">
        <v>7</v>
      </c>
      <c r="CF18" s="6" t="s">
        <v>40</v>
      </c>
      <c r="CG18" s="7">
        <v>8.48</v>
      </c>
      <c r="CH18" s="4">
        <f t="shared" si="0"/>
        <v>121654.08</v>
      </c>
    </row>
    <row r="19" spans="3:86" ht="17.25" thickBot="1" x14ac:dyDescent="0.3">
      <c r="C19" s="60"/>
      <c r="D19" s="61"/>
      <c r="E19" s="61"/>
      <c r="F19" s="61"/>
      <c r="G19" s="61"/>
      <c r="H19" s="61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  <c r="X19" s="61"/>
      <c r="Y19" s="61"/>
      <c r="Z19" s="61"/>
      <c r="AA19" s="61"/>
      <c r="AB19" s="61"/>
      <c r="AC19" s="61"/>
      <c r="AD19" s="61"/>
      <c r="AE19" s="61"/>
      <c r="AF19" s="61"/>
      <c r="AG19" s="61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1"/>
      <c r="AY19" s="61"/>
      <c r="AZ19" s="61"/>
      <c r="BA19" s="61"/>
      <c r="BB19" s="62"/>
      <c r="CE19" s="5" t="s">
        <v>41</v>
      </c>
      <c r="CF19" s="6" t="s">
        <v>42</v>
      </c>
      <c r="CG19" s="7">
        <v>7.27</v>
      </c>
      <c r="CH19" s="4">
        <f t="shared" si="0"/>
        <v>104295.42</v>
      </c>
    </row>
    <row r="20" spans="3:86" x14ac:dyDescent="0.25">
      <c r="CE20" s="5" t="s">
        <v>43</v>
      </c>
      <c r="CF20" s="6" t="s">
        <v>44</v>
      </c>
      <c r="CG20" s="7">
        <v>7.63</v>
      </c>
      <c r="CH20" s="4">
        <f t="shared" si="0"/>
        <v>109459.98</v>
      </c>
    </row>
    <row r="21" spans="3:86" ht="17.25" thickBot="1" x14ac:dyDescent="0.3">
      <c r="CE21" s="5" t="s">
        <v>45</v>
      </c>
      <c r="CF21" s="6" t="s">
        <v>46</v>
      </c>
      <c r="CG21" s="7">
        <v>9.5583270598076133</v>
      </c>
      <c r="CH21" s="4">
        <f t="shared" si="0"/>
        <v>137123.76</v>
      </c>
    </row>
    <row r="22" spans="3:86" x14ac:dyDescent="0.25">
      <c r="C22" s="43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44"/>
      <c r="AN22" s="44"/>
      <c r="AO22" s="44"/>
      <c r="AP22" s="44"/>
      <c r="AQ22" s="44"/>
      <c r="AR22" s="44"/>
      <c r="AS22" s="44"/>
      <c r="AT22" s="44"/>
      <c r="AU22" s="44"/>
      <c r="AV22" s="44"/>
      <c r="AW22" s="44"/>
      <c r="AX22" s="44"/>
      <c r="AY22" s="44"/>
      <c r="AZ22" s="44"/>
      <c r="BA22" s="44"/>
      <c r="BB22" s="45"/>
      <c r="CE22" s="5" t="s">
        <v>47</v>
      </c>
      <c r="CF22" s="6" t="s">
        <v>48</v>
      </c>
      <c r="CG22" s="7">
        <v>6.66</v>
      </c>
      <c r="CH22" s="4">
        <f t="shared" si="0"/>
        <v>95544.36</v>
      </c>
    </row>
    <row r="23" spans="3:86" x14ac:dyDescent="0.25">
      <c r="C23" s="46"/>
      <c r="E23" s="245" t="s">
        <v>0</v>
      </c>
      <c r="F23" s="245"/>
      <c r="G23" s="245"/>
      <c r="H23" s="245"/>
      <c r="I23" s="245"/>
      <c r="J23" s="49" t="s">
        <v>11</v>
      </c>
      <c r="K23" s="245" t="s">
        <v>326</v>
      </c>
      <c r="L23" s="245"/>
      <c r="M23" s="245"/>
      <c r="N23" s="245"/>
      <c r="O23" s="245"/>
      <c r="P23" s="245"/>
      <c r="Q23" s="245"/>
      <c r="R23" s="245"/>
      <c r="S23" s="245"/>
      <c r="T23" s="245"/>
      <c r="U23" s="245"/>
      <c r="V23" s="49"/>
      <c r="W23" s="49"/>
      <c r="X23" s="49"/>
      <c r="Y23" s="49"/>
      <c r="Z23" s="49"/>
      <c r="AA23" s="49"/>
      <c r="AB23" s="49"/>
      <c r="AC23" s="49"/>
      <c r="AD23" s="50"/>
      <c r="AE23" s="50"/>
      <c r="AF23" s="50"/>
      <c r="AG23" s="50"/>
      <c r="AH23" s="245" t="s">
        <v>3</v>
      </c>
      <c r="AI23" s="245"/>
      <c r="AJ23" s="245"/>
      <c r="AK23" s="245"/>
      <c r="AL23" s="245"/>
      <c r="AM23" s="245"/>
      <c r="AN23" s="245"/>
      <c r="AO23" s="245"/>
      <c r="AP23" s="49" t="s">
        <v>11</v>
      </c>
      <c r="AQ23" s="247">
        <v>691.11</v>
      </c>
      <c r="AR23" s="247"/>
      <c r="AS23" s="247"/>
      <c r="AT23" s="247"/>
      <c r="AU23" s="49" t="s">
        <v>319</v>
      </c>
      <c r="AV23" s="49"/>
      <c r="AW23" s="49"/>
      <c r="AX23" s="49"/>
      <c r="AY23" s="49"/>
      <c r="AZ23" s="49"/>
      <c r="BB23" s="51"/>
      <c r="CE23" s="5" t="s">
        <v>49</v>
      </c>
      <c r="CF23" s="9" t="s">
        <v>50</v>
      </c>
      <c r="CG23" s="7">
        <v>12.14</v>
      </c>
      <c r="CH23" s="4">
        <f t="shared" si="0"/>
        <v>174160.44</v>
      </c>
    </row>
    <row r="24" spans="3:86" x14ac:dyDescent="0.25">
      <c r="C24" s="46"/>
      <c r="E24" s="245" t="s">
        <v>322</v>
      </c>
      <c r="F24" s="245"/>
      <c r="G24" s="245"/>
      <c r="H24" s="245"/>
      <c r="I24" s="245"/>
      <c r="J24" s="49" t="s">
        <v>11</v>
      </c>
      <c r="K24" s="49" t="s">
        <v>493</v>
      </c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50"/>
      <c r="AE24" s="50"/>
      <c r="AF24" s="50"/>
      <c r="AG24" s="50"/>
      <c r="AH24" s="245" t="s">
        <v>4</v>
      </c>
      <c r="AI24" s="245"/>
      <c r="AJ24" s="245"/>
      <c r="AK24" s="245"/>
      <c r="AL24" s="245"/>
      <c r="AM24" s="245"/>
      <c r="AN24" s="245"/>
      <c r="AO24" s="245"/>
      <c r="AP24" s="49" t="s">
        <v>11</v>
      </c>
      <c r="AQ24" s="245">
        <v>2100</v>
      </c>
      <c r="AR24" s="245"/>
      <c r="AS24" s="245"/>
      <c r="AT24" s="245"/>
      <c r="AU24" s="49" t="s">
        <v>320</v>
      </c>
      <c r="AV24" s="49"/>
      <c r="AW24" s="49"/>
      <c r="AX24" s="49"/>
      <c r="AY24" s="49"/>
      <c r="AZ24" s="49"/>
      <c r="BB24" s="51"/>
      <c r="CE24" s="5" t="s">
        <v>51</v>
      </c>
      <c r="CF24" s="6" t="s">
        <v>52</v>
      </c>
      <c r="CG24" s="8">
        <v>16.57</v>
      </c>
      <c r="CH24" s="4">
        <f t="shared" si="0"/>
        <v>237713.22</v>
      </c>
    </row>
    <row r="25" spans="3:86" x14ac:dyDescent="0.25">
      <c r="C25" s="46"/>
      <c r="E25" s="245" t="s">
        <v>1</v>
      </c>
      <c r="F25" s="245"/>
      <c r="G25" s="245"/>
      <c r="H25" s="245"/>
      <c r="I25" s="245"/>
      <c r="J25" s="49" t="s">
        <v>11</v>
      </c>
      <c r="K25" s="245" t="s">
        <v>492</v>
      </c>
      <c r="L25" s="245"/>
      <c r="M25" s="245"/>
      <c r="N25" s="245"/>
      <c r="O25" s="245"/>
      <c r="P25" s="245"/>
      <c r="Q25" s="245"/>
      <c r="R25" s="245"/>
      <c r="S25" s="245"/>
      <c r="T25" s="245"/>
      <c r="U25" s="245"/>
      <c r="V25" s="49"/>
      <c r="W25" s="49"/>
      <c r="X25" s="49"/>
      <c r="Y25" s="49"/>
      <c r="Z25" s="49"/>
      <c r="AA25" s="49"/>
      <c r="AB25" s="49"/>
      <c r="AC25" s="49"/>
      <c r="AD25" s="50"/>
      <c r="AE25" s="50"/>
      <c r="AF25" s="50"/>
      <c r="AG25" s="50"/>
      <c r="AH25" s="245"/>
      <c r="AI25" s="245"/>
      <c r="AJ25" s="245"/>
      <c r="AK25" s="245"/>
      <c r="AL25" s="245"/>
      <c r="AM25" s="245"/>
      <c r="AN25" s="245"/>
      <c r="AO25" s="245"/>
      <c r="AP25" s="49"/>
      <c r="AQ25" s="246"/>
      <c r="AR25" s="246"/>
      <c r="AS25" s="246"/>
      <c r="AT25" s="246"/>
      <c r="AU25" s="49"/>
      <c r="AV25" s="49"/>
      <c r="AW25" s="49"/>
      <c r="AX25" s="49"/>
      <c r="AY25" s="49"/>
      <c r="AZ25" s="49"/>
      <c r="BB25" s="51"/>
      <c r="CE25" s="5"/>
      <c r="CF25" s="6"/>
      <c r="CG25" s="8"/>
      <c r="CH25" s="4"/>
    </row>
    <row r="26" spans="3:86" x14ac:dyDescent="0.25">
      <c r="C26" s="46"/>
      <c r="E26" s="245" t="s">
        <v>2</v>
      </c>
      <c r="F26" s="245"/>
      <c r="G26" s="245"/>
      <c r="H26" s="245"/>
      <c r="I26" s="245"/>
      <c r="J26" s="49" t="s">
        <v>11</v>
      </c>
      <c r="K26" s="245" t="s">
        <v>337</v>
      </c>
      <c r="L26" s="245"/>
      <c r="M26" s="245"/>
      <c r="N26" s="245"/>
      <c r="O26" s="245"/>
      <c r="P26" s="245"/>
      <c r="Q26" s="245"/>
      <c r="R26" s="245"/>
      <c r="S26" s="245"/>
      <c r="T26" s="245"/>
      <c r="U26" s="245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245"/>
      <c r="AI26" s="245"/>
      <c r="AJ26" s="245"/>
      <c r="AK26" s="245"/>
      <c r="AL26" s="245"/>
      <c r="AM26" s="245"/>
      <c r="AN26" s="245"/>
      <c r="AO26" s="245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  <c r="BB26" s="51"/>
      <c r="CE26" s="5" t="s">
        <v>53</v>
      </c>
      <c r="CF26" s="9" t="s">
        <v>54</v>
      </c>
      <c r="CG26" s="7">
        <v>24.42</v>
      </c>
      <c r="CH26" s="4">
        <f t="shared" si="0"/>
        <v>350329.32</v>
      </c>
    </row>
    <row r="27" spans="3:86" x14ac:dyDescent="0.25">
      <c r="C27" s="46"/>
      <c r="BB27" s="51"/>
      <c r="CE27" s="5" t="s">
        <v>55</v>
      </c>
      <c r="CF27" s="6" t="s">
        <v>56</v>
      </c>
      <c r="CG27" s="8">
        <v>19.260000000000002</v>
      </c>
      <c r="CH27" s="4">
        <f t="shared" si="0"/>
        <v>276303.96000000002</v>
      </c>
    </row>
    <row r="28" spans="3:86" x14ac:dyDescent="0.25">
      <c r="C28" s="46"/>
      <c r="BB28" s="51"/>
      <c r="CE28" s="5" t="s">
        <v>57</v>
      </c>
      <c r="CF28" s="6" t="s">
        <v>58</v>
      </c>
      <c r="CG28" s="8">
        <v>16.22</v>
      </c>
      <c r="CH28" s="4">
        <f t="shared" si="0"/>
        <v>232692.12</v>
      </c>
    </row>
    <row r="29" spans="3:86" x14ac:dyDescent="0.25">
      <c r="C29" s="46"/>
      <c r="BB29" s="51"/>
      <c r="CE29" s="5" t="s">
        <v>59</v>
      </c>
      <c r="CF29" s="6" t="s">
        <v>60</v>
      </c>
      <c r="CG29" s="8">
        <v>21.41</v>
      </c>
      <c r="CH29" s="4">
        <f t="shared" si="0"/>
        <v>307147.86</v>
      </c>
    </row>
    <row r="30" spans="3:86" x14ac:dyDescent="0.25">
      <c r="C30" s="46"/>
      <c r="E30" s="208" t="s">
        <v>5</v>
      </c>
      <c r="F30" s="209"/>
      <c r="G30" s="209"/>
      <c r="H30" s="209"/>
      <c r="I30" s="209"/>
      <c r="J30" s="209"/>
      <c r="K30" s="210" t="str">
        <f t="shared" ref="K30:K35" si="1">VLOOKUP(E30,$CE$1:$CH$1002,2,FALSE)</f>
        <v>NOVACRON YELLOW S-3R</v>
      </c>
      <c r="L30" s="210"/>
      <c r="M30" s="210"/>
      <c r="N30" s="210"/>
      <c r="O30" s="210"/>
      <c r="P30" s="210"/>
      <c r="Q30" s="210"/>
      <c r="R30" s="210"/>
      <c r="S30" s="210"/>
      <c r="T30" s="210"/>
      <c r="U30" s="210"/>
      <c r="V30" s="210"/>
      <c r="W30" s="210"/>
      <c r="X30" s="210"/>
      <c r="Y30" s="117"/>
      <c r="Z30" s="234">
        <v>3.5</v>
      </c>
      <c r="AA30" s="234"/>
      <c r="AB30" s="234"/>
      <c r="AC30" s="234"/>
      <c r="AD30" s="234"/>
      <c r="AE30" s="234"/>
      <c r="AF30" s="210" t="s">
        <v>315</v>
      </c>
      <c r="AG30" s="210"/>
      <c r="AH30" s="235">
        <v>2418.87</v>
      </c>
      <c r="AI30" s="235"/>
      <c r="AJ30" s="235"/>
      <c r="AK30" s="235"/>
      <c r="AL30" s="235"/>
      <c r="AM30" s="235"/>
      <c r="AN30" s="52" t="s">
        <v>316</v>
      </c>
      <c r="AO30" s="52"/>
      <c r="AP30" s="213">
        <f t="shared" ref="AP30:AP35" si="2">(AH30*VLOOKUP(E30,$CE$1:$CH$1002,4,FALSE))/1000</f>
        <v>234926.50806539998</v>
      </c>
      <c r="AQ30" s="213"/>
      <c r="AR30" s="213"/>
      <c r="AS30" s="213"/>
      <c r="AT30" s="213"/>
      <c r="AU30" s="213"/>
      <c r="AV30" s="213"/>
      <c r="AW30" s="213"/>
      <c r="AX30" s="213"/>
      <c r="AY30" s="213"/>
      <c r="AZ30" s="214"/>
      <c r="BB30" s="51"/>
      <c r="CE30" s="5" t="s">
        <v>61</v>
      </c>
      <c r="CF30" s="6" t="s">
        <v>62</v>
      </c>
      <c r="CG30" s="7">
        <v>17.59</v>
      </c>
      <c r="CH30" s="4">
        <f t="shared" si="0"/>
        <v>252346.13999999998</v>
      </c>
    </row>
    <row r="31" spans="3:86" x14ac:dyDescent="0.25">
      <c r="C31" s="46"/>
      <c r="E31" s="200" t="s">
        <v>6</v>
      </c>
      <c r="F31" s="243"/>
      <c r="G31" s="243"/>
      <c r="H31" s="243"/>
      <c r="I31" s="243"/>
      <c r="J31" s="243"/>
      <c r="K31" s="230" t="str">
        <f t="shared" si="1"/>
        <v>NOVACRON RUBY S–3B</v>
      </c>
      <c r="L31" s="230"/>
      <c r="M31" s="230"/>
      <c r="N31" s="230"/>
      <c r="O31" s="230"/>
      <c r="P31" s="230"/>
      <c r="Q31" s="230"/>
      <c r="R31" s="230"/>
      <c r="S31" s="230"/>
      <c r="T31" s="230"/>
      <c r="U31" s="230"/>
      <c r="V31" s="230"/>
      <c r="W31" s="230"/>
      <c r="X31" s="230"/>
      <c r="Y31" s="115"/>
      <c r="Z31" s="232">
        <v>1.5</v>
      </c>
      <c r="AA31" s="232"/>
      <c r="AB31" s="232"/>
      <c r="AC31" s="232"/>
      <c r="AD31" s="232"/>
      <c r="AE31" s="232"/>
      <c r="AF31" s="230" t="s">
        <v>315</v>
      </c>
      <c r="AG31" s="230"/>
      <c r="AH31" s="244">
        <v>1036.6600000000001</v>
      </c>
      <c r="AI31" s="244"/>
      <c r="AJ31" s="244"/>
      <c r="AK31" s="244"/>
      <c r="AL31" s="244"/>
      <c r="AM31" s="244"/>
      <c r="AN31" s="41" t="s">
        <v>316</v>
      </c>
      <c r="AP31" s="242">
        <f t="shared" si="2"/>
        <v>125072.88386760002</v>
      </c>
      <c r="AQ31" s="242"/>
      <c r="AR31" s="242"/>
      <c r="AS31" s="242"/>
      <c r="AT31" s="242"/>
      <c r="AU31" s="242"/>
      <c r="AV31" s="242"/>
      <c r="AW31" s="242"/>
      <c r="AX31" s="242"/>
      <c r="AY31" s="242"/>
      <c r="AZ31" s="206"/>
      <c r="BB31" s="51"/>
      <c r="CE31" s="5" t="s">
        <v>63</v>
      </c>
      <c r="CF31" s="6" t="s">
        <v>64</v>
      </c>
      <c r="CG31" s="7">
        <v>8.936572563780846</v>
      </c>
      <c r="CH31" s="4">
        <f t="shared" si="0"/>
        <v>128204.07000000002</v>
      </c>
    </row>
    <row r="32" spans="3:86" x14ac:dyDescent="0.25">
      <c r="C32" s="46"/>
      <c r="E32" s="223" t="s">
        <v>7</v>
      </c>
      <c r="F32" s="224"/>
      <c r="G32" s="224"/>
      <c r="H32" s="224"/>
      <c r="I32" s="224"/>
      <c r="J32" s="224"/>
      <c r="K32" s="225" t="str">
        <f t="shared" si="1"/>
        <v>NOVACRON DARK BLUE S-GL</v>
      </c>
      <c r="L32" s="225"/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115"/>
      <c r="Z32" s="237">
        <v>5.5</v>
      </c>
      <c r="AA32" s="237"/>
      <c r="AB32" s="237"/>
      <c r="AC32" s="237"/>
      <c r="AD32" s="237"/>
      <c r="AE32" s="237"/>
      <c r="AF32" s="225" t="s">
        <v>315</v>
      </c>
      <c r="AG32" s="225"/>
      <c r="AH32" s="238">
        <v>3801.09</v>
      </c>
      <c r="AI32" s="238"/>
      <c r="AJ32" s="238"/>
      <c r="AK32" s="238"/>
      <c r="AL32" s="238"/>
      <c r="AM32" s="238"/>
      <c r="AN32" s="41" t="s">
        <v>316</v>
      </c>
      <c r="AP32" s="228">
        <f t="shared" si="2"/>
        <v>462418.10694720002</v>
      </c>
      <c r="AQ32" s="228"/>
      <c r="AR32" s="228"/>
      <c r="AS32" s="228"/>
      <c r="AT32" s="228"/>
      <c r="AU32" s="228"/>
      <c r="AV32" s="228"/>
      <c r="AW32" s="228"/>
      <c r="AX32" s="228"/>
      <c r="AY32" s="228"/>
      <c r="AZ32" s="229"/>
      <c r="BB32" s="51"/>
      <c r="CE32" s="5" t="s">
        <v>65</v>
      </c>
      <c r="CF32" s="6" t="s">
        <v>66</v>
      </c>
      <c r="CG32" s="7">
        <v>8.3867837724801344</v>
      </c>
      <c r="CH32" s="4">
        <f t="shared" si="0"/>
        <v>120316.8</v>
      </c>
    </row>
    <row r="33" spans="3:86" x14ac:dyDescent="0.25">
      <c r="C33" s="46"/>
      <c r="E33" s="216" t="s">
        <v>8</v>
      </c>
      <c r="F33" s="217"/>
      <c r="G33" s="217"/>
      <c r="H33" s="217"/>
      <c r="I33" s="217"/>
      <c r="J33" s="217"/>
      <c r="K33" s="218" t="str">
        <f t="shared" si="1"/>
        <v>FIMBIL EAS 40 NEW</v>
      </c>
      <c r="L33" s="218"/>
      <c r="M33" s="218"/>
      <c r="N33" s="218"/>
      <c r="O33" s="218"/>
      <c r="P33" s="218"/>
      <c r="Q33" s="218"/>
      <c r="R33" s="218"/>
      <c r="S33" s="218"/>
      <c r="T33" s="218"/>
      <c r="U33" s="218"/>
      <c r="V33" s="218"/>
      <c r="W33" s="218"/>
      <c r="X33" s="218"/>
      <c r="Y33" s="116"/>
      <c r="Z33" s="236">
        <v>4</v>
      </c>
      <c r="AA33" s="236"/>
      <c r="AB33" s="236"/>
      <c r="AC33" s="236"/>
      <c r="AD33" s="236"/>
      <c r="AE33" s="236"/>
      <c r="AF33" s="218" t="s">
        <v>315</v>
      </c>
      <c r="AG33" s="218"/>
      <c r="AH33" s="248">
        <v>2764.43</v>
      </c>
      <c r="AI33" s="248"/>
      <c r="AJ33" s="248"/>
      <c r="AK33" s="248"/>
      <c r="AL33" s="248"/>
      <c r="AM33" s="248"/>
      <c r="AN33" s="55" t="s">
        <v>316</v>
      </c>
      <c r="AO33" s="55"/>
      <c r="AP33" s="221">
        <f t="shared" si="2"/>
        <v>57025.049060199999</v>
      </c>
      <c r="AQ33" s="221"/>
      <c r="AR33" s="221"/>
      <c r="AS33" s="221"/>
      <c r="AT33" s="221"/>
      <c r="AU33" s="221"/>
      <c r="AV33" s="221"/>
      <c r="AW33" s="221"/>
      <c r="AX33" s="221"/>
      <c r="AY33" s="221"/>
      <c r="AZ33" s="222"/>
      <c r="BB33" s="51"/>
      <c r="CE33" s="5" t="s">
        <v>67</v>
      </c>
      <c r="CF33" s="6" t="s">
        <v>68</v>
      </c>
      <c r="CG33" s="8">
        <v>7.34</v>
      </c>
      <c r="CH33" s="4">
        <f t="shared" si="0"/>
        <v>105299.64</v>
      </c>
    </row>
    <row r="34" spans="3:86" x14ac:dyDescent="0.25">
      <c r="C34" s="46"/>
      <c r="E34" s="208" t="s">
        <v>183</v>
      </c>
      <c r="F34" s="209"/>
      <c r="G34" s="209"/>
      <c r="H34" s="209"/>
      <c r="I34" s="209"/>
      <c r="J34" s="209"/>
      <c r="K34" s="210" t="str">
        <f t="shared" si="1"/>
        <v>CAUSTIC SODA LIQ</v>
      </c>
      <c r="L34" s="210"/>
      <c r="M34" s="210"/>
      <c r="N34" s="210"/>
      <c r="O34" s="210"/>
      <c r="P34" s="210"/>
      <c r="Q34" s="210"/>
      <c r="R34" s="210"/>
      <c r="S34" s="210"/>
      <c r="T34" s="210"/>
      <c r="U34" s="210"/>
      <c r="V34" s="210"/>
      <c r="W34" s="210"/>
      <c r="X34" s="210"/>
      <c r="Y34" s="115"/>
      <c r="Z34" s="234">
        <v>6</v>
      </c>
      <c r="AA34" s="234"/>
      <c r="AB34" s="234"/>
      <c r="AC34" s="234"/>
      <c r="AD34" s="234"/>
      <c r="AE34" s="234"/>
      <c r="AF34" s="210" t="s">
        <v>315</v>
      </c>
      <c r="AG34" s="210"/>
      <c r="AH34" s="235">
        <v>4146.6400000000003</v>
      </c>
      <c r="AI34" s="235"/>
      <c r="AJ34" s="235"/>
      <c r="AK34" s="235"/>
      <c r="AL34" s="235"/>
      <c r="AM34" s="235"/>
      <c r="AN34" s="41" t="s">
        <v>316</v>
      </c>
      <c r="AP34" s="213">
        <f t="shared" si="2"/>
        <v>35441.332080000007</v>
      </c>
      <c r="AQ34" s="213"/>
      <c r="AR34" s="213"/>
      <c r="AS34" s="213"/>
      <c r="AT34" s="213"/>
      <c r="AU34" s="213"/>
      <c r="AV34" s="213"/>
      <c r="AW34" s="213"/>
      <c r="AX34" s="213"/>
      <c r="AY34" s="213"/>
      <c r="AZ34" s="214"/>
      <c r="BB34" s="51"/>
      <c r="CE34" s="5" t="s">
        <v>69</v>
      </c>
      <c r="CF34" s="6" t="s">
        <v>70</v>
      </c>
      <c r="CG34" s="8">
        <v>13.47</v>
      </c>
      <c r="CH34" s="4">
        <f t="shared" si="0"/>
        <v>193240.62</v>
      </c>
    </row>
    <row r="35" spans="3:86" x14ac:dyDescent="0.25">
      <c r="C35" s="46"/>
      <c r="E35" s="223" t="s">
        <v>10</v>
      </c>
      <c r="F35" s="224"/>
      <c r="G35" s="224"/>
      <c r="H35" s="224"/>
      <c r="I35" s="224"/>
      <c r="J35" s="224"/>
      <c r="K35" s="225" t="str">
        <f t="shared" si="1"/>
        <v>SODA ASH</v>
      </c>
      <c r="L35" s="225"/>
      <c r="M35" s="225"/>
      <c r="N35" s="225"/>
      <c r="O35" s="225"/>
      <c r="P35" s="225"/>
      <c r="Q35" s="225"/>
      <c r="R35" s="225"/>
      <c r="S35" s="225"/>
      <c r="T35" s="225"/>
      <c r="U35" s="225"/>
      <c r="V35" s="225"/>
      <c r="W35" s="225"/>
      <c r="X35" s="225"/>
      <c r="Y35" s="113"/>
      <c r="Z35" s="237">
        <v>20</v>
      </c>
      <c r="AA35" s="237"/>
      <c r="AB35" s="237"/>
      <c r="AC35" s="237"/>
      <c r="AD35" s="237"/>
      <c r="AE35" s="237"/>
      <c r="AF35" s="225" t="s">
        <v>315</v>
      </c>
      <c r="AG35" s="225"/>
      <c r="AH35" s="238">
        <v>13822.13</v>
      </c>
      <c r="AI35" s="238"/>
      <c r="AJ35" s="238"/>
      <c r="AK35" s="238"/>
      <c r="AL35" s="238"/>
      <c r="AM35" s="238"/>
      <c r="AN35" s="54" t="s">
        <v>316</v>
      </c>
      <c r="AO35" s="54"/>
      <c r="AP35" s="228">
        <f t="shared" si="2"/>
        <v>122740.51439999999</v>
      </c>
      <c r="AQ35" s="228"/>
      <c r="AR35" s="228"/>
      <c r="AS35" s="228"/>
      <c r="AT35" s="228"/>
      <c r="AU35" s="228"/>
      <c r="AV35" s="228"/>
      <c r="AW35" s="228"/>
      <c r="AX35" s="228"/>
      <c r="AY35" s="228"/>
      <c r="AZ35" s="229"/>
      <c r="BB35" s="51"/>
      <c r="CE35" s="10" t="s">
        <v>71</v>
      </c>
      <c r="CF35" s="6" t="s">
        <v>72</v>
      </c>
      <c r="CG35" s="7">
        <v>6.66</v>
      </c>
      <c r="CH35" s="4">
        <f t="shared" si="0"/>
        <v>95544.36</v>
      </c>
    </row>
    <row r="36" spans="3:86" x14ac:dyDescent="0.25">
      <c r="C36" s="46"/>
      <c r="E36" s="120"/>
      <c r="F36" s="120"/>
      <c r="G36" s="120"/>
      <c r="H36" s="120"/>
      <c r="I36" s="120"/>
      <c r="J36" s="120"/>
      <c r="K36" s="115"/>
      <c r="L36" s="115"/>
      <c r="M36" s="115"/>
      <c r="N36" s="115"/>
      <c r="O36" s="115"/>
      <c r="P36" s="115"/>
      <c r="Q36" s="115"/>
      <c r="R36" s="115"/>
      <c r="S36" s="115"/>
      <c r="T36" s="115"/>
      <c r="U36" s="115"/>
      <c r="V36" s="115"/>
      <c r="W36" s="115"/>
      <c r="X36" s="115"/>
      <c r="Y36" s="115"/>
      <c r="Z36" s="111"/>
      <c r="AA36" s="111"/>
      <c r="AB36" s="111"/>
      <c r="AC36" s="111"/>
      <c r="AD36" s="111"/>
      <c r="AE36" s="111"/>
      <c r="AF36" s="115"/>
      <c r="AG36" s="115"/>
      <c r="AH36" s="120"/>
      <c r="AI36" s="120"/>
      <c r="AJ36" s="120"/>
      <c r="AK36" s="120"/>
      <c r="AL36" s="120"/>
      <c r="AM36" s="120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B36" s="51"/>
      <c r="CE36" s="10" t="s">
        <v>73</v>
      </c>
      <c r="CF36" s="6" t="s">
        <v>74</v>
      </c>
      <c r="CG36" s="7">
        <v>10.055604349644501</v>
      </c>
      <c r="CH36" s="4">
        <f t="shared" si="0"/>
        <v>144257.70000000001</v>
      </c>
    </row>
    <row r="37" spans="3:86" x14ac:dyDescent="0.25">
      <c r="C37" s="46"/>
      <c r="E37" s="120"/>
      <c r="F37" s="120"/>
      <c r="G37" s="120"/>
      <c r="H37" s="120"/>
      <c r="I37" s="120"/>
      <c r="J37" s="120"/>
      <c r="K37" s="115"/>
      <c r="L37" s="115"/>
      <c r="M37" s="115"/>
      <c r="N37" s="115"/>
      <c r="O37" s="115"/>
      <c r="P37" s="115"/>
      <c r="Q37" s="115"/>
      <c r="R37" s="115"/>
      <c r="S37" s="115"/>
      <c r="T37" s="115"/>
      <c r="U37" s="115"/>
      <c r="V37" s="115"/>
      <c r="W37" s="115"/>
      <c r="X37" s="115"/>
      <c r="Y37" s="115"/>
      <c r="Z37" s="111"/>
      <c r="AA37" s="111"/>
      <c r="AB37" s="111"/>
      <c r="AC37" s="111"/>
      <c r="AD37" s="111"/>
      <c r="AE37" s="111"/>
      <c r="AF37" s="115"/>
      <c r="AG37" s="115"/>
      <c r="AH37" s="120"/>
      <c r="AI37" s="120"/>
      <c r="AJ37" s="120"/>
      <c r="AK37" s="59"/>
      <c r="AL37" s="230" t="s">
        <v>318</v>
      </c>
      <c r="AM37" s="230"/>
      <c r="AN37" s="230"/>
      <c r="AO37" s="230"/>
      <c r="AP37" s="112" t="s">
        <v>11</v>
      </c>
      <c r="AQ37" s="242">
        <f>SUM(AP30:AZ35)</f>
        <v>1037624.3944204</v>
      </c>
      <c r="AR37" s="242"/>
      <c r="AS37" s="242"/>
      <c r="AT37" s="242"/>
      <c r="AU37" s="242"/>
      <c r="AV37" s="242"/>
      <c r="AW37" s="242"/>
      <c r="AX37" s="242"/>
      <c r="AY37" s="242"/>
      <c r="AZ37" s="242"/>
      <c r="BB37" s="51"/>
      <c r="CE37" s="10" t="s">
        <v>75</v>
      </c>
      <c r="CF37" s="11" t="s">
        <v>76</v>
      </c>
      <c r="CG37" s="7">
        <v>8.91</v>
      </c>
      <c r="CH37" s="4">
        <f t="shared" si="0"/>
        <v>127822.86</v>
      </c>
    </row>
    <row r="38" spans="3:86" x14ac:dyDescent="0.25">
      <c r="C38" s="46"/>
      <c r="E38" s="120"/>
      <c r="F38" s="120"/>
      <c r="G38" s="120"/>
      <c r="H38" s="120"/>
      <c r="I38" s="120"/>
      <c r="J38" s="120"/>
      <c r="K38" s="115"/>
      <c r="L38" s="115"/>
      <c r="M38" s="115"/>
      <c r="N38" s="115"/>
      <c r="O38" s="115"/>
      <c r="P38" s="115"/>
      <c r="Q38" s="115"/>
      <c r="R38" s="115"/>
      <c r="S38" s="115"/>
      <c r="T38" s="115"/>
      <c r="U38" s="115"/>
      <c r="V38" s="115"/>
      <c r="W38" s="115"/>
      <c r="X38" s="115"/>
      <c r="Y38" s="115"/>
      <c r="Z38" s="111"/>
      <c r="AA38" s="111"/>
      <c r="AB38" s="111"/>
      <c r="AC38" s="111"/>
      <c r="AD38" s="111"/>
      <c r="AE38" s="111"/>
      <c r="AF38" s="115"/>
      <c r="AG38" s="115"/>
      <c r="AH38" s="120"/>
      <c r="AI38" s="120"/>
      <c r="AJ38" s="120"/>
      <c r="AK38" s="59"/>
      <c r="AL38" s="230" t="s">
        <v>317</v>
      </c>
      <c r="AM38" s="230"/>
      <c r="AN38" s="230"/>
      <c r="AO38" s="230"/>
      <c r="AP38" s="112" t="s">
        <v>11</v>
      </c>
      <c r="AQ38" s="242">
        <f>AQ37/AQ24</f>
        <v>494.10685448590476</v>
      </c>
      <c r="AR38" s="242"/>
      <c r="AS38" s="242"/>
      <c r="AT38" s="242"/>
      <c r="AU38" s="242"/>
      <c r="AV38" s="242"/>
      <c r="AW38" s="242"/>
      <c r="AX38" s="242"/>
      <c r="AY38" s="242"/>
      <c r="AZ38" s="242"/>
      <c r="BB38" s="51"/>
      <c r="CE38" s="10" t="s">
        <v>77</v>
      </c>
      <c r="CF38" s="11" t="s">
        <v>78</v>
      </c>
      <c r="CG38" s="8">
        <v>10.63</v>
      </c>
      <c r="CH38" s="4">
        <f t="shared" si="0"/>
        <v>152497.98000000001</v>
      </c>
    </row>
    <row r="39" spans="3:86" x14ac:dyDescent="0.25">
      <c r="C39" s="46"/>
      <c r="E39" s="120"/>
      <c r="F39" s="120"/>
      <c r="G39" s="120"/>
      <c r="H39" s="120"/>
      <c r="I39" s="120"/>
      <c r="J39" s="120"/>
      <c r="K39" s="115"/>
      <c r="L39" s="115"/>
      <c r="M39" s="115"/>
      <c r="N39" s="115"/>
      <c r="O39" s="115"/>
      <c r="P39" s="115"/>
      <c r="Q39" s="115"/>
      <c r="R39" s="115"/>
      <c r="S39" s="115"/>
      <c r="T39" s="115"/>
      <c r="U39" s="115"/>
      <c r="V39" s="115"/>
      <c r="W39" s="115"/>
      <c r="X39" s="115"/>
      <c r="Y39" s="115"/>
      <c r="Z39" s="111"/>
      <c r="AA39" s="111"/>
      <c r="AB39" s="111"/>
      <c r="AC39" s="111"/>
      <c r="AD39" s="111"/>
      <c r="AE39" s="111"/>
      <c r="AF39" s="115"/>
      <c r="AG39" s="115"/>
      <c r="AH39" s="120"/>
      <c r="AI39" s="120"/>
      <c r="AJ39" s="120"/>
      <c r="AK39" s="120"/>
      <c r="AL39" s="120"/>
      <c r="AM39" s="120"/>
      <c r="AQ39" s="120"/>
      <c r="AR39" s="120"/>
      <c r="AS39" s="120"/>
      <c r="AT39" s="120"/>
      <c r="AU39" s="120"/>
      <c r="AV39" s="120"/>
      <c r="AW39" s="120"/>
      <c r="AX39" s="120"/>
      <c r="AY39" s="120"/>
      <c r="AZ39" s="120"/>
      <c r="BB39" s="51"/>
      <c r="CE39" s="10" t="s">
        <v>79</v>
      </c>
      <c r="CF39" s="11" t="s">
        <v>80</v>
      </c>
      <c r="CG39" s="8">
        <v>19.899999999999999</v>
      </c>
      <c r="CH39" s="4">
        <f t="shared" si="0"/>
        <v>285485.39999999997</v>
      </c>
    </row>
    <row r="40" spans="3:86" ht="17.25" thickBot="1" x14ac:dyDescent="0.3">
      <c r="C40" s="60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  <c r="BB40" s="62"/>
      <c r="CE40" s="10" t="s">
        <v>81</v>
      </c>
      <c r="CF40" s="11" t="s">
        <v>82</v>
      </c>
      <c r="CG40" s="8">
        <v>13.35</v>
      </c>
      <c r="CH40" s="4">
        <f t="shared" si="0"/>
        <v>191519.1</v>
      </c>
    </row>
    <row r="41" spans="3:86" x14ac:dyDescent="0.25">
      <c r="CE41" s="10" t="s">
        <v>83</v>
      </c>
      <c r="CF41" s="11" t="s">
        <v>84</v>
      </c>
      <c r="CG41" s="8">
        <v>12.75</v>
      </c>
      <c r="CH41" s="4">
        <f t="shared" si="0"/>
        <v>182911.5</v>
      </c>
    </row>
    <row r="42" spans="3:86" ht="17.25" thickBot="1" x14ac:dyDescent="0.3">
      <c r="CE42" s="10" t="s">
        <v>85</v>
      </c>
      <c r="CF42" s="11" t="s">
        <v>86</v>
      </c>
      <c r="CG42" s="8">
        <v>28.05</v>
      </c>
      <c r="CH42" s="4">
        <f t="shared" si="0"/>
        <v>402405.3</v>
      </c>
    </row>
    <row r="43" spans="3:86" x14ac:dyDescent="0.25">
      <c r="C43" s="43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  <c r="AJ43" s="44"/>
      <c r="AK43" s="44"/>
      <c r="AL43" s="44"/>
      <c r="AM43" s="44"/>
      <c r="AN43" s="44"/>
      <c r="AO43" s="44"/>
      <c r="AP43" s="44"/>
      <c r="AQ43" s="44"/>
      <c r="AR43" s="44"/>
      <c r="AS43" s="44"/>
      <c r="AT43" s="44"/>
      <c r="AU43" s="44"/>
      <c r="AV43" s="44"/>
      <c r="AW43" s="44"/>
      <c r="AX43" s="44"/>
      <c r="AY43" s="44"/>
      <c r="AZ43" s="44"/>
      <c r="BA43" s="44"/>
      <c r="BB43" s="45"/>
      <c r="CE43" s="10" t="s">
        <v>87</v>
      </c>
      <c r="CF43" s="11" t="s">
        <v>88</v>
      </c>
      <c r="CG43" s="8">
        <v>27.2</v>
      </c>
      <c r="CH43" s="4">
        <f t="shared" si="0"/>
        <v>390211.2</v>
      </c>
    </row>
    <row r="44" spans="3:86" x14ac:dyDescent="0.25">
      <c r="C44" s="46"/>
      <c r="E44" s="245" t="s">
        <v>0</v>
      </c>
      <c r="F44" s="245"/>
      <c r="G44" s="245"/>
      <c r="H44" s="245"/>
      <c r="I44" s="245"/>
      <c r="J44" s="49" t="s">
        <v>11</v>
      </c>
      <c r="K44" s="245" t="s">
        <v>328</v>
      </c>
      <c r="L44" s="245"/>
      <c r="M44" s="245"/>
      <c r="N44" s="245"/>
      <c r="O44" s="245"/>
      <c r="P44" s="245"/>
      <c r="Q44" s="245"/>
      <c r="R44" s="245"/>
      <c r="S44" s="245"/>
      <c r="T44" s="245"/>
      <c r="U44" s="245"/>
      <c r="V44" s="49"/>
      <c r="W44" s="49"/>
      <c r="X44" s="49"/>
      <c r="Y44" s="49"/>
      <c r="Z44" s="49"/>
      <c r="AA44" s="49"/>
      <c r="AB44" s="49"/>
      <c r="AC44" s="49"/>
      <c r="AD44" s="50"/>
      <c r="AE44" s="50"/>
      <c r="AF44" s="50"/>
      <c r="AG44" s="50"/>
      <c r="AH44" s="245" t="s">
        <v>3</v>
      </c>
      <c r="AI44" s="245"/>
      <c r="AJ44" s="245"/>
      <c r="AK44" s="245"/>
      <c r="AL44" s="245"/>
      <c r="AM44" s="245"/>
      <c r="AN44" s="245"/>
      <c r="AO44" s="245"/>
      <c r="AP44" s="49" t="s">
        <v>11</v>
      </c>
      <c r="AQ44" s="247">
        <v>691.11</v>
      </c>
      <c r="AR44" s="247"/>
      <c r="AS44" s="247"/>
      <c r="AT44" s="247"/>
      <c r="AU44" s="49" t="s">
        <v>319</v>
      </c>
      <c r="AV44" s="49"/>
      <c r="AW44" s="49"/>
      <c r="AX44" s="49"/>
      <c r="AY44" s="49"/>
      <c r="AZ44" s="49"/>
      <c r="BB44" s="51"/>
      <c r="CE44" s="10" t="s">
        <v>89</v>
      </c>
      <c r="CF44" s="11" t="s">
        <v>90</v>
      </c>
      <c r="CG44" s="8">
        <v>21.194841070681722</v>
      </c>
      <c r="CH44" s="4">
        <f t="shared" si="0"/>
        <v>304061.19</v>
      </c>
    </row>
    <row r="45" spans="3:86" x14ac:dyDescent="0.25">
      <c r="C45" s="46"/>
      <c r="E45" s="245" t="s">
        <v>322</v>
      </c>
      <c r="F45" s="245"/>
      <c r="G45" s="245"/>
      <c r="H45" s="245"/>
      <c r="I45" s="245"/>
      <c r="J45" s="49" t="s">
        <v>11</v>
      </c>
      <c r="K45" s="49" t="s">
        <v>522</v>
      </c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50"/>
      <c r="AE45" s="50"/>
      <c r="AF45" s="50"/>
      <c r="AG45" s="50"/>
      <c r="AH45" s="245" t="s">
        <v>4</v>
      </c>
      <c r="AI45" s="245"/>
      <c r="AJ45" s="245"/>
      <c r="AK45" s="245"/>
      <c r="AL45" s="245"/>
      <c r="AM45" s="245"/>
      <c r="AN45" s="245"/>
      <c r="AO45" s="245"/>
      <c r="AP45" s="49" t="s">
        <v>11</v>
      </c>
      <c r="AQ45" s="245">
        <v>2100</v>
      </c>
      <c r="AR45" s="245"/>
      <c r="AS45" s="245"/>
      <c r="AT45" s="245"/>
      <c r="AU45" s="49" t="s">
        <v>320</v>
      </c>
      <c r="AV45" s="49"/>
      <c r="AW45" s="49"/>
      <c r="AX45" s="49"/>
      <c r="AY45" s="49"/>
      <c r="AZ45" s="49"/>
      <c r="BB45" s="51"/>
      <c r="CE45" s="10" t="s">
        <v>91</v>
      </c>
      <c r="CF45" s="11" t="s">
        <v>92</v>
      </c>
      <c r="CG45" s="7">
        <v>29.388728565453786</v>
      </c>
      <c r="CH45" s="4">
        <f t="shared" si="0"/>
        <v>421610.7</v>
      </c>
    </row>
    <row r="46" spans="3:86" x14ac:dyDescent="0.25">
      <c r="C46" s="46"/>
      <c r="E46" s="245" t="s">
        <v>1</v>
      </c>
      <c r="F46" s="245"/>
      <c r="G46" s="245"/>
      <c r="H46" s="245"/>
      <c r="I46" s="245"/>
      <c r="J46" s="49" t="s">
        <v>11</v>
      </c>
      <c r="K46" s="245" t="s">
        <v>492</v>
      </c>
      <c r="L46" s="245"/>
      <c r="M46" s="245"/>
      <c r="N46" s="245"/>
      <c r="O46" s="245"/>
      <c r="P46" s="245"/>
      <c r="Q46" s="245"/>
      <c r="R46" s="245"/>
      <c r="S46" s="245"/>
      <c r="T46" s="245"/>
      <c r="U46" s="245"/>
      <c r="V46" s="49"/>
      <c r="W46" s="49"/>
      <c r="X46" s="49"/>
      <c r="Y46" s="49"/>
      <c r="Z46" s="49"/>
      <c r="AA46" s="49"/>
      <c r="AB46" s="49"/>
      <c r="AC46" s="49"/>
      <c r="AD46" s="50"/>
      <c r="AE46" s="50"/>
      <c r="AF46" s="50"/>
      <c r="AG46" s="50"/>
      <c r="AH46" s="245"/>
      <c r="AI46" s="245"/>
      <c r="AJ46" s="245"/>
      <c r="AK46" s="245"/>
      <c r="AL46" s="245"/>
      <c r="AM46" s="245"/>
      <c r="AN46" s="245"/>
      <c r="AO46" s="245"/>
      <c r="AP46" s="49"/>
      <c r="AQ46" s="246"/>
      <c r="AR46" s="246"/>
      <c r="AS46" s="246"/>
      <c r="AT46" s="246"/>
      <c r="AU46" s="49"/>
      <c r="AV46" s="49"/>
      <c r="AW46" s="49"/>
      <c r="AX46" s="49"/>
      <c r="AY46" s="49"/>
      <c r="AZ46" s="49"/>
      <c r="BB46" s="51"/>
      <c r="CE46" s="10"/>
      <c r="CF46" s="11"/>
      <c r="CG46" s="7"/>
      <c r="CH46" s="4"/>
    </row>
    <row r="47" spans="3:86" x14ac:dyDescent="0.25">
      <c r="C47" s="46"/>
      <c r="E47" s="245" t="s">
        <v>2</v>
      </c>
      <c r="F47" s="245"/>
      <c r="G47" s="245"/>
      <c r="H47" s="245"/>
      <c r="I47" s="245"/>
      <c r="J47" s="49" t="s">
        <v>11</v>
      </c>
      <c r="K47" s="245" t="s">
        <v>337</v>
      </c>
      <c r="L47" s="245"/>
      <c r="M47" s="245"/>
      <c r="N47" s="245"/>
      <c r="O47" s="245"/>
      <c r="P47" s="245"/>
      <c r="Q47" s="245"/>
      <c r="R47" s="245"/>
      <c r="S47" s="245"/>
      <c r="T47" s="245"/>
      <c r="U47" s="245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245"/>
      <c r="AI47" s="245"/>
      <c r="AJ47" s="245"/>
      <c r="AK47" s="245"/>
      <c r="AL47" s="245"/>
      <c r="AM47" s="245"/>
      <c r="AN47" s="245"/>
      <c r="AO47" s="245"/>
      <c r="AP47" s="49"/>
      <c r="AQ47" s="49"/>
      <c r="AR47" s="49"/>
      <c r="AS47" s="49"/>
      <c r="AT47" s="49"/>
      <c r="AU47" s="49"/>
      <c r="AV47" s="49"/>
      <c r="AW47" s="49"/>
      <c r="AX47" s="49"/>
      <c r="AY47" s="49"/>
      <c r="AZ47" s="49"/>
      <c r="BB47" s="51"/>
      <c r="CE47" s="10" t="s">
        <v>93</v>
      </c>
      <c r="CF47" s="11" t="s">
        <v>94</v>
      </c>
      <c r="CG47" s="8">
        <v>10.32</v>
      </c>
      <c r="CH47" s="4">
        <f t="shared" si="0"/>
        <v>148050.72</v>
      </c>
    </row>
    <row r="48" spans="3:86" x14ac:dyDescent="0.25">
      <c r="C48" s="46"/>
      <c r="BB48" s="51"/>
      <c r="CE48" s="10" t="s">
        <v>95</v>
      </c>
      <c r="CF48" s="11" t="s">
        <v>96</v>
      </c>
      <c r="CG48" s="8">
        <v>8.36</v>
      </c>
      <c r="CH48" s="4">
        <f t="shared" si="0"/>
        <v>119932.56</v>
      </c>
    </row>
    <row r="49" spans="3:86" x14ac:dyDescent="0.25">
      <c r="C49" s="46"/>
      <c r="BB49" s="51"/>
      <c r="CE49" s="10" t="s">
        <v>97</v>
      </c>
      <c r="CF49" s="11" t="s">
        <v>98</v>
      </c>
      <c r="CG49" s="8">
        <v>7.56</v>
      </c>
      <c r="CH49" s="4">
        <f t="shared" si="0"/>
        <v>108455.76</v>
      </c>
    </row>
    <row r="50" spans="3:86" x14ac:dyDescent="0.25">
      <c r="C50" s="46"/>
      <c r="BB50" s="51"/>
      <c r="CE50" s="10" t="s">
        <v>99</v>
      </c>
      <c r="CF50" s="11" t="s">
        <v>100</v>
      </c>
      <c r="CG50" s="7">
        <v>7.185372229192807</v>
      </c>
      <c r="CH50" s="4">
        <f t="shared" si="0"/>
        <v>103081.35</v>
      </c>
    </row>
    <row r="51" spans="3:86" x14ac:dyDescent="0.25">
      <c r="C51" s="46"/>
      <c r="E51" s="208" t="s">
        <v>5</v>
      </c>
      <c r="F51" s="209"/>
      <c r="G51" s="209"/>
      <c r="H51" s="209"/>
      <c r="I51" s="209"/>
      <c r="J51" s="209"/>
      <c r="K51" s="210" t="str">
        <f t="shared" ref="K51:K56" si="3">VLOOKUP(E51,$CE$1:$CH$1002,2,FALSE)</f>
        <v>NOVACRON YELLOW S-3R</v>
      </c>
      <c r="L51" s="210"/>
      <c r="M51" s="210"/>
      <c r="N51" s="210"/>
      <c r="O51" s="210"/>
      <c r="P51" s="210"/>
      <c r="Q51" s="210"/>
      <c r="R51" s="210"/>
      <c r="S51" s="210"/>
      <c r="T51" s="210"/>
      <c r="U51" s="210"/>
      <c r="V51" s="210"/>
      <c r="W51" s="210"/>
      <c r="X51" s="210"/>
      <c r="Y51" s="117"/>
      <c r="Z51" s="234">
        <v>0.41</v>
      </c>
      <c r="AA51" s="234"/>
      <c r="AB51" s="234"/>
      <c r="AC51" s="234"/>
      <c r="AD51" s="234"/>
      <c r="AE51" s="234"/>
      <c r="AF51" s="210" t="s">
        <v>315</v>
      </c>
      <c r="AG51" s="210"/>
      <c r="AH51" s="235">
        <v>283.35000000000002</v>
      </c>
      <c r="AI51" s="235"/>
      <c r="AJ51" s="235"/>
      <c r="AK51" s="235"/>
      <c r="AL51" s="235"/>
      <c r="AM51" s="235"/>
      <c r="AN51" s="52" t="s">
        <v>316</v>
      </c>
      <c r="AO51" s="52"/>
      <c r="AP51" s="213">
        <f t="shared" ref="AP51:AP56" si="4">(AH51*VLOOKUP(E51,$CE$1:$CH$1002,4,FALSE))/1000</f>
        <v>27519.637707000002</v>
      </c>
      <c r="AQ51" s="213"/>
      <c r="AR51" s="213"/>
      <c r="AS51" s="213"/>
      <c r="AT51" s="213"/>
      <c r="AU51" s="213"/>
      <c r="AV51" s="213"/>
      <c r="AW51" s="213"/>
      <c r="AX51" s="213"/>
      <c r="AY51" s="213"/>
      <c r="AZ51" s="214"/>
      <c r="BB51" s="51"/>
      <c r="CE51" s="10" t="s">
        <v>101</v>
      </c>
      <c r="CF51" s="11" t="s">
        <v>102</v>
      </c>
      <c r="CG51" s="7">
        <v>6.0066583019657047</v>
      </c>
      <c r="CH51" s="4">
        <f t="shared" si="0"/>
        <v>86171.520000000004</v>
      </c>
    </row>
    <row r="52" spans="3:86" x14ac:dyDescent="0.25">
      <c r="C52" s="46"/>
      <c r="E52" s="200" t="s">
        <v>28</v>
      </c>
      <c r="F52" s="243"/>
      <c r="G52" s="243"/>
      <c r="H52" s="243"/>
      <c r="I52" s="243"/>
      <c r="J52" s="243"/>
      <c r="K52" s="230" t="str">
        <f t="shared" si="3"/>
        <v>NOVACRON RED S-B</v>
      </c>
      <c r="L52" s="230"/>
      <c r="M52" s="230"/>
      <c r="N52" s="230"/>
      <c r="O52" s="230"/>
      <c r="P52" s="230"/>
      <c r="Q52" s="230"/>
      <c r="R52" s="230"/>
      <c r="S52" s="230"/>
      <c r="T52" s="230"/>
      <c r="U52" s="230"/>
      <c r="V52" s="230"/>
      <c r="W52" s="230"/>
      <c r="X52" s="230"/>
      <c r="Y52" s="115"/>
      <c r="Z52" s="232">
        <v>0.77</v>
      </c>
      <c r="AA52" s="232"/>
      <c r="AB52" s="232"/>
      <c r="AC52" s="232"/>
      <c r="AD52" s="232"/>
      <c r="AE52" s="232"/>
      <c r="AF52" s="230" t="s">
        <v>315</v>
      </c>
      <c r="AG52" s="230"/>
      <c r="AH52" s="244">
        <v>532.15</v>
      </c>
      <c r="AI52" s="244"/>
      <c r="AJ52" s="244"/>
      <c r="AK52" s="244"/>
      <c r="AL52" s="244"/>
      <c r="AM52" s="244"/>
      <c r="AN52" s="41" t="s">
        <v>316</v>
      </c>
      <c r="AP52" s="242">
        <f t="shared" si="4"/>
        <v>57638.390444999997</v>
      </c>
      <c r="AQ52" s="242"/>
      <c r="AR52" s="242"/>
      <c r="AS52" s="242"/>
      <c r="AT52" s="242"/>
      <c r="AU52" s="242"/>
      <c r="AV52" s="242"/>
      <c r="AW52" s="242"/>
      <c r="AX52" s="242"/>
      <c r="AY52" s="242"/>
      <c r="AZ52" s="206"/>
      <c r="BB52" s="51"/>
      <c r="CE52" s="10" t="s">
        <v>103</v>
      </c>
      <c r="CF52" s="11" t="s">
        <v>104</v>
      </c>
      <c r="CG52" s="7">
        <v>7.8263355639202565</v>
      </c>
      <c r="CH52" s="4">
        <f t="shared" si="0"/>
        <v>112276.61</v>
      </c>
    </row>
    <row r="53" spans="3:86" x14ac:dyDescent="0.25">
      <c r="C53" s="46"/>
      <c r="E53" s="223" t="s">
        <v>7</v>
      </c>
      <c r="F53" s="224"/>
      <c r="G53" s="224"/>
      <c r="H53" s="224"/>
      <c r="I53" s="224"/>
      <c r="J53" s="224"/>
      <c r="K53" s="225" t="str">
        <f t="shared" si="3"/>
        <v>NOVACRON DARK BLUE S-GL</v>
      </c>
      <c r="L53" s="225"/>
      <c r="M53" s="225"/>
      <c r="N53" s="225"/>
      <c r="O53" s="225"/>
      <c r="P53" s="225"/>
      <c r="Q53" s="225"/>
      <c r="R53" s="225"/>
      <c r="S53" s="225"/>
      <c r="T53" s="225"/>
      <c r="U53" s="225"/>
      <c r="V53" s="225"/>
      <c r="W53" s="225"/>
      <c r="X53" s="225"/>
      <c r="Y53" s="113"/>
      <c r="Z53" s="237">
        <v>2.42</v>
      </c>
      <c r="AA53" s="237"/>
      <c r="AB53" s="237"/>
      <c r="AC53" s="237"/>
      <c r="AD53" s="237"/>
      <c r="AE53" s="237"/>
      <c r="AF53" s="225" t="s">
        <v>315</v>
      </c>
      <c r="AG53" s="225"/>
      <c r="AH53" s="238">
        <v>1672.48</v>
      </c>
      <c r="AI53" s="238"/>
      <c r="AJ53" s="238"/>
      <c r="AK53" s="238"/>
      <c r="AL53" s="238"/>
      <c r="AM53" s="238"/>
      <c r="AN53" s="54" t="s">
        <v>316</v>
      </c>
      <c r="AO53" s="54"/>
      <c r="AP53" s="228">
        <f t="shared" si="4"/>
        <v>203464.01571840001</v>
      </c>
      <c r="AQ53" s="228"/>
      <c r="AR53" s="228"/>
      <c r="AS53" s="228"/>
      <c r="AT53" s="228"/>
      <c r="AU53" s="228"/>
      <c r="AV53" s="228"/>
      <c r="AW53" s="228"/>
      <c r="AX53" s="228"/>
      <c r="AY53" s="228"/>
      <c r="AZ53" s="229"/>
      <c r="BB53" s="51"/>
      <c r="CE53" s="10" t="s">
        <v>105</v>
      </c>
      <c r="CF53" s="11" t="s">
        <v>106</v>
      </c>
      <c r="CG53" s="7">
        <v>5.4474048515265583</v>
      </c>
      <c r="CH53" s="4">
        <f t="shared" si="0"/>
        <v>78148.47</v>
      </c>
    </row>
    <row r="54" spans="3:86" x14ac:dyDescent="0.25">
      <c r="C54" s="46"/>
      <c r="E54" s="223" t="s">
        <v>8</v>
      </c>
      <c r="F54" s="224"/>
      <c r="G54" s="224"/>
      <c r="H54" s="224"/>
      <c r="I54" s="224"/>
      <c r="J54" s="224"/>
      <c r="K54" s="225" t="str">
        <f t="shared" si="3"/>
        <v>FIMBIL EAS 40 NEW</v>
      </c>
      <c r="L54" s="225"/>
      <c r="M54" s="225"/>
      <c r="N54" s="225"/>
      <c r="O54" s="225"/>
      <c r="P54" s="225"/>
      <c r="Q54" s="225"/>
      <c r="R54" s="225"/>
      <c r="S54" s="225"/>
      <c r="T54" s="225"/>
      <c r="U54" s="225"/>
      <c r="V54" s="225"/>
      <c r="W54" s="225"/>
      <c r="X54" s="225"/>
      <c r="Y54" s="113"/>
      <c r="Z54" s="237">
        <v>4</v>
      </c>
      <c r="AA54" s="237"/>
      <c r="AB54" s="237"/>
      <c r="AC54" s="237"/>
      <c r="AD54" s="237"/>
      <c r="AE54" s="237"/>
      <c r="AF54" s="225" t="s">
        <v>315</v>
      </c>
      <c r="AG54" s="225"/>
      <c r="AH54" s="238">
        <v>2764.43</v>
      </c>
      <c r="AI54" s="238"/>
      <c r="AJ54" s="238"/>
      <c r="AK54" s="238"/>
      <c r="AL54" s="238"/>
      <c r="AM54" s="238"/>
      <c r="AN54" s="54" t="s">
        <v>316</v>
      </c>
      <c r="AO54" s="54"/>
      <c r="AP54" s="228">
        <f t="shared" si="4"/>
        <v>57025.049060199999</v>
      </c>
      <c r="AQ54" s="228"/>
      <c r="AR54" s="228"/>
      <c r="AS54" s="228"/>
      <c r="AT54" s="228"/>
      <c r="AU54" s="228"/>
      <c r="AV54" s="228"/>
      <c r="AW54" s="228"/>
      <c r="AX54" s="228"/>
      <c r="AY54" s="228"/>
      <c r="AZ54" s="229"/>
      <c r="BB54" s="51"/>
      <c r="CE54" s="10" t="s">
        <v>107</v>
      </c>
      <c r="CF54" s="11" t="s">
        <v>108</v>
      </c>
      <c r="CG54" s="7">
        <v>7.1763592639063152</v>
      </c>
      <c r="CH54" s="4">
        <f t="shared" si="0"/>
        <v>102952.05</v>
      </c>
    </row>
    <row r="55" spans="3:86" x14ac:dyDescent="0.25">
      <c r="C55" s="46"/>
      <c r="E55" s="200" t="s">
        <v>183</v>
      </c>
      <c r="F55" s="243"/>
      <c r="G55" s="243"/>
      <c r="H55" s="243"/>
      <c r="I55" s="243"/>
      <c r="J55" s="243"/>
      <c r="K55" s="230" t="str">
        <f t="shared" si="3"/>
        <v>CAUSTIC SODA LIQ</v>
      </c>
      <c r="L55" s="230"/>
      <c r="M55" s="230"/>
      <c r="N55" s="230"/>
      <c r="O55" s="230"/>
      <c r="P55" s="230"/>
      <c r="Q55" s="230"/>
      <c r="R55" s="230"/>
      <c r="S55" s="230"/>
      <c r="T55" s="230"/>
      <c r="U55" s="230"/>
      <c r="V55" s="230"/>
      <c r="W55" s="230"/>
      <c r="X55" s="230"/>
      <c r="Y55" s="115"/>
      <c r="Z55" s="232">
        <v>6</v>
      </c>
      <c r="AA55" s="232"/>
      <c r="AB55" s="232"/>
      <c r="AC55" s="232"/>
      <c r="AD55" s="232"/>
      <c r="AE55" s="232"/>
      <c r="AF55" s="230" t="s">
        <v>315</v>
      </c>
      <c r="AG55" s="230"/>
      <c r="AH55" s="244">
        <v>4146.6400000000003</v>
      </c>
      <c r="AI55" s="244"/>
      <c r="AJ55" s="244"/>
      <c r="AK55" s="244"/>
      <c r="AL55" s="244"/>
      <c r="AM55" s="244"/>
      <c r="AN55" s="41" t="s">
        <v>316</v>
      </c>
      <c r="AP55" s="242">
        <f t="shared" si="4"/>
        <v>35441.332080000007</v>
      </c>
      <c r="AQ55" s="242"/>
      <c r="AR55" s="242"/>
      <c r="AS55" s="242"/>
      <c r="AT55" s="242"/>
      <c r="AU55" s="242"/>
      <c r="AV55" s="242"/>
      <c r="AW55" s="242"/>
      <c r="AX55" s="242"/>
      <c r="AY55" s="242"/>
      <c r="AZ55" s="206"/>
      <c r="BB55" s="51"/>
      <c r="CE55" s="10" t="s">
        <v>109</v>
      </c>
      <c r="CF55" s="11" t="s">
        <v>110</v>
      </c>
      <c r="CG55" s="7">
        <v>6.1914303638644919</v>
      </c>
      <c r="CH55" s="4">
        <f t="shared" si="0"/>
        <v>88822.26</v>
      </c>
    </row>
    <row r="56" spans="3:86" x14ac:dyDescent="0.25">
      <c r="C56" s="46"/>
      <c r="E56" s="223" t="s">
        <v>10</v>
      </c>
      <c r="F56" s="224"/>
      <c r="G56" s="224"/>
      <c r="H56" s="224"/>
      <c r="I56" s="224"/>
      <c r="J56" s="224"/>
      <c r="K56" s="225" t="str">
        <f t="shared" si="3"/>
        <v>SODA ASH</v>
      </c>
      <c r="L56" s="225"/>
      <c r="M56" s="225"/>
      <c r="N56" s="225"/>
      <c r="O56" s="225"/>
      <c r="P56" s="225"/>
      <c r="Q56" s="225"/>
      <c r="R56" s="225"/>
      <c r="S56" s="225"/>
      <c r="T56" s="225"/>
      <c r="U56" s="225"/>
      <c r="V56" s="225"/>
      <c r="W56" s="225"/>
      <c r="X56" s="225"/>
      <c r="Y56" s="113"/>
      <c r="Z56" s="237">
        <v>20</v>
      </c>
      <c r="AA56" s="237"/>
      <c r="AB56" s="237"/>
      <c r="AC56" s="237"/>
      <c r="AD56" s="237"/>
      <c r="AE56" s="237"/>
      <c r="AF56" s="225" t="s">
        <v>315</v>
      </c>
      <c r="AG56" s="225"/>
      <c r="AH56" s="238">
        <v>13822.13</v>
      </c>
      <c r="AI56" s="238"/>
      <c r="AJ56" s="238"/>
      <c r="AK56" s="238"/>
      <c r="AL56" s="238"/>
      <c r="AM56" s="238"/>
      <c r="AN56" s="54" t="s">
        <v>316</v>
      </c>
      <c r="AO56" s="54"/>
      <c r="AP56" s="228">
        <f t="shared" si="4"/>
        <v>122740.51439999999</v>
      </c>
      <c r="AQ56" s="228"/>
      <c r="AR56" s="228"/>
      <c r="AS56" s="228"/>
      <c r="AT56" s="228"/>
      <c r="AU56" s="228"/>
      <c r="AV56" s="228"/>
      <c r="AW56" s="228"/>
      <c r="AX56" s="228"/>
      <c r="AY56" s="228"/>
      <c r="AZ56" s="229"/>
      <c r="BB56" s="51"/>
      <c r="CE56" s="10" t="s">
        <v>111</v>
      </c>
      <c r="CF56" s="11" t="s">
        <v>112</v>
      </c>
      <c r="CG56" s="7">
        <v>6.0397867001254708</v>
      </c>
      <c r="CH56" s="4">
        <f t="shared" si="0"/>
        <v>86646.78</v>
      </c>
    </row>
    <row r="57" spans="3:86" x14ac:dyDescent="0.25">
      <c r="C57" s="46"/>
      <c r="E57" s="120"/>
      <c r="F57" s="120"/>
      <c r="G57" s="120"/>
      <c r="H57" s="120"/>
      <c r="I57" s="120"/>
      <c r="J57" s="120"/>
      <c r="K57" s="115"/>
      <c r="L57" s="115"/>
      <c r="M57" s="115"/>
      <c r="N57" s="115"/>
      <c r="O57" s="115"/>
      <c r="P57" s="115"/>
      <c r="Q57" s="115"/>
      <c r="R57" s="115"/>
      <c r="S57" s="115"/>
      <c r="T57" s="115"/>
      <c r="U57" s="115"/>
      <c r="V57" s="115"/>
      <c r="W57" s="115"/>
      <c r="X57" s="115"/>
      <c r="Y57" s="115"/>
      <c r="Z57" s="111"/>
      <c r="AA57" s="111"/>
      <c r="AB57" s="111"/>
      <c r="AC57" s="111"/>
      <c r="AD57" s="111"/>
      <c r="AE57" s="111"/>
      <c r="AF57" s="115"/>
      <c r="AG57" s="115"/>
      <c r="AH57" s="120"/>
      <c r="AI57" s="120"/>
      <c r="AJ57" s="120"/>
      <c r="AK57" s="120"/>
      <c r="AL57" s="120"/>
      <c r="AM57" s="120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B57" s="51"/>
      <c r="CE57" s="10" t="s">
        <v>113</v>
      </c>
      <c r="CF57" s="11" t="s">
        <v>114</v>
      </c>
      <c r="CG57" s="7">
        <v>8.1017858636553743</v>
      </c>
      <c r="CH57" s="4">
        <f t="shared" si="0"/>
        <v>116228.22</v>
      </c>
    </row>
    <row r="58" spans="3:86" x14ac:dyDescent="0.25">
      <c r="C58" s="46"/>
      <c r="E58" s="120"/>
      <c r="F58" s="120"/>
      <c r="G58" s="120"/>
      <c r="H58" s="120"/>
      <c r="I58" s="120"/>
      <c r="J58" s="120"/>
      <c r="K58" s="115"/>
      <c r="L58" s="115"/>
      <c r="M58" s="115"/>
      <c r="N58" s="115"/>
      <c r="O58" s="115"/>
      <c r="P58" s="115"/>
      <c r="Q58" s="115"/>
      <c r="R58" s="115"/>
      <c r="S58" s="115"/>
      <c r="T58" s="115"/>
      <c r="U58" s="115"/>
      <c r="V58" s="115"/>
      <c r="W58" s="115"/>
      <c r="X58" s="115"/>
      <c r="Y58" s="115"/>
      <c r="Z58" s="111"/>
      <c r="AA58" s="111"/>
      <c r="AB58" s="111"/>
      <c r="AC58" s="111"/>
      <c r="AD58" s="111"/>
      <c r="AE58" s="111"/>
      <c r="AF58" s="115"/>
      <c r="AG58" s="115"/>
      <c r="AH58" s="120"/>
      <c r="AI58" s="120"/>
      <c r="AJ58" s="120"/>
      <c r="AK58" s="59"/>
      <c r="AL58" s="230" t="s">
        <v>318</v>
      </c>
      <c r="AM58" s="230"/>
      <c r="AN58" s="230"/>
      <c r="AO58" s="230"/>
      <c r="AP58" s="112" t="s">
        <v>11</v>
      </c>
      <c r="AQ58" s="242">
        <f>SUM(AP51:AZ56)</f>
        <v>503828.9394106</v>
      </c>
      <c r="AR58" s="242"/>
      <c r="AS58" s="242"/>
      <c r="AT58" s="242"/>
      <c r="AU58" s="242"/>
      <c r="AV58" s="242"/>
      <c r="AW58" s="242"/>
      <c r="AX58" s="242"/>
      <c r="AY58" s="242"/>
      <c r="AZ58" s="242"/>
      <c r="BB58" s="51"/>
      <c r="CE58" s="10" t="s">
        <v>115</v>
      </c>
      <c r="CF58" s="11" t="s">
        <v>116</v>
      </c>
      <c r="CG58" s="7">
        <v>13.444857800083646</v>
      </c>
      <c r="CH58" s="4">
        <f t="shared" si="0"/>
        <v>192879.93</v>
      </c>
    </row>
    <row r="59" spans="3:86" x14ac:dyDescent="0.25">
      <c r="C59" s="46"/>
      <c r="E59" s="120"/>
      <c r="F59" s="120"/>
      <c r="G59" s="120"/>
      <c r="H59" s="120"/>
      <c r="I59" s="120"/>
      <c r="J59" s="120"/>
      <c r="K59" s="115"/>
      <c r="L59" s="115"/>
      <c r="M59" s="115"/>
      <c r="N59" s="115"/>
      <c r="O59" s="115"/>
      <c r="P59" s="115"/>
      <c r="Q59" s="115"/>
      <c r="R59" s="115"/>
      <c r="S59" s="115"/>
      <c r="T59" s="115"/>
      <c r="U59" s="115"/>
      <c r="V59" s="115"/>
      <c r="W59" s="115"/>
      <c r="X59" s="115"/>
      <c r="Y59" s="115"/>
      <c r="Z59" s="111"/>
      <c r="AA59" s="111"/>
      <c r="AB59" s="111"/>
      <c r="AC59" s="111"/>
      <c r="AD59" s="111"/>
      <c r="AE59" s="111"/>
      <c r="AF59" s="115"/>
      <c r="AG59" s="115"/>
      <c r="AH59" s="120"/>
      <c r="AI59" s="120"/>
      <c r="AJ59" s="120"/>
      <c r="AK59" s="59"/>
      <c r="AL59" s="230" t="s">
        <v>317</v>
      </c>
      <c r="AM59" s="230"/>
      <c r="AN59" s="230"/>
      <c r="AO59" s="230"/>
      <c r="AP59" s="112" t="s">
        <v>11</v>
      </c>
      <c r="AQ59" s="242">
        <f>AQ58/AQ45</f>
        <v>239.9185425764762</v>
      </c>
      <c r="AR59" s="242"/>
      <c r="AS59" s="242"/>
      <c r="AT59" s="242"/>
      <c r="AU59" s="242"/>
      <c r="AV59" s="242"/>
      <c r="AW59" s="242"/>
      <c r="AX59" s="242"/>
      <c r="AY59" s="242"/>
      <c r="AZ59" s="242"/>
      <c r="BB59" s="51"/>
      <c r="CE59" s="10" t="s">
        <v>117</v>
      </c>
      <c r="CF59" s="11" t="s">
        <v>118</v>
      </c>
      <c r="CG59" s="7">
        <v>5.9245141502857939</v>
      </c>
      <c r="CH59" s="4">
        <f t="shared" si="0"/>
        <v>84993.08</v>
      </c>
    </row>
    <row r="60" spans="3:86" x14ac:dyDescent="0.25">
      <c r="C60" s="46"/>
      <c r="E60" s="120"/>
      <c r="F60" s="120"/>
      <c r="G60" s="120"/>
      <c r="H60" s="120"/>
      <c r="I60" s="120"/>
      <c r="J60" s="120"/>
      <c r="K60" s="115"/>
      <c r="L60" s="115"/>
      <c r="M60" s="115"/>
      <c r="N60" s="115"/>
      <c r="O60" s="115"/>
      <c r="P60" s="115"/>
      <c r="Q60" s="115"/>
      <c r="R60" s="115"/>
      <c r="S60" s="115"/>
      <c r="T60" s="115"/>
      <c r="U60" s="115"/>
      <c r="V60" s="115"/>
      <c r="W60" s="115"/>
      <c r="X60" s="115"/>
      <c r="Y60" s="115"/>
      <c r="Z60" s="111"/>
      <c r="AA60" s="111"/>
      <c r="AB60" s="111"/>
      <c r="AC60" s="111"/>
      <c r="AD60" s="111"/>
      <c r="AE60" s="111"/>
      <c r="AF60" s="115"/>
      <c r="AG60" s="115"/>
      <c r="AH60" s="120"/>
      <c r="AI60" s="120"/>
      <c r="AJ60" s="120"/>
      <c r="AK60" s="120"/>
      <c r="AL60" s="120"/>
      <c r="AM60" s="120"/>
      <c r="AQ60" s="120"/>
      <c r="AR60" s="120"/>
      <c r="AS60" s="120"/>
      <c r="AT60" s="120"/>
      <c r="AU60" s="120"/>
      <c r="AV60" s="120"/>
      <c r="AW60" s="120"/>
      <c r="AX60" s="120"/>
      <c r="AY60" s="120"/>
      <c r="AZ60" s="120"/>
      <c r="BB60" s="51"/>
      <c r="CE60" s="10" t="s">
        <v>119</v>
      </c>
      <c r="CF60" s="11" t="s">
        <v>120</v>
      </c>
      <c r="CG60" s="7">
        <v>22.600925693573121</v>
      </c>
      <c r="CH60" s="4">
        <f t="shared" si="0"/>
        <v>324232.88</v>
      </c>
    </row>
    <row r="61" spans="3:86" ht="17.25" thickBot="1" x14ac:dyDescent="0.3">
      <c r="C61" s="60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/>
      <c r="BB61" s="62"/>
      <c r="CE61" s="10" t="s">
        <v>121</v>
      </c>
      <c r="CF61" s="11" t="s">
        <v>122</v>
      </c>
      <c r="CG61" s="7">
        <v>16.283755053673499</v>
      </c>
      <c r="CH61" s="4">
        <f t="shared" si="0"/>
        <v>233606.75</v>
      </c>
    </row>
    <row r="62" spans="3:86" ht="17.25" thickBot="1" x14ac:dyDescent="0.3">
      <c r="CE62" s="10" t="s">
        <v>123</v>
      </c>
      <c r="CF62" s="11" t="s">
        <v>124</v>
      </c>
      <c r="CG62" s="7">
        <v>12.855069705841348</v>
      </c>
      <c r="CH62" s="4">
        <f t="shared" si="0"/>
        <v>184418.83</v>
      </c>
    </row>
    <row r="63" spans="3:86" x14ac:dyDescent="0.25">
      <c r="C63" s="43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44"/>
      <c r="AN63" s="44"/>
      <c r="AO63" s="44"/>
      <c r="AP63" s="44"/>
      <c r="AQ63" s="44"/>
      <c r="AR63" s="44"/>
      <c r="AS63" s="44"/>
      <c r="AT63" s="44"/>
      <c r="AU63" s="44"/>
      <c r="AV63" s="44"/>
      <c r="AW63" s="44"/>
      <c r="AX63" s="44"/>
      <c r="AY63" s="44"/>
      <c r="AZ63" s="44"/>
      <c r="BA63" s="44"/>
      <c r="BB63" s="45"/>
      <c r="CE63" s="10" t="s">
        <v>125</v>
      </c>
      <c r="CF63" s="11" t="s">
        <v>126</v>
      </c>
      <c r="CG63" s="7">
        <v>17.105289976300014</v>
      </c>
      <c r="CH63" s="4">
        <f t="shared" si="0"/>
        <v>245392.49</v>
      </c>
    </row>
    <row r="64" spans="3:86" x14ac:dyDescent="0.25">
      <c r="C64" s="46"/>
      <c r="E64" s="245" t="s">
        <v>0</v>
      </c>
      <c r="F64" s="245"/>
      <c r="G64" s="245"/>
      <c r="H64" s="245"/>
      <c r="I64" s="245"/>
      <c r="J64" s="49" t="s">
        <v>11</v>
      </c>
      <c r="K64" s="245" t="s">
        <v>340</v>
      </c>
      <c r="L64" s="245"/>
      <c r="M64" s="245"/>
      <c r="N64" s="245"/>
      <c r="O64" s="245"/>
      <c r="P64" s="245"/>
      <c r="Q64" s="245"/>
      <c r="R64" s="245"/>
      <c r="S64" s="245"/>
      <c r="T64" s="245"/>
      <c r="U64" s="245"/>
      <c r="V64" s="49"/>
      <c r="W64" s="49"/>
      <c r="X64" s="49"/>
      <c r="Y64" s="49"/>
      <c r="Z64" s="49"/>
      <c r="AA64" s="49"/>
      <c r="AB64" s="49"/>
      <c r="AC64" s="49"/>
      <c r="AD64" s="50"/>
      <c r="AE64" s="50"/>
      <c r="AF64" s="50"/>
      <c r="AG64" s="50"/>
      <c r="AH64" s="245" t="s">
        <v>3</v>
      </c>
      <c r="AI64" s="245"/>
      <c r="AJ64" s="245"/>
      <c r="AK64" s="245"/>
      <c r="AL64" s="245"/>
      <c r="AM64" s="245"/>
      <c r="AN64" s="245"/>
      <c r="AO64" s="245"/>
      <c r="AP64" s="49" t="s">
        <v>11</v>
      </c>
      <c r="AQ64" s="247">
        <v>691.11</v>
      </c>
      <c r="AR64" s="247"/>
      <c r="AS64" s="247"/>
      <c r="AT64" s="247"/>
      <c r="AU64" s="49" t="s">
        <v>319</v>
      </c>
      <c r="AV64" s="49"/>
      <c r="AW64" s="49"/>
      <c r="AX64" s="49"/>
      <c r="AY64" s="49"/>
      <c r="AZ64" s="49"/>
      <c r="BB64" s="51"/>
      <c r="CE64" s="10" t="s">
        <v>127</v>
      </c>
      <c r="CF64" s="11" t="s">
        <v>128</v>
      </c>
      <c r="CG64" s="7">
        <v>22.969960964728845</v>
      </c>
      <c r="CH64" s="4">
        <f t="shared" si="0"/>
        <v>329527.06</v>
      </c>
    </row>
    <row r="65" spans="3:86" x14ac:dyDescent="0.25">
      <c r="C65" s="46"/>
      <c r="E65" s="245" t="s">
        <v>322</v>
      </c>
      <c r="F65" s="245"/>
      <c r="G65" s="245"/>
      <c r="H65" s="245"/>
      <c r="I65" s="245"/>
      <c r="J65" s="49" t="s">
        <v>11</v>
      </c>
      <c r="K65" s="245" t="s">
        <v>525</v>
      </c>
      <c r="L65" s="245"/>
      <c r="M65" s="245"/>
      <c r="N65" s="245"/>
      <c r="O65" s="245"/>
      <c r="P65" s="245"/>
      <c r="Q65" s="245"/>
      <c r="R65" s="245"/>
      <c r="S65" s="245"/>
      <c r="T65" s="245"/>
      <c r="U65" s="245"/>
      <c r="V65" s="245"/>
      <c r="W65" s="245"/>
      <c r="X65" s="245"/>
      <c r="Y65" s="245"/>
      <c r="Z65" s="49"/>
      <c r="AA65" s="49"/>
      <c r="AB65" s="49"/>
      <c r="AC65" s="49"/>
      <c r="AD65" s="50"/>
      <c r="AE65" s="50"/>
      <c r="AF65" s="50"/>
      <c r="AG65" s="50"/>
      <c r="AH65" s="245" t="s">
        <v>4</v>
      </c>
      <c r="AI65" s="245"/>
      <c r="AJ65" s="245"/>
      <c r="AK65" s="245"/>
      <c r="AL65" s="245"/>
      <c r="AM65" s="245"/>
      <c r="AN65" s="245"/>
      <c r="AO65" s="245"/>
      <c r="AP65" s="49" t="s">
        <v>11</v>
      </c>
      <c r="AQ65" s="245">
        <v>2100</v>
      </c>
      <c r="AR65" s="245"/>
      <c r="AS65" s="245"/>
      <c r="AT65" s="245"/>
      <c r="AU65" s="49" t="s">
        <v>320</v>
      </c>
      <c r="AV65" s="49"/>
      <c r="AW65" s="49"/>
      <c r="AX65" s="49"/>
      <c r="AY65" s="49"/>
      <c r="AZ65" s="49"/>
      <c r="BB65" s="51"/>
      <c r="CE65" s="10" t="s">
        <v>129</v>
      </c>
      <c r="CF65" s="11" t="s">
        <v>130</v>
      </c>
      <c r="CG65" s="7">
        <v>20.822014498815001</v>
      </c>
      <c r="CH65" s="4">
        <f t="shared" si="0"/>
        <v>298712.62</v>
      </c>
    </row>
    <row r="66" spans="3:86" x14ac:dyDescent="0.25">
      <c r="C66" s="46"/>
      <c r="E66" s="245" t="s">
        <v>1</v>
      </c>
      <c r="F66" s="245"/>
      <c r="G66" s="245"/>
      <c r="H66" s="245"/>
      <c r="I66" s="245"/>
      <c r="J66" s="49" t="s">
        <v>11</v>
      </c>
      <c r="K66" s="245" t="s">
        <v>492</v>
      </c>
      <c r="L66" s="245"/>
      <c r="M66" s="245"/>
      <c r="N66" s="245"/>
      <c r="O66" s="245"/>
      <c r="P66" s="245"/>
      <c r="Q66" s="245"/>
      <c r="R66" s="245"/>
      <c r="S66" s="245"/>
      <c r="T66" s="245"/>
      <c r="U66" s="245"/>
      <c r="V66" s="49"/>
      <c r="W66" s="49"/>
      <c r="X66" s="49"/>
      <c r="Y66" s="49"/>
      <c r="Z66" s="49"/>
      <c r="AA66" s="49"/>
      <c r="AB66" s="49"/>
      <c r="AC66" s="49"/>
      <c r="AD66" s="50"/>
      <c r="AE66" s="50"/>
      <c r="AF66" s="50"/>
      <c r="AG66" s="50"/>
      <c r="AH66" s="245"/>
      <c r="AI66" s="245"/>
      <c r="AJ66" s="245"/>
      <c r="AK66" s="245"/>
      <c r="AL66" s="245"/>
      <c r="AM66" s="245"/>
      <c r="AN66" s="245"/>
      <c r="AO66" s="245"/>
      <c r="AP66" s="49"/>
      <c r="AQ66" s="246"/>
      <c r="AR66" s="246"/>
      <c r="AS66" s="246"/>
      <c r="AT66" s="246"/>
      <c r="AU66" s="49"/>
      <c r="AV66" s="49"/>
      <c r="AW66" s="49"/>
      <c r="AX66" s="49"/>
      <c r="AY66" s="49"/>
      <c r="AZ66" s="49"/>
      <c r="BB66" s="51"/>
      <c r="CE66" s="10" t="s">
        <v>131</v>
      </c>
      <c r="CF66" s="11" t="s">
        <v>132</v>
      </c>
      <c r="CG66" s="7">
        <v>7.3308385612714346</v>
      </c>
      <c r="CH66" s="4">
        <f t="shared" si="0"/>
        <v>105168.21</v>
      </c>
    </row>
    <row r="67" spans="3:86" x14ac:dyDescent="0.25">
      <c r="C67" s="46"/>
      <c r="E67" s="245" t="s">
        <v>2</v>
      </c>
      <c r="F67" s="245"/>
      <c r="G67" s="245"/>
      <c r="H67" s="245"/>
      <c r="I67" s="245"/>
      <c r="J67" s="49" t="s">
        <v>11</v>
      </c>
      <c r="K67" s="245" t="s">
        <v>435</v>
      </c>
      <c r="L67" s="245"/>
      <c r="M67" s="245"/>
      <c r="N67" s="245"/>
      <c r="O67" s="245"/>
      <c r="P67" s="245"/>
      <c r="Q67" s="245"/>
      <c r="R67" s="245"/>
      <c r="S67" s="245"/>
      <c r="T67" s="245"/>
      <c r="U67" s="245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245"/>
      <c r="AI67" s="245"/>
      <c r="AJ67" s="245"/>
      <c r="AK67" s="245"/>
      <c r="AL67" s="245"/>
      <c r="AM67" s="245"/>
      <c r="AN67" s="245"/>
      <c r="AO67" s="245"/>
      <c r="AP67" s="49"/>
      <c r="AQ67" s="49"/>
      <c r="AR67" s="49"/>
      <c r="AS67" s="49"/>
      <c r="AT67" s="49"/>
      <c r="AU67" s="49"/>
      <c r="AV67" s="49"/>
      <c r="AW67" s="49"/>
      <c r="AX67" s="49"/>
      <c r="AY67" s="49"/>
      <c r="AZ67" s="49"/>
      <c r="BB67" s="51"/>
      <c r="CE67" s="10" t="s">
        <v>133</v>
      </c>
      <c r="CF67" s="11" t="s">
        <v>134</v>
      </c>
      <c r="CG67" s="7">
        <v>54.480363864491849</v>
      </c>
      <c r="CH67" s="4">
        <f t="shared" si="0"/>
        <v>781575.3</v>
      </c>
    </row>
    <row r="68" spans="3:86" x14ac:dyDescent="0.25">
      <c r="C68" s="46"/>
      <c r="BB68" s="51"/>
      <c r="CE68" s="10" t="s">
        <v>135</v>
      </c>
      <c r="CF68" s="11" t="s">
        <v>136</v>
      </c>
      <c r="CG68" s="7">
        <v>50.628216924578282</v>
      </c>
      <c r="CH68" s="4">
        <f t="shared" si="0"/>
        <v>726312.4</v>
      </c>
    </row>
    <row r="69" spans="3:86" x14ac:dyDescent="0.25">
      <c r="C69" s="46"/>
      <c r="BB69" s="51"/>
      <c r="CE69" s="12" t="s">
        <v>137</v>
      </c>
      <c r="CF69" s="13" t="s">
        <v>138</v>
      </c>
      <c r="CG69" s="14">
        <v>49.527603513174405</v>
      </c>
      <c r="CH69" s="4">
        <f t="shared" si="0"/>
        <v>710523</v>
      </c>
    </row>
    <row r="70" spans="3:86" x14ac:dyDescent="0.25">
      <c r="C70" s="46"/>
      <c r="BB70" s="51"/>
      <c r="CE70" s="5" t="s">
        <v>139</v>
      </c>
      <c r="CF70" s="11" t="s">
        <v>140</v>
      </c>
      <c r="CG70" s="7">
        <v>58.332510804405409</v>
      </c>
      <c r="CH70" s="4">
        <f t="shared" si="0"/>
        <v>836838.2</v>
      </c>
    </row>
    <row r="71" spans="3:86" x14ac:dyDescent="0.25">
      <c r="C71" s="46"/>
      <c r="E71" s="208" t="s">
        <v>6</v>
      </c>
      <c r="F71" s="209"/>
      <c r="G71" s="209"/>
      <c r="H71" s="209"/>
      <c r="I71" s="209"/>
      <c r="J71" s="209"/>
      <c r="K71" s="210" t="str">
        <f t="shared" ref="K71:K76" si="5">VLOOKUP(E71,$CE$1:$CH$1002,2,FALSE)</f>
        <v>NOVACRON RUBY S–3B</v>
      </c>
      <c r="L71" s="210"/>
      <c r="M71" s="210"/>
      <c r="N71" s="210"/>
      <c r="O71" s="210"/>
      <c r="P71" s="210"/>
      <c r="Q71" s="210"/>
      <c r="R71" s="210"/>
      <c r="S71" s="210"/>
      <c r="T71" s="210"/>
      <c r="U71" s="210"/>
      <c r="V71" s="210"/>
      <c r="W71" s="210"/>
      <c r="X71" s="210"/>
      <c r="Y71" s="117"/>
      <c r="Z71" s="211">
        <v>3</v>
      </c>
      <c r="AA71" s="211"/>
      <c r="AB71" s="211"/>
      <c r="AC71" s="211"/>
      <c r="AD71" s="211"/>
      <c r="AE71" s="211"/>
      <c r="AF71" s="210" t="s">
        <v>315</v>
      </c>
      <c r="AG71" s="210"/>
      <c r="AH71" s="212">
        <v>2073.3200000000002</v>
      </c>
      <c r="AI71" s="212"/>
      <c r="AJ71" s="212"/>
      <c r="AK71" s="212"/>
      <c r="AL71" s="212"/>
      <c r="AM71" s="212"/>
      <c r="AN71" s="52" t="s">
        <v>316</v>
      </c>
      <c r="AO71" s="52"/>
      <c r="AP71" s="213">
        <f t="shared" ref="AP71:AP76" si="6">(AH71*VLOOKUP(E71,$CE$1:$CH$1002,4,FALSE))/1000</f>
        <v>250145.76773520003</v>
      </c>
      <c r="AQ71" s="213"/>
      <c r="AR71" s="213"/>
      <c r="AS71" s="213"/>
      <c r="AT71" s="213"/>
      <c r="AU71" s="213"/>
      <c r="AV71" s="213"/>
      <c r="AW71" s="213"/>
      <c r="AX71" s="213"/>
      <c r="AY71" s="213"/>
      <c r="AZ71" s="214"/>
      <c r="BB71" s="51"/>
      <c r="CE71" s="12" t="s">
        <v>141</v>
      </c>
      <c r="CF71" s="13" t="s">
        <v>142</v>
      </c>
      <c r="CG71" s="14">
        <v>11.666502160881082</v>
      </c>
      <c r="CH71" s="4">
        <f t="shared" si="0"/>
        <v>167367.64000000001</v>
      </c>
    </row>
    <row r="72" spans="3:86" x14ac:dyDescent="0.25">
      <c r="C72" s="46"/>
      <c r="E72" s="200" t="s">
        <v>7</v>
      </c>
      <c r="F72" s="201"/>
      <c r="G72" s="201"/>
      <c r="H72" s="201"/>
      <c r="I72" s="201"/>
      <c r="J72" s="201"/>
      <c r="K72" s="202" t="str">
        <f t="shared" ref="K72" si="7">VLOOKUP(E72,$CE$1:$CH$1002,2,FALSE)</f>
        <v>NOVACRON DARK BLUE S-GL</v>
      </c>
      <c r="L72" s="202"/>
      <c r="M72" s="202"/>
      <c r="N72" s="202"/>
      <c r="O72" s="202"/>
      <c r="P72" s="202"/>
      <c r="Q72" s="202"/>
      <c r="R72" s="202"/>
      <c r="S72" s="202"/>
      <c r="T72" s="202"/>
      <c r="U72" s="202"/>
      <c r="V72" s="202"/>
      <c r="W72" s="202"/>
      <c r="X72" s="202"/>
      <c r="Y72" s="114"/>
      <c r="Z72" s="203">
        <v>11.8</v>
      </c>
      <c r="AA72" s="203"/>
      <c r="AB72" s="203"/>
      <c r="AC72" s="203"/>
      <c r="AD72" s="203"/>
      <c r="AE72" s="203"/>
      <c r="AF72" s="202" t="s">
        <v>315</v>
      </c>
      <c r="AG72" s="202"/>
      <c r="AH72" s="204">
        <v>8155.06</v>
      </c>
      <c r="AI72" s="204"/>
      <c r="AJ72" s="204"/>
      <c r="AK72" s="204"/>
      <c r="AL72" s="204"/>
      <c r="AM72" s="204"/>
      <c r="AN72" s="47" t="s">
        <v>316</v>
      </c>
      <c r="AO72" s="47"/>
      <c r="AP72" s="205">
        <f t="shared" ref="AP72" si="8">(AH72*VLOOKUP(E72,$CE$1:$CH$1002,4,FALSE))/1000</f>
        <v>992096.32164480002</v>
      </c>
      <c r="AQ72" s="205"/>
      <c r="AR72" s="205"/>
      <c r="AS72" s="205"/>
      <c r="AT72" s="205"/>
      <c r="AU72" s="205"/>
      <c r="AV72" s="205"/>
      <c r="AW72" s="205"/>
      <c r="AX72" s="205"/>
      <c r="AY72" s="205"/>
      <c r="AZ72" s="206"/>
      <c r="BB72" s="51"/>
      <c r="CE72" s="5" t="s">
        <v>143</v>
      </c>
      <c r="CF72" s="11" t="s">
        <v>144</v>
      </c>
      <c r="CG72" s="7">
        <v>14.858281053952322</v>
      </c>
      <c r="CH72" s="4">
        <f t="shared" si="0"/>
        <v>213156.9</v>
      </c>
    </row>
    <row r="73" spans="3:86" x14ac:dyDescent="0.25">
      <c r="C73" s="46"/>
      <c r="E73" s="200" t="s">
        <v>41</v>
      </c>
      <c r="F73" s="243"/>
      <c r="G73" s="243"/>
      <c r="H73" s="243"/>
      <c r="I73" s="243"/>
      <c r="J73" s="243"/>
      <c r="K73" s="230" t="str">
        <f t="shared" si="5"/>
        <v>NOVACRON DEEP NIGHT S–R</v>
      </c>
      <c r="L73" s="230"/>
      <c r="M73" s="230"/>
      <c r="N73" s="230"/>
      <c r="O73" s="230"/>
      <c r="P73" s="230"/>
      <c r="Q73" s="230"/>
      <c r="R73" s="230"/>
      <c r="S73" s="230"/>
      <c r="T73" s="230"/>
      <c r="U73" s="230"/>
      <c r="V73" s="230"/>
      <c r="W73" s="230"/>
      <c r="X73" s="230"/>
      <c r="Y73" s="115"/>
      <c r="Z73" s="203">
        <v>13</v>
      </c>
      <c r="AA73" s="203"/>
      <c r="AB73" s="203"/>
      <c r="AC73" s="203"/>
      <c r="AD73" s="203"/>
      <c r="AE73" s="203"/>
      <c r="AF73" s="230" t="s">
        <v>315</v>
      </c>
      <c r="AG73" s="230"/>
      <c r="AH73" s="249">
        <v>8984.3799999999992</v>
      </c>
      <c r="AI73" s="249"/>
      <c r="AJ73" s="249"/>
      <c r="AK73" s="249"/>
      <c r="AL73" s="249"/>
      <c r="AM73" s="249"/>
      <c r="AN73" s="41" t="s">
        <v>316</v>
      </c>
      <c r="AP73" s="242">
        <f t="shared" si="6"/>
        <v>937029.68553959986</v>
      </c>
      <c r="AQ73" s="242"/>
      <c r="AR73" s="242"/>
      <c r="AS73" s="242"/>
      <c r="AT73" s="242"/>
      <c r="AU73" s="242"/>
      <c r="AV73" s="242"/>
      <c r="AW73" s="242"/>
      <c r="AX73" s="242"/>
      <c r="AY73" s="242"/>
      <c r="AZ73" s="206"/>
      <c r="BB73" s="51"/>
      <c r="CE73" s="15" t="s">
        <v>145</v>
      </c>
      <c r="CF73" s="16" t="s">
        <v>146</v>
      </c>
      <c r="CG73" s="17">
        <v>7.2640485152655785</v>
      </c>
      <c r="CH73" s="4">
        <f t="shared" ref="CH73:CH136" si="9">CG73*$CH$3</f>
        <v>104210.04</v>
      </c>
    </row>
    <row r="74" spans="3:86" x14ac:dyDescent="0.25">
      <c r="C74" s="46"/>
      <c r="E74" s="216" t="s">
        <v>8</v>
      </c>
      <c r="F74" s="217"/>
      <c r="G74" s="217"/>
      <c r="H74" s="217"/>
      <c r="I74" s="217"/>
      <c r="J74" s="217"/>
      <c r="K74" s="218" t="str">
        <f t="shared" si="5"/>
        <v>FIMBIL EAS 40 NEW</v>
      </c>
      <c r="L74" s="218"/>
      <c r="M74" s="218"/>
      <c r="N74" s="218"/>
      <c r="O74" s="218"/>
      <c r="P74" s="218"/>
      <c r="Q74" s="218"/>
      <c r="R74" s="218"/>
      <c r="S74" s="218"/>
      <c r="T74" s="218"/>
      <c r="U74" s="218"/>
      <c r="V74" s="218"/>
      <c r="W74" s="218"/>
      <c r="X74" s="218"/>
      <c r="Y74" s="116"/>
      <c r="Z74" s="219">
        <v>8</v>
      </c>
      <c r="AA74" s="219"/>
      <c r="AB74" s="219"/>
      <c r="AC74" s="219"/>
      <c r="AD74" s="219"/>
      <c r="AE74" s="219"/>
      <c r="AF74" s="218" t="s">
        <v>315</v>
      </c>
      <c r="AG74" s="218"/>
      <c r="AH74" s="248">
        <v>5528.85</v>
      </c>
      <c r="AI74" s="248"/>
      <c r="AJ74" s="248"/>
      <c r="AK74" s="248"/>
      <c r="AL74" s="248"/>
      <c r="AM74" s="248"/>
      <c r="AN74" s="55" t="s">
        <v>316</v>
      </c>
      <c r="AO74" s="55"/>
      <c r="AP74" s="221">
        <f t="shared" si="6"/>
        <v>114049.891839</v>
      </c>
      <c r="AQ74" s="221"/>
      <c r="AR74" s="221"/>
      <c r="AS74" s="221"/>
      <c r="AT74" s="221"/>
      <c r="AU74" s="221"/>
      <c r="AV74" s="221"/>
      <c r="AW74" s="221"/>
      <c r="AX74" s="221"/>
      <c r="AY74" s="221"/>
      <c r="AZ74" s="222"/>
      <c r="BB74" s="51"/>
      <c r="CE74" s="10" t="s">
        <v>147</v>
      </c>
      <c r="CF74" s="18" t="s">
        <v>148</v>
      </c>
      <c r="CG74" s="7">
        <v>8.8314791579534369</v>
      </c>
      <c r="CH74" s="4">
        <f t="shared" si="9"/>
        <v>126696.40000000001</v>
      </c>
    </row>
    <row r="75" spans="3:86" x14ac:dyDescent="0.25">
      <c r="C75" s="46"/>
      <c r="E75" s="200" t="s">
        <v>9</v>
      </c>
      <c r="F75" s="243"/>
      <c r="G75" s="243"/>
      <c r="H75" s="243"/>
      <c r="I75" s="243"/>
      <c r="J75" s="243"/>
      <c r="K75" s="230" t="str">
        <f t="shared" si="5"/>
        <v>SODIUM SULFATE</v>
      </c>
      <c r="L75" s="230"/>
      <c r="M75" s="230"/>
      <c r="N75" s="230"/>
      <c r="O75" s="230"/>
      <c r="P75" s="230"/>
      <c r="Q75" s="230"/>
      <c r="R75" s="230"/>
      <c r="S75" s="230"/>
      <c r="T75" s="230"/>
      <c r="U75" s="230"/>
      <c r="V75" s="230"/>
      <c r="W75" s="230"/>
      <c r="X75" s="230"/>
      <c r="Y75" s="115"/>
      <c r="Z75" s="203">
        <v>200</v>
      </c>
      <c r="AA75" s="203"/>
      <c r="AB75" s="203"/>
      <c r="AC75" s="203"/>
      <c r="AD75" s="203"/>
      <c r="AE75" s="203"/>
      <c r="AF75" s="230" t="s">
        <v>315</v>
      </c>
      <c r="AG75" s="230"/>
      <c r="AH75" s="249">
        <v>138221.29999999999</v>
      </c>
      <c r="AI75" s="249"/>
      <c r="AJ75" s="249"/>
      <c r="AK75" s="249"/>
      <c r="AL75" s="249"/>
      <c r="AM75" s="249"/>
      <c r="AN75" s="41" t="s">
        <v>316</v>
      </c>
      <c r="AP75" s="242">
        <f t="shared" si="6"/>
        <v>329865.13244999998</v>
      </c>
      <c r="AQ75" s="242"/>
      <c r="AR75" s="242"/>
      <c r="AS75" s="242"/>
      <c r="AT75" s="242"/>
      <c r="AU75" s="242"/>
      <c r="AV75" s="242"/>
      <c r="AW75" s="242"/>
      <c r="AX75" s="242"/>
      <c r="AY75" s="242"/>
      <c r="AZ75" s="206"/>
      <c r="BB75" s="51"/>
      <c r="CE75" s="10" t="s">
        <v>149</v>
      </c>
      <c r="CF75" s="11" t="s">
        <v>150</v>
      </c>
      <c r="CG75" s="7">
        <v>8.8825477485013238</v>
      </c>
      <c r="CH75" s="4">
        <f t="shared" si="9"/>
        <v>127429.02999999998</v>
      </c>
    </row>
    <row r="76" spans="3:86" x14ac:dyDescent="0.25">
      <c r="C76" s="46"/>
      <c r="E76" s="223" t="s">
        <v>10</v>
      </c>
      <c r="F76" s="224"/>
      <c r="G76" s="224"/>
      <c r="H76" s="224"/>
      <c r="I76" s="224"/>
      <c r="J76" s="224"/>
      <c r="K76" s="225" t="str">
        <f t="shared" si="5"/>
        <v>SODA ASH</v>
      </c>
      <c r="L76" s="225"/>
      <c r="M76" s="225"/>
      <c r="N76" s="225"/>
      <c r="O76" s="225"/>
      <c r="P76" s="225"/>
      <c r="Q76" s="225"/>
      <c r="R76" s="225"/>
      <c r="S76" s="225"/>
      <c r="T76" s="225"/>
      <c r="U76" s="225"/>
      <c r="V76" s="225"/>
      <c r="W76" s="225"/>
      <c r="X76" s="225"/>
      <c r="Y76" s="113"/>
      <c r="Z76" s="226">
        <v>30</v>
      </c>
      <c r="AA76" s="226"/>
      <c r="AB76" s="226"/>
      <c r="AC76" s="226"/>
      <c r="AD76" s="226"/>
      <c r="AE76" s="226"/>
      <c r="AF76" s="225" t="s">
        <v>315</v>
      </c>
      <c r="AG76" s="225"/>
      <c r="AH76" s="227">
        <v>20733.2</v>
      </c>
      <c r="AI76" s="227"/>
      <c r="AJ76" s="227"/>
      <c r="AK76" s="227"/>
      <c r="AL76" s="227"/>
      <c r="AM76" s="227"/>
      <c r="AN76" s="54" t="s">
        <v>316</v>
      </c>
      <c r="AO76" s="54"/>
      <c r="AP76" s="228">
        <f t="shared" si="6"/>
        <v>184110.81599999999</v>
      </c>
      <c r="AQ76" s="228"/>
      <c r="AR76" s="228"/>
      <c r="AS76" s="228"/>
      <c r="AT76" s="228"/>
      <c r="AU76" s="228"/>
      <c r="AV76" s="228"/>
      <c r="AW76" s="228"/>
      <c r="AX76" s="228"/>
      <c r="AY76" s="228"/>
      <c r="AZ76" s="229"/>
      <c r="BB76" s="51"/>
      <c r="CE76" s="10" t="s">
        <v>151</v>
      </c>
      <c r="CF76" s="11" t="s">
        <v>152</v>
      </c>
      <c r="CG76" s="7">
        <v>7.5505172173428132</v>
      </c>
      <c r="CH76" s="4">
        <f t="shared" si="9"/>
        <v>108319.72</v>
      </c>
    </row>
    <row r="77" spans="3:86" x14ac:dyDescent="0.25">
      <c r="C77" s="46"/>
      <c r="E77" s="120"/>
      <c r="F77" s="120"/>
      <c r="G77" s="120"/>
      <c r="H77" s="120"/>
      <c r="I77" s="120"/>
      <c r="J77" s="120"/>
      <c r="K77" s="115"/>
      <c r="L77" s="115"/>
      <c r="M77" s="115"/>
      <c r="N77" s="115"/>
      <c r="O77" s="115"/>
      <c r="P77" s="115"/>
      <c r="Q77" s="115"/>
      <c r="R77" s="115"/>
      <c r="S77" s="115"/>
      <c r="T77" s="115"/>
      <c r="U77" s="115"/>
      <c r="V77" s="115"/>
      <c r="W77" s="115"/>
      <c r="X77" s="115"/>
      <c r="Y77" s="115"/>
      <c r="Z77" s="111"/>
      <c r="AA77" s="111"/>
      <c r="AB77" s="111"/>
      <c r="AC77" s="111"/>
      <c r="AD77" s="111"/>
      <c r="AE77" s="111"/>
      <c r="AF77" s="115"/>
      <c r="AG77" s="115"/>
      <c r="AH77" s="120"/>
      <c r="AI77" s="120"/>
      <c r="AJ77" s="120"/>
      <c r="AK77" s="120"/>
      <c r="AL77" s="120"/>
      <c r="AM77" s="120"/>
      <c r="AP77" s="112"/>
      <c r="AQ77" s="112"/>
      <c r="AR77" s="112"/>
      <c r="AS77" s="112"/>
      <c r="AT77" s="112"/>
      <c r="AU77" s="112"/>
      <c r="AV77" s="112"/>
      <c r="AW77" s="112"/>
      <c r="AX77" s="112"/>
      <c r="AY77" s="112"/>
      <c r="AZ77" s="112"/>
      <c r="BB77" s="51"/>
      <c r="CE77" s="10" t="s">
        <v>153</v>
      </c>
      <c r="CF77" s="11" t="s">
        <v>154</v>
      </c>
      <c r="CG77" s="7">
        <v>19.985732608392585</v>
      </c>
      <c r="CH77" s="4">
        <f t="shared" si="9"/>
        <v>286715.32</v>
      </c>
    </row>
    <row r="78" spans="3:86" x14ac:dyDescent="0.25">
      <c r="C78" s="46"/>
      <c r="E78" s="120"/>
      <c r="F78" s="120"/>
      <c r="G78" s="120"/>
      <c r="H78" s="120"/>
      <c r="I78" s="120"/>
      <c r="J78" s="120"/>
      <c r="K78" s="115"/>
      <c r="L78" s="115"/>
      <c r="M78" s="115"/>
      <c r="N78" s="115"/>
      <c r="O78" s="115"/>
      <c r="P78" s="115"/>
      <c r="Q78" s="115"/>
      <c r="R78" s="115"/>
      <c r="S78" s="115"/>
      <c r="T78" s="115"/>
      <c r="U78" s="115"/>
      <c r="V78" s="115"/>
      <c r="W78" s="115"/>
      <c r="X78" s="115"/>
      <c r="Y78" s="115"/>
      <c r="Z78" s="111"/>
      <c r="AA78" s="111"/>
      <c r="AB78" s="111"/>
      <c r="AC78" s="111"/>
      <c r="AD78" s="111"/>
      <c r="AE78" s="111"/>
      <c r="AF78" s="115"/>
      <c r="AG78" s="115"/>
      <c r="AH78" s="120"/>
      <c r="AI78" s="120"/>
      <c r="AJ78" s="120"/>
      <c r="AK78" s="59"/>
      <c r="AL78" s="230" t="s">
        <v>318</v>
      </c>
      <c r="AM78" s="230"/>
      <c r="AN78" s="230"/>
      <c r="AO78" s="230"/>
      <c r="AP78" s="112" t="s">
        <v>11</v>
      </c>
      <c r="AQ78" s="242">
        <f>SUM(AP71:AZ76)</f>
        <v>2807297.6152085997</v>
      </c>
      <c r="AR78" s="242"/>
      <c r="AS78" s="242"/>
      <c r="AT78" s="242"/>
      <c r="AU78" s="242"/>
      <c r="AV78" s="242"/>
      <c r="AW78" s="242"/>
      <c r="AX78" s="242"/>
      <c r="AY78" s="242"/>
      <c r="AZ78" s="242"/>
      <c r="BB78" s="51"/>
      <c r="CE78" s="10" t="s">
        <v>155</v>
      </c>
      <c r="CF78" s="19" t="s">
        <v>156</v>
      </c>
      <c r="CG78" s="7">
        <v>19.352577722013105</v>
      </c>
      <c r="CH78" s="4">
        <f t="shared" si="9"/>
        <v>277632.08</v>
      </c>
    </row>
    <row r="79" spans="3:86" x14ac:dyDescent="0.25">
      <c r="C79" s="46"/>
      <c r="E79" s="120"/>
      <c r="F79" s="120"/>
      <c r="G79" s="120"/>
      <c r="H79" s="120"/>
      <c r="I79" s="120"/>
      <c r="J79" s="120"/>
      <c r="K79" s="115"/>
      <c r="L79" s="115"/>
      <c r="M79" s="115"/>
      <c r="N79" s="115"/>
      <c r="O79" s="115"/>
      <c r="P79" s="115"/>
      <c r="Q79" s="115"/>
      <c r="R79" s="115"/>
      <c r="S79" s="115"/>
      <c r="T79" s="115"/>
      <c r="U79" s="115"/>
      <c r="V79" s="115"/>
      <c r="W79" s="115"/>
      <c r="X79" s="115"/>
      <c r="Y79" s="115"/>
      <c r="Z79" s="111"/>
      <c r="AA79" s="111"/>
      <c r="AB79" s="111"/>
      <c r="AC79" s="111"/>
      <c r="AD79" s="111"/>
      <c r="AE79" s="111"/>
      <c r="AF79" s="115"/>
      <c r="AG79" s="115"/>
      <c r="AH79" s="120"/>
      <c r="AI79" s="120"/>
      <c r="AJ79" s="120"/>
      <c r="AK79" s="59"/>
      <c r="AL79" s="230" t="s">
        <v>317</v>
      </c>
      <c r="AM79" s="230"/>
      <c r="AN79" s="230"/>
      <c r="AO79" s="230"/>
      <c r="AP79" s="112" t="s">
        <v>11</v>
      </c>
      <c r="AQ79" s="242">
        <f>AQ78/AQ65</f>
        <v>1336.8083881945713</v>
      </c>
      <c r="AR79" s="242"/>
      <c r="AS79" s="242"/>
      <c r="AT79" s="242"/>
      <c r="AU79" s="242"/>
      <c r="AV79" s="242"/>
      <c r="AW79" s="242"/>
      <c r="AX79" s="242"/>
      <c r="AY79" s="242"/>
      <c r="AZ79" s="242"/>
      <c r="BB79" s="51"/>
      <c r="CE79" s="10" t="s">
        <v>157</v>
      </c>
      <c r="CF79" s="19" t="s">
        <v>158</v>
      </c>
      <c r="CG79" s="7">
        <v>17.513283145127563</v>
      </c>
      <c r="CH79" s="4">
        <f t="shared" si="9"/>
        <v>251245.56000000003</v>
      </c>
    </row>
    <row r="80" spans="3:86" x14ac:dyDescent="0.25">
      <c r="C80" s="46"/>
      <c r="E80" s="120"/>
      <c r="F80" s="120"/>
      <c r="G80" s="120"/>
      <c r="H80" s="120"/>
      <c r="I80" s="120"/>
      <c r="J80" s="120"/>
      <c r="K80" s="115"/>
      <c r="L80" s="115"/>
      <c r="M80" s="115"/>
      <c r="N80" s="115"/>
      <c r="O80" s="115"/>
      <c r="P80" s="115"/>
      <c r="Q80" s="115"/>
      <c r="R80" s="115"/>
      <c r="S80" s="115"/>
      <c r="T80" s="115"/>
      <c r="U80" s="115"/>
      <c r="V80" s="115"/>
      <c r="W80" s="115"/>
      <c r="X80" s="115"/>
      <c r="Y80" s="115"/>
      <c r="Z80" s="111"/>
      <c r="AA80" s="111"/>
      <c r="AB80" s="111"/>
      <c r="AC80" s="111"/>
      <c r="AD80" s="111"/>
      <c r="AE80" s="111"/>
      <c r="AF80" s="115"/>
      <c r="AG80" s="115"/>
      <c r="AH80" s="120"/>
      <c r="AI80" s="120"/>
      <c r="AJ80" s="120"/>
      <c r="AK80" s="120"/>
      <c r="AL80" s="120"/>
      <c r="AM80" s="120"/>
      <c r="AQ80" s="120"/>
      <c r="AR80" s="120"/>
      <c r="AS80" s="120"/>
      <c r="AT80" s="120"/>
      <c r="AU80" s="120"/>
      <c r="AV80" s="120"/>
      <c r="AW80" s="120"/>
      <c r="AX80" s="120"/>
      <c r="AY80" s="120"/>
      <c r="AZ80" s="120"/>
      <c r="BB80" s="51"/>
      <c r="CE80" s="10" t="s">
        <v>159</v>
      </c>
      <c r="CF80" s="11" t="s">
        <v>160</v>
      </c>
      <c r="CG80" s="7">
        <v>18.24300362470375</v>
      </c>
      <c r="CH80" s="4">
        <f t="shared" si="9"/>
        <v>261714.13</v>
      </c>
    </row>
    <row r="81" spans="3:86" ht="17.25" thickBot="1" x14ac:dyDescent="0.3">
      <c r="C81" s="60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2"/>
      <c r="CE81" s="10" t="s">
        <v>161</v>
      </c>
      <c r="CF81" s="11" t="s">
        <v>162</v>
      </c>
      <c r="CG81" s="7">
        <v>9.0314714903108886</v>
      </c>
      <c r="CH81" s="4">
        <f t="shared" si="9"/>
        <v>129565.49</v>
      </c>
    </row>
    <row r="82" spans="3:86" x14ac:dyDescent="0.25">
      <c r="CE82" s="10" t="s">
        <v>163</v>
      </c>
      <c r="CF82" s="11" t="s">
        <v>164</v>
      </c>
      <c r="CG82" s="7">
        <v>12.306423393280358</v>
      </c>
      <c r="CH82" s="4">
        <f t="shared" si="9"/>
        <v>176547.95</v>
      </c>
    </row>
    <row r="83" spans="3:86" ht="17.25" thickBot="1" x14ac:dyDescent="0.3">
      <c r="CE83" s="10" t="s">
        <v>165</v>
      </c>
      <c r="CF83" s="11" t="s">
        <v>166</v>
      </c>
      <c r="CG83" s="7">
        <v>17.52</v>
      </c>
      <c r="CH83" s="4">
        <f t="shared" si="9"/>
        <v>251341.91999999998</v>
      </c>
    </row>
    <row r="84" spans="3:86" x14ac:dyDescent="0.25">
      <c r="C84" s="43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  <c r="AH84" s="44"/>
      <c r="AI84" s="44"/>
      <c r="AJ84" s="44"/>
      <c r="AK84" s="44"/>
      <c r="AL84" s="44"/>
      <c r="AM84" s="44"/>
      <c r="AN84" s="44"/>
      <c r="AO84" s="44"/>
      <c r="AP84" s="44"/>
      <c r="AQ84" s="44"/>
      <c r="AR84" s="44"/>
      <c r="AS84" s="44"/>
      <c r="AT84" s="44"/>
      <c r="AU84" s="44"/>
      <c r="AV84" s="44"/>
      <c r="AW84" s="44"/>
      <c r="AX84" s="44"/>
      <c r="AY84" s="44"/>
      <c r="AZ84" s="44"/>
      <c r="BA84" s="44"/>
      <c r="BB84" s="45"/>
      <c r="CE84" s="12" t="s">
        <v>167</v>
      </c>
      <c r="CF84" s="13" t="s">
        <v>168</v>
      </c>
      <c r="CG84" s="7">
        <v>6.0476808866583021</v>
      </c>
      <c r="CH84" s="4">
        <f t="shared" si="9"/>
        <v>86760.03</v>
      </c>
    </row>
    <row r="85" spans="3:86" x14ac:dyDescent="0.25">
      <c r="C85" s="46"/>
      <c r="E85" s="245" t="s">
        <v>0</v>
      </c>
      <c r="F85" s="245"/>
      <c r="G85" s="245"/>
      <c r="H85" s="245"/>
      <c r="I85" s="245"/>
      <c r="J85" s="49" t="s">
        <v>11</v>
      </c>
      <c r="K85" s="245" t="s">
        <v>342</v>
      </c>
      <c r="L85" s="245"/>
      <c r="M85" s="245"/>
      <c r="N85" s="245"/>
      <c r="O85" s="245"/>
      <c r="P85" s="245"/>
      <c r="Q85" s="245"/>
      <c r="R85" s="245"/>
      <c r="S85" s="245"/>
      <c r="T85" s="245"/>
      <c r="U85" s="245"/>
      <c r="V85" s="49"/>
      <c r="W85" s="49"/>
      <c r="X85" s="49"/>
      <c r="Y85" s="49"/>
      <c r="Z85" s="49"/>
      <c r="AA85" s="49"/>
      <c r="AB85" s="49"/>
      <c r="AC85" s="49"/>
      <c r="AD85" s="50"/>
      <c r="AE85" s="50"/>
      <c r="AF85" s="50"/>
      <c r="AG85" s="50"/>
      <c r="AH85" s="245" t="s">
        <v>3</v>
      </c>
      <c r="AI85" s="245"/>
      <c r="AJ85" s="245"/>
      <c r="AK85" s="245"/>
      <c r="AL85" s="245"/>
      <c r="AM85" s="245"/>
      <c r="AN85" s="245"/>
      <c r="AO85" s="245"/>
      <c r="AP85" s="49" t="s">
        <v>11</v>
      </c>
      <c r="AQ85" s="247">
        <v>691.11</v>
      </c>
      <c r="AR85" s="247"/>
      <c r="AS85" s="247"/>
      <c r="AT85" s="247"/>
      <c r="AU85" s="49" t="s">
        <v>319</v>
      </c>
      <c r="AV85" s="49"/>
      <c r="AW85" s="49"/>
      <c r="AX85" s="49"/>
      <c r="AY85" s="49"/>
      <c r="AZ85" s="49"/>
      <c r="BB85" s="51"/>
      <c r="CE85" s="12" t="s">
        <v>169</v>
      </c>
      <c r="CF85" s="20" t="s">
        <v>170</v>
      </c>
      <c r="CG85" s="7">
        <v>9.6363041962916505</v>
      </c>
      <c r="CH85" s="4">
        <f t="shared" si="9"/>
        <v>138242.42000000001</v>
      </c>
    </row>
    <row r="86" spans="3:86" x14ac:dyDescent="0.25">
      <c r="C86" s="46"/>
      <c r="E86" s="245" t="s">
        <v>322</v>
      </c>
      <c r="F86" s="245"/>
      <c r="G86" s="245"/>
      <c r="H86" s="245"/>
      <c r="I86" s="245"/>
      <c r="J86" s="49" t="s">
        <v>11</v>
      </c>
      <c r="K86" s="246" t="s">
        <v>523</v>
      </c>
      <c r="L86" s="246"/>
      <c r="M86" s="246"/>
      <c r="N86" s="246"/>
      <c r="O86" s="246"/>
      <c r="P86" s="246"/>
      <c r="Q86" s="246"/>
      <c r="R86" s="246"/>
      <c r="S86" s="246"/>
      <c r="T86" s="246"/>
      <c r="U86" s="246"/>
      <c r="V86" s="246"/>
      <c r="W86" s="246"/>
      <c r="X86" s="246"/>
      <c r="Y86" s="246"/>
      <c r="Z86" s="49"/>
      <c r="AA86" s="49"/>
      <c r="AB86" s="49"/>
      <c r="AC86" s="49"/>
      <c r="AD86" s="50"/>
      <c r="AE86" s="50"/>
      <c r="AF86" s="50"/>
      <c r="AG86" s="50"/>
      <c r="AH86" s="245" t="s">
        <v>4</v>
      </c>
      <c r="AI86" s="245"/>
      <c r="AJ86" s="245"/>
      <c r="AK86" s="245"/>
      <c r="AL86" s="245"/>
      <c r="AM86" s="245"/>
      <c r="AN86" s="245"/>
      <c r="AO86" s="245"/>
      <c r="AP86" s="49" t="s">
        <v>11</v>
      </c>
      <c r="AQ86" s="245">
        <v>2100</v>
      </c>
      <c r="AR86" s="245"/>
      <c r="AS86" s="245"/>
      <c r="AT86" s="245"/>
      <c r="AU86" s="49" t="s">
        <v>320</v>
      </c>
      <c r="AV86" s="49"/>
      <c r="AW86" s="49"/>
      <c r="AX86" s="49"/>
      <c r="AY86" s="49"/>
      <c r="AZ86" s="49"/>
      <c r="BB86" s="51"/>
      <c r="CE86" s="10" t="s">
        <v>171</v>
      </c>
      <c r="CF86" s="21" t="s">
        <v>172</v>
      </c>
      <c r="CG86" s="7">
        <v>14.638158371671546</v>
      </c>
      <c r="CH86" s="4">
        <f t="shared" si="9"/>
        <v>209999.02</v>
      </c>
    </row>
    <row r="87" spans="3:86" x14ac:dyDescent="0.25">
      <c r="C87" s="46"/>
      <c r="E87" s="245" t="s">
        <v>1</v>
      </c>
      <c r="F87" s="245"/>
      <c r="G87" s="245"/>
      <c r="H87" s="245"/>
      <c r="I87" s="245"/>
      <c r="J87" s="49" t="s">
        <v>11</v>
      </c>
      <c r="K87" s="245" t="s">
        <v>492</v>
      </c>
      <c r="L87" s="245"/>
      <c r="M87" s="245"/>
      <c r="N87" s="245"/>
      <c r="O87" s="245"/>
      <c r="P87" s="245"/>
      <c r="Q87" s="245"/>
      <c r="R87" s="245"/>
      <c r="S87" s="245"/>
      <c r="T87" s="245"/>
      <c r="U87" s="245"/>
      <c r="V87" s="49"/>
      <c r="W87" s="49"/>
      <c r="X87" s="49"/>
      <c r="Y87" s="49"/>
      <c r="Z87" s="49"/>
      <c r="AA87" s="49"/>
      <c r="AB87" s="49"/>
      <c r="AC87" s="49"/>
      <c r="AD87" s="50"/>
      <c r="AE87" s="50"/>
      <c r="AF87" s="50"/>
      <c r="AG87" s="50"/>
      <c r="AH87" s="245"/>
      <c r="AI87" s="245"/>
      <c r="AJ87" s="245"/>
      <c r="AK87" s="245"/>
      <c r="AL87" s="245"/>
      <c r="AM87" s="245"/>
      <c r="AN87" s="245"/>
      <c r="AO87" s="245"/>
      <c r="AP87" s="49"/>
      <c r="AQ87" s="246"/>
      <c r="AR87" s="246"/>
      <c r="AS87" s="246"/>
      <c r="AT87" s="246"/>
      <c r="AU87" s="49"/>
      <c r="AV87" s="49"/>
      <c r="AW87" s="49"/>
      <c r="AX87" s="49"/>
      <c r="AY87" s="49"/>
      <c r="AZ87" s="49"/>
      <c r="BB87" s="51"/>
      <c r="CE87" s="10" t="s">
        <v>173</v>
      </c>
      <c r="CF87" s="22" t="s">
        <v>174</v>
      </c>
      <c r="CG87" s="7">
        <v>12.216808866583019</v>
      </c>
      <c r="CH87" s="4">
        <f t="shared" si="9"/>
        <v>175262.34</v>
      </c>
    </row>
    <row r="88" spans="3:86" x14ac:dyDescent="0.25">
      <c r="C88" s="46"/>
      <c r="E88" s="245" t="s">
        <v>2</v>
      </c>
      <c r="F88" s="245"/>
      <c r="G88" s="245"/>
      <c r="H88" s="245"/>
      <c r="I88" s="245"/>
      <c r="J88" s="49" t="s">
        <v>11</v>
      </c>
      <c r="K88" s="245" t="s">
        <v>435</v>
      </c>
      <c r="L88" s="245"/>
      <c r="M88" s="245"/>
      <c r="N88" s="245"/>
      <c r="O88" s="245"/>
      <c r="P88" s="245"/>
      <c r="Q88" s="245"/>
      <c r="R88" s="245"/>
      <c r="S88" s="245"/>
      <c r="T88" s="245"/>
      <c r="U88" s="245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49"/>
      <c r="AH88" s="245"/>
      <c r="AI88" s="245"/>
      <c r="AJ88" s="245"/>
      <c r="AK88" s="245"/>
      <c r="AL88" s="245"/>
      <c r="AM88" s="245"/>
      <c r="AN88" s="245"/>
      <c r="AO88" s="245"/>
      <c r="AP88" s="49"/>
      <c r="AQ88" s="49"/>
      <c r="AR88" s="49"/>
      <c r="AS88" s="49"/>
      <c r="AT88" s="49"/>
      <c r="AU88" s="49"/>
      <c r="AV88" s="49"/>
      <c r="AW88" s="49"/>
      <c r="AX88" s="49"/>
      <c r="AY88" s="49"/>
      <c r="AZ88" s="49"/>
      <c r="BB88" s="51"/>
      <c r="CE88" s="10" t="s">
        <v>175</v>
      </c>
      <c r="CF88" s="22" t="s">
        <v>176</v>
      </c>
      <c r="CG88" s="7">
        <v>9.1766143872856532</v>
      </c>
      <c r="CH88" s="4">
        <f t="shared" si="9"/>
        <v>131647.71</v>
      </c>
    </row>
    <row r="89" spans="3:86" x14ac:dyDescent="0.25">
      <c r="C89" s="46"/>
      <c r="BB89" s="51"/>
      <c r="CE89" s="10" t="s">
        <v>177</v>
      </c>
      <c r="CF89" s="22" t="s">
        <v>178</v>
      </c>
      <c r="CG89" s="7">
        <v>23.90083368186254</v>
      </c>
      <c r="CH89" s="4">
        <f t="shared" si="9"/>
        <v>342881.36</v>
      </c>
    </row>
    <row r="90" spans="3:86" x14ac:dyDescent="0.25">
      <c r="C90" s="46"/>
      <c r="BB90" s="51"/>
      <c r="CE90" s="10" t="s">
        <v>179</v>
      </c>
      <c r="CF90" s="22" t="s">
        <v>180</v>
      </c>
      <c r="CG90" s="7">
        <v>8.8825477485013238</v>
      </c>
      <c r="CH90" s="4">
        <f t="shared" si="9"/>
        <v>127429.02999999998</v>
      </c>
    </row>
    <row r="91" spans="3:86" x14ac:dyDescent="0.25">
      <c r="C91" s="46"/>
      <c r="BB91" s="51"/>
      <c r="CE91" s="10" t="s">
        <v>181</v>
      </c>
      <c r="CF91" s="22" t="s">
        <v>182</v>
      </c>
      <c r="CG91" s="7">
        <v>7.6998738324271576</v>
      </c>
      <c r="CH91" s="4">
        <f t="shared" si="9"/>
        <v>110462.39</v>
      </c>
    </row>
    <row r="92" spans="3:86" x14ac:dyDescent="0.25">
      <c r="C92" s="46"/>
      <c r="E92" s="208" t="s">
        <v>6</v>
      </c>
      <c r="F92" s="209"/>
      <c r="G92" s="209"/>
      <c r="H92" s="209"/>
      <c r="I92" s="209"/>
      <c r="J92" s="209"/>
      <c r="K92" s="210" t="str">
        <f t="shared" ref="K92:K96" si="10">VLOOKUP(E92,$CE$1:$CH$1002,2,FALSE)</f>
        <v>NOVACRON RUBY S–3B</v>
      </c>
      <c r="L92" s="210"/>
      <c r="M92" s="210"/>
      <c r="N92" s="210"/>
      <c r="O92" s="210"/>
      <c r="P92" s="210"/>
      <c r="Q92" s="210"/>
      <c r="R92" s="210"/>
      <c r="S92" s="210"/>
      <c r="T92" s="210"/>
      <c r="U92" s="210"/>
      <c r="V92" s="210"/>
      <c r="W92" s="210"/>
      <c r="X92" s="210"/>
      <c r="Y92" s="117"/>
      <c r="Z92" s="234">
        <v>3.36</v>
      </c>
      <c r="AA92" s="234"/>
      <c r="AB92" s="234"/>
      <c r="AC92" s="234"/>
      <c r="AD92" s="234"/>
      <c r="AE92" s="234"/>
      <c r="AF92" s="210" t="s">
        <v>315</v>
      </c>
      <c r="AG92" s="210"/>
      <c r="AH92" s="235">
        <v>2322.12</v>
      </c>
      <c r="AI92" s="235"/>
      <c r="AJ92" s="235"/>
      <c r="AK92" s="235"/>
      <c r="AL92" s="235"/>
      <c r="AM92" s="235"/>
      <c r="AN92" s="52" t="s">
        <v>316</v>
      </c>
      <c r="AO92" s="52"/>
      <c r="AP92" s="213">
        <f t="shared" ref="AP92:AP96" si="11">(AH92*VLOOKUP(E92,$CE$1:$CH$1002,4,FALSE))/1000</f>
        <v>280163.4529032</v>
      </c>
      <c r="AQ92" s="213"/>
      <c r="AR92" s="213"/>
      <c r="AS92" s="213"/>
      <c r="AT92" s="213"/>
      <c r="AU92" s="213"/>
      <c r="AV92" s="213"/>
      <c r="AW92" s="213"/>
      <c r="AX92" s="213"/>
      <c r="AY92" s="213"/>
      <c r="AZ92" s="214"/>
      <c r="BB92" s="51"/>
      <c r="CE92" s="10" t="s">
        <v>183</v>
      </c>
      <c r="CF92" s="11" t="s">
        <v>184</v>
      </c>
      <c r="CG92" s="7">
        <v>0.59577582601421997</v>
      </c>
      <c r="CH92" s="4">
        <f t="shared" si="9"/>
        <v>8547</v>
      </c>
    </row>
    <row r="93" spans="3:86" x14ac:dyDescent="0.25">
      <c r="C93" s="46"/>
      <c r="E93" s="200" t="s">
        <v>36</v>
      </c>
      <c r="F93" s="243"/>
      <c r="G93" s="243"/>
      <c r="H93" s="243"/>
      <c r="I93" s="243"/>
      <c r="J93" s="243"/>
      <c r="K93" s="230" t="str">
        <f t="shared" si="10"/>
        <v>NOVACRON BRILLIANT BLUE EC-B</v>
      </c>
      <c r="L93" s="230"/>
      <c r="M93" s="230"/>
      <c r="N93" s="230"/>
      <c r="O93" s="230"/>
      <c r="P93" s="230"/>
      <c r="Q93" s="230"/>
      <c r="R93" s="230"/>
      <c r="S93" s="230"/>
      <c r="T93" s="230"/>
      <c r="U93" s="230"/>
      <c r="V93" s="230"/>
      <c r="W93" s="230"/>
      <c r="X93" s="230"/>
      <c r="Y93" s="115"/>
      <c r="Z93" s="232">
        <v>25.16</v>
      </c>
      <c r="AA93" s="232"/>
      <c r="AB93" s="232"/>
      <c r="AC93" s="232"/>
      <c r="AD93" s="232"/>
      <c r="AE93" s="232"/>
      <c r="AF93" s="230" t="s">
        <v>315</v>
      </c>
      <c r="AG93" s="230"/>
      <c r="AH93" s="244">
        <v>17388.240000000002</v>
      </c>
      <c r="AI93" s="244"/>
      <c r="AJ93" s="244"/>
      <c r="AK93" s="244"/>
      <c r="AL93" s="244"/>
      <c r="AM93" s="244"/>
      <c r="AN93" s="41" t="s">
        <v>316</v>
      </c>
      <c r="AP93" s="242">
        <f t="shared" si="11"/>
        <v>5023957.0575456005</v>
      </c>
      <c r="AQ93" s="242"/>
      <c r="AR93" s="242"/>
      <c r="AS93" s="242"/>
      <c r="AT93" s="242"/>
      <c r="AU93" s="242"/>
      <c r="AV93" s="242"/>
      <c r="AW93" s="242"/>
      <c r="AX93" s="242"/>
      <c r="AY93" s="242"/>
      <c r="AZ93" s="206"/>
      <c r="BB93" s="51"/>
      <c r="CE93" s="10" t="s">
        <v>185</v>
      </c>
      <c r="CF93" s="11" t="s">
        <v>186</v>
      </c>
      <c r="CG93" s="7">
        <v>0.41704307820995395</v>
      </c>
      <c r="CH93" s="4">
        <f t="shared" si="9"/>
        <v>5982.9</v>
      </c>
    </row>
    <row r="94" spans="3:86" x14ac:dyDescent="0.25">
      <c r="C94" s="46"/>
      <c r="E94" s="216" t="s">
        <v>8</v>
      </c>
      <c r="F94" s="217"/>
      <c r="G94" s="217"/>
      <c r="H94" s="217"/>
      <c r="I94" s="217"/>
      <c r="J94" s="217"/>
      <c r="K94" s="218" t="str">
        <f t="shared" si="10"/>
        <v>FIMBIL EAS 40 NEW</v>
      </c>
      <c r="L94" s="218"/>
      <c r="M94" s="218"/>
      <c r="N94" s="218"/>
      <c r="O94" s="218"/>
      <c r="P94" s="218"/>
      <c r="Q94" s="218"/>
      <c r="R94" s="218"/>
      <c r="S94" s="218"/>
      <c r="T94" s="218"/>
      <c r="U94" s="218"/>
      <c r="V94" s="218"/>
      <c r="W94" s="218"/>
      <c r="X94" s="218"/>
      <c r="Y94" s="116"/>
      <c r="Z94" s="236">
        <v>8</v>
      </c>
      <c r="AA94" s="236"/>
      <c r="AB94" s="236"/>
      <c r="AC94" s="236"/>
      <c r="AD94" s="236"/>
      <c r="AE94" s="236"/>
      <c r="AF94" s="218" t="s">
        <v>315</v>
      </c>
      <c r="AG94" s="218"/>
      <c r="AH94" s="220">
        <v>5528.85</v>
      </c>
      <c r="AI94" s="220"/>
      <c r="AJ94" s="220"/>
      <c r="AK94" s="220"/>
      <c r="AL94" s="220"/>
      <c r="AM94" s="220"/>
      <c r="AN94" s="55" t="s">
        <v>316</v>
      </c>
      <c r="AO94" s="55"/>
      <c r="AP94" s="221">
        <f t="shared" si="11"/>
        <v>114049.891839</v>
      </c>
      <c r="AQ94" s="221"/>
      <c r="AR94" s="221"/>
      <c r="AS94" s="221"/>
      <c r="AT94" s="221"/>
      <c r="AU94" s="221"/>
      <c r="AV94" s="221"/>
      <c r="AW94" s="221"/>
      <c r="AX94" s="221"/>
      <c r="AY94" s="221"/>
      <c r="AZ94" s="222"/>
      <c r="BB94" s="51"/>
      <c r="CE94" s="10" t="s">
        <v>187</v>
      </c>
      <c r="CF94" s="11" t="s">
        <v>188</v>
      </c>
      <c r="CG94" s="7">
        <v>0.92429945629443744</v>
      </c>
      <c r="CH94" s="4">
        <f t="shared" si="9"/>
        <v>13260</v>
      </c>
    </row>
    <row r="95" spans="3:86" x14ac:dyDescent="0.25">
      <c r="C95" s="46"/>
      <c r="E95" s="200" t="s">
        <v>9</v>
      </c>
      <c r="F95" s="243"/>
      <c r="G95" s="243"/>
      <c r="H95" s="243"/>
      <c r="I95" s="243"/>
      <c r="J95" s="243"/>
      <c r="K95" s="230" t="str">
        <f t="shared" si="10"/>
        <v>SODIUM SULFATE</v>
      </c>
      <c r="L95" s="230"/>
      <c r="M95" s="230"/>
      <c r="N95" s="230"/>
      <c r="O95" s="230"/>
      <c r="P95" s="230"/>
      <c r="Q95" s="230"/>
      <c r="R95" s="230"/>
      <c r="S95" s="230"/>
      <c r="T95" s="230"/>
      <c r="U95" s="230"/>
      <c r="V95" s="230"/>
      <c r="W95" s="230"/>
      <c r="X95" s="230"/>
      <c r="Y95" s="115"/>
      <c r="Z95" s="232">
        <v>200</v>
      </c>
      <c r="AA95" s="232"/>
      <c r="AB95" s="232"/>
      <c r="AC95" s="232"/>
      <c r="AD95" s="232"/>
      <c r="AE95" s="232"/>
      <c r="AF95" s="230" t="s">
        <v>315</v>
      </c>
      <c r="AG95" s="230"/>
      <c r="AH95" s="244">
        <v>138221.29999999999</v>
      </c>
      <c r="AI95" s="244"/>
      <c r="AJ95" s="244"/>
      <c r="AK95" s="244"/>
      <c r="AL95" s="244"/>
      <c r="AM95" s="244"/>
      <c r="AN95" s="41" t="s">
        <v>316</v>
      </c>
      <c r="AP95" s="242">
        <f t="shared" si="11"/>
        <v>329865.13244999998</v>
      </c>
      <c r="AQ95" s="242"/>
      <c r="AR95" s="242"/>
      <c r="AS95" s="242"/>
      <c r="AT95" s="242"/>
      <c r="AU95" s="242"/>
      <c r="AV95" s="242"/>
      <c r="AW95" s="242"/>
      <c r="AX95" s="242"/>
      <c r="AY95" s="242"/>
      <c r="AZ95" s="206"/>
      <c r="BB95" s="51"/>
      <c r="CE95" s="10" t="s">
        <v>189</v>
      </c>
      <c r="CF95" s="11" t="s">
        <v>190</v>
      </c>
      <c r="CG95" s="8">
        <v>0.27780566011431757</v>
      </c>
      <c r="CH95" s="4">
        <f t="shared" si="9"/>
        <v>3985.3999999999996</v>
      </c>
    </row>
    <row r="96" spans="3:86" x14ac:dyDescent="0.25">
      <c r="C96" s="46"/>
      <c r="E96" s="223" t="s">
        <v>10</v>
      </c>
      <c r="F96" s="224"/>
      <c r="G96" s="224"/>
      <c r="H96" s="224"/>
      <c r="I96" s="224"/>
      <c r="J96" s="224"/>
      <c r="K96" s="225" t="str">
        <f t="shared" si="10"/>
        <v>SODA ASH</v>
      </c>
      <c r="L96" s="225"/>
      <c r="M96" s="225"/>
      <c r="N96" s="225"/>
      <c r="O96" s="225"/>
      <c r="P96" s="225"/>
      <c r="Q96" s="225"/>
      <c r="R96" s="225"/>
      <c r="S96" s="225"/>
      <c r="T96" s="225"/>
      <c r="U96" s="225"/>
      <c r="V96" s="225"/>
      <c r="W96" s="225"/>
      <c r="X96" s="225"/>
      <c r="Y96" s="113"/>
      <c r="Z96" s="237">
        <v>30</v>
      </c>
      <c r="AA96" s="237"/>
      <c r="AB96" s="237"/>
      <c r="AC96" s="237"/>
      <c r="AD96" s="237"/>
      <c r="AE96" s="237"/>
      <c r="AF96" s="225" t="s">
        <v>315</v>
      </c>
      <c r="AG96" s="225"/>
      <c r="AH96" s="238">
        <v>20733.2</v>
      </c>
      <c r="AI96" s="238"/>
      <c r="AJ96" s="238"/>
      <c r="AK96" s="238"/>
      <c r="AL96" s="238"/>
      <c r="AM96" s="238"/>
      <c r="AN96" s="54" t="s">
        <v>316</v>
      </c>
      <c r="AO96" s="54"/>
      <c r="AP96" s="228">
        <f t="shared" si="11"/>
        <v>184110.81599999999</v>
      </c>
      <c r="AQ96" s="228"/>
      <c r="AR96" s="228"/>
      <c r="AS96" s="228"/>
      <c r="AT96" s="228"/>
      <c r="AU96" s="228"/>
      <c r="AV96" s="228"/>
      <c r="AW96" s="228"/>
      <c r="AX96" s="228"/>
      <c r="AY96" s="228"/>
      <c r="AZ96" s="229"/>
      <c r="BB96" s="51"/>
      <c r="CE96" s="10" t="s">
        <v>191</v>
      </c>
      <c r="CF96" s="11" t="s">
        <v>192</v>
      </c>
      <c r="CG96" s="7">
        <v>1.4798550118499931</v>
      </c>
      <c r="CH96" s="4">
        <f t="shared" si="9"/>
        <v>21230</v>
      </c>
    </row>
    <row r="97" spans="3:86" x14ac:dyDescent="0.25">
      <c r="C97" s="46"/>
      <c r="E97" s="120"/>
      <c r="F97" s="120"/>
      <c r="G97" s="120"/>
      <c r="H97" s="120"/>
      <c r="I97" s="120"/>
      <c r="J97" s="120"/>
      <c r="K97" s="115"/>
      <c r="L97" s="115"/>
      <c r="M97" s="115"/>
      <c r="N97" s="115"/>
      <c r="O97" s="115"/>
      <c r="P97" s="115"/>
      <c r="Q97" s="115"/>
      <c r="R97" s="115"/>
      <c r="S97" s="115"/>
      <c r="T97" s="115"/>
      <c r="U97" s="115"/>
      <c r="V97" s="115"/>
      <c r="W97" s="115"/>
      <c r="X97" s="115"/>
      <c r="Y97" s="115"/>
      <c r="Z97" s="111"/>
      <c r="AA97" s="111"/>
      <c r="AB97" s="111"/>
      <c r="AC97" s="111"/>
      <c r="AD97" s="111"/>
      <c r="AE97" s="111"/>
      <c r="AF97" s="115"/>
      <c r="AG97" s="115"/>
      <c r="AH97" s="120"/>
      <c r="AI97" s="120"/>
      <c r="AJ97" s="120"/>
      <c r="AK97" s="120"/>
      <c r="AL97" s="120"/>
      <c r="AM97" s="120"/>
      <c r="AP97" s="112"/>
      <c r="AQ97" s="112"/>
      <c r="AR97" s="112"/>
      <c r="AS97" s="112"/>
      <c r="AT97" s="112"/>
      <c r="AU97" s="112"/>
      <c r="AV97" s="112"/>
      <c r="AW97" s="112"/>
      <c r="AX97" s="112"/>
      <c r="AY97" s="112"/>
      <c r="AZ97" s="112"/>
      <c r="BB97" s="51"/>
      <c r="CE97" s="10" t="s">
        <v>193</v>
      </c>
      <c r="CF97" s="11" t="s">
        <v>194</v>
      </c>
      <c r="CG97" s="7">
        <v>1.4087850271852782</v>
      </c>
      <c r="CH97" s="4">
        <f t="shared" si="9"/>
        <v>20210.43</v>
      </c>
    </row>
    <row r="98" spans="3:86" x14ac:dyDescent="0.25">
      <c r="C98" s="46"/>
      <c r="E98" s="120"/>
      <c r="F98" s="120"/>
      <c r="G98" s="120"/>
      <c r="H98" s="120"/>
      <c r="I98" s="120"/>
      <c r="J98" s="120"/>
      <c r="K98" s="115"/>
      <c r="L98" s="115"/>
      <c r="M98" s="115"/>
      <c r="N98" s="115"/>
      <c r="O98" s="115"/>
      <c r="P98" s="115"/>
      <c r="Q98" s="115"/>
      <c r="R98" s="115"/>
      <c r="S98" s="115"/>
      <c r="T98" s="115"/>
      <c r="U98" s="115"/>
      <c r="V98" s="115"/>
      <c r="W98" s="115"/>
      <c r="X98" s="115"/>
      <c r="Y98" s="115"/>
      <c r="Z98" s="111"/>
      <c r="AA98" s="111"/>
      <c r="AB98" s="111"/>
      <c r="AC98" s="111"/>
      <c r="AD98" s="111"/>
      <c r="AE98" s="111"/>
      <c r="AF98" s="115"/>
      <c r="AG98" s="115"/>
      <c r="AH98" s="120"/>
      <c r="AI98" s="120"/>
      <c r="AJ98" s="120"/>
      <c r="AK98" s="59"/>
      <c r="AL98" s="230" t="s">
        <v>318</v>
      </c>
      <c r="AM98" s="230"/>
      <c r="AN98" s="230"/>
      <c r="AO98" s="230"/>
      <c r="AP98" s="112" t="s">
        <v>11</v>
      </c>
      <c r="AQ98" s="242">
        <f>SUM(AP92:AZ96)</f>
        <v>5932146.3507378008</v>
      </c>
      <c r="AR98" s="242"/>
      <c r="AS98" s="242"/>
      <c r="AT98" s="242"/>
      <c r="AU98" s="242"/>
      <c r="AV98" s="242"/>
      <c r="AW98" s="242"/>
      <c r="AX98" s="242"/>
      <c r="AY98" s="242"/>
      <c r="AZ98" s="242"/>
      <c r="BB98" s="51"/>
      <c r="CE98" s="10" t="s">
        <v>195</v>
      </c>
      <c r="CF98" s="11" t="s">
        <v>196</v>
      </c>
      <c r="CG98" s="7">
        <v>1.9592004739997211</v>
      </c>
      <c r="CH98" s="4">
        <f t="shared" si="9"/>
        <v>28106.69</v>
      </c>
    </row>
    <row r="99" spans="3:86" x14ac:dyDescent="0.25">
      <c r="C99" s="46"/>
      <c r="E99" s="120"/>
      <c r="F99" s="120"/>
      <c r="G99" s="120"/>
      <c r="H99" s="120"/>
      <c r="I99" s="120"/>
      <c r="J99" s="120"/>
      <c r="K99" s="115"/>
      <c r="L99" s="115"/>
      <c r="M99" s="115"/>
      <c r="N99" s="115"/>
      <c r="O99" s="115"/>
      <c r="P99" s="115"/>
      <c r="Q99" s="115"/>
      <c r="R99" s="115"/>
      <c r="S99" s="115"/>
      <c r="T99" s="115"/>
      <c r="U99" s="115"/>
      <c r="V99" s="115"/>
      <c r="W99" s="115"/>
      <c r="X99" s="115"/>
      <c r="Y99" s="115"/>
      <c r="Z99" s="111"/>
      <c r="AA99" s="111"/>
      <c r="AB99" s="111"/>
      <c r="AC99" s="111"/>
      <c r="AD99" s="111"/>
      <c r="AE99" s="111"/>
      <c r="AF99" s="115"/>
      <c r="AG99" s="115"/>
      <c r="AH99" s="120"/>
      <c r="AI99" s="120"/>
      <c r="AJ99" s="120"/>
      <c r="AK99" s="59"/>
      <c r="AL99" s="230" t="s">
        <v>317</v>
      </c>
      <c r="AM99" s="230"/>
      <c r="AN99" s="230"/>
      <c r="AO99" s="230"/>
      <c r="AP99" s="112" t="s">
        <v>11</v>
      </c>
      <c r="AQ99" s="242">
        <f>AQ98/AQ86</f>
        <v>2824.8315955894291</v>
      </c>
      <c r="AR99" s="242"/>
      <c r="AS99" s="242"/>
      <c r="AT99" s="242"/>
      <c r="AU99" s="242"/>
      <c r="AV99" s="242"/>
      <c r="AW99" s="242"/>
      <c r="AX99" s="242"/>
      <c r="AY99" s="242"/>
      <c r="AZ99" s="242"/>
      <c r="BB99" s="51"/>
      <c r="CE99" s="10" t="s">
        <v>9</v>
      </c>
      <c r="CF99" s="11" t="s">
        <v>197</v>
      </c>
      <c r="CG99" s="7">
        <v>0.1663529903805939</v>
      </c>
      <c r="CH99" s="4">
        <f t="shared" si="9"/>
        <v>2386.5</v>
      </c>
    </row>
    <row r="100" spans="3:86" x14ac:dyDescent="0.25">
      <c r="C100" s="46"/>
      <c r="E100" s="120"/>
      <c r="F100" s="120"/>
      <c r="G100" s="120"/>
      <c r="H100" s="120"/>
      <c r="I100" s="120"/>
      <c r="J100" s="120"/>
      <c r="K100" s="115"/>
      <c r="L100" s="115"/>
      <c r="M100" s="115"/>
      <c r="N100" s="115"/>
      <c r="O100" s="115"/>
      <c r="P100" s="115"/>
      <c r="Q100" s="115"/>
      <c r="R100" s="115"/>
      <c r="S100" s="115"/>
      <c r="T100" s="115"/>
      <c r="U100" s="115"/>
      <c r="V100" s="115"/>
      <c r="W100" s="115"/>
      <c r="X100" s="115"/>
      <c r="Y100" s="115"/>
      <c r="Z100" s="111"/>
      <c r="AA100" s="111"/>
      <c r="AB100" s="111"/>
      <c r="AC100" s="111"/>
      <c r="AD100" s="111"/>
      <c r="AE100" s="111"/>
      <c r="AF100" s="115"/>
      <c r="AG100" s="115"/>
      <c r="AH100" s="120"/>
      <c r="AI100" s="120"/>
      <c r="AJ100" s="120"/>
      <c r="AK100" s="120"/>
      <c r="AL100" s="120"/>
      <c r="AM100" s="120"/>
      <c r="AQ100" s="120"/>
      <c r="AR100" s="120"/>
      <c r="AS100" s="120"/>
      <c r="AT100" s="120"/>
      <c r="AU100" s="120"/>
      <c r="AV100" s="120"/>
      <c r="AW100" s="120"/>
      <c r="AX100" s="120"/>
      <c r="AY100" s="120"/>
      <c r="AZ100" s="120"/>
      <c r="BB100" s="51"/>
      <c r="CE100" s="10" t="s">
        <v>10</v>
      </c>
      <c r="CF100" s="11" t="s">
        <v>198</v>
      </c>
      <c r="CG100" s="7">
        <v>0.61898787118360521</v>
      </c>
      <c r="CH100" s="4">
        <f t="shared" si="9"/>
        <v>8880</v>
      </c>
    </row>
    <row r="101" spans="3:86" ht="17.25" thickBot="1" x14ac:dyDescent="0.3">
      <c r="C101" s="60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2"/>
      <c r="CE101" s="10" t="s">
        <v>199</v>
      </c>
      <c r="CF101" s="11" t="s">
        <v>200</v>
      </c>
      <c r="CG101" s="7">
        <v>0.794646591384358</v>
      </c>
      <c r="CH101" s="4">
        <f t="shared" si="9"/>
        <v>11400</v>
      </c>
    </row>
    <row r="102" spans="3:86" x14ac:dyDescent="0.25">
      <c r="CE102" s="10" t="s">
        <v>201</v>
      </c>
      <c r="CF102" s="11" t="s">
        <v>202</v>
      </c>
      <c r="CG102" s="7">
        <v>0.71099958176495193</v>
      </c>
      <c r="CH102" s="4">
        <f t="shared" si="9"/>
        <v>10200</v>
      </c>
    </row>
    <row r="103" spans="3:86" ht="17.25" thickBot="1" x14ac:dyDescent="0.3">
      <c r="CE103" s="10" t="s">
        <v>203</v>
      </c>
      <c r="CF103" s="11" t="s">
        <v>204</v>
      </c>
      <c r="CG103" s="7">
        <v>1.3377959012965286</v>
      </c>
      <c r="CH103" s="4">
        <f t="shared" si="9"/>
        <v>19192.02</v>
      </c>
    </row>
    <row r="104" spans="3:86" x14ac:dyDescent="0.25">
      <c r="C104" s="43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5"/>
      <c r="CE104" s="10" t="s">
        <v>205</v>
      </c>
      <c r="CF104" s="11" t="s">
        <v>206</v>
      </c>
      <c r="CG104" s="7">
        <v>2.4213495050885263</v>
      </c>
      <c r="CH104" s="4">
        <f t="shared" si="9"/>
        <v>34736.68</v>
      </c>
    </row>
    <row r="105" spans="3:86" x14ac:dyDescent="0.25">
      <c r="C105" s="46"/>
      <c r="E105" s="245" t="s">
        <v>0</v>
      </c>
      <c r="F105" s="245"/>
      <c r="G105" s="245"/>
      <c r="H105" s="245"/>
      <c r="I105" s="245"/>
      <c r="J105" s="49" t="s">
        <v>11</v>
      </c>
      <c r="K105" s="245" t="s">
        <v>353</v>
      </c>
      <c r="L105" s="245"/>
      <c r="M105" s="245"/>
      <c r="N105" s="245"/>
      <c r="O105" s="245"/>
      <c r="P105" s="245"/>
      <c r="Q105" s="245"/>
      <c r="R105" s="245"/>
      <c r="S105" s="245"/>
      <c r="T105" s="245"/>
      <c r="U105" s="245"/>
      <c r="V105" s="49"/>
      <c r="W105" s="49"/>
      <c r="X105" s="49"/>
      <c r="Y105" s="49"/>
      <c r="Z105" s="49"/>
      <c r="AA105" s="49"/>
      <c r="AB105" s="49"/>
      <c r="AC105" s="49"/>
      <c r="AD105" s="50"/>
      <c r="AE105" s="50"/>
      <c r="AF105" s="50"/>
      <c r="AG105" s="50"/>
      <c r="AH105" s="245" t="s">
        <v>3</v>
      </c>
      <c r="AI105" s="245"/>
      <c r="AJ105" s="245"/>
      <c r="AK105" s="245"/>
      <c r="AL105" s="245"/>
      <c r="AM105" s="245"/>
      <c r="AN105" s="245"/>
      <c r="AO105" s="245"/>
      <c r="AP105" s="49" t="s">
        <v>11</v>
      </c>
      <c r="AQ105" s="247">
        <v>691.11</v>
      </c>
      <c r="AR105" s="247"/>
      <c r="AS105" s="247"/>
      <c r="AT105" s="247"/>
      <c r="AU105" s="49" t="s">
        <v>319</v>
      </c>
      <c r="AV105" s="49"/>
      <c r="AW105" s="49"/>
      <c r="AX105" s="49"/>
      <c r="AY105" s="49"/>
      <c r="AZ105" s="49"/>
      <c r="BB105" s="51"/>
      <c r="CE105" s="10" t="s">
        <v>207</v>
      </c>
      <c r="CF105" s="11" t="s">
        <v>208</v>
      </c>
      <c r="CG105" s="7">
        <v>0.88</v>
      </c>
      <c r="CH105" s="4">
        <f t="shared" si="9"/>
        <v>12624.48</v>
      </c>
    </row>
    <row r="106" spans="3:86" x14ac:dyDescent="0.25">
      <c r="C106" s="46"/>
      <c r="E106" s="245" t="s">
        <v>322</v>
      </c>
      <c r="F106" s="245"/>
      <c r="G106" s="245"/>
      <c r="H106" s="245"/>
      <c r="I106" s="245"/>
      <c r="J106" s="49" t="s">
        <v>11</v>
      </c>
      <c r="K106" s="246" t="s">
        <v>524</v>
      </c>
      <c r="L106" s="246"/>
      <c r="M106" s="246"/>
      <c r="N106" s="246"/>
      <c r="O106" s="246"/>
      <c r="P106" s="246"/>
      <c r="Q106" s="246"/>
      <c r="R106" s="246"/>
      <c r="S106" s="246"/>
      <c r="T106" s="246"/>
      <c r="U106" s="246"/>
      <c r="V106" s="246"/>
      <c r="W106" s="49"/>
      <c r="X106" s="49"/>
      <c r="Y106" s="49"/>
      <c r="Z106" s="49"/>
      <c r="AA106" s="49"/>
      <c r="AB106" s="49"/>
      <c r="AC106" s="49"/>
      <c r="AD106" s="50"/>
      <c r="AE106" s="50"/>
      <c r="AF106" s="50"/>
      <c r="AG106" s="50"/>
      <c r="AH106" s="245" t="s">
        <v>4</v>
      </c>
      <c r="AI106" s="245"/>
      <c r="AJ106" s="245"/>
      <c r="AK106" s="245"/>
      <c r="AL106" s="245"/>
      <c r="AM106" s="245"/>
      <c r="AN106" s="245"/>
      <c r="AO106" s="245"/>
      <c r="AP106" s="49" t="s">
        <v>11</v>
      </c>
      <c r="AQ106" s="245">
        <v>2100</v>
      </c>
      <c r="AR106" s="245"/>
      <c r="AS106" s="245"/>
      <c r="AT106" s="245"/>
      <c r="AU106" s="49" t="s">
        <v>320</v>
      </c>
      <c r="AV106" s="49"/>
      <c r="AW106" s="49"/>
      <c r="AX106" s="49"/>
      <c r="AY106" s="49"/>
      <c r="AZ106" s="49"/>
      <c r="BB106" s="51"/>
      <c r="CE106" s="12" t="s">
        <v>209</v>
      </c>
      <c r="CF106" s="13" t="s">
        <v>210</v>
      </c>
      <c r="CG106" s="7">
        <v>3.1523232956921792</v>
      </c>
      <c r="CH106" s="4">
        <f t="shared" si="9"/>
        <v>45223.23</v>
      </c>
    </row>
    <row r="107" spans="3:86" x14ac:dyDescent="0.25">
      <c r="C107" s="46"/>
      <c r="E107" s="245" t="s">
        <v>1</v>
      </c>
      <c r="F107" s="245"/>
      <c r="G107" s="245"/>
      <c r="H107" s="245"/>
      <c r="I107" s="245"/>
      <c r="J107" s="49" t="s">
        <v>11</v>
      </c>
      <c r="K107" s="245" t="s">
        <v>492</v>
      </c>
      <c r="L107" s="245"/>
      <c r="M107" s="245"/>
      <c r="N107" s="245"/>
      <c r="O107" s="245"/>
      <c r="P107" s="245"/>
      <c r="Q107" s="245"/>
      <c r="R107" s="245"/>
      <c r="S107" s="245"/>
      <c r="T107" s="245"/>
      <c r="U107" s="245"/>
      <c r="V107" s="49"/>
      <c r="W107" s="49"/>
      <c r="X107" s="49"/>
      <c r="Y107" s="49"/>
      <c r="Z107" s="49"/>
      <c r="AA107" s="49"/>
      <c r="AB107" s="49"/>
      <c r="AC107" s="49"/>
      <c r="AD107" s="50"/>
      <c r="AE107" s="50"/>
      <c r="AF107" s="50"/>
      <c r="AG107" s="50"/>
      <c r="AH107" s="245"/>
      <c r="AI107" s="245"/>
      <c r="AJ107" s="245"/>
      <c r="AK107" s="245"/>
      <c r="AL107" s="245"/>
      <c r="AM107" s="245"/>
      <c r="AN107" s="245"/>
      <c r="AO107" s="245"/>
      <c r="AP107" s="49"/>
      <c r="AQ107" s="246"/>
      <c r="AR107" s="246"/>
      <c r="AS107" s="246"/>
      <c r="AT107" s="246"/>
      <c r="AU107" s="49"/>
      <c r="AV107" s="49"/>
      <c r="AW107" s="49"/>
      <c r="AX107" s="49"/>
      <c r="AY107" s="49"/>
      <c r="AZ107" s="49"/>
      <c r="BB107" s="51"/>
      <c r="CE107" s="5" t="s">
        <v>211</v>
      </c>
      <c r="CF107" s="11" t="s">
        <v>212</v>
      </c>
      <c r="CG107" s="7">
        <v>1.3936128537571448</v>
      </c>
      <c r="CH107" s="4">
        <f t="shared" si="9"/>
        <v>19992.77</v>
      </c>
    </row>
    <row r="108" spans="3:86" x14ac:dyDescent="0.25">
      <c r="C108" s="46"/>
      <c r="E108" s="245" t="s">
        <v>2</v>
      </c>
      <c r="F108" s="245"/>
      <c r="G108" s="245"/>
      <c r="H108" s="245"/>
      <c r="I108" s="245"/>
      <c r="J108" s="49" t="s">
        <v>11</v>
      </c>
      <c r="K108" s="245" t="s">
        <v>435</v>
      </c>
      <c r="L108" s="245"/>
      <c r="M108" s="245"/>
      <c r="N108" s="245"/>
      <c r="O108" s="245"/>
      <c r="P108" s="245"/>
      <c r="Q108" s="245"/>
      <c r="R108" s="245"/>
      <c r="S108" s="245"/>
      <c r="T108" s="245"/>
      <c r="U108" s="245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245"/>
      <c r="AI108" s="245"/>
      <c r="AJ108" s="245"/>
      <c r="AK108" s="245"/>
      <c r="AL108" s="245"/>
      <c r="AM108" s="245"/>
      <c r="AN108" s="245"/>
      <c r="AO108" s="245"/>
      <c r="AP108" s="49"/>
      <c r="AQ108" s="49"/>
      <c r="AR108" s="49"/>
      <c r="AS108" s="49"/>
      <c r="AT108" s="49"/>
      <c r="AU108" s="49"/>
      <c r="AV108" s="49"/>
      <c r="AW108" s="49"/>
      <c r="AX108" s="49"/>
      <c r="AY108" s="49"/>
      <c r="AZ108" s="49"/>
      <c r="BB108" s="51"/>
      <c r="CE108" s="10" t="s">
        <v>213</v>
      </c>
      <c r="CF108" s="11" t="s">
        <v>214</v>
      </c>
      <c r="CG108" s="7">
        <v>0.59725149867558902</v>
      </c>
      <c r="CH108" s="4">
        <f t="shared" si="9"/>
        <v>8568.17</v>
      </c>
    </row>
    <row r="109" spans="3:86" x14ac:dyDescent="0.25">
      <c r="C109" s="46"/>
      <c r="BB109" s="51"/>
      <c r="CE109" s="10" t="s">
        <v>8</v>
      </c>
      <c r="CF109" s="11" t="s">
        <v>215</v>
      </c>
      <c r="CG109" s="7">
        <v>1.4379018541753799</v>
      </c>
      <c r="CH109" s="4">
        <f t="shared" si="9"/>
        <v>20628.14</v>
      </c>
    </row>
    <row r="110" spans="3:86" x14ac:dyDescent="0.25">
      <c r="C110" s="46"/>
      <c r="BB110" s="51"/>
      <c r="CE110" s="10" t="s">
        <v>216</v>
      </c>
      <c r="CF110" s="11" t="s">
        <v>217</v>
      </c>
      <c r="CG110" s="7">
        <v>1.1666499372647428</v>
      </c>
      <c r="CH110" s="4">
        <f t="shared" si="9"/>
        <v>16736.759999999998</v>
      </c>
    </row>
    <row r="111" spans="3:86" x14ac:dyDescent="0.25">
      <c r="C111" s="46"/>
      <c r="BB111" s="51"/>
      <c r="CE111" s="10" t="s">
        <v>218</v>
      </c>
      <c r="CF111" s="11" t="s">
        <v>219</v>
      </c>
      <c r="CG111" s="7">
        <v>0.83646591384358016</v>
      </c>
      <c r="CH111" s="4">
        <f t="shared" si="9"/>
        <v>11999.94</v>
      </c>
    </row>
    <row r="112" spans="3:86" x14ac:dyDescent="0.25">
      <c r="C112" s="46"/>
      <c r="E112" s="208" t="s">
        <v>6</v>
      </c>
      <c r="F112" s="209"/>
      <c r="G112" s="209"/>
      <c r="H112" s="209"/>
      <c r="I112" s="209"/>
      <c r="J112" s="209"/>
      <c r="K112" s="210" t="str">
        <f t="shared" ref="K112:K117" si="12">VLOOKUP(E112,$CE$1:$CH$1002,2,FALSE)</f>
        <v>NOVACRON RUBY S–3B</v>
      </c>
      <c r="L112" s="210"/>
      <c r="M112" s="210"/>
      <c r="N112" s="210"/>
      <c r="O112" s="210"/>
      <c r="P112" s="210"/>
      <c r="Q112" s="210"/>
      <c r="R112" s="210"/>
      <c r="S112" s="210"/>
      <c r="T112" s="210"/>
      <c r="U112" s="210"/>
      <c r="V112" s="210"/>
      <c r="W112" s="210"/>
      <c r="X112" s="210"/>
      <c r="Y112" s="117"/>
      <c r="Z112" s="234">
        <v>3</v>
      </c>
      <c r="AA112" s="234"/>
      <c r="AB112" s="234"/>
      <c r="AC112" s="234"/>
      <c r="AD112" s="234"/>
      <c r="AE112" s="234"/>
      <c r="AF112" s="210" t="s">
        <v>315</v>
      </c>
      <c r="AG112" s="210"/>
      <c r="AH112" s="235">
        <v>2073.3200000000002</v>
      </c>
      <c r="AI112" s="235"/>
      <c r="AJ112" s="235"/>
      <c r="AK112" s="235"/>
      <c r="AL112" s="235"/>
      <c r="AM112" s="235"/>
      <c r="AN112" s="52" t="s">
        <v>316</v>
      </c>
      <c r="AO112" s="52"/>
      <c r="AP112" s="213">
        <f t="shared" ref="AP112:AP117" si="13">(AH112*VLOOKUP(E112,$CE$1:$CH$1002,4,FALSE))/1000</f>
        <v>250145.76773520003</v>
      </c>
      <c r="AQ112" s="213"/>
      <c r="AR112" s="213"/>
      <c r="AS112" s="213"/>
      <c r="AT112" s="213"/>
      <c r="AU112" s="213"/>
      <c r="AV112" s="213"/>
      <c r="AW112" s="213"/>
      <c r="AX112" s="213"/>
      <c r="AY112" s="213"/>
      <c r="AZ112" s="214"/>
      <c r="BB112" s="51"/>
      <c r="CE112" s="10" t="s">
        <v>220</v>
      </c>
      <c r="CF112" s="11" t="s">
        <v>221</v>
      </c>
      <c r="CG112" s="7">
        <v>1.2344904502997351</v>
      </c>
      <c r="CH112" s="4">
        <f t="shared" si="9"/>
        <v>17710</v>
      </c>
    </row>
    <row r="113" spans="3:86" x14ac:dyDescent="0.25">
      <c r="C113" s="46"/>
      <c r="E113" s="200" t="s">
        <v>36</v>
      </c>
      <c r="F113" s="243"/>
      <c r="G113" s="243"/>
      <c r="H113" s="243"/>
      <c r="I113" s="243"/>
      <c r="J113" s="243"/>
      <c r="K113" s="230" t="str">
        <f t="shared" si="12"/>
        <v>NOVACRON BRILLIANT BLUE EC-B</v>
      </c>
      <c r="L113" s="230"/>
      <c r="M113" s="230"/>
      <c r="N113" s="230"/>
      <c r="O113" s="230"/>
      <c r="P113" s="230"/>
      <c r="Q113" s="230"/>
      <c r="R113" s="230"/>
      <c r="S113" s="230"/>
      <c r="T113" s="230"/>
      <c r="U113" s="230"/>
      <c r="V113" s="230"/>
      <c r="W113" s="230"/>
      <c r="X113" s="230"/>
      <c r="Y113" s="115"/>
      <c r="Z113" s="232">
        <v>11.4</v>
      </c>
      <c r="AA113" s="232"/>
      <c r="AB113" s="232"/>
      <c r="AC113" s="232"/>
      <c r="AD113" s="232"/>
      <c r="AE113" s="232"/>
      <c r="AF113" s="230" t="s">
        <v>315</v>
      </c>
      <c r="AG113" s="230"/>
      <c r="AH113" s="244">
        <v>7878.61</v>
      </c>
      <c r="AI113" s="244"/>
      <c r="AJ113" s="244"/>
      <c r="AK113" s="244"/>
      <c r="AL113" s="244"/>
      <c r="AM113" s="244"/>
      <c r="AN113" s="41" t="s">
        <v>316</v>
      </c>
      <c r="AP113" s="242">
        <f t="shared" si="13"/>
        <v>2276354.4966683998</v>
      </c>
      <c r="AQ113" s="242"/>
      <c r="AR113" s="242"/>
      <c r="AS113" s="242"/>
      <c r="AT113" s="242"/>
      <c r="AU113" s="242"/>
      <c r="AV113" s="242"/>
      <c r="AW113" s="242"/>
      <c r="AX113" s="242"/>
      <c r="AY113" s="242"/>
      <c r="AZ113" s="206"/>
      <c r="BB113" s="51"/>
      <c r="CE113" s="10" t="s">
        <v>222</v>
      </c>
      <c r="CF113" s="11" t="s">
        <v>223</v>
      </c>
      <c r="CG113" s="7">
        <v>0.84344068032901154</v>
      </c>
      <c r="CH113" s="4">
        <f t="shared" si="9"/>
        <v>12100</v>
      </c>
    </row>
    <row r="114" spans="3:86" x14ac:dyDescent="0.25">
      <c r="C114" s="46"/>
      <c r="E114" s="223" t="s">
        <v>41</v>
      </c>
      <c r="F114" s="224"/>
      <c r="G114" s="224"/>
      <c r="H114" s="224"/>
      <c r="I114" s="224"/>
      <c r="J114" s="224"/>
      <c r="K114" s="225" t="str">
        <f t="shared" si="12"/>
        <v>NOVACRON DEEP NIGHT S–R</v>
      </c>
      <c r="L114" s="225"/>
      <c r="M114" s="225"/>
      <c r="N114" s="225"/>
      <c r="O114" s="225"/>
      <c r="P114" s="225"/>
      <c r="Q114" s="225"/>
      <c r="R114" s="225"/>
      <c r="S114" s="225"/>
      <c r="T114" s="225"/>
      <c r="U114" s="225"/>
      <c r="V114" s="225"/>
      <c r="W114" s="225"/>
      <c r="X114" s="225"/>
      <c r="Y114" s="113"/>
      <c r="Z114" s="237">
        <v>13</v>
      </c>
      <c r="AA114" s="237"/>
      <c r="AB114" s="237"/>
      <c r="AC114" s="237"/>
      <c r="AD114" s="237"/>
      <c r="AE114" s="237"/>
      <c r="AF114" s="225" t="s">
        <v>315</v>
      </c>
      <c r="AG114" s="225"/>
      <c r="AH114" s="238">
        <v>8984.3799999999992</v>
      </c>
      <c r="AI114" s="238"/>
      <c r="AJ114" s="238"/>
      <c r="AK114" s="238"/>
      <c r="AL114" s="238"/>
      <c r="AM114" s="238"/>
      <c r="AN114" s="54" t="s">
        <v>316</v>
      </c>
      <c r="AO114" s="54"/>
      <c r="AP114" s="228">
        <f t="shared" si="13"/>
        <v>937029.68553959986</v>
      </c>
      <c r="AQ114" s="228"/>
      <c r="AR114" s="228"/>
      <c r="AS114" s="228"/>
      <c r="AT114" s="228"/>
      <c r="AU114" s="228"/>
      <c r="AV114" s="228"/>
      <c r="AW114" s="228"/>
      <c r="AX114" s="228"/>
      <c r="AY114" s="228"/>
      <c r="AZ114" s="229"/>
      <c r="BB114" s="51"/>
      <c r="CE114" s="10" t="s">
        <v>224</v>
      </c>
      <c r="CF114" s="11" t="s">
        <v>225</v>
      </c>
      <c r="CG114" s="7">
        <v>0.58723825456573264</v>
      </c>
      <c r="CH114" s="4">
        <f t="shared" si="9"/>
        <v>8424.52</v>
      </c>
    </row>
    <row r="115" spans="3:86" x14ac:dyDescent="0.25">
      <c r="C115" s="46"/>
      <c r="E115" s="216" t="s">
        <v>8</v>
      </c>
      <c r="F115" s="217"/>
      <c r="G115" s="217"/>
      <c r="H115" s="217"/>
      <c r="I115" s="217"/>
      <c r="J115" s="217"/>
      <c r="K115" s="218" t="str">
        <f t="shared" si="12"/>
        <v>FIMBIL EAS 40 NEW</v>
      </c>
      <c r="L115" s="218"/>
      <c r="M115" s="218"/>
      <c r="N115" s="218"/>
      <c r="O115" s="218"/>
      <c r="P115" s="218"/>
      <c r="Q115" s="218"/>
      <c r="R115" s="218"/>
      <c r="S115" s="218"/>
      <c r="T115" s="218"/>
      <c r="U115" s="218"/>
      <c r="V115" s="218"/>
      <c r="W115" s="218"/>
      <c r="X115" s="218"/>
      <c r="Y115" s="116"/>
      <c r="Z115" s="236">
        <v>8</v>
      </c>
      <c r="AA115" s="236"/>
      <c r="AB115" s="236"/>
      <c r="AC115" s="236"/>
      <c r="AD115" s="236"/>
      <c r="AE115" s="236"/>
      <c r="AF115" s="218" t="s">
        <v>315</v>
      </c>
      <c r="AG115" s="218"/>
      <c r="AH115" s="220">
        <v>5528.85</v>
      </c>
      <c r="AI115" s="220"/>
      <c r="AJ115" s="220"/>
      <c r="AK115" s="220"/>
      <c r="AL115" s="220"/>
      <c r="AM115" s="220"/>
      <c r="AN115" s="55" t="s">
        <v>316</v>
      </c>
      <c r="AO115" s="55"/>
      <c r="AP115" s="221">
        <f t="shared" si="13"/>
        <v>114049.891839</v>
      </c>
      <c r="AQ115" s="221"/>
      <c r="AR115" s="221"/>
      <c r="AS115" s="221"/>
      <c r="AT115" s="221"/>
      <c r="AU115" s="221"/>
      <c r="AV115" s="221"/>
      <c r="AW115" s="221"/>
      <c r="AX115" s="221"/>
      <c r="AY115" s="221"/>
      <c r="AZ115" s="222"/>
      <c r="BB115" s="51"/>
      <c r="CE115" s="10" t="s">
        <v>226</v>
      </c>
      <c r="CF115" s="11" t="s">
        <v>227</v>
      </c>
      <c r="CG115" s="23">
        <v>2.9269482782657188</v>
      </c>
      <c r="CH115" s="4">
        <f t="shared" si="9"/>
        <v>41990</v>
      </c>
    </row>
    <row r="116" spans="3:86" x14ac:dyDescent="0.25">
      <c r="C116" s="46"/>
      <c r="E116" s="200" t="s">
        <v>9</v>
      </c>
      <c r="F116" s="243"/>
      <c r="G116" s="243"/>
      <c r="H116" s="243"/>
      <c r="I116" s="243"/>
      <c r="J116" s="243"/>
      <c r="K116" s="230" t="str">
        <f t="shared" si="12"/>
        <v>SODIUM SULFATE</v>
      </c>
      <c r="L116" s="230"/>
      <c r="M116" s="230"/>
      <c r="N116" s="230"/>
      <c r="O116" s="230"/>
      <c r="P116" s="230"/>
      <c r="Q116" s="230"/>
      <c r="R116" s="230"/>
      <c r="S116" s="230"/>
      <c r="T116" s="230"/>
      <c r="U116" s="230"/>
      <c r="V116" s="230"/>
      <c r="W116" s="230"/>
      <c r="X116" s="230"/>
      <c r="Y116" s="115"/>
      <c r="Z116" s="232">
        <v>200</v>
      </c>
      <c r="AA116" s="232"/>
      <c r="AB116" s="232"/>
      <c r="AC116" s="232"/>
      <c r="AD116" s="232"/>
      <c r="AE116" s="232"/>
      <c r="AF116" s="230" t="s">
        <v>315</v>
      </c>
      <c r="AG116" s="230"/>
      <c r="AH116" s="244">
        <v>138221.29999999999</v>
      </c>
      <c r="AI116" s="244"/>
      <c r="AJ116" s="244"/>
      <c r="AK116" s="244"/>
      <c r="AL116" s="244"/>
      <c r="AM116" s="244"/>
      <c r="AN116" s="41" t="s">
        <v>316</v>
      </c>
      <c r="AP116" s="242">
        <f t="shared" si="13"/>
        <v>329865.13244999998</v>
      </c>
      <c r="AQ116" s="242"/>
      <c r="AR116" s="242"/>
      <c r="AS116" s="242"/>
      <c r="AT116" s="242"/>
      <c r="AU116" s="242"/>
      <c r="AV116" s="242"/>
      <c r="AW116" s="242"/>
      <c r="AX116" s="242"/>
      <c r="AY116" s="242"/>
      <c r="AZ116" s="206"/>
      <c r="BB116" s="51"/>
      <c r="CE116" s="24" t="s">
        <v>228</v>
      </c>
      <c r="CF116" s="13" t="s">
        <v>229</v>
      </c>
      <c r="CG116" s="14">
        <v>2.5644291091593479</v>
      </c>
      <c r="CH116" s="4">
        <f t="shared" si="9"/>
        <v>36789.300000000003</v>
      </c>
    </row>
    <row r="117" spans="3:86" x14ac:dyDescent="0.25">
      <c r="C117" s="46"/>
      <c r="E117" s="223" t="s">
        <v>10</v>
      </c>
      <c r="F117" s="224"/>
      <c r="G117" s="224"/>
      <c r="H117" s="224"/>
      <c r="I117" s="224"/>
      <c r="J117" s="224"/>
      <c r="K117" s="225" t="str">
        <f t="shared" si="12"/>
        <v>SODA ASH</v>
      </c>
      <c r="L117" s="225"/>
      <c r="M117" s="225"/>
      <c r="N117" s="225"/>
      <c r="O117" s="225"/>
      <c r="P117" s="225"/>
      <c r="Q117" s="225"/>
      <c r="R117" s="225"/>
      <c r="S117" s="225"/>
      <c r="T117" s="225"/>
      <c r="U117" s="225"/>
      <c r="V117" s="225"/>
      <c r="W117" s="225"/>
      <c r="X117" s="225"/>
      <c r="Y117" s="113"/>
      <c r="Z117" s="237">
        <v>30</v>
      </c>
      <c r="AA117" s="237"/>
      <c r="AB117" s="237"/>
      <c r="AC117" s="237"/>
      <c r="AD117" s="237"/>
      <c r="AE117" s="237"/>
      <c r="AF117" s="225" t="s">
        <v>315</v>
      </c>
      <c r="AG117" s="225"/>
      <c r="AH117" s="238">
        <v>20733.2</v>
      </c>
      <c r="AI117" s="238"/>
      <c r="AJ117" s="238"/>
      <c r="AK117" s="238"/>
      <c r="AL117" s="238"/>
      <c r="AM117" s="238"/>
      <c r="AN117" s="54" t="s">
        <v>316</v>
      </c>
      <c r="AO117" s="54"/>
      <c r="AP117" s="228">
        <f t="shared" si="13"/>
        <v>184110.81599999999</v>
      </c>
      <c r="AQ117" s="228"/>
      <c r="AR117" s="228"/>
      <c r="AS117" s="228"/>
      <c r="AT117" s="228"/>
      <c r="AU117" s="228"/>
      <c r="AV117" s="228"/>
      <c r="AW117" s="228"/>
      <c r="AX117" s="228"/>
      <c r="AY117" s="228"/>
      <c r="AZ117" s="229"/>
      <c r="BB117" s="51"/>
      <c r="CE117" s="10" t="s">
        <v>230</v>
      </c>
      <c r="CF117" s="11" t="s">
        <v>231</v>
      </c>
      <c r="CG117" s="7">
        <v>2.234245085738185</v>
      </c>
      <c r="CH117" s="4">
        <f t="shared" si="9"/>
        <v>32052.480000000003</v>
      </c>
    </row>
    <row r="118" spans="3:86" x14ac:dyDescent="0.25">
      <c r="C118" s="46"/>
      <c r="E118" s="120"/>
      <c r="F118" s="120"/>
      <c r="G118" s="120"/>
      <c r="H118" s="120"/>
      <c r="I118" s="120"/>
      <c r="J118" s="120"/>
      <c r="K118" s="115"/>
      <c r="L118" s="115"/>
      <c r="M118" s="115"/>
      <c r="N118" s="115"/>
      <c r="O118" s="115"/>
      <c r="P118" s="115"/>
      <c r="Q118" s="115"/>
      <c r="R118" s="115"/>
      <c r="S118" s="115"/>
      <c r="T118" s="115"/>
      <c r="U118" s="115"/>
      <c r="V118" s="115"/>
      <c r="W118" s="115"/>
      <c r="X118" s="115"/>
      <c r="Y118" s="115"/>
      <c r="Z118" s="111"/>
      <c r="AA118" s="111"/>
      <c r="AB118" s="111"/>
      <c r="AC118" s="111"/>
      <c r="AD118" s="111"/>
      <c r="AE118" s="111"/>
      <c r="AF118" s="115"/>
      <c r="AG118" s="115"/>
      <c r="AH118" s="120"/>
      <c r="AI118" s="120"/>
      <c r="AJ118" s="120"/>
      <c r="AK118" s="120"/>
      <c r="AL118" s="120"/>
      <c r="AM118" s="120"/>
      <c r="AP118" s="112"/>
      <c r="AQ118" s="112"/>
      <c r="AR118" s="112"/>
      <c r="AS118" s="112"/>
      <c r="AT118" s="112"/>
      <c r="AU118" s="112"/>
      <c r="AV118" s="112"/>
      <c r="AW118" s="112"/>
      <c r="AX118" s="112"/>
      <c r="AY118" s="112"/>
      <c r="AZ118" s="112"/>
      <c r="BB118" s="51"/>
      <c r="CE118" s="10" t="s">
        <v>232</v>
      </c>
      <c r="CF118" s="11" t="s">
        <v>233</v>
      </c>
      <c r="CG118" s="7">
        <v>2.6099546912031228</v>
      </c>
      <c r="CH118" s="4">
        <f t="shared" si="9"/>
        <v>37442.410000000003</v>
      </c>
    </row>
    <row r="119" spans="3:86" x14ac:dyDescent="0.25">
      <c r="C119" s="46"/>
      <c r="E119" s="120"/>
      <c r="F119" s="120"/>
      <c r="G119" s="120"/>
      <c r="H119" s="120"/>
      <c r="I119" s="120"/>
      <c r="J119" s="120"/>
      <c r="K119" s="115"/>
      <c r="L119" s="115"/>
      <c r="M119" s="115"/>
      <c r="N119" s="115"/>
      <c r="O119" s="115"/>
      <c r="P119" s="115"/>
      <c r="Q119" s="115"/>
      <c r="R119" s="115"/>
      <c r="S119" s="115"/>
      <c r="T119" s="115"/>
      <c r="U119" s="115"/>
      <c r="V119" s="115"/>
      <c r="W119" s="115"/>
      <c r="X119" s="115"/>
      <c r="Y119" s="115"/>
      <c r="Z119" s="111"/>
      <c r="AA119" s="111"/>
      <c r="AB119" s="111"/>
      <c r="AC119" s="111"/>
      <c r="AD119" s="111"/>
      <c r="AE119" s="111"/>
      <c r="AF119" s="115"/>
      <c r="AG119" s="115"/>
      <c r="AH119" s="120"/>
      <c r="AI119" s="120"/>
      <c r="AJ119" s="120"/>
      <c r="AK119" s="59"/>
      <c r="AL119" s="230" t="s">
        <v>318</v>
      </c>
      <c r="AM119" s="230"/>
      <c r="AN119" s="230"/>
      <c r="AO119" s="230"/>
      <c r="AP119" s="112" t="s">
        <v>11</v>
      </c>
      <c r="AQ119" s="242">
        <f>SUM(AP112:AZ117)</f>
        <v>4091555.7902321997</v>
      </c>
      <c r="AR119" s="242"/>
      <c r="AS119" s="242"/>
      <c r="AT119" s="242"/>
      <c r="AU119" s="242"/>
      <c r="AV119" s="242"/>
      <c r="AW119" s="242"/>
      <c r="AX119" s="242"/>
      <c r="AY119" s="242"/>
      <c r="AZ119" s="242"/>
      <c r="BB119" s="51"/>
      <c r="CE119" s="10" t="s">
        <v>234</v>
      </c>
      <c r="CF119" s="11" t="s">
        <v>235</v>
      </c>
      <c r="CG119" s="7">
        <v>2.1191872298898646</v>
      </c>
      <c r="CH119" s="4">
        <f t="shared" si="9"/>
        <v>30401.859999999997</v>
      </c>
    </row>
    <row r="120" spans="3:86" x14ac:dyDescent="0.25">
      <c r="C120" s="46"/>
      <c r="E120" s="120"/>
      <c r="F120" s="120"/>
      <c r="G120" s="120"/>
      <c r="H120" s="120"/>
      <c r="I120" s="120"/>
      <c r="J120" s="120"/>
      <c r="K120" s="115"/>
      <c r="L120" s="115"/>
      <c r="M120" s="115"/>
      <c r="N120" s="115"/>
      <c r="O120" s="115"/>
      <c r="P120" s="115"/>
      <c r="Q120" s="115"/>
      <c r="R120" s="115"/>
      <c r="S120" s="115"/>
      <c r="T120" s="115"/>
      <c r="U120" s="115"/>
      <c r="V120" s="115"/>
      <c r="W120" s="115"/>
      <c r="X120" s="115"/>
      <c r="Y120" s="115"/>
      <c r="Z120" s="111"/>
      <c r="AA120" s="111"/>
      <c r="AB120" s="111"/>
      <c r="AC120" s="111"/>
      <c r="AD120" s="111"/>
      <c r="AE120" s="111"/>
      <c r="AF120" s="115"/>
      <c r="AG120" s="115"/>
      <c r="AH120" s="120"/>
      <c r="AI120" s="120"/>
      <c r="AJ120" s="120"/>
      <c r="AK120" s="59"/>
      <c r="AL120" s="230" t="s">
        <v>317</v>
      </c>
      <c r="AM120" s="230"/>
      <c r="AN120" s="230"/>
      <c r="AO120" s="230"/>
      <c r="AP120" s="112" t="s">
        <v>11</v>
      </c>
      <c r="AQ120" s="242">
        <f>AQ119/AQ106</f>
        <v>1948.3599001105713</v>
      </c>
      <c r="AR120" s="242"/>
      <c r="AS120" s="242"/>
      <c r="AT120" s="242"/>
      <c r="AU120" s="242"/>
      <c r="AV120" s="242"/>
      <c r="AW120" s="242"/>
      <c r="AX120" s="242"/>
      <c r="AY120" s="242"/>
      <c r="AZ120" s="242"/>
      <c r="BB120" s="51"/>
      <c r="CE120" s="10" t="s">
        <v>236</v>
      </c>
      <c r="CF120" s="11" t="s">
        <v>237</v>
      </c>
      <c r="CG120" s="7">
        <v>2.6188484595009061</v>
      </c>
      <c r="CH120" s="4">
        <f t="shared" si="9"/>
        <v>37570</v>
      </c>
    </row>
    <row r="121" spans="3:86" x14ac:dyDescent="0.25">
      <c r="C121" s="46"/>
      <c r="E121" s="120"/>
      <c r="F121" s="120"/>
      <c r="G121" s="120"/>
      <c r="H121" s="120"/>
      <c r="I121" s="120"/>
      <c r="J121" s="120"/>
      <c r="K121" s="115"/>
      <c r="L121" s="115"/>
      <c r="M121" s="115"/>
      <c r="N121" s="115"/>
      <c r="O121" s="115"/>
      <c r="P121" s="115"/>
      <c r="Q121" s="115"/>
      <c r="R121" s="115"/>
      <c r="S121" s="115"/>
      <c r="T121" s="115"/>
      <c r="U121" s="115"/>
      <c r="V121" s="115"/>
      <c r="W121" s="115"/>
      <c r="X121" s="115"/>
      <c r="Y121" s="115"/>
      <c r="Z121" s="111"/>
      <c r="AA121" s="111"/>
      <c r="AB121" s="111"/>
      <c r="AC121" s="111"/>
      <c r="AD121" s="111"/>
      <c r="AE121" s="111"/>
      <c r="AF121" s="115"/>
      <c r="AG121" s="115"/>
      <c r="AH121" s="120"/>
      <c r="AI121" s="120"/>
      <c r="AJ121" s="120"/>
      <c r="AK121" s="120"/>
      <c r="AL121" s="120"/>
      <c r="AM121" s="120"/>
      <c r="AQ121" s="120"/>
      <c r="AR121" s="120"/>
      <c r="AS121" s="120"/>
      <c r="AT121" s="120"/>
      <c r="AU121" s="120"/>
      <c r="AV121" s="120"/>
      <c r="AW121" s="120"/>
      <c r="AX121" s="120"/>
      <c r="AY121" s="120"/>
      <c r="AZ121" s="120"/>
      <c r="BB121" s="51"/>
      <c r="CE121" s="10" t="s">
        <v>238</v>
      </c>
      <c r="CF121" s="11" t="s">
        <v>239</v>
      </c>
      <c r="CG121" s="7">
        <v>1.1666499372647428</v>
      </c>
      <c r="CH121" s="4">
        <f t="shared" si="9"/>
        <v>16736.759999999998</v>
      </c>
    </row>
    <row r="122" spans="3:86" ht="17.25" thickBot="1" x14ac:dyDescent="0.3">
      <c r="C122" s="60"/>
      <c r="D122" s="61"/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  <c r="AG122" s="61"/>
      <c r="AH122" s="61"/>
      <c r="AI122" s="61"/>
      <c r="AJ122" s="61"/>
      <c r="AK122" s="61"/>
      <c r="AL122" s="61"/>
      <c r="AM122" s="61"/>
      <c r="AN122" s="61"/>
      <c r="AO122" s="61"/>
      <c r="AP122" s="61"/>
      <c r="AQ122" s="61"/>
      <c r="AR122" s="61"/>
      <c r="AS122" s="61"/>
      <c r="AT122" s="61"/>
      <c r="AU122" s="61"/>
      <c r="AV122" s="61"/>
      <c r="AW122" s="61"/>
      <c r="AX122" s="61"/>
      <c r="AY122" s="61"/>
      <c r="AZ122" s="61"/>
      <c r="BA122" s="61"/>
      <c r="BB122" s="62"/>
      <c r="CE122" s="10" t="s">
        <v>240</v>
      </c>
      <c r="CF122" s="11" t="s">
        <v>241</v>
      </c>
      <c r="CG122" s="7">
        <v>0.88049072912310056</v>
      </c>
      <c r="CH122" s="4">
        <f t="shared" si="9"/>
        <v>12631.52</v>
      </c>
    </row>
    <row r="123" spans="3:86" x14ac:dyDescent="0.25">
      <c r="CE123" s="10" t="s">
        <v>242</v>
      </c>
      <c r="CF123" s="11" t="s">
        <v>243</v>
      </c>
      <c r="CG123" s="7">
        <v>1.3207360936846506</v>
      </c>
      <c r="CH123" s="4">
        <f t="shared" si="9"/>
        <v>18947.28</v>
      </c>
    </row>
    <row r="124" spans="3:86" ht="17.25" thickBot="1" x14ac:dyDescent="0.3">
      <c r="CE124" s="10" t="s">
        <v>244</v>
      </c>
      <c r="CF124" s="11" t="s">
        <v>245</v>
      </c>
      <c r="CG124" s="7">
        <v>1.8750871323016869</v>
      </c>
      <c r="CH124" s="4">
        <f t="shared" si="9"/>
        <v>26900</v>
      </c>
    </row>
    <row r="125" spans="3:86" x14ac:dyDescent="0.25">
      <c r="C125" s="43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  <c r="AI125" s="44"/>
      <c r="AJ125" s="44"/>
      <c r="AK125" s="44"/>
      <c r="AL125" s="44"/>
      <c r="AM125" s="44"/>
      <c r="AN125" s="44"/>
      <c r="AO125" s="44"/>
      <c r="AP125" s="44"/>
      <c r="AQ125" s="44"/>
      <c r="AR125" s="44"/>
      <c r="AS125" s="44"/>
      <c r="AT125" s="44"/>
      <c r="AU125" s="44"/>
      <c r="AV125" s="44"/>
      <c r="AW125" s="44"/>
      <c r="AX125" s="44"/>
      <c r="AY125" s="44"/>
      <c r="AZ125" s="44"/>
      <c r="BA125" s="44"/>
      <c r="BB125" s="45"/>
      <c r="CE125" s="10" t="s">
        <v>246</v>
      </c>
      <c r="CF125" s="11" t="s">
        <v>247</v>
      </c>
      <c r="CG125" s="7">
        <v>1.045582740833682</v>
      </c>
      <c r="CH125" s="4">
        <f t="shared" si="9"/>
        <v>14999.930000000002</v>
      </c>
    </row>
    <row r="126" spans="3:86" x14ac:dyDescent="0.25">
      <c r="C126" s="46"/>
      <c r="E126" s="245" t="s">
        <v>0</v>
      </c>
      <c r="F126" s="245"/>
      <c r="G126" s="245"/>
      <c r="H126" s="245"/>
      <c r="I126" s="245"/>
      <c r="J126" s="49" t="s">
        <v>11</v>
      </c>
      <c r="K126" s="245" t="s">
        <v>354</v>
      </c>
      <c r="L126" s="245"/>
      <c r="M126" s="245"/>
      <c r="N126" s="245"/>
      <c r="O126" s="245"/>
      <c r="P126" s="245"/>
      <c r="Q126" s="245"/>
      <c r="R126" s="245"/>
      <c r="S126" s="245"/>
      <c r="T126" s="245"/>
      <c r="U126" s="245"/>
      <c r="V126" s="49"/>
      <c r="W126" s="49"/>
      <c r="X126" s="49"/>
      <c r="Y126" s="49"/>
      <c r="Z126" s="49"/>
      <c r="AA126" s="49"/>
      <c r="AB126" s="49"/>
      <c r="AC126" s="49"/>
      <c r="AD126" s="50"/>
      <c r="AE126" s="50"/>
      <c r="AF126" s="50"/>
      <c r="AG126" s="50"/>
      <c r="AH126" s="245" t="s">
        <v>3</v>
      </c>
      <c r="AI126" s="245"/>
      <c r="AJ126" s="245"/>
      <c r="AK126" s="245"/>
      <c r="AL126" s="245"/>
      <c r="AM126" s="245"/>
      <c r="AN126" s="245"/>
      <c r="AO126" s="245"/>
      <c r="AP126" s="49" t="s">
        <v>11</v>
      </c>
      <c r="AQ126" s="247">
        <v>691.11</v>
      </c>
      <c r="AR126" s="247"/>
      <c r="AS126" s="247"/>
      <c r="AT126" s="247"/>
      <c r="AU126" s="49" t="s">
        <v>319</v>
      </c>
      <c r="AV126" s="49"/>
      <c r="AW126" s="49"/>
      <c r="AX126" s="49"/>
      <c r="AY126" s="49"/>
      <c r="AZ126" s="49"/>
      <c r="BB126" s="51"/>
      <c r="CE126" s="25" t="s">
        <v>248</v>
      </c>
      <c r="CF126" s="11" t="s">
        <v>249</v>
      </c>
      <c r="CG126" s="7">
        <v>2.0011654816673636</v>
      </c>
      <c r="CH126" s="4">
        <f t="shared" si="9"/>
        <v>28708.719999999998</v>
      </c>
    </row>
    <row r="127" spans="3:86" x14ac:dyDescent="0.25">
      <c r="C127" s="46"/>
      <c r="E127" s="245" t="s">
        <v>322</v>
      </c>
      <c r="F127" s="245"/>
      <c r="G127" s="245"/>
      <c r="H127" s="245"/>
      <c r="I127" s="245"/>
      <c r="J127" s="49" t="s">
        <v>11</v>
      </c>
      <c r="K127" s="245" t="s">
        <v>605</v>
      </c>
      <c r="L127" s="245"/>
      <c r="M127" s="245"/>
      <c r="N127" s="245"/>
      <c r="O127" s="245"/>
      <c r="P127" s="245"/>
      <c r="Q127" s="245"/>
      <c r="R127" s="245"/>
      <c r="S127" s="245"/>
      <c r="T127" s="245"/>
      <c r="U127" s="245"/>
      <c r="V127" s="245"/>
      <c r="W127" s="49"/>
      <c r="X127" s="49"/>
      <c r="Y127" s="49"/>
      <c r="Z127" s="49"/>
      <c r="AA127" s="49"/>
      <c r="AB127" s="49"/>
      <c r="AC127" s="49"/>
      <c r="AD127" s="50"/>
      <c r="AE127" s="50"/>
      <c r="AF127" s="50"/>
      <c r="AG127" s="50"/>
      <c r="AH127" s="245" t="s">
        <v>4</v>
      </c>
      <c r="AI127" s="245"/>
      <c r="AJ127" s="245"/>
      <c r="AK127" s="245"/>
      <c r="AL127" s="245"/>
      <c r="AM127" s="245"/>
      <c r="AN127" s="245"/>
      <c r="AO127" s="245"/>
      <c r="AP127" s="49" t="s">
        <v>11</v>
      </c>
      <c r="AQ127" s="245">
        <v>2100</v>
      </c>
      <c r="AR127" s="245"/>
      <c r="AS127" s="245"/>
      <c r="AT127" s="245"/>
      <c r="AU127" s="49" t="s">
        <v>320</v>
      </c>
      <c r="AV127" s="49"/>
      <c r="AW127" s="49"/>
      <c r="AX127" s="49"/>
      <c r="AY127" s="49"/>
      <c r="AZ127" s="49"/>
      <c r="BB127" s="51"/>
      <c r="CE127" s="5" t="s">
        <v>250</v>
      </c>
      <c r="CF127" s="11" t="s">
        <v>251</v>
      </c>
      <c r="CG127" s="7">
        <v>10.550880384776244</v>
      </c>
      <c r="CH127" s="4">
        <f t="shared" si="9"/>
        <v>151362.93</v>
      </c>
    </row>
    <row r="128" spans="3:86" x14ac:dyDescent="0.25">
      <c r="C128" s="46"/>
      <c r="E128" s="245" t="s">
        <v>1</v>
      </c>
      <c r="F128" s="245"/>
      <c r="G128" s="245"/>
      <c r="H128" s="245"/>
      <c r="I128" s="245"/>
      <c r="J128" s="49" t="s">
        <v>11</v>
      </c>
      <c r="K128" s="245" t="s">
        <v>492</v>
      </c>
      <c r="L128" s="245"/>
      <c r="M128" s="245"/>
      <c r="N128" s="245"/>
      <c r="O128" s="245"/>
      <c r="P128" s="245"/>
      <c r="Q128" s="245"/>
      <c r="R128" s="245"/>
      <c r="S128" s="245"/>
      <c r="T128" s="245"/>
      <c r="U128" s="245"/>
      <c r="V128" s="49"/>
      <c r="W128" s="49"/>
      <c r="X128" s="49"/>
      <c r="Y128" s="49"/>
      <c r="Z128" s="49"/>
      <c r="AA128" s="49"/>
      <c r="AB128" s="49"/>
      <c r="AC128" s="49"/>
      <c r="AD128" s="50"/>
      <c r="AE128" s="50"/>
      <c r="AF128" s="50"/>
      <c r="AG128" s="50"/>
      <c r="AH128" s="245"/>
      <c r="AI128" s="245"/>
      <c r="AJ128" s="245"/>
      <c r="AK128" s="245"/>
      <c r="AL128" s="245"/>
      <c r="AM128" s="245"/>
      <c r="AN128" s="245"/>
      <c r="AO128" s="245"/>
      <c r="AP128" s="49"/>
      <c r="AQ128" s="246"/>
      <c r="AR128" s="246"/>
      <c r="AS128" s="246"/>
      <c r="AT128" s="246"/>
      <c r="AU128" s="49"/>
      <c r="AV128" s="49"/>
      <c r="AW128" s="49"/>
      <c r="AX128" s="49"/>
      <c r="AY128" s="49"/>
      <c r="AZ128" s="49"/>
      <c r="BB128" s="51"/>
      <c r="CE128" s="5" t="s">
        <v>252</v>
      </c>
      <c r="CF128" s="11" t="s">
        <v>253</v>
      </c>
      <c r="CG128" s="7">
        <v>0.87677540777917184</v>
      </c>
      <c r="CH128" s="4">
        <f t="shared" si="9"/>
        <v>12578.22</v>
      </c>
    </row>
    <row r="129" spans="3:86" x14ac:dyDescent="0.25">
      <c r="C129" s="46"/>
      <c r="E129" s="245" t="s">
        <v>2</v>
      </c>
      <c r="F129" s="245"/>
      <c r="G129" s="245"/>
      <c r="H129" s="245"/>
      <c r="I129" s="245"/>
      <c r="J129" s="49" t="s">
        <v>11</v>
      </c>
      <c r="K129" s="245" t="s">
        <v>337</v>
      </c>
      <c r="L129" s="245"/>
      <c r="M129" s="245"/>
      <c r="N129" s="245"/>
      <c r="O129" s="245"/>
      <c r="P129" s="245"/>
      <c r="Q129" s="245"/>
      <c r="R129" s="245"/>
      <c r="S129" s="245"/>
      <c r="T129" s="245"/>
      <c r="U129" s="245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245"/>
      <c r="AI129" s="245"/>
      <c r="AJ129" s="245"/>
      <c r="AK129" s="245"/>
      <c r="AL129" s="245"/>
      <c r="AM129" s="245"/>
      <c r="AN129" s="245"/>
      <c r="AO129" s="245"/>
      <c r="AP129" s="49"/>
      <c r="AQ129" s="49"/>
      <c r="AR129" s="49"/>
      <c r="AS129" s="49"/>
      <c r="AT129" s="49"/>
      <c r="AU129" s="49"/>
      <c r="AV129" s="49"/>
      <c r="AW129" s="49"/>
      <c r="AX129" s="49"/>
      <c r="AY129" s="49"/>
      <c r="AZ129" s="49"/>
      <c r="BB129" s="51"/>
      <c r="CE129" s="15" t="s">
        <v>254</v>
      </c>
      <c r="CF129" s="16" t="s">
        <v>255</v>
      </c>
      <c r="CG129" s="17">
        <v>2.7651958734141919</v>
      </c>
      <c r="CH129" s="4">
        <f t="shared" si="9"/>
        <v>39669.5</v>
      </c>
    </row>
    <row r="130" spans="3:86" x14ac:dyDescent="0.25">
      <c r="C130" s="46"/>
      <c r="BB130" s="51"/>
      <c r="CE130" s="12" t="s">
        <v>256</v>
      </c>
      <c r="CF130" s="13" t="s">
        <v>257</v>
      </c>
      <c r="CG130" s="7">
        <v>1.9466520284399831</v>
      </c>
      <c r="CH130" s="4">
        <f t="shared" si="9"/>
        <v>27926.67</v>
      </c>
    </row>
    <row r="131" spans="3:86" x14ac:dyDescent="0.25">
      <c r="C131" s="46"/>
      <c r="BB131" s="51"/>
      <c r="CE131" s="12" t="s">
        <v>258</v>
      </c>
      <c r="CF131" s="11" t="s">
        <v>259</v>
      </c>
      <c r="CG131" s="7">
        <v>2.4410637111389932</v>
      </c>
      <c r="CH131" s="4">
        <f t="shared" si="9"/>
        <v>35019.5</v>
      </c>
    </row>
    <row r="132" spans="3:86" x14ac:dyDescent="0.25">
      <c r="C132" s="46"/>
      <c r="BB132" s="51"/>
      <c r="CE132" s="12" t="s">
        <v>260</v>
      </c>
      <c r="CF132" s="11" t="s">
        <v>261</v>
      </c>
      <c r="CG132" s="7">
        <v>0.66116060225846929</v>
      </c>
      <c r="CH132" s="4">
        <f t="shared" si="9"/>
        <v>9485.01</v>
      </c>
    </row>
    <row r="133" spans="3:86" x14ac:dyDescent="0.25">
      <c r="C133" s="46"/>
      <c r="E133" s="208" t="s">
        <v>6</v>
      </c>
      <c r="F133" s="209"/>
      <c r="G133" s="209"/>
      <c r="H133" s="209"/>
      <c r="I133" s="209"/>
      <c r="J133" s="209"/>
      <c r="K133" s="210" t="str">
        <f t="shared" ref="K133:K138" si="14">VLOOKUP(E133,$CE$1:$CH$1002,2,FALSE)</f>
        <v>NOVACRON RUBY S–3B</v>
      </c>
      <c r="L133" s="210"/>
      <c r="M133" s="210"/>
      <c r="N133" s="210"/>
      <c r="O133" s="210"/>
      <c r="P133" s="210"/>
      <c r="Q133" s="210"/>
      <c r="R133" s="210"/>
      <c r="S133" s="210"/>
      <c r="T133" s="210"/>
      <c r="U133" s="210"/>
      <c r="V133" s="210"/>
      <c r="W133" s="210"/>
      <c r="X133" s="210"/>
      <c r="Y133" s="117"/>
      <c r="Z133" s="234">
        <v>3.6</v>
      </c>
      <c r="AA133" s="234"/>
      <c r="AB133" s="234"/>
      <c r="AC133" s="234"/>
      <c r="AD133" s="234"/>
      <c r="AE133" s="234"/>
      <c r="AF133" s="210" t="s">
        <v>315</v>
      </c>
      <c r="AG133" s="210"/>
      <c r="AH133" s="235">
        <v>2487.98</v>
      </c>
      <c r="AI133" s="235"/>
      <c r="AJ133" s="235"/>
      <c r="AK133" s="235"/>
      <c r="AL133" s="235"/>
      <c r="AM133" s="235"/>
      <c r="AN133" s="52" t="s">
        <v>316</v>
      </c>
      <c r="AO133" s="52"/>
      <c r="AP133" s="213">
        <f t="shared" ref="AP133:AP138" si="15">(AH133*VLOOKUP(E133,$CE$1:$CH$1002,4,FALSE))/1000</f>
        <v>300174.43868279998</v>
      </c>
      <c r="AQ133" s="213"/>
      <c r="AR133" s="213"/>
      <c r="AS133" s="213"/>
      <c r="AT133" s="213"/>
      <c r="AU133" s="213"/>
      <c r="AV133" s="213"/>
      <c r="AW133" s="213"/>
      <c r="AX133" s="213"/>
      <c r="AY133" s="213"/>
      <c r="AZ133" s="214"/>
      <c r="BB133" s="51"/>
      <c r="CE133" s="12" t="s">
        <v>262</v>
      </c>
      <c r="CF133" s="11" t="s">
        <v>263</v>
      </c>
      <c r="CG133" s="7">
        <v>2.4433619127282866</v>
      </c>
      <c r="CH133" s="4">
        <f t="shared" si="9"/>
        <v>35052.47</v>
      </c>
    </row>
    <row r="134" spans="3:86" x14ac:dyDescent="0.25">
      <c r="C134" s="46"/>
      <c r="E134" s="200" t="s">
        <v>36</v>
      </c>
      <c r="F134" s="243"/>
      <c r="G134" s="243"/>
      <c r="H134" s="243"/>
      <c r="I134" s="243"/>
      <c r="J134" s="243"/>
      <c r="K134" s="230" t="str">
        <f t="shared" si="14"/>
        <v>NOVACRON BRILLIANT BLUE EC-B</v>
      </c>
      <c r="L134" s="230"/>
      <c r="M134" s="230"/>
      <c r="N134" s="230"/>
      <c r="O134" s="230"/>
      <c r="P134" s="230"/>
      <c r="Q134" s="230"/>
      <c r="R134" s="230"/>
      <c r="S134" s="230"/>
      <c r="T134" s="230"/>
      <c r="U134" s="230"/>
      <c r="V134" s="230"/>
      <c r="W134" s="230"/>
      <c r="X134" s="230"/>
      <c r="Y134" s="115"/>
      <c r="Z134" s="232">
        <v>16.2</v>
      </c>
      <c r="AA134" s="232"/>
      <c r="AB134" s="232"/>
      <c r="AC134" s="232"/>
      <c r="AD134" s="232"/>
      <c r="AE134" s="232"/>
      <c r="AF134" s="230" t="s">
        <v>315</v>
      </c>
      <c r="AG134" s="230"/>
      <c r="AH134" s="244">
        <v>11195.93</v>
      </c>
      <c r="AI134" s="244"/>
      <c r="AJ134" s="244"/>
      <c r="AK134" s="244"/>
      <c r="AL134" s="244"/>
      <c r="AM134" s="244"/>
      <c r="AN134" s="41" t="s">
        <v>316</v>
      </c>
      <c r="AP134" s="242">
        <f t="shared" si="15"/>
        <v>3234822.5892492002</v>
      </c>
      <c r="AQ134" s="242"/>
      <c r="AR134" s="242"/>
      <c r="AS134" s="242"/>
      <c r="AT134" s="242"/>
      <c r="AU134" s="242"/>
      <c r="AV134" s="242"/>
      <c r="AW134" s="242"/>
      <c r="AX134" s="242"/>
      <c r="AY134" s="242"/>
      <c r="AZ134" s="206"/>
      <c r="BB134" s="51"/>
      <c r="CE134" s="12" t="s">
        <v>264</v>
      </c>
      <c r="CF134" s="11" t="s">
        <v>265</v>
      </c>
      <c r="CG134" s="7">
        <v>0.71972396486825596</v>
      </c>
      <c r="CH134" s="4">
        <f t="shared" si="9"/>
        <v>10325.16</v>
      </c>
    </row>
    <row r="135" spans="3:86" x14ac:dyDescent="0.25">
      <c r="C135" s="46"/>
      <c r="E135" s="223" t="s">
        <v>41</v>
      </c>
      <c r="F135" s="224"/>
      <c r="G135" s="224"/>
      <c r="H135" s="224"/>
      <c r="I135" s="224"/>
      <c r="J135" s="224"/>
      <c r="K135" s="225" t="str">
        <f t="shared" si="14"/>
        <v>NOVACRON DEEP NIGHT S–R</v>
      </c>
      <c r="L135" s="225"/>
      <c r="M135" s="225"/>
      <c r="N135" s="225"/>
      <c r="O135" s="225"/>
      <c r="P135" s="225"/>
      <c r="Q135" s="225"/>
      <c r="R135" s="225"/>
      <c r="S135" s="225"/>
      <c r="T135" s="225"/>
      <c r="U135" s="225"/>
      <c r="V135" s="225"/>
      <c r="W135" s="225"/>
      <c r="X135" s="225"/>
      <c r="Y135" s="113"/>
      <c r="Z135" s="237">
        <v>21.2</v>
      </c>
      <c r="AA135" s="237"/>
      <c r="AB135" s="237"/>
      <c r="AC135" s="237"/>
      <c r="AD135" s="237"/>
      <c r="AE135" s="237"/>
      <c r="AF135" s="225" t="s">
        <v>315</v>
      </c>
      <c r="AG135" s="225"/>
      <c r="AH135" s="238">
        <v>14651.46</v>
      </c>
      <c r="AI135" s="238"/>
      <c r="AJ135" s="238"/>
      <c r="AK135" s="238"/>
      <c r="AL135" s="238"/>
      <c r="AM135" s="238"/>
      <c r="AN135" s="54" t="s">
        <v>316</v>
      </c>
      <c r="AO135" s="54"/>
      <c r="AP135" s="228">
        <f t="shared" si="15"/>
        <v>1528080.1743131999</v>
      </c>
      <c r="AQ135" s="228"/>
      <c r="AR135" s="228"/>
      <c r="AS135" s="228"/>
      <c r="AT135" s="228"/>
      <c r="AU135" s="228"/>
      <c r="AV135" s="228"/>
      <c r="AW135" s="228"/>
      <c r="AX135" s="228"/>
      <c r="AY135" s="228"/>
      <c r="AZ135" s="229"/>
      <c r="BB135" s="51"/>
      <c r="CE135" s="12" t="s">
        <v>266</v>
      </c>
      <c r="CF135" s="13" t="s">
        <v>267</v>
      </c>
      <c r="CG135" s="14">
        <v>0.19343370974487661</v>
      </c>
      <c r="CH135" s="4">
        <f t="shared" si="9"/>
        <v>2775</v>
      </c>
    </row>
    <row r="136" spans="3:86" x14ac:dyDescent="0.25">
      <c r="C136" s="46"/>
      <c r="E136" s="216" t="s">
        <v>8</v>
      </c>
      <c r="F136" s="217"/>
      <c r="G136" s="217"/>
      <c r="H136" s="217"/>
      <c r="I136" s="217"/>
      <c r="J136" s="217"/>
      <c r="K136" s="218" t="str">
        <f t="shared" si="14"/>
        <v>FIMBIL EAS 40 NEW</v>
      </c>
      <c r="L136" s="218"/>
      <c r="M136" s="218"/>
      <c r="N136" s="218"/>
      <c r="O136" s="218"/>
      <c r="P136" s="218"/>
      <c r="Q136" s="218"/>
      <c r="R136" s="218"/>
      <c r="S136" s="218"/>
      <c r="T136" s="218"/>
      <c r="U136" s="218"/>
      <c r="V136" s="218"/>
      <c r="W136" s="218"/>
      <c r="X136" s="218"/>
      <c r="Y136" s="116"/>
      <c r="Z136" s="236">
        <v>4</v>
      </c>
      <c r="AA136" s="236"/>
      <c r="AB136" s="236"/>
      <c r="AC136" s="236"/>
      <c r="AD136" s="236"/>
      <c r="AE136" s="236"/>
      <c r="AF136" s="218" t="s">
        <v>315</v>
      </c>
      <c r="AG136" s="218"/>
      <c r="AH136" s="220">
        <v>2764.43</v>
      </c>
      <c r="AI136" s="220"/>
      <c r="AJ136" s="220"/>
      <c r="AK136" s="220"/>
      <c r="AL136" s="220"/>
      <c r="AM136" s="220"/>
      <c r="AN136" s="55" t="s">
        <v>316</v>
      </c>
      <c r="AO136" s="55"/>
      <c r="AP136" s="221">
        <f t="shared" si="15"/>
        <v>57025.049060199999</v>
      </c>
      <c r="AQ136" s="221"/>
      <c r="AR136" s="221"/>
      <c r="AS136" s="221"/>
      <c r="AT136" s="221"/>
      <c r="AU136" s="221"/>
      <c r="AV136" s="221"/>
      <c r="AW136" s="221"/>
      <c r="AX136" s="221"/>
      <c r="AY136" s="221"/>
      <c r="AZ136" s="222"/>
      <c r="BB136" s="51"/>
      <c r="CE136" s="24" t="s">
        <v>268</v>
      </c>
      <c r="CF136" s="11" t="s">
        <v>269</v>
      </c>
      <c r="CG136" s="7">
        <v>0.72972047957618846</v>
      </c>
      <c r="CH136" s="4">
        <f t="shared" si="9"/>
        <v>10468.57</v>
      </c>
    </row>
    <row r="137" spans="3:86" x14ac:dyDescent="0.25">
      <c r="C137" s="46"/>
      <c r="E137" s="200" t="s">
        <v>183</v>
      </c>
      <c r="F137" s="243"/>
      <c r="G137" s="243"/>
      <c r="H137" s="243"/>
      <c r="I137" s="243"/>
      <c r="J137" s="243"/>
      <c r="K137" s="230" t="str">
        <f t="shared" si="14"/>
        <v>CAUSTIC SODA LIQ</v>
      </c>
      <c r="L137" s="230"/>
      <c r="M137" s="230"/>
      <c r="N137" s="230"/>
      <c r="O137" s="230"/>
      <c r="P137" s="230"/>
      <c r="Q137" s="230"/>
      <c r="R137" s="230"/>
      <c r="S137" s="230"/>
      <c r="T137" s="230"/>
      <c r="U137" s="230"/>
      <c r="V137" s="230"/>
      <c r="W137" s="230"/>
      <c r="X137" s="230"/>
      <c r="Y137" s="115"/>
      <c r="Z137" s="232">
        <v>15</v>
      </c>
      <c r="AA137" s="232"/>
      <c r="AB137" s="232"/>
      <c r="AC137" s="232"/>
      <c r="AD137" s="232"/>
      <c r="AE137" s="232"/>
      <c r="AF137" s="230" t="s">
        <v>315</v>
      </c>
      <c r="AG137" s="230"/>
      <c r="AH137" s="244">
        <v>10366.6</v>
      </c>
      <c r="AI137" s="244"/>
      <c r="AJ137" s="244"/>
      <c r="AK137" s="244"/>
      <c r="AL137" s="244"/>
      <c r="AM137" s="244"/>
      <c r="AN137" s="41" t="s">
        <v>316</v>
      </c>
      <c r="AP137" s="242">
        <f t="shared" si="15"/>
        <v>88603.330199999997</v>
      </c>
      <c r="AQ137" s="242"/>
      <c r="AR137" s="242"/>
      <c r="AS137" s="242"/>
      <c r="AT137" s="242"/>
      <c r="AU137" s="242"/>
      <c r="AV137" s="242"/>
      <c r="AW137" s="242"/>
      <c r="AX137" s="242"/>
      <c r="AY137" s="242"/>
      <c r="AZ137" s="206"/>
      <c r="BB137" s="51"/>
      <c r="CE137" s="5" t="s">
        <v>270</v>
      </c>
      <c r="CF137" s="11" t="s">
        <v>271</v>
      </c>
      <c r="CG137" s="26">
        <v>0.34661229611041405</v>
      </c>
      <c r="CH137" s="4">
        <f t="shared" ref="CH137:CH159" si="16">CG137*$CH$3</f>
        <v>4972.5</v>
      </c>
    </row>
    <row r="138" spans="3:86" x14ac:dyDescent="0.25">
      <c r="C138" s="46"/>
      <c r="E138" s="223" t="s">
        <v>10</v>
      </c>
      <c r="F138" s="224"/>
      <c r="G138" s="224"/>
      <c r="H138" s="224"/>
      <c r="I138" s="224"/>
      <c r="J138" s="224"/>
      <c r="K138" s="225" t="str">
        <f t="shared" si="14"/>
        <v>SODA ASH</v>
      </c>
      <c r="L138" s="225"/>
      <c r="M138" s="225"/>
      <c r="N138" s="225"/>
      <c r="O138" s="225"/>
      <c r="P138" s="225"/>
      <c r="Q138" s="225"/>
      <c r="R138" s="225"/>
      <c r="S138" s="225"/>
      <c r="T138" s="225"/>
      <c r="U138" s="225"/>
      <c r="V138" s="225"/>
      <c r="W138" s="225"/>
      <c r="X138" s="225"/>
      <c r="Y138" s="113"/>
      <c r="Z138" s="237">
        <v>20</v>
      </c>
      <c r="AA138" s="237"/>
      <c r="AB138" s="237"/>
      <c r="AC138" s="237"/>
      <c r="AD138" s="237"/>
      <c r="AE138" s="237"/>
      <c r="AF138" s="225" t="s">
        <v>315</v>
      </c>
      <c r="AG138" s="225"/>
      <c r="AH138" s="238">
        <v>13822.13</v>
      </c>
      <c r="AI138" s="238"/>
      <c r="AJ138" s="238"/>
      <c r="AK138" s="238"/>
      <c r="AL138" s="238"/>
      <c r="AM138" s="238"/>
      <c r="AN138" s="54" t="s">
        <v>316</v>
      </c>
      <c r="AO138" s="54"/>
      <c r="AP138" s="228">
        <f t="shared" si="15"/>
        <v>122740.51439999999</v>
      </c>
      <c r="AQ138" s="228"/>
      <c r="AR138" s="228"/>
      <c r="AS138" s="228"/>
      <c r="AT138" s="228"/>
      <c r="AU138" s="228"/>
      <c r="AV138" s="228"/>
      <c r="AW138" s="228"/>
      <c r="AX138" s="228"/>
      <c r="AY138" s="228"/>
      <c r="AZ138" s="229"/>
      <c r="BB138" s="51"/>
      <c r="CE138" s="5" t="s">
        <v>272</v>
      </c>
      <c r="CF138" s="11" t="s">
        <v>273</v>
      </c>
      <c r="CG138" s="26">
        <v>3.9470500487940887</v>
      </c>
      <c r="CH138" s="4">
        <f t="shared" si="16"/>
        <v>56624.38</v>
      </c>
    </row>
    <row r="139" spans="3:86" x14ac:dyDescent="0.25">
      <c r="C139" s="46"/>
      <c r="E139" s="120"/>
      <c r="F139" s="120"/>
      <c r="G139" s="120"/>
      <c r="H139" s="120"/>
      <c r="I139" s="120"/>
      <c r="J139" s="120"/>
      <c r="K139" s="115"/>
      <c r="L139" s="115"/>
      <c r="M139" s="115"/>
      <c r="N139" s="115"/>
      <c r="O139" s="115"/>
      <c r="P139" s="115"/>
      <c r="Q139" s="115"/>
      <c r="R139" s="115"/>
      <c r="S139" s="115"/>
      <c r="T139" s="115"/>
      <c r="U139" s="115"/>
      <c r="V139" s="115"/>
      <c r="W139" s="115"/>
      <c r="X139" s="115"/>
      <c r="Y139" s="115"/>
      <c r="Z139" s="111"/>
      <c r="AA139" s="111"/>
      <c r="AB139" s="111"/>
      <c r="AC139" s="111"/>
      <c r="AD139" s="111"/>
      <c r="AE139" s="111"/>
      <c r="AF139" s="115"/>
      <c r="AG139" s="115"/>
      <c r="AH139" s="120"/>
      <c r="AI139" s="120"/>
      <c r="AJ139" s="120"/>
      <c r="AK139" s="120"/>
      <c r="AL139" s="120"/>
      <c r="AM139" s="120"/>
      <c r="AP139" s="112"/>
      <c r="AQ139" s="112"/>
      <c r="AR139" s="112"/>
      <c r="AS139" s="112"/>
      <c r="AT139" s="112"/>
      <c r="AU139" s="112"/>
      <c r="AV139" s="112"/>
      <c r="AW139" s="112"/>
      <c r="AX139" s="112"/>
      <c r="AY139" s="112"/>
      <c r="AZ139" s="112"/>
      <c r="BB139" s="51"/>
      <c r="CE139" s="5" t="s">
        <v>274</v>
      </c>
      <c r="CF139" s="11" t="s">
        <v>275</v>
      </c>
      <c r="CG139" s="26">
        <v>5.8332510804405411</v>
      </c>
      <c r="CH139" s="4">
        <f t="shared" si="16"/>
        <v>83683.820000000007</v>
      </c>
    </row>
    <row r="140" spans="3:86" x14ac:dyDescent="0.25">
      <c r="C140" s="46"/>
      <c r="E140" s="120"/>
      <c r="F140" s="120"/>
      <c r="G140" s="120"/>
      <c r="H140" s="120"/>
      <c r="I140" s="120"/>
      <c r="J140" s="120"/>
      <c r="K140" s="115"/>
      <c r="L140" s="115"/>
      <c r="M140" s="115"/>
      <c r="N140" s="115"/>
      <c r="O140" s="115"/>
      <c r="P140" s="115"/>
      <c r="Q140" s="115"/>
      <c r="R140" s="115"/>
      <c r="S140" s="115"/>
      <c r="T140" s="115"/>
      <c r="U140" s="115"/>
      <c r="V140" s="115"/>
      <c r="W140" s="115"/>
      <c r="X140" s="115"/>
      <c r="Y140" s="115"/>
      <c r="Z140" s="111"/>
      <c r="AA140" s="111"/>
      <c r="AB140" s="111"/>
      <c r="AC140" s="111"/>
      <c r="AD140" s="111"/>
      <c r="AE140" s="111"/>
      <c r="AF140" s="115"/>
      <c r="AG140" s="115"/>
      <c r="AH140" s="120"/>
      <c r="AI140" s="120"/>
      <c r="AJ140" s="120"/>
      <c r="AK140" s="59"/>
      <c r="AL140" s="230" t="s">
        <v>318</v>
      </c>
      <c r="AM140" s="230"/>
      <c r="AN140" s="230"/>
      <c r="AO140" s="230"/>
      <c r="AP140" s="112" t="s">
        <v>11</v>
      </c>
      <c r="AQ140" s="242">
        <f>SUM(AP133:AZ138)</f>
        <v>5331446.0959053999</v>
      </c>
      <c r="AR140" s="242"/>
      <c r="AS140" s="242"/>
      <c r="AT140" s="242"/>
      <c r="AU140" s="242"/>
      <c r="AV140" s="242"/>
      <c r="AW140" s="242"/>
      <c r="AX140" s="242"/>
      <c r="AY140" s="242"/>
      <c r="AZ140" s="242"/>
      <c r="BB140" s="51"/>
      <c r="CE140" s="5" t="s">
        <v>276</v>
      </c>
      <c r="CF140" s="11" t="s">
        <v>277</v>
      </c>
      <c r="CG140" s="26">
        <v>1.8692416004461174</v>
      </c>
      <c r="CH140" s="4">
        <f t="shared" si="16"/>
        <v>26816.14</v>
      </c>
    </row>
    <row r="141" spans="3:86" x14ac:dyDescent="0.25">
      <c r="C141" s="46"/>
      <c r="E141" s="120"/>
      <c r="F141" s="120"/>
      <c r="G141" s="120"/>
      <c r="H141" s="120"/>
      <c r="I141" s="120"/>
      <c r="J141" s="120"/>
      <c r="K141" s="115"/>
      <c r="L141" s="115"/>
      <c r="M141" s="115"/>
      <c r="N141" s="115"/>
      <c r="O141" s="115"/>
      <c r="P141" s="115"/>
      <c r="Q141" s="115"/>
      <c r="R141" s="115"/>
      <c r="S141" s="115"/>
      <c r="T141" s="115"/>
      <c r="U141" s="115"/>
      <c r="V141" s="115"/>
      <c r="W141" s="115"/>
      <c r="X141" s="115"/>
      <c r="Y141" s="115"/>
      <c r="Z141" s="111"/>
      <c r="AA141" s="111"/>
      <c r="AB141" s="111"/>
      <c r="AC141" s="111"/>
      <c r="AD141" s="111"/>
      <c r="AE141" s="111"/>
      <c r="AF141" s="115"/>
      <c r="AG141" s="115"/>
      <c r="AH141" s="120"/>
      <c r="AI141" s="120"/>
      <c r="AJ141" s="120"/>
      <c r="AK141" s="59"/>
      <c r="AL141" s="230" t="s">
        <v>317</v>
      </c>
      <c r="AM141" s="230"/>
      <c r="AN141" s="230"/>
      <c r="AO141" s="230"/>
      <c r="AP141" s="112" t="s">
        <v>11</v>
      </c>
      <c r="AQ141" s="242">
        <f>AQ140/AQ127</f>
        <v>2538.7838551930477</v>
      </c>
      <c r="AR141" s="242"/>
      <c r="AS141" s="242"/>
      <c r="AT141" s="242"/>
      <c r="AU141" s="242"/>
      <c r="AV141" s="242"/>
      <c r="AW141" s="242"/>
      <c r="AX141" s="242"/>
      <c r="AY141" s="242"/>
      <c r="AZ141" s="242"/>
      <c r="BB141" s="51"/>
      <c r="CE141" s="5" t="s">
        <v>278</v>
      </c>
      <c r="CF141" s="11" t="s">
        <v>279</v>
      </c>
      <c r="CG141" s="7">
        <v>0.96227310748640738</v>
      </c>
      <c r="CH141" s="4">
        <f t="shared" si="16"/>
        <v>13804.77</v>
      </c>
    </row>
    <row r="142" spans="3:86" x14ac:dyDescent="0.25">
      <c r="C142" s="46"/>
      <c r="E142" s="120"/>
      <c r="F142" s="120"/>
      <c r="G142" s="120"/>
      <c r="H142" s="120"/>
      <c r="I142" s="120"/>
      <c r="J142" s="120"/>
      <c r="K142" s="115"/>
      <c r="L142" s="115"/>
      <c r="M142" s="115"/>
      <c r="N142" s="115"/>
      <c r="O142" s="115"/>
      <c r="P142" s="115"/>
      <c r="Q142" s="115"/>
      <c r="R142" s="115"/>
      <c r="S142" s="115"/>
      <c r="T142" s="115"/>
      <c r="U142" s="115"/>
      <c r="V142" s="115"/>
      <c r="W142" s="115"/>
      <c r="X142" s="115"/>
      <c r="Y142" s="115"/>
      <c r="Z142" s="111"/>
      <c r="AA142" s="111"/>
      <c r="AB142" s="111"/>
      <c r="AC142" s="111"/>
      <c r="AD142" s="111"/>
      <c r="AE142" s="111"/>
      <c r="AF142" s="115"/>
      <c r="AG142" s="115"/>
      <c r="AH142" s="120"/>
      <c r="AI142" s="120"/>
      <c r="AJ142" s="120"/>
      <c r="AK142" s="120"/>
      <c r="AL142" s="120"/>
      <c r="AM142" s="120"/>
      <c r="AQ142" s="120"/>
      <c r="AR142" s="120"/>
      <c r="AS142" s="120"/>
      <c r="AT142" s="120"/>
      <c r="AU142" s="120"/>
      <c r="AV142" s="120"/>
      <c r="AW142" s="120"/>
      <c r="AX142" s="120"/>
      <c r="AY142" s="120"/>
      <c r="AZ142" s="120"/>
      <c r="BB142" s="51"/>
      <c r="CE142" s="12" t="s">
        <v>280</v>
      </c>
      <c r="CF142" s="13" t="s">
        <v>281</v>
      </c>
      <c r="CG142" s="7">
        <v>1.2106747525442632</v>
      </c>
      <c r="CH142" s="4">
        <f t="shared" si="16"/>
        <v>17368.34</v>
      </c>
    </row>
    <row r="143" spans="3:86" ht="17.25" thickBot="1" x14ac:dyDescent="0.3">
      <c r="C143" s="60"/>
      <c r="D143" s="61"/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  <c r="AG143" s="61"/>
      <c r="AH143" s="61"/>
      <c r="AI143" s="61"/>
      <c r="AJ143" s="61"/>
      <c r="AK143" s="61"/>
      <c r="AL143" s="61"/>
      <c r="AM143" s="61"/>
      <c r="AN143" s="61"/>
      <c r="AO143" s="61"/>
      <c r="AP143" s="61"/>
      <c r="AQ143" s="61"/>
      <c r="AR143" s="61"/>
      <c r="AS143" s="61"/>
      <c r="AT143" s="61"/>
      <c r="AU143" s="61"/>
      <c r="AV143" s="61"/>
      <c r="AW143" s="61"/>
      <c r="AX143" s="61"/>
      <c r="AY143" s="61"/>
      <c r="AZ143" s="61"/>
      <c r="BA143" s="61"/>
      <c r="BB143" s="62"/>
      <c r="CE143" s="5" t="s">
        <v>282</v>
      </c>
      <c r="CF143" s="11" t="s">
        <v>283</v>
      </c>
      <c r="CG143" s="7">
        <v>5.3432211069287607</v>
      </c>
      <c r="CH143" s="4">
        <f t="shared" si="16"/>
        <v>76653.850000000006</v>
      </c>
    </row>
    <row r="144" spans="3:86" x14ac:dyDescent="0.25">
      <c r="CE144" s="5" t="s">
        <v>284</v>
      </c>
      <c r="CF144" s="11" t="s">
        <v>285</v>
      </c>
      <c r="CG144" s="7">
        <v>4.07226962219434</v>
      </c>
      <c r="CH144" s="4">
        <f t="shared" si="16"/>
        <v>58420.78</v>
      </c>
    </row>
    <row r="145" spans="3:86" ht="17.25" thickBot="1" x14ac:dyDescent="0.3">
      <c r="CE145" s="5" t="s">
        <v>286</v>
      </c>
      <c r="CF145" s="11" t="s">
        <v>287</v>
      </c>
      <c r="CG145" s="7">
        <v>21.682084204656348</v>
      </c>
      <c r="CH145" s="4">
        <f t="shared" si="16"/>
        <v>311051.18</v>
      </c>
    </row>
    <row r="146" spans="3:86" x14ac:dyDescent="0.25">
      <c r="C146" s="43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  <c r="AH146" s="44"/>
      <c r="AI146" s="44"/>
      <c r="AJ146" s="44"/>
      <c r="AK146" s="44"/>
      <c r="AL146" s="44"/>
      <c r="AM146" s="44"/>
      <c r="AN146" s="44"/>
      <c r="AO146" s="44"/>
      <c r="AP146" s="44"/>
      <c r="AQ146" s="44"/>
      <c r="AR146" s="44"/>
      <c r="AS146" s="44"/>
      <c r="AT146" s="44"/>
      <c r="AU146" s="44"/>
      <c r="AV146" s="44"/>
      <c r="AW146" s="44"/>
      <c r="AX146" s="44"/>
      <c r="AY146" s="44"/>
      <c r="AZ146" s="44"/>
      <c r="BA146" s="44"/>
      <c r="BB146" s="45"/>
      <c r="CE146" s="5" t="s">
        <v>288</v>
      </c>
      <c r="CF146" s="11" t="s">
        <v>289</v>
      </c>
      <c r="CG146" s="7">
        <v>6.4495943120033461</v>
      </c>
      <c r="CH146" s="4">
        <f t="shared" si="16"/>
        <v>92525.88</v>
      </c>
    </row>
    <row r="147" spans="3:86" x14ac:dyDescent="0.25">
      <c r="C147" s="46"/>
      <c r="E147" s="245" t="s">
        <v>0</v>
      </c>
      <c r="F147" s="245"/>
      <c r="G147" s="245"/>
      <c r="H147" s="245"/>
      <c r="I147" s="245"/>
      <c r="J147" s="49" t="s">
        <v>11</v>
      </c>
      <c r="K147" s="245" t="s">
        <v>355</v>
      </c>
      <c r="L147" s="245"/>
      <c r="M147" s="245"/>
      <c r="N147" s="245"/>
      <c r="O147" s="245"/>
      <c r="P147" s="245"/>
      <c r="Q147" s="245"/>
      <c r="R147" s="245"/>
      <c r="S147" s="245"/>
      <c r="T147" s="245"/>
      <c r="U147" s="245"/>
      <c r="V147" s="49"/>
      <c r="W147" s="49"/>
      <c r="X147" s="49"/>
      <c r="Y147" s="49"/>
      <c r="Z147" s="49"/>
      <c r="AA147" s="49"/>
      <c r="AB147" s="49"/>
      <c r="AC147" s="49"/>
      <c r="AD147" s="50"/>
      <c r="AE147" s="50"/>
      <c r="AF147" s="50"/>
      <c r="AG147" s="50"/>
      <c r="AH147" s="245" t="s">
        <v>3</v>
      </c>
      <c r="AI147" s="245"/>
      <c r="AJ147" s="245"/>
      <c r="AK147" s="245"/>
      <c r="AL147" s="245"/>
      <c r="AM147" s="245"/>
      <c r="AN147" s="245"/>
      <c r="AO147" s="245"/>
      <c r="AP147" s="49" t="s">
        <v>11</v>
      </c>
      <c r="AQ147" s="247">
        <v>691.11</v>
      </c>
      <c r="AR147" s="247"/>
      <c r="AS147" s="247"/>
      <c r="AT147" s="247"/>
      <c r="AU147" s="49" t="s">
        <v>319</v>
      </c>
      <c r="AV147" s="49"/>
      <c r="AW147" s="49"/>
      <c r="AX147" s="49"/>
      <c r="AY147" s="49"/>
      <c r="AZ147" s="49"/>
      <c r="BB147" s="51"/>
      <c r="CE147" s="5" t="s">
        <v>290</v>
      </c>
      <c r="CF147" s="11" t="s">
        <v>291</v>
      </c>
      <c r="CG147" s="7">
        <v>6.830306705701938</v>
      </c>
      <c r="CH147" s="4">
        <f t="shared" si="16"/>
        <v>97987.58</v>
      </c>
    </row>
    <row r="148" spans="3:86" x14ac:dyDescent="0.25">
      <c r="C148" s="46"/>
      <c r="E148" s="245" t="s">
        <v>322</v>
      </c>
      <c r="F148" s="245"/>
      <c r="G148" s="245"/>
      <c r="H148" s="245"/>
      <c r="I148" s="245"/>
      <c r="J148" s="49" t="s">
        <v>11</v>
      </c>
      <c r="K148" s="245" t="s">
        <v>606</v>
      </c>
      <c r="L148" s="245"/>
      <c r="M148" s="245"/>
      <c r="N148" s="245"/>
      <c r="O148" s="245"/>
      <c r="P148" s="245"/>
      <c r="Q148" s="245"/>
      <c r="R148" s="245"/>
      <c r="S148" s="245"/>
      <c r="T148" s="245"/>
      <c r="U148" s="245"/>
      <c r="V148" s="245"/>
      <c r="W148" s="49"/>
      <c r="X148" s="49"/>
      <c r="Y148" s="49"/>
      <c r="Z148" s="49"/>
      <c r="AA148" s="49"/>
      <c r="AB148" s="49"/>
      <c r="AC148" s="49"/>
      <c r="AD148" s="50"/>
      <c r="AE148" s="50"/>
      <c r="AF148" s="50"/>
      <c r="AG148" s="50"/>
      <c r="AH148" s="245" t="s">
        <v>4</v>
      </c>
      <c r="AI148" s="245"/>
      <c r="AJ148" s="245"/>
      <c r="AK148" s="245"/>
      <c r="AL148" s="245"/>
      <c r="AM148" s="245"/>
      <c r="AN148" s="245"/>
      <c r="AO148" s="245"/>
      <c r="AP148" s="49" t="s">
        <v>11</v>
      </c>
      <c r="AQ148" s="245">
        <v>2100</v>
      </c>
      <c r="AR148" s="245"/>
      <c r="AS148" s="245"/>
      <c r="AT148" s="245"/>
      <c r="AU148" s="49" t="s">
        <v>320</v>
      </c>
      <c r="AV148" s="49"/>
      <c r="AW148" s="49"/>
      <c r="AX148" s="49"/>
      <c r="AY148" s="49"/>
      <c r="AZ148" s="49"/>
      <c r="BB148" s="51"/>
      <c r="CE148" s="5" t="s">
        <v>292</v>
      </c>
      <c r="CF148" s="11" t="s">
        <v>293</v>
      </c>
      <c r="CG148" s="7">
        <v>10.884065941725916</v>
      </c>
      <c r="CH148" s="4">
        <f t="shared" si="16"/>
        <v>156142.81</v>
      </c>
    </row>
    <row r="149" spans="3:86" x14ac:dyDescent="0.25">
      <c r="C149" s="46"/>
      <c r="E149" s="245" t="s">
        <v>1</v>
      </c>
      <c r="F149" s="245"/>
      <c r="G149" s="245"/>
      <c r="H149" s="245"/>
      <c r="I149" s="245"/>
      <c r="J149" s="49" t="s">
        <v>11</v>
      </c>
      <c r="K149" s="245" t="s">
        <v>492</v>
      </c>
      <c r="L149" s="245"/>
      <c r="M149" s="245"/>
      <c r="N149" s="245"/>
      <c r="O149" s="245"/>
      <c r="P149" s="245"/>
      <c r="Q149" s="245"/>
      <c r="R149" s="245"/>
      <c r="S149" s="245"/>
      <c r="T149" s="245"/>
      <c r="U149" s="245"/>
      <c r="V149" s="49"/>
      <c r="W149" s="49"/>
      <c r="X149" s="49"/>
      <c r="Y149" s="49"/>
      <c r="Z149" s="49"/>
      <c r="AA149" s="49"/>
      <c r="AB149" s="49"/>
      <c r="AC149" s="49"/>
      <c r="AD149" s="50"/>
      <c r="AE149" s="50"/>
      <c r="AF149" s="50"/>
      <c r="AG149" s="50"/>
      <c r="AH149" s="245"/>
      <c r="AI149" s="245"/>
      <c r="AJ149" s="245"/>
      <c r="AK149" s="245"/>
      <c r="AL149" s="245"/>
      <c r="AM149" s="245"/>
      <c r="AN149" s="245"/>
      <c r="AO149" s="245"/>
      <c r="AP149" s="49"/>
      <c r="AQ149" s="246"/>
      <c r="AR149" s="246"/>
      <c r="AS149" s="246"/>
      <c r="AT149" s="246"/>
      <c r="AU149" s="49"/>
      <c r="AV149" s="49"/>
      <c r="AW149" s="49"/>
      <c r="AX149" s="49"/>
      <c r="AY149" s="49"/>
      <c r="AZ149" s="49"/>
      <c r="BB149" s="51"/>
      <c r="CE149" s="5" t="s">
        <v>294</v>
      </c>
      <c r="CF149" s="11" t="s">
        <v>295</v>
      </c>
      <c r="CG149" s="7">
        <v>11.830085738184859</v>
      </c>
      <c r="CH149" s="4">
        <f t="shared" si="16"/>
        <v>169714.41</v>
      </c>
    </row>
    <row r="150" spans="3:86" x14ac:dyDescent="0.25">
      <c r="C150" s="46"/>
      <c r="E150" s="245" t="s">
        <v>2</v>
      </c>
      <c r="F150" s="245"/>
      <c r="G150" s="245"/>
      <c r="H150" s="245"/>
      <c r="I150" s="245"/>
      <c r="J150" s="49" t="s">
        <v>11</v>
      </c>
      <c r="K150" s="245" t="s">
        <v>337</v>
      </c>
      <c r="L150" s="245"/>
      <c r="M150" s="245"/>
      <c r="N150" s="245"/>
      <c r="O150" s="245"/>
      <c r="P150" s="245"/>
      <c r="Q150" s="245"/>
      <c r="R150" s="245"/>
      <c r="S150" s="245"/>
      <c r="T150" s="245"/>
      <c r="U150" s="245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245"/>
      <c r="AI150" s="245"/>
      <c r="AJ150" s="245"/>
      <c r="AK150" s="245"/>
      <c r="AL150" s="245"/>
      <c r="AM150" s="245"/>
      <c r="AN150" s="245"/>
      <c r="AO150" s="245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B150" s="51"/>
      <c r="CE150" s="5" t="s">
        <v>296</v>
      </c>
      <c r="CF150" s="11" t="s">
        <v>297</v>
      </c>
      <c r="CG150" s="7">
        <v>8.8049072912310056</v>
      </c>
      <c r="CH150" s="4">
        <f t="shared" si="16"/>
        <v>126315.20000000001</v>
      </c>
    </row>
    <row r="151" spans="3:86" x14ac:dyDescent="0.25">
      <c r="C151" s="46"/>
      <c r="BB151" s="51"/>
      <c r="CE151" s="5" t="s">
        <v>298</v>
      </c>
      <c r="CF151" s="11" t="s">
        <v>299</v>
      </c>
      <c r="CG151" s="7">
        <v>7.9298194618709053</v>
      </c>
      <c r="CH151" s="4">
        <f t="shared" si="16"/>
        <v>113761.19</v>
      </c>
    </row>
    <row r="152" spans="3:86" x14ac:dyDescent="0.25">
      <c r="C152" s="46"/>
      <c r="BB152" s="51"/>
      <c r="CE152" s="5" t="s">
        <v>300</v>
      </c>
      <c r="CF152" s="27" t="s">
        <v>301</v>
      </c>
      <c r="CG152" s="8">
        <v>11.77</v>
      </c>
      <c r="CH152" s="4">
        <f t="shared" si="16"/>
        <v>168852.41999999998</v>
      </c>
    </row>
    <row r="153" spans="3:86" x14ac:dyDescent="0.25">
      <c r="C153" s="46"/>
      <c r="BB153" s="51"/>
      <c r="CE153" s="5" t="s">
        <v>302</v>
      </c>
      <c r="CF153" s="27" t="s">
        <v>303</v>
      </c>
      <c r="CG153" s="8">
        <v>5.98</v>
      </c>
      <c r="CH153" s="4">
        <f t="shared" si="16"/>
        <v>85789.08</v>
      </c>
    </row>
    <row r="154" spans="3:86" x14ac:dyDescent="0.25">
      <c r="C154" s="46"/>
      <c r="E154" s="208" t="s">
        <v>5</v>
      </c>
      <c r="F154" s="209"/>
      <c r="G154" s="209"/>
      <c r="H154" s="209"/>
      <c r="I154" s="209"/>
      <c r="J154" s="209"/>
      <c r="K154" s="210" t="str">
        <f t="shared" ref="K154:K160" si="17">VLOOKUP(E154,$CE$1:$CH$1002,2,FALSE)</f>
        <v>NOVACRON YELLOW S-3R</v>
      </c>
      <c r="L154" s="210"/>
      <c r="M154" s="210"/>
      <c r="N154" s="210"/>
      <c r="O154" s="210"/>
      <c r="P154" s="210"/>
      <c r="Q154" s="210"/>
      <c r="R154" s="210"/>
      <c r="S154" s="210"/>
      <c r="T154" s="210"/>
      <c r="U154" s="210"/>
      <c r="V154" s="210"/>
      <c r="W154" s="210"/>
      <c r="X154" s="210"/>
      <c r="Y154" s="117"/>
      <c r="Z154" s="234">
        <v>3.8</v>
      </c>
      <c r="AA154" s="234"/>
      <c r="AB154" s="234"/>
      <c r="AC154" s="234"/>
      <c r="AD154" s="234"/>
      <c r="AE154" s="234"/>
      <c r="AF154" s="210" t="s">
        <v>315</v>
      </c>
      <c r="AG154" s="210"/>
      <c r="AH154" s="235">
        <v>2626.2</v>
      </c>
      <c r="AI154" s="235"/>
      <c r="AJ154" s="235"/>
      <c r="AK154" s="235"/>
      <c r="AL154" s="235"/>
      <c r="AM154" s="235"/>
      <c r="AN154" s="52" t="s">
        <v>316</v>
      </c>
      <c r="AO154" s="52"/>
      <c r="AP154" s="213">
        <f t="shared" ref="AP154:AP160" si="18">(AH154*VLOOKUP(E154,$CE$1:$CH$1002,4,FALSE))/1000</f>
        <v>255062.899404</v>
      </c>
      <c r="AQ154" s="213"/>
      <c r="AR154" s="213"/>
      <c r="AS154" s="213"/>
      <c r="AT154" s="213"/>
      <c r="AU154" s="213"/>
      <c r="AV154" s="213"/>
      <c r="AW154" s="213"/>
      <c r="AX154" s="213"/>
      <c r="AY154" s="213"/>
      <c r="AZ154" s="214"/>
      <c r="BB154" s="51"/>
      <c r="CE154" s="5" t="s">
        <v>304</v>
      </c>
      <c r="CF154" s="27" t="s">
        <v>305</v>
      </c>
      <c r="CG154" s="8">
        <v>9.6999999999999993</v>
      </c>
      <c r="CH154" s="4">
        <f t="shared" si="16"/>
        <v>139156.19999999998</v>
      </c>
    </row>
    <row r="155" spans="3:86" x14ac:dyDescent="0.25">
      <c r="C155" s="46"/>
      <c r="E155" s="200" t="s">
        <v>6</v>
      </c>
      <c r="F155" s="243"/>
      <c r="G155" s="243"/>
      <c r="H155" s="243"/>
      <c r="I155" s="243"/>
      <c r="J155" s="243"/>
      <c r="K155" s="230" t="str">
        <f t="shared" ref="K155" si="19">VLOOKUP(E155,$CE$1:$CH$1002,2,FALSE)</f>
        <v>NOVACRON RUBY S–3B</v>
      </c>
      <c r="L155" s="230"/>
      <c r="M155" s="230"/>
      <c r="N155" s="230"/>
      <c r="O155" s="230"/>
      <c r="P155" s="230"/>
      <c r="Q155" s="230"/>
      <c r="R155" s="230"/>
      <c r="S155" s="230"/>
      <c r="T155" s="230"/>
      <c r="U155" s="230"/>
      <c r="V155" s="230"/>
      <c r="W155" s="230"/>
      <c r="X155" s="230"/>
      <c r="Y155" s="122"/>
      <c r="Z155" s="232">
        <v>0.8</v>
      </c>
      <c r="AA155" s="232"/>
      <c r="AB155" s="232"/>
      <c r="AC155" s="232"/>
      <c r="AD155" s="232"/>
      <c r="AE155" s="232"/>
      <c r="AF155" s="230" t="s">
        <v>315</v>
      </c>
      <c r="AG155" s="230"/>
      <c r="AH155" s="244">
        <v>552.89</v>
      </c>
      <c r="AI155" s="244"/>
      <c r="AJ155" s="244"/>
      <c r="AK155" s="244"/>
      <c r="AL155" s="244"/>
      <c r="AM155" s="244"/>
      <c r="AN155" s="41" t="s">
        <v>316</v>
      </c>
      <c r="AP155" s="242">
        <f t="shared" ref="AP155" si="20">(AH155*VLOOKUP(E155,$CE$1:$CH$1002,4,FALSE))/1000</f>
        <v>66706.101095399994</v>
      </c>
      <c r="AQ155" s="242"/>
      <c r="AR155" s="242"/>
      <c r="AS155" s="242"/>
      <c r="AT155" s="242"/>
      <c r="AU155" s="242"/>
      <c r="AV155" s="242"/>
      <c r="AW155" s="242"/>
      <c r="AX155" s="242"/>
      <c r="AY155" s="242"/>
      <c r="AZ155" s="206"/>
      <c r="BB155" s="51"/>
      <c r="CE155" s="24" t="s">
        <v>306</v>
      </c>
      <c r="CF155" s="28" t="s">
        <v>307</v>
      </c>
      <c r="CG155" s="29">
        <v>9.6999999999999993</v>
      </c>
      <c r="CH155" s="4">
        <f t="shared" si="16"/>
        <v>139156.19999999998</v>
      </c>
    </row>
    <row r="156" spans="3:86" x14ac:dyDescent="0.25">
      <c r="C156" s="46"/>
      <c r="E156" s="200" t="s">
        <v>47</v>
      </c>
      <c r="F156" s="243"/>
      <c r="G156" s="243"/>
      <c r="H156" s="243"/>
      <c r="I156" s="243"/>
      <c r="J156" s="243"/>
      <c r="K156" s="243" t="str">
        <f t="shared" si="17"/>
        <v>NOVACRON SUPER BLACK GX</v>
      </c>
      <c r="L156" s="243"/>
      <c r="M156" s="243"/>
      <c r="N156" s="243"/>
      <c r="O156" s="243"/>
      <c r="P156" s="243"/>
      <c r="Q156" s="243"/>
      <c r="R156" s="243"/>
      <c r="S156" s="243"/>
      <c r="T156" s="243"/>
      <c r="U156" s="243"/>
      <c r="V156" s="243"/>
      <c r="W156" s="243"/>
      <c r="X156" s="243"/>
      <c r="Y156" s="243"/>
      <c r="Z156" s="232">
        <v>26</v>
      </c>
      <c r="AA156" s="232"/>
      <c r="AB156" s="232"/>
      <c r="AC156" s="232"/>
      <c r="AD156" s="232"/>
      <c r="AE156" s="232"/>
      <c r="AF156" s="230" t="s">
        <v>315</v>
      </c>
      <c r="AG156" s="230"/>
      <c r="AH156" s="244">
        <v>17968.77</v>
      </c>
      <c r="AI156" s="244"/>
      <c r="AJ156" s="244"/>
      <c r="AK156" s="244"/>
      <c r="AL156" s="244"/>
      <c r="AM156" s="244"/>
      <c r="AN156" s="41" t="s">
        <v>316</v>
      </c>
      <c r="AP156" s="242">
        <f t="shared" si="18"/>
        <v>1716814.6296372002</v>
      </c>
      <c r="AQ156" s="242"/>
      <c r="AR156" s="242"/>
      <c r="AS156" s="242"/>
      <c r="AT156" s="242"/>
      <c r="AU156" s="242"/>
      <c r="AV156" s="242"/>
      <c r="AW156" s="242"/>
      <c r="AX156" s="242"/>
      <c r="AY156" s="242"/>
      <c r="AZ156" s="206"/>
      <c r="BB156" s="51"/>
      <c r="CE156" s="5" t="s">
        <v>308</v>
      </c>
      <c r="CF156" s="11" t="s">
        <v>309</v>
      </c>
      <c r="CG156" s="8">
        <v>9.6999999999999993</v>
      </c>
      <c r="CH156" s="4">
        <f t="shared" si="16"/>
        <v>139156.19999999998</v>
      </c>
    </row>
    <row r="157" spans="3:86" x14ac:dyDescent="0.25">
      <c r="C157" s="46"/>
      <c r="E157" s="223" t="s">
        <v>71</v>
      </c>
      <c r="F157" s="224"/>
      <c r="G157" s="224"/>
      <c r="H157" s="224"/>
      <c r="I157" s="224"/>
      <c r="J157" s="224"/>
      <c r="K157" s="225" t="str">
        <f t="shared" si="17"/>
        <v>NOVACRON JET BLACK S–B</v>
      </c>
      <c r="L157" s="225"/>
      <c r="M157" s="225"/>
      <c r="N157" s="225"/>
      <c r="O157" s="225"/>
      <c r="P157" s="225"/>
      <c r="Q157" s="225"/>
      <c r="R157" s="225"/>
      <c r="S157" s="225"/>
      <c r="T157" s="225"/>
      <c r="U157" s="225"/>
      <c r="V157" s="225"/>
      <c r="W157" s="225"/>
      <c r="X157" s="225"/>
      <c r="Y157" s="113"/>
      <c r="Z157" s="237">
        <v>22</v>
      </c>
      <c r="AA157" s="237"/>
      <c r="AB157" s="237"/>
      <c r="AC157" s="237"/>
      <c r="AD157" s="237"/>
      <c r="AE157" s="237"/>
      <c r="AF157" s="225" t="s">
        <v>315</v>
      </c>
      <c r="AG157" s="225"/>
      <c r="AH157" s="238">
        <v>15204.34</v>
      </c>
      <c r="AI157" s="238"/>
      <c r="AJ157" s="238"/>
      <c r="AK157" s="238"/>
      <c r="AL157" s="238"/>
      <c r="AM157" s="238"/>
      <c r="AN157" s="54" t="s">
        <v>316</v>
      </c>
      <c r="AO157" s="54"/>
      <c r="AP157" s="228">
        <f t="shared" si="18"/>
        <v>1452688.9345224001</v>
      </c>
      <c r="AQ157" s="228"/>
      <c r="AR157" s="228"/>
      <c r="AS157" s="228"/>
      <c r="AT157" s="228"/>
      <c r="AU157" s="228"/>
      <c r="AV157" s="228"/>
      <c r="AW157" s="228"/>
      <c r="AX157" s="228"/>
      <c r="AY157" s="228"/>
      <c r="AZ157" s="229"/>
      <c r="BB157" s="51"/>
      <c r="CE157" s="5" t="s">
        <v>59</v>
      </c>
      <c r="CF157" s="11" t="s">
        <v>310</v>
      </c>
      <c r="CG157" s="26">
        <v>11.77</v>
      </c>
      <c r="CH157" s="4">
        <f t="shared" si="16"/>
        <v>168852.41999999998</v>
      </c>
    </row>
    <row r="158" spans="3:86" x14ac:dyDescent="0.25">
      <c r="C158" s="46"/>
      <c r="E158" s="216" t="s">
        <v>8</v>
      </c>
      <c r="F158" s="217"/>
      <c r="G158" s="217"/>
      <c r="H158" s="217"/>
      <c r="I158" s="217"/>
      <c r="J158" s="217"/>
      <c r="K158" s="218" t="str">
        <f t="shared" si="17"/>
        <v>FIMBIL EAS 40 NEW</v>
      </c>
      <c r="L158" s="218"/>
      <c r="M158" s="218"/>
      <c r="N158" s="218"/>
      <c r="O158" s="218"/>
      <c r="P158" s="218"/>
      <c r="Q158" s="218"/>
      <c r="R158" s="218"/>
      <c r="S158" s="218"/>
      <c r="T158" s="218"/>
      <c r="U158" s="218"/>
      <c r="V158" s="218"/>
      <c r="W158" s="218"/>
      <c r="X158" s="218"/>
      <c r="Y158" s="116"/>
      <c r="Z158" s="236">
        <v>4</v>
      </c>
      <c r="AA158" s="236"/>
      <c r="AB158" s="236"/>
      <c r="AC158" s="236"/>
      <c r="AD158" s="236"/>
      <c r="AE158" s="236"/>
      <c r="AF158" s="218" t="s">
        <v>315</v>
      </c>
      <c r="AG158" s="218"/>
      <c r="AH158" s="220">
        <v>2764.43</v>
      </c>
      <c r="AI158" s="220"/>
      <c r="AJ158" s="220"/>
      <c r="AK158" s="220"/>
      <c r="AL158" s="220"/>
      <c r="AM158" s="220"/>
      <c r="AN158" s="55" t="s">
        <v>316</v>
      </c>
      <c r="AO158" s="55"/>
      <c r="AP158" s="221">
        <f t="shared" si="18"/>
        <v>57025.049060199999</v>
      </c>
      <c r="AQ158" s="221"/>
      <c r="AR158" s="221"/>
      <c r="AS158" s="221"/>
      <c r="AT158" s="221"/>
      <c r="AU158" s="221"/>
      <c r="AV158" s="221"/>
      <c r="AW158" s="221"/>
      <c r="AX158" s="221"/>
      <c r="AY158" s="221"/>
      <c r="AZ158" s="222"/>
      <c r="BB158" s="51"/>
      <c r="CE158" s="30" t="s">
        <v>311</v>
      </c>
      <c r="CF158" s="31" t="s">
        <v>312</v>
      </c>
      <c r="CG158" s="32">
        <v>1.8820486546772619</v>
      </c>
      <c r="CH158" s="4">
        <f t="shared" si="16"/>
        <v>26999.87</v>
      </c>
    </row>
    <row r="159" spans="3:86" x14ac:dyDescent="0.25">
      <c r="C159" s="46"/>
      <c r="E159" s="200" t="s">
        <v>183</v>
      </c>
      <c r="F159" s="243"/>
      <c r="G159" s="243"/>
      <c r="H159" s="243"/>
      <c r="I159" s="243"/>
      <c r="J159" s="243"/>
      <c r="K159" s="230" t="str">
        <f t="shared" si="17"/>
        <v>CAUSTIC SODA LIQ</v>
      </c>
      <c r="L159" s="230"/>
      <c r="M159" s="230"/>
      <c r="N159" s="230"/>
      <c r="O159" s="230"/>
      <c r="P159" s="230"/>
      <c r="Q159" s="230"/>
      <c r="R159" s="230"/>
      <c r="S159" s="230"/>
      <c r="T159" s="230"/>
      <c r="U159" s="230"/>
      <c r="V159" s="230"/>
      <c r="W159" s="230"/>
      <c r="X159" s="230"/>
      <c r="Y159" s="115"/>
      <c r="Z159" s="232">
        <v>15</v>
      </c>
      <c r="AA159" s="232"/>
      <c r="AB159" s="232"/>
      <c r="AC159" s="232"/>
      <c r="AD159" s="232"/>
      <c r="AE159" s="232"/>
      <c r="AF159" s="230" t="s">
        <v>315</v>
      </c>
      <c r="AG159" s="230"/>
      <c r="AH159" s="244">
        <v>10366.6</v>
      </c>
      <c r="AI159" s="244"/>
      <c r="AJ159" s="244"/>
      <c r="AK159" s="244"/>
      <c r="AL159" s="244"/>
      <c r="AM159" s="244"/>
      <c r="AN159" s="41" t="s">
        <v>316</v>
      </c>
      <c r="AP159" s="242">
        <f t="shared" si="18"/>
        <v>88603.330199999997</v>
      </c>
      <c r="AQ159" s="242"/>
      <c r="AR159" s="242"/>
      <c r="AS159" s="242"/>
      <c r="AT159" s="242"/>
      <c r="AU159" s="242"/>
      <c r="AV159" s="242"/>
      <c r="AW159" s="242"/>
      <c r="AX159" s="242"/>
      <c r="AY159" s="242"/>
      <c r="AZ159" s="206"/>
      <c r="BB159" s="51"/>
      <c r="CE159" s="33" t="s">
        <v>313</v>
      </c>
      <c r="CF159" s="31" t="s">
        <v>314</v>
      </c>
      <c r="CG159" s="34">
        <v>1.8250292764533667</v>
      </c>
      <c r="CH159" s="4">
        <f t="shared" si="16"/>
        <v>26181.87</v>
      </c>
    </row>
    <row r="160" spans="3:86" x14ac:dyDescent="0.25">
      <c r="C160" s="46"/>
      <c r="E160" s="223" t="s">
        <v>10</v>
      </c>
      <c r="F160" s="224"/>
      <c r="G160" s="224"/>
      <c r="H160" s="224"/>
      <c r="I160" s="224"/>
      <c r="J160" s="224"/>
      <c r="K160" s="225" t="str">
        <f t="shared" si="17"/>
        <v>SODA ASH</v>
      </c>
      <c r="L160" s="225"/>
      <c r="M160" s="225"/>
      <c r="N160" s="225"/>
      <c r="O160" s="225"/>
      <c r="P160" s="225"/>
      <c r="Q160" s="225"/>
      <c r="R160" s="225"/>
      <c r="S160" s="225"/>
      <c r="T160" s="225"/>
      <c r="U160" s="225"/>
      <c r="V160" s="225"/>
      <c r="W160" s="225"/>
      <c r="X160" s="225"/>
      <c r="Y160" s="113"/>
      <c r="Z160" s="237">
        <v>20</v>
      </c>
      <c r="AA160" s="237"/>
      <c r="AB160" s="237"/>
      <c r="AC160" s="237"/>
      <c r="AD160" s="237"/>
      <c r="AE160" s="237"/>
      <c r="AF160" s="225" t="s">
        <v>315</v>
      </c>
      <c r="AG160" s="225"/>
      <c r="AH160" s="238">
        <v>13822.13</v>
      </c>
      <c r="AI160" s="238"/>
      <c r="AJ160" s="238"/>
      <c r="AK160" s="238"/>
      <c r="AL160" s="238"/>
      <c r="AM160" s="238"/>
      <c r="AN160" s="54" t="s">
        <v>316</v>
      </c>
      <c r="AO160" s="54"/>
      <c r="AP160" s="228">
        <f t="shared" si="18"/>
        <v>122740.51439999999</v>
      </c>
      <c r="AQ160" s="228"/>
      <c r="AR160" s="228"/>
      <c r="AS160" s="228"/>
      <c r="AT160" s="228"/>
      <c r="AU160" s="228"/>
      <c r="AV160" s="228"/>
      <c r="AW160" s="228"/>
      <c r="AX160" s="228"/>
      <c r="AY160" s="228"/>
      <c r="AZ160" s="229"/>
      <c r="BB160" s="51"/>
      <c r="CE160" s="35"/>
      <c r="CF160" s="35"/>
      <c r="CG160" s="35"/>
      <c r="CH160" s="36"/>
    </row>
    <row r="161" spans="3:86" x14ac:dyDescent="0.25">
      <c r="C161" s="46"/>
      <c r="E161" s="120"/>
      <c r="F161" s="120"/>
      <c r="G161" s="120"/>
      <c r="H161" s="120"/>
      <c r="I161" s="120"/>
      <c r="J161" s="120"/>
      <c r="K161" s="115"/>
      <c r="L161" s="115"/>
      <c r="M161" s="115"/>
      <c r="N161" s="115"/>
      <c r="O161" s="115"/>
      <c r="P161" s="115"/>
      <c r="Q161" s="115"/>
      <c r="R161" s="115"/>
      <c r="S161" s="115"/>
      <c r="T161" s="115"/>
      <c r="U161" s="115"/>
      <c r="V161" s="115"/>
      <c r="W161" s="115"/>
      <c r="X161" s="115"/>
      <c r="Y161" s="115"/>
      <c r="Z161" s="111"/>
      <c r="AA161" s="111"/>
      <c r="AB161" s="111"/>
      <c r="AC161" s="111"/>
      <c r="AD161" s="111"/>
      <c r="AE161" s="111"/>
      <c r="AF161" s="115"/>
      <c r="AG161" s="115"/>
      <c r="AH161" s="120"/>
      <c r="AI161" s="120"/>
      <c r="AJ161" s="120"/>
      <c r="AK161" s="120"/>
      <c r="AL161" s="120"/>
      <c r="AM161" s="120"/>
      <c r="AP161" s="112"/>
      <c r="AQ161" s="112"/>
      <c r="AR161" s="112"/>
      <c r="AS161" s="112"/>
      <c r="AT161" s="112"/>
      <c r="AU161" s="112"/>
      <c r="AV161" s="112"/>
      <c r="AW161" s="112"/>
      <c r="AX161" s="112"/>
      <c r="AY161" s="112"/>
      <c r="AZ161" s="112"/>
      <c r="BB161" s="51"/>
      <c r="CE161" s="35"/>
      <c r="CF161" s="35"/>
      <c r="CG161" s="35"/>
      <c r="CH161" s="36"/>
    </row>
    <row r="162" spans="3:86" x14ac:dyDescent="0.25">
      <c r="C162" s="46"/>
      <c r="E162" s="120"/>
      <c r="F162" s="120"/>
      <c r="G162" s="120"/>
      <c r="H162" s="120"/>
      <c r="I162" s="120"/>
      <c r="J162" s="120"/>
      <c r="K162" s="115"/>
      <c r="L162" s="115"/>
      <c r="M162" s="115"/>
      <c r="N162" s="115"/>
      <c r="O162" s="115"/>
      <c r="P162" s="115"/>
      <c r="Q162" s="115"/>
      <c r="R162" s="115"/>
      <c r="S162" s="115"/>
      <c r="T162" s="115"/>
      <c r="U162" s="115"/>
      <c r="V162" s="115"/>
      <c r="W162" s="115"/>
      <c r="X162" s="115"/>
      <c r="Y162" s="115"/>
      <c r="Z162" s="111"/>
      <c r="AA162" s="111"/>
      <c r="AB162" s="111"/>
      <c r="AC162" s="111"/>
      <c r="AD162" s="111"/>
      <c r="AE162" s="111"/>
      <c r="AF162" s="115"/>
      <c r="AG162" s="115"/>
      <c r="AH162" s="120"/>
      <c r="AI162" s="120"/>
      <c r="AJ162" s="120"/>
      <c r="AK162" s="59"/>
      <c r="AL162" s="230" t="s">
        <v>318</v>
      </c>
      <c r="AM162" s="230"/>
      <c r="AN162" s="230"/>
      <c r="AO162" s="230"/>
      <c r="AP162" s="112" t="s">
        <v>11</v>
      </c>
      <c r="AQ162" s="242">
        <f>SUM(AP154:AZ160)</f>
        <v>3759641.4583192002</v>
      </c>
      <c r="AR162" s="242"/>
      <c r="AS162" s="242"/>
      <c r="AT162" s="242"/>
      <c r="AU162" s="242"/>
      <c r="AV162" s="242"/>
      <c r="AW162" s="242"/>
      <c r="AX162" s="242"/>
      <c r="AY162" s="242"/>
      <c r="AZ162" s="242"/>
      <c r="BB162" s="51"/>
      <c r="CE162" s="35"/>
      <c r="CF162" s="35"/>
      <c r="CG162" s="35"/>
      <c r="CH162" s="36"/>
    </row>
    <row r="163" spans="3:86" x14ac:dyDescent="0.25">
      <c r="C163" s="46"/>
      <c r="E163" s="120"/>
      <c r="F163" s="120"/>
      <c r="G163" s="120"/>
      <c r="H163" s="120"/>
      <c r="I163" s="120"/>
      <c r="J163" s="120"/>
      <c r="K163" s="115"/>
      <c r="L163" s="115"/>
      <c r="M163" s="115"/>
      <c r="N163" s="115"/>
      <c r="O163" s="115"/>
      <c r="P163" s="115"/>
      <c r="Q163" s="115"/>
      <c r="R163" s="115"/>
      <c r="S163" s="115"/>
      <c r="T163" s="115"/>
      <c r="U163" s="115"/>
      <c r="V163" s="115"/>
      <c r="W163" s="115"/>
      <c r="X163" s="115"/>
      <c r="Y163" s="115"/>
      <c r="Z163" s="111"/>
      <c r="AA163" s="111"/>
      <c r="AB163" s="111"/>
      <c r="AC163" s="111"/>
      <c r="AD163" s="111"/>
      <c r="AE163" s="111"/>
      <c r="AF163" s="115"/>
      <c r="AG163" s="115"/>
      <c r="AH163" s="120"/>
      <c r="AI163" s="120"/>
      <c r="AJ163" s="120"/>
      <c r="AK163" s="59"/>
      <c r="AL163" s="230" t="s">
        <v>317</v>
      </c>
      <c r="AM163" s="230"/>
      <c r="AN163" s="230"/>
      <c r="AO163" s="230"/>
      <c r="AP163" s="112" t="s">
        <v>11</v>
      </c>
      <c r="AQ163" s="242">
        <f>AQ162/AQ148</f>
        <v>1790.3054563424762</v>
      </c>
      <c r="AR163" s="242"/>
      <c r="AS163" s="242"/>
      <c r="AT163" s="242"/>
      <c r="AU163" s="242"/>
      <c r="AV163" s="242"/>
      <c r="AW163" s="242"/>
      <c r="AX163" s="242"/>
      <c r="AY163" s="242"/>
      <c r="AZ163" s="242"/>
      <c r="BB163" s="51"/>
      <c r="CE163" s="35"/>
      <c r="CF163" s="35"/>
      <c r="CG163" s="35"/>
      <c r="CH163" s="36"/>
    </row>
    <row r="164" spans="3:86" x14ac:dyDescent="0.25">
      <c r="C164" s="46"/>
      <c r="E164" s="120"/>
      <c r="F164" s="120"/>
      <c r="G164" s="120"/>
      <c r="H164" s="120"/>
      <c r="I164" s="120"/>
      <c r="J164" s="120"/>
      <c r="K164" s="115"/>
      <c r="L164" s="115"/>
      <c r="M164" s="115"/>
      <c r="N164" s="115"/>
      <c r="O164" s="115"/>
      <c r="P164" s="115"/>
      <c r="Q164" s="115"/>
      <c r="R164" s="115"/>
      <c r="S164" s="115"/>
      <c r="T164" s="115"/>
      <c r="U164" s="115"/>
      <c r="V164" s="115"/>
      <c r="W164" s="115"/>
      <c r="X164" s="115"/>
      <c r="Y164" s="115"/>
      <c r="Z164" s="111"/>
      <c r="AA164" s="111"/>
      <c r="AB164" s="111"/>
      <c r="AC164" s="111"/>
      <c r="AD164" s="111"/>
      <c r="AE164" s="111"/>
      <c r="AF164" s="115"/>
      <c r="AG164" s="115"/>
      <c r="AH164" s="120"/>
      <c r="AI164" s="120"/>
      <c r="AJ164" s="120"/>
      <c r="AK164" s="120"/>
      <c r="AL164" s="120"/>
      <c r="AM164" s="120"/>
      <c r="AQ164" s="120"/>
      <c r="AR164" s="120"/>
      <c r="AS164" s="120"/>
      <c r="AT164" s="120"/>
      <c r="AU164" s="120"/>
      <c r="AV164" s="120"/>
      <c r="AW164" s="120"/>
      <c r="AX164" s="120"/>
      <c r="AY164" s="120"/>
      <c r="AZ164" s="120"/>
      <c r="BB164" s="51"/>
      <c r="CE164" s="37"/>
    </row>
    <row r="165" spans="3:86" ht="17.25" thickBot="1" x14ac:dyDescent="0.3">
      <c r="C165" s="60"/>
      <c r="D165" s="61"/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  <c r="AN165" s="61"/>
      <c r="AO165" s="61"/>
      <c r="AP165" s="61"/>
      <c r="AQ165" s="61"/>
      <c r="AR165" s="61"/>
      <c r="AS165" s="61"/>
      <c r="AT165" s="61"/>
      <c r="AU165" s="61"/>
      <c r="AV165" s="61"/>
      <c r="AW165" s="61"/>
      <c r="AX165" s="61"/>
      <c r="AY165" s="61"/>
      <c r="AZ165" s="61"/>
      <c r="BA165" s="61"/>
      <c r="BB165" s="62"/>
      <c r="CE165" s="37"/>
    </row>
    <row r="166" spans="3:86" x14ac:dyDescent="0.25">
      <c r="CE166" s="37"/>
    </row>
    <row r="167" spans="3:86" ht="17.25" thickBot="1" x14ac:dyDescent="0.3">
      <c r="CE167" s="37"/>
    </row>
    <row r="168" spans="3:86" x14ac:dyDescent="0.25">
      <c r="C168" s="43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  <c r="AH168" s="44"/>
      <c r="AI168" s="44"/>
      <c r="AJ168" s="44"/>
      <c r="AK168" s="44"/>
      <c r="AL168" s="44"/>
      <c r="AM168" s="44"/>
      <c r="AN168" s="44"/>
      <c r="AO168" s="44"/>
      <c r="AP168" s="44"/>
      <c r="AQ168" s="44"/>
      <c r="AR168" s="44"/>
      <c r="AS168" s="44"/>
      <c r="AT168" s="44"/>
      <c r="AU168" s="44"/>
      <c r="AV168" s="44"/>
      <c r="AW168" s="44"/>
      <c r="AX168" s="44"/>
      <c r="AY168" s="44"/>
      <c r="AZ168" s="44"/>
      <c r="BA168" s="44"/>
      <c r="BB168" s="45"/>
      <c r="CE168" s="37"/>
    </row>
    <row r="169" spans="3:86" x14ac:dyDescent="0.25">
      <c r="C169" s="46"/>
      <c r="E169" s="245" t="s">
        <v>0</v>
      </c>
      <c r="F169" s="245"/>
      <c r="G169" s="245"/>
      <c r="H169" s="245"/>
      <c r="I169" s="245"/>
      <c r="J169" s="49" t="s">
        <v>11</v>
      </c>
      <c r="K169" s="252" t="s">
        <v>356</v>
      </c>
      <c r="L169" s="252"/>
      <c r="M169" s="252"/>
      <c r="N169" s="252"/>
      <c r="O169" s="252"/>
      <c r="P169" s="252"/>
      <c r="Q169" s="252"/>
      <c r="R169" s="252"/>
      <c r="S169" s="252"/>
      <c r="T169" s="252"/>
      <c r="U169" s="252"/>
      <c r="V169" s="49"/>
      <c r="W169" s="49"/>
      <c r="X169" s="49"/>
      <c r="Y169" s="49"/>
      <c r="Z169" s="49"/>
      <c r="AA169" s="49"/>
      <c r="AB169" s="49"/>
      <c r="AC169" s="49"/>
      <c r="AD169" s="50"/>
      <c r="AE169" s="50"/>
      <c r="AF169" s="50"/>
      <c r="AG169" s="50"/>
      <c r="AH169" s="245" t="s">
        <v>3</v>
      </c>
      <c r="AI169" s="245"/>
      <c r="AJ169" s="245"/>
      <c r="AK169" s="245"/>
      <c r="AL169" s="245"/>
      <c r="AM169" s="245"/>
      <c r="AN169" s="245"/>
      <c r="AO169" s="245"/>
      <c r="AP169" s="49" t="s">
        <v>11</v>
      </c>
      <c r="AQ169" s="247">
        <v>691.11</v>
      </c>
      <c r="AR169" s="247"/>
      <c r="AS169" s="247"/>
      <c r="AT169" s="247"/>
      <c r="AU169" s="49" t="s">
        <v>319</v>
      </c>
      <c r="AV169" s="49"/>
      <c r="AW169" s="49"/>
      <c r="AX169" s="49"/>
      <c r="AY169" s="49"/>
      <c r="AZ169" s="49"/>
      <c r="BB169" s="51"/>
      <c r="CE169" s="37"/>
    </row>
    <row r="170" spans="3:86" x14ac:dyDescent="0.25">
      <c r="C170" s="46"/>
      <c r="E170" s="245" t="s">
        <v>322</v>
      </c>
      <c r="F170" s="245"/>
      <c r="G170" s="245"/>
      <c r="H170" s="245"/>
      <c r="I170" s="245"/>
      <c r="J170" s="49" t="s">
        <v>11</v>
      </c>
      <c r="K170" s="246"/>
      <c r="L170" s="246"/>
      <c r="M170" s="246"/>
      <c r="N170" s="246"/>
      <c r="O170" s="246"/>
      <c r="P170" s="246"/>
      <c r="Q170" s="246"/>
      <c r="R170" s="246"/>
      <c r="S170" s="246"/>
      <c r="T170" s="246"/>
      <c r="U170" s="246"/>
      <c r="V170" s="246"/>
      <c r="W170" s="49"/>
      <c r="X170" s="49"/>
      <c r="Y170" s="49"/>
      <c r="Z170" s="49"/>
      <c r="AA170" s="49"/>
      <c r="AB170" s="49"/>
      <c r="AC170" s="49"/>
      <c r="AD170" s="50"/>
      <c r="AE170" s="50"/>
      <c r="AF170" s="50"/>
      <c r="AG170" s="50"/>
      <c r="AH170" s="245" t="s">
        <v>4</v>
      </c>
      <c r="AI170" s="245"/>
      <c r="AJ170" s="245"/>
      <c r="AK170" s="245"/>
      <c r="AL170" s="245"/>
      <c r="AM170" s="245"/>
      <c r="AN170" s="245"/>
      <c r="AO170" s="245"/>
      <c r="AP170" s="49" t="s">
        <v>11</v>
      </c>
      <c r="AQ170" s="245">
        <v>2100</v>
      </c>
      <c r="AR170" s="245"/>
      <c r="AS170" s="245"/>
      <c r="AT170" s="245"/>
      <c r="AU170" s="49" t="s">
        <v>320</v>
      </c>
      <c r="AV170" s="49"/>
      <c r="AW170" s="49"/>
      <c r="AX170" s="49"/>
      <c r="AY170" s="49"/>
      <c r="AZ170" s="49"/>
      <c r="BB170" s="51"/>
    </row>
    <row r="171" spans="3:86" x14ac:dyDescent="0.25">
      <c r="C171" s="46"/>
      <c r="E171" s="245" t="s">
        <v>1</v>
      </c>
      <c r="F171" s="245"/>
      <c r="G171" s="245"/>
      <c r="H171" s="245"/>
      <c r="I171" s="245"/>
      <c r="J171" s="49" t="s">
        <v>11</v>
      </c>
      <c r="K171" s="245" t="s">
        <v>492</v>
      </c>
      <c r="L171" s="245"/>
      <c r="M171" s="245"/>
      <c r="N171" s="245"/>
      <c r="O171" s="245"/>
      <c r="P171" s="245"/>
      <c r="Q171" s="245"/>
      <c r="R171" s="245"/>
      <c r="S171" s="245"/>
      <c r="T171" s="245"/>
      <c r="U171" s="245"/>
      <c r="V171" s="49"/>
      <c r="W171" s="49"/>
      <c r="X171" s="49"/>
      <c r="Y171" s="49"/>
      <c r="Z171" s="49"/>
      <c r="AA171" s="49"/>
      <c r="AB171" s="49"/>
      <c r="AC171" s="49"/>
      <c r="AD171" s="50"/>
      <c r="AE171" s="50"/>
      <c r="AF171" s="50"/>
      <c r="AG171" s="50"/>
      <c r="AH171" s="245"/>
      <c r="AI171" s="245"/>
      <c r="AJ171" s="245"/>
      <c r="AK171" s="245"/>
      <c r="AL171" s="245"/>
      <c r="AM171" s="245"/>
      <c r="AN171" s="245"/>
      <c r="AO171" s="245"/>
      <c r="AP171" s="49"/>
      <c r="AQ171" s="246"/>
      <c r="AR171" s="246"/>
      <c r="AS171" s="246"/>
      <c r="AT171" s="246"/>
      <c r="AU171" s="49"/>
      <c r="AV171" s="49"/>
      <c r="AW171" s="49"/>
      <c r="AX171" s="49"/>
      <c r="AY171" s="49"/>
      <c r="AZ171" s="49"/>
      <c r="BB171" s="51"/>
    </row>
    <row r="172" spans="3:86" x14ac:dyDescent="0.25">
      <c r="C172" s="46"/>
      <c r="E172" s="245" t="s">
        <v>2</v>
      </c>
      <c r="F172" s="245"/>
      <c r="G172" s="245"/>
      <c r="H172" s="245"/>
      <c r="I172" s="245"/>
      <c r="J172" s="49" t="s">
        <v>11</v>
      </c>
      <c r="K172" s="245" t="s">
        <v>435</v>
      </c>
      <c r="L172" s="245"/>
      <c r="M172" s="245"/>
      <c r="N172" s="245"/>
      <c r="O172" s="245"/>
      <c r="P172" s="245"/>
      <c r="Q172" s="245"/>
      <c r="R172" s="245"/>
      <c r="S172" s="245"/>
      <c r="T172" s="245"/>
      <c r="U172" s="245"/>
      <c r="V172" s="49"/>
      <c r="W172" s="49"/>
      <c r="X172" s="49"/>
      <c r="Y172" s="49"/>
      <c r="Z172" s="49"/>
      <c r="AA172" s="49"/>
      <c r="AB172" s="49"/>
      <c r="AC172" s="49"/>
      <c r="AD172" s="49"/>
      <c r="AE172" s="49"/>
      <c r="AF172" s="49"/>
      <c r="AG172" s="49"/>
      <c r="AH172" s="245"/>
      <c r="AI172" s="245"/>
      <c r="AJ172" s="245"/>
      <c r="AK172" s="245"/>
      <c r="AL172" s="245"/>
      <c r="AM172" s="245"/>
      <c r="AN172" s="245"/>
      <c r="AO172" s="245"/>
      <c r="AP172" s="49"/>
      <c r="AQ172" s="49"/>
      <c r="AR172" s="49"/>
      <c r="AS172" s="49"/>
      <c r="AT172" s="49"/>
      <c r="AU172" s="49"/>
      <c r="AV172" s="49"/>
      <c r="AW172" s="49"/>
      <c r="AX172" s="49"/>
      <c r="AY172" s="49"/>
      <c r="AZ172" s="49"/>
      <c r="BB172" s="51"/>
    </row>
    <row r="173" spans="3:86" x14ac:dyDescent="0.25">
      <c r="C173" s="46"/>
      <c r="BB173" s="51"/>
    </row>
    <row r="174" spans="3:86" x14ac:dyDescent="0.25">
      <c r="C174" s="46"/>
      <c r="BB174" s="51"/>
    </row>
    <row r="175" spans="3:86" x14ac:dyDescent="0.25">
      <c r="C175" s="46"/>
      <c r="BB175" s="51"/>
    </row>
    <row r="176" spans="3:86" x14ac:dyDescent="0.25">
      <c r="C176" s="46"/>
      <c r="E176" s="208"/>
      <c r="F176" s="209"/>
      <c r="G176" s="209"/>
      <c r="H176" s="209"/>
      <c r="I176" s="209"/>
      <c r="J176" s="209"/>
      <c r="K176" s="210" t="e">
        <f t="shared" ref="K176:K181" si="21">VLOOKUP(E176,$CE$1:$CH$1002,2,FALSE)</f>
        <v>#N/A</v>
      </c>
      <c r="L176" s="210"/>
      <c r="M176" s="210"/>
      <c r="N176" s="210"/>
      <c r="O176" s="210"/>
      <c r="P176" s="210"/>
      <c r="Q176" s="210"/>
      <c r="R176" s="210"/>
      <c r="S176" s="210"/>
      <c r="T176" s="210"/>
      <c r="U176" s="210"/>
      <c r="V176" s="210"/>
      <c r="W176" s="210"/>
      <c r="X176" s="210"/>
      <c r="Y176" s="117"/>
      <c r="Z176" s="234"/>
      <c r="AA176" s="234"/>
      <c r="AB176" s="234"/>
      <c r="AC176" s="234"/>
      <c r="AD176" s="234"/>
      <c r="AE176" s="234"/>
      <c r="AF176" s="210" t="s">
        <v>315</v>
      </c>
      <c r="AG176" s="210"/>
      <c r="AH176" s="235"/>
      <c r="AI176" s="235"/>
      <c r="AJ176" s="235"/>
      <c r="AK176" s="235"/>
      <c r="AL176" s="235"/>
      <c r="AM176" s="235"/>
      <c r="AN176" s="52" t="s">
        <v>316</v>
      </c>
      <c r="AO176" s="52"/>
      <c r="AP176" s="213" t="e">
        <f t="shared" ref="AP176:AP181" si="22">(AH176*VLOOKUP(E176,$CE$1:$CH$1002,4,FALSE))/1000</f>
        <v>#N/A</v>
      </c>
      <c r="AQ176" s="213"/>
      <c r="AR176" s="213"/>
      <c r="AS176" s="213"/>
      <c r="AT176" s="213"/>
      <c r="AU176" s="213"/>
      <c r="AV176" s="213"/>
      <c r="AW176" s="213"/>
      <c r="AX176" s="213"/>
      <c r="AY176" s="213"/>
      <c r="AZ176" s="214"/>
      <c r="BB176" s="51"/>
    </row>
    <row r="177" spans="3:54" x14ac:dyDescent="0.25">
      <c r="C177" s="46"/>
      <c r="E177" s="200"/>
      <c r="F177" s="243"/>
      <c r="G177" s="243"/>
      <c r="H177" s="243"/>
      <c r="I177" s="243"/>
      <c r="J177" s="243"/>
      <c r="K177" s="230" t="e">
        <f t="shared" si="21"/>
        <v>#N/A</v>
      </c>
      <c r="L177" s="230"/>
      <c r="M177" s="230"/>
      <c r="N177" s="230"/>
      <c r="O177" s="230"/>
      <c r="P177" s="230"/>
      <c r="Q177" s="230"/>
      <c r="R177" s="230"/>
      <c r="S177" s="230"/>
      <c r="T177" s="230"/>
      <c r="U177" s="230"/>
      <c r="V177" s="230"/>
      <c r="W177" s="230"/>
      <c r="X177" s="230"/>
      <c r="Y177" s="115"/>
      <c r="Z177" s="232"/>
      <c r="AA177" s="232"/>
      <c r="AB177" s="232"/>
      <c r="AC177" s="232"/>
      <c r="AD177" s="232"/>
      <c r="AE177" s="232"/>
      <c r="AF177" s="230" t="s">
        <v>315</v>
      </c>
      <c r="AG177" s="230"/>
      <c r="AH177" s="244"/>
      <c r="AI177" s="244"/>
      <c r="AJ177" s="244"/>
      <c r="AK177" s="244"/>
      <c r="AL177" s="244"/>
      <c r="AM177" s="244"/>
      <c r="AN177" s="41" t="s">
        <v>316</v>
      </c>
      <c r="AP177" s="242" t="e">
        <f t="shared" si="22"/>
        <v>#N/A</v>
      </c>
      <c r="AQ177" s="242"/>
      <c r="AR177" s="242"/>
      <c r="AS177" s="242"/>
      <c r="AT177" s="242"/>
      <c r="AU177" s="242"/>
      <c r="AV177" s="242"/>
      <c r="AW177" s="242"/>
      <c r="AX177" s="242"/>
      <c r="AY177" s="242"/>
      <c r="AZ177" s="206"/>
      <c r="BB177" s="51"/>
    </row>
    <row r="178" spans="3:54" x14ac:dyDescent="0.25">
      <c r="C178" s="46"/>
      <c r="E178" s="223"/>
      <c r="F178" s="224"/>
      <c r="G178" s="224"/>
      <c r="H178" s="224"/>
      <c r="I178" s="224"/>
      <c r="J178" s="224"/>
      <c r="K178" s="225" t="e">
        <f t="shared" si="21"/>
        <v>#N/A</v>
      </c>
      <c r="L178" s="225"/>
      <c r="M178" s="225"/>
      <c r="N178" s="225"/>
      <c r="O178" s="225"/>
      <c r="P178" s="225"/>
      <c r="Q178" s="225"/>
      <c r="R178" s="225"/>
      <c r="S178" s="225"/>
      <c r="T178" s="225"/>
      <c r="U178" s="225"/>
      <c r="V178" s="225"/>
      <c r="W178" s="225"/>
      <c r="X178" s="225"/>
      <c r="Y178" s="113"/>
      <c r="Z178" s="237"/>
      <c r="AA178" s="237"/>
      <c r="AB178" s="237"/>
      <c r="AC178" s="237"/>
      <c r="AD178" s="237"/>
      <c r="AE178" s="237"/>
      <c r="AF178" s="225" t="s">
        <v>315</v>
      </c>
      <c r="AG178" s="225"/>
      <c r="AH178" s="238"/>
      <c r="AI178" s="238"/>
      <c r="AJ178" s="238"/>
      <c r="AK178" s="238"/>
      <c r="AL178" s="238"/>
      <c r="AM178" s="238"/>
      <c r="AN178" s="54" t="s">
        <v>316</v>
      </c>
      <c r="AO178" s="54"/>
      <c r="AP178" s="228" t="e">
        <f t="shared" si="22"/>
        <v>#N/A</v>
      </c>
      <c r="AQ178" s="228"/>
      <c r="AR178" s="228"/>
      <c r="AS178" s="228"/>
      <c r="AT178" s="228"/>
      <c r="AU178" s="228"/>
      <c r="AV178" s="228"/>
      <c r="AW178" s="228"/>
      <c r="AX178" s="228"/>
      <c r="AY178" s="228"/>
      <c r="AZ178" s="229"/>
      <c r="BB178" s="51"/>
    </row>
    <row r="179" spans="3:54" x14ac:dyDescent="0.25">
      <c r="C179" s="46"/>
      <c r="E179" s="216"/>
      <c r="F179" s="217"/>
      <c r="G179" s="217"/>
      <c r="H179" s="217"/>
      <c r="I179" s="217"/>
      <c r="J179" s="217"/>
      <c r="K179" s="218" t="e">
        <f t="shared" si="21"/>
        <v>#N/A</v>
      </c>
      <c r="L179" s="218"/>
      <c r="M179" s="218"/>
      <c r="N179" s="218"/>
      <c r="O179" s="218"/>
      <c r="P179" s="218"/>
      <c r="Q179" s="218"/>
      <c r="R179" s="218"/>
      <c r="S179" s="218"/>
      <c r="T179" s="218"/>
      <c r="U179" s="218"/>
      <c r="V179" s="218"/>
      <c r="W179" s="218"/>
      <c r="X179" s="218"/>
      <c r="Y179" s="116"/>
      <c r="Z179" s="236"/>
      <c r="AA179" s="236"/>
      <c r="AB179" s="236"/>
      <c r="AC179" s="236"/>
      <c r="AD179" s="236"/>
      <c r="AE179" s="236"/>
      <c r="AF179" s="218" t="s">
        <v>315</v>
      </c>
      <c r="AG179" s="218"/>
      <c r="AH179" s="220"/>
      <c r="AI179" s="220"/>
      <c r="AJ179" s="220"/>
      <c r="AK179" s="220"/>
      <c r="AL179" s="220"/>
      <c r="AM179" s="220"/>
      <c r="AN179" s="55" t="s">
        <v>316</v>
      </c>
      <c r="AO179" s="55"/>
      <c r="AP179" s="221" t="e">
        <f t="shared" si="22"/>
        <v>#N/A</v>
      </c>
      <c r="AQ179" s="221"/>
      <c r="AR179" s="221"/>
      <c r="AS179" s="221"/>
      <c r="AT179" s="221"/>
      <c r="AU179" s="221"/>
      <c r="AV179" s="221"/>
      <c r="AW179" s="221"/>
      <c r="AX179" s="221"/>
      <c r="AY179" s="221"/>
      <c r="AZ179" s="222"/>
      <c r="BB179" s="51"/>
    </row>
    <row r="180" spans="3:54" x14ac:dyDescent="0.25">
      <c r="C180" s="46"/>
      <c r="E180" s="200"/>
      <c r="F180" s="243"/>
      <c r="G180" s="243"/>
      <c r="H180" s="243"/>
      <c r="I180" s="243"/>
      <c r="J180" s="243"/>
      <c r="K180" s="230" t="e">
        <f t="shared" si="21"/>
        <v>#N/A</v>
      </c>
      <c r="L180" s="230"/>
      <c r="M180" s="230"/>
      <c r="N180" s="230"/>
      <c r="O180" s="230"/>
      <c r="P180" s="230"/>
      <c r="Q180" s="230"/>
      <c r="R180" s="230"/>
      <c r="S180" s="230"/>
      <c r="T180" s="230"/>
      <c r="U180" s="230"/>
      <c r="V180" s="230"/>
      <c r="W180" s="230"/>
      <c r="X180" s="230"/>
      <c r="Y180" s="115"/>
      <c r="Z180" s="232"/>
      <c r="AA180" s="232"/>
      <c r="AB180" s="232"/>
      <c r="AC180" s="232"/>
      <c r="AD180" s="232"/>
      <c r="AE180" s="232"/>
      <c r="AF180" s="230" t="s">
        <v>315</v>
      </c>
      <c r="AG180" s="230"/>
      <c r="AH180" s="244"/>
      <c r="AI180" s="244"/>
      <c r="AJ180" s="244"/>
      <c r="AK180" s="244"/>
      <c r="AL180" s="244"/>
      <c r="AM180" s="244"/>
      <c r="AN180" s="41" t="s">
        <v>316</v>
      </c>
      <c r="AP180" s="242" t="e">
        <f t="shared" si="22"/>
        <v>#N/A</v>
      </c>
      <c r="AQ180" s="242"/>
      <c r="AR180" s="242"/>
      <c r="AS180" s="242"/>
      <c r="AT180" s="242"/>
      <c r="AU180" s="242"/>
      <c r="AV180" s="242"/>
      <c r="AW180" s="242"/>
      <c r="AX180" s="242"/>
      <c r="AY180" s="242"/>
      <c r="AZ180" s="206"/>
      <c r="BB180" s="51"/>
    </row>
    <row r="181" spans="3:54" x14ac:dyDescent="0.25">
      <c r="C181" s="46"/>
      <c r="E181" s="223"/>
      <c r="F181" s="224"/>
      <c r="G181" s="224"/>
      <c r="H181" s="224"/>
      <c r="I181" s="224"/>
      <c r="J181" s="224"/>
      <c r="K181" s="225" t="e">
        <f t="shared" si="21"/>
        <v>#N/A</v>
      </c>
      <c r="L181" s="225"/>
      <c r="M181" s="225"/>
      <c r="N181" s="225"/>
      <c r="O181" s="225"/>
      <c r="P181" s="225"/>
      <c r="Q181" s="225"/>
      <c r="R181" s="225"/>
      <c r="S181" s="225"/>
      <c r="T181" s="225"/>
      <c r="U181" s="225"/>
      <c r="V181" s="225"/>
      <c r="W181" s="225"/>
      <c r="X181" s="225"/>
      <c r="Y181" s="113"/>
      <c r="Z181" s="237"/>
      <c r="AA181" s="237"/>
      <c r="AB181" s="237"/>
      <c r="AC181" s="237"/>
      <c r="AD181" s="237"/>
      <c r="AE181" s="237"/>
      <c r="AF181" s="225" t="s">
        <v>315</v>
      </c>
      <c r="AG181" s="225"/>
      <c r="AH181" s="238"/>
      <c r="AI181" s="238"/>
      <c r="AJ181" s="238"/>
      <c r="AK181" s="238"/>
      <c r="AL181" s="238"/>
      <c r="AM181" s="238"/>
      <c r="AN181" s="54" t="s">
        <v>316</v>
      </c>
      <c r="AO181" s="54"/>
      <c r="AP181" s="228" t="e">
        <f t="shared" si="22"/>
        <v>#N/A</v>
      </c>
      <c r="AQ181" s="228"/>
      <c r="AR181" s="228"/>
      <c r="AS181" s="228"/>
      <c r="AT181" s="228"/>
      <c r="AU181" s="228"/>
      <c r="AV181" s="228"/>
      <c r="AW181" s="228"/>
      <c r="AX181" s="228"/>
      <c r="AY181" s="228"/>
      <c r="AZ181" s="229"/>
      <c r="BB181" s="51"/>
    </row>
    <row r="182" spans="3:54" x14ac:dyDescent="0.25">
      <c r="C182" s="46"/>
      <c r="E182" s="120"/>
      <c r="F182" s="120"/>
      <c r="G182" s="120"/>
      <c r="H182" s="120"/>
      <c r="I182" s="120"/>
      <c r="J182" s="120"/>
      <c r="K182" s="115"/>
      <c r="L182" s="115"/>
      <c r="M182" s="115"/>
      <c r="N182" s="115"/>
      <c r="O182" s="115"/>
      <c r="P182" s="115"/>
      <c r="Q182" s="115"/>
      <c r="R182" s="115"/>
      <c r="S182" s="115"/>
      <c r="T182" s="115"/>
      <c r="U182" s="115"/>
      <c r="V182" s="115"/>
      <c r="W182" s="115"/>
      <c r="X182" s="115"/>
      <c r="Y182" s="115"/>
      <c r="Z182" s="111"/>
      <c r="AA182" s="111"/>
      <c r="AB182" s="111"/>
      <c r="AC182" s="111"/>
      <c r="AD182" s="111"/>
      <c r="AE182" s="111"/>
      <c r="AF182" s="115"/>
      <c r="AG182" s="115"/>
      <c r="AH182" s="120"/>
      <c r="AI182" s="120"/>
      <c r="AJ182" s="120"/>
      <c r="AK182" s="120"/>
      <c r="AL182" s="120"/>
      <c r="AM182" s="120"/>
      <c r="AP182" s="112"/>
      <c r="AQ182" s="112"/>
      <c r="AR182" s="112"/>
      <c r="AS182" s="112"/>
      <c r="AT182" s="112"/>
      <c r="AU182" s="112"/>
      <c r="AV182" s="112"/>
      <c r="AW182" s="112"/>
      <c r="AX182" s="112"/>
      <c r="AY182" s="112"/>
      <c r="AZ182" s="112"/>
      <c r="BB182" s="51"/>
    </row>
    <row r="183" spans="3:54" x14ac:dyDescent="0.25">
      <c r="C183" s="46"/>
      <c r="E183" s="120"/>
      <c r="F183" s="120"/>
      <c r="G183" s="120"/>
      <c r="H183" s="120"/>
      <c r="I183" s="120"/>
      <c r="J183" s="120"/>
      <c r="K183" s="115"/>
      <c r="L183" s="115"/>
      <c r="M183" s="115"/>
      <c r="N183" s="115"/>
      <c r="O183" s="115"/>
      <c r="P183" s="115"/>
      <c r="Q183" s="115"/>
      <c r="R183" s="115"/>
      <c r="S183" s="115"/>
      <c r="T183" s="115"/>
      <c r="U183" s="115"/>
      <c r="V183" s="115"/>
      <c r="W183" s="115"/>
      <c r="X183" s="115"/>
      <c r="Y183" s="115"/>
      <c r="Z183" s="111"/>
      <c r="AA183" s="111"/>
      <c r="AB183" s="111"/>
      <c r="AC183" s="111"/>
      <c r="AD183" s="111"/>
      <c r="AE183" s="111"/>
      <c r="AF183" s="115"/>
      <c r="AG183" s="115"/>
      <c r="AH183" s="120"/>
      <c r="AI183" s="120"/>
      <c r="AJ183" s="120"/>
      <c r="AK183" s="59"/>
      <c r="AL183" s="230" t="s">
        <v>318</v>
      </c>
      <c r="AM183" s="230"/>
      <c r="AN183" s="230"/>
      <c r="AO183" s="230"/>
      <c r="AP183" s="112" t="s">
        <v>11</v>
      </c>
      <c r="AQ183" s="242" t="e">
        <f>SUM(AP176:AZ181)</f>
        <v>#N/A</v>
      </c>
      <c r="AR183" s="242"/>
      <c r="AS183" s="242"/>
      <c r="AT183" s="242"/>
      <c r="AU183" s="242"/>
      <c r="AV183" s="242"/>
      <c r="AW183" s="242"/>
      <c r="AX183" s="242"/>
      <c r="AY183" s="242"/>
      <c r="AZ183" s="242"/>
      <c r="BB183" s="51"/>
    </row>
    <row r="184" spans="3:54" x14ac:dyDescent="0.25">
      <c r="C184" s="46"/>
      <c r="E184" s="120"/>
      <c r="F184" s="120"/>
      <c r="G184" s="120"/>
      <c r="H184" s="120"/>
      <c r="I184" s="120"/>
      <c r="J184" s="120"/>
      <c r="K184" s="115"/>
      <c r="L184" s="115"/>
      <c r="M184" s="115"/>
      <c r="N184" s="115"/>
      <c r="O184" s="115"/>
      <c r="P184" s="115"/>
      <c r="Q184" s="115"/>
      <c r="R184" s="115"/>
      <c r="S184" s="115"/>
      <c r="T184" s="115"/>
      <c r="U184" s="115"/>
      <c r="V184" s="115"/>
      <c r="W184" s="115"/>
      <c r="X184" s="115"/>
      <c r="Y184" s="115"/>
      <c r="Z184" s="111"/>
      <c r="AA184" s="111"/>
      <c r="AB184" s="111"/>
      <c r="AC184" s="111"/>
      <c r="AD184" s="111"/>
      <c r="AE184" s="111"/>
      <c r="AF184" s="115"/>
      <c r="AG184" s="115"/>
      <c r="AH184" s="120"/>
      <c r="AI184" s="120"/>
      <c r="AJ184" s="120"/>
      <c r="AK184" s="59"/>
      <c r="AL184" s="230" t="s">
        <v>317</v>
      </c>
      <c r="AM184" s="230"/>
      <c r="AN184" s="230"/>
      <c r="AO184" s="230"/>
      <c r="AP184" s="112" t="s">
        <v>11</v>
      </c>
      <c r="AQ184" s="242" t="e">
        <f>AQ183/AQ170</f>
        <v>#N/A</v>
      </c>
      <c r="AR184" s="242"/>
      <c r="AS184" s="242"/>
      <c r="AT184" s="242"/>
      <c r="AU184" s="242"/>
      <c r="AV184" s="242"/>
      <c r="AW184" s="242"/>
      <c r="AX184" s="242"/>
      <c r="AY184" s="242"/>
      <c r="AZ184" s="242"/>
      <c r="BB184" s="51"/>
    </row>
    <row r="185" spans="3:54" x14ac:dyDescent="0.25">
      <c r="C185" s="46"/>
      <c r="E185" s="120"/>
      <c r="F185" s="120"/>
      <c r="G185" s="120"/>
      <c r="H185" s="120"/>
      <c r="I185" s="120"/>
      <c r="J185" s="120"/>
      <c r="K185" s="115"/>
      <c r="L185" s="115"/>
      <c r="M185" s="115"/>
      <c r="N185" s="115"/>
      <c r="O185" s="115"/>
      <c r="P185" s="115"/>
      <c r="Q185" s="115"/>
      <c r="R185" s="115"/>
      <c r="S185" s="115"/>
      <c r="T185" s="115"/>
      <c r="U185" s="115"/>
      <c r="V185" s="115"/>
      <c r="W185" s="115"/>
      <c r="X185" s="115"/>
      <c r="Y185" s="115"/>
      <c r="Z185" s="111"/>
      <c r="AA185" s="111"/>
      <c r="AB185" s="111"/>
      <c r="AC185" s="111"/>
      <c r="AD185" s="111"/>
      <c r="AE185" s="111"/>
      <c r="AF185" s="115"/>
      <c r="AG185" s="115"/>
      <c r="AH185" s="120"/>
      <c r="AI185" s="120"/>
      <c r="AJ185" s="120"/>
      <c r="AK185" s="120"/>
      <c r="AL185" s="120"/>
      <c r="AM185" s="120"/>
      <c r="AQ185" s="120"/>
      <c r="AR185" s="120"/>
      <c r="AS185" s="120"/>
      <c r="AT185" s="120"/>
      <c r="AU185" s="120"/>
      <c r="AV185" s="120"/>
      <c r="AW185" s="120"/>
      <c r="AX185" s="120"/>
      <c r="AY185" s="120"/>
      <c r="AZ185" s="120"/>
      <c r="BB185" s="51"/>
    </row>
    <row r="186" spans="3:54" ht="17.25" thickBot="1" x14ac:dyDescent="0.3">
      <c r="C186" s="60"/>
      <c r="D186" s="61"/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H186" s="61"/>
      <c r="AI186" s="61"/>
      <c r="AJ186" s="61"/>
      <c r="AK186" s="61"/>
      <c r="AL186" s="61"/>
      <c r="AM186" s="61"/>
      <c r="AN186" s="61"/>
      <c r="AO186" s="61"/>
      <c r="AP186" s="61"/>
      <c r="AQ186" s="61"/>
      <c r="AR186" s="61"/>
      <c r="AS186" s="61"/>
      <c r="AT186" s="61"/>
      <c r="AU186" s="61"/>
      <c r="AV186" s="61"/>
      <c r="AW186" s="61"/>
      <c r="AX186" s="61"/>
      <c r="AY186" s="61"/>
      <c r="AZ186" s="61"/>
      <c r="BA186" s="61"/>
      <c r="BB186" s="62"/>
    </row>
    <row r="376" spans="60:60" x14ac:dyDescent="0.25">
      <c r="BH376" s="42" t="s">
        <v>374</v>
      </c>
    </row>
  </sheetData>
  <mergeCells count="492">
    <mergeCell ref="CG1:CH1"/>
    <mergeCell ref="CG2:CH2"/>
    <mergeCell ref="E3:I3"/>
    <mergeCell ref="K3:U3"/>
    <mergeCell ref="AH3:AO3"/>
    <mergeCell ref="AQ3:AT3"/>
    <mergeCell ref="E155:J155"/>
    <mergeCell ref="K155:X155"/>
    <mergeCell ref="Z155:AE155"/>
    <mergeCell ref="AF155:AG155"/>
    <mergeCell ref="AH155:AM155"/>
    <mergeCell ref="AP155:AZ155"/>
    <mergeCell ref="E4:I4"/>
    <mergeCell ref="AH4:AO4"/>
    <mergeCell ref="AQ4:AT4"/>
    <mergeCell ref="E5:I5"/>
    <mergeCell ref="K5:U5"/>
    <mergeCell ref="AH5:AO5"/>
    <mergeCell ref="AQ5:AT5"/>
    <mergeCell ref="CE1:CE3"/>
    <mergeCell ref="CF1:CF3"/>
    <mergeCell ref="CE5:CF5"/>
    <mergeCell ref="E6:I6"/>
    <mergeCell ref="K6:U6"/>
    <mergeCell ref="AH6:AO6"/>
    <mergeCell ref="E10:J10"/>
    <mergeCell ref="K10:X10"/>
    <mergeCell ref="Z10:AE10"/>
    <mergeCell ref="AF10:AG10"/>
    <mergeCell ref="AH10:AM10"/>
    <mergeCell ref="AP10:AZ10"/>
    <mergeCell ref="E12:J12"/>
    <mergeCell ref="K12:X12"/>
    <mergeCell ref="Z12:AE12"/>
    <mergeCell ref="AF12:AG12"/>
    <mergeCell ref="AH12:AM12"/>
    <mergeCell ref="AP12:AZ12"/>
    <mergeCell ref="E11:J11"/>
    <mergeCell ref="K11:X11"/>
    <mergeCell ref="Z11:AE11"/>
    <mergeCell ref="AF11:AG11"/>
    <mergeCell ref="AH11:AM11"/>
    <mergeCell ref="AP11:AZ11"/>
    <mergeCell ref="E14:J14"/>
    <mergeCell ref="K14:X14"/>
    <mergeCell ref="Z14:AE14"/>
    <mergeCell ref="AF14:AG14"/>
    <mergeCell ref="AH14:AM14"/>
    <mergeCell ref="AP14:AZ14"/>
    <mergeCell ref="E13:J13"/>
    <mergeCell ref="K13:X13"/>
    <mergeCell ref="Z13:AE13"/>
    <mergeCell ref="AF13:AG13"/>
    <mergeCell ref="AH13:AM13"/>
    <mergeCell ref="AP13:AZ13"/>
    <mergeCell ref="E24:I24"/>
    <mergeCell ref="AH24:AO24"/>
    <mergeCell ref="AQ24:AT24"/>
    <mergeCell ref="E25:I25"/>
    <mergeCell ref="K25:U25"/>
    <mergeCell ref="AH25:AO25"/>
    <mergeCell ref="AQ25:AT25"/>
    <mergeCell ref="AL16:AO16"/>
    <mergeCell ref="AQ16:AZ16"/>
    <mergeCell ref="AL17:AO17"/>
    <mergeCell ref="AQ17:AZ17"/>
    <mergeCell ref="E23:I23"/>
    <mergeCell ref="K23:U23"/>
    <mergeCell ref="AH23:AO23"/>
    <mergeCell ref="AQ23:AT23"/>
    <mergeCell ref="AP30:AZ30"/>
    <mergeCell ref="E31:J31"/>
    <mergeCell ref="K31:X31"/>
    <mergeCell ref="Z31:AE31"/>
    <mergeCell ref="AF31:AG31"/>
    <mergeCell ref="AH31:AM31"/>
    <mergeCell ref="AP31:AZ31"/>
    <mergeCell ref="E26:I26"/>
    <mergeCell ref="K26:U26"/>
    <mergeCell ref="AH26:AO26"/>
    <mergeCell ref="E30:J30"/>
    <mergeCell ref="K30:X30"/>
    <mergeCell ref="Z30:AE30"/>
    <mergeCell ref="AF30:AG30"/>
    <mergeCell ref="AH30:AM30"/>
    <mergeCell ref="E33:J33"/>
    <mergeCell ref="K33:X33"/>
    <mergeCell ref="Z33:AE33"/>
    <mergeCell ref="AF33:AG33"/>
    <mergeCell ref="AH33:AM33"/>
    <mergeCell ref="AP33:AZ33"/>
    <mergeCell ref="E32:J32"/>
    <mergeCell ref="K32:X32"/>
    <mergeCell ref="Z32:AE32"/>
    <mergeCell ref="AF32:AG32"/>
    <mergeCell ref="AH32:AM32"/>
    <mergeCell ref="AP32:AZ32"/>
    <mergeCell ref="E35:J35"/>
    <mergeCell ref="K35:X35"/>
    <mergeCell ref="Z35:AE35"/>
    <mergeCell ref="AF35:AG35"/>
    <mergeCell ref="AH35:AM35"/>
    <mergeCell ref="AP35:AZ35"/>
    <mergeCell ref="E34:J34"/>
    <mergeCell ref="K34:X34"/>
    <mergeCell ref="Z34:AE34"/>
    <mergeCell ref="AF34:AG34"/>
    <mergeCell ref="AH34:AM34"/>
    <mergeCell ref="AP34:AZ34"/>
    <mergeCell ref="E45:I45"/>
    <mergeCell ref="AH45:AO45"/>
    <mergeCell ref="AQ45:AT45"/>
    <mergeCell ref="E46:I46"/>
    <mergeCell ref="K46:U46"/>
    <mergeCell ref="AH46:AO46"/>
    <mergeCell ref="AQ46:AT46"/>
    <mergeCell ref="AL37:AO37"/>
    <mergeCell ref="AQ37:AZ37"/>
    <mergeCell ref="AL38:AO38"/>
    <mergeCell ref="AQ38:AZ38"/>
    <mergeCell ref="E44:I44"/>
    <mergeCell ref="K44:U44"/>
    <mergeCell ref="AH44:AO44"/>
    <mergeCell ref="AQ44:AT44"/>
    <mergeCell ref="AP51:AZ51"/>
    <mergeCell ref="E52:J52"/>
    <mergeCell ref="K52:X52"/>
    <mergeCell ref="Z52:AE52"/>
    <mergeCell ref="AF52:AG52"/>
    <mergeCell ref="AH52:AM52"/>
    <mergeCell ref="AP52:AZ52"/>
    <mergeCell ref="E47:I47"/>
    <mergeCell ref="K47:U47"/>
    <mergeCell ref="AH47:AO47"/>
    <mergeCell ref="E51:J51"/>
    <mergeCell ref="K51:X51"/>
    <mergeCell ref="Z51:AE51"/>
    <mergeCell ref="AF51:AG51"/>
    <mergeCell ref="AH51:AM51"/>
    <mergeCell ref="E54:J54"/>
    <mergeCell ref="K54:X54"/>
    <mergeCell ref="Z54:AE54"/>
    <mergeCell ref="AF54:AG54"/>
    <mergeCell ref="AH54:AM54"/>
    <mergeCell ref="AP54:AZ54"/>
    <mergeCell ref="E53:J53"/>
    <mergeCell ref="K53:X53"/>
    <mergeCell ref="Z53:AE53"/>
    <mergeCell ref="AF53:AG53"/>
    <mergeCell ref="AH53:AM53"/>
    <mergeCell ref="AP53:AZ53"/>
    <mergeCell ref="E56:J56"/>
    <mergeCell ref="K56:X56"/>
    <mergeCell ref="Z56:AE56"/>
    <mergeCell ref="AF56:AG56"/>
    <mergeCell ref="AH56:AM56"/>
    <mergeCell ref="AP56:AZ56"/>
    <mergeCell ref="E55:J55"/>
    <mergeCell ref="K55:X55"/>
    <mergeCell ref="Z55:AE55"/>
    <mergeCell ref="AF55:AG55"/>
    <mergeCell ref="AH55:AM55"/>
    <mergeCell ref="AP55:AZ55"/>
    <mergeCell ref="AQ65:AT65"/>
    <mergeCell ref="E66:I66"/>
    <mergeCell ref="K66:U66"/>
    <mergeCell ref="AH66:AO66"/>
    <mergeCell ref="AQ66:AT66"/>
    <mergeCell ref="AL58:AO58"/>
    <mergeCell ref="AQ58:AZ58"/>
    <mergeCell ref="AL59:AO59"/>
    <mergeCell ref="AQ59:AZ59"/>
    <mergeCell ref="E64:I64"/>
    <mergeCell ref="K64:U64"/>
    <mergeCell ref="AH64:AO64"/>
    <mergeCell ref="AQ64:AT64"/>
    <mergeCell ref="E67:I67"/>
    <mergeCell ref="K67:U67"/>
    <mergeCell ref="AH67:AO67"/>
    <mergeCell ref="E71:J71"/>
    <mergeCell ref="K71:X71"/>
    <mergeCell ref="Z71:AE71"/>
    <mergeCell ref="AF71:AG71"/>
    <mergeCell ref="AH71:AM71"/>
    <mergeCell ref="E65:I65"/>
    <mergeCell ref="AH65:AO65"/>
    <mergeCell ref="E74:J74"/>
    <mergeCell ref="K74:X74"/>
    <mergeCell ref="Z74:AE74"/>
    <mergeCell ref="AF74:AG74"/>
    <mergeCell ref="AH74:AM74"/>
    <mergeCell ref="AP74:AZ74"/>
    <mergeCell ref="AP71:AZ71"/>
    <mergeCell ref="E73:J73"/>
    <mergeCell ref="K73:X73"/>
    <mergeCell ref="Z73:AE73"/>
    <mergeCell ref="AF73:AG73"/>
    <mergeCell ref="AH73:AM73"/>
    <mergeCell ref="AP73:AZ73"/>
    <mergeCell ref="E72:J72"/>
    <mergeCell ref="Z72:AE72"/>
    <mergeCell ref="AF72:AG72"/>
    <mergeCell ref="E76:J76"/>
    <mergeCell ref="K76:X76"/>
    <mergeCell ref="Z76:AE76"/>
    <mergeCell ref="AF76:AG76"/>
    <mergeCell ref="AH76:AM76"/>
    <mergeCell ref="AP76:AZ76"/>
    <mergeCell ref="E75:J75"/>
    <mergeCell ref="K75:X75"/>
    <mergeCell ref="Z75:AE75"/>
    <mergeCell ref="AF75:AG75"/>
    <mergeCell ref="AH75:AM75"/>
    <mergeCell ref="AP75:AZ75"/>
    <mergeCell ref="E86:I86"/>
    <mergeCell ref="AH86:AO86"/>
    <mergeCell ref="AQ86:AT86"/>
    <mergeCell ref="E87:I87"/>
    <mergeCell ref="K87:U87"/>
    <mergeCell ref="AH87:AO87"/>
    <mergeCell ref="AQ87:AT87"/>
    <mergeCell ref="AL78:AO78"/>
    <mergeCell ref="AQ78:AZ78"/>
    <mergeCell ref="AL79:AO79"/>
    <mergeCell ref="AQ79:AZ79"/>
    <mergeCell ref="E85:I85"/>
    <mergeCell ref="K85:U85"/>
    <mergeCell ref="AH85:AO85"/>
    <mergeCell ref="AQ85:AT85"/>
    <mergeCell ref="AP92:AZ92"/>
    <mergeCell ref="E93:J93"/>
    <mergeCell ref="K93:X93"/>
    <mergeCell ref="Z93:AE93"/>
    <mergeCell ref="AF93:AG93"/>
    <mergeCell ref="AH93:AM93"/>
    <mergeCell ref="AP93:AZ93"/>
    <mergeCell ref="E88:I88"/>
    <mergeCell ref="K88:U88"/>
    <mergeCell ref="AH88:AO88"/>
    <mergeCell ref="E92:J92"/>
    <mergeCell ref="K92:X92"/>
    <mergeCell ref="Z92:AE92"/>
    <mergeCell ref="AF92:AG92"/>
    <mergeCell ref="AH92:AM92"/>
    <mergeCell ref="K95:X95"/>
    <mergeCell ref="Z95:AE95"/>
    <mergeCell ref="AF95:AG95"/>
    <mergeCell ref="AH95:AM95"/>
    <mergeCell ref="AP95:AZ95"/>
    <mergeCell ref="E94:J94"/>
    <mergeCell ref="K94:X94"/>
    <mergeCell ref="Z94:AE94"/>
    <mergeCell ref="AF94:AG94"/>
    <mergeCell ref="AH94:AM94"/>
    <mergeCell ref="AP94:AZ94"/>
    <mergeCell ref="AL98:AO98"/>
    <mergeCell ref="AQ98:AZ98"/>
    <mergeCell ref="AL99:AO99"/>
    <mergeCell ref="AQ99:AZ99"/>
    <mergeCell ref="E105:I105"/>
    <mergeCell ref="K105:U105"/>
    <mergeCell ref="AH105:AO105"/>
    <mergeCell ref="AQ105:AT105"/>
    <mergeCell ref="E96:J96"/>
    <mergeCell ref="K96:X96"/>
    <mergeCell ref="Z96:AE96"/>
    <mergeCell ref="AF96:AG96"/>
    <mergeCell ref="AH96:AM96"/>
    <mergeCell ref="AP96:AZ96"/>
    <mergeCell ref="AH108:AO108"/>
    <mergeCell ref="E112:J112"/>
    <mergeCell ref="K112:X112"/>
    <mergeCell ref="Z112:AE112"/>
    <mergeCell ref="AF112:AG112"/>
    <mergeCell ref="AH112:AM112"/>
    <mergeCell ref="E106:I106"/>
    <mergeCell ref="AH106:AO106"/>
    <mergeCell ref="AQ106:AT106"/>
    <mergeCell ref="E107:I107"/>
    <mergeCell ref="K107:U107"/>
    <mergeCell ref="AH107:AO107"/>
    <mergeCell ref="AQ107:AT107"/>
    <mergeCell ref="AH114:AM114"/>
    <mergeCell ref="AP114:AZ114"/>
    <mergeCell ref="AP112:AZ112"/>
    <mergeCell ref="E113:J113"/>
    <mergeCell ref="K113:X113"/>
    <mergeCell ref="Z113:AE113"/>
    <mergeCell ref="AF113:AG113"/>
    <mergeCell ref="AH113:AM113"/>
    <mergeCell ref="AP113:AZ113"/>
    <mergeCell ref="K4:V4"/>
    <mergeCell ref="K65:Y65"/>
    <mergeCell ref="K86:Y86"/>
    <mergeCell ref="K106:V106"/>
    <mergeCell ref="K72:X72"/>
    <mergeCell ref="E117:J117"/>
    <mergeCell ref="K117:X117"/>
    <mergeCell ref="Z117:AE117"/>
    <mergeCell ref="AF117:AG117"/>
    <mergeCell ref="E116:J116"/>
    <mergeCell ref="K116:X116"/>
    <mergeCell ref="Z116:AE116"/>
    <mergeCell ref="AF116:AG116"/>
    <mergeCell ref="E115:J115"/>
    <mergeCell ref="K115:X115"/>
    <mergeCell ref="Z115:AE115"/>
    <mergeCell ref="AF115:AG115"/>
    <mergeCell ref="E114:J114"/>
    <mergeCell ref="K114:X114"/>
    <mergeCell ref="Z114:AE114"/>
    <mergeCell ref="AF114:AG114"/>
    <mergeCell ref="E108:I108"/>
    <mergeCell ref="K108:U108"/>
    <mergeCell ref="E95:J95"/>
    <mergeCell ref="E127:I127"/>
    <mergeCell ref="K127:V127"/>
    <mergeCell ref="AH127:AO127"/>
    <mergeCell ref="AQ127:AT127"/>
    <mergeCell ref="E128:I128"/>
    <mergeCell ref="K128:U128"/>
    <mergeCell ref="AH128:AO128"/>
    <mergeCell ref="AQ128:AT128"/>
    <mergeCell ref="AH72:AM72"/>
    <mergeCell ref="AP72:AZ72"/>
    <mergeCell ref="E126:I126"/>
    <mergeCell ref="K126:U126"/>
    <mergeCell ref="AH126:AO126"/>
    <mergeCell ref="AQ126:AT126"/>
    <mergeCell ref="AL119:AO119"/>
    <mergeCell ref="AQ119:AZ119"/>
    <mergeCell ref="AL120:AO120"/>
    <mergeCell ref="AQ120:AZ120"/>
    <mergeCell ref="AH117:AM117"/>
    <mergeCell ref="AP117:AZ117"/>
    <mergeCell ref="AH116:AM116"/>
    <mergeCell ref="AP116:AZ116"/>
    <mergeCell ref="AH115:AM115"/>
    <mergeCell ref="AP115:AZ115"/>
    <mergeCell ref="AP133:AZ133"/>
    <mergeCell ref="E134:J134"/>
    <mergeCell ref="K134:X134"/>
    <mergeCell ref="Z134:AE134"/>
    <mergeCell ref="AF134:AG134"/>
    <mergeCell ref="AH134:AM134"/>
    <mergeCell ref="AP134:AZ134"/>
    <mergeCell ref="E129:I129"/>
    <mergeCell ref="K129:U129"/>
    <mergeCell ref="AH129:AO129"/>
    <mergeCell ref="E133:J133"/>
    <mergeCell ref="K133:X133"/>
    <mergeCell ref="Z133:AE133"/>
    <mergeCell ref="AF133:AG133"/>
    <mergeCell ref="AH133:AM133"/>
    <mergeCell ref="E136:J136"/>
    <mergeCell ref="K136:X136"/>
    <mergeCell ref="Z136:AE136"/>
    <mergeCell ref="AF136:AG136"/>
    <mergeCell ref="AH136:AM136"/>
    <mergeCell ref="AP136:AZ136"/>
    <mergeCell ref="E135:J135"/>
    <mergeCell ref="K135:X135"/>
    <mergeCell ref="Z135:AE135"/>
    <mergeCell ref="AF135:AG135"/>
    <mergeCell ref="AH135:AM135"/>
    <mergeCell ref="AP135:AZ135"/>
    <mergeCell ref="E138:J138"/>
    <mergeCell ref="K138:X138"/>
    <mergeCell ref="Z138:AE138"/>
    <mergeCell ref="AF138:AG138"/>
    <mergeCell ref="AH138:AM138"/>
    <mergeCell ref="AP138:AZ138"/>
    <mergeCell ref="E137:J137"/>
    <mergeCell ref="K137:X137"/>
    <mergeCell ref="Z137:AE137"/>
    <mergeCell ref="AF137:AG137"/>
    <mergeCell ref="AH137:AM137"/>
    <mergeCell ref="AP137:AZ137"/>
    <mergeCell ref="E148:I148"/>
    <mergeCell ref="K148:V148"/>
    <mergeCell ref="AH148:AO148"/>
    <mergeCell ref="AQ148:AT148"/>
    <mergeCell ref="E149:I149"/>
    <mergeCell ref="K149:U149"/>
    <mergeCell ref="AH149:AO149"/>
    <mergeCell ref="AQ149:AT149"/>
    <mergeCell ref="AL140:AO140"/>
    <mergeCell ref="AQ140:AZ140"/>
    <mergeCell ref="AL141:AO141"/>
    <mergeCell ref="AQ141:AZ141"/>
    <mergeCell ref="E147:I147"/>
    <mergeCell ref="K147:U147"/>
    <mergeCell ref="AH147:AO147"/>
    <mergeCell ref="AQ147:AT147"/>
    <mergeCell ref="AP154:AZ154"/>
    <mergeCell ref="E156:J156"/>
    <mergeCell ref="Z156:AE156"/>
    <mergeCell ref="AF156:AG156"/>
    <mergeCell ref="AH156:AM156"/>
    <mergeCell ref="AP156:AZ156"/>
    <mergeCell ref="E150:I150"/>
    <mergeCell ref="K150:U150"/>
    <mergeCell ref="AH150:AO150"/>
    <mergeCell ref="E154:J154"/>
    <mergeCell ref="K154:X154"/>
    <mergeCell ref="Z154:AE154"/>
    <mergeCell ref="AF154:AG154"/>
    <mergeCell ref="AH154:AM154"/>
    <mergeCell ref="K156:Y156"/>
    <mergeCell ref="E158:J158"/>
    <mergeCell ref="K158:X158"/>
    <mergeCell ref="Z158:AE158"/>
    <mergeCell ref="AF158:AG158"/>
    <mergeCell ref="AH158:AM158"/>
    <mergeCell ref="AP158:AZ158"/>
    <mergeCell ref="E157:J157"/>
    <mergeCell ref="K157:X157"/>
    <mergeCell ref="Z157:AE157"/>
    <mergeCell ref="AF157:AG157"/>
    <mergeCell ref="AH157:AM157"/>
    <mergeCell ref="AP157:AZ157"/>
    <mergeCell ref="E160:J160"/>
    <mergeCell ref="K160:X160"/>
    <mergeCell ref="Z160:AE160"/>
    <mergeCell ref="AF160:AG160"/>
    <mergeCell ref="AH160:AM160"/>
    <mergeCell ref="AP160:AZ160"/>
    <mergeCell ref="E159:J159"/>
    <mergeCell ref="K159:X159"/>
    <mergeCell ref="Z159:AE159"/>
    <mergeCell ref="AF159:AG159"/>
    <mergeCell ref="AH159:AM159"/>
    <mergeCell ref="AP159:AZ159"/>
    <mergeCell ref="AQ170:AT170"/>
    <mergeCell ref="E171:I171"/>
    <mergeCell ref="K171:U171"/>
    <mergeCell ref="AH171:AO171"/>
    <mergeCell ref="AQ171:AT171"/>
    <mergeCell ref="AL162:AO162"/>
    <mergeCell ref="AQ162:AZ162"/>
    <mergeCell ref="AL163:AO163"/>
    <mergeCell ref="AQ163:AZ163"/>
    <mergeCell ref="E169:I169"/>
    <mergeCell ref="K169:U169"/>
    <mergeCell ref="AH169:AO169"/>
    <mergeCell ref="AQ169:AT169"/>
    <mergeCell ref="E172:I172"/>
    <mergeCell ref="K172:U172"/>
    <mergeCell ref="AH172:AO172"/>
    <mergeCell ref="E176:J176"/>
    <mergeCell ref="K176:X176"/>
    <mergeCell ref="Z176:AE176"/>
    <mergeCell ref="AF176:AG176"/>
    <mergeCell ref="AH176:AM176"/>
    <mergeCell ref="E170:I170"/>
    <mergeCell ref="K170:V170"/>
    <mergeCell ref="AH170:AO170"/>
    <mergeCell ref="E178:J178"/>
    <mergeCell ref="K178:X178"/>
    <mergeCell ref="Z178:AE178"/>
    <mergeCell ref="AF178:AG178"/>
    <mergeCell ref="AH178:AM178"/>
    <mergeCell ref="AP178:AZ178"/>
    <mergeCell ref="AP176:AZ176"/>
    <mergeCell ref="E177:J177"/>
    <mergeCell ref="K177:X177"/>
    <mergeCell ref="Z177:AE177"/>
    <mergeCell ref="AF177:AG177"/>
    <mergeCell ref="AH177:AM177"/>
    <mergeCell ref="AP177:AZ177"/>
    <mergeCell ref="E180:J180"/>
    <mergeCell ref="K180:X180"/>
    <mergeCell ref="Z180:AE180"/>
    <mergeCell ref="AF180:AG180"/>
    <mergeCell ref="AH180:AM180"/>
    <mergeCell ref="AP180:AZ180"/>
    <mergeCell ref="E179:J179"/>
    <mergeCell ref="K179:X179"/>
    <mergeCell ref="Z179:AE179"/>
    <mergeCell ref="AF179:AG179"/>
    <mergeCell ref="AH179:AM179"/>
    <mergeCell ref="AP179:AZ179"/>
    <mergeCell ref="AL183:AO183"/>
    <mergeCell ref="AQ183:AZ183"/>
    <mergeCell ref="AL184:AO184"/>
    <mergeCell ref="AQ184:AZ184"/>
    <mergeCell ref="E181:J181"/>
    <mergeCell ref="K181:X181"/>
    <mergeCell ref="Z181:AE181"/>
    <mergeCell ref="AF181:AG181"/>
    <mergeCell ref="AH181:AM181"/>
    <mergeCell ref="AP181:AZ181"/>
  </mergeCells>
  <pageMargins left="0.7" right="0.7" top="0.75" bottom="0.75" header="0.3" footer="0.3"/>
  <pageSetup paperSize="9"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8D87B-86C7-48C8-9452-16A01C7FEEB8}">
  <sheetPr>
    <tabColor rgb="FFFFFF00"/>
  </sheetPr>
  <dimension ref="C1:CH376"/>
  <sheetViews>
    <sheetView zoomScaleNormal="100" workbookViewId="0">
      <selection activeCell="AL18" sqref="AL18:AO18"/>
    </sheetView>
  </sheetViews>
  <sheetFormatPr defaultColWidth="1.7109375" defaultRowHeight="16.5" x14ac:dyDescent="0.25"/>
  <cols>
    <col min="1" max="2" width="1.7109375" style="42"/>
    <col min="3" max="11" width="1.7109375" style="41"/>
    <col min="12" max="12" width="1.7109375" style="41" customWidth="1"/>
    <col min="13" max="39" width="1.7109375" style="41"/>
    <col min="40" max="41" width="1.7109375" style="41" customWidth="1"/>
    <col min="42" max="54" width="1.7109375" style="41"/>
    <col min="55" max="58" width="1.7109375" style="42"/>
    <col min="59" max="59" width="1.7109375" style="42" customWidth="1"/>
    <col min="60" max="82" width="1.7109375" style="42"/>
    <col min="83" max="83" width="8.85546875" style="38" customWidth="1"/>
    <col min="84" max="84" width="35.42578125" style="38" customWidth="1"/>
    <col min="85" max="85" width="21.28515625" style="39" customWidth="1"/>
    <col min="86" max="86" width="24.28515625" style="40" customWidth="1"/>
    <col min="87" max="16384" width="1.7109375" style="42"/>
  </cols>
  <sheetData>
    <row r="1" spans="3:86" ht="17.25" thickBot="1" x14ac:dyDescent="0.3">
      <c r="CE1" s="199" t="s">
        <v>12</v>
      </c>
      <c r="CF1" s="215" t="s">
        <v>13</v>
      </c>
      <c r="CG1" s="195" t="s">
        <v>14</v>
      </c>
      <c r="CH1" s="195"/>
    </row>
    <row r="2" spans="3:86" x14ac:dyDescent="0.25">
      <c r="C2" s="43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5"/>
      <c r="CE2" s="199"/>
      <c r="CF2" s="215"/>
      <c r="CG2" s="195" t="s">
        <v>15</v>
      </c>
      <c r="CH2" s="195"/>
    </row>
    <row r="3" spans="3:86" x14ac:dyDescent="0.25">
      <c r="C3" s="46"/>
      <c r="E3" s="245" t="s">
        <v>0</v>
      </c>
      <c r="F3" s="245"/>
      <c r="G3" s="245"/>
      <c r="H3" s="245"/>
      <c r="I3" s="245"/>
      <c r="J3" s="49" t="s">
        <v>11</v>
      </c>
      <c r="K3" s="245" t="s">
        <v>323</v>
      </c>
      <c r="L3" s="245"/>
      <c r="M3" s="245"/>
      <c r="N3" s="245"/>
      <c r="O3" s="245"/>
      <c r="P3" s="245"/>
      <c r="Q3" s="245"/>
      <c r="R3" s="245"/>
      <c r="S3" s="245"/>
      <c r="T3" s="245"/>
      <c r="U3" s="245"/>
      <c r="V3" s="49"/>
      <c r="W3" s="49"/>
      <c r="X3" s="49"/>
      <c r="Y3" s="49"/>
      <c r="Z3" s="49"/>
      <c r="AA3" s="49"/>
      <c r="AB3" s="49"/>
      <c r="AC3" s="49"/>
      <c r="AD3" s="50"/>
      <c r="AE3" s="50"/>
      <c r="AF3" s="50"/>
      <c r="AG3" s="50"/>
      <c r="AH3" s="245" t="s">
        <v>3</v>
      </c>
      <c r="AI3" s="245"/>
      <c r="AJ3" s="245"/>
      <c r="AK3" s="245"/>
      <c r="AL3" s="245"/>
      <c r="AM3" s="245"/>
      <c r="AN3" s="245"/>
      <c r="AO3" s="245"/>
      <c r="AP3" s="49" t="s">
        <v>11</v>
      </c>
      <c r="AQ3" s="247">
        <v>691.11</v>
      </c>
      <c r="AR3" s="247"/>
      <c r="AS3" s="247"/>
      <c r="AT3" s="247"/>
      <c r="AU3" s="49" t="s">
        <v>319</v>
      </c>
      <c r="AV3" s="49"/>
      <c r="AW3" s="49"/>
      <c r="AX3" s="49"/>
      <c r="AY3" s="49"/>
      <c r="AZ3" s="49"/>
      <c r="BB3" s="51"/>
      <c r="CE3" s="199"/>
      <c r="CF3" s="215"/>
      <c r="CG3" s="1" t="s">
        <v>16</v>
      </c>
      <c r="CH3" s="2">
        <v>14346</v>
      </c>
    </row>
    <row r="4" spans="3:86" x14ac:dyDescent="0.25">
      <c r="C4" s="46"/>
      <c r="E4" s="245" t="s">
        <v>322</v>
      </c>
      <c r="F4" s="245"/>
      <c r="G4" s="245"/>
      <c r="H4" s="245"/>
      <c r="I4" s="245"/>
      <c r="J4" s="49" t="s">
        <v>11</v>
      </c>
      <c r="K4" s="245" t="s">
        <v>753</v>
      </c>
      <c r="L4" s="245"/>
      <c r="M4" s="245"/>
      <c r="N4" s="245"/>
      <c r="O4" s="245"/>
      <c r="P4" s="245"/>
      <c r="Q4" s="245"/>
      <c r="R4" s="245"/>
      <c r="S4" s="245"/>
      <c r="T4" s="245"/>
      <c r="U4" s="245"/>
      <c r="V4" s="245"/>
      <c r="W4" s="49"/>
      <c r="X4" s="49"/>
      <c r="Y4" s="49"/>
      <c r="Z4" s="49"/>
      <c r="AA4" s="49"/>
      <c r="AB4" s="49"/>
      <c r="AC4" s="49"/>
      <c r="AD4" s="50"/>
      <c r="AE4" s="50"/>
      <c r="AF4" s="50"/>
      <c r="AG4" s="50"/>
      <c r="AH4" s="245" t="s">
        <v>4</v>
      </c>
      <c r="AI4" s="245"/>
      <c r="AJ4" s="245"/>
      <c r="AK4" s="245"/>
      <c r="AL4" s="245"/>
      <c r="AM4" s="245"/>
      <c r="AN4" s="245"/>
      <c r="AO4" s="245"/>
      <c r="AP4" s="49" t="s">
        <v>11</v>
      </c>
      <c r="AQ4" s="245">
        <v>2100</v>
      </c>
      <c r="AR4" s="245"/>
      <c r="AS4" s="245"/>
      <c r="AT4" s="245"/>
      <c r="AU4" s="49" t="s">
        <v>320</v>
      </c>
      <c r="AV4" s="49"/>
      <c r="AW4" s="49"/>
      <c r="AX4" s="49"/>
      <c r="AY4" s="49"/>
      <c r="AZ4" s="49"/>
      <c r="BB4" s="51"/>
      <c r="CE4" s="174"/>
      <c r="CF4" s="179"/>
      <c r="CG4" s="1"/>
      <c r="CH4" s="2"/>
    </row>
    <row r="5" spans="3:86" x14ac:dyDescent="0.25">
      <c r="C5" s="46"/>
      <c r="E5" s="245" t="s">
        <v>1</v>
      </c>
      <c r="F5" s="245"/>
      <c r="G5" s="245"/>
      <c r="H5" s="245"/>
      <c r="I5" s="245"/>
      <c r="J5" s="49" t="s">
        <v>11</v>
      </c>
      <c r="K5" s="245" t="s">
        <v>492</v>
      </c>
      <c r="L5" s="245"/>
      <c r="M5" s="245"/>
      <c r="N5" s="245"/>
      <c r="O5" s="245"/>
      <c r="P5" s="245"/>
      <c r="Q5" s="245"/>
      <c r="R5" s="245"/>
      <c r="S5" s="245"/>
      <c r="T5" s="245"/>
      <c r="U5" s="245"/>
      <c r="V5" s="49"/>
      <c r="W5" s="49"/>
      <c r="X5" s="49"/>
      <c r="Y5" s="49"/>
      <c r="Z5" s="49"/>
      <c r="AA5" s="49"/>
      <c r="AB5" s="49"/>
      <c r="AC5" s="49"/>
      <c r="AD5" s="50"/>
      <c r="AE5" s="50"/>
      <c r="AF5" s="50"/>
      <c r="AG5" s="50"/>
      <c r="AH5" s="245"/>
      <c r="AI5" s="245"/>
      <c r="AJ5" s="245"/>
      <c r="AK5" s="245"/>
      <c r="AL5" s="245"/>
      <c r="AM5" s="245"/>
      <c r="AN5" s="245"/>
      <c r="AO5" s="245"/>
      <c r="AP5" s="49"/>
      <c r="AQ5" s="246"/>
      <c r="AR5" s="246"/>
      <c r="AS5" s="246"/>
      <c r="AT5" s="246"/>
      <c r="AU5" s="49"/>
      <c r="AV5" s="49"/>
      <c r="AW5" s="49"/>
      <c r="AX5" s="49"/>
      <c r="AY5" s="49"/>
      <c r="AZ5" s="49"/>
      <c r="BB5" s="51"/>
      <c r="CE5" s="207" t="s">
        <v>17</v>
      </c>
      <c r="CF5" s="207"/>
      <c r="CG5" s="3"/>
      <c r="CH5" s="4"/>
    </row>
    <row r="6" spans="3:86" x14ac:dyDescent="0.25">
      <c r="C6" s="46"/>
      <c r="E6" s="245" t="s">
        <v>2</v>
      </c>
      <c r="F6" s="245"/>
      <c r="G6" s="245"/>
      <c r="H6" s="245"/>
      <c r="I6" s="245"/>
      <c r="J6" s="49" t="s">
        <v>11</v>
      </c>
      <c r="K6" s="245" t="s">
        <v>417</v>
      </c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245"/>
      <c r="AI6" s="245"/>
      <c r="AJ6" s="245"/>
      <c r="AK6" s="245"/>
      <c r="AL6" s="245"/>
      <c r="AM6" s="245"/>
      <c r="AN6" s="245"/>
      <c r="AO6" s="245"/>
      <c r="AP6" s="49"/>
      <c r="AQ6" s="49"/>
      <c r="AR6" s="49"/>
      <c r="AS6" s="49"/>
      <c r="AT6" s="49"/>
      <c r="AU6" s="49"/>
      <c r="AV6" s="49"/>
      <c r="AW6" s="49"/>
      <c r="AX6" s="49"/>
      <c r="AY6" s="49"/>
      <c r="AZ6" s="49"/>
      <c r="BB6" s="51"/>
      <c r="CE6" s="5" t="s">
        <v>5</v>
      </c>
      <c r="CF6" s="6" t="s">
        <v>18</v>
      </c>
      <c r="CG6" s="7">
        <v>6.77</v>
      </c>
      <c r="CH6" s="4">
        <f>CG6*$CH$3</f>
        <v>97122.42</v>
      </c>
    </row>
    <row r="7" spans="3:86" x14ac:dyDescent="0.25">
      <c r="C7" s="46"/>
      <c r="BB7" s="51"/>
      <c r="CE7" s="5" t="s">
        <v>19</v>
      </c>
      <c r="CF7" s="6" t="s">
        <v>20</v>
      </c>
      <c r="CG7" s="8">
        <v>8.17</v>
      </c>
      <c r="CH7" s="4">
        <f t="shared" ref="CH7:CH72" si="0">CG7*$CH$3</f>
        <v>117206.81999999999</v>
      </c>
    </row>
    <row r="8" spans="3:86" x14ac:dyDescent="0.25">
      <c r="C8" s="46"/>
      <c r="BB8" s="51"/>
      <c r="CE8" s="5" t="s">
        <v>21</v>
      </c>
      <c r="CF8" s="6" t="s">
        <v>22</v>
      </c>
      <c r="CG8" s="8">
        <v>23.32</v>
      </c>
      <c r="CH8" s="4">
        <f t="shared" si="0"/>
        <v>334548.72000000003</v>
      </c>
    </row>
    <row r="9" spans="3:86" x14ac:dyDescent="0.25">
      <c r="C9" s="46"/>
      <c r="BB9" s="51"/>
      <c r="CE9" s="5" t="s">
        <v>23</v>
      </c>
      <c r="CF9" s="6" t="s">
        <v>24</v>
      </c>
      <c r="CG9" s="7">
        <v>8.27</v>
      </c>
      <c r="CH9" s="4">
        <f t="shared" si="0"/>
        <v>118641.42</v>
      </c>
    </row>
    <row r="10" spans="3:86" ht="16.5" customHeight="1" x14ac:dyDescent="0.25">
      <c r="C10" s="46"/>
      <c r="E10" s="208" t="s">
        <v>5</v>
      </c>
      <c r="F10" s="209"/>
      <c r="G10" s="209"/>
      <c r="H10" s="209"/>
      <c r="I10" s="209"/>
      <c r="J10" s="209"/>
      <c r="K10" s="210" t="str">
        <f t="shared" ref="K10:K15" si="1">VLOOKUP(E10,$CE$1:$CH$1002,2,FALSE)</f>
        <v>NOVACRON YELLOW S-3R</v>
      </c>
      <c r="L10" s="210"/>
      <c r="M10" s="210"/>
      <c r="N10" s="210"/>
      <c r="O10" s="210"/>
      <c r="P10" s="210"/>
      <c r="Q10" s="210"/>
      <c r="R10" s="210"/>
      <c r="S10" s="210"/>
      <c r="T10" s="210"/>
      <c r="U10" s="210"/>
      <c r="V10" s="210"/>
      <c r="W10" s="210"/>
      <c r="X10" s="210"/>
      <c r="Y10" s="178"/>
      <c r="Z10" s="211">
        <v>10.199999999999999</v>
      </c>
      <c r="AA10" s="211"/>
      <c r="AB10" s="211"/>
      <c r="AC10" s="211"/>
      <c r="AD10" s="211"/>
      <c r="AE10" s="211"/>
      <c r="AF10" s="210" t="s">
        <v>315</v>
      </c>
      <c r="AG10" s="210"/>
      <c r="AH10" s="212">
        <v>7049.29</v>
      </c>
      <c r="AI10" s="212"/>
      <c r="AJ10" s="212"/>
      <c r="AK10" s="212"/>
      <c r="AL10" s="212"/>
      <c r="AM10" s="212"/>
      <c r="AN10" s="52" t="s">
        <v>316</v>
      </c>
      <c r="AO10" s="52"/>
      <c r="AP10" s="213">
        <f t="shared" ref="AP10:AP15" si="2">(AH10*VLOOKUP(E10,$CE$1:$CH$1002,4,FALSE))/1000</f>
        <v>684644.10408179997</v>
      </c>
      <c r="AQ10" s="213"/>
      <c r="AR10" s="213"/>
      <c r="AS10" s="213"/>
      <c r="AT10" s="213"/>
      <c r="AU10" s="213"/>
      <c r="AV10" s="213"/>
      <c r="AW10" s="213"/>
      <c r="AX10" s="213"/>
      <c r="AY10" s="213"/>
      <c r="AZ10" s="214"/>
      <c r="BB10" s="51"/>
      <c r="CE10" s="5" t="s">
        <v>25</v>
      </c>
      <c r="CF10" s="9" t="s">
        <v>26</v>
      </c>
      <c r="CG10" s="7">
        <v>7.46</v>
      </c>
      <c r="CH10" s="4">
        <f t="shared" si="0"/>
        <v>107021.16</v>
      </c>
    </row>
    <row r="11" spans="3:86" x14ac:dyDescent="0.25">
      <c r="C11" s="46"/>
      <c r="E11" s="200" t="s">
        <v>6</v>
      </c>
      <c r="F11" s="243"/>
      <c r="G11" s="243"/>
      <c r="H11" s="243"/>
      <c r="I11" s="243"/>
      <c r="J11" s="243"/>
      <c r="K11" s="230" t="str">
        <f t="shared" si="1"/>
        <v>NOVACRON RUBY S–3B</v>
      </c>
      <c r="L11" s="230"/>
      <c r="M11" s="230"/>
      <c r="N11" s="230"/>
      <c r="O11" s="230"/>
      <c r="P11" s="230"/>
      <c r="Q11" s="230"/>
      <c r="R11" s="230"/>
      <c r="S11" s="230"/>
      <c r="T11" s="230"/>
      <c r="U11" s="230"/>
      <c r="V11" s="230"/>
      <c r="W11" s="230"/>
      <c r="X11" s="230"/>
      <c r="Y11" s="182"/>
      <c r="Z11" s="203">
        <v>1.19</v>
      </c>
      <c r="AA11" s="203"/>
      <c r="AB11" s="203"/>
      <c r="AC11" s="203"/>
      <c r="AD11" s="203"/>
      <c r="AE11" s="203"/>
      <c r="AF11" s="230" t="s">
        <v>315</v>
      </c>
      <c r="AG11" s="230"/>
      <c r="AH11" s="249">
        <v>822.42</v>
      </c>
      <c r="AI11" s="249"/>
      <c r="AJ11" s="249"/>
      <c r="AK11" s="249"/>
      <c r="AL11" s="249"/>
      <c r="AM11" s="249"/>
      <c r="AN11" s="41" t="s">
        <v>316</v>
      </c>
      <c r="AP11" s="242">
        <f t="shared" si="2"/>
        <v>99224.857861199984</v>
      </c>
      <c r="AQ11" s="242"/>
      <c r="AR11" s="242"/>
      <c r="AS11" s="242"/>
      <c r="AT11" s="242"/>
      <c r="AU11" s="242"/>
      <c r="AV11" s="242"/>
      <c r="AW11" s="242"/>
      <c r="AX11" s="242"/>
      <c r="AY11" s="242"/>
      <c r="AZ11" s="206"/>
      <c r="BB11" s="51"/>
      <c r="CE11" s="5" t="s">
        <v>6</v>
      </c>
      <c r="CF11" s="6" t="s">
        <v>27</v>
      </c>
      <c r="CG11" s="7">
        <v>8.41</v>
      </c>
      <c r="CH11" s="4">
        <f t="shared" si="0"/>
        <v>120649.86</v>
      </c>
    </row>
    <row r="12" spans="3:86" x14ac:dyDescent="0.25">
      <c r="C12" s="46"/>
      <c r="E12" s="200" t="s">
        <v>43</v>
      </c>
      <c r="F12" s="243"/>
      <c r="G12" s="243"/>
      <c r="H12" s="243"/>
      <c r="I12" s="243"/>
      <c r="J12" s="243"/>
      <c r="K12" s="230" t="str">
        <f t="shared" si="1"/>
        <v>NOVACRON NAVY S–G</v>
      </c>
      <c r="L12" s="230"/>
      <c r="M12" s="230"/>
      <c r="N12" s="230"/>
      <c r="O12" s="230"/>
      <c r="P12" s="230"/>
      <c r="Q12" s="230"/>
      <c r="R12" s="230"/>
      <c r="S12" s="230"/>
      <c r="T12" s="230"/>
      <c r="U12" s="230"/>
      <c r="V12" s="230"/>
      <c r="W12" s="230"/>
      <c r="X12" s="230"/>
      <c r="Y12" s="182"/>
      <c r="Z12" s="203">
        <v>0.33</v>
      </c>
      <c r="AA12" s="203"/>
      <c r="AB12" s="203"/>
      <c r="AC12" s="203"/>
      <c r="AD12" s="203"/>
      <c r="AE12" s="203"/>
      <c r="AF12" s="230" t="s">
        <v>315</v>
      </c>
      <c r="AG12" s="230"/>
      <c r="AH12" s="249">
        <v>228.07</v>
      </c>
      <c r="AI12" s="249"/>
      <c r="AJ12" s="249"/>
      <c r="AK12" s="249"/>
      <c r="AL12" s="249"/>
      <c r="AM12" s="249"/>
      <c r="AN12" s="41" t="s">
        <v>316</v>
      </c>
      <c r="AP12" s="242">
        <f t="shared" si="2"/>
        <v>24964.537638599999</v>
      </c>
      <c r="AQ12" s="242"/>
      <c r="AR12" s="242"/>
      <c r="AS12" s="242"/>
      <c r="AT12" s="242"/>
      <c r="AU12" s="242"/>
      <c r="AV12" s="242"/>
      <c r="AW12" s="242"/>
      <c r="AX12" s="242"/>
      <c r="AY12" s="242"/>
      <c r="AZ12" s="206"/>
      <c r="BB12" s="51"/>
      <c r="CE12" s="5" t="s">
        <v>28</v>
      </c>
      <c r="CF12" s="6" t="s">
        <v>29</v>
      </c>
      <c r="CG12" s="7">
        <v>7.55</v>
      </c>
      <c r="CH12" s="4">
        <f t="shared" si="0"/>
        <v>108312.3</v>
      </c>
    </row>
    <row r="13" spans="3:86" x14ac:dyDescent="0.25">
      <c r="C13" s="46"/>
      <c r="E13" s="216" t="s">
        <v>8</v>
      </c>
      <c r="F13" s="217"/>
      <c r="G13" s="217"/>
      <c r="H13" s="217"/>
      <c r="I13" s="217"/>
      <c r="J13" s="217"/>
      <c r="K13" s="218" t="str">
        <f t="shared" si="1"/>
        <v>FIMBIL EAS 40 NEW</v>
      </c>
      <c r="L13" s="218"/>
      <c r="M13" s="218"/>
      <c r="N13" s="218"/>
      <c r="O13" s="218"/>
      <c r="P13" s="218"/>
      <c r="Q13" s="218"/>
      <c r="R13" s="218"/>
      <c r="S13" s="218"/>
      <c r="T13" s="218"/>
      <c r="U13" s="218"/>
      <c r="V13" s="218"/>
      <c r="W13" s="218"/>
      <c r="X13" s="218"/>
      <c r="Y13" s="180"/>
      <c r="Z13" s="219">
        <v>8</v>
      </c>
      <c r="AA13" s="219"/>
      <c r="AB13" s="219"/>
      <c r="AC13" s="219"/>
      <c r="AD13" s="219"/>
      <c r="AE13" s="219"/>
      <c r="AF13" s="218" t="s">
        <v>315</v>
      </c>
      <c r="AG13" s="218"/>
      <c r="AH13" s="248">
        <v>5528.85</v>
      </c>
      <c r="AI13" s="248"/>
      <c r="AJ13" s="248"/>
      <c r="AK13" s="248"/>
      <c r="AL13" s="248"/>
      <c r="AM13" s="248"/>
      <c r="AN13" s="55" t="s">
        <v>316</v>
      </c>
      <c r="AO13" s="55"/>
      <c r="AP13" s="221">
        <f t="shared" si="2"/>
        <v>114049.891839</v>
      </c>
      <c r="AQ13" s="221"/>
      <c r="AR13" s="221"/>
      <c r="AS13" s="221"/>
      <c r="AT13" s="221"/>
      <c r="AU13" s="221"/>
      <c r="AV13" s="221"/>
      <c r="AW13" s="221"/>
      <c r="AX13" s="221"/>
      <c r="AY13" s="221"/>
      <c r="AZ13" s="222"/>
      <c r="BB13" s="51"/>
      <c r="CE13" s="5" t="s">
        <v>30</v>
      </c>
      <c r="CF13" s="6" t="s">
        <v>31</v>
      </c>
      <c r="CG13" s="8">
        <v>8.7899999999999991</v>
      </c>
      <c r="CH13" s="4">
        <f t="shared" si="0"/>
        <v>126101.33999999998</v>
      </c>
    </row>
    <row r="14" spans="3:86" x14ac:dyDescent="0.25">
      <c r="C14" s="46"/>
      <c r="E14" s="208" t="s">
        <v>9</v>
      </c>
      <c r="F14" s="209"/>
      <c r="G14" s="209"/>
      <c r="H14" s="209"/>
      <c r="I14" s="209"/>
      <c r="J14" s="209"/>
      <c r="K14" s="230" t="str">
        <f t="shared" si="1"/>
        <v>SODIUM SULFATE</v>
      </c>
      <c r="L14" s="230"/>
      <c r="M14" s="230"/>
      <c r="N14" s="230"/>
      <c r="O14" s="230"/>
      <c r="P14" s="230"/>
      <c r="Q14" s="230"/>
      <c r="R14" s="230"/>
      <c r="S14" s="230"/>
      <c r="T14" s="230"/>
      <c r="U14" s="230"/>
      <c r="V14" s="230"/>
      <c r="W14" s="230"/>
      <c r="X14" s="230"/>
      <c r="Y14" s="182"/>
      <c r="Z14" s="203">
        <v>200</v>
      </c>
      <c r="AA14" s="203"/>
      <c r="AB14" s="203"/>
      <c r="AC14" s="203"/>
      <c r="AD14" s="203"/>
      <c r="AE14" s="203"/>
      <c r="AF14" s="230" t="s">
        <v>315</v>
      </c>
      <c r="AG14" s="230"/>
      <c r="AH14" s="249">
        <v>138221.29999999999</v>
      </c>
      <c r="AI14" s="249"/>
      <c r="AJ14" s="249"/>
      <c r="AK14" s="249"/>
      <c r="AL14" s="249"/>
      <c r="AM14" s="249"/>
      <c r="AN14" s="41" t="s">
        <v>316</v>
      </c>
      <c r="AP14" s="242">
        <f t="shared" si="2"/>
        <v>329865.13244999998</v>
      </c>
      <c r="AQ14" s="242"/>
      <c r="AR14" s="242"/>
      <c r="AS14" s="242"/>
      <c r="AT14" s="242"/>
      <c r="AU14" s="242"/>
      <c r="AV14" s="242"/>
      <c r="AW14" s="242"/>
      <c r="AX14" s="242"/>
      <c r="AY14" s="242"/>
      <c r="AZ14" s="206"/>
      <c r="BB14" s="51"/>
      <c r="CE14" s="5" t="s">
        <v>32</v>
      </c>
      <c r="CF14" s="9" t="s">
        <v>33</v>
      </c>
      <c r="CG14" s="7">
        <v>11.66</v>
      </c>
      <c r="CH14" s="4">
        <f t="shared" si="0"/>
        <v>167274.36000000002</v>
      </c>
    </row>
    <row r="15" spans="3:86" x14ac:dyDescent="0.25">
      <c r="C15" s="46"/>
      <c r="E15" s="223" t="s">
        <v>10</v>
      </c>
      <c r="F15" s="224"/>
      <c r="G15" s="224"/>
      <c r="H15" s="224"/>
      <c r="I15" s="224"/>
      <c r="J15" s="224"/>
      <c r="K15" s="225" t="str">
        <f t="shared" si="1"/>
        <v>SODA ASH</v>
      </c>
      <c r="L15" s="225"/>
      <c r="M15" s="225"/>
      <c r="N15" s="225"/>
      <c r="O15" s="225"/>
      <c r="P15" s="225"/>
      <c r="Q15" s="225"/>
      <c r="R15" s="225"/>
      <c r="S15" s="225"/>
      <c r="T15" s="225"/>
      <c r="U15" s="225"/>
      <c r="V15" s="225"/>
      <c r="W15" s="225"/>
      <c r="X15" s="225"/>
      <c r="Y15" s="181"/>
      <c r="Z15" s="226">
        <v>30</v>
      </c>
      <c r="AA15" s="226"/>
      <c r="AB15" s="226"/>
      <c r="AC15" s="226"/>
      <c r="AD15" s="226"/>
      <c r="AE15" s="226"/>
      <c r="AF15" s="225" t="s">
        <v>315</v>
      </c>
      <c r="AG15" s="225"/>
      <c r="AH15" s="227">
        <v>20733.2</v>
      </c>
      <c r="AI15" s="227"/>
      <c r="AJ15" s="227"/>
      <c r="AK15" s="227"/>
      <c r="AL15" s="227"/>
      <c r="AM15" s="227"/>
      <c r="AN15" s="54" t="s">
        <v>316</v>
      </c>
      <c r="AO15" s="54"/>
      <c r="AP15" s="228">
        <f t="shared" si="2"/>
        <v>184110.81599999999</v>
      </c>
      <c r="AQ15" s="228"/>
      <c r="AR15" s="228"/>
      <c r="AS15" s="228"/>
      <c r="AT15" s="228"/>
      <c r="AU15" s="228"/>
      <c r="AV15" s="228"/>
      <c r="AW15" s="228"/>
      <c r="AX15" s="228"/>
      <c r="AY15" s="228"/>
      <c r="AZ15" s="229"/>
      <c r="BB15" s="51"/>
      <c r="CE15" s="5" t="s">
        <v>34</v>
      </c>
      <c r="CF15" s="9" t="s">
        <v>35</v>
      </c>
      <c r="CG15" s="7">
        <v>5.84</v>
      </c>
      <c r="CH15" s="4">
        <f t="shared" si="0"/>
        <v>83780.639999999999</v>
      </c>
    </row>
    <row r="16" spans="3:86" x14ac:dyDescent="0.25">
      <c r="C16" s="46"/>
      <c r="E16" s="185"/>
      <c r="F16" s="185"/>
      <c r="G16" s="185"/>
      <c r="H16" s="185"/>
      <c r="I16" s="185"/>
      <c r="J16" s="185"/>
      <c r="K16" s="182"/>
      <c r="L16" s="182"/>
      <c r="M16" s="182"/>
      <c r="N16" s="182"/>
      <c r="O16" s="182"/>
      <c r="P16" s="182"/>
      <c r="Q16" s="182"/>
      <c r="R16" s="182"/>
      <c r="S16" s="182"/>
      <c r="T16" s="182"/>
      <c r="U16" s="182"/>
      <c r="V16" s="182"/>
      <c r="W16" s="182"/>
      <c r="X16" s="182"/>
      <c r="Y16" s="182"/>
      <c r="Z16" s="111"/>
      <c r="AA16" s="111"/>
      <c r="AB16" s="111"/>
      <c r="AC16" s="111"/>
      <c r="AD16" s="111"/>
      <c r="AE16" s="111"/>
      <c r="AF16" s="182"/>
      <c r="AG16" s="182"/>
      <c r="AH16" s="185"/>
      <c r="AI16" s="185"/>
      <c r="AJ16" s="185"/>
      <c r="AK16" s="185"/>
      <c r="AL16" s="185"/>
      <c r="AM16" s="185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B16" s="51"/>
      <c r="CE16" s="5" t="s">
        <v>36</v>
      </c>
      <c r="CF16" s="9" t="s">
        <v>37</v>
      </c>
      <c r="CG16" s="7">
        <v>20.14</v>
      </c>
      <c r="CH16" s="4">
        <f t="shared" si="0"/>
        <v>288928.44</v>
      </c>
    </row>
    <row r="17" spans="3:86" x14ac:dyDescent="0.25">
      <c r="C17" s="46"/>
      <c r="E17" s="185"/>
      <c r="F17" s="185"/>
      <c r="G17" s="185"/>
      <c r="H17" s="185"/>
      <c r="I17" s="185"/>
      <c r="J17" s="185"/>
      <c r="K17" s="182"/>
      <c r="L17" s="182"/>
      <c r="M17" s="182"/>
      <c r="N17" s="182"/>
      <c r="O17" s="182"/>
      <c r="P17" s="182"/>
      <c r="Q17" s="182"/>
      <c r="R17" s="182"/>
      <c r="S17" s="182"/>
      <c r="T17" s="182"/>
      <c r="U17" s="182"/>
      <c r="V17" s="182"/>
      <c r="W17" s="182"/>
      <c r="X17" s="182"/>
      <c r="Y17" s="182"/>
      <c r="Z17" s="111"/>
      <c r="AA17" s="111"/>
      <c r="AB17" s="111"/>
      <c r="AC17" s="111"/>
      <c r="AD17" s="111"/>
      <c r="AE17" s="111"/>
      <c r="AF17" s="182"/>
      <c r="AG17" s="182"/>
      <c r="AH17" s="185"/>
      <c r="AI17" s="185"/>
      <c r="AJ17" s="185"/>
      <c r="AK17" s="59"/>
      <c r="AL17" s="230" t="s">
        <v>318</v>
      </c>
      <c r="AM17" s="230"/>
      <c r="AN17" s="230"/>
      <c r="AO17" s="230"/>
      <c r="AP17" s="112" t="s">
        <v>11</v>
      </c>
      <c r="AQ17" s="242">
        <f>SUM(AP10:AZ15)</f>
        <v>1436859.3398706</v>
      </c>
      <c r="AR17" s="242"/>
      <c r="AS17" s="242"/>
      <c r="AT17" s="242"/>
      <c r="AU17" s="242"/>
      <c r="AV17" s="242"/>
      <c r="AW17" s="242"/>
      <c r="AX17" s="242"/>
      <c r="AY17" s="242"/>
      <c r="AZ17" s="242"/>
      <c r="BB17" s="51"/>
      <c r="CE17" s="5" t="s">
        <v>38</v>
      </c>
      <c r="CF17" s="6" t="s">
        <v>39</v>
      </c>
      <c r="CG17" s="8">
        <v>24.15</v>
      </c>
      <c r="CH17" s="4">
        <f t="shared" si="0"/>
        <v>346455.89999999997</v>
      </c>
    </row>
    <row r="18" spans="3:86" x14ac:dyDescent="0.25">
      <c r="C18" s="46"/>
      <c r="E18" s="185"/>
      <c r="F18" s="185"/>
      <c r="G18" s="185"/>
      <c r="H18" s="185"/>
      <c r="I18" s="185"/>
      <c r="J18" s="185"/>
      <c r="K18" s="182"/>
      <c r="L18" s="182"/>
      <c r="M18" s="182"/>
      <c r="N18" s="182"/>
      <c r="O18" s="182"/>
      <c r="P18" s="182"/>
      <c r="Q18" s="182"/>
      <c r="R18" s="182"/>
      <c r="S18" s="182"/>
      <c r="T18" s="182"/>
      <c r="U18" s="182"/>
      <c r="V18" s="182"/>
      <c r="W18" s="182"/>
      <c r="X18" s="182"/>
      <c r="Y18" s="182"/>
      <c r="Z18" s="111"/>
      <c r="AA18" s="111"/>
      <c r="AB18" s="111"/>
      <c r="AC18" s="111"/>
      <c r="AD18" s="111"/>
      <c r="AE18" s="111"/>
      <c r="AF18" s="182"/>
      <c r="AG18" s="182"/>
      <c r="AH18" s="185"/>
      <c r="AI18" s="185"/>
      <c r="AJ18" s="185"/>
      <c r="AK18" s="59"/>
      <c r="AL18" s="230" t="s">
        <v>317</v>
      </c>
      <c r="AM18" s="230"/>
      <c r="AN18" s="230"/>
      <c r="AO18" s="230"/>
      <c r="AP18" s="112" t="s">
        <v>11</v>
      </c>
      <c r="AQ18" s="242">
        <f>AQ17/AQ4</f>
        <v>684.21873327171431</v>
      </c>
      <c r="AR18" s="242"/>
      <c r="AS18" s="242"/>
      <c r="AT18" s="242"/>
      <c r="AU18" s="242"/>
      <c r="AV18" s="242"/>
      <c r="AW18" s="242"/>
      <c r="AX18" s="242"/>
      <c r="AY18" s="242"/>
      <c r="AZ18" s="242"/>
      <c r="BB18" s="51"/>
      <c r="CE18" s="5" t="s">
        <v>7</v>
      </c>
      <c r="CF18" s="6" t="s">
        <v>40</v>
      </c>
      <c r="CG18" s="7">
        <v>8.48</v>
      </c>
      <c r="CH18" s="4">
        <f t="shared" si="0"/>
        <v>121654.08</v>
      </c>
    </row>
    <row r="19" spans="3:86" x14ac:dyDescent="0.25">
      <c r="C19" s="46"/>
      <c r="E19" s="185"/>
      <c r="F19" s="185"/>
      <c r="G19" s="185"/>
      <c r="H19" s="185"/>
      <c r="I19" s="185"/>
      <c r="J19" s="185"/>
      <c r="K19" s="182"/>
      <c r="L19" s="182"/>
      <c r="M19" s="182"/>
      <c r="N19" s="182"/>
      <c r="O19" s="182"/>
      <c r="P19" s="182"/>
      <c r="Q19" s="182"/>
      <c r="R19" s="182"/>
      <c r="S19" s="182"/>
      <c r="T19" s="182"/>
      <c r="U19" s="182"/>
      <c r="V19" s="182"/>
      <c r="W19" s="182"/>
      <c r="X19" s="182"/>
      <c r="Y19" s="182"/>
      <c r="Z19" s="111"/>
      <c r="AA19" s="111"/>
      <c r="AB19" s="111"/>
      <c r="AC19" s="111"/>
      <c r="AD19" s="111"/>
      <c r="AE19" s="111"/>
      <c r="AF19" s="182"/>
      <c r="AG19" s="182"/>
      <c r="AH19" s="185"/>
      <c r="AI19" s="185"/>
      <c r="AJ19" s="185"/>
      <c r="AK19" s="185"/>
      <c r="AL19" s="185"/>
      <c r="AM19" s="185"/>
      <c r="AQ19" s="185"/>
      <c r="AR19" s="185"/>
      <c r="AS19" s="185"/>
      <c r="AT19" s="185"/>
      <c r="AU19" s="185"/>
      <c r="AV19" s="185"/>
      <c r="AW19" s="185"/>
      <c r="AX19" s="185"/>
      <c r="AY19" s="185"/>
      <c r="AZ19" s="185"/>
      <c r="BB19" s="51"/>
      <c r="CE19" s="5" t="s">
        <v>41</v>
      </c>
      <c r="CF19" s="6" t="s">
        <v>42</v>
      </c>
      <c r="CG19" s="7">
        <v>7.27</v>
      </c>
      <c r="CH19" s="4">
        <f t="shared" si="0"/>
        <v>104295.42</v>
      </c>
    </row>
    <row r="20" spans="3:86" ht="17.25" thickBot="1" x14ac:dyDescent="0.3">
      <c r="C20" s="60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2"/>
      <c r="CE20" s="5" t="s">
        <v>43</v>
      </c>
      <c r="CF20" s="6" t="s">
        <v>44</v>
      </c>
      <c r="CG20" s="7">
        <v>7.63</v>
      </c>
      <c r="CH20" s="4">
        <f t="shared" si="0"/>
        <v>109459.98</v>
      </c>
    </row>
    <row r="21" spans="3:86" x14ac:dyDescent="0.25">
      <c r="CE21" s="5" t="s">
        <v>45</v>
      </c>
      <c r="CF21" s="6" t="s">
        <v>46</v>
      </c>
      <c r="CG21" s="7">
        <v>9.5583270598076133</v>
      </c>
      <c r="CH21" s="4">
        <f t="shared" si="0"/>
        <v>137123.76</v>
      </c>
    </row>
    <row r="22" spans="3:86" ht="17.25" thickBot="1" x14ac:dyDescent="0.3">
      <c r="CE22" s="5" t="s">
        <v>47</v>
      </c>
      <c r="CF22" s="6" t="s">
        <v>48</v>
      </c>
      <c r="CG22" s="7">
        <v>6.66</v>
      </c>
      <c r="CH22" s="4">
        <f t="shared" si="0"/>
        <v>95544.36</v>
      </c>
    </row>
    <row r="23" spans="3:86" x14ac:dyDescent="0.25">
      <c r="C23" s="43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44"/>
      <c r="AN23" s="44"/>
      <c r="AO23" s="44"/>
      <c r="AP23" s="44"/>
      <c r="AQ23" s="44"/>
      <c r="AR23" s="44"/>
      <c r="AS23" s="44"/>
      <c r="AT23" s="44"/>
      <c r="AU23" s="44"/>
      <c r="AV23" s="44"/>
      <c r="AW23" s="44"/>
      <c r="AX23" s="44"/>
      <c r="AY23" s="44"/>
      <c r="AZ23" s="44"/>
      <c r="BA23" s="44"/>
      <c r="BB23" s="45"/>
      <c r="CE23" s="5" t="s">
        <v>49</v>
      </c>
      <c r="CF23" s="9" t="s">
        <v>50</v>
      </c>
      <c r="CG23" s="7">
        <v>12.14</v>
      </c>
      <c r="CH23" s="4">
        <f t="shared" si="0"/>
        <v>174160.44</v>
      </c>
    </row>
    <row r="24" spans="3:86" x14ac:dyDescent="0.25">
      <c r="C24" s="46"/>
      <c r="E24" s="245" t="s">
        <v>0</v>
      </c>
      <c r="F24" s="245"/>
      <c r="G24" s="245"/>
      <c r="H24" s="245"/>
      <c r="I24" s="245"/>
      <c r="J24" s="49" t="s">
        <v>11</v>
      </c>
      <c r="K24" s="245" t="s">
        <v>326</v>
      </c>
      <c r="L24" s="245"/>
      <c r="M24" s="245"/>
      <c r="N24" s="245"/>
      <c r="O24" s="245"/>
      <c r="P24" s="245"/>
      <c r="Q24" s="245"/>
      <c r="R24" s="245"/>
      <c r="S24" s="245"/>
      <c r="T24" s="245"/>
      <c r="U24" s="245"/>
      <c r="V24" s="49"/>
      <c r="W24" s="49"/>
      <c r="X24" s="49"/>
      <c r="Y24" s="49"/>
      <c r="Z24" s="49"/>
      <c r="AA24" s="49"/>
      <c r="AB24" s="49"/>
      <c r="AC24" s="49"/>
      <c r="AD24" s="50"/>
      <c r="AE24" s="50"/>
      <c r="AF24" s="50"/>
      <c r="AG24" s="50"/>
      <c r="AH24" s="245" t="s">
        <v>3</v>
      </c>
      <c r="AI24" s="245"/>
      <c r="AJ24" s="245"/>
      <c r="AK24" s="245"/>
      <c r="AL24" s="245"/>
      <c r="AM24" s="245"/>
      <c r="AN24" s="245"/>
      <c r="AO24" s="245"/>
      <c r="AP24" s="49" t="s">
        <v>11</v>
      </c>
      <c r="AQ24" s="247">
        <v>691.11</v>
      </c>
      <c r="AR24" s="247"/>
      <c r="AS24" s="247"/>
      <c r="AT24" s="247"/>
      <c r="AU24" s="49" t="s">
        <v>319</v>
      </c>
      <c r="AV24" s="49"/>
      <c r="AW24" s="49"/>
      <c r="AX24" s="49"/>
      <c r="AY24" s="49"/>
      <c r="AZ24" s="49"/>
      <c r="BB24" s="51"/>
      <c r="CE24" s="5" t="s">
        <v>51</v>
      </c>
      <c r="CF24" s="6" t="s">
        <v>52</v>
      </c>
      <c r="CG24" s="8">
        <v>16.57</v>
      </c>
      <c r="CH24" s="4">
        <f t="shared" si="0"/>
        <v>237713.22</v>
      </c>
    </row>
    <row r="25" spans="3:86" x14ac:dyDescent="0.25">
      <c r="C25" s="46"/>
      <c r="E25" s="245" t="s">
        <v>322</v>
      </c>
      <c r="F25" s="245"/>
      <c r="G25" s="245"/>
      <c r="H25" s="245"/>
      <c r="I25" s="245"/>
      <c r="J25" s="49" t="s">
        <v>11</v>
      </c>
      <c r="K25" s="49" t="s">
        <v>754</v>
      </c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50"/>
      <c r="AE25" s="50"/>
      <c r="AF25" s="50"/>
      <c r="AG25" s="50"/>
      <c r="AH25" s="245" t="s">
        <v>4</v>
      </c>
      <c r="AI25" s="245"/>
      <c r="AJ25" s="245"/>
      <c r="AK25" s="245"/>
      <c r="AL25" s="245"/>
      <c r="AM25" s="245"/>
      <c r="AN25" s="245"/>
      <c r="AO25" s="245"/>
      <c r="AP25" s="49" t="s">
        <v>11</v>
      </c>
      <c r="AQ25" s="245">
        <v>2100</v>
      </c>
      <c r="AR25" s="245"/>
      <c r="AS25" s="245"/>
      <c r="AT25" s="245"/>
      <c r="AU25" s="49" t="s">
        <v>320</v>
      </c>
      <c r="AV25" s="49"/>
      <c r="AW25" s="49"/>
      <c r="AX25" s="49"/>
      <c r="AY25" s="49"/>
      <c r="AZ25" s="49"/>
      <c r="BB25" s="51"/>
      <c r="CE25" s="5"/>
      <c r="CF25" s="6"/>
      <c r="CG25" s="8"/>
      <c r="CH25" s="4"/>
    </row>
    <row r="26" spans="3:86" x14ac:dyDescent="0.25">
      <c r="C26" s="46"/>
      <c r="E26" s="245" t="s">
        <v>1</v>
      </c>
      <c r="F26" s="245"/>
      <c r="G26" s="245"/>
      <c r="H26" s="245"/>
      <c r="I26" s="245"/>
      <c r="J26" s="49" t="s">
        <v>11</v>
      </c>
      <c r="K26" s="245" t="s">
        <v>492</v>
      </c>
      <c r="L26" s="245"/>
      <c r="M26" s="245"/>
      <c r="N26" s="245"/>
      <c r="O26" s="245"/>
      <c r="P26" s="245"/>
      <c r="Q26" s="245"/>
      <c r="R26" s="245"/>
      <c r="S26" s="245"/>
      <c r="T26" s="245"/>
      <c r="U26" s="245"/>
      <c r="V26" s="49"/>
      <c r="W26" s="49"/>
      <c r="X26" s="49"/>
      <c r="Y26" s="49"/>
      <c r="Z26" s="49"/>
      <c r="AA26" s="49"/>
      <c r="AB26" s="49"/>
      <c r="AC26" s="49"/>
      <c r="AD26" s="50"/>
      <c r="AE26" s="50"/>
      <c r="AF26" s="50"/>
      <c r="AG26" s="50"/>
      <c r="AH26" s="245"/>
      <c r="AI26" s="245"/>
      <c r="AJ26" s="245"/>
      <c r="AK26" s="245"/>
      <c r="AL26" s="245"/>
      <c r="AM26" s="245"/>
      <c r="AN26" s="245"/>
      <c r="AO26" s="245"/>
      <c r="AP26" s="49"/>
      <c r="AQ26" s="246"/>
      <c r="AR26" s="246"/>
      <c r="AS26" s="246"/>
      <c r="AT26" s="246"/>
      <c r="AU26" s="49"/>
      <c r="AV26" s="49"/>
      <c r="AW26" s="49"/>
      <c r="AX26" s="49"/>
      <c r="AY26" s="49"/>
      <c r="AZ26" s="49"/>
      <c r="BB26" s="51"/>
      <c r="CE26" s="5" t="s">
        <v>53</v>
      </c>
      <c r="CF26" s="9" t="s">
        <v>54</v>
      </c>
      <c r="CG26" s="7">
        <v>24.42</v>
      </c>
      <c r="CH26" s="4">
        <f t="shared" si="0"/>
        <v>350329.32</v>
      </c>
    </row>
    <row r="27" spans="3:86" x14ac:dyDescent="0.25">
      <c r="C27" s="46"/>
      <c r="E27" s="245" t="s">
        <v>2</v>
      </c>
      <c r="F27" s="245"/>
      <c r="G27" s="245"/>
      <c r="H27" s="245"/>
      <c r="I27" s="245"/>
      <c r="J27" s="49" t="s">
        <v>11</v>
      </c>
      <c r="K27" s="245" t="s">
        <v>417</v>
      </c>
      <c r="L27" s="245"/>
      <c r="M27" s="245"/>
      <c r="N27" s="245"/>
      <c r="O27" s="245"/>
      <c r="P27" s="245"/>
      <c r="Q27" s="245"/>
      <c r="R27" s="245"/>
      <c r="S27" s="245"/>
      <c r="T27" s="245"/>
      <c r="U27" s="245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245"/>
      <c r="AI27" s="245"/>
      <c r="AJ27" s="245"/>
      <c r="AK27" s="245"/>
      <c r="AL27" s="245"/>
      <c r="AM27" s="245"/>
      <c r="AN27" s="245"/>
      <c r="AO27" s="245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B27" s="51"/>
      <c r="CE27" s="5" t="s">
        <v>55</v>
      </c>
      <c r="CF27" s="6" t="s">
        <v>56</v>
      </c>
      <c r="CG27" s="8">
        <v>19.260000000000002</v>
      </c>
      <c r="CH27" s="4">
        <f t="shared" si="0"/>
        <v>276303.96000000002</v>
      </c>
    </row>
    <row r="28" spans="3:86" x14ac:dyDescent="0.25">
      <c r="C28" s="46"/>
      <c r="BB28" s="51"/>
      <c r="CE28" s="5" t="s">
        <v>57</v>
      </c>
      <c r="CF28" s="6" t="s">
        <v>58</v>
      </c>
      <c r="CG28" s="8">
        <v>16.22</v>
      </c>
      <c r="CH28" s="4">
        <f t="shared" si="0"/>
        <v>232692.12</v>
      </c>
    </row>
    <row r="29" spans="3:86" x14ac:dyDescent="0.25">
      <c r="C29" s="46"/>
      <c r="BB29" s="51"/>
      <c r="CE29" s="5" t="s">
        <v>59</v>
      </c>
      <c r="CF29" s="6" t="s">
        <v>60</v>
      </c>
      <c r="CG29" s="8">
        <v>21.41</v>
      </c>
      <c r="CH29" s="4">
        <f t="shared" si="0"/>
        <v>307147.86</v>
      </c>
    </row>
    <row r="30" spans="3:86" x14ac:dyDescent="0.25">
      <c r="C30" s="46"/>
      <c r="BB30" s="51"/>
      <c r="CE30" s="5" t="s">
        <v>61</v>
      </c>
      <c r="CF30" s="6" t="s">
        <v>62</v>
      </c>
      <c r="CG30" s="7">
        <v>17.59</v>
      </c>
      <c r="CH30" s="4">
        <f t="shared" si="0"/>
        <v>252346.13999999998</v>
      </c>
    </row>
    <row r="31" spans="3:86" x14ac:dyDescent="0.25">
      <c r="C31" s="46"/>
      <c r="E31" s="208" t="s">
        <v>5</v>
      </c>
      <c r="F31" s="209"/>
      <c r="G31" s="209"/>
      <c r="H31" s="209"/>
      <c r="I31" s="209"/>
      <c r="J31" s="209"/>
      <c r="K31" s="210" t="str">
        <f t="shared" ref="K31:K36" si="3">VLOOKUP(E31,$CE$1:$CH$1002,2,FALSE)</f>
        <v>NOVACRON YELLOW S-3R</v>
      </c>
      <c r="L31" s="210"/>
      <c r="M31" s="210"/>
      <c r="N31" s="210"/>
      <c r="O31" s="210"/>
      <c r="P31" s="210"/>
      <c r="Q31" s="210"/>
      <c r="R31" s="210"/>
      <c r="S31" s="210"/>
      <c r="T31" s="210"/>
      <c r="U31" s="210"/>
      <c r="V31" s="210"/>
      <c r="W31" s="210"/>
      <c r="X31" s="210"/>
      <c r="Y31" s="178"/>
      <c r="Z31" s="234">
        <v>0.36</v>
      </c>
      <c r="AA31" s="234"/>
      <c r="AB31" s="234"/>
      <c r="AC31" s="234"/>
      <c r="AD31" s="234"/>
      <c r="AE31" s="234"/>
      <c r="AF31" s="210" t="s">
        <v>315</v>
      </c>
      <c r="AG31" s="210"/>
      <c r="AH31" s="235">
        <v>248.8</v>
      </c>
      <c r="AI31" s="235"/>
      <c r="AJ31" s="235"/>
      <c r="AK31" s="235"/>
      <c r="AL31" s="235"/>
      <c r="AM31" s="235"/>
      <c r="AN31" s="52" t="s">
        <v>316</v>
      </c>
      <c r="AO31" s="52"/>
      <c r="AP31" s="213">
        <f t="shared" ref="AP31:AP36" si="4">(AH31*VLOOKUP(E31,$CE$1:$CH$1002,4,FALSE))/1000</f>
        <v>24164.058096000001</v>
      </c>
      <c r="AQ31" s="213"/>
      <c r="AR31" s="213"/>
      <c r="AS31" s="213"/>
      <c r="AT31" s="213"/>
      <c r="AU31" s="213"/>
      <c r="AV31" s="213"/>
      <c r="AW31" s="213"/>
      <c r="AX31" s="213"/>
      <c r="AY31" s="213"/>
      <c r="AZ31" s="214"/>
      <c r="BB31" s="51"/>
      <c r="CE31" s="5" t="s">
        <v>63</v>
      </c>
      <c r="CF31" s="6" t="s">
        <v>64</v>
      </c>
      <c r="CG31" s="7">
        <v>8.936572563780846</v>
      </c>
      <c r="CH31" s="4">
        <f t="shared" si="0"/>
        <v>128204.07000000002</v>
      </c>
    </row>
    <row r="32" spans="3:86" x14ac:dyDescent="0.25">
      <c r="C32" s="46"/>
      <c r="E32" s="200" t="s">
        <v>28</v>
      </c>
      <c r="F32" s="243"/>
      <c r="G32" s="243"/>
      <c r="H32" s="243"/>
      <c r="I32" s="243"/>
      <c r="J32" s="243"/>
      <c r="K32" s="230" t="str">
        <f t="shared" si="3"/>
        <v>NOVACRON RED S-B</v>
      </c>
      <c r="L32" s="230"/>
      <c r="M32" s="230"/>
      <c r="N32" s="230"/>
      <c r="O32" s="230"/>
      <c r="P32" s="230"/>
      <c r="Q32" s="230"/>
      <c r="R32" s="230"/>
      <c r="S32" s="230"/>
      <c r="T32" s="230"/>
      <c r="U32" s="230"/>
      <c r="V32" s="230"/>
      <c r="W32" s="230"/>
      <c r="X32" s="230"/>
      <c r="Y32" s="182"/>
      <c r="Z32" s="232">
        <v>0.55000000000000004</v>
      </c>
      <c r="AA32" s="232"/>
      <c r="AB32" s="232"/>
      <c r="AC32" s="232"/>
      <c r="AD32" s="232"/>
      <c r="AE32" s="232"/>
      <c r="AF32" s="230" t="s">
        <v>315</v>
      </c>
      <c r="AG32" s="230"/>
      <c r="AH32" s="244">
        <v>380.11</v>
      </c>
      <c r="AI32" s="244"/>
      <c r="AJ32" s="244"/>
      <c r="AK32" s="244"/>
      <c r="AL32" s="244"/>
      <c r="AM32" s="244"/>
      <c r="AN32" s="41" t="s">
        <v>316</v>
      </c>
      <c r="AP32" s="242">
        <f t="shared" si="4"/>
        <v>41170.588352999999</v>
      </c>
      <c r="AQ32" s="242"/>
      <c r="AR32" s="242"/>
      <c r="AS32" s="242"/>
      <c r="AT32" s="242"/>
      <c r="AU32" s="242"/>
      <c r="AV32" s="242"/>
      <c r="AW32" s="242"/>
      <c r="AX32" s="242"/>
      <c r="AY32" s="242"/>
      <c r="AZ32" s="206"/>
      <c r="BB32" s="51"/>
      <c r="CE32" s="5" t="s">
        <v>65</v>
      </c>
      <c r="CF32" s="6" t="s">
        <v>66</v>
      </c>
      <c r="CG32" s="7">
        <v>8.3867837724801344</v>
      </c>
      <c r="CH32" s="4">
        <f t="shared" si="0"/>
        <v>120316.8</v>
      </c>
    </row>
    <row r="33" spans="3:86" x14ac:dyDescent="0.25">
      <c r="C33" s="46"/>
      <c r="E33" s="223" t="s">
        <v>7</v>
      </c>
      <c r="F33" s="224"/>
      <c r="G33" s="224"/>
      <c r="H33" s="224"/>
      <c r="I33" s="224"/>
      <c r="J33" s="224"/>
      <c r="K33" s="225" t="str">
        <f t="shared" si="3"/>
        <v>NOVACRON DARK BLUE S-GL</v>
      </c>
      <c r="L33" s="225"/>
      <c r="M33" s="225"/>
      <c r="N33" s="225"/>
      <c r="O33" s="225"/>
      <c r="P33" s="225"/>
      <c r="Q33" s="225"/>
      <c r="R33" s="225"/>
      <c r="S33" s="225"/>
      <c r="T33" s="225"/>
      <c r="U33" s="225"/>
      <c r="V33" s="225"/>
      <c r="W33" s="225"/>
      <c r="X33" s="225"/>
      <c r="Y33" s="182"/>
      <c r="Z33" s="237">
        <v>1.85</v>
      </c>
      <c r="AA33" s="237"/>
      <c r="AB33" s="237"/>
      <c r="AC33" s="237"/>
      <c r="AD33" s="237"/>
      <c r="AE33" s="237"/>
      <c r="AF33" s="225" t="s">
        <v>315</v>
      </c>
      <c r="AG33" s="225"/>
      <c r="AH33" s="238">
        <v>1278.55</v>
      </c>
      <c r="AI33" s="238"/>
      <c r="AJ33" s="238"/>
      <c r="AK33" s="238"/>
      <c r="AL33" s="238"/>
      <c r="AM33" s="238"/>
      <c r="AN33" s="41" t="s">
        <v>316</v>
      </c>
      <c r="AP33" s="228">
        <f t="shared" si="4"/>
        <v>155540.82398399999</v>
      </c>
      <c r="AQ33" s="228"/>
      <c r="AR33" s="228"/>
      <c r="AS33" s="228"/>
      <c r="AT33" s="228"/>
      <c r="AU33" s="228"/>
      <c r="AV33" s="228"/>
      <c r="AW33" s="228"/>
      <c r="AX33" s="228"/>
      <c r="AY33" s="228"/>
      <c r="AZ33" s="229"/>
      <c r="BB33" s="51"/>
      <c r="CE33" s="5" t="s">
        <v>67</v>
      </c>
      <c r="CF33" s="6" t="s">
        <v>68</v>
      </c>
      <c r="CG33" s="8">
        <v>7.34</v>
      </c>
      <c r="CH33" s="4">
        <f t="shared" si="0"/>
        <v>105299.64</v>
      </c>
    </row>
    <row r="34" spans="3:86" x14ac:dyDescent="0.25">
      <c r="C34" s="46"/>
      <c r="E34" s="216" t="s">
        <v>8</v>
      </c>
      <c r="F34" s="217"/>
      <c r="G34" s="217"/>
      <c r="H34" s="217"/>
      <c r="I34" s="217"/>
      <c r="J34" s="217"/>
      <c r="K34" s="218" t="str">
        <f t="shared" si="3"/>
        <v>FIMBIL EAS 40 NEW</v>
      </c>
      <c r="L34" s="218"/>
      <c r="M34" s="218"/>
      <c r="N34" s="218"/>
      <c r="O34" s="218"/>
      <c r="P34" s="218"/>
      <c r="Q34" s="218"/>
      <c r="R34" s="218"/>
      <c r="S34" s="218"/>
      <c r="T34" s="218"/>
      <c r="U34" s="218"/>
      <c r="V34" s="218"/>
      <c r="W34" s="218"/>
      <c r="X34" s="218"/>
      <c r="Y34" s="180"/>
      <c r="Z34" s="219">
        <v>8</v>
      </c>
      <c r="AA34" s="219"/>
      <c r="AB34" s="219"/>
      <c r="AC34" s="219"/>
      <c r="AD34" s="219"/>
      <c r="AE34" s="219"/>
      <c r="AF34" s="218" t="s">
        <v>315</v>
      </c>
      <c r="AG34" s="218"/>
      <c r="AH34" s="248">
        <v>5528.85</v>
      </c>
      <c r="AI34" s="248"/>
      <c r="AJ34" s="248"/>
      <c r="AK34" s="248"/>
      <c r="AL34" s="248"/>
      <c r="AM34" s="248"/>
      <c r="AN34" s="55" t="s">
        <v>316</v>
      </c>
      <c r="AO34" s="55"/>
      <c r="AP34" s="221">
        <f t="shared" si="4"/>
        <v>114049.891839</v>
      </c>
      <c r="AQ34" s="221"/>
      <c r="AR34" s="221"/>
      <c r="AS34" s="221"/>
      <c r="AT34" s="221"/>
      <c r="AU34" s="221"/>
      <c r="AV34" s="221"/>
      <c r="AW34" s="221"/>
      <c r="AX34" s="221"/>
      <c r="AY34" s="221"/>
      <c r="AZ34" s="222"/>
      <c r="BB34" s="51"/>
      <c r="CE34" s="5" t="s">
        <v>69</v>
      </c>
      <c r="CF34" s="6" t="s">
        <v>70</v>
      </c>
      <c r="CG34" s="8">
        <v>13.47</v>
      </c>
      <c r="CH34" s="4">
        <f t="shared" si="0"/>
        <v>193240.62</v>
      </c>
    </row>
    <row r="35" spans="3:86" x14ac:dyDescent="0.25">
      <c r="C35" s="46"/>
      <c r="E35" s="208" t="s">
        <v>9</v>
      </c>
      <c r="F35" s="209"/>
      <c r="G35" s="209"/>
      <c r="H35" s="209"/>
      <c r="I35" s="209"/>
      <c r="J35" s="209"/>
      <c r="K35" s="210" t="str">
        <f t="shared" si="3"/>
        <v>SODIUM SULFATE</v>
      </c>
      <c r="L35" s="210"/>
      <c r="M35" s="210"/>
      <c r="N35" s="210"/>
      <c r="O35" s="210"/>
      <c r="P35" s="210"/>
      <c r="Q35" s="210"/>
      <c r="R35" s="210"/>
      <c r="S35" s="210"/>
      <c r="T35" s="210"/>
      <c r="U35" s="210"/>
      <c r="V35" s="210"/>
      <c r="W35" s="210"/>
      <c r="X35" s="210"/>
      <c r="Y35" s="182"/>
      <c r="Z35" s="203">
        <v>200</v>
      </c>
      <c r="AA35" s="203"/>
      <c r="AB35" s="203"/>
      <c r="AC35" s="203"/>
      <c r="AD35" s="203"/>
      <c r="AE35" s="203"/>
      <c r="AF35" s="210" t="s">
        <v>315</v>
      </c>
      <c r="AG35" s="210"/>
      <c r="AH35" s="249">
        <v>138221.29999999999</v>
      </c>
      <c r="AI35" s="249"/>
      <c r="AJ35" s="249"/>
      <c r="AK35" s="249"/>
      <c r="AL35" s="249"/>
      <c r="AM35" s="249"/>
      <c r="AN35" s="41" t="s">
        <v>316</v>
      </c>
      <c r="AP35" s="213">
        <f t="shared" si="4"/>
        <v>329865.13244999998</v>
      </c>
      <c r="AQ35" s="213"/>
      <c r="AR35" s="213"/>
      <c r="AS35" s="213"/>
      <c r="AT35" s="213"/>
      <c r="AU35" s="213"/>
      <c r="AV35" s="213"/>
      <c r="AW35" s="213"/>
      <c r="AX35" s="213"/>
      <c r="AY35" s="213"/>
      <c r="AZ35" s="214"/>
      <c r="BB35" s="51"/>
      <c r="CE35" s="10" t="s">
        <v>71</v>
      </c>
      <c r="CF35" s="6" t="s">
        <v>72</v>
      </c>
      <c r="CG35" s="7">
        <v>6.66</v>
      </c>
      <c r="CH35" s="4">
        <f t="shared" si="0"/>
        <v>95544.36</v>
      </c>
    </row>
    <row r="36" spans="3:86" x14ac:dyDescent="0.25">
      <c r="C36" s="46"/>
      <c r="E36" s="223" t="s">
        <v>10</v>
      </c>
      <c r="F36" s="224"/>
      <c r="G36" s="224"/>
      <c r="H36" s="224"/>
      <c r="I36" s="224"/>
      <c r="J36" s="224"/>
      <c r="K36" s="225" t="str">
        <f t="shared" si="3"/>
        <v>SODA ASH</v>
      </c>
      <c r="L36" s="225"/>
      <c r="M36" s="225"/>
      <c r="N36" s="225"/>
      <c r="O36" s="225"/>
      <c r="P36" s="225"/>
      <c r="Q36" s="225"/>
      <c r="R36" s="225"/>
      <c r="S36" s="225"/>
      <c r="T36" s="225"/>
      <c r="U36" s="225"/>
      <c r="V36" s="225"/>
      <c r="W36" s="225"/>
      <c r="X36" s="225"/>
      <c r="Y36" s="181"/>
      <c r="Z36" s="226">
        <v>30</v>
      </c>
      <c r="AA36" s="226"/>
      <c r="AB36" s="226"/>
      <c r="AC36" s="226"/>
      <c r="AD36" s="226"/>
      <c r="AE36" s="226"/>
      <c r="AF36" s="225" t="s">
        <v>315</v>
      </c>
      <c r="AG36" s="225"/>
      <c r="AH36" s="227">
        <v>20733.2</v>
      </c>
      <c r="AI36" s="227"/>
      <c r="AJ36" s="227"/>
      <c r="AK36" s="227"/>
      <c r="AL36" s="227"/>
      <c r="AM36" s="227"/>
      <c r="AN36" s="54" t="s">
        <v>316</v>
      </c>
      <c r="AO36" s="54"/>
      <c r="AP36" s="228">
        <f t="shared" si="4"/>
        <v>184110.81599999999</v>
      </c>
      <c r="AQ36" s="228"/>
      <c r="AR36" s="228"/>
      <c r="AS36" s="228"/>
      <c r="AT36" s="228"/>
      <c r="AU36" s="228"/>
      <c r="AV36" s="228"/>
      <c r="AW36" s="228"/>
      <c r="AX36" s="228"/>
      <c r="AY36" s="228"/>
      <c r="AZ36" s="229"/>
      <c r="BB36" s="51"/>
      <c r="CE36" s="10" t="s">
        <v>73</v>
      </c>
      <c r="CF36" s="6" t="s">
        <v>74</v>
      </c>
      <c r="CG36" s="7">
        <v>10.055604349644501</v>
      </c>
      <c r="CH36" s="4">
        <f t="shared" si="0"/>
        <v>144257.70000000001</v>
      </c>
    </row>
    <row r="37" spans="3:86" x14ac:dyDescent="0.25">
      <c r="C37" s="46"/>
      <c r="E37" s="185"/>
      <c r="F37" s="185"/>
      <c r="G37" s="185"/>
      <c r="H37" s="185"/>
      <c r="I37" s="185"/>
      <c r="J37" s="185"/>
      <c r="K37" s="182"/>
      <c r="L37" s="182"/>
      <c r="M37" s="182"/>
      <c r="N37" s="182"/>
      <c r="O37" s="182"/>
      <c r="P37" s="182"/>
      <c r="Q37" s="182"/>
      <c r="R37" s="182"/>
      <c r="S37" s="182"/>
      <c r="T37" s="182"/>
      <c r="U37" s="182"/>
      <c r="V37" s="182"/>
      <c r="W37" s="182"/>
      <c r="X37" s="182"/>
      <c r="Y37" s="182"/>
      <c r="Z37" s="111"/>
      <c r="AA37" s="111"/>
      <c r="AB37" s="111"/>
      <c r="AC37" s="111"/>
      <c r="AD37" s="111"/>
      <c r="AE37" s="111"/>
      <c r="AF37" s="182"/>
      <c r="AG37" s="182"/>
      <c r="AH37" s="185"/>
      <c r="AI37" s="185"/>
      <c r="AJ37" s="185"/>
      <c r="AK37" s="185"/>
      <c r="AL37" s="185"/>
      <c r="AM37" s="185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B37" s="51"/>
      <c r="CE37" s="10" t="s">
        <v>75</v>
      </c>
      <c r="CF37" s="11" t="s">
        <v>76</v>
      </c>
      <c r="CG37" s="7">
        <v>8.91</v>
      </c>
      <c r="CH37" s="4">
        <f t="shared" si="0"/>
        <v>127822.86</v>
      </c>
    </row>
    <row r="38" spans="3:86" x14ac:dyDescent="0.25">
      <c r="C38" s="46"/>
      <c r="E38" s="185"/>
      <c r="F38" s="185"/>
      <c r="G38" s="185"/>
      <c r="H38" s="185"/>
      <c r="I38" s="185"/>
      <c r="J38" s="185"/>
      <c r="K38" s="182"/>
      <c r="L38" s="182"/>
      <c r="M38" s="182"/>
      <c r="N38" s="182"/>
      <c r="O38" s="182"/>
      <c r="P38" s="182"/>
      <c r="Q38" s="182"/>
      <c r="R38" s="182"/>
      <c r="S38" s="182"/>
      <c r="T38" s="182"/>
      <c r="U38" s="182"/>
      <c r="V38" s="182"/>
      <c r="W38" s="182"/>
      <c r="X38" s="182"/>
      <c r="Y38" s="182"/>
      <c r="Z38" s="111"/>
      <c r="AA38" s="111"/>
      <c r="AB38" s="111"/>
      <c r="AC38" s="111"/>
      <c r="AD38" s="111"/>
      <c r="AE38" s="111"/>
      <c r="AF38" s="182"/>
      <c r="AG38" s="182"/>
      <c r="AH38" s="185"/>
      <c r="AI38" s="185"/>
      <c r="AJ38" s="185"/>
      <c r="AK38" s="59"/>
      <c r="AL38" s="230" t="s">
        <v>318</v>
      </c>
      <c r="AM38" s="230"/>
      <c r="AN38" s="230"/>
      <c r="AO38" s="230"/>
      <c r="AP38" s="112" t="s">
        <v>11</v>
      </c>
      <c r="AQ38" s="242">
        <f>SUM(AP31:AZ36)</f>
        <v>848901.31072199997</v>
      </c>
      <c r="AR38" s="242"/>
      <c r="AS38" s="242"/>
      <c r="AT38" s="242"/>
      <c r="AU38" s="242"/>
      <c r="AV38" s="242"/>
      <c r="AW38" s="242"/>
      <c r="AX38" s="242"/>
      <c r="AY38" s="242"/>
      <c r="AZ38" s="242"/>
      <c r="BB38" s="51"/>
      <c r="CE38" s="10" t="s">
        <v>77</v>
      </c>
      <c r="CF38" s="11" t="s">
        <v>78</v>
      </c>
      <c r="CG38" s="8">
        <v>10.63</v>
      </c>
      <c r="CH38" s="4">
        <f t="shared" si="0"/>
        <v>152497.98000000001</v>
      </c>
    </row>
    <row r="39" spans="3:86" x14ac:dyDescent="0.25">
      <c r="C39" s="46"/>
      <c r="E39" s="185"/>
      <c r="F39" s="185"/>
      <c r="G39" s="185"/>
      <c r="H39" s="185"/>
      <c r="I39" s="185"/>
      <c r="J39" s="185"/>
      <c r="K39" s="182"/>
      <c r="L39" s="182"/>
      <c r="M39" s="182"/>
      <c r="N39" s="182"/>
      <c r="O39" s="182"/>
      <c r="P39" s="182"/>
      <c r="Q39" s="182"/>
      <c r="R39" s="182"/>
      <c r="S39" s="182"/>
      <c r="T39" s="182"/>
      <c r="U39" s="182"/>
      <c r="V39" s="182"/>
      <c r="W39" s="182"/>
      <c r="X39" s="182"/>
      <c r="Y39" s="182"/>
      <c r="Z39" s="111"/>
      <c r="AA39" s="111"/>
      <c r="AB39" s="111"/>
      <c r="AC39" s="111"/>
      <c r="AD39" s="111"/>
      <c r="AE39" s="111"/>
      <c r="AF39" s="182"/>
      <c r="AG39" s="182"/>
      <c r="AH39" s="185"/>
      <c r="AI39" s="185"/>
      <c r="AJ39" s="185"/>
      <c r="AK39" s="59"/>
      <c r="AL39" s="230" t="s">
        <v>317</v>
      </c>
      <c r="AM39" s="230"/>
      <c r="AN39" s="230"/>
      <c r="AO39" s="230"/>
      <c r="AP39" s="112" t="s">
        <v>11</v>
      </c>
      <c r="AQ39" s="242">
        <f>AQ38/AQ25</f>
        <v>404.23871939142856</v>
      </c>
      <c r="AR39" s="242"/>
      <c r="AS39" s="242"/>
      <c r="AT39" s="242"/>
      <c r="AU39" s="242"/>
      <c r="AV39" s="242"/>
      <c r="AW39" s="242"/>
      <c r="AX39" s="242"/>
      <c r="AY39" s="242"/>
      <c r="AZ39" s="242"/>
      <c r="BB39" s="51"/>
      <c r="CE39" s="10" t="s">
        <v>79</v>
      </c>
      <c r="CF39" s="11" t="s">
        <v>80</v>
      </c>
      <c r="CG39" s="8">
        <v>19.899999999999999</v>
      </c>
      <c r="CH39" s="4">
        <f t="shared" si="0"/>
        <v>285485.39999999997</v>
      </c>
    </row>
    <row r="40" spans="3:86" x14ac:dyDescent="0.25">
      <c r="C40" s="46"/>
      <c r="E40" s="185"/>
      <c r="F40" s="185"/>
      <c r="G40" s="185"/>
      <c r="H40" s="185"/>
      <c r="I40" s="185"/>
      <c r="J40" s="185"/>
      <c r="K40" s="182"/>
      <c r="L40" s="182"/>
      <c r="M40" s="182"/>
      <c r="N40" s="182"/>
      <c r="O40" s="182"/>
      <c r="P40" s="182"/>
      <c r="Q40" s="182"/>
      <c r="R40" s="182"/>
      <c r="S40" s="182"/>
      <c r="T40" s="182"/>
      <c r="U40" s="182"/>
      <c r="V40" s="182"/>
      <c r="W40" s="182"/>
      <c r="X40" s="182"/>
      <c r="Y40" s="182"/>
      <c r="Z40" s="111"/>
      <c r="AA40" s="111"/>
      <c r="AB40" s="111"/>
      <c r="AC40" s="111"/>
      <c r="AD40" s="111"/>
      <c r="AE40" s="111"/>
      <c r="AF40" s="182"/>
      <c r="AG40" s="182"/>
      <c r="AH40" s="185"/>
      <c r="AI40" s="185"/>
      <c r="AJ40" s="185"/>
      <c r="AK40" s="185"/>
      <c r="AL40" s="185"/>
      <c r="AM40" s="185"/>
      <c r="AQ40" s="185"/>
      <c r="AR40" s="185"/>
      <c r="AS40" s="185"/>
      <c r="AT40" s="185"/>
      <c r="AU40" s="185"/>
      <c r="AV40" s="185"/>
      <c r="AW40" s="185"/>
      <c r="AX40" s="185"/>
      <c r="AY40" s="185"/>
      <c r="AZ40" s="185"/>
      <c r="BB40" s="51"/>
      <c r="CE40" s="10" t="s">
        <v>81</v>
      </c>
      <c r="CF40" s="11" t="s">
        <v>82</v>
      </c>
      <c r="CG40" s="8">
        <v>13.35</v>
      </c>
      <c r="CH40" s="4">
        <f t="shared" si="0"/>
        <v>191519.1</v>
      </c>
    </row>
    <row r="41" spans="3:86" ht="17.25" thickBot="1" x14ac:dyDescent="0.3">
      <c r="C41" s="60"/>
      <c r="D41" s="61"/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2"/>
      <c r="CE41" s="10" t="s">
        <v>83</v>
      </c>
      <c r="CF41" s="11" t="s">
        <v>84</v>
      </c>
      <c r="CG41" s="8">
        <v>12.75</v>
      </c>
      <c r="CH41" s="4">
        <f t="shared" si="0"/>
        <v>182911.5</v>
      </c>
    </row>
    <row r="42" spans="3:86" x14ac:dyDescent="0.25">
      <c r="CE42" s="10" t="s">
        <v>85</v>
      </c>
      <c r="CF42" s="11" t="s">
        <v>86</v>
      </c>
      <c r="CG42" s="8">
        <v>28.05</v>
      </c>
      <c r="CH42" s="4">
        <f t="shared" si="0"/>
        <v>402405.3</v>
      </c>
    </row>
    <row r="43" spans="3:86" ht="17.25" thickBot="1" x14ac:dyDescent="0.3">
      <c r="CE43" s="10" t="s">
        <v>87</v>
      </c>
      <c r="CF43" s="11" t="s">
        <v>88</v>
      </c>
      <c r="CG43" s="8">
        <v>27.2</v>
      </c>
      <c r="CH43" s="4">
        <f t="shared" si="0"/>
        <v>390211.2</v>
      </c>
    </row>
    <row r="44" spans="3:86" x14ac:dyDescent="0.25">
      <c r="C44" s="43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44"/>
      <c r="AV44" s="44"/>
      <c r="AW44" s="44"/>
      <c r="AX44" s="44"/>
      <c r="AY44" s="44"/>
      <c r="AZ44" s="44"/>
      <c r="BA44" s="44"/>
      <c r="BB44" s="45"/>
      <c r="CE44" s="10" t="s">
        <v>89</v>
      </c>
      <c r="CF44" s="11" t="s">
        <v>90</v>
      </c>
      <c r="CG44" s="8">
        <v>21.194841070681722</v>
      </c>
      <c r="CH44" s="4">
        <f t="shared" si="0"/>
        <v>304061.19</v>
      </c>
    </row>
    <row r="45" spans="3:86" x14ac:dyDescent="0.25">
      <c r="C45" s="46"/>
      <c r="E45" s="245" t="s">
        <v>0</v>
      </c>
      <c r="F45" s="245"/>
      <c r="G45" s="245"/>
      <c r="H45" s="245"/>
      <c r="I45" s="245"/>
      <c r="J45" s="49" t="s">
        <v>11</v>
      </c>
      <c r="K45" s="245" t="s">
        <v>328</v>
      </c>
      <c r="L45" s="245"/>
      <c r="M45" s="245"/>
      <c r="N45" s="245"/>
      <c r="O45" s="245"/>
      <c r="P45" s="245"/>
      <c r="Q45" s="245"/>
      <c r="R45" s="245"/>
      <c r="S45" s="245"/>
      <c r="T45" s="245"/>
      <c r="U45" s="245"/>
      <c r="V45" s="49"/>
      <c r="W45" s="49"/>
      <c r="X45" s="49"/>
      <c r="Y45" s="49"/>
      <c r="Z45" s="49"/>
      <c r="AA45" s="49"/>
      <c r="AB45" s="49"/>
      <c r="AC45" s="49"/>
      <c r="AD45" s="50"/>
      <c r="AE45" s="50"/>
      <c r="AF45" s="50"/>
      <c r="AG45" s="50"/>
      <c r="AH45" s="245" t="s">
        <v>3</v>
      </c>
      <c r="AI45" s="245"/>
      <c r="AJ45" s="245"/>
      <c r="AK45" s="245"/>
      <c r="AL45" s="245"/>
      <c r="AM45" s="245"/>
      <c r="AN45" s="245"/>
      <c r="AO45" s="245"/>
      <c r="AP45" s="49" t="s">
        <v>11</v>
      </c>
      <c r="AQ45" s="247">
        <v>691.11</v>
      </c>
      <c r="AR45" s="247"/>
      <c r="AS45" s="247"/>
      <c r="AT45" s="247"/>
      <c r="AU45" s="49" t="s">
        <v>319</v>
      </c>
      <c r="AV45" s="49"/>
      <c r="AW45" s="49"/>
      <c r="AX45" s="49"/>
      <c r="AY45" s="49"/>
      <c r="AZ45" s="49"/>
      <c r="BB45" s="51"/>
      <c r="CE45" s="10" t="s">
        <v>91</v>
      </c>
      <c r="CF45" s="11" t="s">
        <v>92</v>
      </c>
      <c r="CG45" s="7">
        <v>29.388728565453786</v>
      </c>
      <c r="CH45" s="4">
        <f t="shared" si="0"/>
        <v>421610.7</v>
      </c>
    </row>
    <row r="46" spans="3:86" x14ac:dyDescent="0.25">
      <c r="C46" s="46"/>
      <c r="E46" s="245" t="s">
        <v>322</v>
      </c>
      <c r="F46" s="245"/>
      <c r="G46" s="245"/>
      <c r="H46" s="245"/>
      <c r="I46" s="245"/>
      <c r="J46" s="49" t="s">
        <v>11</v>
      </c>
      <c r="K46" s="49" t="s">
        <v>755</v>
      </c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50"/>
      <c r="AE46" s="50"/>
      <c r="AF46" s="50"/>
      <c r="AG46" s="50"/>
      <c r="AH46" s="245" t="s">
        <v>4</v>
      </c>
      <c r="AI46" s="245"/>
      <c r="AJ46" s="245"/>
      <c r="AK46" s="245"/>
      <c r="AL46" s="245"/>
      <c r="AM46" s="245"/>
      <c r="AN46" s="245"/>
      <c r="AO46" s="245"/>
      <c r="AP46" s="49" t="s">
        <v>11</v>
      </c>
      <c r="AQ46" s="245">
        <v>2100</v>
      </c>
      <c r="AR46" s="245"/>
      <c r="AS46" s="245"/>
      <c r="AT46" s="245"/>
      <c r="AU46" s="49" t="s">
        <v>320</v>
      </c>
      <c r="AV46" s="49"/>
      <c r="AW46" s="49"/>
      <c r="AX46" s="49"/>
      <c r="AY46" s="49"/>
      <c r="AZ46" s="49"/>
      <c r="BB46" s="51"/>
      <c r="CE46" s="10"/>
      <c r="CF46" s="11"/>
      <c r="CG46" s="7"/>
      <c r="CH46" s="4"/>
    </row>
    <row r="47" spans="3:86" x14ac:dyDescent="0.25">
      <c r="C47" s="46"/>
      <c r="E47" s="245" t="s">
        <v>1</v>
      </c>
      <c r="F47" s="245"/>
      <c r="G47" s="245"/>
      <c r="H47" s="245"/>
      <c r="I47" s="245"/>
      <c r="J47" s="49" t="s">
        <v>11</v>
      </c>
      <c r="K47" s="245" t="s">
        <v>492</v>
      </c>
      <c r="L47" s="245"/>
      <c r="M47" s="245"/>
      <c r="N47" s="245"/>
      <c r="O47" s="245"/>
      <c r="P47" s="245"/>
      <c r="Q47" s="245"/>
      <c r="R47" s="245"/>
      <c r="S47" s="245"/>
      <c r="T47" s="245"/>
      <c r="U47" s="245"/>
      <c r="V47" s="49"/>
      <c r="W47" s="49"/>
      <c r="X47" s="49"/>
      <c r="Y47" s="49"/>
      <c r="Z47" s="49"/>
      <c r="AA47" s="49"/>
      <c r="AB47" s="49"/>
      <c r="AC47" s="49"/>
      <c r="AD47" s="50"/>
      <c r="AE47" s="50"/>
      <c r="AF47" s="50"/>
      <c r="AG47" s="50"/>
      <c r="AH47" s="245"/>
      <c r="AI47" s="245"/>
      <c r="AJ47" s="245"/>
      <c r="AK47" s="245"/>
      <c r="AL47" s="245"/>
      <c r="AM47" s="245"/>
      <c r="AN47" s="245"/>
      <c r="AO47" s="245"/>
      <c r="AP47" s="49"/>
      <c r="AQ47" s="246"/>
      <c r="AR47" s="246"/>
      <c r="AS47" s="246"/>
      <c r="AT47" s="246"/>
      <c r="AU47" s="49"/>
      <c r="AV47" s="49"/>
      <c r="AW47" s="49"/>
      <c r="AX47" s="49"/>
      <c r="AY47" s="49"/>
      <c r="AZ47" s="49"/>
      <c r="BB47" s="51"/>
      <c r="CE47" s="10" t="s">
        <v>93</v>
      </c>
      <c r="CF47" s="11" t="s">
        <v>94</v>
      </c>
      <c r="CG47" s="8">
        <v>10.32</v>
      </c>
      <c r="CH47" s="4">
        <f t="shared" si="0"/>
        <v>148050.72</v>
      </c>
    </row>
    <row r="48" spans="3:86" x14ac:dyDescent="0.25">
      <c r="C48" s="46"/>
      <c r="E48" s="245" t="s">
        <v>2</v>
      </c>
      <c r="F48" s="245"/>
      <c r="G48" s="245"/>
      <c r="H48" s="245"/>
      <c r="I48" s="245"/>
      <c r="J48" s="49" t="s">
        <v>11</v>
      </c>
      <c r="K48" s="245" t="s">
        <v>417</v>
      </c>
      <c r="L48" s="245"/>
      <c r="M48" s="245"/>
      <c r="N48" s="245"/>
      <c r="O48" s="245"/>
      <c r="P48" s="245"/>
      <c r="Q48" s="245"/>
      <c r="R48" s="245"/>
      <c r="S48" s="245"/>
      <c r="T48" s="245"/>
      <c r="U48" s="245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245"/>
      <c r="AI48" s="245"/>
      <c r="AJ48" s="245"/>
      <c r="AK48" s="245"/>
      <c r="AL48" s="245"/>
      <c r="AM48" s="245"/>
      <c r="AN48" s="245"/>
      <c r="AO48" s="245"/>
      <c r="AP48" s="49"/>
      <c r="AQ48" s="49"/>
      <c r="AR48" s="49"/>
      <c r="AS48" s="49"/>
      <c r="AT48" s="49"/>
      <c r="AU48" s="49"/>
      <c r="AV48" s="49"/>
      <c r="AW48" s="49"/>
      <c r="AX48" s="49"/>
      <c r="AY48" s="49"/>
      <c r="AZ48" s="49"/>
      <c r="BB48" s="51"/>
      <c r="CE48" s="10" t="s">
        <v>95</v>
      </c>
      <c r="CF48" s="11" t="s">
        <v>96</v>
      </c>
      <c r="CG48" s="8">
        <v>8.36</v>
      </c>
      <c r="CH48" s="4">
        <f t="shared" si="0"/>
        <v>119932.56</v>
      </c>
    </row>
    <row r="49" spans="3:86" x14ac:dyDescent="0.25">
      <c r="C49" s="46"/>
      <c r="BB49" s="51"/>
      <c r="CE49" s="10" t="s">
        <v>97</v>
      </c>
      <c r="CF49" s="11" t="s">
        <v>98</v>
      </c>
      <c r="CG49" s="8">
        <v>7.56</v>
      </c>
      <c r="CH49" s="4">
        <f t="shared" si="0"/>
        <v>108455.76</v>
      </c>
    </row>
    <row r="50" spans="3:86" x14ac:dyDescent="0.25">
      <c r="C50" s="46"/>
      <c r="BB50" s="51"/>
      <c r="CE50" s="10" t="s">
        <v>99</v>
      </c>
      <c r="CF50" s="11" t="s">
        <v>100</v>
      </c>
      <c r="CG50" s="7">
        <v>7.185372229192807</v>
      </c>
      <c r="CH50" s="4">
        <f t="shared" si="0"/>
        <v>103081.35</v>
      </c>
    </row>
    <row r="51" spans="3:86" x14ac:dyDescent="0.25">
      <c r="C51" s="46"/>
      <c r="BB51" s="51"/>
      <c r="CE51" s="10" t="s">
        <v>101</v>
      </c>
      <c r="CF51" s="11" t="s">
        <v>102</v>
      </c>
      <c r="CG51" s="7">
        <v>6.0066583019657047</v>
      </c>
      <c r="CH51" s="4">
        <f t="shared" si="0"/>
        <v>86171.520000000004</v>
      </c>
    </row>
    <row r="52" spans="3:86" x14ac:dyDescent="0.25">
      <c r="C52" s="46"/>
      <c r="E52" s="208" t="s">
        <v>51</v>
      </c>
      <c r="F52" s="209"/>
      <c r="G52" s="209"/>
      <c r="H52" s="209"/>
      <c r="I52" s="209"/>
      <c r="J52" s="209"/>
      <c r="K52" s="210" t="str">
        <f t="shared" ref="K52:K57" si="5">VLOOKUP(E52,$CE$1:$CH$1002,2,FALSE)</f>
        <v>AVITERA YELLOW SE</v>
      </c>
      <c r="L52" s="210"/>
      <c r="M52" s="210"/>
      <c r="N52" s="210"/>
      <c r="O52" s="210"/>
      <c r="P52" s="210"/>
      <c r="Q52" s="210"/>
      <c r="R52" s="210"/>
      <c r="S52" s="210"/>
      <c r="T52" s="210"/>
      <c r="U52" s="210"/>
      <c r="V52" s="210"/>
      <c r="W52" s="210"/>
      <c r="X52" s="210"/>
      <c r="Y52" s="178"/>
      <c r="Z52" s="234">
        <v>2.8</v>
      </c>
      <c r="AA52" s="234"/>
      <c r="AB52" s="234"/>
      <c r="AC52" s="234"/>
      <c r="AD52" s="234"/>
      <c r="AE52" s="234"/>
      <c r="AF52" s="210" t="s">
        <v>315</v>
      </c>
      <c r="AG52" s="210"/>
      <c r="AH52" s="235">
        <v>1935.1</v>
      </c>
      <c r="AI52" s="235"/>
      <c r="AJ52" s="235"/>
      <c r="AK52" s="235"/>
      <c r="AL52" s="235"/>
      <c r="AM52" s="235"/>
      <c r="AN52" s="52" t="s">
        <v>316</v>
      </c>
      <c r="AO52" s="52"/>
      <c r="AP52" s="213">
        <f t="shared" ref="AP52:AP57" si="6">(AH52*VLOOKUP(E52,$CE$1:$CH$1002,4,FALSE))/1000</f>
        <v>459998.85202199995</v>
      </c>
      <c r="AQ52" s="213"/>
      <c r="AR52" s="213"/>
      <c r="AS52" s="213"/>
      <c r="AT52" s="213"/>
      <c r="AU52" s="213"/>
      <c r="AV52" s="213"/>
      <c r="AW52" s="213"/>
      <c r="AX52" s="213"/>
      <c r="AY52" s="213"/>
      <c r="AZ52" s="214"/>
      <c r="BB52" s="51"/>
      <c r="CE52" s="10" t="s">
        <v>103</v>
      </c>
      <c r="CF52" s="11" t="s">
        <v>104</v>
      </c>
      <c r="CG52" s="7">
        <v>7.8263355639202565</v>
      </c>
      <c r="CH52" s="4">
        <f t="shared" si="0"/>
        <v>112276.61</v>
      </c>
    </row>
    <row r="53" spans="3:86" x14ac:dyDescent="0.25">
      <c r="C53" s="46"/>
      <c r="E53" s="200" t="s">
        <v>6</v>
      </c>
      <c r="F53" s="243"/>
      <c r="G53" s="243"/>
      <c r="H53" s="243"/>
      <c r="I53" s="243"/>
      <c r="J53" s="243"/>
      <c r="K53" s="230" t="str">
        <f t="shared" si="5"/>
        <v>NOVACRON RUBY S–3B</v>
      </c>
      <c r="L53" s="230"/>
      <c r="M53" s="230"/>
      <c r="N53" s="230"/>
      <c r="O53" s="230"/>
      <c r="P53" s="230"/>
      <c r="Q53" s="230"/>
      <c r="R53" s="230"/>
      <c r="S53" s="230"/>
      <c r="T53" s="230"/>
      <c r="U53" s="230"/>
      <c r="V53" s="230"/>
      <c r="W53" s="230"/>
      <c r="X53" s="230"/>
      <c r="Y53" s="182"/>
      <c r="Z53" s="232">
        <v>1.2</v>
      </c>
      <c r="AA53" s="232"/>
      <c r="AB53" s="232"/>
      <c r="AC53" s="232"/>
      <c r="AD53" s="232"/>
      <c r="AE53" s="232"/>
      <c r="AF53" s="230" t="s">
        <v>315</v>
      </c>
      <c r="AG53" s="230"/>
      <c r="AH53" s="244">
        <v>829.33</v>
      </c>
      <c r="AI53" s="244"/>
      <c r="AJ53" s="244"/>
      <c r="AK53" s="244"/>
      <c r="AL53" s="244"/>
      <c r="AM53" s="244"/>
      <c r="AN53" s="41" t="s">
        <v>316</v>
      </c>
      <c r="AP53" s="242">
        <f t="shared" si="6"/>
        <v>100058.54839380001</v>
      </c>
      <c r="AQ53" s="242"/>
      <c r="AR53" s="242"/>
      <c r="AS53" s="242"/>
      <c r="AT53" s="242"/>
      <c r="AU53" s="242"/>
      <c r="AV53" s="242"/>
      <c r="AW53" s="242"/>
      <c r="AX53" s="242"/>
      <c r="AY53" s="242"/>
      <c r="AZ53" s="206"/>
      <c r="BB53" s="51"/>
      <c r="CE53" s="10" t="s">
        <v>105</v>
      </c>
      <c r="CF53" s="11" t="s">
        <v>106</v>
      </c>
      <c r="CG53" s="7">
        <v>5.4474048515265583</v>
      </c>
      <c r="CH53" s="4">
        <f t="shared" si="0"/>
        <v>78148.47</v>
      </c>
    </row>
    <row r="54" spans="3:86" x14ac:dyDescent="0.25">
      <c r="C54" s="46"/>
      <c r="E54" s="223" t="s">
        <v>43</v>
      </c>
      <c r="F54" s="224"/>
      <c r="G54" s="224"/>
      <c r="H54" s="224"/>
      <c r="I54" s="224"/>
      <c r="J54" s="224"/>
      <c r="K54" s="225" t="str">
        <f t="shared" si="5"/>
        <v>NOVACRON NAVY S–G</v>
      </c>
      <c r="L54" s="225"/>
      <c r="M54" s="225"/>
      <c r="N54" s="225"/>
      <c r="O54" s="225"/>
      <c r="P54" s="225"/>
      <c r="Q54" s="225"/>
      <c r="R54" s="225"/>
      <c r="S54" s="225"/>
      <c r="T54" s="225"/>
      <c r="U54" s="225"/>
      <c r="V54" s="225"/>
      <c r="W54" s="225"/>
      <c r="X54" s="225"/>
      <c r="Y54" s="181"/>
      <c r="Z54" s="237">
        <v>2.6</v>
      </c>
      <c r="AA54" s="237"/>
      <c r="AB54" s="237"/>
      <c r="AC54" s="237"/>
      <c r="AD54" s="237"/>
      <c r="AE54" s="237"/>
      <c r="AF54" s="225" t="s">
        <v>315</v>
      </c>
      <c r="AG54" s="225"/>
      <c r="AH54" s="238">
        <v>1796.88</v>
      </c>
      <c r="AI54" s="238"/>
      <c r="AJ54" s="238"/>
      <c r="AK54" s="238"/>
      <c r="AL54" s="238"/>
      <c r="AM54" s="238"/>
      <c r="AN54" s="54" t="s">
        <v>316</v>
      </c>
      <c r="AO54" s="54"/>
      <c r="AP54" s="228">
        <f t="shared" si="6"/>
        <v>196686.44886239999</v>
      </c>
      <c r="AQ54" s="228"/>
      <c r="AR54" s="228"/>
      <c r="AS54" s="228"/>
      <c r="AT54" s="228"/>
      <c r="AU54" s="228"/>
      <c r="AV54" s="228"/>
      <c r="AW54" s="228"/>
      <c r="AX54" s="228"/>
      <c r="AY54" s="228"/>
      <c r="AZ54" s="229"/>
      <c r="BB54" s="51"/>
      <c r="CE54" s="10" t="s">
        <v>107</v>
      </c>
      <c r="CF54" s="11" t="s">
        <v>108</v>
      </c>
      <c r="CG54" s="7">
        <v>7.1763592639063152</v>
      </c>
      <c r="CH54" s="4">
        <f t="shared" si="0"/>
        <v>102952.05</v>
      </c>
    </row>
    <row r="55" spans="3:86" x14ac:dyDescent="0.25">
      <c r="C55" s="46"/>
      <c r="E55" s="223" t="s">
        <v>8</v>
      </c>
      <c r="F55" s="224"/>
      <c r="G55" s="224"/>
      <c r="H55" s="224"/>
      <c r="I55" s="224"/>
      <c r="J55" s="224"/>
      <c r="K55" s="225" t="str">
        <f t="shared" si="5"/>
        <v>FIMBIL EAS 40 NEW</v>
      </c>
      <c r="L55" s="225"/>
      <c r="M55" s="225"/>
      <c r="N55" s="225"/>
      <c r="O55" s="225"/>
      <c r="P55" s="225"/>
      <c r="Q55" s="225"/>
      <c r="R55" s="225"/>
      <c r="S55" s="225"/>
      <c r="T55" s="225"/>
      <c r="U55" s="225"/>
      <c r="V55" s="225"/>
      <c r="W55" s="225"/>
      <c r="X55" s="225"/>
      <c r="Y55" s="181"/>
      <c r="Z55" s="219">
        <v>8</v>
      </c>
      <c r="AA55" s="219"/>
      <c r="AB55" s="219"/>
      <c r="AC55" s="219"/>
      <c r="AD55" s="219"/>
      <c r="AE55" s="219"/>
      <c r="AF55" s="225" t="s">
        <v>315</v>
      </c>
      <c r="AG55" s="225"/>
      <c r="AH55" s="248">
        <v>5528.85</v>
      </c>
      <c r="AI55" s="248"/>
      <c r="AJ55" s="248"/>
      <c r="AK55" s="248"/>
      <c r="AL55" s="248"/>
      <c r="AM55" s="248"/>
      <c r="AN55" s="54" t="s">
        <v>316</v>
      </c>
      <c r="AO55" s="54"/>
      <c r="AP55" s="228">
        <f t="shared" si="6"/>
        <v>114049.891839</v>
      </c>
      <c r="AQ55" s="228"/>
      <c r="AR55" s="228"/>
      <c r="AS55" s="228"/>
      <c r="AT55" s="228"/>
      <c r="AU55" s="228"/>
      <c r="AV55" s="228"/>
      <c r="AW55" s="228"/>
      <c r="AX55" s="228"/>
      <c r="AY55" s="228"/>
      <c r="AZ55" s="229"/>
      <c r="BB55" s="51"/>
      <c r="CE55" s="10" t="s">
        <v>109</v>
      </c>
      <c r="CF55" s="11" t="s">
        <v>110</v>
      </c>
      <c r="CG55" s="7">
        <v>6.1914303638644919</v>
      </c>
      <c r="CH55" s="4">
        <f t="shared" si="0"/>
        <v>88822.26</v>
      </c>
    </row>
    <row r="56" spans="3:86" x14ac:dyDescent="0.25">
      <c r="C56" s="46"/>
      <c r="E56" s="208" t="s">
        <v>9</v>
      </c>
      <c r="F56" s="209"/>
      <c r="G56" s="209"/>
      <c r="H56" s="209"/>
      <c r="I56" s="209"/>
      <c r="J56" s="209"/>
      <c r="K56" s="230" t="str">
        <f t="shared" si="5"/>
        <v>SODIUM SULFATE</v>
      </c>
      <c r="L56" s="230"/>
      <c r="M56" s="230"/>
      <c r="N56" s="230"/>
      <c r="O56" s="230"/>
      <c r="P56" s="230"/>
      <c r="Q56" s="230"/>
      <c r="R56" s="230"/>
      <c r="S56" s="230"/>
      <c r="T56" s="230"/>
      <c r="U56" s="230"/>
      <c r="V56" s="230"/>
      <c r="W56" s="230"/>
      <c r="X56" s="230"/>
      <c r="Y56" s="182"/>
      <c r="Z56" s="203">
        <v>200</v>
      </c>
      <c r="AA56" s="203"/>
      <c r="AB56" s="203"/>
      <c r="AC56" s="203"/>
      <c r="AD56" s="203"/>
      <c r="AE56" s="203"/>
      <c r="AF56" s="230" t="s">
        <v>315</v>
      </c>
      <c r="AG56" s="230"/>
      <c r="AH56" s="249">
        <v>138221.29999999999</v>
      </c>
      <c r="AI56" s="249"/>
      <c r="AJ56" s="249"/>
      <c r="AK56" s="249"/>
      <c r="AL56" s="249"/>
      <c r="AM56" s="249"/>
      <c r="AN56" s="41" t="s">
        <v>316</v>
      </c>
      <c r="AP56" s="242">
        <f t="shared" si="6"/>
        <v>329865.13244999998</v>
      </c>
      <c r="AQ56" s="242"/>
      <c r="AR56" s="242"/>
      <c r="AS56" s="242"/>
      <c r="AT56" s="242"/>
      <c r="AU56" s="242"/>
      <c r="AV56" s="242"/>
      <c r="AW56" s="242"/>
      <c r="AX56" s="242"/>
      <c r="AY56" s="242"/>
      <c r="AZ56" s="206"/>
      <c r="BB56" s="51"/>
      <c r="CE56" s="10" t="s">
        <v>111</v>
      </c>
      <c r="CF56" s="11" t="s">
        <v>112</v>
      </c>
      <c r="CG56" s="7">
        <v>6.0397867001254708</v>
      </c>
      <c r="CH56" s="4">
        <f t="shared" si="0"/>
        <v>86646.78</v>
      </c>
    </row>
    <row r="57" spans="3:86" x14ac:dyDescent="0.25">
      <c r="C57" s="46"/>
      <c r="E57" s="223" t="s">
        <v>10</v>
      </c>
      <c r="F57" s="224"/>
      <c r="G57" s="224"/>
      <c r="H57" s="224"/>
      <c r="I57" s="224"/>
      <c r="J57" s="224"/>
      <c r="K57" s="225" t="str">
        <f t="shared" si="5"/>
        <v>SODA ASH</v>
      </c>
      <c r="L57" s="225"/>
      <c r="M57" s="225"/>
      <c r="N57" s="225"/>
      <c r="O57" s="225"/>
      <c r="P57" s="225"/>
      <c r="Q57" s="225"/>
      <c r="R57" s="225"/>
      <c r="S57" s="225"/>
      <c r="T57" s="225"/>
      <c r="U57" s="225"/>
      <c r="V57" s="225"/>
      <c r="W57" s="225"/>
      <c r="X57" s="225"/>
      <c r="Y57" s="181"/>
      <c r="Z57" s="226">
        <v>30</v>
      </c>
      <c r="AA57" s="226"/>
      <c r="AB57" s="226"/>
      <c r="AC57" s="226"/>
      <c r="AD57" s="226"/>
      <c r="AE57" s="226"/>
      <c r="AF57" s="225" t="s">
        <v>315</v>
      </c>
      <c r="AG57" s="225"/>
      <c r="AH57" s="227">
        <v>20733.2</v>
      </c>
      <c r="AI57" s="227"/>
      <c r="AJ57" s="227"/>
      <c r="AK57" s="227"/>
      <c r="AL57" s="227"/>
      <c r="AM57" s="227"/>
      <c r="AN57" s="54" t="s">
        <v>316</v>
      </c>
      <c r="AO57" s="54"/>
      <c r="AP57" s="228">
        <f t="shared" si="6"/>
        <v>184110.81599999999</v>
      </c>
      <c r="AQ57" s="228"/>
      <c r="AR57" s="228"/>
      <c r="AS57" s="228"/>
      <c r="AT57" s="228"/>
      <c r="AU57" s="228"/>
      <c r="AV57" s="228"/>
      <c r="AW57" s="228"/>
      <c r="AX57" s="228"/>
      <c r="AY57" s="228"/>
      <c r="AZ57" s="229"/>
      <c r="BB57" s="51"/>
      <c r="CE57" s="10" t="s">
        <v>113</v>
      </c>
      <c r="CF57" s="11" t="s">
        <v>114</v>
      </c>
      <c r="CG57" s="7">
        <v>8.1017858636553743</v>
      </c>
      <c r="CH57" s="4">
        <f t="shared" si="0"/>
        <v>116228.22</v>
      </c>
    </row>
    <row r="58" spans="3:86" x14ac:dyDescent="0.25">
      <c r="C58" s="46"/>
      <c r="E58" s="185"/>
      <c r="F58" s="185"/>
      <c r="G58" s="185"/>
      <c r="H58" s="185"/>
      <c r="I58" s="185"/>
      <c r="J58" s="185"/>
      <c r="K58" s="182"/>
      <c r="L58" s="182"/>
      <c r="M58" s="182"/>
      <c r="N58" s="182"/>
      <c r="O58" s="182"/>
      <c r="P58" s="182"/>
      <c r="Q58" s="182"/>
      <c r="R58" s="182"/>
      <c r="S58" s="182"/>
      <c r="T58" s="182"/>
      <c r="U58" s="182"/>
      <c r="V58" s="182"/>
      <c r="W58" s="182"/>
      <c r="X58" s="182"/>
      <c r="Y58" s="182"/>
      <c r="Z58" s="111"/>
      <c r="AA58" s="111"/>
      <c r="AB58" s="111"/>
      <c r="AC58" s="111"/>
      <c r="AD58" s="111"/>
      <c r="AE58" s="111"/>
      <c r="AF58" s="182"/>
      <c r="AG58" s="182"/>
      <c r="AH58" s="185"/>
      <c r="AI58" s="185"/>
      <c r="AJ58" s="185"/>
      <c r="AK58" s="185"/>
      <c r="AL58" s="185"/>
      <c r="AM58" s="185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B58" s="51"/>
      <c r="CE58" s="10" t="s">
        <v>115</v>
      </c>
      <c r="CF58" s="11" t="s">
        <v>116</v>
      </c>
      <c r="CG58" s="7">
        <v>13.444857800083646</v>
      </c>
      <c r="CH58" s="4">
        <f t="shared" si="0"/>
        <v>192879.93</v>
      </c>
    </row>
    <row r="59" spans="3:86" x14ac:dyDescent="0.25">
      <c r="C59" s="46"/>
      <c r="E59" s="185"/>
      <c r="F59" s="185"/>
      <c r="G59" s="185"/>
      <c r="H59" s="185"/>
      <c r="I59" s="185"/>
      <c r="J59" s="185"/>
      <c r="K59" s="182"/>
      <c r="L59" s="182"/>
      <c r="M59" s="182"/>
      <c r="N59" s="182"/>
      <c r="O59" s="182"/>
      <c r="P59" s="182"/>
      <c r="Q59" s="182"/>
      <c r="R59" s="182"/>
      <c r="S59" s="182"/>
      <c r="T59" s="182"/>
      <c r="U59" s="182"/>
      <c r="V59" s="182"/>
      <c r="W59" s="182"/>
      <c r="X59" s="182"/>
      <c r="Y59" s="182"/>
      <c r="Z59" s="111"/>
      <c r="AA59" s="111"/>
      <c r="AB59" s="111"/>
      <c r="AC59" s="111"/>
      <c r="AD59" s="111"/>
      <c r="AE59" s="111"/>
      <c r="AF59" s="182"/>
      <c r="AG59" s="182"/>
      <c r="AH59" s="185"/>
      <c r="AI59" s="185"/>
      <c r="AJ59" s="185"/>
      <c r="AK59" s="59"/>
      <c r="AL59" s="230" t="s">
        <v>318</v>
      </c>
      <c r="AM59" s="230"/>
      <c r="AN59" s="230"/>
      <c r="AO59" s="230"/>
      <c r="AP59" s="112" t="s">
        <v>11</v>
      </c>
      <c r="AQ59" s="242">
        <f>SUM(AP52:AZ57)</f>
        <v>1384769.6895671999</v>
      </c>
      <c r="AR59" s="242"/>
      <c r="AS59" s="242"/>
      <c r="AT59" s="242"/>
      <c r="AU59" s="242"/>
      <c r="AV59" s="242"/>
      <c r="AW59" s="242"/>
      <c r="AX59" s="242"/>
      <c r="AY59" s="242"/>
      <c r="AZ59" s="242"/>
      <c r="BB59" s="51"/>
      <c r="CE59" s="10" t="s">
        <v>117</v>
      </c>
      <c r="CF59" s="11" t="s">
        <v>118</v>
      </c>
      <c r="CG59" s="7">
        <v>5.9245141502857939</v>
      </c>
      <c r="CH59" s="4">
        <f t="shared" si="0"/>
        <v>84993.08</v>
      </c>
    </row>
    <row r="60" spans="3:86" x14ac:dyDescent="0.25">
      <c r="C60" s="46"/>
      <c r="E60" s="185"/>
      <c r="F60" s="185"/>
      <c r="G60" s="185"/>
      <c r="H60" s="185"/>
      <c r="I60" s="185"/>
      <c r="J60" s="185"/>
      <c r="K60" s="182"/>
      <c r="L60" s="182"/>
      <c r="M60" s="182"/>
      <c r="N60" s="182"/>
      <c r="O60" s="182"/>
      <c r="P60" s="182"/>
      <c r="Q60" s="182"/>
      <c r="R60" s="182"/>
      <c r="S60" s="182"/>
      <c r="T60" s="182"/>
      <c r="U60" s="182"/>
      <c r="V60" s="182"/>
      <c r="W60" s="182"/>
      <c r="X60" s="182"/>
      <c r="Y60" s="182"/>
      <c r="Z60" s="111"/>
      <c r="AA60" s="111"/>
      <c r="AB60" s="111"/>
      <c r="AC60" s="111"/>
      <c r="AD60" s="111"/>
      <c r="AE60" s="111"/>
      <c r="AF60" s="182"/>
      <c r="AG60" s="182"/>
      <c r="AH60" s="185"/>
      <c r="AI60" s="185"/>
      <c r="AJ60" s="185"/>
      <c r="AK60" s="59"/>
      <c r="AL60" s="230" t="s">
        <v>317</v>
      </c>
      <c r="AM60" s="230"/>
      <c r="AN60" s="230"/>
      <c r="AO60" s="230"/>
      <c r="AP60" s="112" t="s">
        <v>11</v>
      </c>
      <c r="AQ60" s="242">
        <f>AQ59/AQ46</f>
        <v>659.41413788914281</v>
      </c>
      <c r="AR60" s="242"/>
      <c r="AS60" s="242"/>
      <c r="AT60" s="242"/>
      <c r="AU60" s="242"/>
      <c r="AV60" s="242"/>
      <c r="AW60" s="242"/>
      <c r="AX60" s="242"/>
      <c r="AY60" s="242"/>
      <c r="AZ60" s="242"/>
      <c r="BB60" s="51"/>
      <c r="CE60" s="10" t="s">
        <v>119</v>
      </c>
      <c r="CF60" s="11" t="s">
        <v>120</v>
      </c>
      <c r="CG60" s="7">
        <v>22.600925693573121</v>
      </c>
      <c r="CH60" s="4">
        <f t="shared" si="0"/>
        <v>324232.88</v>
      </c>
    </row>
    <row r="61" spans="3:86" x14ac:dyDescent="0.25">
      <c r="C61" s="46"/>
      <c r="E61" s="185"/>
      <c r="F61" s="185"/>
      <c r="G61" s="185"/>
      <c r="H61" s="185"/>
      <c r="I61" s="185"/>
      <c r="J61" s="185"/>
      <c r="K61" s="182"/>
      <c r="L61" s="182"/>
      <c r="M61" s="182"/>
      <c r="N61" s="182"/>
      <c r="O61" s="182"/>
      <c r="P61" s="182"/>
      <c r="Q61" s="182"/>
      <c r="R61" s="182"/>
      <c r="S61" s="182"/>
      <c r="T61" s="182"/>
      <c r="U61" s="182"/>
      <c r="V61" s="182"/>
      <c r="W61" s="182"/>
      <c r="X61" s="182"/>
      <c r="Y61" s="182"/>
      <c r="Z61" s="111"/>
      <c r="AA61" s="111"/>
      <c r="AB61" s="111"/>
      <c r="AC61" s="111"/>
      <c r="AD61" s="111"/>
      <c r="AE61" s="111"/>
      <c r="AF61" s="182"/>
      <c r="AG61" s="182"/>
      <c r="AH61" s="185"/>
      <c r="AI61" s="185"/>
      <c r="AJ61" s="185"/>
      <c r="AK61" s="185"/>
      <c r="AL61" s="185"/>
      <c r="AM61" s="185"/>
      <c r="AQ61" s="185"/>
      <c r="AR61" s="185"/>
      <c r="AS61" s="185"/>
      <c r="AT61" s="185"/>
      <c r="AU61" s="185"/>
      <c r="AV61" s="185"/>
      <c r="AW61" s="185"/>
      <c r="AX61" s="185"/>
      <c r="AY61" s="185"/>
      <c r="AZ61" s="185"/>
      <c r="BB61" s="51"/>
      <c r="CE61" s="10" t="s">
        <v>121</v>
      </c>
      <c r="CF61" s="11" t="s">
        <v>122</v>
      </c>
      <c r="CG61" s="7">
        <v>16.283755053673499</v>
      </c>
      <c r="CH61" s="4">
        <f t="shared" si="0"/>
        <v>233606.75</v>
      </c>
    </row>
    <row r="62" spans="3:86" ht="17.25" thickBot="1" x14ac:dyDescent="0.3">
      <c r="C62" s="60"/>
      <c r="D62" s="61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  <c r="AJ62" s="61"/>
      <c r="AK62" s="61"/>
      <c r="AL62" s="61"/>
      <c r="AM62" s="61"/>
      <c r="AN62" s="61"/>
      <c r="AO62" s="61"/>
      <c r="AP62" s="61"/>
      <c r="AQ62" s="61"/>
      <c r="AR62" s="61"/>
      <c r="AS62" s="61"/>
      <c r="AT62" s="61"/>
      <c r="AU62" s="61"/>
      <c r="AV62" s="61"/>
      <c r="AW62" s="61"/>
      <c r="AX62" s="61"/>
      <c r="AY62" s="61"/>
      <c r="AZ62" s="61"/>
      <c r="BA62" s="61"/>
      <c r="BB62" s="62"/>
      <c r="CE62" s="10" t="s">
        <v>123</v>
      </c>
      <c r="CF62" s="11" t="s">
        <v>124</v>
      </c>
      <c r="CG62" s="7">
        <v>12.855069705841348</v>
      </c>
      <c r="CH62" s="4">
        <f t="shared" si="0"/>
        <v>184418.83</v>
      </c>
    </row>
    <row r="63" spans="3:86" ht="17.25" thickBot="1" x14ac:dyDescent="0.3">
      <c r="CE63" s="10" t="s">
        <v>125</v>
      </c>
      <c r="CF63" s="11" t="s">
        <v>126</v>
      </c>
      <c r="CG63" s="7">
        <v>17.105289976300014</v>
      </c>
      <c r="CH63" s="4">
        <f t="shared" si="0"/>
        <v>245392.49</v>
      </c>
    </row>
    <row r="64" spans="3:86" x14ac:dyDescent="0.25">
      <c r="C64" s="43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44"/>
      <c r="AV64" s="44"/>
      <c r="AW64" s="44"/>
      <c r="AX64" s="44"/>
      <c r="AY64" s="44"/>
      <c r="AZ64" s="44"/>
      <c r="BA64" s="44"/>
      <c r="BB64" s="45"/>
      <c r="CE64" s="10" t="s">
        <v>127</v>
      </c>
      <c r="CF64" s="11" t="s">
        <v>128</v>
      </c>
      <c r="CG64" s="7">
        <v>22.969960964728845</v>
      </c>
      <c r="CH64" s="4">
        <f t="shared" si="0"/>
        <v>329527.06</v>
      </c>
    </row>
    <row r="65" spans="3:86" x14ac:dyDescent="0.25">
      <c r="C65" s="46"/>
      <c r="E65" s="245" t="s">
        <v>0</v>
      </c>
      <c r="F65" s="245"/>
      <c r="G65" s="245"/>
      <c r="H65" s="245"/>
      <c r="I65" s="245"/>
      <c r="J65" s="49" t="s">
        <v>11</v>
      </c>
      <c r="K65" s="245" t="s">
        <v>340</v>
      </c>
      <c r="L65" s="245"/>
      <c r="M65" s="245"/>
      <c r="N65" s="245"/>
      <c r="O65" s="245"/>
      <c r="P65" s="245"/>
      <c r="Q65" s="245"/>
      <c r="R65" s="245"/>
      <c r="S65" s="245"/>
      <c r="T65" s="245"/>
      <c r="U65" s="245"/>
      <c r="V65" s="49"/>
      <c r="W65" s="49"/>
      <c r="X65" s="49"/>
      <c r="Y65" s="49"/>
      <c r="Z65" s="49"/>
      <c r="AA65" s="49"/>
      <c r="AB65" s="49"/>
      <c r="AC65" s="49"/>
      <c r="AD65" s="50"/>
      <c r="AE65" s="50"/>
      <c r="AF65" s="50"/>
      <c r="AG65" s="50"/>
      <c r="AH65" s="245" t="s">
        <v>3</v>
      </c>
      <c r="AI65" s="245"/>
      <c r="AJ65" s="245"/>
      <c r="AK65" s="245"/>
      <c r="AL65" s="245"/>
      <c r="AM65" s="245"/>
      <c r="AN65" s="245"/>
      <c r="AO65" s="245"/>
      <c r="AP65" s="49" t="s">
        <v>11</v>
      </c>
      <c r="AQ65" s="247">
        <v>691.11</v>
      </c>
      <c r="AR65" s="247"/>
      <c r="AS65" s="247"/>
      <c r="AT65" s="247"/>
      <c r="AU65" s="49" t="s">
        <v>319</v>
      </c>
      <c r="AV65" s="49"/>
      <c r="AW65" s="49"/>
      <c r="AX65" s="49"/>
      <c r="AY65" s="49"/>
      <c r="AZ65" s="49"/>
      <c r="BB65" s="51"/>
      <c r="CE65" s="10" t="s">
        <v>129</v>
      </c>
      <c r="CF65" s="11" t="s">
        <v>130</v>
      </c>
      <c r="CG65" s="7">
        <v>20.822014498815001</v>
      </c>
      <c r="CH65" s="4">
        <f t="shared" si="0"/>
        <v>298712.62</v>
      </c>
    </row>
    <row r="66" spans="3:86" x14ac:dyDescent="0.25">
      <c r="C66" s="46"/>
      <c r="E66" s="245" t="s">
        <v>322</v>
      </c>
      <c r="F66" s="245"/>
      <c r="G66" s="245"/>
      <c r="H66" s="245"/>
      <c r="I66" s="245"/>
      <c r="J66" s="49" t="s">
        <v>11</v>
      </c>
      <c r="K66" s="245" t="s">
        <v>525</v>
      </c>
      <c r="L66" s="245"/>
      <c r="M66" s="245"/>
      <c r="N66" s="245"/>
      <c r="O66" s="245"/>
      <c r="P66" s="245"/>
      <c r="Q66" s="245"/>
      <c r="R66" s="245"/>
      <c r="S66" s="245"/>
      <c r="T66" s="245"/>
      <c r="U66" s="245"/>
      <c r="V66" s="245"/>
      <c r="W66" s="245"/>
      <c r="X66" s="245"/>
      <c r="Y66" s="245"/>
      <c r="Z66" s="49"/>
      <c r="AA66" s="49"/>
      <c r="AB66" s="49"/>
      <c r="AC66" s="49"/>
      <c r="AD66" s="50"/>
      <c r="AE66" s="50"/>
      <c r="AF66" s="50"/>
      <c r="AG66" s="50"/>
      <c r="AH66" s="245" t="s">
        <v>4</v>
      </c>
      <c r="AI66" s="245"/>
      <c r="AJ66" s="245"/>
      <c r="AK66" s="245"/>
      <c r="AL66" s="245"/>
      <c r="AM66" s="245"/>
      <c r="AN66" s="245"/>
      <c r="AO66" s="245"/>
      <c r="AP66" s="49" t="s">
        <v>11</v>
      </c>
      <c r="AQ66" s="245">
        <v>2100</v>
      </c>
      <c r="AR66" s="245"/>
      <c r="AS66" s="245"/>
      <c r="AT66" s="245"/>
      <c r="AU66" s="49" t="s">
        <v>320</v>
      </c>
      <c r="AV66" s="49"/>
      <c r="AW66" s="49"/>
      <c r="AX66" s="49"/>
      <c r="AY66" s="49"/>
      <c r="AZ66" s="49"/>
      <c r="BB66" s="51"/>
      <c r="CE66" s="10" t="s">
        <v>131</v>
      </c>
      <c r="CF66" s="11" t="s">
        <v>132</v>
      </c>
      <c r="CG66" s="7">
        <v>7.3308385612714346</v>
      </c>
      <c r="CH66" s="4">
        <f t="shared" si="0"/>
        <v>105168.21</v>
      </c>
    </row>
    <row r="67" spans="3:86" x14ac:dyDescent="0.25">
      <c r="C67" s="46"/>
      <c r="E67" s="245" t="s">
        <v>1</v>
      </c>
      <c r="F67" s="245"/>
      <c r="G67" s="245"/>
      <c r="H67" s="245"/>
      <c r="I67" s="245"/>
      <c r="J67" s="49" t="s">
        <v>11</v>
      </c>
      <c r="K67" s="245" t="s">
        <v>492</v>
      </c>
      <c r="L67" s="245"/>
      <c r="M67" s="245"/>
      <c r="N67" s="245"/>
      <c r="O67" s="245"/>
      <c r="P67" s="245"/>
      <c r="Q67" s="245"/>
      <c r="R67" s="245"/>
      <c r="S67" s="245"/>
      <c r="T67" s="245"/>
      <c r="U67" s="245"/>
      <c r="V67" s="49"/>
      <c r="W67" s="49"/>
      <c r="X67" s="49"/>
      <c r="Y67" s="49"/>
      <c r="Z67" s="49"/>
      <c r="AA67" s="49"/>
      <c r="AB67" s="49"/>
      <c r="AC67" s="49"/>
      <c r="AD67" s="50"/>
      <c r="AE67" s="50"/>
      <c r="AF67" s="50"/>
      <c r="AG67" s="50"/>
      <c r="AH67" s="245"/>
      <c r="AI67" s="245"/>
      <c r="AJ67" s="245"/>
      <c r="AK67" s="245"/>
      <c r="AL67" s="245"/>
      <c r="AM67" s="245"/>
      <c r="AN67" s="245"/>
      <c r="AO67" s="245"/>
      <c r="AP67" s="49"/>
      <c r="AQ67" s="246"/>
      <c r="AR67" s="246"/>
      <c r="AS67" s="246"/>
      <c r="AT67" s="246"/>
      <c r="AU67" s="49"/>
      <c r="AV67" s="49"/>
      <c r="AW67" s="49"/>
      <c r="AX67" s="49"/>
      <c r="AY67" s="49"/>
      <c r="AZ67" s="49"/>
      <c r="BB67" s="51"/>
      <c r="CE67" s="10" t="s">
        <v>133</v>
      </c>
      <c r="CF67" s="11" t="s">
        <v>134</v>
      </c>
      <c r="CG67" s="7">
        <v>54.480363864491849</v>
      </c>
      <c r="CH67" s="4">
        <f t="shared" si="0"/>
        <v>781575.3</v>
      </c>
    </row>
    <row r="68" spans="3:86" x14ac:dyDescent="0.25">
      <c r="C68" s="46"/>
      <c r="E68" s="245" t="s">
        <v>2</v>
      </c>
      <c r="F68" s="245"/>
      <c r="G68" s="245"/>
      <c r="H68" s="245"/>
      <c r="I68" s="245"/>
      <c r="J68" s="49" t="s">
        <v>11</v>
      </c>
      <c r="K68" s="245" t="s">
        <v>417</v>
      </c>
      <c r="L68" s="245"/>
      <c r="M68" s="245"/>
      <c r="N68" s="245"/>
      <c r="O68" s="245"/>
      <c r="P68" s="245"/>
      <c r="Q68" s="245"/>
      <c r="R68" s="245"/>
      <c r="S68" s="245"/>
      <c r="T68" s="245"/>
      <c r="U68" s="245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245"/>
      <c r="AI68" s="245"/>
      <c r="AJ68" s="245"/>
      <c r="AK68" s="245"/>
      <c r="AL68" s="245"/>
      <c r="AM68" s="245"/>
      <c r="AN68" s="245"/>
      <c r="AO68" s="245"/>
      <c r="AP68" s="49"/>
      <c r="AQ68" s="49"/>
      <c r="AR68" s="49"/>
      <c r="AS68" s="49"/>
      <c r="AT68" s="49"/>
      <c r="AU68" s="49"/>
      <c r="AV68" s="49"/>
      <c r="AW68" s="49"/>
      <c r="AX68" s="49"/>
      <c r="AY68" s="49"/>
      <c r="AZ68" s="49"/>
      <c r="BB68" s="51"/>
      <c r="CE68" s="10" t="s">
        <v>135</v>
      </c>
      <c r="CF68" s="11" t="s">
        <v>136</v>
      </c>
      <c r="CG68" s="7">
        <v>50.628216924578282</v>
      </c>
      <c r="CH68" s="4">
        <f t="shared" si="0"/>
        <v>726312.4</v>
      </c>
    </row>
    <row r="69" spans="3:86" x14ac:dyDescent="0.25">
      <c r="C69" s="46"/>
      <c r="BB69" s="51"/>
      <c r="CE69" s="12" t="s">
        <v>137</v>
      </c>
      <c r="CF69" s="13" t="s">
        <v>138</v>
      </c>
      <c r="CG69" s="14">
        <v>49.527603513174405</v>
      </c>
      <c r="CH69" s="4">
        <f t="shared" si="0"/>
        <v>710523</v>
      </c>
    </row>
    <row r="70" spans="3:86" x14ac:dyDescent="0.25">
      <c r="C70" s="46"/>
      <c r="BB70" s="51"/>
      <c r="CE70" s="5" t="s">
        <v>139</v>
      </c>
      <c r="CF70" s="11" t="s">
        <v>140</v>
      </c>
      <c r="CG70" s="7">
        <v>58.332510804405409</v>
      </c>
      <c r="CH70" s="4">
        <f t="shared" si="0"/>
        <v>836838.2</v>
      </c>
    </row>
    <row r="71" spans="3:86" x14ac:dyDescent="0.25">
      <c r="C71" s="46"/>
      <c r="BB71" s="51"/>
      <c r="CE71" s="12" t="s">
        <v>141</v>
      </c>
      <c r="CF71" s="13" t="s">
        <v>142</v>
      </c>
      <c r="CG71" s="14">
        <v>11.666502160881082</v>
      </c>
      <c r="CH71" s="4">
        <f t="shared" si="0"/>
        <v>167367.64000000001</v>
      </c>
    </row>
    <row r="72" spans="3:86" x14ac:dyDescent="0.25">
      <c r="C72" s="46"/>
      <c r="E72" s="208" t="s">
        <v>6</v>
      </c>
      <c r="F72" s="209"/>
      <c r="G72" s="209"/>
      <c r="H72" s="209"/>
      <c r="I72" s="209"/>
      <c r="J72" s="209"/>
      <c r="K72" s="210" t="str">
        <f t="shared" ref="K72:K77" si="7">VLOOKUP(E72,$CE$1:$CH$1002,2,FALSE)</f>
        <v>NOVACRON RUBY S–3B</v>
      </c>
      <c r="L72" s="210"/>
      <c r="M72" s="210"/>
      <c r="N72" s="210"/>
      <c r="O72" s="210"/>
      <c r="P72" s="210"/>
      <c r="Q72" s="210"/>
      <c r="R72" s="210"/>
      <c r="S72" s="210"/>
      <c r="T72" s="210"/>
      <c r="U72" s="210"/>
      <c r="V72" s="210"/>
      <c r="W72" s="210"/>
      <c r="X72" s="210"/>
      <c r="Y72" s="178"/>
      <c r="Z72" s="211">
        <v>3</v>
      </c>
      <c r="AA72" s="211"/>
      <c r="AB72" s="211"/>
      <c r="AC72" s="211"/>
      <c r="AD72" s="211"/>
      <c r="AE72" s="211"/>
      <c r="AF72" s="210" t="s">
        <v>315</v>
      </c>
      <c r="AG72" s="210"/>
      <c r="AH72" s="212">
        <v>2073.3200000000002</v>
      </c>
      <c r="AI72" s="212"/>
      <c r="AJ72" s="212"/>
      <c r="AK72" s="212"/>
      <c r="AL72" s="212"/>
      <c r="AM72" s="212"/>
      <c r="AN72" s="52" t="s">
        <v>316</v>
      </c>
      <c r="AO72" s="52"/>
      <c r="AP72" s="213">
        <f t="shared" ref="AP72:AP77" si="8">(AH72*VLOOKUP(E72,$CE$1:$CH$1002,4,FALSE))/1000</f>
        <v>250145.76773520003</v>
      </c>
      <c r="AQ72" s="213"/>
      <c r="AR72" s="213"/>
      <c r="AS72" s="213"/>
      <c r="AT72" s="213"/>
      <c r="AU72" s="213"/>
      <c r="AV72" s="213"/>
      <c r="AW72" s="213"/>
      <c r="AX72" s="213"/>
      <c r="AY72" s="213"/>
      <c r="AZ72" s="214"/>
      <c r="BB72" s="51"/>
      <c r="CE72" s="5" t="s">
        <v>143</v>
      </c>
      <c r="CF72" s="11" t="s">
        <v>144</v>
      </c>
      <c r="CG72" s="7">
        <v>14.858281053952322</v>
      </c>
      <c r="CH72" s="4">
        <f t="shared" si="0"/>
        <v>213156.9</v>
      </c>
    </row>
    <row r="73" spans="3:86" x14ac:dyDescent="0.25">
      <c r="C73" s="46"/>
      <c r="E73" s="200" t="s">
        <v>7</v>
      </c>
      <c r="F73" s="201"/>
      <c r="G73" s="201"/>
      <c r="H73" s="201"/>
      <c r="I73" s="201"/>
      <c r="J73" s="201"/>
      <c r="K73" s="202" t="str">
        <f t="shared" si="7"/>
        <v>NOVACRON DARK BLUE S-GL</v>
      </c>
      <c r="L73" s="202"/>
      <c r="M73" s="202"/>
      <c r="N73" s="202"/>
      <c r="O73" s="202"/>
      <c r="P73" s="202"/>
      <c r="Q73" s="202"/>
      <c r="R73" s="202"/>
      <c r="S73" s="202"/>
      <c r="T73" s="202"/>
      <c r="U73" s="202"/>
      <c r="V73" s="202"/>
      <c r="W73" s="202"/>
      <c r="X73" s="202"/>
      <c r="Y73" s="176"/>
      <c r="Z73" s="203">
        <v>11.8</v>
      </c>
      <c r="AA73" s="203"/>
      <c r="AB73" s="203"/>
      <c r="AC73" s="203"/>
      <c r="AD73" s="203"/>
      <c r="AE73" s="203"/>
      <c r="AF73" s="202" t="s">
        <v>315</v>
      </c>
      <c r="AG73" s="202"/>
      <c r="AH73" s="204">
        <v>8155.06</v>
      </c>
      <c r="AI73" s="204"/>
      <c r="AJ73" s="204"/>
      <c r="AK73" s="204"/>
      <c r="AL73" s="204"/>
      <c r="AM73" s="204"/>
      <c r="AN73" s="47" t="s">
        <v>316</v>
      </c>
      <c r="AO73" s="47"/>
      <c r="AP73" s="205">
        <f t="shared" si="8"/>
        <v>992096.32164480002</v>
      </c>
      <c r="AQ73" s="205"/>
      <c r="AR73" s="205"/>
      <c r="AS73" s="205"/>
      <c r="AT73" s="205"/>
      <c r="AU73" s="205"/>
      <c r="AV73" s="205"/>
      <c r="AW73" s="205"/>
      <c r="AX73" s="205"/>
      <c r="AY73" s="205"/>
      <c r="AZ73" s="206"/>
      <c r="BB73" s="51"/>
      <c r="CE73" s="15" t="s">
        <v>145</v>
      </c>
      <c r="CF73" s="16" t="s">
        <v>146</v>
      </c>
      <c r="CG73" s="17">
        <v>7.2640485152655785</v>
      </c>
      <c r="CH73" s="4">
        <f t="shared" ref="CH73:CH136" si="9">CG73*$CH$3</f>
        <v>104210.04</v>
      </c>
    </row>
    <row r="74" spans="3:86" x14ac:dyDescent="0.25">
      <c r="C74" s="46"/>
      <c r="E74" s="200" t="s">
        <v>41</v>
      </c>
      <c r="F74" s="243"/>
      <c r="G74" s="243"/>
      <c r="H74" s="243"/>
      <c r="I74" s="243"/>
      <c r="J74" s="243"/>
      <c r="K74" s="230" t="str">
        <f t="shared" si="7"/>
        <v>NOVACRON DEEP NIGHT S–R</v>
      </c>
      <c r="L74" s="230"/>
      <c r="M74" s="230"/>
      <c r="N74" s="230"/>
      <c r="O74" s="230"/>
      <c r="P74" s="230"/>
      <c r="Q74" s="230"/>
      <c r="R74" s="230"/>
      <c r="S74" s="230"/>
      <c r="T74" s="230"/>
      <c r="U74" s="230"/>
      <c r="V74" s="230"/>
      <c r="W74" s="230"/>
      <c r="X74" s="230"/>
      <c r="Y74" s="182"/>
      <c r="Z74" s="203">
        <v>13</v>
      </c>
      <c r="AA74" s="203"/>
      <c r="AB74" s="203"/>
      <c r="AC74" s="203"/>
      <c r="AD74" s="203"/>
      <c r="AE74" s="203"/>
      <c r="AF74" s="230" t="s">
        <v>315</v>
      </c>
      <c r="AG74" s="230"/>
      <c r="AH74" s="249">
        <v>8984.3799999999992</v>
      </c>
      <c r="AI74" s="249"/>
      <c r="AJ74" s="249"/>
      <c r="AK74" s="249"/>
      <c r="AL74" s="249"/>
      <c r="AM74" s="249"/>
      <c r="AN74" s="41" t="s">
        <v>316</v>
      </c>
      <c r="AP74" s="242">
        <f t="shared" si="8"/>
        <v>937029.68553959986</v>
      </c>
      <c r="AQ74" s="242"/>
      <c r="AR74" s="242"/>
      <c r="AS74" s="242"/>
      <c r="AT74" s="242"/>
      <c r="AU74" s="242"/>
      <c r="AV74" s="242"/>
      <c r="AW74" s="242"/>
      <c r="AX74" s="242"/>
      <c r="AY74" s="242"/>
      <c r="AZ74" s="206"/>
      <c r="BB74" s="51"/>
      <c r="CE74" s="10" t="s">
        <v>147</v>
      </c>
      <c r="CF74" s="18" t="s">
        <v>148</v>
      </c>
      <c r="CG74" s="7">
        <v>8.8314791579534369</v>
      </c>
      <c r="CH74" s="4">
        <f t="shared" si="9"/>
        <v>126696.40000000001</v>
      </c>
    </row>
    <row r="75" spans="3:86" x14ac:dyDescent="0.25">
      <c r="C75" s="46"/>
      <c r="E75" s="216" t="s">
        <v>8</v>
      </c>
      <c r="F75" s="217"/>
      <c r="G75" s="217"/>
      <c r="H75" s="217"/>
      <c r="I75" s="217"/>
      <c r="J75" s="217"/>
      <c r="K75" s="218" t="str">
        <f t="shared" si="7"/>
        <v>FIMBIL EAS 40 NEW</v>
      </c>
      <c r="L75" s="218"/>
      <c r="M75" s="218"/>
      <c r="N75" s="218"/>
      <c r="O75" s="218"/>
      <c r="P75" s="218"/>
      <c r="Q75" s="218"/>
      <c r="R75" s="218"/>
      <c r="S75" s="218"/>
      <c r="T75" s="218"/>
      <c r="U75" s="218"/>
      <c r="V75" s="218"/>
      <c r="W75" s="218"/>
      <c r="X75" s="218"/>
      <c r="Y75" s="180"/>
      <c r="Z75" s="219">
        <v>8</v>
      </c>
      <c r="AA75" s="219"/>
      <c r="AB75" s="219"/>
      <c r="AC75" s="219"/>
      <c r="AD75" s="219"/>
      <c r="AE75" s="219"/>
      <c r="AF75" s="218" t="s">
        <v>315</v>
      </c>
      <c r="AG75" s="218"/>
      <c r="AH75" s="248">
        <v>5528.85</v>
      </c>
      <c r="AI75" s="248"/>
      <c r="AJ75" s="248"/>
      <c r="AK75" s="248"/>
      <c r="AL75" s="248"/>
      <c r="AM75" s="248"/>
      <c r="AN75" s="55" t="s">
        <v>316</v>
      </c>
      <c r="AO75" s="55"/>
      <c r="AP75" s="221">
        <f t="shared" si="8"/>
        <v>114049.891839</v>
      </c>
      <c r="AQ75" s="221"/>
      <c r="AR75" s="221"/>
      <c r="AS75" s="221"/>
      <c r="AT75" s="221"/>
      <c r="AU75" s="221"/>
      <c r="AV75" s="221"/>
      <c r="AW75" s="221"/>
      <c r="AX75" s="221"/>
      <c r="AY75" s="221"/>
      <c r="AZ75" s="222"/>
      <c r="BB75" s="51"/>
      <c r="CE75" s="10" t="s">
        <v>149</v>
      </c>
      <c r="CF75" s="11" t="s">
        <v>150</v>
      </c>
      <c r="CG75" s="7">
        <v>8.8825477485013238</v>
      </c>
      <c r="CH75" s="4">
        <f t="shared" si="9"/>
        <v>127429.02999999998</v>
      </c>
    </row>
    <row r="76" spans="3:86" x14ac:dyDescent="0.25">
      <c r="C76" s="46"/>
      <c r="E76" s="208" t="s">
        <v>9</v>
      </c>
      <c r="F76" s="209"/>
      <c r="G76" s="209"/>
      <c r="H76" s="209"/>
      <c r="I76" s="209"/>
      <c r="J76" s="209"/>
      <c r="K76" s="230" t="str">
        <f t="shared" si="7"/>
        <v>SODIUM SULFATE</v>
      </c>
      <c r="L76" s="230"/>
      <c r="M76" s="230"/>
      <c r="N76" s="230"/>
      <c r="O76" s="230"/>
      <c r="P76" s="230"/>
      <c r="Q76" s="230"/>
      <c r="R76" s="230"/>
      <c r="S76" s="230"/>
      <c r="T76" s="230"/>
      <c r="U76" s="230"/>
      <c r="V76" s="230"/>
      <c r="W76" s="230"/>
      <c r="X76" s="230"/>
      <c r="Y76" s="182"/>
      <c r="Z76" s="203">
        <v>200</v>
      </c>
      <c r="AA76" s="203"/>
      <c r="AB76" s="203"/>
      <c r="AC76" s="203"/>
      <c r="AD76" s="203"/>
      <c r="AE76" s="203"/>
      <c r="AF76" s="230" t="s">
        <v>315</v>
      </c>
      <c r="AG76" s="230"/>
      <c r="AH76" s="249">
        <v>138221.29999999999</v>
      </c>
      <c r="AI76" s="249"/>
      <c r="AJ76" s="249"/>
      <c r="AK76" s="249"/>
      <c r="AL76" s="249"/>
      <c r="AM76" s="249"/>
      <c r="AN76" s="41" t="s">
        <v>316</v>
      </c>
      <c r="AP76" s="242">
        <f t="shared" si="8"/>
        <v>329865.13244999998</v>
      </c>
      <c r="AQ76" s="242"/>
      <c r="AR76" s="242"/>
      <c r="AS76" s="242"/>
      <c r="AT76" s="242"/>
      <c r="AU76" s="242"/>
      <c r="AV76" s="242"/>
      <c r="AW76" s="242"/>
      <c r="AX76" s="242"/>
      <c r="AY76" s="242"/>
      <c r="AZ76" s="206"/>
      <c r="BB76" s="51"/>
      <c r="CE76" s="10" t="s">
        <v>151</v>
      </c>
      <c r="CF76" s="11" t="s">
        <v>152</v>
      </c>
      <c r="CG76" s="7">
        <v>7.5505172173428132</v>
      </c>
      <c r="CH76" s="4">
        <f t="shared" si="9"/>
        <v>108319.72</v>
      </c>
    </row>
    <row r="77" spans="3:86" x14ac:dyDescent="0.25">
      <c r="C77" s="46"/>
      <c r="E77" s="223" t="s">
        <v>10</v>
      </c>
      <c r="F77" s="224"/>
      <c r="G77" s="224"/>
      <c r="H77" s="224"/>
      <c r="I77" s="224"/>
      <c r="J77" s="224"/>
      <c r="K77" s="225" t="str">
        <f t="shared" si="7"/>
        <v>SODA ASH</v>
      </c>
      <c r="L77" s="225"/>
      <c r="M77" s="225"/>
      <c r="N77" s="225"/>
      <c r="O77" s="225"/>
      <c r="P77" s="225"/>
      <c r="Q77" s="225"/>
      <c r="R77" s="225"/>
      <c r="S77" s="225"/>
      <c r="T77" s="225"/>
      <c r="U77" s="225"/>
      <c r="V77" s="225"/>
      <c r="W77" s="225"/>
      <c r="X77" s="225"/>
      <c r="Y77" s="181"/>
      <c r="Z77" s="226">
        <v>30</v>
      </c>
      <c r="AA77" s="226"/>
      <c r="AB77" s="226"/>
      <c r="AC77" s="226"/>
      <c r="AD77" s="226"/>
      <c r="AE77" s="226"/>
      <c r="AF77" s="225" t="s">
        <v>315</v>
      </c>
      <c r="AG77" s="225"/>
      <c r="AH77" s="227">
        <v>20733.2</v>
      </c>
      <c r="AI77" s="227"/>
      <c r="AJ77" s="227"/>
      <c r="AK77" s="227"/>
      <c r="AL77" s="227"/>
      <c r="AM77" s="227"/>
      <c r="AN77" s="54" t="s">
        <v>316</v>
      </c>
      <c r="AO77" s="54"/>
      <c r="AP77" s="228">
        <f t="shared" si="8"/>
        <v>184110.81599999999</v>
      </c>
      <c r="AQ77" s="228"/>
      <c r="AR77" s="228"/>
      <c r="AS77" s="228"/>
      <c r="AT77" s="228"/>
      <c r="AU77" s="228"/>
      <c r="AV77" s="228"/>
      <c r="AW77" s="228"/>
      <c r="AX77" s="228"/>
      <c r="AY77" s="228"/>
      <c r="AZ77" s="229"/>
      <c r="BB77" s="51"/>
      <c r="CE77" s="10" t="s">
        <v>153</v>
      </c>
      <c r="CF77" s="11" t="s">
        <v>154</v>
      </c>
      <c r="CG77" s="7">
        <v>19.985732608392585</v>
      </c>
      <c r="CH77" s="4">
        <f t="shared" si="9"/>
        <v>286715.32</v>
      </c>
    </row>
    <row r="78" spans="3:86" x14ac:dyDescent="0.25">
      <c r="C78" s="46"/>
      <c r="E78" s="185"/>
      <c r="F78" s="185"/>
      <c r="G78" s="185"/>
      <c r="H78" s="185"/>
      <c r="I78" s="185"/>
      <c r="J78" s="185"/>
      <c r="K78" s="182"/>
      <c r="L78" s="182"/>
      <c r="M78" s="182"/>
      <c r="N78" s="182"/>
      <c r="O78" s="182"/>
      <c r="P78" s="182"/>
      <c r="Q78" s="182"/>
      <c r="R78" s="182"/>
      <c r="S78" s="182"/>
      <c r="T78" s="182"/>
      <c r="U78" s="182"/>
      <c r="V78" s="182"/>
      <c r="W78" s="182"/>
      <c r="X78" s="182"/>
      <c r="Y78" s="182"/>
      <c r="Z78" s="111"/>
      <c r="AA78" s="111"/>
      <c r="AB78" s="111"/>
      <c r="AC78" s="111"/>
      <c r="AD78" s="111"/>
      <c r="AE78" s="111"/>
      <c r="AF78" s="182"/>
      <c r="AG78" s="182"/>
      <c r="AH78" s="185"/>
      <c r="AI78" s="185"/>
      <c r="AJ78" s="185"/>
      <c r="AK78" s="185"/>
      <c r="AL78" s="185"/>
      <c r="AM78" s="185"/>
      <c r="AP78" s="112"/>
      <c r="AQ78" s="112"/>
      <c r="AR78" s="112"/>
      <c r="AS78" s="112"/>
      <c r="AT78" s="112"/>
      <c r="AU78" s="112"/>
      <c r="AV78" s="112"/>
      <c r="AW78" s="112"/>
      <c r="AX78" s="112"/>
      <c r="AY78" s="112"/>
      <c r="AZ78" s="112"/>
      <c r="BB78" s="51"/>
      <c r="CE78" s="10" t="s">
        <v>155</v>
      </c>
      <c r="CF78" s="19" t="s">
        <v>156</v>
      </c>
      <c r="CG78" s="7">
        <v>19.352577722013105</v>
      </c>
      <c r="CH78" s="4">
        <f t="shared" si="9"/>
        <v>277632.08</v>
      </c>
    </row>
    <row r="79" spans="3:86" x14ac:dyDescent="0.25">
      <c r="C79" s="46"/>
      <c r="E79" s="185"/>
      <c r="F79" s="185"/>
      <c r="G79" s="185"/>
      <c r="H79" s="185"/>
      <c r="I79" s="185"/>
      <c r="J79" s="185"/>
      <c r="K79" s="182"/>
      <c r="L79" s="182"/>
      <c r="M79" s="182"/>
      <c r="N79" s="182"/>
      <c r="O79" s="182"/>
      <c r="P79" s="182"/>
      <c r="Q79" s="182"/>
      <c r="R79" s="182"/>
      <c r="S79" s="182"/>
      <c r="T79" s="182"/>
      <c r="U79" s="182"/>
      <c r="V79" s="182"/>
      <c r="W79" s="182"/>
      <c r="X79" s="182"/>
      <c r="Y79" s="182"/>
      <c r="Z79" s="111"/>
      <c r="AA79" s="111"/>
      <c r="AB79" s="111"/>
      <c r="AC79" s="111"/>
      <c r="AD79" s="111"/>
      <c r="AE79" s="111"/>
      <c r="AF79" s="182"/>
      <c r="AG79" s="182"/>
      <c r="AH79" s="185"/>
      <c r="AI79" s="185"/>
      <c r="AJ79" s="185"/>
      <c r="AK79" s="59"/>
      <c r="AL79" s="230" t="s">
        <v>318</v>
      </c>
      <c r="AM79" s="230"/>
      <c r="AN79" s="230"/>
      <c r="AO79" s="230"/>
      <c r="AP79" s="112" t="s">
        <v>11</v>
      </c>
      <c r="AQ79" s="242">
        <f>SUM(AP72:AZ77)</f>
        <v>2807297.6152085997</v>
      </c>
      <c r="AR79" s="242"/>
      <c r="AS79" s="242"/>
      <c r="AT79" s="242"/>
      <c r="AU79" s="242"/>
      <c r="AV79" s="242"/>
      <c r="AW79" s="242"/>
      <c r="AX79" s="242"/>
      <c r="AY79" s="242"/>
      <c r="AZ79" s="242"/>
      <c r="BB79" s="51"/>
      <c r="CE79" s="10" t="s">
        <v>157</v>
      </c>
      <c r="CF79" s="19" t="s">
        <v>158</v>
      </c>
      <c r="CG79" s="7">
        <v>17.513283145127563</v>
      </c>
      <c r="CH79" s="4">
        <f t="shared" si="9"/>
        <v>251245.56000000003</v>
      </c>
    </row>
    <row r="80" spans="3:86" x14ac:dyDescent="0.25">
      <c r="C80" s="46"/>
      <c r="E80" s="185"/>
      <c r="F80" s="185"/>
      <c r="G80" s="185"/>
      <c r="H80" s="185"/>
      <c r="I80" s="185"/>
      <c r="J80" s="185"/>
      <c r="K80" s="182"/>
      <c r="L80" s="182"/>
      <c r="M80" s="182"/>
      <c r="N80" s="182"/>
      <c r="O80" s="182"/>
      <c r="P80" s="182"/>
      <c r="Q80" s="182"/>
      <c r="R80" s="182"/>
      <c r="S80" s="182"/>
      <c r="T80" s="182"/>
      <c r="U80" s="182"/>
      <c r="V80" s="182"/>
      <c r="W80" s="182"/>
      <c r="X80" s="182"/>
      <c r="Y80" s="182"/>
      <c r="Z80" s="111"/>
      <c r="AA80" s="111"/>
      <c r="AB80" s="111"/>
      <c r="AC80" s="111"/>
      <c r="AD80" s="111"/>
      <c r="AE80" s="111"/>
      <c r="AF80" s="182"/>
      <c r="AG80" s="182"/>
      <c r="AH80" s="185"/>
      <c r="AI80" s="185"/>
      <c r="AJ80" s="185"/>
      <c r="AK80" s="59"/>
      <c r="AL80" s="230" t="s">
        <v>317</v>
      </c>
      <c r="AM80" s="230"/>
      <c r="AN80" s="230"/>
      <c r="AO80" s="230"/>
      <c r="AP80" s="112" t="s">
        <v>11</v>
      </c>
      <c r="AQ80" s="242">
        <f>AQ79/AQ66</f>
        <v>1336.8083881945713</v>
      </c>
      <c r="AR80" s="242"/>
      <c r="AS80" s="242"/>
      <c r="AT80" s="242"/>
      <c r="AU80" s="242"/>
      <c r="AV80" s="242"/>
      <c r="AW80" s="242"/>
      <c r="AX80" s="242"/>
      <c r="AY80" s="242"/>
      <c r="AZ80" s="242"/>
      <c r="BB80" s="51"/>
      <c r="CE80" s="10" t="s">
        <v>159</v>
      </c>
      <c r="CF80" s="11" t="s">
        <v>160</v>
      </c>
      <c r="CG80" s="7">
        <v>18.24300362470375</v>
      </c>
      <c r="CH80" s="4">
        <f t="shared" si="9"/>
        <v>261714.13</v>
      </c>
    </row>
    <row r="81" spans="3:86" x14ac:dyDescent="0.25">
      <c r="C81" s="46"/>
      <c r="E81" s="185"/>
      <c r="F81" s="185"/>
      <c r="G81" s="185"/>
      <c r="H81" s="185"/>
      <c r="I81" s="185"/>
      <c r="J81" s="185"/>
      <c r="K81" s="182"/>
      <c r="L81" s="182"/>
      <c r="M81" s="182"/>
      <c r="N81" s="182"/>
      <c r="O81" s="182"/>
      <c r="P81" s="182"/>
      <c r="Q81" s="182"/>
      <c r="R81" s="182"/>
      <c r="S81" s="182"/>
      <c r="T81" s="182"/>
      <c r="U81" s="182"/>
      <c r="V81" s="182"/>
      <c r="W81" s="182"/>
      <c r="X81" s="182"/>
      <c r="Y81" s="182"/>
      <c r="Z81" s="111"/>
      <c r="AA81" s="111"/>
      <c r="AB81" s="111"/>
      <c r="AC81" s="111"/>
      <c r="AD81" s="111"/>
      <c r="AE81" s="111"/>
      <c r="AF81" s="182"/>
      <c r="AG81" s="182"/>
      <c r="AH81" s="185"/>
      <c r="AI81" s="185"/>
      <c r="AJ81" s="185"/>
      <c r="AK81" s="185"/>
      <c r="AL81" s="185"/>
      <c r="AM81" s="185"/>
      <c r="AQ81" s="185"/>
      <c r="AR81" s="185"/>
      <c r="AS81" s="185"/>
      <c r="AT81" s="185"/>
      <c r="AU81" s="185"/>
      <c r="AV81" s="185"/>
      <c r="AW81" s="185"/>
      <c r="AX81" s="185"/>
      <c r="AY81" s="185"/>
      <c r="AZ81" s="185"/>
      <c r="BB81" s="51"/>
      <c r="CE81" s="10" t="s">
        <v>161</v>
      </c>
      <c r="CF81" s="11" t="s">
        <v>162</v>
      </c>
      <c r="CG81" s="7">
        <v>9.0314714903108886</v>
      </c>
      <c r="CH81" s="4">
        <f t="shared" si="9"/>
        <v>129565.49</v>
      </c>
    </row>
    <row r="82" spans="3:86" ht="17.25" thickBot="1" x14ac:dyDescent="0.3">
      <c r="C82" s="60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2"/>
      <c r="CE82" s="10" t="s">
        <v>163</v>
      </c>
      <c r="CF82" s="11" t="s">
        <v>164</v>
      </c>
      <c r="CG82" s="7">
        <v>12.306423393280358</v>
      </c>
      <c r="CH82" s="4">
        <f t="shared" si="9"/>
        <v>176547.95</v>
      </c>
    </row>
    <row r="83" spans="3:86" x14ac:dyDescent="0.25">
      <c r="CE83" s="10" t="s">
        <v>165</v>
      </c>
      <c r="CF83" s="11" t="s">
        <v>166</v>
      </c>
      <c r="CG83" s="7">
        <v>17.52</v>
      </c>
      <c r="CH83" s="4">
        <f t="shared" si="9"/>
        <v>251341.91999999998</v>
      </c>
    </row>
    <row r="84" spans="3:86" ht="17.25" thickBot="1" x14ac:dyDescent="0.3">
      <c r="CE84" s="12" t="s">
        <v>167</v>
      </c>
      <c r="CF84" s="13" t="s">
        <v>168</v>
      </c>
      <c r="CG84" s="7">
        <v>6.0476808866583021</v>
      </c>
      <c r="CH84" s="4">
        <f t="shared" si="9"/>
        <v>86760.03</v>
      </c>
    </row>
    <row r="85" spans="3:86" x14ac:dyDescent="0.25">
      <c r="C85" s="43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  <c r="AI85" s="44"/>
      <c r="AJ85" s="44"/>
      <c r="AK85" s="44"/>
      <c r="AL85" s="44"/>
      <c r="AM85" s="44"/>
      <c r="AN85" s="44"/>
      <c r="AO85" s="44"/>
      <c r="AP85" s="44"/>
      <c r="AQ85" s="44"/>
      <c r="AR85" s="44"/>
      <c r="AS85" s="44"/>
      <c r="AT85" s="44"/>
      <c r="AU85" s="44"/>
      <c r="AV85" s="44"/>
      <c r="AW85" s="44"/>
      <c r="AX85" s="44"/>
      <c r="AY85" s="44"/>
      <c r="AZ85" s="44"/>
      <c r="BA85" s="44"/>
      <c r="BB85" s="45"/>
      <c r="CE85" s="12" t="s">
        <v>169</v>
      </c>
      <c r="CF85" s="20" t="s">
        <v>170</v>
      </c>
      <c r="CG85" s="7">
        <v>9.6363041962916505</v>
      </c>
      <c r="CH85" s="4">
        <f t="shared" si="9"/>
        <v>138242.42000000001</v>
      </c>
    </row>
    <row r="86" spans="3:86" x14ac:dyDescent="0.25">
      <c r="C86" s="46"/>
      <c r="E86" s="245" t="s">
        <v>0</v>
      </c>
      <c r="F86" s="245"/>
      <c r="G86" s="245"/>
      <c r="H86" s="245"/>
      <c r="I86" s="245"/>
      <c r="J86" s="49" t="s">
        <v>11</v>
      </c>
      <c r="K86" s="245" t="s">
        <v>342</v>
      </c>
      <c r="L86" s="245"/>
      <c r="M86" s="245"/>
      <c r="N86" s="245"/>
      <c r="O86" s="245"/>
      <c r="P86" s="245"/>
      <c r="Q86" s="245"/>
      <c r="R86" s="245"/>
      <c r="S86" s="245"/>
      <c r="T86" s="245"/>
      <c r="U86" s="245"/>
      <c r="V86" s="49"/>
      <c r="W86" s="49"/>
      <c r="X86" s="49"/>
      <c r="Y86" s="49"/>
      <c r="Z86" s="49"/>
      <c r="AA86" s="49"/>
      <c r="AB86" s="49"/>
      <c r="AC86" s="49"/>
      <c r="AD86" s="50"/>
      <c r="AE86" s="50"/>
      <c r="AF86" s="50"/>
      <c r="AG86" s="50"/>
      <c r="AH86" s="245" t="s">
        <v>3</v>
      </c>
      <c r="AI86" s="245"/>
      <c r="AJ86" s="245"/>
      <c r="AK86" s="245"/>
      <c r="AL86" s="245"/>
      <c r="AM86" s="245"/>
      <c r="AN86" s="245"/>
      <c r="AO86" s="245"/>
      <c r="AP86" s="49" t="s">
        <v>11</v>
      </c>
      <c r="AQ86" s="247">
        <v>691.11</v>
      </c>
      <c r="AR86" s="247"/>
      <c r="AS86" s="247"/>
      <c r="AT86" s="247"/>
      <c r="AU86" s="49" t="s">
        <v>319</v>
      </c>
      <c r="AV86" s="49"/>
      <c r="AW86" s="49"/>
      <c r="AX86" s="49"/>
      <c r="AY86" s="49"/>
      <c r="AZ86" s="49"/>
      <c r="BB86" s="51"/>
      <c r="CE86" s="10" t="s">
        <v>171</v>
      </c>
      <c r="CF86" s="21" t="s">
        <v>172</v>
      </c>
      <c r="CG86" s="7">
        <v>14.638158371671546</v>
      </c>
      <c r="CH86" s="4">
        <f t="shared" si="9"/>
        <v>209999.02</v>
      </c>
    </row>
    <row r="87" spans="3:86" x14ac:dyDescent="0.25">
      <c r="C87" s="46"/>
      <c r="E87" s="245" t="s">
        <v>322</v>
      </c>
      <c r="F87" s="245"/>
      <c r="G87" s="245"/>
      <c r="H87" s="245"/>
      <c r="I87" s="245"/>
      <c r="J87" s="49" t="s">
        <v>11</v>
      </c>
      <c r="K87" s="246" t="s">
        <v>523</v>
      </c>
      <c r="L87" s="246"/>
      <c r="M87" s="246"/>
      <c r="N87" s="246"/>
      <c r="O87" s="246"/>
      <c r="P87" s="246"/>
      <c r="Q87" s="246"/>
      <c r="R87" s="246"/>
      <c r="S87" s="246"/>
      <c r="T87" s="246"/>
      <c r="U87" s="246"/>
      <c r="V87" s="246"/>
      <c r="W87" s="246"/>
      <c r="X87" s="246"/>
      <c r="Y87" s="246"/>
      <c r="Z87" s="49"/>
      <c r="AA87" s="49"/>
      <c r="AB87" s="49"/>
      <c r="AC87" s="49"/>
      <c r="AD87" s="50"/>
      <c r="AE87" s="50"/>
      <c r="AF87" s="50"/>
      <c r="AG87" s="50"/>
      <c r="AH87" s="245" t="s">
        <v>4</v>
      </c>
      <c r="AI87" s="245"/>
      <c r="AJ87" s="245"/>
      <c r="AK87" s="245"/>
      <c r="AL87" s="245"/>
      <c r="AM87" s="245"/>
      <c r="AN87" s="245"/>
      <c r="AO87" s="245"/>
      <c r="AP87" s="49" t="s">
        <v>11</v>
      </c>
      <c r="AQ87" s="245">
        <v>2100</v>
      </c>
      <c r="AR87" s="245"/>
      <c r="AS87" s="245"/>
      <c r="AT87" s="245"/>
      <c r="AU87" s="49" t="s">
        <v>320</v>
      </c>
      <c r="AV87" s="49"/>
      <c r="AW87" s="49"/>
      <c r="AX87" s="49"/>
      <c r="AY87" s="49"/>
      <c r="AZ87" s="49"/>
      <c r="BB87" s="51"/>
      <c r="CE87" s="10" t="s">
        <v>173</v>
      </c>
      <c r="CF87" s="22" t="s">
        <v>174</v>
      </c>
      <c r="CG87" s="7">
        <v>12.216808866583019</v>
      </c>
      <c r="CH87" s="4">
        <f t="shared" si="9"/>
        <v>175262.34</v>
      </c>
    </row>
    <row r="88" spans="3:86" x14ac:dyDescent="0.25">
      <c r="C88" s="46"/>
      <c r="E88" s="245" t="s">
        <v>1</v>
      </c>
      <c r="F88" s="245"/>
      <c r="G88" s="245"/>
      <c r="H88" s="245"/>
      <c r="I88" s="245"/>
      <c r="J88" s="49" t="s">
        <v>11</v>
      </c>
      <c r="K88" s="245" t="s">
        <v>492</v>
      </c>
      <c r="L88" s="245"/>
      <c r="M88" s="245"/>
      <c r="N88" s="245"/>
      <c r="O88" s="245"/>
      <c r="P88" s="245"/>
      <c r="Q88" s="245"/>
      <c r="R88" s="245"/>
      <c r="S88" s="245"/>
      <c r="T88" s="245"/>
      <c r="U88" s="245"/>
      <c r="V88" s="49"/>
      <c r="W88" s="49"/>
      <c r="X88" s="49"/>
      <c r="Y88" s="49"/>
      <c r="Z88" s="49"/>
      <c r="AA88" s="49"/>
      <c r="AB88" s="49"/>
      <c r="AC88" s="49"/>
      <c r="AD88" s="50"/>
      <c r="AE88" s="50"/>
      <c r="AF88" s="50"/>
      <c r="AG88" s="50"/>
      <c r="AH88" s="245"/>
      <c r="AI88" s="245"/>
      <c r="AJ88" s="245"/>
      <c r="AK88" s="245"/>
      <c r="AL88" s="245"/>
      <c r="AM88" s="245"/>
      <c r="AN88" s="245"/>
      <c r="AO88" s="245"/>
      <c r="AP88" s="49"/>
      <c r="AQ88" s="246"/>
      <c r="AR88" s="246"/>
      <c r="AS88" s="246"/>
      <c r="AT88" s="246"/>
      <c r="AU88" s="49"/>
      <c r="AV88" s="49"/>
      <c r="AW88" s="49"/>
      <c r="AX88" s="49"/>
      <c r="AY88" s="49"/>
      <c r="AZ88" s="49"/>
      <c r="BB88" s="51"/>
      <c r="CE88" s="10" t="s">
        <v>175</v>
      </c>
      <c r="CF88" s="22" t="s">
        <v>176</v>
      </c>
      <c r="CG88" s="7">
        <v>9.1766143872856532</v>
      </c>
      <c r="CH88" s="4">
        <f t="shared" si="9"/>
        <v>131647.71</v>
      </c>
    </row>
    <row r="89" spans="3:86" x14ac:dyDescent="0.25">
      <c r="C89" s="46"/>
      <c r="E89" s="245" t="s">
        <v>2</v>
      </c>
      <c r="F89" s="245"/>
      <c r="G89" s="245"/>
      <c r="H89" s="245"/>
      <c r="I89" s="245"/>
      <c r="J89" s="49" t="s">
        <v>11</v>
      </c>
      <c r="K89" s="245" t="s">
        <v>417</v>
      </c>
      <c r="L89" s="245"/>
      <c r="M89" s="245"/>
      <c r="N89" s="245"/>
      <c r="O89" s="245"/>
      <c r="P89" s="245"/>
      <c r="Q89" s="245"/>
      <c r="R89" s="245"/>
      <c r="S89" s="245"/>
      <c r="T89" s="245"/>
      <c r="U89" s="245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49"/>
      <c r="AH89" s="245"/>
      <c r="AI89" s="245"/>
      <c r="AJ89" s="245"/>
      <c r="AK89" s="245"/>
      <c r="AL89" s="245"/>
      <c r="AM89" s="245"/>
      <c r="AN89" s="245"/>
      <c r="AO89" s="245"/>
      <c r="AP89" s="49"/>
      <c r="AQ89" s="49"/>
      <c r="AR89" s="49"/>
      <c r="AS89" s="49"/>
      <c r="AT89" s="49"/>
      <c r="AU89" s="49"/>
      <c r="AV89" s="49"/>
      <c r="AW89" s="49"/>
      <c r="AX89" s="49"/>
      <c r="AY89" s="49"/>
      <c r="AZ89" s="49"/>
      <c r="BB89" s="51"/>
      <c r="CE89" s="10" t="s">
        <v>177</v>
      </c>
      <c r="CF89" s="22" t="s">
        <v>178</v>
      </c>
      <c r="CG89" s="7">
        <v>23.90083368186254</v>
      </c>
      <c r="CH89" s="4">
        <f t="shared" si="9"/>
        <v>342881.36</v>
      </c>
    </row>
    <row r="90" spans="3:86" x14ac:dyDescent="0.25">
      <c r="C90" s="46"/>
      <c r="BB90" s="51"/>
      <c r="CE90" s="10" t="s">
        <v>179</v>
      </c>
      <c r="CF90" s="22" t="s">
        <v>180</v>
      </c>
      <c r="CG90" s="7">
        <v>8.8825477485013238</v>
      </c>
      <c r="CH90" s="4">
        <f t="shared" si="9"/>
        <v>127429.02999999998</v>
      </c>
    </row>
    <row r="91" spans="3:86" x14ac:dyDescent="0.25">
      <c r="C91" s="46"/>
      <c r="BB91" s="51"/>
      <c r="CE91" s="10" t="s">
        <v>181</v>
      </c>
      <c r="CF91" s="22" t="s">
        <v>182</v>
      </c>
      <c r="CG91" s="7">
        <v>7.6998738324271576</v>
      </c>
      <c r="CH91" s="4">
        <f t="shared" si="9"/>
        <v>110462.39</v>
      </c>
    </row>
    <row r="92" spans="3:86" x14ac:dyDescent="0.25">
      <c r="C92" s="46"/>
      <c r="BB92" s="51"/>
      <c r="CE92" s="10" t="s">
        <v>183</v>
      </c>
      <c r="CF92" s="11" t="s">
        <v>184</v>
      </c>
      <c r="CG92" s="7">
        <v>0.59577582601421997</v>
      </c>
      <c r="CH92" s="4">
        <f t="shared" si="9"/>
        <v>8547</v>
      </c>
    </row>
    <row r="93" spans="3:86" x14ac:dyDescent="0.25">
      <c r="C93" s="46"/>
      <c r="E93" s="208" t="s">
        <v>6</v>
      </c>
      <c r="F93" s="209"/>
      <c r="G93" s="209"/>
      <c r="H93" s="209"/>
      <c r="I93" s="209"/>
      <c r="J93" s="209"/>
      <c r="K93" s="210" t="str">
        <f t="shared" ref="K93:K97" si="10">VLOOKUP(E93,$CE$1:$CH$1002,2,FALSE)</f>
        <v>NOVACRON RUBY S–3B</v>
      </c>
      <c r="L93" s="210"/>
      <c r="M93" s="210"/>
      <c r="N93" s="210"/>
      <c r="O93" s="210"/>
      <c r="P93" s="210"/>
      <c r="Q93" s="210"/>
      <c r="R93" s="210"/>
      <c r="S93" s="210"/>
      <c r="T93" s="210"/>
      <c r="U93" s="210"/>
      <c r="V93" s="210"/>
      <c r="W93" s="210"/>
      <c r="X93" s="210"/>
      <c r="Y93" s="178"/>
      <c r="Z93" s="234">
        <v>3.36</v>
      </c>
      <c r="AA93" s="234"/>
      <c r="AB93" s="234"/>
      <c r="AC93" s="234"/>
      <c r="AD93" s="234"/>
      <c r="AE93" s="234"/>
      <c r="AF93" s="210" t="s">
        <v>315</v>
      </c>
      <c r="AG93" s="210"/>
      <c r="AH93" s="235">
        <v>2322.12</v>
      </c>
      <c r="AI93" s="235"/>
      <c r="AJ93" s="235"/>
      <c r="AK93" s="235"/>
      <c r="AL93" s="235"/>
      <c r="AM93" s="235"/>
      <c r="AN93" s="52" t="s">
        <v>316</v>
      </c>
      <c r="AO93" s="52"/>
      <c r="AP93" s="213">
        <f t="shared" ref="AP93:AP97" si="11">(AH93*VLOOKUP(E93,$CE$1:$CH$1002,4,FALSE))/1000</f>
        <v>280163.4529032</v>
      </c>
      <c r="AQ93" s="213"/>
      <c r="AR93" s="213"/>
      <c r="AS93" s="213"/>
      <c r="AT93" s="213"/>
      <c r="AU93" s="213"/>
      <c r="AV93" s="213"/>
      <c r="AW93" s="213"/>
      <c r="AX93" s="213"/>
      <c r="AY93" s="213"/>
      <c r="AZ93" s="214"/>
      <c r="BB93" s="51"/>
      <c r="CE93" s="10" t="s">
        <v>185</v>
      </c>
      <c r="CF93" s="11" t="s">
        <v>186</v>
      </c>
      <c r="CG93" s="7">
        <v>0.41704307820995395</v>
      </c>
      <c r="CH93" s="4">
        <f t="shared" si="9"/>
        <v>5982.9</v>
      </c>
    </row>
    <row r="94" spans="3:86" x14ac:dyDescent="0.25">
      <c r="C94" s="46"/>
      <c r="E94" s="200" t="s">
        <v>36</v>
      </c>
      <c r="F94" s="243"/>
      <c r="G94" s="243"/>
      <c r="H94" s="243"/>
      <c r="I94" s="243"/>
      <c r="J94" s="243"/>
      <c r="K94" s="230" t="str">
        <f t="shared" si="10"/>
        <v>NOVACRON BRILLIANT BLUE EC-B</v>
      </c>
      <c r="L94" s="230"/>
      <c r="M94" s="230"/>
      <c r="N94" s="230"/>
      <c r="O94" s="230"/>
      <c r="P94" s="230"/>
      <c r="Q94" s="230"/>
      <c r="R94" s="230"/>
      <c r="S94" s="230"/>
      <c r="T94" s="230"/>
      <c r="U94" s="230"/>
      <c r="V94" s="230"/>
      <c r="W94" s="230"/>
      <c r="X94" s="230"/>
      <c r="Y94" s="182"/>
      <c r="Z94" s="232">
        <v>25.16</v>
      </c>
      <c r="AA94" s="232"/>
      <c r="AB94" s="232"/>
      <c r="AC94" s="232"/>
      <c r="AD94" s="232"/>
      <c r="AE94" s="232"/>
      <c r="AF94" s="230" t="s">
        <v>315</v>
      </c>
      <c r="AG94" s="230"/>
      <c r="AH94" s="244">
        <v>17388.240000000002</v>
      </c>
      <c r="AI94" s="244"/>
      <c r="AJ94" s="244"/>
      <c r="AK94" s="244"/>
      <c r="AL94" s="244"/>
      <c r="AM94" s="244"/>
      <c r="AN94" s="41" t="s">
        <v>316</v>
      </c>
      <c r="AP94" s="242">
        <f t="shared" si="11"/>
        <v>5023957.0575456005</v>
      </c>
      <c r="AQ94" s="242"/>
      <c r="AR94" s="242"/>
      <c r="AS94" s="242"/>
      <c r="AT94" s="242"/>
      <c r="AU94" s="242"/>
      <c r="AV94" s="242"/>
      <c r="AW94" s="242"/>
      <c r="AX94" s="242"/>
      <c r="AY94" s="242"/>
      <c r="AZ94" s="206"/>
      <c r="BB94" s="51"/>
      <c r="CE94" s="10" t="s">
        <v>187</v>
      </c>
      <c r="CF94" s="11" t="s">
        <v>188</v>
      </c>
      <c r="CG94" s="7">
        <v>0.92429945629443744</v>
      </c>
      <c r="CH94" s="4">
        <f t="shared" si="9"/>
        <v>13260</v>
      </c>
    </row>
    <row r="95" spans="3:86" x14ac:dyDescent="0.25">
      <c r="C95" s="46"/>
      <c r="E95" s="216" t="s">
        <v>8</v>
      </c>
      <c r="F95" s="217"/>
      <c r="G95" s="217"/>
      <c r="H95" s="217"/>
      <c r="I95" s="217"/>
      <c r="J95" s="217"/>
      <c r="K95" s="218" t="str">
        <f t="shared" si="10"/>
        <v>FIMBIL EAS 40 NEW</v>
      </c>
      <c r="L95" s="218"/>
      <c r="M95" s="218"/>
      <c r="N95" s="218"/>
      <c r="O95" s="218"/>
      <c r="P95" s="218"/>
      <c r="Q95" s="218"/>
      <c r="R95" s="218"/>
      <c r="S95" s="218"/>
      <c r="T95" s="218"/>
      <c r="U95" s="218"/>
      <c r="V95" s="218"/>
      <c r="W95" s="218"/>
      <c r="X95" s="218"/>
      <c r="Y95" s="180"/>
      <c r="Z95" s="236">
        <v>8</v>
      </c>
      <c r="AA95" s="236"/>
      <c r="AB95" s="236"/>
      <c r="AC95" s="236"/>
      <c r="AD95" s="236"/>
      <c r="AE95" s="236"/>
      <c r="AF95" s="218" t="s">
        <v>315</v>
      </c>
      <c r="AG95" s="218"/>
      <c r="AH95" s="220">
        <v>5528.85</v>
      </c>
      <c r="AI95" s="220"/>
      <c r="AJ95" s="220"/>
      <c r="AK95" s="220"/>
      <c r="AL95" s="220"/>
      <c r="AM95" s="220"/>
      <c r="AN95" s="55" t="s">
        <v>316</v>
      </c>
      <c r="AO95" s="55"/>
      <c r="AP95" s="221">
        <f t="shared" si="11"/>
        <v>114049.891839</v>
      </c>
      <c r="AQ95" s="221"/>
      <c r="AR95" s="221"/>
      <c r="AS95" s="221"/>
      <c r="AT95" s="221"/>
      <c r="AU95" s="221"/>
      <c r="AV95" s="221"/>
      <c r="AW95" s="221"/>
      <c r="AX95" s="221"/>
      <c r="AY95" s="221"/>
      <c r="AZ95" s="222"/>
      <c r="BB95" s="51"/>
      <c r="CE95" s="10" t="s">
        <v>189</v>
      </c>
      <c r="CF95" s="11" t="s">
        <v>190</v>
      </c>
      <c r="CG95" s="8">
        <v>0.27780566011431757</v>
      </c>
      <c r="CH95" s="4">
        <f t="shared" si="9"/>
        <v>3985.3999999999996</v>
      </c>
    </row>
    <row r="96" spans="3:86" x14ac:dyDescent="0.25">
      <c r="C96" s="46"/>
      <c r="E96" s="200" t="s">
        <v>9</v>
      </c>
      <c r="F96" s="243"/>
      <c r="G96" s="243"/>
      <c r="H96" s="243"/>
      <c r="I96" s="243"/>
      <c r="J96" s="243"/>
      <c r="K96" s="230" t="str">
        <f t="shared" si="10"/>
        <v>SODIUM SULFATE</v>
      </c>
      <c r="L96" s="230"/>
      <c r="M96" s="230"/>
      <c r="N96" s="230"/>
      <c r="O96" s="230"/>
      <c r="P96" s="230"/>
      <c r="Q96" s="230"/>
      <c r="R96" s="230"/>
      <c r="S96" s="230"/>
      <c r="T96" s="230"/>
      <c r="U96" s="230"/>
      <c r="V96" s="230"/>
      <c r="W96" s="230"/>
      <c r="X96" s="230"/>
      <c r="Y96" s="182"/>
      <c r="Z96" s="232">
        <v>200</v>
      </c>
      <c r="AA96" s="232"/>
      <c r="AB96" s="232"/>
      <c r="AC96" s="232"/>
      <c r="AD96" s="232"/>
      <c r="AE96" s="232"/>
      <c r="AF96" s="230" t="s">
        <v>315</v>
      </c>
      <c r="AG96" s="230"/>
      <c r="AH96" s="244">
        <v>138221.29999999999</v>
      </c>
      <c r="AI96" s="244"/>
      <c r="AJ96" s="244"/>
      <c r="AK96" s="244"/>
      <c r="AL96" s="244"/>
      <c r="AM96" s="244"/>
      <c r="AN96" s="41" t="s">
        <v>316</v>
      </c>
      <c r="AP96" s="242">
        <f t="shared" si="11"/>
        <v>329865.13244999998</v>
      </c>
      <c r="AQ96" s="242"/>
      <c r="AR96" s="242"/>
      <c r="AS96" s="242"/>
      <c r="AT96" s="242"/>
      <c r="AU96" s="242"/>
      <c r="AV96" s="242"/>
      <c r="AW96" s="242"/>
      <c r="AX96" s="242"/>
      <c r="AY96" s="242"/>
      <c r="AZ96" s="206"/>
      <c r="BB96" s="51"/>
      <c r="CE96" s="10" t="s">
        <v>191</v>
      </c>
      <c r="CF96" s="11" t="s">
        <v>192</v>
      </c>
      <c r="CG96" s="7">
        <v>1.4798550118499931</v>
      </c>
      <c r="CH96" s="4">
        <f t="shared" si="9"/>
        <v>21230</v>
      </c>
    </row>
    <row r="97" spans="3:86" x14ac:dyDescent="0.25">
      <c r="C97" s="46"/>
      <c r="E97" s="223" t="s">
        <v>10</v>
      </c>
      <c r="F97" s="224"/>
      <c r="G97" s="224"/>
      <c r="H97" s="224"/>
      <c r="I97" s="224"/>
      <c r="J97" s="224"/>
      <c r="K97" s="225" t="str">
        <f t="shared" si="10"/>
        <v>SODA ASH</v>
      </c>
      <c r="L97" s="225"/>
      <c r="M97" s="225"/>
      <c r="N97" s="225"/>
      <c r="O97" s="225"/>
      <c r="P97" s="225"/>
      <c r="Q97" s="225"/>
      <c r="R97" s="225"/>
      <c r="S97" s="225"/>
      <c r="T97" s="225"/>
      <c r="U97" s="225"/>
      <c r="V97" s="225"/>
      <c r="W97" s="225"/>
      <c r="X97" s="225"/>
      <c r="Y97" s="181"/>
      <c r="Z97" s="237">
        <v>30</v>
      </c>
      <c r="AA97" s="237"/>
      <c r="AB97" s="237"/>
      <c r="AC97" s="237"/>
      <c r="AD97" s="237"/>
      <c r="AE97" s="237"/>
      <c r="AF97" s="225" t="s">
        <v>315</v>
      </c>
      <c r="AG97" s="225"/>
      <c r="AH97" s="238">
        <v>20733.2</v>
      </c>
      <c r="AI97" s="238"/>
      <c r="AJ97" s="238"/>
      <c r="AK97" s="238"/>
      <c r="AL97" s="238"/>
      <c r="AM97" s="238"/>
      <c r="AN97" s="54" t="s">
        <v>316</v>
      </c>
      <c r="AO97" s="54"/>
      <c r="AP97" s="228">
        <f t="shared" si="11"/>
        <v>184110.81599999999</v>
      </c>
      <c r="AQ97" s="228"/>
      <c r="AR97" s="228"/>
      <c r="AS97" s="228"/>
      <c r="AT97" s="228"/>
      <c r="AU97" s="228"/>
      <c r="AV97" s="228"/>
      <c r="AW97" s="228"/>
      <c r="AX97" s="228"/>
      <c r="AY97" s="228"/>
      <c r="AZ97" s="229"/>
      <c r="BB97" s="51"/>
      <c r="CE97" s="10" t="s">
        <v>193</v>
      </c>
      <c r="CF97" s="11" t="s">
        <v>194</v>
      </c>
      <c r="CG97" s="7">
        <v>1.4087850271852782</v>
      </c>
      <c r="CH97" s="4">
        <f t="shared" si="9"/>
        <v>20210.43</v>
      </c>
    </row>
    <row r="98" spans="3:86" x14ac:dyDescent="0.25">
      <c r="C98" s="46"/>
      <c r="E98" s="185"/>
      <c r="F98" s="185"/>
      <c r="G98" s="185"/>
      <c r="H98" s="185"/>
      <c r="I98" s="185"/>
      <c r="J98" s="185"/>
      <c r="K98" s="182"/>
      <c r="L98" s="182"/>
      <c r="M98" s="182"/>
      <c r="N98" s="182"/>
      <c r="O98" s="182"/>
      <c r="P98" s="182"/>
      <c r="Q98" s="182"/>
      <c r="R98" s="182"/>
      <c r="S98" s="182"/>
      <c r="T98" s="182"/>
      <c r="U98" s="182"/>
      <c r="V98" s="182"/>
      <c r="W98" s="182"/>
      <c r="X98" s="182"/>
      <c r="Y98" s="182"/>
      <c r="Z98" s="111"/>
      <c r="AA98" s="111"/>
      <c r="AB98" s="111"/>
      <c r="AC98" s="111"/>
      <c r="AD98" s="111"/>
      <c r="AE98" s="111"/>
      <c r="AF98" s="182"/>
      <c r="AG98" s="182"/>
      <c r="AH98" s="185"/>
      <c r="AI98" s="185"/>
      <c r="AJ98" s="185"/>
      <c r="AK98" s="185"/>
      <c r="AL98" s="185"/>
      <c r="AM98" s="185"/>
      <c r="AP98" s="112"/>
      <c r="AQ98" s="112"/>
      <c r="AR98" s="112"/>
      <c r="AS98" s="112"/>
      <c r="AT98" s="112"/>
      <c r="AU98" s="112"/>
      <c r="AV98" s="112"/>
      <c r="AW98" s="112"/>
      <c r="AX98" s="112"/>
      <c r="AY98" s="112"/>
      <c r="AZ98" s="112"/>
      <c r="BB98" s="51"/>
      <c r="CE98" s="10" t="s">
        <v>195</v>
      </c>
      <c r="CF98" s="11" t="s">
        <v>196</v>
      </c>
      <c r="CG98" s="7">
        <v>1.9592004739997211</v>
      </c>
      <c r="CH98" s="4">
        <f t="shared" si="9"/>
        <v>28106.69</v>
      </c>
    </row>
    <row r="99" spans="3:86" x14ac:dyDescent="0.25">
      <c r="C99" s="46"/>
      <c r="E99" s="185"/>
      <c r="F99" s="185"/>
      <c r="G99" s="185"/>
      <c r="H99" s="185"/>
      <c r="I99" s="185"/>
      <c r="J99" s="185"/>
      <c r="K99" s="182"/>
      <c r="L99" s="182"/>
      <c r="M99" s="182"/>
      <c r="N99" s="182"/>
      <c r="O99" s="182"/>
      <c r="P99" s="182"/>
      <c r="Q99" s="182"/>
      <c r="R99" s="182"/>
      <c r="S99" s="182"/>
      <c r="T99" s="182"/>
      <c r="U99" s="182"/>
      <c r="V99" s="182"/>
      <c r="W99" s="182"/>
      <c r="X99" s="182"/>
      <c r="Y99" s="182"/>
      <c r="Z99" s="111"/>
      <c r="AA99" s="111"/>
      <c r="AB99" s="111"/>
      <c r="AC99" s="111"/>
      <c r="AD99" s="111"/>
      <c r="AE99" s="111"/>
      <c r="AF99" s="182"/>
      <c r="AG99" s="182"/>
      <c r="AH99" s="185"/>
      <c r="AI99" s="185"/>
      <c r="AJ99" s="185"/>
      <c r="AK99" s="59"/>
      <c r="AL99" s="230" t="s">
        <v>318</v>
      </c>
      <c r="AM99" s="230"/>
      <c r="AN99" s="230"/>
      <c r="AO99" s="230"/>
      <c r="AP99" s="112" t="s">
        <v>11</v>
      </c>
      <c r="AQ99" s="242">
        <f>SUM(AP93:AZ97)</f>
        <v>5932146.3507378008</v>
      </c>
      <c r="AR99" s="242"/>
      <c r="AS99" s="242"/>
      <c r="AT99" s="242"/>
      <c r="AU99" s="242"/>
      <c r="AV99" s="242"/>
      <c r="AW99" s="242"/>
      <c r="AX99" s="242"/>
      <c r="AY99" s="242"/>
      <c r="AZ99" s="242"/>
      <c r="BB99" s="51"/>
      <c r="CE99" s="10" t="s">
        <v>9</v>
      </c>
      <c r="CF99" s="11" t="s">
        <v>197</v>
      </c>
      <c r="CG99" s="7">
        <v>0.1663529903805939</v>
      </c>
      <c r="CH99" s="4">
        <f t="shared" si="9"/>
        <v>2386.5</v>
      </c>
    </row>
    <row r="100" spans="3:86" x14ac:dyDescent="0.25">
      <c r="C100" s="46"/>
      <c r="E100" s="185"/>
      <c r="F100" s="185"/>
      <c r="G100" s="185"/>
      <c r="H100" s="185"/>
      <c r="I100" s="185"/>
      <c r="J100" s="185"/>
      <c r="K100" s="182"/>
      <c r="L100" s="182"/>
      <c r="M100" s="182"/>
      <c r="N100" s="182"/>
      <c r="O100" s="182"/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  <c r="Z100" s="111"/>
      <c r="AA100" s="111"/>
      <c r="AB100" s="111"/>
      <c r="AC100" s="111"/>
      <c r="AD100" s="111"/>
      <c r="AE100" s="111"/>
      <c r="AF100" s="182"/>
      <c r="AG100" s="182"/>
      <c r="AH100" s="185"/>
      <c r="AI100" s="185"/>
      <c r="AJ100" s="185"/>
      <c r="AK100" s="59"/>
      <c r="AL100" s="230" t="s">
        <v>317</v>
      </c>
      <c r="AM100" s="230"/>
      <c r="AN100" s="230"/>
      <c r="AO100" s="230"/>
      <c r="AP100" s="112" t="s">
        <v>11</v>
      </c>
      <c r="AQ100" s="242">
        <f>AQ99/AQ87</f>
        <v>2824.8315955894291</v>
      </c>
      <c r="AR100" s="242"/>
      <c r="AS100" s="242"/>
      <c r="AT100" s="242"/>
      <c r="AU100" s="242"/>
      <c r="AV100" s="242"/>
      <c r="AW100" s="242"/>
      <c r="AX100" s="242"/>
      <c r="AY100" s="242"/>
      <c r="AZ100" s="242"/>
      <c r="BB100" s="51"/>
      <c r="CE100" s="10" t="s">
        <v>10</v>
      </c>
      <c r="CF100" s="11" t="s">
        <v>198</v>
      </c>
      <c r="CG100" s="7">
        <v>0.61898787118360521</v>
      </c>
      <c r="CH100" s="4">
        <f t="shared" si="9"/>
        <v>8880</v>
      </c>
    </row>
    <row r="101" spans="3:86" x14ac:dyDescent="0.25">
      <c r="C101" s="46"/>
      <c r="E101" s="185"/>
      <c r="F101" s="185"/>
      <c r="G101" s="185"/>
      <c r="H101" s="185"/>
      <c r="I101" s="185"/>
      <c r="J101" s="185"/>
      <c r="K101" s="182"/>
      <c r="L101" s="182"/>
      <c r="M101" s="182"/>
      <c r="N101" s="182"/>
      <c r="O101" s="182"/>
      <c r="P101" s="182"/>
      <c r="Q101" s="182"/>
      <c r="R101" s="182"/>
      <c r="S101" s="182"/>
      <c r="T101" s="182"/>
      <c r="U101" s="182"/>
      <c r="V101" s="182"/>
      <c r="W101" s="182"/>
      <c r="X101" s="182"/>
      <c r="Y101" s="182"/>
      <c r="Z101" s="111"/>
      <c r="AA101" s="111"/>
      <c r="AB101" s="111"/>
      <c r="AC101" s="111"/>
      <c r="AD101" s="111"/>
      <c r="AE101" s="111"/>
      <c r="AF101" s="182"/>
      <c r="AG101" s="182"/>
      <c r="AH101" s="185"/>
      <c r="AI101" s="185"/>
      <c r="AJ101" s="185"/>
      <c r="AK101" s="185"/>
      <c r="AL101" s="185"/>
      <c r="AM101" s="185"/>
      <c r="AQ101" s="185"/>
      <c r="AR101" s="185"/>
      <c r="AS101" s="185"/>
      <c r="AT101" s="185"/>
      <c r="AU101" s="185"/>
      <c r="AV101" s="185"/>
      <c r="AW101" s="185"/>
      <c r="AX101" s="185"/>
      <c r="AY101" s="185"/>
      <c r="AZ101" s="185"/>
      <c r="BB101" s="51"/>
      <c r="CE101" s="10" t="s">
        <v>199</v>
      </c>
      <c r="CF101" s="11" t="s">
        <v>200</v>
      </c>
      <c r="CG101" s="7">
        <v>0.794646591384358</v>
      </c>
      <c r="CH101" s="4">
        <f t="shared" si="9"/>
        <v>11400</v>
      </c>
    </row>
    <row r="102" spans="3:86" ht="17.25" thickBot="1" x14ac:dyDescent="0.3">
      <c r="C102" s="60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  <c r="BB102" s="62"/>
      <c r="CE102" s="10" t="s">
        <v>201</v>
      </c>
      <c r="CF102" s="11" t="s">
        <v>202</v>
      </c>
      <c r="CG102" s="7">
        <v>0.71099958176495193</v>
      </c>
      <c r="CH102" s="4">
        <f t="shared" si="9"/>
        <v>10200</v>
      </c>
    </row>
    <row r="103" spans="3:86" x14ac:dyDescent="0.25">
      <c r="CE103" s="10" t="s">
        <v>203</v>
      </c>
      <c r="CF103" s="11" t="s">
        <v>204</v>
      </c>
      <c r="CG103" s="7">
        <v>1.3377959012965286</v>
      </c>
      <c r="CH103" s="4">
        <f t="shared" si="9"/>
        <v>19192.02</v>
      </c>
    </row>
    <row r="104" spans="3:86" ht="17.25" thickBot="1" x14ac:dyDescent="0.3">
      <c r="CE104" s="10" t="s">
        <v>205</v>
      </c>
      <c r="CF104" s="11" t="s">
        <v>206</v>
      </c>
      <c r="CG104" s="7">
        <v>2.4213495050885263</v>
      </c>
      <c r="CH104" s="4">
        <f t="shared" si="9"/>
        <v>34736.68</v>
      </c>
    </row>
    <row r="105" spans="3:86" x14ac:dyDescent="0.25">
      <c r="C105" s="43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5"/>
      <c r="CE105" s="10" t="s">
        <v>207</v>
      </c>
      <c r="CF105" s="11" t="s">
        <v>208</v>
      </c>
      <c r="CG105" s="7">
        <v>0.88</v>
      </c>
      <c r="CH105" s="4">
        <f t="shared" si="9"/>
        <v>12624.48</v>
      </c>
    </row>
    <row r="106" spans="3:86" x14ac:dyDescent="0.25">
      <c r="C106" s="46"/>
      <c r="E106" s="245" t="s">
        <v>0</v>
      </c>
      <c r="F106" s="245"/>
      <c r="G106" s="245"/>
      <c r="H106" s="245"/>
      <c r="I106" s="245"/>
      <c r="J106" s="49" t="s">
        <v>11</v>
      </c>
      <c r="K106" s="245" t="s">
        <v>353</v>
      </c>
      <c r="L106" s="245"/>
      <c r="M106" s="245"/>
      <c r="N106" s="245"/>
      <c r="O106" s="245"/>
      <c r="P106" s="245"/>
      <c r="Q106" s="245"/>
      <c r="R106" s="245"/>
      <c r="S106" s="245"/>
      <c r="T106" s="245"/>
      <c r="U106" s="245"/>
      <c r="V106" s="49"/>
      <c r="W106" s="49"/>
      <c r="X106" s="49"/>
      <c r="Y106" s="49"/>
      <c r="Z106" s="49"/>
      <c r="AA106" s="49"/>
      <c r="AB106" s="49"/>
      <c r="AC106" s="49"/>
      <c r="AD106" s="50"/>
      <c r="AE106" s="50"/>
      <c r="AF106" s="50"/>
      <c r="AG106" s="50"/>
      <c r="AH106" s="245" t="s">
        <v>3</v>
      </c>
      <c r="AI106" s="245"/>
      <c r="AJ106" s="245"/>
      <c r="AK106" s="245"/>
      <c r="AL106" s="245"/>
      <c r="AM106" s="245"/>
      <c r="AN106" s="245"/>
      <c r="AO106" s="245"/>
      <c r="AP106" s="49" t="s">
        <v>11</v>
      </c>
      <c r="AQ106" s="247">
        <v>691.11</v>
      </c>
      <c r="AR106" s="247"/>
      <c r="AS106" s="247"/>
      <c r="AT106" s="247"/>
      <c r="AU106" s="49" t="s">
        <v>319</v>
      </c>
      <c r="AV106" s="49"/>
      <c r="AW106" s="49"/>
      <c r="AX106" s="49"/>
      <c r="AY106" s="49"/>
      <c r="AZ106" s="49"/>
      <c r="BB106" s="51"/>
      <c r="CE106" s="12" t="s">
        <v>209</v>
      </c>
      <c r="CF106" s="13" t="s">
        <v>210</v>
      </c>
      <c r="CG106" s="7">
        <v>3.1523232956921792</v>
      </c>
      <c r="CH106" s="4">
        <f t="shared" si="9"/>
        <v>45223.23</v>
      </c>
    </row>
    <row r="107" spans="3:86" x14ac:dyDescent="0.25">
      <c r="C107" s="46"/>
      <c r="E107" s="245" t="s">
        <v>322</v>
      </c>
      <c r="F107" s="245"/>
      <c r="G107" s="245"/>
      <c r="H107" s="245"/>
      <c r="I107" s="245"/>
      <c r="J107" s="49" t="s">
        <v>11</v>
      </c>
      <c r="K107" s="246" t="s">
        <v>524</v>
      </c>
      <c r="L107" s="246"/>
      <c r="M107" s="246"/>
      <c r="N107" s="246"/>
      <c r="O107" s="246"/>
      <c r="P107" s="246"/>
      <c r="Q107" s="246"/>
      <c r="R107" s="246"/>
      <c r="S107" s="246"/>
      <c r="T107" s="246"/>
      <c r="U107" s="246"/>
      <c r="V107" s="246"/>
      <c r="W107" s="49"/>
      <c r="X107" s="49"/>
      <c r="Y107" s="49"/>
      <c r="Z107" s="49"/>
      <c r="AA107" s="49"/>
      <c r="AB107" s="49"/>
      <c r="AC107" s="49"/>
      <c r="AD107" s="50"/>
      <c r="AE107" s="50"/>
      <c r="AF107" s="50"/>
      <c r="AG107" s="50"/>
      <c r="AH107" s="245" t="s">
        <v>4</v>
      </c>
      <c r="AI107" s="245"/>
      <c r="AJ107" s="245"/>
      <c r="AK107" s="245"/>
      <c r="AL107" s="245"/>
      <c r="AM107" s="245"/>
      <c r="AN107" s="245"/>
      <c r="AO107" s="245"/>
      <c r="AP107" s="49" t="s">
        <v>11</v>
      </c>
      <c r="AQ107" s="245">
        <v>2100</v>
      </c>
      <c r="AR107" s="245"/>
      <c r="AS107" s="245"/>
      <c r="AT107" s="245"/>
      <c r="AU107" s="49" t="s">
        <v>320</v>
      </c>
      <c r="AV107" s="49"/>
      <c r="AW107" s="49"/>
      <c r="AX107" s="49"/>
      <c r="AY107" s="49"/>
      <c r="AZ107" s="49"/>
      <c r="BB107" s="51"/>
      <c r="CE107" s="5" t="s">
        <v>211</v>
      </c>
      <c r="CF107" s="11" t="s">
        <v>212</v>
      </c>
      <c r="CG107" s="7">
        <v>1.3936128537571448</v>
      </c>
      <c r="CH107" s="4">
        <f t="shared" si="9"/>
        <v>19992.77</v>
      </c>
    </row>
    <row r="108" spans="3:86" x14ac:dyDescent="0.25">
      <c r="C108" s="46"/>
      <c r="E108" s="245" t="s">
        <v>1</v>
      </c>
      <c r="F108" s="245"/>
      <c r="G108" s="245"/>
      <c r="H108" s="245"/>
      <c r="I108" s="245"/>
      <c r="J108" s="49" t="s">
        <v>11</v>
      </c>
      <c r="K108" s="245" t="s">
        <v>492</v>
      </c>
      <c r="L108" s="245"/>
      <c r="M108" s="245"/>
      <c r="N108" s="245"/>
      <c r="O108" s="245"/>
      <c r="P108" s="245"/>
      <c r="Q108" s="245"/>
      <c r="R108" s="245"/>
      <c r="S108" s="245"/>
      <c r="T108" s="245"/>
      <c r="U108" s="245"/>
      <c r="V108" s="49"/>
      <c r="W108" s="49"/>
      <c r="X108" s="49"/>
      <c r="Y108" s="49"/>
      <c r="Z108" s="49"/>
      <c r="AA108" s="49"/>
      <c r="AB108" s="49"/>
      <c r="AC108" s="49"/>
      <c r="AD108" s="50"/>
      <c r="AE108" s="50"/>
      <c r="AF108" s="50"/>
      <c r="AG108" s="50"/>
      <c r="AH108" s="245"/>
      <c r="AI108" s="245"/>
      <c r="AJ108" s="245"/>
      <c r="AK108" s="245"/>
      <c r="AL108" s="245"/>
      <c r="AM108" s="245"/>
      <c r="AN108" s="245"/>
      <c r="AO108" s="245"/>
      <c r="AP108" s="49"/>
      <c r="AQ108" s="246"/>
      <c r="AR108" s="246"/>
      <c r="AS108" s="246"/>
      <c r="AT108" s="246"/>
      <c r="AU108" s="49"/>
      <c r="AV108" s="49"/>
      <c r="AW108" s="49"/>
      <c r="AX108" s="49"/>
      <c r="AY108" s="49"/>
      <c r="AZ108" s="49"/>
      <c r="BB108" s="51"/>
      <c r="CE108" s="10" t="s">
        <v>213</v>
      </c>
      <c r="CF108" s="11" t="s">
        <v>214</v>
      </c>
      <c r="CG108" s="7">
        <v>0.59725149867558902</v>
      </c>
      <c r="CH108" s="4">
        <f t="shared" si="9"/>
        <v>8568.17</v>
      </c>
    </row>
    <row r="109" spans="3:86" x14ac:dyDescent="0.25">
      <c r="C109" s="46"/>
      <c r="E109" s="245" t="s">
        <v>2</v>
      </c>
      <c r="F109" s="245"/>
      <c r="G109" s="245"/>
      <c r="H109" s="245"/>
      <c r="I109" s="245"/>
      <c r="J109" s="49" t="s">
        <v>11</v>
      </c>
      <c r="K109" s="245" t="s">
        <v>417</v>
      </c>
      <c r="L109" s="245"/>
      <c r="M109" s="245"/>
      <c r="N109" s="245"/>
      <c r="O109" s="245"/>
      <c r="P109" s="245"/>
      <c r="Q109" s="245"/>
      <c r="R109" s="245"/>
      <c r="S109" s="245"/>
      <c r="T109" s="245"/>
      <c r="U109" s="245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245"/>
      <c r="AI109" s="245"/>
      <c r="AJ109" s="245"/>
      <c r="AK109" s="245"/>
      <c r="AL109" s="245"/>
      <c r="AM109" s="245"/>
      <c r="AN109" s="245"/>
      <c r="AO109" s="245"/>
      <c r="AP109" s="49"/>
      <c r="AQ109" s="49"/>
      <c r="AR109" s="49"/>
      <c r="AS109" s="49"/>
      <c r="AT109" s="49"/>
      <c r="AU109" s="49"/>
      <c r="AV109" s="49"/>
      <c r="AW109" s="49"/>
      <c r="AX109" s="49"/>
      <c r="AY109" s="49"/>
      <c r="AZ109" s="49"/>
      <c r="BB109" s="51"/>
      <c r="CE109" s="10" t="s">
        <v>8</v>
      </c>
      <c r="CF109" s="11" t="s">
        <v>215</v>
      </c>
      <c r="CG109" s="7">
        <v>1.4379018541753799</v>
      </c>
      <c r="CH109" s="4">
        <f t="shared" si="9"/>
        <v>20628.14</v>
      </c>
    </row>
    <row r="110" spans="3:86" x14ac:dyDescent="0.25">
      <c r="C110" s="46"/>
      <c r="BB110" s="51"/>
      <c r="CE110" s="10" t="s">
        <v>216</v>
      </c>
      <c r="CF110" s="11" t="s">
        <v>217</v>
      </c>
      <c r="CG110" s="7">
        <v>1.1666499372647428</v>
      </c>
      <c r="CH110" s="4">
        <f t="shared" si="9"/>
        <v>16736.759999999998</v>
      </c>
    </row>
    <row r="111" spans="3:86" x14ac:dyDescent="0.25">
      <c r="C111" s="46"/>
      <c r="BB111" s="51"/>
      <c r="CE111" s="10" t="s">
        <v>218</v>
      </c>
      <c r="CF111" s="11" t="s">
        <v>219</v>
      </c>
      <c r="CG111" s="7">
        <v>0.83646591384358016</v>
      </c>
      <c r="CH111" s="4">
        <f t="shared" si="9"/>
        <v>11999.94</v>
      </c>
    </row>
    <row r="112" spans="3:86" x14ac:dyDescent="0.25">
      <c r="C112" s="46"/>
      <c r="BB112" s="51"/>
      <c r="CE112" s="10" t="s">
        <v>220</v>
      </c>
      <c r="CF112" s="11" t="s">
        <v>221</v>
      </c>
      <c r="CG112" s="7">
        <v>1.2344904502997351</v>
      </c>
      <c r="CH112" s="4">
        <f t="shared" si="9"/>
        <v>17710</v>
      </c>
    </row>
    <row r="113" spans="3:86" x14ac:dyDescent="0.25">
      <c r="C113" s="46"/>
      <c r="E113" s="208" t="s">
        <v>6</v>
      </c>
      <c r="F113" s="209"/>
      <c r="G113" s="209"/>
      <c r="H113" s="209"/>
      <c r="I113" s="209"/>
      <c r="J113" s="209"/>
      <c r="K113" s="210" t="str">
        <f t="shared" ref="K113:K118" si="12">VLOOKUP(E113,$CE$1:$CH$1002,2,FALSE)</f>
        <v>NOVACRON RUBY S–3B</v>
      </c>
      <c r="L113" s="210"/>
      <c r="M113" s="210"/>
      <c r="N113" s="210"/>
      <c r="O113" s="210"/>
      <c r="P113" s="210"/>
      <c r="Q113" s="210"/>
      <c r="R113" s="210"/>
      <c r="S113" s="210"/>
      <c r="T113" s="210"/>
      <c r="U113" s="210"/>
      <c r="V113" s="210"/>
      <c r="W113" s="210"/>
      <c r="X113" s="210"/>
      <c r="Y113" s="178"/>
      <c r="Z113" s="234">
        <v>3</v>
      </c>
      <c r="AA113" s="234"/>
      <c r="AB113" s="234"/>
      <c r="AC113" s="234"/>
      <c r="AD113" s="234"/>
      <c r="AE113" s="234"/>
      <c r="AF113" s="210" t="s">
        <v>315</v>
      </c>
      <c r="AG113" s="210"/>
      <c r="AH113" s="235">
        <v>2073.3200000000002</v>
      </c>
      <c r="AI113" s="235"/>
      <c r="AJ113" s="235"/>
      <c r="AK113" s="235"/>
      <c r="AL113" s="235"/>
      <c r="AM113" s="235"/>
      <c r="AN113" s="52" t="s">
        <v>316</v>
      </c>
      <c r="AO113" s="52"/>
      <c r="AP113" s="213">
        <f t="shared" ref="AP113:AP118" si="13">(AH113*VLOOKUP(E113,$CE$1:$CH$1002,4,FALSE))/1000</f>
        <v>250145.76773520003</v>
      </c>
      <c r="AQ113" s="213"/>
      <c r="AR113" s="213"/>
      <c r="AS113" s="213"/>
      <c r="AT113" s="213"/>
      <c r="AU113" s="213"/>
      <c r="AV113" s="213"/>
      <c r="AW113" s="213"/>
      <c r="AX113" s="213"/>
      <c r="AY113" s="213"/>
      <c r="AZ113" s="214"/>
      <c r="BB113" s="51"/>
      <c r="CE113" s="10" t="s">
        <v>222</v>
      </c>
      <c r="CF113" s="11" t="s">
        <v>223</v>
      </c>
      <c r="CG113" s="7">
        <v>0.84344068032901154</v>
      </c>
      <c r="CH113" s="4">
        <f t="shared" si="9"/>
        <v>12100</v>
      </c>
    </row>
    <row r="114" spans="3:86" x14ac:dyDescent="0.25">
      <c r="C114" s="46"/>
      <c r="E114" s="200" t="s">
        <v>36</v>
      </c>
      <c r="F114" s="243"/>
      <c r="G114" s="243"/>
      <c r="H114" s="243"/>
      <c r="I114" s="243"/>
      <c r="J114" s="243"/>
      <c r="K114" s="230" t="str">
        <f t="shared" si="12"/>
        <v>NOVACRON BRILLIANT BLUE EC-B</v>
      </c>
      <c r="L114" s="230"/>
      <c r="M114" s="230"/>
      <c r="N114" s="230"/>
      <c r="O114" s="230"/>
      <c r="P114" s="230"/>
      <c r="Q114" s="230"/>
      <c r="R114" s="230"/>
      <c r="S114" s="230"/>
      <c r="T114" s="230"/>
      <c r="U114" s="230"/>
      <c r="V114" s="230"/>
      <c r="W114" s="230"/>
      <c r="X114" s="230"/>
      <c r="Y114" s="182"/>
      <c r="Z114" s="232">
        <v>11.4</v>
      </c>
      <c r="AA114" s="232"/>
      <c r="AB114" s="232"/>
      <c r="AC114" s="232"/>
      <c r="AD114" s="232"/>
      <c r="AE114" s="232"/>
      <c r="AF114" s="230" t="s">
        <v>315</v>
      </c>
      <c r="AG114" s="230"/>
      <c r="AH114" s="244">
        <v>7878.61</v>
      </c>
      <c r="AI114" s="244"/>
      <c r="AJ114" s="244"/>
      <c r="AK114" s="244"/>
      <c r="AL114" s="244"/>
      <c r="AM114" s="244"/>
      <c r="AN114" s="41" t="s">
        <v>316</v>
      </c>
      <c r="AP114" s="242">
        <f t="shared" si="13"/>
        <v>2276354.4966683998</v>
      </c>
      <c r="AQ114" s="242"/>
      <c r="AR114" s="242"/>
      <c r="AS114" s="242"/>
      <c r="AT114" s="242"/>
      <c r="AU114" s="242"/>
      <c r="AV114" s="242"/>
      <c r="AW114" s="242"/>
      <c r="AX114" s="242"/>
      <c r="AY114" s="242"/>
      <c r="AZ114" s="206"/>
      <c r="BB114" s="51"/>
      <c r="CE114" s="10" t="s">
        <v>224</v>
      </c>
      <c r="CF114" s="11" t="s">
        <v>225</v>
      </c>
      <c r="CG114" s="7">
        <v>0.58723825456573264</v>
      </c>
      <c r="CH114" s="4">
        <f t="shared" si="9"/>
        <v>8424.52</v>
      </c>
    </row>
    <row r="115" spans="3:86" x14ac:dyDescent="0.25">
      <c r="C115" s="46"/>
      <c r="E115" s="223" t="s">
        <v>41</v>
      </c>
      <c r="F115" s="224"/>
      <c r="G115" s="224"/>
      <c r="H115" s="224"/>
      <c r="I115" s="224"/>
      <c r="J115" s="224"/>
      <c r="K115" s="225" t="str">
        <f t="shared" si="12"/>
        <v>NOVACRON DEEP NIGHT S–R</v>
      </c>
      <c r="L115" s="225"/>
      <c r="M115" s="225"/>
      <c r="N115" s="225"/>
      <c r="O115" s="225"/>
      <c r="P115" s="225"/>
      <c r="Q115" s="225"/>
      <c r="R115" s="225"/>
      <c r="S115" s="225"/>
      <c r="T115" s="225"/>
      <c r="U115" s="225"/>
      <c r="V115" s="225"/>
      <c r="W115" s="225"/>
      <c r="X115" s="225"/>
      <c r="Y115" s="181"/>
      <c r="Z115" s="237">
        <v>13</v>
      </c>
      <c r="AA115" s="237"/>
      <c r="AB115" s="237"/>
      <c r="AC115" s="237"/>
      <c r="AD115" s="237"/>
      <c r="AE115" s="237"/>
      <c r="AF115" s="225" t="s">
        <v>315</v>
      </c>
      <c r="AG115" s="225"/>
      <c r="AH115" s="238">
        <v>8984.3799999999992</v>
      </c>
      <c r="AI115" s="238"/>
      <c r="AJ115" s="238"/>
      <c r="AK115" s="238"/>
      <c r="AL115" s="238"/>
      <c r="AM115" s="238"/>
      <c r="AN115" s="54" t="s">
        <v>316</v>
      </c>
      <c r="AO115" s="54"/>
      <c r="AP115" s="228">
        <f t="shared" si="13"/>
        <v>937029.68553959986</v>
      </c>
      <c r="AQ115" s="228"/>
      <c r="AR115" s="228"/>
      <c r="AS115" s="228"/>
      <c r="AT115" s="228"/>
      <c r="AU115" s="228"/>
      <c r="AV115" s="228"/>
      <c r="AW115" s="228"/>
      <c r="AX115" s="228"/>
      <c r="AY115" s="228"/>
      <c r="AZ115" s="229"/>
      <c r="BB115" s="51"/>
      <c r="CE115" s="10" t="s">
        <v>226</v>
      </c>
      <c r="CF115" s="11" t="s">
        <v>227</v>
      </c>
      <c r="CG115" s="23">
        <v>2.9269482782657188</v>
      </c>
      <c r="CH115" s="4">
        <f t="shared" si="9"/>
        <v>41990</v>
      </c>
    </row>
    <row r="116" spans="3:86" x14ac:dyDescent="0.25">
      <c r="C116" s="46"/>
      <c r="E116" s="216" t="s">
        <v>8</v>
      </c>
      <c r="F116" s="217"/>
      <c r="G116" s="217"/>
      <c r="H116" s="217"/>
      <c r="I116" s="217"/>
      <c r="J116" s="217"/>
      <c r="K116" s="218" t="str">
        <f t="shared" si="12"/>
        <v>FIMBIL EAS 40 NEW</v>
      </c>
      <c r="L116" s="218"/>
      <c r="M116" s="218"/>
      <c r="N116" s="218"/>
      <c r="O116" s="218"/>
      <c r="P116" s="218"/>
      <c r="Q116" s="218"/>
      <c r="R116" s="218"/>
      <c r="S116" s="218"/>
      <c r="T116" s="218"/>
      <c r="U116" s="218"/>
      <c r="V116" s="218"/>
      <c r="W116" s="218"/>
      <c r="X116" s="218"/>
      <c r="Y116" s="180"/>
      <c r="Z116" s="236">
        <v>8</v>
      </c>
      <c r="AA116" s="236"/>
      <c r="AB116" s="236"/>
      <c r="AC116" s="236"/>
      <c r="AD116" s="236"/>
      <c r="AE116" s="236"/>
      <c r="AF116" s="218" t="s">
        <v>315</v>
      </c>
      <c r="AG116" s="218"/>
      <c r="AH116" s="220">
        <v>5528.85</v>
      </c>
      <c r="AI116" s="220"/>
      <c r="AJ116" s="220"/>
      <c r="AK116" s="220"/>
      <c r="AL116" s="220"/>
      <c r="AM116" s="220"/>
      <c r="AN116" s="55" t="s">
        <v>316</v>
      </c>
      <c r="AO116" s="55"/>
      <c r="AP116" s="221">
        <f t="shared" si="13"/>
        <v>114049.891839</v>
      </c>
      <c r="AQ116" s="221"/>
      <c r="AR116" s="221"/>
      <c r="AS116" s="221"/>
      <c r="AT116" s="221"/>
      <c r="AU116" s="221"/>
      <c r="AV116" s="221"/>
      <c r="AW116" s="221"/>
      <c r="AX116" s="221"/>
      <c r="AY116" s="221"/>
      <c r="AZ116" s="222"/>
      <c r="BB116" s="51"/>
      <c r="CE116" s="24" t="s">
        <v>228</v>
      </c>
      <c r="CF116" s="13" t="s">
        <v>229</v>
      </c>
      <c r="CG116" s="14">
        <v>2.5644291091593479</v>
      </c>
      <c r="CH116" s="4">
        <f t="shared" si="9"/>
        <v>36789.300000000003</v>
      </c>
    </row>
    <row r="117" spans="3:86" x14ac:dyDescent="0.25">
      <c r="C117" s="46"/>
      <c r="E117" s="200" t="s">
        <v>9</v>
      </c>
      <c r="F117" s="243"/>
      <c r="G117" s="243"/>
      <c r="H117" s="243"/>
      <c r="I117" s="243"/>
      <c r="J117" s="243"/>
      <c r="K117" s="230" t="str">
        <f t="shared" si="12"/>
        <v>SODIUM SULFATE</v>
      </c>
      <c r="L117" s="230"/>
      <c r="M117" s="230"/>
      <c r="N117" s="230"/>
      <c r="O117" s="230"/>
      <c r="P117" s="230"/>
      <c r="Q117" s="230"/>
      <c r="R117" s="230"/>
      <c r="S117" s="230"/>
      <c r="T117" s="230"/>
      <c r="U117" s="230"/>
      <c r="V117" s="230"/>
      <c r="W117" s="230"/>
      <c r="X117" s="230"/>
      <c r="Y117" s="182"/>
      <c r="Z117" s="232">
        <v>200</v>
      </c>
      <c r="AA117" s="232"/>
      <c r="AB117" s="232"/>
      <c r="AC117" s="232"/>
      <c r="AD117" s="232"/>
      <c r="AE117" s="232"/>
      <c r="AF117" s="230" t="s">
        <v>315</v>
      </c>
      <c r="AG117" s="230"/>
      <c r="AH117" s="244">
        <v>138221.29999999999</v>
      </c>
      <c r="AI117" s="244"/>
      <c r="AJ117" s="244"/>
      <c r="AK117" s="244"/>
      <c r="AL117" s="244"/>
      <c r="AM117" s="244"/>
      <c r="AN117" s="41" t="s">
        <v>316</v>
      </c>
      <c r="AP117" s="242">
        <f t="shared" si="13"/>
        <v>329865.13244999998</v>
      </c>
      <c r="AQ117" s="242"/>
      <c r="AR117" s="242"/>
      <c r="AS117" s="242"/>
      <c r="AT117" s="242"/>
      <c r="AU117" s="242"/>
      <c r="AV117" s="242"/>
      <c r="AW117" s="242"/>
      <c r="AX117" s="242"/>
      <c r="AY117" s="242"/>
      <c r="AZ117" s="206"/>
      <c r="BB117" s="51"/>
      <c r="CE117" s="10" t="s">
        <v>230</v>
      </c>
      <c r="CF117" s="11" t="s">
        <v>231</v>
      </c>
      <c r="CG117" s="7">
        <v>2.234245085738185</v>
      </c>
      <c r="CH117" s="4">
        <f t="shared" si="9"/>
        <v>32052.480000000003</v>
      </c>
    </row>
    <row r="118" spans="3:86" x14ac:dyDescent="0.25">
      <c r="C118" s="46"/>
      <c r="E118" s="223" t="s">
        <v>10</v>
      </c>
      <c r="F118" s="224"/>
      <c r="G118" s="224"/>
      <c r="H118" s="224"/>
      <c r="I118" s="224"/>
      <c r="J118" s="224"/>
      <c r="K118" s="225" t="str">
        <f t="shared" si="12"/>
        <v>SODA ASH</v>
      </c>
      <c r="L118" s="225"/>
      <c r="M118" s="225"/>
      <c r="N118" s="225"/>
      <c r="O118" s="225"/>
      <c r="P118" s="225"/>
      <c r="Q118" s="225"/>
      <c r="R118" s="225"/>
      <c r="S118" s="225"/>
      <c r="T118" s="225"/>
      <c r="U118" s="225"/>
      <c r="V118" s="225"/>
      <c r="W118" s="225"/>
      <c r="X118" s="225"/>
      <c r="Y118" s="181"/>
      <c r="Z118" s="237">
        <v>30</v>
      </c>
      <c r="AA118" s="237"/>
      <c r="AB118" s="237"/>
      <c r="AC118" s="237"/>
      <c r="AD118" s="237"/>
      <c r="AE118" s="237"/>
      <c r="AF118" s="225" t="s">
        <v>315</v>
      </c>
      <c r="AG118" s="225"/>
      <c r="AH118" s="238">
        <v>20733.2</v>
      </c>
      <c r="AI118" s="238"/>
      <c r="AJ118" s="238"/>
      <c r="AK118" s="238"/>
      <c r="AL118" s="238"/>
      <c r="AM118" s="238"/>
      <c r="AN118" s="54" t="s">
        <v>316</v>
      </c>
      <c r="AO118" s="54"/>
      <c r="AP118" s="228">
        <f t="shared" si="13"/>
        <v>184110.81599999999</v>
      </c>
      <c r="AQ118" s="228"/>
      <c r="AR118" s="228"/>
      <c r="AS118" s="228"/>
      <c r="AT118" s="228"/>
      <c r="AU118" s="228"/>
      <c r="AV118" s="228"/>
      <c r="AW118" s="228"/>
      <c r="AX118" s="228"/>
      <c r="AY118" s="228"/>
      <c r="AZ118" s="229"/>
      <c r="BB118" s="51"/>
      <c r="CE118" s="10" t="s">
        <v>232</v>
      </c>
      <c r="CF118" s="11" t="s">
        <v>233</v>
      </c>
      <c r="CG118" s="7">
        <v>2.6099546912031228</v>
      </c>
      <c r="CH118" s="4">
        <f t="shared" si="9"/>
        <v>37442.410000000003</v>
      </c>
    </row>
    <row r="119" spans="3:86" x14ac:dyDescent="0.25">
      <c r="C119" s="46"/>
      <c r="E119" s="185"/>
      <c r="F119" s="185"/>
      <c r="G119" s="185"/>
      <c r="H119" s="185"/>
      <c r="I119" s="185"/>
      <c r="J119" s="185"/>
      <c r="K119" s="182"/>
      <c r="L119" s="182"/>
      <c r="M119" s="182"/>
      <c r="N119" s="182"/>
      <c r="O119" s="182"/>
      <c r="P119" s="182"/>
      <c r="Q119" s="182"/>
      <c r="R119" s="182"/>
      <c r="S119" s="182"/>
      <c r="T119" s="182"/>
      <c r="U119" s="182"/>
      <c r="V119" s="182"/>
      <c r="W119" s="182"/>
      <c r="X119" s="182"/>
      <c r="Y119" s="182"/>
      <c r="Z119" s="111"/>
      <c r="AA119" s="111"/>
      <c r="AB119" s="111"/>
      <c r="AC119" s="111"/>
      <c r="AD119" s="111"/>
      <c r="AE119" s="111"/>
      <c r="AF119" s="182"/>
      <c r="AG119" s="182"/>
      <c r="AH119" s="185"/>
      <c r="AI119" s="185"/>
      <c r="AJ119" s="185"/>
      <c r="AK119" s="185"/>
      <c r="AL119" s="185"/>
      <c r="AM119" s="185"/>
      <c r="AP119" s="112"/>
      <c r="AQ119" s="112"/>
      <c r="AR119" s="112"/>
      <c r="AS119" s="112"/>
      <c r="AT119" s="112"/>
      <c r="AU119" s="112"/>
      <c r="AV119" s="112"/>
      <c r="AW119" s="112"/>
      <c r="AX119" s="112"/>
      <c r="AY119" s="112"/>
      <c r="AZ119" s="112"/>
      <c r="BB119" s="51"/>
      <c r="CE119" s="10" t="s">
        <v>234</v>
      </c>
      <c r="CF119" s="11" t="s">
        <v>235</v>
      </c>
      <c r="CG119" s="7">
        <v>2.1191872298898646</v>
      </c>
      <c r="CH119" s="4">
        <f t="shared" si="9"/>
        <v>30401.859999999997</v>
      </c>
    </row>
    <row r="120" spans="3:86" x14ac:dyDescent="0.25">
      <c r="C120" s="46"/>
      <c r="E120" s="185"/>
      <c r="F120" s="185"/>
      <c r="G120" s="185"/>
      <c r="H120" s="185"/>
      <c r="I120" s="185"/>
      <c r="J120" s="185"/>
      <c r="K120" s="182"/>
      <c r="L120" s="182"/>
      <c r="M120" s="182"/>
      <c r="N120" s="182"/>
      <c r="O120" s="182"/>
      <c r="P120" s="182"/>
      <c r="Q120" s="182"/>
      <c r="R120" s="182"/>
      <c r="S120" s="182"/>
      <c r="T120" s="182"/>
      <c r="U120" s="182"/>
      <c r="V120" s="182"/>
      <c r="W120" s="182"/>
      <c r="X120" s="182"/>
      <c r="Y120" s="182"/>
      <c r="Z120" s="111"/>
      <c r="AA120" s="111"/>
      <c r="AB120" s="111"/>
      <c r="AC120" s="111"/>
      <c r="AD120" s="111"/>
      <c r="AE120" s="111"/>
      <c r="AF120" s="182"/>
      <c r="AG120" s="182"/>
      <c r="AH120" s="185"/>
      <c r="AI120" s="185"/>
      <c r="AJ120" s="185"/>
      <c r="AK120" s="59"/>
      <c r="AL120" s="230" t="s">
        <v>318</v>
      </c>
      <c r="AM120" s="230"/>
      <c r="AN120" s="230"/>
      <c r="AO120" s="230"/>
      <c r="AP120" s="112" t="s">
        <v>11</v>
      </c>
      <c r="AQ120" s="242">
        <f>SUM(AP113:AZ118)</f>
        <v>4091555.7902321997</v>
      </c>
      <c r="AR120" s="242"/>
      <c r="AS120" s="242"/>
      <c r="AT120" s="242"/>
      <c r="AU120" s="242"/>
      <c r="AV120" s="242"/>
      <c r="AW120" s="242"/>
      <c r="AX120" s="242"/>
      <c r="AY120" s="242"/>
      <c r="AZ120" s="242"/>
      <c r="BB120" s="51"/>
      <c r="CE120" s="10" t="s">
        <v>236</v>
      </c>
      <c r="CF120" s="11" t="s">
        <v>237</v>
      </c>
      <c r="CG120" s="7">
        <v>2.6188484595009061</v>
      </c>
      <c r="CH120" s="4">
        <f t="shared" si="9"/>
        <v>37570</v>
      </c>
    </row>
    <row r="121" spans="3:86" x14ac:dyDescent="0.25">
      <c r="C121" s="46"/>
      <c r="E121" s="185"/>
      <c r="F121" s="185"/>
      <c r="G121" s="185"/>
      <c r="H121" s="185"/>
      <c r="I121" s="185"/>
      <c r="J121" s="185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  <c r="Z121" s="111"/>
      <c r="AA121" s="111"/>
      <c r="AB121" s="111"/>
      <c r="AC121" s="111"/>
      <c r="AD121" s="111"/>
      <c r="AE121" s="111"/>
      <c r="AF121" s="182"/>
      <c r="AG121" s="182"/>
      <c r="AH121" s="185"/>
      <c r="AI121" s="185"/>
      <c r="AJ121" s="185"/>
      <c r="AK121" s="59"/>
      <c r="AL121" s="230" t="s">
        <v>317</v>
      </c>
      <c r="AM121" s="230"/>
      <c r="AN121" s="230"/>
      <c r="AO121" s="230"/>
      <c r="AP121" s="112" t="s">
        <v>11</v>
      </c>
      <c r="AQ121" s="242">
        <f>AQ120/AQ107</f>
        <v>1948.3599001105713</v>
      </c>
      <c r="AR121" s="242"/>
      <c r="AS121" s="242"/>
      <c r="AT121" s="242"/>
      <c r="AU121" s="242"/>
      <c r="AV121" s="242"/>
      <c r="AW121" s="242"/>
      <c r="AX121" s="242"/>
      <c r="AY121" s="242"/>
      <c r="AZ121" s="242"/>
      <c r="BB121" s="51"/>
      <c r="CE121" s="10" t="s">
        <v>238</v>
      </c>
      <c r="CF121" s="11" t="s">
        <v>239</v>
      </c>
      <c r="CG121" s="7">
        <v>1.1666499372647428</v>
      </c>
      <c r="CH121" s="4">
        <f t="shared" si="9"/>
        <v>16736.759999999998</v>
      </c>
    </row>
    <row r="122" spans="3:86" x14ac:dyDescent="0.25">
      <c r="C122" s="46"/>
      <c r="E122" s="185"/>
      <c r="F122" s="185"/>
      <c r="G122" s="185"/>
      <c r="H122" s="185"/>
      <c r="I122" s="185"/>
      <c r="J122" s="185"/>
      <c r="K122" s="182"/>
      <c r="L122" s="182"/>
      <c r="M122" s="182"/>
      <c r="N122" s="182"/>
      <c r="O122" s="182"/>
      <c r="P122" s="182"/>
      <c r="Q122" s="182"/>
      <c r="R122" s="182"/>
      <c r="S122" s="182"/>
      <c r="T122" s="182"/>
      <c r="U122" s="182"/>
      <c r="V122" s="182"/>
      <c r="W122" s="182"/>
      <c r="X122" s="182"/>
      <c r="Y122" s="182"/>
      <c r="Z122" s="111"/>
      <c r="AA122" s="111"/>
      <c r="AB122" s="111"/>
      <c r="AC122" s="111"/>
      <c r="AD122" s="111"/>
      <c r="AE122" s="111"/>
      <c r="AF122" s="182"/>
      <c r="AG122" s="182"/>
      <c r="AH122" s="185"/>
      <c r="AI122" s="185"/>
      <c r="AJ122" s="185"/>
      <c r="AK122" s="185"/>
      <c r="AL122" s="185"/>
      <c r="AM122" s="185"/>
      <c r="AQ122" s="185"/>
      <c r="AR122" s="185"/>
      <c r="AS122" s="185"/>
      <c r="AT122" s="185"/>
      <c r="AU122" s="185"/>
      <c r="AV122" s="185"/>
      <c r="AW122" s="185"/>
      <c r="AX122" s="185"/>
      <c r="AY122" s="185"/>
      <c r="AZ122" s="185"/>
      <c r="BB122" s="51"/>
      <c r="CE122" s="10" t="s">
        <v>240</v>
      </c>
      <c r="CF122" s="11" t="s">
        <v>241</v>
      </c>
      <c r="CG122" s="7">
        <v>0.88049072912310056</v>
      </c>
      <c r="CH122" s="4">
        <f t="shared" si="9"/>
        <v>12631.52</v>
      </c>
    </row>
    <row r="123" spans="3:86" ht="17.25" thickBot="1" x14ac:dyDescent="0.3">
      <c r="C123" s="60"/>
      <c r="D123" s="61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  <c r="AJ123" s="61"/>
      <c r="AK123" s="61"/>
      <c r="AL123" s="61"/>
      <c r="AM123" s="61"/>
      <c r="AN123" s="61"/>
      <c r="AO123" s="61"/>
      <c r="AP123" s="61"/>
      <c r="AQ123" s="61"/>
      <c r="AR123" s="61"/>
      <c r="AS123" s="61"/>
      <c r="AT123" s="61"/>
      <c r="AU123" s="61"/>
      <c r="AV123" s="61"/>
      <c r="AW123" s="61"/>
      <c r="AX123" s="61"/>
      <c r="AY123" s="61"/>
      <c r="AZ123" s="61"/>
      <c r="BA123" s="61"/>
      <c r="BB123" s="62"/>
      <c r="CE123" s="10" t="s">
        <v>242</v>
      </c>
      <c r="CF123" s="11" t="s">
        <v>243</v>
      </c>
      <c r="CG123" s="7">
        <v>1.3207360936846506</v>
      </c>
      <c r="CH123" s="4">
        <f t="shared" si="9"/>
        <v>18947.28</v>
      </c>
    </row>
    <row r="124" spans="3:86" x14ac:dyDescent="0.25">
      <c r="CE124" s="10" t="s">
        <v>244</v>
      </c>
      <c r="CF124" s="11" t="s">
        <v>245</v>
      </c>
      <c r="CG124" s="7">
        <v>1.8750871323016869</v>
      </c>
      <c r="CH124" s="4">
        <f t="shared" si="9"/>
        <v>26900</v>
      </c>
    </row>
    <row r="125" spans="3:86" ht="17.25" thickBot="1" x14ac:dyDescent="0.3">
      <c r="CE125" s="10" t="s">
        <v>246</v>
      </c>
      <c r="CF125" s="11" t="s">
        <v>247</v>
      </c>
      <c r="CG125" s="7">
        <v>1.045582740833682</v>
      </c>
      <c r="CH125" s="4">
        <f t="shared" si="9"/>
        <v>14999.930000000002</v>
      </c>
    </row>
    <row r="126" spans="3:86" x14ac:dyDescent="0.25">
      <c r="C126" s="43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  <c r="AJ126" s="44"/>
      <c r="AK126" s="44"/>
      <c r="AL126" s="44"/>
      <c r="AM126" s="44"/>
      <c r="AN126" s="44"/>
      <c r="AO126" s="44"/>
      <c r="AP126" s="44"/>
      <c r="AQ126" s="44"/>
      <c r="AR126" s="44"/>
      <c r="AS126" s="44"/>
      <c r="AT126" s="44"/>
      <c r="AU126" s="44"/>
      <c r="AV126" s="44"/>
      <c r="AW126" s="44"/>
      <c r="AX126" s="44"/>
      <c r="AY126" s="44"/>
      <c r="AZ126" s="44"/>
      <c r="BA126" s="44"/>
      <c r="BB126" s="45"/>
      <c r="CE126" s="25" t="s">
        <v>248</v>
      </c>
      <c r="CF126" s="11" t="s">
        <v>249</v>
      </c>
      <c r="CG126" s="7">
        <v>2.0011654816673636</v>
      </c>
      <c r="CH126" s="4">
        <f t="shared" si="9"/>
        <v>28708.719999999998</v>
      </c>
    </row>
    <row r="127" spans="3:86" x14ac:dyDescent="0.25">
      <c r="C127" s="46"/>
      <c r="E127" s="245" t="s">
        <v>0</v>
      </c>
      <c r="F127" s="245"/>
      <c r="G127" s="245"/>
      <c r="H127" s="245"/>
      <c r="I127" s="245"/>
      <c r="J127" s="49" t="s">
        <v>11</v>
      </c>
      <c r="K127" s="252" t="s">
        <v>354</v>
      </c>
      <c r="L127" s="252"/>
      <c r="M127" s="252"/>
      <c r="N127" s="252"/>
      <c r="O127" s="252"/>
      <c r="P127" s="252"/>
      <c r="Q127" s="252"/>
      <c r="R127" s="252"/>
      <c r="S127" s="252"/>
      <c r="T127" s="252"/>
      <c r="U127" s="252"/>
      <c r="V127" s="49"/>
      <c r="W127" s="49"/>
      <c r="X127" s="49"/>
      <c r="Y127" s="49"/>
      <c r="Z127" s="49"/>
      <c r="AA127" s="49"/>
      <c r="AB127" s="49"/>
      <c r="AC127" s="49"/>
      <c r="AD127" s="50"/>
      <c r="AE127" s="50"/>
      <c r="AF127" s="50"/>
      <c r="AG127" s="50"/>
      <c r="AH127" s="245" t="s">
        <v>3</v>
      </c>
      <c r="AI127" s="245"/>
      <c r="AJ127" s="245"/>
      <c r="AK127" s="245"/>
      <c r="AL127" s="245"/>
      <c r="AM127" s="245"/>
      <c r="AN127" s="245"/>
      <c r="AO127" s="245"/>
      <c r="AP127" s="49" t="s">
        <v>11</v>
      </c>
      <c r="AQ127" s="247">
        <v>691.11</v>
      </c>
      <c r="AR127" s="247"/>
      <c r="AS127" s="247"/>
      <c r="AT127" s="247"/>
      <c r="AU127" s="49" t="s">
        <v>319</v>
      </c>
      <c r="AV127" s="49"/>
      <c r="AW127" s="49"/>
      <c r="AX127" s="49"/>
      <c r="AY127" s="49"/>
      <c r="AZ127" s="49"/>
      <c r="BB127" s="51"/>
      <c r="CE127" s="5" t="s">
        <v>250</v>
      </c>
      <c r="CF127" s="11" t="s">
        <v>251</v>
      </c>
      <c r="CG127" s="7">
        <v>10.550880384776244</v>
      </c>
      <c r="CH127" s="4">
        <f t="shared" si="9"/>
        <v>151362.93</v>
      </c>
    </row>
    <row r="128" spans="3:86" x14ac:dyDescent="0.25">
      <c r="C128" s="46"/>
      <c r="E128" s="245" t="s">
        <v>322</v>
      </c>
      <c r="F128" s="245"/>
      <c r="G128" s="245"/>
      <c r="H128" s="245"/>
      <c r="I128" s="245"/>
      <c r="J128" s="49" t="s">
        <v>11</v>
      </c>
      <c r="K128" s="245"/>
      <c r="L128" s="245"/>
      <c r="M128" s="245"/>
      <c r="N128" s="245"/>
      <c r="O128" s="245"/>
      <c r="P128" s="245"/>
      <c r="Q128" s="245"/>
      <c r="R128" s="245"/>
      <c r="S128" s="245"/>
      <c r="T128" s="245"/>
      <c r="U128" s="245"/>
      <c r="V128" s="245"/>
      <c r="W128" s="49"/>
      <c r="X128" s="49"/>
      <c r="Y128" s="49"/>
      <c r="Z128" s="49"/>
      <c r="AA128" s="49"/>
      <c r="AB128" s="49"/>
      <c r="AC128" s="49"/>
      <c r="AD128" s="50"/>
      <c r="AE128" s="50"/>
      <c r="AF128" s="50"/>
      <c r="AG128" s="50"/>
      <c r="AH128" s="245" t="s">
        <v>4</v>
      </c>
      <c r="AI128" s="245"/>
      <c r="AJ128" s="245"/>
      <c r="AK128" s="245"/>
      <c r="AL128" s="245"/>
      <c r="AM128" s="245"/>
      <c r="AN128" s="245"/>
      <c r="AO128" s="245"/>
      <c r="AP128" s="49" t="s">
        <v>11</v>
      </c>
      <c r="AQ128" s="245">
        <v>2100</v>
      </c>
      <c r="AR128" s="245"/>
      <c r="AS128" s="245"/>
      <c r="AT128" s="245"/>
      <c r="AU128" s="49" t="s">
        <v>320</v>
      </c>
      <c r="AV128" s="49"/>
      <c r="AW128" s="49"/>
      <c r="AX128" s="49"/>
      <c r="AY128" s="49"/>
      <c r="AZ128" s="49"/>
      <c r="BB128" s="51"/>
      <c r="CE128" s="5" t="s">
        <v>252</v>
      </c>
      <c r="CF128" s="11" t="s">
        <v>253</v>
      </c>
      <c r="CG128" s="7">
        <v>0.87677540777917184</v>
      </c>
      <c r="CH128" s="4">
        <f t="shared" si="9"/>
        <v>12578.22</v>
      </c>
    </row>
    <row r="129" spans="3:86" x14ac:dyDescent="0.25">
      <c r="C129" s="46"/>
      <c r="E129" s="245" t="s">
        <v>1</v>
      </c>
      <c r="F129" s="245"/>
      <c r="G129" s="245"/>
      <c r="H129" s="245"/>
      <c r="I129" s="245"/>
      <c r="J129" s="49" t="s">
        <v>11</v>
      </c>
      <c r="K129" s="245" t="s">
        <v>492</v>
      </c>
      <c r="L129" s="245"/>
      <c r="M129" s="245"/>
      <c r="N129" s="245"/>
      <c r="O129" s="245"/>
      <c r="P129" s="245"/>
      <c r="Q129" s="245"/>
      <c r="R129" s="245"/>
      <c r="S129" s="245"/>
      <c r="T129" s="245"/>
      <c r="U129" s="245"/>
      <c r="V129" s="49"/>
      <c r="W129" s="49"/>
      <c r="X129" s="49"/>
      <c r="Y129" s="49"/>
      <c r="Z129" s="49"/>
      <c r="AA129" s="49"/>
      <c r="AB129" s="49"/>
      <c r="AC129" s="49"/>
      <c r="AD129" s="50"/>
      <c r="AE129" s="50"/>
      <c r="AF129" s="50"/>
      <c r="AG129" s="50"/>
      <c r="AH129" s="245"/>
      <c r="AI129" s="245"/>
      <c r="AJ129" s="245"/>
      <c r="AK129" s="245"/>
      <c r="AL129" s="245"/>
      <c r="AM129" s="245"/>
      <c r="AN129" s="245"/>
      <c r="AO129" s="245"/>
      <c r="AP129" s="49"/>
      <c r="AQ129" s="246"/>
      <c r="AR129" s="246"/>
      <c r="AS129" s="246"/>
      <c r="AT129" s="246"/>
      <c r="AU129" s="49"/>
      <c r="AV129" s="49"/>
      <c r="AW129" s="49"/>
      <c r="AX129" s="49"/>
      <c r="AY129" s="49"/>
      <c r="AZ129" s="49"/>
      <c r="BB129" s="51"/>
      <c r="CE129" s="15" t="s">
        <v>254</v>
      </c>
      <c r="CF129" s="16" t="s">
        <v>255</v>
      </c>
      <c r="CG129" s="17">
        <v>2.7651958734141919</v>
      </c>
      <c r="CH129" s="4">
        <f t="shared" si="9"/>
        <v>39669.5</v>
      </c>
    </row>
    <row r="130" spans="3:86" x14ac:dyDescent="0.25">
      <c r="C130" s="46"/>
      <c r="E130" s="245" t="s">
        <v>2</v>
      </c>
      <c r="F130" s="245"/>
      <c r="G130" s="245"/>
      <c r="H130" s="245"/>
      <c r="I130" s="245"/>
      <c r="J130" s="49" t="s">
        <v>11</v>
      </c>
      <c r="K130" s="245" t="s">
        <v>417</v>
      </c>
      <c r="L130" s="245"/>
      <c r="M130" s="245"/>
      <c r="N130" s="245"/>
      <c r="O130" s="245"/>
      <c r="P130" s="245"/>
      <c r="Q130" s="245"/>
      <c r="R130" s="245"/>
      <c r="S130" s="245"/>
      <c r="T130" s="245"/>
      <c r="U130" s="245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245"/>
      <c r="AI130" s="245"/>
      <c r="AJ130" s="245"/>
      <c r="AK130" s="245"/>
      <c r="AL130" s="245"/>
      <c r="AM130" s="245"/>
      <c r="AN130" s="245"/>
      <c r="AO130" s="245"/>
      <c r="AP130" s="49"/>
      <c r="AQ130" s="49"/>
      <c r="AR130" s="49"/>
      <c r="AS130" s="49"/>
      <c r="AT130" s="49"/>
      <c r="AU130" s="49"/>
      <c r="AV130" s="49"/>
      <c r="AW130" s="49"/>
      <c r="AX130" s="49"/>
      <c r="AY130" s="49"/>
      <c r="AZ130" s="49"/>
      <c r="BB130" s="51"/>
      <c r="CE130" s="12" t="s">
        <v>256</v>
      </c>
      <c r="CF130" s="13" t="s">
        <v>257</v>
      </c>
      <c r="CG130" s="7">
        <v>1.9466520284399831</v>
      </c>
      <c r="CH130" s="4">
        <f t="shared" si="9"/>
        <v>27926.67</v>
      </c>
    </row>
    <row r="131" spans="3:86" x14ac:dyDescent="0.25">
      <c r="C131" s="46"/>
      <c r="BB131" s="51"/>
      <c r="CE131" s="12" t="s">
        <v>258</v>
      </c>
      <c r="CF131" s="11" t="s">
        <v>259</v>
      </c>
      <c r="CG131" s="7">
        <v>2.4410637111389932</v>
      </c>
      <c r="CH131" s="4">
        <f t="shared" si="9"/>
        <v>35019.5</v>
      </c>
    </row>
    <row r="132" spans="3:86" x14ac:dyDescent="0.25">
      <c r="C132" s="46"/>
      <c r="BB132" s="51"/>
      <c r="CE132" s="12" t="s">
        <v>260</v>
      </c>
      <c r="CF132" s="11" t="s">
        <v>261</v>
      </c>
      <c r="CG132" s="7">
        <v>0.66116060225846929</v>
      </c>
      <c r="CH132" s="4">
        <f t="shared" si="9"/>
        <v>9485.01</v>
      </c>
    </row>
    <row r="133" spans="3:86" x14ac:dyDescent="0.25">
      <c r="C133" s="46"/>
      <c r="BB133" s="51"/>
      <c r="CE133" s="12" t="s">
        <v>262</v>
      </c>
      <c r="CF133" s="11" t="s">
        <v>263</v>
      </c>
      <c r="CG133" s="7">
        <v>2.4433619127282866</v>
      </c>
      <c r="CH133" s="4">
        <f t="shared" si="9"/>
        <v>35052.47</v>
      </c>
    </row>
    <row r="134" spans="3:86" x14ac:dyDescent="0.25">
      <c r="C134" s="46"/>
      <c r="E134" s="208"/>
      <c r="F134" s="209"/>
      <c r="G134" s="209"/>
      <c r="H134" s="209"/>
      <c r="I134" s="209"/>
      <c r="J134" s="209"/>
      <c r="K134" s="210" t="e">
        <f t="shared" ref="K134:K139" si="14">VLOOKUP(E134,$CE$1:$CH$1002,2,FALSE)</f>
        <v>#N/A</v>
      </c>
      <c r="L134" s="210"/>
      <c r="M134" s="210"/>
      <c r="N134" s="210"/>
      <c r="O134" s="210"/>
      <c r="P134" s="210"/>
      <c r="Q134" s="210"/>
      <c r="R134" s="210"/>
      <c r="S134" s="210"/>
      <c r="T134" s="210"/>
      <c r="U134" s="210"/>
      <c r="V134" s="210"/>
      <c r="W134" s="210"/>
      <c r="X134" s="210"/>
      <c r="Y134" s="178"/>
      <c r="Z134" s="234"/>
      <c r="AA134" s="234"/>
      <c r="AB134" s="234"/>
      <c r="AC134" s="234"/>
      <c r="AD134" s="234"/>
      <c r="AE134" s="234"/>
      <c r="AF134" s="210" t="s">
        <v>315</v>
      </c>
      <c r="AG134" s="210"/>
      <c r="AH134" s="235"/>
      <c r="AI134" s="235"/>
      <c r="AJ134" s="235"/>
      <c r="AK134" s="235"/>
      <c r="AL134" s="235"/>
      <c r="AM134" s="235"/>
      <c r="AN134" s="52" t="s">
        <v>316</v>
      </c>
      <c r="AO134" s="52"/>
      <c r="AP134" s="213" t="e">
        <f t="shared" ref="AP134:AP139" si="15">(AH134*VLOOKUP(E134,$CE$1:$CH$1002,4,FALSE))/1000</f>
        <v>#N/A</v>
      </c>
      <c r="AQ134" s="213"/>
      <c r="AR134" s="213"/>
      <c r="AS134" s="213"/>
      <c r="AT134" s="213"/>
      <c r="AU134" s="213"/>
      <c r="AV134" s="213"/>
      <c r="AW134" s="213"/>
      <c r="AX134" s="213"/>
      <c r="AY134" s="213"/>
      <c r="AZ134" s="214"/>
      <c r="BB134" s="51"/>
      <c r="CE134" s="12" t="s">
        <v>264</v>
      </c>
      <c r="CF134" s="11" t="s">
        <v>265</v>
      </c>
      <c r="CG134" s="7">
        <v>0.71972396486825596</v>
      </c>
      <c r="CH134" s="4">
        <f t="shared" si="9"/>
        <v>10325.16</v>
      </c>
    </row>
    <row r="135" spans="3:86" x14ac:dyDescent="0.25">
      <c r="C135" s="46"/>
      <c r="E135" s="200"/>
      <c r="F135" s="243"/>
      <c r="G135" s="243"/>
      <c r="H135" s="243"/>
      <c r="I135" s="243"/>
      <c r="J135" s="243"/>
      <c r="K135" s="230" t="e">
        <f t="shared" si="14"/>
        <v>#N/A</v>
      </c>
      <c r="L135" s="230"/>
      <c r="M135" s="230"/>
      <c r="N135" s="230"/>
      <c r="O135" s="230"/>
      <c r="P135" s="230"/>
      <c r="Q135" s="230"/>
      <c r="R135" s="230"/>
      <c r="S135" s="230"/>
      <c r="T135" s="230"/>
      <c r="U135" s="230"/>
      <c r="V135" s="230"/>
      <c r="W135" s="230"/>
      <c r="X135" s="230"/>
      <c r="Y135" s="182"/>
      <c r="Z135" s="232"/>
      <c r="AA135" s="232"/>
      <c r="AB135" s="232"/>
      <c r="AC135" s="232"/>
      <c r="AD135" s="232"/>
      <c r="AE135" s="232"/>
      <c r="AF135" s="230" t="s">
        <v>315</v>
      </c>
      <c r="AG135" s="230"/>
      <c r="AH135" s="244"/>
      <c r="AI135" s="244"/>
      <c r="AJ135" s="244"/>
      <c r="AK135" s="244"/>
      <c r="AL135" s="244"/>
      <c r="AM135" s="244"/>
      <c r="AN135" s="41" t="s">
        <v>316</v>
      </c>
      <c r="AP135" s="242" t="e">
        <f t="shared" si="15"/>
        <v>#N/A</v>
      </c>
      <c r="AQ135" s="242"/>
      <c r="AR135" s="242"/>
      <c r="AS135" s="242"/>
      <c r="AT135" s="242"/>
      <c r="AU135" s="242"/>
      <c r="AV135" s="242"/>
      <c r="AW135" s="242"/>
      <c r="AX135" s="242"/>
      <c r="AY135" s="242"/>
      <c r="AZ135" s="206"/>
      <c r="BB135" s="51"/>
      <c r="CE135" s="12" t="s">
        <v>266</v>
      </c>
      <c r="CF135" s="13" t="s">
        <v>267</v>
      </c>
      <c r="CG135" s="14">
        <v>0.19343370974487661</v>
      </c>
      <c r="CH135" s="4">
        <f t="shared" si="9"/>
        <v>2775</v>
      </c>
    </row>
    <row r="136" spans="3:86" x14ac:dyDescent="0.25">
      <c r="C136" s="46"/>
      <c r="E136" s="223"/>
      <c r="F136" s="224"/>
      <c r="G136" s="224"/>
      <c r="H136" s="224"/>
      <c r="I136" s="224"/>
      <c r="J136" s="224"/>
      <c r="K136" s="225" t="e">
        <f t="shared" si="14"/>
        <v>#N/A</v>
      </c>
      <c r="L136" s="225"/>
      <c r="M136" s="225"/>
      <c r="N136" s="225"/>
      <c r="O136" s="225"/>
      <c r="P136" s="225"/>
      <c r="Q136" s="225"/>
      <c r="R136" s="225"/>
      <c r="S136" s="225"/>
      <c r="T136" s="225"/>
      <c r="U136" s="225"/>
      <c r="V136" s="225"/>
      <c r="W136" s="225"/>
      <c r="X136" s="225"/>
      <c r="Y136" s="181"/>
      <c r="Z136" s="237"/>
      <c r="AA136" s="237"/>
      <c r="AB136" s="237"/>
      <c r="AC136" s="237"/>
      <c r="AD136" s="237"/>
      <c r="AE136" s="237"/>
      <c r="AF136" s="225" t="s">
        <v>315</v>
      </c>
      <c r="AG136" s="225"/>
      <c r="AH136" s="238"/>
      <c r="AI136" s="238"/>
      <c r="AJ136" s="238"/>
      <c r="AK136" s="238"/>
      <c r="AL136" s="238"/>
      <c r="AM136" s="238"/>
      <c r="AN136" s="54" t="s">
        <v>316</v>
      </c>
      <c r="AO136" s="54"/>
      <c r="AP136" s="228" t="e">
        <f t="shared" si="15"/>
        <v>#N/A</v>
      </c>
      <c r="AQ136" s="228"/>
      <c r="AR136" s="228"/>
      <c r="AS136" s="228"/>
      <c r="AT136" s="228"/>
      <c r="AU136" s="228"/>
      <c r="AV136" s="228"/>
      <c r="AW136" s="228"/>
      <c r="AX136" s="228"/>
      <c r="AY136" s="228"/>
      <c r="AZ136" s="229"/>
      <c r="BB136" s="51"/>
      <c r="CE136" s="24" t="s">
        <v>268</v>
      </c>
      <c r="CF136" s="11" t="s">
        <v>269</v>
      </c>
      <c r="CG136" s="7">
        <v>0.72972047957618846</v>
      </c>
      <c r="CH136" s="4">
        <f t="shared" si="9"/>
        <v>10468.57</v>
      </c>
    </row>
    <row r="137" spans="3:86" x14ac:dyDescent="0.25">
      <c r="C137" s="46"/>
      <c r="E137" s="216"/>
      <c r="F137" s="217"/>
      <c r="G137" s="217"/>
      <c r="H137" s="217"/>
      <c r="I137" s="217"/>
      <c r="J137" s="217"/>
      <c r="K137" s="218" t="e">
        <f t="shared" si="14"/>
        <v>#N/A</v>
      </c>
      <c r="L137" s="218"/>
      <c r="M137" s="218"/>
      <c r="N137" s="218"/>
      <c r="O137" s="218"/>
      <c r="P137" s="218"/>
      <c r="Q137" s="218"/>
      <c r="R137" s="218"/>
      <c r="S137" s="218"/>
      <c r="T137" s="218"/>
      <c r="U137" s="218"/>
      <c r="V137" s="218"/>
      <c r="W137" s="218"/>
      <c r="X137" s="218"/>
      <c r="Y137" s="180"/>
      <c r="Z137" s="219"/>
      <c r="AA137" s="219"/>
      <c r="AB137" s="219"/>
      <c r="AC137" s="219"/>
      <c r="AD137" s="219"/>
      <c r="AE137" s="219"/>
      <c r="AF137" s="218" t="s">
        <v>315</v>
      </c>
      <c r="AG137" s="218"/>
      <c r="AH137" s="220"/>
      <c r="AI137" s="220"/>
      <c r="AJ137" s="220"/>
      <c r="AK137" s="220"/>
      <c r="AL137" s="220"/>
      <c r="AM137" s="220"/>
      <c r="AN137" s="55" t="s">
        <v>316</v>
      </c>
      <c r="AO137" s="55"/>
      <c r="AP137" s="221" t="e">
        <f t="shared" si="15"/>
        <v>#N/A</v>
      </c>
      <c r="AQ137" s="221"/>
      <c r="AR137" s="221"/>
      <c r="AS137" s="221"/>
      <c r="AT137" s="221"/>
      <c r="AU137" s="221"/>
      <c r="AV137" s="221"/>
      <c r="AW137" s="221"/>
      <c r="AX137" s="221"/>
      <c r="AY137" s="221"/>
      <c r="AZ137" s="222"/>
      <c r="BB137" s="51"/>
      <c r="CE137" s="5" t="s">
        <v>270</v>
      </c>
      <c r="CF137" s="11" t="s">
        <v>271</v>
      </c>
      <c r="CG137" s="26">
        <v>0.34661229611041405</v>
      </c>
      <c r="CH137" s="4">
        <f t="shared" ref="CH137:CH159" si="16">CG137*$CH$3</f>
        <v>4972.5</v>
      </c>
    </row>
    <row r="138" spans="3:86" x14ac:dyDescent="0.25">
      <c r="C138" s="46"/>
      <c r="E138" s="208"/>
      <c r="F138" s="209"/>
      <c r="G138" s="209"/>
      <c r="H138" s="209"/>
      <c r="I138" s="209"/>
      <c r="J138" s="209"/>
      <c r="K138" s="230" t="e">
        <f t="shared" si="14"/>
        <v>#N/A</v>
      </c>
      <c r="L138" s="230"/>
      <c r="M138" s="230"/>
      <c r="N138" s="230"/>
      <c r="O138" s="230"/>
      <c r="P138" s="230"/>
      <c r="Q138" s="230"/>
      <c r="R138" s="230"/>
      <c r="S138" s="230"/>
      <c r="T138" s="230"/>
      <c r="U138" s="230"/>
      <c r="V138" s="230"/>
      <c r="W138" s="230"/>
      <c r="X138" s="230"/>
      <c r="Y138" s="182"/>
      <c r="Z138" s="203"/>
      <c r="AA138" s="203"/>
      <c r="AB138" s="203"/>
      <c r="AC138" s="203"/>
      <c r="AD138" s="203"/>
      <c r="AE138" s="203"/>
      <c r="AF138" s="230" t="s">
        <v>315</v>
      </c>
      <c r="AG138" s="230"/>
      <c r="AH138" s="244"/>
      <c r="AI138" s="244"/>
      <c r="AJ138" s="244"/>
      <c r="AK138" s="244"/>
      <c r="AL138" s="244"/>
      <c r="AM138" s="244"/>
      <c r="AN138" s="41" t="s">
        <v>316</v>
      </c>
      <c r="AP138" s="242" t="e">
        <f t="shared" si="15"/>
        <v>#N/A</v>
      </c>
      <c r="AQ138" s="242"/>
      <c r="AR138" s="242"/>
      <c r="AS138" s="242"/>
      <c r="AT138" s="242"/>
      <c r="AU138" s="242"/>
      <c r="AV138" s="242"/>
      <c r="AW138" s="242"/>
      <c r="AX138" s="242"/>
      <c r="AY138" s="242"/>
      <c r="AZ138" s="206"/>
      <c r="BB138" s="51"/>
      <c r="CE138" s="5" t="s">
        <v>272</v>
      </c>
      <c r="CF138" s="11" t="s">
        <v>273</v>
      </c>
      <c r="CG138" s="26">
        <v>3.9470500487940887</v>
      </c>
      <c r="CH138" s="4">
        <f t="shared" si="16"/>
        <v>56624.38</v>
      </c>
    </row>
    <row r="139" spans="3:86" x14ac:dyDescent="0.25">
      <c r="C139" s="46"/>
      <c r="E139" s="223"/>
      <c r="F139" s="224"/>
      <c r="G139" s="224"/>
      <c r="H139" s="224"/>
      <c r="I139" s="224"/>
      <c r="J139" s="224"/>
      <c r="K139" s="225" t="e">
        <f t="shared" si="14"/>
        <v>#N/A</v>
      </c>
      <c r="L139" s="225"/>
      <c r="M139" s="225"/>
      <c r="N139" s="225"/>
      <c r="O139" s="225"/>
      <c r="P139" s="225"/>
      <c r="Q139" s="225"/>
      <c r="R139" s="225"/>
      <c r="S139" s="225"/>
      <c r="T139" s="225"/>
      <c r="U139" s="225"/>
      <c r="V139" s="225"/>
      <c r="W139" s="225"/>
      <c r="X139" s="225"/>
      <c r="Y139" s="181"/>
      <c r="Z139" s="226"/>
      <c r="AA139" s="226"/>
      <c r="AB139" s="226"/>
      <c r="AC139" s="226"/>
      <c r="AD139" s="226"/>
      <c r="AE139" s="226"/>
      <c r="AF139" s="225" t="s">
        <v>315</v>
      </c>
      <c r="AG139" s="225"/>
      <c r="AH139" s="238"/>
      <c r="AI139" s="238"/>
      <c r="AJ139" s="238"/>
      <c r="AK139" s="238"/>
      <c r="AL139" s="238"/>
      <c r="AM139" s="238"/>
      <c r="AN139" s="54" t="s">
        <v>316</v>
      </c>
      <c r="AO139" s="54"/>
      <c r="AP139" s="228" t="e">
        <f t="shared" si="15"/>
        <v>#N/A</v>
      </c>
      <c r="AQ139" s="228"/>
      <c r="AR139" s="228"/>
      <c r="AS139" s="228"/>
      <c r="AT139" s="228"/>
      <c r="AU139" s="228"/>
      <c r="AV139" s="228"/>
      <c r="AW139" s="228"/>
      <c r="AX139" s="228"/>
      <c r="AY139" s="228"/>
      <c r="AZ139" s="229"/>
      <c r="BB139" s="51"/>
      <c r="CE139" s="5" t="s">
        <v>274</v>
      </c>
      <c r="CF139" s="11" t="s">
        <v>275</v>
      </c>
      <c r="CG139" s="26">
        <v>5.8332510804405411</v>
      </c>
      <c r="CH139" s="4">
        <f t="shared" si="16"/>
        <v>83683.820000000007</v>
      </c>
    </row>
    <row r="140" spans="3:86" x14ac:dyDescent="0.25">
      <c r="C140" s="46"/>
      <c r="E140" s="185"/>
      <c r="F140" s="185"/>
      <c r="G140" s="185"/>
      <c r="H140" s="185"/>
      <c r="I140" s="185"/>
      <c r="J140" s="185"/>
      <c r="K140" s="182"/>
      <c r="L140" s="182"/>
      <c r="M140" s="182"/>
      <c r="N140" s="182"/>
      <c r="O140" s="182"/>
      <c r="P140" s="182"/>
      <c r="Q140" s="182"/>
      <c r="R140" s="182"/>
      <c r="S140" s="182"/>
      <c r="T140" s="182"/>
      <c r="U140" s="182"/>
      <c r="V140" s="182"/>
      <c r="W140" s="182"/>
      <c r="X140" s="182"/>
      <c r="Y140" s="182"/>
      <c r="Z140" s="111"/>
      <c r="AA140" s="111"/>
      <c r="AB140" s="111"/>
      <c r="AC140" s="111"/>
      <c r="AD140" s="111"/>
      <c r="AE140" s="111"/>
      <c r="AF140" s="182"/>
      <c r="AG140" s="182"/>
      <c r="AH140" s="185"/>
      <c r="AI140" s="185"/>
      <c r="AJ140" s="185"/>
      <c r="AK140" s="185"/>
      <c r="AL140" s="185"/>
      <c r="AM140" s="185"/>
      <c r="AP140" s="112"/>
      <c r="AQ140" s="112"/>
      <c r="AR140" s="112"/>
      <c r="AS140" s="112"/>
      <c r="AT140" s="112"/>
      <c r="AU140" s="112"/>
      <c r="AV140" s="112"/>
      <c r="AW140" s="112"/>
      <c r="AX140" s="112"/>
      <c r="AY140" s="112"/>
      <c r="AZ140" s="112"/>
      <c r="BB140" s="51"/>
      <c r="CE140" s="5" t="s">
        <v>276</v>
      </c>
      <c r="CF140" s="11" t="s">
        <v>277</v>
      </c>
      <c r="CG140" s="26">
        <v>1.8692416004461174</v>
      </c>
      <c r="CH140" s="4">
        <f t="shared" si="16"/>
        <v>26816.14</v>
      </c>
    </row>
    <row r="141" spans="3:86" x14ac:dyDescent="0.25">
      <c r="C141" s="46"/>
      <c r="E141" s="185"/>
      <c r="F141" s="185"/>
      <c r="G141" s="185"/>
      <c r="H141" s="185"/>
      <c r="I141" s="185"/>
      <c r="J141" s="185"/>
      <c r="K141" s="182"/>
      <c r="L141" s="182"/>
      <c r="M141" s="182"/>
      <c r="N141" s="182"/>
      <c r="O141" s="182"/>
      <c r="P141" s="182"/>
      <c r="Q141" s="182"/>
      <c r="R141" s="182"/>
      <c r="S141" s="182"/>
      <c r="T141" s="182"/>
      <c r="U141" s="182"/>
      <c r="V141" s="182"/>
      <c r="W141" s="182"/>
      <c r="X141" s="182"/>
      <c r="Y141" s="182"/>
      <c r="Z141" s="111"/>
      <c r="AA141" s="111"/>
      <c r="AB141" s="111"/>
      <c r="AC141" s="111"/>
      <c r="AD141" s="111"/>
      <c r="AE141" s="111"/>
      <c r="AF141" s="182"/>
      <c r="AG141" s="182"/>
      <c r="AH141" s="185"/>
      <c r="AI141" s="185"/>
      <c r="AJ141" s="185"/>
      <c r="AK141" s="59"/>
      <c r="AL141" s="230" t="s">
        <v>318</v>
      </c>
      <c r="AM141" s="230"/>
      <c r="AN141" s="230"/>
      <c r="AO141" s="230"/>
      <c r="AP141" s="112" t="s">
        <v>11</v>
      </c>
      <c r="AQ141" s="242" t="e">
        <f>SUM(AP134:AZ139)</f>
        <v>#N/A</v>
      </c>
      <c r="AR141" s="242"/>
      <c r="AS141" s="242"/>
      <c r="AT141" s="242"/>
      <c r="AU141" s="242"/>
      <c r="AV141" s="242"/>
      <c r="AW141" s="242"/>
      <c r="AX141" s="242"/>
      <c r="AY141" s="242"/>
      <c r="AZ141" s="242"/>
      <c r="BB141" s="51"/>
      <c r="CE141" s="5" t="s">
        <v>278</v>
      </c>
      <c r="CF141" s="11" t="s">
        <v>279</v>
      </c>
      <c r="CG141" s="7">
        <v>0.96227310748640738</v>
      </c>
      <c r="CH141" s="4">
        <f t="shared" si="16"/>
        <v>13804.77</v>
      </c>
    </row>
    <row r="142" spans="3:86" x14ac:dyDescent="0.25">
      <c r="C142" s="46"/>
      <c r="E142" s="185"/>
      <c r="F142" s="185"/>
      <c r="G142" s="185"/>
      <c r="H142" s="185"/>
      <c r="I142" s="185"/>
      <c r="J142" s="185"/>
      <c r="K142" s="182"/>
      <c r="L142" s="182"/>
      <c r="M142" s="182"/>
      <c r="N142" s="182"/>
      <c r="O142" s="182"/>
      <c r="P142" s="182"/>
      <c r="Q142" s="182"/>
      <c r="R142" s="182"/>
      <c r="S142" s="182"/>
      <c r="T142" s="182"/>
      <c r="U142" s="182"/>
      <c r="V142" s="182"/>
      <c r="W142" s="182"/>
      <c r="X142" s="182"/>
      <c r="Y142" s="182"/>
      <c r="Z142" s="111"/>
      <c r="AA142" s="111"/>
      <c r="AB142" s="111"/>
      <c r="AC142" s="111"/>
      <c r="AD142" s="111"/>
      <c r="AE142" s="111"/>
      <c r="AF142" s="182"/>
      <c r="AG142" s="182"/>
      <c r="AH142" s="185"/>
      <c r="AI142" s="185"/>
      <c r="AJ142" s="185"/>
      <c r="AK142" s="59"/>
      <c r="AL142" s="230" t="s">
        <v>317</v>
      </c>
      <c r="AM142" s="230"/>
      <c r="AN142" s="230"/>
      <c r="AO142" s="230"/>
      <c r="AP142" s="112" t="s">
        <v>11</v>
      </c>
      <c r="AQ142" s="242" t="e">
        <f>AQ141/AQ128</f>
        <v>#N/A</v>
      </c>
      <c r="AR142" s="242"/>
      <c r="AS142" s="242"/>
      <c r="AT142" s="242"/>
      <c r="AU142" s="242"/>
      <c r="AV142" s="242"/>
      <c r="AW142" s="242"/>
      <c r="AX142" s="242"/>
      <c r="AY142" s="242"/>
      <c r="AZ142" s="242"/>
      <c r="BB142" s="51"/>
      <c r="CE142" s="12" t="s">
        <v>280</v>
      </c>
      <c r="CF142" s="13" t="s">
        <v>281</v>
      </c>
      <c r="CG142" s="7">
        <v>1.2106747525442632</v>
      </c>
      <c r="CH142" s="4">
        <f t="shared" si="16"/>
        <v>17368.34</v>
      </c>
    </row>
    <row r="143" spans="3:86" x14ac:dyDescent="0.25">
      <c r="C143" s="46"/>
      <c r="E143" s="185"/>
      <c r="F143" s="185"/>
      <c r="G143" s="185"/>
      <c r="H143" s="185"/>
      <c r="I143" s="185"/>
      <c r="J143" s="185"/>
      <c r="K143" s="182"/>
      <c r="L143" s="182"/>
      <c r="M143" s="182"/>
      <c r="N143" s="182"/>
      <c r="O143" s="182"/>
      <c r="P143" s="182"/>
      <c r="Q143" s="182"/>
      <c r="R143" s="182"/>
      <c r="S143" s="182"/>
      <c r="T143" s="182"/>
      <c r="U143" s="182"/>
      <c r="V143" s="182"/>
      <c r="W143" s="182"/>
      <c r="X143" s="182"/>
      <c r="Y143" s="182"/>
      <c r="Z143" s="111"/>
      <c r="AA143" s="111"/>
      <c r="AB143" s="111"/>
      <c r="AC143" s="111"/>
      <c r="AD143" s="111"/>
      <c r="AE143" s="111"/>
      <c r="AF143" s="182"/>
      <c r="AG143" s="182"/>
      <c r="AH143" s="185"/>
      <c r="AI143" s="185"/>
      <c r="AJ143" s="185"/>
      <c r="AK143" s="185"/>
      <c r="AL143" s="185"/>
      <c r="AM143" s="185"/>
      <c r="AQ143" s="185"/>
      <c r="AR143" s="185"/>
      <c r="AS143" s="185"/>
      <c r="AT143" s="185"/>
      <c r="AU143" s="185"/>
      <c r="AV143" s="185"/>
      <c r="AW143" s="185"/>
      <c r="AX143" s="185"/>
      <c r="AY143" s="185"/>
      <c r="AZ143" s="185"/>
      <c r="BB143" s="51"/>
      <c r="CE143" s="5" t="s">
        <v>282</v>
      </c>
      <c r="CF143" s="11" t="s">
        <v>283</v>
      </c>
      <c r="CG143" s="7">
        <v>5.3432211069287607</v>
      </c>
      <c r="CH143" s="4">
        <f t="shared" si="16"/>
        <v>76653.850000000006</v>
      </c>
    </row>
    <row r="144" spans="3:86" ht="17.25" thickBot="1" x14ac:dyDescent="0.3">
      <c r="C144" s="60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1"/>
      <c r="AJ144" s="61"/>
      <c r="AK144" s="61"/>
      <c r="AL144" s="61"/>
      <c r="AM144" s="61"/>
      <c r="AN144" s="61"/>
      <c r="AO144" s="61"/>
      <c r="AP144" s="61"/>
      <c r="AQ144" s="61"/>
      <c r="AR144" s="61"/>
      <c r="AS144" s="61"/>
      <c r="AT144" s="61"/>
      <c r="AU144" s="61"/>
      <c r="AV144" s="61"/>
      <c r="AW144" s="61"/>
      <c r="AX144" s="61"/>
      <c r="AY144" s="61"/>
      <c r="AZ144" s="61"/>
      <c r="BA144" s="61"/>
      <c r="BB144" s="62"/>
      <c r="CE144" s="5" t="s">
        <v>284</v>
      </c>
      <c r="CF144" s="11" t="s">
        <v>285</v>
      </c>
      <c r="CG144" s="7">
        <v>4.07226962219434</v>
      </c>
      <c r="CH144" s="4">
        <f t="shared" si="16"/>
        <v>58420.78</v>
      </c>
    </row>
    <row r="145" spans="3:86" x14ac:dyDescent="0.25">
      <c r="CE145" s="5" t="s">
        <v>286</v>
      </c>
      <c r="CF145" s="11" t="s">
        <v>287</v>
      </c>
      <c r="CG145" s="7">
        <v>21.682084204656348</v>
      </c>
      <c r="CH145" s="4">
        <f t="shared" si="16"/>
        <v>311051.18</v>
      </c>
    </row>
    <row r="146" spans="3:86" ht="17.25" thickBot="1" x14ac:dyDescent="0.3">
      <c r="CE146" s="5" t="s">
        <v>288</v>
      </c>
      <c r="CF146" s="11" t="s">
        <v>289</v>
      </c>
      <c r="CG146" s="7">
        <v>6.4495943120033461</v>
      </c>
      <c r="CH146" s="4">
        <f t="shared" si="16"/>
        <v>92525.88</v>
      </c>
    </row>
    <row r="147" spans="3:86" x14ac:dyDescent="0.25">
      <c r="C147" s="43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  <c r="AH147" s="44"/>
      <c r="AI147" s="44"/>
      <c r="AJ147" s="44"/>
      <c r="AK147" s="44"/>
      <c r="AL147" s="44"/>
      <c r="AM147" s="44"/>
      <c r="AN147" s="44"/>
      <c r="AO147" s="44"/>
      <c r="AP147" s="44"/>
      <c r="AQ147" s="44"/>
      <c r="AR147" s="44"/>
      <c r="AS147" s="44"/>
      <c r="AT147" s="44"/>
      <c r="AU147" s="44"/>
      <c r="AV147" s="44"/>
      <c r="AW147" s="44"/>
      <c r="AX147" s="44"/>
      <c r="AY147" s="44"/>
      <c r="AZ147" s="44"/>
      <c r="BA147" s="44"/>
      <c r="BB147" s="45"/>
      <c r="CE147" s="5" t="s">
        <v>290</v>
      </c>
      <c r="CF147" s="11" t="s">
        <v>291</v>
      </c>
      <c r="CG147" s="7">
        <v>6.830306705701938</v>
      </c>
      <c r="CH147" s="4">
        <f t="shared" si="16"/>
        <v>97987.58</v>
      </c>
    </row>
    <row r="148" spans="3:86" x14ac:dyDescent="0.25">
      <c r="C148" s="46"/>
      <c r="E148" s="245" t="s">
        <v>0</v>
      </c>
      <c r="F148" s="245"/>
      <c r="G148" s="245"/>
      <c r="H148" s="245"/>
      <c r="I148" s="245"/>
      <c r="J148" s="49" t="s">
        <v>11</v>
      </c>
      <c r="K148" s="252" t="s">
        <v>355</v>
      </c>
      <c r="L148" s="252"/>
      <c r="M148" s="252"/>
      <c r="N148" s="252"/>
      <c r="O148" s="252"/>
      <c r="P148" s="252"/>
      <c r="Q148" s="252"/>
      <c r="R148" s="252"/>
      <c r="S148" s="252"/>
      <c r="T148" s="252"/>
      <c r="U148" s="252"/>
      <c r="V148" s="49"/>
      <c r="W148" s="49"/>
      <c r="X148" s="49"/>
      <c r="Y148" s="49"/>
      <c r="Z148" s="49"/>
      <c r="AA148" s="49"/>
      <c r="AB148" s="49"/>
      <c r="AC148" s="49"/>
      <c r="AD148" s="50"/>
      <c r="AE148" s="50"/>
      <c r="AF148" s="50"/>
      <c r="AG148" s="50"/>
      <c r="AH148" s="245" t="s">
        <v>3</v>
      </c>
      <c r="AI148" s="245"/>
      <c r="AJ148" s="245"/>
      <c r="AK148" s="245"/>
      <c r="AL148" s="245"/>
      <c r="AM148" s="245"/>
      <c r="AN148" s="245"/>
      <c r="AO148" s="245"/>
      <c r="AP148" s="49" t="s">
        <v>11</v>
      </c>
      <c r="AQ148" s="247">
        <v>691.11</v>
      </c>
      <c r="AR148" s="247"/>
      <c r="AS148" s="247"/>
      <c r="AT148" s="247"/>
      <c r="AU148" s="49" t="s">
        <v>319</v>
      </c>
      <c r="AV148" s="49"/>
      <c r="AW148" s="49"/>
      <c r="AX148" s="49"/>
      <c r="AY148" s="49"/>
      <c r="AZ148" s="49"/>
      <c r="BB148" s="51"/>
      <c r="CE148" s="5" t="s">
        <v>292</v>
      </c>
      <c r="CF148" s="11" t="s">
        <v>293</v>
      </c>
      <c r="CG148" s="7">
        <v>10.884065941725916</v>
      </c>
      <c r="CH148" s="4">
        <f t="shared" si="16"/>
        <v>156142.81</v>
      </c>
    </row>
    <row r="149" spans="3:86" x14ac:dyDescent="0.25">
      <c r="C149" s="46"/>
      <c r="E149" s="245" t="s">
        <v>322</v>
      </c>
      <c r="F149" s="245"/>
      <c r="G149" s="245"/>
      <c r="H149" s="245"/>
      <c r="I149" s="245"/>
      <c r="J149" s="49" t="s">
        <v>11</v>
      </c>
      <c r="K149" s="245"/>
      <c r="L149" s="245"/>
      <c r="M149" s="245"/>
      <c r="N149" s="245"/>
      <c r="O149" s="245"/>
      <c r="P149" s="245"/>
      <c r="Q149" s="245"/>
      <c r="R149" s="245"/>
      <c r="S149" s="245"/>
      <c r="T149" s="245"/>
      <c r="U149" s="245"/>
      <c r="V149" s="245"/>
      <c r="W149" s="49"/>
      <c r="X149" s="49"/>
      <c r="Y149" s="49"/>
      <c r="Z149" s="49"/>
      <c r="AA149" s="49"/>
      <c r="AB149" s="49"/>
      <c r="AC149" s="49"/>
      <c r="AD149" s="50"/>
      <c r="AE149" s="50"/>
      <c r="AF149" s="50"/>
      <c r="AG149" s="50"/>
      <c r="AH149" s="245" t="s">
        <v>4</v>
      </c>
      <c r="AI149" s="245"/>
      <c r="AJ149" s="245"/>
      <c r="AK149" s="245"/>
      <c r="AL149" s="245"/>
      <c r="AM149" s="245"/>
      <c r="AN149" s="245"/>
      <c r="AO149" s="245"/>
      <c r="AP149" s="49" t="s">
        <v>11</v>
      </c>
      <c r="AQ149" s="245">
        <v>2100</v>
      </c>
      <c r="AR149" s="245"/>
      <c r="AS149" s="245"/>
      <c r="AT149" s="245"/>
      <c r="AU149" s="49" t="s">
        <v>320</v>
      </c>
      <c r="AV149" s="49"/>
      <c r="AW149" s="49"/>
      <c r="AX149" s="49"/>
      <c r="AY149" s="49"/>
      <c r="AZ149" s="49"/>
      <c r="BB149" s="51"/>
      <c r="CE149" s="5" t="s">
        <v>294</v>
      </c>
      <c r="CF149" s="11" t="s">
        <v>295</v>
      </c>
      <c r="CG149" s="7">
        <v>11.830085738184859</v>
      </c>
      <c r="CH149" s="4">
        <f t="shared" si="16"/>
        <v>169714.41</v>
      </c>
    </row>
    <row r="150" spans="3:86" x14ac:dyDescent="0.25">
      <c r="C150" s="46"/>
      <c r="E150" s="245" t="s">
        <v>1</v>
      </c>
      <c r="F150" s="245"/>
      <c r="G150" s="245"/>
      <c r="H150" s="245"/>
      <c r="I150" s="245"/>
      <c r="J150" s="49" t="s">
        <v>11</v>
      </c>
      <c r="K150" s="245" t="s">
        <v>492</v>
      </c>
      <c r="L150" s="245"/>
      <c r="M150" s="245"/>
      <c r="N150" s="245"/>
      <c r="O150" s="245"/>
      <c r="P150" s="245"/>
      <c r="Q150" s="245"/>
      <c r="R150" s="245"/>
      <c r="S150" s="245"/>
      <c r="T150" s="245"/>
      <c r="U150" s="245"/>
      <c r="V150" s="49"/>
      <c r="W150" s="49"/>
      <c r="X150" s="49"/>
      <c r="Y150" s="49"/>
      <c r="Z150" s="49"/>
      <c r="AA150" s="49"/>
      <c r="AB150" s="49"/>
      <c r="AC150" s="49"/>
      <c r="AD150" s="50"/>
      <c r="AE150" s="50"/>
      <c r="AF150" s="50"/>
      <c r="AG150" s="50"/>
      <c r="AH150" s="245"/>
      <c r="AI150" s="245"/>
      <c r="AJ150" s="245"/>
      <c r="AK150" s="245"/>
      <c r="AL150" s="245"/>
      <c r="AM150" s="245"/>
      <c r="AN150" s="245"/>
      <c r="AO150" s="245"/>
      <c r="AP150" s="49"/>
      <c r="AQ150" s="246"/>
      <c r="AR150" s="246"/>
      <c r="AS150" s="246"/>
      <c r="AT150" s="246"/>
      <c r="AU150" s="49"/>
      <c r="AV150" s="49"/>
      <c r="AW150" s="49"/>
      <c r="AX150" s="49"/>
      <c r="AY150" s="49"/>
      <c r="AZ150" s="49"/>
      <c r="BB150" s="51"/>
      <c r="CE150" s="5" t="s">
        <v>296</v>
      </c>
      <c r="CF150" s="11" t="s">
        <v>297</v>
      </c>
      <c r="CG150" s="7">
        <v>8.8049072912310056</v>
      </c>
      <c r="CH150" s="4">
        <f t="shared" si="16"/>
        <v>126315.20000000001</v>
      </c>
    </row>
    <row r="151" spans="3:86" x14ac:dyDescent="0.25">
      <c r="C151" s="46"/>
      <c r="E151" s="245" t="s">
        <v>2</v>
      </c>
      <c r="F151" s="245"/>
      <c r="G151" s="245"/>
      <c r="H151" s="245"/>
      <c r="I151" s="245"/>
      <c r="J151" s="49" t="s">
        <v>11</v>
      </c>
      <c r="K151" s="245" t="s">
        <v>417</v>
      </c>
      <c r="L151" s="245"/>
      <c r="M151" s="245"/>
      <c r="N151" s="245"/>
      <c r="O151" s="245"/>
      <c r="P151" s="245"/>
      <c r="Q151" s="245"/>
      <c r="R151" s="245"/>
      <c r="S151" s="245"/>
      <c r="T151" s="245"/>
      <c r="U151" s="245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49"/>
      <c r="AH151" s="245"/>
      <c r="AI151" s="245"/>
      <c r="AJ151" s="245"/>
      <c r="AK151" s="245"/>
      <c r="AL151" s="245"/>
      <c r="AM151" s="245"/>
      <c r="AN151" s="245"/>
      <c r="AO151" s="245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  <c r="BB151" s="51"/>
      <c r="CE151" s="5" t="s">
        <v>298</v>
      </c>
      <c r="CF151" s="11" t="s">
        <v>299</v>
      </c>
      <c r="CG151" s="7">
        <v>7.9298194618709053</v>
      </c>
      <c r="CH151" s="4">
        <f t="shared" si="16"/>
        <v>113761.19</v>
      </c>
    </row>
    <row r="152" spans="3:86" x14ac:dyDescent="0.25">
      <c r="C152" s="46"/>
      <c r="BB152" s="51"/>
      <c r="CE152" s="5" t="s">
        <v>300</v>
      </c>
      <c r="CF152" s="27" t="s">
        <v>301</v>
      </c>
      <c r="CG152" s="8">
        <v>11.77</v>
      </c>
      <c r="CH152" s="4">
        <f t="shared" si="16"/>
        <v>168852.41999999998</v>
      </c>
    </row>
    <row r="153" spans="3:86" x14ac:dyDescent="0.25">
      <c r="C153" s="46"/>
      <c r="BB153" s="51"/>
      <c r="CE153" s="5" t="s">
        <v>302</v>
      </c>
      <c r="CF153" s="27" t="s">
        <v>303</v>
      </c>
      <c r="CG153" s="8">
        <v>5.98</v>
      </c>
      <c r="CH153" s="4">
        <f t="shared" si="16"/>
        <v>85789.08</v>
      </c>
    </row>
    <row r="154" spans="3:86" x14ac:dyDescent="0.25">
      <c r="C154" s="46"/>
      <c r="BB154" s="51"/>
      <c r="CE154" s="5" t="s">
        <v>304</v>
      </c>
      <c r="CF154" s="27" t="s">
        <v>305</v>
      </c>
      <c r="CG154" s="8">
        <v>9.6999999999999993</v>
      </c>
      <c r="CH154" s="4">
        <f t="shared" si="16"/>
        <v>139156.19999999998</v>
      </c>
    </row>
    <row r="155" spans="3:86" x14ac:dyDescent="0.25">
      <c r="C155" s="46"/>
      <c r="E155" s="208"/>
      <c r="F155" s="209"/>
      <c r="G155" s="209"/>
      <c r="H155" s="209"/>
      <c r="I155" s="209"/>
      <c r="J155" s="209"/>
      <c r="K155" s="210" t="e">
        <f t="shared" ref="K155:K161" si="17">VLOOKUP(E155,$CE$1:$CH$1002,2,FALSE)</f>
        <v>#N/A</v>
      </c>
      <c r="L155" s="210"/>
      <c r="M155" s="210"/>
      <c r="N155" s="210"/>
      <c r="O155" s="210"/>
      <c r="P155" s="210"/>
      <c r="Q155" s="210"/>
      <c r="R155" s="210"/>
      <c r="S155" s="210"/>
      <c r="T155" s="210"/>
      <c r="U155" s="210"/>
      <c r="V155" s="210"/>
      <c r="W155" s="210"/>
      <c r="X155" s="210"/>
      <c r="Y155" s="178"/>
      <c r="Z155" s="234"/>
      <c r="AA155" s="234"/>
      <c r="AB155" s="234"/>
      <c r="AC155" s="234"/>
      <c r="AD155" s="234"/>
      <c r="AE155" s="234"/>
      <c r="AF155" s="210" t="s">
        <v>315</v>
      </c>
      <c r="AG155" s="210"/>
      <c r="AH155" s="235"/>
      <c r="AI155" s="235"/>
      <c r="AJ155" s="235"/>
      <c r="AK155" s="235"/>
      <c r="AL155" s="235"/>
      <c r="AM155" s="235"/>
      <c r="AN155" s="52" t="s">
        <v>316</v>
      </c>
      <c r="AO155" s="52"/>
      <c r="AP155" s="213" t="e">
        <f t="shared" ref="AP155:AP161" si="18">(AH155*VLOOKUP(E155,$CE$1:$CH$1002,4,FALSE))/1000</f>
        <v>#N/A</v>
      </c>
      <c r="AQ155" s="213"/>
      <c r="AR155" s="213"/>
      <c r="AS155" s="213"/>
      <c r="AT155" s="213"/>
      <c r="AU155" s="213"/>
      <c r="AV155" s="213"/>
      <c r="AW155" s="213"/>
      <c r="AX155" s="213"/>
      <c r="AY155" s="213"/>
      <c r="AZ155" s="214"/>
      <c r="BB155" s="51"/>
      <c r="CE155" s="24" t="s">
        <v>306</v>
      </c>
      <c r="CF155" s="28" t="s">
        <v>307</v>
      </c>
      <c r="CG155" s="29">
        <v>9.6999999999999993</v>
      </c>
      <c r="CH155" s="4">
        <f t="shared" si="16"/>
        <v>139156.19999999998</v>
      </c>
    </row>
    <row r="156" spans="3:86" x14ac:dyDescent="0.25">
      <c r="C156" s="46"/>
      <c r="E156" s="200"/>
      <c r="F156" s="243"/>
      <c r="G156" s="243"/>
      <c r="H156" s="243"/>
      <c r="I156" s="243"/>
      <c r="J156" s="243"/>
      <c r="K156" s="230" t="e">
        <f t="shared" si="17"/>
        <v>#N/A</v>
      </c>
      <c r="L156" s="230"/>
      <c r="M156" s="230"/>
      <c r="N156" s="230"/>
      <c r="O156" s="230"/>
      <c r="P156" s="230"/>
      <c r="Q156" s="230"/>
      <c r="R156" s="230"/>
      <c r="S156" s="230"/>
      <c r="T156" s="230"/>
      <c r="U156" s="230"/>
      <c r="V156" s="230"/>
      <c r="W156" s="230"/>
      <c r="X156" s="230"/>
      <c r="Y156" s="182"/>
      <c r="Z156" s="232"/>
      <c r="AA156" s="232"/>
      <c r="AB156" s="232"/>
      <c r="AC156" s="232"/>
      <c r="AD156" s="232"/>
      <c r="AE156" s="232"/>
      <c r="AF156" s="230" t="s">
        <v>315</v>
      </c>
      <c r="AG156" s="230"/>
      <c r="AH156" s="244"/>
      <c r="AI156" s="244"/>
      <c r="AJ156" s="244"/>
      <c r="AK156" s="244"/>
      <c r="AL156" s="244"/>
      <c r="AM156" s="244"/>
      <c r="AN156" s="41" t="s">
        <v>316</v>
      </c>
      <c r="AP156" s="242" t="e">
        <f t="shared" si="18"/>
        <v>#N/A</v>
      </c>
      <c r="AQ156" s="242"/>
      <c r="AR156" s="242"/>
      <c r="AS156" s="242"/>
      <c r="AT156" s="242"/>
      <c r="AU156" s="242"/>
      <c r="AV156" s="242"/>
      <c r="AW156" s="242"/>
      <c r="AX156" s="242"/>
      <c r="AY156" s="242"/>
      <c r="AZ156" s="206"/>
      <c r="BB156" s="51"/>
      <c r="CE156" s="5" t="s">
        <v>308</v>
      </c>
      <c r="CF156" s="11" t="s">
        <v>309</v>
      </c>
      <c r="CG156" s="8">
        <v>9.6999999999999993</v>
      </c>
      <c r="CH156" s="4">
        <f t="shared" si="16"/>
        <v>139156.19999999998</v>
      </c>
    </row>
    <row r="157" spans="3:86" x14ac:dyDescent="0.25">
      <c r="C157" s="46"/>
      <c r="E157" s="200"/>
      <c r="F157" s="243"/>
      <c r="G157" s="243"/>
      <c r="H157" s="243"/>
      <c r="I157" s="243"/>
      <c r="J157" s="243"/>
      <c r="K157" s="230" t="e">
        <f t="shared" si="17"/>
        <v>#N/A</v>
      </c>
      <c r="L157" s="230"/>
      <c r="M157" s="230"/>
      <c r="N157" s="230"/>
      <c r="O157" s="230"/>
      <c r="P157" s="230"/>
      <c r="Q157" s="230"/>
      <c r="R157" s="230"/>
      <c r="S157" s="230"/>
      <c r="T157" s="230"/>
      <c r="U157" s="230"/>
      <c r="V157" s="230"/>
      <c r="W157" s="230"/>
      <c r="X157" s="230"/>
      <c r="Y157" s="230"/>
      <c r="Z157" s="232"/>
      <c r="AA157" s="232"/>
      <c r="AB157" s="232"/>
      <c r="AC157" s="232"/>
      <c r="AD157" s="232"/>
      <c r="AE157" s="232"/>
      <c r="AF157" s="230" t="s">
        <v>315</v>
      </c>
      <c r="AG157" s="230"/>
      <c r="AH157" s="244"/>
      <c r="AI157" s="244"/>
      <c r="AJ157" s="244"/>
      <c r="AK157" s="244"/>
      <c r="AL157" s="244"/>
      <c r="AM157" s="244"/>
      <c r="AN157" s="41" t="s">
        <v>316</v>
      </c>
      <c r="AP157" s="242" t="e">
        <f t="shared" si="18"/>
        <v>#N/A</v>
      </c>
      <c r="AQ157" s="242"/>
      <c r="AR157" s="242"/>
      <c r="AS157" s="242"/>
      <c r="AT157" s="242"/>
      <c r="AU157" s="242"/>
      <c r="AV157" s="242"/>
      <c r="AW157" s="242"/>
      <c r="AX157" s="242"/>
      <c r="AY157" s="242"/>
      <c r="AZ157" s="206"/>
      <c r="BB157" s="51"/>
      <c r="CE157" s="5" t="s">
        <v>59</v>
      </c>
      <c r="CF157" s="11" t="s">
        <v>310</v>
      </c>
      <c r="CG157" s="26">
        <v>11.77</v>
      </c>
      <c r="CH157" s="4">
        <f t="shared" si="16"/>
        <v>168852.41999999998</v>
      </c>
    </row>
    <row r="158" spans="3:86" x14ac:dyDescent="0.25">
      <c r="C158" s="46"/>
      <c r="E158" s="223"/>
      <c r="F158" s="224"/>
      <c r="G158" s="224"/>
      <c r="H158" s="224"/>
      <c r="I158" s="224"/>
      <c r="J158" s="224"/>
      <c r="K158" s="225" t="e">
        <f t="shared" si="17"/>
        <v>#N/A</v>
      </c>
      <c r="L158" s="225"/>
      <c r="M158" s="225"/>
      <c r="N158" s="225"/>
      <c r="O158" s="225"/>
      <c r="P158" s="225"/>
      <c r="Q158" s="225"/>
      <c r="R158" s="225"/>
      <c r="S158" s="225"/>
      <c r="T158" s="225"/>
      <c r="U158" s="225"/>
      <c r="V158" s="225"/>
      <c r="W158" s="225"/>
      <c r="X158" s="225"/>
      <c r="Y158" s="181"/>
      <c r="Z158" s="237"/>
      <c r="AA158" s="237"/>
      <c r="AB158" s="237"/>
      <c r="AC158" s="237"/>
      <c r="AD158" s="237"/>
      <c r="AE158" s="237"/>
      <c r="AF158" s="225" t="s">
        <v>315</v>
      </c>
      <c r="AG158" s="225"/>
      <c r="AH158" s="238"/>
      <c r="AI158" s="238"/>
      <c r="AJ158" s="238"/>
      <c r="AK158" s="238"/>
      <c r="AL158" s="238"/>
      <c r="AM158" s="238"/>
      <c r="AN158" s="54" t="s">
        <v>316</v>
      </c>
      <c r="AO158" s="54"/>
      <c r="AP158" s="228" t="e">
        <f t="shared" si="18"/>
        <v>#N/A</v>
      </c>
      <c r="AQ158" s="228"/>
      <c r="AR158" s="228"/>
      <c r="AS158" s="228"/>
      <c r="AT158" s="228"/>
      <c r="AU158" s="228"/>
      <c r="AV158" s="228"/>
      <c r="AW158" s="228"/>
      <c r="AX158" s="228"/>
      <c r="AY158" s="228"/>
      <c r="AZ158" s="229"/>
      <c r="BB158" s="51"/>
      <c r="CE158" s="30" t="s">
        <v>311</v>
      </c>
      <c r="CF158" s="31" t="s">
        <v>312</v>
      </c>
      <c r="CG158" s="32">
        <v>1.8820486546772619</v>
      </c>
      <c r="CH158" s="4">
        <f t="shared" si="16"/>
        <v>26999.87</v>
      </c>
    </row>
    <row r="159" spans="3:86" x14ac:dyDescent="0.25">
      <c r="C159" s="46"/>
      <c r="E159" s="216"/>
      <c r="F159" s="217"/>
      <c r="G159" s="217"/>
      <c r="H159" s="217"/>
      <c r="I159" s="217"/>
      <c r="J159" s="217"/>
      <c r="K159" s="218" t="e">
        <f t="shared" si="17"/>
        <v>#N/A</v>
      </c>
      <c r="L159" s="218"/>
      <c r="M159" s="218"/>
      <c r="N159" s="218"/>
      <c r="O159" s="218"/>
      <c r="P159" s="218"/>
      <c r="Q159" s="218"/>
      <c r="R159" s="218"/>
      <c r="S159" s="218"/>
      <c r="T159" s="218"/>
      <c r="U159" s="218"/>
      <c r="V159" s="218"/>
      <c r="W159" s="218"/>
      <c r="X159" s="218"/>
      <c r="Y159" s="180"/>
      <c r="Z159" s="219"/>
      <c r="AA159" s="219"/>
      <c r="AB159" s="219"/>
      <c r="AC159" s="219"/>
      <c r="AD159" s="219"/>
      <c r="AE159" s="219"/>
      <c r="AF159" s="218" t="s">
        <v>315</v>
      </c>
      <c r="AG159" s="218"/>
      <c r="AH159" s="220"/>
      <c r="AI159" s="220"/>
      <c r="AJ159" s="220"/>
      <c r="AK159" s="220"/>
      <c r="AL159" s="220"/>
      <c r="AM159" s="220"/>
      <c r="AN159" s="55" t="s">
        <v>316</v>
      </c>
      <c r="AO159" s="55"/>
      <c r="AP159" s="221" t="e">
        <f t="shared" si="18"/>
        <v>#N/A</v>
      </c>
      <c r="AQ159" s="221"/>
      <c r="AR159" s="221"/>
      <c r="AS159" s="221"/>
      <c r="AT159" s="221"/>
      <c r="AU159" s="221"/>
      <c r="AV159" s="221"/>
      <c r="AW159" s="221"/>
      <c r="AX159" s="221"/>
      <c r="AY159" s="221"/>
      <c r="AZ159" s="222"/>
      <c r="BB159" s="51"/>
      <c r="CE159" s="33" t="s">
        <v>313</v>
      </c>
      <c r="CF159" s="31" t="s">
        <v>314</v>
      </c>
      <c r="CG159" s="34">
        <v>1.8250292764533667</v>
      </c>
      <c r="CH159" s="4">
        <f t="shared" si="16"/>
        <v>26181.87</v>
      </c>
    </row>
    <row r="160" spans="3:86" x14ac:dyDescent="0.25">
      <c r="C160" s="46"/>
      <c r="E160" s="208"/>
      <c r="F160" s="209"/>
      <c r="G160" s="209"/>
      <c r="H160" s="209"/>
      <c r="I160" s="209"/>
      <c r="J160" s="209"/>
      <c r="K160" s="230" t="e">
        <f t="shared" si="17"/>
        <v>#N/A</v>
      </c>
      <c r="L160" s="230"/>
      <c r="M160" s="230"/>
      <c r="N160" s="230"/>
      <c r="O160" s="230"/>
      <c r="P160" s="230"/>
      <c r="Q160" s="230"/>
      <c r="R160" s="230"/>
      <c r="S160" s="230"/>
      <c r="T160" s="230"/>
      <c r="U160" s="230"/>
      <c r="V160" s="230"/>
      <c r="W160" s="230"/>
      <c r="X160" s="230"/>
      <c r="Y160" s="182"/>
      <c r="Z160" s="203"/>
      <c r="AA160" s="203"/>
      <c r="AB160" s="203"/>
      <c r="AC160" s="203"/>
      <c r="AD160" s="203"/>
      <c r="AE160" s="203"/>
      <c r="AF160" s="230" t="s">
        <v>315</v>
      </c>
      <c r="AG160" s="230"/>
      <c r="AH160" s="244"/>
      <c r="AI160" s="244"/>
      <c r="AJ160" s="244"/>
      <c r="AK160" s="244"/>
      <c r="AL160" s="244"/>
      <c r="AM160" s="244"/>
      <c r="AN160" s="41" t="s">
        <v>316</v>
      </c>
      <c r="AP160" s="242" t="e">
        <f t="shared" si="18"/>
        <v>#N/A</v>
      </c>
      <c r="AQ160" s="242"/>
      <c r="AR160" s="242"/>
      <c r="AS160" s="242"/>
      <c r="AT160" s="242"/>
      <c r="AU160" s="242"/>
      <c r="AV160" s="242"/>
      <c r="AW160" s="242"/>
      <c r="AX160" s="242"/>
      <c r="AY160" s="242"/>
      <c r="AZ160" s="206"/>
      <c r="BB160" s="51"/>
      <c r="CE160" s="35"/>
      <c r="CF160" s="35"/>
      <c r="CG160" s="35"/>
      <c r="CH160" s="36"/>
    </row>
    <row r="161" spans="3:86" x14ac:dyDescent="0.25">
      <c r="C161" s="46"/>
      <c r="E161" s="223"/>
      <c r="F161" s="224"/>
      <c r="G161" s="224"/>
      <c r="H161" s="224"/>
      <c r="I161" s="224"/>
      <c r="J161" s="224"/>
      <c r="K161" s="225" t="e">
        <f t="shared" si="17"/>
        <v>#N/A</v>
      </c>
      <c r="L161" s="225"/>
      <c r="M161" s="225"/>
      <c r="N161" s="225"/>
      <c r="O161" s="225"/>
      <c r="P161" s="225"/>
      <c r="Q161" s="225"/>
      <c r="R161" s="225"/>
      <c r="S161" s="225"/>
      <c r="T161" s="225"/>
      <c r="U161" s="225"/>
      <c r="V161" s="225"/>
      <c r="W161" s="225"/>
      <c r="X161" s="225"/>
      <c r="Y161" s="181"/>
      <c r="Z161" s="226"/>
      <c r="AA161" s="226"/>
      <c r="AB161" s="226"/>
      <c r="AC161" s="226"/>
      <c r="AD161" s="226"/>
      <c r="AE161" s="226"/>
      <c r="AF161" s="225" t="s">
        <v>315</v>
      </c>
      <c r="AG161" s="225"/>
      <c r="AH161" s="238"/>
      <c r="AI161" s="238"/>
      <c r="AJ161" s="238"/>
      <c r="AK161" s="238"/>
      <c r="AL161" s="238"/>
      <c r="AM161" s="238"/>
      <c r="AN161" s="54" t="s">
        <v>316</v>
      </c>
      <c r="AO161" s="54"/>
      <c r="AP161" s="228" t="e">
        <f t="shared" si="18"/>
        <v>#N/A</v>
      </c>
      <c r="AQ161" s="228"/>
      <c r="AR161" s="228"/>
      <c r="AS161" s="228"/>
      <c r="AT161" s="228"/>
      <c r="AU161" s="228"/>
      <c r="AV161" s="228"/>
      <c r="AW161" s="228"/>
      <c r="AX161" s="228"/>
      <c r="AY161" s="228"/>
      <c r="AZ161" s="229"/>
      <c r="BB161" s="51"/>
      <c r="CE161" s="35"/>
      <c r="CF161" s="35"/>
      <c r="CG161" s="35"/>
      <c r="CH161" s="36"/>
    </row>
    <row r="162" spans="3:86" x14ac:dyDescent="0.25">
      <c r="C162" s="46"/>
      <c r="E162" s="185"/>
      <c r="F162" s="185"/>
      <c r="G162" s="185"/>
      <c r="H162" s="185"/>
      <c r="I162" s="185"/>
      <c r="J162" s="185"/>
      <c r="K162" s="182"/>
      <c r="L162" s="182"/>
      <c r="M162" s="182"/>
      <c r="N162" s="182"/>
      <c r="O162" s="182"/>
      <c r="P162" s="182"/>
      <c r="Q162" s="182"/>
      <c r="R162" s="182"/>
      <c r="S162" s="182"/>
      <c r="T162" s="182"/>
      <c r="U162" s="182"/>
      <c r="V162" s="182"/>
      <c r="W162" s="182"/>
      <c r="X162" s="182"/>
      <c r="Y162" s="182"/>
      <c r="Z162" s="111"/>
      <c r="AA162" s="111"/>
      <c r="AB162" s="111"/>
      <c r="AC162" s="111"/>
      <c r="AD162" s="111"/>
      <c r="AE162" s="111"/>
      <c r="AF162" s="182"/>
      <c r="AG162" s="182"/>
      <c r="AH162" s="185"/>
      <c r="AI162" s="185"/>
      <c r="AJ162" s="185"/>
      <c r="AK162" s="185"/>
      <c r="AL162" s="185"/>
      <c r="AM162" s="185"/>
      <c r="AP162" s="112"/>
      <c r="AQ162" s="112"/>
      <c r="AR162" s="112"/>
      <c r="AS162" s="112"/>
      <c r="AT162" s="112"/>
      <c r="AU162" s="112"/>
      <c r="AV162" s="112"/>
      <c r="AW162" s="112"/>
      <c r="AX162" s="112"/>
      <c r="AY162" s="112"/>
      <c r="AZ162" s="112"/>
      <c r="BB162" s="51"/>
      <c r="CE162" s="35"/>
      <c r="CF162" s="35"/>
      <c r="CG162" s="35"/>
      <c r="CH162" s="36"/>
    </row>
    <row r="163" spans="3:86" x14ac:dyDescent="0.25">
      <c r="C163" s="46"/>
      <c r="E163" s="185"/>
      <c r="F163" s="185"/>
      <c r="G163" s="185"/>
      <c r="H163" s="185"/>
      <c r="I163" s="185"/>
      <c r="J163" s="185"/>
      <c r="K163" s="182"/>
      <c r="L163" s="182"/>
      <c r="M163" s="182"/>
      <c r="N163" s="182"/>
      <c r="O163" s="182"/>
      <c r="P163" s="182"/>
      <c r="Q163" s="182"/>
      <c r="R163" s="182"/>
      <c r="S163" s="182"/>
      <c r="T163" s="182"/>
      <c r="U163" s="182"/>
      <c r="V163" s="182"/>
      <c r="W163" s="182"/>
      <c r="X163" s="182"/>
      <c r="Y163" s="182"/>
      <c r="Z163" s="111"/>
      <c r="AA163" s="111"/>
      <c r="AB163" s="111"/>
      <c r="AC163" s="111"/>
      <c r="AD163" s="111"/>
      <c r="AE163" s="111"/>
      <c r="AF163" s="182"/>
      <c r="AG163" s="182"/>
      <c r="AH163" s="185"/>
      <c r="AI163" s="185"/>
      <c r="AJ163" s="185"/>
      <c r="AK163" s="59"/>
      <c r="AL163" s="230" t="s">
        <v>318</v>
      </c>
      <c r="AM163" s="230"/>
      <c r="AN163" s="230"/>
      <c r="AO163" s="230"/>
      <c r="AP163" s="112" t="s">
        <v>11</v>
      </c>
      <c r="AQ163" s="242" t="e">
        <f>SUM(AP155:AZ161)</f>
        <v>#N/A</v>
      </c>
      <c r="AR163" s="242"/>
      <c r="AS163" s="242"/>
      <c r="AT163" s="242"/>
      <c r="AU163" s="242"/>
      <c r="AV163" s="242"/>
      <c r="AW163" s="242"/>
      <c r="AX163" s="242"/>
      <c r="AY163" s="242"/>
      <c r="AZ163" s="242"/>
      <c r="BB163" s="51"/>
      <c r="CE163" s="35"/>
      <c r="CF163" s="35"/>
      <c r="CG163" s="35"/>
      <c r="CH163" s="36"/>
    </row>
    <row r="164" spans="3:86" x14ac:dyDescent="0.25">
      <c r="C164" s="46"/>
      <c r="E164" s="185"/>
      <c r="F164" s="185"/>
      <c r="G164" s="185"/>
      <c r="H164" s="185"/>
      <c r="I164" s="185"/>
      <c r="J164" s="185"/>
      <c r="K164" s="182"/>
      <c r="L164" s="182"/>
      <c r="M164" s="182"/>
      <c r="N164" s="182"/>
      <c r="O164" s="182"/>
      <c r="P164" s="182"/>
      <c r="Q164" s="182"/>
      <c r="R164" s="182"/>
      <c r="S164" s="182"/>
      <c r="T164" s="182"/>
      <c r="U164" s="182"/>
      <c r="V164" s="182"/>
      <c r="W164" s="182"/>
      <c r="X164" s="182"/>
      <c r="Y164" s="182"/>
      <c r="Z164" s="111"/>
      <c r="AA164" s="111"/>
      <c r="AB164" s="111"/>
      <c r="AC164" s="111"/>
      <c r="AD164" s="111"/>
      <c r="AE164" s="111"/>
      <c r="AF164" s="182"/>
      <c r="AG164" s="182"/>
      <c r="AH164" s="185"/>
      <c r="AI164" s="185"/>
      <c r="AJ164" s="185"/>
      <c r="AK164" s="59"/>
      <c r="AL164" s="230" t="s">
        <v>317</v>
      </c>
      <c r="AM164" s="230"/>
      <c r="AN164" s="230"/>
      <c r="AO164" s="230"/>
      <c r="AP164" s="112" t="s">
        <v>11</v>
      </c>
      <c r="AQ164" s="242" t="e">
        <f>AQ163/AQ149</f>
        <v>#N/A</v>
      </c>
      <c r="AR164" s="242"/>
      <c r="AS164" s="242"/>
      <c r="AT164" s="242"/>
      <c r="AU164" s="242"/>
      <c r="AV164" s="242"/>
      <c r="AW164" s="242"/>
      <c r="AX164" s="242"/>
      <c r="AY164" s="242"/>
      <c r="AZ164" s="242"/>
      <c r="BB164" s="51"/>
      <c r="CE164" s="37"/>
    </row>
    <row r="165" spans="3:86" x14ac:dyDescent="0.25">
      <c r="C165" s="46"/>
      <c r="E165" s="185"/>
      <c r="F165" s="185"/>
      <c r="G165" s="185"/>
      <c r="H165" s="185"/>
      <c r="I165" s="185"/>
      <c r="J165" s="185"/>
      <c r="K165" s="182"/>
      <c r="L165" s="182"/>
      <c r="M165" s="182"/>
      <c r="N165" s="182"/>
      <c r="O165" s="182"/>
      <c r="P165" s="182"/>
      <c r="Q165" s="182"/>
      <c r="R165" s="182"/>
      <c r="S165" s="182"/>
      <c r="T165" s="182"/>
      <c r="U165" s="182"/>
      <c r="V165" s="182"/>
      <c r="W165" s="182"/>
      <c r="X165" s="182"/>
      <c r="Y165" s="182"/>
      <c r="Z165" s="111"/>
      <c r="AA165" s="111"/>
      <c r="AB165" s="111"/>
      <c r="AC165" s="111"/>
      <c r="AD165" s="111"/>
      <c r="AE165" s="111"/>
      <c r="AF165" s="182"/>
      <c r="AG165" s="182"/>
      <c r="AH165" s="185"/>
      <c r="AI165" s="185"/>
      <c r="AJ165" s="185"/>
      <c r="AK165" s="185"/>
      <c r="AL165" s="185"/>
      <c r="AM165" s="185"/>
      <c r="AQ165" s="185"/>
      <c r="AR165" s="185"/>
      <c r="AS165" s="185"/>
      <c r="AT165" s="185"/>
      <c r="AU165" s="185"/>
      <c r="AV165" s="185"/>
      <c r="AW165" s="185"/>
      <c r="AX165" s="185"/>
      <c r="AY165" s="185"/>
      <c r="AZ165" s="185"/>
      <c r="BB165" s="51"/>
      <c r="CE165" s="37"/>
    </row>
    <row r="166" spans="3:86" ht="17.25" thickBot="1" x14ac:dyDescent="0.3">
      <c r="C166" s="60"/>
      <c r="D166" s="61"/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  <c r="AJ166" s="61"/>
      <c r="AK166" s="61"/>
      <c r="AL166" s="61"/>
      <c r="AM166" s="61"/>
      <c r="AN166" s="61"/>
      <c r="AO166" s="61"/>
      <c r="AP166" s="61"/>
      <c r="AQ166" s="61"/>
      <c r="AR166" s="61"/>
      <c r="AS166" s="61"/>
      <c r="AT166" s="61"/>
      <c r="AU166" s="61"/>
      <c r="AV166" s="61"/>
      <c r="AW166" s="61"/>
      <c r="AX166" s="61"/>
      <c r="AY166" s="61"/>
      <c r="AZ166" s="61"/>
      <c r="BA166" s="61"/>
      <c r="BB166" s="62"/>
      <c r="CE166" s="37"/>
    </row>
    <row r="167" spans="3:86" x14ac:dyDescent="0.25">
      <c r="CE167" s="37"/>
    </row>
    <row r="168" spans="3:86" ht="17.25" thickBot="1" x14ac:dyDescent="0.3">
      <c r="CE168" s="37"/>
    </row>
    <row r="169" spans="3:86" x14ac:dyDescent="0.25">
      <c r="C169" s="43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  <c r="AH169" s="44"/>
      <c r="AI169" s="44"/>
      <c r="AJ169" s="44"/>
      <c r="AK169" s="44"/>
      <c r="AL169" s="44"/>
      <c r="AM169" s="44"/>
      <c r="AN169" s="44"/>
      <c r="AO169" s="44"/>
      <c r="AP169" s="44"/>
      <c r="AQ169" s="44"/>
      <c r="AR169" s="44"/>
      <c r="AS169" s="44"/>
      <c r="AT169" s="44"/>
      <c r="AU169" s="44"/>
      <c r="AV169" s="44"/>
      <c r="AW169" s="44"/>
      <c r="AX169" s="44"/>
      <c r="AY169" s="44"/>
      <c r="AZ169" s="44"/>
      <c r="BA169" s="44"/>
      <c r="BB169" s="45"/>
      <c r="CE169" s="37"/>
    </row>
    <row r="170" spans="3:86" x14ac:dyDescent="0.25">
      <c r="C170" s="46"/>
      <c r="E170" s="245" t="s">
        <v>0</v>
      </c>
      <c r="F170" s="245"/>
      <c r="G170" s="245"/>
      <c r="H170" s="245"/>
      <c r="I170" s="245"/>
      <c r="J170" s="49" t="s">
        <v>11</v>
      </c>
      <c r="K170" s="252" t="s">
        <v>356</v>
      </c>
      <c r="L170" s="252"/>
      <c r="M170" s="252"/>
      <c r="N170" s="252"/>
      <c r="O170" s="252"/>
      <c r="P170" s="252"/>
      <c r="Q170" s="252"/>
      <c r="R170" s="252"/>
      <c r="S170" s="252"/>
      <c r="T170" s="252"/>
      <c r="U170" s="252"/>
      <c r="V170" s="49"/>
      <c r="W170" s="49"/>
      <c r="X170" s="49"/>
      <c r="Y170" s="49"/>
      <c r="Z170" s="49"/>
      <c r="AA170" s="49"/>
      <c r="AB170" s="49"/>
      <c r="AC170" s="49"/>
      <c r="AD170" s="50"/>
      <c r="AE170" s="50"/>
      <c r="AF170" s="50"/>
      <c r="AG170" s="50"/>
      <c r="AH170" s="245" t="s">
        <v>3</v>
      </c>
      <c r="AI170" s="245"/>
      <c r="AJ170" s="245"/>
      <c r="AK170" s="245"/>
      <c r="AL170" s="245"/>
      <c r="AM170" s="245"/>
      <c r="AN170" s="245"/>
      <c r="AO170" s="245"/>
      <c r="AP170" s="49" t="s">
        <v>11</v>
      </c>
      <c r="AQ170" s="247">
        <v>691.11</v>
      </c>
      <c r="AR170" s="247"/>
      <c r="AS170" s="247"/>
      <c r="AT170" s="247"/>
      <c r="AU170" s="49" t="s">
        <v>319</v>
      </c>
      <c r="AV170" s="49"/>
      <c r="AW170" s="49"/>
      <c r="AX170" s="49"/>
      <c r="AY170" s="49"/>
      <c r="AZ170" s="49"/>
      <c r="BB170" s="51"/>
    </row>
    <row r="171" spans="3:86" x14ac:dyDescent="0.25">
      <c r="C171" s="46"/>
      <c r="E171" s="245" t="s">
        <v>322</v>
      </c>
      <c r="F171" s="245"/>
      <c r="G171" s="245"/>
      <c r="H171" s="245"/>
      <c r="I171" s="245"/>
      <c r="J171" s="49" t="s">
        <v>11</v>
      </c>
      <c r="K171" s="246"/>
      <c r="L171" s="246"/>
      <c r="M171" s="246"/>
      <c r="N171" s="246"/>
      <c r="O171" s="246"/>
      <c r="P171" s="246"/>
      <c r="Q171" s="246"/>
      <c r="R171" s="246"/>
      <c r="S171" s="246"/>
      <c r="T171" s="246"/>
      <c r="U171" s="246"/>
      <c r="V171" s="246"/>
      <c r="W171" s="49"/>
      <c r="X171" s="49"/>
      <c r="Y171" s="49"/>
      <c r="Z171" s="49"/>
      <c r="AA171" s="49"/>
      <c r="AB171" s="49"/>
      <c r="AC171" s="49"/>
      <c r="AD171" s="50"/>
      <c r="AE171" s="50"/>
      <c r="AF171" s="50"/>
      <c r="AG171" s="50"/>
      <c r="AH171" s="245" t="s">
        <v>4</v>
      </c>
      <c r="AI171" s="245"/>
      <c r="AJ171" s="245"/>
      <c r="AK171" s="245"/>
      <c r="AL171" s="245"/>
      <c r="AM171" s="245"/>
      <c r="AN171" s="245"/>
      <c r="AO171" s="245"/>
      <c r="AP171" s="49" t="s">
        <v>11</v>
      </c>
      <c r="AQ171" s="245">
        <v>2100</v>
      </c>
      <c r="AR171" s="245"/>
      <c r="AS171" s="245"/>
      <c r="AT171" s="245"/>
      <c r="AU171" s="49" t="s">
        <v>320</v>
      </c>
      <c r="AV171" s="49"/>
      <c r="AW171" s="49"/>
      <c r="AX171" s="49"/>
      <c r="AY171" s="49"/>
      <c r="AZ171" s="49"/>
      <c r="BB171" s="51"/>
    </row>
    <row r="172" spans="3:86" x14ac:dyDescent="0.25">
      <c r="C172" s="46"/>
      <c r="E172" s="245" t="s">
        <v>1</v>
      </c>
      <c r="F172" s="245"/>
      <c r="G172" s="245"/>
      <c r="H172" s="245"/>
      <c r="I172" s="245"/>
      <c r="J172" s="49" t="s">
        <v>11</v>
      </c>
      <c r="K172" s="245" t="s">
        <v>492</v>
      </c>
      <c r="L172" s="245"/>
      <c r="M172" s="245"/>
      <c r="N172" s="245"/>
      <c r="O172" s="245"/>
      <c r="P172" s="245"/>
      <c r="Q172" s="245"/>
      <c r="R172" s="245"/>
      <c r="S172" s="245"/>
      <c r="T172" s="245"/>
      <c r="U172" s="245"/>
      <c r="V172" s="49"/>
      <c r="W172" s="49"/>
      <c r="X172" s="49"/>
      <c r="Y172" s="49"/>
      <c r="Z172" s="49"/>
      <c r="AA172" s="49"/>
      <c r="AB172" s="49"/>
      <c r="AC172" s="49"/>
      <c r="AD172" s="50"/>
      <c r="AE172" s="50"/>
      <c r="AF172" s="50"/>
      <c r="AG172" s="50"/>
      <c r="AH172" s="245"/>
      <c r="AI172" s="245"/>
      <c r="AJ172" s="245"/>
      <c r="AK172" s="245"/>
      <c r="AL172" s="245"/>
      <c r="AM172" s="245"/>
      <c r="AN172" s="245"/>
      <c r="AO172" s="245"/>
      <c r="AP172" s="49"/>
      <c r="AQ172" s="246"/>
      <c r="AR172" s="246"/>
      <c r="AS172" s="246"/>
      <c r="AT172" s="246"/>
      <c r="AU172" s="49"/>
      <c r="AV172" s="49"/>
      <c r="AW172" s="49"/>
      <c r="AX172" s="49"/>
      <c r="AY172" s="49"/>
      <c r="AZ172" s="49"/>
      <c r="BB172" s="51"/>
    </row>
    <row r="173" spans="3:86" x14ac:dyDescent="0.25">
      <c r="C173" s="46"/>
      <c r="E173" s="245" t="s">
        <v>2</v>
      </c>
      <c r="F173" s="245"/>
      <c r="G173" s="245"/>
      <c r="H173" s="245"/>
      <c r="I173" s="245"/>
      <c r="J173" s="49" t="s">
        <v>11</v>
      </c>
      <c r="K173" s="245" t="s">
        <v>417</v>
      </c>
      <c r="L173" s="245"/>
      <c r="M173" s="245"/>
      <c r="N173" s="245"/>
      <c r="O173" s="245"/>
      <c r="P173" s="245"/>
      <c r="Q173" s="245"/>
      <c r="R173" s="245"/>
      <c r="S173" s="245"/>
      <c r="T173" s="245"/>
      <c r="U173" s="245"/>
      <c r="V173" s="49"/>
      <c r="W173" s="49"/>
      <c r="X173" s="49"/>
      <c r="Y173" s="49"/>
      <c r="Z173" s="49"/>
      <c r="AA173" s="49"/>
      <c r="AB173" s="49"/>
      <c r="AC173" s="49"/>
      <c r="AD173" s="49"/>
      <c r="AE173" s="49"/>
      <c r="AF173" s="49"/>
      <c r="AG173" s="49"/>
      <c r="AH173" s="245"/>
      <c r="AI173" s="245"/>
      <c r="AJ173" s="245"/>
      <c r="AK173" s="245"/>
      <c r="AL173" s="245"/>
      <c r="AM173" s="245"/>
      <c r="AN173" s="245"/>
      <c r="AO173" s="245"/>
      <c r="AP173" s="49"/>
      <c r="AQ173" s="49"/>
      <c r="AR173" s="49"/>
      <c r="AS173" s="49"/>
      <c r="AT173" s="49"/>
      <c r="AU173" s="49"/>
      <c r="AV173" s="49"/>
      <c r="AW173" s="49"/>
      <c r="AX173" s="49"/>
      <c r="AY173" s="49"/>
      <c r="AZ173" s="49"/>
      <c r="BB173" s="51"/>
    </row>
    <row r="174" spans="3:86" x14ac:dyDescent="0.25">
      <c r="C174" s="46"/>
      <c r="BB174" s="51"/>
    </row>
    <row r="175" spans="3:86" x14ac:dyDescent="0.25">
      <c r="C175" s="46"/>
      <c r="BB175" s="51"/>
    </row>
    <row r="176" spans="3:86" x14ac:dyDescent="0.25">
      <c r="C176" s="46"/>
      <c r="BB176" s="51"/>
    </row>
    <row r="177" spans="3:54" x14ac:dyDescent="0.25">
      <c r="C177" s="46"/>
      <c r="E177" s="208"/>
      <c r="F177" s="209"/>
      <c r="G177" s="209"/>
      <c r="H177" s="209"/>
      <c r="I177" s="209"/>
      <c r="J177" s="209"/>
      <c r="K177" s="210" t="e">
        <f t="shared" ref="K177:K182" si="19">VLOOKUP(E177,$CE$1:$CH$1002,2,FALSE)</f>
        <v>#N/A</v>
      </c>
      <c r="L177" s="210"/>
      <c r="M177" s="210"/>
      <c r="N177" s="210"/>
      <c r="O177" s="210"/>
      <c r="P177" s="210"/>
      <c r="Q177" s="210"/>
      <c r="R177" s="210"/>
      <c r="S177" s="210"/>
      <c r="T177" s="210"/>
      <c r="U177" s="210"/>
      <c r="V177" s="210"/>
      <c r="W177" s="210"/>
      <c r="X177" s="210"/>
      <c r="Y177" s="178"/>
      <c r="Z177" s="234"/>
      <c r="AA177" s="234"/>
      <c r="AB177" s="234"/>
      <c r="AC177" s="234"/>
      <c r="AD177" s="234"/>
      <c r="AE177" s="234"/>
      <c r="AF177" s="210" t="s">
        <v>315</v>
      </c>
      <c r="AG177" s="210"/>
      <c r="AH177" s="235"/>
      <c r="AI177" s="235"/>
      <c r="AJ177" s="235"/>
      <c r="AK177" s="235"/>
      <c r="AL177" s="235"/>
      <c r="AM177" s="235"/>
      <c r="AN177" s="52" t="s">
        <v>316</v>
      </c>
      <c r="AO177" s="52"/>
      <c r="AP177" s="213" t="e">
        <f t="shared" ref="AP177:AP182" si="20">(AH177*VLOOKUP(E177,$CE$1:$CH$1002,4,FALSE))/1000</f>
        <v>#N/A</v>
      </c>
      <c r="AQ177" s="213"/>
      <c r="AR177" s="213"/>
      <c r="AS177" s="213"/>
      <c r="AT177" s="213"/>
      <c r="AU177" s="213"/>
      <c r="AV177" s="213"/>
      <c r="AW177" s="213"/>
      <c r="AX177" s="213"/>
      <c r="AY177" s="213"/>
      <c r="AZ177" s="214"/>
      <c r="BB177" s="51"/>
    </row>
    <row r="178" spans="3:54" x14ac:dyDescent="0.25">
      <c r="C178" s="46"/>
      <c r="E178" s="200"/>
      <c r="F178" s="243"/>
      <c r="G178" s="243"/>
      <c r="H178" s="243"/>
      <c r="I178" s="243"/>
      <c r="J178" s="243"/>
      <c r="K178" s="230" t="e">
        <f t="shared" si="19"/>
        <v>#N/A</v>
      </c>
      <c r="L178" s="230"/>
      <c r="M178" s="230"/>
      <c r="N178" s="230"/>
      <c r="O178" s="230"/>
      <c r="P178" s="230"/>
      <c r="Q178" s="230"/>
      <c r="R178" s="230"/>
      <c r="S178" s="230"/>
      <c r="T178" s="230"/>
      <c r="U178" s="230"/>
      <c r="V178" s="230"/>
      <c r="W178" s="230"/>
      <c r="X178" s="230"/>
      <c r="Y178" s="182"/>
      <c r="Z178" s="232"/>
      <c r="AA178" s="232"/>
      <c r="AB178" s="232"/>
      <c r="AC178" s="232"/>
      <c r="AD178" s="232"/>
      <c r="AE178" s="232"/>
      <c r="AF178" s="230" t="s">
        <v>315</v>
      </c>
      <c r="AG178" s="230"/>
      <c r="AH178" s="244"/>
      <c r="AI178" s="244"/>
      <c r="AJ178" s="244"/>
      <c r="AK178" s="244"/>
      <c r="AL178" s="244"/>
      <c r="AM178" s="244"/>
      <c r="AN178" s="41" t="s">
        <v>316</v>
      </c>
      <c r="AP178" s="242" t="e">
        <f t="shared" si="20"/>
        <v>#N/A</v>
      </c>
      <c r="AQ178" s="242"/>
      <c r="AR178" s="242"/>
      <c r="AS178" s="242"/>
      <c r="AT178" s="242"/>
      <c r="AU178" s="242"/>
      <c r="AV178" s="242"/>
      <c r="AW178" s="242"/>
      <c r="AX178" s="242"/>
      <c r="AY178" s="242"/>
      <c r="AZ178" s="206"/>
      <c r="BB178" s="51"/>
    </row>
    <row r="179" spans="3:54" x14ac:dyDescent="0.25">
      <c r="C179" s="46"/>
      <c r="E179" s="223"/>
      <c r="F179" s="224"/>
      <c r="G179" s="224"/>
      <c r="H179" s="224"/>
      <c r="I179" s="224"/>
      <c r="J179" s="224"/>
      <c r="K179" s="225" t="e">
        <f t="shared" si="19"/>
        <v>#N/A</v>
      </c>
      <c r="L179" s="225"/>
      <c r="M179" s="225"/>
      <c r="N179" s="225"/>
      <c r="O179" s="225"/>
      <c r="P179" s="225"/>
      <c r="Q179" s="225"/>
      <c r="R179" s="225"/>
      <c r="S179" s="225"/>
      <c r="T179" s="225"/>
      <c r="U179" s="225"/>
      <c r="V179" s="225"/>
      <c r="W179" s="225"/>
      <c r="X179" s="225"/>
      <c r="Y179" s="181"/>
      <c r="Z179" s="237"/>
      <c r="AA179" s="237"/>
      <c r="AB179" s="237"/>
      <c r="AC179" s="237"/>
      <c r="AD179" s="237"/>
      <c r="AE179" s="237"/>
      <c r="AF179" s="225" t="s">
        <v>315</v>
      </c>
      <c r="AG179" s="225"/>
      <c r="AH179" s="238"/>
      <c r="AI179" s="238"/>
      <c r="AJ179" s="238"/>
      <c r="AK179" s="238"/>
      <c r="AL179" s="238"/>
      <c r="AM179" s="238"/>
      <c r="AN179" s="54" t="s">
        <v>316</v>
      </c>
      <c r="AO179" s="54"/>
      <c r="AP179" s="228" t="e">
        <f t="shared" si="20"/>
        <v>#N/A</v>
      </c>
      <c r="AQ179" s="228"/>
      <c r="AR179" s="228"/>
      <c r="AS179" s="228"/>
      <c r="AT179" s="228"/>
      <c r="AU179" s="228"/>
      <c r="AV179" s="228"/>
      <c r="AW179" s="228"/>
      <c r="AX179" s="228"/>
      <c r="AY179" s="228"/>
      <c r="AZ179" s="229"/>
      <c r="BB179" s="51"/>
    </row>
    <row r="180" spans="3:54" x14ac:dyDescent="0.25">
      <c r="C180" s="46"/>
      <c r="E180" s="216"/>
      <c r="F180" s="217"/>
      <c r="G180" s="217"/>
      <c r="H180" s="217"/>
      <c r="I180" s="217"/>
      <c r="J180" s="217"/>
      <c r="K180" s="218" t="e">
        <f t="shared" si="19"/>
        <v>#N/A</v>
      </c>
      <c r="L180" s="218"/>
      <c r="M180" s="218"/>
      <c r="N180" s="218"/>
      <c r="O180" s="218"/>
      <c r="P180" s="218"/>
      <c r="Q180" s="218"/>
      <c r="R180" s="218"/>
      <c r="S180" s="218"/>
      <c r="T180" s="218"/>
      <c r="U180" s="218"/>
      <c r="V180" s="218"/>
      <c r="W180" s="218"/>
      <c r="X180" s="218"/>
      <c r="Y180" s="180"/>
      <c r="Z180" s="236"/>
      <c r="AA180" s="236"/>
      <c r="AB180" s="236"/>
      <c r="AC180" s="236"/>
      <c r="AD180" s="236"/>
      <c r="AE180" s="236"/>
      <c r="AF180" s="218" t="s">
        <v>315</v>
      </c>
      <c r="AG180" s="218"/>
      <c r="AH180" s="220"/>
      <c r="AI180" s="220"/>
      <c r="AJ180" s="220"/>
      <c r="AK180" s="220"/>
      <c r="AL180" s="220"/>
      <c r="AM180" s="220"/>
      <c r="AN180" s="55" t="s">
        <v>316</v>
      </c>
      <c r="AO180" s="55"/>
      <c r="AP180" s="221" t="e">
        <f t="shared" si="20"/>
        <v>#N/A</v>
      </c>
      <c r="AQ180" s="221"/>
      <c r="AR180" s="221"/>
      <c r="AS180" s="221"/>
      <c r="AT180" s="221"/>
      <c r="AU180" s="221"/>
      <c r="AV180" s="221"/>
      <c r="AW180" s="221"/>
      <c r="AX180" s="221"/>
      <c r="AY180" s="221"/>
      <c r="AZ180" s="222"/>
      <c r="BB180" s="51"/>
    </row>
    <row r="181" spans="3:54" x14ac:dyDescent="0.25">
      <c r="C181" s="46"/>
      <c r="E181" s="200"/>
      <c r="F181" s="243"/>
      <c r="G181" s="243"/>
      <c r="H181" s="243"/>
      <c r="I181" s="243"/>
      <c r="J181" s="243"/>
      <c r="K181" s="230" t="e">
        <f t="shared" si="19"/>
        <v>#N/A</v>
      </c>
      <c r="L181" s="230"/>
      <c r="M181" s="230"/>
      <c r="N181" s="230"/>
      <c r="O181" s="230"/>
      <c r="P181" s="230"/>
      <c r="Q181" s="230"/>
      <c r="R181" s="230"/>
      <c r="S181" s="230"/>
      <c r="T181" s="230"/>
      <c r="U181" s="230"/>
      <c r="V181" s="230"/>
      <c r="W181" s="230"/>
      <c r="X181" s="230"/>
      <c r="Y181" s="182"/>
      <c r="Z181" s="232"/>
      <c r="AA181" s="232"/>
      <c r="AB181" s="232"/>
      <c r="AC181" s="232"/>
      <c r="AD181" s="232"/>
      <c r="AE181" s="232"/>
      <c r="AF181" s="230" t="s">
        <v>315</v>
      </c>
      <c r="AG181" s="230"/>
      <c r="AH181" s="244"/>
      <c r="AI181" s="244"/>
      <c r="AJ181" s="244"/>
      <c r="AK181" s="244"/>
      <c r="AL181" s="244"/>
      <c r="AM181" s="244"/>
      <c r="AN181" s="41" t="s">
        <v>316</v>
      </c>
      <c r="AP181" s="242" t="e">
        <f t="shared" si="20"/>
        <v>#N/A</v>
      </c>
      <c r="AQ181" s="242"/>
      <c r="AR181" s="242"/>
      <c r="AS181" s="242"/>
      <c r="AT181" s="242"/>
      <c r="AU181" s="242"/>
      <c r="AV181" s="242"/>
      <c r="AW181" s="242"/>
      <c r="AX181" s="242"/>
      <c r="AY181" s="242"/>
      <c r="AZ181" s="206"/>
      <c r="BB181" s="51"/>
    </row>
    <row r="182" spans="3:54" x14ac:dyDescent="0.25">
      <c r="C182" s="46"/>
      <c r="E182" s="223"/>
      <c r="F182" s="224"/>
      <c r="G182" s="224"/>
      <c r="H182" s="224"/>
      <c r="I182" s="224"/>
      <c r="J182" s="224"/>
      <c r="K182" s="225" t="e">
        <f t="shared" si="19"/>
        <v>#N/A</v>
      </c>
      <c r="L182" s="225"/>
      <c r="M182" s="225"/>
      <c r="N182" s="225"/>
      <c r="O182" s="225"/>
      <c r="P182" s="225"/>
      <c r="Q182" s="225"/>
      <c r="R182" s="225"/>
      <c r="S182" s="225"/>
      <c r="T182" s="225"/>
      <c r="U182" s="225"/>
      <c r="V182" s="225"/>
      <c r="W182" s="225"/>
      <c r="X182" s="225"/>
      <c r="Y182" s="181"/>
      <c r="Z182" s="237"/>
      <c r="AA182" s="237"/>
      <c r="AB182" s="237"/>
      <c r="AC182" s="237"/>
      <c r="AD182" s="237"/>
      <c r="AE182" s="237"/>
      <c r="AF182" s="225" t="s">
        <v>315</v>
      </c>
      <c r="AG182" s="225"/>
      <c r="AH182" s="238"/>
      <c r="AI182" s="238"/>
      <c r="AJ182" s="238"/>
      <c r="AK182" s="238"/>
      <c r="AL182" s="238"/>
      <c r="AM182" s="238"/>
      <c r="AN182" s="54" t="s">
        <v>316</v>
      </c>
      <c r="AO182" s="54"/>
      <c r="AP182" s="228" t="e">
        <f t="shared" si="20"/>
        <v>#N/A</v>
      </c>
      <c r="AQ182" s="228"/>
      <c r="AR182" s="228"/>
      <c r="AS182" s="228"/>
      <c r="AT182" s="228"/>
      <c r="AU182" s="228"/>
      <c r="AV182" s="228"/>
      <c r="AW182" s="228"/>
      <c r="AX182" s="228"/>
      <c r="AY182" s="228"/>
      <c r="AZ182" s="229"/>
      <c r="BB182" s="51"/>
    </row>
    <row r="183" spans="3:54" x14ac:dyDescent="0.25">
      <c r="C183" s="46"/>
      <c r="E183" s="185"/>
      <c r="F183" s="185"/>
      <c r="G183" s="185"/>
      <c r="H183" s="185"/>
      <c r="I183" s="185"/>
      <c r="J183" s="185"/>
      <c r="K183" s="182"/>
      <c r="L183" s="182"/>
      <c r="M183" s="182"/>
      <c r="N183" s="182"/>
      <c r="O183" s="182"/>
      <c r="P183" s="182"/>
      <c r="Q183" s="182"/>
      <c r="R183" s="182"/>
      <c r="S183" s="182"/>
      <c r="T183" s="182"/>
      <c r="U183" s="182"/>
      <c r="V183" s="182"/>
      <c r="W183" s="182"/>
      <c r="X183" s="182"/>
      <c r="Y183" s="182"/>
      <c r="Z183" s="111"/>
      <c r="AA183" s="111"/>
      <c r="AB183" s="111"/>
      <c r="AC183" s="111"/>
      <c r="AD183" s="111"/>
      <c r="AE183" s="111"/>
      <c r="AF183" s="182"/>
      <c r="AG183" s="182"/>
      <c r="AH183" s="185"/>
      <c r="AI183" s="185"/>
      <c r="AJ183" s="185"/>
      <c r="AK183" s="185"/>
      <c r="AL183" s="185"/>
      <c r="AM183" s="185"/>
      <c r="AP183" s="112"/>
      <c r="AQ183" s="112"/>
      <c r="AR183" s="112"/>
      <c r="AS183" s="112"/>
      <c r="AT183" s="112"/>
      <c r="AU183" s="112"/>
      <c r="AV183" s="112"/>
      <c r="AW183" s="112"/>
      <c r="AX183" s="112"/>
      <c r="AY183" s="112"/>
      <c r="AZ183" s="112"/>
      <c r="BB183" s="51"/>
    </row>
    <row r="184" spans="3:54" x14ac:dyDescent="0.25">
      <c r="C184" s="46"/>
      <c r="E184" s="185"/>
      <c r="F184" s="185"/>
      <c r="G184" s="185"/>
      <c r="H184" s="185"/>
      <c r="I184" s="185"/>
      <c r="J184" s="185"/>
      <c r="K184" s="182"/>
      <c r="L184" s="182"/>
      <c r="M184" s="182"/>
      <c r="N184" s="182"/>
      <c r="O184" s="182"/>
      <c r="P184" s="182"/>
      <c r="Q184" s="182"/>
      <c r="R184" s="182"/>
      <c r="S184" s="182"/>
      <c r="T184" s="182"/>
      <c r="U184" s="182"/>
      <c r="V184" s="182"/>
      <c r="W184" s="182"/>
      <c r="X184" s="182"/>
      <c r="Y184" s="182"/>
      <c r="Z184" s="111"/>
      <c r="AA184" s="111"/>
      <c r="AB184" s="111"/>
      <c r="AC184" s="111"/>
      <c r="AD184" s="111"/>
      <c r="AE184" s="111"/>
      <c r="AF184" s="182"/>
      <c r="AG184" s="182"/>
      <c r="AH184" s="185"/>
      <c r="AI184" s="185"/>
      <c r="AJ184" s="185"/>
      <c r="AK184" s="59"/>
      <c r="AL184" s="230" t="s">
        <v>318</v>
      </c>
      <c r="AM184" s="230"/>
      <c r="AN184" s="230"/>
      <c r="AO184" s="230"/>
      <c r="AP184" s="112" t="s">
        <v>11</v>
      </c>
      <c r="AQ184" s="242" t="e">
        <f>SUM(AP177:AZ182)</f>
        <v>#N/A</v>
      </c>
      <c r="AR184" s="242"/>
      <c r="AS184" s="242"/>
      <c r="AT184" s="242"/>
      <c r="AU184" s="242"/>
      <c r="AV184" s="242"/>
      <c r="AW184" s="242"/>
      <c r="AX184" s="242"/>
      <c r="AY184" s="242"/>
      <c r="AZ184" s="242"/>
      <c r="BB184" s="51"/>
    </row>
    <row r="185" spans="3:54" x14ac:dyDescent="0.25">
      <c r="C185" s="46"/>
      <c r="E185" s="185"/>
      <c r="F185" s="185"/>
      <c r="G185" s="185"/>
      <c r="H185" s="185"/>
      <c r="I185" s="185"/>
      <c r="J185" s="185"/>
      <c r="K185" s="182"/>
      <c r="L185" s="182"/>
      <c r="M185" s="182"/>
      <c r="N185" s="182"/>
      <c r="O185" s="182"/>
      <c r="P185" s="182"/>
      <c r="Q185" s="182"/>
      <c r="R185" s="182"/>
      <c r="S185" s="182"/>
      <c r="T185" s="182"/>
      <c r="U185" s="182"/>
      <c r="V185" s="182"/>
      <c r="W185" s="182"/>
      <c r="X185" s="182"/>
      <c r="Y185" s="182"/>
      <c r="Z185" s="111"/>
      <c r="AA185" s="111"/>
      <c r="AB185" s="111"/>
      <c r="AC185" s="111"/>
      <c r="AD185" s="111"/>
      <c r="AE185" s="111"/>
      <c r="AF185" s="182"/>
      <c r="AG185" s="182"/>
      <c r="AH185" s="185"/>
      <c r="AI185" s="185"/>
      <c r="AJ185" s="185"/>
      <c r="AK185" s="59"/>
      <c r="AL185" s="230" t="s">
        <v>317</v>
      </c>
      <c r="AM185" s="230"/>
      <c r="AN185" s="230"/>
      <c r="AO185" s="230"/>
      <c r="AP185" s="112" t="s">
        <v>11</v>
      </c>
      <c r="AQ185" s="242" t="e">
        <f>AQ184/AQ171</f>
        <v>#N/A</v>
      </c>
      <c r="AR185" s="242"/>
      <c r="AS185" s="242"/>
      <c r="AT185" s="242"/>
      <c r="AU185" s="242"/>
      <c r="AV185" s="242"/>
      <c r="AW185" s="242"/>
      <c r="AX185" s="242"/>
      <c r="AY185" s="242"/>
      <c r="AZ185" s="242"/>
      <c r="BB185" s="51"/>
    </row>
    <row r="186" spans="3:54" x14ac:dyDescent="0.25">
      <c r="C186" s="46"/>
      <c r="E186" s="185"/>
      <c r="F186" s="185"/>
      <c r="G186" s="185"/>
      <c r="H186" s="185"/>
      <c r="I186" s="185"/>
      <c r="J186" s="185"/>
      <c r="K186" s="182"/>
      <c r="L186" s="182"/>
      <c r="M186" s="182"/>
      <c r="N186" s="182"/>
      <c r="O186" s="182"/>
      <c r="P186" s="182"/>
      <c r="Q186" s="182"/>
      <c r="R186" s="182"/>
      <c r="S186" s="182"/>
      <c r="T186" s="182"/>
      <c r="U186" s="182"/>
      <c r="V186" s="182"/>
      <c r="W186" s="182"/>
      <c r="X186" s="182"/>
      <c r="Y186" s="182"/>
      <c r="Z186" s="111"/>
      <c r="AA186" s="111"/>
      <c r="AB186" s="111"/>
      <c r="AC186" s="111"/>
      <c r="AD186" s="111"/>
      <c r="AE186" s="111"/>
      <c r="AF186" s="182"/>
      <c r="AG186" s="182"/>
      <c r="AH186" s="185"/>
      <c r="AI186" s="185"/>
      <c r="AJ186" s="185"/>
      <c r="AK186" s="185"/>
      <c r="AL186" s="185"/>
      <c r="AM186" s="185"/>
      <c r="AQ186" s="185"/>
      <c r="AR186" s="185"/>
      <c r="AS186" s="185"/>
      <c r="AT186" s="185"/>
      <c r="AU186" s="185"/>
      <c r="AV186" s="185"/>
      <c r="AW186" s="185"/>
      <c r="AX186" s="185"/>
      <c r="AY186" s="185"/>
      <c r="AZ186" s="185"/>
      <c r="BB186" s="51"/>
    </row>
    <row r="187" spans="3:54" ht="17.25" thickBot="1" x14ac:dyDescent="0.3">
      <c r="C187" s="60"/>
      <c r="D187" s="61"/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H187" s="61"/>
      <c r="AI187" s="61"/>
      <c r="AJ187" s="61"/>
      <c r="AK187" s="61"/>
      <c r="AL187" s="61"/>
      <c r="AM187" s="61"/>
      <c r="AN187" s="61"/>
      <c r="AO187" s="61"/>
      <c r="AP187" s="61"/>
      <c r="AQ187" s="61"/>
      <c r="AR187" s="61"/>
      <c r="AS187" s="61"/>
      <c r="AT187" s="61"/>
      <c r="AU187" s="61"/>
      <c r="AV187" s="61"/>
      <c r="AW187" s="61"/>
      <c r="AX187" s="61"/>
      <c r="AY187" s="61"/>
      <c r="AZ187" s="61"/>
      <c r="BA187" s="61"/>
      <c r="BB187" s="62"/>
    </row>
    <row r="376" spans="60:60" x14ac:dyDescent="0.25">
      <c r="BH376" s="42" t="s">
        <v>374</v>
      </c>
    </row>
  </sheetData>
  <mergeCells count="498">
    <mergeCell ref="CG1:CH1"/>
    <mergeCell ref="CG2:CH2"/>
    <mergeCell ref="E3:I3"/>
    <mergeCell ref="K3:U3"/>
    <mergeCell ref="AH3:AO3"/>
    <mergeCell ref="AQ3:AT3"/>
    <mergeCell ref="E4:I4"/>
    <mergeCell ref="K4:V4"/>
    <mergeCell ref="AH4:AO4"/>
    <mergeCell ref="AQ4:AT4"/>
    <mergeCell ref="E5:I5"/>
    <mergeCell ref="K5:U5"/>
    <mergeCell ref="AH5:AO5"/>
    <mergeCell ref="AQ5:AT5"/>
    <mergeCell ref="CE1:CE3"/>
    <mergeCell ref="CE5:CF5"/>
    <mergeCell ref="E6:I6"/>
    <mergeCell ref="K6:U6"/>
    <mergeCell ref="AH6:AO6"/>
    <mergeCell ref="CF1:CF3"/>
    <mergeCell ref="E10:J10"/>
    <mergeCell ref="K10:X10"/>
    <mergeCell ref="Z10:AE10"/>
    <mergeCell ref="AF10:AG10"/>
    <mergeCell ref="AH10:AM10"/>
    <mergeCell ref="AP10:AZ10"/>
    <mergeCell ref="E13:J13"/>
    <mergeCell ref="K13:X13"/>
    <mergeCell ref="Z13:AE13"/>
    <mergeCell ref="AF13:AG13"/>
    <mergeCell ref="AH13:AM13"/>
    <mergeCell ref="AP13:AZ13"/>
    <mergeCell ref="E12:J12"/>
    <mergeCell ref="K12:X12"/>
    <mergeCell ref="Z12:AE12"/>
    <mergeCell ref="AF12:AG12"/>
    <mergeCell ref="AH12:AM12"/>
    <mergeCell ref="AP12:AZ12"/>
    <mergeCell ref="E15:J15"/>
    <mergeCell ref="K15:X15"/>
    <mergeCell ref="Z15:AE15"/>
    <mergeCell ref="AF15:AG15"/>
    <mergeCell ref="AH15:AM15"/>
    <mergeCell ref="AP15:AZ15"/>
    <mergeCell ref="E14:J14"/>
    <mergeCell ref="K14:X14"/>
    <mergeCell ref="Z14:AE14"/>
    <mergeCell ref="AF14:AG14"/>
    <mergeCell ref="AH14:AM14"/>
    <mergeCell ref="AP14:AZ14"/>
    <mergeCell ref="E25:I25"/>
    <mergeCell ref="AH25:AO25"/>
    <mergeCell ref="AQ25:AT25"/>
    <mergeCell ref="E26:I26"/>
    <mergeCell ref="K26:U26"/>
    <mergeCell ref="AH26:AO26"/>
    <mergeCell ref="AQ26:AT26"/>
    <mergeCell ref="AL17:AO17"/>
    <mergeCell ref="AQ17:AZ17"/>
    <mergeCell ref="AL18:AO18"/>
    <mergeCell ref="AQ18:AZ18"/>
    <mergeCell ref="E24:I24"/>
    <mergeCell ref="K24:U24"/>
    <mergeCell ref="AH24:AO24"/>
    <mergeCell ref="AQ24:AT24"/>
    <mergeCell ref="AP31:AZ31"/>
    <mergeCell ref="E32:J32"/>
    <mergeCell ref="K32:X32"/>
    <mergeCell ref="Z32:AE32"/>
    <mergeCell ref="AF32:AG32"/>
    <mergeCell ref="AH32:AM32"/>
    <mergeCell ref="AP32:AZ32"/>
    <mergeCell ref="E27:I27"/>
    <mergeCell ref="K27:U27"/>
    <mergeCell ref="AH27:AO27"/>
    <mergeCell ref="E31:J31"/>
    <mergeCell ref="K31:X31"/>
    <mergeCell ref="Z31:AE31"/>
    <mergeCell ref="AF31:AG31"/>
    <mergeCell ref="AH31:AM31"/>
    <mergeCell ref="E34:J34"/>
    <mergeCell ref="K34:X34"/>
    <mergeCell ref="Z34:AE34"/>
    <mergeCell ref="AF34:AG34"/>
    <mergeCell ref="AH34:AM34"/>
    <mergeCell ref="AP34:AZ34"/>
    <mergeCell ref="E33:J33"/>
    <mergeCell ref="K33:X33"/>
    <mergeCell ref="Z33:AE33"/>
    <mergeCell ref="AF33:AG33"/>
    <mergeCell ref="AH33:AM33"/>
    <mergeCell ref="AP33:AZ33"/>
    <mergeCell ref="E36:J36"/>
    <mergeCell ref="K36:X36"/>
    <mergeCell ref="Z36:AE36"/>
    <mergeCell ref="AF36:AG36"/>
    <mergeCell ref="AH36:AM36"/>
    <mergeCell ref="AP36:AZ36"/>
    <mergeCell ref="E35:J35"/>
    <mergeCell ref="K35:X35"/>
    <mergeCell ref="Z35:AE35"/>
    <mergeCell ref="AF35:AG35"/>
    <mergeCell ref="AH35:AM35"/>
    <mergeCell ref="AP35:AZ35"/>
    <mergeCell ref="E46:I46"/>
    <mergeCell ref="AH46:AO46"/>
    <mergeCell ref="AQ46:AT46"/>
    <mergeCell ref="E47:I47"/>
    <mergeCell ref="K47:U47"/>
    <mergeCell ref="AH47:AO47"/>
    <mergeCell ref="AQ47:AT47"/>
    <mergeCell ref="AL38:AO38"/>
    <mergeCell ref="AQ38:AZ38"/>
    <mergeCell ref="AL39:AO39"/>
    <mergeCell ref="AQ39:AZ39"/>
    <mergeCell ref="E45:I45"/>
    <mergeCell ref="K45:U45"/>
    <mergeCell ref="AH45:AO45"/>
    <mergeCell ref="AQ45:AT45"/>
    <mergeCell ref="AP52:AZ52"/>
    <mergeCell ref="E53:J53"/>
    <mergeCell ref="K53:X53"/>
    <mergeCell ref="Z53:AE53"/>
    <mergeCell ref="AF53:AG53"/>
    <mergeCell ref="AH53:AM53"/>
    <mergeCell ref="AP53:AZ53"/>
    <mergeCell ref="E48:I48"/>
    <mergeCell ref="K48:U48"/>
    <mergeCell ref="AH48:AO48"/>
    <mergeCell ref="E52:J52"/>
    <mergeCell ref="K52:X52"/>
    <mergeCell ref="Z52:AE52"/>
    <mergeCell ref="AF52:AG52"/>
    <mergeCell ref="AH52:AM52"/>
    <mergeCell ref="E55:J55"/>
    <mergeCell ref="K55:X55"/>
    <mergeCell ref="Z55:AE55"/>
    <mergeCell ref="AF55:AG55"/>
    <mergeCell ref="AH55:AM55"/>
    <mergeCell ref="AP55:AZ55"/>
    <mergeCell ref="E54:J54"/>
    <mergeCell ref="K54:X54"/>
    <mergeCell ref="Z54:AE54"/>
    <mergeCell ref="AF54:AG54"/>
    <mergeCell ref="AH54:AM54"/>
    <mergeCell ref="AP54:AZ54"/>
    <mergeCell ref="E57:J57"/>
    <mergeCell ref="K57:X57"/>
    <mergeCell ref="Z57:AE57"/>
    <mergeCell ref="AF57:AG57"/>
    <mergeCell ref="AH57:AM57"/>
    <mergeCell ref="AP57:AZ57"/>
    <mergeCell ref="E56:J56"/>
    <mergeCell ref="K56:X56"/>
    <mergeCell ref="Z56:AE56"/>
    <mergeCell ref="AF56:AG56"/>
    <mergeCell ref="AH56:AM56"/>
    <mergeCell ref="AP56:AZ56"/>
    <mergeCell ref="E66:I66"/>
    <mergeCell ref="K66:Y66"/>
    <mergeCell ref="AH66:AO66"/>
    <mergeCell ref="AQ66:AT66"/>
    <mergeCell ref="E67:I67"/>
    <mergeCell ref="K67:U67"/>
    <mergeCell ref="AH67:AO67"/>
    <mergeCell ref="AQ67:AT67"/>
    <mergeCell ref="AL59:AO59"/>
    <mergeCell ref="AQ59:AZ59"/>
    <mergeCell ref="AL60:AO60"/>
    <mergeCell ref="AQ60:AZ60"/>
    <mergeCell ref="E65:I65"/>
    <mergeCell ref="K65:U65"/>
    <mergeCell ref="AH65:AO65"/>
    <mergeCell ref="AQ65:AT65"/>
    <mergeCell ref="AP72:AZ72"/>
    <mergeCell ref="E73:J73"/>
    <mergeCell ref="K73:X73"/>
    <mergeCell ref="Z73:AE73"/>
    <mergeCell ref="AF73:AG73"/>
    <mergeCell ref="AH73:AM73"/>
    <mergeCell ref="AP73:AZ73"/>
    <mergeCell ref="E68:I68"/>
    <mergeCell ref="K68:U68"/>
    <mergeCell ref="AH68:AO68"/>
    <mergeCell ref="E72:J72"/>
    <mergeCell ref="K72:X72"/>
    <mergeCell ref="Z72:AE72"/>
    <mergeCell ref="AF72:AG72"/>
    <mergeCell ref="AH72:AM72"/>
    <mergeCell ref="E75:J75"/>
    <mergeCell ref="K75:X75"/>
    <mergeCell ref="Z75:AE75"/>
    <mergeCell ref="AF75:AG75"/>
    <mergeCell ref="AH75:AM75"/>
    <mergeCell ref="AP75:AZ75"/>
    <mergeCell ref="E74:J74"/>
    <mergeCell ref="K74:X74"/>
    <mergeCell ref="Z74:AE74"/>
    <mergeCell ref="AF74:AG74"/>
    <mergeCell ref="AH74:AM74"/>
    <mergeCell ref="AP74:AZ74"/>
    <mergeCell ref="E77:J77"/>
    <mergeCell ref="K77:X77"/>
    <mergeCell ref="Z77:AE77"/>
    <mergeCell ref="AF77:AG77"/>
    <mergeCell ref="AH77:AM77"/>
    <mergeCell ref="AP77:AZ77"/>
    <mergeCell ref="E76:J76"/>
    <mergeCell ref="K76:X76"/>
    <mergeCell ref="Z76:AE76"/>
    <mergeCell ref="AF76:AG76"/>
    <mergeCell ref="AH76:AM76"/>
    <mergeCell ref="AP76:AZ76"/>
    <mergeCell ref="AQ87:AT87"/>
    <mergeCell ref="E88:I88"/>
    <mergeCell ref="K88:U88"/>
    <mergeCell ref="AH88:AO88"/>
    <mergeCell ref="AQ88:AT88"/>
    <mergeCell ref="AL79:AO79"/>
    <mergeCell ref="AQ79:AZ79"/>
    <mergeCell ref="AL80:AO80"/>
    <mergeCell ref="AQ80:AZ80"/>
    <mergeCell ref="E86:I86"/>
    <mergeCell ref="K86:U86"/>
    <mergeCell ref="AH86:AO86"/>
    <mergeCell ref="AQ86:AT86"/>
    <mergeCell ref="E89:I89"/>
    <mergeCell ref="K89:U89"/>
    <mergeCell ref="AH89:AO89"/>
    <mergeCell ref="E93:J93"/>
    <mergeCell ref="K93:X93"/>
    <mergeCell ref="Z93:AE93"/>
    <mergeCell ref="AF93:AG93"/>
    <mergeCell ref="AH93:AM93"/>
    <mergeCell ref="E87:I87"/>
    <mergeCell ref="K87:Y87"/>
    <mergeCell ref="AH87:AO87"/>
    <mergeCell ref="E95:J95"/>
    <mergeCell ref="K95:X95"/>
    <mergeCell ref="Z95:AE95"/>
    <mergeCell ref="AF95:AG95"/>
    <mergeCell ref="AH95:AM95"/>
    <mergeCell ref="AP95:AZ95"/>
    <mergeCell ref="AP93:AZ93"/>
    <mergeCell ref="E94:J94"/>
    <mergeCell ref="K94:X94"/>
    <mergeCell ref="Z94:AE94"/>
    <mergeCell ref="AF94:AG94"/>
    <mergeCell ref="AH94:AM94"/>
    <mergeCell ref="AP94:AZ94"/>
    <mergeCell ref="E97:J97"/>
    <mergeCell ref="K97:X97"/>
    <mergeCell ref="Z97:AE97"/>
    <mergeCell ref="AF97:AG97"/>
    <mergeCell ref="AH97:AM97"/>
    <mergeCell ref="AP97:AZ97"/>
    <mergeCell ref="E96:J96"/>
    <mergeCell ref="K96:X96"/>
    <mergeCell ref="Z96:AE96"/>
    <mergeCell ref="AF96:AG96"/>
    <mergeCell ref="AH96:AM96"/>
    <mergeCell ref="AP96:AZ96"/>
    <mergeCell ref="E107:I107"/>
    <mergeCell ref="K107:V107"/>
    <mergeCell ref="AH107:AO107"/>
    <mergeCell ref="AQ107:AT107"/>
    <mergeCell ref="E108:I108"/>
    <mergeCell ref="K108:U108"/>
    <mergeCell ref="AH108:AO108"/>
    <mergeCell ref="AQ108:AT108"/>
    <mergeCell ref="AL99:AO99"/>
    <mergeCell ref="AQ99:AZ99"/>
    <mergeCell ref="AL100:AO100"/>
    <mergeCell ref="AQ100:AZ100"/>
    <mergeCell ref="E106:I106"/>
    <mergeCell ref="K106:U106"/>
    <mergeCell ref="AH106:AO106"/>
    <mergeCell ref="AQ106:AT106"/>
    <mergeCell ref="AP113:AZ113"/>
    <mergeCell ref="E114:J114"/>
    <mergeCell ref="K114:X114"/>
    <mergeCell ref="Z114:AE114"/>
    <mergeCell ref="AF114:AG114"/>
    <mergeCell ref="AH114:AM114"/>
    <mergeCell ref="AP114:AZ114"/>
    <mergeCell ref="E109:I109"/>
    <mergeCell ref="K109:U109"/>
    <mergeCell ref="AH109:AO109"/>
    <mergeCell ref="E113:J113"/>
    <mergeCell ref="K113:X113"/>
    <mergeCell ref="Z113:AE113"/>
    <mergeCell ref="AF113:AG113"/>
    <mergeCell ref="AH113:AM113"/>
    <mergeCell ref="E116:J116"/>
    <mergeCell ref="K116:X116"/>
    <mergeCell ref="Z116:AE116"/>
    <mergeCell ref="AF116:AG116"/>
    <mergeCell ref="AH116:AM116"/>
    <mergeCell ref="AP116:AZ116"/>
    <mergeCell ref="E115:J115"/>
    <mergeCell ref="K115:X115"/>
    <mergeCell ref="Z115:AE115"/>
    <mergeCell ref="AF115:AG115"/>
    <mergeCell ref="AH115:AM115"/>
    <mergeCell ref="AP115:AZ115"/>
    <mergeCell ref="E118:J118"/>
    <mergeCell ref="K118:X118"/>
    <mergeCell ref="Z118:AE118"/>
    <mergeCell ref="AF118:AG118"/>
    <mergeCell ref="AH118:AM118"/>
    <mergeCell ref="AP118:AZ118"/>
    <mergeCell ref="E117:J117"/>
    <mergeCell ref="K117:X117"/>
    <mergeCell ref="Z117:AE117"/>
    <mergeCell ref="AF117:AG117"/>
    <mergeCell ref="AH117:AM117"/>
    <mergeCell ref="AP117:AZ117"/>
    <mergeCell ref="E128:I128"/>
    <mergeCell ref="K128:V128"/>
    <mergeCell ref="AH128:AO128"/>
    <mergeCell ref="AQ128:AT128"/>
    <mergeCell ref="E129:I129"/>
    <mergeCell ref="K129:U129"/>
    <mergeCell ref="AH129:AO129"/>
    <mergeCell ref="AQ129:AT129"/>
    <mergeCell ref="AL120:AO120"/>
    <mergeCell ref="AQ120:AZ120"/>
    <mergeCell ref="AL121:AO121"/>
    <mergeCell ref="AQ121:AZ121"/>
    <mergeCell ref="E127:I127"/>
    <mergeCell ref="K127:U127"/>
    <mergeCell ref="AH127:AO127"/>
    <mergeCell ref="AQ127:AT127"/>
    <mergeCell ref="AP134:AZ134"/>
    <mergeCell ref="E135:J135"/>
    <mergeCell ref="K135:X135"/>
    <mergeCell ref="Z135:AE135"/>
    <mergeCell ref="AF135:AG135"/>
    <mergeCell ref="AH135:AM135"/>
    <mergeCell ref="AP135:AZ135"/>
    <mergeCell ref="E130:I130"/>
    <mergeCell ref="K130:U130"/>
    <mergeCell ref="AH130:AO130"/>
    <mergeCell ref="E134:J134"/>
    <mergeCell ref="K134:X134"/>
    <mergeCell ref="Z134:AE134"/>
    <mergeCell ref="AF134:AG134"/>
    <mergeCell ref="AH134:AM134"/>
    <mergeCell ref="E137:J137"/>
    <mergeCell ref="K137:X137"/>
    <mergeCell ref="Z137:AE137"/>
    <mergeCell ref="AF137:AG137"/>
    <mergeCell ref="AH137:AM137"/>
    <mergeCell ref="AP137:AZ137"/>
    <mergeCell ref="E136:J136"/>
    <mergeCell ref="K136:X136"/>
    <mergeCell ref="Z136:AE136"/>
    <mergeCell ref="AF136:AG136"/>
    <mergeCell ref="AH136:AM136"/>
    <mergeCell ref="AP136:AZ136"/>
    <mergeCell ref="E139:J139"/>
    <mergeCell ref="K139:X139"/>
    <mergeCell ref="Z139:AE139"/>
    <mergeCell ref="AF139:AG139"/>
    <mergeCell ref="AH139:AM139"/>
    <mergeCell ref="AP139:AZ139"/>
    <mergeCell ref="E138:J138"/>
    <mergeCell ref="K138:X138"/>
    <mergeCell ref="Z138:AE138"/>
    <mergeCell ref="AF138:AG138"/>
    <mergeCell ref="AH138:AM138"/>
    <mergeCell ref="AP138:AZ138"/>
    <mergeCell ref="AQ149:AT149"/>
    <mergeCell ref="E150:I150"/>
    <mergeCell ref="K150:U150"/>
    <mergeCell ref="AH150:AO150"/>
    <mergeCell ref="AQ150:AT150"/>
    <mergeCell ref="AL141:AO141"/>
    <mergeCell ref="AQ141:AZ141"/>
    <mergeCell ref="AL142:AO142"/>
    <mergeCell ref="AQ142:AZ142"/>
    <mergeCell ref="E148:I148"/>
    <mergeCell ref="K148:U148"/>
    <mergeCell ref="AH148:AO148"/>
    <mergeCell ref="AQ148:AT148"/>
    <mergeCell ref="E151:I151"/>
    <mergeCell ref="K151:U151"/>
    <mergeCell ref="AH151:AO151"/>
    <mergeCell ref="E155:J155"/>
    <mergeCell ref="K155:X155"/>
    <mergeCell ref="Z155:AE155"/>
    <mergeCell ref="AF155:AG155"/>
    <mergeCell ref="AH155:AM155"/>
    <mergeCell ref="E149:I149"/>
    <mergeCell ref="K149:V149"/>
    <mergeCell ref="AH149:AO149"/>
    <mergeCell ref="E157:J157"/>
    <mergeCell ref="K157:Y157"/>
    <mergeCell ref="Z157:AE157"/>
    <mergeCell ref="AF157:AG157"/>
    <mergeCell ref="AH157:AM157"/>
    <mergeCell ref="AP157:AZ157"/>
    <mergeCell ref="AP155:AZ155"/>
    <mergeCell ref="E156:J156"/>
    <mergeCell ref="K156:X156"/>
    <mergeCell ref="Z156:AE156"/>
    <mergeCell ref="AF156:AG156"/>
    <mergeCell ref="AH156:AM156"/>
    <mergeCell ref="AP156:AZ156"/>
    <mergeCell ref="E159:J159"/>
    <mergeCell ref="K159:X159"/>
    <mergeCell ref="Z159:AE159"/>
    <mergeCell ref="AF159:AG159"/>
    <mergeCell ref="AH159:AM159"/>
    <mergeCell ref="AP159:AZ159"/>
    <mergeCell ref="E158:J158"/>
    <mergeCell ref="K158:X158"/>
    <mergeCell ref="Z158:AE158"/>
    <mergeCell ref="AF158:AG158"/>
    <mergeCell ref="AH158:AM158"/>
    <mergeCell ref="AP158:AZ158"/>
    <mergeCell ref="E161:J161"/>
    <mergeCell ref="K161:X161"/>
    <mergeCell ref="Z161:AE161"/>
    <mergeCell ref="AF161:AG161"/>
    <mergeCell ref="AH161:AM161"/>
    <mergeCell ref="AP161:AZ161"/>
    <mergeCell ref="E160:J160"/>
    <mergeCell ref="K160:X160"/>
    <mergeCell ref="Z160:AE160"/>
    <mergeCell ref="AF160:AG160"/>
    <mergeCell ref="AH160:AM160"/>
    <mergeCell ref="AP160:AZ160"/>
    <mergeCell ref="E171:I171"/>
    <mergeCell ref="K171:V171"/>
    <mergeCell ref="AH171:AO171"/>
    <mergeCell ref="AQ171:AT171"/>
    <mergeCell ref="E172:I172"/>
    <mergeCell ref="K172:U172"/>
    <mergeCell ref="AH172:AO172"/>
    <mergeCell ref="AQ172:AT172"/>
    <mergeCell ref="AL163:AO163"/>
    <mergeCell ref="AQ163:AZ163"/>
    <mergeCell ref="AL164:AO164"/>
    <mergeCell ref="AQ164:AZ164"/>
    <mergeCell ref="E170:I170"/>
    <mergeCell ref="K170:U170"/>
    <mergeCell ref="AH170:AO170"/>
    <mergeCell ref="AQ170:AT170"/>
    <mergeCell ref="AP177:AZ177"/>
    <mergeCell ref="E178:J178"/>
    <mergeCell ref="K178:X178"/>
    <mergeCell ref="Z178:AE178"/>
    <mergeCell ref="AF178:AG178"/>
    <mergeCell ref="AH178:AM178"/>
    <mergeCell ref="AP178:AZ178"/>
    <mergeCell ref="E173:I173"/>
    <mergeCell ref="K173:U173"/>
    <mergeCell ref="AH173:AO173"/>
    <mergeCell ref="E177:J177"/>
    <mergeCell ref="K177:X177"/>
    <mergeCell ref="Z177:AE177"/>
    <mergeCell ref="AF177:AG177"/>
    <mergeCell ref="AH177:AM177"/>
    <mergeCell ref="Z180:AE180"/>
    <mergeCell ref="AF180:AG180"/>
    <mergeCell ref="AH180:AM180"/>
    <mergeCell ref="AP180:AZ180"/>
    <mergeCell ref="E179:J179"/>
    <mergeCell ref="K179:X179"/>
    <mergeCell ref="Z179:AE179"/>
    <mergeCell ref="AF179:AG179"/>
    <mergeCell ref="AH179:AM179"/>
    <mergeCell ref="AP179:AZ179"/>
    <mergeCell ref="AL184:AO184"/>
    <mergeCell ref="AQ184:AZ184"/>
    <mergeCell ref="AL185:AO185"/>
    <mergeCell ref="AQ185:AZ185"/>
    <mergeCell ref="E11:J11"/>
    <mergeCell ref="K11:X11"/>
    <mergeCell ref="Z11:AE11"/>
    <mergeCell ref="AF11:AG11"/>
    <mergeCell ref="AH11:AM11"/>
    <mergeCell ref="AP11:AZ11"/>
    <mergeCell ref="E182:J182"/>
    <mergeCell ref="K182:X182"/>
    <mergeCell ref="Z182:AE182"/>
    <mergeCell ref="AF182:AG182"/>
    <mergeCell ref="AH182:AM182"/>
    <mergeCell ref="AP182:AZ182"/>
    <mergeCell ref="E181:J181"/>
    <mergeCell ref="K181:X181"/>
    <mergeCell ref="Z181:AE181"/>
    <mergeCell ref="AF181:AG181"/>
    <mergeCell ref="AH181:AM181"/>
    <mergeCell ref="AP181:AZ181"/>
    <mergeCell ref="E180:J180"/>
    <mergeCell ref="K180:X180"/>
  </mergeCells>
  <pageMargins left="0.7" right="0.7" top="0.75" bottom="0.75" header="0.3" footer="0.3"/>
  <pageSetup paperSize="9"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1940C-0774-443E-BF02-C6940E9C5FD1}">
  <dimension ref="C1:CM189"/>
  <sheetViews>
    <sheetView zoomScaleNormal="100" workbookViewId="0">
      <selection activeCell="BQ21" sqref="BQ21"/>
    </sheetView>
  </sheetViews>
  <sheetFormatPr defaultColWidth="1.7109375" defaultRowHeight="16.5" x14ac:dyDescent="0.25"/>
  <cols>
    <col min="1" max="2" width="1.7109375" style="42"/>
    <col min="3" max="11" width="1.7109375" style="41"/>
    <col min="12" max="12" width="1.7109375" style="41" customWidth="1"/>
    <col min="13" max="31" width="1.7109375" style="41"/>
    <col min="32" max="32" width="1.7109375" style="41" customWidth="1"/>
    <col min="33" max="44" width="1.7109375" style="41"/>
    <col min="45" max="46" width="1.7109375" style="41" customWidth="1"/>
    <col min="47" max="59" width="1.7109375" style="41"/>
    <col min="60" max="63" width="1.7109375" style="42"/>
    <col min="64" max="64" width="1.7109375" style="42" customWidth="1"/>
    <col min="65" max="87" width="1.7109375" style="42"/>
    <col min="88" max="88" width="8.85546875" style="38" customWidth="1"/>
    <col min="89" max="89" width="35.42578125" style="38" customWidth="1"/>
    <col min="90" max="90" width="21.28515625" style="39" customWidth="1"/>
    <col min="91" max="91" width="24.28515625" style="40" customWidth="1"/>
    <col min="92" max="16384" width="1.7109375" style="42"/>
  </cols>
  <sheetData>
    <row r="1" spans="3:91" ht="17.25" thickBot="1" x14ac:dyDescent="0.3">
      <c r="CJ1" s="199" t="s">
        <v>12</v>
      </c>
      <c r="CK1" s="215" t="s">
        <v>13</v>
      </c>
      <c r="CL1" s="195" t="s">
        <v>14</v>
      </c>
      <c r="CM1" s="195"/>
    </row>
    <row r="2" spans="3:91" x14ac:dyDescent="0.25">
      <c r="C2" s="43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4"/>
      <c r="BC2" s="44"/>
      <c r="BD2" s="44"/>
      <c r="BE2" s="44"/>
      <c r="BF2" s="44"/>
      <c r="BG2" s="45"/>
      <c r="CJ2" s="199"/>
      <c r="CK2" s="215"/>
      <c r="CL2" s="195" t="s">
        <v>15</v>
      </c>
      <c r="CM2" s="195"/>
    </row>
    <row r="3" spans="3:91" x14ac:dyDescent="0.25">
      <c r="C3" s="46"/>
      <c r="D3" s="47"/>
      <c r="E3" s="196" t="s">
        <v>0</v>
      </c>
      <c r="F3" s="196"/>
      <c r="G3" s="196"/>
      <c r="H3" s="196"/>
      <c r="I3" s="196"/>
      <c r="J3" s="85" t="s">
        <v>11</v>
      </c>
      <c r="K3" s="196" t="s">
        <v>323</v>
      </c>
      <c r="L3" s="196"/>
      <c r="M3" s="196"/>
      <c r="N3" s="196"/>
      <c r="O3" s="196"/>
      <c r="P3" s="196"/>
      <c r="Q3" s="196"/>
      <c r="R3" s="196"/>
      <c r="S3" s="196"/>
      <c r="T3" s="196"/>
      <c r="U3" s="196"/>
      <c r="V3" s="85"/>
      <c r="W3" s="85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85"/>
      <c r="AI3" s="50"/>
      <c r="AJ3" s="50"/>
      <c r="AK3" s="50"/>
      <c r="AL3" s="50"/>
      <c r="AM3" s="196" t="s">
        <v>3</v>
      </c>
      <c r="AN3" s="196"/>
      <c r="AO3" s="196"/>
      <c r="AP3" s="196"/>
      <c r="AQ3" s="196"/>
      <c r="AR3" s="196"/>
      <c r="AS3" s="196"/>
      <c r="AT3" s="196"/>
      <c r="AU3" s="85" t="s">
        <v>11</v>
      </c>
      <c r="AV3" s="197">
        <v>410.07</v>
      </c>
      <c r="AW3" s="197"/>
      <c r="AX3" s="197"/>
      <c r="AY3" s="197"/>
      <c r="AZ3" s="85" t="s">
        <v>319</v>
      </c>
      <c r="BA3" s="85"/>
      <c r="BB3" s="85"/>
      <c r="BC3" s="85"/>
      <c r="BD3" s="85"/>
      <c r="BE3" s="85"/>
      <c r="BF3" s="47"/>
      <c r="BG3" s="51"/>
      <c r="CJ3" s="199"/>
      <c r="CK3" s="215"/>
      <c r="CL3" s="1" t="s">
        <v>16</v>
      </c>
      <c r="CM3" s="2">
        <v>14346</v>
      </c>
    </row>
    <row r="4" spans="3:91" x14ac:dyDescent="0.25">
      <c r="C4" s="46"/>
      <c r="D4" s="47"/>
      <c r="E4" s="196" t="s">
        <v>322</v>
      </c>
      <c r="F4" s="196"/>
      <c r="G4" s="196"/>
      <c r="H4" s="196"/>
      <c r="I4" s="196"/>
      <c r="J4" s="85" t="s">
        <v>11</v>
      </c>
      <c r="K4" s="196" t="s">
        <v>396</v>
      </c>
      <c r="L4" s="196"/>
      <c r="M4" s="196"/>
      <c r="N4" s="196"/>
      <c r="O4" s="196"/>
      <c r="P4" s="196"/>
      <c r="Q4" s="196"/>
      <c r="R4" s="196"/>
      <c r="S4" s="196"/>
      <c r="T4" s="196"/>
      <c r="U4" s="196"/>
      <c r="V4" s="196"/>
      <c r="W4" s="85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85"/>
      <c r="AI4" s="50"/>
      <c r="AJ4" s="50"/>
      <c r="AK4" s="50"/>
      <c r="AL4" s="50"/>
      <c r="AM4" s="196" t="s">
        <v>4</v>
      </c>
      <c r="AN4" s="196"/>
      <c r="AO4" s="196"/>
      <c r="AP4" s="196"/>
      <c r="AQ4" s="196"/>
      <c r="AR4" s="196"/>
      <c r="AS4" s="196"/>
      <c r="AT4" s="196"/>
      <c r="AU4" s="85" t="s">
        <v>11</v>
      </c>
      <c r="AV4" s="196">
        <v>2100</v>
      </c>
      <c r="AW4" s="196"/>
      <c r="AX4" s="196"/>
      <c r="AY4" s="196"/>
      <c r="AZ4" s="85" t="s">
        <v>320</v>
      </c>
      <c r="BA4" s="85"/>
      <c r="BB4" s="85"/>
      <c r="BC4" s="85"/>
      <c r="BD4" s="85"/>
      <c r="BE4" s="85"/>
      <c r="BF4" s="47"/>
      <c r="BG4" s="51"/>
      <c r="CJ4" s="83"/>
      <c r="CK4" s="84"/>
      <c r="CL4" s="1"/>
      <c r="CM4" s="2"/>
    </row>
    <row r="5" spans="3:91" x14ac:dyDescent="0.25">
      <c r="C5" s="46"/>
      <c r="D5" s="47"/>
      <c r="E5" s="196" t="s">
        <v>1</v>
      </c>
      <c r="F5" s="196"/>
      <c r="G5" s="196"/>
      <c r="H5" s="196"/>
      <c r="I5" s="196"/>
      <c r="J5" s="85" t="s">
        <v>11</v>
      </c>
      <c r="K5" s="196" t="s">
        <v>395</v>
      </c>
      <c r="L5" s="196"/>
      <c r="M5" s="196"/>
      <c r="N5" s="196"/>
      <c r="O5" s="196"/>
      <c r="P5" s="196"/>
      <c r="Q5" s="196"/>
      <c r="R5" s="196"/>
      <c r="S5" s="196"/>
      <c r="T5" s="196"/>
      <c r="U5" s="196"/>
      <c r="V5" s="85"/>
      <c r="W5" s="85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85"/>
      <c r="AI5" s="50"/>
      <c r="AJ5" s="50"/>
      <c r="AK5" s="50"/>
      <c r="AL5" s="50"/>
      <c r="AM5" s="196"/>
      <c r="AN5" s="196"/>
      <c r="AO5" s="196"/>
      <c r="AP5" s="196"/>
      <c r="AQ5" s="196"/>
      <c r="AR5" s="196"/>
      <c r="AS5" s="196"/>
      <c r="AT5" s="196"/>
      <c r="AU5" s="85"/>
      <c r="AV5" s="198"/>
      <c r="AW5" s="198"/>
      <c r="AX5" s="198"/>
      <c r="AY5" s="198"/>
      <c r="AZ5" s="85"/>
      <c r="BA5" s="85"/>
      <c r="BB5" s="85"/>
      <c r="BC5" s="85"/>
      <c r="BD5" s="85"/>
      <c r="BE5" s="85"/>
      <c r="BF5" s="47"/>
      <c r="BG5" s="51"/>
      <c r="CJ5" s="207" t="s">
        <v>17</v>
      </c>
      <c r="CK5" s="207"/>
      <c r="CL5" s="3"/>
      <c r="CM5" s="4"/>
    </row>
    <row r="6" spans="3:91" x14ac:dyDescent="0.25">
      <c r="C6" s="46"/>
      <c r="D6" s="47"/>
      <c r="E6" s="196" t="s">
        <v>2</v>
      </c>
      <c r="F6" s="196"/>
      <c r="G6" s="196"/>
      <c r="H6" s="196"/>
      <c r="I6" s="196"/>
      <c r="J6" s="85" t="s">
        <v>11</v>
      </c>
      <c r="K6" s="196" t="s">
        <v>337</v>
      </c>
      <c r="L6" s="196"/>
      <c r="M6" s="196"/>
      <c r="N6" s="196"/>
      <c r="O6" s="196"/>
      <c r="P6" s="196"/>
      <c r="Q6" s="196"/>
      <c r="R6" s="196"/>
      <c r="S6" s="196"/>
      <c r="T6" s="196"/>
      <c r="U6" s="196"/>
      <c r="V6" s="85"/>
      <c r="W6" s="85"/>
      <c r="X6" s="85"/>
      <c r="Y6" s="85"/>
      <c r="Z6" s="85"/>
      <c r="AA6" s="85"/>
      <c r="AB6" s="85"/>
      <c r="AC6" s="85"/>
      <c r="AD6" s="85"/>
      <c r="AE6" s="85"/>
      <c r="AF6" s="85"/>
      <c r="AG6" s="85"/>
      <c r="AH6" s="85"/>
      <c r="AI6" s="85"/>
      <c r="AJ6" s="85"/>
      <c r="AK6" s="85"/>
      <c r="AL6" s="85"/>
      <c r="AM6" s="196"/>
      <c r="AN6" s="196"/>
      <c r="AO6" s="196"/>
      <c r="AP6" s="196"/>
      <c r="AQ6" s="196"/>
      <c r="AR6" s="196"/>
      <c r="AS6" s="196"/>
      <c r="AT6" s="196"/>
      <c r="AU6" s="85"/>
      <c r="AV6" s="85"/>
      <c r="AW6" s="85"/>
      <c r="AX6" s="85"/>
      <c r="AY6" s="85"/>
      <c r="AZ6" s="85"/>
      <c r="BA6" s="85"/>
      <c r="BB6" s="85"/>
      <c r="BC6" s="85"/>
      <c r="BD6" s="85"/>
      <c r="BE6" s="85"/>
      <c r="BF6" s="47"/>
      <c r="BG6" s="51"/>
      <c r="CJ6" s="5" t="s">
        <v>5</v>
      </c>
      <c r="CK6" s="6" t="s">
        <v>18</v>
      </c>
      <c r="CL6" s="7">
        <v>6.77</v>
      </c>
      <c r="CM6" s="4">
        <f>CL6*$CM$3</f>
        <v>97122.42</v>
      </c>
    </row>
    <row r="7" spans="3:91" x14ac:dyDescent="0.25">
      <c r="C7" s="46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7"/>
      <c r="AF7" s="47"/>
      <c r="AG7" s="47"/>
      <c r="AH7" s="47"/>
      <c r="AI7" s="47"/>
      <c r="AJ7" s="47"/>
      <c r="AK7" s="47"/>
      <c r="AL7" s="47"/>
      <c r="AM7" s="47"/>
      <c r="AN7" s="47"/>
      <c r="AO7" s="47"/>
      <c r="AP7" s="47"/>
      <c r="AQ7" s="47"/>
      <c r="AR7" s="47"/>
      <c r="AS7" s="47"/>
      <c r="AT7" s="47"/>
      <c r="AU7" s="47"/>
      <c r="AV7" s="47"/>
      <c r="AW7" s="47"/>
      <c r="AX7" s="47"/>
      <c r="AY7" s="47"/>
      <c r="AZ7" s="47"/>
      <c r="BA7" s="47"/>
      <c r="BB7" s="47"/>
      <c r="BC7" s="47"/>
      <c r="BD7" s="47"/>
      <c r="BE7" s="47"/>
      <c r="BF7" s="47"/>
      <c r="BG7" s="51"/>
      <c r="CJ7" s="5" t="s">
        <v>19</v>
      </c>
      <c r="CK7" s="6" t="s">
        <v>20</v>
      </c>
      <c r="CL7" s="8">
        <v>8.17</v>
      </c>
      <c r="CM7" s="4">
        <f t="shared" ref="CM7:CM72" si="0">CL7*$CM$3</f>
        <v>117206.81999999999</v>
      </c>
    </row>
    <row r="8" spans="3:91" x14ac:dyDescent="0.25">
      <c r="C8" s="46"/>
      <c r="D8" s="47"/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51"/>
      <c r="CJ8" s="5" t="s">
        <v>21</v>
      </c>
      <c r="CK8" s="6" t="s">
        <v>22</v>
      </c>
      <c r="CL8" s="8">
        <v>23.32</v>
      </c>
      <c r="CM8" s="4">
        <f t="shared" si="0"/>
        <v>334548.72000000003</v>
      </c>
    </row>
    <row r="9" spans="3:91" x14ac:dyDescent="0.25">
      <c r="C9" s="46"/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  <c r="AD9" s="47"/>
      <c r="AE9" s="47"/>
      <c r="AF9" s="47"/>
      <c r="AG9" s="47"/>
      <c r="AH9" s="47"/>
      <c r="AI9" s="47"/>
      <c r="AJ9" s="47"/>
      <c r="AK9" s="47"/>
      <c r="AL9" s="47"/>
      <c r="AM9" s="47"/>
      <c r="AN9" s="47"/>
      <c r="AO9" s="47"/>
      <c r="AP9" s="47"/>
      <c r="AQ9" s="47"/>
      <c r="AR9" s="47"/>
      <c r="AS9" s="47"/>
      <c r="AT9" s="47"/>
      <c r="AU9" s="47"/>
      <c r="AV9" s="47"/>
      <c r="AW9" s="47"/>
      <c r="AX9" s="47"/>
      <c r="AY9" s="47"/>
      <c r="AZ9" s="47"/>
      <c r="BA9" s="47"/>
      <c r="BB9" s="47"/>
      <c r="BC9" s="47"/>
      <c r="BD9" s="47"/>
      <c r="BE9" s="47"/>
      <c r="BF9" s="47"/>
      <c r="BG9" s="51"/>
      <c r="CJ9" s="5" t="s">
        <v>23</v>
      </c>
      <c r="CK9" s="6" t="s">
        <v>24</v>
      </c>
      <c r="CL9" s="7">
        <v>8.27</v>
      </c>
      <c r="CM9" s="4">
        <f t="shared" si="0"/>
        <v>118641.42</v>
      </c>
    </row>
    <row r="10" spans="3:91" x14ac:dyDescent="0.25">
      <c r="C10" s="46"/>
      <c r="D10" s="47"/>
      <c r="E10" s="208" t="s">
        <v>5</v>
      </c>
      <c r="F10" s="209"/>
      <c r="G10" s="209"/>
      <c r="H10" s="209"/>
      <c r="I10" s="209"/>
      <c r="J10" s="209"/>
      <c r="K10" s="210" t="str">
        <f t="shared" ref="K10:K15" si="1">VLOOKUP(E10,$CJ$1:$CM$1003,2,FALSE)</f>
        <v>NOVACRON YELLOW S-3R</v>
      </c>
      <c r="L10" s="210"/>
      <c r="M10" s="210"/>
      <c r="N10" s="210"/>
      <c r="O10" s="210"/>
      <c r="P10" s="210"/>
      <c r="Q10" s="210"/>
      <c r="R10" s="210"/>
      <c r="S10" s="210"/>
      <c r="T10" s="210"/>
      <c r="U10" s="210"/>
      <c r="V10" s="210"/>
      <c r="W10" s="210"/>
      <c r="X10" s="210"/>
      <c r="Y10" s="82"/>
      <c r="Z10" s="82"/>
      <c r="AA10" s="82"/>
      <c r="AB10" s="211">
        <v>0.83</v>
      </c>
      <c r="AC10" s="211"/>
      <c r="AD10" s="211"/>
      <c r="AE10" s="211"/>
      <c r="AF10" s="211"/>
      <c r="AG10" s="211"/>
      <c r="AH10" s="211"/>
      <c r="AI10" s="211"/>
      <c r="AJ10" s="211"/>
      <c r="AK10" s="210" t="s">
        <v>315</v>
      </c>
      <c r="AL10" s="210"/>
      <c r="AM10" s="212">
        <v>340.36</v>
      </c>
      <c r="AN10" s="212"/>
      <c r="AO10" s="212"/>
      <c r="AP10" s="212"/>
      <c r="AQ10" s="212"/>
      <c r="AR10" s="212"/>
      <c r="AS10" s="52" t="s">
        <v>316</v>
      </c>
      <c r="AT10" s="52"/>
      <c r="AU10" s="213">
        <f>(AM10*VLOOKUP(E10,$CJ$1:$CM$1003,4,FALSE))/1000</f>
        <v>33056.586871200001</v>
      </c>
      <c r="AV10" s="213"/>
      <c r="AW10" s="213"/>
      <c r="AX10" s="213"/>
      <c r="AY10" s="213"/>
      <c r="AZ10" s="213"/>
      <c r="BA10" s="213"/>
      <c r="BB10" s="213"/>
      <c r="BC10" s="213"/>
      <c r="BD10" s="213"/>
      <c r="BE10" s="214"/>
      <c r="BF10" s="47"/>
      <c r="BG10" s="51"/>
      <c r="CJ10" s="5" t="s">
        <v>25</v>
      </c>
      <c r="CK10" s="9" t="s">
        <v>26</v>
      </c>
      <c r="CL10" s="7">
        <v>7.46</v>
      </c>
      <c r="CM10" s="4">
        <f t="shared" si="0"/>
        <v>107021.16</v>
      </c>
    </row>
    <row r="11" spans="3:91" x14ac:dyDescent="0.25">
      <c r="C11" s="46"/>
      <c r="D11" s="47"/>
      <c r="E11" s="200" t="s">
        <v>28</v>
      </c>
      <c r="F11" s="201"/>
      <c r="G11" s="201"/>
      <c r="H11" s="201"/>
      <c r="I11" s="201"/>
      <c r="J11" s="201"/>
      <c r="K11" s="47" t="str">
        <f>VLOOKUP(E11,$CJ$1:$CM$1003,2,FALSE)</f>
        <v>NOVACRON RED S-B</v>
      </c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78"/>
      <c r="Z11" s="78"/>
      <c r="AA11" s="78"/>
      <c r="AB11" s="203">
        <v>0.94</v>
      </c>
      <c r="AC11" s="203"/>
      <c r="AD11" s="203"/>
      <c r="AE11" s="203"/>
      <c r="AF11" s="203"/>
      <c r="AG11" s="203"/>
      <c r="AH11" s="203"/>
      <c r="AI11" s="203"/>
      <c r="AJ11" s="203"/>
      <c r="AK11" s="202" t="s">
        <v>315</v>
      </c>
      <c r="AL11" s="202"/>
      <c r="AM11" s="204">
        <v>385.47</v>
      </c>
      <c r="AN11" s="204"/>
      <c r="AO11" s="204"/>
      <c r="AP11" s="204"/>
      <c r="AQ11" s="204"/>
      <c r="AR11" s="204"/>
      <c r="AS11" s="47" t="s">
        <v>316</v>
      </c>
      <c r="AT11" s="47"/>
      <c r="AU11" s="205">
        <f t="shared" ref="AU11:AU15" si="2">(AM11*VLOOKUP(E11,$CJ$1:$CM$1003,4,FALSE))/1000</f>
        <v>41751.142281</v>
      </c>
      <c r="AV11" s="205"/>
      <c r="AW11" s="205"/>
      <c r="AX11" s="205"/>
      <c r="AY11" s="205"/>
      <c r="AZ11" s="205"/>
      <c r="BA11" s="205"/>
      <c r="BB11" s="205"/>
      <c r="BC11" s="205"/>
      <c r="BD11" s="205"/>
      <c r="BE11" s="206"/>
      <c r="BF11" s="47"/>
      <c r="BG11" s="51"/>
      <c r="CJ11" s="5" t="s">
        <v>6</v>
      </c>
      <c r="CK11" s="6" t="s">
        <v>27</v>
      </c>
      <c r="CL11" s="7">
        <v>8.41</v>
      </c>
      <c r="CM11" s="4">
        <f t="shared" si="0"/>
        <v>120649.86</v>
      </c>
    </row>
    <row r="12" spans="3:91" x14ac:dyDescent="0.25">
      <c r="C12" s="46"/>
      <c r="D12" s="47"/>
      <c r="E12" s="200" t="s">
        <v>7</v>
      </c>
      <c r="F12" s="201"/>
      <c r="G12" s="201"/>
      <c r="H12" s="201"/>
      <c r="I12" s="201"/>
      <c r="J12" s="201"/>
      <c r="K12" s="47" t="str">
        <f>VLOOKUP(E12,$CJ$1:$CM$1003,2,FALSE)</f>
        <v>NOVACRON DARK BLUE S-GL</v>
      </c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78"/>
      <c r="Z12" s="78"/>
      <c r="AA12" s="78"/>
      <c r="AB12" s="203">
        <v>0.24</v>
      </c>
      <c r="AC12" s="203"/>
      <c r="AD12" s="203"/>
      <c r="AE12" s="203"/>
      <c r="AF12" s="203"/>
      <c r="AG12" s="203"/>
      <c r="AH12" s="203"/>
      <c r="AI12" s="203"/>
      <c r="AJ12" s="203"/>
      <c r="AK12" s="202" t="s">
        <v>315</v>
      </c>
      <c r="AL12" s="202"/>
      <c r="AM12" s="204">
        <v>98.42</v>
      </c>
      <c r="AN12" s="204"/>
      <c r="AO12" s="204"/>
      <c r="AP12" s="204"/>
      <c r="AQ12" s="204"/>
      <c r="AR12" s="204"/>
      <c r="AS12" s="47" t="s">
        <v>316</v>
      </c>
      <c r="AT12" s="47"/>
      <c r="AU12" s="205">
        <f t="shared" si="2"/>
        <v>11973.1945536</v>
      </c>
      <c r="AV12" s="205"/>
      <c r="AW12" s="205"/>
      <c r="AX12" s="205"/>
      <c r="AY12" s="205"/>
      <c r="AZ12" s="205"/>
      <c r="BA12" s="205"/>
      <c r="BB12" s="205"/>
      <c r="BC12" s="205"/>
      <c r="BD12" s="205"/>
      <c r="BE12" s="206"/>
      <c r="BF12" s="47"/>
      <c r="BG12" s="51"/>
      <c r="CJ12" s="5" t="s">
        <v>28</v>
      </c>
      <c r="CK12" s="6" t="s">
        <v>29</v>
      </c>
      <c r="CL12" s="7">
        <v>7.55</v>
      </c>
      <c r="CM12" s="4">
        <f t="shared" si="0"/>
        <v>108312.3</v>
      </c>
    </row>
    <row r="13" spans="3:91" x14ac:dyDescent="0.25">
      <c r="C13" s="46"/>
      <c r="D13" s="47"/>
      <c r="E13" s="216" t="s">
        <v>8</v>
      </c>
      <c r="F13" s="217"/>
      <c r="G13" s="217"/>
      <c r="H13" s="217"/>
      <c r="I13" s="217"/>
      <c r="J13" s="217"/>
      <c r="K13" s="218" t="str">
        <f t="shared" si="1"/>
        <v>FIMBIL EAS 40 NEW</v>
      </c>
      <c r="L13" s="218"/>
      <c r="M13" s="218"/>
      <c r="N13" s="218"/>
      <c r="O13" s="218"/>
      <c r="P13" s="218"/>
      <c r="Q13" s="218"/>
      <c r="R13" s="218"/>
      <c r="S13" s="218"/>
      <c r="T13" s="218"/>
      <c r="U13" s="218"/>
      <c r="V13" s="218"/>
      <c r="W13" s="218"/>
      <c r="X13" s="218"/>
      <c r="Y13" s="81"/>
      <c r="Z13" s="81"/>
      <c r="AA13" s="81"/>
      <c r="AB13" s="219">
        <v>4</v>
      </c>
      <c r="AC13" s="219"/>
      <c r="AD13" s="219"/>
      <c r="AE13" s="219"/>
      <c r="AF13" s="219"/>
      <c r="AG13" s="219"/>
      <c r="AH13" s="219"/>
      <c r="AI13" s="219"/>
      <c r="AJ13" s="219"/>
      <c r="AK13" s="218" t="s">
        <v>315</v>
      </c>
      <c r="AL13" s="218"/>
      <c r="AM13" s="248">
        <f>AB13*AV3</f>
        <v>1640.28</v>
      </c>
      <c r="AN13" s="248"/>
      <c r="AO13" s="248"/>
      <c r="AP13" s="248"/>
      <c r="AQ13" s="248"/>
      <c r="AR13" s="248"/>
      <c r="AS13" s="55" t="s">
        <v>316</v>
      </c>
      <c r="AT13" s="55"/>
      <c r="AU13" s="221">
        <f t="shared" si="2"/>
        <v>33835.925479199999</v>
      </c>
      <c r="AV13" s="221"/>
      <c r="AW13" s="221"/>
      <c r="AX13" s="221"/>
      <c r="AY13" s="221"/>
      <c r="AZ13" s="221"/>
      <c r="BA13" s="221"/>
      <c r="BB13" s="221"/>
      <c r="BC13" s="221"/>
      <c r="BD13" s="221"/>
      <c r="BE13" s="222"/>
      <c r="BF13" s="47"/>
      <c r="BG13" s="51"/>
      <c r="CJ13" s="5" t="s">
        <v>30</v>
      </c>
      <c r="CK13" s="6" t="s">
        <v>31</v>
      </c>
      <c r="CL13" s="8">
        <v>8.7899999999999991</v>
      </c>
      <c r="CM13" s="4">
        <f t="shared" si="0"/>
        <v>126101.33999999998</v>
      </c>
    </row>
    <row r="14" spans="3:91" x14ac:dyDescent="0.25">
      <c r="C14" s="46"/>
      <c r="D14" s="47"/>
      <c r="E14" s="200" t="s">
        <v>183</v>
      </c>
      <c r="F14" s="201"/>
      <c r="G14" s="201"/>
      <c r="H14" s="201"/>
      <c r="I14" s="201"/>
      <c r="J14" s="201"/>
      <c r="K14" s="202" t="str">
        <f t="shared" si="1"/>
        <v>CAUSTIC SODA LIQ</v>
      </c>
      <c r="L14" s="202"/>
      <c r="M14" s="202"/>
      <c r="N14" s="202"/>
      <c r="O14" s="202"/>
      <c r="P14" s="202"/>
      <c r="Q14" s="202"/>
      <c r="R14" s="202"/>
      <c r="S14" s="202"/>
      <c r="T14" s="202"/>
      <c r="U14" s="202"/>
      <c r="V14" s="202"/>
      <c r="W14" s="202"/>
      <c r="X14" s="202"/>
      <c r="Y14" s="78"/>
      <c r="Z14" s="78"/>
      <c r="AA14" s="78"/>
      <c r="AB14" s="203">
        <v>6</v>
      </c>
      <c r="AC14" s="203"/>
      <c r="AD14" s="203"/>
      <c r="AE14" s="203"/>
      <c r="AF14" s="203"/>
      <c r="AG14" s="203"/>
      <c r="AH14" s="203"/>
      <c r="AI14" s="203"/>
      <c r="AJ14" s="203"/>
      <c r="AK14" s="202" t="s">
        <v>315</v>
      </c>
      <c r="AL14" s="202"/>
      <c r="AM14" s="204">
        <v>2460.42</v>
      </c>
      <c r="AN14" s="204"/>
      <c r="AO14" s="204"/>
      <c r="AP14" s="204"/>
      <c r="AQ14" s="204"/>
      <c r="AR14" s="204"/>
      <c r="AS14" s="47" t="s">
        <v>316</v>
      </c>
      <c r="AT14" s="47"/>
      <c r="AU14" s="205">
        <f t="shared" si="2"/>
        <v>21029.209740000002</v>
      </c>
      <c r="AV14" s="205"/>
      <c r="AW14" s="205"/>
      <c r="AX14" s="205"/>
      <c r="AY14" s="205"/>
      <c r="AZ14" s="205"/>
      <c r="BA14" s="205"/>
      <c r="BB14" s="205"/>
      <c r="BC14" s="205"/>
      <c r="BD14" s="205"/>
      <c r="BE14" s="206"/>
      <c r="BF14" s="47"/>
      <c r="BG14" s="51"/>
      <c r="CJ14" s="5" t="s">
        <v>32</v>
      </c>
      <c r="CK14" s="9" t="s">
        <v>33</v>
      </c>
      <c r="CL14" s="7">
        <v>11.66</v>
      </c>
      <c r="CM14" s="4">
        <f t="shared" si="0"/>
        <v>167274.36000000002</v>
      </c>
    </row>
    <row r="15" spans="3:91" x14ac:dyDescent="0.25">
      <c r="C15" s="46"/>
      <c r="D15" s="47"/>
      <c r="E15" s="223" t="s">
        <v>10</v>
      </c>
      <c r="F15" s="224"/>
      <c r="G15" s="224"/>
      <c r="H15" s="224"/>
      <c r="I15" s="224"/>
      <c r="J15" s="224"/>
      <c r="K15" s="225" t="str">
        <f t="shared" si="1"/>
        <v>SODA ASH</v>
      </c>
      <c r="L15" s="225"/>
      <c r="M15" s="225"/>
      <c r="N15" s="225"/>
      <c r="O15" s="225"/>
      <c r="P15" s="225"/>
      <c r="Q15" s="225"/>
      <c r="R15" s="225"/>
      <c r="S15" s="225"/>
      <c r="T15" s="225"/>
      <c r="U15" s="225"/>
      <c r="V15" s="225"/>
      <c r="W15" s="225"/>
      <c r="X15" s="225"/>
      <c r="Y15" s="79"/>
      <c r="Z15" s="79"/>
      <c r="AA15" s="79"/>
      <c r="AB15" s="226">
        <v>20</v>
      </c>
      <c r="AC15" s="226"/>
      <c r="AD15" s="226"/>
      <c r="AE15" s="226"/>
      <c r="AF15" s="226"/>
      <c r="AG15" s="226"/>
      <c r="AH15" s="226"/>
      <c r="AI15" s="226"/>
      <c r="AJ15" s="226"/>
      <c r="AK15" s="225" t="s">
        <v>315</v>
      </c>
      <c r="AL15" s="225"/>
      <c r="AM15" s="227">
        <v>8201.4</v>
      </c>
      <c r="AN15" s="227"/>
      <c r="AO15" s="227"/>
      <c r="AP15" s="227"/>
      <c r="AQ15" s="227"/>
      <c r="AR15" s="227"/>
      <c r="AS15" s="54" t="s">
        <v>316</v>
      </c>
      <c r="AT15" s="54"/>
      <c r="AU15" s="228">
        <f t="shared" si="2"/>
        <v>72828.432000000001</v>
      </c>
      <c r="AV15" s="228"/>
      <c r="AW15" s="228"/>
      <c r="AX15" s="228"/>
      <c r="AY15" s="228"/>
      <c r="AZ15" s="228"/>
      <c r="BA15" s="228"/>
      <c r="BB15" s="228"/>
      <c r="BC15" s="228"/>
      <c r="BD15" s="228"/>
      <c r="BE15" s="229"/>
      <c r="BF15" s="47"/>
      <c r="BG15" s="51"/>
      <c r="CJ15" s="5" t="s">
        <v>34</v>
      </c>
      <c r="CK15" s="9" t="s">
        <v>35</v>
      </c>
      <c r="CL15" s="7">
        <v>5.84</v>
      </c>
      <c r="CM15" s="4">
        <f t="shared" si="0"/>
        <v>83780.639999999999</v>
      </c>
    </row>
    <row r="16" spans="3:91" x14ac:dyDescent="0.25">
      <c r="C16" s="46"/>
      <c r="D16" s="47"/>
      <c r="E16" s="80"/>
      <c r="F16" s="80"/>
      <c r="G16" s="80"/>
      <c r="H16" s="80"/>
      <c r="I16" s="80"/>
      <c r="J16" s="80"/>
      <c r="K16" s="78"/>
      <c r="L16" s="78"/>
      <c r="M16" s="78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  <c r="AA16" s="78"/>
      <c r="AB16" s="57"/>
      <c r="AC16" s="57"/>
      <c r="AD16" s="57"/>
      <c r="AE16" s="57"/>
      <c r="AF16" s="57"/>
      <c r="AG16" s="57"/>
      <c r="AH16" s="57"/>
      <c r="AI16" s="57"/>
      <c r="AJ16" s="57"/>
      <c r="AK16" s="78"/>
      <c r="AL16" s="78"/>
      <c r="AM16" s="80"/>
      <c r="AN16" s="80"/>
      <c r="AO16" s="80"/>
      <c r="AP16" s="80"/>
      <c r="AQ16" s="80"/>
      <c r="AR16" s="80"/>
      <c r="AS16" s="47"/>
      <c r="AT16" s="47"/>
      <c r="AU16" s="58"/>
      <c r="AV16" s="58"/>
      <c r="AW16" s="58"/>
      <c r="AX16" s="58"/>
      <c r="AY16" s="58"/>
      <c r="AZ16" s="58"/>
      <c r="BA16" s="58"/>
      <c r="BB16" s="58"/>
      <c r="BC16" s="58"/>
      <c r="BD16" s="58"/>
      <c r="BE16" s="58"/>
      <c r="BF16" s="47"/>
      <c r="BG16" s="51"/>
      <c r="CJ16" s="5" t="s">
        <v>36</v>
      </c>
      <c r="CK16" s="9" t="s">
        <v>37</v>
      </c>
      <c r="CL16" s="7">
        <v>20.14</v>
      </c>
      <c r="CM16" s="4">
        <f t="shared" si="0"/>
        <v>288928.44</v>
      </c>
    </row>
    <row r="17" spans="3:91" x14ac:dyDescent="0.25">
      <c r="C17" s="46"/>
      <c r="D17" s="47"/>
      <c r="E17" s="80"/>
      <c r="F17" s="80"/>
      <c r="G17" s="80"/>
      <c r="H17" s="80"/>
      <c r="I17" s="80"/>
      <c r="J17" s="80"/>
      <c r="K17" s="78"/>
      <c r="L17" s="78"/>
      <c r="M17" s="78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  <c r="AA17" s="78"/>
      <c r="AB17" s="57"/>
      <c r="AC17" s="57"/>
      <c r="AD17" s="57"/>
      <c r="AE17" s="57"/>
      <c r="AF17" s="57"/>
      <c r="AG17" s="57"/>
      <c r="AH17" s="57"/>
      <c r="AI17" s="57"/>
      <c r="AJ17" s="57"/>
      <c r="AK17" s="78"/>
      <c r="AL17" s="78"/>
      <c r="AM17" s="80"/>
      <c r="AN17" s="80"/>
      <c r="AO17" s="80"/>
      <c r="AP17" s="59"/>
      <c r="AQ17" s="230" t="s">
        <v>318</v>
      </c>
      <c r="AR17" s="230"/>
      <c r="AS17" s="230"/>
      <c r="AT17" s="230"/>
      <c r="AU17" s="58" t="s">
        <v>11</v>
      </c>
      <c r="AV17" s="205">
        <f>SUM(AU10:BE15)</f>
        <v>214474.49092499999</v>
      </c>
      <c r="AW17" s="205"/>
      <c r="AX17" s="205"/>
      <c r="AY17" s="205"/>
      <c r="AZ17" s="205"/>
      <c r="BA17" s="205"/>
      <c r="BB17" s="205"/>
      <c r="BC17" s="205"/>
      <c r="BD17" s="205"/>
      <c r="BE17" s="205"/>
      <c r="BF17" s="47"/>
      <c r="BG17" s="51"/>
      <c r="CJ17" s="5" t="s">
        <v>38</v>
      </c>
      <c r="CK17" s="6" t="s">
        <v>39</v>
      </c>
      <c r="CL17" s="8">
        <v>24.15</v>
      </c>
      <c r="CM17" s="4">
        <f t="shared" si="0"/>
        <v>346455.89999999997</v>
      </c>
    </row>
    <row r="18" spans="3:91" x14ac:dyDescent="0.25">
      <c r="C18" s="46"/>
      <c r="D18" s="47"/>
      <c r="E18" s="80"/>
      <c r="F18" s="80"/>
      <c r="G18" s="80"/>
      <c r="H18" s="80"/>
      <c r="I18" s="80"/>
      <c r="J18" s="80"/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  <c r="AB18" s="57"/>
      <c r="AC18" s="57"/>
      <c r="AD18" s="57"/>
      <c r="AE18" s="57"/>
      <c r="AF18" s="57"/>
      <c r="AG18" s="57"/>
      <c r="AH18" s="57"/>
      <c r="AI18" s="57"/>
      <c r="AJ18" s="57"/>
      <c r="AK18" s="78"/>
      <c r="AL18" s="78"/>
      <c r="AM18" s="80"/>
      <c r="AN18" s="80"/>
      <c r="AO18" s="80"/>
      <c r="AP18" s="59"/>
      <c r="AQ18" s="202" t="s">
        <v>317</v>
      </c>
      <c r="AR18" s="202"/>
      <c r="AS18" s="202"/>
      <c r="AT18" s="202"/>
      <c r="AU18" s="58" t="s">
        <v>11</v>
      </c>
      <c r="AV18" s="205">
        <f>AV17/AV4</f>
        <v>102.13070996428571</v>
      </c>
      <c r="AW18" s="205"/>
      <c r="AX18" s="205"/>
      <c r="AY18" s="205"/>
      <c r="AZ18" s="205"/>
      <c r="BA18" s="205"/>
      <c r="BB18" s="205"/>
      <c r="BC18" s="205"/>
      <c r="BD18" s="205"/>
      <c r="BE18" s="205"/>
      <c r="BF18" s="47"/>
      <c r="BG18" s="51"/>
      <c r="CJ18" s="5" t="s">
        <v>7</v>
      </c>
      <c r="CK18" s="6" t="s">
        <v>40</v>
      </c>
      <c r="CL18" s="7">
        <v>8.48</v>
      </c>
      <c r="CM18" s="4">
        <f t="shared" si="0"/>
        <v>121654.08</v>
      </c>
    </row>
    <row r="19" spans="3:91" x14ac:dyDescent="0.25">
      <c r="C19" s="46"/>
      <c r="D19" s="47"/>
      <c r="E19" s="80"/>
      <c r="F19" s="80"/>
      <c r="G19" s="80"/>
      <c r="H19" s="80"/>
      <c r="I19" s="80"/>
      <c r="J19" s="80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  <c r="AB19" s="57"/>
      <c r="AC19" s="57"/>
      <c r="AD19" s="57"/>
      <c r="AE19" s="57"/>
      <c r="AF19" s="57"/>
      <c r="AG19" s="57"/>
      <c r="AH19" s="57"/>
      <c r="AI19" s="57"/>
      <c r="AJ19" s="57"/>
      <c r="AK19" s="78"/>
      <c r="AL19" s="78"/>
      <c r="AM19" s="80"/>
      <c r="AN19" s="80"/>
      <c r="AO19" s="80"/>
      <c r="AP19" s="80"/>
      <c r="AQ19" s="80"/>
      <c r="AR19" s="80"/>
      <c r="AS19" s="47"/>
      <c r="AT19" s="47"/>
      <c r="AU19" s="47"/>
      <c r="AV19" s="80"/>
      <c r="AW19" s="80"/>
      <c r="AX19" s="80"/>
      <c r="AY19" s="80"/>
      <c r="AZ19" s="80"/>
      <c r="BA19" s="80"/>
      <c r="BB19" s="80"/>
      <c r="BC19" s="80"/>
      <c r="BD19" s="80"/>
      <c r="BE19" s="80"/>
      <c r="BF19" s="47"/>
      <c r="BG19" s="51"/>
      <c r="CJ19" s="5" t="s">
        <v>41</v>
      </c>
      <c r="CK19" s="6" t="s">
        <v>42</v>
      </c>
      <c r="CL19" s="7">
        <v>7.27</v>
      </c>
      <c r="CM19" s="4">
        <f t="shared" si="0"/>
        <v>104295.42</v>
      </c>
    </row>
    <row r="20" spans="3:91" ht="17.25" thickBot="1" x14ac:dyDescent="0.3">
      <c r="C20" s="60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62"/>
      <c r="CJ20" s="5" t="s">
        <v>43</v>
      </c>
      <c r="CK20" s="6" t="s">
        <v>44</v>
      </c>
      <c r="CL20" s="7">
        <v>7.63</v>
      </c>
      <c r="CM20" s="4">
        <f t="shared" si="0"/>
        <v>109459.98</v>
      </c>
    </row>
    <row r="21" spans="3:91" x14ac:dyDescent="0.25">
      <c r="CJ21" s="5" t="s">
        <v>45</v>
      </c>
      <c r="CK21" s="6" t="s">
        <v>46</v>
      </c>
      <c r="CL21" s="7">
        <v>9.5583270598076133</v>
      </c>
      <c r="CM21" s="4">
        <f t="shared" si="0"/>
        <v>137123.76</v>
      </c>
    </row>
    <row r="22" spans="3:91" ht="17.25" thickBot="1" x14ac:dyDescent="0.3">
      <c r="CJ22" s="5" t="s">
        <v>47</v>
      </c>
      <c r="CK22" s="6" t="s">
        <v>48</v>
      </c>
      <c r="CL22" s="7">
        <v>6.66</v>
      </c>
      <c r="CM22" s="4">
        <f t="shared" si="0"/>
        <v>95544.36</v>
      </c>
    </row>
    <row r="23" spans="3:91" x14ac:dyDescent="0.25">
      <c r="C23" s="43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44"/>
      <c r="AN23" s="44"/>
      <c r="AO23" s="44"/>
      <c r="AP23" s="44"/>
      <c r="AQ23" s="44"/>
      <c r="AR23" s="44"/>
      <c r="AS23" s="44"/>
      <c r="AT23" s="44"/>
      <c r="AU23" s="44"/>
      <c r="AV23" s="44"/>
      <c r="AW23" s="44"/>
      <c r="AX23" s="44"/>
      <c r="AY23" s="44"/>
      <c r="AZ23" s="44"/>
      <c r="BA23" s="44"/>
      <c r="BB23" s="44"/>
      <c r="BC23" s="44"/>
      <c r="BD23" s="44"/>
      <c r="BE23" s="44"/>
      <c r="BF23" s="44"/>
      <c r="BG23" s="45"/>
      <c r="CJ23" s="5" t="s">
        <v>49</v>
      </c>
      <c r="CK23" s="9" t="s">
        <v>50</v>
      </c>
      <c r="CL23" s="7">
        <v>12.14</v>
      </c>
      <c r="CM23" s="4">
        <f t="shared" si="0"/>
        <v>174160.44</v>
      </c>
    </row>
    <row r="24" spans="3:91" x14ac:dyDescent="0.25">
      <c r="C24" s="46"/>
      <c r="D24" s="47"/>
      <c r="E24" s="196" t="s">
        <v>0</v>
      </c>
      <c r="F24" s="196"/>
      <c r="G24" s="196"/>
      <c r="H24" s="196"/>
      <c r="I24" s="196"/>
      <c r="J24" s="85" t="s">
        <v>11</v>
      </c>
      <c r="K24" s="196" t="s">
        <v>326</v>
      </c>
      <c r="L24" s="196"/>
      <c r="M24" s="196"/>
      <c r="N24" s="196"/>
      <c r="O24" s="196"/>
      <c r="P24" s="196"/>
      <c r="Q24" s="196"/>
      <c r="R24" s="196"/>
      <c r="S24" s="196"/>
      <c r="T24" s="196"/>
      <c r="U24" s="196"/>
      <c r="V24" s="85"/>
      <c r="W24" s="85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85"/>
      <c r="AI24" s="50"/>
      <c r="AJ24" s="50"/>
      <c r="AK24" s="50"/>
      <c r="AL24" s="50"/>
      <c r="AM24" s="196" t="s">
        <v>3</v>
      </c>
      <c r="AN24" s="196"/>
      <c r="AO24" s="196"/>
      <c r="AP24" s="196"/>
      <c r="AQ24" s="196"/>
      <c r="AR24" s="196"/>
      <c r="AS24" s="196"/>
      <c r="AT24" s="196"/>
      <c r="AU24" s="85" t="s">
        <v>11</v>
      </c>
      <c r="AV24" s="197">
        <v>410.07</v>
      </c>
      <c r="AW24" s="197"/>
      <c r="AX24" s="197"/>
      <c r="AY24" s="197"/>
      <c r="AZ24" s="85" t="s">
        <v>319</v>
      </c>
      <c r="BA24" s="85"/>
      <c r="BB24" s="85"/>
      <c r="BC24" s="85"/>
      <c r="BD24" s="85"/>
      <c r="BE24" s="85"/>
      <c r="BF24" s="47"/>
      <c r="BG24" s="51"/>
      <c r="CJ24" s="5" t="s">
        <v>51</v>
      </c>
      <c r="CK24" s="6" t="s">
        <v>52</v>
      </c>
      <c r="CL24" s="8">
        <v>16.57</v>
      </c>
      <c r="CM24" s="4">
        <f t="shared" si="0"/>
        <v>237713.22</v>
      </c>
    </row>
    <row r="25" spans="3:91" x14ac:dyDescent="0.25">
      <c r="C25" s="46"/>
      <c r="D25" s="47"/>
      <c r="E25" s="196" t="s">
        <v>322</v>
      </c>
      <c r="F25" s="196"/>
      <c r="G25" s="196"/>
      <c r="H25" s="196"/>
      <c r="I25" s="196"/>
      <c r="J25" s="85" t="s">
        <v>11</v>
      </c>
      <c r="K25" s="196" t="s">
        <v>397</v>
      </c>
      <c r="L25" s="196"/>
      <c r="M25" s="196"/>
      <c r="N25" s="196"/>
      <c r="O25" s="196"/>
      <c r="P25" s="196"/>
      <c r="Q25" s="196"/>
      <c r="R25" s="196"/>
      <c r="S25" s="196"/>
      <c r="T25" s="196"/>
      <c r="U25" s="196"/>
      <c r="V25" s="196"/>
      <c r="W25" s="85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85"/>
      <c r="AI25" s="50"/>
      <c r="AJ25" s="50"/>
      <c r="AK25" s="50"/>
      <c r="AL25" s="50"/>
      <c r="AM25" s="196" t="s">
        <v>4</v>
      </c>
      <c r="AN25" s="196"/>
      <c r="AO25" s="196"/>
      <c r="AP25" s="196"/>
      <c r="AQ25" s="196"/>
      <c r="AR25" s="196"/>
      <c r="AS25" s="196"/>
      <c r="AT25" s="196"/>
      <c r="AU25" s="85" t="s">
        <v>11</v>
      </c>
      <c r="AV25" s="196">
        <v>2100</v>
      </c>
      <c r="AW25" s="196"/>
      <c r="AX25" s="196"/>
      <c r="AY25" s="196"/>
      <c r="AZ25" s="85" t="s">
        <v>320</v>
      </c>
      <c r="BA25" s="85"/>
      <c r="BB25" s="85"/>
      <c r="BC25" s="85"/>
      <c r="BD25" s="85"/>
      <c r="BE25" s="85"/>
      <c r="BF25" s="47"/>
      <c r="BG25" s="51"/>
      <c r="CJ25" s="5"/>
      <c r="CK25" s="6"/>
      <c r="CL25" s="8"/>
      <c r="CM25" s="4"/>
    </row>
    <row r="26" spans="3:91" x14ac:dyDescent="0.25">
      <c r="C26" s="46"/>
      <c r="D26" s="47"/>
      <c r="E26" s="196" t="s">
        <v>1</v>
      </c>
      <c r="F26" s="196"/>
      <c r="G26" s="196"/>
      <c r="H26" s="196"/>
      <c r="I26" s="196"/>
      <c r="J26" s="85" t="s">
        <v>11</v>
      </c>
      <c r="K26" s="196" t="s">
        <v>395</v>
      </c>
      <c r="L26" s="196"/>
      <c r="M26" s="196"/>
      <c r="N26" s="196"/>
      <c r="O26" s="196"/>
      <c r="P26" s="196"/>
      <c r="Q26" s="196"/>
      <c r="R26" s="196"/>
      <c r="S26" s="196"/>
      <c r="T26" s="196"/>
      <c r="U26" s="196"/>
      <c r="V26" s="85"/>
      <c r="W26" s="85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85"/>
      <c r="AI26" s="50"/>
      <c r="AJ26" s="50"/>
      <c r="AK26" s="50"/>
      <c r="AL26" s="50"/>
      <c r="AM26" s="196"/>
      <c r="AN26" s="196"/>
      <c r="AO26" s="196"/>
      <c r="AP26" s="196"/>
      <c r="AQ26" s="196"/>
      <c r="AR26" s="196"/>
      <c r="AS26" s="196"/>
      <c r="AT26" s="196"/>
      <c r="AU26" s="85"/>
      <c r="AV26" s="198"/>
      <c r="AW26" s="198"/>
      <c r="AX26" s="198"/>
      <c r="AY26" s="198"/>
      <c r="AZ26" s="85"/>
      <c r="BA26" s="85"/>
      <c r="BB26" s="85"/>
      <c r="BC26" s="85"/>
      <c r="BD26" s="85"/>
      <c r="BE26" s="85"/>
      <c r="BF26" s="47"/>
      <c r="BG26" s="51"/>
      <c r="CJ26" s="5" t="s">
        <v>53</v>
      </c>
      <c r="CK26" s="9" t="s">
        <v>54</v>
      </c>
      <c r="CL26" s="7">
        <v>24.42</v>
      </c>
      <c r="CM26" s="4">
        <f t="shared" si="0"/>
        <v>350329.32</v>
      </c>
    </row>
    <row r="27" spans="3:91" x14ac:dyDescent="0.25">
      <c r="C27" s="46"/>
      <c r="D27" s="47"/>
      <c r="E27" s="196" t="s">
        <v>2</v>
      </c>
      <c r="F27" s="196"/>
      <c r="G27" s="196"/>
      <c r="H27" s="196"/>
      <c r="I27" s="196"/>
      <c r="J27" s="85" t="s">
        <v>11</v>
      </c>
      <c r="K27" s="196" t="s">
        <v>337</v>
      </c>
      <c r="L27" s="196"/>
      <c r="M27" s="196"/>
      <c r="N27" s="196"/>
      <c r="O27" s="196"/>
      <c r="P27" s="196"/>
      <c r="Q27" s="196"/>
      <c r="R27" s="196"/>
      <c r="S27" s="196"/>
      <c r="T27" s="196"/>
      <c r="U27" s="196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196"/>
      <c r="AN27" s="196"/>
      <c r="AO27" s="196"/>
      <c r="AP27" s="196"/>
      <c r="AQ27" s="196"/>
      <c r="AR27" s="196"/>
      <c r="AS27" s="196"/>
      <c r="AT27" s="196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47"/>
      <c r="BG27" s="51"/>
      <c r="CJ27" s="5" t="s">
        <v>55</v>
      </c>
      <c r="CK27" s="6" t="s">
        <v>56</v>
      </c>
      <c r="CL27" s="8">
        <v>19.260000000000002</v>
      </c>
      <c r="CM27" s="4">
        <f t="shared" si="0"/>
        <v>276303.96000000002</v>
      </c>
    </row>
    <row r="28" spans="3:91" x14ac:dyDescent="0.25">
      <c r="C28" s="46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  <c r="AU28" s="47"/>
      <c r="AV28" s="47"/>
      <c r="AW28" s="47"/>
      <c r="AX28" s="47"/>
      <c r="AY28" s="47"/>
      <c r="AZ28" s="47"/>
      <c r="BA28" s="47"/>
      <c r="BB28" s="47"/>
      <c r="BC28" s="47"/>
      <c r="BD28" s="47"/>
      <c r="BE28" s="47"/>
      <c r="BF28" s="47"/>
      <c r="BG28" s="51"/>
      <c r="CJ28" s="5" t="s">
        <v>57</v>
      </c>
      <c r="CK28" s="6" t="s">
        <v>58</v>
      </c>
      <c r="CL28" s="8">
        <v>16.22</v>
      </c>
      <c r="CM28" s="4">
        <f t="shared" si="0"/>
        <v>232692.12</v>
      </c>
    </row>
    <row r="29" spans="3:91" x14ac:dyDescent="0.25">
      <c r="C29" s="46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  <c r="AU29" s="47"/>
      <c r="AV29" s="47"/>
      <c r="AW29" s="47"/>
      <c r="AX29" s="47"/>
      <c r="AY29" s="47"/>
      <c r="AZ29" s="47"/>
      <c r="BA29" s="47"/>
      <c r="BB29" s="47"/>
      <c r="BC29" s="47"/>
      <c r="BD29" s="47"/>
      <c r="BE29" s="47"/>
      <c r="BF29" s="47"/>
      <c r="BG29" s="51"/>
      <c r="CJ29" s="5" t="s">
        <v>59</v>
      </c>
      <c r="CK29" s="6" t="s">
        <v>60</v>
      </c>
      <c r="CL29" s="8">
        <v>21.41</v>
      </c>
      <c r="CM29" s="4">
        <f t="shared" si="0"/>
        <v>307147.86</v>
      </c>
    </row>
    <row r="30" spans="3:91" x14ac:dyDescent="0.25">
      <c r="C30" s="46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  <c r="AU30" s="47"/>
      <c r="AV30" s="47"/>
      <c r="AW30" s="47"/>
      <c r="AX30" s="47"/>
      <c r="AY30" s="47"/>
      <c r="AZ30" s="47"/>
      <c r="BA30" s="47"/>
      <c r="BB30" s="47"/>
      <c r="BC30" s="47"/>
      <c r="BD30" s="47"/>
      <c r="BE30" s="47"/>
      <c r="BF30" s="47"/>
      <c r="BG30" s="51"/>
      <c r="CJ30" s="5" t="s">
        <v>61</v>
      </c>
      <c r="CK30" s="6" t="s">
        <v>62</v>
      </c>
      <c r="CL30" s="7">
        <v>17.59</v>
      </c>
      <c r="CM30" s="4">
        <f t="shared" si="0"/>
        <v>252346.13999999998</v>
      </c>
    </row>
    <row r="31" spans="3:91" x14ac:dyDescent="0.25">
      <c r="C31" s="46"/>
      <c r="D31" s="47"/>
      <c r="E31" s="208" t="s">
        <v>5</v>
      </c>
      <c r="F31" s="209"/>
      <c r="G31" s="209"/>
      <c r="H31" s="209"/>
      <c r="I31" s="209"/>
      <c r="J31" s="209"/>
      <c r="K31" s="210" t="str">
        <f>VLOOKUP(E31,$CJ$1:$CM$1003,2,FALSE)</f>
        <v>NOVACRON YELLOW S-3R</v>
      </c>
      <c r="L31" s="210"/>
      <c r="M31" s="210"/>
      <c r="N31" s="210"/>
      <c r="O31" s="210"/>
      <c r="P31" s="210"/>
      <c r="Q31" s="210"/>
      <c r="R31" s="210"/>
      <c r="S31" s="210"/>
      <c r="T31" s="210"/>
      <c r="U31" s="210"/>
      <c r="V31" s="210"/>
      <c r="W31" s="210"/>
      <c r="X31" s="210"/>
      <c r="Y31" s="210"/>
      <c r="Z31" s="210"/>
      <c r="AA31" s="82"/>
      <c r="AB31" s="211">
        <v>0.4</v>
      </c>
      <c r="AC31" s="211"/>
      <c r="AD31" s="211"/>
      <c r="AE31" s="211"/>
      <c r="AF31" s="211"/>
      <c r="AG31" s="211"/>
      <c r="AH31" s="211"/>
      <c r="AI31" s="211"/>
      <c r="AJ31" s="211"/>
      <c r="AK31" s="210" t="s">
        <v>315</v>
      </c>
      <c r="AL31" s="210"/>
      <c r="AM31" s="212">
        <v>164.03</v>
      </c>
      <c r="AN31" s="212"/>
      <c r="AO31" s="212"/>
      <c r="AP31" s="212"/>
      <c r="AQ31" s="212"/>
      <c r="AR31" s="212"/>
      <c r="AS31" s="52" t="s">
        <v>316</v>
      </c>
      <c r="AT31" s="52"/>
      <c r="AU31" s="213">
        <f>(AM31*VLOOKUP(E31,$CJ$1:$CM$1003,4,FALSE))/1000</f>
        <v>15930.9905526</v>
      </c>
      <c r="AV31" s="213"/>
      <c r="AW31" s="213"/>
      <c r="AX31" s="213"/>
      <c r="AY31" s="213"/>
      <c r="AZ31" s="213"/>
      <c r="BA31" s="213"/>
      <c r="BB31" s="213"/>
      <c r="BC31" s="213"/>
      <c r="BD31" s="213"/>
      <c r="BE31" s="214"/>
      <c r="BF31" s="47"/>
      <c r="BG31" s="51"/>
      <c r="CJ31" s="5" t="s">
        <v>63</v>
      </c>
      <c r="CK31" s="6" t="s">
        <v>64</v>
      </c>
      <c r="CL31" s="7">
        <v>8.936572563780846</v>
      </c>
      <c r="CM31" s="4">
        <f t="shared" si="0"/>
        <v>128204.07000000002</v>
      </c>
    </row>
    <row r="32" spans="3:91" x14ac:dyDescent="0.25">
      <c r="C32" s="46"/>
      <c r="D32" s="47"/>
      <c r="E32" s="200" t="s">
        <v>34</v>
      </c>
      <c r="F32" s="201"/>
      <c r="G32" s="201"/>
      <c r="H32" s="201"/>
      <c r="I32" s="201"/>
      <c r="J32" s="201"/>
      <c r="K32" s="202" t="str">
        <f t="shared" ref="K32:K36" si="3">VLOOKUP(E32,$CJ$1:$CM$1003,2,FALSE)</f>
        <v>NOVACRON TURQUOISE EC–GN</v>
      </c>
      <c r="L32" s="202"/>
      <c r="M32" s="202"/>
      <c r="N32" s="202"/>
      <c r="O32" s="202"/>
      <c r="P32" s="202"/>
      <c r="Q32" s="202"/>
      <c r="R32" s="202"/>
      <c r="S32" s="202"/>
      <c r="T32" s="202"/>
      <c r="U32" s="202"/>
      <c r="V32" s="202"/>
      <c r="W32" s="202"/>
      <c r="X32" s="202"/>
      <c r="Y32" s="202"/>
      <c r="Z32" s="202"/>
      <c r="AA32" s="78"/>
      <c r="AB32" s="203">
        <v>0.74</v>
      </c>
      <c r="AC32" s="203"/>
      <c r="AD32" s="203"/>
      <c r="AE32" s="203"/>
      <c r="AF32" s="203"/>
      <c r="AG32" s="203"/>
      <c r="AH32" s="203"/>
      <c r="AI32" s="203"/>
      <c r="AJ32" s="203"/>
      <c r="AK32" s="202" t="s">
        <v>315</v>
      </c>
      <c r="AL32" s="202"/>
      <c r="AM32" s="204">
        <v>303.45</v>
      </c>
      <c r="AN32" s="204"/>
      <c r="AO32" s="204"/>
      <c r="AP32" s="204"/>
      <c r="AQ32" s="204"/>
      <c r="AR32" s="204"/>
      <c r="AS32" s="47" t="s">
        <v>316</v>
      </c>
      <c r="AT32" s="47"/>
      <c r="AU32" s="205">
        <f t="shared" ref="AU32:AU35" si="4">(AM32*VLOOKUP(E32,$CJ$1:$CM$1003,4,FALSE))/1000</f>
        <v>25423.235208000002</v>
      </c>
      <c r="AV32" s="205"/>
      <c r="AW32" s="205"/>
      <c r="AX32" s="205"/>
      <c r="AY32" s="205"/>
      <c r="AZ32" s="205"/>
      <c r="BA32" s="205"/>
      <c r="BB32" s="205"/>
      <c r="BC32" s="205"/>
      <c r="BD32" s="205"/>
      <c r="BE32" s="206"/>
      <c r="BF32" s="47"/>
      <c r="BG32" s="51"/>
      <c r="CJ32" s="5" t="s">
        <v>65</v>
      </c>
      <c r="CK32" s="6" t="s">
        <v>66</v>
      </c>
      <c r="CL32" s="7">
        <v>8.3867837724801344</v>
      </c>
      <c r="CM32" s="4">
        <f t="shared" si="0"/>
        <v>120316.8</v>
      </c>
    </row>
    <row r="33" spans="3:91" x14ac:dyDescent="0.25">
      <c r="C33" s="46"/>
      <c r="D33" s="47"/>
      <c r="E33" s="223" t="s">
        <v>7</v>
      </c>
      <c r="F33" s="224"/>
      <c r="G33" s="224"/>
      <c r="H33" s="224"/>
      <c r="I33" s="224"/>
      <c r="J33" s="224"/>
      <c r="K33" s="225" t="str">
        <f t="shared" ref="K33" si="5">VLOOKUP(E33,$CJ$1:$CM$1003,2,FALSE)</f>
        <v>NOVACRON DARK BLUE S-GL</v>
      </c>
      <c r="L33" s="225"/>
      <c r="M33" s="225"/>
      <c r="N33" s="225"/>
      <c r="O33" s="225"/>
      <c r="P33" s="225"/>
      <c r="Q33" s="225"/>
      <c r="R33" s="225"/>
      <c r="S33" s="225"/>
      <c r="T33" s="225"/>
      <c r="U33" s="225"/>
      <c r="V33" s="225"/>
      <c r="W33" s="225"/>
      <c r="X33" s="225"/>
      <c r="Y33" s="225"/>
      <c r="Z33" s="225"/>
      <c r="AA33" s="79"/>
      <c r="AB33" s="226">
        <v>0.7</v>
      </c>
      <c r="AC33" s="226"/>
      <c r="AD33" s="226"/>
      <c r="AE33" s="226"/>
      <c r="AF33" s="226"/>
      <c r="AG33" s="226"/>
      <c r="AH33" s="226"/>
      <c r="AI33" s="226"/>
      <c r="AJ33" s="226"/>
      <c r="AK33" s="225" t="s">
        <v>315</v>
      </c>
      <c r="AL33" s="225"/>
      <c r="AM33" s="227">
        <v>287.05</v>
      </c>
      <c r="AN33" s="227"/>
      <c r="AO33" s="227"/>
      <c r="AP33" s="227"/>
      <c r="AQ33" s="227"/>
      <c r="AR33" s="227"/>
      <c r="AS33" s="54" t="s">
        <v>316</v>
      </c>
      <c r="AT33" s="54"/>
      <c r="AU33" s="228">
        <f t="shared" ref="AU33" si="6">(AM33*VLOOKUP(E33,$CJ$1:$CM$1003,4,FALSE))/1000</f>
        <v>34920.803664000006</v>
      </c>
      <c r="AV33" s="228"/>
      <c r="AW33" s="228"/>
      <c r="AX33" s="228"/>
      <c r="AY33" s="228"/>
      <c r="AZ33" s="228"/>
      <c r="BA33" s="228"/>
      <c r="BB33" s="228"/>
      <c r="BC33" s="228"/>
      <c r="BD33" s="228"/>
      <c r="BE33" s="229"/>
      <c r="BF33" s="47"/>
      <c r="BG33" s="51"/>
      <c r="CJ33" s="5" t="s">
        <v>67</v>
      </c>
      <c r="CK33" s="6" t="s">
        <v>68</v>
      </c>
      <c r="CL33" s="8">
        <v>7.34</v>
      </c>
      <c r="CM33" s="4">
        <f t="shared" si="0"/>
        <v>105299.64</v>
      </c>
    </row>
    <row r="34" spans="3:91" x14ac:dyDescent="0.25">
      <c r="C34" s="46"/>
      <c r="D34" s="47"/>
      <c r="E34" s="223" t="s">
        <v>8</v>
      </c>
      <c r="F34" s="224"/>
      <c r="G34" s="224"/>
      <c r="H34" s="224"/>
      <c r="I34" s="224"/>
      <c r="J34" s="224"/>
      <c r="K34" s="225" t="str">
        <f t="shared" si="3"/>
        <v>FIMBIL EAS 40 NEW</v>
      </c>
      <c r="L34" s="225"/>
      <c r="M34" s="225"/>
      <c r="N34" s="225"/>
      <c r="O34" s="225"/>
      <c r="P34" s="225"/>
      <c r="Q34" s="225"/>
      <c r="R34" s="225"/>
      <c r="S34" s="225"/>
      <c r="T34" s="225"/>
      <c r="U34" s="225"/>
      <c r="V34" s="225"/>
      <c r="W34" s="225"/>
      <c r="X34" s="225"/>
      <c r="Y34" s="225"/>
      <c r="Z34" s="225"/>
      <c r="AA34" s="79"/>
      <c r="AB34" s="219">
        <v>4</v>
      </c>
      <c r="AC34" s="219"/>
      <c r="AD34" s="219"/>
      <c r="AE34" s="219"/>
      <c r="AF34" s="219"/>
      <c r="AG34" s="219"/>
      <c r="AH34" s="219"/>
      <c r="AI34" s="219"/>
      <c r="AJ34" s="219"/>
      <c r="AK34" s="218" t="s">
        <v>315</v>
      </c>
      <c r="AL34" s="218"/>
      <c r="AM34" s="248">
        <v>1640.28</v>
      </c>
      <c r="AN34" s="248"/>
      <c r="AO34" s="248"/>
      <c r="AP34" s="248"/>
      <c r="AQ34" s="248"/>
      <c r="AR34" s="248"/>
      <c r="AS34" s="54" t="s">
        <v>316</v>
      </c>
      <c r="AT34" s="54"/>
      <c r="AU34" s="228">
        <f t="shared" si="4"/>
        <v>33835.925479199999</v>
      </c>
      <c r="AV34" s="228"/>
      <c r="AW34" s="228"/>
      <c r="AX34" s="228"/>
      <c r="AY34" s="228"/>
      <c r="AZ34" s="228"/>
      <c r="BA34" s="228"/>
      <c r="BB34" s="228"/>
      <c r="BC34" s="228"/>
      <c r="BD34" s="228"/>
      <c r="BE34" s="229"/>
      <c r="BF34" s="47"/>
      <c r="BG34" s="51"/>
      <c r="CJ34" s="5" t="s">
        <v>69</v>
      </c>
      <c r="CK34" s="6" t="s">
        <v>70</v>
      </c>
      <c r="CL34" s="8">
        <v>13.47</v>
      </c>
      <c r="CM34" s="4">
        <f t="shared" si="0"/>
        <v>193240.62</v>
      </c>
    </row>
    <row r="35" spans="3:91" x14ac:dyDescent="0.25">
      <c r="C35" s="46"/>
      <c r="D35" s="47"/>
      <c r="E35" s="200" t="s">
        <v>183</v>
      </c>
      <c r="F35" s="201"/>
      <c r="G35" s="201"/>
      <c r="H35" s="201"/>
      <c r="I35" s="201"/>
      <c r="J35" s="201"/>
      <c r="K35" s="210" t="str">
        <f t="shared" si="3"/>
        <v>CAUSTIC SODA LIQ</v>
      </c>
      <c r="L35" s="210"/>
      <c r="M35" s="210"/>
      <c r="N35" s="210"/>
      <c r="O35" s="210"/>
      <c r="P35" s="210"/>
      <c r="Q35" s="210"/>
      <c r="R35" s="210"/>
      <c r="S35" s="210"/>
      <c r="T35" s="210"/>
      <c r="U35" s="210"/>
      <c r="V35" s="210"/>
      <c r="W35" s="210"/>
      <c r="X35" s="210"/>
      <c r="Y35" s="210"/>
      <c r="Z35" s="210"/>
      <c r="AA35" s="78"/>
      <c r="AB35" s="203">
        <v>6</v>
      </c>
      <c r="AC35" s="203"/>
      <c r="AD35" s="203"/>
      <c r="AE35" s="203"/>
      <c r="AF35" s="203"/>
      <c r="AG35" s="203"/>
      <c r="AH35" s="203"/>
      <c r="AI35" s="203"/>
      <c r="AJ35" s="203"/>
      <c r="AK35" s="202" t="s">
        <v>315</v>
      </c>
      <c r="AL35" s="202"/>
      <c r="AM35" s="204">
        <v>2460.42</v>
      </c>
      <c r="AN35" s="204"/>
      <c r="AO35" s="204"/>
      <c r="AP35" s="204"/>
      <c r="AQ35" s="204"/>
      <c r="AR35" s="204"/>
      <c r="AS35" s="47" t="s">
        <v>316</v>
      </c>
      <c r="AT35" s="47"/>
      <c r="AU35" s="205">
        <f t="shared" si="4"/>
        <v>21029.209740000002</v>
      </c>
      <c r="AV35" s="205"/>
      <c r="AW35" s="205"/>
      <c r="AX35" s="205"/>
      <c r="AY35" s="205"/>
      <c r="AZ35" s="205"/>
      <c r="BA35" s="205"/>
      <c r="BB35" s="205"/>
      <c r="BC35" s="205"/>
      <c r="BD35" s="205"/>
      <c r="BE35" s="206"/>
      <c r="BF35" s="47"/>
      <c r="BG35" s="51"/>
      <c r="CJ35" s="10" t="s">
        <v>71</v>
      </c>
      <c r="CK35" s="6" t="s">
        <v>72</v>
      </c>
      <c r="CL35" s="7">
        <v>6.66</v>
      </c>
      <c r="CM35" s="4">
        <f t="shared" si="0"/>
        <v>95544.36</v>
      </c>
    </row>
    <row r="36" spans="3:91" x14ac:dyDescent="0.25">
      <c r="C36" s="46"/>
      <c r="D36" s="47"/>
      <c r="E36" s="223" t="s">
        <v>10</v>
      </c>
      <c r="F36" s="224"/>
      <c r="G36" s="224"/>
      <c r="H36" s="224"/>
      <c r="I36" s="224"/>
      <c r="J36" s="224"/>
      <c r="K36" s="225" t="str">
        <f t="shared" si="3"/>
        <v>SODA ASH</v>
      </c>
      <c r="L36" s="225"/>
      <c r="M36" s="225"/>
      <c r="N36" s="225"/>
      <c r="O36" s="225"/>
      <c r="P36" s="225"/>
      <c r="Q36" s="225"/>
      <c r="R36" s="225"/>
      <c r="S36" s="225"/>
      <c r="T36" s="225"/>
      <c r="U36" s="225"/>
      <c r="V36" s="225"/>
      <c r="W36" s="225"/>
      <c r="X36" s="225"/>
      <c r="Y36" s="225"/>
      <c r="Z36" s="225"/>
      <c r="AA36" s="79"/>
      <c r="AB36" s="226">
        <v>20</v>
      </c>
      <c r="AC36" s="226"/>
      <c r="AD36" s="226"/>
      <c r="AE36" s="226"/>
      <c r="AF36" s="226"/>
      <c r="AG36" s="226"/>
      <c r="AH36" s="226"/>
      <c r="AI36" s="226"/>
      <c r="AJ36" s="226"/>
      <c r="AK36" s="225" t="s">
        <v>315</v>
      </c>
      <c r="AL36" s="225"/>
      <c r="AM36" s="227">
        <v>8201.4</v>
      </c>
      <c r="AN36" s="227"/>
      <c r="AO36" s="227"/>
      <c r="AP36" s="227"/>
      <c r="AQ36" s="227"/>
      <c r="AR36" s="227"/>
      <c r="AS36" s="54" t="s">
        <v>316</v>
      </c>
      <c r="AT36" s="54"/>
      <c r="AU36" s="228">
        <f>(AM36*VLOOKUP(E36,$CJ$1:$CM$1003,4,FALSE))/1000</f>
        <v>72828.432000000001</v>
      </c>
      <c r="AV36" s="228"/>
      <c r="AW36" s="228"/>
      <c r="AX36" s="228"/>
      <c r="AY36" s="228"/>
      <c r="AZ36" s="228"/>
      <c r="BA36" s="228"/>
      <c r="BB36" s="228"/>
      <c r="BC36" s="228"/>
      <c r="BD36" s="228"/>
      <c r="BE36" s="229"/>
      <c r="BF36" s="47"/>
      <c r="BG36" s="51"/>
      <c r="CJ36" s="10" t="s">
        <v>73</v>
      </c>
      <c r="CK36" s="6" t="s">
        <v>74</v>
      </c>
      <c r="CL36" s="7">
        <v>10.055604349644501</v>
      </c>
      <c r="CM36" s="4">
        <f t="shared" si="0"/>
        <v>144257.70000000001</v>
      </c>
    </row>
    <row r="37" spans="3:91" x14ac:dyDescent="0.25">
      <c r="C37" s="46"/>
      <c r="D37" s="47"/>
      <c r="E37" s="80"/>
      <c r="F37" s="80"/>
      <c r="G37" s="80"/>
      <c r="H37" s="80"/>
      <c r="I37" s="80"/>
      <c r="J37" s="80"/>
      <c r="K37" s="78"/>
      <c r="L37" s="78"/>
      <c r="M37" s="78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  <c r="AA37" s="78"/>
      <c r="AB37" s="57"/>
      <c r="AC37" s="57"/>
      <c r="AD37" s="57"/>
      <c r="AE37" s="57"/>
      <c r="AF37" s="57"/>
      <c r="AG37" s="57"/>
      <c r="AH37" s="57"/>
      <c r="AI37" s="57"/>
      <c r="AJ37" s="57"/>
      <c r="AK37" s="78"/>
      <c r="AL37" s="78"/>
      <c r="AM37" s="80"/>
      <c r="AN37" s="80"/>
      <c r="AO37" s="80"/>
      <c r="AP37" s="80"/>
      <c r="AQ37" s="80"/>
      <c r="AR37" s="80"/>
      <c r="AS37" s="47"/>
      <c r="AT37" s="47"/>
      <c r="AU37" s="58"/>
      <c r="AV37" s="58"/>
      <c r="AW37" s="58"/>
      <c r="AX37" s="58"/>
      <c r="AY37" s="58"/>
      <c r="AZ37" s="58"/>
      <c r="BA37" s="58"/>
      <c r="BB37" s="58"/>
      <c r="BC37" s="58"/>
      <c r="BD37" s="58"/>
      <c r="BE37" s="58"/>
      <c r="BF37" s="47"/>
      <c r="BG37" s="51"/>
      <c r="CJ37" s="10" t="s">
        <v>75</v>
      </c>
      <c r="CK37" s="11" t="s">
        <v>76</v>
      </c>
      <c r="CL37" s="7">
        <v>8.91</v>
      </c>
      <c r="CM37" s="4">
        <f t="shared" si="0"/>
        <v>127822.86</v>
      </c>
    </row>
    <row r="38" spans="3:91" x14ac:dyDescent="0.25">
      <c r="C38" s="46"/>
      <c r="D38" s="47"/>
      <c r="E38" s="80"/>
      <c r="F38" s="80"/>
      <c r="G38" s="80"/>
      <c r="H38" s="80"/>
      <c r="I38" s="80"/>
      <c r="J38" s="80"/>
      <c r="K38" s="78"/>
      <c r="L38" s="78"/>
      <c r="M38" s="78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  <c r="AA38" s="78"/>
      <c r="AB38" s="57"/>
      <c r="AC38" s="57"/>
      <c r="AD38" s="57"/>
      <c r="AE38" s="57"/>
      <c r="AF38" s="57"/>
      <c r="AG38" s="57"/>
      <c r="AH38" s="57"/>
      <c r="AI38" s="57"/>
      <c r="AJ38" s="57"/>
      <c r="AK38" s="78"/>
      <c r="AL38" s="78"/>
      <c r="AM38" s="80"/>
      <c r="AN38" s="80"/>
      <c r="AO38" s="80"/>
      <c r="AP38" s="59"/>
      <c r="AQ38" s="230" t="s">
        <v>318</v>
      </c>
      <c r="AR38" s="230"/>
      <c r="AS38" s="230"/>
      <c r="AT38" s="230"/>
      <c r="AU38" s="58" t="s">
        <v>11</v>
      </c>
      <c r="AV38" s="205">
        <f>SUM(AU31:BE36)</f>
        <v>203968.5966438</v>
      </c>
      <c r="AW38" s="205"/>
      <c r="AX38" s="205"/>
      <c r="AY38" s="205"/>
      <c r="AZ38" s="205"/>
      <c r="BA38" s="205"/>
      <c r="BB38" s="205"/>
      <c r="BC38" s="205"/>
      <c r="BD38" s="205"/>
      <c r="BE38" s="205"/>
      <c r="BF38" s="47"/>
      <c r="BG38" s="51"/>
      <c r="CJ38" s="10" t="s">
        <v>77</v>
      </c>
      <c r="CK38" s="11" t="s">
        <v>78</v>
      </c>
      <c r="CL38" s="8">
        <v>10.63</v>
      </c>
      <c r="CM38" s="4">
        <f t="shared" si="0"/>
        <v>152497.98000000001</v>
      </c>
    </row>
    <row r="39" spans="3:91" x14ac:dyDescent="0.25">
      <c r="C39" s="46"/>
      <c r="D39" s="47"/>
      <c r="E39" s="80"/>
      <c r="F39" s="80"/>
      <c r="G39" s="80"/>
      <c r="H39" s="80"/>
      <c r="I39" s="80"/>
      <c r="J39" s="80"/>
      <c r="K39" s="78"/>
      <c r="L39" s="78"/>
      <c r="M39" s="78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  <c r="AA39" s="78"/>
      <c r="AB39" s="57"/>
      <c r="AC39" s="57"/>
      <c r="AD39" s="57"/>
      <c r="AE39" s="57"/>
      <c r="AF39" s="57"/>
      <c r="AG39" s="57"/>
      <c r="AH39" s="57"/>
      <c r="AI39" s="57"/>
      <c r="AJ39" s="57"/>
      <c r="AK39" s="78"/>
      <c r="AL39" s="78"/>
      <c r="AM39" s="80"/>
      <c r="AN39" s="80"/>
      <c r="AO39" s="80"/>
      <c r="AP39" s="59"/>
      <c r="AQ39" s="202" t="s">
        <v>317</v>
      </c>
      <c r="AR39" s="202"/>
      <c r="AS39" s="202"/>
      <c r="AT39" s="202"/>
      <c r="AU39" s="58" t="s">
        <v>11</v>
      </c>
      <c r="AV39" s="205">
        <f>AV38/AV25</f>
        <v>97.127903163714294</v>
      </c>
      <c r="AW39" s="205"/>
      <c r="AX39" s="205"/>
      <c r="AY39" s="205"/>
      <c r="AZ39" s="205"/>
      <c r="BA39" s="205"/>
      <c r="BB39" s="205"/>
      <c r="BC39" s="205"/>
      <c r="BD39" s="205"/>
      <c r="BE39" s="205"/>
      <c r="BF39" s="47"/>
      <c r="BG39" s="51"/>
      <c r="CJ39" s="10" t="s">
        <v>79</v>
      </c>
      <c r="CK39" s="11" t="s">
        <v>80</v>
      </c>
      <c r="CL39" s="8">
        <v>19.899999999999999</v>
      </c>
      <c r="CM39" s="4">
        <f t="shared" si="0"/>
        <v>285485.39999999997</v>
      </c>
    </row>
    <row r="40" spans="3:91" x14ac:dyDescent="0.25">
      <c r="C40" s="46"/>
      <c r="D40" s="47"/>
      <c r="E40" s="80"/>
      <c r="F40" s="80"/>
      <c r="G40" s="80"/>
      <c r="H40" s="80"/>
      <c r="I40" s="80"/>
      <c r="J40" s="80"/>
      <c r="K40" s="78"/>
      <c r="L40" s="78"/>
      <c r="M40" s="78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  <c r="AA40" s="78"/>
      <c r="AB40" s="57"/>
      <c r="AC40" s="57"/>
      <c r="AD40" s="57"/>
      <c r="AE40" s="57"/>
      <c r="AF40" s="57"/>
      <c r="AG40" s="57"/>
      <c r="AH40" s="57"/>
      <c r="AI40" s="57"/>
      <c r="AJ40" s="57"/>
      <c r="AK40" s="78"/>
      <c r="AL40" s="78"/>
      <c r="AM40" s="80"/>
      <c r="AN40" s="80"/>
      <c r="AO40" s="80"/>
      <c r="AP40" s="80"/>
      <c r="AQ40" s="80"/>
      <c r="AR40" s="80"/>
      <c r="AS40" s="47"/>
      <c r="AT40" s="47"/>
      <c r="AU40" s="47"/>
      <c r="AV40" s="80"/>
      <c r="AW40" s="80"/>
      <c r="AX40" s="80"/>
      <c r="AY40" s="80"/>
      <c r="AZ40" s="80"/>
      <c r="BA40" s="80"/>
      <c r="BB40" s="80"/>
      <c r="BC40" s="80"/>
      <c r="BD40" s="80"/>
      <c r="BE40" s="80"/>
      <c r="BF40" s="47"/>
      <c r="BG40" s="51"/>
      <c r="CJ40" s="10" t="s">
        <v>81</v>
      </c>
      <c r="CK40" s="11" t="s">
        <v>82</v>
      </c>
      <c r="CL40" s="8">
        <v>13.35</v>
      </c>
      <c r="CM40" s="4">
        <f t="shared" si="0"/>
        <v>191519.1</v>
      </c>
    </row>
    <row r="41" spans="3:91" ht="17.25" thickBot="1" x14ac:dyDescent="0.3">
      <c r="C41" s="60"/>
      <c r="D41" s="61"/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2"/>
      <c r="CJ41" s="10" t="s">
        <v>83</v>
      </c>
      <c r="CK41" s="11" t="s">
        <v>84</v>
      </c>
      <c r="CL41" s="8">
        <v>12.75</v>
      </c>
      <c r="CM41" s="4">
        <f t="shared" si="0"/>
        <v>182911.5</v>
      </c>
    </row>
    <row r="42" spans="3:91" x14ac:dyDescent="0.25">
      <c r="CJ42" s="10" t="s">
        <v>85</v>
      </c>
      <c r="CK42" s="11" t="s">
        <v>86</v>
      </c>
      <c r="CL42" s="8">
        <v>28.05</v>
      </c>
      <c r="CM42" s="4">
        <f t="shared" si="0"/>
        <v>402405.3</v>
      </c>
    </row>
    <row r="43" spans="3:91" ht="17.25" thickBot="1" x14ac:dyDescent="0.3">
      <c r="CJ43" s="10" t="s">
        <v>87</v>
      </c>
      <c r="CK43" s="11" t="s">
        <v>88</v>
      </c>
      <c r="CL43" s="8">
        <v>27.2</v>
      </c>
      <c r="CM43" s="4">
        <f t="shared" si="0"/>
        <v>390211.2</v>
      </c>
    </row>
    <row r="44" spans="3:91" x14ac:dyDescent="0.25">
      <c r="C44" s="43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44"/>
      <c r="AV44" s="44"/>
      <c r="AW44" s="44"/>
      <c r="AX44" s="44"/>
      <c r="AY44" s="44"/>
      <c r="AZ44" s="44"/>
      <c r="BA44" s="44"/>
      <c r="BB44" s="44"/>
      <c r="BC44" s="44"/>
      <c r="BD44" s="44"/>
      <c r="BE44" s="44"/>
      <c r="BF44" s="44"/>
      <c r="BG44" s="45"/>
      <c r="CJ44" s="10" t="s">
        <v>89</v>
      </c>
      <c r="CK44" s="11" t="s">
        <v>90</v>
      </c>
      <c r="CL44" s="8">
        <v>21.194841070681722</v>
      </c>
      <c r="CM44" s="4">
        <f t="shared" si="0"/>
        <v>304061.19</v>
      </c>
    </row>
    <row r="45" spans="3:91" x14ac:dyDescent="0.25">
      <c r="C45" s="46"/>
      <c r="D45" s="47"/>
      <c r="E45" s="196" t="s">
        <v>0</v>
      </c>
      <c r="F45" s="196"/>
      <c r="G45" s="196"/>
      <c r="H45" s="196"/>
      <c r="I45" s="196"/>
      <c r="J45" s="85" t="s">
        <v>11</v>
      </c>
      <c r="K45" s="196" t="s">
        <v>328</v>
      </c>
      <c r="L45" s="196"/>
      <c r="M45" s="196"/>
      <c r="N45" s="196"/>
      <c r="O45" s="196"/>
      <c r="P45" s="196"/>
      <c r="Q45" s="196"/>
      <c r="R45" s="196"/>
      <c r="S45" s="196"/>
      <c r="T45" s="196"/>
      <c r="U45" s="196"/>
      <c r="V45" s="85"/>
      <c r="W45" s="85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85"/>
      <c r="AI45" s="50"/>
      <c r="AJ45" s="50"/>
      <c r="AK45" s="50"/>
      <c r="AL45" s="50"/>
      <c r="AM45" s="196" t="s">
        <v>3</v>
      </c>
      <c r="AN45" s="196"/>
      <c r="AO45" s="196"/>
      <c r="AP45" s="196"/>
      <c r="AQ45" s="196"/>
      <c r="AR45" s="196"/>
      <c r="AS45" s="196"/>
      <c r="AT45" s="196"/>
      <c r="AU45" s="85" t="s">
        <v>11</v>
      </c>
      <c r="AV45" s="197">
        <v>410.07</v>
      </c>
      <c r="AW45" s="197"/>
      <c r="AX45" s="197"/>
      <c r="AY45" s="197"/>
      <c r="AZ45" s="85" t="s">
        <v>319</v>
      </c>
      <c r="BA45" s="85"/>
      <c r="BB45" s="85"/>
      <c r="BC45" s="85"/>
      <c r="BD45" s="85"/>
      <c r="BE45" s="85"/>
      <c r="BF45" s="47"/>
      <c r="BG45" s="51"/>
      <c r="CJ45" s="10" t="s">
        <v>91</v>
      </c>
      <c r="CK45" s="11" t="s">
        <v>92</v>
      </c>
      <c r="CL45" s="7">
        <v>29.388728565453786</v>
      </c>
      <c r="CM45" s="4">
        <f t="shared" si="0"/>
        <v>421610.7</v>
      </c>
    </row>
    <row r="46" spans="3:91" x14ac:dyDescent="0.25">
      <c r="C46" s="46"/>
      <c r="D46" s="47"/>
      <c r="E46" s="196" t="s">
        <v>322</v>
      </c>
      <c r="F46" s="196"/>
      <c r="G46" s="196"/>
      <c r="H46" s="196"/>
      <c r="I46" s="196"/>
      <c r="J46" s="85" t="s">
        <v>11</v>
      </c>
      <c r="K46" s="196" t="s">
        <v>526</v>
      </c>
      <c r="L46" s="196"/>
      <c r="M46" s="196"/>
      <c r="N46" s="196"/>
      <c r="O46" s="196"/>
      <c r="P46" s="196"/>
      <c r="Q46" s="196"/>
      <c r="R46" s="196"/>
      <c r="S46" s="196"/>
      <c r="T46" s="196"/>
      <c r="U46" s="196"/>
      <c r="V46" s="196"/>
      <c r="W46" s="85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85"/>
      <c r="AI46" s="50"/>
      <c r="AJ46" s="50"/>
      <c r="AK46" s="50"/>
      <c r="AL46" s="50"/>
      <c r="AM46" s="196" t="s">
        <v>4</v>
      </c>
      <c r="AN46" s="196"/>
      <c r="AO46" s="196"/>
      <c r="AP46" s="196"/>
      <c r="AQ46" s="196"/>
      <c r="AR46" s="196"/>
      <c r="AS46" s="196"/>
      <c r="AT46" s="196"/>
      <c r="AU46" s="85" t="s">
        <v>11</v>
      </c>
      <c r="AV46" s="196">
        <v>2100</v>
      </c>
      <c r="AW46" s="196"/>
      <c r="AX46" s="196"/>
      <c r="AY46" s="196"/>
      <c r="AZ46" s="85" t="s">
        <v>320</v>
      </c>
      <c r="BA46" s="85"/>
      <c r="BB46" s="85"/>
      <c r="BC46" s="85"/>
      <c r="BD46" s="85"/>
      <c r="BE46" s="85"/>
      <c r="BF46" s="47"/>
      <c r="BG46" s="51"/>
      <c r="CJ46" s="10"/>
      <c r="CK46" s="11"/>
      <c r="CL46" s="7"/>
      <c r="CM46" s="4"/>
    </row>
    <row r="47" spans="3:91" x14ac:dyDescent="0.25">
      <c r="C47" s="46"/>
      <c r="D47" s="47"/>
      <c r="E47" s="196" t="s">
        <v>1</v>
      </c>
      <c r="F47" s="196"/>
      <c r="G47" s="196"/>
      <c r="H47" s="196"/>
      <c r="I47" s="196"/>
      <c r="J47" s="85" t="s">
        <v>11</v>
      </c>
      <c r="K47" s="196" t="s">
        <v>395</v>
      </c>
      <c r="L47" s="196"/>
      <c r="M47" s="196"/>
      <c r="N47" s="196"/>
      <c r="O47" s="196"/>
      <c r="P47" s="196"/>
      <c r="Q47" s="196"/>
      <c r="R47" s="196"/>
      <c r="S47" s="196"/>
      <c r="T47" s="196"/>
      <c r="U47" s="196"/>
      <c r="V47" s="85"/>
      <c r="W47" s="85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85"/>
      <c r="AI47" s="50"/>
      <c r="AJ47" s="50"/>
      <c r="AK47" s="50"/>
      <c r="AL47" s="50"/>
      <c r="AM47" s="196"/>
      <c r="AN47" s="196"/>
      <c r="AO47" s="196"/>
      <c r="AP47" s="196"/>
      <c r="AQ47" s="196"/>
      <c r="AR47" s="196"/>
      <c r="AS47" s="196"/>
      <c r="AT47" s="196"/>
      <c r="AU47" s="85"/>
      <c r="AV47" s="198"/>
      <c r="AW47" s="198"/>
      <c r="AX47" s="198"/>
      <c r="AY47" s="198"/>
      <c r="AZ47" s="85"/>
      <c r="BA47" s="85"/>
      <c r="BB47" s="85"/>
      <c r="BC47" s="85"/>
      <c r="BD47" s="85"/>
      <c r="BE47" s="85"/>
      <c r="BF47" s="47"/>
      <c r="BG47" s="51"/>
      <c r="CJ47" s="10" t="s">
        <v>93</v>
      </c>
      <c r="CK47" s="11" t="s">
        <v>94</v>
      </c>
      <c r="CL47" s="8">
        <v>10.32</v>
      </c>
      <c r="CM47" s="4">
        <f t="shared" si="0"/>
        <v>148050.72</v>
      </c>
    </row>
    <row r="48" spans="3:91" x14ac:dyDescent="0.25">
      <c r="C48" s="46"/>
      <c r="D48" s="47"/>
      <c r="E48" s="196" t="s">
        <v>2</v>
      </c>
      <c r="F48" s="196"/>
      <c r="G48" s="196"/>
      <c r="H48" s="196"/>
      <c r="I48" s="196"/>
      <c r="J48" s="85" t="s">
        <v>11</v>
      </c>
      <c r="K48" s="196" t="s">
        <v>337</v>
      </c>
      <c r="L48" s="196"/>
      <c r="M48" s="196"/>
      <c r="N48" s="196"/>
      <c r="O48" s="196"/>
      <c r="P48" s="196"/>
      <c r="Q48" s="196"/>
      <c r="R48" s="196"/>
      <c r="S48" s="196"/>
      <c r="T48" s="196"/>
      <c r="U48" s="196"/>
      <c r="V48" s="85"/>
      <c r="W48" s="85"/>
      <c r="X48" s="85"/>
      <c r="Y48" s="85"/>
      <c r="Z48" s="85"/>
      <c r="AA48" s="85"/>
      <c r="AB48" s="85"/>
      <c r="AC48" s="85"/>
      <c r="AD48" s="85"/>
      <c r="AE48" s="85"/>
      <c r="AF48" s="85"/>
      <c r="AG48" s="85"/>
      <c r="AH48" s="85"/>
      <c r="AI48" s="85"/>
      <c r="AJ48" s="85"/>
      <c r="AK48" s="85"/>
      <c r="AL48" s="85"/>
      <c r="AM48" s="196"/>
      <c r="AN48" s="196"/>
      <c r="AO48" s="196"/>
      <c r="AP48" s="196"/>
      <c r="AQ48" s="196"/>
      <c r="AR48" s="196"/>
      <c r="AS48" s="196"/>
      <c r="AT48" s="196"/>
      <c r="AU48" s="85"/>
      <c r="AV48" s="85"/>
      <c r="AW48" s="85"/>
      <c r="AX48" s="85"/>
      <c r="AY48" s="85"/>
      <c r="AZ48" s="85"/>
      <c r="BA48" s="85"/>
      <c r="BB48" s="85"/>
      <c r="BC48" s="85"/>
      <c r="BD48" s="85"/>
      <c r="BE48" s="85"/>
      <c r="BF48" s="47"/>
      <c r="BG48" s="51"/>
      <c r="CJ48" s="10" t="s">
        <v>95</v>
      </c>
      <c r="CK48" s="11" t="s">
        <v>96</v>
      </c>
      <c r="CL48" s="8">
        <v>8.36</v>
      </c>
      <c r="CM48" s="4">
        <f t="shared" si="0"/>
        <v>119932.56</v>
      </c>
    </row>
    <row r="49" spans="3:91" x14ac:dyDescent="0.25">
      <c r="C49" s="46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47"/>
      <c r="AJ49" s="47"/>
      <c r="AK49" s="47"/>
      <c r="AL49" s="47"/>
      <c r="AM49" s="47"/>
      <c r="AN49" s="47"/>
      <c r="AO49" s="47"/>
      <c r="AP49" s="47"/>
      <c r="AQ49" s="47"/>
      <c r="AR49" s="47"/>
      <c r="AS49" s="47"/>
      <c r="AT49" s="47"/>
      <c r="AU49" s="47"/>
      <c r="AV49" s="47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51"/>
      <c r="CJ49" s="10" t="s">
        <v>97</v>
      </c>
      <c r="CK49" s="11" t="s">
        <v>98</v>
      </c>
      <c r="CL49" s="8">
        <v>7.56</v>
      </c>
      <c r="CM49" s="4">
        <f t="shared" si="0"/>
        <v>108455.76</v>
      </c>
    </row>
    <row r="50" spans="3:91" x14ac:dyDescent="0.25">
      <c r="C50" s="46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47"/>
      <c r="AJ50" s="47"/>
      <c r="AK50" s="47"/>
      <c r="AL50" s="47"/>
      <c r="AM50" s="47"/>
      <c r="AN50" s="47"/>
      <c r="AO50" s="47"/>
      <c r="AP50" s="47"/>
      <c r="AQ50" s="47"/>
      <c r="AR50" s="47"/>
      <c r="AS50" s="47"/>
      <c r="AT50" s="47"/>
      <c r="AU50" s="47"/>
      <c r="AV50" s="47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51"/>
      <c r="CJ50" s="10" t="s">
        <v>99</v>
      </c>
      <c r="CK50" s="11" t="s">
        <v>100</v>
      </c>
      <c r="CL50" s="7">
        <v>7.185372229192807</v>
      </c>
      <c r="CM50" s="4">
        <f t="shared" si="0"/>
        <v>103081.35</v>
      </c>
    </row>
    <row r="51" spans="3:91" x14ac:dyDescent="0.25">
      <c r="C51" s="46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  <c r="AA51" s="47"/>
      <c r="AB51" s="47"/>
      <c r="AC51" s="47"/>
      <c r="AD51" s="47"/>
      <c r="AE51" s="47"/>
      <c r="AF51" s="47"/>
      <c r="AG51" s="47"/>
      <c r="AH51" s="47"/>
      <c r="AI51" s="47"/>
      <c r="AJ51" s="47"/>
      <c r="AK51" s="47"/>
      <c r="AL51" s="47"/>
      <c r="AM51" s="47"/>
      <c r="AN51" s="47"/>
      <c r="AO51" s="47"/>
      <c r="AP51" s="47"/>
      <c r="AQ51" s="47"/>
      <c r="AR51" s="47"/>
      <c r="AS51" s="47"/>
      <c r="AT51" s="47"/>
      <c r="AU51" s="47"/>
      <c r="AV51" s="47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51"/>
      <c r="CJ51" s="10" t="s">
        <v>101</v>
      </c>
      <c r="CK51" s="11" t="s">
        <v>102</v>
      </c>
      <c r="CL51" s="7">
        <v>6.0066583019657047</v>
      </c>
      <c r="CM51" s="4">
        <f t="shared" si="0"/>
        <v>86171.520000000004</v>
      </c>
    </row>
    <row r="52" spans="3:91" x14ac:dyDescent="0.25">
      <c r="C52" s="46"/>
      <c r="D52" s="47"/>
      <c r="E52" s="208" t="s">
        <v>28</v>
      </c>
      <c r="F52" s="209"/>
      <c r="G52" s="209"/>
      <c r="H52" s="209"/>
      <c r="I52" s="209"/>
      <c r="J52" s="209"/>
      <c r="K52" s="210" t="str">
        <f t="shared" ref="K52:K56" si="7">VLOOKUP(E52,$CJ$1:$CM$1003,2,FALSE)</f>
        <v>NOVACRON RED S-B</v>
      </c>
      <c r="L52" s="210"/>
      <c r="M52" s="210"/>
      <c r="N52" s="210"/>
      <c r="O52" s="210"/>
      <c r="P52" s="210"/>
      <c r="Q52" s="210"/>
      <c r="R52" s="210"/>
      <c r="S52" s="210"/>
      <c r="T52" s="210"/>
      <c r="U52" s="210"/>
      <c r="V52" s="210"/>
      <c r="W52" s="210"/>
      <c r="X52" s="210"/>
      <c r="Y52" s="82"/>
      <c r="Z52" s="82"/>
      <c r="AA52" s="82"/>
      <c r="AB52" s="211">
        <v>1.4</v>
      </c>
      <c r="AC52" s="211"/>
      <c r="AD52" s="211"/>
      <c r="AE52" s="211"/>
      <c r="AF52" s="211"/>
      <c r="AG52" s="211"/>
      <c r="AH52" s="211"/>
      <c r="AI52" s="211"/>
      <c r="AJ52" s="211"/>
      <c r="AK52" s="210" t="s">
        <v>315</v>
      </c>
      <c r="AL52" s="210"/>
      <c r="AM52" s="212">
        <v>574.1</v>
      </c>
      <c r="AN52" s="212"/>
      <c r="AO52" s="212"/>
      <c r="AP52" s="212"/>
      <c r="AQ52" s="212"/>
      <c r="AR52" s="212"/>
      <c r="AS52" s="52" t="s">
        <v>316</v>
      </c>
      <c r="AT52" s="52"/>
      <c r="AU52" s="213">
        <f>(AM52*VLOOKUP(E52,$CJ$1:$CM$1003,4,FALSE))/1000</f>
        <v>62182.091430000008</v>
      </c>
      <c r="AV52" s="213"/>
      <c r="AW52" s="213"/>
      <c r="AX52" s="213"/>
      <c r="AY52" s="213"/>
      <c r="AZ52" s="213"/>
      <c r="BA52" s="213"/>
      <c r="BB52" s="213"/>
      <c r="BC52" s="213"/>
      <c r="BD52" s="213"/>
      <c r="BE52" s="214"/>
      <c r="BF52" s="47"/>
      <c r="BG52" s="51"/>
      <c r="CJ52" s="10" t="s">
        <v>103</v>
      </c>
      <c r="CK52" s="11" t="s">
        <v>104</v>
      </c>
      <c r="CL52" s="7">
        <v>7.8263355639202565</v>
      </c>
      <c r="CM52" s="4">
        <f t="shared" si="0"/>
        <v>112276.61</v>
      </c>
    </row>
    <row r="53" spans="3:91" x14ac:dyDescent="0.25">
      <c r="C53" s="46"/>
      <c r="D53" s="47"/>
      <c r="E53" s="200" t="s">
        <v>38</v>
      </c>
      <c r="F53" s="201"/>
      <c r="G53" s="201"/>
      <c r="H53" s="201"/>
      <c r="I53" s="201"/>
      <c r="J53" s="201"/>
      <c r="K53" s="202" t="str">
        <f t="shared" si="7"/>
        <v>NOVACRON OCEAN S–R</v>
      </c>
      <c r="L53" s="202"/>
      <c r="M53" s="202"/>
      <c r="N53" s="202"/>
      <c r="O53" s="202"/>
      <c r="P53" s="202"/>
      <c r="Q53" s="202"/>
      <c r="R53" s="202"/>
      <c r="S53" s="202"/>
      <c r="T53" s="202"/>
      <c r="U53" s="202"/>
      <c r="V53" s="202"/>
      <c r="W53" s="202"/>
      <c r="X53" s="202"/>
      <c r="Y53" s="78"/>
      <c r="Z53" s="78"/>
      <c r="AA53" s="78"/>
      <c r="AB53" s="203">
        <v>1</v>
      </c>
      <c r="AC53" s="203"/>
      <c r="AD53" s="203"/>
      <c r="AE53" s="203"/>
      <c r="AF53" s="203"/>
      <c r="AG53" s="203"/>
      <c r="AH53" s="203"/>
      <c r="AI53" s="203"/>
      <c r="AJ53" s="203"/>
      <c r="AK53" s="202" t="s">
        <v>315</v>
      </c>
      <c r="AL53" s="202"/>
      <c r="AM53" s="204">
        <v>410.07</v>
      </c>
      <c r="AN53" s="204"/>
      <c r="AO53" s="204"/>
      <c r="AP53" s="204"/>
      <c r="AQ53" s="204"/>
      <c r="AR53" s="204"/>
      <c r="AS53" s="47" t="s">
        <v>316</v>
      </c>
      <c r="AT53" s="47"/>
      <c r="AU53" s="205">
        <f>(AM53*VLOOKUP(E53,$CJ$1:$CM$1003,4,FALSE))/1000</f>
        <v>142071.17091299998</v>
      </c>
      <c r="AV53" s="205"/>
      <c r="AW53" s="205"/>
      <c r="AX53" s="205"/>
      <c r="AY53" s="205"/>
      <c r="AZ53" s="205"/>
      <c r="BA53" s="205"/>
      <c r="BB53" s="205"/>
      <c r="BC53" s="205"/>
      <c r="BD53" s="205"/>
      <c r="BE53" s="206"/>
      <c r="BF53" s="47"/>
      <c r="BG53" s="51"/>
      <c r="CJ53" s="10" t="s">
        <v>105</v>
      </c>
      <c r="CK53" s="11" t="s">
        <v>106</v>
      </c>
      <c r="CL53" s="7">
        <v>5.4474048515265583</v>
      </c>
      <c r="CM53" s="4">
        <f t="shared" si="0"/>
        <v>78148.47</v>
      </c>
    </row>
    <row r="54" spans="3:91" x14ac:dyDescent="0.25">
      <c r="C54" s="46"/>
      <c r="D54" s="47"/>
      <c r="E54" s="216" t="s">
        <v>8</v>
      </c>
      <c r="F54" s="217"/>
      <c r="G54" s="217"/>
      <c r="H54" s="217"/>
      <c r="I54" s="217"/>
      <c r="J54" s="217"/>
      <c r="K54" s="218" t="str">
        <f t="shared" si="7"/>
        <v>FIMBIL EAS 40 NEW</v>
      </c>
      <c r="L54" s="218"/>
      <c r="M54" s="218"/>
      <c r="N54" s="218"/>
      <c r="O54" s="218"/>
      <c r="P54" s="218"/>
      <c r="Q54" s="218"/>
      <c r="R54" s="218"/>
      <c r="S54" s="218"/>
      <c r="T54" s="218"/>
      <c r="U54" s="218"/>
      <c r="V54" s="218"/>
      <c r="W54" s="218"/>
      <c r="X54" s="218"/>
      <c r="Y54" s="81"/>
      <c r="Z54" s="81"/>
      <c r="AA54" s="81"/>
      <c r="AB54" s="219">
        <v>4</v>
      </c>
      <c r="AC54" s="219"/>
      <c r="AD54" s="219"/>
      <c r="AE54" s="219"/>
      <c r="AF54" s="219"/>
      <c r="AG54" s="219"/>
      <c r="AH54" s="219"/>
      <c r="AI54" s="219"/>
      <c r="AJ54" s="219"/>
      <c r="AK54" s="218" t="s">
        <v>315</v>
      </c>
      <c r="AL54" s="218"/>
      <c r="AM54" s="248">
        <v>1640.28</v>
      </c>
      <c r="AN54" s="248"/>
      <c r="AO54" s="248"/>
      <c r="AP54" s="248"/>
      <c r="AQ54" s="248"/>
      <c r="AR54" s="248"/>
      <c r="AS54" s="55" t="s">
        <v>316</v>
      </c>
      <c r="AT54" s="55"/>
      <c r="AU54" s="221">
        <f t="shared" ref="AU54:AU56" si="8">(AM54*VLOOKUP(E54,$CJ$1:$CM$1003,4,FALSE))/1000</f>
        <v>33835.925479199999</v>
      </c>
      <c r="AV54" s="221"/>
      <c r="AW54" s="221"/>
      <c r="AX54" s="221"/>
      <c r="AY54" s="221"/>
      <c r="AZ54" s="221"/>
      <c r="BA54" s="221"/>
      <c r="BB54" s="221"/>
      <c r="BC54" s="221"/>
      <c r="BD54" s="221"/>
      <c r="BE54" s="222"/>
      <c r="BF54" s="47"/>
      <c r="BG54" s="51"/>
      <c r="CJ54" s="10" t="s">
        <v>107</v>
      </c>
      <c r="CK54" s="11" t="s">
        <v>108</v>
      </c>
      <c r="CL54" s="7">
        <v>7.1763592639063152</v>
      </c>
      <c r="CM54" s="4">
        <f t="shared" si="0"/>
        <v>102952.05</v>
      </c>
    </row>
    <row r="55" spans="3:91" x14ac:dyDescent="0.25">
      <c r="C55" s="46"/>
      <c r="D55" s="47"/>
      <c r="E55" s="200" t="s">
        <v>183</v>
      </c>
      <c r="F55" s="201"/>
      <c r="G55" s="201"/>
      <c r="H55" s="201"/>
      <c r="I55" s="201"/>
      <c r="J55" s="201"/>
      <c r="K55" s="202" t="str">
        <f t="shared" si="7"/>
        <v>CAUSTIC SODA LIQ</v>
      </c>
      <c r="L55" s="202"/>
      <c r="M55" s="202"/>
      <c r="N55" s="202"/>
      <c r="O55" s="202"/>
      <c r="P55" s="202"/>
      <c r="Q55" s="202"/>
      <c r="R55" s="202"/>
      <c r="S55" s="202"/>
      <c r="T55" s="202"/>
      <c r="U55" s="202"/>
      <c r="V55" s="202"/>
      <c r="W55" s="202"/>
      <c r="X55" s="202"/>
      <c r="Y55" s="78"/>
      <c r="Z55" s="78"/>
      <c r="AA55" s="78"/>
      <c r="AB55" s="203">
        <v>6</v>
      </c>
      <c r="AC55" s="203"/>
      <c r="AD55" s="203"/>
      <c r="AE55" s="203"/>
      <c r="AF55" s="203"/>
      <c r="AG55" s="203"/>
      <c r="AH55" s="203"/>
      <c r="AI55" s="203"/>
      <c r="AJ55" s="203"/>
      <c r="AK55" s="202" t="s">
        <v>315</v>
      </c>
      <c r="AL55" s="202"/>
      <c r="AM55" s="204">
        <v>2460.42</v>
      </c>
      <c r="AN55" s="204"/>
      <c r="AO55" s="204"/>
      <c r="AP55" s="204"/>
      <c r="AQ55" s="204"/>
      <c r="AR55" s="204"/>
      <c r="AS55" s="47" t="s">
        <v>316</v>
      </c>
      <c r="AT55" s="47"/>
      <c r="AU55" s="205">
        <f t="shared" si="8"/>
        <v>21029.209740000002</v>
      </c>
      <c r="AV55" s="205"/>
      <c r="AW55" s="205"/>
      <c r="AX55" s="205"/>
      <c r="AY55" s="205"/>
      <c r="AZ55" s="205"/>
      <c r="BA55" s="205"/>
      <c r="BB55" s="205"/>
      <c r="BC55" s="205"/>
      <c r="BD55" s="205"/>
      <c r="BE55" s="206"/>
      <c r="BF55" s="47"/>
      <c r="BG55" s="51"/>
      <c r="CJ55" s="10" t="s">
        <v>109</v>
      </c>
      <c r="CK55" s="11" t="s">
        <v>110</v>
      </c>
      <c r="CL55" s="7">
        <v>6.1914303638644919</v>
      </c>
      <c r="CM55" s="4">
        <f t="shared" si="0"/>
        <v>88822.26</v>
      </c>
    </row>
    <row r="56" spans="3:91" x14ac:dyDescent="0.25">
      <c r="C56" s="46"/>
      <c r="D56" s="47"/>
      <c r="E56" s="223" t="s">
        <v>10</v>
      </c>
      <c r="F56" s="224"/>
      <c r="G56" s="224"/>
      <c r="H56" s="224"/>
      <c r="I56" s="224"/>
      <c r="J56" s="224"/>
      <c r="K56" s="225" t="str">
        <f t="shared" si="7"/>
        <v>SODA ASH</v>
      </c>
      <c r="L56" s="225"/>
      <c r="M56" s="225"/>
      <c r="N56" s="225"/>
      <c r="O56" s="225"/>
      <c r="P56" s="225"/>
      <c r="Q56" s="225"/>
      <c r="R56" s="225"/>
      <c r="S56" s="225"/>
      <c r="T56" s="225"/>
      <c r="U56" s="225"/>
      <c r="V56" s="225"/>
      <c r="W56" s="225"/>
      <c r="X56" s="225"/>
      <c r="Y56" s="79"/>
      <c r="Z56" s="79"/>
      <c r="AA56" s="79"/>
      <c r="AB56" s="226">
        <v>20</v>
      </c>
      <c r="AC56" s="226"/>
      <c r="AD56" s="226"/>
      <c r="AE56" s="226"/>
      <c r="AF56" s="226"/>
      <c r="AG56" s="226"/>
      <c r="AH56" s="226"/>
      <c r="AI56" s="226"/>
      <c r="AJ56" s="226"/>
      <c r="AK56" s="225" t="s">
        <v>315</v>
      </c>
      <c r="AL56" s="225"/>
      <c r="AM56" s="227">
        <v>8201.4</v>
      </c>
      <c r="AN56" s="227"/>
      <c r="AO56" s="227"/>
      <c r="AP56" s="227"/>
      <c r="AQ56" s="227"/>
      <c r="AR56" s="227"/>
      <c r="AS56" s="54" t="s">
        <v>316</v>
      </c>
      <c r="AT56" s="54"/>
      <c r="AU56" s="228">
        <f t="shared" si="8"/>
        <v>72828.432000000001</v>
      </c>
      <c r="AV56" s="228"/>
      <c r="AW56" s="228"/>
      <c r="AX56" s="228"/>
      <c r="AY56" s="228"/>
      <c r="AZ56" s="228"/>
      <c r="BA56" s="228"/>
      <c r="BB56" s="228"/>
      <c r="BC56" s="228"/>
      <c r="BD56" s="228"/>
      <c r="BE56" s="229"/>
      <c r="BF56" s="47"/>
      <c r="BG56" s="51"/>
      <c r="CJ56" s="10" t="s">
        <v>111</v>
      </c>
      <c r="CK56" s="11" t="s">
        <v>112</v>
      </c>
      <c r="CL56" s="7">
        <v>6.0397867001254708</v>
      </c>
      <c r="CM56" s="4">
        <f t="shared" si="0"/>
        <v>86646.78</v>
      </c>
    </row>
    <row r="57" spans="3:91" x14ac:dyDescent="0.25">
      <c r="C57" s="46"/>
      <c r="D57" s="47"/>
      <c r="E57" s="80"/>
      <c r="F57" s="80"/>
      <c r="G57" s="80"/>
      <c r="H57" s="80"/>
      <c r="I57" s="80"/>
      <c r="J57" s="80"/>
      <c r="K57" s="78"/>
      <c r="L57" s="78"/>
      <c r="M57" s="78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78"/>
      <c r="AB57" s="57"/>
      <c r="AC57" s="57"/>
      <c r="AD57" s="57"/>
      <c r="AE57" s="57"/>
      <c r="AF57" s="57"/>
      <c r="AG57" s="57"/>
      <c r="AH57" s="57"/>
      <c r="AI57" s="57"/>
      <c r="AJ57" s="57"/>
      <c r="AK57" s="78"/>
      <c r="AL57" s="78"/>
      <c r="AM57" s="80"/>
      <c r="AN57" s="80"/>
      <c r="AO57" s="80"/>
      <c r="AP57" s="80"/>
      <c r="AQ57" s="80"/>
      <c r="AR57" s="80"/>
      <c r="AS57" s="47"/>
      <c r="AT57" s="47"/>
      <c r="AU57" s="58"/>
      <c r="AV57" s="58"/>
      <c r="AW57" s="58"/>
      <c r="AX57" s="58"/>
      <c r="AY57" s="58"/>
      <c r="AZ57" s="58"/>
      <c r="BA57" s="58"/>
      <c r="BB57" s="58"/>
      <c r="BC57" s="58"/>
      <c r="BD57" s="58"/>
      <c r="BE57" s="58"/>
      <c r="BF57" s="47"/>
      <c r="BG57" s="51"/>
      <c r="CJ57" s="10" t="s">
        <v>113</v>
      </c>
      <c r="CK57" s="11" t="s">
        <v>114</v>
      </c>
      <c r="CL57" s="7">
        <v>8.1017858636553743</v>
      </c>
      <c r="CM57" s="4">
        <f t="shared" si="0"/>
        <v>116228.22</v>
      </c>
    </row>
    <row r="58" spans="3:91" x14ac:dyDescent="0.25">
      <c r="C58" s="46"/>
      <c r="D58" s="47"/>
      <c r="E58" s="80"/>
      <c r="F58" s="80"/>
      <c r="G58" s="80"/>
      <c r="H58" s="80"/>
      <c r="I58" s="80"/>
      <c r="J58" s="80"/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  <c r="AB58" s="57"/>
      <c r="AC58" s="57"/>
      <c r="AD58" s="57"/>
      <c r="AE58" s="57"/>
      <c r="AF58" s="57"/>
      <c r="AG58" s="57"/>
      <c r="AH58" s="57"/>
      <c r="AI58" s="57"/>
      <c r="AJ58" s="57"/>
      <c r="AK58" s="78"/>
      <c r="AL58" s="78"/>
      <c r="AM58" s="80"/>
      <c r="AN58" s="80"/>
      <c r="AO58" s="80"/>
      <c r="AP58" s="87"/>
      <c r="AQ58" s="202" t="s">
        <v>318</v>
      </c>
      <c r="AR58" s="202"/>
      <c r="AS58" s="202"/>
      <c r="AT58" s="202"/>
      <c r="AU58" s="58" t="s">
        <v>11</v>
      </c>
      <c r="AV58" s="205">
        <f>SUM(AU52:BE56)</f>
        <v>331946.8295622</v>
      </c>
      <c r="AW58" s="205"/>
      <c r="AX58" s="205"/>
      <c r="AY58" s="205"/>
      <c r="AZ58" s="205"/>
      <c r="BA58" s="205"/>
      <c r="BB58" s="205"/>
      <c r="BC58" s="205"/>
      <c r="BD58" s="205"/>
      <c r="BE58" s="205"/>
      <c r="BF58" s="47"/>
      <c r="BG58" s="51"/>
      <c r="CJ58" s="10" t="s">
        <v>115</v>
      </c>
      <c r="CK58" s="11" t="s">
        <v>116</v>
      </c>
      <c r="CL58" s="7">
        <v>13.444857800083646</v>
      </c>
      <c r="CM58" s="4">
        <f t="shared" si="0"/>
        <v>192879.93</v>
      </c>
    </row>
    <row r="59" spans="3:91" x14ac:dyDescent="0.25">
      <c r="C59" s="46"/>
      <c r="D59" s="47"/>
      <c r="E59" s="80"/>
      <c r="F59" s="80"/>
      <c r="G59" s="80"/>
      <c r="H59" s="80"/>
      <c r="I59" s="80"/>
      <c r="J59" s="80"/>
      <c r="K59" s="78"/>
      <c r="L59" s="78"/>
      <c r="M59" s="7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  <c r="AB59" s="57"/>
      <c r="AC59" s="57"/>
      <c r="AD59" s="57"/>
      <c r="AE59" s="57"/>
      <c r="AF59" s="57"/>
      <c r="AG59" s="57"/>
      <c r="AH59" s="57"/>
      <c r="AI59" s="57"/>
      <c r="AJ59" s="57"/>
      <c r="AK59" s="78"/>
      <c r="AL59" s="78"/>
      <c r="AM59" s="80"/>
      <c r="AN59" s="80"/>
      <c r="AO59" s="80"/>
      <c r="AP59" s="87"/>
      <c r="AQ59" s="202" t="s">
        <v>317</v>
      </c>
      <c r="AR59" s="202"/>
      <c r="AS59" s="202"/>
      <c r="AT59" s="202"/>
      <c r="AU59" s="58" t="s">
        <v>11</v>
      </c>
      <c r="AV59" s="205">
        <f>AV58/AV46</f>
        <v>158.06991883914284</v>
      </c>
      <c r="AW59" s="205"/>
      <c r="AX59" s="205"/>
      <c r="AY59" s="205"/>
      <c r="AZ59" s="205"/>
      <c r="BA59" s="205"/>
      <c r="BB59" s="205"/>
      <c r="BC59" s="205"/>
      <c r="BD59" s="205"/>
      <c r="BE59" s="205"/>
      <c r="BF59" s="47"/>
      <c r="BG59" s="51"/>
      <c r="CJ59" s="10" t="s">
        <v>117</v>
      </c>
      <c r="CK59" s="11" t="s">
        <v>118</v>
      </c>
      <c r="CL59" s="7">
        <v>5.9245141502857939</v>
      </c>
      <c r="CM59" s="4">
        <f t="shared" si="0"/>
        <v>84993.08</v>
      </c>
    </row>
    <row r="60" spans="3:91" ht="17.25" thickBot="1" x14ac:dyDescent="0.3">
      <c r="C60" s="60"/>
      <c r="D60" s="61"/>
      <c r="E60" s="88"/>
      <c r="F60" s="88"/>
      <c r="G60" s="88"/>
      <c r="H60" s="88"/>
      <c r="I60" s="88"/>
      <c r="J60" s="88"/>
      <c r="K60" s="89"/>
      <c r="L60" s="89"/>
      <c r="M60" s="89"/>
      <c r="N60" s="89"/>
      <c r="O60" s="89"/>
      <c r="P60" s="89"/>
      <c r="Q60" s="89"/>
      <c r="R60" s="89"/>
      <c r="S60" s="89"/>
      <c r="T60" s="89"/>
      <c r="U60" s="89"/>
      <c r="V60" s="89"/>
      <c r="W60" s="89"/>
      <c r="X60" s="89"/>
      <c r="Y60" s="89"/>
      <c r="Z60" s="89"/>
      <c r="AA60" s="89"/>
      <c r="AB60" s="90"/>
      <c r="AC60" s="90"/>
      <c r="AD60" s="90"/>
      <c r="AE60" s="90"/>
      <c r="AF60" s="90"/>
      <c r="AG60" s="90"/>
      <c r="AH60" s="90"/>
      <c r="AI60" s="90"/>
      <c r="AJ60" s="90"/>
      <c r="AK60" s="89"/>
      <c r="AL60" s="89"/>
      <c r="AM60" s="88"/>
      <c r="AN60" s="88"/>
      <c r="AO60" s="88"/>
      <c r="AP60" s="88"/>
      <c r="AQ60" s="88"/>
      <c r="AR60" s="88"/>
      <c r="AS60" s="61"/>
      <c r="AT60" s="61"/>
      <c r="AU60" s="61"/>
      <c r="AV60" s="88"/>
      <c r="AW60" s="88"/>
      <c r="AX60" s="88"/>
      <c r="AY60" s="88"/>
      <c r="AZ60" s="88"/>
      <c r="BA60" s="88"/>
      <c r="BB60" s="88"/>
      <c r="BC60" s="88"/>
      <c r="BD60" s="88"/>
      <c r="BE60" s="88"/>
      <c r="BF60" s="61"/>
      <c r="BG60" s="62"/>
      <c r="CJ60" s="10" t="s">
        <v>119</v>
      </c>
      <c r="CK60" s="11" t="s">
        <v>120</v>
      </c>
      <c r="CL60" s="7">
        <v>22.600925693573121</v>
      </c>
      <c r="CM60" s="4">
        <f t="shared" si="0"/>
        <v>324232.88</v>
      </c>
    </row>
    <row r="61" spans="3:91" x14ac:dyDescent="0.25">
      <c r="AP61" s="41" t="s">
        <v>374</v>
      </c>
      <c r="CJ61" s="10" t="s">
        <v>121</v>
      </c>
      <c r="CK61" s="11" t="s">
        <v>122</v>
      </c>
      <c r="CL61" s="7">
        <v>16.283755053673499</v>
      </c>
      <c r="CM61" s="4">
        <f t="shared" si="0"/>
        <v>233606.75</v>
      </c>
    </row>
    <row r="62" spans="3:91" ht="17.25" thickBot="1" x14ac:dyDescent="0.3">
      <c r="CJ62" s="10" t="s">
        <v>123</v>
      </c>
      <c r="CK62" s="11" t="s">
        <v>124</v>
      </c>
      <c r="CL62" s="7">
        <v>12.855069705841348</v>
      </c>
      <c r="CM62" s="4">
        <f t="shared" si="0"/>
        <v>184418.83</v>
      </c>
    </row>
    <row r="63" spans="3:91" x14ac:dyDescent="0.25">
      <c r="C63" s="43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44"/>
      <c r="AN63" s="44"/>
      <c r="AO63" s="44"/>
      <c r="AP63" s="44"/>
      <c r="AQ63" s="44"/>
      <c r="AR63" s="44"/>
      <c r="AS63" s="44"/>
      <c r="AT63" s="44"/>
      <c r="AU63" s="44"/>
      <c r="AV63" s="44"/>
      <c r="AW63" s="44"/>
      <c r="AX63" s="44"/>
      <c r="AY63" s="44"/>
      <c r="AZ63" s="44"/>
      <c r="BA63" s="44"/>
      <c r="BB63" s="44"/>
      <c r="BC63" s="44"/>
      <c r="BD63" s="44"/>
      <c r="BE63" s="44"/>
      <c r="BF63" s="44"/>
      <c r="BG63" s="45"/>
      <c r="CJ63" s="10" t="s">
        <v>125</v>
      </c>
      <c r="CK63" s="11" t="s">
        <v>126</v>
      </c>
      <c r="CL63" s="7">
        <v>17.105289976300014</v>
      </c>
      <c r="CM63" s="4">
        <f t="shared" si="0"/>
        <v>245392.49</v>
      </c>
    </row>
    <row r="64" spans="3:91" x14ac:dyDescent="0.25">
      <c r="C64" s="46"/>
      <c r="D64" s="47"/>
      <c r="E64" s="196" t="s">
        <v>0</v>
      </c>
      <c r="F64" s="196"/>
      <c r="G64" s="196"/>
      <c r="H64" s="196"/>
      <c r="I64" s="196"/>
      <c r="J64" s="85" t="s">
        <v>11</v>
      </c>
      <c r="K64" s="196" t="s">
        <v>340</v>
      </c>
      <c r="L64" s="196"/>
      <c r="M64" s="196"/>
      <c r="N64" s="196"/>
      <c r="O64" s="196"/>
      <c r="P64" s="196"/>
      <c r="Q64" s="196"/>
      <c r="R64" s="196"/>
      <c r="S64" s="196"/>
      <c r="T64" s="196"/>
      <c r="U64" s="196"/>
      <c r="V64" s="85"/>
      <c r="W64" s="85"/>
      <c r="X64" s="49"/>
      <c r="Y64" s="49"/>
      <c r="Z64" s="49"/>
      <c r="AA64" s="49"/>
      <c r="AB64" s="49"/>
      <c r="AC64" s="49"/>
      <c r="AD64" s="49"/>
      <c r="AE64" s="49"/>
      <c r="AF64" s="49"/>
      <c r="AG64" s="49"/>
      <c r="AH64" s="85"/>
      <c r="AI64" s="50"/>
      <c r="AJ64" s="50"/>
      <c r="AK64" s="50"/>
      <c r="AL64" s="50"/>
      <c r="AM64" s="196" t="s">
        <v>3</v>
      </c>
      <c r="AN64" s="196"/>
      <c r="AO64" s="196"/>
      <c r="AP64" s="196"/>
      <c r="AQ64" s="196"/>
      <c r="AR64" s="196"/>
      <c r="AS64" s="196"/>
      <c r="AT64" s="196"/>
      <c r="AU64" s="85" t="s">
        <v>11</v>
      </c>
      <c r="AV64" s="197">
        <v>410.07</v>
      </c>
      <c r="AW64" s="197"/>
      <c r="AX64" s="197"/>
      <c r="AY64" s="197"/>
      <c r="AZ64" s="85" t="s">
        <v>319</v>
      </c>
      <c r="BA64" s="85"/>
      <c r="BB64" s="85"/>
      <c r="BC64" s="85"/>
      <c r="BD64" s="85"/>
      <c r="BE64" s="85"/>
      <c r="BF64" s="47"/>
      <c r="BG64" s="51"/>
      <c r="CJ64" s="10" t="s">
        <v>127</v>
      </c>
      <c r="CK64" s="11" t="s">
        <v>128</v>
      </c>
      <c r="CL64" s="7">
        <v>22.969960964728845</v>
      </c>
      <c r="CM64" s="4">
        <f t="shared" si="0"/>
        <v>329527.06</v>
      </c>
    </row>
    <row r="65" spans="3:91" x14ac:dyDescent="0.25">
      <c r="C65" s="46"/>
      <c r="D65" s="47"/>
      <c r="E65" s="196" t="s">
        <v>322</v>
      </c>
      <c r="F65" s="196"/>
      <c r="G65" s="196"/>
      <c r="H65" s="196"/>
      <c r="I65" s="196"/>
      <c r="J65" s="85" t="s">
        <v>11</v>
      </c>
      <c r="K65" s="196" t="s">
        <v>398</v>
      </c>
      <c r="L65" s="196"/>
      <c r="M65" s="196"/>
      <c r="N65" s="196"/>
      <c r="O65" s="196"/>
      <c r="P65" s="196"/>
      <c r="Q65" s="196"/>
      <c r="R65" s="196"/>
      <c r="S65" s="196"/>
      <c r="T65" s="196"/>
      <c r="U65" s="196"/>
      <c r="V65" s="196"/>
      <c r="W65" s="85"/>
      <c r="X65" s="49"/>
      <c r="Y65" s="49"/>
      <c r="Z65" s="49"/>
      <c r="AA65" s="49"/>
      <c r="AB65" s="49"/>
      <c r="AC65" s="49"/>
      <c r="AD65" s="49"/>
      <c r="AE65" s="49"/>
      <c r="AF65" s="49"/>
      <c r="AG65" s="49"/>
      <c r="AH65" s="85"/>
      <c r="AI65" s="50"/>
      <c r="AJ65" s="50"/>
      <c r="AK65" s="50"/>
      <c r="AL65" s="50"/>
      <c r="AM65" s="196" t="s">
        <v>4</v>
      </c>
      <c r="AN65" s="196"/>
      <c r="AO65" s="196"/>
      <c r="AP65" s="196"/>
      <c r="AQ65" s="196"/>
      <c r="AR65" s="196"/>
      <c r="AS65" s="196"/>
      <c r="AT65" s="196"/>
      <c r="AU65" s="85" t="s">
        <v>11</v>
      </c>
      <c r="AV65" s="196">
        <v>2100</v>
      </c>
      <c r="AW65" s="196"/>
      <c r="AX65" s="196"/>
      <c r="AY65" s="196"/>
      <c r="AZ65" s="85" t="s">
        <v>320</v>
      </c>
      <c r="BA65" s="85"/>
      <c r="BB65" s="85"/>
      <c r="BC65" s="85"/>
      <c r="BD65" s="85"/>
      <c r="BE65" s="85"/>
      <c r="BF65" s="47"/>
      <c r="BG65" s="51"/>
      <c r="CJ65" s="10" t="s">
        <v>129</v>
      </c>
      <c r="CK65" s="11" t="s">
        <v>130</v>
      </c>
      <c r="CL65" s="7">
        <v>20.822014498815001</v>
      </c>
      <c r="CM65" s="4">
        <f t="shared" si="0"/>
        <v>298712.62</v>
      </c>
    </row>
    <row r="66" spans="3:91" x14ac:dyDescent="0.25">
      <c r="C66" s="46"/>
      <c r="D66" s="47"/>
      <c r="E66" s="196" t="s">
        <v>1</v>
      </c>
      <c r="F66" s="196"/>
      <c r="G66" s="196"/>
      <c r="H66" s="196"/>
      <c r="I66" s="196"/>
      <c r="J66" s="85" t="s">
        <v>11</v>
      </c>
      <c r="K66" s="196" t="s">
        <v>395</v>
      </c>
      <c r="L66" s="196"/>
      <c r="M66" s="196"/>
      <c r="N66" s="196"/>
      <c r="O66" s="196"/>
      <c r="P66" s="196"/>
      <c r="Q66" s="196"/>
      <c r="R66" s="196"/>
      <c r="S66" s="196"/>
      <c r="T66" s="196"/>
      <c r="U66" s="196"/>
      <c r="V66" s="85"/>
      <c r="W66" s="85"/>
      <c r="X66" s="49"/>
      <c r="Y66" s="49"/>
      <c r="Z66" s="49"/>
      <c r="AA66" s="49"/>
      <c r="AB66" s="49"/>
      <c r="AC66" s="49"/>
      <c r="AD66" s="49"/>
      <c r="AE66" s="49"/>
      <c r="AF66" s="49"/>
      <c r="AG66" s="49"/>
      <c r="AH66" s="85"/>
      <c r="AI66" s="50"/>
      <c r="AJ66" s="50"/>
      <c r="AK66" s="50"/>
      <c r="AL66" s="50"/>
      <c r="AM66" s="196"/>
      <c r="AN66" s="196"/>
      <c r="AO66" s="196"/>
      <c r="AP66" s="196"/>
      <c r="AQ66" s="196"/>
      <c r="AR66" s="196"/>
      <c r="AS66" s="196"/>
      <c r="AT66" s="196"/>
      <c r="AU66" s="85"/>
      <c r="AV66" s="198"/>
      <c r="AW66" s="198"/>
      <c r="AX66" s="198"/>
      <c r="AY66" s="198"/>
      <c r="AZ66" s="85"/>
      <c r="BA66" s="85"/>
      <c r="BB66" s="85"/>
      <c r="BC66" s="85"/>
      <c r="BD66" s="85"/>
      <c r="BE66" s="85"/>
      <c r="BF66" s="47"/>
      <c r="BG66" s="51"/>
      <c r="CJ66" s="10" t="s">
        <v>131</v>
      </c>
      <c r="CK66" s="11" t="s">
        <v>132</v>
      </c>
      <c r="CL66" s="7">
        <v>7.3308385612714346</v>
      </c>
      <c r="CM66" s="4">
        <f t="shared" si="0"/>
        <v>105168.21</v>
      </c>
    </row>
    <row r="67" spans="3:91" x14ac:dyDescent="0.25">
      <c r="C67" s="46"/>
      <c r="D67" s="47"/>
      <c r="E67" s="196" t="s">
        <v>2</v>
      </c>
      <c r="F67" s="196"/>
      <c r="G67" s="196"/>
      <c r="H67" s="196"/>
      <c r="I67" s="196"/>
      <c r="J67" s="85" t="s">
        <v>11</v>
      </c>
      <c r="K67" s="196" t="s">
        <v>337</v>
      </c>
      <c r="L67" s="196"/>
      <c r="M67" s="196"/>
      <c r="N67" s="196"/>
      <c r="O67" s="196"/>
      <c r="P67" s="196"/>
      <c r="Q67" s="196"/>
      <c r="R67" s="196"/>
      <c r="S67" s="196"/>
      <c r="T67" s="196"/>
      <c r="U67" s="196"/>
      <c r="V67" s="85"/>
      <c r="W67" s="85"/>
      <c r="X67" s="85"/>
      <c r="Y67" s="85"/>
      <c r="Z67" s="85"/>
      <c r="AA67" s="85"/>
      <c r="AB67" s="85"/>
      <c r="AC67" s="85"/>
      <c r="AD67" s="85"/>
      <c r="AE67" s="85"/>
      <c r="AF67" s="85"/>
      <c r="AG67" s="85"/>
      <c r="AH67" s="85"/>
      <c r="AI67" s="85"/>
      <c r="AJ67" s="85"/>
      <c r="AK67" s="85"/>
      <c r="AL67" s="85"/>
      <c r="AM67" s="196"/>
      <c r="AN67" s="196"/>
      <c r="AO67" s="196"/>
      <c r="AP67" s="196"/>
      <c r="AQ67" s="196"/>
      <c r="AR67" s="196"/>
      <c r="AS67" s="196"/>
      <c r="AT67" s="196"/>
      <c r="AU67" s="85"/>
      <c r="AV67" s="85"/>
      <c r="AW67" s="85"/>
      <c r="AX67" s="85"/>
      <c r="AY67" s="85"/>
      <c r="AZ67" s="85"/>
      <c r="BA67" s="85"/>
      <c r="BB67" s="85"/>
      <c r="BC67" s="85"/>
      <c r="BD67" s="85"/>
      <c r="BE67" s="85"/>
      <c r="BF67" s="47"/>
      <c r="BG67" s="51"/>
      <c r="CJ67" s="10" t="s">
        <v>133</v>
      </c>
      <c r="CK67" s="11" t="s">
        <v>134</v>
      </c>
      <c r="CL67" s="7">
        <v>54.480363864491849</v>
      </c>
      <c r="CM67" s="4">
        <f t="shared" si="0"/>
        <v>781575.3</v>
      </c>
    </row>
    <row r="68" spans="3:91" x14ac:dyDescent="0.25">
      <c r="C68" s="46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  <c r="Z68" s="47"/>
      <c r="AA68" s="47"/>
      <c r="AB68" s="47"/>
      <c r="AC68" s="47"/>
      <c r="AD68" s="47"/>
      <c r="AE68" s="47"/>
      <c r="AF68" s="47"/>
      <c r="AG68" s="47"/>
      <c r="AH68" s="47"/>
      <c r="AI68" s="47"/>
      <c r="AJ68" s="47"/>
      <c r="AK68" s="47"/>
      <c r="AL68" s="47"/>
      <c r="AM68" s="47"/>
      <c r="AN68" s="47"/>
      <c r="AO68" s="47"/>
      <c r="AP68" s="47"/>
      <c r="AQ68" s="47"/>
      <c r="AR68" s="47"/>
      <c r="AS68" s="47"/>
      <c r="AT68" s="47"/>
      <c r="AU68" s="47"/>
      <c r="AV68" s="47"/>
      <c r="AW68" s="47"/>
      <c r="AX68" s="47"/>
      <c r="AY68" s="47"/>
      <c r="AZ68" s="47"/>
      <c r="BA68" s="47"/>
      <c r="BB68" s="47"/>
      <c r="BC68" s="47"/>
      <c r="BD68" s="47"/>
      <c r="BE68" s="47"/>
      <c r="BF68" s="47"/>
      <c r="BG68" s="51"/>
      <c r="CJ68" s="10" t="s">
        <v>135</v>
      </c>
      <c r="CK68" s="11" t="s">
        <v>136</v>
      </c>
      <c r="CL68" s="7">
        <v>50.628216924578282</v>
      </c>
      <c r="CM68" s="4">
        <f t="shared" si="0"/>
        <v>726312.4</v>
      </c>
    </row>
    <row r="69" spans="3:91" x14ac:dyDescent="0.25">
      <c r="C69" s="46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  <c r="AA69" s="47"/>
      <c r="AB69" s="47"/>
      <c r="AC69" s="47"/>
      <c r="AD69" s="47"/>
      <c r="AE69" s="47"/>
      <c r="AF69" s="47"/>
      <c r="AG69" s="47"/>
      <c r="AH69" s="47"/>
      <c r="AI69" s="47"/>
      <c r="AJ69" s="47"/>
      <c r="AK69" s="47"/>
      <c r="AL69" s="47"/>
      <c r="AM69" s="47"/>
      <c r="AN69" s="47"/>
      <c r="AO69" s="47"/>
      <c r="AP69" s="47"/>
      <c r="AQ69" s="47"/>
      <c r="AR69" s="47"/>
      <c r="AS69" s="47"/>
      <c r="AT69" s="47"/>
      <c r="AU69" s="47"/>
      <c r="AV69" s="47"/>
      <c r="AW69" s="47"/>
      <c r="AX69" s="47"/>
      <c r="AY69" s="47"/>
      <c r="AZ69" s="47"/>
      <c r="BA69" s="47"/>
      <c r="BB69" s="47"/>
      <c r="BC69" s="47"/>
      <c r="BD69" s="47"/>
      <c r="BE69" s="47"/>
      <c r="BF69" s="47"/>
      <c r="BG69" s="51"/>
      <c r="CJ69" s="12" t="s">
        <v>137</v>
      </c>
      <c r="CK69" s="13" t="s">
        <v>138</v>
      </c>
      <c r="CL69" s="14">
        <v>49.527603513174405</v>
      </c>
      <c r="CM69" s="4">
        <f t="shared" si="0"/>
        <v>710523</v>
      </c>
    </row>
    <row r="70" spans="3:91" x14ac:dyDescent="0.25">
      <c r="C70" s="46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  <c r="AA70" s="47"/>
      <c r="AB70" s="47"/>
      <c r="AC70" s="47"/>
      <c r="AD70" s="47"/>
      <c r="AE70" s="47"/>
      <c r="AF70" s="47"/>
      <c r="AG70" s="47"/>
      <c r="AH70" s="47"/>
      <c r="AI70" s="47"/>
      <c r="AJ70" s="47"/>
      <c r="AK70" s="47"/>
      <c r="AL70" s="47"/>
      <c r="AM70" s="47"/>
      <c r="AN70" s="47"/>
      <c r="AO70" s="47"/>
      <c r="AP70" s="47"/>
      <c r="AQ70" s="47"/>
      <c r="AR70" s="47"/>
      <c r="AS70" s="47"/>
      <c r="AT70" s="47"/>
      <c r="AU70" s="47"/>
      <c r="AV70" s="47"/>
      <c r="AW70" s="47"/>
      <c r="AX70" s="47"/>
      <c r="AY70" s="47"/>
      <c r="AZ70" s="47"/>
      <c r="BA70" s="47"/>
      <c r="BB70" s="47"/>
      <c r="BC70" s="47"/>
      <c r="BD70" s="47"/>
      <c r="BE70" s="47"/>
      <c r="BF70" s="47"/>
      <c r="BG70" s="51"/>
      <c r="CJ70" s="5" t="s">
        <v>139</v>
      </c>
      <c r="CK70" s="11" t="s">
        <v>140</v>
      </c>
      <c r="CL70" s="7">
        <v>58.332510804405409</v>
      </c>
      <c r="CM70" s="4">
        <f t="shared" si="0"/>
        <v>836838.2</v>
      </c>
    </row>
    <row r="71" spans="3:91" x14ac:dyDescent="0.25">
      <c r="C71" s="46"/>
      <c r="D71" s="47"/>
      <c r="E71" s="208" t="s">
        <v>5</v>
      </c>
      <c r="F71" s="209"/>
      <c r="G71" s="209"/>
      <c r="H71" s="209"/>
      <c r="I71" s="209"/>
      <c r="J71" s="209"/>
      <c r="K71" s="210" t="str">
        <f t="shared" ref="K71" si="9">VLOOKUP(E71,$CJ$1:$CM$1003,2,FALSE)</f>
        <v>NOVACRON YELLOW S-3R</v>
      </c>
      <c r="L71" s="210"/>
      <c r="M71" s="210"/>
      <c r="N71" s="210"/>
      <c r="O71" s="210"/>
      <c r="P71" s="210"/>
      <c r="Q71" s="210"/>
      <c r="R71" s="210"/>
      <c r="S71" s="210"/>
      <c r="T71" s="210"/>
      <c r="U71" s="210"/>
      <c r="V71" s="210"/>
      <c r="W71" s="210"/>
      <c r="X71" s="210"/>
      <c r="Y71" s="82"/>
      <c r="Z71" s="82"/>
      <c r="AA71" s="82"/>
      <c r="AB71" s="211">
        <v>9.84</v>
      </c>
      <c r="AC71" s="211"/>
      <c r="AD71" s="211"/>
      <c r="AE71" s="211"/>
      <c r="AF71" s="211"/>
      <c r="AG71" s="211"/>
      <c r="AH71" s="211"/>
      <c r="AI71" s="211"/>
      <c r="AJ71" s="211"/>
      <c r="AK71" s="210" t="s">
        <v>315</v>
      </c>
      <c r="AL71" s="210"/>
      <c r="AM71" s="212">
        <v>4035.09</v>
      </c>
      <c r="AN71" s="212"/>
      <c r="AO71" s="212"/>
      <c r="AP71" s="212"/>
      <c r="AQ71" s="212"/>
      <c r="AR71" s="212"/>
      <c r="AS71" s="52" t="s">
        <v>316</v>
      </c>
      <c r="AT71" s="52"/>
      <c r="AU71" s="213">
        <f>(AM71*VLOOKUP(E71,$CJ$1:$CM$1003,4,FALSE))/1000</f>
        <v>391897.70571780001</v>
      </c>
      <c r="AV71" s="213"/>
      <c r="AW71" s="213"/>
      <c r="AX71" s="213"/>
      <c r="AY71" s="213"/>
      <c r="AZ71" s="213"/>
      <c r="BA71" s="213"/>
      <c r="BB71" s="213"/>
      <c r="BC71" s="213"/>
      <c r="BD71" s="213"/>
      <c r="BE71" s="214"/>
      <c r="BF71" s="47"/>
      <c r="BG71" s="51"/>
      <c r="CJ71" s="12" t="s">
        <v>141</v>
      </c>
      <c r="CK71" s="13" t="s">
        <v>142</v>
      </c>
      <c r="CL71" s="14">
        <v>11.666502160881082</v>
      </c>
      <c r="CM71" s="4">
        <f t="shared" si="0"/>
        <v>167367.64000000001</v>
      </c>
    </row>
    <row r="72" spans="3:91" x14ac:dyDescent="0.25">
      <c r="C72" s="46"/>
      <c r="D72" s="47"/>
      <c r="E72" s="200" t="s">
        <v>30</v>
      </c>
      <c r="F72" s="201"/>
      <c r="G72" s="201"/>
      <c r="H72" s="201"/>
      <c r="I72" s="201"/>
      <c r="J72" s="201"/>
      <c r="K72" s="202" t="str">
        <f>VLOOKUP(E72,$CJ$1:$CM$1003,2,FALSE)</f>
        <v>NOVACRON RED S–2G</v>
      </c>
      <c r="L72" s="202"/>
      <c r="M72" s="202"/>
      <c r="N72" s="202"/>
      <c r="O72" s="202"/>
      <c r="P72" s="202"/>
      <c r="Q72" s="202"/>
      <c r="R72" s="202"/>
      <c r="S72" s="202"/>
      <c r="T72" s="202"/>
      <c r="U72" s="202"/>
      <c r="V72" s="202"/>
      <c r="W72" s="202"/>
      <c r="X72" s="202"/>
      <c r="Y72" s="78"/>
      <c r="Z72" s="78"/>
      <c r="AA72" s="78"/>
      <c r="AB72" s="203">
        <v>3.96</v>
      </c>
      <c r="AC72" s="203"/>
      <c r="AD72" s="203"/>
      <c r="AE72" s="203"/>
      <c r="AF72" s="203"/>
      <c r="AG72" s="203"/>
      <c r="AH72" s="203"/>
      <c r="AI72" s="203"/>
      <c r="AJ72" s="203"/>
      <c r="AK72" s="202" t="s">
        <v>315</v>
      </c>
      <c r="AL72" s="202"/>
      <c r="AM72" s="204">
        <v>1623.88</v>
      </c>
      <c r="AN72" s="204"/>
      <c r="AO72" s="204"/>
      <c r="AP72" s="204"/>
      <c r="AQ72" s="204"/>
      <c r="AR72" s="204"/>
      <c r="AS72" s="47" t="s">
        <v>316</v>
      </c>
      <c r="AT72" s="47"/>
      <c r="AU72" s="205">
        <f t="shared" ref="AU72:AU76" si="10">(AM72*VLOOKUP(E72,$CJ$1:$CM$1003,4,FALSE))/1000</f>
        <v>204773.44399919998</v>
      </c>
      <c r="AV72" s="205"/>
      <c r="AW72" s="205"/>
      <c r="AX72" s="205"/>
      <c r="AY72" s="205"/>
      <c r="AZ72" s="205"/>
      <c r="BA72" s="205"/>
      <c r="BB72" s="205"/>
      <c r="BC72" s="205"/>
      <c r="BD72" s="205"/>
      <c r="BE72" s="206"/>
      <c r="BF72" s="47"/>
      <c r="BG72" s="51"/>
      <c r="CJ72" s="5" t="s">
        <v>143</v>
      </c>
      <c r="CK72" s="11" t="s">
        <v>144</v>
      </c>
      <c r="CL72" s="7">
        <v>14.858281053952322</v>
      </c>
      <c r="CM72" s="4">
        <f t="shared" si="0"/>
        <v>213156.9</v>
      </c>
    </row>
    <row r="73" spans="3:91" x14ac:dyDescent="0.25">
      <c r="C73" s="46"/>
      <c r="D73" s="47"/>
      <c r="E73" s="200" t="s">
        <v>7</v>
      </c>
      <c r="F73" s="201"/>
      <c r="G73" s="201"/>
      <c r="H73" s="201"/>
      <c r="I73" s="201"/>
      <c r="J73" s="201"/>
      <c r="K73" s="202" t="str">
        <f t="shared" ref="K73:K76" si="11">VLOOKUP(E73,$CJ$1:$CM$1003,2,FALSE)</f>
        <v>NOVACRON DARK BLUE S-GL</v>
      </c>
      <c r="L73" s="202"/>
      <c r="M73" s="202"/>
      <c r="N73" s="202"/>
      <c r="O73" s="202"/>
      <c r="P73" s="202"/>
      <c r="Q73" s="202"/>
      <c r="R73" s="202"/>
      <c r="S73" s="202"/>
      <c r="T73" s="202"/>
      <c r="U73" s="202"/>
      <c r="V73" s="202"/>
      <c r="W73" s="202"/>
      <c r="X73" s="202"/>
      <c r="Y73" s="78"/>
      <c r="Z73" s="78"/>
      <c r="AA73" s="78"/>
      <c r="AB73" s="203">
        <v>7.93</v>
      </c>
      <c r="AC73" s="203"/>
      <c r="AD73" s="203"/>
      <c r="AE73" s="203"/>
      <c r="AF73" s="203"/>
      <c r="AG73" s="203"/>
      <c r="AH73" s="203"/>
      <c r="AI73" s="203"/>
      <c r="AJ73" s="203"/>
      <c r="AK73" s="202" t="s">
        <v>315</v>
      </c>
      <c r="AL73" s="202"/>
      <c r="AM73" s="204">
        <v>3251.86</v>
      </c>
      <c r="AN73" s="204"/>
      <c r="AO73" s="204"/>
      <c r="AP73" s="204"/>
      <c r="AQ73" s="204"/>
      <c r="AR73" s="204"/>
      <c r="AS73" s="47" t="s">
        <v>316</v>
      </c>
      <c r="AT73" s="47"/>
      <c r="AU73" s="205">
        <f t="shared" si="10"/>
        <v>395602.03658880002</v>
      </c>
      <c r="AV73" s="205"/>
      <c r="AW73" s="205"/>
      <c r="AX73" s="205"/>
      <c r="AY73" s="205"/>
      <c r="AZ73" s="205"/>
      <c r="BA73" s="205"/>
      <c r="BB73" s="205"/>
      <c r="BC73" s="205"/>
      <c r="BD73" s="205"/>
      <c r="BE73" s="206"/>
      <c r="BF73" s="47"/>
      <c r="BG73" s="51"/>
      <c r="CJ73" s="15" t="s">
        <v>145</v>
      </c>
      <c r="CK73" s="16" t="s">
        <v>146</v>
      </c>
      <c r="CL73" s="17">
        <v>7.2640485152655785</v>
      </c>
      <c r="CM73" s="4">
        <f t="shared" ref="CM73:CM136" si="12">CL73*$CM$3</f>
        <v>104210.04</v>
      </c>
    </row>
    <row r="74" spans="3:91" x14ac:dyDescent="0.25">
      <c r="C74" s="46"/>
      <c r="D74" s="47"/>
      <c r="E74" s="216" t="s">
        <v>8</v>
      </c>
      <c r="F74" s="217"/>
      <c r="G74" s="217"/>
      <c r="H74" s="217"/>
      <c r="I74" s="217"/>
      <c r="J74" s="217"/>
      <c r="K74" s="218" t="str">
        <f t="shared" si="11"/>
        <v>FIMBIL EAS 40 NEW</v>
      </c>
      <c r="L74" s="218"/>
      <c r="M74" s="218"/>
      <c r="N74" s="218"/>
      <c r="O74" s="218"/>
      <c r="P74" s="218"/>
      <c r="Q74" s="218"/>
      <c r="R74" s="218"/>
      <c r="S74" s="218"/>
      <c r="T74" s="218"/>
      <c r="U74" s="218"/>
      <c r="V74" s="218"/>
      <c r="W74" s="218"/>
      <c r="X74" s="218"/>
      <c r="Y74" s="81"/>
      <c r="Z74" s="81"/>
      <c r="AA74" s="81"/>
      <c r="AB74" s="219">
        <v>4</v>
      </c>
      <c r="AC74" s="219"/>
      <c r="AD74" s="219"/>
      <c r="AE74" s="219"/>
      <c r="AF74" s="219"/>
      <c r="AG74" s="219"/>
      <c r="AH74" s="219"/>
      <c r="AI74" s="219"/>
      <c r="AJ74" s="219"/>
      <c r="AK74" s="218" t="s">
        <v>315</v>
      </c>
      <c r="AL74" s="218"/>
      <c r="AM74" s="248">
        <v>1640.28</v>
      </c>
      <c r="AN74" s="248"/>
      <c r="AO74" s="248"/>
      <c r="AP74" s="248"/>
      <c r="AQ74" s="248"/>
      <c r="AR74" s="248"/>
      <c r="AS74" s="55" t="s">
        <v>316</v>
      </c>
      <c r="AT74" s="55"/>
      <c r="AU74" s="221">
        <f t="shared" si="10"/>
        <v>33835.925479199999</v>
      </c>
      <c r="AV74" s="221"/>
      <c r="AW74" s="221"/>
      <c r="AX74" s="221"/>
      <c r="AY74" s="221"/>
      <c r="AZ74" s="221"/>
      <c r="BA74" s="221"/>
      <c r="BB74" s="221"/>
      <c r="BC74" s="221"/>
      <c r="BD74" s="221"/>
      <c r="BE74" s="222"/>
      <c r="BF74" s="47"/>
      <c r="BG74" s="51"/>
      <c r="CJ74" s="10" t="s">
        <v>147</v>
      </c>
      <c r="CK74" s="18" t="s">
        <v>148</v>
      </c>
      <c r="CL74" s="7">
        <v>8.8314791579534369</v>
      </c>
      <c r="CM74" s="4">
        <f t="shared" si="12"/>
        <v>126696.40000000001</v>
      </c>
    </row>
    <row r="75" spans="3:91" x14ac:dyDescent="0.25">
      <c r="C75" s="46"/>
      <c r="D75" s="47"/>
      <c r="E75" s="200" t="s">
        <v>183</v>
      </c>
      <c r="F75" s="201"/>
      <c r="G75" s="201"/>
      <c r="H75" s="201"/>
      <c r="I75" s="201"/>
      <c r="J75" s="201"/>
      <c r="K75" s="202" t="str">
        <f t="shared" si="11"/>
        <v>CAUSTIC SODA LIQ</v>
      </c>
      <c r="L75" s="202"/>
      <c r="M75" s="202"/>
      <c r="N75" s="202"/>
      <c r="O75" s="202"/>
      <c r="P75" s="202"/>
      <c r="Q75" s="202"/>
      <c r="R75" s="202"/>
      <c r="S75" s="202"/>
      <c r="T75" s="202"/>
      <c r="U75" s="202"/>
      <c r="V75" s="202"/>
      <c r="W75" s="202"/>
      <c r="X75" s="202"/>
      <c r="Y75" s="78"/>
      <c r="Z75" s="78"/>
      <c r="AA75" s="78"/>
      <c r="AB75" s="203">
        <v>9</v>
      </c>
      <c r="AC75" s="203"/>
      <c r="AD75" s="203"/>
      <c r="AE75" s="203"/>
      <c r="AF75" s="203"/>
      <c r="AG75" s="203"/>
      <c r="AH75" s="203"/>
      <c r="AI75" s="203"/>
      <c r="AJ75" s="203"/>
      <c r="AK75" s="202" t="s">
        <v>315</v>
      </c>
      <c r="AL75" s="202"/>
      <c r="AM75" s="204">
        <v>3690.63</v>
      </c>
      <c r="AN75" s="204"/>
      <c r="AO75" s="204"/>
      <c r="AP75" s="204"/>
      <c r="AQ75" s="204"/>
      <c r="AR75" s="204"/>
      <c r="AS75" s="47" t="s">
        <v>316</v>
      </c>
      <c r="AT75" s="47"/>
      <c r="AU75" s="205">
        <f t="shared" si="10"/>
        <v>31543.814609999998</v>
      </c>
      <c r="AV75" s="205"/>
      <c r="AW75" s="205"/>
      <c r="AX75" s="205"/>
      <c r="AY75" s="205"/>
      <c r="AZ75" s="205"/>
      <c r="BA75" s="205"/>
      <c r="BB75" s="205"/>
      <c r="BC75" s="205"/>
      <c r="BD75" s="205"/>
      <c r="BE75" s="206"/>
      <c r="BF75" s="47"/>
      <c r="BG75" s="51"/>
      <c r="CJ75" s="10" t="s">
        <v>149</v>
      </c>
      <c r="CK75" s="11" t="s">
        <v>150</v>
      </c>
      <c r="CL75" s="7">
        <v>8.8825477485013238</v>
      </c>
      <c r="CM75" s="4">
        <f t="shared" si="12"/>
        <v>127429.02999999998</v>
      </c>
    </row>
    <row r="76" spans="3:91" x14ac:dyDescent="0.25">
      <c r="C76" s="46"/>
      <c r="D76" s="47"/>
      <c r="E76" s="223" t="s">
        <v>10</v>
      </c>
      <c r="F76" s="224"/>
      <c r="G76" s="224"/>
      <c r="H76" s="224"/>
      <c r="I76" s="224"/>
      <c r="J76" s="224"/>
      <c r="K76" s="225" t="str">
        <f t="shared" si="11"/>
        <v>SODA ASH</v>
      </c>
      <c r="L76" s="225"/>
      <c r="M76" s="225"/>
      <c r="N76" s="225"/>
      <c r="O76" s="225"/>
      <c r="P76" s="225"/>
      <c r="Q76" s="225"/>
      <c r="R76" s="225"/>
      <c r="S76" s="225"/>
      <c r="T76" s="225"/>
      <c r="U76" s="225"/>
      <c r="V76" s="225"/>
      <c r="W76" s="225"/>
      <c r="X76" s="225"/>
      <c r="Y76" s="79"/>
      <c r="Z76" s="79"/>
      <c r="AA76" s="79"/>
      <c r="AB76" s="226">
        <v>20</v>
      </c>
      <c r="AC76" s="226"/>
      <c r="AD76" s="226"/>
      <c r="AE76" s="226"/>
      <c r="AF76" s="226"/>
      <c r="AG76" s="226"/>
      <c r="AH76" s="226"/>
      <c r="AI76" s="226"/>
      <c r="AJ76" s="226"/>
      <c r="AK76" s="225" t="s">
        <v>315</v>
      </c>
      <c r="AL76" s="225"/>
      <c r="AM76" s="227">
        <v>8201.4</v>
      </c>
      <c r="AN76" s="227"/>
      <c r="AO76" s="227"/>
      <c r="AP76" s="227"/>
      <c r="AQ76" s="227"/>
      <c r="AR76" s="227"/>
      <c r="AS76" s="54" t="s">
        <v>316</v>
      </c>
      <c r="AT76" s="54"/>
      <c r="AU76" s="228">
        <f t="shared" si="10"/>
        <v>72828.432000000001</v>
      </c>
      <c r="AV76" s="228"/>
      <c r="AW76" s="228"/>
      <c r="AX76" s="228"/>
      <c r="AY76" s="228"/>
      <c r="AZ76" s="228"/>
      <c r="BA76" s="228"/>
      <c r="BB76" s="228"/>
      <c r="BC76" s="228"/>
      <c r="BD76" s="228"/>
      <c r="BE76" s="229"/>
      <c r="BF76" s="47"/>
      <c r="BG76" s="51"/>
      <c r="CJ76" s="10" t="s">
        <v>151</v>
      </c>
      <c r="CK76" s="11" t="s">
        <v>152</v>
      </c>
      <c r="CL76" s="7">
        <v>7.5505172173428132</v>
      </c>
      <c r="CM76" s="4">
        <f t="shared" si="12"/>
        <v>108319.72</v>
      </c>
    </row>
    <row r="77" spans="3:91" x14ac:dyDescent="0.25">
      <c r="C77" s="46"/>
      <c r="D77" s="47"/>
      <c r="E77" s="80"/>
      <c r="F77" s="80"/>
      <c r="G77" s="80"/>
      <c r="H77" s="80"/>
      <c r="I77" s="80"/>
      <c r="J77" s="80"/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57"/>
      <c r="AC77" s="57"/>
      <c r="AD77" s="57"/>
      <c r="AE77" s="57"/>
      <c r="AF77" s="57"/>
      <c r="AG77" s="57"/>
      <c r="AH77" s="57"/>
      <c r="AI77" s="57"/>
      <c r="AJ77" s="57"/>
      <c r="AK77" s="78"/>
      <c r="AL77" s="78"/>
      <c r="AM77" s="80"/>
      <c r="AN77" s="80"/>
      <c r="AO77" s="80"/>
      <c r="AP77" s="80"/>
      <c r="AQ77" s="80"/>
      <c r="AR77" s="80"/>
      <c r="AS77" s="47"/>
      <c r="AT77" s="47"/>
      <c r="AU77" s="58"/>
      <c r="AV77" s="58"/>
      <c r="AW77" s="58"/>
      <c r="AX77" s="58"/>
      <c r="AY77" s="58"/>
      <c r="AZ77" s="58"/>
      <c r="BA77" s="58"/>
      <c r="BB77" s="58"/>
      <c r="BC77" s="58"/>
      <c r="BD77" s="58"/>
      <c r="BE77" s="58"/>
      <c r="BF77" s="47"/>
      <c r="BG77" s="51"/>
      <c r="CJ77" s="10" t="s">
        <v>153</v>
      </c>
      <c r="CK77" s="11" t="s">
        <v>154</v>
      </c>
      <c r="CL77" s="7">
        <v>19.985732608392585</v>
      </c>
      <c r="CM77" s="4">
        <f t="shared" si="12"/>
        <v>286715.32</v>
      </c>
    </row>
    <row r="78" spans="3:91" x14ac:dyDescent="0.25">
      <c r="C78" s="46"/>
      <c r="D78" s="47"/>
      <c r="E78" s="80"/>
      <c r="F78" s="80"/>
      <c r="G78" s="80"/>
      <c r="H78" s="80"/>
      <c r="I78" s="80"/>
      <c r="J78" s="80"/>
      <c r="K78" s="78"/>
      <c r="L78" s="78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57"/>
      <c r="AC78" s="57"/>
      <c r="AD78" s="57"/>
      <c r="AE78" s="57"/>
      <c r="AF78" s="57"/>
      <c r="AG78" s="57"/>
      <c r="AH78" s="57"/>
      <c r="AI78" s="57"/>
      <c r="AJ78" s="57"/>
      <c r="AK78" s="78"/>
      <c r="AL78" s="78"/>
      <c r="AM78" s="80"/>
      <c r="AN78" s="80"/>
      <c r="AO78" s="80"/>
      <c r="AP78" s="59"/>
      <c r="AQ78" s="230" t="s">
        <v>318</v>
      </c>
      <c r="AR78" s="230"/>
      <c r="AS78" s="230"/>
      <c r="AT78" s="230"/>
      <c r="AU78" s="58" t="s">
        <v>11</v>
      </c>
      <c r="AV78" s="205">
        <f>SUM(AU71:BE76)</f>
        <v>1130481.358395</v>
      </c>
      <c r="AW78" s="205"/>
      <c r="AX78" s="205"/>
      <c r="AY78" s="205"/>
      <c r="AZ78" s="205"/>
      <c r="BA78" s="205"/>
      <c r="BB78" s="205"/>
      <c r="BC78" s="205"/>
      <c r="BD78" s="205"/>
      <c r="BE78" s="205"/>
      <c r="BF78" s="47"/>
      <c r="BG78" s="51"/>
      <c r="CJ78" s="10" t="s">
        <v>155</v>
      </c>
      <c r="CK78" s="19" t="s">
        <v>156</v>
      </c>
      <c r="CL78" s="7">
        <v>19.352577722013105</v>
      </c>
      <c r="CM78" s="4">
        <f t="shared" si="12"/>
        <v>277632.08</v>
      </c>
    </row>
    <row r="79" spans="3:91" x14ac:dyDescent="0.25">
      <c r="C79" s="46"/>
      <c r="D79" s="47"/>
      <c r="E79" s="80"/>
      <c r="F79" s="80"/>
      <c r="G79" s="80"/>
      <c r="H79" s="80"/>
      <c r="I79" s="80"/>
      <c r="J79" s="80"/>
      <c r="K79" s="78"/>
      <c r="L79" s="7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57"/>
      <c r="AC79" s="57"/>
      <c r="AD79" s="57"/>
      <c r="AE79" s="57"/>
      <c r="AF79" s="57"/>
      <c r="AG79" s="57"/>
      <c r="AH79" s="57"/>
      <c r="AI79" s="57"/>
      <c r="AJ79" s="57"/>
      <c r="AK79" s="78"/>
      <c r="AL79" s="78"/>
      <c r="AM79" s="80"/>
      <c r="AN79" s="80"/>
      <c r="AO79" s="80"/>
      <c r="AP79" s="59"/>
      <c r="AQ79" s="202" t="s">
        <v>317</v>
      </c>
      <c r="AR79" s="202"/>
      <c r="AS79" s="202"/>
      <c r="AT79" s="202"/>
      <c r="AU79" s="58" t="s">
        <v>11</v>
      </c>
      <c r="AV79" s="205">
        <f>AV78/AV65</f>
        <v>538.32445637857143</v>
      </c>
      <c r="AW79" s="205"/>
      <c r="AX79" s="205"/>
      <c r="AY79" s="205"/>
      <c r="AZ79" s="205"/>
      <c r="BA79" s="205"/>
      <c r="BB79" s="205"/>
      <c r="BC79" s="205"/>
      <c r="BD79" s="205"/>
      <c r="BE79" s="205"/>
      <c r="BF79" s="47"/>
      <c r="BG79" s="51"/>
      <c r="CJ79" s="10" t="s">
        <v>157</v>
      </c>
      <c r="CK79" s="19" t="s">
        <v>158</v>
      </c>
      <c r="CL79" s="7">
        <v>17.513283145127563</v>
      </c>
      <c r="CM79" s="4">
        <f t="shared" si="12"/>
        <v>251245.56000000003</v>
      </c>
    </row>
    <row r="80" spans="3:91" x14ac:dyDescent="0.25">
      <c r="C80" s="46"/>
      <c r="D80" s="47"/>
      <c r="E80" s="80"/>
      <c r="F80" s="80"/>
      <c r="G80" s="80"/>
      <c r="H80" s="80"/>
      <c r="I80" s="80"/>
      <c r="J80" s="80"/>
      <c r="K80" s="78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57"/>
      <c r="AC80" s="57"/>
      <c r="AD80" s="57"/>
      <c r="AE80" s="57"/>
      <c r="AF80" s="57"/>
      <c r="AG80" s="57"/>
      <c r="AH80" s="57"/>
      <c r="AI80" s="57"/>
      <c r="AJ80" s="57"/>
      <c r="AK80" s="78"/>
      <c r="AL80" s="78"/>
      <c r="AM80" s="80"/>
      <c r="AN80" s="80"/>
      <c r="AO80" s="80"/>
      <c r="AP80" s="80"/>
      <c r="AQ80" s="80"/>
      <c r="AR80" s="80"/>
      <c r="AS80" s="47"/>
      <c r="AT80" s="47"/>
      <c r="AU80" s="47"/>
      <c r="AV80" s="80"/>
      <c r="AW80" s="80"/>
      <c r="AX80" s="80"/>
      <c r="AY80" s="80"/>
      <c r="AZ80" s="80"/>
      <c r="BA80" s="80"/>
      <c r="BB80" s="80"/>
      <c r="BC80" s="80"/>
      <c r="BD80" s="80"/>
      <c r="BE80" s="80"/>
      <c r="BF80" s="47"/>
      <c r="BG80" s="51"/>
      <c r="CJ80" s="10" t="s">
        <v>159</v>
      </c>
      <c r="CK80" s="11" t="s">
        <v>160</v>
      </c>
      <c r="CL80" s="7">
        <v>18.24300362470375</v>
      </c>
      <c r="CM80" s="4">
        <f t="shared" si="12"/>
        <v>261714.13</v>
      </c>
    </row>
    <row r="81" spans="3:91" ht="17.25" thickBot="1" x14ac:dyDescent="0.3">
      <c r="C81" s="60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2"/>
      <c r="CJ81" s="10" t="s">
        <v>161</v>
      </c>
      <c r="CK81" s="11" t="s">
        <v>162</v>
      </c>
      <c r="CL81" s="7">
        <v>9.0314714903108886</v>
      </c>
      <c r="CM81" s="4">
        <f t="shared" si="12"/>
        <v>129565.49</v>
      </c>
    </row>
    <row r="82" spans="3:91" x14ac:dyDescent="0.25">
      <c r="CJ82" s="10" t="s">
        <v>163</v>
      </c>
      <c r="CK82" s="11" t="s">
        <v>164</v>
      </c>
      <c r="CL82" s="7">
        <v>12.306423393280358</v>
      </c>
      <c r="CM82" s="4">
        <f t="shared" si="12"/>
        <v>176547.95</v>
      </c>
    </row>
    <row r="83" spans="3:91" ht="17.25" thickBot="1" x14ac:dyDescent="0.3">
      <c r="CJ83" s="10" t="s">
        <v>165</v>
      </c>
      <c r="CK83" s="11" t="s">
        <v>166</v>
      </c>
      <c r="CL83" s="7">
        <v>17.52</v>
      </c>
      <c r="CM83" s="4">
        <f t="shared" si="12"/>
        <v>251341.91999999998</v>
      </c>
    </row>
    <row r="84" spans="3:91" x14ac:dyDescent="0.25">
      <c r="C84" s="43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  <c r="AH84" s="44"/>
      <c r="AI84" s="44"/>
      <c r="AJ84" s="44"/>
      <c r="AK84" s="44"/>
      <c r="AL84" s="44"/>
      <c r="AM84" s="44"/>
      <c r="AN84" s="44"/>
      <c r="AO84" s="44"/>
      <c r="AP84" s="44"/>
      <c r="AQ84" s="44"/>
      <c r="AR84" s="44"/>
      <c r="AS84" s="44"/>
      <c r="AT84" s="44"/>
      <c r="AU84" s="44"/>
      <c r="AV84" s="44"/>
      <c r="AW84" s="44"/>
      <c r="AX84" s="44"/>
      <c r="AY84" s="44"/>
      <c r="AZ84" s="44"/>
      <c r="BA84" s="44"/>
      <c r="BB84" s="44"/>
      <c r="BC84" s="44"/>
      <c r="BD84" s="44"/>
      <c r="BE84" s="44"/>
      <c r="BF84" s="44"/>
      <c r="BG84" s="45"/>
      <c r="CJ84" s="12" t="s">
        <v>167</v>
      </c>
      <c r="CK84" s="13" t="s">
        <v>168</v>
      </c>
      <c r="CL84" s="7">
        <v>6.0476808866583021</v>
      </c>
      <c r="CM84" s="4">
        <f t="shared" si="12"/>
        <v>86760.03</v>
      </c>
    </row>
    <row r="85" spans="3:91" x14ac:dyDescent="0.25">
      <c r="C85" s="46"/>
      <c r="D85" s="47"/>
      <c r="E85" s="196" t="s">
        <v>0</v>
      </c>
      <c r="F85" s="196"/>
      <c r="G85" s="196"/>
      <c r="H85" s="196"/>
      <c r="I85" s="196"/>
      <c r="J85" s="85" t="s">
        <v>11</v>
      </c>
      <c r="K85" s="196" t="s">
        <v>342</v>
      </c>
      <c r="L85" s="196"/>
      <c r="M85" s="196"/>
      <c r="N85" s="196"/>
      <c r="O85" s="196"/>
      <c r="P85" s="196"/>
      <c r="Q85" s="196"/>
      <c r="R85" s="196"/>
      <c r="S85" s="196"/>
      <c r="T85" s="196"/>
      <c r="U85" s="196"/>
      <c r="V85" s="85"/>
      <c r="W85" s="85"/>
      <c r="X85" s="49"/>
      <c r="Y85" s="49"/>
      <c r="Z85" s="49"/>
      <c r="AA85" s="49"/>
      <c r="AB85" s="49"/>
      <c r="AC85" s="49"/>
      <c r="AD85" s="49"/>
      <c r="AE85" s="49"/>
      <c r="AF85" s="49"/>
      <c r="AG85" s="49"/>
      <c r="AH85" s="85"/>
      <c r="AI85" s="50"/>
      <c r="AJ85" s="50"/>
      <c r="AK85" s="50"/>
      <c r="AL85" s="50"/>
      <c r="AM85" s="196" t="s">
        <v>3</v>
      </c>
      <c r="AN85" s="196"/>
      <c r="AO85" s="196"/>
      <c r="AP85" s="196"/>
      <c r="AQ85" s="196"/>
      <c r="AR85" s="196"/>
      <c r="AS85" s="196"/>
      <c r="AT85" s="196"/>
      <c r="AU85" s="85" t="s">
        <v>11</v>
      </c>
      <c r="AV85" s="197">
        <v>410.07</v>
      </c>
      <c r="AW85" s="197"/>
      <c r="AX85" s="197"/>
      <c r="AY85" s="197"/>
      <c r="AZ85" s="85" t="s">
        <v>319</v>
      </c>
      <c r="BA85" s="85"/>
      <c r="BB85" s="85"/>
      <c r="BC85" s="85"/>
      <c r="BD85" s="85"/>
      <c r="BE85" s="85"/>
      <c r="BF85" s="47"/>
      <c r="BG85" s="51"/>
      <c r="CJ85" s="12" t="s">
        <v>169</v>
      </c>
      <c r="CK85" s="20" t="s">
        <v>170</v>
      </c>
      <c r="CL85" s="7">
        <v>9.6363041962916505</v>
      </c>
      <c r="CM85" s="4">
        <f t="shared" si="12"/>
        <v>138242.42000000001</v>
      </c>
    </row>
    <row r="86" spans="3:91" x14ac:dyDescent="0.25">
      <c r="C86" s="46"/>
      <c r="D86" s="47"/>
      <c r="E86" s="196" t="s">
        <v>322</v>
      </c>
      <c r="F86" s="196"/>
      <c r="G86" s="196"/>
      <c r="H86" s="196"/>
      <c r="I86" s="196"/>
      <c r="J86" s="85" t="s">
        <v>11</v>
      </c>
      <c r="K86" s="196" t="s">
        <v>399</v>
      </c>
      <c r="L86" s="196"/>
      <c r="M86" s="196"/>
      <c r="N86" s="196"/>
      <c r="O86" s="196"/>
      <c r="P86" s="196"/>
      <c r="Q86" s="196"/>
      <c r="R86" s="196"/>
      <c r="S86" s="196"/>
      <c r="T86" s="196"/>
      <c r="U86" s="196"/>
      <c r="V86" s="196"/>
      <c r="W86" s="85"/>
      <c r="X86" s="49"/>
      <c r="Y86" s="49"/>
      <c r="Z86" s="49"/>
      <c r="AA86" s="49"/>
      <c r="AB86" s="49"/>
      <c r="AC86" s="49"/>
      <c r="AD86" s="49"/>
      <c r="AE86" s="49"/>
      <c r="AF86" s="49"/>
      <c r="AG86" s="49"/>
      <c r="AH86" s="85"/>
      <c r="AI86" s="50"/>
      <c r="AJ86" s="50"/>
      <c r="AK86" s="50"/>
      <c r="AL86" s="50"/>
      <c r="AM86" s="196" t="s">
        <v>4</v>
      </c>
      <c r="AN86" s="196"/>
      <c r="AO86" s="196"/>
      <c r="AP86" s="196"/>
      <c r="AQ86" s="196"/>
      <c r="AR86" s="196"/>
      <c r="AS86" s="196"/>
      <c r="AT86" s="196"/>
      <c r="AU86" s="85" t="s">
        <v>11</v>
      </c>
      <c r="AV86" s="196">
        <v>2100</v>
      </c>
      <c r="AW86" s="196"/>
      <c r="AX86" s="196"/>
      <c r="AY86" s="196"/>
      <c r="AZ86" s="85" t="s">
        <v>320</v>
      </c>
      <c r="BA86" s="85"/>
      <c r="BB86" s="85"/>
      <c r="BC86" s="85"/>
      <c r="BD86" s="85"/>
      <c r="BE86" s="85"/>
      <c r="BF86" s="47"/>
      <c r="BG86" s="51"/>
      <c r="CJ86" s="10" t="s">
        <v>171</v>
      </c>
      <c r="CK86" s="21" t="s">
        <v>172</v>
      </c>
      <c r="CL86" s="7">
        <v>14.638158371671546</v>
      </c>
      <c r="CM86" s="4">
        <f t="shared" si="12"/>
        <v>209999.02</v>
      </c>
    </row>
    <row r="87" spans="3:91" x14ac:dyDescent="0.25">
      <c r="C87" s="46"/>
      <c r="D87" s="47"/>
      <c r="E87" s="196" t="s">
        <v>1</v>
      </c>
      <c r="F87" s="196"/>
      <c r="G87" s="196"/>
      <c r="H87" s="196"/>
      <c r="I87" s="196"/>
      <c r="J87" s="85" t="s">
        <v>11</v>
      </c>
      <c r="K87" s="196" t="s">
        <v>395</v>
      </c>
      <c r="L87" s="196"/>
      <c r="M87" s="196"/>
      <c r="N87" s="196"/>
      <c r="O87" s="196"/>
      <c r="P87" s="196"/>
      <c r="Q87" s="196"/>
      <c r="R87" s="196"/>
      <c r="S87" s="196"/>
      <c r="T87" s="196"/>
      <c r="U87" s="196"/>
      <c r="V87" s="85"/>
      <c r="W87" s="85"/>
      <c r="X87" s="49"/>
      <c r="Y87" s="49"/>
      <c r="Z87" s="49"/>
      <c r="AA87" s="49"/>
      <c r="AB87" s="49"/>
      <c r="AC87" s="49"/>
      <c r="AD87" s="49"/>
      <c r="AE87" s="49"/>
      <c r="AF87" s="49"/>
      <c r="AG87" s="49"/>
      <c r="AH87" s="85"/>
      <c r="AI87" s="50"/>
      <c r="AJ87" s="50"/>
      <c r="AK87" s="50"/>
      <c r="AL87" s="50"/>
      <c r="AM87" s="196"/>
      <c r="AN87" s="196"/>
      <c r="AO87" s="196"/>
      <c r="AP87" s="196"/>
      <c r="AQ87" s="196"/>
      <c r="AR87" s="196"/>
      <c r="AS87" s="196"/>
      <c r="AT87" s="196"/>
      <c r="AU87" s="85"/>
      <c r="AV87" s="198"/>
      <c r="AW87" s="198"/>
      <c r="AX87" s="198"/>
      <c r="AY87" s="198"/>
      <c r="AZ87" s="85"/>
      <c r="BA87" s="85"/>
      <c r="BB87" s="85"/>
      <c r="BC87" s="85"/>
      <c r="BD87" s="85"/>
      <c r="BE87" s="85"/>
      <c r="BF87" s="47"/>
      <c r="BG87" s="51"/>
      <c r="CJ87" s="10" t="s">
        <v>173</v>
      </c>
      <c r="CK87" s="22" t="s">
        <v>174</v>
      </c>
      <c r="CL87" s="7">
        <v>12.216808866583019</v>
      </c>
      <c r="CM87" s="4">
        <f t="shared" si="12"/>
        <v>175262.34</v>
      </c>
    </row>
    <row r="88" spans="3:91" x14ac:dyDescent="0.25">
      <c r="C88" s="46"/>
      <c r="D88" s="47"/>
      <c r="E88" s="196" t="s">
        <v>2</v>
      </c>
      <c r="F88" s="196"/>
      <c r="G88" s="196"/>
      <c r="H88" s="196"/>
      <c r="I88" s="196"/>
      <c r="J88" s="85" t="s">
        <v>11</v>
      </c>
      <c r="K88" s="196" t="s">
        <v>337</v>
      </c>
      <c r="L88" s="196"/>
      <c r="M88" s="196"/>
      <c r="N88" s="196"/>
      <c r="O88" s="196"/>
      <c r="P88" s="196"/>
      <c r="Q88" s="196"/>
      <c r="R88" s="196"/>
      <c r="S88" s="196"/>
      <c r="T88" s="196"/>
      <c r="U88" s="196"/>
      <c r="V88" s="85"/>
      <c r="W88" s="85"/>
      <c r="X88" s="85"/>
      <c r="Y88" s="85"/>
      <c r="Z88" s="85"/>
      <c r="AA88" s="85"/>
      <c r="AB88" s="85"/>
      <c r="AC88" s="85"/>
      <c r="AD88" s="85"/>
      <c r="AE88" s="85"/>
      <c r="AF88" s="85"/>
      <c r="AG88" s="85"/>
      <c r="AH88" s="85"/>
      <c r="AI88" s="85"/>
      <c r="AJ88" s="85"/>
      <c r="AK88" s="85"/>
      <c r="AL88" s="85"/>
      <c r="AM88" s="196"/>
      <c r="AN88" s="196"/>
      <c r="AO88" s="196"/>
      <c r="AP88" s="196"/>
      <c r="AQ88" s="196"/>
      <c r="AR88" s="196"/>
      <c r="AS88" s="196"/>
      <c r="AT88" s="196"/>
      <c r="AU88" s="85"/>
      <c r="AV88" s="85"/>
      <c r="AW88" s="85"/>
      <c r="AX88" s="85"/>
      <c r="AY88" s="85"/>
      <c r="AZ88" s="85"/>
      <c r="BA88" s="85"/>
      <c r="BB88" s="85"/>
      <c r="BC88" s="85"/>
      <c r="BD88" s="85"/>
      <c r="BE88" s="85"/>
      <c r="BF88" s="47"/>
      <c r="BG88" s="51"/>
      <c r="CJ88" s="10" t="s">
        <v>175</v>
      </c>
      <c r="CK88" s="22" t="s">
        <v>176</v>
      </c>
      <c r="CL88" s="7">
        <v>9.1766143872856532</v>
      </c>
      <c r="CM88" s="4">
        <f t="shared" si="12"/>
        <v>131647.71</v>
      </c>
    </row>
    <row r="89" spans="3:91" x14ac:dyDescent="0.25">
      <c r="C89" s="46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  <c r="AA89" s="47"/>
      <c r="AB89" s="47"/>
      <c r="AC89" s="47"/>
      <c r="AD89" s="47"/>
      <c r="AE89" s="47"/>
      <c r="AF89" s="47"/>
      <c r="AG89" s="47"/>
      <c r="AH89" s="47"/>
      <c r="AI89" s="47"/>
      <c r="AJ89" s="47"/>
      <c r="AK89" s="47"/>
      <c r="AL89" s="47"/>
      <c r="AM89" s="47"/>
      <c r="AN89" s="47"/>
      <c r="AO89" s="47"/>
      <c r="AP89" s="47"/>
      <c r="AQ89" s="47"/>
      <c r="AR89" s="47"/>
      <c r="AS89" s="47"/>
      <c r="AT89" s="47"/>
      <c r="AU89" s="47"/>
      <c r="AV89" s="47"/>
      <c r="AW89" s="47"/>
      <c r="AX89" s="47"/>
      <c r="AY89" s="47"/>
      <c r="AZ89" s="47"/>
      <c r="BA89" s="47"/>
      <c r="BB89" s="47"/>
      <c r="BC89" s="47"/>
      <c r="BD89" s="47"/>
      <c r="BE89" s="47"/>
      <c r="BF89" s="47"/>
      <c r="BG89" s="51"/>
      <c r="CJ89" s="10" t="s">
        <v>177</v>
      </c>
      <c r="CK89" s="22" t="s">
        <v>178</v>
      </c>
      <c r="CL89" s="7">
        <v>23.90083368186254</v>
      </c>
      <c r="CM89" s="4">
        <f t="shared" si="12"/>
        <v>342881.36</v>
      </c>
    </row>
    <row r="90" spans="3:91" x14ac:dyDescent="0.25">
      <c r="C90" s="46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  <c r="AA90" s="47"/>
      <c r="AB90" s="47"/>
      <c r="AC90" s="47"/>
      <c r="AD90" s="47"/>
      <c r="AE90" s="47"/>
      <c r="AF90" s="47"/>
      <c r="AG90" s="47"/>
      <c r="AH90" s="47"/>
      <c r="AI90" s="47"/>
      <c r="AJ90" s="47"/>
      <c r="AK90" s="47"/>
      <c r="AL90" s="47"/>
      <c r="AM90" s="47"/>
      <c r="AN90" s="47"/>
      <c r="AO90" s="47"/>
      <c r="AP90" s="47"/>
      <c r="AQ90" s="47"/>
      <c r="AR90" s="47"/>
      <c r="AS90" s="47"/>
      <c r="AT90" s="47"/>
      <c r="AU90" s="47"/>
      <c r="AV90" s="47"/>
      <c r="AW90" s="47"/>
      <c r="AX90" s="47"/>
      <c r="AY90" s="47"/>
      <c r="AZ90" s="47"/>
      <c r="BA90" s="47"/>
      <c r="BB90" s="47"/>
      <c r="BC90" s="47"/>
      <c r="BD90" s="47"/>
      <c r="BE90" s="47"/>
      <c r="BF90" s="47"/>
      <c r="BG90" s="51"/>
      <c r="CJ90" s="10" t="s">
        <v>179</v>
      </c>
      <c r="CK90" s="22" t="s">
        <v>180</v>
      </c>
      <c r="CL90" s="7">
        <v>8.8825477485013238</v>
      </c>
      <c r="CM90" s="4">
        <f t="shared" si="12"/>
        <v>127429.02999999998</v>
      </c>
    </row>
    <row r="91" spans="3:91" x14ac:dyDescent="0.25">
      <c r="C91" s="46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  <c r="AA91" s="47"/>
      <c r="AB91" s="47"/>
      <c r="AC91" s="47"/>
      <c r="AD91" s="47"/>
      <c r="AE91" s="47"/>
      <c r="AF91" s="47"/>
      <c r="AG91" s="47"/>
      <c r="AH91" s="47"/>
      <c r="AI91" s="47"/>
      <c r="AJ91" s="47"/>
      <c r="AK91" s="47"/>
      <c r="AL91" s="47"/>
      <c r="AM91" s="47"/>
      <c r="AN91" s="47"/>
      <c r="AO91" s="47"/>
      <c r="AP91" s="47"/>
      <c r="AQ91" s="47"/>
      <c r="AR91" s="47"/>
      <c r="AS91" s="47"/>
      <c r="AT91" s="47"/>
      <c r="AU91" s="47"/>
      <c r="AV91" s="47"/>
      <c r="AW91" s="47"/>
      <c r="AX91" s="47"/>
      <c r="AY91" s="47"/>
      <c r="AZ91" s="47"/>
      <c r="BA91" s="47"/>
      <c r="BB91" s="47"/>
      <c r="BC91" s="47"/>
      <c r="BD91" s="47"/>
      <c r="BE91" s="47"/>
      <c r="BF91" s="47"/>
      <c r="BG91" s="51"/>
      <c r="CJ91" s="10" t="s">
        <v>181</v>
      </c>
      <c r="CK91" s="22" t="s">
        <v>182</v>
      </c>
      <c r="CL91" s="7">
        <v>7.6998738324271576</v>
      </c>
      <c r="CM91" s="4">
        <f t="shared" si="12"/>
        <v>110462.39</v>
      </c>
    </row>
    <row r="92" spans="3:91" x14ac:dyDescent="0.25">
      <c r="C92" s="46"/>
      <c r="D92" s="47"/>
      <c r="E92" s="208" t="s">
        <v>25</v>
      </c>
      <c r="F92" s="209"/>
      <c r="G92" s="209"/>
      <c r="H92" s="209"/>
      <c r="I92" s="209"/>
      <c r="J92" s="209"/>
      <c r="K92" s="210" t="str">
        <f t="shared" ref="K92" si="13">VLOOKUP(E92,$CJ$1:$CM$1003,2,FALSE)</f>
        <v>NOVACRON DEEP ORANGE S–4R</v>
      </c>
      <c r="L92" s="210"/>
      <c r="M92" s="210"/>
      <c r="N92" s="210"/>
      <c r="O92" s="210"/>
      <c r="P92" s="210"/>
      <c r="Q92" s="210"/>
      <c r="R92" s="210"/>
      <c r="S92" s="210"/>
      <c r="T92" s="210"/>
      <c r="U92" s="210"/>
      <c r="V92" s="210"/>
      <c r="W92" s="210"/>
      <c r="X92" s="210"/>
      <c r="Y92" s="210"/>
      <c r="Z92" s="210"/>
      <c r="AA92" s="82"/>
      <c r="AB92" s="211">
        <v>13</v>
      </c>
      <c r="AC92" s="211"/>
      <c r="AD92" s="211"/>
      <c r="AE92" s="211"/>
      <c r="AF92" s="211"/>
      <c r="AG92" s="211"/>
      <c r="AH92" s="211"/>
      <c r="AI92" s="211"/>
      <c r="AJ92" s="211"/>
      <c r="AK92" s="210" t="s">
        <v>315</v>
      </c>
      <c r="AL92" s="210"/>
      <c r="AM92" s="212">
        <v>5330.91</v>
      </c>
      <c r="AN92" s="212"/>
      <c r="AO92" s="212"/>
      <c r="AP92" s="212"/>
      <c r="AQ92" s="212"/>
      <c r="AR92" s="212"/>
      <c r="AS92" s="52" t="s">
        <v>316</v>
      </c>
      <c r="AT92" s="52"/>
      <c r="AU92" s="213">
        <f>(AM92*VLOOKUP(E92,$CJ$1:$CM$1003,4,FALSE))/1000</f>
        <v>570520.17205560009</v>
      </c>
      <c r="AV92" s="213"/>
      <c r="AW92" s="213"/>
      <c r="AX92" s="213"/>
      <c r="AY92" s="213"/>
      <c r="AZ92" s="213"/>
      <c r="BA92" s="213"/>
      <c r="BB92" s="213"/>
      <c r="BC92" s="213"/>
      <c r="BD92" s="213"/>
      <c r="BE92" s="214"/>
      <c r="BF92" s="47"/>
      <c r="BG92" s="51"/>
      <c r="CJ92" s="10" t="s">
        <v>183</v>
      </c>
      <c r="CK92" s="11" t="s">
        <v>184</v>
      </c>
      <c r="CL92" s="7">
        <v>0.59577582601421997</v>
      </c>
      <c r="CM92" s="4">
        <f t="shared" si="12"/>
        <v>8547</v>
      </c>
    </row>
    <row r="93" spans="3:91" x14ac:dyDescent="0.25">
      <c r="C93" s="46"/>
      <c r="D93" s="47"/>
      <c r="E93" s="200" t="s">
        <v>6</v>
      </c>
      <c r="F93" s="201"/>
      <c r="G93" s="201"/>
      <c r="H93" s="201"/>
      <c r="I93" s="201"/>
      <c r="J93" s="201"/>
      <c r="K93" s="47" t="str">
        <f>VLOOKUP(E93,$CJ$1:$CM$1003,2,FALSE)</f>
        <v>NOVACRON RUBY S–3B</v>
      </c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78"/>
      <c r="Z93" s="78"/>
      <c r="AA93" s="78"/>
      <c r="AB93" s="203">
        <v>16</v>
      </c>
      <c r="AC93" s="203"/>
      <c r="AD93" s="203"/>
      <c r="AE93" s="203"/>
      <c r="AF93" s="203"/>
      <c r="AG93" s="203"/>
      <c r="AH93" s="203"/>
      <c r="AI93" s="203"/>
      <c r="AJ93" s="203"/>
      <c r="AK93" s="202" t="s">
        <v>315</v>
      </c>
      <c r="AL93" s="202"/>
      <c r="AM93" s="204">
        <v>6561.12</v>
      </c>
      <c r="AN93" s="204"/>
      <c r="AO93" s="204"/>
      <c r="AP93" s="204"/>
      <c r="AQ93" s="204"/>
      <c r="AR93" s="204"/>
      <c r="AS93" s="47" t="s">
        <v>316</v>
      </c>
      <c r="AT93" s="47"/>
      <c r="AU93" s="205">
        <f t="shared" ref="AU93:AU96" si="14">(AM93*VLOOKUP(E93,$CJ$1:$CM$1003,4,FALSE))/1000</f>
        <v>791598.20944320003</v>
      </c>
      <c r="AV93" s="205"/>
      <c r="AW93" s="205"/>
      <c r="AX93" s="205"/>
      <c r="AY93" s="205"/>
      <c r="AZ93" s="205"/>
      <c r="BA93" s="205"/>
      <c r="BB93" s="205"/>
      <c r="BC93" s="205"/>
      <c r="BD93" s="205"/>
      <c r="BE93" s="206"/>
      <c r="BF93" s="47"/>
      <c r="BG93" s="51"/>
      <c r="CJ93" s="10" t="s">
        <v>185</v>
      </c>
      <c r="CK93" s="11" t="s">
        <v>186</v>
      </c>
      <c r="CL93" s="7">
        <v>0.41704307820995395</v>
      </c>
      <c r="CM93" s="4">
        <f t="shared" si="12"/>
        <v>5982.9</v>
      </c>
    </row>
    <row r="94" spans="3:91" x14ac:dyDescent="0.25">
      <c r="C94" s="46"/>
      <c r="D94" s="47"/>
      <c r="E94" s="200" t="s">
        <v>7</v>
      </c>
      <c r="F94" s="201"/>
      <c r="G94" s="201"/>
      <c r="H94" s="201"/>
      <c r="I94" s="201"/>
      <c r="J94" s="201"/>
      <c r="K94" s="225" t="str">
        <f t="shared" ref="K94:K97" si="15">VLOOKUP(E94,$CJ$1:$CM$1003,2,FALSE)</f>
        <v>NOVACRON DARK BLUE S-GL</v>
      </c>
      <c r="L94" s="225"/>
      <c r="M94" s="225"/>
      <c r="N94" s="225"/>
      <c r="O94" s="225"/>
      <c r="P94" s="225"/>
      <c r="Q94" s="225"/>
      <c r="R94" s="225"/>
      <c r="S94" s="225"/>
      <c r="T94" s="225"/>
      <c r="U94" s="225"/>
      <c r="V94" s="225"/>
      <c r="W94" s="225"/>
      <c r="X94" s="225"/>
      <c r="Y94" s="225"/>
      <c r="Z94" s="78"/>
      <c r="AA94" s="78"/>
      <c r="AB94" s="203">
        <v>1.3</v>
      </c>
      <c r="AC94" s="203"/>
      <c r="AD94" s="203"/>
      <c r="AE94" s="203"/>
      <c r="AF94" s="203"/>
      <c r="AG94" s="203"/>
      <c r="AH94" s="203"/>
      <c r="AI94" s="203"/>
      <c r="AJ94" s="203"/>
      <c r="AK94" s="202" t="s">
        <v>315</v>
      </c>
      <c r="AL94" s="202"/>
      <c r="AM94" s="204">
        <v>533.09</v>
      </c>
      <c r="AN94" s="204"/>
      <c r="AO94" s="204"/>
      <c r="AP94" s="204"/>
      <c r="AQ94" s="204"/>
      <c r="AR94" s="204"/>
      <c r="AS94" s="47" t="s">
        <v>316</v>
      </c>
      <c r="AT94" s="47"/>
      <c r="AU94" s="205">
        <f t="shared" si="14"/>
        <v>64852.573507200002</v>
      </c>
      <c r="AV94" s="205"/>
      <c r="AW94" s="205"/>
      <c r="AX94" s="205"/>
      <c r="AY94" s="205"/>
      <c r="AZ94" s="205"/>
      <c r="BA94" s="205"/>
      <c r="BB94" s="205"/>
      <c r="BC94" s="205"/>
      <c r="BD94" s="205"/>
      <c r="BE94" s="206"/>
      <c r="BF94" s="47"/>
      <c r="BG94" s="51"/>
      <c r="CJ94" s="10" t="s">
        <v>187</v>
      </c>
      <c r="CK94" s="11" t="s">
        <v>188</v>
      </c>
      <c r="CL94" s="7">
        <v>0.92429945629443744</v>
      </c>
      <c r="CM94" s="4">
        <f t="shared" si="12"/>
        <v>13260</v>
      </c>
    </row>
    <row r="95" spans="3:91" x14ac:dyDescent="0.25">
      <c r="C95" s="46"/>
      <c r="D95" s="47"/>
      <c r="E95" s="216" t="s">
        <v>8</v>
      </c>
      <c r="F95" s="217"/>
      <c r="G95" s="217"/>
      <c r="H95" s="217"/>
      <c r="I95" s="217"/>
      <c r="J95" s="217"/>
      <c r="K95" s="218" t="str">
        <f t="shared" si="15"/>
        <v>FIMBIL EAS 40 NEW</v>
      </c>
      <c r="L95" s="218"/>
      <c r="M95" s="218"/>
      <c r="N95" s="218"/>
      <c r="O95" s="218"/>
      <c r="P95" s="218"/>
      <c r="Q95" s="218"/>
      <c r="R95" s="218"/>
      <c r="S95" s="218"/>
      <c r="T95" s="218"/>
      <c r="U95" s="218"/>
      <c r="V95" s="218"/>
      <c r="W95" s="218"/>
      <c r="X95" s="218"/>
      <c r="Y95" s="81"/>
      <c r="Z95" s="81"/>
      <c r="AA95" s="81"/>
      <c r="AB95" s="219">
        <v>4</v>
      </c>
      <c r="AC95" s="219"/>
      <c r="AD95" s="219"/>
      <c r="AE95" s="219"/>
      <c r="AF95" s="219"/>
      <c r="AG95" s="219"/>
      <c r="AH95" s="219"/>
      <c r="AI95" s="219"/>
      <c r="AJ95" s="219"/>
      <c r="AK95" s="218" t="s">
        <v>315</v>
      </c>
      <c r="AL95" s="218"/>
      <c r="AM95" s="248">
        <v>1640.28</v>
      </c>
      <c r="AN95" s="248"/>
      <c r="AO95" s="248"/>
      <c r="AP95" s="248"/>
      <c r="AQ95" s="248"/>
      <c r="AR95" s="248"/>
      <c r="AS95" s="55" t="s">
        <v>316</v>
      </c>
      <c r="AT95" s="55"/>
      <c r="AU95" s="221">
        <f t="shared" si="14"/>
        <v>33835.925479199999</v>
      </c>
      <c r="AV95" s="221"/>
      <c r="AW95" s="221"/>
      <c r="AX95" s="221"/>
      <c r="AY95" s="221"/>
      <c r="AZ95" s="221"/>
      <c r="BA95" s="221"/>
      <c r="BB95" s="221"/>
      <c r="BC95" s="221"/>
      <c r="BD95" s="221"/>
      <c r="BE95" s="222"/>
      <c r="BF95" s="47"/>
      <c r="BG95" s="51"/>
      <c r="CJ95" s="10" t="s">
        <v>189</v>
      </c>
      <c r="CK95" s="11" t="s">
        <v>190</v>
      </c>
      <c r="CL95" s="8">
        <v>0.27780566011431757</v>
      </c>
      <c r="CM95" s="4">
        <f t="shared" si="12"/>
        <v>3985.3999999999996</v>
      </c>
    </row>
    <row r="96" spans="3:91" x14ac:dyDescent="0.25">
      <c r="C96" s="46"/>
      <c r="D96" s="47"/>
      <c r="E96" s="200" t="s">
        <v>183</v>
      </c>
      <c r="F96" s="201"/>
      <c r="G96" s="201"/>
      <c r="H96" s="201"/>
      <c r="I96" s="201"/>
      <c r="J96" s="201"/>
      <c r="K96" s="202" t="str">
        <f t="shared" si="15"/>
        <v>CAUSTIC SODA LIQ</v>
      </c>
      <c r="L96" s="202"/>
      <c r="M96" s="202"/>
      <c r="N96" s="202"/>
      <c r="O96" s="202"/>
      <c r="P96" s="202"/>
      <c r="Q96" s="202"/>
      <c r="R96" s="202"/>
      <c r="S96" s="202"/>
      <c r="T96" s="202"/>
      <c r="U96" s="202"/>
      <c r="V96" s="202"/>
      <c r="W96" s="202"/>
      <c r="X96" s="202"/>
      <c r="Y96" s="78"/>
      <c r="Z96" s="78"/>
      <c r="AA96" s="78"/>
      <c r="AB96" s="203">
        <v>9</v>
      </c>
      <c r="AC96" s="203"/>
      <c r="AD96" s="203"/>
      <c r="AE96" s="203"/>
      <c r="AF96" s="203"/>
      <c r="AG96" s="203"/>
      <c r="AH96" s="203"/>
      <c r="AI96" s="203"/>
      <c r="AJ96" s="203"/>
      <c r="AK96" s="202" t="s">
        <v>315</v>
      </c>
      <c r="AL96" s="202"/>
      <c r="AM96" s="204">
        <v>3690.63</v>
      </c>
      <c r="AN96" s="204"/>
      <c r="AO96" s="204"/>
      <c r="AP96" s="204"/>
      <c r="AQ96" s="204"/>
      <c r="AR96" s="204"/>
      <c r="AS96" s="47" t="s">
        <v>316</v>
      </c>
      <c r="AT96" s="47"/>
      <c r="AU96" s="205">
        <f t="shared" si="14"/>
        <v>31543.814609999998</v>
      </c>
      <c r="AV96" s="205"/>
      <c r="AW96" s="205"/>
      <c r="AX96" s="205"/>
      <c r="AY96" s="205"/>
      <c r="AZ96" s="205"/>
      <c r="BA96" s="205"/>
      <c r="BB96" s="205"/>
      <c r="BC96" s="205"/>
      <c r="BD96" s="205"/>
      <c r="BE96" s="206"/>
      <c r="BF96" s="47"/>
      <c r="BG96" s="51"/>
      <c r="CJ96" s="10" t="s">
        <v>191</v>
      </c>
      <c r="CK96" s="11" t="s">
        <v>192</v>
      </c>
      <c r="CL96" s="7">
        <v>1.4798550118499931</v>
      </c>
      <c r="CM96" s="4">
        <f t="shared" si="12"/>
        <v>21230</v>
      </c>
    </row>
    <row r="97" spans="3:91" x14ac:dyDescent="0.25">
      <c r="C97" s="46"/>
      <c r="D97" s="47"/>
      <c r="E97" s="223" t="s">
        <v>10</v>
      </c>
      <c r="F97" s="224"/>
      <c r="G97" s="224"/>
      <c r="H97" s="224"/>
      <c r="I97" s="224"/>
      <c r="J97" s="224"/>
      <c r="K97" s="225" t="str">
        <f t="shared" si="15"/>
        <v>SODA ASH</v>
      </c>
      <c r="L97" s="225"/>
      <c r="M97" s="225"/>
      <c r="N97" s="225"/>
      <c r="O97" s="225"/>
      <c r="P97" s="225"/>
      <c r="Q97" s="225"/>
      <c r="R97" s="225"/>
      <c r="S97" s="225"/>
      <c r="T97" s="225"/>
      <c r="U97" s="225"/>
      <c r="V97" s="225"/>
      <c r="W97" s="225"/>
      <c r="X97" s="225"/>
      <c r="Y97" s="79"/>
      <c r="Z97" s="79"/>
      <c r="AA97" s="79"/>
      <c r="AB97" s="226">
        <v>20</v>
      </c>
      <c r="AC97" s="226"/>
      <c r="AD97" s="226"/>
      <c r="AE97" s="226"/>
      <c r="AF97" s="226"/>
      <c r="AG97" s="226"/>
      <c r="AH97" s="226"/>
      <c r="AI97" s="226"/>
      <c r="AJ97" s="226"/>
      <c r="AK97" s="225" t="s">
        <v>315</v>
      </c>
      <c r="AL97" s="225"/>
      <c r="AM97" s="227">
        <v>8201.4</v>
      </c>
      <c r="AN97" s="227"/>
      <c r="AO97" s="227"/>
      <c r="AP97" s="227"/>
      <c r="AQ97" s="227"/>
      <c r="AR97" s="227"/>
      <c r="AS97" s="54" t="s">
        <v>316</v>
      </c>
      <c r="AT97" s="54"/>
      <c r="AU97" s="228">
        <f>(AM97*VLOOKUP(E97,$CJ$1:$CM$1003,4,FALSE))/1000</f>
        <v>72828.432000000001</v>
      </c>
      <c r="AV97" s="228"/>
      <c r="AW97" s="228"/>
      <c r="AX97" s="228"/>
      <c r="AY97" s="228"/>
      <c r="AZ97" s="228"/>
      <c r="BA97" s="228"/>
      <c r="BB97" s="228"/>
      <c r="BC97" s="228"/>
      <c r="BD97" s="228"/>
      <c r="BE97" s="229"/>
      <c r="BF97" s="47"/>
      <c r="BG97" s="51"/>
      <c r="CJ97" s="10" t="s">
        <v>193</v>
      </c>
      <c r="CK97" s="11" t="s">
        <v>194</v>
      </c>
      <c r="CL97" s="7">
        <v>1.4087850271852782</v>
      </c>
      <c r="CM97" s="4">
        <f t="shared" si="12"/>
        <v>20210.43</v>
      </c>
    </row>
    <row r="98" spans="3:91" x14ac:dyDescent="0.25">
      <c r="C98" s="46"/>
      <c r="D98" s="47"/>
      <c r="E98" s="80"/>
      <c r="F98" s="80"/>
      <c r="G98" s="80"/>
      <c r="H98" s="80"/>
      <c r="I98" s="80"/>
      <c r="J98" s="80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  <c r="AB98" s="57"/>
      <c r="AC98" s="57"/>
      <c r="AD98" s="57"/>
      <c r="AE98" s="57"/>
      <c r="AF98" s="57"/>
      <c r="AG98" s="57"/>
      <c r="AH98" s="57"/>
      <c r="AI98" s="57"/>
      <c r="AJ98" s="57"/>
      <c r="AK98" s="78"/>
      <c r="AL98" s="78"/>
      <c r="AM98" s="80"/>
      <c r="AN98" s="80"/>
      <c r="AO98" s="80"/>
      <c r="AP98" s="80"/>
      <c r="AQ98" s="80"/>
      <c r="AR98" s="80"/>
      <c r="AS98" s="47"/>
      <c r="AT98" s="47"/>
      <c r="AU98" s="58"/>
      <c r="AV98" s="58"/>
      <c r="AW98" s="58"/>
      <c r="AX98" s="58"/>
      <c r="AY98" s="58"/>
      <c r="AZ98" s="58"/>
      <c r="BA98" s="58"/>
      <c r="BB98" s="58"/>
      <c r="BC98" s="58"/>
      <c r="BD98" s="58"/>
      <c r="BE98" s="58"/>
      <c r="BF98" s="47"/>
      <c r="BG98" s="51"/>
      <c r="CJ98" s="10" t="s">
        <v>195</v>
      </c>
      <c r="CK98" s="11" t="s">
        <v>196</v>
      </c>
      <c r="CL98" s="7">
        <v>1.9592004739997211</v>
      </c>
      <c r="CM98" s="4">
        <f t="shared" si="12"/>
        <v>28106.69</v>
      </c>
    </row>
    <row r="99" spans="3:91" x14ac:dyDescent="0.25">
      <c r="C99" s="46"/>
      <c r="D99" s="47"/>
      <c r="E99" s="80"/>
      <c r="F99" s="80"/>
      <c r="G99" s="80"/>
      <c r="H99" s="80"/>
      <c r="I99" s="80"/>
      <c r="J99" s="80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  <c r="AB99" s="57"/>
      <c r="AC99" s="57"/>
      <c r="AD99" s="57"/>
      <c r="AE99" s="57"/>
      <c r="AF99" s="57"/>
      <c r="AG99" s="57"/>
      <c r="AH99" s="57"/>
      <c r="AI99" s="57"/>
      <c r="AJ99" s="57"/>
      <c r="AK99" s="78"/>
      <c r="AL99" s="78"/>
      <c r="AM99" s="80"/>
      <c r="AN99" s="80"/>
      <c r="AO99" s="80"/>
      <c r="AP99" s="59"/>
      <c r="AQ99" s="230" t="s">
        <v>318</v>
      </c>
      <c r="AR99" s="230"/>
      <c r="AS99" s="230"/>
      <c r="AT99" s="230"/>
      <c r="AU99" s="58" t="s">
        <v>11</v>
      </c>
      <c r="AV99" s="205">
        <f>SUM(AU92:BE97)</f>
        <v>1565179.1270952001</v>
      </c>
      <c r="AW99" s="205"/>
      <c r="AX99" s="205"/>
      <c r="AY99" s="205"/>
      <c r="AZ99" s="205"/>
      <c r="BA99" s="205"/>
      <c r="BB99" s="205"/>
      <c r="BC99" s="205"/>
      <c r="BD99" s="205"/>
      <c r="BE99" s="205"/>
      <c r="BF99" s="47"/>
      <c r="BG99" s="51"/>
      <c r="CJ99" s="10" t="s">
        <v>9</v>
      </c>
      <c r="CK99" s="11" t="s">
        <v>197</v>
      </c>
      <c r="CL99" s="7">
        <v>0.1663529903805939</v>
      </c>
      <c r="CM99" s="4">
        <f t="shared" si="12"/>
        <v>2386.5</v>
      </c>
    </row>
    <row r="100" spans="3:91" x14ac:dyDescent="0.25">
      <c r="C100" s="46"/>
      <c r="D100" s="47"/>
      <c r="E100" s="80"/>
      <c r="F100" s="80"/>
      <c r="G100" s="80"/>
      <c r="H100" s="80"/>
      <c r="I100" s="80"/>
      <c r="J100" s="80"/>
      <c r="K100" s="78"/>
      <c r="L100" s="78"/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  <c r="AA100" s="78"/>
      <c r="AB100" s="57"/>
      <c r="AC100" s="57"/>
      <c r="AD100" s="57"/>
      <c r="AE100" s="57"/>
      <c r="AF100" s="57"/>
      <c r="AG100" s="57"/>
      <c r="AH100" s="57"/>
      <c r="AI100" s="57"/>
      <c r="AJ100" s="57"/>
      <c r="AK100" s="78"/>
      <c r="AL100" s="78"/>
      <c r="AM100" s="80"/>
      <c r="AN100" s="80"/>
      <c r="AO100" s="80"/>
      <c r="AP100" s="59"/>
      <c r="AQ100" s="202" t="s">
        <v>317</v>
      </c>
      <c r="AR100" s="202"/>
      <c r="AS100" s="202"/>
      <c r="AT100" s="202"/>
      <c r="AU100" s="58" t="s">
        <v>11</v>
      </c>
      <c r="AV100" s="205">
        <f>AV99/AV86</f>
        <v>745.32339385485716</v>
      </c>
      <c r="AW100" s="205"/>
      <c r="AX100" s="205"/>
      <c r="AY100" s="205"/>
      <c r="AZ100" s="205"/>
      <c r="BA100" s="205"/>
      <c r="BB100" s="205"/>
      <c r="BC100" s="205"/>
      <c r="BD100" s="205"/>
      <c r="BE100" s="205"/>
      <c r="BF100" s="47"/>
      <c r="BG100" s="51"/>
      <c r="CJ100" s="10" t="s">
        <v>10</v>
      </c>
      <c r="CK100" s="11" t="s">
        <v>198</v>
      </c>
      <c r="CL100" s="7">
        <v>0.61898787118360521</v>
      </c>
      <c r="CM100" s="4">
        <f t="shared" si="12"/>
        <v>8880</v>
      </c>
    </row>
    <row r="101" spans="3:91" x14ac:dyDescent="0.25">
      <c r="C101" s="46"/>
      <c r="D101" s="47"/>
      <c r="E101" s="80"/>
      <c r="F101" s="80"/>
      <c r="G101" s="80"/>
      <c r="H101" s="80"/>
      <c r="I101" s="80"/>
      <c r="J101" s="80"/>
      <c r="K101" s="78"/>
      <c r="L101" s="78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  <c r="AA101" s="78"/>
      <c r="AB101" s="57"/>
      <c r="AC101" s="57"/>
      <c r="AD101" s="57"/>
      <c r="AE101" s="57"/>
      <c r="AF101" s="57"/>
      <c r="AG101" s="57"/>
      <c r="AH101" s="57"/>
      <c r="AI101" s="57"/>
      <c r="AJ101" s="57"/>
      <c r="AK101" s="78"/>
      <c r="AL101" s="78"/>
      <c r="AM101" s="80"/>
      <c r="AN101" s="80"/>
      <c r="AO101" s="80"/>
      <c r="AP101" s="80"/>
      <c r="AQ101" s="80"/>
      <c r="AR101" s="80"/>
      <c r="AS101" s="47"/>
      <c r="AT101" s="47"/>
      <c r="AU101" s="47"/>
      <c r="AV101" s="80"/>
      <c r="AW101" s="80"/>
      <c r="AX101" s="80"/>
      <c r="AY101" s="80"/>
      <c r="AZ101" s="80"/>
      <c r="BA101" s="80"/>
      <c r="BB101" s="80"/>
      <c r="BC101" s="80"/>
      <c r="BD101" s="80"/>
      <c r="BE101" s="80"/>
      <c r="BF101" s="47"/>
      <c r="BG101" s="51"/>
      <c r="CJ101" s="10" t="s">
        <v>199</v>
      </c>
      <c r="CK101" s="11" t="s">
        <v>200</v>
      </c>
      <c r="CL101" s="7">
        <v>0.794646591384358</v>
      </c>
      <c r="CM101" s="4">
        <f t="shared" si="12"/>
        <v>11400</v>
      </c>
    </row>
    <row r="102" spans="3:91" ht="17.25" thickBot="1" x14ac:dyDescent="0.3">
      <c r="C102" s="60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  <c r="BB102" s="61"/>
      <c r="BC102" s="61"/>
      <c r="BD102" s="61"/>
      <c r="BE102" s="61"/>
      <c r="BF102" s="61"/>
      <c r="BG102" s="62"/>
      <c r="CJ102" s="10" t="s">
        <v>201</v>
      </c>
      <c r="CK102" s="11" t="s">
        <v>202</v>
      </c>
      <c r="CL102" s="7">
        <v>0.71099958176495193</v>
      </c>
      <c r="CM102" s="4">
        <f t="shared" si="12"/>
        <v>10200</v>
      </c>
    </row>
    <row r="103" spans="3:91" x14ac:dyDescent="0.25">
      <c r="CJ103" s="10" t="s">
        <v>203</v>
      </c>
      <c r="CK103" s="11" t="s">
        <v>204</v>
      </c>
      <c r="CL103" s="7">
        <v>1.3377959012965286</v>
      </c>
      <c r="CM103" s="4">
        <f t="shared" si="12"/>
        <v>19192.02</v>
      </c>
    </row>
    <row r="104" spans="3:91" ht="17.25" thickBot="1" x14ac:dyDescent="0.3">
      <c r="CJ104" s="10" t="s">
        <v>205</v>
      </c>
      <c r="CK104" s="11" t="s">
        <v>206</v>
      </c>
      <c r="CL104" s="7">
        <v>2.4213495050885263</v>
      </c>
      <c r="CM104" s="4">
        <f t="shared" si="12"/>
        <v>34736.68</v>
      </c>
    </row>
    <row r="105" spans="3:91" x14ac:dyDescent="0.25">
      <c r="C105" s="43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5"/>
      <c r="CJ105" s="10" t="s">
        <v>207</v>
      </c>
      <c r="CK105" s="11" t="s">
        <v>208</v>
      </c>
      <c r="CL105" s="7">
        <v>0.88</v>
      </c>
      <c r="CM105" s="4">
        <f t="shared" si="12"/>
        <v>12624.48</v>
      </c>
    </row>
    <row r="106" spans="3:91" x14ac:dyDescent="0.25">
      <c r="C106" s="46"/>
      <c r="D106" s="47"/>
      <c r="E106" s="196" t="s">
        <v>0</v>
      </c>
      <c r="F106" s="196"/>
      <c r="G106" s="196"/>
      <c r="H106" s="196"/>
      <c r="I106" s="196"/>
      <c r="J106" s="85" t="s">
        <v>11</v>
      </c>
      <c r="K106" s="196" t="s">
        <v>353</v>
      </c>
      <c r="L106" s="196"/>
      <c r="M106" s="196"/>
      <c r="N106" s="196"/>
      <c r="O106" s="196"/>
      <c r="P106" s="196"/>
      <c r="Q106" s="196"/>
      <c r="R106" s="196"/>
      <c r="S106" s="196"/>
      <c r="T106" s="196"/>
      <c r="U106" s="196"/>
      <c r="V106" s="85"/>
      <c r="W106" s="85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85"/>
      <c r="AI106" s="50"/>
      <c r="AJ106" s="50"/>
      <c r="AK106" s="50"/>
      <c r="AL106" s="50"/>
      <c r="AM106" s="196" t="s">
        <v>3</v>
      </c>
      <c r="AN106" s="196"/>
      <c r="AO106" s="196"/>
      <c r="AP106" s="196"/>
      <c r="AQ106" s="196"/>
      <c r="AR106" s="196"/>
      <c r="AS106" s="196"/>
      <c r="AT106" s="196"/>
      <c r="AU106" s="85" t="s">
        <v>11</v>
      </c>
      <c r="AV106" s="197">
        <v>410.07</v>
      </c>
      <c r="AW106" s="197"/>
      <c r="AX106" s="197"/>
      <c r="AY106" s="197"/>
      <c r="AZ106" s="85" t="s">
        <v>319</v>
      </c>
      <c r="BA106" s="85"/>
      <c r="BB106" s="85"/>
      <c r="BC106" s="85"/>
      <c r="BD106" s="85"/>
      <c r="BE106" s="85"/>
      <c r="BF106" s="47"/>
      <c r="BG106" s="51"/>
      <c r="CJ106" s="12" t="s">
        <v>209</v>
      </c>
      <c r="CK106" s="13" t="s">
        <v>210</v>
      </c>
      <c r="CL106" s="7">
        <v>3.1523232956921792</v>
      </c>
      <c r="CM106" s="4">
        <f t="shared" si="12"/>
        <v>45223.23</v>
      </c>
    </row>
    <row r="107" spans="3:91" x14ac:dyDescent="0.25">
      <c r="C107" s="46"/>
      <c r="D107" s="47"/>
      <c r="E107" s="196" t="s">
        <v>322</v>
      </c>
      <c r="F107" s="196"/>
      <c r="G107" s="196"/>
      <c r="H107" s="196"/>
      <c r="I107" s="196"/>
      <c r="J107" s="85" t="s">
        <v>11</v>
      </c>
      <c r="K107" s="196" t="s">
        <v>527</v>
      </c>
      <c r="L107" s="196"/>
      <c r="M107" s="196"/>
      <c r="N107" s="196"/>
      <c r="O107" s="196"/>
      <c r="P107" s="196"/>
      <c r="Q107" s="196"/>
      <c r="R107" s="196"/>
      <c r="S107" s="196"/>
      <c r="T107" s="196"/>
      <c r="U107" s="196"/>
      <c r="V107" s="196"/>
      <c r="W107" s="85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85"/>
      <c r="AI107" s="50"/>
      <c r="AJ107" s="50"/>
      <c r="AK107" s="50"/>
      <c r="AL107" s="50"/>
      <c r="AM107" s="196" t="s">
        <v>4</v>
      </c>
      <c r="AN107" s="196"/>
      <c r="AO107" s="196"/>
      <c r="AP107" s="196"/>
      <c r="AQ107" s="196"/>
      <c r="AR107" s="196"/>
      <c r="AS107" s="196"/>
      <c r="AT107" s="196"/>
      <c r="AU107" s="85" t="s">
        <v>11</v>
      </c>
      <c r="AV107" s="196">
        <v>2100</v>
      </c>
      <c r="AW107" s="196"/>
      <c r="AX107" s="196"/>
      <c r="AY107" s="196"/>
      <c r="AZ107" s="85" t="s">
        <v>320</v>
      </c>
      <c r="BA107" s="85"/>
      <c r="BB107" s="85"/>
      <c r="BC107" s="85"/>
      <c r="BD107" s="85"/>
      <c r="BE107" s="85"/>
      <c r="BF107" s="47"/>
      <c r="BG107" s="51"/>
      <c r="CJ107" s="5" t="s">
        <v>211</v>
      </c>
      <c r="CK107" s="11" t="s">
        <v>212</v>
      </c>
      <c r="CL107" s="7">
        <v>1.3936128537571448</v>
      </c>
      <c r="CM107" s="4">
        <f t="shared" si="12"/>
        <v>19992.77</v>
      </c>
    </row>
    <row r="108" spans="3:91" x14ac:dyDescent="0.25">
      <c r="C108" s="46"/>
      <c r="D108" s="47"/>
      <c r="E108" s="196" t="s">
        <v>1</v>
      </c>
      <c r="F108" s="196"/>
      <c r="G108" s="196"/>
      <c r="H108" s="196"/>
      <c r="I108" s="196"/>
      <c r="J108" s="85" t="s">
        <v>11</v>
      </c>
      <c r="K108" s="196" t="s">
        <v>395</v>
      </c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85"/>
      <c r="W108" s="85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85"/>
      <c r="AI108" s="50"/>
      <c r="AJ108" s="50"/>
      <c r="AK108" s="50"/>
      <c r="AL108" s="50"/>
      <c r="AM108" s="196"/>
      <c r="AN108" s="196"/>
      <c r="AO108" s="196"/>
      <c r="AP108" s="196"/>
      <c r="AQ108" s="196"/>
      <c r="AR108" s="196"/>
      <c r="AS108" s="196"/>
      <c r="AT108" s="196"/>
      <c r="AU108" s="85"/>
      <c r="AV108" s="198"/>
      <c r="AW108" s="198"/>
      <c r="AX108" s="198"/>
      <c r="AY108" s="198"/>
      <c r="AZ108" s="85"/>
      <c r="BA108" s="85"/>
      <c r="BB108" s="85"/>
      <c r="BC108" s="85"/>
      <c r="BD108" s="85"/>
      <c r="BE108" s="85"/>
      <c r="BF108" s="47"/>
      <c r="BG108" s="51"/>
      <c r="CJ108" s="10" t="s">
        <v>213</v>
      </c>
      <c r="CK108" s="11" t="s">
        <v>214</v>
      </c>
      <c r="CL108" s="7">
        <v>0.59725149867558902</v>
      </c>
      <c r="CM108" s="4">
        <f t="shared" si="12"/>
        <v>8568.17</v>
      </c>
    </row>
    <row r="109" spans="3:91" x14ac:dyDescent="0.25">
      <c r="C109" s="46"/>
      <c r="D109" s="47"/>
      <c r="E109" s="196" t="s">
        <v>2</v>
      </c>
      <c r="F109" s="196"/>
      <c r="G109" s="196"/>
      <c r="H109" s="196"/>
      <c r="I109" s="196"/>
      <c r="J109" s="85" t="s">
        <v>11</v>
      </c>
      <c r="K109" s="196" t="s">
        <v>337</v>
      </c>
      <c r="L109" s="196"/>
      <c r="M109" s="196"/>
      <c r="N109" s="196"/>
      <c r="O109" s="196"/>
      <c r="P109" s="196"/>
      <c r="Q109" s="196"/>
      <c r="R109" s="196"/>
      <c r="S109" s="196"/>
      <c r="T109" s="196"/>
      <c r="U109" s="196"/>
      <c r="V109" s="85"/>
      <c r="W109" s="85"/>
      <c r="X109" s="85"/>
      <c r="Y109" s="85"/>
      <c r="Z109" s="85"/>
      <c r="AA109" s="85"/>
      <c r="AB109" s="85"/>
      <c r="AC109" s="85"/>
      <c r="AD109" s="85"/>
      <c r="AE109" s="85"/>
      <c r="AF109" s="85"/>
      <c r="AG109" s="85"/>
      <c r="AH109" s="85"/>
      <c r="AI109" s="85"/>
      <c r="AJ109" s="85"/>
      <c r="AK109" s="85"/>
      <c r="AL109" s="85"/>
      <c r="AM109" s="196"/>
      <c r="AN109" s="196"/>
      <c r="AO109" s="196"/>
      <c r="AP109" s="196"/>
      <c r="AQ109" s="196"/>
      <c r="AR109" s="196"/>
      <c r="AS109" s="196"/>
      <c r="AT109" s="196"/>
      <c r="AU109" s="85"/>
      <c r="AV109" s="85"/>
      <c r="AW109" s="85"/>
      <c r="AX109" s="85"/>
      <c r="AY109" s="85"/>
      <c r="AZ109" s="85"/>
      <c r="BA109" s="85"/>
      <c r="BB109" s="85"/>
      <c r="BC109" s="85"/>
      <c r="BD109" s="85"/>
      <c r="BE109" s="85"/>
      <c r="BF109" s="47"/>
      <c r="BG109" s="51"/>
      <c r="CJ109" s="10" t="s">
        <v>8</v>
      </c>
      <c r="CK109" s="11" t="s">
        <v>215</v>
      </c>
      <c r="CL109" s="7">
        <v>1.4379018541753799</v>
      </c>
      <c r="CM109" s="4">
        <f t="shared" si="12"/>
        <v>20628.14</v>
      </c>
    </row>
    <row r="110" spans="3:91" x14ac:dyDescent="0.25">
      <c r="C110" s="46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  <c r="AA110" s="47"/>
      <c r="AB110" s="47"/>
      <c r="AC110" s="47"/>
      <c r="AD110" s="47"/>
      <c r="AE110" s="47"/>
      <c r="AF110" s="47"/>
      <c r="AG110" s="47"/>
      <c r="AH110" s="47"/>
      <c r="AI110" s="47"/>
      <c r="AJ110" s="47"/>
      <c r="AK110" s="47"/>
      <c r="AL110" s="47"/>
      <c r="AM110" s="47"/>
      <c r="AN110" s="47"/>
      <c r="AO110" s="47"/>
      <c r="AP110" s="47"/>
      <c r="AQ110" s="47"/>
      <c r="AR110" s="47"/>
      <c r="AS110" s="47"/>
      <c r="AT110" s="47"/>
      <c r="AU110" s="47"/>
      <c r="AV110" s="47"/>
      <c r="AW110" s="47"/>
      <c r="AX110" s="47"/>
      <c r="AY110" s="47"/>
      <c r="AZ110" s="47"/>
      <c r="BA110" s="47"/>
      <c r="BB110" s="47"/>
      <c r="BC110" s="47"/>
      <c r="BD110" s="47"/>
      <c r="BE110" s="47"/>
      <c r="BF110" s="47"/>
      <c r="BG110" s="51"/>
      <c r="CJ110" s="10" t="s">
        <v>216</v>
      </c>
      <c r="CK110" s="11" t="s">
        <v>217</v>
      </c>
      <c r="CL110" s="7">
        <v>1.1666499372647428</v>
      </c>
      <c r="CM110" s="4">
        <f t="shared" si="12"/>
        <v>16736.759999999998</v>
      </c>
    </row>
    <row r="111" spans="3:91" x14ac:dyDescent="0.25">
      <c r="C111" s="46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  <c r="AA111" s="47"/>
      <c r="AB111" s="47"/>
      <c r="AC111" s="47"/>
      <c r="AD111" s="47"/>
      <c r="AE111" s="47"/>
      <c r="AF111" s="47"/>
      <c r="AG111" s="47"/>
      <c r="AH111" s="47"/>
      <c r="AI111" s="47"/>
      <c r="AJ111" s="47"/>
      <c r="AK111" s="47"/>
      <c r="AL111" s="47"/>
      <c r="AM111" s="47"/>
      <c r="AN111" s="47"/>
      <c r="AO111" s="47"/>
      <c r="AP111" s="47"/>
      <c r="AQ111" s="47"/>
      <c r="AR111" s="47"/>
      <c r="AS111" s="47"/>
      <c r="AT111" s="47"/>
      <c r="AU111" s="47"/>
      <c r="AV111" s="47"/>
      <c r="AW111" s="47"/>
      <c r="AX111" s="47"/>
      <c r="AY111" s="47"/>
      <c r="AZ111" s="47"/>
      <c r="BA111" s="47"/>
      <c r="BB111" s="47"/>
      <c r="BC111" s="47"/>
      <c r="BD111" s="47"/>
      <c r="BE111" s="47"/>
      <c r="BF111" s="47"/>
      <c r="BG111" s="51"/>
      <c r="CJ111" s="10" t="s">
        <v>218</v>
      </c>
      <c r="CK111" s="11" t="s">
        <v>219</v>
      </c>
      <c r="CL111" s="7">
        <v>0.83646591384358016</v>
      </c>
      <c r="CM111" s="4">
        <f t="shared" si="12"/>
        <v>11999.94</v>
      </c>
    </row>
    <row r="112" spans="3:91" x14ac:dyDescent="0.25">
      <c r="C112" s="46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  <c r="AA112" s="47"/>
      <c r="AB112" s="47"/>
      <c r="AC112" s="47"/>
      <c r="AD112" s="47"/>
      <c r="AE112" s="47"/>
      <c r="AF112" s="47"/>
      <c r="AG112" s="47"/>
      <c r="AH112" s="47"/>
      <c r="AI112" s="47"/>
      <c r="AJ112" s="47"/>
      <c r="AK112" s="47"/>
      <c r="AL112" s="47"/>
      <c r="AM112" s="47"/>
      <c r="AN112" s="47"/>
      <c r="AO112" s="47"/>
      <c r="AP112" s="47"/>
      <c r="AQ112" s="47"/>
      <c r="AR112" s="47"/>
      <c r="AS112" s="47"/>
      <c r="AT112" s="47"/>
      <c r="AU112" s="47"/>
      <c r="AV112" s="47"/>
      <c r="AW112" s="47"/>
      <c r="AX112" s="47"/>
      <c r="AY112" s="47"/>
      <c r="AZ112" s="47"/>
      <c r="BA112" s="47"/>
      <c r="BB112" s="47"/>
      <c r="BC112" s="47"/>
      <c r="BD112" s="47"/>
      <c r="BE112" s="47"/>
      <c r="BF112" s="47"/>
      <c r="BG112" s="51"/>
      <c r="CJ112" s="10" t="s">
        <v>220</v>
      </c>
      <c r="CK112" s="11" t="s">
        <v>221</v>
      </c>
      <c r="CL112" s="7">
        <v>1.2344904502997351</v>
      </c>
      <c r="CM112" s="4">
        <f t="shared" si="12"/>
        <v>17710</v>
      </c>
    </row>
    <row r="113" spans="3:91" x14ac:dyDescent="0.25">
      <c r="C113" s="46"/>
      <c r="D113" s="47"/>
      <c r="E113" s="208" t="s">
        <v>6</v>
      </c>
      <c r="F113" s="209"/>
      <c r="G113" s="209"/>
      <c r="H113" s="209"/>
      <c r="I113" s="209"/>
      <c r="J113" s="209"/>
      <c r="K113" s="210" t="str">
        <f t="shared" ref="K113:K117" si="16">VLOOKUP(E113,$CJ$1:$CM$1003,2,FALSE)</f>
        <v>NOVACRON RUBY S–3B</v>
      </c>
      <c r="L113" s="210"/>
      <c r="M113" s="210"/>
      <c r="N113" s="210"/>
      <c r="O113" s="210"/>
      <c r="P113" s="210"/>
      <c r="Q113" s="210"/>
      <c r="R113" s="210"/>
      <c r="S113" s="210"/>
      <c r="T113" s="210"/>
      <c r="U113" s="210"/>
      <c r="V113" s="210"/>
      <c r="W113" s="210"/>
      <c r="X113" s="210"/>
      <c r="Y113" s="210"/>
      <c r="Z113" s="210"/>
      <c r="AA113" s="210"/>
      <c r="AB113" s="211">
        <v>17</v>
      </c>
      <c r="AC113" s="211"/>
      <c r="AD113" s="211"/>
      <c r="AE113" s="211"/>
      <c r="AF113" s="211"/>
      <c r="AG113" s="211"/>
      <c r="AH113" s="211"/>
      <c r="AI113" s="211"/>
      <c r="AJ113" s="211"/>
      <c r="AK113" s="210" t="s">
        <v>315</v>
      </c>
      <c r="AL113" s="210"/>
      <c r="AM113" s="212">
        <v>6971.19</v>
      </c>
      <c r="AN113" s="212"/>
      <c r="AO113" s="212"/>
      <c r="AP113" s="212"/>
      <c r="AQ113" s="212"/>
      <c r="AR113" s="212"/>
      <c r="AS113" s="52" t="s">
        <v>316</v>
      </c>
      <c r="AT113" s="52"/>
      <c r="AU113" s="213">
        <f>(AM113*VLOOKUP(E113,$CJ$1:$CM$1003,4,FALSE))/1000</f>
        <v>841073.09753339994</v>
      </c>
      <c r="AV113" s="213"/>
      <c r="AW113" s="213"/>
      <c r="AX113" s="213"/>
      <c r="AY113" s="213"/>
      <c r="AZ113" s="213"/>
      <c r="BA113" s="213"/>
      <c r="BB113" s="213"/>
      <c r="BC113" s="213"/>
      <c r="BD113" s="213"/>
      <c r="BE113" s="214"/>
      <c r="BF113" s="47"/>
      <c r="BG113" s="51"/>
      <c r="CJ113" s="10" t="s">
        <v>222</v>
      </c>
      <c r="CK113" s="11" t="s">
        <v>223</v>
      </c>
      <c r="CL113" s="7">
        <v>0.84344068032901154</v>
      </c>
      <c r="CM113" s="4">
        <f t="shared" si="12"/>
        <v>12100</v>
      </c>
    </row>
    <row r="114" spans="3:91" x14ac:dyDescent="0.25">
      <c r="C114" s="46"/>
      <c r="D114" s="47"/>
      <c r="E114" s="223" t="s">
        <v>36</v>
      </c>
      <c r="F114" s="224"/>
      <c r="G114" s="224"/>
      <c r="H114" s="224"/>
      <c r="I114" s="224"/>
      <c r="J114" s="224"/>
      <c r="K114" s="225" t="str">
        <f t="shared" si="16"/>
        <v>NOVACRON BRILLIANT BLUE EC-B</v>
      </c>
      <c r="L114" s="225"/>
      <c r="M114" s="225"/>
      <c r="N114" s="225"/>
      <c r="O114" s="225"/>
      <c r="P114" s="225"/>
      <c r="Q114" s="225"/>
      <c r="R114" s="225"/>
      <c r="S114" s="225"/>
      <c r="T114" s="225"/>
      <c r="U114" s="225"/>
      <c r="V114" s="225"/>
      <c r="W114" s="225"/>
      <c r="X114" s="225"/>
      <c r="Y114" s="225"/>
      <c r="Z114" s="225"/>
      <c r="AA114" s="225"/>
      <c r="AB114" s="226">
        <v>1.85</v>
      </c>
      <c r="AC114" s="226"/>
      <c r="AD114" s="226"/>
      <c r="AE114" s="226"/>
      <c r="AF114" s="226"/>
      <c r="AG114" s="226"/>
      <c r="AH114" s="226"/>
      <c r="AI114" s="226"/>
      <c r="AJ114" s="226"/>
      <c r="AK114" s="225" t="s">
        <v>315</v>
      </c>
      <c r="AL114" s="225"/>
      <c r="AM114" s="227">
        <v>758.63</v>
      </c>
      <c r="AN114" s="227"/>
      <c r="AO114" s="227"/>
      <c r="AP114" s="227"/>
      <c r="AQ114" s="227"/>
      <c r="AR114" s="227"/>
      <c r="AS114" s="54" t="s">
        <v>316</v>
      </c>
      <c r="AT114" s="54"/>
      <c r="AU114" s="228">
        <f t="shared" ref="AU114:AU117" si="17">(AM114*VLOOKUP(E114,$CJ$1:$CM$1003,4,FALSE))/1000</f>
        <v>219189.78243720002</v>
      </c>
      <c r="AV114" s="228"/>
      <c r="AW114" s="228"/>
      <c r="AX114" s="228"/>
      <c r="AY114" s="228"/>
      <c r="AZ114" s="228"/>
      <c r="BA114" s="228"/>
      <c r="BB114" s="228"/>
      <c r="BC114" s="228"/>
      <c r="BD114" s="228"/>
      <c r="BE114" s="229"/>
      <c r="BF114" s="47"/>
      <c r="BG114" s="51"/>
      <c r="CJ114" s="10" t="s">
        <v>224</v>
      </c>
      <c r="CK114" s="11" t="s">
        <v>225</v>
      </c>
      <c r="CL114" s="7">
        <v>0.58723825456573264</v>
      </c>
      <c r="CM114" s="4">
        <f t="shared" si="12"/>
        <v>8424.52</v>
      </c>
    </row>
    <row r="115" spans="3:91" x14ac:dyDescent="0.25">
      <c r="C115" s="46"/>
      <c r="D115" s="47"/>
      <c r="E115" s="223" t="s">
        <v>8</v>
      </c>
      <c r="F115" s="224"/>
      <c r="G115" s="224"/>
      <c r="H115" s="224"/>
      <c r="I115" s="224"/>
      <c r="J115" s="224"/>
      <c r="K115" s="225" t="str">
        <f t="shared" si="16"/>
        <v>FIMBIL EAS 40 NEW</v>
      </c>
      <c r="L115" s="225"/>
      <c r="M115" s="225"/>
      <c r="N115" s="225"/>
      <c r="O115" s="225"/>
      <c r="P115" s="225"/>
      <c r="Q115" s="225"/>
      <c r="R115" s="225"/>
      <c r="S115" s="225"/>
      <c r="T115" s="225"/>
      <c r="U115" s="225"/>
      <c r="V115" s="225"/>
      <c r="W115" s="225"/>
      <c r="X115" s="225"/>
      <c r="Y115" s="79"/>
      <c r="Z115" s="79"/>
      <c r="AA115" s="79"/>
      <c r="AB115" s="219">
        <v>4</v>
      </c>
      <c r="AC115" s="219"/>
      <c r="AD115" s="219"/>
      <c r="AE115" s="219"/>
      <c r="AF115" s="219"/>
      <c r="AG115" s="219"/>
      <c r="AH115" s="219"/>
      <c r="AI115" s="219"/>
      <c r="AJ115" s="219"/>
      <c r="AK115" s="218" t="s">
        <v>315</v>
      </c>
      <c r="AL115" s="218"/>
      <c r="AM115" s="248">
        <v>1640.28</v>
      </c>
      <c r="AN115" s="248"/>
      <c r="AO115" s="248"/>
      <c r="AP115" s="248"/>
      <c r="AQ115" s="248"/>
      <c r="AR115" s="248"/>
      <c r="AS115" s="55" t="s">
        <v>316</v>
      </c>
      <c r="AT115" s="54"/>
      <c r="AU115" s="228">
        <f t="shared" si="17"/>
        <v>33835.925479199999</v>
      </c>
      <c r="AV115" s="228"/>
      <c r="AW115" s="228"/>
      <c r="AX115" s="228"/>
      <c r="AY115" s="228"/>
      <c r="AZ115" s="228"/>
      <c r="BA115" s="228"/>
      <c r="BB115" s="228"/>
      <c r="BC115" s="228"/>
      <c r="BD115" s="228"/>
      <c r="BE115" s="229"/>
      <c r="BF115" s="47"/>
      <c r="BG115" s="51"/>
      <c r="CJ115" s="10" t="s">
        <v>226</v>
      </c>
      <c r="CK115" s="11" t="s">
        <v>227</v>
      </c>
      <c r="CL115" s="23">
        <v>2.9269482782657188</v>
      </c>
      <c r="CM115" s="4">
        <f t="shared" si="12"/>
        <v>41990</v>
      </c>
    </row>
    <row r="116" spans="3:91" x14ac:dyDescent="0.25">
      <c r="C116" s="46"/>
      <c r="D116" s="47"/>
      <c r="E116" s="200" t="s">
        <v>183</v>
      </c>
      <c r="F116" s="201"/>
      <c r="G116" s="201"/>
      <c r="H116" s="201"/>
      <c r="I116" s="201"/>
      <c r="J116" s="201"/>
      <c r="K116" s="202" t="str">
        <f t="shared" si="16"/>
        <v>CAUSTIC SODA LIQ</v>
      </c>
      <c r="L116" s="202"/>
      <c r="M116" s="202"/>
      <c r="N116" s="202"/>
      <c r="O116" s="202"/>
      <c r="P116" s="202"/>
      <c r="Q116" s="202"/>
      <c r="R116" s="202"/>
      <c r="S116" s="202"/>
      <c r="T116" s="202"/>
      <c r="U116" s="202"/>
      <c r="V116" s="202"/>
      <c r="W116" s="202"/>
      <c r="X116" s="202"/>
      <c r="Y116" s="78"/>
      <c r="Z116" s="78"/>
      <c r="AA116" s="78"/>
      <c r="AB116" s="203">
        <v>6</v>
      </c>
      <c r="AC116" s="203"/>
      <c r="AD116" s="203"/>
      <c r="AE116" s="203"/>
      <c r="AF116" s="203"/>
      <c r="AG116" s="203"/>
      <c r="AH116" s="203"/>
      <c r="AI116" s="203"/>
      <c r="AJ116" s="203"/>
      <c r="AK116" s="202" t="s">
        <v>315</v>
      </c>
      <c r="AL116" s="202"/>
      <c r="AM116" s="204">
        <v>2460.42</v>
      </c>
      <c r="AN116" s="204"/>
      <c r="AO116" s="204"/>
      <c r="AP116" s="204"/>
      <c r="AQ116" s="204"/>
      <c r="AR116" s="204"/>
      <c r="AS116" s="47" t="s">
        <v>316</v>
      </c>
      <c r="AT116" s="47"/>
      <c r="AU116" s="205">
        <f t="shared" si="17"/>
        <v>21029.209740000002</v>
      </c>
      <c r="AV116" s="205"/>
      <c r="AW116" s="205"/>
      <c r="AX116" s="205"/>
      <c r="AY116" s="205"/>
      <c r="AZ116" s="205"/>
      <c r="BA116" s="205"/>
      <c r="BB116" s="205"/>
      <c r="BC116" s="205"/>
      <c r="BD116" s="205"/>
      <c r="BE116" s="206"/>
      <c r="BF116" s="47"/>
      <c r="BG116" s="51"/>
      <c r="CJ116" s="24" t="s">
        <v>228</v>
      </c>
      <c r="CK116" s="13" t="s">
        <v>229</v>
      </c>
      <c r="CL116" s="14">
        <v>2.5644291091593479</v>
      </c>
      <c r="CM116" s="4">
        <f t="shared" si="12"/>
        <v>36789.300000000003</v>
      </c>
    </row>
    <row r="117" spans="3:91" x14ac:dyDescent="0.25">
      <c r="C117" s="46"/>
      <c r="D117" s="47"/>
      <c r="E117" s="223" t="s">
        <v>10</v>
      </c>
      <c r="F117" s="224"/>
      <c r="G117" s="224"/>
      <c r="H117" s="224"/>
      <c r="I117" s="224"/>
      <c r="J117" s="224"/>
      <c r="K117" s="225" t="str">
        <f t="shared" si="16"/>
        <v>SODA ASH</v>
      </c>
      <c r="L117" s="225"/>
      <c r="M117" s="225"/>
      <c r="N117" s="225"/>
      <c r="O117" s="225"/>
      <c r="P117" s="225"/>
      <c r="Q117" s="225"/>
      <c r="R117" s="225"/>
      <c r="S117" s="225"/>
      <c r="T117" s="225"/>
      <c r="U117" s="225"/>
      <c r="V117" s="225"/>
      <c r="W117" s="225"/>
      <c r="X117" s="225"/>
      <c r="Y117" s="79"/>
      <c r="Z117" s="79"/>
      <c r="AA117" s="79"/>
      <c r="AB117" s="226">
        <v>20</v>
      </c>
      <c r="AC117" s="226"/>
      <c r="AD117" s="226"/>
      <c r="AE117" s="226"/>
      <c r="AF117" s="226"/>
      <c r="AG117" s="226"/>
      <c r="AH117" s="226"/>
      <c r="AI117" s="226"/>
      <c r="AJ117" s="226"/>
      <c r="AK117" s="225" t="s">
        <v>315</v>
      </c>
      <c r="AL117" s="225"/>
      <c r="AM117" s="227">
        <v>8201.4</v>
      </c>
      <c r="AN117" s="227"/>
      <c r="AO117" s="227"/>
      <c r="AP117" s="227"/>
      <c r="AQ117" s="227"/>
      <c r="AR117" s="227"/>
      <c r="AS117" s="54" t="s">
        <v>316</v>
      </c>
      <c r="AT117" s="54"/>
      <c r="AU117" s="228">
        <f t="shared" si="17"/>
        <v>72828.432000000001</v>
      </c>
      <c r="AV117" s="228"/>
      <c r="AW117" s="228"/>
      <c r="AX117" s="228"/>
      <c r="AY117" s="228"/>
      <c r="AZ117" s="228"/>
      <c r="BA117" s="228"/>
      <c r="BB117" s="228"/>
      <c r="BC117" s="228"/>
      <c r="BD117" s="228"/>
      <c r="BE117" s="229"/>
      <c r="BF117" s="47"/>
      <c r="BG117" s="51"/>
      <c r="CJ117" s="10" t="s">
        <v>230</v>
      </c>
      <c r="CK117" s="11" t="s">
        <v>231</v>
      </c>
      <c r="CL117" s="7">
        <v>2.234245085738185</v>
      </c>
      <c r="CM117" s="4">
        <f t="shared" si="12"/>
        <v>32052.480000000003</v>
      </c>
    </row>
    <row r="118" spans="3:91" x14ac:dyDescent="0.25">
      <c r="C118" s="46"/>
      <c r="D118" s="47"/>
      <c r="E118" s="80"/>
      <c r="F118" s="80"/>
      <c r="G118" s="80"/>
      <c r="H118" s="80"/>
      <c r="I118" s="80"/>
      <c r="J118" s="80"/>
      <c r="K118" s="78"/>
      <c r="L118" s="78"/>
      <c r="M118" s="78"/>
      <c r="N118" s="78"/>
      <c r="O118" s="78"/>
      <c r="P118" s="78"/>
      <c r="Q118" s="78"/>
      <c r="R118" s="78"/>
      <c r="S118" s="78"/>
      <c r="T118" s="78"/>
      <c r="U118" s="78"/>
      <c r="V118" s="78"/>
      <c r="W118" s="78"/>
      <c r="X118" s="78"/>
      <c r="Y118" s="78"/>
      <c r="Z118" s="78"/>
      <c r="AA118" s="78"/>
      <c r="AB118" s="57"/>
      <c r="AC118" s="57"/>
      <c r="AD118" s="57"/>
      <c r="AE118" s="57"/>
      <c r="AF118" s="57"/>
      <c r="AG118" s="57"/>
      <c r="AH118" s="57"/>
      <c r="AI118" s="57"/>
      <c r="AJ118" s="57"/>
      <c r="AK118" s="78"/>
      <c r="AL118" s="78"/>
      <c r="AM118" s="80"/>
      <c r="AN118" s="80"/>
      <c r="AO118" s="80"/>
      <c r="AP118" s="80"/>
      <c r="AQ118" s="80"/>
      <c r="AR118" s="80"/>
      <c r="AS118" s="47"/>
      <c r="AT118" s="47"/>
      <c r="AU118" s="58"/>
      <c r="AV118" s="58"/>
      <c r="AW118" s="58"/>
      <c r="AX118" s="58"/>
      <c r="AY118" s="58"/>
      <c r="AZ118" s="58"/>
      <c r="BA118" s="58"/>
      <c r="BB118" s="58"/>
      <c r="BC118" s="58"/>
      <c r="BD118" s="58"/>
      <c r="BE118" s="58"/>
      <c r="BF118" s="47"/>
      <c r="BG118" s="51"/>
      <c r="CJ118" s="10" t="s">
        <v>232</v>
      </c>
      <c r="CK118" s="11" t="s">
        <v>233</v>
      </c>
      <c r="CL118" s="7">
        <v>2.6099546912031228</v>
      </c>
      <c r="CM118" s="4">
        <f t="shared" si="12"/>
        <v>37442.410000000003</v>
      </c>
    </row>
    <row r="119" spans="3:91" x14ac:dyDescent="0.25">
      <c r="C119" s="46"/>
      <c r="D119" s="47"/>
      <c r="E119" s="80"/>
      <c r="F119" s="80"/>
      <c r="G119" s="80"/>
      <c r="H119" s="80"/>
      <c r="I119" s="80"/>
      <c r="J119" s="80"/>
      <c r="K119" s="78"/>
      <c r="L119" s="78"/>
      <c r="M119" s="78"/>
      <c r="N119" s="78"/>
      <c r="O119" s="78"/>
      <c r="P119" s="78"/>
      <c r="Q119" s="78"/>
      <c r="R119" s="78"/>
      <c r="S119" s="78"/>
      <c r="T119" s="78"/>
      <c r="U119" s="78"/>
      <c r="V119" s="78"/>
      <c r="W119" s="78"/>
      <c r="X119" s="78"/>
      <c r="Y119" s="78"/>
      <c r="Z119" s="78"/>
      <c r="AA119" s="78"/>
      <c r="AB119" s="57"/>
      <c r="AC119" s="57"/>
      <c r="AD119" s="57"/>
      <c r="AE119" s="57"/>
      <c r="AF119" s="57"/>
      <c r="AG119" s="57"/>
      <c r="AH119" s="57"/>
      <c r="AI119" s="57"/>
      <c r="AJ119" s="57"/>
      <c r="AK119" s="78"/>
      <c r="AL119" s="78"/>
      <c r="AM119" s="80"/>
      <c r="AN119" s="80"/>
      <c r="AO119" s="80"/>
      <c r="AP119" s="59"/>
      <c r="AQ119" s="230" t="s">
        <v>318</v>
      </c>
      <c r="AR119" s="230"/>
      <c r="AS119" s="230"/>
      <c r="AT119" s="230"/>
      <c r="AU119" s="58" t="s">
        <v>11</v>
      </c>
      <c r="AV119" s="205">
        <f>SUM(AU113:BE117)</f>
        <v>1187956.4471898</v>
      </c>
      <c r="AW119" s="205"/>
      <c r="AX119" s="205"/>
      <c r="AY119" s="205"/>
      <c r="AZ119" s="205"/>
      <c r="BA119" s="205"/>
      <c r="BB119" s="205"/>
      <c r="BC119" s="205"/>
      <c r="BD119" s="205"/>
      <c r="BE119" s="205"/>
      <c r="BF119" s="47"/>
      <c r="BG119" s="51"/>
      <c r="CJ119" s="10" t="s">
        <v>234</v>
      </c>
      <c r="CK119" s="11" t="s">
        <v>235</v>
      </c>
      <c r="CL119" s="7">
        <v>2.1191872298898646</v>
      </c>
      <c r="CM119" s="4">
        <f t="shared" si="12"/>
        <v>30401.859999999997</v>
      </c>
    </row>
    <row r="120" spans="3:91" x14ac:dyDescent="0.25">
      <c r="C120" s="46"/>
      <c r="D120" s="47"/>
      <c r="E120" s="80"/>
      <c r="F120" s="80"/>
      <c r="G120" s="80"/>
      <c r="H120" s="80"/>
      <c r="I120" s="80"/>
      <c r="J120" s="80"/>
      <c r="K120" s="78"/>
      <c r="L120" s="78"/>
      <c r="M120" s="78"/>
      <c r="N120" s="78"/>
      <c r="O120" s="78"/>
      <c r="P120" s="78"/>
      <c r="Q120" s="78"/>
      <c r="R120" s="78"/>
      <c r="S120" s="78"/>
      <c r="T120" s="78"/>
      <c r="U120" s="78"/>
      <c r="V120" s="78"/>
      <c r="W120" s="78"/>
      <c r="X120" s="78"/>
      <c r="Y120" s="78"/>
      <c r="Z120" s="78"/>
      <c r="AA120" s="78"/>
      <c r="AB120" s="57"/>
      <c r="AC120" s="57"/>
      <c r="AD120" s="57"/>
      <c r="AE120" s="57"/>
      <c r="AF120" s="57"/>
      <c r="AG120" s="57"/>
      <c r="AH120" s="57"/>
      <c r="AI120" s="57"/>
      <c r="AJ120" s="57"/>
      <c r="AK120" s="78"/>
      <c r="AL120" s="78"/>
      <c r="AM120" s="80"/>
      <c r="AN120" s="80"/>
      <c r="AO120" s="80"/>
      <c r="AP120" s="59"/>
      <c r="AQ120" s="202" t="s">
        <v>317</v>
      </c>
      <c r="AR120" s="202"/>
      <c r="AS120" s="202"/>
      <c r="AT120" s="202"/>
      <c r="AU120" s="58" t="s">
        <v>11</v>
      </c>
      <c r="AV120" s="205">
        <f>AV119/AV107</f>
        <v>565.69354628085716</v>
      </c>
      <c r="AW120" s="205"/>
      <c r="AX120" s="205"/>
      <c r="AY120" s="205"/>
      <c r="AZ120" s="205"/>
      <c r="BA120" s="205"/>
      <c r="BB120" s="205"/>
      <c r="BC120" s="205"/>
      <c r="BD120" s="205"/>
      <c r="BE120" s="205"/>
      <c r="BF120" s="47"/>
      <c r="BG120" s="51"/>
      <c r="CJ120" s="10" t="s">
        <v>236</v>
      </c>
      <c r="CK120" s="11" t="s">
        <v>237</v>
      </c>
      <c r="CL120" s="7">
        <v>2.6188484595009061</v>
      </c>
      <c r="CM120" s="4">
        <f t="shared" si="12"/>
        <v>37570</v>
      </c>
    </row>
    <row r="121" spans="3:91" x14ac:dyDescent="0.25">
      <c r="C121" s="46"/>
      <c r="D121" s="47"/>
      <c r="E121" s="80"/>
      <c r="F121" s="80"/>
      <c r="G121" s="80"/>
      <c r="H121" s="80"/>
      <c r="I121" s="80"/>
      <c r="J121" s="80"/>
      <c r="K121" s="78"/>
      <c r="L121" s="78"/>
      <c r="M121" s="78"/>
      <c r="N121" s="78"/>
      <c r="O121" s="78"/>
      <c r="P121" s="78"/>
      <c r="Q121" s="78"/>
      <c r="R121" s="78"/>
      <c r="S121" s="78"/>
      <c r="T121" s="78"/>
      <c r="U121" s="78"/>
      <c r="V121" s="78"/>
      <c r="W121" s="78"/>
      <c r="X121" s="78"/>
      <c r="Y121" s="78"/>
      <c r="Z121" s="78"/>
      <c r="AA121" s="78"/>
      <c r="AB121" s="57"/>
      <c r="AC121" s="57"/>
      <c r="AD121" s="57"/>
      <c r="AE121" s="57"/>
      <c r="AF121" s="57"/>
      <c r="AG121" s="57"/>
      <c r="AH121" s="57"/>
      <c r="AI121" s="57"/>
      <c r="AJ121" s="57"/>
      <c r="AK121" s="78"/>
      <c r="AL121" s="78"/>
      <c r="AM121" s="80"/>
      <c r="AN121" s="80"/>
      <c r="AO121" s="80"/>
      <c r="AP121" s="80"/>
      <c r="AQ121" s="80"/>
      <c r="AR121" s="80"/>
      <c r="AS121" s="47"/>
      <c r="AT121" s="47"/>
      <c r="AU121" s="47"/>
      <c r="AV121" s="80"/>
      <c r="AW121" s="80"/>
      <c r="AX121" s="80"/>
      <c r="AY121" s="80"/>
      <c r="AZ121" s="80"/>
      <c r="BA121" s="80"/>
      <c r="BB121" s="80"/>
      <c r="BC121" s="80"/>
      <c r="BD121" s="80"/>
      <c r="BE121" s="80"/>
      <c r="BF121" s="47"/>
      <c r="BG121" s="51"/>
      <c r="CJ121" s="10" t="s">
        <v>238</v>
      </c>
      <c r="CK121" s="11" t="s">
        <v>239</v>
      </c>
      <c r="CL121" s="7">
        <v>1.1666499372647428</v>
      </c>
      <c r="CM121" s="4">
        <f t="shared" si="12"/>
        <v>16736.759999999998</v>
      </c>
    </row>
    <row r="122" spans="3:91" ht="17.25" thickBot="1" x14ac:dyDescent="0.3">
      <c r="C122" s="60"/>
      <c r="D122" s="61"/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  <c r="AG122" s="61"/>
      <c r="AH122" s="61"/>
      <c r="AI122" s="61"/>
      <c r="AJ122" s="61"/>
      <c r="AK122" s="61"/>
      <c r="AL122" s="61"/>
      <c r="AM122" s="61"/>
      <c r="AN122" s="61"/>
      <c r="AO122" s="61"/>
      <c r="AP122" s="61"/>
      <c r="AQ122" s="61"/>
      <c r="AR122" s="61"/>
      <c r="AS122" s="61"/>
      <c r="AT122" s="61"/>
      <c r="AU122" s="61"/>
      <c r="AV122" s="61"/>
      <c r="AW122" s="61"/>
      <c r="AX122" s="61"/>
      <c r="AY122" s="61"/>
      <c r="AZ122" s="61"/>
      <c r="BA122" s="61"/>
      <c r="BB122" s="61"/>
      <c r="BC122" s="61"/>
      <c r="BD122" s="61"/>
      <c r="BE122" s="61"/>
      <c r="BF122" s="61"/>
      <c r="BG122" s="62"/>
      <c r="CJ122" s="10" t="s">
        <v>240</v>
      </c>
      <c r="CK122" s="11" t="s">
        <v>241</v>
      </c>
      <c r="CL122" s="7">
        <v>0.88049072912310056</v>
      </c>
      <c r="CM122" s="4">
        <f t="shared" si="12"/>
        <v>12631.52</v>
      </c>
    </row>
    <row r="123" spans="3:91" x14ac:dyDescent="0.25">
      <c r="CJ123" s="10" t="s">
        <v>242</v>
      </c>
      <c r="CK123" s="11" t="s">
        <v>243</v>
      </c>
      <c r="CL123" s="7">
        <v>1.3207360936846506</v>
      </c>
      <c r="CM123" s="4">
        <f t="shared" si="12"/>
        <v>18947.28</v>
      </c>
    </row>
    <row r="124" spans="3:91" ht="17.25" thickBot="1" x14ac:dyDescent="0.3">
      <c r="CJ124" s="10" t="s">
        <v>244</v>
      </c>
      <c r="CK124" s="11" t="s">
        <v>245</v>
      </c>
      <c r="CL124" s="7">
        <v>1.8750871323016869</v>
      </c>
      <c r="CM124" s="4">
        <f t="shared" si="12"/>
        <v>26900</v>
      </c>
    </row>
    <row r="125" spans="3:91" x14ac:dyDescent="0.25">
      <c r="C125" s="43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  <c r="AI125" s="44"/>
      <c r="AJ125" s="44"/>
      <c r="AK125" s="44"/>
      <c r="AL125" s="44"/>
      <c r="AM125" s="44"/>
      <c r="AN125" s="44"/>
      <c r="AO125" s="44"/>
      <c r="AP125" s="44"/>
      <c r="AQ125" s="44"/>
      <c r="AR125" s="44"/>
      <c r="AS125" s="44"/>
      <c r="AT125" s="44"/>
      <c r="AU125" s="44"/>
      <c r="AV125" s="44"/>
      <c r="AW125" s="44"/>
      <c r="AX125" s="44"/>
      <c r="AY125" s="44"/>
      <c r="AZ125" s="44"/>
      <c r="BA125" s="44"/>
      <c r="BB125" s="44"/>
      <c r="BC125" s="44"/>
      <c r="BD125" s="44"/>
      <c r="BE125" s="44"/>
      <c r="BF125" s="44"/>
      <c r="BG125" s="45"/>
      <c r="CJ125" s="10" t="s">
        <v>246</v>
      </c>
      <c r="CK125" s="11" t="s">
        <v>247</v>
      </c>
      <c r="CL125" s="7">
        <v>1.045582740833682</v>
      </c>
      <c r="CM125" s="4">
        <f t="shared" si="12"/>
        <v>14999.930000000002</v>
      </c>
    </row>
    <row r="126" spans="3:91" x14ac:dyDescent="0.25">
      <c r="C126" s="46"/>
      <c r="D126" s="47"/>
      <c r="E126" s="196" t="s">
        <v>0</v>
      </c>
      <c r="F126" s="196"/>
      <c r="G126" s="196"/>
      <c r="H126" s="196"/>
      <c r="I126" s="196"/>
      <c r="J126" s="85" t="s">
        <v>11</v>
      </c>
      <c r="K126" s="196" t="s">
        <v>354</v>
      </c>
      <c r="L126" s="196"/>
      <c r="M126" s="196"/>
      <c r="N126" s="196"/>
      <c r="O126" s="196"/>
      <c r="P126" s="196"/>
      <c r="Q126" s="196"/>
      <c r="R126" s="196"/>
      <c r="S126" s="196"/>
      <c r="T126" s="196"/>
      <c r="U126" s="196"/>
      <c r="V126" s="85"/>
      <c r="W126" s="85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85"/>
      <c r="AI126" s="50"/>
      <c r="AJ126" s="50"/>
      <c r="AK126" s="50"/>
      <c r="AL126" s="50"/>
      <c r="AM126" s="196" t="s">
        <v>3</v>
      </c>
      <c r="AN126" s="196"/>
      <c r="AO126" s="196"/>
      <c r="AP126" s="196"/>
      <c r="AQ126" s="196"/>
      <c r="AR126" s="196"/>
      <c r="AS126" s="196"/>
      <c r="AT126" s="196"/>
      <c r="AU126" s="85" t="s">
        <v>11</v>
      </c>
      <c r="AV126" s="197">
        <v>410.07</v>
      </c>
      <c r="AW126" s="197"/>
      <c r="AX126" s="197"/>
      <c r="AY126" s="197"/>
      <c r="AZ126" s="85" t="s">
        <v>319</v>
      </c>
      <c r="BA126" s="85"/>
      <c r="BB126" s="85"/>
      <c r="BC126" s="85"/>
      <c r="BD126" s="85"/>
      <c r="BE126" s="85"/>
      <c r="BF126" s="47"/>
      <c r="BG126" s="51"/>
      <c r="CJ126" s="25" t="s">
        <v>248</v>
      </c>
      <c r="CK126" s="11" t="s">
        <v>249</v>
      </c>
      <c r="CL126" s="7">
        <v>2.0011654816673636</v>
      </c>
      <c r="CM126" s="4">
        <f t="shared" si="12"/>
        <v>28708.719999999998</v>
      </c>
    </row>
    <row r="127" spans="3:91" x14ac:dyDescent="0.25">
      <c r="C127" s="46"/>
      <c r="D127" s="47"/>
      <c r="E127" s="196" t="s">
        <v>322</v>
      </c>
      <c r="F127" s="196"/>
      <c r="G127" s="196"/>
      <c r="H127" s="196"/>
      <c r="I127" s="196"/>
      <c r="J127" s="85" t="s">
        <v>11</v>
      </c>
      <c r="K127" s="196" t="s">
        <v>528</v>
      </c>
      <c r="L127" s="196"/>
      <c r="M127" s="196"/>
      <c r="N127" s="196"/>
      <c r="O127" s="196"/>
      <c r="P127" s="196"/>
      <c r="Q127" s="196"/>
      <c r="R127" s="196"/>
      <c r="S127" s="196"/>
      <c r="T127" s="196"/>
      <c r="U127" s="196"/>
      <c r="V127" s="196"/>
      <c r="W127" s="85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85"/>
      <c r="AI127" s="50"/>
      <c r="AJ127" s="50"/>
      <c r="AK127" s="50"/>
      <c r="AL127" s="50"/>
      <c r="AM127" s="196" t="s">
        <v>4</v>
      </c>
      <c r="AN127" s="196"/>
      <c r="AO127" s="196"/>
      <c r="AP127" s="196"/>
      <c r="AQ127" s="196"/>
      <c r="AR127" s="196"/>
      <c r="AS127" s="196"/>
      <c r="AT127" s="196"/>
      <c r="AU127" s="85" t="s">
        <v>11</v>
      </c>
      <c r="AV127" s="196">
        <v>2100</v>
      </c>
      <c r="AW127" s="196"/>
      <c r="AX127" s="196"/>
      <c r="AY127" s="196"/>
      <c r="AZ127" s="85" t="s">
        <v>320</v>
      </c>
      <c r="BA127" s="85"/>
      <c r="BB127" s="85"/>
      <c r="BC127" s="85"/>
      <c r="BD127" s="85"/>
      <c r="BE127" s="85"/>
      <c r="BF127" s="47"/>
      <c r="BG127" s="51"/>
      <c r="CJ127" s="5" t="s">
        <v>250</v>
      </c>
      <c r="CK127" s="11" t="s">
        <v>251</v>
      </c>
      <c r="CL127" s="7">
        <v>10.550880384776244</v>
      </c>
      <c r="CM127" s="4">
        <f t="shared" si="12"/>
        <v>151362.93</v>
      </c>
    </row>
    <row r="128" spans="3:91" x14ac:dyDescent="0.25">
      <c r="C128" s="46"/>
      <c r="D128" s="47"/>
      <c r="E128" s="196" t="s">
        <v>1</v>
      </c>
      <c r="F128" s="196"/>
      <c r="G128" s="196"/>
      <c r="H128" s="196"/>
      <c r="I128" s="196"/>
      <c r="J128" s="85" t="s">
        <v>11</v>
      </c>
      <c r="K128" s="196" t="s">
        <v>395</v>
      </c>
      <c r="L128" s="196"/>
      <c r="M128" s="196"/>
      <c r="N128" s="196"/>
      <c r="O128" s="196"/>
      <c r="P128" s="196"/>
      <c r="Q128" s="196"/>
      <c r="R128" s="196"/>
      <c r="S128" s="196"/>
      <c r="T128" s="196"/>
      <c r="U128" s="196"/>
      <c r="V128" s="85"/>
      <c r="W128" s="85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85"/>
      <c r="AI128" s="50"/>
      <c r="AJ128" s="50"/>
      <c r="AK128" s="50"/>
      <c r="AL128" s="50"/>
      <c r="AM128" s="196"/>
      <c r="AN128" s="196"/>
      <c r="AO128" s="196"/>
      <c r="AP128" s="196"/>
      <c r="AQ128" s="196"/>
      <c r="AR128" s="196"/>
      <c r="AS128" s="196"/>
      <c r="AT128" s="196"/>
      <c r="AU128" s="85"/>
      <c r="AV128" s="198"/>
      <c r="AW128" s="198"/>
      <c r="AX128" s="198"/>
      <c r="AY128" s="198"/>
      <c r="AZ128" s="85"/>
      <c r="BA128" s="85"/>
      <c r="BB128" s="85"/>
      <c r="BC128" s="85"/>
      <c r="BD128" s="85"/>
      <c r="BE128" s="85"/>
      <c r="BF128" s="47"/>
      <c r="BG128" s="51"/>
      <c r="CJ128" s="5" t="s">
        <v>252</v>
      </c>
      <c r="CK128" s="11" t="s">
        <v>253</v>
      </c>
      <c r="CL128" s="7">
        <v>0.87677540777917184</v>
      </c>
      <c r="CM128" s="4">
        <f t="shared" si="12"/>
        <v>12578.22</v>
      </c>
    </row>
    <row r="129" spans="3:91" x14ac:dyDescent="0.25">
      <c r="C129" s="46"/>
      <c r="D129" s="47"/>
      <c r="E129" s="196" t="s">
        <v>2</v>
      </c>
      <c r="F129" s="196"/>
      <c r="G129" s="196"/>
      <c r="H129" s="196"/>
      <c r="I129" s="196"/>
      <c r="J129" s="85" t="s">
        <v>11</v>
      </c>
      <c r="K129" s="196" t="s">
        <v>337</v>
      </c>
      <c r="L129" s="196"/>
      <c r="M129" s="196"/>
      <c r="N129" s="196"/>
      <c r="O129" s="196"/>
      <c r="P129" s="196"/>
      <c r="Q129" s="196"/>
      <c r="R129" s="196"/>
      <c r="S129" s="196"/>
      <c r="T129" s="196"/>
      <c r="U129" s="196"/>
      <c r="V129" s="85"/>
      <c r="W129" s="85"/>
      <c r="X129" s="85"/>
      <c r="Y129" s="85"/>
      <c r="Z129" s="85"/>
      <c r="AA129" s="85"/>
      <c r="AB129" s="85"/>
      <c r="AC129" s="85"/>
      <c r="AD129" s="85"/>
      <c r="AE129" s="85"/>
      <c r="AF129" s="85"/>
      <c r="AG129" s="85"/>
      <c r="AH129" s="85"/>
      <c r="AI129" s="85"/>
      <c r="AJ129" s="85"/>
      <c r="AK129" s="85"/>
      <c r="AL129" s="85"/>
      <c r="AM129" s="196"/>
      <c r="AN129" s="196"/>
      <c r="AO129" s="196"/>
      <c r="AP129" s="196"/>
      <c r="AQ129" s="196"/>
      <c r="AR129" s="196"/>
      <c r="AS129" s="196"/>
      <c r="AT129" s="196"/>
      <c r="AU129" s="85"/>
      <c r="AV129" s="85"/>
      <c r="AW129" s="85"/>
      <c r="AX129" s="85"/>
      <c r="AY129" s="85"/>
      <c r="AZ129" s="85"/>
      <c r="BA129" s="85"/>
      <c r="BB129" s="85"/>
      <c r="BC129" s="85"/>
      <c r="BD129" s="85"/>
      <c r="BE129" s="85"/>
      <c r="BF129" s="47"/>
      <c r="BG129" s="51"/>
      <c r="CJ129" s="15" t="s">
        <v>254</v>
      </c>
      <c r="CK129" s="16" t="s">
        <v>255</v>
      </c>
      <c r="CL129" s="17">
        <v>2.7651958734141919</v>
      </c>
      <c r="CM129" s="4">
        <f t="shared" si="12"/>
        <v>39669.5</v>
      </c>
    </row>
    <row r="130" spans="3:91" x14ac:dyDescent="0.25">
      <c r="C130" s="46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7"/>
      <c r="AO130" s="47"/>
      <c r="AP130" s="47"/>
      <c r="AQ130" s="47"/>
      <c r="AR130" s="47"/>
      <c r="AS130" s="47"/>
      <c r="AT130" s="47"/>
      <c r="AU130" s="47"/>
      <c r="AV130" s="47"/>
      <c r="AW130" s="47"/>
      <c r="AX130" s="47"/>
      <c r="AY130" s="47"/>
      <c r="AZ130" s="47"/>
      <c r="BA130" s="47"/>
      <c r="BB130" s="47"/>
      <c r="BC130" s="47"/>
      <c r="BD130" s="47"/>
      <c r="BE130" s="47"/>
      <c r="BF130" s="47"/>
      <c r="BG130" s="51"/>
      <c r="CJ130" s="12" t="s">
        <v>256</v>
      </c>
      <c r="CK130" s="13" t="s">
        <v>257</v>
      </c>
      <c r="CL130" s="7">
        <v>1.9466520284399831</v>
      </c>
      <c r="CM130" s="4">
        <f t="shared" si="12"/>
        <v>27926.67</v>
      </c>
    </row>
    <row r="131" spans="3:91" x14ac:dyDescent="0.25">
      <c r="C131" s="46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7"/>
      <c r="AO131" s="47"/>
      <c r="AP131" s="47"/>
      <c r="AQ131" s="47"/>
      <c r="AR131" s="47"/>
      <c r="AS131" s="47"/>
      <c r="AT131" s="47"/>
      <c r="AU131" s="47"/>
      <c r="AV131" s="47"/>
      <c r="AW131" s="47"/>
      <c r="AX131" s="47"/>
      <c r="AY131" s="47"/>
      <c r="AZ131" s="47"/>
      <c r="BA131" s="47"/>
      <c r="BB131" s="47"/>
      <c r="BC131" s="47"/>
      <c r="BD131" s="47"/>
      <c r="BE131" s="47"/>
      <c r="BF131" s="47"/>
      <c r="BG131" s="51"/>
      <c r="CJ131" s="12" t="s">
        <v>258</v>
      </c>
      <c r="CK131" s="11" t="s">
        <v>259</v>
      </c>
      <c r="CL131" s="7">
        <v>2.4410637111389932</v>
      </c>
      <c r="CM131" s="4">
        <f t="shared" si="12"/>
        <v>35019.5</v>
      </c>
    </row>
    <row r="132" spans="3:91" x14ac:dyDescent="0.25">
      <c r="C132" s="46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7"/>
      <c r="AL132" s="47"/>
      <c r="AM132" s="47"/>
      <c r="AN132" s="47"/>
      <c r="AO132" s="47"/>
      <c r="AP132" s="47"/>
      <c r="AQ132" s="47"/>
      <c r="AR132" s="47"/>
      <c r="AS132" s="47"/>
      <c r="AT132" s="47"/>
      <c r="AU132" s="47"/>
      <c r="AV132" s="47"/>
      <c r="AW132" s="47"/>
      <c r="AX132" s="47"/>
      <c r="AY132" s="47"/>
      <c r="AZ132" s="47"/>
      <c r="BA132" s="47"/>
      <c r="BB132" s="47"/>
      <c r="BC132" s="47"/>
      <c r="BD132" s="47"/>
      <c r="BE132" s="47"/>
      <c r="BF132" s="47"/>
      <c r="BG132" s="51"/>
      <c r="CJ132" s="12" t="s">
        <v>260</v>
      </c>
      <c r="CK132" s="11" t="s">
        <v>261</v>
      </c>
      <c r="CL132" s="7">
        <v>0.66116060225846929</v>
      </c>
      <c r="CM132" s="4">
        <f t="shared" si="12"/>
        <v>9485.01</v>
      </c>
    </row>
    <row r="133" spans="3:91" x14ac:dyDescent="0.25">
      <c r="C133" s="46"/>
      <c r="D133" s="47"/>
      <c r="E133" s="208" t="s">
        <v>5</v>
      </c>
      <c r="F133" s="209"/>
      <c r="G133" s="209"/>
      <c r="H133" s="209"/>
      <c r="I133" s="209"/>
      <c r="J133" s="209"/>
      <c r="K133" s="210" t="str">
        <f t="shared" ref="K133" si="18">VLOOKUP(E133,$CJ$1:$CM$1003,2,FALSE)</f>
        <v>NOVACRON YELLOW S-3R</v>
      </c>
      <c r="L133" s="210"/>
      <c r="M133" s="210"/>
      <c r="N133" s="210"/>
      <c r="O133" s="210"/>
      <c r="P133" s="210"/>
      <c r="Q133" s="210"/>
      <c r="R133" s="210"/>
      <c r="S133" s="210"/>
      <c r="T133" s="210"/>
      <c r="U133" s="210"/>
      <c r="V133" s="210"/>
      <c r="W133" s="210"/>
      <c r="X133" s="210"/>
      <c r="Y133" s="210"/>
      <c r="Z133" s="210"/>
      <c r="AA133" s="210"/>
      <c r="AB133" s="211">
        <v>2.52</v>
      </c>
      <c r="AC133" s="211"/>
      <c r="AD133" s="211"/>
      <c r="AE133" s="211"/>
      <c r="AF133" s="211"/>
      <c r="AG133" s="211"/>
      <c r="AH133" s="211"/>
      <c r="AI133" s="211"/>
      <c r="AJ133" s="211"/>
      <c r="AK133" s="210" t="s">
        <v>315</v>
      </c>
      <c r="AL133" s="210"/>
      <c r="AM133" s="212">
        <v>1033.3800000000001</v>
      </c>
      <c r="AN133" s="212"/>
      <c r="AO133" s="212"/>
      <c r="AP133" s="212"/>
      <c r="AQ133" s="212"/>
      <c r="AR133" s="212"/>
      <c r="AS133" s="52" t="s">
        <v>316</v>
      </c>
      <c r="AT133" s="52"/>
      <c r="AU133" s="213">
        <f>(AM133*VLOOKUP(E133,$CJ$1:$CM$1003,4,FALSE))/1000</f>
        <v>100364.3663796</v>
      </c>
      <c r="AV133" s="213"/>
      <c r="AW133" s="213"/>
      <c r="AX133" s="213"/>
      <c r="AY133" s="213"/>
      <c r="AZ133" s="213"/>
      <c r="BA133" s="213"/>
      <c r="BB133" s="213"/>
      <c r="BC133" s="213"/>
      <c r="BD133" s="213"/>
      <c r="BE133" s="214"/>
      <c r="BF133" s="47"/>
      <c r="BG133" s="51"/>
      <c r="CJ133" s="12" t="s">
        <v>262</v>
      </c>
      <c r="CK133" s="11" t="s">
        <v>263</v>
      </c>
      <c r="CL133" s="7">
        <v>2.4433619127282866</v>
      </c>
      <c r="CM133" s="4">
        <f t="shared" si="12"/>
        <v>35052.47</v>
      </c>
    </row>
    <row r="134" spans="3:91" x14ac:dyDescent="0.25">
      <c r="C134" s="46"/>
      <c r="D134" s="47"/>
      <c r="E134" s="200" t="s">
        <v>6</v>
      </c>
      <c r="F134" s="201"/>
      <c r="G134" s="201"/>
      <c r="H134" s="201"/>
      <c r="I134" s="201"/>
      <c r="J134" s="201"/>
      <c r="K134" s="202" t="str">
        <f>VLOOKUP(E134,$CJ$1:$CM$1003,2,FALSE)</f>
        <v>NOVACRON RUBY S–3B</v>
      </c>
      <c r="L134" s="202"/>
      <c r="M134" s="202"/>
      <c r="N134" s="202"/>
      <c r="O134" s="202"/>
      <c r="P134" s="202"/>
      <c r="Q134" s="202"/>
      <c r="R134" s="202"/>
      <c r="S134" s="202"/>
      <c r="T134" s="202"/>
      <c r="U134" s="202"/>
      <c r="V134" s="202"/>
      <c r="W134" s="202"/>
      <c r="X134" s="202"/>
      <c r="Y134" s="202"/>
      <c r="Z134" s="202"/>
      <c r="AA134" s="202"/>
      <c r="AB134" s="203">
        <v>6.65</v>
      </c>
      <c r="AC134" s="203"/>
      <c r="AD134" s="203"/>
      <c r="AE134" s="203"/>
      <c r="AF134" s="203"/>
      <c r="AG134" s="203"/>
      <c r="AH134" s="203"/>
      <c r="AI134" s="203"/>
      <c r="AJ134" s="203"/>
      <c r="AK134" s="202" t="s">
        <v>315</v>
      </c>
      <c r="AL134" s="202"/>
      <c r="AM134" s="204">
        <v>2726.97</v>
      </c>
      <c r="AN134" s="204"/>
      <c r="AO134" s="204"/>
      <c r="AP134" s="204"/>
      <c r="AQ134" s="204"/>
      <c r="AR134" s="204"/>
      <c r="AS134" s="47" t="s">
        <v>316</v>
      </c>
      <c r="AT134" s="47"/>
      <c r="AU134" s="205">
        <f t="shared" ref="AU134:AU138" si="19">(AM134*VLOOKUP(E134,$CJ$1:$CM$1003,4,FALSE))/1000</f>
        <v>329008.54872419994</v>
      </c>
      <c r="AV134" s="205"/>
      <c r="AW134" s="205"/>
      <c r="AX134" s="205"/>
      <c r="AY134" s="205"/>
      <c r="AZ134" s="205"/>
      <c r="BA134" s="205"/>
      <c r="BB134" s="205"/>
      <c r="BC134" s="205"/>
      <c r="BD134" s="205"/>
      <c r="BE134" s="206"/>
      <c r="BF134" s="47"/>
      <c r="BG134" s="51"/>
      <c r="CJ134" s="12" t="s">
        <v>264</v>
      </c>
      <c r="CK134" s="11" t="s">
        <v>265</v>
      </c>
      <c r="CL134" s="7">
        <v>0.71972396486825596</v>
      </c>
      <c r="CM134" s="4">
        <f t="shared" si="12"/>
        <v>10325.16</v>
      </c>
    </row>
    <row r="135" spans="3:91" x14ac:dyDescent="0.25">
      <c r="C135" s="46"/>
      <c r="D135" s="47"/>
      <c r="E135" s="223" t="s">
        <v>41</v>
      </c>
      <c r="F135" s="224"/>
      <c r="G135" s="224"/>
      <c r="H135" s="224"/>
      <c r="I135" s="224"/>
      <c r="J135" s="224"/>
      <c r="K135" s="225" t="str">
        <f>VLOOKUP(E135,$CJ$1:$CM$1003,2,FALSE)</f>
        <v>NOVACRON DEEP NIGHT S–R</v>
      </c>
      <c r="L135" s="225"/>
      <c r="M135" s="225"/>
      <c r="N135" s="225"/>
      <c r="O135" s="225"/>
      <c r="P135" s="225"/>
      <c r="Q135" s="225"/>
      <c r="R135" s="225"/>
      <c r="S135" s="225"/>
      <c r="T135" s="225"/>
      <c r="U135" s="225"/>
      <c r="V135" s="225"/>
      <c r="W135" s="225"/>
      <c r="X135" s="225"/>
      <c r="Y135" s="225"/>
      <c r="Z135" s="225"/>
      <c r="AA135" s="225"/>
      <c r="AB135" s="226">
        <v>38.5</v>
      </c>
      <c r="AC135" s="226"/>
      <c r="AD135" s="226"/>
      <c r="AE135" s="226"/>
      <c r="AF135" s="226"/>
      <c r="AG135" s="226"/>
      <c r="AH135" s="226"/>
      <c r="AI135" s="226"/>
      <c r="AJ135" s="226"/>
      <c r="AK135" s="225" t="s">
        <v>315</v>
      </c>
      <c r="AL135" s="225"/>
      <c r="AM135" s="227">
        <v>15787.7</v>
      </c>
      <c r="AN135" s="227"/>
      <c r="AO135" s="227"/>
      <c r="AP135" s="227"/>
      <c r="AQ135" s="227"/>
      <c r="AR135" s="227"/>
      <c r="AS135" s="54" t="s">
        <v>316</v>
      </c>
      <c r="AT135" s="54"/>
      <c r="AU135" s="228">
        <f t="shared" si="19"/>
        <v>1646584.8023340001</v>
      </c>
      <c r="AV135" s="228"/>
      <c r="AW135" s="228"/>
      <c r="AX135" s="228"/>
      <c r="AY135" s="228"/>
      <c r="AZ135" s="228"/>
      <c r="BA135" s="228"/>
      <c r="BB135" s="228"/>
      <c r="BC135" s="228"/>
      <c r="BD135" s="228"/>
      <c r="BE135" s="229"/>
      <c r="BF135" s="47"/>
      <c r="BG135" s="51"/>
      <c r="CJ135" s="12" t="s">
        <v>266</v>
      </c>
      <c r="CK135" s="13" t="s">
        <v>267</v>
      </c>
      <c r="CL135" s="14">
        <v>0.19343370974487661</v>
      </c>
      <c r="CM135" s="4">
        <f t="shared" si="12"/>
        <v>2775</v>
      </c>
    </row>
    <row r="136" spans="3:91" x14ac:dyDescent="0.25">
      <c r="C136" s="46"/>
      <c r="D136" s="47"/>
      <c r="E136" s="223" t="s">
        <v>8</v>
      </c>
      <c r="F136" s="224"/>
      <c r="G136" s="224"/>
      <c r="H136" s="224"/>
      <c r="I136" s="224"/>
      <c r="J136" s="224"/>
      <c r="K136" s="225" t="str">
        <f t="shared" ref="K136:K138" si="20">VLOOKUP(E136,$CJ$1:$CM$1003,2,FALSE)</f>
        <v>FIMBIL EAS 40 NEW</v>
      </c>
      <c r="L136" s="225"/>
      <c r="M136" s="225"/>
      <c r="N136" s="225"/>
      <c r="O136" s="225"/>
      <c r="P136" s="225"/>
      <c r="Q136" s="225"/>
      <c r="R136" s="225"/>
      <c r="S136" s="225"/>
      <c r="T136" s="225"/>
      <c r="U136" s="225"/>
      <c r="V136" s="225"/>
      <c r="W136" s="225"/>
      <c r="X136" s="225"/>
      <c r="Y136" s="79"/>
      <c r="Z136" s="79"/>
      <c r="AA136" s="79"/>
      <c r="AB136" s="219">
        <v>4</v>
      </c>
      <c r="AC136" s="219"/>
      <c r="AD136" s="219"/>
      <c r="AE136" s="219"/>
      <c r="AF136" s="219"/>
      <c r="AG136" s="219"/>
      <c r="AH136" s="219"/>
      <c r="AI136" s="219"/>
      <c r="AJ136" s="219"/>
      <c r="AK136" s="218" t="s">
        <v>315</v>
      </c>
      <c r="AL136" s="218"/>
      <c r="AM136" s="248">
        <v>1640.28</v>
      </c>
      <c r="AN136" s="248"/>
      <c r="AO136" s="248"/>
      <c r="AP136" s="248"/>
      <c r="AQ136" s="248"/>
      <c r="AR136" s="248"/>
      <c r="AS136" s="55" t="s">
        <v>316</v>
      </c>
      <c r="AT136" s="54"/>
      <c r="AU136" s="228">
        <f t="shared" si="19"/>
        <v>33835.925479199999</v>
      </c>
      <c r="AV136" s="228"/>
      <c r="AW136" s="228"/>
      <c r="AX136" s="228"/>
      <c r="AY136" s="228"/>
      <c r="AZ136" s="228"/>
      <c r="BA136" s="228"/>
      <c r="BB136" s="228"/>
      <c r="BC136" s="228"/>
      <c r="BD136" s="228"/>
      <c r="BE136" s="229"/>
      <c r="BF136" s="47"/>
      <c r="BG136" s="51"/>
      <c r="CJ136" s="24" t="s">
        <v>268</v>
      </c>
      <c r="CK136" s="11" t="s">
        <v>269</v>
      </c>
      <c r="CL136" s="7">
        <v>0.72972047957618846</v>
      </c>
      <c r="CM136" s="4">
        <f t="shared" si="12"/>
        <v>10468.57</v>
      </c>
    </row>
    <row r="137" spans="3:91" x14ac:dyDescent="0.25">
      <c r="C137" s="46"/>
      <c r="D137" s="47"/>
      <c r="E137" s="200" t="s">
        <v>183</v>
      </c>
      <c r="F137" s="201"/>
      <c r="G137" s="201"/>
      <c r="H137" s="201"/>
      <c r="I137" s="201"/>
      <c r="J137" s="201"/>
      <c r="K137" s="202" t="str">
        <f t="shared" si="20"/>
        <v>CAUSTIC SODA LIQ</v>
      </c>
      <c r="L137" s="202"/>
      <c r="M137" s="202"/>
      <c r="N137" s="202"/>
      <c r="O137" s="202"/>
      <c r="P137" s="202"/>
      <c r="Q137" s="202"/>
      <c r="R137" s="202"/>
      <c r="S137" s="202"/>
      <c r="T137" s="202"/>
      <c r="U137" s="202"/>
      <c r="V137" s="202"/>
      <c r="W137" s="202"/>
      <c r="X137" s="202"/>
      <c r="Y137" s="78"/>
      <c r="Z137" s="78"/>
      <c r="AA137" s="78"/>
      <c r="AB137" s="203">
        <v>15</v>
      </c>
      <c r="AC137" s="203"/>
      <c r="AD137" s="203"/>
      <c r="AE137" s="203"/>
      <c r="AF137" s="203"/>
      <c r="AG137" s="203"/>
      <c r="AH137" s="203"/>
      <c r="AI137" s="203"/>
      <c r="AJ137" s="203"/>
      <c r="AK137" s="202" t="s">
        <v>315</v>
      </c>
      <c r="AL137" s="202"/>
      <c r="AM137" s="204">
        <v>6151.05</v>
      </c>
      <c r="AN137" s="204"/>
      <c r="AO137" s="204"/>
      <c r="AP137" s="204"/>
      <c r="AQ137" s="204"/>
      <c r="AR137" s="204"/>
      <c r="AS137" s="47" t="s">
        <v>316</v>
      </c>
      <c r="AT137" s="47"/>
      <c r="AU137" s="205">
        <f t="shared" si="19"/>
        <v>52573.02435</v>
      </c>
      <c r="AV137" s="205"/>
      <c r="AW137" s="205"/>
      <c r="AX137" s="205"/>
      <c r="AY137" s="205"/>
      <c r="AZ137" s="205"/>
      <c r="BA137" s="205"/>
      <c r="BB137" s="205"/>
      <c r="BC137" s="205"/>
      <c r="BD137" s="205"/>
      <c r="BE137" s="206"/>
      <c r="BF137" s="47"/>
      <c r="BG137" s="51"/>
      <c r="CJ137" s="5" t="s">
        <v>270</v>
      </c>
      <c r="CK137" s="11" t="s">
        <v>271</v>
      </c>
      <c r="CL137" s="26">
        <v>0.34661229611041405</v>
      </c>
      <c r="CM137" s="4">
        <f t="shared" ref="CM137:CM159" si="21">CL137*$CM$3</f>
        <v>4972.5</v>
      </c>
    </row>
    <row r="138" spans="3:91" x14ac:dyDescent="0.25">
      <c r="C138" s="46"/>
      <c r="D138" s="47"/>
      <c r="E138" s="223" t="s">
        <v>10</v>
      </c>
      <c r="F138" s="224"/>
      <c r="G138" s="224"/>
      <c r="H138" s="224"/>
      <c r="I138" s="224"/>
      <c r="J138" s="224"/>
      <c r="K138" s="225" t="str">
        <f t="shared" si="20"/>
        <v>SODA ASH</v>
      </c>
      <c r="L138" s="225"/>
      <c r="M138" s="225"/>
      <c r="N138" s="225"/>
      <c r="O138" s="225"/>
      <c r="P138" s="225"/>
      <c r="Q138" s="225"/>
      <c r="R138" s="225"/>
      <c r="S138" s="225"/>
      <c r="T138" s="225"/>
      <c r="U138" s="225"/>
      <c r="V138" s="225"/>
      <c r="W138" s="225"/>
      <c r="X138" s="225"/>
      <c r="Y138" s="79"/>
      <c r="Z138" s="79"/>
      <c r="AA138" s="79"/>
      <c r="AB138" s="226">
        <v>20</v>
      </c>
      <c r="AC138" s="226"/>
      <c r="AD138" s="226"/>
      <c r="AE138" s="226"/>
      <c r="AF138" s="226"/>
      <c r="AG138" s="226"/>
      <c r="AH138" s="226"/>
      <c r="AI138" s="226"/>
      <c r="AJ138" s="226"/>
      <c r="AK138" s="225" t="s">
        <v>315</v>
      </c>
      <c r="AL138" s="225"/>
      <c r="AM138" s="227">
        <v>8201.4</v>
      </c>
      <c r="AN138" s="227"/>
      <c r="AO138" s="227"/>
      <c r="AP138" s="227"/>
      <c r="AQ138" s="227"/>
      <c r="AR138" s="227"/>
      <c r="AS138" s="54" t="s">
        <v>316</v>
      </c>
      <c r="AT138" s="54"/>
      <c r="AU138" s="228">
        <f t="shared" si="19"/>
        <v>72828.432000000001</v>
      </c>
      <c r="AV138" s="228"/>
      <c r="AW138" s="228"/>
      <c r="AX138" s="228"/>
      <c r="AY138" s="228"/>
      <c r="AZ138" s="228"/>
      <c r="BA138" s="228"/>
      <c r="BB138" s="228"/>
      <c r="BC138" s="228"/>
      <c r="BD138" s="228"/>
      <c r="BE138" s="229"/>
      <c r="BF138" s="47"/>
      <c r="BG138" s="51"/>
      <c r="CJ138" s="5" t="s">
        <v>272</v>
      </c>
      <c r="CK138" s="11" t="s">
        <v>273</v>
      </c>
      <c r="CL138" s="26">
        <v>3.9470500487940887</v>
      </c>
      <c r="CM138" s="4">
        <f t="shared" si="21"/>
        <v>56624.38</v>
      </c>
    </row>
    <row r="139" spans="3:91" x14ac:dyDescent="0.25">
      <c r="C139" s="46"/>
      <c r="D139" s="47"/>
      <c r="E139" s="80"/>
      <c r="F139" s="80"/>
      <c r="G139" s="80"/>
      <c r="H139" s="80"/>
      <c r="I139" s="80"/>
      <c r="J139" s="80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  <c r="AB139" s="57"/>
      <c r="AC139" s="57"/>
      <c r="AD139" s="57"/>
      <c r="AE139" s="57"/>
      <c r="AF139" s="57"/>
      <c r="AG139" s="57"/>
      <c r="AH139" s="57"/>
      <c r="AI139" s="57"/>
      <c r="AJ139" s="57"/>
      <c r="AK139" s="78"/>
      <c r="AL139" s="78"/>
      <c r="AM139" s="80"/>
      <c r="AN139" s="80"/>
      <c r="AO139" s="80"/>
      <c r="AP139" s="80"/>
      <c r="AQ139" s="80"/>
      <c r="AR139" s="80"/>
      <c r="AS139" s="47"/>
      <c r="AT139" s="47"/>
      <c r="AU139" s="58"/>
      <c r="AV139" s="58"/>
      <c r="AW139" s="58"/>
      <c r="AX139" s="58"/>
      <c r="AY139" s="58"/>
      <c r="AZ139" s="58"/>
      <c r="BA139" s="58"/>
      <c r="BB139" s="58"/>
      <c r="BC139" s="58"/>
      <c r="BD139" s="58"/>
      <c r="BE139" s="58"/>
      <c r="BF139" s="47"/>
      <c r="BG139" s="51"/>
      <c r="CJ139" s="5" t="s">
        <v>274</v>
      </c>
      <c r="CK139" s="11" t="s">
        <v>275</v>
      </c>
      <c r="CL139" s="26">
        <v>5.8332510804405411</v>
      </c>
      <c r="CM139" s="4">
        <f t="shared" si="21"/>
        <v>83683.820000000007</v>
      </c>
    </row>
    <row r="140" spans="3:91" x14ac:dyDescent="0.25">
      <c r="C140" s="46"/>
      <c r="D140" s="47"/>
      <c r="E140" s="80"/>
      <c r="F140" s="80"/>
      <c r="G140" s="80"/>
      <c r="H140" s="80"/>
      <c r="I140" s="80"/>
      <c r="J140" s="80"/>
      <c r="K140" s="78"/>
      <c r="L140" s="78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  <c r="AB140" s="57"/>
      <c r="AC140" s="57"/>
      <c r="AD140" s="57"/>
      <c r="AE140" s="57"/>
      <c r="AF140" s="57"/>
      <c r="AG140" s="57"/>
      <c r="AH140" s="57"/>
      <c r="AI140" s="57"/>
      <c r="AJ140" s="57"/>
      <c r="AK140" s="78"/>
      <c r="AL140" s="78"/>
      <c r="AM140" s="80"/>
      <c r="AN140" s="80"/>
      <c r="AO140" s="80"/>
      <c r="AP140" s="87"/>
      <c r="AQ140" s="202" t="s">
        <v>318</v>
      </c>
      <c r="AR140" s="202"/>
      <c r="AS140" s="202"/>
      <c r="AT140" s="202"/>
      <c r="AU140" s="58" t="s">
        <v>11</v>
      </c>
      <c r="AV140" s="205">
        <f>SUM(AU133:BE138)</f>
        <v>2235195.0992670003</v>
      </c>
      <c r="AW140" s="205"/>
      <c r="AX140" s="205"/>
      <c r="AY140" s="205"/>
      <c r="AZ140" s="205"/>
      <c r="BA140" s="205"/>
      <c r="BB140" s="205"/>
      <c r="BC140" s="205"/>
      <c r="BD140" s="205"/>
      <c r="BE140" s="205"/>
      <c r="BF140" s="47"/>
      <c r="BG140" s="51"/>
      <c r="CJ140" s="5" t="s">
        <v>276</v>
      </c>
      <c r="CK140" s="11" t="s">
        <v>277</v>
      </c>
      <c r="CL140" s="26">
        <v>1.8692416004461174</v>
      </c>
      <c r="CM140" s="4">
        <f t="shared" si="21"/>
        <v>26816.14</v>
      </c>
    </row>
    <row r="141" spans="3:91" x14ac:dyDescent="0.25">
      <c r="C141" s="46"/>
      <c r="D141" s="47"/>
      <c r="E141" s="80"/>
      <c r="F141" s="80"/>
      <c r="G141" s="80"/>
      <c r="H141" s="80"/>
      <c r="I141" s="80"/>
      <c r="J141" s="80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  <c r="AB141" s="57"/>
      <c r="AC141" s="57"/>
      <c r="AD141" s="57"/>
      <c r="AE141" s="57"/>
      <c r="AF141" s="57"/>
      <c r="AG141" s="57"/>
      <c r="AH141" s="57"/>
      <c r="AI141" s="57"/>
      <c r="AJ141" s="57"/>
      <c r="AK141" s="78"/>
      <c r="AL141" s="78"/>
      <c r="AM141" s="80"/>
      <c r="AN141" s="80"/>
      <c r="AO141" s="80"/>
      <c r="AP141" s="87"/>
      <c r="AQ141" s="202" t="s">
        <v>317</v>
      </c>
      <c r="AR141" s="202"/>
      <c r="AS141" s="202"/>
      <c r="AT141" s="202"/>
      <c r="AU141" s="58" t="s">
        <v>11</v>
      </c>
      <c r="AV141" s="205">
        <f>AV140/AV127</f>
        <v>1064.3786186985717</v>
      </c>
      <c r="AW141" s="205"/>
      <c r="AX141" s="205"/>
      <c r="AY141" s="205"/>
      <c r="AZ141" s="205"/>
      <c r="BA141" s="205"/>
      <c r="BB141" s="205"/>
      <c r="BC141" s="205"/>
      <c r="BD141" s="205"/>
      <c r="BE141" s="205"/>
      <c r="BF141" s="47"/>
      <c r="BG141" s="51"/>
      <c r="CJ141" s="5" t="s">
        <v>278</v>
      </c>
      <c r="CK141" s="11" t="s">
        <v>279</v>
      </c>
      <c r="CL141" s="7">
        <v>0.96227310748640738</v>
      </c>
      <c r="CM141" s="4">
        <f t="shared" si="21"/>
        <v>13804.77</v>
      </c>
    </row>
    <row r="142" spans="3:91" ht="17.25" thickBot="1" x14ac:dyDescent="0.3">
      <c r="C142" s="60"/>
      <c r="D142" s="61"/>
      <c r="E142" s="88"/>
      <c r="F142" s="88"/>
      <c r="G142" s="88"/>
      <c r="H142" s="88"/>
      <c r="I142" s="88"/>
      <c r="J142" s="88"/>
      <c r="K142" s="89"/>
      <c r="L142" s="89"/>
      <c r="M142" s="89"/>
      <c r="N142" s="89"/>
      <c r="O142" s="89"/>
      <c r="P142" s="89"/>
      <c r="Q142" s="89"/>
      <c r="R142" s="89"/>
      <c r="S142" s="89"/>
      <c r="T142" s="89"/>
      <c r="U142" s="89"/>
      <c r="V142" s="89"/>
      <c r="W142" s="89"/>
      <c r="X142" s="89"/>
      <c r="Y142" s="89"/>
      <c r="Z142" s="89"/>
      <c r="AA142" s="89"/>
      <c r="AB142" s="90"/>
      <c r="AC142" s="90"/>
      <c r="AD142" s="90"/>
      <c r="AE142" s="90"/>
      <c r="AF142" s="90"/>
      <c r="AG142" s="90"/>
      <c r="AH142" s="90"/>
      <c r="AI142" s="90"/>
      <c r="AJ142" s="90"/>
      <c r="AK142" s="89"/>
      <c r="AL142" s="89"/>
      <c r="AM142" s="88"/>
      <c r="AN142" s="88"/>
      <c r="AO142" s="88"/>
      <c r="AP142" s="88"/>
      <c r="AQ142" s="88"/>
      <c r="AR142" s="88"/>
      <c r="AS142" s="61"/>
      <c r="AT142" s="61"/>
      <c r="AU142" s="61"/>
      <c r="AV142" s="88"/>
      <c r="AW142" s="88"/>
      <c r="AX142" s="88"/>
      <c r="AY142" s="88"/>
      <c r="AZ142" s="88"/>
      <c r="BA142" s="88"/>
      <c r="BB142" s="88"/>
      <c r="BC142" s="88"/>
      <c r="BD142" s="88"/>
      <c r="BE142" s="88"/>
      <c r="BF142" s="61"/>
      <c r="BG142" s="62"/>
      <c r="CJ142" s="12" t="s">
        <v>280</v>
      </c>
      <c r="CK142" s="13" t="s">
        <v>281</v>
      </c>
      <c r="CL142" s="7">
        <v>1.2106747525442632</v>
      </c>
      <c r="CM142" s="4">
        <f t="shared" si="21"/>
        <v>17368.34</v>
      </c>
    </row>
    <row r="143" spans="3:91" x14ac:dyDescent="0.25"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  <c r="AA143" s="47"/>
      <c r="AB143" s="47"/>
      <c r="AC143" s="47"/>
      <c r="AD143" s="47"/>
      <c r="AE143" s="47"/>
      <c r="AF143" s="47"/>
      <c r="AG143" s="47"/>
      <c r="AH143" s="47"/>
      <c r="AI143" s="47"/>
      <c r="AJ143" s="47"/>
      <c r="AK143" s="47"/>
      <c r="AL143" s="47"/>
      <c r="AM143" s="47"/>
      <c r="AN143" s="47"/>
      <c r="AO143" s="47"/>
      <c r="AP143" s="47"/>
      <c r="AQ143" s="47"/>
      <c r="AR143" s="47"/>
      <c r="AS143" s="47"/>
      <c r="AT143" s="47"/>
      <c r="AU143" s="47"/>
      <c r="AV143" s="47"/>
      <c r="AW143" s="47"/>
      <c r="AX143" s="47"/>
      <c r="AY143" s="47"/>
      <c r="AZ143" s="47"/>
      <c r="BA143" s="47"/>
      <c r="BB143" s="47"/>
      <c r="BC143" s="47"/>
      <c r="BD143" s="47"/>
      <c r="BE143" s="47"/>
      <c r="BF143" s="47"/>
      <c r="BG143" s="47"/>
      <c r="CJ143" s="5" t="s">
        <v>282</v>
      </c>
      <c r="CK143" s="11" t="s">
        <v>283</v>
      </c>
      <c r="CL143" s="7">
        <v>5.3432211069287607</v>
      </c>
      <c r="CM143" s="4">
        <f t="shared" si="21"/>
        <v>76653.850000000006</v>
      </c>
    </row>
    <row r="144" spans="3:91" ht="17.25" thickBot="1" x14ac:dyDescent="0.3"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  <c r="AD144" s="47"/>
      <c r="AE144" s="47"/>
      <c r="AF144" s="47"/>
      <c r="AG144" s="47"/>
      <c r="AH144" s="47"/>
      <c r="AI144" s="47"/>
      <c r="AJ144" s="47"/>
      <c r="AK144" s="47"/>
      <c r="AL144" s="47"/>
      <c r="AM144" s="47"/>
      <c r="AN144" s="47"/>
      <c r="AO144" s="47"/>
      <c r="AP144" s="47"/>
      <c r="AQ144" s="47"/>
      <c r="AR144" s="47"/>
      <c r="AS144" s="47"/>
      <c r="AT144" s="47"/>
      <c r="AU144" s="47"/>
      <c r="AV144" s="47"/>
      <c r="AW144" s="47"/>
      <c r="AX144" s="47"/>
      <c r="AY144" s="47"/>
      <c r="AZ144" s="47"/>
      <c r="BA144" s="47"/>
      <c r="BB144" s="47"/>
      <c r="BC144" s="47"/>
      <c r="BD144" s="47"/>
      <c r="BE144" s="47"/>
      <c r="BF144" s="47"/>
      <c r="BG144" s="47"/>
      <c r="CJ144" s="5" t="s">
        <v>284</v>
      </c>
      <c r="CK144" s="11" t="s">
        <v>285</v>
      </c>
      <c r="CL144" s="7">
        <v>4.07226962219434</v>
      </c>
      <c r="CM144" s="4">
        <f t="shared" si="21"/>
        <v>58420.78</v>
      </c>
    </row>
    <row r="145" spans="3:91" x14ac:dyDescent="0.25">
      <c r="C145" s="43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  <c r="AH145" s="44"/>
      <c r="AI145" s="44"/>
      <c r="AJ145" s="44"/>
      <c r="AK145" s="44"/>
      <c r="AL145" s="44"/>
      <c r="AM145" s="44"/>
      <c r="AN145" s="44"/>
      <c r="AO145" s="44"/>
      <c r="AP145" s="44"/>
      <c r="AQ145" s="44"/>
      <c r="AR145" s="44"/>
      <c r="AS145" s="44"/>
      <c r="AT145" s="44"/>
      <c r="AU145" s="44"/>
      <c r="AV145" s="44"/>
      <c r="AW145" s="44"/>
      <c r="AX145" s="44"/>
      <c r="AY145" s="44"/>
      <c r="AZ145" s="44"/>
      <c r="BA145" s="44"/>
      <c r="BB145" s="44"/>
      <c r="BC145" s="44"/>
      <c r="BD145" s="44"/>
      <c r="BE145" s="44"/>
      <c r="BF145" s="44"/>
      <c r="BG145" s="45"/>
      <c r="CJ145" s="5" t="s">
        <v>286</v>
      </c>
      <c r="CK145" s="11" t="s">
        <v>287</v>
      </c>
      <c r="CL145" s="7">
        <v>21.682084204656348</v>
      </c>
      <c r="CM145" s="4">
        <f t="shared" si="21"/>
        <v>311051.18</v>
      </c>
    </row>
    <row r="146" spans="3:91" x14ac:dyDescent="0.25">
      <c r="C146" s="46"/>
      <c r="D146" s="47"/>
      <c r="E146" s="196" t="s">
        <v>0</v>
      </c>
      <c r="F146" s="196"/>
      <c r="G146" s="196"/>
      <c r="H146" s="196"/>
      <c r="I146" s="196"/>
      <c r="J146" s="85" t="s">
        <v>11</v>
      </c>
      <c r="K146" s="196" t="s">
        <v>355</v>
      </c>
      <c r="L146" s="196"/>
      <c r="M146" s="196"/>
      <c r="N146" s="196"/>
      <c r="O146" s="196"/>
      <c r="P146" s="196"/>
      <c r="Q146" s="196"/>
      <c r="R146" s="196"/>
      <c r="S146" s="196"/>
      <c r="T146" s="196"/>
      <c r="U146" s="196"/>
      <c r="V146" s="85"/>
      <c r="W146" s="85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85"/>
      <c r="AI146" s="50"/>
      <c r="AJ146" s="50"/>
      <c r="AK146" s="50"/>
      <c r="AL146" s="50"/>
      <c r="AM146" s="196" t="s">
        <v>3</v>
      </c>
      <c r="AN146" s="196"/>
      <c r="AO146" s="196"/>
      <c r="AP146" s="196"/>
      <c r="AQ146" s="196"/>
      <c r="AR146" s="196"/>
      <c r="AS146" s="196"/>
      <c r="AT146" s="196"/>
      <c r="AU146" s="85" t="s">
        <v>11</v>
      </c>
      <c r="AV146" s="197">
        <v>410.07</v>
      </c>
      <c r="AW146" s="197"/>
      <c r="AX146" s="197"/>
      <c r="AY146" s="197"/>
      <c r="AZ146" s="85" t="s">
        <v>319</v>
      </c>
      <c r="BA146" s="85"/>
      <c r="BB146" s="85"/>
      <c r="BC146" s="85"/>
      <c r="BD146" s="85"/>
      <c r="BE146" s="85"/>
      <c r="BF146" s="47"/>
      <c r="BG146" s="51"/>
      <c r="CJ146" s="5" t="s">
        <v>288</v>
      </c>
      <c r="CK146" s="11" t="s">
        <v>289</v>
      </c>
      <c r="CL146" s="7">
        <v>6.4495943120033461</v>
      </c>
      <c r="CM146" s="4">
        <f t="shared" si="21"/>
        <v>92525.88</v>
      </c>
    </row>
    <row r="147" spans="3:91" x14ac:dyDescent="0.25">
      <c r="C147" s="46"/>
      <c r="D147" s="47"/>
      <c r="E147" s="196" t="s">
        <v>322</v>
      </c>
      <c r="F147" s="196"/>
      <c r="G147" s="196"/>
      <c r="H147" s="196"/>
      <c r="I147" s="196"/>
      <c r="J147" s="85" t="s">
        <v>11</v>
      </c>
      <c r="K147" s="196" t="s">
        <v>400</v>
      </c>
      <c r="L147" s="196"/>
      <c r="M147" s="196"/>
      <c r="N147" s="196"/>
      <c r="O147" s="196"/>
      <c r="P147" s="196"/>
      <c r="Q147" s="196"/>
      <c r="R147" s="196"/>
      <c r="S147" s="196"/>
      <c r="T147" s="196"/>
      <c r="U147" s="196"/>
      <c r="V147" s="196"/>
      <c r="W147" s="85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85"/>
      <c r="AI147" s="50"/>
      <c r="AJ147" s="50"/>
      <c r="AK147" s="50"/>
      <c r="AL147" s="50"/>
      <c r="AM147" s="196" t="s">
        <v>4</v>
      </c>
      <c r="AN147" s="196"/>
      <c r="AO147" s="196"/>
      <c r="AP147" s="196"/>
      <c r="AQ147" s="196"/>
      <c r="AR147" s="196"/>
      <c r="AS147" s="196"/>
      <c r="AT147" s="196"/>
      <c r="AU147" s="85" t="s">
        <v>11</v>
      </c>
      <c r="AV147" s="196">
        <v>2100</v>
      </c>
      <c r="AW147" s="196"/>
      <c r="AX147" s="196"/>
      <c r="AY147" s="196"/>
      <c r="AZ147" s="85" t="s">
        <v>320</v>
      </c>
      <c r="BA147" s="85"/>
      <c r="BB147" s="85"/>
      <c r="BC147" s="85"/>
      <c r="BD147" s="85"/>
      <c r="BE147" s="85"/>
      <c r="BF147" s="47"/>
      <c r="BG147" s="51"/>
      <c r="CJ147" s="5" t="s">
        <v>290</v>
      </c>
      <c r="CK147" s="11" t="s">
        <v>291</v>
      </c>
      <c r="CL147" s="7">
        <v>6.830306705701938</v>
      </c>
      <c r="CM147" s="4">
        <f t="shared" si="21"/>
        <v>97987.58</v>
      </c>
    </row>
    <row r="148" spans="3:91" x14ac:dyDescent="0.25">
      <c r="C148" s="46"/>
      <c r="D148" s="47"/>
      <c r="E148" s="196" t="s">
        <v>1</v>
      </c>
      <c r="F148" s="196"/>
      <c r="G148" s="196"/>
      <c r="H148" s="196"/>
      <c r="I148" s="196"/>
      <c r="J148" s="85" t="s">
        <v>11</v>
      </c>
      <c r="K148" s="196" t="s">
        <v>395</v>
      </c>
      <c r="L148" s="196"/>
      <c r="M148" s="196"/>
      <c r="N148" s="196"/>
      <c r="O148" s="196"/>
      <c r="P148" s="196"/>
      <c r="Q148" s="196"/>
      <c r="R148" s="196"/>
      <c r="S148" s="196"/>
      <c r="T148" s="196"/>
      <c r="U148" s="196"/>
      <c r="V148" s="85"/>
      <c r="W148" s="85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85"/>
      <c r="AI148" s="50"/>
      <c r="AJ148" s="50"/>
      <c r="AK148" s="50"/>
      <c r="AL148" s="50"/>
      <c r="AM148" s="196"/>
      <c r="AN148" s="196"/>
      <c r="AO148" s="196"/>
      <c r="AP148" s="196"/>
      <c r="AQ148" s="196"/>
      <c r="AR148" s="196"/>
      <c r="AS148" s="196"/>
      <c r="AT148" s="196"/>
      <c r="AU148" s="85"/>
      <c r="AV148" s="198"/>
      <c r="AW148" s="198"/>
      <c r="AX148" s="198"/>
      <c r="AY148" s="198"/>
      <c r="AZ148" s="85"/>
      <c r="BA148" s="85"/>
      <c r="BB148" s="85"/>
      <c r="BC148" s="85"/>
      <c r="BD148" s="85"/>
      <c r="BE148" s="85"/>
      <c r="BF148" s="47"/>
      <c r="BG148" s="51"/>
      <c r="CJ148" s="5" t="s">
        <v>292</v>
      </c>
      <c r="CK148" s="11" t="s">
        <v>293</v>
      </c>
      <c r="CL148" s="7">
        <v>10.884065941725916</v>
      </c>
      <c r="CM148" s="4">
        <f t="shared" si="21"/>
        <v>156142.81</v>
      </c>
    </row>
    <row r="149" spans="3:91" x14ac:dyDescent="0.25">
      <c r="C149" s="46"/>
      <c r="D149" s="47"/>
      <c r="E149" s="196" t="s">
        <v>2</v>
      </c>
      <c r="F149" s="196"/>
      <c r="G149" s="196"/>
      <c r="H149" s="196"/>
      <c r="I149" s="196"/>
      <c r="J149" s="85" t="s">
        <v>11</v>
      </c>
      <c r="K149" s="196" t="s">
        <v>337</v>
      </c>
      <c r="L149" s="196"/>
      <c r="M149" s="196"/>
      <c r="N149" s="196"/>
      <c r="O149" s="196"/>
      <c r="P149" s="196"/>
      <c r="Q149" s="196"/>
      <c r="R149" s="196"/>
      <c r="S149" s="196"/>
      <c r="T149" s="196"/>
      <c r="U149" s="196"/>
      <c r="V149" s="85"/>
      <c r="W149" s="85"/>
      <c r="X149" s="85"/>
      <c r="Y149" s="85"/>
      <c r="Z149" s="85"/>
      <c r="AA149" s="85"/>
      <c r="AB149" s="85"/>
      <c r="AC149" s="85"/>
      <c r="AD149" s="85"/>
      <c r="AE149" s="85"/>
      <c r="AF149" s="85"/>
      <c r="AG149" s="85"/>
      <c r="AH149" s="85"/>
      <c r="AI149" s="85"/>
      <c r="AJ149" s="85"/>
      <c r="AK149" s="85"/>
      <c r="AL149" s="85"/>
      <c r="AM149" s="196"/>
      <c r="AN149" s="196"/>
      <c r="AO149" s="196"/>
      <c r="AP149" s="196"/>
      <c r="AQ149" s="196"/>
      <c r="AR149" s="196"/>
      <c r="AS149" s="196"/>
      <c r="AT149" s="196"/>
      <c r="AU149" s="85"/>
      <c r="AV149" s="85"/>
      <c r="AW149" s="85"/>
      <c r="AX149" s="85"/>
      <c r="AY149" s="85"/>
      <c r="AZ149" s="85"/>
      <c r="BA149" s="85"/>
      <c r="BB149" s="85"/>
      <c r="BC149" s="85"/>
      <c r="BD149" s="85"/>
      <c r="BE149" s="85"/>
      <c r="BF149" s="47"/>
      <c r="BG149" s="51"/>
      <c r="CJ149" s="5" t="s">
        <v>294</v>
      </c>
      <c r="CK149" s="11" t="s">
        <v>295</v>
      </c>
      <c r="CL149" s="7">
        <v>11.830085738184859</v>
      </c>
      <c r="CM149" s="4">
        <f t="shared" si="21"/>
        <v>169714.41</v>
      </c>
    </row>
    <row r="150" spans="3:91" x14ac:dyDescent="0.25">
      <c r="C150" s="46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  <c r="AA150" s="47"/>
      <c r="AB150" s="47"/>
      <c r="AC150" s="47"/>
      <c r="AD150" s="47"/>
      <c r="AE150" s="47"/>
      <c r="AF150" s="47"/>
      <c r="AG150" s="47"/>
      <c r="AH150" s="47"/>
      <c r="AI150" s="47"/>
      <c r="AJ150" s="47"/>
      <c r="AK150" s="47"/>
      <c r="AL150" s="47"/>
      <c r="AM150" s="47"/>
      <c r="AN150" s="47"/>
      <c r="AO150" s="47"/>
      <c r="AP150" s="47"/>
      <c r="AQ150" s="47"/>
      <c r="AR150" s="47"/>
      <c r="AS150" s="47"/>
      <c r="AT150" s="47"/>
      <c r="AU150" s="47"/>
      <c r="AV150" s="47"/>
      <c r="AW150" s="47"/>
      <c r="AX150" s="47"/>
      <c r="AY150" s="47"/>
      <c r="AZ150" s="47"/>
      <c r="BA150" s="47"/>
      <c r="BB150" s="47"/>
      <c r="BC150" s="47"/>
      <c r="BD150" s="47"/>
      <c r="BE150" s="47"/>
      <c r="BF150" s="47"/>
      <c r="BG150" s="51"/>
      <c r="CJ150" s="5" t="s">
        <v>296</v>
      </c>
      <c r="CK150" s="11" t="s">
        <v>297</v>
      </c>
      <c r="CL150" s="7">
        <v>8.8049072912310056</v>
      </c>
      <c r="CM150" s="4">
        <f t="shared" si="21"/>
        <v>126315.20000000001</v>
      </c>
    </row>
    <row r="151" spans="3:91" x14ac:dyDescent="0.25">
      <c r="C151" s="46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  <c r="AA151" s="47"/>
      <c r="AB151" s="47"/>
      <c r="AC151" s="47"/>
      <c r="AD151" s="47"/>
      <c r="AE151" s="47"/>
      <c r="AF151" s="47"/>
      <c r="AG151" s="47"/>
      <c r="AH151" s="47"/>
      <c r="AI151" s="47"/>
      <c r="AJ151" s="47"/>
      <c r="AK151" s="47"/>
      <c r="AL151" s="47"/>
      <c r="AM151" s="47"/>
      <c r="AN151" s="47"/>
      <c r="AO151" s="47"/>
      <c r="AP151" s="47"/>
      <c r="AQ151" s="47"/>
      <c r="AR151" s="47"/>
      <c r="AS151" s="47"/>
      <c r="AT151" s="47"/>
      <c r="AU151" s="47"/>
      <c r="AV151" s="47"/>
      <c r="AW151" s="47"/>
      <c r="AX151" s="47"/>
      <c r="AY151" s="47"/>
      <c r="AZ151" s="47"/>
      <c r="BA151" s="47"/>
      <c r="BB151" s="47"/>
      <c r="BC151" s="47"/>
      <c r="BD151" s="47"/>
      <c r="BE151" s="47"/>
      <c r="BF151" s="47"/>
      <c r="BG151" s="51"/>
      <c r="CJ151" s="5" t="s">
        <v>298</v>
      </c>
      <c r="CK151" s="11" t="s">
        <v>299</v>
      </c>
      <c r="CL151" s="7">
        <v>7.9298194618709053</v>
      </c>
      <c r="CM151" s="4">
        <f t="shared" si="21"/>
        <v>113761.19</v>
      </c>
    </row>
    <row r="152" spans="3:91" x14ac:dyDescent="0.25">
      <c r="C152" s="46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  <c r="AA152" s="47"/>
      <c r="AB152" s="47"/>
      <c r="AC152" s="47"/>
      <c r="AD152" s="47"/>
      <c r="AE152" s="47"/>
      <c r="AF152" s="47"/>
      <c r="AG152" s="47"/>
      <c r="AH152" s="47"/>
      <c r="AI152" s="47"/>
      <c r="AJ152" s="47"/>
      <c r="AK152" s="47"/>
      <c r="AL152" s="47"/>
      <c r="AM152" s="47"/>
      <c r="AN152" s="47"/>
      <c r="AO152" s="47"/>
      <c r="AP152" s="47"/>
      <c r="AQ152" s="47"/>
      <c r="AR152" s="47"/>
      <c r="AS152" s="47"/>
      <c r="AT152" s="47"/>
      <c r="AU152" s="47"/>
      <c r="AV152" s="47"/>
      <c r="AW152" s="47"/>
      <c r="AX152" s="47"/>
      <c r="AY152" s="47"/>
      <c r="AZ152" s="47"/>
      <c r="BA152" s="47"/>
      <c r="BB152" s="47"/>
      <c r="BC152" s="47"/>
      <c r="BD152" s="47"/>
      <c r="BE152" s="47"/>
      <c r="BF152" s="47"/>
      <c r="BG152" s="51"/>
      <c r="CJ152" s="5" t="s">
        <v>300</v>
      </c>
      <c r="CK152" s="27" t="s">
        <v>301</v>
      </c>
      <c r="CL152" s="8">
        <v>11.77</v>
      </c>
      <c r="CM152" s="4">
        <f t="shared" si="21"/>
        <v>168852.41999999998</v>
      </c>
    </row>
    <row r="153" spans="3:91" x14ac:dyDescent="0.25">
      <c r="C153" s="46"/>
      <c r="D153" s="47"/>
      <c r="E153" s="208" t="s">
        <v>49</v>
      </c>
      <c r="F153" s="209"/>
      <c r="G153" s="209"/>
      <c r="H153" s="209"/>
      <c r="I153" s="209"/>
      <c r="J153" s="209"/>
      <c r="K153" s="210" t="str">
        <f t="shared" ref="K153" si="22">VLOOKUP(E153,$CJ$1:$CM$1003,2,FALSE)</f>
        <v>AVITERA BRILLIANT YELLOW SE</v>
      </c>
      <c r="L153" s="210"/>
      <c r="M153" s="210"/>
      <c r="N153" s="210"/>
      <c r="O153" s="210"/>
      <c r="P153" s="210"/>
      <c r="Q153" s="210"/>
      <c r="R153" s="210"/>
      <c r="S153" s="210"/>
      <c r="T153" s="210"/>
      <c r="U153" s="210"/>
      <c r="V153" s="210"/>
      <c r="W153" s="210"/>
      <c r="X153" s="210"/>
      <c r="Y153" s="210"/>
      <c r="Z153" s="210"/>
      <c r="AA153" s="210"/>
      <c r="AB153" s="211">
        <v>37</v>
      </c>
      <c r="AC153" s="211"/>
      <c r="AD153" s="211"/>
      <c r="AE153" s="211"/>
      <c r="AF153" s="211"/>
      <c r="AG153" s="211"/>
      <c r="AH153" s="211"/>
      <c r="AI153" s="211"/>
      <c r="AJ153" s="211"/>
      <c r="AK153" s="210" t="s">
        <v>315</v>
      </c>
      <c r="AL153" s="210"/>
      <c r="AM153" s="212">
        <v>15172.6</v>
      </c>
      <c r="AN153" s="212"/>
      <c r="AO153" s="212"/>
      <c r="AP153" s="212"/>
      <c r="AQ153" s="212"/>
      <c r="AR153" s="212"/>
      <c r="AS153" s="52" t="s">
        <v>316</v>
      </c>
      <c r="AT153" s="52"/>
      <c r="AU153" s="213">
        <f>(AM153*VLOOKUP(E153,$CJ$1:$CM$1003,4,FALSE))/1000</f>
        <v>2642466.6919440003</v>
      </c>
      <c r="AV153" s="213"/>
      <c r="AW153" s="213"/>
      <c r="AX153" s="213"/>
      <c r="AY153" s="213"/>
      <c r="AZ153" s="213"/>
      <c r="BA153" s="213"/>
      <c r="BB153" s="213"/>
      <c r="BC153" s="213"/>
      <c r="BD153" s="213"/>
      <c r="BE153" s="214"/>
      <c r="BF153" s="47"/>
      <c r="BG153" s="51"/>
      <c r="CJ153" s="5" t="s">
        <v>302</v>
      </c>
      <c r="CK153" s="27" t="s">
        <v>303</v>
      </c>
      <c r="CL153" s="8">
        <v>5.98</v>
      </c>
      <c r="CM153" s="4">
        <f t="shared" si="21"/>
        <v>85789.08</v>
      </c>
    </row>
    <row r="154" spans="3:91" x14ac:dyDescent="0.25">
      <c r="C154" s="46"/>
      <c r="D154" s="47"/>
      <c r="E154" s="200" t="s">
        <v>34</v>
      </c>
      <c r="F154" s="201"/>
      <c r="G154" s="201"/>
      <c r="H154" s="201"/>
      <c r="I154" s="201"/>
      <c r="J154" s="201"/>
      <c r="K154" s="202" t="str">
        <f>VLOOKUP(E154,$CJ$1:$CM$1003,2,FALSE)</f>
        <v>NOVACRON TURQUOISE EC–GN</v>
      </c>
      <c r="L154" s="202"/>
      <c r="M154" s="202"/>
      <c r="N154" s="202"/>
      <c r="O154" s="202"/>
      <c r="P154" s="202"/>
      <c r="Q154" s="202"/>
      <c r="R154" s="202"/>
      <c r="S154" s="202"/>
      <c r="T154" s="202"/>
      <c r="U154" s="202"/>
      <c r="V154" s="202"/>
      <c r="W154" s="202"/>
      <c r="X154" s="202"/>
      <c r="Y154" s="202"/>
      <c r="Z154" s="202"/>
      <c r="AA154" s="202"/>
      <c r="AB154" s="203">
        <v>25.5</v>
      </c>
      <c r="AC154" s="203"/>
      <c r="AD154" s="203"/>
      <c r="AE154" s="203"/>
      <c r="AF154" s="203"/>
      <c r="AG154" s="203"/>
      <c r="AH154" s="203"/>
      <c r="AI154" s="203"/>
      <c r="AJ154" s="203"/>
      <c r="AK154" s="202" t="s">
        <v>315</v>
      </c>
      <c r="AL154" s="202"/>
      <c r="AM154" s="204">
        <v>10456.790000000001</v>
      </c>
      <c r="AN154" s="204"/>
      <c r="AO154" s="204"/>
      <c r="AP154" s="204"/>
      <c r="AQ154" s="204"/>
      <c r="AR154" s="204"/>
      <c r="AS154" s="47" t="s">
        <v>316</v>
      </c>
      <c r="AT154" s="47"/>
      <c r="AU154" s="205">
        <f t="shared" ref="AU154:AU158" si="23">(AM154*VLOOKUP(E154,$CJ$1:$CM$1003,4,FALSE))/1000</f>
        <v>876076.55854560004</v>
      </c>
      <c r="AV154" s="205"/>
      <c r="AW154" s="205"/>
      <c r="AX154" s="205"/>
      <c r="AY154" s="205"/>
      <c r="AZ154" s="205"/>
      <c r="BA154" s="205"/>
      <c r="BB154" s="205"/>
      <c r="BC154" s="205"/>
      <c r="BD154" s="205"/>
      <c r="BE154" s="206"/>
      <c r="BF154" s="47"/>
      <c r="BG154" s="51"/>
      <c r="CJ154" s="5" t="s">
        <v>304</v>
      </c>
      <c r="CK154" s="27" t="s">
        <v>305</v>
      </c>
      <c r="CL154" s="8">
        <v>9.6999999999999993</v>
      </c>
      <c r="CM154" s="4">
        <f t="shared" si="21"/>
        <v>139156.19999999998</v>
      </c>
    </row>
    <row r="155" spans="3:91" x14ac:dyDescent="0.25">
      <c r="C155" s="46"/>
      <c r="D155" s="47"/>
      <c r="E155" s="200" t="s">
        <v>36</v>
      </c>
      <c r="F155" s="201"/>
      <c r="G155" s="201"/>
      <c r="H155" s="201"/>
      <c r="I155" s="201"/>
      <c r="J155" s="201"/>
      <c r="K155" s="202" t="str">
        <f>VLOOKUP(E155,$CJ$1:$CM$1003,2,FALSE)</f>
        <v>NOVACRON BRILLIANT BLUE EC-B</v>
      </c>
      <c r="L155" s="202"/>
      <c r="M155" s="202"/>
      <c r="N155" s="202"/>
      <c r="O155" s="202"/>
      <c r="P155" s="202"/>
      <c r="Q155" s="202"/>
      <c r="R155" s="202"/>
      <c r="S155" s="202"/>
      <c r="T155" s="202"/>
      <c r="U155" s="202"/>
      <c r="V155" s="202"/>
      <c r="W155" s="202"/>
      <c r="X155" s="202"/>
      <c r="Y155" s="202"/>
      <c r="Z155" s="202"/>
      <c r="AA155" s="202"/>
      <c r="AB155" s="203">
        <v>15</v>
      </c>
      <c r="AC155" s="203"/>
      <c r="AD155" s="203"/>
      <c r="AE155" s="203"/>
      <c r="AF155" s="203"/>
      <c r="AG155" s="203"/>
      <c r="AH155" s="203"/>
      <c r="AI155" s="203"/>
      <c r="AJ155" s="203"/>
      <c r="AK155" s="202" t="s">
        <v>315</v>
      </c>
      <c r="AL155" s="202"/>
      <c r="AM155" s="204">
        <v>6151.05</v>
      </c>
      <c r="AN155" s="204"/>
      <c r="AO155" s="204"/>
      <c r="AP155" s="204"/>
      <c r="AQ155" s="204"/>
      <c r="AR155" s="204"/>
      <c r="AS155" s="47" t="s">
        <v>316</v>
      </c>
      <c r="AT155" s="47"/>
      <c r="AU155" s="205">
        <f t="shared" si="23"/>
        <v>1777213.2808620001</v>
      </c>
      <c r="AV155" s="205"/>
      <c r="AW155" s="205"/>
      <c r="AX155" s="205"/>
      <c r="AY155" s="205"/>
      <c r="AZ155" s="205"/>
      <c r="BA155" s="205"/>
      <c r="BB155" s="205"/>
      <c r="BC155" s="205"/>
      <c r="BD155" s="205"/>
      <c r="BE155" s="206"/>
      <c r="BF155" s="47"/>
      <c r="BG155" s="51"/>
      <c r="CJ155" s="24" t="s">
        <v>306</v>
      </c>
      <c r="CK155" s="28" t="s">
        <v>307</v>
      </c>
      <c r="CL155" s="29">
        <v>9.6999999999999993</v>
      </c>
      <c r="CM155" s="4">
        <f t="shared" si="21"/>
        <v>139156.19999999998</v>
      </c>
    </row>
    <row r="156" spans="3:91" x14ac:dyDescent="0.25">
      <c r="C156" s="46"/>
      <c r="D156" s="47"/>
      <c r="E156" s="216" t="s">
        <v>8</v>
      </c>
      <c r="F156" s="217"/>
      <c r="G156" s="217"/>
      <c r="H156" s="217"/>
      <c r="I156" s="217"/>
      <c r="J156" s="217"/>
      <c r="K156" s="218" t="str">
        <f t="shared" ref="K156:K158" si="24">VLOOKUP(E156,$CJ$1:$CM$1003,2,FALSE)</f>
        <v>FIMBIL EAS 40 NEW</v>
      </c>
      <c r="L156" s="218"/>
      <c r="M156" s="218"/>
      <c r="N156" s="218"/>
      <c r="O156" s="218"/>
      <c r="P156" s="218"/>
      <c r="Q156" s="218"/>
      <c r="R156" s="218"/>
      <c r="S156" s="218"/>
      <c r="T156" s="218"/>
      <c r="U156" s="218"/>
      <c r="V156" s="218"/>
      <c r="W156" s="218"/>
      <c r="X156" s="218"/>
      <c r="Y156" s="81"/>
      <c r="Z156" s="81"/>
      <c r="AA156" s="81"/>
      <c r="AB156" s="219">
        <v>4</v>
      </c>
      <c r="AC156" s="219"/>
      <c r="AD156" s="219"/>
      <c r="AE156" s="219"/>
      <c r="AF156" s="219"/>
      <c r="AG156" s="219"/>
      <c r="AH156" s="219"/>
      <c r="AI156" s="219"/>
      <c r="AJ156" s="219"/>
      <c r="AK156" s="218" t="s">
        <v>315</v>
      </c>
      <c r="AL156" s="218"/>
      <c r="AM156" s="248">
        <v>1640.28</v>
      </c>
      <c r="AN156" s="248"/>
      <c r="AO156" s="248"/>
      <c r="AP156" s="248"/>
      <c r="AQ156" s="248"/>
      <c r="AR156" s="248"/>
      <c r="AS156" s="55" t="s">
        <v>316</v>
      </c>
      <c r="AT156" s="55"/>
      <c r="AU156" s="221">
        <f>(AM156*VLOOKUP(E156,$CJ$1:$CM$1003,4,FALSE))/1000</f>
        <v>33835.925479199999</v>
      </c>
      <c r="AV156" s="221"/>
      <c r="AW156" s="221"/>
      <c r="AX156" s="221"/>
      <c r="AY156" s="221"/>
      <c r="AZ156" s="221"/>
      <c r="BA156" s="221"/>
      <c r="BB156" s="221"/>
      <c r="BC156" s="221"/>
      <c r="BD156" s="221"/>
      <c r="BE156" s="222"/>
      <c r="BF156" s="47"/>
      <c r="BG156" s="51"/>
      <c r="CJ156" s="5" t="s">
        <v>308</v>
      </c>
      <c r="CK156" s="11" t="s">
        <v>309</v>
      </c>
      <c r="CL156" s="8">
        <v>9.6999999999999993</v>
      </c>
      <c r="CM156" s="4">
        <f t="shared" si="21"/>
        <v>139156.19999999998</v>
      </c>
    </row>
    <row r="157" spans="3:91" x14ac:dyDescent="0.25">
      <c r="C157" s="46"/>
      <c r="D157" s="47"/>
      <c r="E157" s="200" t="s">
        <v>183</v>
      </c>
      <c r="F157" s="201"/>
      <c r="G157" s="201"/>
      <c r="H157" s="201"/>
      <c r="I157" s="201"/>
      <c r="J157" s="201"/>
      <c r="K157" s="202" t="str">
        <f t="shared" si="24"/>
        <v>CAUSTIC SODA LIQ</v>
      </c>
      <c r="L157" s="202"/>
      <c r="M157" s="202"/>
      <c r="N157" s="202"/>
      <c r="O157" s="202"/>
      <c r="P157" s="202"/>
      <c r="Q157" s="202"/>
      <c r="R157" s="202"/>
      <c r="S157" s="202"/>
      <c r="T157" s="202"/>
      <c r="U157" s="202"/>
      <c r="V157" s="202"/>
      <c r="W157" s="202"/>
      <c r="X157" s="202"/>
      <c r="Y157" s="78"/>
      <c r="Z157" s="78"/>
      <c r="AA157" s="78"/>
      <c r="AB157" s="203">
        <v>15</v>
      </c>
      <c r="AC157" s="203"/>
      <c r="AD157" s="203"/>
      <c r="AE157" s="203"/>
      <c r="AF157" s="203"/>
      <c r="AG157" s="203"/>
      <c r="AH157" s="203"/>
      <c r="AI157" s="203"/>
      <c r="AJ157" s="203"/>
      <c r="AK157" s="202" t="s">
        <v>315</v>
      </c>
      <c r="AL157" s="202"/>
      <c r="AM157" s="204">
        <v>6151.05</v>
      </c>
      <c r="AN157" s="204"/>
      <c r="AO157" s="204"/>
      <c r="AP157" s="204"/>
      <c r="AQ157" s="204"/>
      <c r="AR157" s="204"/>
      <c r="AS157" s="47" t="s">
        <v>316</v>
      </c>
      <c r="AT157" s="47"/>
      <c r="AU157" s="213">
        <f t="shared" si="23"/>
        <v>52573.02435</v>
      </c>
      <c r="AV157" s="213"/>
      <c r="AW157" s="213"/>
      <c r="AX157" s="213"/>
      <c r="AY157" s="213"/>
      <c r="AZ157" s="213"/>
      <c r="BA157" s="213"/>
      <c r="BB157" s="213"/>
      <c r="BC157" s="213"/>
      <c r="BD157" s="213"/>
      <c r="BE157" s="214"/>
      <c r="BF157" s="47"/>
      <c r="BG157" s="51"/>
      <c r="CJ157" s="5" t="s">
        <v>59</v>
      </c>
      <c r="CK157" s="11" t="s">
        <v>310</v>
      </c>
      <c r="CL157" s="26">
        <v>11.77</v>
      </c>
      <c r="CM157" s="4">
        <f t="shared" si="21"/>
        <v>168852.41999999998</v>
      </c>
    </row>
    <row r="158" spans="3:91" x14ac:dyDescent="0.25">
      <c r="C158" s="46"/>
      <c r="D158" s="47"/>
      <c r="E158" s="223" t="s">
        <v>10</v>
      </c>
      <c r="F158" s="224"/>
      <c r="G158" s="224"/>
      <c r="H158" s="224"/>
      <c r="I158" s="224"/>
      <c r="J158" s="224"/>
      <c r="K158" s="225" t="str">
        <f t="shared" si="24"/>
        <v>SODA ASH</v>
      </c>
      <c r="L158" s="225"/>
      <c r="M158" s="225"/>
      <c r="N158" s="225"/>
      <c r="O158" s="225"/>
      <c r="P158" s="225"/>
      <c r="Q158" s="225"/>
      <c r="R158" s="225"/>
      <c r="S158" s="225"/>
      <c r="T158" s="225"/>
      <c r="U158" s="225"/>
      <c r="V158" s="225"/>
      <c r="W158" s="225"/>
      <c r="X158" s="225"/>
      <c r="Y158" s="79"/>
      <c r="Z158" s="79"/>
      <c r="AA158" s="79"/>
      <c r="AB158" s="226">
        <v>20</v>
      </c>
      <c r="AC158" s="226"/>
      <c r="AD158" s="226"/>
      <c r="AE158" s="226"/>
      <c r="AF158" s="226"/>
      <c r="AG158" s="226"/>
      <c r="AH158" s="226"/>
      <c r="AI158" s="226"/>
      <c r="AJ158" s="226"/>
      <c r="AK158" s="225" t="s">
        <v>315</v>
      </c>
      <c r="AL158" s="225"/>
      <c r="AM158" s="227">
        <v>8201.4</v>
      </c>
      <c r="AN158" s="227"/>
      <c r="AO158" s="227"/>
      <c r="AP158" s="227"/>
      <c r="AQ158" s="227"/>
      <c r="AR158" s="227"/>
      <c r="AS158" s="54" t="s">
        <v>316</v>
      </c>
      <c r="AT158" s="54"/>
      <c r="AU158" s="228">
        <f t="shared" si="23"/>
        <v>72828.432000000001</v>
      </c>
      <c r="AV158" s="228"/>
      <c r="AW158" s="228"/>
      <c r="AX158" s="228"/>
      <c r="AY158" s="228"/>
      <c r="AZ158" s="228"/>
      <c r="BA158" s="228"/>
      <c r="BB158" s="228"/>
      <c r="BC158" s="228"/>
      <c r="BD158" s="228"/>
      <c r="BE158" s="229"/>
      <c r="BF158" s="47"/>
      <c r="BG158" s="51"/>
      <c r="CJ158" s="30" t="s">
        <v>311</v>
      </c>
      <c r="CK158" s="31" t="s">
        <v>312</v>
      </c>
      <c r="CL158" s="32">
        <v>1.8820486546772619</v>
      </c>
      <c r="CM158" s="4">
        <f t="shared" si="21"/>
        <v>26999.87</v>
      </c>
    </row>
    <row r="159" spans="3:91" x14ac:dyDescent="0.25">
      <c r="C159" s="46"/>
      <c r="D159" s="47"/>
      <c r="E159" s="80"/>
      <c r="F159" s="80"/>
      <c r="G159" s="80"/>
      <c r="H159" s="80"/>
      <c r="I159" s="80"/>
      <c r="J159" s="80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/>
      <c r="AB159" s="57"/>
      <c r="AC159" s="57"/>
      <c r="AD159" s="57"/>
      <c r="AE159" s="57"/>
      <c r="AF159" s="57"/>
      <c r="AG159" s="57"/>
      <c r="AH159" s="57"/>
      <c r="AI159" s="57"/>
      <c r="AJ159" s="57"/>
      <c r="AK159" s="78"/>
      <c r="AL159" s="78"/>
      <c r="AM159" s="80"/>
      <c r="AN159" s="80"/>
      <c r="AO159" s="80"/>
      <c r="AP159" s="80"/>
      <c r="AQ159" s="80"/>
      <c r="AR159" s="80"/>
      <c r="AS159" s="47"/>
      <c r="AT159" s="47"/>
      <c r="AU159" s="58"/>
      <c r="AV159" s="58"/>
      <c r="AW159" s="58"/>
      <c r="AX159" s="58"/>
      <c r="AY159" s="58"/>
      <c r="AZ159" s="58"/>
      <c r="BA159" s="58"/>
      <c r="BB159" s="58"/>
      <c r="BC159" s="58"/>
      <c r="BD159" s="58"/>
      <c r="BE159" s="58"/>
      <c r="BF159" s="47"/>
      <c r="BG159" s="51"/>
      <c r="CJ159" s="33" t="s">
        <v>313</v>
      </c>
      <c r="CK159" s="31" t="s">
        <v>314</v>
      </c>
      <c r="CL159" s="34">
        <v>1.8250292764533667</v>
      </c>
      <c r="CM159" s="4">
        <f t="shared" si="21"/>
        <v>26181.87</v>
      </c>
    </row>
    <row r="160" spans="3:91" x14ac:dyDescent="0.25">
      <c r="C160" s="46"/>
      <c r="D160" s="47"/>
      <c r="E160" s="80"/>
      <c r="F160" s="80"/>
      <c r="G160" s="80"/>
      <c r="H160" s="80"/>
      <c r="I160" s="80"/>
      <c r="J160" s="80"/>
      <c r="K160" s="78"/>
      <c r="L160" s="78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  <c r="AA160" s="78"/>
      <c r="AB160" s="57"/>
      <c r="AC160" s="57"/>
      <c r="AD160" s="57"/>
      <c r="AE160" s="57"/>
      <c r="AF160" s="57"/>
      <c r="AG160" s="57"/>
      <c r="AH160" s="57"/>
      <c r="AI160" s="57"/>
      <c r="AJ160" s="57"/>
      <c r="AK160" s="78"/>
      <c r="AL160" s="78"/>
      <c r="AM160" s="80"/>
      <c r="AN160" s="80"/>
      <c r="AO160" s="80"/>
      <c r="AP160" s="87"/>
      <c r="AQ160" s="202" t="s">
        <v>318</v>
      </c>
      <c r="AR160" s="202"/>
      <c r="AS160" s="202"/>
      <c r="AT160" s="202"/>
      <c r="AU160" s="58" t="s">
        <v>11</v>
      </c>
      <c r="AV160" s="205">
        <f>SUM(AU153:BE158)</f>
        <v>5454993.9131808002</v>
      </c>
      <c r="AW160" s="205"/>
      <c r="AX160" s="205"/>
      <c r="AY160" s="205"/>
      <c r="AZ160" s="205"/>
      <c r="BA160" s="205"/>
      <c r="BB160" s="205"/>
      <c r="BC160" s="205"/>
      <c r="BD160" s="205"/>
      <c r="BE160" s="205"/>
      <c r="BF160" s="47"/>
      <c r="BG160" s="51"/>
      <c r="CJ160" s="35"/>
      <c r="CK160" s="35"/>
      <c r="CL160" s="35"/>
      <c r="CM160" s="36"/>
    </row>
    <row r="161" spans="3:91" x14ac:dyDescent="0.25">
      <c r="C161" s="46"/>
      <c r="D161" s="47"/>
      <c r="E161" s="80"/>
      <c r="F161" s="80"/>
      <c r="G161" s="80"/>
      <c r="H161" s="80"/>
      <c r="I161" s="80"/>
      <c r="J161" s="80"/>
      <c r="K161" s="78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/>
      <c r="AB161" s="57"/>
      <c r="AC161" s="57"/>
      <c r="AD161" s="57"/>
      <c r="AE161" s="57"/>
      <c r="AF161" s="57"/>
      <c r="AG161" s="57"/>
      <c r="AH161" s="57"/>
      <c r="AI161" s="57"/>
      <c r="AJ161" s="57"/>
      <c r="AK161" s="78"/>
      <c r="AL161" s="78"/>
      <c r="AM161" s="80"/>
      <c r="AN161" s="80"/>
      <c r="AO161" s="80"/>
      <c r="AP161" s="87"/>
      <c r="AQ161" s="202" t="s">
        <v>317</v>
      </c>
      <c r="AR161" s="202"/>
      <c r="AS161" s="202"/>
      <c r="AT161" s="202"/>
      <c r="AU161" s="58" t="s">
        <v>11</v>
      </c>
      <c r="AV161" s="205">
        <f>AV160/AV147</f>
        <v>2597.6161491337143</v>
      </c>
      <c r="AW161" s="205"/>
      <c r="AX161" s="205"/>
      <c r="AY161" s="205"/>
      <c r="AZ161" s="205"/>
      <c r="BA161" s="205"/>
      <c r="BB161" s="205"/>
      <c r="BC161" s="205"/>
      <c r="BD161" s="205"/>
      <c r="BE161" s="205"/>
      <c r="BF161" s="47"/>
      <c r="BG161" s="51"/>
      <c r="CJ161" s="35"/>
      <c r="CK161" s="35"/>
      <c r="CL161" s="35"/>
      <c r="CM161" s="36"/>
    </row>
    <row r="162" spans="3:91" ht="17.25" thickBot="1" x14ac:dyDescent="0.3">
      <c r="C162" s="60"/>
      <c r="D162" s="61"/>
      <c r="E162" s="88"/>
      <c r="F162" s="88"/>
      <c r="G162" s="88"/>
      <c r="H162" s="88"/>
      <c r="I162" s="88"/>
      <c r="J162" s="88"/>
      <c r="K162" s="89"/>
      <c r="L162" s="89"/>
      <c r="M162" s="89"/>
      <c r="N162" s="89"/>
      <c r="O162" s="89"/>
      <c r="P162" s="89"/>
      <c r="Q162" s="89"/>
      <c r="R162" s="89"/>
      <c r="S162" s="89"/>
      <c r="T162" s="89"/>
      <c r="U162" s="89"/>
      <c r="V162" s="89"/>
      <c r="W162" s="89"/>
      <c r="X162" s="89"/>
      <c r="Y162" s="89"/>
      <c r="Z162" s="89"/>
      <c r="AA162" s="89"/>
      <c r="AB162" s="90"/>
      <c r="AC162" s="90"/>
      <c r="AD162" s="90"/>
      <c r="AE162" s="90"/>
      <c r="AF162" s="90"/>
      <c r="AG162" s="90"/>
      <c r="AH162" s="90"/>
      <c r="AI162" s="90"/>
      <c r="AJ162" s="90"/>
      <c r="AK162" s="89"/>
      <c r="AL162" s="89"/>
      <c r="AM162" s="88"/>
      <c r="AN162" s="88"/>
      <c r="AO162" s="88"/>
      <c r="AP162" s="88"/>
      <c r="AQ162" s="88"/>
      <c r="AR162" s="88"/>
      <c r="AS162" s="61"/>
      <c r="AT162" s="61"/>
      <c r="AU162" s="61"/>
      <c r="AV162" s="88"/>
      <c r="AW162" s="88"/>
      <c r="AX162" s="88"/>
      <c r="AY162" s="88"/>
      <c r="AZ162" s="88"/>
      <c r="BA162" s="88"/>
      <c r="BB162" s="88"/>
      <c r="BC162" s="88"/>
      <c r="BD162" s="88"/>
      <c r="BE162" s="88"/>
      <c r="BF162" s="61"/>
      <c r="BG162" s="62"/>
      <c r="CJ162" s="35"/>
      <c r="CK162" s="35"/>
      <c r="CL162" s="35"/>
      <c r="CM162" s="36"/>
    </row>
    <row r="163" spans="3:91" ht="17.25" thickBot="1" x14ac:dyDescent="0.3">
      <c r="CJ163" s="35"/>
      <c r="CK163" s="35"/>
      <c r="CL163" s="35"/>
      <c r="CM163" s="36"/>
    </row>
    <row r="164" spans="3:91" x14ac:dyDescent="0.25">
      <c r="C164" s="43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  <c r="AH164" s="44"/>
      <c r="AI164" s="44"/>
      <c r="AJ164" s="44"/>
      <c r="AK164" s="44"/>
      <c r="AL164" s="44"/>
      <c r="AM164" s="44"/>
      <c r="AN164" s="44"/>
      <c r="AO164" s="44"/>
      <c r="AP164" s="44"/>
      <c r="AQ164" s="44"/>
      <c r="AR164" s="44"/>
      <c r="AS164" s="44"/>
      <c r="AT164" s="44"/>
      <c r="AU164" s="44"/>
      <c r="AV164" s="44"/>
      <c r="AW164" s="44"/>
      <c r="AX164" s="44"/>
      <c r="AY164" s="44"/>
      <c r="AZ164" s="44"/>
      <c r="BA164" s="44"/>
      <c r="BB164" s="44"/>
      <c r="BC164" s="44"/>
      <c r="BD164" s="44"/>
      <c r="BE164" s="44"/>
      <c r="BF164" s="44"/>
      <c r="BG164" s="45"/>
      <c r="CJ164" s="37"/>
    </row>
    <row r="165" spans="3:91" x14ac:dyDescent="0.25">
      <c r="C165" s="46"/>
      <c r="D165" s="47"/>
      <c r="E165" s="196" t="s">
        <v>0</v>
      </c>
      <c r="F165" s="196"/>
      <c r="G165" s="196"/>
      <c r="H165" s="196"/>
      <c r="I165" s="196"/>
      <c r="J165" s="85" t="s">
        <v>11</v>
      </c>
      <c r="K165" s="196" t="s">
        <v>356</v>
      </c>
      <c r="L165" s="196"/>
      <c r="M165" s="196"/>
      <c r="N165" s="196"/>
      <c r="O165" s="196"/>
      <c r="P165" s="196"/>
      <c r="Q165" s="196"/>
      <c r="R165" s="196"/>
      <c r="S165" s="196"/>
      <c r="T165" s="196"/>
      <c r="U165" s="196"/>
      <c r="V165" s="85"/>
      <c r="W165" s="85"/>
      <c r="X165" s="49"/>
      <c r="Y165" s="49"/>
      <c r="Z165" s="49"/>
      <c r="AA165" s="49"/>
      <c r="AB165" s="49"/>
      <c r="AC165" s="49"/>
      <c r="AD165" s="49"/>
      <c r="AE165" s="49"/>
      <c r="AF165" s="49"/>
      <c r="AG165" s="49"/>
      <c r="AH165" s="85"/>
      <c r="AI165" s="50"/>
      <c r="AJ165" s="50"/>
      <c r="AK165" s="50"/>
      <c r="AL165" s="50"/>
      <c r="AM165" s="196" t="s">
        <v>3</v>
      </c>
      <c r="AN165" s="196"/>
      <c r="AO165" s="196"/>
      <c r="AP165" s="196"/>
      <c r="AQ165" s="196"/>
      <c r="AR165" s="196"/>
      <c r="AS165" s="196"/>
      <c r="AT165" s="196"/>
      <c r="AU165" s="85" t="s">
        <v>11</v>
      </c>
      <c r="AV165" s="197">
        <v>410.07</v>
      </c>
      <c r="AW165" s="197"/>
      <c r="AX165" s="197"/>
      <c r="AY165" s="197"/>
      <c r="AZ165" s="85" t="s">
        <v>319</v>
      </c>
      <c r="BA165" s="85"/>
      <c r="BB165" s="85"/>
      <c r="BC165" s="85"/>
      <c r="BD165" s="85"/>
      <c r="BE165" s="85"/>
      <c r="BF165" s="47"/>
      <c r="BG165" s="51"/>
      <c r="CJ165" s="37"/>
    </row>
    <row r="166" spans="3:91" x14ac:dyDescent="0.25">
      <c r="C166" s="46"/>
      <c r="D166" s="47"/>
      <c r="E166" s="196" t="s">
        <v>322</v>
      </c>
      <c r="F166" s="196"/>
      <c r="G166" s="196"/>
      <c r="H166" s="196"/>
      <c r="I166" s="196"/>
      <c r="J166" s="85" t="s">
        <v>11</v>
      </c>
      <c r="K166" s="196" t="s">
        <v>401</v>
      </c>
      <c r="L166" s="196"/>
      <c r="M166" s="196"/>
      <c r="N166" s="196"/>
      <c r="O166" s="196"/>
      <c r="P166" s="196"/>
      <c r="Q166" s="196"/>
      <c r="R166" s="196"/>
      <c r="S166" s="196"/>
      <c r="T166" s="196"/>
      <c r="U166" s="196"/>
      <c r="V166" s="196"/>
      <c r="W166" s="85"/>
      <c r="X166" s="49"/>
      <c r="Y166" s="49"/>
      <c r="Z166" s="49"/>
      <c r="AA166" s="49"/>
      <c r="AB166" s="49"/>
      <c r="AC166" s="49"/>
      <c r="AD166" s="49"/>
      <c r="AE166" s="49"/>
      <c r="AF166" s="49"/>
      <c r="AG166" s="49"/>
      <c r="AH166" s="85"/>
      <c r="AI166" s="50"/>
      <c r="AJ166" s="50"/>
      <c r="AK166" s="50"/>
      <c r="AL166" s="50"/>
      <c r="AM166" s="196" t="s">
        <v>4</v>
      </c>
      <c r="AN166" s="196"/>
      <c r="AO166" s="196"/>
      <c r="AP166" s="196"/>
      <c r="AQ166" s="196"/>
      <c r="AR166" s="196"/>
      <c r="AS166" s="196"/>
      <c r="AT166" s="196"/>
      <c r="AU166" s="85" t="s">
        <v>11</v>
      </c>
      <c r="AV166" s="196">
        <v>2100</v>
      </c>
      <c r="AW166" s="196"/>
      <c r="AX166" s="196"/>
      <c r="AY166" s="196"/>
      <c r="AZ166" s="85" t="s">
        <v>320</v>
      </c>
      <c r="BA166" s="85"/>
      <c r="BB166" s="85"/>
      <c r="BC166" s="85"/>
      <c r="BD166" s="85"/>
      <c r="BE166" s="85"/>
      <c r="BF166" s="47"/>
      <c r="BG166" s="51"/>
      <c r="CJ166" s="37"/>
    </row>
    <row r="167" spans="3:91" x14ac:dyDescent="0.25">
      <c r="C167" s="46"/>
      <c r="D167" s="47"/>
      <c r="E167" s="196" t="s">
        <v>1</v>
      </c>
      <c r="F167" s="196"/>
      <c r="G167" s="196"/>
      <c r="H167" s="196"/>
      <c r="I167" s="196"/>
      <c r="J167" s="85" t="s">
        <v>11</v>
      </c>
      <c r="K167" s="196" t="s">
        <v>395</v>
      </c>
      <c r="L167" s="196"/>
      <c r="M167" s="196"/>
      <c r="N167" s="196"/>
      <c r="O167" s="196"/>
      <c r="P167" s="196"/>
      <c r="Q167" s="196"/>
      <c r="R167" s="196"/>
      <c r="S167" s="196"/>
      <c r="T167" s="196"/>
      <c r="U167" s="196"/>
      <c r="V167" s="85"/>
      <c r="W167" s="85"/>
      <c r="X167" s="49"/>
      <c r="Y167" s="49"/>
      <c r="Z167" s="49"/>
      <c r="AA167" s="49"/>
      <c r="AB167" s="49"/>
      <c r="AC167" s="49"/>
      <c r="AD167" s="49"/>
      <c r="AE167" s="49"/>
      <c r="AF167" s="49"/>
      <c r="AG167" s="49"/>
      <c r="AH167" s="85"/>
      <c r="AI167" s="50"/>
      <c r="AJ167" s="50"/>
      <c r="AK167" s="50"/>
      <c r="AL167" s="50"/>
      <c r="AM167" s="196"/>
      <c r="AN167" s="196"/>
      <c r="AO167" s="196"/>
      <c r="AP167" s="196"/>
      <c r="AQ167" s="196"/>
      <c r="AR167" s="196"/>
      <c r="AS167" s="196"/>
      <c r="AT167" s="196"/>
      <c r="AU167" s="85"/>
      <c r="AV167" s="198"/>
      <c r="AW167" s="198"/>
      <c r="AX167" s="198"/>
      <c r="AY167" s="198"/>
      <c r="AZ167" s="85"/>
      <c r="BA167" s="85"/>
      <c r="BB167" s="85"/>
      <c r="BC167" s="85"/>
      <c r="BD167" s="85"/>
      <c r="BE167" s="85"/>
      <c r="BF167" s="47"/>
      <c r="BG167" s="51"/>
      <c r="CJ167" s="37"/>
    </row>
    <row r="168" spans="3:91" x14ac:dyDescent="0.25">
      <c r="C168" s="46"/>
      <c r="D168" s="47"/>
      <c r="E168" s="196" t="s">
        <v>2</v>
      </c>
      <c r="F168" s="196"/>
      <c r="G168" s="196"/>
      <c r="H168" s="196"/>
      <c r="I168" s="196"/>
      <c r="J168" s="85" t="s">
        <v>11</v>
      </c>
      <c r="K168" s="196" t="s">
        <v>337</v>
      </c>
      <c r="L168" s="196"/>
      <c r="M168" s="196"/>
      <c r="N168" s="196"/>
      <c r="O168" s="196"/>
      <c r="P168" s="196"/>
      <c r="Q168" s="196"/>
      <c r="R168" s="196"/>
      <c r="S168" s="196"/>
      <c r="T168" s="196"/>
      <c r="U168" s="196"/>
      <c r="V168" s="85"/>
      <c r="W168" s="85"/>
      <c r="X168" s="85"/>
      <c r="Y168" s="85"/>
      <c r="Z168" s="85"/>
      <c r="AA168" s="85"/>
      <c r="AB168" s="85"/>
      <c r="AC168" s="85"/>
      <c r="AD168" s="85"/>
      <c r="AE168" s="85"/>
      <c r="AF168" s="85"/>
      <c r="AG168" s="85"/>
      <c r="AH168" s="85"/>
      <c r="AI168" s="85"/>
      <c r="AJ168" s="85"/>
      <c r="AK168" s="85"/>
      <c r="AL168" s="85"/>
      <c r="AM168" s="196"/>
      <c r="AN168" s="196"/>
      <c r="AO168" s="196"/>
      <c r="AP168" s="196"/>
      <c r="AQ168" s="196"/>
      <c r="AR168" s="196"/>
      <c r="AS168" s="196"/>
      <c r="AT168" s="196"/>
      <c r="AU168" s="85"/>
      <c r="AV168" s="85"/>
      <c r="AW168" s="85"/>
      <c r="AX168" s="85"/>
      <c r="AY168" s="85"/>
      <c r="AZ168" s="85"/>
      <c r="BA168" s="85"/>
      <c r="BB168" s="85"/>
      <c r="BC168" s="85"/>
      <c r="BD168" s="85"/>
      <c r="BE168" s="85"/>
      <c r="BF168" s="47"/>
      <c r="BG168" s="51"/>
      <c r="CJ168" s="37"/>
    </row>
    <row r="169" spans="3:91" x14ac:dyDescent="0.25">
      <c r="C169" s="46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  <c r="AA169" s="47"/>
      <c r="AB169" s="47"/>
      <c r="AC169" s="47"/>
      <c r="AD169" s="47"/>
      <c r="AE169" s="47"/>
      <c r="AF169" s="47"/>
      <c r="AG169" s="47"/>
      <c r="AH169" s="47"/>
      <c r="AI169" s="47"/>
      <c r="AJ169" s="47"/>
      <c r="AK169" s="47"/>
      <c r="AL169" s="47"/>
      <c r="AM169" s="47"/>
      <c r="AN169" s="47"/>
      <c r="AO169" s="47"/>
      <c r="AP169" s="47"/>
      <c r="AQ169" s="47"/>
      <c r="AR169" s="47"/>
      <c r="AS169" s="47"/>
      <c r="AT169" s="47"/>
      <c r="AU169" s="47"/>
      <c r="AV169" s="47"/>
      <c r="AW169" s="47"/>
      <c r="AX169" s="47"/>
      <c r="AY169" s="47"/>
      <c r="AZ169" s="47"/>
      <c r="BA169" s="47"/>
      <c r="BB169" s="47"/>
      <c r="BC169" s="47"/>
      <c r="BD169" s="47"/>
      <c r="BE169" s="47"/>
      <c r="BF169" s="47"/>
      <c r="BG169" s="51"/>
      <c r="CJ169" s="37"/>
    </row>
    <row r="170" spans="3:91" x14ac:dyDescent="0.25">
      <c r="C170" s="46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  <c r="AA170" s="47"/>
      <c r="AB170" s="47"/>
      <c r="AC170" s="47"/>
      <c r="AD170" s="47"/>
      <c r="AE170" s="47"/>
      <c r="AF170" s="47"/>
      <c r="AG170" s="47"/>
      <c r="AH170" s="47"/>
      <c r="AI170" s="47"/>
      <c r="AJ170" s="47"/>
      <c r="AK170" s="47"/>
      <c r="AL170" s="47"/>
      <c r="AM170" s="47"/>
      <c r="AN170" s="47"/>
      <c r="AO170" s="47"/>
      <c r="AP170" s="47"/>
      <c r="AQ170" s="47"/>
      <c r="AR170" s="47"/>
      <c r="AS170" s="47"/>
      <c r="AT170" s="47"/>
      <c r="AU170" s="47"/>
      <c r="AV170" s="47"/>
      <c r="AW170" s="47"/>
      <c r="AX170" s="47"/>
      <c r="AY170" s="47"/>
      <c r="AZ170" s="47"/>
      <c r="BA170" s="47"/>
      <c r="BB170" s="47"/>
      <c r="BC170" s="47"/>
      <c r="BD170" s="47"/>
      <c r="BE170" s="47"/>
      <c r="BF170" s="47"/>
      <c r="BG170" s="51"/>
    </row>
    <row r="171" spans="3:91" x14ac:dyDescent="0.25">
      <c r="C171" s="46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  <c r="AA171" s="47"/>
      <c r="AB171" s="47"/>
      <c r="AC171" s="47"/>
      <c r="AD171" s="47"/>
      <c r="AE171" s="47"/>
      <c r="AF171" s="47"/>
      <c r="AG171" s="47"/>
      <c r="AH171" s="47"/>
      <c r="AI171" s="47"/>
      <c r="AJ171" s="47"/>
      <c r="AK171" s="47"/>
      <c r="AL171" s="47"/>
      <c r="AM171" s="47"/>
      <c r="AN171" s="47"/>
      <c r="AO171" s="47"/>
      <c r="AP171" s="47"/>
      <c r="AQ171" s="47"/>
      <c r="AR171" s="47"/>
      <c r="AS171" s="47"/>
      <c r="AT171" s="47"/>
      <c r="AU171" s="47"/>
      <c r="AV171" s="47"/>
      <c r="AW171" s="47"/>
      <c r="AX171" s="47"/>
      <c r="AY171" s="47"/>
      <c r="AZ171" s="47"/>
      <c r="BA171" s="47"/>
      <c r="BB171" s="47"/>
      <c r="BC171" s="47"/>
      <c r="BD171" s="47"/>
      <c r="BE171" s="47"/>
      <c r="BF171" s="47"/>
      <c r="BG171" s="51"/>
    </row>
    <row r="172" spans="3:91" x14ac:dyDescent="0.25">
      <c r="C172" s="46"/>
      <c r="D172" s="47"/>
      <c r="E172" s="208" t="s">
        <v>5</v>
      </c>
      <c r="F172" s="209"/>
      <c r="G172" s="209"/>
      <c r="H172" s="209"/>
      <c r="I172" s="209"/>
      <c r="J172" s="209"/>
      <c r="K172" s="210" t="str">
        <f t="shared" ref="K172:K173" si="25">VLOOKUP(E172,$CJ$1:$CM$1003,2,FALSE)</f>
        <v>NOVACRON YELLOW S-3R</v>
      </c>
      <c r="L172" s="210"/>
      <c r="M172" s="210"/>
      <c r="N172" s="210"/>
      <c r="O172" s="210"/>
      <c r="P172" s="210"/>
      <c r="Q172" s="210"/>
      <c r="R172" s="210"/>
      <c r="S172" s="210"/>
      <c r="T172" s="210"/>
      <c r="U172" s="210"/>
      <c r="V172" s="210"/>
      <c r="W172" s="210"/>
      <c r="X172" s="210"/>
      <c r="Y172" s="210"/>
      <c r="Z172" s="210"/>
      <c r="AA172" s="210"/>
      <c r="AB172" s="211">
        <v>5.8</v>
      </c>
      <c r="AC172" s="211"/>
      <c r="AD172" s="211"/>
      <c r="AE172" s="211"/>
      <c r="AF172" s="211"/>
      <c r="AG172" s="211"/>
      <c r="AH172" s="211"/>
      <c r="AI172" s="211"/>
      <c r="AJ172" s="211"/>
      <c r="AK172" s="210" t="s">
        <v>315</v>
      </c>
      <c r="AL172" s="210"/>
      <c r="AM172" s="212">
        <v>2378.41</v>
      </c>
      <c r="AN172" s="212"/>
      <c r="AO172" s="212"/>
      <c r="AP172" s="212"/>
      <c r="AQ172" s="212"/>
      <c r="AR172" s="212"/>
      <c r="AS172" s="52" t="s">
        <v>316</v>
      </c>
      <c r="AT172" s="52"/>
      <c r="AU172" s="213">
        <f>(AM172*VLOOKUP(E172,$CJ$1:$CM$1003,4,FALSE))/1000</f>
        <v>230996.93495219998</v>
      </c>
      <c r="AV172" s="213"/>
      <c r="AW172" s="213"/>
      <c r="AX172" s="213"/>
      <c r="AY172" s="213"/>
      <c r="AZ172" s="213"/>
      <c r="BA172" s="213"/>
      <c r="BB172" s="213"/>
      <c r="BC172" s="213"/>
      <c r="BD172" s="213"/>
      <c r="BE172" s="214"/>
      <c r="BF172" s="47"/>
      <c r="BG172" s="51"/>
    </row>
    <row r="173" spans="3:91" x14ac:dyDescent="0.25">
      <c r="C173" s="46"/>
      <c r="D173" s="47"/>
      <c r="E173" s="200" t="s">
        <v>6</v>
      </c>
      <c r="F173" s="201"/>
      <c r="G173" s="201"/>
      <c r="H173" s="201"/>
      <c r="I173" s="201"/>
      <c r="J173" s="201"/>
      <c r="K173" s="202" t="str">
        <f t="shared" si="25"/>
        <v>NOVACRON RUBY S–3B</v>
      </c>
      <c r="L173" s="202"/>
      <c r="M173" s="202"/>
      <c r="N173" s="202"/>
      <c r="O173" s="202"/>
      <c r="P173" s="202"/>
      <c r="Q173" s="202"/>
      <c r="R173" s="202"/>
      <c r="S173" s="202"/>
      <c r="T173" s="202"/>
      <c r="U173" s="202"/>
      <c r="V173" s="202"/>
      <c r="W173" s="202"/>
      <c r="X173" s="202"/>
      <c r="Y173" s="202"/>
      <c r="Z173" s="202"/>
      <c r="AA173" s="202"/>
      <c r="AB173" s="203">
        <v>8</v>
      </c>
      <c r="AC173" s="203"/>
      <c r="AD173" s="203"/>
      <c r="AE173" s="203"/>
      <c r="AF173" s="203"/>
      <c r="AG173" s="203"/>
      <c r="AH173" s="203"/>
      <c r="AI173" s="203"/>
      <c r="AJ173" s="203"/>
      <c r="AK173" s="202" t="s">
        <v>315</v>
      </c>
      <c r="AL173" s="202"/>
      <c r="AM173" s="204">
        <v>3280.56</v>
      </c>
      <c r="AN173" s="204"/>
      <c r="AO173" s="204"/>
      <c r="AP173" s="204"/>
      <c r="AQ173" s="204"/>
      <c r="AR173" s="204"/>
      <c r="AS173" s="47" t="s">
        <v>316</v>
      </c>
      <c r="AT173" s="47"/>
      <c r="AU173" s="205">
        <f>(AM173*VLOOKUP(E173,$CJ$1:$CM$1003,4,FALSE))/1000</f>
        <v>395799.10472160002</v>
      </c>
      <c r="AV173" s="205"/>
      <c r="AW173" s="205"/>
      <c r="AX173" s="205"/>
      <c r="AY173" s="205"/>
      <c r="AZ173" s="205"/>
      <c r="BA173" s="205"/>
      <c r="BB173" s="205"/>
      <c r="BC173" s="205"/>
      <c r="BD173" s="205"/>
      <c r="BE173" s="206"/>
      <c r="BF173" s="47"/>
      <c r="BG173" s="51"/>
    </row>
    <row r="174" spans="3:91" x14ac:dyDescent="0.25">
      <c r="C174" s="46"/>
      <c r="D174" s="47"/>
      <c r="E174" s="200" t="s">
        <v>32</v>
      </c>
      <c r="F174" s="201"/>
      <c r="G174" s="201"/>
      <c r="H174" s="201"/>
      <c r="I174" s="201"/>
      <c r="J174" s="201"/>
      <c r="K174" s="202" t="str">
        <f>VLOOKUP(E174,$CJ$1:$CM$1003,2,FALSE)</f>
        <v>NOVACRON DEEP CHERRY S–D</v>
      </c>
      <c r="L174" s="202"/>
      <c r="M174" s="202"/>
      <c r="N174" s="202"/>
      <c r="O174" s="202"/>
      <c r="P174" s="202"/>
      <c r="Q174" s="202"/>
      <c r="R174" s="202"/>
      <c r="S174" s="202"/>
      <c r="T174" s="202"/>
      <c r="U174" s="202"/>
      <c r="V174" s="202"/>
      <c r="W174" s="202"/>
      <c r="X174" s="202"/>
      <c r="Y174" s="78"/>
      <c r="Z174" s="78"/>
      <c r="AA174" s="78"/>
      <c r="AB174" s="203">
        <v>38</v>
      </c>
      <c r="AC174" s="203"/>
      <c r="AD174" s="203"/>
      <c r="AE174" s="203"/>
      <c r="AF174" s="203"/>
      <c r="AG174" s="203"/>
      <c r="AH174" s="203"/>
      <c r="AI174" s="203"/>
      <c r="AJ174" s="203"/>
      <c r="AK174" s="202" t="s">
        <v>315</v>
      </c>
      <c r="AL174" s="202"/>
      <c r="AM174" s="204">
        <v>15582.67</v>
      </c>
      <c r="AN174" s="204"/>
      <c r="AO174" s="204"/>
      <c r="AP174" s="204"/>
      <c r="AQ174" s="204"/>
      <c r="AR174" s="204"/>
      <c r="AS174" s="47" t="s">
        <v>316</v>
      </c>
      <c r="AT174" s="47"/>
      <c r="AU174" s="205">
        <f t="shared" ref="AU174:AU178" si="26">(AM174*VLOOKUP(E174,$CJ$1:$CM$1003,4,FALSE))/1000</f>
        <v>2606581.1513412003</v>
      </c>
      <c r="AV174" s="205"/>
      <c r="AW174" s="205"/>
      <c r="AX174" s="205"/>
      <c r="AY174" s="205"/>
      <c r="AZ174" s="205"/>
      <c r="BA174" s="205"/>
      <c r="BB174" s="205"/>
      <c r="BC174" s="205"/>
      <c r="BD174" s="205"/>
      <c r="BE174" s="206"/>
      <c r="BF174" s="47"/>
      <c r="BG174" s="51"/>
    </row>
    <row r="175" spans="3:91" x14ac:dyDescent="0.25">
      <c r="C175" s="46"/>
      <c r="D175" s="47"/>
      <c r="E175" s="223" t="s">
        <v>7</v>
      </c>
      <c r="F175" s="224"/>
      <c r="G175" s="224"/>
      <c r="H175" s="224"/>
      <c r="I175" s="224"/>
      <c r="J175" s="224"/>
      <c r="K175" s="225" t="str">
        <f>VLOOKUP(E175,$CJ$1:$CM$1003,2,FALSE)</f>
        <v>NOVACRON DARK BLUE S-GL</v>
      </c>
      <c r="L175" s="225"/>
      <c r="M175" s="225"/>
      <c r="N175" s="225"/>
      <c r="O175" s="225"/>
      <c r="P175" s="225"/>
      <c r="Q175" s="225"/>
      <c r="R175" s="225"/>
      <c r="S175" s="225"/>
      <c r="T175" s="225"/>
      <c r="U175" s="225"/>
      <c r="V175" s="225"/>
      <c r="W175" s="225"/>
      <c r="X175" s="225"/>
      <c r="Y175" s="79"/>
      <c r="Z175" s="79"/>
      <c r="AA175" s="79"/>
      <c r="AB175" s="226">
        <v>2.4</v>
      </c>
      <c r="AC175" s="226"/>
      <c r="AD175" s="226"/>
      <c r="AE175" s="226"/>
      <c r="AF175" s="226"/>
      <c r="AG175" s="226"/>
      <c r="AH175" s="226"/>
      <c r="AI175" s="226"/>
      <c r="AJ175" s="226"/>
      <c r="AK175" s="225" t="s">
        <v>315</v>
      </c>
      <c r="AL175" s="225"/>
      <c r="AM175" s="227">
        <v>984.17</v>
      </c>
      <c r="AN175" s="227"/>
      <c r="AO175" s="227"/>
      <c r="AP175" s="227"/>
      <c r="AQ175" s="227"/>
      <c r="AR175" s="227"/>
      <c r="AS175" s="54" t="s">
        <v>316</v>
      </c>
      <c r="AT175" s="54"/>
      <c r="AU175" s="228">
        <f t="shared" si="26"/>
        <v>119728.2959136</v>
      </c>
      <c r="AV175" s="228"/>
      <c r="AW175" s="228"/>
      <c r="AX175" s="228"/>
      <c r="AY175" s="228"/>
      <c r="AZ175" s="228"/>
      <c r="BA175" s="228"/>
      <c r="BB175" s="228"/>
      <c r="BC175" s="228"/>
      <c r="BD175" s="228"/>
      <c r="BE175" s="229"/>
      <c r="BF175" s="47"/>
      <c r="BG175" s="51"/>
    </row>
    <row r="176" spans="3:91" x14ac:dyDescent="0.25">
      <c r="C176" s="46"/>
      <c r="D176" s="47"/>
      <c r="E176" s="223" t="s">
        <v>8</v>
      </c>
      <c r="F176" s="224"/>
      <c r="G176" s="224"/>
      <c r="H176" s="224"/>
      <c r="I176" s="224"/>
      <c r="J176" s="224"/>
      <c r="K176" s="225" t="str">
        <f t="shared" ref="K176:K178" si="27">VLOOKUP(E176,$CJ$1:$CM$1003,2,FALSE)</f>
        <v>FIMBIL EAS 40 NEW</v>
      </c>
      <c r="L176" s="225"/>
      <c r="M176" s="225"/>
      <c r="N176" s="225"/>
      <c r="O176" s="225"/>
      <c r="P176" s="225"/>
      <c r="Q176" s="225"/>
      <c r="R176" s="225"/>
      <c r="S176" s="225"/>
      <c r="T176" s="225"/>
      <c r="U176" s="225"/>
      <c r="V176" s="225"/>
      <c r="W176" s="225"/>
      <c r="X176" s="225"/>
      <c r="Y176" s="79"/>
      <c r="Z176" s="79"/>
      <c r="AA176" s="79"/>
      <c r="AB176" s="219">
        <v>4</v>
      </c>
      <c r="AC176" s="219"/>
      <c r="AD176" s="219"/>
      <c r="AE176" s="219"/>
      <c r="AF176" s="219"/>
      <c r="AG176" s="219"/>
      <c r="AH176" s="219"/>
      <c r="AI176" s="219"/>
      <c r="AJ176" s="219"/>
      <c r="AK176" s="218" t="s">
        <v>315</v>
      </c>
      <c r="AL176" s="218"/>
      <c r="AM176" s="248">
        <v>1640.28</v>
      </c>
      <c r="AN176" s="248"/>
      <c r="AO176" s="248"/>
      <c r="AP176" s="248"/>
      <c r="AQ176" s="248"/>
      <c r="AR176" s="248"/>
      <c r="AS176" s="55" t="s">
        <v>316</v>
      </c>
      <c r="AT176" s="54"/>
      <c r="AU176" s="228">
        <f>(AM176*VLOOKUP(E176,$CJ$1:$CM$1003,4,FALSE))/1000</f>
        <v>33835.925479199999</v>
      </c>
      <c r="AV176" s="228"/>
      <c r="AW176" s="228"/>
      <c r="AX176" s="228"/>
      <c r="AY176" s="228"/>
      <c r="AZ176" s="228"/>
      <c r="BA176" s="228"/>
      <c r="BB176" s="228"/>
      <c r="BC176" s="228"/>
      <c r="BD176" s="228"/>
      <c r="BE176" s="229"/>
      <c r="BF176" s="47"/>
      <c r="BG176" s="51"/>
    </row>
    <row r="177" spans="3:60" x14ac:dyDescent="0.25">
      <c r="C177" s="46"/>
      <c r="D177" s="47"/>
      <c r="E177" s="200" t="s">
        <v>183</v>
      </c>
      <c r="F177" s="201"/>
      <c r="G177" s="201"/>
      <c r="H177" s="201"/>
      <c r="I177" s="201"/>
      <c r="J177" s="201"/>
      <c r="K177" s="202" t="str">
        <f t="shared" si="27"/>
        <v>CAUSTIC SODA LIQ</v>
      </c>
      <c r="L177" s="202"/>
      <c r="M177" s="202"/>
      <c r="N177" s="202"/>
      <c r="O177" s="202"/>
      <c r="P177" s="202"/>
      <c r="Q177" s="202"/>
      <c r="R177" s="202"/>
      <c r="S177" s="202"/>
      <c r="T177" s="202"/>
      <c r="U177" s="202"/>
      <c r="V177" s="202"/>
      <c r="W177" s="202"/>
      <c r="X177" s="202"/>
      <c r="Y177" s="78"/>
      <c r="Z177" s="78"/>
      <c r="AA177" s="78"/>
      <c r="AB177" s="203">
        <v>15</v>
      </c>
      <c r="AC177" s="203"/>
      <c r="AD177" s="203"/>
      <c r="AE177" s="203"/>
      <c r="AF177" s="203"/>
      <c r="AG177" s="203"/>
      <c r="AH177" s="203"/>
      <c r="AI177" s="203"/>
      <c r="AJ177" s="203"/>
      <c r="AK177" s="202" t="s">
        <v>315</v>
      </c>
      <c r="AL177" s="202"/>
      <c r="AM177" s="204">
        <v>6151.05</v>
      </c>
      <c r="AN177" s="204"/>
      <c r="AO177" s="204"/>
      <c r="AP177" s="204"/>
      <c r="AQ177" s="204"/>
      <c r="AR177" s="204"/>
      <c r="AS177" s="47" t="s">
        <v>316</v>
      </c>
      <c r="AT177" s="47"/>
      <c r="AU177" s="205">
        <f t="shared" si="26"/>
        <v>52573.02435</v>
      </c>
      <c r="AV177" s="205"/>
      <c r="AW177" s="205"/>
      <c r="AX177" s="205"/>
      <c r="AY177" s="205"/>
      <c r="AZ177" s="205"/>
      <c r="BA177" s="205"/>
      <c r="BB177" s="205"/>
      <c r="BC177" s="205"/>
      <c r="BD177" s="205"/>
      <c r="BE177" s="206"/>
      <c r="BF177" s="47"/>
      <c r="BG177" s="51"/>
    </row>
    <row r="178" spans="3:60" x14ac:dyDescent="0.25">
      <c r="C178" s="46"/>
      <c r="D178" s="47"/>
      <c r="E178" s="223" t="s">
        <v>10</v>
      </c>
      <c r="F178" s="224"/>
      <c r="G178" s="224"/>
      <c r="H178" s="224"/>
      <c r="I178" s="224"/>
      <c r="J178" s="224"/>
      <c r="K178" s="225" t="str">
        <f t="shared" si="27"/>
        <v>SODA ASH</v>
      </c>
      <c r="L178" s="225"/>
      <c r="M178" s="225"/>
      <c r="N178" s="225"/>
      <c r="O178" s="225"/>
      <c r="P178" s="225"/>
      <c r="Q178" s="225"/>
      <c r="R178" s="225"/>
      <c r="S178" s="225"/>
      <c r="T178" s="225"/>
      <c r="U178" s="225"/>
      <c r="V178" s="225"/>
      <c r="W178" s="225"/>
      <c r="X178" s="225"/>
      <c r="Y178" s="79"/>
      <c r="Z178" s="79"/>
      <c r="AA178" s="79"/>
      <c r="AB178" s="226">
        <v>20</v>
      </c>
      <c r="AC178" s="226"/>
      <c r="AD178" s="226"/>
      <c r="AE178" s="226"/>
      <c r="AF178" s="226"/>
      <c r="AG178" s="226"/>
      <c r="AH178" s="226"/>
      <c r="AI178" s="226"/>
      <c r="AJ178" s="226"/>
      <c r="AK178" s="225" t="s">
        <v>315</v>
      </c>
      <c r="AL178" s="225"/>
      <c r="AM178" s="227">
        <v>8201.4</v>
      </c>
      <c r="AN178" s="227"/>
      <c r="AO178" s="227"/>
      <c r="AP178" s="227"/>
      <c r="AQ178" s="227"/>
      <c r="AR178" s="227"/>
      <c r="AS178" s="54" t="s">
        <v>316</v>
      </c>
      <c r="AT178" s="54"/>
      <c r="AU178" s="228">
        <f t="shared" si="26"/>
        <v>72828.432000000001</v>
      </c>
      <c r="AV178" s="228"/>
      <c r="AW178" s="228"/>
      <c r="AX178" s="228"/>
      <c r="AY178" s="228"/>
      <c r="AZ178" s="228"/>
      <c r="BA178" s="228"/>
      <c r="BB178" s="228"/>
      <c r="BC178" s="228"/>
      <c r="BD178" s="228"/>
      <c r="BE178" s="229"/>
      <c r="BF178" s="47"/>
      <c r="BG178" s="51"/>
    </row>
    <row r="179" spans="3:60" x14ac:dyDescent="0.25">
      <c r="C179" s="46"/>
      <c r="D179" s="47"/>
      <c r="E179" s="80"/>
      <c r="F179" s="80"/>
      <c r="G179" s="80"/>
      <c r="H179" s="80"/>
      <c r="I179" s="80"/>
      <c r="J179" s="80"/>
      <c r="K179" s="78"/>
      <c r="L179" s="78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  <c r="AA179" s="78"/>
      <c r="AB179" s="57"/>
      <c r="AC179" s="57"/>
      <c r="AD179" s="57"/>
      <c r="AE179" s="57"/>
      <c r="AF179" s="57"/>
      <c r="AG179" s="57"/>
      <c r="AH179" s="57"/>
      <c r="AI179" s="57"/>
      <c r="AJ179" s="57"/>
      <c r="AK179" s="78"/>
      <c r="AL179" s="78"/>
      <c r="AM179" s="80"/>
      <c r="AN179" s="80"/>
      <c r="AO179" s="80"/>
      <c r="AP179" s="80"/>
      <c r="AQ179" s="80"/>
      <c r="AR179" s="80"/>
      <c r="AS179" s="47"/>
      <c r="AT179" s="47"/>
      <c r="AU179" s="58"/>
      <c r="AV179" s="58"/>
      <c r="AW179" s="58"/>
      <c r="AX179" s="58"/>
      <c r="AY179" s="58"/>
      <c r="AZ179" s="58"/>
      <c r="BA179" s="58"/>
      <c r="BB179" s="58"/>
      <c r="BC179" s="58"/>
      <c r="BD179" s="58"/>
      <c r="BE179" s="58"/>
      <c r="BF179" s="47"/>
      <c r="BG179" s="51"/>
    </row>
    <row r="180" spans="3:60" x14ac:dyDescent="0.25">
      <c r="C180" s="46"/>
      <c r="D180" s="47"/>
      <c r="E180" s="80"/>
      <c r="F180" s="80"/>
      <c r="G180" s="80"/>
      <c r="H180" s="80"/>
      <c r="I180" s="80"/>
      <c r="J180" s="80"/>
      <c r="K180" s="78"/>
      <c r="L180" s="78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  <c r="AA180" s="78"/>
      <c r="AB180" s="57"/>
      <c r="AC180" s="57"/>
      <c r="AD180" s="57"/>
      <c r="AE180" s="57"/>
      <c r="AF180" s="57"/>
      <c r="AG180" s="57"/>
      <c r="AH180" s="57"/>
      <c r="AI180" s="57"/>
      <c r="AJ180" s="57"/>
      <c r="AK180" s="78"/>
      <c r="AL180" s="78"/>
      <c r="AM180" s="80"/>
      <c r="AN180" s="80"/>
      <c r="AO180" s="80"/>
      <c r="AP180" s="87"/>
      <c r="AQ180" s="202" t="s">
        <v>318</v>
      </c>
      <c r="AR180" s="202"/>
      <c r="AS180" s="202"/>
      <c r="AT180" s="202"/>
      <c r="AU180" s="58" t="s">
        <v>11</v>
      </c>
      <c r="AV180" s="205">
        <f>SUM(AU172:BE178)</f>
        <v>3512342.8687578007</v>
      </c>
      <c r="AW180" s="205"/>
      <c r="AX180" s="205"/>
      <c r="AY180" s="205"/>
      <c r="AZ180" s="205"/>
      <c r="BA180" s="205"/>
      <c r="BB180" s="205"/>
      <c r="BC180" s="205"/>
      <c r="BD180" s="205"/>
      <c r="BE180" s="205"/>
      <c r="BF180" s="47"/>
      <c r="BG180" s="51"/>
    </row>
    <row r="181" spans="3:60" x14ac:dyDescent="0.25">
      <c r="C181" s="46"/>
      <c r="D181" s="47"/>
      <c r="E181" s="80"/>
      <c r="F181" s="80"/>
      <c r="G181" s="80"/>
      <c r="H181" s="80"/>
      <c r="I181" s="80"/>
      <c r="J181" s="80"/>
      <c r="K181" s="78"/>
      <c r="L181" s="78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  <c r="AA181" s="78"/>
      <c r="AB181" s="57"/>
      <c r="AC181" s="57"/>
      <c r="AD181" s="57"/>
      <c r="AE181" s="57"/>
      <c r="AF181" s="57"/>
      <c r="AG181" s="57"/>
      <c r="AH181" s="57"/>
      <c r="AI181" s="57"/>
      <c r="AJ181" s="57"/>
      <c r="AK181" s="78"/>
      <c r="AL181" s="78"/>
      <c r="AM181" s="80"/>
      <c r="AN181" s="80"/>
      <c r="AO181" s="80"/>
      <c r="AP181" s="87"/>
      <c r="AQ181" s="202" t="s">
        <v>317</v>
      </c>
      <c r="AR181" s="202"/>
      <c r="AS181" s="202"/>
      <c r="AT181" s="202"/>
      <c r="AU181" s="58" t="s">
        <v>11</v>
      </c>
      <c r="AV181" s="205">
        <f>AV180/AV166</f>
        <v>1672.5442232180003</v>
      </c>
      <c r="AW181" s="205"/>
      <c r="AX181" s="205"/>
      <c r="AY181" s="205"/>
      <c r="AZ181" s="205"/>
      <c r="BA181" s="205"/>
      <c r="BB181" s="205"/>
      <c r="BC181" s="205"/>
      <c r="BD181" s="205"/>
      <c r="BE181" s="205"/>
      <c r="BF181" s="47"/>
      <c r="BG181" s="51"/>
    </row>
    <row r="182" spans="3:60" ht="17.25" thickBot="1" x14ac:dyDescent="0.3">
      <c r="C182" s="60"/>
      <c r="D182" s="61"/>
      <c r="E182" s="88"/>
      <c r="F182" s="88"/>
      <c r="G182" s="88"/>
      <c r="H182" s="88"/>
      <c r="I182" s="88"/>
      <c r="J182" s="88"/>
      <c r="K182" s="89"/>
      <c r="L182" s="89"/>
      <c r="M182" s="89"/>
      <c r="N182" s="89"/>
      <c r="O182" s="89"/>
      <c r="P182" s="89"/>
      <c r="Q182" s="89"/>
      <c r="R182" s="89"/>
      <c r="S182" s="89"/>
      <c r="T182" s="89"/>
      <c r="U182" s="89"/>
      <c r="V182" s="89"/>
      <c r="W182" s="89"/>
      <c r="X182" s="89"/>
      <c r="Y182" s="89"/>
      <c r="Z182" s="89"/>
      <c r="AA182" s="89"/>
      <c r="AB182" s="90"/>
      <c r="AC182" s="90"/>
      <c r="AD182" s="90"/>
      <c r="AE182" s="90"/>
      <c r="AF182" s="90"/>
      <c r="AG182" s="90"/>
      <c r="AH182" s="90"/>
      <c r="AI182" s="90"/>
      <c r="AJ182" s="90"/>
      <c r="AK182" s="89"/>
      <c r="AL182" s="89"/>
      <c r="AM182" s="88"/>
      <c r="AN182" s="88"/>
      <c r="AO182" s="88"/>
      <c r="AP182" s="88"/>
      <c r="AQ182" s="88"/>
      <c r="AR182" s="88"/>
      <c r="AS182" s="61"/>
      <c r="AT182" s="61"/>
      <c r="AU182" s="61"/>
      <c r="AV182" s="88"/>
      <c r="AW182" s="88"/>
      <c r="AX182" s="88"/>
      <c r="AY182" s="88"/>
      <c r="AZ182" s="88"/>
      <c r="BA182" s="88"/>
      <c r="BB182" s="88"/>
      <c r="BC182" s="88"/>
      <c r="BD182" s="88"/>
      <c r="BE182" s="88"/>
      <c r="BF182" s="61"/>
      <c r="BG182" s="62"/>
    </row>
    <row r="183" spans="3:60" x14ac:dyDescent="0.25"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  <c r="AA183" s="47"/>
      <c r="AB183" s="47"/>
      <c r="AC183" s="47"/>
      <c r="AD183" s="47"/>
      <c r="AE183" s="47"/>
      <c r="AF183" s="47"/>
      <c r="AG183" s="47"/>
      <c r="AH183" s="47"/>
      <c r="AI183" s="47"/>
      <c r="AJ183" s="47"/>
      <c r="AK183" s="47"/>
      <c r="AL183" s="47"/>
      <c r="AM183" s="47"/>
      <c r="AN183" s="47"/>
      <c r="AO183" s="47"/>
      <c r="AP183" s="47"/>
      <c r="AQ183" s="47"/>
      <c r="AR183" s="47"/>
      <c r="AS183" s="47"/>
      <c r="AT183" s="47"/>
      <c r="AU183" s="47"/>
      <c r="AV183" s="47"/>
      <c r="AW183" s="47"/>
      <c r="AX183" s="47"/>
      <c r="AY183" s="47"/>
      <c r="AZ183" s="47"/>
      <c r="BA183" s="47"/>
      <c r="BB183" s="47"/>
      <c r="BC183" s="47"/>
      <c r="BD183" s="47"/>
      <c r="BE183" s="47"/>
      <c r="BF183" s="47"/>
      <c r="BG183" s="47"/>
    </row>
    <row r="189" spans="3:60" x14ac:dyDescent="0.25">
      <c r="BH189" s="91"/>
    </row>
  </sheetData>
  <mergeCells count="491">
    <mergeCell ref="CL1:CM1"/>
    <mergeCell ref="CL2:CM2"/>
    <mergeCell ref="E3:I3"/>
    <mergeCell ref="K3:U3"/>
    <mergeCell ref="AM3:AT3"/>
    <mergeCell ref="AV3:AY3"/>
    <mergeCell ref="E4:I4"/>
    <mergeCell ref="K4:V4"/>
    <mergeCell ref="AM4:AT4"/>
    <mergeCell ref="AV4:AY4"/>
    <mergeCell ref="E5:I5"/>
    <mergeCell ref="K5:U5"/>
    <mergeCell ref="AM5:AT5"/>
    <mergeCell ref="AV5:AY5"/>
    <mergeCell ref="CJ1:CJ3"/>
    <mergeCell ref="CJ5:CK5"/>
    <mergeCell ref="E6:I6"/>
    <mergeCell ref="K6:U6"/>
    <mergeCell ref="AM6:AT6"/>
    <mergeCell ref="CK1:CK3"/>
    <mergeCell ref="E10:J10"/>
    <mergeCell ref="K10:X10"/>
    <mergeCell ref="AB10:AJ10"/>
    <mergeCell ref="AK10:AL10"/>
    <mergeCell ref="AM10:AR10"/>
    <mergeCell ref="AU10:BE10"/>
    <mergeCell ref="E13:J13"/>
    <mergeCell ref="K13:X13"/>
    <mergeCell ref="AB13:AJ13"/>
    <mergeCell ref="AK13:AL13"/>
    <mergeCell ref="AM13:AR13"/>
    <mergeCell ref="AU13:BE13"/>
    <mergeCell ref="E11:J11"/>
    <mergeCell ref="AB11:AJ11"/>
    <mergeCell ref="AK11:AL11"/>
    <mergeCell ref="AM11:AR11"/>
    <mergeCell ref="AU11:BE11"/>
    <mergeCell ref="E12:J12"/>
    <mergeCell ref="AB12:AJ12"/>
    <mergeCell ref="AK12:AL12"/>
    <mergeCell ref="AM12:AR12"/>
    <mergeCell ref="AU12:BE12"/>
    <mergeCell ref="E15:J15"/>
    <mergeCell ref="K15:X15"/>
    <mergeCell ref="AB15:AJ15"/>
    <mergeCell ref="AK15:AL15"/>
    <mergeCell ref="AM15:AR15"/>
    <mergeCell ref="AU15:BE15"/>
    <mergeCell ref="E14:J14"/>
    <mergeCell ref="K14:X14"/>
    <mergeCell ref="AB14:AJ14"/>
    <mergeCell ref="AK14:AL14"/>
    <mergeCell ref="AM14:AR14"/>
    <mergeCell ref="AU14:BE14"/>
    <mergeCell ref="AV25:AY25"/>
    <mergeCell ref="E26:I26"/>
    <mergeCell ref="K26:U26"/>
    <mergeCell ref="AM26:AT26"/>
    <mergeCell ref="AV26:AY26"/>
    <mergeCell ref="AQ17:AT17"/>
    <mergeCell ref="AV17:BE17"/>
    <mergeCell ref="AQ18:AT18"/>
    <mergeCell ref="AV18:BE18"/>
    <mergeCell ref="E24:I24"/>
    <mergeCell ref="K24:U24"/>
    <mergeCell ref="AM24:AT24"/>
    <mergeCell ref="AV24:AY24"/>
    <mergeCell ref="E27:I27"/>
    <mergeCell ref="K27:U27"/>
    <mergeCell ref="AM27:AT27"/>
    <mergeCell ref="E31:J31"/>
    <mergeCell ref="K31:Z31"/>
    <mergeCell ref="AB31:AJ31"/>
    <mergeCell ref="AK31:AL31"/>
    <mergeCell ref="AM31:AR31"/>
    <mergeCell ref="E25:I25"/>
    <mergeCell ref="K25:V25"/>
    <mergeCell ref="AM25:AT25"/>
    <mergeCell ref="E34:J34"/>
    <mergeCell ref="K34:Z34"/>
    <mergeCell ref="AB34:AJ34"/>
    <mergeCell ref="AK34:AL34"/>
    <mergeCell ref="AM34:AR34"/>
    <mergeCell ref="AU34:BE34"/>
    <mergeCell ref="AU31:BE31"/>
    <mergeCell ref="E32:J32"/>
    <mergeCell ref="K32:Z32"/>
    <mergeCell ref="AB32:AJ32"/>
    <mergeCell ref="AK32:AL32"/>
    <mergeCell ref="AM32:AR32"/>
    <mergeCell ref="AU32:BE32"/>
    <mergeCell ref="E33:J33"/>
    <mergeCell ref="K33:Z33"/>
    <mergeCell ref="AB33:AJ33"/>
    <mergeCell ref="AK33:AL33"/>
    <mergeCell ref="AM33:AR33"/>
    <mergeCell ref="AU33:BE33"/>
    <mergeCell ref="E36:J36"/>
    <mergeCell ref="K36:Z36"/>
    <mergeCell ref="AB36:AJ36"/>
    <mergeCell ref="AK36:AL36"/>
    <mergeCell ref="AM36:AR36"/>
    <mergeCell ref="AU36:BE36"/>
    <mergeCell ref="E35:J35"/>
    <mergeCell ref="K35:Z35"/>
    <mergeCell ref="AB35:AJ35"/>
    <mergeCell ref="AK35:AL35"/>
    <mergeCell ref="AM35:AR35"/>
    <mergeCell ref="AU35:BE35"/>
    <mergeCell ref="AV46:AY46"/>
    <mergeCell ref="E47:I47"/>
    <mergeCell ref="K47:U47"/>
    <mergeCell ref="AM47:AT47"/>
    <mergeCell ref="AV47:AY47"/>
    <mergeCell ref="AQ38:AT38"/>
    <mergeCell ref="AV38:BE38"/>
    <mergeCell ref="AQ39:AT39"/>
    <mergeCell ref="AV39:BE39"/>
    <mergeCell ref="E45:I45"/>
    <mergeCell ref="K45:U45"/>
    <mergeCell ref="AM45:AT45"/>
    <mergeCell ref="AV45:AY45"/>
    <mergeCell ref="E48:I48"/>
    <mergeCell ref="K48:U48"/>
    <mergeCell ref="AM48:AT48"/>
    <mergeCell ref="E52:J52"/>
    <mergeCell ref="K52:X52"/>
    <mergeCell ref="AB52:AJ52"/>
    <mergeCell ref="AK52:AL52"/>
    <mergeCell ref="AM52:AR52"/>
    <mergeCell ref="E46:I46"/>
    <mergeCell ref="K46:V46"/>
    <mergeCell ref="AM46:AT46"/>
    <mergeCell ref="E54:J54"/>
    <mergeCell ref="K54:X54"/>
    <mergeCell ref="AB54:AJ54"/>
    <mergeCell ref="AK54:AL54"/>
    <mergeCell ref="AM54:AR54"/>
    <mergeCell ref="AU54:BE54"/>
    <mergeCell ref="AU52:BE52"/>
    <mergeCell ref="E53:J53"/>
    <mergeCell ref="K53:X53"/>
    <mergeCell ref="AB53:AJ53"/>
    <mergeCell ref="AK53:AL53"/>
    <mergeCell ref="AM53:AR53"/>
    <mergeCell ref="AU53:BE53"/>
    <mergeCell ref="E56:J56"/>
    <mergeCell ref="K56:X56"/>
    <mergeCell ref="AB56:AJ56"/>
    <mergeCell ref="AK56:AL56"/>
    <mergeCell ref="AM56:AR56"/>
    <mergeCell ref="AU56:BE56"/>
    <mergeCell ref="E55:J55"/>
    <mergeCell ref="K55:X55"/>
    <mergeCell ref="AB55:AJ55"/>
    <mergeCell ref="AK55:AL55"/>
    <mergeCell ref="AM55:AR55"/>
    <mergeCell ref="AU55:BE55"/>
    <mergeCell ref="E65:I65"/>
    <mergeCell ref="K65:V65"/>
    <mergeCell ref="AM65:AT65"/>
    <mergeCell ref="AV65:AY65"/>
    <mergeCell ref="E66:I66"/>
    <mergeCell ref="K66:U66"/>
    <mergeCell ref="AM66:AT66"/>
    <mergeCell ref="AV66:AY66"/>
    <mergeCell ref="AQ58:AT58"/>
    <mergeCell ref="AV58:BE58"/>
    <mergeCell ref="AQ59:AT59"/>
    <mergeCell ref="AV59:BE59"/>
    <mergeCell ref="E64:I64"/>
    <mergeCell ref="K64:U64"/>
    <mergeCell ref="AM64:AT64"/>
    <mergeCell ref="AV64:AY64"/>
    <mergeCell ref="AU71:BE71"/>
    <mergeCell ref="E72:J72"/>
    <mergeCell ref="K72:X72"/>
    <mergeCell ref="AB72:AJ72"/>
    <mergeCell ref="AK72:AL72"/>
    <mergeCell ref="AM72:AR72"/>
    <mergeCell ref="AU72:BE72"/>
    <mergeCell ref="E67:I67"/>
    <mergeCell ref="K67:U67"/>
    <mergeCell ref="AM67:AT67"/>
    <mergeCell ref="E71:J71"/>
    <mergeCell ref="K71:X71"/>
    <mergeCell ref="AB71:AJ71"/>
    <mergeCell ref="AK71:AL71"/>
    <mergeCell ref="AM71:AR71"/>
    <mergeCell ref="E74:J74"/>
    <mergeCell ref="K74:X74"/>
    <mergeCell ref="AB74:AJ74"/>
    <mergeCell ref="AK74:AL74"/>
    <mergeCell ref="AM74:AR74"/>
    <mergeCell ref="AU74:BE74"/>
    <mergeCell ref="E73:J73"/>
    <mergeCell ref="K73:X73"/>
    <mergeCell ref="AB73:AJ73"/>
    <mergeCell ref="AK73:AL73"/>
    <mergeCell ref="AM73:AR73"/>
    <mergeCell ref="AU73:BE73"/>
    <mergeCell ref="E76:J76"/>
    <mergeCell ref="K76:X76"/>
    <mergeCell ref="AB76:AJ76"/>
    <mergeCell ref="AK76:AL76"/>
    <mergeCell ref="AM76:AR76"/>
    <mergeCell ref="AU76:BE76"/>
    <mergeCell ref="E75:J75"/>
    <mergeCell ref="K75:X75"/>
    <mergeCell ref="AB75:AJ75"/>
    <mergeCell ref="AK75:AL75"/>
    <mergeCell ref="AM75:AR75"/>
    <mergeCell ref="AU75:BE75"/>
    <mergeCell ref="E86:I86"/>
    <mergeCell ref="K86:V86"/>
    <mergeCell ref="AM86:AT86"/>
    <mergeCell ref="AV86:AY86"/>
    <mergeCell ref="E87:I87"/>
    <mergeCell ref="K87:U87"/>
    <mergeCell ref="AM87:AT87"/>
    <mergeCell ref="AV87:AY87"/>
    <mergeCell ref="AQ78:AT78"/>
    <mergeCell ref="AV78:BE78"/>
    <mergeCell ref="AQ79:AT79"/>
    <mergeCell ref="AV79:BE79"/>
    <mergeCell ref="E85:I85"/>
    <mergeCell ref="K85:U85"/>
    <mergeCell ref="AM85:AT85"/>
    <mergeCell ref="AV85:AY85"/>
    <mergeCell ref="AU92:BE92"/>
    <mergeCell ref="E93:J93"/>
    <mergeCell ref="AB93:AJ93"/>
    <mergeCell ref="AK93:AL93"/>
    <mergeCell ref="AM93:AR93"/>
    <mergeCell ref="AU93:BE93"/>
    <mergeCell ref="E88:I88"/>
    <mergeCell ref="K88:U88"/>
    <mergeCell ref="AM88:AT88"/>
    <mergeCell ref="E92:J92"/>
    <mergeCell ref="K92:Z92"/>
    <mergeCell ref="AB92:AJ92"/>
    <mergeCell ref="AK92:AL92"/>
    <mergeCell ref="AM92:AR92"/>
    <mergeCell ref="E95:J95"/>
    <mergeCell ref="K95:X95"/>
    <mergeCell ref="AB95:AJ95"/>
    <mergeCell ref="AK95:AL95"/>
    <mergeCell ref="AM95:AR95"/>
    <mergeCell ref="AU95:BE95"/>
    <mergeCell ref="E94:J94"/>
    <mergeCell ref="K94:Y94"/>
    <mergeCell ref="AB94:AJ94"/>
    <mergeCell ref="AK94:AL94"/>
    <mergeCell ref="AM94:AR94"/>
    <mergeCell ref="AU94:BE94"/>
    <mergeCell ref="E97:J97"/>
    <mergeCell ref="K97:X97"/>
    <mergeCell ref="AB97:AJ97"/>
    <mergeCell ref="AK97:AL97"/>
    <mergeCell ref="AM97:AR97"/>
    <mergeCell ref="AU97:BE97"/>
    <mergeCell ref="E96:J96"/>
    <mergeCell ref="K96:X96"/>
    <mergeCell ref="AB96:AJ96"/>
    <mergeCell ref="AK96:AL96"/>
    <mergeCell ref="AM96:AR96"/>
    <mergeCell ref="AU96:BE96"/>
    <mergeCell ref="E107:I107"/>
    <mergeCell ref="K107:V107"/>
    <mergeCell ref="AM107:AT107"/>
    <mergeCell ref="AV107:AY107"/>
    <mergeCell ref="E108:I108"/>
    <mergeCell ref="K108:U108"/>
    <mergeCell ref="AM108:AT108"/>
    <mergeCell ref="AV108:AY108"/>
    <mergeCell ref="AQ99:AT99"/>
    <mergeCell ref="AV99:BE99"/>
    <mergeCell ref="AQ100:AT100"/>
    <mergeCell ref="AV100:BE100"/>
    <mergeCell ref="E106:I106"/>
    <mergeCell ref="K106:U106"/>
    <mergeCell ref="AM106:AT106"/>
    <mergeCell ref="AV106:AY106"/>
    <mergeCell ref="AU113:BE113"/>
    <mergeCell ref="E109:I109"/>
    <mergeCell ref="K109:U109"/>
    <mergeCell ref="AM109:AT109"/>
    <mergeCell ref="E113:J113"/>
    <mergeCell ref="K113:AA113"/>
    <mergeCell ref="AB113:AJ113"/>
    <mergeCell ref="AK113:AL113"/>
    <mergeCell ref="AM113:AR113"/>
    <mergeCell ref="E115:J115"/>
    <mergeCell ref="K115:X115"/>
    <mergeCell ref="AB115:AJ115"/>
    <mergeCell ref="AK115:AL115"/>
    <mergeCell ref="AM115:AR115"/>
    <mergeCell ref="AU115:BE115"/>
    <mergeCell ref="E114:J114"/>
    <mergeCell ref="K114:AA114"/>
    <mergeCell ref="AB114:AJ114"/>
    <mergeCell ref="AK114:AL114"/>
    <mergeCell ref="AM114:AR114"/>
    <mergeCell ref="AU114:BE114"/>
    <mergeCell ref="E117:J117"/>
    <mergeCell ref="K117:X117"/>
    <mergeCell ref="AB117:AJ117"/>
    <mergeCell ref="AK117:AL117"/>
    <mergeCell ref="AM117:AR117"/>
    <mergeCell ref="AU117:BE117"/>
    <mergeCell ref="E116:J116"/>
    <mergeCell ref="K116:X116"/>
    <mergeCell ref="AB116:AJ116"/>
    <mergeCell ref="AK116:AL116"/>
    <mergeCell ref="AM116:AR116"/>
    <mergeCell ref="AU116:BE116"/>
    <mergeCell ref="E127:I127"/>
    <mergeCell ref="K127:V127"/>
    <mergeCell ref="AM127:AT127"/>
    <mergeCell ref="AV127:AY127"/>
    <mergeCell ref="E128:I128"/>
    <mergeCell ref="K128:U128"/>
    <mergeCell ref="AM128:AT128"/>
    <mergeCell ref="AV128:AY128"/>
    <mergeCell ref="AQ119:AT119"/>
    <mergeCell ref="AV119:BE119"/>
    <mergeCell ref="AQ120:AT120"/>
    <mergeCell ref="AV120:BE120"/>
    <mergeCell ref="E126:I126"/>
    <mergeCell ref="K126:U126"/>
    <mergeCell ref="AM126:AT126"/>
    <mergeCell ref="AV126:AY126"/>
    <mergeCell ref="AU133:BE133"/>
    <mergeCell ref="E134:J134"/>
    <mergeCell ref="K134:AA134"/>
    <mergeCell ref="AB134:AJ134"/>
    <mergeCell ref="AK134:AL134"/>
    <mergeCell ref="AM134:AR134"/>
    <mergeCell ref="AU134:BE134"/>
    <mergeCell ref="E129:I129"/>
    <mergeCell ref="K129:U129"/>
    <mergeCell ref="AM129:AT129"/>
    <mergeCell ref="E133:J133"/>
    <mergeCell ref="K133:AA133"/>
    <mergeCell ref="AB133:AJ133"/>
    <mergeCell ref="AK133:AL133"/>
    <mergeCell ref="AM133:AR133"/>
    <mergeCell ref="E136:J136"/>
    <mergeCell ref="K136:X136"/>
    <mergeCell ref="AB136:AJ136"/>
    <mergeCell ref="AK136:AL136"/>
    <mergeCell ref="AM136:AR136"/>
    <mergeCell ref="AU136:BE136"/>
    <mergeCell ref="E135:J135"/>
    <mergeCell ref="K135:AA135"/>
    <mergeCell ref="AB135:AJ135"/>
    <mergeCell ref="AK135:AL135"/>
    <mergeCell ref="AM135:AR135"/>
    <mergeCell ref="AU135:BE135"/>
    <mergeCell ref="E138:J138"/>
    <mergeCell ref="K138:X138"/>
    <mergeCell ref="AB138:AJ138"/>
    <mergeCell ref="AK138:AL138"/>
    <mergeCell ref="AM138:AR138"/>
    <mergeCell ref="AU138:BE138"/>
    <mergeCell ref="E137:J137"/>
    <mergeCell ref="K137:X137"/>
    <mergeCell ref="AB137:AJ137"/>
    <mergeCell ref="AK137:AL137"/>
    <mergeCell ref="AM137:AR137"/>
    <mergeCell ref="AU137:BE137"/>
    <mergeCell ref="E147:I147"/>
    <mergeCell ref="K147:V147"/>
    <mergeCell ref="AM147:AT147"/>
    <mergeCell ref="AV147:AY147"/>
    <mergeCell ref="E148:I148"/>
    <mergeCell ref="K148:U148"/>
    <mergeCell ref="AM148:AT148"/>
    <mergeCell ref="AV148:AY148"/>
    <mergeCell ref="AQ140:AT140"/>
    <mergeCell ref="AV140:BE140"/>
    <mergeCell ref="AQ141:AT141"/>
    <mergeCell ref="AV141:BE141"/>
    <mergeCell ref="E146:I146"/>
    <mergeCell ref="K146:U146"/>
    <mergeCell ref="AM146:AT146"/>
    <mergeCell ref="AV146:AY146"/>
    <mergeCell ref="AU153:BE153"/>
    <mergeCell ref="E154:J154"/>
    <mergeCell ref="K154:AA154"/>
    <mergeCell ref="AB154:AJ154"/>
    <mergeCell ref="AK154:AL154"/>
    <mergeCell ref="AM154:AR154"/>
    <mergeCell ref="AU154:BE154"/>
    <mergeCell ref="E149:I149"/>
    <mergeCell ref="K149:U149"/>
    <mergeCell ref="AM149:AT149"/>
    <mergeCell ref="E153:J153"/>
    <mergeCell ref="K153:AA153"/>
    <mergeCell ref="AB153:AJ153"/>
    <mergeCell ref="AK153:AL153"/>
    <mergeCell ref="AM153:AR153"/>
    <mergeCell ref="E156:J156"/>
    <mergeCell ref="K156:X156"/>
    <mergeCell ref="AB156:AJ156"/>
    <mergeCell ref="AK156:AL156"/>
    <mergeCell ref="AM156:AR156"/>
    <mergeCell ref="AU156:BE156"/>
    <mergeCell ref="E155:J155"/>
    <mergeCell ref="K155:AA155"/>
    <mergeCell ref="AB155:AJ155"/>
    <mergeCell ref="AK155:AL155"/>
    <mergeCell ref="AM155:AR155"/>
    <mergeCell ref="AU155:BE155"/>
    <mergeCell ref="E158:J158"/>
    <mergeCell ref="K158:X158"/>
    <mergeCell ref="AB158:AJ158"/>
    <mergeCell ref="AK158:AL158"/>
    <mergeCell ref="AM158:AR158"/>
    <mergeCell ref="AU158:BE158"/>
    <mergeCell ref="E157:J157"/>
    <mergeCell ref="K157:X157"/>
    <mergeCell ref="AB157:AJ157"/>
    <mergeCell ref="AK157:AL157"/>
    <mergeCell ref="AM157:AR157"/>
    <mergeCell ref="AU157:BE157"/>
    <mergeCell ref="E166:I166"/>
    <mergeCell ref="AM166:AT166"/>
    <mergeCell ref="AV166:AY166"/>
    <mergeCell ref="E167:I167"/>
    <mergeCell ref="K167:U167"/>
    <mergeCell ref="AM167:AT167"/>
    <mergeCell ref="AV167:AY167"/>
    <mergeCell ref="AQ160:AT160"/>
    <mergeCell ref="AV160:BE160"/>
    <mergeCell ref="AQ161:AT161"/>
    <mergeCell ref="AV161:BE161"/>
    <mergeCell ref="E165:I165"/>
    <mergeCell ref="K165:U165"/>
    <mergeCell ref="AM165:AT165"/>
    <mergeCell ref="AV165:AY165"/>
    <mergeCell ref="AU172:BE172"/>
    <mergeCell ref="E173:J173"/>
    <mergeCell ref="K173:AA173"/>
    <mergeCell ref="AB173:AJ173"/>
    <mergeCell ref="AK173:AL173"/>
    <mergeCell ref="AM173:AR173"/>
    <mergeCell ref="AU173:BE173"/>
    <mergeCell ref="E168:I168"/>
    <mergeCell ref="K168:U168"/>
    <mergeCell ref="AM168:AT168"/>
    <mergeCell ref="E172:J172"/>
    <mergeCell ref="K172:AA172"/>
    <mergeCell ref="AB172:AJ172"/>
    <mergeCell ref="AK172:AL172"/>
    <mergeCell ref="AM172:AR172"/>
    <mergeCell ref="K175:X175"/>
    <mergeCell ref="AB175:AJ175"/>
    <mergeCell ref="AK175:AL175"/>
    <mergeCell ref="AM175:AR175"/>
    <mergeCell ref="AU175:BE175"/>
    <mergeCell ref="E174:J174"/>
    <mergeCell ref="K174:X174"/>
    <mergeCell ref="AB174:AJ174"/>
    <mergeCell ref="AK174:AL174"/>
    <mergeCell ref="AM174:AR174"/>
    <mergeCell ref="AU174:BE174"/>
    <mergeCell ref="AQ180:AT180"/>
    <mergeCell ref="AV180:BE180"/>
    <mergeCell ref="AQ181:AT181"/>
    <mergeCell ref="AV181:BE181"/>
    <mergeCell ref="K166:V166"/>
    <mergeCell ref="E178:J178"/>
    <mergeCell ref="K178:X178"/>
    <mergeCell ref="AB178:AJ178"/>
    <mergeCell ref="AK178:AL178"/>
    <mergeCell ref="AM178:AR178"/>
    <mergeCell ref="AU178:BE178"/>
    <mergeCell ref="E177:J177"/>
    <mergeCell ref="K177:X177"/>
    <mergeCell ref="AB177:AJ177"/>
    <mergeCell ref="AK177:AL177"/>
    <mergeCell ref="AM177:AR177"/>
    <mergeCell ref="AU177:BE177"/>
    <mergeCell ref="E176:J176"/>
    <mergeCell ref="K176:X176"/>
    <mergeCell ref="AB176:AJ176"/>
    <mergeCell ref="AK176:AL176"/>
    <mergeCell ref="AM176:AR176"/>
    <mergeCell ref="AU176:BE176"/>
    <mergeCell ref="E175:J175"/>
  </mergeCells>
  <pageMargins left="0.7" right="0.7" top="0.75" bottom="0.75" header="0.3" footer="0.3"/>
  <pageSetup paperSize="10000"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64A2E-0376-426A-9EDD-E2072B1D01DE}">
  <dimension ref="C1:CH376"/>
  <sheetViews>
    <sheetView topLeftCell="A142" zoomScale="110" zoomScaleNormal="110" workbookViewId="0">
      <selection activeCell="K170" sqref="K170:U170"/>
    </sheetView>
  </sheetViews>
  <sheetFormatPr defaultColWidth="1.7109375" defaultRowHeight="16.5" x14ac:dyDescent="0.25"/>
  <cols>
    <col min="1" max="2" width="1.7109375" style="42"/>
    <col min="3" max="11" width="1.7109375" style="41"/>
    <col min="12" max="12" width="1.7109375" style="41" customWidth="1"/>
    <col min="13" max="39" width="1.7109375" style="41"/>
    <col min="40" max="41" width="1.7109375" style="41" customWidth="1"/>
    <col min="42" max="54" width="1.7109375" style="41"/>
    <col min="55" max="58" width="1.7109375" style="42"/>
    <col min="59" max="59" width="1.7109375" style="42" customWidth="1"/>
    <col min="60" max="82" width="1.7109375" style="42"/>
    <col min="83" max="83" width="8.85546875" style="38" customWidth="1"/>
    <col min="84" max="84" width="35.42578125" style="38" customWidth="1"/>
    <col min="85" max="85" width="21.28515625" style="39" customWidth="1"/>
    <col min="86" max="86" width="24.28515625" style="40" customWidth="1"/>
    <col min="87" max="16384" width="1.7109375" style="42"/>
  </cols>
  <sheetData>
    <row r="1" spans="3:86" ht="17.25" thickBot="1" x14ac:dyDescent="0.3">
      <c r="CE1" s="199" t="s">
        <v>12</v>
      </c>
      <c r="CF1" s="215" t="s">
        <v>13</v>
      </c>
      <c r="CG1" s="195" t="s">
        <v>14</v>
      </c>
      <c r="CH1" s="195"/>
    </row>
    <row r="2" spans="3:86" x14ac:dyDescent="0.25">
      <c r="C2" s="43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5"/>
      <c r="CE2" s="199"/>
      <c r="CF2" s="215"/>
      <c r="CG2" s="195" t="s">
        <v>15</v>
      </c>
      <c r="CH2" s="195"/>
    </row>
    <row r="3" spans="3:86" x14ac:dyDescent="0.25">
      <c r="C3" s="46"/>
      <c r="E3" s="245" t="s">
        <v>0</v>
      </c>
      <c r="F3" s="245"/>
      <c r="G3" s="245"/>
      <c r="H3" s="245"/>
      <c r="I3" s="245"/>
      <c r="J3" s="49" t="s">
        <v>11</v>
      </c>
      <c r="K3" s="245" t="s">
        <v>323</v>
      </c>
      <c r="L3" s="245"/>
      <c r="M3" s="245"/>
      <c r="N3" s="245"/>
      <c r="O3" s="245"/>
      <c r="P3" s="245"/>
      <c r="Q3" s="245"/>
      <c r="R3" s="245"/>
      <c r="S3" s="245"/>
      <c r="T3" s="245"/>
      <c r="U3" s="245"/>
      <c r="V3" s="49"/>
      <c r="W3" s="49"/>
      <c r="X3" s="49"/>
      <c r="Y3" s="49"/>
      <c r="Z3" s="49"/>
      <c r="AA3" s="49"/>
      <c r="AB3" s="49"/>
      <c r="AC3" s="49"/>
      <c r="AD3" s="50"/>
      <c r="AE3" s="50"/>
      <c r="AF3" s="50"/>
      <c r="AG3" s="50"/>
      <c r="AH3" s="245" t="s">
        <v>3</v>
      </c>
      <c r="AI3" s="245"/>
      <c r="AJ3" s="245"/>
      <c r="AK3" s="245"/>
      <c r="AL3" s="245"/>
      <c r="AM3" s="245"/>
      <c r="AN3" s="245"/>
      <c r="AO3" s="245"/>
      <c r="AP3" s="49" t="s">
        <v>11</v>
      </c>
      <c r="AQ3" s="247">
        <v>418.85</v>
      </c>
      <c r="AR3" s="247"/>
      <c r="AS3" s="247"/>
      <c r="AT3" s="247"/>
      <c r="AU3" s="49" t="s">
        <v>319</v>
      </c>
      <c r="AV3" s="49"/>
      <c r="AW3" s="49"/>
      <c r="AX3" s="49"/>
      <c r="AY3" s="49"/>
      <c r="AZ3" s="49"/>
      <c r="BB3" s="51"/>
      <c r="CE3" s="199"/>
      <c r="CF3" s="215"/>
      <c r="CG3" s="1" t="s">
        <v>16</v>
      </c>
      <c r="CH3" s="2">
        <v>14346</v>
      </c>
    </row>
    <row r="4" spans="3:86" x14ac:dyDescent="0.25">
      <c r="C4" s="46"/>
      <c r="E4" s="245" t="s">
        <v>322</v>
      </c>
      <c r="F4" s="245"/>
      <c r="G4" s="245"/>
      <c r="H4" s="245"/>
      <c r="I4" s="245"/>
      <c r="J4" s="49" t="s">
        <v>11</v>
      </c>
      <c r="K4" s="245" t="s">
        <v>529</v>
      </c>
      <c r="L4" s="245"/>
      <c r="M4" s="245"/>
      <c r="N4" s="245"/>
      <c r="O4" s="245"/>
      <c r="P4" s="245"/>
      <c r="Q4" s="245"/>
      <c r="R4" s="245"/>
      <c r="S4" s="245"/>
      <c r="T4" s="245"/>
      <c r="U4" s="245"/>
      <c r="V4" s="49"/>
      <c r="W4" s="49"/>
      <c r="X4" s="49"/>
      <c r="Y4" s="49"/>
      <c r="Z4" s="49"/>
      <c r="AA4" s="49"/>
      <c r="AB4" s="49"/>
      <c r="AC4" s="49"/>
      <c r="AD4" s="50"/>
      <c r="AE4" s="50"/>
      <c r="AF4" s="50"/>
      <c r="AG4" s="50"/>
      <c r="AH4" s="245" t="s">
        <v>4</v>
      </c>
      <c r="AI4" s="245"/>
      <c r="AJ4" s="245"/>
      <c r="AK4" s="245"/>
      <c r="AL4" s="245"/>
      <c r="AM4" s="245"/>
      <c r="AN4" s="245"/>
      <c r="AO4" s="245"/>
      <c r="AP4" s="49" t="s">
        <v>11</v>
      </c>
      <c r="AQ4" s="245">
        <v>2100</v>
      </c>
      <c r="AR4" s="245"/>
      <c r="AS4" s="245"/>
      <c r="AT4" s="245"/>
      <c r="AU4" s="49" t="s">
        <v>320</v>
      </c>
      <c r="AV4" s="49"/>
      <c r="AW4" s="49"/>
      <c r="AX4" s="49"/>
      <c r="AY4" s="49"/>
      <c r="AZ4" s="49"/>
      <c r="BB4" s="51"/>
      <c r="CE4" s="118"/>
      <c r="CF4" s="119"/>
      <c r="CG4" s="1"/>
      <c r="CH4" s="2"/>
    </row>
    <row r="5" spans="3:86" x14ac:dyDescent="0.25">
      <c r="C5" s="46"/>
      <c r="E5" s="245" t="s">
        <v>1</v>
      </c>
      <c r="F5" s="245"/>
      <c r="G5" s="245"/>
      <c r="H5" s="245"/>
      <c r="I5" s="245"/>
      <c r="J5" s="49" t="s">
        <v>11</v>
      </c>
      <c r="K5" s="245" t="s">
        <v>494</v>
      </c>
      <c r="L5" s="245"/>
      <c r="M5" s="245"/>
      <c r="N5" s="245"/>
      <c r="O5" s="245"/>
      <c r="P5" s="245"/>
      <c r="Q5" s="245"/>
      <c r="R5" s="245"/>
      <c r="S5" s="245"/>
      <c r="T5" s="245"/>
      <c r="U5" s="245"/>
      <c r="V5" s="49"/>
      <c r="W5" s="49"/>
      <c r="X5" s="49"/>
      <c r="Y5" s="49"/>
      <c r="Z5" s="49"/>
      <c r="AA5" s="49"/>
      <c r="AB5" s="49"/>
      <c r="AC5" s="49"/>
      <c r="AD5" s="50"/>
      <c r="AE5" s="50"/>
      <c r="AF5" s="50"/>
      <c r="AG5" s="50"/>
      <c r="AH5" s="245"/>
      <c r="AI5" s="245"/>
      <c r="AJ5" s="245"/>
      <c r="AK5" s="245"/>
      <c r="AL5" s="245"/>
      <c r="AM5" s="245"/>
      <c r="AN5" s="245"/>
      <c r="AO5" s="245"/>
      <c r="AP5" s="49"/>
      <c r="AQ5" s="246"/>
      <c r="AR5" s="246"/>
      <c r="AS5" s="246"/>
      <c r="AT5" s="246"/>
      <c r="AU5" s="49"/>
      <c r="AV5" s="49"/>
      <c r="AW5" s="49"/>
      <c r="AX5" s="49"/>
      <c r="AY5" s="49"/>
      <c r="AZ5" s="49"/>
      <c r="BB5" s="51"/>
      <c r="CE5" s="207" t="s">
        <v>17</v>
      </c>
      <c r="CF5" s="207"/>
      <c r="CG5" s="3"/>
      <c r="CH5" s="4"/>
    </row>
    <row r="6" spans="3:86" x14ac:dyDescent="0.25">
      <c r="C6" s="46"/>
      <c r="E6" s="245" t="s">
        <v>2</v>
      </c>
      <c r="F6" s="245"/>
      <c r="G6" s="245"/>
      <c r="H6" s="245"/>
      <c r="I6" s="245"/>
      <c r="J6" s="49" t="s">
        <v>11</v>
      </c>
      <c r="K6" s="245" t="s">
        <v>337</v>
      </c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245"/>
      <c r="AI6" s="245"/>
      <c r="AJ6" s="245"/>
      <c r="AK6" s="245"/>
      <c r="AL6" s="245"/>
      <c r="AM6" s="245"/>
      <c r="AN6" s="245"/>
      <c r="AO6" s="245"/>
      <c r="AP6" s="49"/>
      <c r="AQ6" s="49"/>
      <c r="AR6" s="49"/>
      <c r="AS6" s="49"/>
      <c r="AT6" s="49"/>
      <c r="AU6" s="49"/>
      <c r="AV6" s="49"/>
      <c r="AW6" s="49"/>
      <c r="AX6" s="49"/>
      <c r="AY6" s="49"/>
      <c r="AZ6" s="49"/>
      <c r="BB6" s="51"/>
      <c r="CE6" s="5" t="s">
        <v>5</v>
      </c>
      <c r="CF6" s="6" t="s">
        <v>18</v>
      </c>
      <c r="CG6" s="7">
        <v>6.77</v>
      </c>
      <c r="CH6" s="4">
        <f>CG6*$CH$3</f>
        <v>97122.42</v>
      </c>
    </row>
    <row r="7" spans="3:86" x14ac:dyDescent="0.25">
      <c r="C7" s="46"/>
      <c r="BB7" s="51"/>
      <c r="CE7" s="5" t="s">
        <v>19</v>
      </c>
      <c r="CF7" s="6" t="s">
        <v>20</v>
      </c>
      <c r="CG7" s="8">
        <v>8.17</v>
      </c>
      <c r="CH7" s="4">
        <f t="shared" ref="CH7:CH72" si="0">CG7*$CH$3</f>
        <v>117206.81999999999</v>
      </c>
    </row>
    <row r="8" spans="3:86" x14ac:dyDescent="0.25">
      <c r="C8" s="46"/>
      <c r="BB8" s="51"/>
      <c r="CE8" s="5" t="s">
        <v>21</v>
      </c>
      <c r="CF8" s="6" t="s">
        <v>22</v>
      </c>
      <c r="CG8" s="8">
        <v>23.32</v>
      </c>
      <c r="CH8" s="4">
        <f t="shared" si="0"/>
        <v>334548.72000000003</v>
      </c>
    </row>
    <row r="9" spans="3:86" x14ac:dyDescent="0.25">
      <c r="C9" s="46"/>
      <c r="BB9" s="51"/>
      <c r="CE9" s="5" t="s">
        <v>23</v>
      </c>
      <c r="CF9" s="6" t="s">
        <v>24</v>
      </c>
      <c r="CG9" s="7">
        <v>8.27</v>
      </c>
      <c r="CH9" s="4">
        <f t="shared" si="0"/>
        <v>118641.42</v>
      </c>
    </row>
    <row r="10" spans="3:86" ht="16.5" customHeight="1" x14ac:dyDescent="0.25">
      <c r="C10" s="46"/>
      <c r="E10" s="208" t="s">
        <v>5</v>
      </c>
      <c r="F10" s="209"/>
      <c r="G10" s="209"/>
      <c r="H10" s="209"/>
      <c r="I10" s="209"/>
      <c r="J10" s="209"/>
      <c r="K10" s="210" t="str">
        <f t="shared" ref="K10:K15" si="1">VLOOKUP(E10,$CE$1:$CH$1002,2,FALSE)</f>
        <v>NOVACRON YELLOW S-3R</v>
      </c>
      <c r="L10" s="210"/>
      <c r="M10" s="210"/>
      <c r="N10" s="210"/>
      <c r="O10" s="210"/>
      <c r="P10" s="210"/>
      <c r="Q10" s="210"/>
      <c r="R10" s="210"/>
      <c r="S10" s="210"/>
      <c r="T10" s="210"/>
      <c r="U10" s="210"/>
      <c r="V10" s="210"/>
      <c r="W10" s="210"/>
      <c r="X10" s="210"/>
      <c r="Y10" s="117"/>
      <c r="Z10" s="211">
        <v>3.25</v>
      </c>
      <c r="AA10" s="211"/>
      <c r="AB10" s="211"/>
      <c r="AC10" s="211"/>
      <c r="AD10" s="211"/>
      <c r="AE10" s="211"/>
      <c r="AF10" s="210" t="s">
        <v>315</v>
      </c>
      <c r="AG10" s="210"/>
      <c r="AH10" s="212">
        <v>1361.26</v>
      </c>
      <c r="AI10" s="212"/>
      <c r="AJ10" s="212"/>
      <c r="AK10" s="212"/>
      <c r="AL10" s="212"/>
      <c r="AM10" s="212"/>
      <c r="AN10" s="52" t="s">
        <v>316</v>
      </c>
      <c r="AO10" s="52"/>
      <c r="AP10" s="213">
        <f t="shared" ref="AP10:AP15" si="2">(AH10*VLOOKUP(E10,$CE$1:$CH$1002,4,FALSE))/1000</f>
        <v>132208.86544919998</v>
      </c>
      <c r="AQ10" s="213"/>
      <c r="AR10" s="213"/>
      <c r="AS10" s="213"/>
      <c r="AT10" s="213"/>
      <c r="AU10" s="213"/>
      <c r="AV10" s="213"/>
      <c r="AW10" s="213"/>
      <c r="AX10" s="213"/>
      <c r="AY10" s="213"/>
      <c r="AZ10" s="214"/>
      <c r="BB10" s="51"/>
      <c r="CE10" s="5" t="s">
        <v>25</v>
      </c>
      <c r="CF10" s="9" t="s">
        <v>26</v>
      </c>
      <c r="CG10" s="7">
        <v>7.46</v>
      </c>
      <c r="CH10" s="4">
        <f t="shared" si="0"/>
        <v>107021.16</v>
      </c>
    </row>
    <row r="11" spans="3:86" x14ac:dyDescent="0.25">
      <c r="C11" s="46"/>
      <c r="E11" s="200" t="s">
        <v>6</v>
      </c>
      <c r="F11" s="243"/>
      <c r="G11" s="243"/>
      <c r="H11" s="243"/>
      <c r="I11" s="243"/>
      <c r="J11" s="243"/>
      <c r="K11" s="230" t="str">
        <f t="shared" si="1"/>
        <v>NOVACRON RUBY S–3B</v>
      </c>
      <c r="L11" s="230"/>
      <c r="M11" s="230"/>
      <c r="N11" s="230"/>
      <c r="O11" s="230"/>
      <c r="P11" s="230"/>
      <c r="Q11" s="230"/>
      <c r="R11" s="230"/>
      <c r="S11" s="230"/>
      <c r="T11" s="230"/>
      <c r="U11" s="230"/>
      <c r="V11" s="230"/>
      <c r="W11" s="230"/>
      <c r="X11" s="230"/>
      <c r="Y11" s="115"/>
      <c r="Z11" s="203">
        <v>3.02</v>
      </c>
      <c r="AA11" s="203"/>
      <c r="AB11" s="203"/>
      <c r="AC11" s="203"/>
      <c r="AD11" s="203"/>
      <c r="AE11" s="203"/>
      <c r="AF11" s="230" t="s">
        <v>315</v>
      </c>
      <c r="AG11" s="230"/>
      <c r="AH11" s="249">
        <v>1264.93</v>
      </c>
      <c r="AI11" s="249"/>
      <c r="AJ11" s="249"/>
      <c r="AK11" s="249"/>
      <c r="AL11" s="249"/>
      <c r="AM11" s="249"/>
      <c r="AN11" s="41" t="s">
        <v>316</v>
      </c>
      <c r="AP11" s="242">
        <f t="shared" si="2"/>
        <v>152613.62740980001</v>
      </c>
      <c r="AQ11" s="242"/>
      <c r="AR11" s="242"/>
      <c r="AS11" s="242"/>
      <c r="AT11" s="242"/>
      <c r="AU11" s="242"/>
      <c r="AV11" s="242"/>
      <c r="AW11" s="242"/>
      <c r="AX11" s="242"/>
      <c r="AY11" s="242"/>
      <c r="AZ11" s="206"/>
      <c r="BB11" s="51"/>
      <c r="CE11" s="5" t="s">
        <v>6</v>
      </c>
      <c r="CF11" s="6" t="s">
        <v>27</v>
      </c>
      <c r="CG11" s="7">
        <v>8.41</v>
      </c>
      <c r="CH11" s="4">
        <f t="shared" si="0"/>
        <v>120649.86</v>
      </c>
    </row>
    <row r="12" spans="3:86" x14ac:dyDescent="0.25">
      <c r="C12" s="46"/>
      <c r="E12" s="200" t="s">
        <v>7</v>
      </c>
      <c r="F12" s="243"/>
      <c r="G12" s="243"/>
      <c r="H12" s="243"/>
      <c r="I12" s="243"/>
      <c r="J12" s="243"/>
      <c r="K12" s="230" t="str">
        <f t="shared" si="1"/>
        <v>NOVACRON DARK BLUE S-GL</v>
      </c>
      <c r="L12" s="230"/>
      <c r="M12" s="230"/>
      <c r="N12" s="230"/>
      <c r="O12" s="230"/>
      <c r="P12" s="230"/>
      <c r="Q12" s="230"/>
      <c r="R12" s="230"/>
      <c r="S12" s="230"/>
      <c r="T12" s="230"/>
      <c r="U12" s="230"/>
      <c r="V12" s="230"/>
      <c r="W12" s="230"/>
      <c r="X12" s="230"/>
      <c r="Y12" s="115"/>
      <c r="Z12" s="203">
        <v>6.32</v>
      </c>
      <c r="AA12" s="203"/>
      <c r="AB12" s="203"/>
      <c r="AC12" s="203"/>
      <c r="AD12" s="203"/>
      <c r="AE12" s="203"/>
      <c r="AF12" s="230" t="s">
        <v>315</v>
      </c>
      <c r="AG12" s="230"/>
      <c r="AH12" s="249">
        <v>2647.13</v>
      </c>
      <c r="AI12" s="249"/>
      <c r="AJ12" s="249"/>
      <c r="AK12" s="249"/>
      <c r="AL12" s="249"/>
      <c r="AM12" s="249"/>
      <c r="AN12" s="41" t="s">
        <v>316</v>
      </c>
      <c r="AP12" s="242">
        <f t="shared" si="2"/>
        <v>322034.16479040001</v>
      </c>
      <c r="AQ12" s="242"/>
      <c r="AR12" s="242"/>
      <c r="AS12" s="242"/>
      <c r="AT12" s="242"/>
      <c r="AU12" s="242"/>
      <c r="AV12" s="242"/>
      <c r="AW12" s="242"/>
      <c r="AX12" s="242"/>
      <c r="AY12" s="242"/>
      <c r="AZ12" s="206"/>
      <c r="BB12" s="51"/>
      <c r="CE12" s="5" t="s">
        <v>28</v>
      </c>
      <c r="CF12" s="6" t="s">
        <v>29</v>
      </c>
      <c r="CG12" s="7">
        <v>7.55</v>
      </c>
      <c r="CH12" s="4">
        <f t="shared" si="0"/>
        <v>108312.3</v>
      </c>
    </row>
    <row r="13" spans="3:86" x14ac:dyDescent="0.25">
      <c r="C13" s="46"/>
      <c r="E13" s="216" t="s">
        <v>8</v>
      </c>
      <c r="F13" s="217"/>
      <c r="G13" s="217"/>
      <c r="H13" s="217"/>
      <c r="I13" s="217"/>
      <c r="J13" s="217"/>
      <c r="K13" s="218" t="str">
        <f t="shared" si="1"/>
        <v>FIMBIL EAS 40 NEW</v>
      </c>
      <c r="L13" s="218"/>
      <c r="M13" s="218"/>
      <c r="N13" s="218"/>
      <c r="O13" s="218"/>
      <c r="P13" s="218"/>
      <c r="Q13" s="218"/>
      <c r="R13" s="218"/>
      <c r="S13" s="218"/>
      <c r="T13" s="218"/>
      <c r="U13" s="218"/>
      <c r="V13" s="218"/>
      <c r="W13" s="218"/>
      <c r="X13" s="218"/>
      <c r="Y13" s="116"/>
      <c r="Z13" s="219">
        <v>4</v>
      </c>
      <c r="AA13" s="219"/>
      <c r="AB13" s="219"/>
      <c r="AC13" s="219"/>
      <c r="AD13" s="219"/>
      <c r="AE13" s="219"/>
      <c r="AF13" s="218" t="s">
        <v>315</v>
      </c>
      <c r="AG13" s="218"/>
      <c r="AH13" s="238">
        <v>1675.4</v>
      </c>
      <c r="AI13" s="238"/>
      <c r="AJ13" s="238"/>
      <c r="AK13" s="238"/>
      <c r="AL13" s="238"/>
      <c r="AM13" s="238"/>
      <c r="AN13" s="55" t="s">
        <v>316</v>
      </c>
      <c r="AO13" s="55"/>
      <c r="AP13" s="221">
        <f t="shared" si="2"/>
        <v>34560.385755999996</v>
      </c>
      <c r="AQ13" s="221"/>
      <c r="AR13" s="221"/>
      <c r="AS13" s="221"/>
      <c r="AT13" s="221"/>
      <c r="AU13" s="221"/>
      <c r="AV13" s="221"/>
      <c r="AW13" s="221"/>
      <c r="AX13" s="221"/>
      <c r="AY13" s="221"/>
      <c r="AZ13" s="222"/>
      <c r="BB13" s="51"/>
      <c r="CE13" s="5" t="s">
        <v>30</v>
      </c>
      <c r="CF13" s="6" t="s">
        <v>31</v>
      </c>
      <c r="CG13" s="8">
        <v>8.7899999999999991</v>
      </c>
      <c r="CH13" s="4">
        <f t="shared" si="0"/>
        <v>126101.33999999998</v>
      </c>
    </row>
    <row r="14" spans="3:86" x14ac:dyDescent="0.25">
      <c r="C14" s="46"/>
      <c r="E14" s="200" t="s">
        <v>183</v>
      </c>
      <c r="F14" s="243"/>
      <c r="G14" s="243"/>
      <c r="H14" s="243"/>
      <c r="I14" s="243"/>
      <c r="J14" s="243"/>
      <c r="K14" s="230" t="str">
        <f t="shared" si="1"/>
        <v>CAUSTIC SODA LIQ</v>
      </c>
      <c r="L14" s="230"/>
      <c r="M14" s="230"/>
      <c r="N14" s="230"/>
      <c r="O14" s="230"/>
      <c r="P14" s="230"/>
      <c r="Q14" s="230"/>
      <c r="R14" s="230"/>
      <c r="S14" s="230"/>
      <c r="T14" s="230"/>
      <c r="U14" s="230"/>
      <c r="V14" s="230"/>
      <c r="W14" s="230"/>
      <c r="X14" s="230"/>
      <c r="Y14" s="115"/>
      <c r="Z14" s="203">
        <v>6</v>
      </c>
      <c r="AA14" s="203"/>
      <c r="AB14" s="203"/>
      <c r="AC14" s="203"/>
      <c r="AD14" s="203"/>
      <c r="AE14" s="203"/>
      <c r="AF14" s="230" t="s">
        <v>315</v>
      </c>
      <c r="AG14" s="230"/>
      <c r="AH14" s="249">
        <v>2513.1</v>
      </c>
      <c r="AI14" s="249"/>
      <c r="AJ14" s="249"/>
      <c r="AK14" s="249"/>
      <c r="AL14" s="249"/>
      <c r="AM14" s="249"/>
      <c r="AN14" s="41" t="s">
        <v>316</v>
      </c>
      <c r="AP14" s="242">
        <f t="shared" si="2"/>
        <v>21479.465700000001</v>
      </c>
      <c r="AQ14" s="242"/>
      <c r="AR14" s="242"/>
      <c r="AS14" s="242"/>
      <c r="AT14" s="242"/>
      <c r="AU14" s="242"/>
      <c r="AV14" s="242"/>
      <c r="AW14" s="242"/>
      <c r="AX14" s="242"/>
      <c r="AY14" s="242"/>
      <c r="AZ14" s="206"/>
      <c r="BB14" s="51"/>
      <c r="CE14" s="5" t="s">
        <v>32</v>
      </c>
      <c r="CF14" s="9" t="s">
        <v>33</v>
      </c>
      <c r="CG14" s="7">
        <v>11.66</v>
      </c>
      <c r="CH14" s="4">
        <f t="shared" si="0"/>
        <v>167274.36000000002</v>
      </c>
    </row>
    <row r="15" spans="3:86" x14ac:dyDescent="0.25">
      <c r="C15" s="46"/>
      <c r="E15" s="223" t="s">
        <v>10</v>
      </c>
      <c r="F15" s="224"/>
      <c r="G15" s="224"/>
      <c r="H15" s="224"/>
      <c r="I15" s="224"/>
      <c r="J15" s="224"/>
      <c r="K15" s="225" t="str">
        <f t="shared" si="1"/>
        <v>SODA ASH</v>
      </c>
      <c r="L15" s="225"/>
      <c r="M15" s="225"/>
      <c r="N15" s="225"/>
      <c r="O15" s="225"/>
      <c r="P15" s="225"/>
      <c r="Q15" s="225"/>
      <c r="R15" s="225"/>
      <c r="S15" s="225"/>
      <c r="T15" s="225"/>
      <c r="U15" s="225"/>
      <c r="V15" s="225"/>
      <c r="W15" s="225"/>
      <c r="X15" s="225"/>
      <c r="Y15" s="113"/>
      <c r="Z15" s="226">
        <v>20</v>
      </c>
      <c r="AA15" s="226"/>
      <c r="AB15" s="226"/>
      <c r="AC15" s="226"/>
      <c r="AD15" s="226"/>
      <c r="AE15" s="226"/>
      <c r="AF15" s="225" t="s">
        <v>315</v>
      </c>
      <c r="AG15" s="225"/>
      <c r="AH15" s="227">
        <v>8376.99</v>
      </c>
      <c r="AI15" s="227"/>
      <c r="AJ15" s="227"/>
      <c r="AK15" s="227"/>
      <c r="AL15" s="227"/>
      <c r="AM15" s="227"/>
      <c r="AN15" s="54" t="s">
        <v>316</v>
      </c>
      <c r="AO15" s="54"/>
      <c r="AP15" s="228">
        <f t="shared" si="2"/>
        <v>74387.671199999997</v>
      </c>
      <c r="AQ15" s="228"/>
      <c r="AR15" s="228"/>
      <c r="AS15" s="228"/>
      <c r="AT15" s="228"/>
      <c r="AU15" s="228"/>
      <c r="AV15" s="228"/>
      <c r="AW15" s="228"/>
      <c r="AX15" s="228"/>
      <c r="AY15" s="228"/>
      <c r="AZ15" s="229"/>
      <c r="BB15" s="51"/>
      <c r="CE15" s="5" t="s">
        <v>34</v>
      </c>
      <c r="CF15" s="9" t="s">
        <v>35</v>
      </c>
      <c r="CG15" s="7">
        <v>5.84</v>
      </c>
      <c r="CH15" s="4">
        <f t="shared" si="0"/>
        <v>83780.639999999999</v>
      </c>
    </row>
    <row r="16" spans="3:86" x14ac:dyDescent="0.25">
      <c r="C16" s="46"/>
      <c r="E16" s="120"/>
      <c r="F16" s="120"/>
      <c r="G16" s="120"/>
      <c r="H16" s="120"/>
      <c r="I16" s="120"/>
      <c r="J16" s="120"/>
      <c r="K16" s="115"/>
      <c r="L16" s="115"/>
      <c r="M16" s="115"/>
      <c r="N16" s="115"/>
      <c r="O16" s="115"/>
      <c r="P16" s="115"/>
      <c r="Q16" s="115"/>
      <c r="R16" s="115"/>
      <c r="S16" s="115"/>
      <c r="T16" s="115"/>
      <c r="U16" s="115"/>
      <c r="V16" s="115"/>
      <c r="W16" s="115"/>
      <c r="X16" s="115"/>
      <c r="Y16" s="115"/>
      <c r="Z16" s="111"/>
      <c r="AA16" s="111"/>
      <c r="AB16" s="111"/>
      <c r="AC16" s="111"/>
      <c r="AD16" s="111"/>
      <c r="AE16" s="111"/>
      <c r="AF16" s="115"/>
      <c r="AG16" s="115"/>
      <c r="AH16" s="120"/>
      <c r="AI16" s="120"/>
      <c r="AJ16" s="120"/>
      <c r="AK16" s="120"/>
      <c r="AL16" s="120"/>
      <c r="AM16" s="120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B16" s="51"/>
      <c r="CE16" s="5" t="s">
        <v>36</v>
      </c>
      <c r="CF16" s="9" t="s">
        <v>37</v>
      </c>
      <c r="CG16" s="7">
        <v>20.14</v>
      </c>
      <c r="CH16" s="4">
        <f t="shared" si="0"/>
        <v>288928.44</v>
      </c>
    </row>
    <row r="17" spans="3:86" x14ac:dyDescent="0.25">
      <c r="C17" s="46"/>
      <c r="E17" s="120"/>
      <c r="F17" s="120"/>
      <c r="G17" s="120"/>
      <c r="H17" s="120"/>
      <c r="I17" s="120"/>
      <c r="J17" s="120"/>
      <c r="K17" s="115"/>
      <c r="L17" s="115"/>
      <c r="M17" s="115"/>
      <c r="N17" s="115"/>
      <c r="O17" s="115"/>
      <c r="P17" s="115"/>
      <c r="Q17" s="115"/>
      <c r="R17" s="115"/>
      <c r="S17" s="115"/>
      <c r="T17" s="115"/>
      <c r="U17" s="115"/>
      <c r="V17" s="115"/>
      <c r="W17" s="115"/>
      <c r="X17" s="115"/>
      <c r="Y17" s="115"/>
      <c r="Z17" s="111"/>
      <c r="AA17" s="111"/>
      <c r="AB17" s="111"/>
      <c r="AC17" s="111"/>
      <c r="AD17" s="111"/>
      <c r="AE17" s="111"/>
      <c r="AF17" s="115"/>
      <c r="AG17" s="115"/>
      <c r="AH17" s="120"/>
      <c r="AI17" s="120"/>
      <c r="AJ17" s="120"/>
      <c r="AK17" s="59"/>
      <c r="AL17" s="230" t="s">
        <v>318</v>
      </c>
      <c r="AM17" s="230"/>
      <c r="AN17" s="230"/>
      <c r="AO17" s="230"/>
      <c r="AP17" s="112" t="s">
        <v>11</v>
      </c>
      <c r="AQ17" s="242">
        <f>SUM(AP10:AZ15)</f>
        <v>737284.18030539993</v>
      </c>
      <c r="AR17" s="242"/>
      <c r="AS17" s="242"/>
      <c r="AT17" s="242"/>
      <c r="AU17" s="242"/>
      <c r="AV17" s="242"/>
      <c r="AW17" s="242"/>
      <c r="AX17" s="242"/>
      <c r="AY17" s="242"/>
      <c r="AZ17" s="242"/>
      <c r="BB17" s="51"/>
      <c r="CE17" s="5" t="s">
        <v>38</v>
      </c>
      <c r="CF17" s="6" t="s">
        <v>39</v>
      </c>
      <c r="CG17" s="8">
        <v>24.15</v>
      </c>
      <c r="CH17" s="4">
        <f t="shared" si="0"/>
        <v>346455.89999999997</v>
      </c>
    </row>
    <row r="18" spans="3:86" x14ac:dyDescent="0.25">
      <c r="C18" s="46"/>
      <c r="E18" s="120"/>
      <c r="F18" s="120"/>
      <c r="G18" s="120"/>
      <c r="H18" s="120"/>
      <c r="I18" s="120"/>
      <c r="J18" s="120"/>
      <c r="K18" s="115"/>
      <c r="L18" s="115"/>
      <c r="M18" s="115"/>
      <c r="N18" s="115"/>
      <c r="O18" s="115"/>
      <c r="P18" s="115"/>
      <c r="Q18" s="115"/>
      <c r="R18" s="115"/>
      <c r="S18" s="115"/>
      <c r="T18" s="115"/>
      <c r="U18" s="115"/>
      <c r="V18" s="115"/>
      <c r="W18" s="115"/>
      <c r="X18" s="115"/>
      <c r="Y18" s="115"/>
      <c r="Z18" s="111"/>
      <c r="AA18" s="111"/>
      <c r="AB18" s="111"/>
      <c r="AC18" s="111"/>
      <c r="AD18" s="111"/>
      <c r="AE18" s="111"/>
      <c r="AF18" s="115"/>
      <c r="AG18" s="115"/>
      <c r="AH18" s="120"/>
      <c r="AI18" s="120"/>
      <c r="AJ18" s="120"/>
      <c r="AK18" s="59"/>
      <c r="AL18" s="230" t="s">
        <v>317</v>
      </c>
      <c r="AM18" s="230"/>
      <c r="AN18" s="230"/>
      <c r="AO18" s="230"/>
      <c r="AP18" s="112" t="s">
        <v>11</v>
      </c>
      <c r="AQ18" s="242">
        <f>AQ17/AQ4</f>
        <v>351.08770490733332</v>
      </c>
      <c r="AR18" s="242"/>
      <c r="AS18" s="242"/>
      <c r="AT18" s="242"/>
      <c r="AU18" s="242"/>
      <c r="AV18" s="242"/>
      <c r="AW18" s="242"/>
      <c r="AX18" s="242"/>
      <c r="AY18" s="242"/>
      <c r="AZ18" s="242"/>
      <c r="BB18" s="51"/>
      <c r="CE18" s="5" t="s">
        <v>7</v>
      </c>
      <c r="CF18" s="6" t="s">
        <v>40</v>
      </c>
      <c r="CG18" s="7">
        <v>8.48</v>
      </c>
      <c r="CH18" s="4">
        <f t="shared" si="0"/>
        <v>121654.08</v>
      </c>
    </row>
    <row r="19" spans="3:86" x14ac:dyDescent="0.25">
      <c r="C19" s="46"/>
      <c r="E19" s="120"/>
      <c r="F19" s="120"/>
      <c r="G19" s="120"/>
      <c r="H19" s="120"/>
      <c r="I19" s="120"/>
      <c r="J19" s="120"/>
      <c r="K19" s="115"/>
      <c r="L19" s="115"/>
      <c r="M19" s="115"/>
      <c r="N19" s="115"/>
      <c r="O19" s="115"/>
      <c r="P19" s="115"/>
      <c r="Q19" s="115"/>
      <c r="R19" s="115"/>
      <c r="S19" s="115"/>
      <c r="T19" s="115"/>
      <c r="U19" s="115"/>
      <c r="V19" s="115"/>
      <c r="W19" s="115"/>
      <c r="X19" s="115"/>
      <c r="Y19" s="115"/>
      <c r="Z19" s="111"/>
      <c r="AA19" s="111"/>
      <c r="AB19" s="111"/>
      <c r="AC19" s="111"/>
      <c r="AD19" s="111"/>
      <c r="AE19" s="111"/>
      <c r="AF19" s="115"/>
      <c r="AG19" s="115"/>
      <c r="AH19" s="120"/>
      <c r="AI19" s="120"/>
      <c r="AJ19" s="120"/>
      <c r="AK19" s="120"/>
      <c r="AL19" s="120"/>
      <c r="AM19" s="120"/>
      <c r="AQ19" s="120"/>
      <c r="AR19" s="120"/>
      <c r="AS19" s="120"/>
      <c r="AT19" s="120"/>
      <c r="AU19" s="120"/>
      <c r="AV19" s="120"/>
      <c r="AW19" s="120"/>
      <c r="AX19" s="120"/>
      <c r="AY19" s="120"/>
      <c r="AZ19" s="120"/>
      <c r="BB19" s="51"/>
      <c r="CE19" s="5" t="s">
        <v>41</v>
      </c>
      <c r="CF19" s="6" t="s">
        <v>42</v>
      </c>
      <c r="CG19" s="7">
        <v>7.27</v>
      </c>
      <c r="CH19" s="4">
        <f t="shared" si="0"/>
        <v>104295.42</v>
      </c>
    </row>
    <row r="20" spans="3:86" ht="17.25" thickBot="1" x14ac:dyDescent="0.3">
      <c r="C20" s="60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2"/>
      <c r="CE20" s="5" t="s">
        <v>43</v>
      </c>
      <c r="CF20" s="6" t="s">
        <v>44</v>
      </c>
      <c r="CG20" s="7">
        <v>7.63</v>
      </c>
      <c r="CH20" s="4">
        <f t="shared" si="0"/>
        <v>109459.98</v>
      </c>
    </row>
    <row r="21" spans="3:86" x14ac:dyDescent="0.25">
      <c r="CE21" s="5" t="s">
        <v>45</v>
      </c>
      <c r="CF21" s="6" t="s">
        <v>46</v>
      </c>
      <c r="CG21" s="7">
        <v>9.5583270598076133</v>
      </c>
      <c r="CH21" s="4">
        <f t="shared" si="0"/>
        <v>137123.76</v>
      </c>
    </row>
    <row r="22" spans="3:86" ht="17.25" thickBot="1" x14ac:dyDescent="0.3">
      <c r="CE22" s="5" t="s">
        <v>47</v>
      </c>
      <c r="CF22" s="6" t="s">
        <v>48</v>
      </c>
      <c r="CG22" s="7">
        <v>6.66</v>
      </c>
      <c r="CH22" s="4">
        <f t="shared" si="0"/>
        <v>95544.36</v>
      </c>
    </row>
    <row r="23" spans="3:86" x14ac:dyDescent="0.25">
      <c r="C23" s="43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44"/>
      <c r="AN23" s="44"/>
      <c r="AO23" s="44"/>
      <c r="AP23" s="44"/>
      <c r="AQ23" s="44"/>
      <c r="AR23" s="44"/>
      <c r="AS23" s="44"/>
      <c r="AT23" s="44"/>
      <c r="AU23" s="44"/>
      <c r="AV23" s="44"/>
      <c r="AW23" s="44"/>
      <c r="AX23" s="44"/>
      <c r="AY23" s="44"/>
      <c r="AZ23" s="44"/>
      <c r="BA23" s="44"/>
      <c r="BB23" s="45"/>
      <c r="CE23" s="5" t="s">
        <v>49</v>
      </c>
      <c r="CF23" s="9" t="s">
        <v>50</v>
      </c>
      <c r="CG23" s="7">
        <v>12.14</v>
      </c>
      <c r="CH23" s="4">
        <f t="shared" si="0"/>
        <v>174160.44</v>
      </c>
    </row>
    <row r="24" spans="3:86" x14ac:dyDescent="0.25">
      <c r="C24" s="46"/>
      <c r="E24" s="245" t="s">
        <v>0</v>
      </c>
      <c r="F24" s="245"/>
      <c r="G24" s="245"/>
      <c r="H24" s="245"/>
      <c r="I24" s="245"/>
      <c r="J24" s="49" t="s">
        <v>11</v>
      </c>
      <c r="K24" s="245" t="s">
        <v>326</v>
      </c>
      <c r="L24" s="245"/>
      <c r="M24" s="245"/>
      <c r="N24" s="245"/>
      <c r="O24" s="245"/>
      <c r="P24" s="245"/>
      <c r="Q24" s="245"/>
      <c r="R24" s="245"/>
      <c r="S24" s="245"/>
      <c r="T24" s="245"/>
      <c r="U24" s="245"/>
      <c r="V24" s="49"/>
      <c r="W24" s="49"/>
      <c r="X24" s="49"/>
      <c r="Y24" s="49"/>
      <c r="Z24" s="49"/>
      <c r="AA24" s="49"/>
      <c r="AB24" s="49"/>
      <c r="AC24" s="49"/>
      <c r="AD24" s="50"/>
      <c r="AE24" s="50"/>
      <c r="AF24" s="50"/>
      <c r="AG24" s="50"/>
      <c r="AH24" s="245" t="s">
        <v>3</v>
      </c>
      <c r="AI24" s="245"/>
      <c r="AJ24" s="245"/>
      <c r="AK24" s="245"/>
      <c r="AL24" s="245"/>
      <c r="AM24" s="245"/>
      <c r="AN24" s="245"/>
      <c r="AO24" s="245"/>
      <c r="AP24" s="49" t="s">
        <v>11</v>
      </c>
      <c r="AQ24" s="247">
        <v>418.85</v>
      </c>
      <c r="AR24" s="247"/>
      <c r="AS24" s="247"/>
      <c r="AT24" s="247"/>
      <c r="AU24" s="49" t="s">
        <v>319</v>
      </c>
      <c r="AV24" s="49"/>
      <c r="AW24" s="49"/>
      <c r="AX24" s="49"/>
      <c r="AY24" s="49"/>
      <c r="AZ24" s="49"/>
      <c r="BB24" s="51"/>
      <c r="CE24" s="5" t="s">
        <v>51</v>
      </c>
      <c r="CF24" s="6" t="s">
        <v>52</v>
      </c>
      <c r="CG24" s="8">
        <v>16.57</v>
      </c>
      <c r="CH24" s="4">
        <f t="shared" si="0"/>
        <v>237713.22</v>
      </c>
    </row>
    <row r="25" spans="3:86" x14ac:dyDescent="0.25">
      <c r="C25" s="46"/>
      <c r="E25" s="245" t="s">
        <v>322</v>
      </c>
      <c r="F25" s="245"/>
      <c r="G25" s="245"/>
      <c r="H25" s="245"/>
      <c r="I25" s="245"/>
      <c r="J25" s="49" t="s">
        <v>11</v>
      </c>
      <c r="K25" s="49" t="s">
        <v>530</v>
      </c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50"/>
      <c r="AE25" s="50"/>
      <c r="AF25" s="50"/>
      <c r="AG25" s="50"/>
      <c r="AH25" s="245" t="s">
        <v>4</v>
      </c>
      <c r="AI25" s="245"/>
      <c r="AJ25" s="245"/>
      <c r="AK25" s="245"/>
      <c r="AL25" s="245"/>
      <c r="AM25" s="245"/>
      <c r="AN25" s="245"/>
      <c r="AO25" s="245"/>
      <c r="AP25" s="49" t="s">
        <v>11</v>
      </c>
      <c r="AQ25" s="245">
        <v>2100</v>
      </c>
      <c r="AR25" s="245"/>
      <c r="AS25" s="245"/>
      <c r="AT25" s="245"/>
      <c r="AU25" s="49" t="s">
        <v>320</v>
      </c>
      <c r="AV25" s="49"/>
      <c r="AW25" s="49"/>
      <c r="AX25" s="49"/>
      <c r="AY25" s="49"/>
      <c r="AZ25" s="49"/>
      <c r="BB25" s="51"/>
      <c r="CE25" s="5"/>
      <c r="CF25" s="6"/>
      <c r="CG25" s="8"/>
      <c r="CH25" s="4"/>
    </row>
    <row r="26" spans="3:86" x14ac:dyDescent="0.25">
      <c r="C26" s="46"/>
      <c r="E26" s="245" t="s">
        <v>1</v>
      </c>
      <c r="F26" s="245"/>
      <c r="G26" s="245"/>
      <c r="H26" s="245"/>
      <c r="I26" s="245"/>
      <c r="J26" s="49" t="s">
        <v>11</v>
      </c>
      <c r="K26" s="245" t="s">
        <v>494</v>
      </c>
      <c r="L26" s="245"/>
      <c r="M26" s="245"/>
      <c r="N26" s="245"/>
      <c r="O26" s="245"/>
      <c r="P26" s="245"/>
      <c r="Q26" s="245"/>
      <c r="R26" s="245"/>
      <c r="S26" s="245"/>
      <c r="T26" s="245"/>
      <c r="U26" s="245"/>
      <c r="V26" s="49"/>
      <c r="W26" s="49"/>
      <c r="X26" s="49"/>
      <c r="Y26" s="49"/>
      <c r="Z26" s="49"/>
      <c r="AA26" s="49"/>
      <c r="AB26" s="49"/>
      <c r="AC26" s="49"/>
      <c r="AD26" s="50"/>
      <c r="AE26" s="50"/>
      <c r="AF26" s="50"/>
      <c r="AG26" s="50"/>
      <c r="AH26" s="245"/>
      <c r="AI26" s="245"/>
      <c r="AJ26" s="245"/>
      <c r="AK26" s="245"/>
      <c r="AL26" s="245"/>
      <c r="AM26" s="245"/>
      <c r="AN26" s="245"/>
      <c r="AO26" s="245"/>
      <c r="AP26" s="49"/>
      <c r="AQ26" s="246"/>
      <c r="AR26" s="246"/>
      <c r="AS26" s="246"/>
      <c r="AT26" s="246"/>
      <c r="AU26" s="49"/>
      <c r="AV26" s="49"/>
      <c r="AW26" s="49"/>
      <c r="AX26" s="49"/>
      <c r="AY26" s="49"/>
      <c r="AZ26" s="49"/>
      <c r="BB26" s="51"/>
      <c r="CE26" s="5" t="s">
        <v>53</v>
      </c>
      <c r="CF26" s="9" t="s">
        <v>54</v>
      </c>
      <c r="CG26" s="7">
        <v>24.42</v>
      </c>
      <c r="CH26" s="4">
        <f t="shared" si="0"/>
        <v>350329.32</v>
      </c>
    </row>
    <row r="27" spans="3:86" x14ac:dyDescent="0.25">
      <c r="C27" s="46"/>
      <c r="E27" s="245" t="s">
        <v>2</v>
      </c>
      <c r="F27" s="245"/>
      <c r="G27" s="245"/>
      <c r="H27" s="245"/>
      <c r="I27" s="245"/>
      <c r="J27" s="49" t="s">
        <v>11</v>
      </c>
      <c r="K27" s="245" t="s">
        <v>337</v>
      </c>
      <c r="L27" s="245"/>
      <c r="M27" s="245"/>
      <c r="N27" s="245"/>
      <c r="O27" s="245"/>
      <c r="P27" s="245"/>
      <c r="Q27" s="245"/>
      <c r="R27" s="245"/>
      <c r="S27" s="245"/>
      <c r="T27" s="245"/>
      <c r="U27" s="245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245"/>
      <c r="AI27" s="245"/>
      <c r="AJ27" s="245"/>
      <c r="AK27" s="245"/>
      <c r="AL27" s="245"/>
      <c r="AM27" s="245"/>
      <c r="AN27" s="245"/>
      <c r="AO27" s="245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B27" s="51"/>
      <c r="CE27" s="5" t="s">
        <v>55</v>
      </c>
      <c r="CF27" s="6" t="s">
        <v>56</v>
      </c>
      <c r="CG27" s="8">
        <v>19.260000000000002</v>
      </c>
      <c r="CH27" s="4">
        <f t="shared" si="0"/>
        <v>276303.96000000002</v>
      </c>
    </row>
    <row r="28" spans="3:86" x14ac:dyDescent="0.25">
      <c r="C28" s="46"/>
      <c r="BB28" s="51"/>
      <c r="CE28" s="5" t="s">
        <v>57</v>
      </c>
      <c r="CF28" s="6" t="s">
        <v>58</v>
      </c>
      <c r="CG28" s="8">
        <v>16.22</v>
      </c>
      <c r="CH28" s="4">
        <f t="shared" si="0"/>
        <v>232692.12</v>
      </c>
    </row>
    <row r="29" spans="3:86" x14ac:dyDescent="0.25">
      <c r="C29" s="46"/>
      <c r="BB29" s="51"/>
      <c r="CE29" s="5" t="s">
        <v>59</v>
      </c>
      <c r="CF29" s="6" t="s">
        <v>60</v>
      </c>
      <c r="CG29" s="8">
        <v>21.41</v>
      </c>
      <c r="CH29" s="4">
        <f t="shared" si="0"/>
        <v>307147.86</v>
      </c>
    </row>
    <row r="30" spans="3:86" x14ac:dyDescent="0.25">
      <c r="C30" s="46"/>
      <c r="BB30" s="51"/>
      <c r="CE30" s="5" t="s">
        <v>61</v>
      </c>
      <c r="CF30" s="6" t="s">
        <v>62</v>
      </c>
      <c r="CG30" s="7">
        <v>17.59</v>
      </c>
      <c r="CH30" s="4">
        <f t="shared" si="0"/>
        <v>252346.13999999998</v>
      </c>
    </row>
    <row r="31" spans="3:86" x14ac:dyDescent="0.25">
      <c r="C31" s="46"/>
      <c r="E31" s="208" t="s">
        <v>19</v>
      </c>
      <c r="F31" s="209"/>
      <c r="G31" s="209"/>
      <c r="H31" s="209"/>
      <c r="I31" s="209"/>
      <c r="J31" s="209"/>
      <c r="K31" s="210" t="str">
        <f t="shared" ref="K31:K35" si="3">VLOOKUP(E31,$CE$1:$CH$1002,2,FALSE)</f>
        <v>NOVACRON LEMON S-3G</v>
      </c>
      <c r="L31" s="210"/>
      <c r="M31" s="210"/>
      <c r="N31" s="210"/>
      <c r="O31" s="210"/>
      <c r="P31" s="210"/>
      <c r="Q31" s="210"/>
      <c r="R31" s="210"/>
      <c r="S31" s="210"/>
      <c r="T31" s="210"/>
      <c r="U31" s="210"/>
      <c r="V31" s="210"/>
      <c r="W31" s="210"/>
      <c r="X31" s="210"/>
      <c r="Y31" s="117"/>
      <c r="Z31" s="234">
        <v>2.54</v>
      </c>
      <c r="AA31" s="234"/>
      <c r="AB31" s="234"/>
      <c r="AC31" s="234"/>
      <c r="AD31" s="234"/>
      <c r="AE31" s="234"/>
      <c r="AF31" s="210" t="s">
        <v>315</v>
      </c>
      <c r="AG31" s="210"/>
      <c r="AH31" s="235">
        <v>1063.8800000000001</v>
      </c>
      <c r="AI31" s="235"/>
      <c r="AJ31" s="235"/>
      <c r="AK31" s="235"/>
      <c r="AL31" s="235"/>
      <c r="AM31" s="235"/>
      <c r="AN31" s="52" t="s">
        <v>316</v>
      </c>
      <c r="AO31" s="52"/>
      <c r="AP31" s="213">
        <f t="shared" ref="AP31:AP35" si="4">(AH31*VLOOKUP(E31,$CE$1:$CH$1002,4,FALSE))/1000</f>
        <v>124693.99166160001</v>
      </c>
      <c r="AQ31" s="213"/>
      <c r="AR31" s="213"/>
      <c r="AS31" s="213"/>
      <c r="AT31" s="213"/>
      <c r="AU31" s="213"/>
      <c r="AV31" s="213"/>
      <c r="AW31" s="213"/>
      <c r="AX31" s="213"/>
      <c r="AY31" s="213"/>
      <c r="AZ31" s="214"/>
      <c r="BB31" s="51"/>
      <c r="CE31" s="5" t="s">
        <v>63</v>
      </c>
      <c r="CF31" s="6" t="s">
        <v>64</v>
      </c>
      <c r="CG31" s="7">
        <v>8.936572563780846</v>
      </c>
      <c r="CH31" s="4">
        <f t="shared" si="0"/>
        <v>128204.07000000002</v>
      </c>
    </row>
    <row r="32" spans="3:86" x14ac:dyDescent="0.25">
      <c r="C32" s="46"/>
      <c r="E32" s="200" t="s">
        <v>5</v>
      </c>
      <c r="F32" s="243"/>
      <c r="G32" s="243"/>
      <c r="H32" s="243"/>
      <c r="I32" s="243"/>
      <c r="J32" s="243"/>
      <c r="K32" s="230" t="str">
        <f t="shared" si="3"/>
        <v>NOVACRON YELLOW S-3R</v>
      </c>
      <c r="L32" s="230"/>
      <c r="M32" s="230"/>
      <c r="N32" s="230"/>
      <c r="O32" s="230"/>
      <c r="P32" s="230"/>
      <c r="Q32" s="230"/>
      <c r="R32" s="230"/>
      <c r="S32" s="230"/>
      <c r="T32" s="230"/>
      <c r="U32" s="230"/>
      <c r="V32" s="230"/>
      <c r="W32" s="230"/>
      <c r="X32" s="230"/>
      <c r="Y32" s="115"/>
      <c r="Z32" s="232">
        <v>1.1200000000000001</v>
      </c>
      <c r="AA32" s="232"/>
      <c r="AB32" s="232"/>
      <c r="AC32" s="232"/>
      <c r="AD32" s="232"/>
      <c r="AE32" s="232"/>
      <c r="AF32" s="230" t="s">
        <v>315</v>
      </c>
      <c r="AG32" s="230"/>
      <c r="AH32" s="244">
        <v>469.11</v>
      </c>
      <c r="AI32" s="244"/>
      <c r="AJ32" s="244"/>
      <c r="AK32" s="244"/>
      <c r="AL32" s="244"/>
      <c r="AM32" s="244"/>
      <c r="AN32" s="41" t="s">
        <v>316</v>
      </c>
      <c r="AP32" s="242">
        <f t="shared" si="4"/>
        <v>45561.098446199998</v>
      </c>
      <c r="AQ32" s="242"/>
      <c r="AR32" s="242"/>
      <c r="AS32" s="242"/>
      <c r="AT32" s="242"/>
      <c r="AU32" s="242"/>
      <c r="AV32" s="242"/>
      <c r="AW32" s="242"/>
      <c r="AX32" s="242"/>
      <c r="AY32" s="242"/>
      <c r="AZ32" s="206"/>
      <c r="BB32" s="51"/>
      <c r="CE32" s="5" t="s">
        <v>65</v>
      </c>
      <c r="CF32" s="6" t="s">
        <v>66</v>
      </c>
      <c r="CG32" s="7">
        <v>8.3867837724801344</v>
      </c>
      <c r="CH32" s="4">
        <f t="shared" si="0"/>
        <v>120316.8</v>
      </c>
    </row>
    <row r="33" spans="3:86" x14ac:dyDescent="0.25">
      <c r="C33" s="46"/>
      <c r="E33" s="216" t="s">
        <v>8</v>
      </c>
      <c r="F33" s="217"/>
      <c r="G33" s="217"/>
      <c r="H33" s="217"/>
      <c r="I33" s="217"/>
      <c r="J33" s="217"/>
      <c r="K33" s="218" t="str">
        <f t="shared" si="3"/>
        <v>FIMBIL EAS 40 NEW</v>
      </c>
      <c r="L33" s="218"/>
      <c r="M33" s="218"/>
      <c r="N33" s="218"/>
      <c r="O33" s="218"/>
      <c r="P33" s="218"/>
      <c r="Q33" s="218"/>
      <c r="R33" s="218"/>
      <c r="S33" s="218"/>
      <c r="T33" s="218"/>
      <c r="U33" s="218"/>
      <c r="V33" s="218"/>
      <c r="W33" s="218"/>
      <c r="X33" s="218"/>
      <c r="Y33" s="116"/>
      <c r="Z33" s="236">
        <v>4</v>
      </c>
      <c r="AA33" s="236"/>
      <c r="AB33" s="236"/>
      <c r="AC33" s="236"/>
      <c r="AD33" s="236"/>
      <c r="AE33" s="236"/>
      <c r="AF33" s="218" t="s">
        <v>315</v>
      </c>
      <c r="AG33" s="218"/>
      <c r="AH33" s="238">
        <v>1675.4</v>
      </c>
      <c r="AI33" s="238"/>
      <c r="AJ33" s="238"/>
      <c r="AK33" s="238"/>
      <c r="AL33" s="238"/>
      <c r="AM33" s="238"/>
      <c r="AN33" s="55" t="s">
        <v>316</v>
      </c>
      <c r="AO33" s="55"/>
      <c r="AP33" s="221">
        <f t="shared" si="4"/>
        <v>34560.385755999996</v>
      </c>
      <c r="AQ33" s="221"/>
      <c r="AR33" s="221"/>
      <c r="AS33" s="221"/>
      <c r="AT33" s="221"/>
      <c r="AU33" s="221"/>
      <c r="AV33" s="221"/>
      <c r="AW33" s="221"/>
      <c r="AX33" s="221"/>
      <c r="AY33" s="221"/>
      <c r="AZ33" s="222"/>
      <c r="BB33" s="51"/>
      <c r="CE33" s="5" t="s">
        <v>67</v>
      </c>
      <c r="CF33" s="6" t="s">
        <v>68</v>
      </c>
      <c r="CG33" s="8">
        <v>7.34</v>
      </c>
      <c r="CH33" s="4">
        <f t="shared" si="0"/>
        <v>105299.64</v>
      </c>
    </row>
    <row r="34" spans="3:86" x14ac:dyDescent="0.25">
      <c r="C34" s="46"/>
      <c r="E34" s="208" t="s">
        <v>183</v>
      </c>
      <c r="F34" s="209"/>
      <c r="G34" s="209"/>
      <c r="H34" s="209"/>
      <c r="I34" s="209"/>
      <c r="J34" s="209"/>
      <c r="K34" s="210" t="str">
        <f t="shared" si="3"/>
        <v>CAUSTIC SODA LIQ</v>
      </c>
      <c r="L34" s="210"/>
      <c r="M34" s="210"/>
      <c r="N34" s="210"/>
      <c r="O34" s="210"/>
      <c r="P34" s="210"/>
      <c r="Q34" s="210"/>
      <c r="R34" s="210"/>
      <c r="S34" s="210"/>
      <c r="T34" s="210"/>
      <c r="U34" s="210"/>
      <c r="V34" s="210"/>
      <c r="W34" s="210"/>
      <c r="X34" s="210"/>
      <c r="Y34" s="115"/>
      <c r="Z34" s="234">
        <v>6</v>
      </c>
      <c r="AA34" s="234"/>
      <c r="AB34" s="234"/>
      <c r="AC34" s="234"/>
      <c r="AD34" s="234"/>
      <c r="AE34" s="234"/>
      <c r="AF34" s="210" t="s">
        <v>315</v>
      </c>
      <c r="AG34" s="210"/>
      <c r="AH34" s="235">
        <v>2513.1</v>
      </c>
      <c r="AI34" s="235"/>
      <c r="AJ34" s="235"/>
      <c r="AK34" s="235"/>
      <c r="AL34" s="235"/>
      <c r="AM34" s="235"/>
      <c r="AN34" s="41" t="s">
        <v>316</v>
      </c>
      <c r="AP34" s="213">
        <f t="shared" si="4"/>
        <v>21479.465700000001</v>
      </c>
      <c r="AQ34" s="213"/>
      <c r="AR34" s="213"/>
      <c r="AS34" s="213"/>
      <c r="AT34" s="213"/>
      <c r="AU34" s="213"/>
      <c r="AV34" s="213"/>
      <c r="AW34" s="213"/>
      <c r="AX34" s="213"/>
      <c r="AY34" s="213"/>
      <c r="AZ34" s="214"/>
      <c r="BB34" s="51"/>
      <c r="CE34" s="5" t="s">
        <v>69</v>
      </c>
      <c r="CF34" s="6" t="s">
        <v>70</v>
      </c>
      <c r="CG34" s="8">
        <v>13.47</v>
      </c>
      <c r="CH34" s="4">
        <f t="shared" si="0"/>
        <v>193240.62</v>
      </c>
    </row>
    <row r="35" spans="3:86" x14ac:dyDescent="0.25">
      <c r="C35" s="46"/>
      <c r="E35" s="223" t="s">
        <v>10</v>
      </c>
      <c r="F35" s="224"/>
      <c r="G35" s="224"/>
      <c r="H35" s="224"/>
      <c r="I35" s="224"/>
      <c r="J35" s="224"/>
      <c r="K35" s="225" t="str">
        <f t="shared" si="3"/>
        <v>SODA ASH</v>
      </c>
      <c r="L35" s="225"/>
      <c r="M35" s="225"/>
      <c r="N35" s="225"/>
      <c r="O35" s="225"/>
      <c r="P35" s="225"/>
      <c r="Q35" s="225"/>
      <c r="R35" s="225"/>
      <c r="S35" s="225"/>
      <c r="T35" s="225"/>
      <c r="U35" s="225"/>
      <c r="V35" s="225"/>
      <c r="W35" s="225"/>
      <c r="X35" s="225"/>
      <c r="Y35" s="113"/>
      <c r="Z35" s="237">
        <v>20</v>
      </c>
      <c r="AA35" s="237"/>
      <c r="AB35" s="237"/>
      <c r="AC35" s="237"/>
      <c r="AD35" s="237"/>
      <c r="AE35" s="237"/>
      <c r="AF35" s="225" t="s">
        <v>315</v>
      </c>
      <c r="AG35" s="225"/>
      <c r="AH35" s="238">
        <v>8376.99</v>
      </c>
      <c r="AI35" s="238"/>
      <c r="AJ35" s="238"/>
      <c r="AK35" s="238"/>
      <c r="AL35" s="238"/>
      <c r="AM35" s="238"/>
      <c r="AN35" s="54" t="s">
        <v>316</v>
      </c>
      <c r="AO35" s="54"/>
      <c r="AP35" s="228">
        <f t="shared" si="4"/>
        <v>74387.671199999997</v>
      </c>
      <c r="AQ35" s="228"/>
      <c r="AR35" s="228"/>
      <c r="AS35" s="228"/>
      <c r="AT35" s="228"/>
      <c r="AU35" s="228"/>
      <c r="AV35" s="228"/>
      <c r="AW35" s="228"/>
      <c r="AX35" s="228"/>
      <c r="AY35" s="228"/>
      <c r="AZ35" s="229"/>
      <c r="BB35" s="51"/>
      <c r="CE35" s="10" t="s">
        <v>71</v>
      </c>
      <c r="CF35" s="6" t="s">
        <v>72</v>
      </c>
      <c r="CG35" s="7">
        <v>6.66</v>
      </c>
      <c r="CH35" s="4">
        <f t="shared" si="0"/>
        <v>95544.36</v>
      </c>
    </row>
    <row r="36" spans="3:86" x14ac:dyDescent="0.25">
      <c r="C36" s="46"/>
      <c r="E36" s="120"/>
      <c r="F36" s="120"/>
      <c r="G36" s="120"/>
      <c r="H36" s="120"/>
      <c r="I36" s="120"/>
      <c r="J36" s="120"/>
      <c r="K36" s="115"/>
      <c r="L36" s="115"/>
      <c r="M36" s="115"/>
      <c r="N36" s="115"/>
      <c r="O36" s="115"/>
      <c r="P36" s="115"/>
      <c r="Q36" s="115"/>
      <c r="R36" s="115"/>
      <c r="S36" s="115"/>
      <c r="T36" s="115"/>
      <c r="U36" s="115"/>
      <c r="V36" s="115"/>
      <c r="W36" s="115"/>
      <c r="X36" s="115"/>
      <c r="Y36" s="115"/>
      <c r="Z36" s="111"/>
      <c r="AA36" s="111"/>
      <c r="AB36" s="111"/>
      <c r="AC36" s="111"/>
      <c r="AD36" s="111"/>
      <c r="AE36" s="111"/>
      <c r="AF36" s="115"/>
      <c r="AG36" s="115"/>
      <c r="AH36" s="120"/>
      <c r="AI36" s="120"/>
      <c r="AJ36" s="120"/>
      <c r="AK36" s="120"/>
      <c r="AL36" s="120"/>
      <c r="AM36" s="120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B36" s="51"/>
      <c r="CE36" s="10" t="s">
        <v>73</v>
      </c>
      <c r="CF36" s="6" t="s">
        <v>74</v>
      </c>
      <c r="CG36" s="7">
        <v>10.055604349644501</v>
      </c>
      <c r="CH36" s="4">
        <f t="shared" si="0"/>
        <v>144257.70000000001</v>
      </c>
    </row>
    <row r="37" spans="3:86" x14ac:dyDescent="0.25">
      <c r="C37" s="46"/>
      <c r="E37" s="120"/>
      <c r="F37" s="120"/>
      <c r="G37" s="120"/>
      <c r="H37" s="120"/>
      <c r="I37" s="120"/>
      <c r="J37" s="120"/>
      <c r="K37" s="115"/>
      <c r="L37" s="115"/>
      <c r="M37" s="115"/>
      <c r="N37" s="115"/>
      <c r="O37" s="115"/>
      <c r="P37" s="115"/>
      <c r="Q37" s="115"/>
      <c r="R37" s="115"/>
      <c r="S37" s="115"/>
      <c r="T37" s="115"/>
      <c r="U37" s="115"/>
      <c r="V37" s="115"/>
      <c r="W37" s="115"/>
      <c r="X37" s="115"/>
      <c r="Y37" s="115"/>
      <c r="Z37" s="111"/>
      <c r="AA37" s="111"/>
      <c r="AB37" s="111"/>
      <c r="AC37" s="111"/>
      <c r="AD37" s="111"/>
      <c r="AE37" s="111"/>
      <c r="AF37" s="115"/>
      <c r="AG37" s="115"/>
      <c r="AH37" s="120"/>
      <c r="AI37" s="120"/>
      <c r="AJ37" s="120"/>
      <c r="AK37" s="59"/>
      <c r="AL37" s="230" t="s">
        <v>318</v>
      </c>
      <c r="AM37" s="230"/>
      <c r="AN37" s="230"/>
      <c r="AO37" s="230"/>
      <c r="AP37" s="112" t="s">
        <v>11</v>
      </c>
      <c r="AQ37" s="242">
        <f>SUM(AP31:AZ35)</f>
        <v>300682.61276380002</v>
      </c>
      <c r="AR37" s="242"/>
      <c r="AS37" s="242"/>
      <c r="AT37" s="242"/>
      <c r="AU37" s="242"/>
      <c r="AV37" s="242"/>
      <c r="AW37" s="242"/>
      <c r="AX37" s="242"/>
      <c r="AY37" s="242"/>
      <c r="AZ37" s="242"/>
      <c r="BB37" s="51"/>
      <c r="CE37" s="10" t="s">
        <v>75</v>
      </c>
      <c r="CF37" s="11" t="s">
        <v>76</v>
      </c>
      <c r="CG37" s="7">
        <v>8.91</v>
      </c>
      <c r="CH37" s="4">
        <f t="shared" si="0"/>
        <v>127822.86</v>
      </c>
    </row>
    <row r="38" spans="3:86" x14ac:dyDescent="0.25">
      <c r="C38" s="46"/>
      <c r="E38" s="120"/>
      <c r="F38" s="120"/>
      <c r="G38" s="120"/>
      <c r="H38" s="120"/>
      <c r="I38" s="120"/>
      <c r="J38" s="120"/>
      <c r="K38" s="115"/>
      <c r="L38" s="115"/>
      <c r="M38" s="115"/>
      <c r="N38" s="115"/>
      <c r="O38" s="115"/>
      <c r="P38" s="115"/>
      <c r="Q38" s="115"/>
      <c r="R38" s="115"/>
      <c r="S38" s="115"/>
      <c r="T38" s="115"/>
      <c r="U38" s="115"/>
      <c r="V38" s="115"/>
      <c r="W38" s="115"/>
      <c r="X38" s="115"/>
      <c r="Y38" s="115"/>
      <c r="Z38" s="111"/>
      <c r="AA38" s="111"/>
      <c r="AB38" s="111"/>
      <c r="AC38" s="111"/>
      <c r="AD38" s="111"/>
      <c r="AE38" s="111"/>
      <c r="AF38" s="115"/>
      <c r="AG38" s="115"/>
      <c r="AH38" s="120"/>
      <c r="AI38" s="120"/>
      <c r="AJ38" s="120"/>
      <c r="AK38" s="59"/>
      <c r="AL38" s="230" t="s">
        <v>317</v>
      </c>
      <c r="AM38" s="230"/>
      <c r="AN38" s="230"/>
      <c r="AO38" s="230"/>
      <c r="AP38" s="112" t="s">
        <v>11</v>
      </c>
      <c r="AQ38" s="242">
        <f>AQ37/AQ25</f>
        <v>143.18219655419048</v>
      </c>
      <c r="AR38" s="242"/>
      <c r="AS38" s="242"/>
      <c r="AT38" s="242"/>
      <c r="AU38" s="242"/>
      <c r="AV38" s="242"/>
      <c r="AW38" s="242"/>
      <c r="AX38" s="242"/>
      <c r="AY38" s="242"/>
      <c r="AZ38" s="242"/>
      <c r="BB38" s="51"/>
      <c r="CE38" s="10" t="s">
        <v>77</v>
      </c>
      <c r="CF38" s="11" t="s">
        <v>78</v>
      </c>
      <c r="CG38" s="8">
        <v>10.63</v>
      </c>
      <c r="CH38" s="4">
        <f t="shared" si="0"/>
        <v>152497.98000000001</v>
      </c>
    </row>
    <row r="39" spans="3:86" x14ac:dyDescent="0.25">
      <c r="C39" s="46"/>
      <c r="E39" s="120"/>
      <c r="F39" s="120"/>
      <c r="G39" s="120"/>
      <c r="H39" s="120"/>
      <c r="I39" s="120"/>
      <c r="J39" s="120"/>
      <c r="K39" s="115"/>
      <c r="L39" s="115"/>
      <c r="M39" s="115"/>
      <c r="N39" s="115"/>
      <c r="O39" s="115"/>
      <c r="P39" s="115"/>
      <c r="Q39" s="115"/>
      <c r="R39" s="115"/>
      <c r="S39" s="115"/>
      <c r="T39" s="115"/>
      <c r="U39" s="115"/>
      <c r="V39" s="115"/>
      <c r="W39" s="115"/>
      <c r="X39" s="115"/>
      <c r="Y39" s="115"/>
      <c r="Z39" s="111"/>
      <c r="AA39" s="111"/>
      <c r="AB39" s="111"/>
      <c r="AC39" s="111"/>
      <c r="AD39" s="111"/>
      <c r="AE39" s="111"/>
      <c r="AF39" s="115"/>
      <c r="AG39" s="115"/>
      <c r="AH39" s="120"/>
      <c r="AI39" s="120"/>
      <c r="AJ39" s="120"/>
      <c r="AK39" s="120"/>
      <c r="AL39" s="120"/>
      <c r="AM39" s="120"/>
      <c r="AQ39" s="120"/>
      <c r="AR39" s="120"/>
      <c r="AS39" s="120"/>
      <c r="AT39" s="120"/>
      <c r="AU39" s="120"/>
      <c r="AV39" s="120"/>
      <c r="AW39" s="120"/>
      <c r="AX39" s="120"/>
      <c r="AY39" s="120"/>
      <c r="AZ39" s="120"/>
      <c r="BB39" s="51"/>
      <c r="CE39" s="10" t="s">
        <v>79</v>
      </c>
      <c r="CF39" s="11" t="s">
        <v>80</v>
      </c>
      <c r="CG39" s="8">
        <v>19.899999999999999</v>
      </c>
      <c r="CH39" s="4">
        <f t="shared" si="0"/>
        <v>285485.39999999997</v>
      </c>
    </row>
    <row r="40" spans="3:86" ht="17.25" thickBot="1" x14ac:dyDescent="0.3">
      <c r="C40" s="60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  <c r="BB40" s="62"/>
      <c r="CE40" s="10" t="s">
        <v>81</v>
      </c>
      <c r="CF40" s="11" t="s">
        <v>82</v>
      </c>
      <c r="CG40" s="8">
        <v>13.35</v>
      </c>
      <c r="CH40" s="4">
        <f t="shared" si="0"/>
        <v>191519.1</v>
      </c>
    </row>
    <row r="41" spans="3:86" x14ac:dyDescent="0.25">
      <c r="CE41" s="10" t="s">
        <v>83</v>
      </c>
      <c r="CF41" s="11" t="s">
        <v>84</v>
      </c>
      <c r="CG41" s="8">
        <v>12.75</v>
      </c>
      <c r="CH41" s="4">
        <f t="shared" si="0"/>
        <v>182911.5</v>
      </c>
    </row>
    <row r="42" spans="3:86" ht="17.25" thickBot="1" x14ac:dyDescent="0.3">
      <c r="CE42" s="10" t="s">
        <v>85</v>
      </c>
      <c r="CF42" s="11" t="s">
        <v>86</v>
      </c>
      <c r="CG42" s="8">
        <v>28.05</v>
      </c>
      <c r="CH42" s="4">
        <f t="shared" si="0"/>
        <v>402405.3</v>
      </c>
    </row>
    <row r="43" spans="3:86" x14ac:dyDescent="0.25">
      <c r="C43" s="43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  <c r="AJ43" s="44"/>
      <c r="AK43" s="44"/>
      <c r="AL43" s="44"/>
      <c r="AM43" s="44"/>
      <c r="AN43" s="44"/>
      <c r="AO43" s="44"/>
      <c r="AP43" s="44"/>
      <c r="AQ43" s="44"/>
      <c r="AR43" s="44"/>
      <c r="AS43" s="44"/>
      <c r="AT43" s="44"/>
      <c r="AU43" s="44"/>
      <c r="AV43" s="44"/>
      <c r="AW43" s="44"/>
      <c r="AX43" s="44"/>
      <c r="AY43" s="44"/>
      <c r="AZ43" s="44"/>
      <c r="BA43" s="44"/>
      <c r="BB43" s="45"/>
      <c r="CE43" s="10" t="s">
        <v>87</v>
      </c>
      <c r="CF43" s="11" t="s">
        <v>88</v>
      </c>
      <c r="CG43" s="8">
        <v>27.2</v>
      </c>
      <c r="CH43" s="4">
        <f t="shared" si="0"/>
        <v>390211.2</v>
      </c>
    </row>
    <row r="44" spans="3:86" x14ac:dyDescent="0.25">
      <c r="C44" s="46"/>
      <c r="E44" s="245" t="s">
        <v>0</v>
      </c>
      <c r="F44" s="245"/>
      <c r="G44" s="245"/>
      <c r="H44" s="245"/>
      <c r="I44" s="245"/>
      <c r="J44" s="49" t="s">
        <v>11</v>
      </c>
      <c r="K44" s="245" t="s">
        <v>328</v>
      </c>
      <c r="L44" s="245"/>
      <c r="M44" s="245"/>
      <c r="N44" s="245"/>
      <c r="O44" s="245"/>
      <c r="P44" s="245"/>
      <c r="Q44" s="245"/>
      <c r="R44" s="245"/>
      <c r="S44" s="245"/>
      <c r="T44" s="245"/>
      <c r="U44" s="245"/>
      <c r="V44" s="49"/>
      <c r="W44" s="49"/>
      <c r="X44" s="49"/>
      <c r="Y44" s="49"/>
      <c r="Z44" s="49"/>
      <c r="AA44" s="49"/>
      <c r="AB44" s="49"/>
      <c r="AC44" s="49"/>
      <c r="AD44" s="50"/>
      <c r="AE44" s="50"/>
      <c r="AF44" s="50"/>
      <c r="AG44" s="50"/>
      <c r="AH44" s="245" t="s">
        <v>3</v>
      </c>
      <c r="AI44" s="245"/>
      <c r="AJ44" s="245"/>
      <c r="AK44" s="245"/>
      <c r="AL44" s="245"/>
      <c r="AM44" s="245"/>
      <c r="AN44" s="245"/>
      <c r="AO44" s="245"/>
      <c r="AP44" s="49" t="s">
        <v>11</v>
      </c>
      <c r="AQ44" s="247">
        <v>418.85</v>
      </c>
      <c r="AR44" s="247"/>
      <c r="AS44" s="247"/>
      <c r="AT44" s="247"/>
      <c r="AU44" s="49" t="s">
        <v>319</v>
      </c>
      <c r="AV44" s="49"/>
      <c r="AW44" s="49"/>
      <c r="AX44" s="49"/>
      <c r="AY44" s="49"/>
      <c r="AZ44" s="49"/>
      <c r="BB44" s="51"/>
      <c r="CE44" s="10" t="s">
        <v>89</v>
      </c>
      <c r="CF44" s="11" t="s">
        <v>90</v>
      </c>
      <c r="CG44" s="8">
        <v>21.194841070681722</v>
      </c>
      <c r="CH44" s="4">
        <f t="shared" si="0"/>
        <v>304061.19</v>
      </c>
    </row>
    <row r="45" spans="3:86" x14ac:dyDescent="0.25">
      <c r="C45" s="46"/>
      <c r="E45" s="245" t="s">
        <v>322</v>
      </c>
      <c r="F45" s="245"/>
      <c r="G45" s="245"/>
      <c r="H45" s="245"/>
      <c r="I45" s="245"/>
      <c r="J45" s="49" t="s">
        <v>11</v>
      </c>
      <c r="K45" s="49" t="s">
        <v>531</v>
      </c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50"/>
      <c r="AE45" s="50"/>
      <c r="AF45" s="50"/>
      <c r="AG45" s="50"/>
      <c r="AH45" s="245" t="s">
        <v>4</v>
      </c>
      <c r="AI45" s="245"/>
      <c r="AJ45" s="245"/>
      <c r="AK45" s="245"/>
      <c r="AL45" s="245"/>
      <c r="AM45" s="245"/>
      <c r="AN45" s="245"/>
      <c r="AO45" s="245"/>
      <c r="AP45" s="49" t="s">
        <v>11</v>
      </c>
      <c r="AQ45" s="245">
        <v>2100</v>
      </c>
      <c r="AR45" s="245"/>
      <c r="AS45" s="245"/>
      <c r="AT45" s="245"/>
      <c r="AU45" s="49" t="s">
        <v>320</v>
      </c>
      <c r="AV45" s="49"/>
      <c r="AW45" s="49"/>
      <c r="AX45" s="49"/>
      <c r="AY45" s="49"/>
      <c r="AZ45" s="49"/>
      <c r="BB45" s="51"/>
      <c r="CE45" s="10" t="s">
        <v>91</v>
      </c>
      <c r="CF45" s="11" t="s">
        <v>92</v>
      </c>
      <c r="CG45" s="7">
        <v>29.388728565453786</v>
      </c>
      <c r="CH45" s="4">
        <f t="shared" si="0"/>
        <v>421610.7</v>
      </c>
    </row>
    <row r="46" spans="3:86" x14ac:dyDescent="0.25">
      <c r="C46" s="46"/>
      <c r="E46" s="245" t="s">
        <v>1</v>
      </c>
      <c r="F46" s="245"/>
      <c r="G46" s="245"/>
      <c r="H46" s="245"/>
      <c r="I46" s="245"/>
      <c r="J46" s="49" t="s">
        <v>11</v>
      </c>
      <c r="K46" s="245" t="s">
        <v>494</v>
      </c>
      <c r="L46" s="245"/>
      <c r="M46" s="245"/>
      <c r="N46" s="245"/>
      <c r="O46" s="245"/>
      <c r="P46" s="245"/>
      <c r="Q46" s="245"/>
      <c r="R46" s="245"/>
      <c r="S46" s="245"/>
      <c r="T46" s="245"/>
      <c r="U46" s="245"/>
      <c r="V46" s="49"/>
      <c r="W46" s="49"/>
      <c r="X46" s="49"/>
      <c r="Y46" s="49"/>
      <c r="Z46" s="49"/>
      <c r="AA46" s="49"/>
      <c r="AB46" s="49"/>
      <c r="AC46" s="49"/>
      <c r="AD46" s="50"/>
      <c r="AE46" s="50"/>
      <c r="AF46" s="50"/>
      <c r="AG46" s="50"/>
      <c r="AH46" s="245"/>
      <c r="AI46" s="245"/>
      <c r="AJ46" s="245"/>
      <c r="AK46" s="245"/>
      <c r="AL46" s="245"/>
      <c r="AM46" s="245"/>
      <c r="AN46" s="245"/>
      <c r="AO46" s="245"/>
      <c r="AP46" s="49"/>
      <c r="AQ46" s="246"/>
      <c r="AR46" s="246"/>
      <c r="AS46" s="246"/>
      <c r="AT46" s="246"/>
      <c r="AU46" s="49"/>
      <c r="AV46" s="49"/>
      <c r="AW46" s="49"/>
      <c r="AX46" s="49"/>
      <c r="AY46" s="49"/>
      <c r="AZ46" s="49"/>
      <c r="BB46" s="51"/>
      <c r="CE46" s="10"/>
      <c r="CF46" s="11"/>
      <c r="CG46" s="7"/>
      <c r="CH46" s="4"/>
    </row>
    <row r="47" spans="3:86" x14ac:dyDescent="0.25">
      <c r="C47" s="46"/>
      <c r="E47" s="245" t="s">
        <v>2</v>
      </c>
      <c r="F47" s="245"/>
      <c r="G47" s="245"/>
      <c r="H47" s="245"/>
      <c r="I47" s="245"/>
      <c r="J47" s="49" t="s">
        <v>11</v>
      </c>
      <c r="K47" s="245" t="s">
        <v>337</v>
      </c>
      <c r="L47" s="245"/>
      <c r="M47" s="245"/>
      <c r="N47" s="245"/>
      <c r="O47" s="245"/>
      <c r="P47" s="245"/>
      <c r="Q47" s="245"/>
      <c r="R47" s="245"/>
      <c r="S47" s="245"/>
      <c r="T47" s="245"/>
      <c r="U47" s="245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245"/>
      <c r="AI47" s="245"/>
      <c r="AJ47" s="245"/>
      <c r="AK47" s="245"/>
      <c r="AL47" s="245"/>
      <c r="AM47" s="245"/>
      <c r="AN47" s="245"/>
      <c r="AO47" s="245"/>
      <c r="AP47" s="49"/>
      <c r="AQ47" s="49"/>
      <c r="AR47" s="49"/>
      <c r="AS47" s="49"/>
      <c r="AT47" s="49"/>
      <c r="AU47" s="49"/>
      <c r="AV47" s="49"/>
      <c r="AW47" s="49"/>
      <c r="AX47" s="49"/>
      <c r="AY47" s="49"/>
      <c r="AZ47" s="49"/>
      <c r="BB47" s="51"/>
      <c r="CE47" s="10" t="s">
        <v>93</v>
      </c>
      <c r="CF47" s="11" t="s">
        <v>94</v>
      </c>
      <c r="CG47" s="8">
        <v>10.32</v>
      </c>
      <c r="CH47" s="4">
        <f t="shared" si="0"/>
        <v>148050.72</v>
      </c>
    </row>
    <row r="48" spans="3:86" x14ac:dyDescent="0.25">
      <c r="C48" s="46"/>
      <c r="BB48" s="51"/>
      <c r="CE48" s="10" t="s">
        <v>95</v>
      </c>
      <c r="CF48" s="11" t="s">
        <v>96</v>
      </c>
      <c r="CG48" s="8">
        <v>8.36</v>
      </c>
      <c r="CH48" s="4">
        <f t="shared" si="0"/>
        <v>119932.56</v>
      </c>
    </row>
    <row r="49" spans="3:86" x14ac:dyDescent="0.25">
      <c r="C49" s="46"/>
      <c r="BB49" s="51"/>
      <c r="CE49" s="10" t="s">
        <v>97</v>
      </c>
      <c r="CF49" s="11" t="s">
        <v>98</v>
      </c>
      <c r="CG49" s="8">
        <v>7.56</v>
      </c>
      <c r="CH49" s="4">
        <f t="shared" si="0"/>
        <v>108455.76</v>
      </c>
    </row>
    <row r="50" spans="3:86" x14ac:dyDescent="0.25">
      <c r="C50" s="46"/>
      <c r="BB50" s="51"/>
      <c r="CE50" s="10" t="s">
        <v>99</v>
      </c>
      <c r="CF50" s="11" t="s">
        <v>100</v>
      </c>
      <c r="CG50" s="7">
        <v>7.185372229192807</v>
      </c>
      <c r="CH50" s="4">
        <f t="shared" si="0"/>
        <v>103081.35</v>
      </c>
    </row>
    <row r="51" spans="3:86" x14ac:dyDescent="0.25">
      <c r="C51" s="46"/>
      <c r="E51" s="208" t="s">
        <v>5</v>
      </c>
      <c r="F51" s="209"/>
      <c r="G51" s="209"/>
      <c r="H51" s="209"/>
      <c r="I51" s="209"/>
      <c r="J51" s="209"/>
      <c r="K51" s="210" t="str">
        <f t="shared" ref="K51:K56" si="5">VLOOKUP(E51,$CE$1:$CH$1002,2,FALSE)</f>
        <v>NOVACRON YELLOW S-3R</v>
      </c>
      <c r="L51" s="210"/>
      <c r="M51" s="210"/>
      <c r="N51" s="210"/>
      <c r="O51" s="210"/>
      <c r="P51" s="210"/>
      <c r="Q51" s="210"/>
      <c r="R51" s="210"/>
      <c r="S51" s="210"/>
      <c r="T51" s="210"/>
      <c r="U51" s="210"/>
      <c r="V51" s="210"/>
      <c r="W51" s="210"/>
      <c r="X51" s="210"/>
      <c r="Y51" s="117"/>
      <c r="Z51" s="234">
        <v>1.68</v>
      </c>
      <c r="AA51" s="234"/>
      <c r="AB51" s="234"/>
      <c r="AC51" s="234"/>
      <c r="AD51" s="234"/>
      <c r="AE51" s="234"/>
      <c r="AF51" s="210" t="s">
        <v>315</v>
      </c>
      <c r="AG51" s="210"/>
      <c r="AH51" s="235">
        <v>703.67</v>
      </c>
      <c r="AI51" s="235"/>
      <c r="AJ51" s="235"/>
      <c r="AK51" s="235"/>
      <c r="AL51" s="235"/>
      <c r="AM51" s="235"/>
      <c r="AN51" s="52" t="s">
        <v>316</v>
      </c>
      <c r="AO51" s="52"/>
      <c r="AP51" s="213">
        <f t="shared" ref="AP51:AP56" si="6">(AH51*VLOOKUP(E51,$CE$1:$CH$1002,4,FALSE))/1000</f>
        <v>68342.133281399991</v>
      </c>
      <c r="AQ51" s="213"/>
      <c r="AR51" s="213"/>
      <c r="AS51" s="213"/>
      <c r="AT51" s="213"/>
      <c r="AU51" s="213"/>
      <c r="AV51" s="213"/>
      <c r="AW51" s="213"/>
      <c r="AX51" s="213"/>
      <c r="AY51" s="213"/>
      <c r="AZ51" s="214"/>
      <c r="BB51" s="51"/>
      <c r="CE51" s="10" t="s">
        <v>101</v>
      </c>
      <c r="CF51" s="11" t="s">
        <v>102</v>
      </c>
      <c r="CG51" s="7">
        <v>6.0066583019657047</v>
      </c>
      <c r="CH51" s="4">
        <f t="shared" si="0"/>
        <v>86171.520000000004</v>
      </c>
    </row>
    <row r="52" spans="3:86" x14ac:dyDescent="0.25">
      <c r="C52" s="46"/>
      <c r="E52" s="200" t="s">
        <v>6</v>
      </c>
      <c r="F52" s="243"/>
      <c r="G52" s="243"/>
      <c r="H52" s="243"/>
      <c r="I52" s="243"/>
      <c r="J52" s="243"/>
      <c r="K52" s="230" t="str">
        <f t="shared" si="5"/>
        <v>NOVACRON RUBY S–3B</v>
      </c>
      <c r="L52" s="230"/>
      <c r="M52" s="230"/>
      <c r="N52" s="230"/>
      <c r="O52" s="230"/>
      <c r="P52" s="230"/>
      <c r="Q52" s="230"/>
      <c r="R52" s="230"/>
      <c r="S52" s="230"/>
      <c r="T52" s="230"/>
      <c r="U52" s="230"/>
      <c r="V52" s="230"/>
      <c r="W52" s="230"/>
      <c r="X52" s="230"/>
      <c r="Y52" s="115"/>
      <c r="Z52" s="232">
        <v>0.71</v>
      </c>
      <c r="AA52" s="232"/>
      <c r="AB52" s="232"/>
      <c r="AC52" s="232"/>
      <c r="AD52" s="232"/>
      <c r="AE52" s="232"/>
      <c r="AF52" s="230" t="s">
        <v>315</v>
      </c>
      <c r="AG52" s="230"/>
      <c r="AH52" s="244">
        <v>297.38</v>
      </c>
      <c r="AI52" s="244"/>
      <c r="AJ52" s="244"/>
      <c r="AK52" s="244"/>
      <c r="AL52" s="244"/>
      <c r="AM52" s="244"/>
      <c r="AN52" s="41" t="s">
        <v>316</v>
      </c>
      <c r="AP52" s="242">
        <f t="shared" si="6"/>
        <v>35878.855366800002</v>
      </c>
      <c r="AQ52" s="242"/>
      <c r="AR52" s="242"/>
      <c r="AS52" s="242"/>
      <c r="AT52" s="242"/>
      <c r="AU52" s="242"/>
      <c r="AV52" s="242"/>
      <c r="AW52" s="242"/>
      <c r="AX52" s="242"/>
      <c r="AY52" s="242"/>
      <c r="AZ52" s="206"/>
      <c r="BB52" s="51"/>
      <c r="CE52" s="10" t="s">
        <v>103</v>
      </c>
      <c r="CF52" s="11" t="s">
        <v>104</v>
      </c>
      <c r="CG52" s="7">
        <v>7.8263355639202565</v>
      </c>
      <c r="CH52" s="4">
        <f t="shared" si="0"/>
        <v>112276.61</v>
      </c>
    </row>
    <row r="53" spans="3:86" x14ac:dyDescent="0.25">
      <c r="C53" s="46"/>
      <c r="E53" s="223" t="s">
        <v>7</v>
      </c>
      <c r="F53" s="224"/>
      <c r="G53" s="224"/>
      <c r="H53" s="224"/>
      <c r="I53" s="224"/>
      <c r="J53" s="224"/>
      <c r="K53" s="225" t="str">
        <f t="shared" si="5"/>
        <v>NOVACRON DARK BLUE S-GL</v>
      </c>
      <c r="L53" s="225"/>
      <c r="M53" s="225"/>
      <c r="N53" s="225"/>
      <c r="O53" s="225"/>
      <c r="P53" s="225"/>
      <c r="Q53" s="225"/>
      <c r="R53" s="225"/>
      <c r="S53" s="225"/>
      <c r="T53" s="225"/>
      <c r="U53" s="225"/>
      <c r="V53" s="225"/>
      <c r="W53" s="225"/>
      <c r="X53" s="225"/>
      <c r="Y53" s="113"/>
      <c r="Z53" s="237">
        <v>0.76</v>
      </c>
      <c r="AA53" s="237"/>
      <c r="AB53" s="237"/>
      <c r="AC53" s="237"/>
      <c r="AD53" s="237"/>
      <c r="AE53" s="237"/>
      <c r="AF53" s="225" t="s">
        <v>315</v>
      </c>
      <c r="AG53" s="225"/>
      <c r="AH53" s="238">
        <v>318.33</v>
      </c>
      <c r="AI53" s="238"/>
      <c r="AJ53" s="238"/>
      <c r="AK53" s="238"/>
      <c r="AL53" s="238"/>
      <c r="AM53" s="238"/>
      <c r="AN53" s="54" t="s">
        <v>316</v>
      </c>
      <c r="AO53" s="54"/>
      <c r="AP53" s="228">
        <f t="shared" si="6"/>
        <v>38726.143286399994</v>
      </c>
      <c r="AQ53" s="228"/>
      <c r="AR53" s="228"/>
      <c r="AS53" s="228"/>
      <c r="AT53" s="228"/>
      <c r="AU53" s="228"/>
      <c r="AV53" s="228"/>
      <c r="AW53" s="228"/>
      <c r="AX53" s="228"/>
      <c r="AY53" s="228"/>
      <c r="AZ53" s="229"/>
      <c r="BB53" s="51"/>
      <c r="CE53" s="10" t="s">
        <v>105</v>
      </c>
      <c r="CF53" s="11" t="s">
        <v>106</v>
      </c>
      <c r="CG53" s="7">
        <v>5.4474048515265583</v>
      </c>
      <c r="CH53" s="4">
        <f t="shared" si="0"/>
        <v>78148.47</v>
      </c>
    </row>
    <row r="54" spans="3:86" x14ac:dyDescent="0.25">
      <c r="C54" s="46"/>
      <c r="E54" s="223" t="s">
        <v>8</v>
      </c>
      <c r="F54" s="224"/>
      <c r="G54" s="224"/>
      <c r="H54" s="224"/>
      <c r="I54" s="224"/>
      <c r="J54" s="224"/>
      <c r="K54" s="225" t="str">
        <f t="shared" si="5"/>
        <v>FIMBIL EAS 40 NEW</v>
      </c>
      <c r="L54" s="225"/>
      <c r="M54" s="225"/>
      <c r="N54" s="225"/>
      <c r="O54" s="225"/>
      <c r="P54" s="225"/>
      <c r="Q54" s="225"/>
      <c r="R54" s="225"/>
      <c r="S54" s="225"/>
      <c r="T54" s="225"/>
      <c r="U54" s="225"/>
      <c r="V54" s="225"/>
      <c r="W54" s="225"/>
      <c r="X54" s="225"/>
      <c r="Y54" s="113"/>
      <c r="Z54" s="237">
        <v>4</v>
      </c>
      <c r="AA54" s="237"/>
      <c r="AB54" s="237"/>
      <c r="AC54" s="237"/>
      <c r="AD54" s="237"/>
      <c r="AE54" s="237"/>
      <c r="AF54" s="225" t="s">
        <v>315</v>
      </c>
      <c r="AG54" s="225"/>
      <c r="AH54" s="238">
        <v>1675.4</v>
      </c>
      <c r="AI54" s="238"/>
      <c r="AJ54" s="238"/>
      <c r="AK54" s="238"/>
      <c r="AL54" s="238"/>
      <c r="AM54" s="238"/>
      <c r="AN54" s="54" t="s">
        <v>316</v>
      </c>
      <c r="AO54" s="54"/>
      <c r="AP54" s="228">
        <f t="shared" si="6"/>
        <v>34560.385755999996</v>
      </c>
      <c r="AQ54" s="228"/>
      <c r="AR54" s="228"/>
      <c r="AS54" s="228"/>
      <c r="AT54" s="228"/>
      <c r="AU54" s="228"/>
      <c r="AV54" s="228"/>
      <c r="AW54" s="228"/>
      <c r="AX54" s="228"/>
      <c r="AY54" s="228"/>
      <c r="AZ54" s="229"/>
      <c r="BB54" s="51"/>
      <c r="CE54" s="10" t="s">
        <v>107</v>
      </c>
      <c r="CF54" s="11" t="s">
        <v>108</v>
      </c>
      <c r="CG54" s="7">
        <v>7.1763592639063152</v>
      </c>
      <c r="CH54" s="4">
        <f t="shared" si="0"/>
        <v>102952.05</v>
      </c>
    </row>
    <row r="55" spans="3:86" x14ac:dyDescent="0.25">
      <c r="C55" s="46"/>
      <c r="E55" s="200" t="s">
        <v>183</v>
      </c>
      <c r="F55" s="243"/>
      <c r="G55" s="243"/>
      <c r="H55" s="243"/>
      <c r="I55" s="243"/>
      <c r="J55" s="243"/>
      <c r="K55" s="230" t="str">
        <f t="shared" si="5"/>
        <v>CAUSTIC SODA LIQ</v>
      </c>
      <c r="L55" s="230"/>
      <c r="M55" s="230"/>
      <c r="N55" s="230"/>
      <c r="O55" s="230"/>
      <c r="P55" s="230"/>
      <c r="Q55" s="230"/>
      <c r="R55" s="230"/>
      <c r="S55" s="230"/>
      <c r="T55" s="230"/>
      <c r="U55" s="230"/>
      <c r="V55" s="230"/>
      <c r="W55" s="230"/>
      <c r="X55" s="230"/>
      <c r="Y55" s="115"/>
      <c r="Z55" s="232">
        <v>6</v>
      </c>
      <c r="AA55" s="232"/>
      <c r="AB55" s="232"/>
      <c r="AC55" s="232"/>
      <c r="AD55" s="232"/>
      <c r="AE55" s="232"/>
      <c r="AF55" s="230" t="s">
        <v>315</v>
      </c>
      <c r="AG55" s="230"/>
      <c r="AH55" s="244">
        <v>2513.1</v>
      </c>
      <c r="AI55" s="244"/>
      <c r="AJ55" s="244"/>
      <c r="AK55" s="244"/>
      <c r="AL55" s="244"/>
      <c r="AM55" s="244"/>
      <c r="AN55" s="41" t="s">
        <v>316</v>
      </c>
      <c r="AP55" s="242">
        <f t="shared" si="6"/>
        <v>21479.465700000001</v>
      </c>
      <c r="AQ55" s="242"/>
      <c r="AR55" s="242"/>
      <c r="AS55" s="242"/>
      <c r="AT55" s="242"/>
      <c r="AU55" s="242"/>
      <c r="AV55" s="242"/>
      <c r="AW55" s="242"/>
      <c r="AX55" s="242"/>
      <c r="AY55" s="242"/>
      <c r="AZ55" s="206"/>
      <c r="BB55" s="51"/>
      <c r="CE55" s="10" t="s">
        <v>109</v>
      </c>
      <c r="CF55" s="11" t="s">
        <v>110</v>
      </c>
      <c r="CG55" s="7">
        <v>6.1914303638644919</v>
      </c>
      <c r="CH55" s="4">
        <f t="shared" si="0"/>
        <v>88822.26</v>
      </c>
    </row>
    <row r="56" spans="3:86" x14ac:dyDescent="0.25">
      <c r="C56" s="46"/>
      <c r="E56" s="223" t="s">
        <v>10</v>
      </c>
      <c r="F56" s="224"/>
      <c r="G56" s="224"/>
      <c r="H56" s="224"/>
      <c r="I56" s="224"/>
      <c r="J56" s="224"/>
      <c r="K56" s="225" t="str">
        <f t="shared" si="5"/>
        <v>SODA ASH</v>
      </c>
      <c r="L56" s="225"/>
      <c r="M56" s="225"/>
      <c r="N56" s="225"/>
      <c r="O56" s="225"/>
      <c r="P56" s="225"/>
      <c r="Q56" s="225"/>
      <c r="R56" s="225"/>
      <c r="S56" s="225"/>
      <c r="T56" s="225"/>
      <c r="U56" s="225"/>
      <c r="V56" s="225"/>
      <c r="W56" s="225"/>
      <c r="X56" s="225"/>
      <c r="Y56" s="113"/>
      <c r="Z56" s="237">
        <v>20</v>
      </c>
      <c r="AA56" s="237"/>
      <c r="AB56" s="237"/>
      <c r="AC56" s="237"/>
      <c r="AD56" s="237"/>
      <c r="AE56" s="237"/>
      <c r="AF56" s="225" t="s">
        <v>315</v>
      </c>
      <c r="AG56" s="225"/>
      <c r="AH56" s="238">
        <v>8376.99</v>
      </c>
      <c r="AI56" s="238"/>
      <c r="AJ56" s="238"/>
      <c r="AK56" s="238"/>
      <c r="AL56" s="238"/>
      <c r="AM56" s="238"/>
      <c r="AN56" s="54" t="s">
        <v>316</v>
      </c>
      <c r="AO56" s="54"/>
      <c r="AP56" s="228">
        <f t="shared" si="6"/>
        <v>74387.671199999997</v>
      </c>
      <c r="AQ56" s="228"/>
      <c r="AR56" s="228"/>
      <c r="AS56" s="228"/>
      <c r="AT56" s="228"/>
      <c r="AU56" s="228"/>
      <c r="AV56" s="228"/>
      <c r="AW56" s="228"/>
      <c r="AX56" s="228"/>
      <c r="AY56" s="228"/>
      <c r="AZ56" s="229"/>
      <c r="BB56" s="51"/>
      <c r="CE56" s="10" t="s">
        <v>111</v>
      </c>
      <c r="CF56" s="11" t="s">
        <v>112</v>
      </c>
      <c r="CG56" s="7">
        <v>6.0397867001254708</v>
      </c>
      <c r="CH56" s="4">
        <f t="shared" si="0"/>
        <v>86646.78</v>
      </c>
    </row>
    <row r="57" spans="3:86" x14ac:dyDescent="0.25">
      <c r="C57" s="46"/>
      <c r="E57" s="120"/>
      <c r="F57" s="120"/>
      <c r="G57" s="120"/>
      <c r="H57" s="120"/>
      <c r="I57" s="120"/>
      <c r="J57" s="120"/>
      <c r="K57" s="115"/>
      <c r="L57" s="115"/>
      <c r="M57" s="115"/>
      <c r="N57" s="115"/>
      <c r="O57" s="115"/>
      <c r="P57" s="115"/>
      <c r="Q57" s="115"/>
      <c r="R57" s="115"/>
      <c r="S57" s="115"/>
      <c r="T57" s="115"/>
      <c r="U57" s="115"/>
      <c r="V57" s="115"/>
      <c r="W57" s="115"/>
      <c r="X57" s="115"/>
      <c r="Y57" s="115"/>
      <c r="Z57" s="111"/>
      <c r="AA57" s="111"/>
      <c r="AB57" s="111"/>
      <c r="AC57" s="111"/>
      <c r="AD57" s="111"/>
      <c r="AE57" s="111"/>
      <c r="AF57" s="115"/>
      <c r="AG57" s="115"/>
      <c r="AH57" s="120"/>
      <c r="AI57" s="120"/>
      <c r="AJ57" s="120"/>
      <c r="AK57" s="120"/>
      <c r="AL57" s="120"/>
      <c r="AM57" s="120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B57" s="51"/>
      <c r="CE57" s="10" t="s">
        <v>113</v>
      </c>
      <c r="CF57" s="11" t="s">
        <v>114</v>
      </c>
      <c r="CG57" s="7">
        <v>8.1017858636553743</v>
      </c>
      <c r="CH57" s="4">
        <f t="shared" si="0"/>
        <v>116228.22</v>
      </c>
    </row>
    <row r="58" spans="3:86" x14ac:dyDescent="0.25">
      <c r="C58" s="46"/>
      <c r="E58" s="120"/>
      <c r="F58" s="120"/>
      <c r="G58" s="120"/>
      <c r="H58" s="120"/>
      <c r="I58" s="120"/>
      <c r="J58" s="120"/>
      <c r="K58" s="115"/>
      <c r="L58" s="115"/>
      <c r="M58" s="115"/>
      <c r="N58" s="115"/>
      <c r="O58" s="115"/>
      <c r="P58" s="115"/>
      <c r="Q58" s="115"/>
      <c r="R58" s="115"/>
      <c r="S58" s="115"/>
      <c r="T58" s="115"/>
      <c r="U58" s="115"/>
      <c r="V58" s="115"/>
      <c r="W58" s="115"/>
      <c r="X58" s="115"/>
      <c r="Y58" s="115"/>
      <c r="Z58" s="111"/>
      <c r="AA58" s="111"/>
      <c r="AB58" s="111"/>
      <c r="AC58" s="111"/>
      <c r="AD58" s="111"/>
      <c r="AE58" s="111"/>
      <c r="AF58" s="115"/>
      <c r="AG58" s="115"/>
      <c r="AH58" s="120"/>
      <c r="AI58" s="120"/>
      <c r="AJ58" s="120"/>
      <c r="AK58" s="59"/>
      <c r="AL58" s="230" t="s">
        <v>318</v>
      </c>
      <c r="AM58" s="230"/>
      <c r="AN58" s="230"/>
      <c r="AO58" s="230"/>
      <c r="AP58" s="112" t="s">
        <v>11</v>
      </c>
      <c r="AQ58" s="242">
        <f>SUM(AP51:AZ56)</f>
        <v>273374.6545906</v>
      </c>
      <c r="AR58" s="242"/>
      <c r="AS58" s="242"/>
      <c r="AT58" s="242"/>
      <c r="AU58" s="242"/>
      <c r="AV58" s="242"/>
      <c r="AW58" s="242"/>
      <c r="AX58" s="242"/>
      <c r="AY58" s="242"/>
      <c r="AZ58" s="242"/>
      <c r="BB58" s="51"/>
      <c r="CE58" s="10" t="s">
        <v>115</v>
      </c>
      <c r="CF58" s="11" t="s">
        <v>116</v>
      </c>
      <c r="CG58" s="7">
        <v>13.444857800083646</v>
      </c>
      <c r="CH58" s="4">
        <f t="shared" si="0"/>
        <v>192879.93</v>
      </c>
    </row>
    <row r="59" spans="3:86" x14ac:dyDescent="0.25">
      <c r="C59" s="46"/>
      <c r="E59" s="120"/>
      <c r="F59" s="120"/>
      <c r="G59" s="120"/>
      <c r="H59" s="120"/>
      <c r="I59" s="120"/>
      <c r="J59" s="120"/>
      <c r="K59" s="115"/>
      <c r="L59" s="115"/>
      <c r="M59" s="115"/>
      <c r="N59" s="115"/>
      <c r="O59" s="115"/>
      <c r="P59" s="115"/>
      <c r="Q59" s="115"/>
      <c r="R59" s="115"/>
      <c r="S59" s="115"/>
      <c r="T59" s="115"/>
      <c r="U59" s="115"/>
      <c r="V59" s="115"/>
      <c r="W59" s="115"/>
      <c r="X59" s="115"/>
      <c r="Y59" s="115"/>
      <c r="Z59" s="111"/>
      <c r="AA59" s="111"/>
      <c r="AB59" s="111"/>
      <c r="AC59" s="111"/>
      <c r="AD59" s="111"/>
      <c r="AE59" s="111"/>
      <c r="AF59" s="115"/>
      <c r="AG59" s="115"/>
      <c r="AH59" s="120"/>
      <c r="AI59" s="120"/>
      <c r="AJ59" s="120"/>
      <c r="AK59" s="59"/>
      <c r="AL59" s="230" t="s">
        <v>317</v>
      </c>
      <c r="AM59" s="230"/>
      <c r="AN59" s="230"/>
      <c r="AO59" s="230"/>
      <c r="AP59" s="112" t="s">
        <v>11</v>
      </c>
      <c r="AQ59" s="242">
        <f>AQ58/AQ45</f>
        <v>130.17840694790476</v>
      </c>
      <c r="AR59" s="242"/>
      <c r="AS59" s="242"/>
      <c r="AT59" s="242"/>
      <c r="AU59" s="242"/>
      <c r="AV59" s="242"/>
      <c r="AW59" s="242"/>
      <c r="AX59" s="242"/>
      <c r="AY59" s="242"/>
      <c r="AZ59" s="242"/>
      <c r="BB59" s="51"/>
      <c r="CE59" s="10" t="s">
        <v>117</v>
      </c>
      <c r="CF59" s="11" t="s">
        <v>118</v>
      </c>
      <c r="CG59" s="7">
        <v>5.9245141502857939</v>
      </c>
      <c r="CH59" s="4">
        <f t="shared" si="0"/>
        <v>84993.08</v>
      </c>
    </row>
    <row r="60" spans="3:86" x14ac:dyDescent="0.25">
      <c r="C60" s="46"/>
      <c r="E60" s="120"/>
      <c r="F60" s="120"/>
      <c r="G60" s="120"/>
      <c r="H60" s="120"/>
      <c r="I60" s="120"/>
      <c r="J60" s="120"/>
      <c r="K60" s="115"/>
      <c r="L60" s="115"/>
      <c r="M60" s="115"/>
      <c r="N60" s="115"/>
      <c r="O60" s="115"/>
      <c r="P60" s="115"/>
      <c r="Q60" s="115"/>
      <c r="R60" s="115"/>
      <c r="S60" s="115"/>
      <c r="T60" s="115"/>
      <c r="U60" s="115"/>
      <c r="V60" s="115"/>
      <c r="W60" s="115"/>
      <c r="X60" s="115"/>
      <c r="Y60" s="115"/>
      <c r="Z60" s="111"/>
      <c r="AA60" s="111"/>
      <c r="AB60" s="111"/>
      <c r="AC60" s="111"/>
      <c r="AD60" s="111"/>
      <c r="AE60" s="111"/>
      <c r="AF60" s="115"/>
      <c r="AG60" s="115"/>
      <c r="AH60" s="120"/>
      <c r="AI60" s="120"/>
      <c r="AJ60" s="120"/>
      <c r="AK60" s="120"/>
      <c r="AL60" s="120"/>
      <c r="AM60" s="120"/>
      <c r="AQ60" s="120"/>
      <c r="AR60" s="120"/>
      <c r="AS60" s="120"/>
      <c r="AT60" s="120"/>
      <c r="AU60" s="120"/>
      <c r="AV60" s="120"/>
      <c r="AW60" s="120"/>
      <c r="AX60" s="120"/>
      <c r="AY60" s="120"/>
      <c r="AZ60" s="120"/>
      <c r="BB60" s="51"/>
      <c r="CE60" s="10" t="s">
        <v>119</v>
      </c>
      <c r="CF60" s="11" t="s">
        <v>120</v>
      </c>
      <c r="CG60" s="7">
        <v>22.600925693573121</v>
      </c>
      <c r="CH60" s="4">
        <f t="shared" si="0"/>
        <v>324232.88</v>
      </c>
    </row>
    <row r="61" spans="3:86" ht="17.25" thickBot="1" x14ac:dyDescent="0.3">
      <c r="C61" s="60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/>
      <c r="BB61" s="62"/>
      <c r="CE61" s="10" t="s">
        <v>121</v>
      </c>
      <c r="CF61" s="11" t="s">
        <v>122</v>
      </c>
      <c r="CG61" s="7">
        <v>16.283755053673499</v>
      </c>
      <c r="CH61" s="4">
        <f t="shared" si="0"/>
        <v>233606.75</v>
      </c>
    </row>
    <row r="62" spans="3:86" ht="17.25" thickBot="1" x14ac:dyDescent="0.3">
      <c r="CE62" s="10" t="s">
        <v>123</v>
      </c>
      <c r="CF62" s="11" t="s">
        <v>124</v>
      </c>
      <c r="CG62" s="7">
        <v>12.855069705841348</v>
      </c>
      <c r="CH62" s="4">
        <f t="shared" si="0"/>
        <v>184418.83</v>
      </c>
    </row>
    <row r="63" spans="3:86" x14ac:dyDescent="0.25">
      <c r="C63" s="43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44"/>
      <c r="AN63" s="44"/>
      <c r="AO63" s="44"/>
      <c r="AP63" s="44"/>
      <c r="AQ63" s="44"/>
      <c r="AR63" s="44"/>
      <c r="AS63" s="44"/>
      <c r="AT63" s="44"/>
      <c r="AU63" s="44"/>
      <c r="AV63" s="44"/>
      <c r="AW63" s="44"/>
      <c r="AX63" s="44"/>
      <c r="AY63" s="44"/>
      <c r="AZ63" s="44"/>
      <c r="BA63" s="44"/>
      <c r="BB63" s="45"/>
      <c r="CE63" s="10" t="s">
        <v>125</v>
      </c>
      <c r="CF63" s="11" t="s">
        <v>126</v>
      </c>
      <c r="CG63" s="7">
        <v>17.105289976300014</v>
      </c>
      <c r="CH63" s="4">
        <f t="shared" si="0"/>
        <v>245392.49</v>
      </c>
    </row>
    <row r="64" spans="3:86" x14ac:dyDescent="0.25">
      <c r="C64" s="46"/>
      <c r="E64" s="245" t="s">
        <v>0</v>
      </c>
      <c r="F64" s="245"/>
      <c r="G64" s="245"/>
      <c r="H64" s="245"/>
      <c r="I64" s="245"/>
      <c r="J64" s="49" t="s">
        <v>11</v>
      </c>
      <c r="K64" s="245" t="s">
        <v>340</v>
      </c>
      <c r="L64" s="245"/>
      <c r="M64" s="245"/>
      <c r="N64" s="245"/>
      <c r="O64" s="245"/>
      <c r="P64" s="245"/>
      <c r="Q64" s="245"/>
      <c r="R64" s="245"/>
      <c r="S64" s="245"/>
      <c r="T64" s="245"/>
      <c r="U64" s="245"/>
      <c r="V64" s="49"/>
      <c r="W64" s="49"/>
      <c r="X64" s="49"/>
      <c r="Y64" s="49"/>
      <c r="Z64" s="49"/>
      <c r="AA64" s="49"/>
      <c r="AB64" s="49"/>
      <c r="AC64" s="49"/>
      <c r="AD64" s="50"/>
      <c r="AE64" s="50"/>
      <c r="AF64" s="50"/>
      <c r="AG64" s="50"/>
      <c r="AH64" s="245" t="s">
        <v>3</v>
      </c>
      <c r="AI64" s="245"/>
      <c r="AJ64" s="245"/>
      <c r="AK64" s="245"/>
      <c r="AL64" s="245"/>
      <c r="AM64" s="245"/>
      <c r="AN64" s="245"/>
      <c r="AO64" s="245"/>
      <c r="AP64" s="49" t="s">
        <v>11</v>
      </c>
      <c r="AQ64" s="247">
        <v>418.85</v>
      </c>
      <c r="AR64" s="247"/>
      <c r="AS64" s="247"/>
      <c r="AT64" s="247"/>
      <c r="AU64" s="49" t="s">
        <v>319</v>
      </c>
      <c r="AV64" s="49"/>
      <c r="AW64" s="49"/>
      <c r="AX64" s="49"/>
      <c r="AY64" s="49"/>
      <c r="AZ64" s="49"/>
      <c r="BB64" s="51"/>
      <c r="CE64" s="10" t="s">
        <v>127</v>
      </c>
      <c r="CF64" s="11" t="s">
        <v>128</v>
      </c>
      <c r="CG64" s="7">
        <v>22.969960964728845</v>
      </c>
      <c r="CH64" s="4">
        <f t="shared" si="0"/>
        <v>329527.06</v>
      </c>
    </row>
    <row r="65" spans="3:86" x14ac:dyDescent="0.25">
      <c r="C65" s="46"/>
      <c r="E65" s="245" t="s">
        <v>322</v>
      </c>
      <c r="F65" s="245"/>
      <c r="G65" s="245"/>
      <c r="H65" s="245"/>
      <c r="I65" s="245"/>
      <c r="J65" s="49" t="s">
        <v>11</v>
      </c>
      <c r="K65" s="245" t="s">
        <v>532</v>
      </c>
      <c r="L65" s="245"/>
      <c r="M65" s="245"/>
      <c r="N65" s="245"/>
      <c r="O65" s="245"/>
      <c r="P65" s="245"/>
      <c r="Q65" s="245"/>
      <c r="R65" s="245"/>
      <c r="S65" s="245"/>
      <c r="T65" s="245"/>
      <c r="U65" s="245"/>
      <c r="V65" s="49"/>
      <c r="W65" s="49"/>
      <c r="X65" s="49"/>
      <c r="Y65" s="49"/>
      <c r="Z65" s="49"/>
      <c r="AA65" s="49"/>
      <c r="AB65" s="49"/>
      <c r="AC65" s="49"/>
      <c r="AD65" s="50"/>
      <c r="AE65" s="50"/>
      <c r="AF65" s="50"/>
      <c r="AG65" s="50"/>
      <c r="AH65" s="245" t="s">
        <v>4</v>
      </c>
      <c r="AI65" s="245"/>
      <c r="AJ65" s="245"/>
      <c r="AK65" s="245"/>
      <c r="AL65" s="245"/>
      <c r="AM65" s="245"/>
      <c r="AN65" s="245"/>
      <c r="AO65" s="245"/>
      <c r="AP65" s="49" t="s">
        <v>11</v>
      </c>
      <c r="AQ65" s="245">
        <v>2100</v>
      </c>
      <c r="AR65" s="245"/>
      <c r="AS65" s="245"/>
      <c r="AT65" s="245"/>
      <c r="AU65" s="49" t="s">
        <v>320</v>
      </c>
      <c r="AV65" s="49"/>
      <c r="AW65" s="49"/>
      <c r="AX65" s="49"/>
      <c r="AY65" s="49"/>
      <c r="AZ65" s="49"/>
      <c r="BB65" s="51"/>
      <c r="CE65" s="10" t="s">
        <v>129</v>
      </c>
      <c r="CF65" s="11" t="s">
        <v>130</v>
      </c>
      <c r="CG65" s="7">
        <v>20.822014498815001</v>
      </c>
      <c r="CH65" s="4">
        <f t="shared" si="0"/>
        <v>298712.62</v>
      </c>
    </row>
    <row r="66" spans="3:86" x14ac:dyDescent="0.25">
      <c r="C66" s="46"/>
      <c r="E66" s="245" t="s">
        <v>1</v>
      </c>
      <c r="F66" s="245"/>
      <c r="G66" s="245"/>
      <c r="H66" s="245"/>
      <c r="I66" s="245"/>
      <c r="J66" s="49" t="s">
        <v>11</v>
      </c>
      <c r="K66" s="245" t="s">
        <v>494</v>
      </c>
      <c r="L66" s="245"/>
      <c r="M66" s="245"/>
      <c r="N66" s="245"/>
      <c r="O66" s="245"/>
      <c r="P66" s="245"/>
      <c r="Q66" s="245"/>
      <c r="R66" s="245"/>
      <c r="S66" s="245"/>
      <c r="T66" s="245"/>
      <c r="U66" s="245"/>
      <c r="V66" s="49"/>
      <c r="W66" s="49"/>
      <c r="X66" s="49"/>
      <c r="Y66" s="49"/>
      <c r="Z66" s="49"/>
      <c r="AA66" s="49"/>
      <c r="AB66" s="49"/>
      <c r="AC66" s="49"/>
      <c r="AD66" s="50"/>
      <c r="AE66" s="50"/>
      <c r="AF66" s="50"/>
      <c r="AG66" s="50"/>
      <c r="AH66" s="245"/>
      <c r="AI66" s="245"/>
      <c r="AJ66" s="245"/>
      <c r="AK66" s="245"/>
      <c r="AL66" s="245"/>
      <c r="AM66" s="245"/>
      <c r="AN66" s="245"/>
      <c r="AO66" s="245"/>
      <c r="AP66" s="49"/>
      <c r="AQ66" s="246"/>
      <c r="AR66" s="246"/>
      <c r="AS66" s="246"/>
      <c r="AT66" s="246"/>
      <c r="AU66" s="49"/>
      <c r="AV66" s="49"/>
      <c r="AW66" s="49"/>
      <c r="AX66" s="49"/>
      <c r="AY66" s="49"/>
      <c r="AZ66" s="49"/>
      <c r="BB66" s="51"/>
      <c r="CE66" s="10" t="s">
        <v>131</v>
      </c>
      <c r="CF66" s="11" t="s">
        <v>132</v>
      </c>
      <c r="CG66" s="7">
        <v>7.3308385612714346</v>
      </c>
      <c r="CH66" s="4">
        <f t="shared" si="0"/>
        <v>105168.21</v>
      </c>
    </row>
    <row r="67" spans="3:86" x14ac:dyDescent="0.25">
      <c r="C67" s="46"/>
      <c r="E67" s="245" t="s">
        <v>2</v>
      </c>
      <c r="F67" s="245"/>
      <c r="G67" s="245"/>
      <c r="H67" s="245"/>
      <c r="I67" s="245"/>
      <c r="J67" s="49" t="s">
        <v>11</v>
      </c>
      <c r="K67" s="245" t="s">
        <v>337</v>
      </c>
      <c r="L67" s="245"/>
      <c r="M67" s="245"/>
      <c r="N67" s="245"/>
      <c r="O67" s="245"/>
      <c r="P67" s="245"/>
      <c r="Q67" s="245"/>
      <c r="R67" s="245"/>
      <c r="S67" s="245"/>
      <c r="T67" s="245"/>
      <c r="U67" s="245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245"/>
      <c r="AI67" s="245"/>
      <c r="AJ67" s="245"/>
      <c r="AK67" s="245"/>
      <c r="AL67" s="245"/>
      <c r="AM67" s="245"/>
      <c r="AN67" s="245"/>
      <c r="AO67" s="245"/>
      <c r="AP67" s="49"/>
      <c r="AQ67" s="49"/>
      <c r="AR67" s="49"/>
      <c r="AS67" s="49"/>
      <c r="AT67" s="49"/>
      <c r="AU67" s="49"/>
      <c r="AV67" s="49"/>
      <c r="AW67" s="49"/>
      <c r="AX67" s="49"/>
      <c r="AY67" s="49"/>
      <c r="AZ67" s="49"/>
      <c r="BB67" s="51"/>
      <c r="CE67" s="10" t="s">
        <v>133</v>
      </c>
      <c r="CF67" s="11" t="s">
        <v>134</v>
      </c>
      <c r="CG67" s="7">
        <v>54.480363864491849</v>
      </c>
      <c r="CH67" s="4">
        <f t="shared" si="0"/>
        <v>781575.3</v>
      </c>
    </row>
    <row r="68" spans="3:86" x14ac:dyDescent="0.25">
      <c r="C68" s="46"/>
      <c r="BB68" s="51"/>
      <c r="CE68" s="10" t="s">
        <v>135</v>
      </c>
      <c r="CF68" s="11" t="s">
        <v>136</v>
      </c>
      <c r="CG68" s="7">
        <v>50.628216924578282</v>
      </c>
      <c r="CH68" s="4">
        <f t="shared" si="0"/>
        <v>726312.4</v>
      </c>
    </row>
    <row r="69" spans="3:86" x14ac:dyDescent="0.25">
      <c r="C69" s="46"/>
      <c r="BB69" s="51"/>
      <c r="CE69" s="12" t="s">
        <v>137</v>
      </c>
      <c r="CF69" s="13" t="s">
        <v>138</v>
      </c>
      <c r="CG69" s="14">
        <v>49.527603513174405</v>
      </c>
      <c r="CH69" s="4">
        <f t="shared" si="0"/>
        <v>710523</v>
      </c>
    </row>
    <row r="70" spans="3:86" x14ac:dyDescent="0.25">
      <c r="C70" s="46"/>
      <c r="BB70" s="51"/>
      <c r="CE70" s="5" t="s">
        <v>139</v>
      </c>
      <c r="CF70" s="11" t="s">
        <v>140</v>
      </c>
      <c r="CG70" s="7">
        <v>58.332510804405409</v>
      </c>
      <c r="CH70" s="4">
        <f t="shared" si="0"/>
        <v>836838.2</v>
      </c>
    </row>
    <row r="71" spans="3:86" x14ac:dyDescent="0.25">
      <c r="C71" s="46"/>
      <c r="E71" s="208" t="s">
        <v>49</v>
      </c>
      <c r="F71" s="209"/>
      <c r="G71" s="209"/>
      <c r="H71" s="209"/>
      <c r="I71" s="209"/>
      <c r="J71" s="209"/>
      <c r="K71" s="210" t="str">
        <f t="shared" ref="K71:K76" si="7">VLOOKUP(E71,$CE$1:$CH$1002,2,FALSE)</f>
        <v>AVITERA BRILLIANT YELLOW SE</v>
      </c>
      <c r="L71" s="210"/>
      <c r="M71" s="210"/>
      <c r="N71" s="210"/>
      <c r="O71" s="210"/>
      <c r="P71" s="210"/>
      <c r="Q71" s="210"/>
      <c r="R71" s="210"/>
      <c r="S71" s="210"/>
      <c r="T71" s="210"/>
      <c r="U71" s="210"/>
      <c r="V71" s="210"/>
      <c r="W71" s="210"/>
      <c r="X71" s="210"/>
      <c r="Y71" s="117"/>
      <c r="Z71" s="211">
        <v>3.8</v>
      </c>
      <c r="AA71" s="211"/>
      <c r="AB71" s="211"/>
      <c r="AC71" s="211"/>
      <c r="AD71" s="211"/>
      <c r="AE71" s="211"/>
      <c r="AF71" s="210" t="s">
        <v>315</v>
      </c>
      <c r="AG71" s="210"/>
      <c r="AH71" s="212">
        <v>1591.63</v>
      </c>
      <c r="AI71" s="212"/>
      <c r="AJ71" s="212"/>
      <c r="AK71" s="212"/>
      <c r="AL71" s="212"/>
      <c r="AM71" s="212"/>
      <c r="AN71" s="52" t="s">
        <v>316</v>
      </c>
      <c r="AO71" s="52"/>
      <c r="AP71" s="213">
        <f t="shared" ref="AP71:AP76" si="8">(AH71*VLOOKUP(E71,$CE$1:$CH$1002,4,FALSE))/1000</f>
        <v>277198.98111719999</v>
      </c>
      <c r="AQ71" s="213"/>
      <c r="AR71" s="213"/>
      <c r="AS71" s="213"/>
      <c r="AT71" s="213"/>
      <c r="AU71" s="213"/>
      <c r="AV71" s="213"/>
      <c r="AW71" s="213"/>
      <c r="AX71" s="213"/>
      <c r="AY71" s="213"/>
      <c r="AZ71" s="214"/>
      <c r="BB71" s="51"/>
      <c r="CE71" s="12" t="s">
        <v>141</v>
      </c>
      <c r="CF71" s="13" t="s">
        <v>142</v>
      </c>
      <c r="CG71" s="14">
        <v>11.666502160881082</v>
      </c>
      <c r="CH71" s="4">
        <f t="shared" si="0"/>
        <v>167367.64000000001</v>
      </c>
    </row>
    <row r="72" spans="3:86" x14ac:dyDescent="0.25">
      <c r="C72" s="46"/>
      <c r="E72" s="200" t="s">
        <v>36</v>
      </c>
      <c r="F72" s="243"/>
      <c r="G72" s="243"/>
      <c r="H72" s="243"/>
      <c r="I72" s="243"/>
      <c r="J72" s="243"/>
      <c r="K72" s="230" t="str">
        <f t="shared" si="7"/>
        <v>NOVACRON BRILLIANT BLUE EC-B</v>
      </c>
      <c r="L72" s="230"/>
      <c r="M72" s="230"/>
      <c r="N72" s="230"/>
      <c r="O72" s="230"/>
      <c r="P72" s="230"/>
      <c r="Q72" s="230"/>
      <c r="R72" s="230"/>
      <c r="S72" s="230"/>
      <c r="T72" s="230"/>
      <c r="U72" s="230"/>
      <c r="V72" s="230"/>
      <c r="W72" s="230"/>
      <c r="X72" s="230"/>
      <c r="Y72" s="115"/>
      <c r="Z72" s="203">
        <v>18.899999999999999</v>
      </c>
      <c r="AA72" s="203"/>
      <c r="AB72" s="203"/>
      <c r="AC72" s="203"/>
      <c r="AD72" s="203"/>
      <c r="AE72" s="203"/>
      <c r="AF72" s="230" t="s">
        <v>315</v>
      </c>
      <c r="AG72" s="230"/>
      <c r="AH72" s="249">
        <v>7916.26</v>
      </c>
      <c r="AI72" s="249"/>
      <c r="AJ72" s="249"/>
      <c r="AK72" s="249"/>
      <c r="AL72" s="249"/>
      <c r="AM72" s="249"/>
      <c r="AN72" s="41" t="s">
        <v>316</v>
      </c>
      <c r="AP72" s="242">
        <f t="shared" si="8"/>
        <v>2287232.6524344003</v>
      </c>
      <c r="AQ72" s="242"/>
      <c r="AR72" s="242"/>
      <c r="AS72" s="242"/>
      <c r="AT72" s="242"/>
      <c r="AU72" s="242"/>
      <c r="AV72" s="242"/>
      <c r="AW72" s="242"/>
      <c r="AX72" s="242"/>
      <c r="AY72" s="242"/>
      <c r="AZ72" s="206"/>
      <c r="BB72" s="51"/>
      <c r="CE72" s="5" t="s">
        <v>143</v>
      </c>
      <c r="CF72" s="11" t="s">
        <v>144</v>
      </c>
      <c r="CG72" s="7">
        <v>14.858281053952322</v>
      </c>
      <c r="CH72" s="4">
        <f t="shared" si="0"/>
        <v>213156.9</v>
      </c>
    </row>
    <row r="73" spans="3:86" x14ac:dyDescent="0.25">
      <c r="C73" s="46"/>
      <c r="E73" s="200" t="s">
        <v>7</v>
      </c>
      <c r="F73" s="243"/>
      <c r="G73" s="243"/>
      <c r="H73" s="243"/>
      <c r="I73" s="243"/>
      <c r="J73" s="243"/>
      <c r="K73" s="230" t="str">
        <f t="shared" si="7"/>
        <v>NOVACRON DARK BLUE S-GL</v>
      </c>
      <c r="L73" s="230"/>
      <c r="M73" s="230"/>
      <c r="N73" s="230"/>
      <c r="O73" s="230"/>
      <c r="P73" s="230"/>
      <c r="Q73" s="230"/>
      <c r="R73" s="230"/>
      <c r="S73" s="230"/>
      <c r="T73" s="230"/>
      <c r="U73" s="230"/>
      <c r="V73" s="230"/>
      <c r="W73" s="230"/>
      <c r="X73" s="230"/>
      <c r="Y73" s="115"/>
      <c r="Z73" s="203">
        <v>7.2</v>
      </c>
      <c r="AA73" s="203"/>
      <c r="AB73" s="203"/>
      <c r="AC73" s="203"/>
      <c r="AD73" s="203"/>
      <c r="AE73" s="203"/>
      <c r="AF73" s="230" t="s">
        <v>315</v>
      </c>
      <c r="AG73" s="230"/>
      <c r="AH73" s="249">
        <v>3015.72</v>
      </c>
      <c r="AI73" s="249"/>
      <c r="AJ73" s="249"/>
      <c r="AK73" s="249"/>
      <c r="AL73" s="249"/>
      <c r="AM73" s="249"/>
      <c r="AN73" s="41" t="s">
        <v>316</v>
      </c>
      <c r="AP73" s="242">
        <f t="shared" si="8"/>
        <v>366874.64213759999</v>
      </c>
      <c r="AQ73" s="242"/>
      <c r="AR73" s="242"/>
      <c r="AS73" s="242"/>
      <c r="AT73" s="242"/>
      <c r="AU73" s="242"/>
      <c r="AV73" s="242"/>
      <c r="AW73" s="242"/>
      <c r="AX73" s="242"/>
      <c r="AY73" s="242"/>
      <c r="AZ73" s="206"/>
      <c r="BB73" s="51"/>
      <c r="CE73" s="15" t="s">
        <v>145</v>
      </c>
      <c r="CF73" s="16" t="s">
        <v>146</v>
      </c>
      <c r="CG73" s="17">
        <v>7.2640485152655785</v>
      </c>
      <c r="CH73" s="4">
        <f t="shared" ref="CH73:CH136" si="9">CG73*$CH$3</f>
        <v>104210.04</v>
      </c>
    </row>
    <row r="74" spans="3:86" x14ac:dyDescent="0.25">
      <c r="C74" s="46"/>
      <c r="E74" s="216" t="s">
        <v>8</v>
      </c>
      <c r="F74" s="217"/>
      <c r="G74" s="217"/>
      <c r="H74" s="217"/>
      <c r="I74" s="217"/>
      <c r="J74" s="217"/>
      <c r="K74" s="218" t="str">
        <f t="shared" si="7"/>
        <v>FIMBIL EAS 40 NEW</v>
      </c>
      <c r="L74" s="218"/>
      <c r="M74" s="218"/>
      <c r="N74" s="218"/>
      <c r="O74" s="218"/>
      <c r="P74" s="218"/>
      <c r="Q74" s="218"/>
      <c r="R74" s="218"/>
      <c r="S74" s="218"/>
      <c r="T74" s="218"/>
      <c r="U74" s="218"/>
      <c r="V74" s="218"/>
      <c r="W74" s="218"/>
      <c r="X74" s="218"/>
      <c r="Y74" s="116"/>
      <c r="Z74" s="219">
        <v>4</v>
      </c>
      <c r="AA74" s="219"/>
      <c r="AB74" s="219"/>
      <c r="AC74" s="219"/>
      <c r="AD74" s="219"/>
      <c r="AE74" s="219"/>
      <c r="AF74" s="218" t="s">
        <v>315</v>
      </c>
      <c r="AG74" s="218"/>
      <c r="AH74" s="238">
        <v>1675.4</v>
      </c>
      <c r="AI74" s="238"/>
      <c r="AJ74" s="238"/>
      <c r="AK74" s="238"/>
      <c r="AL74" s="238"/>
      <c r="AM74" s="238"/>
      <c r="AN74" s="55" t="s">
        <v>316</v>
      </c>
      <c r="AO74" s="55"/>
      <c r="AP74" s="221">
        <f t="shared" si="8"/>
        <v>34560.385755999996</v>
      </c>
      <c r="AQ74" s="221"/>
      <c r="AR74" s="221"/>
      <c r="AS74" s="221"/>
      <c r="AT74" s="221"/>
      <c r="AU74" s="221"/>
      <c r="AV74" s="221"/>
      <c r="AW74" s="221"/>
      <c r="AX74" s="221"/>
      <c r="AY74" s="221"/>
      <c r="AZ74" s="222"/>
      <c r="BB74" s="51"/>
      <c r="CE74" s="10" t="s">
        <v>147</v>
      </c>
      <c r="CF74" s="18" t="s">
        <v>148</v>
      </c>
      <c r="CG74" s="7">
        <v>8.8314791579534369</v>
      </c>
      <c r="CH74" s="4">
        <f t="shared" si="9"/>
        <v>126696.40000000001</v>
      </c>
    </row>
    <row r="75" spans="3:86" x14ac:dyDescent="0.25">
      <c r="C75" s="46"/>
      <c r="E75" s="200" t="s">
        <v>183</v>
      </c>
      <c r="F75" s="243"/>
      <c r="G75" s="243"/>
      <c r="H75" s="243"/>
      <c r="I75" s="243"/>
      <c r="J75" s="243"/>
      <c r="K75" s="230" t="str">
        <f t="shared" si="7"/>
        <v>CAUSTIC SODA LIQ</v>
      </c>
      <c r="L75" s="230"/>
      <c r="M75" s="230"/>
      <c r="N75" s="230"/>
      <c r="O75" s="230"/>
      <c r="P75" s="230"/>
      <c r="Q75" s="230"/>
      <c r="R75" s="230"/>
      <c r="S75" s="230"/>
      <c r="T75" s="230"/>
      <c r="U75" s="230"/>
      <c r="V75" s="230"/>
      <c r="W75" s="230"/>
      <c r="X75" s="230"/>
      <c r="Y75" s="115"/>
      <c r="Z75" s="203">
        <v>9</v>
      </c>
      <c r="AA75" s="203"/>
      <c r="AB75" s="203"/>
      <c r="AC75" s="203"/>
      <c r="AD75" s="203"/>
      <c r="AE75" s="203"/>
      <c r="AF75" s="230" t="s">
        <v>315</v>
      </c>
      <c r="AG75" s="230"/>
      <c r="AH75" s="249">
        <v>3769.65</v>
      </c>
      <c r="AI75" s="249"/>
      <c r="AJ75" s="249"/>
      <c r="AK75" s="249"/>
      <c r="AL75" s="249"/>
      <c r="AM75" s="249"/>
      <c r="AN75" s="41" t="s">
        <v>316</v>
      </c>
      <c r="AP75" s="242">
        <f t="shared" si="8"/>
        <v>32219.198550000001</v>
      </c>
      <c r="AQ75" s="242"/>
      <c r="AR75" s="242"/>
      <c r="AS75" s="242"/>
      <c r="AT75" s="242"/>
      <c r="AU75" s="242"/>
      <c r="AV75" s="242"/>
      <c r="AW75" s="242"/>
      <c r="AX75" s="242"/>
      <c r="AY75" s="242"/>
      <c r="AZ75" s="206"/>
      <c r="BB75" s="51"/>
      <c r="CE75" s="10" t="s">
        <v>149</v>
      </c>
      <c r="CF75" s="11" t="s">
        <v>150</v>
      </c>
      <c r="CG75" s="7">
        <v>8.8825477485013238</v>
      </c>
      <c r="CH75" s="4">
        <f t="shared" si="9"/>
        <v>127429.02999999998</v>
      </c>
    </row>
    <row r="76" spans="3:86" x14ac:dyDescent="0.25">
      <c r="C76" s="46"/>
      <c r="E76" s="223" t="s">
        <v>10</v>
      </c>
      <c r="F76" s="224"/>
      <c r="G76" s="224"/>
      <c r="H76" s="224"/>
      <c r="I76" s="224"/>
      <c r="J76" s="224"/>
      <c r="K76" s="225" t="str">
        <f t="shared" si="7"/>
        <v>SODA ASH</v>
      </c>
      <c r="L76" s="225"/>
      <c r="M76" s="225"/>
      <c r="N76" s="225"/>
      <c r="O76" s="225"/>
      <c r="P76" s="225"/>
      <c r="Q76" s="225"/>
      <c r="R76" s="225"/>
      <c r="S76" s="225"/>
      <c r="T76" s="225"/>
      <c r="U76" s="225"/>
      <c r="V76" s="225"/>
      <c r="W76" s="225"/>
      <c r="X76" s="225"/>
      <c r="Y76" s="113"/>
      <c r="Z76" s="226">
        <v>20</v>
      </c>
      <c r="AA76" s="226"/>
      <c r="AB76" s="226"/>
      <c r="AC76" s="226"/>
      <c r="AD76" s="226"/>
      <c r="AE76" s="226"/>
      <c r="AF76" s="225" t="s">
        <v>315</v>
      </c>
      <c r="AG76" s="225"/>
      <c r="AH76" s="227">
        <v>8376.99</v>
      </c>
      <c r="AI76" s="227"/>
      <c r="AJ76" s="227"/>
      <c r="AK76" s="227"/>
      <c r="AL76" s="227"/>
      <c r="AM76" s="227"/>
      <c r="AN76" s="54" t="s">
        <v>316</v>
      </c>
      <c r="AO76" s="54"/>
      <c r="AP76" s="228">
        <f t="shared" si="8"/>
        <v>74387.671199999997</v>
      </c>
      <c r="AQ76" s="228"/>
      <c r="AR76" s="228"/>
      <c r="AS76" s="228"/>
      <c r="AT76" s="228"/>
      <c r="AU76" s="228"/>
      <c r="AV76" s="228"/>
      <c r="AW76" s="228"/>
      <c r="AX76" s="228"/>
      <c r="AY76" s="228"/>
      <c r="AZ76" s="229"/>
      <c r="BB76" s="51"/>
      <c r="CE76" s="10" t="s">
        <v>151</v>
      </c>
      <c r="CF76" s="11" t="s">
        <v>152</v>
      </c>
      <c r="CG76" s="7">
        <v>7.5505172173428132</v>
      </c>
      <c r="CH76" s="4">
        <f t="shared" si="9"/>
        <v>108319.72</v>
      </c>
    </row>
    <row r="77" spans="3:86" x14ac:dyDescent="0.25">
      <c r="C77" s="46"/>
      <c r="E77" s="120"/>
      <c r="F77" s="120"/>
      <c r="G77" s="120"/>
      <c r="H77" s="120"/>
      <c r="I77" s="120"/>
      <c r="J77" s="120"/>
      <c r="K77" s="115"/>
      <c r="L77" s="115"/>
      <c r="M77" s="115"/>
      <c r="N77" s="115"/>
      <c r="O77" s="115"/>
      <c r="P77" s="115"/>
      <c r="Q77" s="115"/>
      <c r="R77" s="115"/>
      <c r="S77" s="115"/>
      <c r="T77" s="115"/>
      <c r="U77" s="115"/>
      <c r="V77" s="115"/>
      <c r="W77" s="115"/>
      <c r="X77" s="115"/>
      <c r="Y77" s="115"/>
      <c r="Z77" s="111"/>
      <c r="AA77" s="111"/>
      <c r="AB77" s="111"/>
      <c r="AC77" s="111"/>
      <c r="AD77" s="111"/>
      <c r="AE77" s="111"/>
      <c r="AF77" s="115"/>
      <c r="AG77" s="115"/>
      <c r="AH77" s="120"/>
      <c r="AI77" s="120"/>
      <c r="AJ77" s="120"/>
      <c r="AK77" s="120"/>
      <c r="AL77" s="120"/>
      <c r="AM77" s="120"/>
      <c r="AP77" s="112"/>
      <c r="AQ77" s="112"/>
      <c r="AR77" s="112"/>
      <c r="AS77" s="112"/>
      <c r="AT77" s="112"/>
      <c r="AU77" s="112"/>
      <c r="AV77" s="112"/>
      <c r="AW77" s="112"/>
      <c r="AX77" s="112"/>
      <c r="AY77" s="112"/>
      <c r="AZ77" s="112"/>
      <c r="BB77" s="51"/>
      <c r="CE77" s="10" t="s">
        <v>153</v>
      </c>
      <c r="CF77" s="11" t="s">
        <v>154</v>
      </c>
      <c r="CG77" s="7">
        <v>19.985732608392585</v>
      </c>
      <c r="CH77" s="4">
        <f t="shared" si="9"/>
        <v>286715.32</v>
      </c>
    </row>
    <row r="78" spans="3:86" x14ac:dyDescent="0.25">
      <c r="C78" s="46"/>
      <c r="E78" s="120"/>
      <c r="F78" s="120"/>
      <c r="G78" s="120"/>
      <c r="H78" s="120"/>
      <c r="I78" s="120"/>
      <c r="J78" s="120"/>
      <c r="K78" s="115"/>
      <c r="L78" s="115"/>
      <c r="M78" s="115"/>
      <c r="N78" s="115"/>
      <c r="O78" s="115"/>
      <c r="P78" s="115"/>
      <c r="Q78" s="115"/>
      <c r="R78" s="115"/>
      <c r="S78" s="115"/>
      <c r="T78" s="115"/>
      <c r="U78" s="115"/>
      <c r="V78" s="115"/>
      <c r="W78" s="115"/>
      <c r="X78" s="115"/>
      <c r="Y78" s="115"/>
      <c r="Z78" s="111"/>
      <c r="AA78" s="111"/>
      <c r="AB78" s="111"/>
      <c r="AC78" s="111"/>
      <c r="AD78" s="111"/>
      <c r="AE78" s="111"/>
      <c r="AF78" s="115"/>
      <c r="AG78" s="115"/>
      <c r="AH78" s="120"/>
      <c r="AI78" s="120"/>
      <c r="AJ78" s="120"/>
      <c r="AK78" s="59"/>
      <c r="AL78" s="230" t="s">
        <v>318</v>
      </c>
      <c r="AM78" s="230"/>
      <c r="AN78" s="230"/>
      <c r="AO78" s="230"/>
      <c r="AP78" s="112" t="s">
        <v>11</v>
      </c>
      <c r="AQ78" s="242">
        <f>SUM(AP71:AZ76)</f>
        <v>3072473.5311952005</v>
      </c>
      <c r="AR78" s="242"/>
      <c r="AS78" s="242"/>
      <c r="AT78" s="242"/>
      <c r="AU78" s="242"/>
      <c r="AV78" s="242"/>
      <c r="AW78" s="242"/>
      <c r="AX78" s="242"/>
      <c r="AY78" s="242"/>
      <c r="AZ78" s="242"/>
      <c r="BB78" s="51"/>
      <c r="CE78" s="10" t="s">
        <v>155</v>
      </c>
      <c r="CF78" s="19" t="s">
        <v>156</v>
      </c>
      <c r="CG78" s="7">
        <v>19.352577722013105</v>
      </c>
      <c r="CH78" s="4">
        <f t="shared" si="9"/>
        <v>277632.08</v>
      </c>
    </row>
    <row r="79" spans="3:86" x14ac:dyDescent="0.25">
      <c r="C79" s="46"/>
      <c r="E79" s="120"/>
      <c r="F79" s="120"/>
      <c r="G79" s="120"/>
      <c r="H79" s="120"/>
      <c r="I79" s="120"/>
      <c r="J79" s="120"/>
      <c r="K79" s="115"/>
      <c r="L79" s="115"/>
      <c r="M79" s="115"/>
      <c r="N79" s="115"/>
      <c r="O79" s="115"/>
      <c r="P79" s="115"/>
      <c r="Q79" s="115"/>
      <c r="R79" s="115"/>
      <c r="S79" s="115"/>
      <c r="T79" s="115"/>
      <c r="U79" s="115"/>
      <c r="V79" s="115"/>
      <c r="W79" s="115"/>
      <c r="X79" s="115"/>
      <c r="Y79" s="115"/>
      <c r="Z79" s="111"/>
      <c r="AA79" s="111"/>
      <c r="AB79" s="111"/>
      <c r="AC79" s="111"/>
      <c r="AD79" s="111"/>
      <c r="AE79" s="111"/>
      <c r="AF79" s="115"/>
      <c r="AG79" s="115"/>
      <c r="AH79" s="120"/>
      <c r="AI79" s="120"/>
      <c r="AJ79" s="120"/>
      <c r="AK79" s="59"/>
      <c r="AL79" s="230" t="s">
        <v>317</v>
      </c>
      <c r="AM79" s="230"/>
      <c r="AN79" s="230"/>
      <c r="AO79" s="230"/>
      <c r="AP79" s="112" t="s">
        <v>11</v>
      </c>
      <c r="AQ79" s="242">
        <f>AQ78/AQ65</f>
        <v>1463.0826339024763</v>
      </c>
      <c r="AR79" s="242"/>
      <c r="AS79" s="242"/>
      <c r="AT79" s="242"/>
      <c r="AU79" s="242"/>
      <c r="AV79" s="242"/>
      <c r="AW79" s="242"/>
      <c r="AX79" s="242"/>
      <c r="AY79" s="242"/>
      <c r="AZ79" s="242"/>
      <c r="BB79" s="51"/>
      <c r="CE79" s="10" t="s">
        <v>157</v>
      </c>
      <c r="CF79" s="19" t="s">
        <v>158</v>
      </c>
      <c r="CG79" s="7">
        <v>17.513283145127563</v>
      </c>
      <c r="CH79" s="4">
        <f t="shared" si="9"/>
        <v>251245.56000000003</v>
      </c>
    </row>
    <row r="80" spans="3:86" x14ac:dyDescent="0.25">
      <c r="C80" s="46"/>
      <c r="E80" s="120"/>
      <c r="F80" s="120"/>
      <c r="G80" s="120"/>
      <c r="H80" s="120"/>
      <c r="I80" s="120"/>
      <c r="J80" s="120"/>
      <c r="K80" s="115"/>
      <c r="L80" s="115"/>
      <c r="M80" s="115"/>
      <c r="N80" s="115"/>
      <c r="O80" s="115"/>
      <c r="P80" s="115"/>
      <c r="Q80" s="115"/>
      <c r="R80" s="115"/>
      <c r="S80" s="115"/>
      <c r="T80" s="115"/>
      <c r="U80" s="115"/>
      <c r="V80" s="115"/>
      <c r="W80" s="115"/>
      <c r="X80" s="115"/>
      <c r="Y80" s="115"/>
      <c r="Z80" s="111"/>
      <c r="AA80" s="111"/>
      <c r="AB80" s="111"/>
      <c r="AC80" s="111"/>
      <c r="AD80" s="111"/>
      <c r="AE80" s="111"/>
      <c r="AF80" s="115"/>
      <c r="AG80" s="115"/>
      <c r="AH80" s="120"/>
      <c r="AI80" s="120"/>
      <c r="AJ80" s="120"/>
      <c r="AK80" s="120"/>
      <c r="AL80" s="120"/>
      <c r="AM80" s="120"/>
      <c r="AQ80" s="120"/>
      <c r="AR80" s="120"/>
      <c r="AS80" s="120"/>
      <c r="AT80" s="120"/>
      <c r="AU80" s="120"/>
      <c r="AV80" s="120"/>
      <c r="AW80" s="120"/>
      <c r="AX80" s="120"/>
      <c r="AY80" s="120"/>
      <c r="AZ80" s="120"/>
      <c r="BB80" s="51"/>
      <c r="CE80" s="10" t="s">
        <v>159</v>
      </c>
      <c r="CF80" s="11" t="s">
        <v>160</v>
      </c>
      <c r="CG80" s="7">
        <v>18.24300362470375</v>
      </c>
      <c r="CH80" s="4">
        <f t="shared" si="9"/>
        <v>261714.13</v>
      </c>
    </row>
    <row r="81" spans="3:86" ht="17.25" thickBot="1" x14ac:dyDescent="0.3">
      <c r="C81" s="60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2"/>
      <c r="CE81" s="10" t="s">
        <v>161</v>
      </c>
      <c r="CF81" s="11" t="s">
        <v>162</v>
      </c>
      <c r="CG81" s="7">
        <v>9.0314714903108886</v>
      </c>
      <c r="CH81" s="4">
        <f t="shared" si="9"/>
        <v>129565.49</v>
      </c>
    </row>
    <row r="82" spans="3:86" x14ac:dyDescent="0.25">
      <c r="CE82" s="10" t="s">
        <v>163</v>
      </c>
      <c r="CF82" s="11" t="s">
        <v>164</v>
      </c>
      <c r="CG82" s="7">
        <v>12.306423393280358</v>
      </c>
      <c r="CH82" s="4">
        <f t="shared" si="9"/>
        <v>176547.95</v>
      </c>
    </row>
    <row r="83" spans="3:86" ht="17.25" thickBot="1" x14ac:dyDescent="0.3">
      <c r="CE83" s="10" t="s">
        <v>165</v>
      </c>
      <c r="CF83" s="11" t="s">
        <v>166</v>
      </c>
      <c r="CG83" s="7">
        <v>17.52</v>
      </c>
      <c r="CH83" s="4">
        <f t="shared" si="9"/>
        <v>251341.91999999998</v>
      </c>
    </row>
    <row r="84" spans="3:86" x14ac:dyDescent="0.25">
      <c r="C84" s="43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  <c r="AH84" s="44"/>
      <c r="AI84" s="44"/>
      <c r="AJ84" s="44"/>
      <c r="AK84" s="44"/>
      <c r="AL84" s="44"/>
      <c r="AM84" s="44"/>
      <c r="AN84" s="44"/>
      <c r="AO84" s="44"/>
      <c r="AP84" s="44"/>
      <c r="AQ84" s="44"/>
      <c r="AR84" s="44"/>
      <c r="AS84" s="44"/>
      <c r="AT84" s="44"/>
      <c r="AU84" s="44"/>
      <c r="AV84" s="44"/>
      <c r="AW84" s="44"/>
      <c r="AX84" s="44"/>
      <c r="AY84" s="44"/>
      <c r="AZ84" s="44"/>
      <c r="BA84" s="44"/>
      <c r="BB84" s="45"/>
      <c r="CE84" s="12" t="s">
        <v>167</v>
      </c>
      <c r="CF84" s="13" t="s">
        <v>168</v>
      </c>
      <c r="CG84" s="7">
        <v>6.0476808866583021</v>
      </c>
      <c r="CH84" s="4">
        <f t="shared" si="9"/>
        <v>86760.03</v>
      </c>
    </row>
    <row r="85" spans="3:86" x14ac:dyDescent="0.25">
      <c r="C85" s="46"/>
      <c r="E85" s="245" t="s">
        <v>0</v>
      </c>
      <c r="F85" s="245"/>
      <c r="G85" s="245"/>
      <c r="H85" s="245"/>
      <c r="I85" s="245"/>
      <c r="J85" s="49" t="s">
        <v>11</v>
      </c>
      <c r="K85" s="245" t="s">
        <v>342</v>
      </c>
      <c r="L85" s="245"/>
      <c r="M85" s="245"/>
      <c r="N85" s="245"/>
      <c r="O85" s="245"/>
      <c r="P85" s="245"/>
      <c r="Q85" s="245"/>
      <c r="R85" s="245"/>
      <c r="S85" s="245"/>
      <c r="T85" s="245"/>
      <c r="U85" s="245"/>
      <c r="V85" s="49"/>
      <c r="W85" s="49"/>
      <c r="X85" s="49"/>
      <c r="Y85" s="49"/>
      <c r="Z85" s="49"/>
      <c r="AA85" s="49"/>
      <c r="AB85" s="49"/>
      <c r="AC85" s="49"/>
      <c r="AD85" s="50"/>
      <c r="AE85" s="50"/>
      <c r="AF85" s="50"/>
      <c r="AG85" s="50"/>
      <c r="AH85" s="245" t="s">
        <v>3</v>
      </c>
      <c r="AI85" s="245"/>
      <c r="AJ85" s="245"/>
      <c r="AK85" s="245"/>
      <c r="AL85" s="245"/>
      <c r="AM85" s="245"/>
      <c r="AN85" s="245"/>
      <c r="AO85" s="245"/>
      <c r="AP85" s="49" t="s">
        <v>11</v>
      </c>
      <c r="AQ85" s="247">
        <v>418.85</v>
      </c>
      <c r="AR85" s="247"/>
      <c r="AS85" s="247"/>
      <c r="AT85" s="247"/>
      <c r="AU85" s="49" t="s">
        <v>319</v>
      </c>
      <c r="AV85" s="49"/>
      <c r="AW85" s="49"/>
      <c r="AX85" s="49"/>
      <c r="AY85" s="49"/>
      <c r="AZ85" s="49"/>
      <c r="BB85" s="51"/>
      <c r="CE85" s="12" t="s">
        <v>169</v>
      </c>
      <c r="CF85" s="20" t="s">
        <v>170</v>
      </c>
      <c r="CG85" s="7">
        <v>9.6363041962916505</v>
      </c>
      <c r="CH85" s="4">
        <f t="shared" si="9"/>
        <v>138242.42000000001</v>
      </c>
    </row>
    <row r="86" spans="3:86" x14ac:dyDescent="0.25">
      <c r="C86" s="46"/>
      <c r="E86" s="245" t="s">
        <v>322</v>
      </c>
      <c r="F86" s="245"/>
      <c r="G86" s="245"/>
      <c r="H86" s="245"/>
      <c r="I86" s="245"/>
      <c r="J86" s="49" t="s">
        <v>11</v>
      </c>
      <c r="K86" s="49" t="s">
        <v>496</v>
      </c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50"/>
      <c r="AE86" s="50"/>
      <c r="AF86" s="50"/>
      <c r="AG86" s="50"/>
      <c r="AH86" s="245" t="s">
        <v>4</v>
      </c>
      <c r="AI86" s="245"/>
      <c r="AJ86" s="245"/>
      <c r="AK86" s="245"/>
      <c r="AL86" s="245"/>
      <c r="AM86" s="245"/>
      <c r="AN86" s="245"/>
      <c r="AO86" s="245"/>
      <c r="AP86" s="49" t="s">
        <v>11</v>
      </c>
      <c r="AQ86" s="245">
        <v>2100</v>
      </c>
      <c r="AR86" s="245"/>
      <c r="AS86" s="245"/>
      <c r="AT86" s="245"/>
      <c r="AU86" s="49" t="s">
        <v>320</v>
      </c>
      <c r="AV86" s="49"/>
      <c r="AW86" s="49"/>
      <c r="AX86" s="49"/>
      <c r="AY86" s="49"/>
      <c r="AZ86" s="49"/>
      <c r="BB86" s="51"/>
      <c r="CE86" s="10" t="s">
        <v>171</v>
      </c>
      <c r="CF86" s="21" t="s">
        <v>172</v>
      </c>
      <c r="CG86" s="7">
        <v>14.638158371671546</v>
      </c>
      <c r="CH86" s="4">
        <f t="shared" si="9"/>
        <v>209999.02</v>
      </c>
    </row>
    <row r="87" spans="3:86" x14ac:dyDescent="0.25">
      <c r="C87" s="46"/>
      <c r="E87" s="245" t="s">
        <v>1</v>
      </c>
      <c r="F87" s="245"/>
      <c r="G87" s="245"/>
      <c r="H87" s="245"/>
      <c r="I87" s="245"/>
      <c r="J87" s="49" t="s">
        <v>11</v>
      </c>
      <c r="K87" s="245" t="s">
        <v>494</v>
      </c>
      <c r="L87" s="245"/>
      <c r="M87" s="245"/>
      <c r="N87" s="245"/>
      <c r="O87" s="245"/>
      <c r="P87" s="245"/>
      <c r="Q87" s="245"/>
      <c r="R87" s="245"/>
      <c r="S87" s="245"/>
      <c r="T87" s="245"/>
      <c r="U87" s="245"/>
      <c r="V87" s="49"/>
      <c r="W87" s="49"/>
      <c r="X87" s="49"/>
      <c r="Y87" s="49"/>
      <c r="Z87" s="49"/>
      <c r="AA87" s="49"/>
      <c r="AB87" s="49"/>
      <c r="AC87" s="49"/>
      <c r="AD87" s="50"/>
      <c r="AE87" s="50"/>
      <c r="AF87" s="50"/>
      <c r="AG87" s="50"/>
      <c r="AH87" s="245"/>
      <c r="AI87" s="245"/>
      <c r="AJ87" s="245"/>
      <c r="AK87" s="245"/>
      <c r="AL87" s="245"/>
      <c r="AM87" s="245"/>
      <c r="AN87" s="245"/>
      <c r="AO87" s="245"/>
      <c r="AP87" s="49"/>
      <c r="AQ87" s="246"/>
      <c r="AR87" s="246"/>
      <c r="AS87" s="246"/>
      <c r="AT87" s="246"/>
      <c r="AU87" s="49"/>
      <c r="AV87" s="49"/>
      <c r="AW87" s="49"/>
      <c r="AX87" s="49"/>
      <c r="AY87" s="49"/>
      <c r="AZ87" s="49"/>
      <c r="BB87" s="51"/>
      <c r="CE87" s="10" t="s">
        <v>173</v>
      </c>
      <c r="CF87" s="22" t="s">
        <v>174</v>
      </c>
      <c r="CG87" s="7">
        <v>12.216808866583019</v>
      </c>
      <c r="CH87" s="4">
        <f t="shared" si="9"/>
        <v>175262.34</v>
      </c>
    </row>
    <row r="88" spans="3:86" x14ac:dyDescent="0.25">
      <c r="C88" s="46"/>
      <c r="E88" s="245" t="s">
        <v>2</v>
      </c>
      <c r="F88" s="245"/>
      <c r="G88" s="245"/>
      <c r="H88" s="245"/>
      <c r="I88" s="245"/>
      <c r="J88" s="49" t="s">
        <v>11</v>
      </c>
      <c r="K88" s="245" t="s">
        <v>337</v>
      </c>
      <c r="L88" s="245"/>
      <c r="M88" s="245"/>
      <c r="N88" s="245"/>
      <c r="O88" s="245"/>
      <c r="P88" s="245"/>
      <c r="Q88" s="245"/>
      <c r="R88" s="245"/>
      <c r="S88" s="245"/>
      <c r="T88" s="245"/>
      <c r="U88" s="245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49"/>
      <c r="AH88" s="245"/>
      <c r="AI88" s="245"/>
      <c r="AJ88" s="245"/>
      <c r="AK88" s="245"/>
      <c r="AL88" s="245"/>
      <c r="AM88" s="245"/>
      <c r="AN88" s="245"/>
      <c r="AO88" s="245"/>
      <c r="AP88" s="49"/>
      <c r="AQ88" s="49"/>
      <c r="AR88" s="49"/>
      <c r="AS88" s="49"/>
      <c r="AT88" s="49"/>
      <c r="AU88" s="49"/>
      <c r="AV88" s="49"/>
      <c r="AW88" s="49"/>
      <c r="AX88" s="49"/>
      <c r="AY88" s="49"/>
      <c r="AZ88" s="49"/>
      <c r="BB88" s="51"/>
      <c r="CE88" s="10" t="s">
        <v>175</v>
      </c>
      <c r="CF88" s="22" t="s">
        <v>176</v>
      </c>
      <c r="CG88" s="7">
        <v>9.1766143872856532</v>
      </c>
      <c r="CH88" s="4">
        <f t="shared" si="9"/>
        <v>131647.71</v>
      </c>
    </row>
    <row r="89" spans="3:86" x14ac:dyDescent="0.25">
      <c r="C89" s="46"/>
      <c r="BB89" s="51"/>
      <c r="CE89" s="10" t="s">
        <v>177</v>
      </c>
      <c r="CF89" s="22" t="s">
        <v>178</v>
      </c>
      <c r="CG89" s="7">
        <v>23.90083368186254</v>
      </c>
      <c r="CH89" s="4">
        <f t="shared" si="9"/>
        <v>342881.36</v>
      </c>
    </row>
    <row r="90" spans="3:86" x14ac:dyDescent="0.25">
      <c r="C90" s="46"/>
      <c r="BB90" s="51"/>
      <c r="CE90" s="10" t="s">
        <v>179</v>
      </c>
      <c r="CF90" s="22" t="s">
        <v>180</v>
      </c>
      <c r="CG90" s="7">
        <v>8.8825477485013238</v>
      </c>
      <c r="CH90" s="4">
        <f t="shared" si="9"/>
        <v>127429.02999999998</v>
      </c>
    </row>
    <row r="91" spans="3:86" x14ac:dyDescent="0.25">
      <c r="C91" s="46"/>
      <c r="BB91" s="51"/>
      <c r="CE91" s="10" t="s">
        <v>181</v>
      </c>
      <c r="CF91" s="22" t="s">
        <v>182</v>
      </c>
      <c r="CG91" s="7">
        <v>7.6998738324271576</v>
      </c>
      <c r="CH91" s="4">
        <f t="shared" si="9"/>
        <v>110462.39</v>
      </c>
    </row>
    <row r="92" spans="3:86" x14ac:dyDescent="0.25">
      <c r="C92" s="46"/>
      <c r="E92" s="208" t="s">
        <v>5</v>
      </c>
      <c r="F92" s="209"/>
      <c r="G92" s="209"/>
      <c r="H92" s="209"/>
      <c r="I92" s="209"/>
      <c r="J92" s="209"/>
      <c r="K92" s="210" t="str">
        <f t="shared" ref="K92:K97" si="10">VLOOKUP(E92,$CE$1:$CH$1002,2,FALSE)</f>
        <v>NOVACRON YELLOW S-3R</v>
      </c>
      <c r="L92" s="210"/>
      <c r="M92" s="210"/>
      <c r="N92" s="210"/>
      <c r="O92" s="210"/>
      <c r="P92" s="210"/>
      <c r="Q92" s="210"/>
      <c r="R92" s="210"/>
      <c r="S92" s="210"/>
      <c r="T92" s="210"/>
      <c r="U92" s="210"/>
      <c r="V92" s="210"/>
      <c r="W92" s="210"/>
      <c r="X92" s="210"/>
      <c r="Y92" s="117"/>
      <c r="Z92" s="234">
        <v>18.600000000000001</v>
      </c>
      <c r="AA92" s="234"/>
      <c r="AB92" s="234"/>
      <c r="AC92" s="234"/>
      <c r="AD92" s="234"/>
      <c r="AE92" s="234"/>
      <c r="AF92" s="210" t="s">
        <v>315</v>
      </c>
      <c r="AG92" s="210"/>
      <c r="AH92" s="235">
        <v>7790.6</v>
      </c>
      <c r="AI92" s="235"/>
      <c r="AJ92" s="235"/>
      <c r="AK92" s="235"/>
      <c r="AL92" s="235"/>
      <c r="AM92" s="235"/>
      <c r="AN92" s="52" t="s">
        <v>316</v>
      </c>
      <c r="AO92" s="52"/>
      <c r="AP92" s="213">
        <f t="shared" ref="AP92:AP97" si="11">(AH92*VLOOKUP(E92,$CE$1:$CH$1002,4,FALSE))/1000</f>
        <v>756641.92525199999</v>
      </c>
      <c r="AQ92" s="213"/>
      <c r="AR92" s="213"/>
      <c r="AS92" s="213"/>
      <c r="AT92" s="213"/>
      <c r="AU92" s="213"/>
      <c r="AV92" s="213"/>
      <c r="AW92" s="213"/>
      <c r="AX92" s="213"/>
      <c r="AY92" s="213"/>
      <c r="AZ92" s="214"/>
      <c r="BB92" s="51"/>
      <c r="CE92" s="10" t="s">
        <v>183</v>
      </c>
      <c r="CF92" s="11" t="s">
        <v>184</v>
      </c>
      <c r="CG92" s="7">
        <v>0.59577582601421997</v>
      </c>
      <c r="CH92" s="4">
        <f t="shared" si="9"/>
        <v>8547</v>
      </c>
    </row>
    <row r="93" spans="3:86" x14ac:dyDescent="0.25">
      <c r="C93" s="46"/>
      <c r="E93" s="200" t="s">
        <v>30</v>
      </c>
      <c r="F93" s="243"/>
      <c r="G93" s="243"/>
      <c r="H93" s="243"/>
      <c r="I93" s="243"/>
      <c r="J93" s="243"/>
      <c r="K93" s="230" t="str">
        <f t="shared" si="10"/>
        <v>NOVACRON RED S–2G</v>
      </c>
      <c r="L93" s="230"/>
      <c r="M93" s="230"/>
      <c r="N93" s="230"/>
      <c r="O93" s="230"/>
      <c r="P93" s="230"/>
      <c r="Q93" s="230"/>
      <c r="R93" s="230"/>
      <c r="S93" s="230"/>
      <c r="T93" s="230"/>
      <c r="U93" s="230"/>
      <c r="V93" s="230"/>
      <c r="W93" s="230"/>
      <c r="X93" s="230"/>
      <c r="Y93" s="115"/>
      <c r="Z93" s="232">
        <v>4.5</v>
      </c>
      <c r="AA93" s="232"/>
      <c r="AB93" s="232"/>
      <c r="AC93" s="232"/>
      <c r="AD93" s="232"/>
      <c r="AE93" s="232"/>
      <c r="AF93" s="230" t="s">
        <v>315</v>
      </c>
      <c r="AG93" s="230"/>
      <c r="AH93" s="244">
        <v>1884.82</v>
      </c>
      <c r="AI93" s="244"/>
      <c r="AJ93" s="244"/>
      <c r="AK93" s="244"/>
      <c r="AL93" s="244"/>
      <c r="AM93" s="244"/>
      <c r="AN93" s="41" t="s">
        <v>316</v>
      </c>
      <c r="AP93" s="242">
        <f t="shared" si="11"/>
        <v>237678.32765879994</v>
      </c>
      <c r="AQ93" s="242"/>
      <c r="AR93" s="242"/>
      <c r="AS93" s="242"/>
      <c r="AT93" s="242"/>
      <c r="AU93" s="242"/>
      <c r="AV93" s="242"/>
      <c r="AW93" s="242"/>
      <c r="AX93" s="242"/>
      <c r="AY93" s="242"/>
      <c r="AZ93" s="206"/>
      <c r="BB93" s="51"/>
      <c r="CE93" s="10" t="s">
        <v>185</v>
      </c>
      <c r="CF93" s="11" t="s">
        <v>186</v>
      </c>
      <c r="CG93" s="7">
        <v>0.41704307820995395</v>
      </c>
      <c r="CH93" s="4">
        <f t="shared" si="9"/>
        <v>5982.9</v>
      </c>
    </row>
    <row r="94" spans="3:86" x14ac:dyDescent="0.25">
      <c r="C94" s="46"/>
      <c r="E94" s="200" t="s">
        <v>7</v>
      </c>
      <c r="F94" s="243"/>
      <c r="G94" s="243"/>
      <c r="H94" s="243"/>
      <c r="I94" s="243"/>
      <c r="J94" s="243"/>
      <c r="K94" s="230" t="str">
        <f t="shared" si="10"/>
        <v>NOVACRON DARK BLUE S-GL</v>
      </c>
      <c r="L94" s="230"/>
      <c r="M94" s="230"/>
      <c r="N94" s="230"/>
      <c r="O94" s="230"/>
      <c r="P94" s="230"/>
      <c r="Q94" s="230"/>
      <c r="R94" s="230"/>
      <c r="S94" s="230"/>
      <c r="T94" s="230"/>
      <c r="U94" s="230"/>
      <c r="V94" s="230"/>
      <c r="W94" s="230"/>
      <c r="X94" s="230"/>
      <c r="Y94" s="115"/>
      <c r="Z94" s="232">
        <v>14.8</v>
      </c>
      <c r="AA94" s="232"/>
      <c r="AB94" s="232"/>
      <c r="AC94" s="232"/>
      <c r="AD94" s="232"/>
      <c r="AE94" s="232"/>
      <c r="AF94" s="230" t="s">
        <v>315</v>
      </c>
      <c r="AG94" s="230"/>
      <c r="AH94" s="238">
        <v>6198.97</v>
      </c>
      <c r="AI94" s="238"/>
      <c r="AJ94" s="238"/>
      <c r="AK94" s="238"/>
      <c r="AL94" s="238"/>
      <c r="AM94" s="238"/>
      <c r="AN94" s="41" t="s">
        <v>316</v>
      </c>
      <c r="AP94" s="242">
        <f t="shared" si="11"/>
        <v>754129.99229760002</v>
      </c>
      <c r="AQ94" s="242"/>
      <c r="AR94" s="242"/>
      <c r="AS94" s="242"/>
      <c r="AT94" s="242"/>
      <c r="AU94" s="242"/>
      <c r="AV94" s="242"/>
      <c r="AW94" s="242"/>
      <c r="AX94" s="242"/>
      <c r="AY94" s="242"/>
      <c r="AZ94" s="206"/>
      <c r="BB94" s="51"/>
      <c r="CE94" s="10" t="s">
        <v>187</v>
      </c>
      <c r="CF94" s="11" t="s">
        <v>188</v>
      </c>
      <c r="CG94" s="7">
        <v>0.92429945629443744</v>
      </c>
      <c r="CH94" s="4">
        <f t="shared" si="9"/>
        <v>13260</v>
      </c>
    </row>
    <row r="95" spans="3:86" x14ac:dyDescent="0.25">
      <c r="C95" s="46"/>
      <c r="E95" s="216" t="s">
        <v>8</v>
      </c>
      <c r="F95" s="217"/>
      <c r="G95" s="217"/>
      <c r="H95" s="217"/>
      <c r="I95" s="217"/>
      <c r="J95" s="217"/>
      <c r="K95" s="218" t="str">
        <f t="shared" si="10"/>
        <v>FIMBIL EAS 40 NEW</v>
      </c>
      <c r="L95" s="218"/>
      <c r="M95" s="218"/>
      <c r="N95" s="218"/>
      <c r="O95" s="218"/>
      <c r="P95" s="218"/>
      <c r="Q95" s="218"/>
      <c r="R95" s="218"/>
      <c r="S95" s="218"/>
      <c r="T95" s="218"/>
      <c r="U95" s="218"/>
      <c r="V95" s="218"/>
      <c r="W95" s="218"/>
      <c r="X95" s="218"/>
      <c r="Y95" s="116"/>
      <c r="Z95" s="236">
        <v>4</v>
      </c>
      <c r="AA95" s="236"/>
      <c r="AB95" s="236"/>
      <c r="AC95" s="236"/>
      <c r="AD95" s="236"/>
      <c r="AE95" s="236"/>
      <c r="AF95" s="218" t="s">
        <v>315</v>
      </c>
      <c r="AG95" s="218"/>
      <c r="AH95" s="238">
        <v>1675.4</v>
      </c>
      <c r="AI95" s="238"/>
      <c r="AJ95" s="238"/>
      <c r="AK95" s="238"/>
      <c r="AL95" s="238"/>
      <c r="AM95" s="238"/>
      <c r="AN95" s="55" t="s">
        <v>316</v>
      </c>
      <c r="AO95" s="55"/>
      <c r="AP95" s="221">
        <f t="shared" si="11"/>
        <v>34560.385755999996</v>
      </c>
      <c r="AQ95" s="221"/>
      <c r="AR95" s="221"/>
      <c r="AS95" s="221"/>
      <c r="AT95" s="221"/>
      <c r="AU95" s="221"/>
      <c r="AV95" s="221"/>
      <c r="AW95" s="221"/>
      <c r="AX95" s="221"/>
      <c r="AY95" s="221"/>
      <c r="AZ95" s="222"/>
      <c r="BB95" s="51"/>
      <c r="CE95" s="10" t="s">
        <v>189</v>
      </c>
      <c r="CF95" s="11" t="s">
        <v>190</v>
      </c>
      <c r="CG95" s="8">
        <v>0.27780566011431757</v>
      </c>
      <c r="CH95" s="4">
        <f t="shared" si="9"/>
        <v>3985.3999999999996</v>
      </c>
    </row>
    <row r="96" spans="3:86" x14ac:dyDescent="0.25">
      <c r="C96" s="46"/>
      <c r="E96" s="200" t="s">
        <v>183</v>
      </c>
      <c r="F96" s="243"/>
      <c r="G96" s="243"/>
      <c r="H96" s="243"/>
      <c r="I96" s="243"/>
      <c r="J96" s="243"/>
      <c r="K96" s="230" t="str">
        <f t="shared" si="10"/>
        <v>CAUSTIC SODA LIQ</v>
      </c>
      <c r="L96" s="230"/>
      <c r="M96" s="230"/>
      <c r="N96" s="230"/>
      <c r="O96" s="230"/>
      <c r="P96" s="230"/>
      <c r="Q96" s="230"/>
      <c r="R96" s="230"/>
      <c r="S96" s="230"/>
      <c r="T96" s="230"/>
      <c r="U96" s="230"/>
      <c r="V96" s="230"/>
      <c r="W96" s="230"/>
      <c r="X96" s="230"/>
      <c r="Y96" s="115"/>
      <c r="Z96" s="232">
        <v>9</v>
      </c>
      <c r="AA96" s="232"/>
      <c r="AB96" s="232"/>
      <c r="AC96" s="232"/>
      <c r="AD96" s="232"/>
      <c r="AE96" s="232"/>
      <c r="AF96" s="230" t="s">
        <v>315</v>
      </c>
      <c r="AG96" s="230"/>
      <c r="AH96" s="244">
        <v>3769.65</v>
      </c>
      <c r="AI96" s="244"/>
      <c r="AJ96" s="244"/>
      <c r="AK96" s="244"/>
      <c r="AL96" s="244"/>
      <c r="AM96" s="244"/>
      <c r="AN96" s="41" t="s">
        <v>316</v>
      </c>
      <c r="AP96" s="242">
        <f t="shared" si="11"/>
        <v>32219.198550000001</v>
      </c>
      <c r="AQ96" s="242"/>
      <c r="AR96" s="242"/>
      <c r="AS96" s="242"/>
      <c r="AT96" s="242"/>
      <c r="AU96" s="242"/>
      <c r="AV96" s="242"/>
      <c r="AW96" s="242"/>
      <c r="AX96" s="242"/>
      <c r="AY96" s="242"/>
      <c r="AZ96" s="206"/>
      <c r="BB96" s="51"/>
      <c r="CE96" s="10" t="s">
        <v>191</v>
      </c>
      <c r="CF96" s="11" t="s">
        <v>192</v>
      </c>
      <c r="CG96" s="7">
        <v>1.4798550118499931</v>
      </c>
      <c r="CH96" s="4">
        <f t="shared" si="9"/>
        <v>21230</v>
      </c>
    </row>
    <row r="97" spans="3:86" x14ac:dyDescent="0.25">
      <c r="C97" s="46"/>
      <c r="E97" s="223" t="s">
        <v>10</v>
      </c>
      <c r="F97" s="224"/>
      <c r="G97" s="224"/>
      <c r="H97" s="224"/>
      <c r="I97" s="224"/>
      <c r="J97" s="224"/>
      <c r="K97" s="225" t="str">
        <f t="shared" si="10"/>
        <v>SODA ASH</v>
      </c>
      <c r="L97" s="225"/>
      <c r="M97" s="225"/>
      <c r="N97" s="225"/>
      <c r="O97" s="225"/>
      <c r="P97" s="225"/>
      <c r="Q97" s="225"/>
      <c r="R97" s="225"/>
      <c r="S97" s="225"/>
      <c r="T97" s="225"/>
      <c r="U97" s="225"/>
      <c r="V97" s="225"/>
      <c r="W97" s="225"/>
      <c r="X97" s="225"/>
      <c r="Y97" s="113"/>
      <c r="Z97" s="237">
        <v>20</v>
      </c>
      <c r="AA97" s="237"/>
      <c r="AB97" s="237"/>
      <c r="AC97" s="237"/>
      <c r="AD97" s="237"/>
      <c r="AE97" s="237"/>
      <c r="AF97" s="225" t="s">
        <v>315</v>
      </c>
      <c r="AG97" s="225"/>
      <c r="AH97" s="238">
        <v>8376.99</v>
      </c>
      <c r="AI97" s="238"/>
      <c r="AJ97" s="238"/>
      <c r="AK97" s="238"/>
      <c r="AL97" s="238"/>
      <c r="AM97" s="238"/>
      <c r="AN97" s="54" t="s">
        <v>316</v>
      </c>
      <c r="AO97" s="54"/>
      <c r="AP97" s="228">
        <f t="shared" si="11"/>
        <v>74387.671199999997</v>
      </c>
      <c r="AQ97" s="228"/>
      <c r="AR97" s="228"/>
      <c r="AS97" s="228"/>
      <c r="AT97" s="228"/>
      <c r="AU97" s="228"/>
      <c r="AV97" s="228"/>
      <c r="AW97" s="228"/>
      <c r="AX97" s="228"/>
      <c r="AY97" s="228"/>
      <c r="AZ97" s="229"/>
      <c r="BB97" s="51"/>
      <c r="CE97" s="10" t="s">
        <v>193</v>
      </c>
      <c r="CF97" s="11" t="s">
        <v>194</v>
      </c>
      <c r="CG97" s="7">
        <v>1.4087850271852782</v>
      </c>
      <c r="CH97" s="4">
        <f t="shared" si="9"/>
        <v>20210.43</v>
      </c>
    </row>
    <row r="98" spans="3:86" x14ac:dyDescent="0.25">
      <c r="C98" s="46"/>
      <c r="E98" s="120"/>
      <c r="F98" s="120"/>
      <c r="G98" s="120"/>
      <c r="H98" s="120"/>
      <c r="I98" s="120"/>
      <c r="J98" s="120"/>
      <c r="K98" s="115"/>
      <c r="L98" s="115"/>
      <c r="M98" s="115"/>
      <c r="N98" s="115"/>
      <c r="O98" s="115"/>
      <c r="P98" s="115"/>
      <c r="Q98" s="115"/>
      <c r="R98" s="115"/>
      <c r="S98" s="115"/>
      <c r="T98" s="115"/>
      <c r="U98" s="115"/>
      <c r="V98" s="115"/>
      <c r="W98" s="115"/>
      <c r="X98" s="115"/>
      <c r="Y98" s="115"/>
      <c r="Z98" s="111"/>
      <c r="AA98" s="111"/>
      <c r="AB98" s="111"/>
      <c r="AC98" s="111"/>
      <c r="AD98" s="111"/>
      <c r="AE98" s="111"/>
      <c r="AF98" s="115"/>
      <c r="AG98" s="115"/>
      <c r="AH98" s="120"/>
      <c r="AI98" s="120"/>
      <c r="AJ98" s="120"/>
      <c r="AK98" s="120"/>
      <c r="AL98" s="120"/>
      <c r="AM98" s="120"/>
      <c r="AP98" s="112"/>
      <c r="AQ98" s="112"/>
      <c r="AR98" s="112"/>
      <c r="AS98" s="112"/>
      <c r="AT98" s="112"/>
      <c r="AU98" s="112"/>
      <c r="AV98" s="112"/>
      <c r="AW98" s="112"/>
      <c r="AX98" s="112"/>
      <c r="AY98" s="112"/>
      <c r="AZ98" s="112"/>
      <c r="BB98" s="51"/>
      <c r="CE98" s="10" t="s">
        <v>195</v>
      </c>
      <c r="CF98" s="11" t="s">
        <v>196</v>
      </c>
      <c r="CG98" s="7">
        <v>1.9592004739997211</v>
      </c>
      <c r="CH98" s="4">
        <f t="shared" si="9"/>
        <v>28106.69</v>
      </c>
    </row>
    <row r="99" spans="3:86" x14ac:dyDescent="0.25">
      <c r="C99" s="46"/>
      <c r="E99" s="120"/>
      <c r="F99" s="120"/>
      <c r="G99" s="120"/>
      <c r="H99" s="120"/>
      <c r="I99" s="120"/>
      <c r="J99" s="120"/>
      <c r="K99" s="115"/>
      <c r="L99" s="115"/>
      <c r="M99" s="115"/>
      <c r="N99" s="115"/>
      <c r="O99" s="115"/>
      <c r="P99" s="115"/>
      <c r="Q99" s="115"/>
      <c r="R99" s="115"/>
      <c r="S99" s="115"/>
      <c r="T99" s="115"/>
      <c r="U99" s="115"/>
      <c r="V99" s="115"/>
      <c r="W99" s="115"/>
      <c r="X99" s="115"/>
      <c r="Y99" s="115"/>
      <c r="Z99" s="111"/>
      <c r="AA99" s="111"/>
      <c r="AB99" s="111"/>
      <c r="AC99" s="111"/>
      <c r="AD99" s="111"/>
      <c r="AE99" s="111"/>
      <c r="AF99" s="115"/>
      <c r="AG99" s="115"/>
      <c r="AH99" s="120"/>
      <c r="AI99" s="120"/>
      <c r="AJ99" s="120"/>
      <c r="AK99" s="59"/>
      <c r="AL99" s="230" t="s">
        <v>318</v>
      </c>
      <c r="AM99" s="230"/>
      <c r="AN99" s="230"/>
      <c r="AO99" s="230"/>
      <c r="AP99" s="112" t="s">
        <v>11</v>
      </c>
      <c r="AQ99" s="242">
        <f>SUM(AP92:AZ97)</f>
        <v>1889617.5007143999</v>
      </c>
      <c r="AR99" s="242"/>
      <c r="AS99" s="242"/>
      <c r="AT99" s="242"/>
      <c r="AU99" s="242"/>
      <c r="AV99" s="242"/>
      <c r="AW99" s="242"/>
      <c r="AX99" s="242"/>
      <c r="AY99" s="242"/>
      <c r="AZ99" s="242"/>
      <c r="BB99" s="51"/>
      <c r="CE99" s="10" t="s">
        <v>9</v>
      </c>
      <c r="CF99" s="11" t="s">
        <v>197</v>
      </c>
      <c r="CG99" s="7">
        <v>0.1663529903805939</v>
      </c>
      <c r="CH99" s="4">
        <f t="shared" si="9"/>
        <v>2386.5</v>
      </c>
    </row>
    <row r="100" spans="3:86" x14ac:dyDescent="0.25">
      <c r="C100" s="46"/>
      <c r="E100" s="120"/>
      <c r="F100" s="120"/>
      <c r="G100" s="120"/>
      <c r="H100" s="120"/>
      <c r="I100" s="120"/>
      <c r="J100" s="120"/>
      <c r="K100" s="115"/>
      <c r="L100" s="115"/>
      <c r="M100" s="115"/>
      <c r="N100" s="115"/>
      <c r="O100" s="115"/>
      <c r="P100" s="115"/>
      <c r="Q100" s="115"/>
      <c r="R100" s="115"/>
      <c r="S100" s="115"/>
      <c r="T100" s="115"/>
      <c r="U100" s="115"/>
      <c r="V100" s="115"/>
      <c r="W100" s="115"/>
      <c r="X100" s="115"/>
      <c r="Y100" s="115"/>
      <c r="Z100" s="111"/>
      <c r="AA100" s="111"/>
      <c r="AB100" s="111"/>
      <c r="AC100" s="111"/>
      <c r="AD100" s="111"/>
      <c r="AE100" s="111"/>
      <c r="AF100" s="115"/>
      <c r="AG100" s="115"/>
      <c r="AH100" s="120"/>
      <c r="AI100" s="120"/>
      <c r="AJ100" s="120"/>
      <c r="AK100" s="59"/>
      <c r="AL100" s="230" t="s">
        <v>317</v>
      </c>
      <c r="AM100" s="230"/>
      <c r="AN100" s="230"/>
      <c r="AO100" s="230"/>
      <c r="AP100" s="112" t="s">
        <v>11</v>
      </c>
      <c r="AQ100" s="242">
        <f>AQ99/AQ86</f>
        <v>899.81785748304753</v>
      </c>
      <c r="AR100" s="242"/>
      <c r="AS100" s="242"/>
      <c r="AT100" s="242"/>
      <c r="AU100" s="242"/>
      <c r="AV100" s="242"/>
      <c r="AW100" s="242"/>
      <c r="AX100" s="242"/>
      <c r="AY100" s="242"/>
      <c r="AZ100" s="242"/>
      <c r="BB100" s="51"/>
      <c r="CE100" s="10" t="s">
        <v>10</v>
      </c>
      <c r="CF100" s="11" t="s">
        <v>198</v>
      </c>
      <c r="CG100" s="7">
        <v>0.61898787118360521</v>
      </c>
      <c r="CH100" s="4">
        <f t="shared" si="9"/>
        <v>8880</v>
      </c>
    </row>
    <row r="101" spans="3:86" x14ac:dyDescent="0.25">
      <c r="C101" s="46"/>
      <c r="E101" s="120"/>
      <c r="F101" s="120"/>
      <c r="G101" s="120"/>
      <c r="H101" s="120"/>
      <c r="I101" s="120"/>
      <c r="J101" s="120"/>
      <c r="K101" s="115"/>
      <c r="L101" s="115"/>
      <c r="M101" s="115"/>
      <c r="N101" s="115"/>
      <c r="O101" s="115"/>
      <c r="P101" s="115"/>
      <c r="Q101" s="115"/>
      <c r="R101" s="115"/>
      <c r="S101" s="115"/>
      <c r="T101" s="115"/>
      <c r="U101" s="115"/>
      <c r="V101" s="115"/>
      <c r="W101" s="115"/>
      <c r="X101" s="115"/>
      <c r="Y101" s="115"/>
      <c r="Z101" s="111"/>
      <c r="AA101" s="111"/>
      <c r="AB101" s="111"/>
      <c r="AC101" s="111"/>
      <c r="AD101" s="111"/>
      <c r="AE101" s="111"/>
      <c r="AF101" s="115"/>
      <c r="AG101" s="115"/>
      <c r="AH101" s="120"/>
      <c r="AI101" s="120"/>
      <c r="AJ101" s="120"/>
      <c r="AK101" s="120"/>
      <c r="AL101" s="120"/>
      <c r="AM101" s="120"/>
      <c r="AQ101" s="120"/>
      <c r="AR101" s="120"/>
      <c r="AS101" s="120"/>
      <c r="AT101" s="120"/>
      <c r="AU101" s="120"/>
      <c r="AV101" s="120"/>
      <c r="AW101" s="120"/>
      <c r="AX101" s="120"/>
      <c r="AY101" s="120"/>
      <c r="AZ101" s="120"/>
      <c r="BB101" s="51"/>
      <c r="CE101" s="10" t="s">
        <v>199</v>
      </c>
      <c r="CF101" s="11" t="s">
        <v>200</v>
      </c>
      <c r="CG101" s="7">
        <v>0.794646591384358</v>
      </c>
      <c r="CH101" s="4">
        <f t="shared" si="9"/>
        <v>11400</v>
      </c>
    </row>
    <row r="102" spans="3:86" ht="17.25" thickBot="1" x14ac:dyDescent="0.3">
      <c r="C102" s="60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  <c r="BB102" s="62"/>
      <c r="CE102" s="10" t="s">
        <v>201</v>
      </c>
      <c r="CF102" s="11" t="s">
        <v>202</v>
      </c>
      <c r="CG102" s="7">
        <v>0.71099958176495193</v>
      </c>
      <c r="CH102" s="4">
        <f t="shared" si="9"/>
        <v>10200</v>
      </c>
    </row>
    <row r="103" spans="3:86" x14ac:dyDescent="0.25">
      <c r="CE103" s="10" t="s">
        <v>203</v>
      </c>
      <c r="CF103" s="11" t="s">
        <v>204</v>
      </c>
      <c r="CG103" s="7">
        <v>1.3377959012965286</v>
      </c>
      <c r="CH103" s="4">
        <f t="shared" si="9"/>
        <v>19192.02</v>
      </c>
    </row>
    <row r="104" spans="3:86" ht="17.25" thickBot="1" x14ac:dyDescent="0.3">
      <c r="CE104" s="10" t="s">
        <v>205</v>
      </c>
      <c r="CF104" s="11" t="s">
        <v>206</v>
      </c>
      <c r="CG104" s="7">
        <v>2.4213495050885263</v>
      </c>
      <c r="CH104" s="4">
        <f t="shared" si="9"/>
        <v>34736.68</v>
      </c>
    </row>
    <row r="105" spans="3:86" x14ac:dyDescent="0.25">
      <c r="C105" s="43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5"/>
      <c r="CE105" s="10" t="s">
        <v>207</v>
      </c>
      <c r="CF105" s="11" t="s">
        <v>208</v>
      </c>
      <c r="CG105" s="7">
        <v>0.88</v>
      </c>
      <c r="CH105" s="4">
        <f t="shared" si="9"/>
        <v>12624.48</v>
      </c>
    </row>
    <row r="106" spans="3:86" x14ac:dyDescent="0.25">
      <c r="C106" s="46"/>
      <c r="E106" s="245" t="s">
        <v>0</v>
      </c>
      <c r="F106" s="245"/>
      <c r="G106" s="245"/>
      <c r="H106" s="245"/>
      <c r="I106" s="245"/>
      <c r="J106" s="49" t="s">
        <v>11</v>
      </c>
      <c r="K106" s="245" t="s">
        <v>353</v>
      </c>
      <c r="L106" s="245"/>
      <c r="M106" s="245"/>
      <c r="N106" s="245"/>
      <c r="O106" s="245"/>
      <c r="P106" s="245"/>
      <c r="Q106" s="245"/>
      <c r="R106" s="245"/>
      <c r="S106" s="245"/>
      <c r="T106" s="245"/>
      <c r="U106" s="245"/>
      <c r="V106" s="49"/>
      <c r="W106" s="49"/>
      <c r="X106" s="49"/>
      <c r="Y106" s="49"/>
      <c r="Z106" s="49"/>
      <c r="AA106" s="49"/>
      <c r="AB106" s="49"/>
      <c r="AC106" s="49"/>
      <c r="AD106" s="50"/>
      <c r="AE106" s="50"/>
      <c r="AF106" s="50"/>
      <c r="AG106" s="50"/>
      <c r="AH106" s="245" t="s">
        <v>3</v>
      </c>
      <c r="AI106" s="245"/>
      <c r="AJ106" s="245"/>
      <c r="AK106" s="245"/>
      <c r="AL106" s="245"/>
      <c r="AM106" s="245"/>
      <c r="AN106" s="245"/>
      <c r="AO106" s="245"/>
      <c r="AP106" s="49" t="s">
        <v>11</v>
      </c>
      <c r="AQ106" s="247">
        <v>418.85</v>
      </c>
      <c r="AR106" s="247"/>
      <c r="AS106" s="247"/>
      <c r="AT106" s="247"/>
      <c r="AU106" s="49" t="s">
        <v>319</v>
      </c>
      <c r="AV106" s="49"/>
      <c r="AW106" s="49"/>
      <c r="AX106" s="49"/>
      <c r="AY106" s="49"/>
      <c r="AZ106" s="49"/>
      <c r="BB106" s="51"/>
      <c r="CE106" s="12" t="s">
        <v>209</v>
      </c>
      <c r="CF106" s="13" t="s">
        <v>210</v>
      </c>
      <c r="CG106" s="7">
        <v>3.1523232956921792</v>
      </c>
      <c r="CH106" s="4">
        <f t="shared" si="9"/>
        <v>45223.23</v>
      </c>
    </row>
    <row r="107" spans="3:86" x14ac:dyDescent="0.25">
      <c r="C107" s="46"/>
      <c r="E107" s="245" t="s">
        <v>322</v>
      </c>
      <c r="F107" s="245"/>
      <c r="G107" s="245"/>
      <c r="H107" s="245"/>
      <c r="I107" s="245"/>
      <c r="J107" s="49" t="s">
        <v>11</v>
      </c>
      <c r="K107" s="49" t="s">
        <v>497</v>
      </c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50"/>
      <c r="AE107" s="50"/>
      <c r="AF107" s="50"/>
      <c r="AG107" s="50"/>
      <c r="AH107" s="245" t="s">
        <v>4</v>
      </c>
      <c r="AI107" s="245"/>
      <c r="AJ107" s="245"/>
      <c r="AK107" s="245"/>
      <c r="AL107" s="245"/>
      <c r="AM107" s="245"/>
      <c r="AN107" s="245"/>
      <c r="AO107" s="245"/>
      <c r="AP107" s="49" t="s">
        <v>11</v>
      </c>
      <c r="AQ107" s="245">
        <v>2100</v>
      </c>
      <c r="AR107" s="245"/>
      <c r="AS107" s="245"/>
      <c r="AT107" s="245"/>
      <c r="AU107" s="49" t="s">
        <v>320</v>
      </c>
      <c r="AV107" s="49"/>
      <c r="AW107" s="49"/>
      <c r="AX107" s="49"/>
      <c r="AY107" s="49"/>
      <c r="AZ107" s="49"/>
      <c r="BB107" s="51"/>
      <c r="CE107" s="5" t="s">
        <v>211</v>
      </c>
      <c r="CF107" s="11" t="s">
        <v>212</v>
      </c>
      <c r="CG107" s="7">
        <v>1.3936128537571448</v>
      </c>
      <c r="CH107" s="4">
        <f t="shared" si="9"/>
        <v>19992.77</v>
      </c>
    </row>
    <row r="108" spans="3:86" x14ac:dyDescent="0.25">
      <c r="C108" s="46"/>
      <c r="E108" s="245" t="s">
        <v>1</v>
      </c>
      <c r="F108" s="245"/>
      <c r="G108" s="245"/>
      <c r="H108" s="245"/>
      <c r="I108" s="245"/>
      <c r="J108" s="49" t="s">
        <v>11</v>
      </c>
      <c r="K108" s="245" t="s">
        <v>494</v>
      </c>
      <c r="L108" s="245"/>
      <c r="M108" s="245"/>
      <c r="N108" s="245"/>
      <c r="O108" s="245"/>
      <c r="P108" s="245"/>
      <c r="Q108" s="245"/>
      <c r="R108" s="245"/>
      <c r="S108" s="245"/>
      <c r="T108" s="245"/>
      <c r="U108" s="245"/>
      <c r="V108" s="49"/>
      <c r="W108" s="49"/>
      <c r="X108" s="49"/>
      <c r="Y108" s="49"/>
      <c r="Z108" s="49"/>
      <c r="AA108" s="49"/>
      <c r="AB108" s="49"/>
      <c r="AC108" s="49"/>
      <c r="AD108" s="50"/>
      <c r="AE108" s="50"/>
      <c r="AF108" s="50"/>
      <c r="AG108" s="50"/>
      <c r="AH108" s="245"/>
      <c r="AI108" s="245"/>
      <c r="AJ108" s="245"/>
      <c r="AK108" s="245"/>
      <c r="AL108" s="245"/>
      <c r="AM108" s="245"/>
      <c r="AN108" s="245"/>
      <c r="AO108" s="245"/>
      <c r="AP108" s="49"/>
      <c r="AQ108" s="246"/>
      <c r="AR108" s="246"/>
      <c r="AS108" s="246"/>
      <c r="AT108" s="246"/>
      <c r="AU108" s="49"/>
      <c r="AV108" s="49"/>
      <c r="AW108" s="49"/>
      <c r="AX108" s="49"/>
      <c r="AY108" s="49"/>
      <c r="AZ108" s="49"/>
      <c r="BB108" s="51"/>
      <c r="CE108" s="10" t="s">
        <v>213</v>
      </c>
      <c r="CF108" s="11" t="s">
        <v>214</v>
      </c>
      <c r="CG108" s="7">
        <v>0.59725149867558902</v>
      </c>
      <c r="CH108" s="4">
        <f t="shared" si="9"/>
        <v>8568.17</v>
      </c>
    </row>
    <row r="109" spans="3:86" x14ac:dyDescent="0.25">
      <c r="C109" s="46"/>
      <c r="E109" s="245" t="s">
        <v>2</v>
      </c>
      <c r="F109" s="245"/>
      <c r="G109" s="245"/>
      <c r="H109" s="245"/>
      <c r="I109" s="245"/>
      <c r="J109" s="49" t="s">
        <v>11</v>
      </c>
      <c r="K109" s="245" t="s">
        <v>337</v>
      </c>
      <c r="L109" s="245"/>
      <c r="M109" s="245"/>
      <c r="N109" s="245"/>
      <c r="O109" s="245"/>
      <c r="P109" s="245"/>
      <c r="Q109" s="245"/>
      <c r="R109" s="245"/>
      <c r="S109" s="245"/>
      <c r="T109" s="245"/>
      <c r="U109" s="245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245"/>
      <c r="AI109" s="245"/>
      <c r="AJ109" s="245"/>
      <c r="AK109" s="245"/>
      <c r="AL109" s="245"/>
      <c r="AM109" s="245"/>
      <c r="AN109" s="245"/>
      <c r="AO109" s="245"/>
      <c r="AP109" s="49"/>
      <c r="AQ109" s="49"/>
      <c r="AR109" s="49"/>
      <c r="AS109" s="49"/>
      <c r="AT109" s="49"/>
      <c r="AU109" s="49"/>
      <c r="AV109" s="49"/>
      <c r="AW109" s="49"/>
      <c r="AX109" s="49"/>
      <c r="AY109" s="49"/>
      <c r="AZ109" s="49"/>
      <c r="BB109" s="51"/>
      <c r="CE109" s="10" t="s">
        <v>8</v>
      </c>
      <c r="CF109" s="11" t="s">
        <v>215</v>
      </c>
      <c r="CG109" s="7">
        <v>1.4379018541753799</v>
      </c>
      <c r="CH109" s="4">
        <f t="shared" si="9"/>
        <v>20628.14</v>
      </c>
    </row>
    <row r="110" spans="3:86" x14ac:dyDescent="0.25">
      <c r="C110" s="46"/>
      <c r="BB110" s="51"/>
      <c r="CE110" s="10" t="s">
        <v>216</v>
      </c>
      <c r="CF110" s="11" t="s">
        <v>217</v>
      </c>
      <c r="CG110" s="7">
        <v>1.1666499372647428</v>
      </c>
      <c r="CH110" s="4">
        <f t="shared" si="9"/>
        <v>16736.759999999998</v>
      </c>
    </row>
    <row r="111" spans="3:86" x14ac:dyDescent="0.25">
      <c r="C111" s="46"/>
      <c r="BB111" s="51"/>
      <c r="CE111" s="10" t="s">
        <v>218</v>
      </c>
      <c r="CF111" s="11" t="s">
        <v>219</v>
      </c>
      <c r="CG111" s="7">
        <v>0.83646591384358016</v>
      </c>
      <c r="CH111" s="4">
        <f t="shared" si="9"/>
        <v>11999.94</v>
      </c>
    </row>
    <row r="112" spans="3:86" x14ac:dyDescent="0.25">
      <c r="C112" s="46"/>
      <c r="BB112" s="51"/>
      <c r="CE112" s="10" t="s">
        <v>220</v>
      </c>
      <c r="CF112" s="11" t="s">
        <v>221</v>
      </c>
      <c r="CG112" s="7">
        <v>1.2344904502997351</v>
      </c>
      <c r="CH112" s="4">
        <f t="shared" si="9"/>
        <v>17710</v>
      </c>
    </row>
    <row r="113" spans="3:86" x14ac:dyDescent="0.25">
      <c r="C113" s="46"/>
      <c r="E113" s="208" t="s">
        <v>5</v>
      </c>
      <c r="F113" s="209"/>
      <c r="G113" s="209"/>
      <c r="H113" s="209"/>
      <c r="I113" s="209"/>
      <c r="J113" s="209"/>
      <c r="K113" s="210" t="str">
        <f t="shared" ref="K113:K118" si="12">VLOOKUP(E113,$CE$1:$CH$1002,2,FALSE)</f>
        <v>NOVACRON YELLOW S-3R</v>
      </c>
      <c r="L113" s="210"/>
      <c r="M113" s="210"/>
      <c r="N113" s="210"/>
      <c r="O113" s="210"/>
      <c r="P113" s="210"/>
      <c r="Q113" s="210"/>
      <c r="R113" s="210"/>
      <c r="S113" s="210"/>
      <c r="T113" s="210"/>
      <c r="U113" s="210"/>
      <c r="V113" s="210"/>
      <c r="W113" s="210"/>
      <c r="X113" s="210"/>
      <c r="Y113" s="117"/>
      <c r="Z113" s="234">
        <v>2.75</v>
      </c>
      <c r="AA113" s="234"/>
      <c r="AB113" s="234"/>
      <c r="AC113" s="234"/>
      <c r="AD113" s="234"/>
      <c r="AE113" s="234"/>
      <c r="AF113" s="210" t="s">
        <v>315</v>
      </c>
      <c r="AG113" s="210"/>
      <c r="AH113" s="235">
        <v>1151.8399999999999</v>
      </c>
      <c r="AI113" s="235"/>
      <c r="AJ113" s="235"/>
      <c r="AK113" s="235"/>
      <c r="AL113" s="235"/>
      <c r="AM113" s="235"/>
      <c r="AN113" s="52" t="s">
        <v>316</v>
      </c>
      <c r="AO113" s="52"/>
      <c r="AP113" s="213">
        <f t="shared" ref="AP113:AP118" si="13">(AH113*VLOOKUP(E113,$CE$1:$CH$1002,4,FALSE))/1000</f>
        <v>111869.48825279999</v>
      </c>
      <c r="AQ113" s="213"/>
      <c r="AR113" s="213"/>
      <c r="AS113" s="213"/>
      <c r="AT113" s="213"/>
      <c r="AU113" s="213"/>
      <c r="AV113" s="213"/>
      <c r="AW113" s="213"/>
      <c r="AX113" s="213"/>
      <c r="AY113" s="213"/>
      <c r="AZ113" s="214"/>
      <c r="BB113" s="51"/>
      <c r="CE113" s="10" t="s">
        <v>222</v>
      </c>
      <c r="CF113" s="11" t="s">
        <v>223</v>
      </c>
      <c r="CG113" s="7">
        <v>0.84344068032901154</v>
      </c>
      <c r="CH113" s="4">
        <f t="shared" si="9"/>
        <v>12100</v>
      </c>
    </row>
    <row r="114" spans="3:86" x14ac:dyDescent="0.25">
      <c r="C114" s="46"/>
      <c r="E114" s="200" t="s">
        <v>25</v>
      </c>
      <c r="F114" s="243"/>
      <c r="G114" s="243"/>
      <c r="H114" s="243"/>
      <c r="I114" s="243"/>
      <c r="J114" s="243"/>
      <c r="K114" s="230" t="str">
        <f t="shared" si="12"/>
        <v>NOVACRON DEEP ORANGE S–4R</v>
      </c>
      <c r="L114" s="230"/>
      <c r="M114" s="230"/>
      <c r="N114" s="230"/>
      <c r="O114" s="230"/>
      <c r="P114" s="230"/>
      <c r="Q114" s="230"/>
      <c r="R114" s="230"/>
      <c r="S114" s="230"/>
      <c r="T114" s="230"/>
      <c r="U114" s="230"/>
      <c r="V114" s="230"/>
      <c r="W114" s="230"/>
      <c r="X114" s="230"/>
      <c r="Y114" s="115"/>
      <c r="Z114" s="232">
        <v>7.2</v>
      </c>
      <c r="AA114" s="232"/>
      <c r="AB114" s="232"/>
      <c r="AC114" s="232"/>
      <c r="AD114" s="232"/>
      <c r="AE114" s="232"/>
      <c r="AF114" s="230" t="s">
        <v>315</v>
      </c>
      <c r="AG114" s="230"/>
      <c r="AH114" s="244">
        <v>3015.72</v>
      </c>
      <c r="AI114" s="244"/>
      <c r="AJ114" s="244"/>
      <c r="AK114" s="244"/>
      <c r="AL114" s="244"/>
      <c r="AM114" s="244"/>
      <c r="AN114" s="41" t="s">
        <v>316</v>
      </c>
      <c r="AP114" s="242">
        <f t="shared" si="13"/>
        <v>322745.85263519996</v>
      </c>
      <c r="AQ114" s="242"/>
      <c r="AR114" s="242"/>
      <c r="AS114" s="242"/>
      <c r="AT114" s="242"/>
      <c r="AU114" s="242"/>
      <c r="AV114" s="242"/>
      <c r="AW114" s="242"/>
      <c r="AX114" s="242"/>
      <c r="AY114" s="242"/>
      <c r="AZ114" s="206"/>
      <c r="BB114" s="51"/>
      <c r="CE114" s="10" t="s">
        <v>224</v>
      </c>
      <c r="CF114" s="11" t="s">
        <v>225</v>
      </c>
      <c r="CG114" s="7">
        <v>0.58723825456573264</v>
      </c>
      <c r="CH114" s="4">
        <f t="shared" si="9"/>
        <v>8424.52</v>
      </c>
    </row>
    <row r="115" spans="3:86" x14ac:dyDescent="0.25">
      <c r="C115" s="46"/>
      <c r="E115" s="223" t="s">
        <v>43</v>
      </c>
      <c r="F115" s="224"/>
      <c r="G115" s="224"/>
      <c r="H115" s="224"/>
      <c r="I115" s="224"/>
      <c r="J115" s="224"/>
      <c r="K115" s="225" t="str">
        <f t="shared" si="12"/>
        <v>NOVACRON NAVY S–G</v>
      </c>
      <c r="L115" s="225"/>
      <c r="M115" s="225"/>
      <c r="N115" s="225"/>
      <c r="O115" s="225"/>
      <c r="P115" s="225"/>
      <c r="Q115" s="225"/>
      <c r="R115" s="225"/>
      <c r="S115" s="225"/>
      <c r="T115" s="225"/>
      <c r="U115" s="225"/>
      <c r="V115" s="225"/>
      <c r="W115" s="225"/>
      <c r="X115" s="225"/>
      <c r="Y115" s="113"/>
      <c r="Z115" s="237">
        <v>9.3000000000000007</v>
      </c>
      <c r="AA115" s="237"/>
      <c r="AB115" s="237"/>
      <c r="AC115" s="237"/>
      <c r="AD115" s="237"/>
      <c r="AE115" s="237"/>
      <c r="AF115" s="225" t="s">
        <v>315</v>
      </c>
      <c r="AG115" s="225"/>
      <c r="AH115" s="238">
        <v>3895.3</v>
      </c>
      <c r="AI115" s="238"/>
      <c r="AJ115" s="238"/>
      <c r="AK115" s="238"/>
      <c r="AL115" s="238"/>
      <c r="AM115" s="238"/>
      <c r="AN115" s="54" t="s">
        <v>316</v>
      </c>
      <c r="AO115" s="54"/>
      <c r="AP115" s="228">
        <f t="shared" si="13"/>
        <v>426379.46009399998</v>
      </c>
      <c r="AQ115" s="228"/>
      <c r="AR115" s="228"/>
      <c r="AS115" s="228"/>
      <c r="AT115" s="228"/>
      <c r="AU115" s="228"/>
      <c r="AV115" s="228"/>
      <c r="AW115" s="228"/>
      <c r="AX115" s="228"/>
      <c r="AY115" s="228"/>
      <c r="AZ115" s="229"/>
      <c r="BB115" s="51"/>
      <c r="CE115" s="10" t="s">
        <v>226</v>
      </c>
      <c r="CF115" s="11" t="s">
        <v>227</v>
      </c>
      <c r="CG115" s="23">
        <v>2.9269482782657188</v>
      </c>
      <c r="CH115" s="4">
        <f t="shared" si="9"/>
        <v>41990</v>
      </c>
    </row>
    <row r="116" spans="3:86" x14ac:dyDescent="0.25">
      <c r="C116" s="46"/>
      <c r="E116" s="216" t="s">
        <v>8</v>
      </c>
      <c r="F116" s="217"/>
      <c r="G116" s="217"/>
      <c r="H116" s="217"/>
      <c r="I116" s="217"/>
      <c r="J116" s="217"/>
      <c r="K116" s="218" t="str">
        <f t="shared" si="12"/>
        <v>FIMBIL EAS 40 NEW</v>
      </c>
      <c r="L116" s="218"/>
      <c r="M116" s="218"/>
      <c r="N116" s="218"/>
      <c r="O116" s="218"/>
      <c r="P116" s="218"/>
      <c r="Q116" s="218"/>
      <c r="R116" s="218"/>
      <c r="S116" s="218"/>
      <c r="T116" s="218"/>
      <c r="U116" s="218"/>
      <c r="V116" s="218"/>
      <c r="W116" s="218"/>
      <c r="X116" s="218"/>
      <c r="Y116" s="116"/>
      <c r="Z116" s="236">
        <v>4</v>
      </c>
      <c r="AA116" s="236"/>
      <c r="AB116" s="236"/>
      <c r="AC116" s="236"/>
      <c r="AD116" s="236"/>
      <c r="AE116" s="236"/>
      <c r="AF116" s="218" t="s">
        <v>315</v>
      </c>
      <c r="AG116" s="218"/>
      <c r="AH116" s="238">
        <v>1675.4</v>
      </c>
      <c r="AI116" s="238"/>
      <c r="AJ116" s="238"/>
      <c r="AK116" s="238"/>
      <c r="AL116" s="238"/>
      <c r="AM116" s="238"/>
      <c r="AN116" s="55" t="s">
        <v>316</v>
      </c>
      <c r="AO116" s="55"/>
      <c r="AP116" s="221">
        <f t="shared" si="13"/>
        <v>34560.385755999996</v>
      </c>
      <c r="AQ116" s="221"/>
      <c r="AR116" s="221"/>
      <c r="AS116" s="221"/>
      <c r="AT116" s="221"/>
      <c r="AU116" s="221"/>
      <c r="AV116" s="221"/>
      <c r="AW116" s="221"/>
      <c r="AX116" s="221"/>
      <c r="AY116" s="221"/>
      <c r="AZ116" s="222"/>
      <c r="BB116" s="51"/>
      <c r="CE116" s="24" t="s">
        <v>228</v>
      </c>
      <c r="CF116" s="13" t="s">
        <v>229</v>
      </c>
      <c r="CG116" s="14">
        <v>2.5644291091593479</v>
      </c>
      <c r="CH116" s="4">
        <f t="shared" si="9"/>
        <v>36789.300000000003</v>
      </c>
    </row>
    <row r="117" spans="3:86" x14ac:dyDescent="0.25">
      <c r="C117" s="46"/>
      <c r="E117" s="200" t="s">
        <v>183</v>
      </c>
      <c r="F117" s="243"/>
      <c r="G117" s="243"/>
      <c r="H117" s="243"/>
      <c r="I117" s="243"/>
      <c r="J117" s="243"/>
      <c r="K117" s="230" t="str">
        <f t="shared" si="12"/>
        <v>CAUSTIC SODA LIQ</v>
      </c>
      <c r="L117" s="230"/>
      <c r="M117" s="230"/>
      <c r="N117" s="230"/>
      <c r="O117" s="230"/>
      <c r="P117" s="230"/>
      <c r="Q117" s="230"/>
      <c r="R117" s="230"/>
      <c r="S117" s="230"/>
      <c r="T117" s="230"/>
      <c r="U117" s="230"/>
      <c r="V117" s="230"/>
      <c r="W117" s="230"/>
      <c r="X117" s="230"/>
      <c r="Y117" s="115"/>
      <c r="Z117" s="232">
        <v>6</v>
      </c>
      <c r="AA117" s="232"/>
      <c r="AB117" s="232"/>
      <c r="AC117" s="232"/>
      <c r="AD117" s="232"/>
      <c r="AE117" s="232"/>
      <c r="AF117" s="230" t="s">
        <v>315</v>
      </c>
      <c r="AG117" s="230"/>
      <c r="AH117" s="244">
        <v>2513.1</v>
      </c>
      <c r="AI117" s="244"/>
      <c r="AJ117" s="244"/>
      <c r="AK117" s="244"/>
      <c r="AL117" s="244"/>
      <c r="AM117" s="244"/>
      <c r="AN117" s="41" t="s">
        <v>316</v>
      </c>
      <c r="AP117" s="242">
        <f t="shared" si="13"/>
        <v>21479.465700000001</v>
      </c>
      <c r="AQ117" s="242"/>
      <c r="AR117" s="242"/>
      <c r="AS117" s="242"/>
      <c r="AT117" s="242"/>
      <c r="AU117" s="242"/>
      <c r="AV117" s="242"/>
      <c r="AW117" s="242"/>
      <c r="AX117" s="242"/>
      <c r="AY117" s="242"/>
      <c r="AZ117" s="206"/>
      <c r="BB117" s="51"/>
      <c r="CE117" s="10" t="s">
        <v>230</v>
      </c>
      <c r="CF117" s="11" t="s">
        <v>231</v>
      </c>
      <c r="CG117" s="7">
        <v>2.234245085738185</v>
      </c>
      <c r="CH117" s="4">
        <f t="shared" si="9"/>
        <v>32052.480000000003</v>
      </c>
    </row>
    <row r="118" spans="3:86" x14ac:dyDescent="0.25">
      <c r="C118" s="46"/>
      <c r="E118" s="223" t="s">
        <v>10</v>
      </c>
      <c r="F118" s="224"/>
      <c r="G118" s="224"/>
      <c r="H118" s="224"/>
      <c r="I118" s="224"/>
      <c r="J118" s="224"/>
      <c r="K118" s="225" t="str">
        <f t="shared" si="12"/>
        <v>SODA ASH</v>
      </c>
      <c r="L118" s="225"/>
      <c r="M118" s="225"/>
      <c r="N118" s="225"/>
      <c r="O118" s="225"/>
      <c r="P118" s="225"/>
      <c r="Q118" s="225"/>
      <c r="R118" s="225"/>
      <c r="S118" s="225"/>
      <c r="T118" s="225"/>
      <c r="U118" s="225"/>
      <c r="V118" s="225"/>
      <c r="W118" s="225"/>
      <c r="X118" s="225"/>
      <c r="Y118" s="113"/>
      <c r="Z118" s="237">
        <v>20</v>
      </c>
      <c r="AA118" s="237"/>
      <c r="AB118" s="237"/>
      <c r="AC118" s="237"/>
      <c r="AD118" s="237"/>
      <c r="AE118" s="237"/>
      <c r="AF118" s="225" t="s">
        <v>315</v>
      </c>
      <c r="AG118" s="225"/>
      <c r="AH118" s="238">
        <v>8376.99</v>
      </c>
      <c r="AI118" s="238"/>
      <c r="AJ118" s="238"/>
      <c r="AK118" s="238"/>
      <c r="AL118" s="238"/>
      <c r="AM118" s="238"/>
      <c r="AN118" s="54" t="s">
        <v>316</v>
      </c>
      <c r="AO118" s="54"/>
      <c r="AP118" s="228">
        <f t="shared" si="13"/>
        <v>74387.671199999997</v>
      </c>
      <c r="AQ118" s="228"/>
      <c r="AR118" s="228"/>
      <c r="AS118" s="228"/>
      <c r="AT118" s="228"/>
      <c r="AU118" s="228"/>
      <c r="AV118" s="228"/>
      <c r="AW118" s="228"/>
      <c r="AX118" s="228"/>
      <c r="AY118" s="228"/>
      <c r="AZ118" s="229"/>
      <c r="BB118" s="51"/>
      <c r="CE118" s="10" t="s">
        <v>232</v>
      </c>
      <c r="CF118" s="11" t="s">
        <v>233</v>
      </c>
      <c r="CG118" s="7">
        <v>2.6099546912031228</v>
      </c>
      <c r="CH118" s="4">
        <f t="shared" si="9"/>
        <v>37442.410000000003</v>
      </c>
    </row>
    <row r="119" spans="3:86" x14ac:dyDescent="0.25">
      <c r="C119" s="46"/>
      <c r="E119" s="120"/>
      <c r="F119" s="120"/>
      <c r="G119" s="120"/>
      <c r="H119" s="120"/>
      <c r="I119" s="120"/>
      <c r="J119" s="120"/>
      <c r="K119" s="115"/>
      <c r="L119" s="115"/>
      <c r="M119" s="115"/>
      <c r="N119" s="115"/>
      <c r="O119" s="115"/>
      <c r="P119" s="115"/>
      <c r="Q119" s="115"/>
      <c r="R119" s="115"/>
      <c r="S119" s="115"/>
      <c r="T119" s="115"/>
      <c r="U119" s="115"/>
      <c r="V119" s="115"/>
      <c r="W119" s="115"/>
      <c r="X119" s="115"/>
      <c r="Y119" s="115"/>
      <c r="Z119" s="111"/>
      <c r="AA119" s="111"/>
      <c r="AB119" s="111"/>
      <c r="AC119" s="111"/>
      <c r="AD119" s="111"/>
      <c r="AE119" s="111"/>
      <c r="AF119" s="115"/>
      <c r="AG119" s="115"/>
      <c r="AH119" s="120"/>
      <c r="AI119" s="120"/>
      <c r="AJ119" s="120"/>
      <c r="AK119" s="120"/>
      <c r="AL119" s="120"/>
      <c r="AM119" s="120"/>
      <c r="AP119" s="112"/>
      <c r="AQ119" s="112"/>
      <c r="AR119" s="112"/>
      <c r="AS119" s="112"/>
      <c r="AT119" s="112"/>
      <c r="AU119" s="112"/>
      <c r="AV119" s="112"/>
      <c r="AW119" s="112"/>
      <c r="AX119" s="112"/>
      <c r="AY119" s="112"/>
      <c r="AZ119" s="112"/>
      <c r="BB119" s="51"/>
      <c r="CE119" s="10" t="s">
        <v>234</v>
      </c>
      <c r="CF119" s="11" t="s">
        <v>235</v>
      </c>
      <c r="CG119" s="7">
        <v>2.1191872298898646</v>
      </c>
      <c r="CH119" s="4">
        <f t="shared" si="9"/>
        <v>30401.859999999997</v>
      </c>
    </row>
    <row r="120" spans="3:86" x14ac:dyDescent="0.25">
      <c r="C120" s="46"/>
      <c r="E120" s="120"/>
      <c r="F120" s="120"/>
      <c r="G120" s="120"/>
      <c r="H120" s="120"/>
      <c r="I120" s="120"/>
      <c r="J120" s="120"/>
      <c r="K120" s="115"/>
      <c r="L120" s="115"/>
      <c r="M120" s="115"/>
      <c r="N120" s="115"/>
      <c r="O120" s="115"/>
      <c r="P120" s="115"/>
      <c r="Q120" s="115"/>
      <c r="R120" s="115"/>
      <c r="S120" s="115"/>
      <c r="T120" s="115"/>
      <c r="U120" s="115"/>
      <c r="V120" s="115"/>
      <c r="W120" s="115"/>
      <c r="X120" s="115"/>
      <c r="Y120" s="115"/>
      <c r="Z120" s="111"/>
      <c r="AA120" s="111"/>
      <c r="AB120" s="111"/>
      <c r="AC120" s="111"/>
      <c r="AD120" s="111"/>
      <c r="AE120" s="111"/>
      <c r="AF120" s="115"/>
      <c r="AG120" s="115"/>
      <c r="AH120" s="120"/>
      <c r="AI120" s="120"/>
      <c r="AJ120" s="120"/>
      <c r="AK120" s="59"/>
      <c r="AL120" s="230" t="s">
        <v>318</v>
      </c>
      <c r="AM120" s="230"/>
      <c r="AN120" s="230"/>
      <c r="AO120" s="230"/>
      <c r="AP120" s="112" t="s">
        <v>11</v>
      </c>
      <c r="AQ120" s="242">
        <f>SUM(AP113:AZ118)</f>
        <v>991422.32363799983</v>
      </c>
      <c r="AR120" s="242"/>
      <c r="AS120" s="242"/>
      <c r="AT120" s="242"/>
      <c r="AU120" s="242"/>
      <c r="AV120" s="242"/>
      <c r="AW120" s="242"/>
      <c r="AX120" s="242"/>
      <c r="AY120" s="242"/>
      <c r="AZ120" s="242"/>
      <c r="BB120" s="51"/>
      <c r="CE120" s="10" t="s">
        <v>236</v>
      </c>
      <c r="CF120" s="11" t="s">
        <v>237</v>
      </c>
      <c r="CG120" s="7">
        <v>2.6188484595009061</v>
      </c>
      <c r="CH120" s="4">
        <f t="shared" si="9"/>
        <v>37570</v>
      </c>
    </row>
    <row r="121" spans="3:86" x14ac:dyDescent="0.25">
      <c r="C121" s="46"/>
      <c r="E121" s="120"/>
      <c r="F121" s="120"/>
      <c r="G121" s="120"/>
      <c r="H121" s="120"/>
      <c r="I121" s="120"/>
      <c r="J121" s="120"/>
      <c r="K121" s="115"/>
      <c r="L121" s="115"/>
      <c r="M121" s="115"/>
      <c r="N121" s="115"/>
      <c r="O121" s="115"/>
      <c r="P121" s="115"/>
      <c r="Q121" s="115"/>
      <c r="R121" s="115"/>
      <c r="S121" s="115"/>
      <c r="T121" s="115"/>
      <c r="U121" s="115"/>
      <c r="V121" s="115"/>
      <c r="W121" s="115"/>
      <c r="X121" s="115"/>
      <c r="Y121" s="115"/>
      <c r="Z121" s="111"/>
      <c r="AA121" s="111"/>
      <c r="AB121" s="111"/>
      <c r="AC121" s="111"/>
      <c r="AD121" s="111"/>
      <c r="AE121" s="111"/>
      <c r="AF121" s="115"/>
      <c r="AG121" s="115"/>
      <c r="AH121" s="120"/>
      <c r="AI121" s="120"/>
      <c r="AJ121" s="120"/>
      <c r="AK121" s="59"/>
      <c r="AL121" s="230" t="s">
        <v>317</v>
      </c>
      <c r="AM121" s="230"/>
      <c r="AN121" s="230"/>
      <c r="AO121" s="230"/>
      <c r="AP121" s="112" t="s">
        <v>11</v>
      </c>
      <c r="AQ121" s="242">
        <f>AQ120/AQ107</f>
        <v>472.10586839904755</v>
      </c>
      <c r="AR121" s="242"/>
      <c r="AS121" s="242"/>
      <c r="AT121" s="242"/>
      <c r="AU121" s="242"/>
      <c r="AV121" s="242"/>
      <c r="AW121" s="242"/>
      <c r="AX121" s="242"/>
      <c r="AY121" s="242"/>
      <c r="AZ121" s="242"/>
      <c r="BB121" s="51"/>
      <c r="CE121" s="10" t="s">
        <v>238</v>
      </c>
      <c r="CF121" s="11" t="s">
        <v>239</v>
      </c>
      <c r="CG121" s="7">
        <v>1.1666499372647428</v>
      </c>
      <c r="CH121" s="4">
        <f t="shared" si="9"/>
        <v>16736.759999999998</v>
      </c>
    </row>
    <row r="122" spans="3:86" x14ac:dyDescent="0.25">
      <c r="C122" s="46"/>
      <c r="E122" s="120"/>
      <c r="F122" s="120"/>
      <c r="G122" s="120"/>
      <c r="H122" s="120"/>
      <c r="I122" s="120"/>
      <c r="J122" s="120"/>
      <c r="K122" s="115"/>
      <c r="L122" s="115"/>
      <c r="M122" s="115"/>
      <c r="N122" s="115"/>
      <c r="O122" s="115"/>
      <c r="P122" s="115"/>
      <c r="Q122" s="115"/>
      <c r="R122" s="115"/>
      <c r="S122" s="115"/>
      <c r="T122" s="115"/>
      <c r="U122" s="115"/>
      <c r="V122" s="115"/>
      <c r="W122" s="115"/>
      <c r="X122" s="115"/>
      <c r="Y122" s="115"/>
      <c r="Z122" s="111"/>
      <c r="AA122" s="111"/>
      <c r="AB122" s="111"/>
      <c r="AC122" s="111"/>
      <c r="AD122" s="111"/>
      <c r="AE122" s="111"/>
      <c r="AF122" s="115"/>
      <c r="AG122" s="115"/>
      <c r="AH122" s="120"/>
      <c r="AI122" s="120"/>
      <c r="AJ122" s="120"/>
      <c r="AK122" s="120"/>
      <c r="AL122" s="120"/>
      <c r="AM122" s="120"/>
      <c r="AQ122" s="120"/>
      <c r="AR122" s="120"/>
      <c r="AS122" s="120"/>
      <c r="AT122" s="120"/>
      <c r="AU122" s="120"/>
      <c r="AV122" s="120"/>
      <c r="AW122" s="120"/>
      <c r="AX122" s="120"/>
      <c r="AY122" s="120"/>
      <c r="AZ122" s="120"/>
      <c r="BB122" s="51"/>
      <c r="CE122" s="10" t="s">
        <v>240</v>
      </c>
      <c r="CF122" s="11" t="s">
        <v>241</v>
      </c>
      <c r="CG122" s="7">
        <v>0.88049072912310056</v>
      </c>
      <c r="CH122" s="4">
        <f t="shared" si="9"/>
        <v>12631.52</v>
      </c>
    </row>
    <row r="123" spans="3:86" ht="17.25" thickBot="1" x14ac:dyDescent="0.3">
      <c r="C123" s="60"/>
      <c r="D123" s="61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  <c r="AJ123" s="61"/>
      <c r="AK123" s="61"/>
      <c r="AL123" s="61"/>
      <c r="AM123" s="61"/>
      <c r="AN123" s="61"/>
      <c r="AO123" s="61"/>
      <c r="AP123" s="61"/>
      <c r="AQ123" s="61"/>
      <c r="AR123" s="61"/>
      <c r="AS123" s="61"/>
      <c r="AT123" s="61"/>
      <c r="AU123" s="61"/>
      <c r="AV123" s="61"/>
      <c r="AW123" s="61"/>
      <c r="AX123" s="61"/>
      <c r="AY123" s="61"/>
      <c r="AZ123" s="61"/>
      <c r="BA123" s="61"/>
      <c r="BB123" s="62"/>
      <c r="CE123" s="10" t="s">
        <v>242</v>
      </c>
      <c r="CF123" s="11" t="s">
        <v>243</v>
      </c>
      <c r="CG123" s="7">
        <v>1.3207360936846506</v>
      </c>
      <c r="CH123" s="4">
        <f t="shared" si="9"/>
        <v>18947.28</v>
      </c>
    </row>
    <row r="124" spans="3:86" ht="17.25" thickBot="1" x14ac:dyDescent="0.3">
      <c r="CE124" s="10" t="s">
        <v>244</v>
      </c>
      <c r="CF124" s="11" t="s">
        <v>245</v>
      </c>
      <c r="CG124" s="7">
        <v>1.8750871323016869</v>
      </c>
      <c r="CH124" s="4">
        <f t="shared" si="9"/>
        <v>26900</v>
      </c>
    </row>
    <row r="125" spans="3:86" x14ac:dyDescent="0.25">
      <c r="C125" s="43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  <c r="AI125" s="44"/>
      <c r="AJ125" s="44"/>
      <c r="AK125" s="44"/>
      <c r="AL125" s="44"/>
      <c r="AM125" s="44"/>
      <c r="AN125" s="44"/>
      <c r="AO125" s="44"/>
      <c r="AP125" s="44"/>
      <c r="AQ125" s="44"/>
      <c r="AR125" s="44"/>
      <c r="AS125" s="44"/>
      <c r="AT125" s="44"/>
      <c r="AU125" s="44"/>
      <c r="AV125" s="44"/>
      <c r="AW125" s="44"/>
      <c r="AX125" s="44"/>
      <c r="AY125" s="44"/>
      <c r="AZ125" s="44"/>
      <c r="BA125" s="44"/>
      <c r="BB125" s="45"/>
      <c r="CE125" s="10" t="s">
        <v>246</v>
      </c>
      <c r="CF125" s="11" t="s">
        <v>247</v>
      </c>
      <c r="CG125" s="7">
        <v>1.045582740833682</v>
      </c>
      <c r="CH125" s="4">
        <f t="shared" si="9"/>
        <v>14999.930000000002</v>
      </c>
    </row>
    <row r="126" spans="3:86" x14ac:dyDescent="0.25">
      <c r="C126" s="46"/>
      <c r="E126" s="245" t="s">
        <v>0</v>
      </c>
      <c r="F126" s="245"/>
      <c r="G126" s="245"/>
      <c r="H126" s="245"/>
      <c r="I126" s="245"/>
      <c r="J126" s="49" t="s">
        <v>11</v>
      </c>
      <c r="K126" s="245" t="s">
        <v>354</v>
      </c>
      <c r="L126" s="245"/>
      <c r="M126" s="245"/>
      <c r="N126" s="245"/>
      <c r="O126" s="245"/>
      <c r="P126" s="245"/>
      <c r="Q126" s="245"/>
      <c r="R126" s="245"/>
      <c r="S126" s="245"/>
      <c r="T126" s="245"/>
      <c r="U126" s="245"/>
      <c r="V126" s="49"/>
      <c r="W126" s="49"/>
      <c r="X126" s="49"/>
      <c r="Y126" s="49"/>
      <c r="Z126" s="49"/>
      <c r="AA126" s="49"/>
      <c r="AB126" s="49"/>
      <c r="AC126" s="49"/>
      <c r="AD126" s="50"/>
      <c r="AE126" s="50"/>
      <c r="AF126" s="50"/>
      <c r="AG126" s="50"/>
      <c r="AH126" s="245" t="s">
        <v>3</v>
      </c>
      <c r="AI126" s="245"/>
      <c r="AJ126" s="245"/>
      <c r="AK126" s="245"/>
      <c r="AL126" s="245"/>
      <c r="AM126" s="245"/>
      <c r="AN126" s="245"/>
      <c r="AO126" s="245"/>
      <c r="AP126" s="49" t="s">
        <v>11</v>
      </c>
      <c r="AQ126" s="247">
        <v>418.85</v>
      </c>
      <c r="AR126" s="247"/>
      <c r="AS126" s="247"/>
      <c r="AT126" s="247"/>
      <c r="AU126" s="49" t="s">
        <v>319</v>
      </c>
      <c r="AV126" s="49"/>
      <c r="AW126" s="49"/>
      <c r="AX126" s="49"/>
      <c r="AY126" s="49"/>
      <c r="AZ126" s="49"/>
      <c r="BB126" s="51"/>
      <c r="CE126" s="25" t="s">
        <v>248</v>
      </c>
      <c r="CF126" s="11" t="s">
        <v>249</v>
      </c>
      <c r="CG126" s="7">
        <v>2.0011654816673636</v>
      </c>
      <c r="CH126" s="4">
        <f t="shared" si="9"/>
        <v>28708.719999999998</v>
      </c>
    </row>
    <row r="127" spans="3:86" x14ac:dyDescent="0.25">
      <c r="C127" s="46"/>
      <c r="E127" s="245" t="s">
        <v>322</v>
      </c>
      <c r="F127" s="245"/>
      <c r="G127" s="245"/>
      <c r="H127" s="245"/>
      <c r="I127" s="245"/>
      <c r="J127" s="49" t="s">
        <v>11</v>
      </c>
      <c r="K127" s="245" t="s">
        <v>498</v>
      </c>
      <c r="L127" s="245"/>
      <c r="M127" s="245"/>
      <c r="N127" s="245"/>
      <c r="O127" s="245"/>
      <c r="P127" s="245"/>
      <c r="Q127" s="245"/>
      <c r="R127" s="245"/>
      <c r="S127" s="245"/>
      <c r="T127" s="245"/>
      <c r="U127" s="245"/>
      <c r="V127" s="49"/>
      <c r="W127" s="49"/>
      <c r="X127" s="49"/>
      <c r="Y127" s="49"/>
      <c r="Z127" s="49"/>
      <c r="AA127" s="49"/>
      <c r="AB127" s="49"/>
      <c r="AC127" s="49"/>
      <c r="AD127" s="50"/>
      <c r="AE127" s="50"/>
      <c r="AF127" s="50"/>
      <c r="AG127" s="50"/>
      <c r="AH127" s="245" t="s">
        <v>4</v>
      </c>
      <c r="AI127" s="245"/>
      <c r="AJ127" s="245"/>
      <c r="AK127" s="245"/>
      <c r="AL127" s="245"/>
      <c r="AM127" s="245"/>
      <c r="AN127" s="245"/>
      <c r="AO127" s="245"/>
      <c r="AP127" s="49" t="s">
        <v>11</v>
      </c>
      <c r="AQ127" s="245">
        <v>2100</v>
      </c>
      <c r="AR127" s="245"/>
      <c r="AS127" s="245"/>
      <c r="AT127" s="245"/>
      <c r="AU127" s="49" t="s">
        <v>320</v>
      </c>
      <c r="AV127" s="49"/>
      <c r="AW127" s="49"/>
      <c r="AX127" s="49"/>
      <c r="AY127" s="49"/>
      <c r="AZ127" s="49"/>
      <c r="BB127" s="51"/>
      <c r="CE127" s="5" t="s">
        <v>250</v>
      </c>
      <c r="CF127" s="11" t="s">
        <v>251</v>
      </c>
      <c r="CG127" s="7">
        <v>10.550880384776244</v>
      </c>
      <c r="CH127" s="4">
        <f t="shared" si="9"/>
        <v>151362.93</v>
      </c>
    </row>
    <row r="128" spans="3:86" x14ac:dyDescent="0.25">
      <c r="C128" s="46"/>
      <c r="E128" s="245" t="s">
        <v>1</v>
      </c>
      <c r="F128" s="245"/>
      <c r="G128" s="245"/>
      <c r="H128" s="245"/>
      <c r="I128" s="245"/>
      <c r="J128" s="49" t="s">
        <v>11</v>
      </c>
      <c r="K128" s="245" t="s">
        <v>494</v>
      </c>
      <c r="L128" s="245"/>
      <c r="M128" s="245"/>
      <c r="N128" s="245"/>
      <c r="O128" s="245"/>
      <c r="P128" s="245"/>
      <c r="Q128" s="245"/>
      <c r="R128" s="245"/>
      <c r="S128" s="245"/>
      <c r="T128" s="245"/>
      <c r="U128" s="245"/>
      <c r="V128" s="49"/>
      <c r="W128" s="49"/>
      <c r="X128" s="49"/>
      <c r="Y128" s="49"/>
      <c r="Z128" s="49"/>
      <c r="AA128" s="49"/>
      <c r="AB128" s="49"/>
      <c r="AC128" s="49"/>
      <c r="AD128" s="50"/>
      <c r="AE128" s="50"/>
      <c r="AF128" s="50"/>
      <c r="AG128" s="50"/>
      <c r="AH128" s="245"/>
      <c r="AI128" s="245"/>
      <c r="AJ128" s="245"/>
      <c r="AK128" s="245"/>
      <c r="AL128" s="245"/>
      <c r="AM128" s="245"/>
      <c r="AN128" s="245"/>
      <c r="AO128" s="245"/>
      <c r="AP128" s="49"/>
      <c r="AQ128" s="246"/>
      <c r="AR128" s="246"/>
      <c r="AS128" s="246"/>
      <c r="AT128" s="246"/>
      <c r="AU128" s="49"/>
      <c r="AV128" s="49"/>
      <c r="AW128" s="49"/>
      <c r="AX128" s="49"/>
      <c r="AY128" s="49"/>
      <c r="AZ128" s="49"/>
      <c r="BB128" s="51"/>
      <c r="CE128" s="5" t="s">
        <v>252</v>
      </c>
      <c r="CF128" s="11" t="s">
        <v>253</v>
      </c>
      <c r="CG128" s="7">
        <v>0.87677540777917184</v>
      </c>
      <c r="CH128" s="4">
        <f t="shared" si="9"/>
        <v>12578.22</v>
      </c>
    </row>
    <row r="129" spans="3:86" x14ac:dyDescent="0.25">
      <c r="C129" s="46"/>
      <c r="E129" s="245" t="s">
        <v>2</v>
      </c>
      <c r="F129" s="245"/>
      <c r="G129" s="245"/>
      <c r="H129" s="245"/>
      <c r="I129" s="245"/>
      <c r="J129" s="49" t="s">
        <v>11</v>
      </c>
      <c r="K129" s="245" t="s">
        <v>337</v>
      </c>
      <c r="L129" s="245"/>
      <c r="M129" s="245"/>
      <c r="N129" s="245"/>
      <c r="O129" s="245"/>
      <c r="P129" s="245"/>
      <c r="Q129" s="245"/>
      <c r="R129" s="245"/>
      <c r="S129" s="245"/>
      <c r="T129" s="245"/>
      <c r="U129" s="245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245"/>
      <c r="AI129" s="245"/>
      <c r="AJ129" s="245"/>
      <c r="AK129" s="245"/>
      <c r="AL129" s="245"/>
      <c r="AM129" s="245"/>
      <c r="AN129" s="245"/>
      <c r="AO129" s="245"/>
      <c r="AP129" s="49"/>
      <c r="AQ129" s="49"/>
      <c r="AR129" s="49"/>
      <c r="AS129" s="49"/>
      <c r="AT129" s="49"/>
      <c r="AU129" s="49"/>
      <c r="AV129" s="49"/>
      <c r="AW129" s="49"/>
      <c r="AX129" s="49"/>
      <c r="AY129" s="49"/>
      <c r="AZ129" s="49"/>
      <c r="BB129" s="51"/>
      <c r="CE129" s="15" t="s">
        <v>254</v>
      </c>
      <c r="CF129" s="16" t="s">
        <v>255</v>
      </c>
      <c r="CG129" s="17">
        <v>2.7651958734141919</v>
      </c>
      <c r="CH129" s="4">
        <f t="shared" si="9"/>
        <v>39669.5</v>
      </c>
    </row>
    <row r="130" spans="3:86" x14ac:dyDescent="0.25">
      <c r="C130" s="46"/>
      <c r="BB130" s="51"/>
      <c r="CE130" s="12" t="s">
        <v>256</v>
      </c>
      <c r="CF130" s="13" t="s">
        <v>257</v>
      </c>
      <c r="CG130" s="7">
        <v>1.9466520284399831</v>
      </c>
      <c r="CH130" s="4">
        <f t="shared" si="9"/>
        <v>27926.67</v>
      </c>
    </row>
    <row r="131" spans="3:86" x14ac:dyDescent="0.25">
      <c r="C131" s="46"/>
      <c r="BB131" s="51"/>
      <c r="CE131" s="12" t="s">
        <v>258</v>
      </c>
      <c r="CF131" s="11" t="s">
        <v>259</v>
      </c>
      <c r="CG131" s="7">
        <v>2.4410637111389932</v>
      </c>
      <c r="CH131" s="4">
        <f t="shared" si="9"/>
        <v>35019.5</v>
      </c>
    </row>
    <row r="132" spans="3:86" x14ac:dyDescent="0.25">
      <c r="C132" s="46"/>
      <c r="BB132" s="51"/>
      <c r="CE132" s="12" t="s">
        <v>260</v>
      </c>
      <c r="CF132" s="11" t="s">
        <v>261</v>
      </c>
      <c r="CG132" s="7">
        <v>0.66116060225846929</v>
      </c>
      <c r="CH132" s="4">
        <f t="shared" si="9"/>
        <v>9485.01</v>
      </c>
    </row>
    <row r="133" spans="3:86" x14ac:dyDescent="0.25">
      <c r="C133" s="46"/>
      <c r="E133" s="208" t="s">
        <v>19</v>
      </c>
      <c r="F133" s="209"/>
      <c r="G133" s="209"/>
      <c r="H133" s="209"/>
      <c r="I133" s="209"/>
      <c r="J133" s="209"/>
      <c r="K133" s="210" t="str">
        <f t="shared" ref="K133:K139" si="14">VLOOKUP(E133,$CE$1:$CH$1002,2,FALSE)</f>
        <v>NOVACRON LEMON S-3G</v>
      </c>
      <c r="L133" s="210"/>
      <c r="M133" s="210"/>
      <c r="N133" s="210"/>
      <c r="O133" s="210"/>
      <c r="P133" s="210"/>
      <c r="Q133" s="210"/>
      <c r="R133" s="210"/>
      <c r="S133" s="210"/>
      <c r="T133" s="210"/>
      <c r="U133" s="210"/>
      <c r="V133" s="210"/>
      <c r="W133" s="210"/>
      <c r="X133" s="210"/>
      <c r="Y133" s="117"/>
      <c r="Z133" s="211">
        <v>17.399999999999999</v>
      </c>
      <c r="AA133" s="211"/>
      <c r="AB133" s="211"/>
      <c r="AC133" s="211"/>
      <c r="AD133" s="211"/>
      <c r="AE133" s="211"/>
      <c r="AF133" s="210" t="s">
        <v>315</v>
      </c>
      <c r="AG133" s="210"/>
      <c r="AH133" s="212">
        <v>7287.98</v>
      </c>
      <c r="AI133" s="212"/>
      <c r="AJ133" s="212"/>
      <c r="AK133" s="212"/>
      <c r="AL133" s="212"/>
      <c r="AM133" s="212"/>
      <c r="AN133" s="52" t="s">
        <v>316</v>
      </c>
      <c r="AO133" s="52"/>
      <c r="AP133" s="213">
        <f t="shared" ref="AP133:AP139" si="15">(AH133*VLOOKUP(E133,$CE$1:$CH$1002,4,FALSE))/1000</f>
        <v>854200.96002359991</v>
      </c>
      <c r="AQ133" s="213"/>
      <c r="AR133" s="213"/>
      <c r="AS133" s="213"/>
      <c r="AT133" s="213"/>
      <c r="AU133" s="213"/>
      <c r="AV133" s="213"/>
      <c r="AW133" s="213"/>
      <c r="AX133" s="213"/>
      <c r="AY133" s="213"/>
      <c r="AZ133" s="214"/>
      <c r="BB133" s="51"/>
      <c r="CE133" s="12" t="s">
        <v>262</v>
      </c>
      <c r="CF133" s="11" t="s">
        <v>263</v>
      </c>
      <c r="CG133" s="7">
        <v>2.4433619127282866</v>
      </c>
      <c r="CH133" s="4">
        <f t="shared" si="9"/>
        <v>35052.47</v>
      </c>
    </row>
    <row r="134" spans="3:86" x14ac:dyDescent="0.25">
      <c r="C134" s="46"/>
      <c r="E134" s="200" t="s">
        <v>5</v>
      </c>
      <c r="F134" s="243"/>
      <c r="G134" s="243"/>
      <c r="H134" s="243"/>
      <c r="I134" s="243"/>
      <c r="J134" s="243"/>
      <c r="K134" s="230" t="str">
        <f t="shared" si="14"/>
        <v>NOVACRON YELLOW S-3R</v>
      </c>
      <c r="L134" s="230"/>
      <c r="M134" s="230"/>
      <c r="N134" s="230"/>
      <c r="O134" s="230"/>
      <c r="P134" s="230"/>
      <c r="Q134" s="230"/>
      <c r="R134" s="230"/>
      <c r="S134" s="230"/>
      <c r="T134" s="230"/>
      <c r="U134" s="230"/>
      <c r="V134" s="230"/>
      <c r="W134" s="230"/>
      <c r="X134" s="230"/>
      <c r="Y134" s="115"/>
      <c r="Z134" s="203">
        <v>2.85</v>
      </c>
      <c r="AA134" s="203"/>
      <c r="AB134" s="203"/>
      <c r="AC134" s="203"/>
      <c r="AD134" s="203"/>
      <c r="AE134" s="203"/>
      <c r="AF134" s="230" t="s">
        <v>315</v>
      </c>
      <c r="AG134" s="230"/>
      <c r="AH134" s="249">
        <v>1193.72</v>
      </c>
      <c r="AI134" s="249"/>
      <c r="AJ134" s="249"/>
      <c r="AK134" s="249"/>
      <c r="AL134" s="249"/>
      <c r="AM134" s="249"/>
      <c r="AN134" s="41" t="s">
        <v>316</v>
      </c>
      <c r="AP134" s="242">
        <f t="shared" si="15"/>
        <v>115936.9752024</v>
      </c>
      <c r="AQ134" s="242"/>
      <c r="AR134" s="242"/>
      <c r="AS134" s="242"/>
      <c r="AT134" s="242"/>
      <c r="AU134" s="242"/>
      <c r="AV134" s="242"/>
      <c r="AW134" s="242"/>
      <c r="AX134" s="242"/>
      <c r="AY134" s="242"/>
      <c r="AZ134" s="206"/>
      <c r="BB134" s="51"/>
      <c r="CE134" s="12" t="s">
        <v>264</v>
      </c>
      <c r="CF134" s="11" t="s">
        <v>265</v>
      </c>
      <c r="CG134" s="7">
        <v>0.71972396486825596</v>
      </c>
      <c r="CH134" s="4">
        <f t="shared" si="9"/>
        <v>10325.16</v>
      </c>
    </row>
    <row r="135" spans="3:86" x14ac:dyDescent="0.25">
      <c r="C135" s="46"/>
      <c r="E135" s="200" t="s">
        <v>36</v>
      </c>
      <c r="F135" s="243"/>
      <c r="G135" s="243"/>
      <c r="H135" s="243"/>
      <c r="I135" s="243"/>
      <c r="J135" s="243"/>
      <c r="K135" s="230" t="str">
        <f t="shared" si="14"/>
        <v>NOVACRON BRILLIANT BLUE EC-B</v>
      </c>
      <c r="L135" s="230"/>
      <c r="M135" s="230"/>
      <c r="N135" s="230"/>
      <c r="O135" s="230"/>
      <c r="P135" s="230"/>
      <c r="Q135" s="230"/>
      <c r="R135" s="230"/>
      <c r="S135" s="230"/>
      <c r="T135" s="230"/>
      <c r="U135" s="230"/>
      <c r="V135" s="230"/>
      <c r="W135" s="230"/>
      <c r="X135" s="230"/>
      <c r="Y135" s="115"/>
      <c r="Z135" s="203">
        <v>26.8</v>
      </c>
      <c r="AA135" s="203"/>
      <c r="AB135" s="203"/>
      <c r="AC135" s="203"/>
      <c r="AD135" s="203"/>
      <c r="AE135" s="203"/>
      <c r="AF135" s="230" t="s">
        <v>315</v>
      </c>
      <c r="AG135" s="230"/>
      <c r="AH135" s="249">
        <v>11225.17</v>
      </c>
      <c r="AI135" s="249"/>
      <c r="AJ135" s="249"/>
      <c r="AK135" s="249"/>
      <c r="AL135" s="249"/>
      <c r="AM135" s="249"/>
      <c r="AN135" s="41" t="s">
        <v>316</v>
      </c>
      <c r="AP135" s="242">
        <f t="shared" si="15"/>
        <v>3243270.8568348004</v>
      </c>
      <c r="AQ135" s="242"/>
      <c r="AR135" s="242"/>
      <c r="AS135" s="242"/>
      <c r="AT135" s="242"/>
      <c r="AU135" s="242"/>
      <c r="AV135" s="242"/>
      <c r="AW135" s="242"/>
      <c r="AX135" s="242"/>
      <c r="AY135" s="242"/>
      <c r="AZ135" s="206"/>
      <c r="BB135" s="51"/>
      <c r="CE135" s="12" t="s">
        <v>266</v>
      </c>
      <c r="CF135" s="13" t="s">
        <v>267</v>
      </c>
      <c r="CG135" s="14">
        <v>0.19343370974487661</v>
      </c>
      <c r="CH135" s="4">
        <f t="shared" si="9"/>
        <v>2775</v>
      </c>
    </row>
    <row r="136" spans="3:86" x14ac:dyDescent="0.25">
      <c r="C136" s="46"/>
      <c r="E136" s="200" t="s">
        <v>7</v>
      </c>
      <c r="F136" s="243"/>
      <c r="G136" s="243"/>
      <c r="H136" s="243"/>
      <c r="I136" s="243"/>
      <c r="J136" s="243"/>
      <c r="K136" s="230" t="str">
        <f t="shared" si="14"/>
        <v>NOVACRON DARK BLUE S-GL</v>
      </c>
      <c r="L136" s="230"/>
      <c r="M136" s="230"/>
      <c r="N136" s="230"/>
      <c r="O136" s="230"/>
      <c r="P136" s="230"/>
      <c r="Q136" s="230"/>
      <c r="R136" s="230"/>
      <c r="S136" s="230"/>
      <c r="T136" s="230"/>
      <c r="U136" s="230"/>
      <c r="V136" s="230"/>
      <c r="W136" s="230"/>
      <c r="X136" s="230"/>
      <c r="Y136" s="115"/>
      <c r="Z136" s="203">
        <v>14.68</v>
      </c>
      <c r="AA136" s="203"/>
      <c r="AB136" s="203"/>
      <c r="AC136" s="203"/>
      <c r="AD136" s="203"/>
      <c r="AE136" s="203"/>
      <c r="AF136" s="230" t="s">
        <v>315</v>
      </c>
      <c r="AG136" s="230"/>
      <c r="AH136" s="227">
        <v>6148.71</v>
      </c>
      <c r="AI136" s="227"/>
      <c r="AJ136" s="227"/>
      <c r="AK136" s="227"/>
      <c r="AL136" s="227"/>
      <c r="AM136" s="227"/>
      <c r="AN136" s="41" t="s">
        <v>316</v>
      </c>
      <c r="AP136" s="242">
        <f t="shared" si="15"/>
        <v>748015.65823680011</v>
      </c>
      <c r="AQ136" s="242"/>
      <c r="AR136" s="242"/>
      <c r="AS136" s="242"/>
      <c r="AT136" s="242"/>
      <c r="AU136" s="242"/>
      <c r="AV136" s="242"/>
      <c r="AW136" s="242"/>
      <c r="AX136" s="242"/>
      <c r="AY136" s="242"/>
      <c r="AZ136" s="206"/>
      <c r="BB136" s="51"/>
      <c r="CE136" s="24" t="s">
        <v>268</v>
      </c>
      <c r="CF136" s="11" t="s">
        <v>269</v>
      </c>
      <c r="CG136" s="7">
        <v>0.72972047957618846</v>
      </c>
      <c r="CH136" s="4">
        <f t="shared" si="9"/>
        <v>10468.57</v>
      </c>
    </row>
    <row r="137" spans="3:86" x14ac:dyDescent="0.25">
      <c r="C137" s="46"/>
      <c r="E137" s="216" t="s">
        <v>8</v>
      </c>
      <c r="F137" s="217"/>
      <c r="G137" s="217"/>
      <c r="H137" s="217"/>
      <c r="I137" s="217"/>
      <c r="J137" s="217"/>
      <c r="K137" s="218" t="str">
        <f t="shared" si="14"/>
        <v>FIMBIL EAS 40 NEW</v>
      </c>
      <c r="L137" s="218"/>
      <c r="M137" s="218"/>
      <c r="N137" s="218"/>
      <c r="O137" s="218"/>
      <c r="P137" s="218"/>
      <c r="Q137" s="218"/>
      <c r="R137" s="218"/>
      <c r="S137" s="218"/>
      <c r="T137" s="218"/>
      <c r="U137" s="218"/>
      <c r="V137" s="218"/>
      <c r="W137" s="218"/>
      <c r="X137" s="218"/>
      <c r="Y137" s="116"/>
      <c r="Z137" s="219">
        <v>4</v>
      </c>
      <c r="AA137" s="219"/>
      <c r="AB137" s="219"/>
      <c r="AC137" s="219"/>
      <c r="AD137" s="219"/>
      <c r="AE137" s="219"/>
      <c r="AF137" s="218" t="s">
        <v>315</v>
      </c>
      <c r="AG137" s="218"/>
      <c r="AH137" s="238">
        <v>1675.4</v>
      </c>
      <c r="AI137" s="238"/>
      <c r="AJ137" s="238"/>
      <c r="AK137" s="238"/>
      <c r="AL137" s="238"/>
      <c r="AM137" s="238"/>
      <c r="AN137" s="55" t="s">
        <v>316</v>
      </c>
      <c r="AO137" s="55"/>
      <c r="AP137" s="221">
        <f t="shared" si="15"/>
        <v>34560.385755999996</v>
      </c>
      <c r="AQ137" s="221"/>
      <c r="AR137" s="221"/>
      <c r="AS137" s="221"/>
      <c r="AT137" s="221"/>
      <c r="AU137" s="221"/>
      <c r="AV137" s="221"/>
      <c r="AW137" s="221"/>
      <c r="AX137" s="221"/>
      <c r="AY137" s="221"/>
      <c r="AZ137" s="222"/>
      <c r="BB137" s="51"/>
      <c r="CE137" s="5" t="s">
        <v>270</v>
      </c>
      <c r="CF137" s="11" t="s">
        <v>271</v>
      </c>
      <c r="CG137" s="26">
        <v>0.34661229611041405</v>
      </c>
      <c r="CH137" s="4">
        <f t="shared" ref="CH137:CH159" si="16">CG137*$CH$3</f>
        <v>4972.5</v>
      </c>
    </row>
    <row r="138" spans="3:86" x14ac:dyDescent="0.25">
      <c r="C138" s="46"/>
      <c r="E138" s="208" t="s">
        <v>183</v>
      </c>
      <c r="F138" s="209"/>
      <c r="G138" s="209"/>
      <c r="H138" s="209"/>
      <c r="I138" s="209"/>
      <c r="J138" s="209"/>
      <c r="K138" s="210" t="str">
        <f t="shared" si="14"/>
        <v>CAUSTIC SODA LIQ</v>
      </c>
      <c r="L138" s="210"/>
      <c r="M138" s="210"/>
      <c r="N138" s="210"/>
      <c r="O138" s="210"/>
      <c r="P138" s="210"/>
      <c r="Q138" s="210"/>
      <c r="R138" s="210"/>
      <c r="S138" s="210"/>
      <c r="T138" s="210"/>
      <c r="U138" s="210"/>
      <c r="V138" s="210"/>
      <c r="W138" s="210"/>
      <c r="X138" s="210"/>
      <c r="Y138" s="117"/>
      <c r="Z138" s="211">
        <v>15</v>
      </c>
      <c r="AA138" s="211"/>
      <c r="AB138" s="211"/>
      <c r="AC138" s="211"/>
      <c r="AD138" s="211"/>
      <c r="AE138" s="211"/>
      <c r="AF138" s="210" t="s">
        <v>315</v>
      </c>
      <c r="AG138" s="210"/>
      <c r="AH138" s="212">
        <v>6282.74</v>
      </c>
      <c r="AI138" s="212"/>
      <c r="AJ138" s="212"/>
      <c r="AK138" s="212"/>
      <c r="AL138" s="212"/>
      <c r="AM138" s="212"/>
      <c r="AN138" s="52" t="s">
        <v>316</v>
      </c>
      <c r="AO138" s="52"/>
      <c r="AP138" s="213">
        <f t="shared" si="15"/>
        <v>53698.578780000003</v>
      </c>
      <c r="AQ138" s="213"/>
      <c r="AR138" s="213"/>
      <c r="AS138" s="213"/>
      <c r="AT138" s="213"/>
      <c r="AU138" s="213"/>
      <c r="AV138" s="213"/>
      <c r="AW138" s="213"/>
      <c r="AX138" s="213"/>
      <c r="AY138" s="213"/>
      <c r="AZ138" s="214"/>
      <c r="BB138" s="51"/>
      <c r="CE138" s="5" t="s">
        <v>272</v>
      </c>
      <c r="CF138" s="11" t="s">
        <v>273</v>
      </c>
      <c r="CG138" s="26">
        <v>3.9470500487940887</v>
      </c>
      <c r="CH138" s="4">
        <f t="shared" si="16"/>
        <v>56624.38</v>
      </c>
    </row>
    <row r="139" spans="3:86" x14ac:dyDescent="0.25">
      <c r="C139" s="46"/>
      <c r="E139" s="223" t="s">
        <v>10</v>
      </c>
      <c r="F139" s="224"/>
      <c r="G139" s="224"/>
      <c r="H139" s="224"/>
      <c r="I139" s="224"/>
      <c r="J139" s="224"/>
      <c r="K139" s="225" t="str">
        <f t="shared" si="14"/>
        <v>SODA ASH</v>
      </c>
      <c r="L139" s="225"/>
      <c r="M139" s="225"/>
      <c r="N139" s="225"/>
      <c r="O139" s="225"/>
      <c r="P139" s="225"/>
      <c r="Q139" s="225"/>
      <c r="R139" s="225"/>
      <c r="S139" s="225"/>
      <c r="T139" s="225"/>
      <c r="U139" s="225"/>
      <c r="V139" s="225"/>
      <c r="W139" s="225"/>
      <c r="X139" s="225"/>
      <c r="Y139" s="113"/>
      <c r="Z139" s="226">
        <v>20</v>
      </c>
      <c r="AA139" s="226"/>
      <c r="AB139" s="226"/>
      <c r="AC139" s="226"/>
      <c r="AD139" s="226"/>
      <c r="AE139" s="226"/>
      <c r="AF139" s="225" t="s">
        <v>315</v>
      </c>
      <c r="AG139" s="225"/>
      <c r="AH139" s="227">
        <v>8376.99</v>
      </c>
      <c r="AI139" s="227"/>
      <c r="AJ139" s="227"/>
      <c r="AK139" s="227"/>
      <c r="AL139" s="227"/>
      <c r="AM139" s="227"/>
      <c r="AN139" s="54" t="s">
        <v>316</v>
      </c>
      <c r="AO139" s="54"/>
      <c r="AP139" s="228">
        <f t="shared" si="15"/>
        <v>74387.671199999997</v>
      </c>
      <c r="AQ139" s="228"/>
      <c r="AR139" s="228"/>
      <c r="AS139" s="228"/>
      <c r="AT139" s="228"/>
      <c r="AU139" s="228"/>
      <c r="AV139" s="228"/>
      <c r="AW139" s="228"/>
      <c r="AX139" s="228"/>
      <c r="AY139" s="228"/>
      <c r="AZ139" s="229"/>
      <c r="BB139" s="51"/>
      <c r="CE139" s="5" t="s">
        <v>274</v>
      </c>
      <c r="CF139" s="11" t="s">
        <v>275</v>
      </c>
      <c r="CG139" s="26">
        <v>5.8332510804405411</v>
      </c>
      <c r="CH139" s="4">
        <f t="shared" si="16"/>
        <v>83683.820000000007</v>
      </c>
    </row>
    <row r="140" spans="3:86" x14ac:dyDescent="0.25">
      <c r="C140" s="46"/>
      <c r="E140" s="120"/>
      <c r="F140" s="120"/>
      <c r="G140" s="120"/>
      <c r="H140" s="120"/>
      <c r="I140" s="120"/>
      <c r="J140" s="120"/>
      <c r="K140" s="115"/>
      <c r="L140" s="115"/>
      <c r="M140" s="115"/>
      <c r="N140" s="115"/>
      <c r="O140" s="115"/>
      <c r="P140" s="115"/>
      <c r="Q140" s="115"/>
      <c r="R140" s="115"/>
      <c r="S140" s="115"/>
      <c r="T140" s="115"/>
      <c r="U140" s="115"/>
      <c r="V140" s="115"/>
      <c r="W140" s="115"/>
      <c r="X140" s="115"/>
      <c r="Y140" s="115"/>
      <c r="Z140" s="111"/>
      <c r="AA140" s="111"/>
      <c r="AB140" s="111"/>
      <c r="AC140" s="111"/>
      <c r="AD140" s="111"/>
      <c r="AE140" s="111"/>
      <c r="AF140" s="115"/>
      <c r="AG140" s="115"/>
      <c r="AH140" s="120"/>
      <c r="AI140" s="120"/>
      <c r="AJ140" s="120"/>
      <c r="AK140" s="120"/>
      <c r="AL140" s="120"/>
      <c r="AM140" s="120"/>
      <c r="AP140" s="112"/>
      <c r="AQ140" s="112"/>
      <c r="AR140" s="112"/>
      <c r="AS140" s="112"/>
      <c r="AT140" s="112"/>
      <c r="AU140" s="112"/>
      <c r="AV140" s="112"/>
      <c r="AW140" s="112"/>
      <c r="AX140" s="112"/>
      <c r="AY140" s="112"/>
      <c r="AZ140" s="112"/>
      <c r="BB140" s="51"/>
      <c r="CE140" s="5" t="s">
        <v>276</v>
      </c>
      <c r="CF140" s="11" t="s">
        <v>277</v>
      </c>
      <c r="CG140" s="26">
        <v>1.8692416004461174</v>
      </c>
      <c r="CH140" s="4">
        <f t="shared" si="16"/>
        <v>26816.14</v>
      </c>
    </row>
    <row r="141" spans="3:86" x14ac:dyDescent="0.25">
      <c r="C141" s="46"/>
      <c r="E141" s="120"/>
      <c r="F141" s="120"/>
      <c r="G141" s="120"/>
      <c r="H141" s="120"/>
      <c r="I141" s="120"/>
      <c r="J141" s="120"/>
      <c r="K141" s="115"/>
      <c r="L141" s="115"/>
      <c r="M141" s="115"/>
      <c r="N141" s="115"/>
      <c r="O141" s="115"/>
      <c r="P141" s="115"/>
      <c r="Q141" s="115"/>
      <c r="R141" s="115"/>
      <c r="S141" s="115"/>
      <c r="T141" s="115"/>
      <c r="U141" s="115"/>
      <c r="V141" s="115"/>
      <c r="W141" s="115"/>
      <c r="X141" s="115"/>
      <c r="Y141" s="115"/>
      <c r="Z141" s="111"/>
      <c r="AA141" s="111"/>
      <c r="AB141" s="111"/>
      <c r="AC141" s="111"/>
      <c r="AD141" s="111"/>
      <c r="AE141" s="111"/>
      <c r="AF141" s="115"/>
      <c r="AG141" s="115"/>
      <c r="AH141" s="120"/>
      <c r="AI141" s="120"/>
      <c r="AJ141" s="120"/>
      <c r="AK141" s="59"/>
      <c r="AL141" s="230" t="s">
        <v>318</v>
      </c>
      <c r="AM141" s="230"/>
      <c r="AN141" s="230"/>
      <c r="AO141" s="230"/>
      <c r="AP141" s="112" t="s">
        <v>11</v>
      </c>
      <c r="AQ141" s="242">
        <f>SUM(AP133:AZ139)</f>
        <v>5124071.0860335995</v>
      </c>
      <c r="AR141" s="242"/>
      <c r="AS141" s="242"/>
      <c r="AT141" s="242"/>
      <c r="AU141" s="242"/>
      <c r="AV141" s="242"/>
      <c r="AW141" s="242"/>
      <c r="AX141" s="242"/>
      <c r="AY141" s="242"/>
      <c r="AZ141" s="242"/>
      <c r="BB141" s="51"/>
      <c r="CE141" s="5" t="s">
        <v>278</v>
      </c>
      <c r="CF141" s="11" t="s">
        <v>279</v>
      </c>
      <c r="CG141" s="7">
        <v>0.96227310748640738</v>
      </c>
      <c r="CH141" s="4">
        <f t="shared" si="16"/>
        <v>13804.77</v>
      </c>
    </row>
    <row r="142" spans="3:86" x14ac:dyDescent="0.25">
      <c r="C142" s="46"/>
      <c r="E142" s="120"/>
      <c r="F142" s="120"/>
      <c r="G142" s="120"/>
      <c r="H142" s="120"/>
      <c r="I142" s="120"/>
      <c r="J142" s="120"/>
      <c r="K142" s="115"/>
      <c r="L142" s="115"/>
      <c r="M142" s="115"/>
      <c r="N142" s="115"/>
      <c r="O142" s="115"/>
      <c r="P142" s="115"/>
      <c r="Q142" s="115"/>
      <c r="R142" s="115"/>
      <c r="S142" s="115"/>
      <c r="T142" s="115"/>
      <c r="U142" s="115"/>
      <c r="V142" s="115"/>
      <c r="W142" s="115"/>
      <c r="X142" s="115"/>
      <c r="Y142" s="115"/>
      <c r="Z142" s="111"/>
      <c r="AA142" s="111"/>
      <c r="AB142" s="111"/>
      <c r="AC142" s="111"/>
      <c r="AD142" s="111"/>
      <c r="AE142" s="111"/>
      <c r="AF142" s="115"/>
      <c r="AG142" s="115"/>
      <c r="AH142" s="120"/>
      <c r="AI142" s="120"/>
      <c r="AJ142" s="120"/>
      <c r="AK142" s="59"/>
      <c r="AL142" s="230" t="s">
        <v>317</v>
      </c>
      <c r="AM142" s="230"/>
      <c r="AN142" s="230"/>
      <c r="AO142" s="230"/>
      <c r="AP142" s="112" t="s">
        <v>11</v>
      </c>
      <c r="AQ142" s="242">
        <f>AQ141/AQ127</f>
        <v>2440.0338504921901</v>
      </c>
      <c r="AR142" s="242"/>
      <c r="AS142" s="242"/>
      <c r="AT142" s="242"/>
      <c r="AU142" s="242"/>
      <c r="AV142" s="242"/>
      <c r="AW142" s="242"/>
      <c r="AX142" s="242"/>
      <c r="AY142" s="242"/>
      <c r="AZ142" s="242"/>
      <c r="BB142" s="51"/>
      <c r="CE142" s="12" t="s">
        <v>280</v>
      </c>
      <c r="CF142" s="13" t="s">
        <v>281</v>
      </c>
      <c r="CG142" s="7">
        <v>1.2106747525442632</v>
      </c>
      <c r="CH142" s="4">
        <f t="shared" si="16"/>
        <v>17368.34</v>
      </c>
    </row>
    <row r="143" spans="3:86" x14ac:dyDescent="0.25">
      <c r="C143" s="46"/>
      <c r="E143" s="120"/>
      <c r="F143" s="120"/>
      <c r="G143" s="120"/>
      <c r="H143" s="120"/>
      <c r="I143" s="120"/>
      <c r="J143" s="120"/>
      <c r="K143" s="115"/>
      <c r="L143" s="115"/>
      <c r="M143" s="115"/>
      <c r="N143" s="115"/>
      <c r="O143" s="115"/>
      <c r="P143" s="115"/>
      <c r="Q143" s="115"/>
      <c r="R143" s="115"/>
      <c r="S143" s="115"/>
      <c r="T143" s="115"/>
      <c r="U143" s="115"/>
      <c r="V143" s="115"/>
      <c r="W143" s="115"/>
      <c r="X143" s="115"/>
      <c r="Y143" s="115"/>
      <c r="Z143" s="111"/>
      <c r="AA143" s="111"/>
      <c r="AB143" s="111"/>
      <c r="AC143" s="111"/>
      <c r="AD143" s="111"/>
      <c r="AE143" s="111"/>
      <c r="AF143" s="115"/>
      <c r="AG143" s="115"/>
      <c r="AH143" s="120"/>
      <c r="AI143" s="120"/>
      <c r="AJ143" s="120"/>
      <c r="AK143" s="120"/>
      <c r="AL143" s="120"/>
      <c r="AM143" s="120"/>
      <c r="AQ143" s="120"/>
      <c r="AR143" s="120"/>
      <c r="AS143" s="120"/>
      <c r="AT143" s="120"/>
      <c r="AU143" s="120"/>
      <c r="AV143" s="120"/>
      <c r="AW143" s="120"/>
      <c r="AX143" s="120"/>
      <c r="AY143" s="120"/>
      <c r="AZ143" s="120"/>
      <c r="BB143" s="51"/>
      <c r="CE143" s="5" t="s">
        <v>282</v>
      </c>
      <c r="CF143" s="11" t="s">
        <v>283</v>
      </c>
      <c r="CG143" s="7">
        <v>5.3432211069287607</v>
      </c>
      <c r="CH143" s="4">
        <f t="shared" si="16"/>
        <v>76653.850000000006</v>
      </c>
    </row>
    <row r="144" spans="3:86" ht="17.25" thickBot="1" x14ac:dyDescent="0.3">
      <c r="C144" s="60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1"/>
      <c r="AJ144" s="61"/>
      <c r="AK144" s="61"/>
      <c r="AL144" s="61"/>
      <c r="AM144" s="61"/>
      <c r="AN144" s="61"/>
      <c r="AO144" s="61"/>
      <c r="AP144" s="61"/>
      <c r="AQ144" s="61"/>
      <c r="AR144" s="61"/>
      <c r="AS144" s="61"/>
      <c r="AT144" s="61"/>
      <c r="AU144" s="61"/>
      <c r="AV144" s="61"/>
      <c r="AW144" s="61"/>
      <c r="AX144" s="61"/>
      <c r="AY144" s="61"/>
      <c r="AZ144" s="61"/>
      <c r="BA144" s="61"/>
      <c r="BB144" s="62"/>
      <c r="CE144" s="5" t="s">
        <v>284</v>
      </c>
      <c r="CF144" s="11" t="s">
        <v>285</v>
      </c>
      <c r="CG144" s="7">
        <v>4.07226962219434</v>
      </c>
      <c r="CH144" s="4">
        <f t="shared" si="16"/>
        <v>58420.78</v>
      </c>
    </row>
    <row r="145" spans="3:86" x14ac:dyDescent="0.25">
      <c r="CE145" s="5" t="s">
        <v>286</v>
      </c>
      <c r="CF145" s="11" t="s">
        <v>287</v>
      </c>
      <c r="CG145" s="7">
        <v>21.682084204656348</v>
      </c>
      <c r="CH145" s="4">
        <f t="shared" si="16"/>
        <v>311051.18</v>
      </c>
    </row>
    <row r="146" spans="3:86" ht="17.25" thickBot="1" x14ac:dyDescent="0.3">
      <c r="CE146" s="5" t="s">
        <v>288</v>
      </c>
      <c r="CF146" s="11" t="s">
        <v>289</v>
      </c>
      <c r="CG146" s="7">
        <v>6.4495943120033461</v>
      </c>
      <c r="CH146" s="4">
        <f t="shared" si="16"/>
        <v>92525.88</v>
      </c>
    </row>
    <row r="147" spans="3:86" x14ac:dyDescent="0.25">
      <c r="C147" s="43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  <c r="AH147" s="44"/>
      <c r="AI147" s="44"/>
      <c r="AJ147" s="44"/>
      <c r="AK147" s="44"/>
      <c r="AL147" s="44"/>
      <c r="AM147" s="44"/>
      <c r="AN147" s="44"/>
      <c r="AO147" s="44"/>
      <c r="AP147" s="44"/>
      <c r="AQ147" s="44"/>
      <c r="AR147" s="44"/>
      <c r="AS147" s="44"/>
      <c r="AT147" s="44"/>
      <c r="AU147" s="44"/>
      <c r="AV147" s="44"/>
      <c r="AW147" s="44"/>
      <c r="AX147" s="44"/>
      <c r="AY147" s="44"/>
      <c r="AZ147" s="44"/>
      <c r="BA147" s="44"/>
      <c r="BB147" s="45"/>
      <c r="CE147" s="5" t="s">
        <v>290</v>
      </c>
      <c r="CF147" s="11" t="s">
        <v>291</v>
      </c>
      <c r="CG147" s="7">
        <v>6.830306705701938</v>
      </c>
      <c r="CH147" s="4">
        <f t="shared" si="16"/>
        <v>97987.58</v>
      </c>
    </row>
    <row r="148" spans="3:86" x14ac:dyDescent="0.25">
      <c r="C148" s="46"/>
      <c r="E148" s="245" t="s">
        <v>0</v>
      </c>
      <c r="F148" s="245"/>
      <c r="G148" s="245"/>
      <c r="H148" s="245"/>
      <c r="I148" s="245"/>
      <c r="J148" s="49" t="s">
        <v>11</v>
      </c>
      <c r="K148" s="245" t="s">
        <v>355</v>
      </c>
      <c r="L148" s="245"/>
      <c r="M148" s="245"/>
      <c r="N148" s="245"/>
      <c r="O148" s="245"/>
      <c r="P148" s="245"/>
      <c r="Q148" s="245"/>
      <c r="R148" s="245"/>
      <c r="S148" s="245"/>
      <c r="T148" s="245"/>
      <c r="U148" s="245"/>
      <c r="V148" s="49"/>
      <c r="W148" s="49"/>
      <c r="X148" s="49"/>
      <c r="Y148" s="49"/>
      <c r="Z148" s="49"/>
      <c r="AA148" s="49"/>
      <c r="AB148" s="49"/>
      <c r="AC148" s="49"/>
      <c r="AD148" s="50"/>
      <c r="AE148" s="50"/>
      <c r="AF148" s="50"/>
      <c r="AG148" s="50"/>
      <c r="AH148" s="245" t="s">
        <v>3</v>
      </c>
      <c r="AI148" s="245"/>
      <c r="AJ148" s="245"/>
      <c r="AK148" s="245"/>
      <c r="AL148" s="245"/>
      <c r="AM148" s="245"/>
      <c r="AN148" s="245"/>
      <c r="AO148" s="245"/>
      <c r="AP148" s="49" t="s">
        <v>11</v>
      </c>
      <c r="AQ148" s="247">
        <v>418.85</v>
      </c>
      <c r="AR148" s="247"/>
      <c r="AS148" s="247"/>
      <c r="AT148" s="247"/>
      <c r="AU148" s="49" t="s">
        <v>319</v>
      </c>
      <c r="AV148" s="49"/>
      <c r="AW148" s="49"/>
      <c r="AX148" s="49"/>
      <c r="AY148" s="49"/>
      <c r="AZ148" s="49"/>
      <c r="BB148" s="51"/>
      <c r="CE148" s="5" t="s">
        <v>292</v>
      </c>
      <c r="CF148" s="11" t="s">
        <v>293</v>
      </c>
      <c r="CG148" s="7">
        <v>10.884065941725916</v>
      </c>
      <c r="CH148" s="4">
        <f t="shared" si="16"/>
        <v>156142.81</v>
      </c>
    </row>
    <row r="149" spans="3:86" x14ac:dyDescent="0.25">
      <c r="C149" s="46"/>
      <c r="E149" s="245" t="s">
        <v>322</v>
      </c>
      <c r="F149" s="245"/>
      <c r="G149" s="245"/>
      <c r="H149" s="245"/>
      <c r="I149" s="245"/>
      <c r="J149" s="49" t="s">
        <v>11</v>
      </c>
      <c r="K149" s="49" t="s">
        <v>499</v>
      </c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50"/>
      <c r="AE149" s="50"/>
      <c r="AF149" s="50"/>
      <c r="AG149" s="50"/>
      <c r="AH149" s="245" t="s">
        <v>4</v>
      </c>
      <c r="AI149" s="245"/>
      <c r="AJ149" s="245"/>
      <c r="AK149" s="245"/>
      <c r="AL149" s="245"/>
      <c r="AM149" s="245"/>
      <c r="AN149" s="245"/>
      <c r="AO149" s="245"/>
      <c r="AP149" s="49" t="s">
        <v>11</v>
      </c>
      <c r="AQ149" s="245">
        <v>2100</v>
      </c>
      <c r="AR149" s="245"/>
      <c r="AS149" s="245"/>
      <c r="AT149" s="245"/>
      <c r="AU149" s="49" t="s">
        <v>320</v>
      </c>
      <c r="AV149" s="49"/>
      <c r="AW149" s="49"/>
      <c r="AX149" s="49"/>
      <c r="AY149" s="49"/>
      <c r="AZ149" s="49"/>
      <c r="BB149" s="51"/>
      <c r="CE149" s="5" t="s">
        <v>294</v>
      </c>
      <c r="CF149" s="11" t="s">
        <v>295</v>
      </c>
      <c r="CG149" s="7">
        <v>11.830085738184859</v>
      </c>
      <c r="CH149" s="4">
        <f t="shared" si="16"/>
        <v>169714.41</v>
      </c>
    </row>
    <row r="150" spans="3:86" x14ac:dyDescent="0.25">
      <c r="C150" s="46"/>
      <c r="E150" s="245" t="s">
        <v>1</v>
      </c>
      <c r="F150" s="245"/>
      <c r="G150" s="245"/>
      <c r="H150" s="245"/>
      <c r="I150" s="245"/>
      <c r="J150" s="49" t="s">
        <v>11</v>
      </c>
      <c r="K150" s="245" t="s">
        <v>500</v>
      </c>
      <c r="L150" s="245"/>
      <c r="M150" s="245"/>
      <c r="N150" s="245"/>
      <c r="O150" s="245"/>
      <c r="P150" s="245"/>
      <c r="Q150" s="245"/>
      <c r="R150" s="245"/>
      <c r="S150" s="245"/>
      <c r="T150" s="245"/>
      <c r="U150" s="245"/>
      <c r="V150" s="49"/>
      <c r="W150" s="49"/>
      <c r="X150" s="49"/>
      <c r="Y150" s="49"/>
      <c r="Z150" s="49"/>
      <c r="AA150" s="49"/>
      <c r="AB150" s="49"/>
      <c r="AC150" s="49"/>
      <c r="AD150" s="50"/>
      <c r="AE150" s="50"/>
      <c r="AF150" s="50"/>
      <c r="AG150" s="50"/>
      <c r="AH150" s="245"/>
      <c r="AI150" s="245"/>
      <c r="AJ150" s="245"/>
      <c r="AK150" s="245"/>
      <c r="AL150" s="245"/>
      <c r="AM150" s="245"/>
      <c r="AN150" s="245"/>
      <c r="AO150" s="245"/>
      <c r="AP150" s="49"/>
      <c r="AQ150" s="246"/>
      <c r="AR150" s="246"/>
      <c r="AS150" s="246"/>
      <c r="AT150" s="246"/>
      <c r="AU150" s="49"/>
      <c r="AV150" s="49"/>
      <c r="AW150" s="49"/>
      <c r="AX150" s="49"/>
      <c r="AY150" s="49"/>
      <c r="AZ150" s="49"/>
      <c r="BB150" s="51"/>
      <c r="CE150" s="5" t="s">
        <v>296</v>
      </c>
      <c r="CF150" s="11" t="s">
        <v>297</v>
      </c>
      <c r="CG150" s="7">
        <v>8.8049072912310056</v>
      </c>
      <c r="CH150" s="4">
        <f t="shared" si="16"/>
        <v>126315.20000000001</v>
      </c>
    </row>
    <row r="151" spans="3:86" x14ac:dyDescent="0.25">
      <c r="C151" s="46"/>
      <c r="E151" s="245" t="s">
        <v>2</v>
      </c>
      <c r="F151" s="245"/>
      <c r="G151" s="245"/>
      <c r="H151" s="245"/>
      <c r="I151" s="245"/>
      <c r="J151" s="49" t="s">
        <v>11</v>
      </c>
      <c r="K151" s="245" t="s">
        <v>337</v>
      </c>
      <c r="L151" s="245"/>
      <c r="M151" s="245"/>
      <c r="N151" s="245"/>
      <c r="O151" s="245"/>
      <c r="P151" s="245"/>
      <c r="Q151" s="245"/>
      <c r="R151" s="245"/>
      <c r="S151" s="245"/>
      <c r="T151" s="245"/>
      <c r="U151" s="245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49"/>
      <c r="AH151" s="245"/>
      <c r="AI151" s="245"/>
      <c r="AJ151" s="245"/>
      <c r="AK151" s="245"/>
      <c r="AL151" s="245"/>
      <c r="AM151" s="245"/>
      <c r="AN151" s="245"/>
      <c r="AO151" s="245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  <c r="BB151" s="51"/>
      <c r="CE151" s="5" t="s">
        <v>298</v>
      </c>
      <c r="CF151" s="11" t="s">
        <v>299</v>
      </c>
      <c r="CG151" s="7">
        <v>7.9298194618709053</v>
      </c>
      <c r="CH151" s="4">
        <f t="shared" si="16"/>
        <v>113761.19</v>
      </c>
    </row>
    <row r="152" spans="3:86" x14ac:dyDescent="0.25">
      <c r="C152" s="46"/>
      <c r="BB152" s="51"/>
      <c r="CE152" s="5" t="s">
        <v>300</v>
      </c>
      <c r="CF152" s="27" t="s">
        <v>301</v>
      </c>
      <c r="CG152" s="8">
        <v>11.77</v>
      </c>
      <c r="CH152" s="4">
        <f t="shared" si="16"/>
        <v>168852.41999999998</v>
      </c>
    </row>
    <row r="153" spans="3:86" x14ac:dyDescent="0.25">
      <c r="C153" s="46"/>
      <c r="BB153" s="51"/>
      <c r="CE153" s="5" t="s">
        <v>302</v>
      </c>
      <c r="CF153" s="27" t="s">
        <v>303</v>
      </c>
      <c r="CG153" s="8">
        <v>5.98</v>
      </c>
      <c r="CH153" s="4">
        <f t="shared" si="16"/>
        <v>85789.08</v>
      </c>
    </row>
    <row r="154" spans="3:86" x14ac:dyDescent="0.25">
      <c r="C154" s="46"/>
      <c r="BB154" s="51"/>
      <c r="CE154" s="5" t="s">
        <v>304</v>
      </c>
      <c r="CF154" s="27" t="s">
        <v>305</v>
      </c>
      <c r="CG154" s="8">
        <v>9.6999999999999993</v>
      </c>
      <c r="CH154" s="4">
        <f t="shared" si="16"/>
        <v>139156.19999999998</v>
      </c>
    </row>
    <row r="155" spans="3:86" x14ac:dyDescent="0.25">
      <c r="C155" s="46"/>
      <c r="E155" s="208" t="s">
        <v>5</v>
      </c>
      <c r="F155" s="209"/>
      <c r="G155" s="209"/>
      <c r="H155" s="209"/>
      <c r="I155" s="209"/>
      <c r="J155" s="209"/>
      <c r="K155" s="210" t="str">
        <f t="shared" ref="K155:K161" si="17">VLOOKUP(E155,$CE$1:$CH$1002,2,FALSE)</f>
        <v>NOVACRON YELLOW S-3R</v>
      </c>
      <c r="L155" s="210"/>
      <c r="M155" s="210"/>
      <c r="N155" s="210"/>
      <c r="O155" s="210"/>
      <c r="P155" s="210"/>
      <c r="Q155" s="210"/>
      <c r="R155" s="210"/>
      <c r="S155" s="210"/>
      <c r="T155" s="210"/>
      <c r="U155" s="210"/>
      <c r="V155" s="210"/>
      <c r="W155" s="210"/>
      <c r="X155" s="210"/>
      <c r="Y155" s="117"/>
      <c r="Z155" s="234">
        <v>5.5</v>
      </c>
      <c r="AA155" s="234"/>
      <c r="AB155" s="234"/>
      <c r="AC155" s="234"/>
      <c r="AD155" s="234"/>
      <c r="AE155" s="234"/>
      <c r="AF155" s="210" t="s">
        <v>315</v>
      </c>
      <c r="AG155" s="210"/>
      <c r="AH155" s="235">
        <v>2303.67</v>
      </c>
      <c r="AI155" s="235"/>
      <c r="AJ155" s="235"/>
      <c r="AK155" s="235"/>
      <c r="AL155" s="235"/>
      <c r="AM155" s="235"/>
      <c r="AN155" s="52" t="s">
        <v>316</v>
      </c>
      <c r="AO155" s="52"/>
      <c r="AP155" s="213">
        <f t="shared" ref="AP155:AP161" si="18">(AH155*VLOOKUP(E155,$CE$1:$CH$1002,4,FALSE))/1000</f>
        <v>223738.00528139999</v>
      </c>
      <c r="AQ155" s="213"/>
      <c r="AR155" s="213"/>
      <c r="AS155" s="213"/>
      <c r="AT155" s="213"/>
      <c r="AU155" s="213"/>
      <c r="AV155" s="213"/>
      <c r="AW155" s="213"/>
      <c r="AX155" s="213"/>
      <c r="AY155" s="213"/>
      <c r="AZ155" s="214"/>
      <c r="BB155" s="51"/>
      <c r="CE155" s="24" t="s">
        <v>306</v>
      </c>
      <c r="CF155" s="28" t="s">
        <v>307</v>
      </c>
      <c r="CG155" s="29">
        <v>9.6999999999999993</v>
      </c>
      <c r="CH155" s="4">
        <f t="shared" si="16"/>
        <v>139156.19999999998</v>
      </c>
    </row>
    <row r="156" spans="3:86" x14ac:dyDescent="0.25">
      <c r="C156" s="46"/>
      <c r="E156" s="200" t="s">
        <v>6</v>
      </c>
      <c r="F156" s="243"/>
      <c r="G156" s="243"/>
      <c r="H156" s="243"/>
      <c r="I156" s="243"/>
      <c r="J156" s="243"/>
      <c r="K156" s="230" t="str">
        <f t="shared" si="17"/>
        <v>NOVACRON RUBY S–3B</v>
      </c>
      <c r="L156" s="230"/>
      <c r="M156" s="230"/>
      <c r="N156" s="230"/>
      <c r="O156" s="230"/>
      <c r="P156" s="230"/>
      <c r="Q156" s="230"/>
      <c r="R156" s="230"/>
      <c r="S156" s="230"/>
      <c r="T156" s="230"/>
      <c r="U156" s="230"/>
      <c r="V156" s="230"/>
      <c r="W156" s="230"/>
      <c r="X156" s="230"/>
      <c r="Y156" s="115"/>
      <c r="Z156" s="232">
        <v>26.1</v>
      </c>
      <c r="AA156" s="232"/>
      <c r="AB156" s="232"/>
      <c r="AC156" s="232"/>
      <c r="AD156" s="232"/>
      <c r="AE156" s="232"/>
      <c r="AF156" s="230" t="s">
        <v>315</v>
      </c>
      <c r="AG156" s="230"/>
      <c r="AH156" s="244">
        <v>10931.97</v>
      </c>
      <c r="AI156" s="244"/>
      <c r="AJ156" s="244"/>
      <c r="AK156" s="244"/>
      <c r="AL156" s="244"/>
      <c r="AM156" s="244"/>
      <c r="AN156" s="41" t="s">
        <v>316</v>
      </c>
      <c r="AP156" s="242">
        <f t="shared" si="18"/>
        <v>1318940.6500241999</v>
      </c>
      <c r="AQ156" s="242"/>
      <c r="AR156" s="242"/>
      <c r="AS156" s="242"/>
      <c r="AT156" s="242"/>
      <c r="AU156" s="242"/>
      <c r="AV156" s="242"/>
      <c r="AW156" s="242"/>
      <c r="AX156" s="242"/>
      <c r="AY156" s="242"/>
      <c r="AZ156" s="206"/>
      <c r="BB156" s="51"/>
      <c r="CE156" s="5" t="s">
        <v>308</v>
      </c>
      <c r="CF156" s="11" t="s">
        <v>309</v>
      </c>
      <c r="CG156" s="8">
        <v>9.6999999999999993</v>
      </c>
      <c r="CH156" s="4">
        <f t="shared" si="16"/>
        <v>139156.19999999998</v>
      </c>
    </row>
    <row r="157" spans="3:86" x14ac:dyDescent="0.25">
      <c r="C157" s="46"/>
      <c r="E157" s="200" t="s">
        <v>30</v>
      </c>
      <c r="F157" s="243"/>
      <c r="G157" s="243"/>
      <c r="H157" s="243"/>
      <c r="I157" s="243"/>
      <c r="J157" s="243"/>
      <c r="K157" s="230" t="str">
        <f t="shared" si="17"/>
        <v>NOVACRON RED S–2G</v>
      </c>
      <c r="L157" s="230"/>
      <c r="M157" s="230"/>
      <c r="N157" s="230"/>
      <c r="O157" s="230"/>
      <c r="P157" s="230"/>
      <c r="Q157" s="230"/>
      <c r="R157" s="230"/>
      <c r="S157" s="230"/>
      <c r="T157" s="230"/>
      <c r="U157" s="230"/>
      <c r="V157" s="230"/>
      <c r="W157" s="230"/>
      <c r="X157" s="230"/>
      <c r="Y157" s="115"/>
      <c r="Z157" s="232">
        <v>21</v>
      </c>
      <c r="AA157" s="232"/>
      <c r="AB157" s="232"/>
      <c r="AC157" s="232"/>
      <c r="AD157" s="232"/>
      <c r="AE157" s="232"/>
      <c r="AF157" s="230" t="s">
        <v>315</v>
      </c>
      <c r="AG157" s="230"/>
      <c r="AH157" s="244">
        <v>8795.84</v>
      </c>
      <c r="AI157" s="244"/>
      <c r="AJ157" s="244"/>
      <c r="AK157" s="244"/>
      <c r="AL157" s="244"/>
      <c r="AM157" s="244"/>
      <c r="AN157" s="41" t="s">
        <v>316</v>
      </c>
      <c r="AP157" s="242">
        <f t="shared" si="18"/>
        <v>1109167.2104255997</v>
      </c>
      <c r="AQ157" s="242"/>
      <c r="AR157" s="242"/>
      <c r="AS157" s="242"/>
      <c r="AT157" s="242"/>
      <c r="AU157" s="242"/>
      <c r="AV157" s="242"/>
      <c r="AW157" s="242"/>
      <c r="AX157" s="242"/>
      <c r="AY157" s="242"/>
      <c r="AZ157" s="206"/>
      <c r="BB157" s="51"/>
      <c r="CE157" s="5" t="s">
        <v>59</v>
      </c>
      <c r="CF157" s="11" t="s">
        <v>310</v>
      </c>
      <c r="CG157" s="26">
        <v>11.77</v>
      </c>
      <c r="CH157" s="4">
        <f t="shared" si="16"/>
        <v>168852.41999999998</v>
      </c>
    </row>
    <row r="158" spans="3:86" x14ac:dyDescent="0.25">
      <c r="C158" s="46"/>
      <c r="E158" s="200" t="s">
        <v>7</v>
      </c>
      <c r="F158" s="243"/>
      <c r="G158" s="243"/>
      <c r="H158" s="243"/>
      <c r="I158" s="243"/>
      <c r="J158" s="243"/>
      <c r="K158" s="230" t="str">
        <f t="shared" si="17"/>
        <v>NOVACRON DARK BLUE S-GL</v>
      </c>
      <c r="L158" s="230"/>
      <c r="M158" s="230"/>
      <c r="N158" s="230"/>
      <c r="O158" s="230"/>
      <c r="P158" s="230"/>
      <c r="Q158" s="230"/>
      <c r="R158" s="230"/>
      <c r="S158" s="230"/>
      <c r="T158" s="230"/>
      <c r="U158" s="230"/>
      <c r="V158" s="230"/>
      <c r="W158" s="230"/>
      <c r="X158" s="230"/>
      <c r="Y158" s="115"/>
      <c r="Z158" s="232">
        <v>0.04</v>
      </c>
      <c r="AA158" s="232"/>
      <c r="AB158" s="232"/>
      <c r="AC158" s="232"/>
      <c r="AD158" s="232"/>
      <c r="AE158" s="232"/>
      <c r="AF158" s="230" t="s">
        <v>315</v>
      </c>
      <c r="AG158" s="230"/>
      <c r="AH158" s="238">
        <v>16.75</v>
      </c>
      <c r="AI158" s="238"/>
      <c r="AJ158" s="238"/>
      <c r="AK158" s="238"/>
      <c r="AL158" s="238"/>
      <c r="AM158" s="238"/>
      <c r="AN158" s="41" t="s">
        <v>316</v>
      </c>
      <c r="AP158" s="242">
        <f t="shared" si="18"/>
        <v>2037.7058400000001</v>
      </c>
      <c r="AQ158" s="242"/>
      <c r="AR158" s="242"/>
      <c r="AS158" s="242"/>
      <c r="AT158" s="242"/>
      <c r="AU158" s="242"/>
      <c r="AV158" s="242"/>
      <c r="AW158" s="242"/>
      <c r="AX158" s="242"/>
      <c r="AY158" s="242"/>
      <c r="AZ158" s="206"/>
      <c r="BB158" s="51"/>
      <c r="CE158" s="30" t="s">
        <v>311</v>
      </c>
      <c r="CF158" s="31" t="s">
        <v>312</v>
      </c>
      <c r="CG158" s="32">
        <v>1.8820486546772619</v>
      </c>
      <c r="CH158" s="4">
        <f t="shared" si="16"/>
        <v>26999.87</v>
      </c>
    </row>
    <row r="159" spans="3:86" x14ac:dyDescent="0.25">
      <c r="C159" s="46"/>
      <c r="E159" s="216" t="s">
        <v>8</v>
      </c>
      <c r="F159" s="217"/>
      <c r="G159" s="217"/>
      <c r="H159" s="217"/>
      <c r="I159" s="217"/>
      <c r="J159" s="217"/>
      <c r="K159" s="218" t="str">
        <f t="shared" si="17"/>
        <v>FIMBIL EAS 40 NEW</v>
      </c>
      <c r="L159" s="218"/>
      <c r="M159" s="218"/>
      <c r="N159" s="218"/>
      <c r="O159" s="218"/>
      <c r="P159" s="218"/>
      <c r="Q159" s="218"/>
      <c r="R159" s="218"/>
      <c r="S159" s="218"/>
      <c r="T159" s="218"/>
      <c r="U159" s="218"/>
      <c r="V159" s="218"/>
      <c r="W159" s="218"/>
      <c r="X159" s="218"/>
      <c r="Y159" s="116"/>
      <c r="Z159" s="236">
        <v>4</v>
      </c>
      <c r="AA159" s="236"/>
      <c r="AB159" s="236"/>
      <c r="AC159" s="236"/>
      <c r="AD159" s="236"/>
      <c r="AE159" s="236"/>
      <c r="AF159" s="218" t="s">
        <v>315</v>
      </c>
      <c r="AG159" s="218"/>
      <c r="AH159" s="238">
        <v>1675.4</v>
      </c>
      <c r="AI159" s="238"/>
      <c r="AJ159" s="238"/>
      <c r="AK159" s="238"/>
      <c r="AL159" s="238"/>
      <c r="AM159" s="238"/>
      <c r="AN159" s="55" t="s">
        <v>316</v>
      </c>
      <c r="AO159" s="55"/>
      <c r="AP159" s="221">
        <f t="shared" si="18"/>
        <v>34560.385755999996</v>
      </c>
      <c r="AQ159" s="221"/>
      <c r="AR159" s="221"/>
      <c r="AS159" s="221"/>
      <c r="AT159" s="221"/>
      <c r="AU159" s="221"/>
      <c r="AV159" s="221"/>
      <c r="AW159" s="221"/>
      <c r="AX159" s="221"/>
      <c r="AY159" s="221"/>
      <c r="AZ159" s="222"/>
      <c r="BB159" s="51"/>
      <c r="CE159" s="33" t="s">
        <v>313</v>
      </c>
      <c r="CF159" s="31" t="s">
        <v>314</v>
      </c>
      <c r="CG159" s="34">
        <v>1.8250292764533667</v>
      </c>
      <c r="CH159" s="4">
        <f t="shared" si="16"/>
        <v>26181.87</v>
      </c>
    </row>
    <row r="160" spans="3:86" x14ac:dyDescent="0.25">
      <c r="C160" s="46"/>
      <c r="E160" s="200" t="s">
        <v>183</v>
      </c>
      <c r="F160" s="243"/>
      <c r="G160" s="243"/>
      <c r="H160" s="243"/>
      <c r="I160" s="243"/>
      <c r="J160" s="243"/>
      <c r="K160" s="230" t="str">
        <f t="shared" si="17"/>
        <v>CAUSTIC SODA LIQ</v>
      </c>
      <c r="L160" s="230"/>
      <c r="M160" s="230"/>
      <c r="N160" s="230"/>
      <c r="O160" s="230"/>
      <c r="P160" s="230"/>
      <c r="Q160" s="230"/>
      <c r="R160" s="230"/>
      <c r="S160" s="230"/>
      <c r="T160" s="230"/>
      <c r="U160" s="230"/>
      <c r="V160" s="230"/>
      <c r="W160" s="230"/>
      <c r="X160" s="230"/>
      <c r="Y160" s="115"/>
      <c r="Z160" s="232">
        <v>15</v>
      </c>
      <c r="AA160" s="232"/>
      <c r="AB160" s="232"/>
      <c r="AC160" s="232"/>
      <c r="AD160" s="232"/>
      <c r="AE160" s="232"/>
      <c r="AF160" s="230" t="s">
        <v>315</v>
      </c>
      <c r="AG160" s="230"/>
      <c r="AH160" s="244">
        <v>6282.74</v>
      </c>
      <c r="AI160" s="244"/>
      <c r="AJ160" s="244"/>
      <c r="AK160" s="244"/>
      <c r="AL160" s="244"/>
      <c r="AM160" s="244"/>
      <c r="AN160" s="41" t="s">
        <v>316</v>
      </c>
      <c r="AP160" s="242">
        <f t="shared" si="18"/>
        <v>53698.578780000003</v>
      </c>
      <c r="AQ160" s="242"/>
      <c r="AR160" s="242"/>
      <c r="AS160" s="242"/>
      <c r="AT160" s="242"/>
      <c r="AU160" s="242"/>
      <c r="AV160" s="242"/>
      <c r="AW160" s="242"/>
      <c r="AX160" s="242"/>
      <c r="AY160" s="242"/>
      <c r="AZ160" s="206"/>
      <c r="BB160" s="51"/>
      <c r="CE160" s="35"/>
      <c r="CF160" s="35"/>
      <c r="CG160" s="35"/>
      <c r="CH160" s="36"/>
    </row>
    <row r="161" spans="3:86" x14ac:dyDescent="0.25">
      <c r="C161" s="46"/>
      <c r="E161" s="223" t="s">
        <v>10</v>
      </c>
      <c r="F161" s="224"/>
      <c r="G161" s="224"/>
      <c r="H161" s="224"/>
      <c r="I161" s="224"/>
      <c r="J161" s="224"/>
      <c r="K161" s="225" t="str">
        <f t="shared" si="17"/>
        <v>SODA ASH</v>
      </c>
      <c r="L161" s="225"/>
      <c r="M161" s="225"/>
      <c r="N161" s="225"/>
      <c r="O161" s="225"/>
      <c r="P161" s="225"/>
      <c r="Q161" s="225"/>
      <c r="R161" s="225"/>
      <c r="S161" s="225"/>
      <c r="T161" s="225"/>
      <c r="U161" s="225"/>
      <c r="V161" s="225"/>
      <c r="W161" s="225"/>
      <c r="X161" s="225"/>
      <c r="Y161" s="113"/>
      <c r="Z161" s="237">
        <v>20</v>
      </c>
      <c r="AA161" s="237"/>
      <c r="AB161" s="237"/>
      <c r="AC161" s="237"/>
      <c r="AD161" s="237"/>
      <c r="AE161" s="237"/>
      <c r="AF161" s="225" t="s">
        <v>315</v>
      </c>
      <c r="AG161" s="225"/>
      <c r="AH161" s="238">
        <v>8376.99</v>
      </c>
      <c r="AI161" s="238"/>
      <c r="AJ161" s="238"/>
      <c r="AK161" s="238"/>
      <c r="AL161" s="238"/>
      <c r="AM161" s="238"/>
      <c r="AN161" s="54" t="s">
        <v>316</v>
      </c>
      <c r="AO161" s="54"/>
      <c r="AP161" s="228">
        <f t="shared" si="18"/>
        <v>74387.671199999997</v>
      </c>
      <c r="AQ161" s="228"/>
      <c r="AR161" s="228"/>
      <c r="AS161" s="228"/>
      <c r="AT161" s="228"/>
      <c r="AU161" s="228"/>
      <c r="AV161" s="228"/>
      <c r="AW161" s="228"/>
      <c r="AX161" s="228"/>
      <c r="AY161" s="228"/>
      <c r="AZ161" s="229"/>
      <c r="BB161" s="51"/>
      <c r="CE161" s="35"/>
      <c r="CF161" s="35"/>
      <c r="CG161" s="35"/>
      <c r="CH161" s="36"/>
    </row>
    <row r="162" spans="3:86" x14ac:dyDescent="0.25">
      <c r="C162" s="46"/>
      <c r="E162" s="120"/>
      <c r="F162" s="120"/>
      <c r="G162" s="120"/>
      <c r="H162" s="120"/>
      <c r="I162" s="120"/>
      <c r="J162" s="120"/>
      <c r="K162" s="115"/>
      <c r="L162" s="115"/>
      <c r="M162" s="115"/>
      <c r="N162" s="115"/>
      <c r="O162" s="115"/>
      <c r="P162" s="115"/>
      <c r="Q162" s="115"/>
      <c r="R162" s="115"/>
      <c r="S162" s="115"/>
      <c r="T162" s="115"/>
      <c r="U162" s="115"/>
      <c r="V162" s="115"/>
      <c r="W162" s="115"/>
      <c r="X162" s="115"/>
      <c r="Y162" s="115"/>
      <c r="Z162" s="111"/>
      <c r="AA162" s="111"/>
      <c r="AB162" s="111"/>
      <c r="AC162" s="111"/>
      <c r="AD162" s="111"/>
      <c r="AE162" s="111"/>
      <c r="AF162" s="115"/>
      <c r="AG162" s="115"/>
      <c r="AH162" s="120"/>
      <c r="AI162" s="120"/>
      <c r="AJ162" s="120"/>
      <c r="AK162" s="120"/>
      <c r="AL162" s="120"/>
      <c r="AM162" s="120"/>
      <c r="AP162" s="112"/>
      <c r="AQ162" s="112"/>
      <c r="AR162" s="112"/>
      <c r="AS162" s="112"/>
      <c r="AT162" s="112"/>
      <c r="AU162" s="112"/>
      <c r="AV162" s="112"/>
      <c r="AW162" s="112"/>
      <c r="AX162" s="112"/>
      <c r="AY162" s="112"/>
      <c r="AZ162" s="112"/>
      <c r="BB162" s="51"/>
      <c r="CE162" s="35"/>
      <c r="CF162" s="35"/>
      <c r="CG162" s="35"/>
      <c r="CH162" s="36"/>
    </row>
    <row r="163" spans="3:86" x14ac:dyDescent="0.25">
      <c r="C163" s="46"/>
      <c r="E163" s="120"/>
      <c r="F163" s="120"/>
      <c r="G163" s="120"/>
      <c r="H163" s="120"/>
      <c r="I163" s="120"/>
      <c r="J163" s="120"/>
      <c r="K163" s="115"/>
      <c r="L163" s="115"/>
      <c r="M163" s="115"/>
      <c r="N163" s="115"/>
      <c r="O163" s="115"/>
      <c r="P163" s="115"/>
      <c r="Q163" s="115"/>
      <c r="R163" s="115"/>
      <c r="S163" s="115"/>
      <c r="T163" s="115"/>
      <c r="U163" s="115"/>
      <c r="V163" s="115"/>
      <c r="W163" s="115"/>
      <c r="X163" s="115"/>
      <c r="Y163" s="115"/>
      <c r="Z163" s="111"/>
      <c r="AA163" s="111"/>
      <c r="AB163" s="111"/>
      <c r="AC163" s="111"/>
      <c r="AD163" s="111"/>
      <c r="AE163" s="111"/>
      <c r="AF163" s="115"/>
      <c r="AG163" s="115"/>
      <c r="AH163" s="120"/>
      <c r="AI163" s="120"/>
      <c r="AJ163" s="120"/>
      <c r="AK163" s="59"/>
      <c r="AL163" s="230" t="s">
        <v>318</v>
      </c>
      <c r="AM163" s="230"/>
      <c r="AN163" s="230"/>
      <c r="AO163" s="230"/>
      <c r="AP163" s="112" t="s">
        <v>11</v>
      </c>
      <c r="AQ163" s="242">
        <f>SUM(AP155:AZ161)</f>
        <v>2816530.2073071995</v>
      </c>
      <c r="AR163" s="242"/>
      <c r="AS163" s="242"/>
      <c r="AT163" s="242"/>
      <c r="AU163" s="242"/>
      <c r="AV163" s="242"/>
      <c r="AW163" s="242"/>
      <c r="AX163" s="242"/>
      <c r="AY163" s="242"/>
      <c r="AZ163" s="242"/>
      <c r="BB163" s="51"/>
      <c r="CE163" s="35"/>
      <c r="CF163" s="35"/>
      <c r="CG163" s="35"/>
      <c r="CH163" s="36"/>
    </row>
    <row r="164" spans="3:86" x14ac:dyDescent="0.25">
      <c r="C164" s="46"/>
      <c r="E164" s="120"/>
      <c r="F164" s="120"/>
      <c r="G164" s="120"/>
      <c r="H164" s="120"/>
      <c r="I164" s="120"/>
      <c r="J164" s="120"/>
      <c r="K164" s="115"/>
      <c r="L164" s="115"/>
      <c r="M164" s="115"/>
      <c r="N164" s="115"/>
      <c r="O164" s="115"/>
      <c r="P164" s="115"/>
      <c r="Q164" s="115"/>
      <c r="R164" s="115"/>
      <c r="S164" s="115"/>
      <c r="T164" s="115"/>
      <c r="U164" s="115"/>
      <c r="V164" s="115"/>
      <c r="W164" s="115"/>
      <c r="X164" s="115"/>
      <c r="Y164" s="115"/>
      <c r="Z164" s="111"/>
      <c r="AA164" s="111"/>
      <c r="AB164" s="111"/>
      <c r="AC164" s="111"/>
      <c r="AD164" s="111"/>
      <c r="AE164" s="111"/>
      <c r="AF164" s="115"/>
      <c r="AG164" s="115"/>
      <c r="AH164" s="120"/>
      <c r="AI164" s="120"/>
      <c r="AJ164" s="120"/>
      <c r="AK164" s="59"/>
      <c r="AL164" s="230" t="s">
        <v>317</v>
      </c>
      <c r="AM164" s="230"/>
      <c r="AN164" s="230"/>
      <c r="AO164" s="230"/>
      <c r="AP164" s="112" t="s">
        <v>11</v>
      </c>
      <c r="AQ164" s="242">
        <f>AQ163/AQ149</f>
        <v>1341.204860622476</v>
      </c>
      <c r="AR164" s="242"/>
      <c r="AS164" s="242"/>
      <c r="AT164" s="242"/>
      <c r="AU164" s="242"/>
      <c r="AV164" s="242"/>
      <c r="AW164" s="242"/>
      <c r="AX164" s="242"/>
      <c r="AY164" s="242"/>
      <c r="AZ164" s="242"/>
      <c r="BB164" s="51"/>
      <c r="CE164" s="37"/>
    </row>
    <row r="165" spans="3:86" x14ac:dyDescent="0.25">
      <c r="C165" s="46"/>
      <c r="E165" s="120"/>
      <c r="F165" s="120"/>
      <c r="G165" s="120"/>
      <c r="H165" s="120"/>
      <c r="I165" s="120"/>
      <c r="J165" s="120"/>
      <c r="K165" s="115"/>
      <c r="L165" s="115"/>
      <c r="M165" s="115"/>
      <c r="N165" s="115"/>
      <c r="O165" s="115"/>
      <c r="P165" s="115"/>
      <c r="Q165" s="115"/>
      <c r="R165" s="115"/>
      <c r="S165" s="115"/>
      <c r="T165" s="115"/>
      <c r="U165" s="115"/>
      <c r="V165" s="115"/>
      <c r="W165" s="115"/>
      <c r="X165" s="115"/>
      <c r="Y165" s="115"/>
      <c r="Z165" s="111"/>
      <c r="AA165" s="111"/>
      <c r="AB165" s="111"/>
      <c r="AC165" s="111"/>
      <c r="AD165" s="111"/>
      <c r="AE165" s="111"/>
      <c r="AF165" s="115"/>
      <c r="AG165" s="115"/>
      <c r="AH165" s="120"/>
      <c r="AI165" s="120"/>
      <c r="AJ165" s="120"/>
      <c r="AK165" s="120"/>
      <c r="AL165" s="120"/>
      <c r="AM165" s="120"/>
      <c r="AQ165" s="120"/>
      <c r="AR165" s="120"/>
      <c r="AS165" s="120"/>
      <c r="AT165" s="120"/>
      <c r="AU165" s="120"/>
      <c r="AV165" s="120"/>
      <c r="AW165" s="120"/>
      <c r="AX165" s="120"/>
      <c r="AY165" s="120"/>
      <c r="AZ165" s="120"/>
      <c r="BB165" s="51"/>
      <c r="CE165" s="37"/>
    </row>
    <row r="166" spans="3:86" ht="17.25" thickBot="1" x14ac:dyDescent="0.3">
      <c r="C166" s="60"/>
      <c r="D166" s="61"/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  <c r="AJ166" s="61"/>
      <c r="AK166" s="61"/>
      <c r="AL166" s="61"/>
      <c r="AM166" s="61"/>
      <c r="AN166" s="61"/>
      <c r="AO166" s="61"/>
      <c r="AP166" s="61"/>
      <c r="AQ166" s="61"/>
      <c r="AR166" s="61"/>
      <c r="AS166" s="61"/>
      <c r="AT166" s="61"/>
      <c r="AU166" s="61"/>
      <c r="AV166" s="61"/>
      <c r="AW166" s="61"/>
      <c r="AX166" s="61"/>
      <c r="AY166" s="61"/>
      <c r="AZ166" s="61"/>
      <c r="BA166" s="61"/>
      <c r="BB166" s="62"/>
      <c r="CE166" s="37"/>
    </row>
    <row r="167" spans="3:86" x14ac:dyDescent="0.25">
      <c r="CE167" s="37"/>
    </row>
    <row r="168" spans="3:86" ht="17.25" thickBot="1" x14ac:dyDescent="0.3">
      <c r="CE168" s="37"/>
    </row>
    <row r="169" spans="3:86" x14ac:dyDescent="0.25">
      <c r="C169" s="43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  <c r="AH169" s="44"/>
      <c r="AI169" s="44"/>
      <c r="AJ169" s="44"/>
      <c r="AK169" s="44"/>
      <c r="AL169" s="44"/>
      <c r="AM169" s="44"/>
      <c r="AN169" s="44"/>
      <c r="AO169" s="44"/>
      <c r="AP169" s="44"/>
      <c r="AQ169" s="44"/>
      <c r="AR169" s="44"/>
      <c r="AS169" s="44"/>
      <c r="AT169" s="44"/>
      <c r="AU169" s="44"/>
      <c r="AV169" s="44"/>
      <c r="AW169" s="44"/>
      <c r="AX169" s="44"/>
      <c r="AY169" s="44"/>
      <c r="AZ169" s="44"/>
      <c r="BA169" s="44"/>
      <c r="BB169" s="45"/>
      <c r="CE169" s="37"/>
    </row>
    <row r="170" spans="3:86" x14ac:dyDescent="0.25">
      <c r="C170" s="46"/>
      <c r="E170" s="245" t="s">
        <v>0</v>
      </c>
      <c r="F170" s="245"/>
      <c r="G170" s="245"/>
      <c r="H170" s="245"/>
      <c r="I170" s="245"/>
      <c r="J170" s="49" t="s">
        <v>11</v>
      </c>
      <c r="K170" s="245" t="s">
        <v>356</v>
      </c>
      <c r="L170" s="245"/>
      <c r="M170" s="245"/>
      <c r="N170" s="245"/>
      <c r="O170" s="245"/>
      <c r="P170" s="245"/>
      <c r="Q170" s="245"/>
      <c r="R170" s="245"/>
      <c r="S170" s="245"/>
      <c r="T170" s="245"/>
      <c r="U170" s="245"/>
      <c r="V170" s="49"/>
      <c r="W170" s="49"/>
      <c r="X170" s="49"/>
      <c r="Y170" s="49"/>
      <c r="Z170" s="49"/>
      <c r="AA170" s="49"/>
      <c r="AB170" s="49"/>
      <c r="AC170" s="49"/>
      <c r="AD170" s="50"/>
      <c r="AE170" s="50"/>
      <c r="AF170" s="50"/>
      <c r="AG170" s="50"/>
      <c r="AH170" s="245" t="s">
        <v>3</v>
      </c>
      <c r="AI170" s="245"/>
      <c r="AJ170" s="245"/>
      <c r="AK170" s="245"/>
      <c r="AL170" s="245"/>
      <c r="AM170" s="245"/>
      <c r="AN170" s="245"/>
      <c r="AO170" s="245"/>
      <c r="AP170" s="49" t="s">
        <v>11</v>
      </c>
      <c r="AQ170" s="247">
        <v>418.85</v>
      </c>
      <c r="AR170" s="247"/>
      <c r="AS170" s="247"/>
      <c r="AT170" s="247"/>
      <c r="AU170" s="49" t="s">
        <v>319</v>
      </c>
      <c r="AV170" s="49"/>
      <c r="AW170" s="49"/>
      <c r="AX170" s="49"/>
      <c r="AY170" s="49"/>
      <c r="AZ170" s="49"/>
      <c r="BB170" s="51"/>
    </row>
    <row r="171" spans="3:86" x14ac:dyDescent="0.25">
      <c r="C171" s="46"/>
      <c r="E171" s="245" t="s">
        <v>322</v>
      </c>
      <c r="F171" s="245"/>
      <c r="G171" s="245"/>
      <c r="H171" s="245"/>
      <c r="I171" s="245"/>
      <c r="J171" s="49" t="s">
        <v>11</v>
      </c>
      <c r="K171" s="49" t="s">
        <v>533</v>
      </c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50"/>
      <c r="AE171" s="50"/>
      <c r="AF171" s="50"/>
      <c r="AG171" s="50"/>
      <c r="AH171" s="245" t="s">
        <v>4</v>
      </c>
      <c r="AI171" s="245"/>
      <c r="AJ171" s="245"/>
      <c r="AK171" s="245"/>
      <c r="AL171" s="245"/>
      <c r="AM171" s="245"/>
      <c r="AN171" s="245"/>
      <c r="AO171" s="245"/>
      <c r="AP171" s="49" t="s">
        <v>11</v>
      </c>
      <c r="AQ171" s="245">
        <v>2100</v>
      </c>
      <c r="AR171" s="245"/>
      <c r="AS171" s="245"/>
      <c r="AT171" s="245"/>
      <c r="AU171" s="49" t="s">
        <v>320</v>
      </c>
      <c r="AV171" s="49"/>
      <c r="AW171" s="49"/>
      <c r="AX171" s="49"/>
      <c r="AY171" s="49"/>
      <c r="AZ171" s="49"/>
      <c r="BB171" s="51"/>
    </row>
    <row r="172" spans="3:86" x14ac:dyDescent="0.25">
      <c r="C172" s="46"/>
      <c r="E172" s="245" t="s">
        <v>1</v>
      </c>
      <c r="F172" s="245"/>
      <c r="G172" s="245"/>
      <c r="H172" s="245"/>
      <c r="I172" s="245"/>
      <c r="J172" s="49" t="s">
        <v>11</v>
      </c>
      <c r="K172" s="245" t="s">
        <v>494</v>
      </c>
      <c r="L172" s="245"/>
      <c r="M172" s="245"/>
      <c r="N172" s="245"/>
      <c r="O172" s="245"/>
      <c r="P172" s="245"/>
      <c r="Q172" s="245"/>
      <c r="R172" s="245"/>
      <c r="S172" s="245"/>
      <c r="T172" s="245"/>
      <c r="U172" s="245"/>
      <c r="V172" s="49"/>
      <c r="W172" s="49"/>
      <c r="X172" s="49"/>
      <c r="Y172" s="49"/>
      <c r="Z172" s="49"/>
      <c r="AA172" s="49"/>
      <c r="AB172" s="49"/>
      <c r="AC172" s="49"/>
      <c r="AD172" s="50"/>
      <c r="AE172" s="50"/>
      <c r="AF172" s="50"/>
      <c r="AG172" s="50"/>
      <c r="AH172" s="245"/>
      <c r="AI172" s="245"/>
      <c r="AJ172" s="245"/>
      <c r="AK172" s="245"/>
      <c r="AL172" s="245"/>
      <c r="AM172" s="245"/>
      <c r="AN172" s="245"/>
      <c r="AO172" s="245"/>
      <c r="AP172" s="49"/>
      <c r="AQ172" s="246"/>
      <c r="AR172" s="246"/>
      <c r="AS172" s="246"/>
      <c r="AT172" s="246"/>
      <c r="AU172" s="49"/>
      <c r="AV172" s="49"/>
      <c r="AW172" s="49"/>
      <c r="AX172" s="49"/>
      <c r="AY172" s="49"/>
      <c r="AZ172" s="49"/>
      <c r="BB172" s="51"/>
    </row>
    <row r="173" spans="3:86" x14ac:dyDescent="0.25">
      <c r="C173" s="46"/>
      <c r="E173" s="245" t="s">
        <v>2</v>
      </c>
      <c r="F173" s="245"/>
      <c r="G173" s="245"/>
      <c r="H173" s="245"/>
      <c r="I173" s="245"/>
      <c r="J173" s="49" t="s">
        <v>11</v>
      </c>
      <c r="K173" s="245" t="s">
        <v>337</v>
      </c>
      <c r="L173" s="245"/>
      <c r="M173" s="245"/>
      <c r="N173" s="245"/>
      <c r="O173" s="245"/>
      <c r="P173" s="245"/>
      <c r="Q173" s="245"/>
      <c r="R173" s="245"/>
      <c r="S173" s="245"/>
      <c r="T173" s="245"/>
      <c r="U173" s="245"/>
      <c r="V173" s="49"/>
      <c r="W173" s="49"/>
      <c r="X173" s="49"/>
      <c r="Y173" s="49"/>
      <c r="Z173" s="49"/>
      <c r="AA173" s="49"/>
      <c r="AB173" s="49"/>
      <c r="AC173" s="49"/>
      <c r="AD173" s="49"/>
      <c r="AE173" s="49"/>
      <c r="AF173" s="49"/>
      <c r="AG173" s="49"/>
      <c r="AH173" s="245"/>
      <c r="AI173" s="245"/>
      <c r="AJ173" s="245"/>
      <c r="AK173" s="245"/>
      <c r="AL173" s="245"/>
      <c r="AM173" s="245"/>
      <c r="AN173" s="245"/>
      <c r="AO173" s="245"/>
      <c r="AP173" s="49"/>
      <c r="AQ173" s="49"/>
      <c r="AR173" s="49"/>
      <c r="AS173" s="49"/>
      <c r="AT173" s="49"/>
      <c r="AU173" s="49"/>
      <c r="AV173" s="49"/>
      <c r="AW173" s="49"/>
      <c r="AX173" s="49"/>
      <c r="AY173" s="49"/>
      <c r="AZ173" s="49"/>
      <c r="BB173" s="51"/>
    </row>
    <row r="174" spans="3:86" x14ac:dyDescent="0.25">
      <c r="C174" s="46"/>
      <c r="BB174" s="51"/>
    </row>
    <row r="175" spans="3:86" x14ac:dyDescent="0.25">
      <c r="C175" s="46"/>
      <c r="BB175" s="51"/>
    </row>
    <row r="176" spans="3:86" x14ac:dyDescent="0.25">
      <c r="C176" s="46"/>
      <c r="BB176" s="51"/>
    </row>
    <row r="177" spans="3:54" x14ac:dyDescent="0.25">
      <c r="C177" s="46"/>
      <c r="E177" s="208" t="s">
        <v>5</v>
      </c>
      <c r="F177" s="209"/>
      <c r="G177" s="209"/>
      <c r="H177" s="209"/>
      <c r="I177" s="209"/>
      <c r="J177" s="209"/>
      <c r="K177" s="210" t="str">
        <f t="shared" ref="K177:K183" si="19">VLOOKUP(E177,$CE$1:$CH$1002,2,FALSE)</f>
        <v>NOVACRON YELLOW S-3R</v>
      </c>
      <c r="L177" s="210"/>
      <c r="M177" s="210"/>
      <c r="N177" s="210"/>
      <c r="O177" s="210"/>
      <c r="P177" s="210"/>
      <c r="Q177" s="210"/>
      <c r="R177" s="210"/>
      <c r="S177" s="210"/>
      <c r="T177" s="210"/>
      <c r="U177" s="210"/>
      <c r="V177" s="210"/>
      <c r="W177" s="210"/>
      <c r="X177" s="210"/>
      <c r="Y177" s="117"/>
      <c r="Z177" s="234">
        <v>5.8</v>
      </c>
      <c r="AA177" s="234"/>
      <c r="AB177" s="234"/>
      <c r="AC177" s="234"/>
      <c r="AD177" s="234"/>
      <c r="AE177" s="234"/>
      <c r="AF177" s="210" t="s">
        <v>315</v>
      </c>
      <c r="AG177" s="210"/>
      <c r="AH177" s="235">
        <v>2429.33</v>
      </c>
      <c r="AI177" s="235"/>
      <c r="AJ177" s="235"/>
      <c r="AK177" s="235"/>
      <c r="AL177" s="235"/>
      <c r="AM177" s="235"/>
      <c r="AN177" s="52" t="s">
        <v>316</v>
      </c>
      <c r="AO177" s="52"/>
      <c r="AP177" s="213">
        <f t="shared" ref="AP177:AP183" si="20">(AH177*VLOOKUP(E177,$CE$1:$CH$1002,4,FALSE))/1000</f>
        <v>235942.40857859998</v>
      </c>
      <c r="AQ177" s="213"/>
      <c r="AR177" s="213"/>
      <c r="AS177" s="213"/>
      <c r="AT177" s="213"/>
      <c r="AU177" s="213"/>
      <c r="AV177" s="213"/>
      <c r="AW177" s="213"/>
      <c r="AX177" s="213"/>
      <c r="AY177" s="213"/>
      <c r="AZ177" s="214"/>
      <c r="BB177" s="51"/>
    </row>
    <row r="178" spans="3:54" x14ac:dyDescent="0.25">
      <c r="C178" s="46"/>
      <c r="E178" s="200" t="s">
        <v>30</v>
      </c>
      <c r="F178" s="243"/>
      <c r="G178" s="243"/>
      <c r="H178" s="243"/>
      <c r="I178" s="243"/>
      <c r="J178" s="243"/>
      <c r="K178" s="230" t="str">
        <f t="shared" si="19"/>
        <v>NOVACRON RED S–2G</v>
      </c>
      <c r="L178" s="230"/>
      <c r="M178" s="230"/>
      <c r="N178" s="230"/>
      <c r="O178" s="230"/>
      <c r="P178" s="230"/>
      <c r="Q178" s="230"/>
      <c r="R178" s="230"/>
      <c r="S178" s="230"/>
      <c r="T178" s="230"/>
      <c r="U178" s="230"/>
      <c r="V178" s="230"/>
      <c r="W178" s="230"/>
      <c r="X178" s="230"/>
      <c r="Y178" s="115"/>
      <c r="Z178" s="232">
        <v>35</v>
      </c>
      <c r="AA178" s="232"/>
      <c r="AB178" s="232"/>
      <c r="AC178" s="232"/>
      <c r="AD178" s="232"/>
      <c r="AE178" s="232"/>
      <c r="AF178" s="230" t="s">
        <v>315</v>
      </c>
      <c r="AG178" s="230"/>
      <c r="AH178" s="244">
        <v>14659.73</v>
      </c>
      <c r="AI178" s="244"/>
      <c r="AJ178" s="244"/>
      <c r="AK178" s="244"/>
      <c r="AL178" s="244"/>
      <c r="AM178" s="244"/>
      <c r="AN178" s="41" t="s">
        <v>316</v>
      </c>
      <c r="AP178" s="242">
        <f t="shared" si="20"/>
        <v>1848611.5970381997</v>
      </c>
      <c r="AQ178" s="242"/>
      <c r="AR178" s="242"/>
      <c r="AS178" s="242"/>
      <c r="AT178" s="242"/>
      <c r="AU178" s="242"/>
      <c r="AV178" s="242"/>
      <c r="AW178" s="242"/>
      <c r="AX178" s="242"/>
      <c r="AY178" s="242"/>
      <c r="AZ178" s="206"/>
      <c r="BB178" s="51"/>
    </row>
    <row r="179" spans="3:54" x14ac:dyDescent="0.25">
      <c r="C179" s="46"/>
      <c r="E179" s="200" t="s">
        <v>6</v>
      </c>
      <c r="F179" s="243"/>
      <c r="G179" s="243"/>
      <c r="H179" s="243"/>
      <c r="I179" s="243"/>
      <c r="J179" s="243"/>
      <c r="K179" s="230" t="str">
        <f t="shared" si="19"/>
        <v>NOVACRON RUBY S–3B</v>
      </c>
      <c r="L179" s="230"/>
      <c r="M179" s="230"/>
      <c r="N179" s="230"/>
      <c r="O179" s="230"/>
      <c r="P179" s="230"/>
      <c r="Q179" s="230"/>
      <c r="R179" s="230"/>
      <c r="S179" s="230"/>
      <c r="T179" s="230"/>
      <c r="U179" s="230"/>
      <c r="V179" s="230"/>
      <c r="W179" s="230"/>
      <c r="X179" s="230"/>
      <c r="Y179" s="115"/>
      <c r="Z179" s="232">
        <v>40</v>
      </c>
      <c r="AA179" s="232"/>
      <c r="AB179" s="232"/>
      <c r="AC179" s="232"/>
      <c r="AD179" s="232"/>
      <c r="AE179" s="232"/>
      <c r="AF179" s="230" t="s">
        <v>315</v>
      </c>
      <c r="AG179" s="230"/>
      <c r="AH179" s="244">
        <v>16753.98</v>
      </c>
      <c r="AI179" s="244"/>
      <c r="AJ179" s="244"/>
      <c r="AK179" s="244"/>
      <c r="AL179" s="244"/>
      <c r="AM179" s="244"/>
      <c r="AN179" s="41" t="s">
        <v>316</v>
      </c>
      <c r="AP179" s="242">
        <f t="shared" si="20"/>
        <v>2021365.3414428001</v>
      </c>
      <c r="AQ179" s="242"/>
      <c r="AR179" s="242"/>
      <c r="AS179" s="242"/>
      <c r="AT179" s="242"/>
      <c r="AU179" s="242"/>
      <c r="AV179" s="242"/>
      <c r="AW179" s="242"/>
      <c r="AX179" s="242"/>
      <c r="AY179" s="242"/>
      <c r="AZ179" s="206"/>
      <c r="BB179" s="51"/>
    </row>
    <row r="180" spans="3:54" x14ac:dyDescent="0.25">
      <c r="C180" s="46"/>
      <c r="E180" s="200" t="s">
        <v>7</v>
      </c>
      <c r="F180" s="243"/>
      <c r="G180" s="243"/>
      <c r="H180" s="243"/>
      <c r="I180" s="243"/>
      <c r="J180" s="243"/>
      <c r="K180" s="230" t="str">
        <f t="shared" si="19"/>
        <v>NOVACRON DARK BLUE S-GL</v>
      </c>
      <c r="L180" s="230"/>
      <c r="M180" s="230"/>
      <c r="N180" s="230"/>
      <c r="O180" s="230"/>
      <c r="P180" s="230"/>
      <c r="Q180" s="230"/>
      <c r="R180" s="230"/>
      <c r="S180" s="230"/>
      <c r="T180" s="230"/>
      <c r="U180" s="230"/>
      <c r="V180" s="230"/>
      <c r="W180" s="230"/>
      <c r="X180" s="230"/>
      <c r="Y180" s="115"/>
      <c r="Z180" s="232">
        <v>0.1</v>
      </c>
      <c r="AA180" s="232"/>
      <c r="AB180" s="232"/>
      <c r="AC180" s="232"/>
      <c r="AD180" s="232"/>
      <c r="AE180" s="232"/>
      <c r="AF180" s="230" t="s">
        <v>315</v>
      </c>
      <c r="AG180" s="230"/>
      <c r="AH180" s="238">
        <v>41.88</v>
      </c>
      <c r="AI180" s="238"/>
      <c r="AJ180" s="238"/>
      <c r="AK180" s="238"/>
      <c r="AL180" s="238"/>
      <c r="AM180" s="238"/>
      <c r="AN180" s="41" t="s">
        <v>316</v>
      </c>
      <c r="AP180" s="242">
        <f t="shared" si="20"/>
        <v>5094.8728704000005</v>
      </c>
      <c r="AQ180" s="242"/>
      <c r="AR180" s="242"/>
      <c r="AS180" s="242"/>
      <c r="AT180" s="242"/>
      <c r="AU180" s="242"/>
      <c r="AV180" s="242"/>
      <c r="AW180" s="242"/>
      <c r="AX180" s="242"/>
      <c r="AY180" s="242"/>
      <c r="AZ180" s="206"/>
      <c r="BB180" s="51"/>
    </row>
    <row r="181" spans="3:54" x14ac:dyDescent="0.25">
      <c r="C181" s="46"/>
      <c r="E181" s="216" t="s">
        <v>8</v>
      </c>
      <c r="F181" s="217"/>
      <c r="G181" s="217"/>
      <c r="H181" s="217"/>
      <c r="I181" s="217"/>
      <c r="J181" s="217"/>
      <c r="K181" s="218" t="str">
        <f t="shared" si="19"/>
        <v>FIMBIL EAS 40 NEW</v>
      </c>
      <c r="L181" s="218"/>
      <c r="M181" s="218"/>
      <c r="N181" s="218"/>
      <c r="O181" s="218"/>
      <c r="P181" s="218"/>
      <c r="Q181" s="218"/>
      <c r="R181" s="218"/>
      <c r="S181" s="218"/>
      <c r="T181" s="218"/>
      <c r="U181" s="218"/>
      <c r="V181" s="218"/>
      <c r="W181" s="218"/>
      <c r="X181" s="218"/>
      <c r="Y181" s="116"/>
      <c r="Z181" s="236">
        <v>4</v>
      </c>
      <c r="AA181" s="236"/>
      <c r="AB181" s="236"/>
      <c r="AC181" s="236"/>
      <c r="AD181" s="236"/>
      <c r="AE181" s="236"/>
      <c r="AF181" s="218" t="s">
        <v>315</v>
      </c>
      <c r="AG181" s="218"/>
      <c r="AH181" s="238">
        <v>1675.4</v>
      </c>
      <c r="AI181" s="238"/>
      <c r="AJ181" s="238"/>
      <c r="AK181" s="238"/>
      <c r="AL181" s="238"/>
      <c r="AM181" s="238"/>
      <c r="AN181" s="55" t="s">
        <v>316</v>
      </c>
      <c r="AO181" s="55"/>
      <c r="AP181" s="221">
        <f t="shared" si="20"/>
        <v>34560.385755999996</v>
      </c>
      <c r="AQ181" s="221"/>
      <c r="AR181" s="221"/>
      <c r="AS181" s="221"/>
      <c r="AT181" s="221"/>
      <c r="AU181" s="221"/>
      <c r="AV181" s="221"/>
      <c r="AW181" s="221"/>
      <c r="AX181" s="221"/>
      <c r="AY181" s="221"/>
      <c r="AZ181" s="222"/>
      <c r="BB181" s="51"/>
    </row>
    <row r="182" spans="3:54" x14ac:dyDescent="0.25">
      <c r="C182" s="46"/>
      <c r="E182" s="200" t="s">
        <v>183</v>
      </c>
      <c r="F182" s="243"/>
      <c r="G182" s="243"/>
      <c r="H182" s="243"/>
      <c r="I182" s="243"/>
      <c r="J182" s="243"/>
      <c r="K182" s="230" t="str">
        <f t="shared" si="19"/>
        <v>CAUSTIC SODA LIQ</v>
      </c>
      <c r="L182" s="230"/>
      <c r="M182" s="230"/>
      <c r="N182" s="230"/>
      <c r="O182" s="230"/>
      <c r="P182" s="230"/>
      <c r="Q182" s="230"/>
      <c r="R182" s="230"/>
      <c r="S182" s="230"/>
      <c r="T182" s="230"/>
      <c r="U182" s="230"/>
      <c r="V182" s="230"/>
      <c r="W182" s="230"/>
      <c r="X182" s="230"/>
      <c r="Y182" s="115"/>
      <c r="Z182" s="232">
        <v>15</v>
      </c>
      <c r="AA182" s="232"/>
      <c r="AB182" s="232"/>
      <c r="AC182" s="232"/>
      <c r="AD182" s="232"/>
      <c r="AE182" s="232"/>
      <c r="AF182" s="230" t="s">
        <v>315</v>
      </c>
      <c r="AG182" s="230"/>
      <c r="AH182" s="244">
        <v>6282.74</v>
      </c>
      <c r="AI182" s="244"/>
      <c r="AJ182" s="244"/>
      <c r="AK182" s="244"/>
      <c r="AL182" s="244"/>
      <c r="AM182" s="244"/>
      <c r="AN182" s="41" t="s">
        <v>316</v>
      </c>
      <c r="AP182" s="242">
        <f t="shared" si="20"/>
        <v>53698.578780000003</v>
      </c>
      <c r="AQ182" s="242"/>
      <c r="AR182" s="242"/>
      <c r="AS182" s="242"/>
      <c r="AT182" s="242"/>
      <c r="AU182" s="242"/>
      <c r="AV182" s="242"/>
      <c r="AW182" s="242"/>
      <c r="AX182" s="242"/>
      <c r="AY182" s="242"/>
      <c r="AZ182" s="206"/>
      <c r="BB182" s="51"/>
    </row>
    <row r="183" spans="3:54" x14ac:dyDescent="0.25">
      <c r="C183" s="46"/>
      <c r="E183" s="223" t="s">
        <v>10</v>
      </c>
      <c r="F183" s="224"/>
      <c r="G183" s="224"/>
      <c r="H183" s="224"/>
      <c r="I183" s="224"/>
      <c r="J183" s="224"/>
      <c r="K183" s="225" t="str">
        <f t="shared" si="19"/>
        <v>SODA ASH</v>
      </c>
      <c r="L183" s="225"/>
      <c r="M183" s="225"/>
      <c r="N183" s="225"/>
      <c r="O183" s="225"/>
      <c r="P183" s="225"/>
      <c r="Q183" s="225"/>
      <c r="R183" s="225"/>
      <c r="S183" s="225"/>
      <c r="T183" s="225"/>
      <c r="U183" s="225"/>
      <c r="V183" s="225"/>
      <c r="W183" s="225"/>
      <c r="X183" s="225"/>
      <c r="Y183" s="113"/>
      <c r="Z183" s="237">
        <v>20</v>
      </c>
      <c r="AA183" s="237"/>
      <c r="AB183" s="237"/>
      <c r="AC183" s="237"/>
      <c r="AD183" s="237"/>
      <c r="AE183" s="237"/>
      <c r="AF183" s="225" t="s">
        <v>315</v>
      </c>
      <c r="AG183" s="225"/>
      <c r="AH183" s="238">
        <v>8376.99</v>
      </c>
      <c r="AI183" s="238"/>
      <c r="AJ183" s="238"/>
      <c r="AK183" s="238"/>
      <c r="AL183" s="238"/>
      <c r="AM183" s="238"/>
      <c r="AN183" s="54" t="s">
        <v>316</v>
      </c>
      <c r="AO183" s="54"/>
      <c r="AP183" s="228">
        <f t="shared" si="20"/>
        <v>74387.671199999997</v>
      </c>
      <c r="AQ183" s="228"/>
      <c r="AR183" s="228"/>
      <c r="AS183" s="228"/>
      <c r="AT183" s="228"/>
      <c r="AU183" s="228"/>
      <c r="AV183" s="228"/>
      <c r="AW183" s="228"/>
      <c r="AX183" s="228"/>
      <c r="AY183" s="228"/>
      <c r="AZ183" s="229"/>
      <c r="BB183" s="51"/>
    </row>
    <row r="184" spans="3:54" x14ac:dyDescent="0.25">
      <c r="C184" s="46"/>
      <c r="E184" s="120"/>
      <c r="F184" s="120"/>
      <c r="G184" s="120"/>
      <c r="H184" s="120"/>
      <c r="I184" s="120"/>
      <c r="J184" s="120"/>
      <c r="K184" s="115"/>
      <c r="L184" s="115"/>
      <c r="M184" s="115"/>
      <c r="N184" s="115"/>
      <c r="O184" s="115"/>
      <c r="P184" s="115"/>
      <c r="Q184" s="115"/>
      <c r="R184" s="115"/>
      <c r="S184" s="115"/>
      <c r="T184" s="115"/>
      <c r="U184" s="115"/>
      <c r="V184" s="115"/>
      <c r="W184" s="115"/>
      <c r="X184" s="115"/>
      <c r="Y184" s="115"/>
      <c r="Z184" s="111"/>
      <c r="AA184" s="111"/>
      <c r="AB184" s="111"/>
      <c r="AC184" s="111"/>
      <c r="AD184" s="111"/>
      <c r="AE184" s="111"/>
      <c r="AF184" s="115"/>
      <c r="AG184" s="115"/>
      <c r="AH184" s="120"/>
      <c r="AI184" s="120"/>
      <c r="AJ184" s="120"/>
      <c r="AK184" s="120"/>
      <c r="AL184" s="120"/>
      <c r="AM184" s="120"/>
      <c r="AP184" s="112"/>
      <c r="AQ184" s="112"/>
      <c r="AR184" s="112"/>
      <c r="AS184" s="112"/>
      <c r="AT184" s="112"/>
      <c r="AU184" s="112"/>
      <c r="AV184" s="112"/>
      <c r="AW184" s="112"/>
      <c r="AX184" s="112"/>
      <c r="AY184" s="112"/>
      <c r="AZ184" s="112"/>
      <c r="BB184" s="51"/>
    </row>
    <row r="185" spans="3:54" x14ac:dyDescent="0.25">
      <c r="C185" s="46"/>
      <c r="E185" s="120"/>
      <c r="F185" s="120"/>
      <c r="G185" s="120"/>
      <c r="H185" s="120"/>
      <c r="I185" s="120"/>
      <c r="J185" s="120"/>
      <c r="K185" s="115"/>
      <c r="L185" s="115"/>
      <c r="M185" s="115"/>
      <c r="N185" s="115"/>
      <c r="O185" s="115"/>
      <c r="P185" s="115"/>
      <c r="Q185" s="115"/>
      <c r="R185" s="115"/>
      <c r="S185" s="115"/>
      <c r="T185" s="115"/>
      <c r="U185" s="115"/>
      <c r="V185" s="115"/>
      <c r="W185" s="115"/>
      <c r="X185" s="115"/>
      <c r="Y185" s="115"/>
      <c r="Z185" s="111"/>
      <c r="AA185" s="111"/>
      <c r="AB185" s="111"/>
      <c r="AC185" s="111"/>
      <c r="AD185" s="111"/>
      <c r="AE185" s="111"/>
      <c r="AF185" s="115"/>
      <c r="AG185" s="115"/>
      <c r="AH185" s="120"/>
      <c r="AI185" s="120"/>
      <c r="AJ185" s="120"/>
      <c r="AK185" s="59"/>
      <c r="AL185" s="230" t="s">
        <v>318</v>
      </c>
      <c r="AM185" s="230"/>
      <c r="AN185" s="230"/>
      <c r="AO185" s="230"/>
      <c r="AP185" s="112" t="s">
        <v>11</v>
      </c>
      <c r="AQ185" s="242">
        <f>SUM(AP177:AZ183)</f>
        <v>4273660.8556659995</v>
      </c>
      <c r="AR185" s="242"/>
      <c r="AS185" s="242"/>
      <c r="AT185" s="242"/>
      <c r="AU185" s="242"/>
      <c r="AV185" s="242"/>
      <c r="AW185" s="242"/>
      <c r="AX185" s="242"/>
      <c r="AY185" s="242"/>
      <c r="AZ185" s="242"/>
      <c r="BB185" s="51"/>
    </row>
    <row r="186" spans="3:54" x14ac:dyDescent="0.25">
      <c r="C186" s="46"/>
      <c r="E186" s="120"/>
      <c r="F186" s="120"/>
      <c r="G186" s="120"/>
      <c r="H186" s="120"/>
      <c r="I186" s="120"/>
      <c r="J186" s="120"/>
      <c r="K186" s="115"/>
      <c r="L186" s="115"/>
      <c r="M186" s="115"/>
      <c r="N186" s="115"/>
      <c r="O186" s="115"/>
      <c r="P186" s="115"/>
      <c r="Q186" s="115"/>
      <c r="R186" s="115"/>
      <c r="S186" s="115"/>
      <c r="T186" s="115"/>
      <c r="U186" s="115"/>
      <c r="V186" s="115"/>
      <c r="W186" s="115"/>
      <c r="X186" s="115"/>
      <c r="Y186" s="115"/>
      <c r="Z186" s="111"/>
      <c r="AA186" s="111"/>
      <c r="AB186" s="111"/>
      <c r="AC186" s="111"/>
      <c r="AD186" s="111"/>
      <c r="AE186" s="111"/>
      <c r="AF186" s="115"/>
      <c r="AG186" s="115"/>
      <c r="AH186" s="120"/>
      <c r="AI186" s="120"/>
      <c r="AJ186" s="120"/>
      <c r="AK186" s="59"/>
      <c r="AL186" s="230" t="s">
        <v>317</v>
      </c>
      <c r="AM186" s="230"/>
      <c r="AN186" s="230"/>
      <c r="AO186" s="230"/>
      <c r="AP186" s="112" t="s">
        <v>11</v>
      </c>
      <c r="AQ186" s="242">
        <f>AQ185/AQ171</f>
        <v>2035.0765979361902</v>
      </c>
      <c r="AR186" s="242"/>
      <c r="AS186" s="242"/>
      <c r="AT186" s="242"/>
      <c r="AU186" s="242"/>
      <c r="AV186" s="242"/>
      <c r="AW186" s="242"/>
      <c r="AX186" s="242"/>
      <c r="AY186" s="242"/>
      <c r="AZ186" s="242"/>
      <c r="BB186" s="51"/>
    </row>
    <row r="187" spans="3:54" x14ac:dyDescent="0.25">
      <c r="C187" s="46"/>
      <c r="E187" s="120"/>
      <c r="F187" s="120"/>
      <c r="G187" s="120"/>
      <c r="H187" s="120"/>
      <c r="I187" s="120"/>
      <c r="J187" s="120"/>
      <c r="K187" s="115"/>
      <c r="L187" s="115"/>
      <c r="M187" s="115"/>
      <c r="N187" s="115"/>
      <c r="O187" s="115"/>
      <c r="P187" s="115"/>
      <c r="Q187" s="115"/>
      <c r="R187" s="115"/>
      <c r="S187" s="115"/>
      <c r="T187" s="115"/>
      <c r="U187" s="115"/>
      <c r="V187" s="115"/>
      <c r="W187" s="115"/>
      <c r="X187" s="115"/>
      <c r="Y187" s="115"/>
      <c r="Z187" s="111"/>
      <c r="AA187" s="111"/>
      <c r="AB187" s="111"/>
      <c r="AC187" s="111"/>
      <c r="AD187" s="111"/>
      <c r="AE187" s="111"/>
      <c r="AF187" s="115"/>
      <c r="AG187" s="115"/>
      <c r="AH187" s="120"/>
      <c r="AI187" s="120"/>
      <c r="AJ187" s="120"/>
      <c r="AK187" s="120"/>
      <c r="AL187" s="120"/>
      <c r="AM187" s="120"/>
      <c r="AQ187" s="120"/>
      <c r="AR187" s="120"/>
      <c r="AS187" s="120"/>
      <c r="AT187" s="120"/>
      <c r="AU187" s="120"/>
      <c r="AV187" s="120"/>
      <c r="AW187" s="120"/>
      <c r="AX187" s="120"/>
      <c r="AY187" s="120"/>
      <c r="AZ187" s="120"/>
      <c r="BB187" s="51"/>
    </row>
    <row r="188" spans="3:54" ht="17.25" thickBot="1" x14ac:dyDescent="0.3">
      <c r="C188" s="60"/>
      <c r="D188" s="61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H188" s="61"/>
      <c r="AI188" s="61"/>
      <c r="AJ188" s="61"/>
      <c r="AK188" s="61"/>
      <c r="AL188" s="61"/>
      <c r="AM188" s="61"/>
      <c r="AN188" s="61"/>
      <c r="AO188" s="61"/>
      <c r="AP188" s="61"/>
      <c r="AQ188" s="61"/>
      <c r="AR188" s="61"/>
      <c r="AS188" s="61"/>
      <c r="AT188" s="61"/>
      <c r="AU188" s="61"/>
      <c r="AV188" s="61"/>
      <c r="AW188" s="61"/>
      <c r="AX188" s="61"/>
      <c r="AY188" s="61"/>
      <c r="AZ188" s="61"/>
      <c r="BA188" s="61"/>
      <c r="BB188" s="62"/>
    </row>
    <row r="376" spans="60:60" x14ac:dyDescent="0.25">
      <c r="BH376" s="42" t="s">
        <v>374</v>
      </c>
    </row>
  </sheetData>
  <mergeCells count="506">
    <mergeCell ref="CG1:CH1"/>
    <mergeCell ref="CG2:CH2"/>
    <mergeCell ref="E3:I3"/>
    <mergeCell ref="K3:U3"/>
    <mergeCell ref="AH3:AO3"/>
    <mergeCell ref="AQ3:AT3"/>
    <mergeCell ref="E4:I4"/>
    <mergeCell ref="K4:U4"/>
    <mergeCell ref="AH4:AO4"/>
    <mergeCell ref="AQ4:AT4"/>
    <mergeCell ref="E5:I5"/>
    <mergeCell ref="K5:U5"/>
    <mergeCell ref="AH5:AO5"/>
    <mergeCell ref="AQ5:AT5"/>
    <mergeCell ref="CE1:CE3"/>
    <mergeCell ref="E11:J11"/>
    <mergeCell ref="K11:X11"/>
    <mergeCell ref="Z11:AE11"/>
    <mergeCell ref="AF11:AG11"/>
    <mergeCell ref="AH11:AM11"/>
    <mergeCell ref="AP11:AZ11"/>
    <mergeCell ref="CE5:CF5"/>
    <mergeCell ref="E6:I6"/>
    <mergeCell ref="K6:U6"/>
    <mergeCell ref="AH6:AO6"/>
    <mergeCell ref="E10:J10"/>
    <mergeCell ref="K10:X10"/>
    <mergeCell ref="Z10:AE10"/>
    <mergeCell ref="AF10:AG10"/>
    <mergeCell ref="AH10:AM10"/>
    <mergeCell ref="AP10:AZ10"/>
    <mergeCell ref="CF1:CF3"/>
    <mergeCell ref="E13:J13"/>
    <mergeCell ref="K13:X13"/>
    <mergeCell ref="Z13:AE13"/>
    <mergeCell ref="AF13:AG13"/>
    <mergeCell ref="AH13:AM13"/>
    <mergeCell ref="AP13:AZ13"/>
    <mergeCell ref="E12:J12"/>
    <mergeCell ref="K12:X12"/>
    <mergeCell ref="Z12:AE12"/>
    <mergeCell ref="AF12:AG12"/>
    <mergeCell ref="AH12:AM12"/>
    <mergeCell ref="AP12:AZ12"/>
    <mergeCell ref="E15:J15"/>
    <mergeCell ref="K15:X15"/>
    <mergeCell ref="Z15:AE15"/>
    <mergeCell ref="AF15:AG15"/>
    <mergeCell ref="AH15:AM15"/>
    <mergeCell ref="AP15:AZ15"/>
    <mergeCell ref="E14:J14"/>
    <mergeCell ref="K14:X14"/>
    <mergeCell ref="Z14:AE14"/>
    <mergeCell ref="AF14:AG14"/>
    <mergeCell ref="AH14:AM14"/>
    <mergeCell ref="AP14:AZ14"/>
    <mergeCell ref="AQ25:AT25"/>
    <mergeCell ref="E26:I26"/>
    <mergeCell ref="K26:U26"/>
    <mergeCell ref="AH26:AO26"/>
    <mergeCell ref="AQ26:AT26"/>
    <mergeCell ref="AL17:AO17"/>
    <mergeCell ref="AQ17:AZ17"/>
    <mergeCell ref="AL18:AO18"/>
    <mergeCell ref="AQ18:AZ18"/>
    <mergeCell ref="E24:I24"/>
    <mergeCell ref="K24:U24"/>
    <mergeCell ref="AH24:AO24"/>
    <mergeCell ref="AQ24:AT24"/>
    <mergeCell ref="E27:I27"/>
    <mergeCell ref="K27:U27"/>
    <mergeCell ref="AH27:AO27"/>
    <mergeCell ref="E31:J31"/>
    <mergeCell ref="K31:X31"/>
    <mergeCell ref="Z31:AE31"/>
    <mergeCell ref="AF31:AG31"/>
    <mergeCell ref="AH31:AM31"/>
    <mergeCell ref="E25:I25"/>
    <mergeCell ref="AH25:AO25"/>
    <mergeCell ref="E33:J33"/>
    <mergeCell ref="K33:X33"/>
    <mergeCell ref="Z33:AE33"/>
    <mergeCell ref="AF33:AG33"/>
    <mergeCell ref="AH33:AM33"/>
    <mergeCell ref="AP33:AZ33"/>
    <mergeCell ref="AP31:AZ31"/>
    <mergeCell ref="E32:J32"/>
    <mergeCell ref="K32:X32"/>
    <mergeCell ref="Z32:AE32"/>
    <mergeCell ref="AF32:AG32"/>
    <mergeCell ref="AH32:AM32"/>
    <mergeCell ref="AP32:AZ32"/>
    <mergeCell ref="E35:J35"/>
    <mergeCell ref="K35:X35"/>
    <mergeCell ref="Z35:AE35"/>
    <mergeCell ref="AF35:AG35"/>
    <mergeCell ref="AH35:AM35"/>
    <mergeCell ref="AP35:AZ35"/>
    <mergeCell ref="E34:J34"/>
    <mergeCell ref="K34:X34"/>
    <mergeCell ref="Z34:AE34"/>
    <mergeCell ref="AF34:AG34"/>
    <mergeCell ref="AH34:AM34"/>
    <mergeCell ref="AP34:AZ34"/>
    <mergeCell ref="E45:I45"/>
    <mergeCell ref="AH45:AO45"/>
    <mergeCell ref="AQ45:AT45"/>
    <mergeCell ref="E46:I46"/>
    <mergeCell ref="K46:U46"/>
    <mergeCell ref="AH46:AO46"/>
    <mergeCell ref="AQ46:AT46"/>
    <mergeCell ref="AL37:AO37"/>
    <mergeCell ref="AQ37:AZ37"/>
    <mergeCell ref="AL38:AO38"/>
    <mergeCell ref="AQ38:AZ38"/>
    <mergeCell ref="E44:I44"/>
    <mergeCell ref="K44:U44"/>
    <mergeCell ref="AH44:AO44"/>
    <mergeCell ref="AQ44:AT44"/>
    <mergeCell ref="AP51:AZ51"/>
    <mergeCell ref="E52:J52"/>
    <mergeCell ref="K52:X52"/>
    <mergeCell ref="Z52:AE52"/>
    <mergeCell ref="AF52:AG52"/>
    <mergeCell ref="AH52:AM52"/>
    <mergeCell ref="AP52:AZ52"/>
    <mergeCell ref="E47:I47"/>
    <mergeCell ref="K47:U47"/>
    <mergeCell ref="AH47:AO47"/>
    <mergeCell ref="E51:J51"/>
    <mergeCell ref="K51:X51"/>
    <mergeCell ref="Z51:AE51"/>
    <mergeCell ref="AF51:AG51"/>
    <mergeCell ref="AH51:AM51"/>
    <mergeCell ref="E54:J54"/>
    <mergeCell ref="K54:X54"/>
    <mergeCell ref="Z54:AE54"/>
    <mergeCell ref="AF54:AG54"/>
    <mergeCell ref="AH54:AM54"/>
    <mergeCell ref="AP54:AZ54"/>
    <mergeCell ref="E53:J53"/>
    <mergeCell ref="K53:X53"/>
    <mergeCell ref="Z53:AE53"/>
    <mergeCell ref="AF53:AG53"/>
    <mergeCell ref="AH53:AM53"/>
    <mergeCell ref="AP53:AZ53"/>
    <mergeCell ref="E56:J56"/>
    <mergeCell ref="K56:X56"/>
    <mergeCell ref="Z56:AE56"/>
    <mergeCell ref="AF56:AG56"/>
    <mergeCell ref="AH56:AM56"/>
    <mergeCell ref="AP56:AZ56"/>
    <mergeCell ref="E55:J55"/>
    <mergeCell ref="K55:X55"/>
    <mergeCell ref="Z55:AE55"/>
    <mergeCell ref="AF55:AG55"/>
    <mergeCell ref="AH55:AM55"/>
    <mergeCell ref="AP55:AZ55"/>
    <mergeCell ref="E65:I65"/>
    <mergeCell ref="K65:U65"/>
    <mergeCell ref="AH65:AO65"/>
    <mergeCell ref="AQ65:AT65"/>
    <mergeCell ref="E66:I66"/>
    <mergeCell ref="K66:U66"/>
    <mergeCell ref="AH66:AO66"/>
    <mergeCell ref="AQ66:AT66"/>
    <mergeCell ref="AL58:AO58"/>
    <mergeCell ref="AQ58:AZ58"/>
    <mergeCell ref="AL59:AO59"/>
    <mergeCell ref="AQ59:AZ59"/>
    <mergeCell ref="E64:I64"/>
    <mergeCell ref="K64:U64"/>
    <mergeCell ref="AH64:AO64"/>
    <mergeCell ref="AQ64:AT64"/>
    <mergeCell ref="AP71:AZ71"/>
    <mergeCell ref="E72:J72"/>
    <mergeCell ref="K72:X72"/>
    <mergeCell ref="Z72:AE72"/>
    <mergeCell ref="AF72:AG72"/>
    <mergeCell ref="AH72:AM72"/>
    <mergeCell ref="AP72:AZ72"/>
    <mergeCell ref="E67:I67"/>
    <mergeCell ref="K67:U67"/>
    <mergeCell ref="AH67:AO67"/>
    <mergeCell ref="E71:J71"/>
    <mergeCell ref="K71:X71"/>
    <mergeCell ref="Z71:AE71"/>
    <mergeCell ref="AF71:AG71"/>
    <mergeCell ref="AH71:AM71"/>
    <mergeCell ref="E74:J74"/>
    <mergeCell ref="K74:X74"/>
    <mergeCell ref="Z74:AE74"/>
    <mergeCell ref="AF74:AG74"/>
    <mergeCell ref="AH74:AM74"/>
    <mergeCell ref="AP74:AZ74"/>
    <mergeCell ref="E73:J73"/>
    <mergeCell ref="K73:X73"/>
    <mergeCell ref="Z73:AE73"/>
    <mergeCell ref="AF73:AG73"/>
    <mergeCell ref="AH73:AM73"/>
    <mergeCell ref="AP73:AZ73"/>
    <mergeCell ref="E76:J76"/>
    <mergeCell ref="K76:X76"/>
    <mergeCell ref="Z76:AE76"/>
    <mergeCell ref="AF76:AG76"/>
    <mergeCell ref="AH76:AM76"/>
    <mergeCell ref="AP76:AZ76"/>
    <mergeCell ref="E75:J75"/>
    <mergeCell ref="K75:X75"/>
    <mergeCell ref="Z75:AE75"/>
    <mergeCell ref="AF75:AG75"/>
    <mergeCell ref="AH75:AM75"/>
    <mergeCell ref="AP75:AZ75"/>
    <mergeCell ref="E86:I86"/>
    <mergeCell ref="AH86:AO86"/>
    <mergeCell ref="AQ86:AT86"/>
    <mergeCell ref="E87:I87"/>
    <mergeCell ref="K87:U87"/>
    <mergeCell ref="AH87:AO87"/>
    <mergeCell ref="AQ87:AT87"/>
    <mergeCell ref="AL78:AO78"/>
    <mergeCell ref="AQ78:AZ78"/>
    <mergeCell ref="AL79:AO79"/>
    <mergeCell ref="AQ79:AZ79"/>
    <mergeCell ref="E85:I85"/>
    <mergeCell ref="K85:U85"/>
    <mergeCell ref="AH85:AO85"/>
    <mergeCell ref="AQ85:AT85"/>
    <mergeCell ref="AP92:AZ92"/>
    <mergeCell ref="E93:J93"/>
    <mergeCell ref="K93:X93"/>
    <mergeCell ref="Z93:AE93"/>
    <mergeCell ref="AF93:AG93"/>
    <mergeCell ref="AH93:AM93"/>
    <mergeCell ref="AP93:AZ93"/>
    <mergeCell ref="E88:I88"/>
    <mergeCell ref="K88:U88"/>
    <mergeCell ref="AH88:AO88"/>
    <mergeCell ref="E92:J92"/>
    <mergeCell ref="K92:X92"/>
    <mergeCell ref="Z92:AE92"/>
    <mergeCell ref="AF92:AG92"/>
    <mergeCell ref="AH92:AM92"/>
    <mergeCell ref="E95:J95"/>
    <mergeCell ref="K95:X95"/>
    <mergeCell ref="Z95:AE95"/>
    <mergeCell ref="AF95:AG95"/>
    <mergeCell ref="AH95:AM95"/>
    <mergeCell ref="AP95:AZ95"/>
    <mergeCell ref="E94:J94"/>
    <mergeCell ref="K94:X94"/>
    <mergeCell ref="Z94:AE94"/>
    <mergeCell ref="AF94:AG94"/>
    <mergeCell ref="AH94:AM94"/>
    <mergeCell ref="AP94:AZ94"/>
    <mergeCell ref="E97:J97"/>
    <mergeCell ref="K97:X97"/>
    <mergeCell ref="Z97:AE97"/>
    <mergeCell ref="AF97:AG97"/>
    <mergeCell ref="AH97:AM97"/>
    <mergeCell ref="AP97:AZ97"/>
    <mergeCell ref="E96:J96"/>
    <mergeCell ref="K96:X96"/>
    <mergeCell ref="Z96:AE96"/>
    <mergeCell ref="AF96:AG96"/>
    <mergeCell ref="AH96:AM96"/>
    <mergeCell ref="AP96:AZ96"/>
    <mergeCell ref="E107:I107"/>
    <mergeCell ref="AH107:AO107"/>
    <mergeCell ref="AQ107:AT107"/>
    <mergeCell ref="E108:I108"/>
    <mergeCell ref="K108:U108"/>
    <mergeCell ref="AH108:AO108"/>
    <mergeCell ref="AQ108:AT108"/>
    <mergeCell ref="AL99:AO99"/>
    <mergeCell ref="AQ99:AZ99"/>
    <mergeCell ref="AL100:AO100"/>
    <mergeCell ref="AQ100:AZ100"/>
    <mergeCell ref="E106:I106"/>
    <mergeCell ref="K106:U106"/>
    <mergeCell ref="AH106:AO106"/>
    <mergeCell ref="AQ106:AT106"/>
    <mergeCell ref="AP113:AZ113"/>
    <mergeCell ref="E114:J114"/>
    <mergeCell ref="K114:X114"/>
    <mergeCell ref="Z114:AE114"/>
    <mergeCell ref="AF114:AG114"/>
    <mergeCell ref="AH114:AM114"/>
    <mergeCell ref="AP114:AZ114"/>
    <mergeCell ref="E109:I109"/>
    <mergeCell ref="K109:U109"/>
    <mergeCell ref="AH109:AO109"/>
    <mergeCell ref="E113:J113"/>
    <mergeCell ref="K113:X113"/>
    <mergeCell ref="Z113:AE113"/>
    <mergeCell ref="AF113:AG113"/>
    <mergeCell ref="AH113:AM113"/>
    <mergeCell ref="E116:J116"/>
    <mergeCell ref="K116:X116"/>
    <mergeCell ref="Z116:AE116"/>
    <mergeCell ref="AF116:AG116"/>
    <mergeCell ref="AH116:AM116"/>
    <mergeCell ref="AP116:AZ116"/>
    <mergeCell ref="E115:J115"/>
    <mergeCell ref="K115:X115"/>
    <mergeCell ref="Z115:AE115"/>
    <mergeCell ref="AF115:AG115"/>
    <mergeCell ref="AH115:AM115"/>
    <mergeCell ref="AP115:AZ115"/>
    <mergeCell ref="E118:J118"/>
    <mergeCell ref="K118:X118"/>
    <mergeCell ref="Z118:AE118"/>
    <mergeCell ref="AF118:AG118"/>
    <mergeCell ref="AH118:AM118"/>
    <mergeCell ref="AP118:AZ118"/>
    <mergeCell ref="E117:J117"/>
    <mergeCell ref="K117:X117"/>
    <mergeCell ref="Z117:AE117"/>
    <mergeCell ref="AF117:AG117"/>
    <mergeCell ref="AH117:AM117"/>
    <mergeCell ref="AP117:AZ117"/>
    <mergeCell ref="AQ127:AT127"/>
    <mergeCell ref="E128:I128"/>
    <mergeCell ref="K128:U128"/>
    <mergeCell ref="AH128:AO128"/>
    <mergeCell ref="AQ128:AT128"/>
    <mergeCell ref="AL120:AO120"/>
    <mergeCell ref="AQ120:AZ120"/>
    <mergeCell ref="AL121:AO121"/>
    <mergeCell ref="AQ121:AZ121"/>
    <mergeCell ref="E126:I126"/>
    <mergeCell ref="K126:U126"/>
    <mergeCell ref="AH126:AO126"/>
    <mergeCell ref="AQ126:AT126"/>
    <mergeCell ref="E129:I129"/>
    <mergeCell ref="K129:U129"/>
    <mergeCell ref="AH129:AO129"/>
    <mergeCell ref="E133:J133"/>
    <mergeCell ref="K133:X133"/>
    <mergeCell ref="Z133:AE133"/>
    <mergeCell ref="AF133:AG133"/>
    <mergeCell ref="AH133:AM133"/>
    <mergeCell ref="E127:I127"/>
    <mergeCell ref="K127:U127"/>
    <mergeCell ref="AH127:AO127"/>
    <mergeCell ref="E135:J135"/>
    <mergeCell ref="K135:X135"/>
    <mergeCell ref="Z135:AE135"/>
    <mergeCell ref="AF135:AG135"/>
    <mergeCell ref="AH135:AM135"/>
    <mergeCell ref="AP135:AZ135"/>
    <mergeCell ref="AP133:AZ133"/>
    <mergeCell ref="E134:J134"/>
    <mergeCell ref="K134:X134"/>
    <mergeCell ref="Z134:AE134"/>
    <mergeCell ref="AF134:AG134"/>
    <mergeCell ref="AH134:AM134"/>
    <mergeCell ref="AP134:AZ134"/>
    <mergeCell ref="E137:J137"/>
    <mergeCell ref="K137:X137"/>
    <mergeCell ref="Z137:AE137"/>
    <mergeCell ref="AF137:AG137"/>
    <mergeCell ref="AH137:AM137"/>
    <mergeCell ref="AP137:AZ137"/>
    <mergeCell ref="E136:J136"/>
    <mergeCell ref="K136:X136"/>
    <mergeCell ref="Z136:AE136"/>
    <mergeCell ref="AF136:AG136"/>
    <mergeCell ref="AH136:AM136"/>
    <mergeCell ref="AP136:AZ136"/>
    <mergeCell ref="E139:J139"/>
    <mergeCell ref="K139:X139"/>
    <mergeCell ref="Z139:AE139"/>
    <mergeCell ref="AF139:AG139"/>
    <mergeCell ref="AH139:AM139"/>
    <mergeCell ref="AP139:AZ139"/>
    <mergeCell ref="E138:J138"/>
    <mergeCell ref="K138:X138"/>
    <mergeCell ref="Z138:AE138"/>
    <mergeCell ref="AF138:AG138"/>
    <mergeCell ref="AH138:AM138"/>
    <mergeCell ref="AP138:AZ138"/>
    <mergeCell ref="AQ149:AT149"/>
    <mergeCell ref="E150:I150"/>
    <mergeCell ref="K150:U150"/>
    <mergeCell ref="AH150:AO150"/>
    <mergeCell ref="AQ150:AT150"/>
    <mergeCell ref="AL141:AO141"/>
    <mergeCell ref="AQ141:AZ141"/>
    <mergeCell ref="AL142:AO142"/>
    <mergeCell ref="AQ142:AZ142"/>
    <mergeCell ref="E148:I148"/>
    <mergeCell ref="K148:U148"/>
    <mergeCell ref="AH148:AO148"/>
    <mergeCell ref="AQ148:AT148"/>
    <mergeCell ref="E151:I151"/>
    <mergeCell ref="K151:U151"/>
    <mergeCell ref="AH151:AO151"/>
    <mergeCell ref="E155:J155"/>
    <mergeCell ref="K155:X155"/>
    <mergeCell ref="Z155:AE155"/>
    <mergeCell ref="AF155:AG155"/>
    <mergeCell ref="AH155:AM155"/>
    <mergeCell ref="E149:I149"/>
    <mergeCell ref="AH149:AO149"/>
    <mergeCell ref="E157:J157"/>
    <mergeCell ref="K157:X157"/>
    <mergeCell ref="Z157:AE157"/>
    <mergeCell ref="AF157:AG157"/>
    <mergeCell ref="AH157:AM157"/>
    <mergeCell ref="AP157:AZ157"/>
    <mergeCell ref="AP155:AZ155"/>
    <mergeCell ref="E156:J156"/>
    <mergeCell ref="K156:X156"/>
    <mergeCell ref="Z156:AE156"/>
    <mergeCell ref="AF156:AG156"/>
    <mergeCell ref="AH156:AM156"/>
    <mergeCell ref="AP156:AZ156"/>
    <mergeCell ref="E159:J159"/>
    <mergeCell ref="K159:X159"/>
    <mergeCell ref="Z159:AE159"/>
    <mergeCell ref="AF159:AG159"/>
    <mergeCell ref="AH159:AM159"/>
    <mergeCell ref="AP159:AZ159"/>
    <mergeCell ref="E158:J158"/>
    <mergeCell ref="K158:X158"/>
    <mergeCell ref="Z158:AE158"/>
    <mergeCell ref="AF158:AG158"/>
    <mergeCell ref="AH158:AM158"/>
    <mergeCell ref="AP158:AZ158"/>
    <mergeCell ref="E161:J161"/>
    <mergeCell ref="K161:X161"/>
    <mergeCell ref="Z161:AE161"/>
    <mergeCell ref="AF161:AG161"/>
    <mergeCell ref="AH161:AM161"/>
    <mergeCell ref="AP161:AZ161"/>
    <mergeCell ref="E160:J160"/>
    <mergeCell ref="K160:X160"/>
    <mergeCell ref="Z160:AE160"/>
    <mergeCell ref="AF160:AG160"/>
    <mergeCell ref="AH160:AM160"/>
    <mergeCell ref="AP160:AZ160"/>
    <mergeCell ref="E171:I171"/>
    <mergeCell ref="AH171:AO171"/>
    <mergeCell ref="AQ171:AT171"/>
    <mergeCell ref="E172:I172"/>
    <mergeCell ref="K172:U172"/>
    <mergeCell ref="AH172:AO172"/>
    <mergeCell ref="AQ172:AT172"/>
    <mergeCell ref="AL163:AO163"/>
    <mergeCell ref="AQ163:AZ163"/>
    <mergeCell ref="AL164:AO164"/>
    <mergeCell ref="AQ164:AZ164"/>
    <mergeCell ref="E170:I170"/>
    <mergeCell ref="K170:U170"/>
    <mergeCell ref="AH170:AO170"/>
    <mergeCell ref="AQ170:AT170"/>
    <mergeCell ref="AP177:AZ177"/>
    <mergeCell ref="E178:J178"/>
    <mergeCell ref="K178:X178"/>
    <mergeCell ref="Z178:AE178"/>
    <mergeCell ref="AF178:AG178"/>
    <mergeCell ref="AH178:AM178"/>
    <mergeCell ref="AP178:AZ178"/>
    <mergeCell ref="E173:I173"/>
    <mergeCell ref="K173:U173"/>
    <mergeCell ref="AH173:AO173"/>
    <mergeCell ref="E177:J177"/>
    <mergeCell ref="K177:X177"/>
    <mergeCell ref="Z177:AE177"/>
    <mergeCell ref="AF177:AG177"/>
    <mergeCell ref="AH177:AM177"/>
    <mergeCell ref="E180:J180"/>
    <mergeCell ref="K180:X180"/>
    <mergeCell ref="Z180:AE180"/>
    <mergeCell ref="AF180:AG180"/>
    <mergeCell ref="AH180:AM180"/>
    <mergeCell ref="AP180:AZ180"/>
    <mergeCell ref="E179:J179"/>
    <mergeCell ref="K179:X179"/>
    <mergeCell ref="Z179:AE179"/>
    <mergeCell ref="AF179:AG179"/>
    <mergeCell ref="AH179:AM179"/>
    <mergeCell ref="AP179:AZ179"/>
    <mergeCell ref="E182:J182"/>
    <mergeCell ref="K182:X182"/>
    <mergeCell ref="Z182:AE182"/>
    <mergeCell ref="AF182:AG182"/>
    <mergeCell ref="AH182:AM182"/>
    <mergeCell ref="AP182:AZ182"/>
    <mergeCell ref="E181:J181"/>
    <mergeCell ref="K181:X181"/>
    <mergeCell ref="Z181:AE181"/>
    <mergeCell ref="AF181:AG181"/>
    <mergeCell ref="AH181:AM181"/>
    <mergeCell ref="AP181:AZ181"/>
    <mergeCell ref="AL185:AO185"/>
    <mergeCell ref="AQ185:AZ185"/>
    <mergeCell ref="AL186:AO186"/>
    <mergeCell ref="AQ186:AZ186"/>
    <mergeCell ref="E183:J183"/>
    <mergeCell ref="K183:X183"/>
    <mergeCell ref="Z183:AE183"/>
    <mergeCell ref="AF183:AG183"/>
    <mergeCell ref="AH183:AM183"/>
    <mergeCell ref="AP183:AZ183"/>
  </mergeCells>
  <pageMargins left="0.7" right="0.7" top="0.75" bottom="0.75" header="0.3" footer="0.3"/>
  <pageSetup paperSize="9" orientation="portrait" horizontalDpi="0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E5A39-58A7-4A5A-9F0A-B5F5694BB90F}">
  <dimension ref="C1:CM189"/>
  <sheetViews>
    <sheetView zoomScaleNormal="100" workbookViewId="0">
      <selection activeCell="AV143" sqref="AV143:BE143"/>
    </sheetView>
  </sheetViews>
  <sheetFormatPr defaultColWidth="1.7109375" defaultRowHeight="16.5" x14ac:dyDescent="0.25"/>
  <cols>
    <col min="1" max="2" width="1.7109375" style="42"/>
    <col min="3" max="11" width="1.7109375" style="41"/>
    <col min="12" max="12" width="1.7109375" style="41" customWidth="1"/>
    <col min="13" max="31" width="1.7109375" style="41"/>
    <col min="32" max="32" width="1.7109375" style="41" customWidth="1"/>
    <col min="33" max="44" width="1.7109375" style="41"/>
    <col min="45" max="46" width="1.7109375" style="41" customWidth="1"/>
    <col min="47" max="59" width="1.7109375" style="41"/>
    <col min="60" max="63" width="1.7109375" style="42"/>
    <col min="64" max="64" width="1.7109375" style="42" customWidth="1"/>
    <col min="65" max="87" width="1.7109375" style="42"/>
    <col min="88" max="88" width="8.85546875" style="38" customWidth="1"/>
    <col min="89" max="89" width="35.42578125" style="38" customWidth="1"/>
    <col min="90" max="90" width="21.28515625" style="39" customWidth="1"/>
    <col min="91" max="91" width="24.28515625" style="40" customWidth="1"/>
    <col min="92" max="16384" width="1.7109375" style="42"/>
  </cols>
  <sheetData>
    <row r="1" spans="3:91" ht="17.25" thickBot="1" x14ac:dyDescent="0.3">
      <c r="CJ1" s="199" t="s">
        <v>12</v>
      </c>
      <c r="CK1" s="215" t="s">
        <v>13</v>
      </c>
      <c r="CL1" s="195" t="s">
        <v>14</v>
      </c>
      <c r="CM1" s="195"/>
    </row>
    <row r="2" spans="3:91" x14ac:dyDescent="0.25">
      <c r="C2" s="43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4"/>
      <c r="BC2" s="44"/>
      <c r="BD2" s="44"/>
      <c r="BE2" s="44"/>
      <c r="BF2" s="44"/>
      <c r="BG2" s="45"/>
      <c r="CJ2" s="199"/>
      <c r="CK2" s="215"/>
      <c r="CL2" s="195" t="s">
        <v>15</v>
      </c>
      <c r="CM2" s="195"/>
    </row>
    <row r="3" spans="3:91" x14ac:dyDescent="0.25">
      <c r="C3" s="46"/>
      <c r="D3" s="47"/>
      <c r="E3" s="196" t="s">
        <v>0</v>
      </c>
      <c r="F3" s="196"/>
      <c r="G3" s="196"/>
      <c r="H3" s="196"/>
      <c r="I3" s="196"/>
      <c r="J3" s="101" t="s">
        <v>11</v>
      </c>
      <c r="K3" s="196" t="s">
        <v>323</v>
      </c>
      <c r="L3" s="196"/>
      <c r="M3" s="196"/>
      <c r="N3" s="196"/>
      <c r="O3" s="196"/>
      <c r="P3" s="196"/>
      <c r="Q3" s="196"/>
      <c r="R3" s="196"/>
      <c r="S3" s="196"/>
      <c r="T3" s="196"/>
      <c r="U3" s="196"/>
      <c r="V3" s="101"/>
      <c r="W3" s="101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101"/>
      <c r="AI3" s="50"/>
      <c r="AJ3" s="50"/>
      <c r="AK3" s="50"/>
      <c r="AL3" s="50"/>
      <c r="AM3" s="196" t="s">
        <v>3</v>
      </c>
      <c r="AN3" s="196"/>
      <c r="AO3" s="196"/>
      <c r="AP3" s="196"/>
      <c r="AQ3" s="196"/>
      <c r="AR3" s="196"/>
      <c r="AS3" s="196"/>
      <c r="AT3" s="196"/>
      <c r="AU3" s="101" t="s">
        <v>11</v>
      </c>
      <c r="AV3" s="197">
        <v>553.47</v>
      </c>
      <c r="AW3" s="197"/>
      <c r="AX3" s="197"/>
      <c r="AY3" s="197"/>
      <c r="AZ3" s="101" t="s">
        <v>319</v>
      </c>
      <c r="BA3" s="101"/>
      <c r="BB3" s="101"/>
      <c r="BC3" s="101"/>
      <c r="BD3" s="101"/>
      <c r="BE3" s="101"/>
      <c r="BF3" s="47"/>
      <c r="BG3" s="51"/>
      <c r="CJ3" s="199"/>
      <c r="CK3" s="215"/>
      <c r="CL3" s="1" t="s">
        <v>16</v>
      </c>
      <c r="CM3" s="2">
        <v>14346</v>
      </c>
    </row>
    <row r="4" spans="3:91" x14ac:dyDescent="0.25">
      <c r="C4" s="46"/>
      <c r="D4" s="47"/>
      <c r="E4" s="196" t="s">
        <v>322</v>
      </c>
      <c r="F4" s="196"/>
      <c r="G4" s="196"/>
      <c r="H4" s="196"/>
      <c r="I4" s="196"/>
      <c r="J4" s="101" t="s">
        <v>11</v>
      </c>
      <c r="K4" s="196" t="s">
        <v>402</v>
      </c>
      <c r="L4" s="196"/>
      <c r="M4" s="196"/>
      <c r="N4" s="196"/>
      <c r="O4" s="196"/>
      <c r="P4" s="196"/>
      <c r="Q4" s="196"/>
      <c r="R4" s="196"/>
      <c r="S4" s="196"/>
      <c r="T4" s="196"/>
      <c r="U4" s="196"/>
      <c r="V4" s="196"/>
      <c r="W4" s="101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101"/>
      <c r="AI4" s="50"/>
      <c r="AJ4" s="50"/>
      <c r="AK4" s="50"/>
      <c r="AL4" s="50"/>
      <c r="AM4" s="196" t="s">
        <v>4</v>
      </c>
      <c r="AN4" s="196"/>
      <c r="AO4" s="196"/>
      <c r="AP4" s="196"/>
      <c r="AQ4" s="196"/>
      <c r="AR4" s="196"/>
      <c r="AS4" s="196"/>
      <c r="AT4" s="196"/>
      <c r="AU4" s="101" t="s">
        <v>11</v>
      </c>
      <c r="AV4" s="196">
        <v>2100</v>
      </c>
      <c r="AW4" s="196"/>
      <c r="AX4" s="196"/>
      <c r="AY4" s="196"/>
      <c r="AZ4" s="101" t="s">
        <v>320</v>
      </c>
      <c r="BA4" s="101"/>
      <c r="BB4" s="101"/>
      <c r="BC4" s="101"/>
      <c r="BD4" s="101"/>
      <c r="BE4" s="101"/>
      <c r="BF4" s="47"/>
      <c r="BG4" s="51"/>
      <c r="CJ4" s="99"/>
      <c r="CK4" s="100"/>
      <c r="CL4" s="1"/>
      <c r="CM4" s="2"/>
    </row>
    <row r="5" spans="3:91" x14ac:dyDescent="0.25">
      <c r="C5" s="46"/>
      <c r="D5" s="47"/>
      <c r="E5" s="196" t="s">
        <v>1</v>
      </c>
      <c r="F5" s="196"/>
      <c r="G5" s="196"/>
      <c r="H5" s="196"/>
      <c r="I5" s="196"/>
      <c r="J5" s="101" t="s">
        <v>11</v>
      </c>
      <c r="K5" s="196" t="s">
        <v>403</v>
      </c>
      <c r="L5" s="196"/>
      <c r="M5" s="196"/>
      <c r="N5" s="196"/>
      <c r="O5" s="196"/>
      <c r="P5" s="196"/>
      <c r="Q5" s="196"/>
      <c r="R5" s="196"/>
      <c r="S5" s="196"/>
      <c r="T5" s="196"/>
      <c r="U5" s="196"/>
      <c r="V5" s="101"/>
      <c r="W5" s="101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101"/>
      <c r="AI5" s="50"/>
      <c r="AJ5" s="50"/>
      <c r="AK5" s="50"/>
      <c r="AL5" s="50"/>
      <c r="AM5" s="196"/>
      <c r="AN5" s="196"/>
      <c r="AO5" s="196"/>
      <c r="AP5" s="196"/>
      <c r="AQ5" s="196"/>
      <c r="AR5" s="196"/>
      <c r="AS5" s="196"/>
      <c r="AT5" s="196"/>
      <c r="AU5" s="101"/>
      <c r="AV5" s="198"/>
      <c r="AW5" s="198"/>
      <c r="AX5" s="198"/>
      <c r="AY5" s="198"/>
      <c r="AZ5" s="101"/>
      <c r="BA5" s="101"/>
      <c r="BB5" s="101"/>
      <c r="BC5" s="101"/>
      <c r="BD5" s="101"/>
      <c r="BE5" s="101"/>
      <c r="BF5" s="47"/>
      <c r="BG5" s="51"/>
      <c r="CJ5" s="207" t="s">
        <v>17</v>
      </c>
      <c r="CK5" s="207"/>
      <c r="CL5" s="3"/>
      <c r="CM5" s="4"/>
    </row>
    <row r="6" spans="3:91" x14ac:dyDescent="0.25">
      <c r="C6" s="46"/>
      <c r="D6" s="47"/>
      <c r="E6" s="196" t="s">
        <v>2</v>
      </c>
      <c r="F6" s="196"/>
      <c r="G6" s="196"/>
      <c r="H6" s="196"/>
      <c r="I6" s="196"/>
      <c r="J6" s="101" t="s">
        <v>11</v>
      </c>
      <c r="K6" s="196" t="s">
        <v>337</v>
      </c>
      <c r="L6" s="196"/>
      <c r="M6" s="196"/>
      <c r="N6" s="196"/>
      <c r="O6" s="196"/>
      <c r="P6" s="196"/>
      <c r="Q6" s="196"/>
      <c r="R6" s="196"/>
      <c r="S6" s="196"/>
      <c r="T6" s="196"/>
      <c r="U6" s="196"/>
      <c r="V6" s="101"/>
      <c r="W6" s="101"/>
      <c r="X6" s="101"/>
      <c r="Y6" s="101"/>
      <c r="Z6" s="101"/>
      <c r="AA6" s="101"/>
      <c r="AB6" s="101"/>
      <c r="AC6" s="101"/>
      <c r="AD6" s="101"/>
      <c r="AE6" s="101"/>
      <c r="AF6" s="101"/>
      <c r="AG6" s="101"/>
      <c r="AH6" s="101"/>
      <c r="AI6" s="101"/>
      <c r="AJ6" s="101"/>
      <c r="AK6" s="101"/>
      <c r="AL6" s="101"/>
      <c r="AM6" s="196"/>
      <c r="AN6" s="196"/>
      <c r="AO6" s="196"/>
      <c r="AP6" s="196"/>
      <c r="AQ6" s="196"/>
      <c r="AR6" s="196"/>
      <c r="AS6" s="196"/>
      <c r="AT6" s="196"/>
      <c r="AU6" s="101"/>
      <c r="AV6" s="101"/>
      <c r="AW6" s="101"/>
      <c r="AX6" s="101"/>
      <c r="AY6" s="101"/>
      <c r="AZ6" s="101"/>
      <c r="BA6" s="101"/>
      <c r="BB6" s="101"/>
      <c r="BC6" s="101"/>
      <c r="BD6" s="101"/>
      <c r="BE6" s="101"/>
      <c r="BF6" s="47"/>
      <c r="BG6" s="51"/>
      <c r="CJ6" s="5" t="s">
        <v>5</v>
      </c>
      <c r="CK6" s="6" t="s">
        <v>18</v>
      </c>
      <c r="CL6" s="7">
        <v>6.77</v>
      </c>
      <c r="CM6" s="4">
        <f>CL6*$CM$3</f>
        <v>97122.42</v>
      </c>
    </row>
    <row r="7" spans="3:91" x14ac:dyDescent="0.25">
      <c r="C7" s="46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7"/>
      <c r="AF7" s="47"/>
      <c r="AG7" s="47"/>
      <c r="AH7" s="47"/>
      <c r="AI7" s="47"/>
      <c r="AJ7" s="47"/>
      <c r="AK7" s="47"/>
      <c r="AL7" s="47"/>
      <c r="AM7" s="47"/>
      <c r="AN7" s="47"/>
      <c r="AO7" s="47"/>
      <c r="AP7" s="47"/>
      <c r="AQ7" s="47"/>
      <c r="AR7" s="47"/>
      <c r="AS7" s="47"/>
      <c r="AT7" s="47"/>
      <c r="AU7" s="47"/>
      <c r="AV7" s="47"/>
      <c r="AW7" s="47"/>
      <c r="AX7" s="47"/>
      <c r="AY7" s="47"/>
      <c r="AZ7" s="47"/>
      <c r="BA7" s="47"/>
      <c r="BB7" s="47"/>
      <c r="BC7" s="47"/>
      <c r="BD7" s="47"/>
      <c r="BE7" s="47"/>
      <c r="BF7" s="47"/>
      <c r="BG7" s="51"/>
      <c r="CJ7" s="5" t="s">
        <v>19</v>
      </c>
      <c r="CK7" s="6" t="s">
        <v>20</v>
      </c>
      <c r="CL7" s="8">
        <v>8.17</v>
      </c>
      <c r="CM7" s="4">
        <f t="shared" ref="CM7:CM72" si="0">CL7*$CM$3</f>
        <v>117206.81999999999</v>
      </c>
    </row>
    <row r="8" spans="3:91" x14ac:dyDescent="0.25">
      <c r="C8" s="46"/>
      <c r="D8" s="47"/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51"/>
      <c r="CJ8" s="5" t="s">
        <v>21</v>
      </c>
      <c r="CK8" s="6" t="s">
        <v>22</v>
      </c>
      <c r="CL8" s="8">
        <v>23.32</v>
      </c>
      <c r="CM8" s="4">
        <f t="shared" si="0"/>
        <v>334548.72000000003</v>
      </c>
    </row>
    <row r="9" spans="3:91" x14ac:dyDescent="0.25">
      <c r="C9" s="46"/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  <c r="AD9" s="47"/>
      <c r="AE9" s="47"/>
      <c r="AF9" s="47"/>
      <c r="AG9" s="47"/>
      <c r="AH9" s="47"/>
      <c r="AI9" s="47"/>
      <c r="AJ9" s="47"/>
      <c r="AK9" s="47"/>
      <c r="AL9" s="47"/>
      <c r="AM9" s="47"/>
      <c r="AN9" s="47"/>
      <c r="AO9" s="47"/>
      <c r="AP9" s="47"/>
      <c r="AQ9" s="47"/>
      <c r="AR9" s="47"/>
      <c r="AS9" s="47"/>
      <c r="AT9" s="47"/>
      <c r="AU9" s="47"/>
      <c r="AV9" s="47"/>
      <c r="AW9" s="47"/>
      <c r="AX9" s="47"/>
      <c r="AY9" s="47"/>
      <c r="AZ9" s="47"/>
      <c r="BA9" s="47"/>
      <c r="BB9" s="47"/>
      <c r="BC9" s="47"/>
      <c r="BD9" s="47"/>
      <c r="BE9" s="47"/>
      <c r="BF9" s="47"/>
      <c r="BG9" s="51"/>
      <c r="CJ9" s="5" t="s">
        <v>23</v>
      </c>
      <c r="CK9" s="6" t="s">
        <v>24</v>
      </c>
      <c r="CL9" s="7">
        <v>8.27</v>
      </c>
      <c r="CM9" s="4">
        <f t="shared" si="0"/>
        <v>118641.42</v>
      </c>
    </row>
    <row r="10" spans="3:91" x14ac:dyDescent="0.25">
      <c r="C10" s="46"/>
      <c r="D10" s="47"/>
      <c r="E10" s="208" t="s">
        <v>5</v>
      </c>
      <c r="F10" s="209"/>
      <c r="G10" s="209"/>
      <c r="H10" s="209"/>
      <c r="I10" s="209"/>
      <c r="J10" s="209"/>
      <c r="K10" s="210" t="str">
        <f t="shared" ref="K10:K15" si="1">VLOOKUP(E10,$CJ$1:$CM$1003,2,FALSE)</f>
        <v>NOVACRON YELLOW S-3R</v>
      </c>
      <c r="L10" s="210"/>
      <c r="M10" s="210"/>
      <c r="N10" s="210"/>
      <c r="O10" s="210"/>
      <c r="P10" s="210"/>
      <c r="Q10" s="210"/>
      <c r="R10" s="210"/>
      <c r="S10" s="210"/>
      <c r="T10" s="210"/>
      <c r="U10" s="210"/>
      <c r="V10" s="210"/>
      <c r="W10" s="210"/>
      <c r="X10" s="210"/>
      <c r="Y10" s="97"/>
      <c r="Z10" s="97"/>
      <c r="AA10" s="97"/>
      <c r="AB10" s="211">
        <v>1.18</v>
      </c>
      <c r="AC10" s="211"/>
      <c r="AD10" s="211"/>
      <c r="AE10" s="211"/>
      <c r="AF10" s="211"/>
      <c r="AG10" s="211"/>
      <c r="AH10" s="211"/>
      <c r="AI10" s="211"/>
      <c r="AJ10" s="211"/>
      <c r="AK10" s="210" t="s">
        <v>315</v>
      </c>
      <c r="AL10" s="210"/>
      <c r="AM10" s="212">
        <v>653.09</v>
      </c>
      <c r="AN10" s="212"/>
      <c r="AO10" s="212"/>
      <c r="AP10" s="212"/>
      <c r="AQ10" s="212"/>
      <c r="AR10" s="212"/>
      <c r="AS10" s="52" t="s">
        <v>316</v>
      </c>
      <c r="AT10" s="52"/>
      <c r="AU10" s="213">
        <f>(AM10*VLOOKUP(E10,$CJ$1:$CM$1003,4,FALSE))/1000</f>
        <v>63429.681277800002</v>
      </c>
      <c r="AV10" s="213"/>
      <c r="AW10" s="213"/>
      <c r="AX10" s="213"/>
      <c r="AY10" s="213"/>
      <c r="AZ10" s="213"/>
      <c r="BA10" s="213"/>
      <c r="BB10" s="213"/>
      <c r="BC10" s="213"/>
      <c r="BD10" s="213"/>
      <c r="BE10" s="214"/>
      <c r="BF10" s="47"/>
      <c r="BG10" s="51"/>
      <c r="CJ10" s="5" t="s">
        <v>25</v>
      </c>
      <c r="CK10" s="9" t="s">
        <v>26</v>
      </c>
      <c r="CL10" s="7">
        <v>7.46</v>
      </c>
      <c r="CM10" s="4">
        <f t="shared" si="0"/>
        <v>107021.16</v>
      </c>
    </row>
    <row r="11" spans="3:91" x14ac:dyDescent="0.25">
      <c r="C11" s="46"/>
      <c r="D11" s="47"/>
      <c r="E11" s="200" t="s">
        <v>6</v>
      </c>
      <c r="F11" s="201"/>
      <c r="G11" s="201"/>
      <c r="H11" s="201"/>
      <c r="I11" s="201"/>
      <c r="J11" s="201"/>
      <c r="K11" s="47" t="str">
        <f>VLOOKUP(E11,$CJ$1:$CM$1003,2,FALSE)</f>
        <v>NOVACRON RUBY S–3B</v>
      </c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93"/>
      <c r="Z11" s="93"/>
      <c r="AA11" s="93"/>
      <c r="AB11" s="203">
        <v>0.45</v>
      </c>
      <c r="AC11" s="203"/>
      <c r="AD11" s="203"/>
      <c r="AE11" s="203"/>
      <c r="AF11" s="203"/>
      <c r="AG11" s="203"/>
      <c r="AH11" s="203"/>
      <c r="AI11" s="203"/>
      <c r="AJ11" s="203"/>
      <c r="AK11" s="202" t="s">
        <v>315</v>
      </c>
      <c r="AL11" s="202"/>
      <c r="AM11" s="204">
        <v>249.06</v>
      </c>
      <c r="AN11" s="204"/>
      <c r="AO11" s="204"/>
      <c r="AP11" s="204"/>
      <c r="AQ11" s="204"/>
      <c r="AR11" s="204"/>
      <c r="AS11" s="47" t="s">
        <v>316</v>
      </c>
      <c r="AT11" s="47"/>
      <c r="AU11" s="205">
        <f t="shared" ref="AU11:AU15" si="2">(AM11*VLOOKUP(E11,$CJ$1:$CM$1003,4,FALSE))/1000</f>
        <v>30049.054131600002</v>
      </c>
      <c r="AV11" s="205"/>
      <c r="AW11" s="205"/>
      <c r="AX11" s="205"/>
      <c r="AY11" s="205"/>
      <c r="AZ11" s="205"/>
      <c r="BA11" s="205"/>
      <c r="BB11" s="205"/>
      <c r="BC11" s="205"/>
      <c r="BD11" s="205"/>
      <c r="BE11" s="206"/>
      <c r="BF11" s="47"/>
      <c r="BG11" s="51"/>
      <c r="CJ11" s="5" t="s">
        <v>6</v>
      </c>
      <c r="CK11" s="6" t="s">
        <v>27</v>
      </c>
      <c r="CL11" s="7">
        <v>8.41</v>
      </c>
      <c r="CM11" s="4">
        <f t="shared" si="0"/>
        <v>120649.86</v>
      </c>
    </row>
    <row r="12" spans="3:91" x14ac:dyDescent="0.25">
      <c r="C12" s="46"/>
      <c r="D12" s="47"/>
      <c r="E12" s="200" t="s">
        <v>7</v>
      </c>
      <c r="F12" s="201"/>
      <c r="G12" s="201"/>
      <c r="H12" s="201"/>
      <c r="I12" s="201"/>
      <c r="J12" s="201"/>
      <c r="K12" s="47" t="str">
        <f>VLOOKUP(E12,$CJ$1:$CM$1003,2,FALSE)</f>
        <v>NOVACRON DARK BLUE S-GL</v>
      </c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93"/>
      <c r="Z12" s="93"/>
      <c r="AA12" s="93"/>
      <c r="AB12" s="203">
        <v>0.46</v>
      </c>
      <c r="AC12" s="203"/>
      <c r="AD12" s="203"/>
      <c r="AE12" s="203"/>
      <c r="AF12" s="203"/>
      <c r="AG12" s="203"/>
      <c r="AH12" s="203"/>
      <c r="AI12" s="203"/>
      <c r="AJ12" s="203"/>
      <c r="AK12" s="202" t="s">
        <v>315</v>
      </c>
      <c r="AL12" s="202"/>
      <c r="AM12" s="204">
        <v>254.59</v>
      </c>
      <c r="AN12" s="204"/>
      <c r="AO12" s="204"/>
      <c r="AP12" s="204"/>
      <c r="AQ12" s="204"/>
      <c r="AR12" s="204"/>
      <c r="AS12" s="47" t="s">
        <v>316</v>
      </c>
      <c r="AT12" s="47"/>
      <c r="AU12" s="205">
        <f t="shared" si="2"/>
        <v>30971.912227200002</v>
      </c>
      <c r="AV12" s="205"/>
      <c r="AW12" s="205"/>
      <c r="AX12" s="205"/>
      <c r="AY12" s="205"/>
      <c r="AZ12" s="205"/>
      <c r="BA12" s="205"/>
      <c r="BB12" s="205"/>
      <c r="BC12" s="205"/>
      <c r="BD12" s="205"/>
      <c r="BE12" s="206"/>
      <c r="BF12" s="47"/>
      <c r="BG12" s="51"/>
      <c r="CJ12" s="5" t="s">
        <v>28</v>
      </c>
      <c r="CK12" s="6" t="s">
        <v>29</v>
      </c>
      <c r="CL12" s="7">
        <v>7.55</v>
      </c>
      <c r="CM12" s="4">
        <f t="shared" si="0"/>
        <v>108312.3</v>
      </c>
    </row>
    <row r="13" spans="3:91" x14ac:dyDescent="0.25">
      <c r="C13" s="46"/>
      <c r="D13" s="47"/>
      <c r="E13" s="216" t="s">
        <v>8</v>
      </c>
      <c r="F13" s="217"/>
      <c r="G13" s="217"/>
      <c r="H13" s="217"/>
      <c r="I13" s="217"/>
      <c r="J13" s="217"/>
      <c r="K13" s="218" t="str">
        <f t="shared" si="1"/>
        <v>FIMBIL EAS 40 NEW</v>
      </c>
      <c r="L13" s="218"/>
      <c r="M13" s="218"/>
      <c r="N13" s="218"/>
      <c r="O13" s="218"/>
      <c r="P13" s="218"/>
      <c r="Q13" s="218"/>
      <c r="R13" s="218"/>
      <c r="S13" s="218"/>
      <c r="T13" s="218"/>
      <c r="U13" s="218"/>
      <c r="V13" s="218"/>
      <c r="W13" s="218"/>
      <c r="X13" s="218"/>
      <c r="Y13" s="94"/>
      <c r="Z13" s="94"/>
      <c r="AA13" s="94"/>
      <c r="AB13" s="219">
        <v>4</v>
      </c>
      <c r="AC13" s="219"/>
      <c r="AD13" s="219"/>
      <c r="AE13" s="219"/>
      <c r="AF13" s="219"/>
      <c r="AG13" s="219"/>
      <c r="AH13" s="219"/>
      <c r="AI13" s="219"/>
      <c r="AJ13" s="219"/>
      <c r="AK13" s="218" t="s">
        <v>315</v>
      </c>
      <c r="AL13" s="218"/>
      <c r="AM13" s="248">
        <f>AB13*AV3</f>
        <v>2213.88</v>
      </c>
      <c r="AN13" s="248"/>
      <c r="AO13" s="248"/>
      <c r="AP13" s="248"/>
      <c r="AQ13" s="248"/>
      <c r="AR13" s="248"/>
      <c r="AS13" s="55" t="s">
        <v>316</v>
      </c>
      <c r="AT13" s="55"/>
      <c r="AU13" s="221">
        <f t="shared" si="2"/>
        <v>45668.226583199998</v>
      </c>
      <c r="AV13" s="221"/>
      <c r="AW13" s="221"/>
      <c r="AX13" s="221"/>
      <c r="AY13" s="221"/>
      <c r="AZ13" s="221"/>
      <c r="BA13" s="221"/>
      <c r="BB13" s="221"/>
      <c r="BC13" s="221"/>
      <c r="BD13" s="221"/>
      <c r="BE13" s="222"/>
      <c r="BF13" s="47"/>
      <c r="BG13" s="51"/>
      <c r="CJ13" s="5" t="s">
        <v>30</v>
      </c>
      <c r="CK13" s="6" t="s">
        <v>31</v>
      </c>
      <c r="CL13" s="8">
        <v>8.7899999999999991</v>
      </c>
      <c r="CM13" s="4">
        <f t="shared" si="0"/>
        <v>126101.33999999998</v>
      </c>
    </row>
    <row r="14" spans="3:91" x14ac:dyDescent="0.25">
      <c r="C14" s="46"/>
      <c r="D14" s="47"/>
      <c r="E14" s="200" t="s">
        <v>183</v>
      </c>
      <c r="F14" s="201"/>
      <c r="G14" s="201"/>
      <c r="H14" s="201"/>
      <c r="I14" s="201"/>
      <c r="J14" s="201"/>
      <c r="K14" s="202" t="str">
        <f t="shared" si="1"/>
        <v>CAUSTIC SODA LIQ</v>
      </c>
      <c r="L14" s="202"/>
      <c r="M14" s="202"/>
      <c r="N14" s="202"/>
      <c r="O14" s="202"/>
      <c r="P14" s="202"/>
      <c r="Q14" s="202"/>
      <c r="R14" s="202"/>
      <c r="S14" s="202"/>
      <c r="T14" s="202"/>
      <c r="U14" s="202"/>
      <c r="V14" s="202"/>
      <c r="W14" s="202"/>
      <c r="X14" s="202"/>
      <c r="Y14" s="93"/>
      <c r="Z14" s="93"/>
      <c r="AA14" s="93"/>
      <c r="AB14" s="203">
        <v>6</v>
      </c>
      <c r="AC14" s="203"/>
      <c r="AD14" s="203"/>
      <c r="AE14" s="203"/>
      <c r="AF14" s="203"/>
      <c r="AG14" s="203"/>
      <c r="AH14" s="203"/>
      <c r="AI14" s="203"/>
      <c r="AJ14" s="203"/>
      <c r="AK14" s="202" t="s">
        <v>315</v>
      </c>
      <c r="AL14" s="202"/>
      <c r="AM14" s="204">
        <v>3320.8</v>
      </c>
      <c r="AN14" s="204"/>
      <c r="AO14" s="204"/>
      <c r="AP14" s="204"/>
      <c r="AQ14" s="204"/>
      <c r="AR14" s="204"/>
      <c r="AS14" s="47" t="s">
        <v>316</v>
      </c>
      <c r="AT14" s="47"/>
      <c r="AU14" s="205">
        <f t="shared" si="2"/>
        <v>28382.8776</v>
      </c>
      <c r="AV14" s="205"/>
      <c r="AW14" s="205"/>
      <c r="AX14" s="205"/>
      <c r="AY14" s="205"/>
      <c r="AZ14" s="205"/>
      <c r="BA14" s="205"/>
      <c r="BB14" s="205"/>
      <c r="BC14" s="205"/>
      <c r="BD14" s="205"/>
      <c r="BE14" s="206"/>
      <c r="BF14" s="47"/>
      <c r="BG14" s="51"/>
      <c r="CJ14" s="5" t="s">
        <v>32</v>
      </c>
      <c r="CK14" s="9" t="s">
        <v>33</v>
      </c>
      <c r="CL14" s="7">
        <v>11.66</v>
      </c>
      <c r="CM14" s="4">
        <f t="shared" si="0"/>
        <v>167274.36000000002</v>
      </c>
    </row>
    <row r="15" spans="3:91" x14ac:dyDescent="0.25">
      <c r="C15" s="46"/>
      <c r="D15" s="47"/>
      <c r="E15" s="223" t="s">
        <v>10</v>
      </c>
      <c r="F15" s="224"/>
      <c r="G15" s="224"/>
      <c r="H15" s="224"/>
      <c r="I15" s="224"/>
      <c r="J15" s="224"/>
      <c r="K15" s="225" t="str">
        <f t="shared" si="1"/>
        <v>SODA ASH</v>
      </c>
      <c r="L15" s="225"/>
      <c r="M15" s="225"/>
      <c r="N15" s="225"/>
      <c r="O15" s="225"/>
      <c r="P15" s="225"/>
      <c r="Q15" s="225"/>
      <c r="R15" s="225"/>
      <c r="S15" s="225"/>
      <c r="T15" s="225"/>
      <c r="U15" s="225"/>
      <c r="V15" s="225"/>
      <c r="W15" s="225"/>
      <c r="X15" s="225"/>
      <c r="Y15" s="92"/>
      <c r="Z15" s="92"/>
      <c r="AA15" s="92"/>
      <c r="AB15" s="226">
        <v>20</v>
      </c>
      <c r="AC15" s="226"/>
      <c r="AD15" s="226"/>
      <c r="AE15" s="226"/>
      <c r="AF15" s="226"/>
      <c r="AG15" s="226"/>
      <c r="AH15" s="226"/>
      <c r="AI15" s="226"/>
      <c r="AJ15" s="226"/>
      <c r="AK15" s="225" t="s">
        <v>315</v>
      </c>
      <c r="AL15" s="225"/>
      <c r="AM15" s="227">
        <v>11069.32</v>
      </c>
      <c r="AN15" s="227"/>
      <c r="AO15" s="227"/>
      <c r="AP15" s="227"/>
      <c r="AQ15" s="227"/>
      <c r="AR15" s="227"/>
      <c r="AS15" s="54" t="s">
        <v>316</v>
      </c>
      <c r="AT15" s="54"/>
      <c r="AU15" s="228">
        <f t="shared" si="2"/>
        <v>98295.561600000001</v>
      </c>
      <c r="AV15" s="228"/>
      <c r="AW15" s="228"/>
      <c r="AX15" s="228"/>
      <c r="AY15" s="228"/>
      <c r="AZ15" s="228"/>
      <c r="BA15" s="228"/>
      <c r="BB15" s="228"/>
      <c r="BC15" s="228"/>
      <c r="BD15" s="228"/>
      <c r="BE15" s="229"/>
      <c r="BF15" s="47"/>
      <c r="BG15" s="51"/>
      <c r="CJ15" s="5" t="s">
        <v>34</v>
      </c>
      <c r="CK15" s="9" t="s">
        <v>35</v>
      </c>
      <c r="CL15" s="7">
        <v>5.84</v>
      </c>
      <c r="CM15" s="4">
        <f t="shared" si="0"/>
        <v>83780.639999999999</v>
      </c>
    </row>
    <row r="16" spans="3:91" x14ac:dyDescent="0.25">
      <c r="C16" s="46"/>
      <c r="D16" s="47"/>
      <c r="E16" s="95"/>
      <c r="F16" s="95"/>
      <c r="G16" s="95"/>
      <c r="H16" s="95"/>
      <c r="I16" s="95"/>
      <c r="J16" s="95"/>
      <c r="K16" s="93"/>
      <c r="L16" s="93"/>
      <c r="M16" s="93"/>
      <c r="N16" s="93"/>
      <c r="O16" s="93"/>
      <c r="P16" s="93"/>
      <c r="Q16" s="93"/>
      <c r="R16" s="93"/>
      <c r="S16" s="93"/>
      <c r="T16" s="93"/>
      <c r="U16" s="93"/>
      <c r="V16" s="93"/>
      <c r="W16" s="93"/>
      <c r="X16" s="93"/>
      <c r="Y16" s="93"/>
      <c r="Z16" s="93"/>
      <c r="AA16" s="93"/>
      <c r="AB16" s="57"/>
      <c r="AC16" s="57"/>
      <c r="AD16" s="57"/>
      <c r="AE16" s="57"/>
      <c r="AF16" s="57"/>
      <c r="AG16" s="57"/>
      <c r="AH16" s="57"/>
      <c r="AI16" s="57"/>
      <c r="AJ16" s="57"/>
      <c r="AK16" s="93"/>
      <c r="AL16" s="93"/>
      <c r="AM16" s="95"/>
      <c r="AN16" s="95"/>
      <c r="AO16" s="95"/>
      <c r="AP16" s="95"/>
      <c r="AQ16" s="95"/>
      <c r="AR16" s="95"/>
      <c r="AS16" s="47"/>
      <c r="AT16" s="47"/>
      <c r="AU16" s="58"/>
      <c r="AV16" s="58"/>
      <c r="AW16" s="58"/>
      <c r="AX16" s="58"/>
      <c r="AY16" s="58"/>
      <c r="AZ16" s="58"/>
      <c r="BA16" s="58"/>
      <c r="BB16" s="58"/>
      <c r="BC16" s="58"/>
      <c r="BD16" s="58"/>
      <c r="BE16" s="58"/>
      <c r="BF16" s="47"/>
      <c r="BG16" s="51"/>
      <c r="CJ16" s="5" t="s">
        <v>36</v>
      </c>
      <c r="CK16" s="9" t="s">
        <v>37</v>
      </c>
      <c r="CL16" s="7">
        <v>20.14</v>
      </c>
      <c r="CM16" s="4">
        <f t="shared" si="0"/>
        <v>288928.44</v>
      </c>
    </row>
    <row r="17" spans="3:91" x14ac:dyDescent="0.25">
      <c r="C17" s="46"/>
      <c r="D17" s="47"/>
      <c r="E17" s="95"/>
      <c r="F17" s="95"/>
      <c r="G17" s="95"/>
      <c r="H17" s="95"/>
      <c r="I17" s="95"/>
      <c r="J17" s="95"/>
      <c r="K17" s="93"/>
      <c r="L17" s="93"/>
      <c r="M17" s="93"/>
      <c r="N17" s="93"/>
      <c r="O17" s="93"/>
      <c r="P17" s="93"/>
      <c r="Q17" s="93"/>
      <c r="R17" s="93"/>
      <c r="S17" s="93"/>
      <c r="T17" s="93"/>
      <c r="U17" s="93"/>
      <c r="V17" s="93"/>
      <c r="W17" s="93"/>
      <c r="X17" s="93"/>
      <c r="Y17" s="93"/>
      <c r="Z17" s="93"/>
      <c r="AA17" s="93"/>
      <c r="AB17" s="57"/>
      <c r="AC17" s="57"/>
      <c r="AD17" s="57"/>
      <c r="AE17" s="57"/>
      <c r="AF17" s="57"/>
      <c r="AG17" s="57"/>
      <c r="AH17" s="57"/>
      <c r="AI17" s="57"/>
      <c r="AJ17" s="57"/>
      <c r="AK17" s="93"/>
      <c r="AL17" s="93"/>
      <c r="AM17" s="95"/>
      <c r="AN17" s="95"/>
      <c r="AO17" s="95"/>
      <c r="AP17" s="59"/>
      <c r="AQ17" s="230" t="s">
        <v>318</v>
      </c>
      <c r="AR17" s="230"/>
      <c r="AS17" s="230"/>
      <c r="AT17" s="230"/>
      <c r="AU17" s="58" t="s">
        <v>11</v>
      </c>
      <c r="AV17" s="205">
        <f>SUM(AU10:BE15)</f>
        <v>296797.31341980002</v>
      </c>
      <c r="AW17" s="205"/>
      <c r="AX17" s="205"/>
      <c r="AY17" s="205"/>
      <c r="AZ17" s="205"/>
      <c r="BA17" s="205"/>
      <c r="BB17" s="205"/>
      <c r="BC17" s="205"/>
      <c r="BD17" s="205"/>
      <c r="BE17" s="205"/>
      <c r="BF17" s="47"/>
      <c r="BG17" s="51"/>
      <c r="CJ17" s="5" t="s">
        <v>38</v>
      </c>
      <c r="CK17" s="6" t="s">
        <v>39</v>
      </c>
      <c r="CL17" s="8">
        <v>24.15</v>
      </c>
      <c r="CM17" s="4">
        <f t="shared" si="0"/>
        <v>346455.89999999997</v>
      </c>
    </row>
    <row r="18" spans="3:91" x14ac:dyDescent="0.25">
      <c r="C18" s="46"/>
      <c r="D18" s="47"/>
      <c r="E18" s="95"/>
      <c r="F18" s="95"/>
      <c r="G18" s="95"/>
      <c r="H18" s="95"/>
      <c r="I18" s="95"/>
      <c r="J18" s="95"/>
      <c r="K18" s="93"/>
      <c r="L18" s="93"/>
      <c r="M18" s="93"/>
      <c r="N18" s="93"/>
      <c r="O18" s="93"/>
      <c r="P18" s="93"/>
      <c r="Q18" s="93"/>
      <c r="R18" s="93"/>
      <c r="S18" s="93"/>
      <c r="T18" s="93"/>
      <c r="U18" s="93"/>
      <c r="V18" s="93"/>
      <c r="W18" s="93"/>
      <c r="X18" s="93"/>
      <c r="Y18" s="93"/>
      <c r="Z18" s="93"/>
      <c r="AA18" s="93"/>
      <c r="AB18" s="57"/>
      <c r="AC18" s="57"/>
      <c r="AD18" s="57"/>
      <c r="AE18" s="57"/>
      <c r="AF18" s="57"/>
      <c r="AG18" s="57"/>
      <c r="AH18" s="57"/>
      <c r="AI18" s="57"/>
      <c r="AJ18" s="57"/>
      <c r="AK18" s="93"/>
      <c r="AL18" s="93"/>
      <c r="AM18" s="95"/>
      <c r="AN18" s="95"/>
      <c r="AO18" s="95"/>
      <c r="AP18" s="59"/>
      <c r="AQ18" s="202" t="s">
        <v>317</v>
      </c>
      <c r="AR18" s="202"/>
      <c r="AS18" s="202"/>
      <c r="AT18" s="202"/>
      <c r="AU18" s="58" t="s">
        <v>11</v>
      </c>
      <c r="AV18" s="205">
        <f>AV17/AV4</f>
        <v>141.33205400942859</v>
      </c>
      <c r="AW18" s="205"/>
      <c r="AX18" s="205"/>
      <c r="AY18" s="205"/>
      <c r="AZ18" s="205"/>
      <c r="BA18" s="205"/>
      <c r="BB18" s="205"/>
      <c r="BC18" s="205"/>
      <c r="BD18" s="205"/>
      <c r="BE18" s="205"/>
      <c r="BF18" s="47"/>
      <c r="BG18" s="51"/>
      <c r="CJ18" s="5" t="s">
        <v>7</v>
      </c>
      <c r="CK18" s="6" t="s">
        <v>40</v>
      </c>
      <c r="CL18" s="7">
        <v>8.48</v>
      </c>
      <c r="CM18" s="4">
        <f t="shared" si="0"/>
        <v>121654.08</v>
      </c>
    </row>
    <row r="19" spans="3:91" x14ac:dyDescent="0.25">
      <c r="C19" s="46"/>
      <c r="D19" s="47"/>
      <c r="E19" s="95"/>
      <c r="F19" s="95"/>
      <c r="G19" s="95"/>
      <c r="H19" s="95"/>
      <c r="I19" s="95"/>
      <c r="J19" s="95"/>
      <c r="K19" s="93"/>
      <c r="L19" s="93"/>
      <c r="M19" s="93"/>
      <c r="N19" s="93"/>
      <c r="O19" s="93"/>
      <c r="P19" s="93"/>
      <c r="Q19" s="93"/>
      <c r="R19" s="93"/>
      <c r="S19" s="93"/>
      <c r="T19" s="93"/>
      <c r="U19" s="93"/>
      <c r="V19" s="93"/>
      <c r="W19" s="93"/>
      <c r="X19" s="93"/>
      <c r="Y19" s="93"/>
      <c r="Z19" s="93"/>
      <c r="AA19" s="93"/>
      <c r="AB19" s="57"/>
      <c r="AC19" s="57"/>
      <c r="AD19" s="57"/>
      <c r="AE19" s="57"/>
      <c r="AF19" s="57"/>
      <c r="AG19" s="57"/>
      <c r="AH19" s="57"/>
      <c r="AI19" s="57"/>
      <c r="AJ19" s="57"/>
      <c r="AK19" s="93"/>
      <c r="AL19" s="93"/>
      <c r="AM19" s="95"/>
      <c r="AN19" s="95"/>
      <c r="AO19" s="95"/>
      <c r="AP19" s="95"/>
      <c r="AQ19" s="95"/>
      <c r="AR19" s="95"/>
      <c r="AS19" s="47"/>
      <c r="AT19" s="47"/>
      <c r="AU19" s="47"/>
      <c r="AV19" s="95"/>
      <c r="AW19" s="95"/>
      <c r="AX19" s="95"/>
      <c r="AY19" s="95"/>
      <c r="AZ19" s="95"/>
      <c r="BA19" s="95"/>
      <c r="BB19" s="95"/>
      <c r="BC19" s="95"/>
      <c r="BD19" s="95"/>
      <c r="BE19" s="95"/>
      <c r="BF19" s="47"/>
      <c r="BG19" s="51"/>
      <c r="CJ19" s="5" t="s">
        <v>41</v>
      </c>
      <c r="CK19" s="6" t="s">
        <v>42</v>
      </c>
      <c r="CL19" s="7">
        <v>7.27</v>
      </c>
      <c r="CM19" s="4">
        <f t="shared" si="0"/>
        <v>104295.42</v>
      </c>
    </row>
    <row r="20" spans="3:91" ht="17.25" thickBot="1" x14ac:dyDescent="0.3">
      <c r="C20" s="60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62"/>
      <c r="CJ20" s="5" t="s">
        <v>43</v>
      </c>
      <c r="CK20" s="6" t="s">
        <v>44</v>
      </c>
      <c r="CL20" s="7">
        <v>7.63</v>
      </c>
      <c r="CM20" s="4">
        <f t="shared" si="0"/>
        <v>109459.98</v>
      </c>
    </row>
    <row r="21" spans="3:91" x14ac:dyDescent="0.25">
      <c r="CJ21" s="5" t="s">
        <v>45</v>
      </c>
      <c r="CK21" s="6" t="s">
        <v>46</v>
      </c>
      <c r="CL21" s="7">
        <v>9.5583270598076133</v>
      </c>
      <c r="CM21" s="4">
        <f t="shared" si="0"/>
        <v>137123.76</v>
      </c>
    </row>
    <row r="22" spans="3:91" ht="17.25" thickBot="1" x14ac:dyDescent="0.3">
      <c r="CJ22" s="5" t="s">
        <v>47</v>
      </c>
      <c r="CK22" s="6" t="s">
        <v>48</v>
      </c>
      <c r="CL22" s="7">
        <v>6.66</v>
      </c>
      <c r="CM22" s="4">
        <f t="shared" si="0"/>
        <v>95544.36</v>
      </c>
    </row>
    <row r="23" spans="3:91" x14ac:dyDescent="0.25">
      <c r="C23" s="43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44"/>
      <c r="AN23" s="44"/>
      <c r="AO23" s="44"/>
      <c r="AP23" s="44"/>
      <c r="AQ23" s="44"/>
      <c r="AR23" s="44"/>
      <c r="AS23" s="44"/>
      <c r="AT23" s="44"/>
      <c r="AU23" s="44"/>
      <c r="AV23" s="44"/>
      <c r="AW23" s="44"/>
      <c r="AX23" s="44"/>
      <c r="AY23" s="44"/>
      <c r="AZ23" s="44"/>
      <c r="BA23" s="44"/>
      <c r="BB23" s="44"/>
      <c r="BC23" s="44"/>
      <c r="BD23" s="44"/>
      <c r="BE23" s="44"/>
      <c r="BF23" s="44"/>
      <c r="BG23" s="45"/>
      <c r="CJ23" s="5" t="s">
        <v>49</v>
      </c>
      <c r="CK23" s="9" t="s">
        <v>50</v>
      </c>
      <c r="CL23" s="7">
        <v>12.14</v>
      </c>
      <c r="CM23" s="4">
        <f t="shared" si="0"/>
        <v>174160.44</v>
      </c>
    </row>
    <row r="24" spans="3:91" x14ac:dyDescent="0.25">
      <c r="C24" s="46"/>
      <c r="D24" s="47"/>
      <c r="E24" s="196" t="s">
        <v>0</v>
      </c>
      <c r="F24" s="196"/>
      <c r="G24" s="196"/>
      <c r="H24" s="196"/>
      <c r="I24" s="196"/>
      <c r="J24" s="101" t="s">
        <v>11</v>
      </c>
      <c r="K24" s="196" t="s">
        <v>326</v>
      </c>
      <c r="L24" s="196"/>
      <c r="M24" s="196"/>
      <c r="N24" s="196"/>
      <c r="O24" s="196"/>
      <c r="P24" s="196"/>
      <c r="Q24" s="196"/>
      <c r="R24" s="196"/>
      <c r="S24" s="196"/>
      <c r="T24" s="196"/>
      <c r="U24" s="196"/>
      <c r="V24" s="101"/>
      <c r="W24" s="101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101"/>
      <c r="AI24" s="50"/>
      <c r="AJ24" s="50"/>
      <c r="AK24" s="50"/>
      <c r="AL24" s="50"/>
      <c r="AM24" s="196" t="s">
        <v>3</v>
      </c>
      <c r="AN24" s="196"/>
      <c r="AO24" s="196"/>
      <c r="AP24" s="196"/>
      <c r="AQ24" s="196"/>
      <c r="AR24" s="196"/>
      <c r="AS24" s="196"/>
      <c r="AT24" s="196"/>
      <c r="AU24" s="101" t="s">
        <v>11</v>
      </c>
      <c r="AV24" s="197">
        <v>553.47</v>
      </c>
      <c r="AW24" s="197"/>
      <c r="AX24" s="197"/>
      <c r="AY24" s="197"/>
      <c r="AZ24" s="101" t="s">
        <v>319</v>
      </c>
      <c r="BA24" s="101"/>
      <c r="BB24" s="101"/>
      <c r="BC24" s="101"/>
      <c r="BD24" s="101"/>
      <c r="BE24" s="101"/>
      <c r="BF24" s="47"/>
      <c r="BG24" s="51"/>
      <c r="CJ24" s="5" t="s">
        <v>51</v>
      </c>
      <c r="CK24" s="6" t="s">
        <v>52</v>
      </c>
      <c r="CL24" s="8">
        <v>16.57</v>
      </c>
      <c r="CM24" s="4">
        <f t="shared" si="0"/>
        <v>237713.22</v>
      </c>
    </row>
    <row r="25" spans="3:91" x14ac:dyDescent="0.25">
      <c r="C25" s="46"/>
      <c r="D25" s="47"/>
      <c r="E25" s="196" t="s">
        <v>322</v>
      </c>
      <c r="F25" s="196"/>
      <c r="G25" s="196"/>
      <c r="H25" s="196"/>
      <c r="I25" s="196"/>
      <c r="J25" s="101" t="s">
        <v>11</v>
      </c>
      <c r="K25" s="196" t="s">
        <v>404</v>
      </c>
      <c r="L25" s="196"/>
      <c r="M25" s="196"/>
      <c r="N25" s="196"/>
      <c r="O25" s="196"/>
      <c r="P25" s="196"/>
      <c r="Q25" s="196"/>
      <c r="R25" s="196"/>
      <c r="S25" s="196"/>
      <c r="T25" s="196"/>
      <c r="U25" s="196"/>
      <c r="V25" s="196"/>
      <c r="W25" s="101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101"/>
      <c r="AI25" s="50"/>
      <c r="AJ25" s="50"/>
      <c r="AK25" s="50"/>
      <c r="AL25" s="50"/>
      <c r="AM25" s="196" t="s">
        <v>4</v>
      </c>
      <c r="AN25" s="196"/>
      <c r="AO25" s="196"/>
      <c r="AP25" s="196"/>
      <c r="AQ25" s="196"/>
      <c r="AR25" s="196"/>
      <c r="AS25" s="196"/>
      <c r="AT25" s="196"/>
      <c r="AU25" s="101" t="s">
        <v>11</v>
      </c>
      <c r="AV25" s="196">
        <v>2100</v>
      </c>
      <c r="AW25" s="196"/>
      <c r="AX25" s="196"/>
      <c r="AY25" s="196"/>
      <c r="AZ25" s="101" t="s">
        <v>320</v>
      </c>
      <c r="BA25" s="101"/>
      <c r="BB25" s="101"/>
      <c r="BC25" s="101"/>
      <c r="BD25" s="101"/>
      <c r="BE25" s="101"/>
      <c r="BF25" s="47"/>
      <c r="BG25" s="51"/>
      <c r="CJ25" s="5"/>
      <c r="CK25" s="6"/>
      <c r="CL25" s="8"/>
      <c r="CM25" s="4"/>
    </row>
    <row r="26" spans="3:91" x14ac:dyDescent="0.25">
      <c r="C26" s="46"/>
      <c r="D26" s="47"/>
      <c r="E26" s="196" t="s">
        <v>1</v>
      </c>
      <c r="F26" s="196"/>
      <c r="G26" s="196"/>
      <c r="H26" s="196"/>
      <c r="I26" s="196"/>
      <c r="J26" s="101" t="s">
        <v>11</v>
      </c>
      <c r="K26" s="196" t="s">
        <v>403</v>
      </c>
      <c r="L26" s="196"/>
      <c r="M26" s="196"/>
      <c r="N26" s="196"/>
      <c r="O26" s="196"/>
      <c r="P26" s="196"/>
      <c r="Q26" s="196"/>
      <c r="R26" s="196"/>
      <c r="S26" s="196"/>
      <c r="T26" s="196"/>
      <c r="U26" s="196"/>
      <c r="V26" s="101"/>
      <c r="W26" s="101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101"/>
      <c r="AI26" s="50"/>
      <c r="AJ26" s="50"/>
      <c r="AK26" s="50"/>
      <c r="AL26" s="50"/>
      <c r="AM26" s="196"/>
      <c r="AN26" s="196"/>
      <c r="AO26" s="196"/>
      <c r="AP26" s="196"/>
      <c r="AQ26" s="196"/>
      <c r="AR26" s="196"/>
      <c r="AS26" s="196"/>
      <c r="AT26" s="196"/>
      <c r="AU26" s="101"/>
      <c r="AV26" s="198"/>
      <c r="AW26" s="198"/>
      <c r="AX26" s="198"/>
      <c r="AY26" s="198"/>
      <c r="AZ26" s="101"/>
      <c r="BA26" s="101"/>
      <c r="BB26" s="101"/>
      <c r="BC26" s="101"/>
      <c r="BD26" s="101"/>
      <c r="BE26" s="101"/>
      <c r="BF26" s="47"/>
      <c r="BG26" s="51"/>
      <c r="CJ26" s="5" t="s">
        <v>53</v>
      </c>
      <c r="CK26" s="9" t="s">
        <v>54</v>
      </c>
      <c r="CL26" s="7">
        <v>24.42</v>
      </c>
      <c r="CM26" s="4">
        <f t="shared" si="0"/>
        <v>350329.32</v>
      </c>
    </row>
    <row r="27" spans="3:91" x14ac:dyDescent="0.25">
      <c r="C27" s="46"/>
      <c r="D27" s="47"/>
      <c r="E27" s="196" t="s">
        <v>2</v>
      </c>
      <c r="F27" s="196"/>
      <c r="G27" s="196"/>
      <c r="H27" s="196"/>
      <c r="I27" s="196"/>
      <c r="J27" s="101" t="s">
        <v>11</v>
      </c>
      <c r="K27" s="196" t="s">
        <v>337</v>
      </c>
      <c r="L27" s="196"/>
      <c r="M27" s="196"/>
      <c r="N27" s="196"/>
      <c r="O27" s="196"/>
      <c r="P27" s="196"/>
      <c r="Q27" s="196"/>
      <c r="R27" s="196"/>
      <c r="S27" s="196"/>
      <c r="T27" s="196"/>
      <c r="U27" s="196"/>
      <c r="V27" s="101"/>
      <c r="W27" s="101"/>
      <c r="X27" s="101"/>
      <c r="Y27" s="101"/>
      <c r="Z27" s="101"/>
      <c r="AA27" s="101"/>
      <c r="AB27" s="101"/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96"/>
      <c r="AN27" s="196"/>
      <c r="AO27" s="196"/>
      <c r="AP27" s="196"/>
      <c r="AQ27" s="196"/>
      <c r="AR27" s="196"/>
      <c r="AS27" s="196"/>
      <c r="AT27" s="196"/>
      <c r="AU27" s="101"/>
      <c r="AV27" s="101"/>
      <c r="AW27" s="101"/>
      <c r="AX27" s="101"/>
      <c r="AY27" s="101"/>
      <c r="AZ27" s="101"/>
      <c r="BA27" s="101"/>
      <c r="BB27" s="101"/>
      <c r="BC27" s="101"/>
      <c r="BD27" s="101"/>
      <c r="BE27" s="101"/>
      <c r="BF27" s="47"/>
      <c r="BG27" s="51"/>
      <c r="CJ27" s="5" t="s">
        <v>55</v>
      </c>
      <c r="CK27" s="6" t="s">
        <v>56</v>
      </c>
      <c r="CL27" s="8">
        <v>19.260000000000002</v>
      </c>
      <c r="CM27" s="4">
        <f t="shared" si="0"/>
        <v>276303.96000000002</v>
      </c>
    </row>
    <row r="28" spans="3:91" x14ac:dyDescent="0.25">
      <c r="C28" s="46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  <c r="AU28" s="47"/>
      <c r="AV28" s="47"/>
      <c r="AW28" s="47"/>
      <c r="AX28" s="47"/>
      <c r="AY28" s="47"/>
      <c r="AZ28" s="47"/>
      <c r="BA28" s="47"/>
      <c r="BB28" s="47"/>
      <c r="BC28" s="47"/>
      <c r="BD28" s="47"/>
      <c r="BE28" s="47"/>
      <c r="BF28" s="47"/>
      <c r="BG28" s="51"/>
      <c r="CJ28" s="5" t="s">
        <v>57</v>
      </c>
      <c r="CK28" s="6" t="s">
        <v>58</v>
      </c>
      <c r="CL28" s="8">
        <v>16.22</v>
      </c>
      <c r="CM28" s="4">
        <f t="shared" si="0"/>
        <v>232692.12</v>
      </c>
    </row>
    <row r="29" spans="3:91" x14ac:dyDescent="0.25">
      <c r="C29" s="46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  <c r="AU29" s="47"/>
      <c r="AV29" s="47"/>
      <c r="AW29" s="47"/>
      <c r="AX29" s="47"/>
      <c r="AY29" s="47"/>
      <c r="AZ29" s="47"/>
      <c r="BA29" s="47"/>
      <c r="BB29" s="47"/>
      <c r="BC29" s="47"/>
      <c r="BD29" s="47"/>
      <c r="BE29" s="47"/>
      <c r="BF29" s="47"/>
      <c r="BG29" s="51"/>
      <c r="CJ29" s="5" t="s">
        <v>59</v>
      </c>
      <c r="CK29" s="6" t="s">
        <v>60</v>
      </c>
      <c r="CL29" s="8">
        <v>21.41</v>
      </c>
      <c r="CM29" s="4">
        <f t="shared" si="0"/>
        <v>307147.86</v>
      </c>
    </row>
    <row r="30" spans="3:91" x14ac:dyDescent="0.25">
      <c r="C30" s="46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  <c r="AU30" s="47"/>
      <c r="AV30" s="47"/>
      <c r="AW30" s="47"/>
      <c r="AX30" s="47"/>
      <c r="AY30" s="47"/>
      <c r="AZ30" s="47"/>
      <c r="BA30" s="47"/>
      <c r="BB30" s="47"/>
      <c r="BC30" s="47"/>
      <c r="BD30" s="47"/>
      <c r="BE30" s="47"/>
      <c r="BF30" s="47"/>
      <c r="BG30" s="51"/>
      <c r="CJ30" s="5" t="s">
        <v>61</v>
      </c>
      <c r="CK30" s="6" t="s">
        <v>62</v>
      </c>
      <c r="CL30" s="7">
        <v>17.59</v>
      </c>
      <c r="CM30" s="4">
        <f t="shared" si="0"/>
        <v>252346.13999999998</v>
      </c>
    </row>
    <row r="31" spans="3:91" x14ac:dyDescent="0.25">
      <c r="C31" s="46"/>
      <c r="D31" s="47"/>
      <c r="E31" s="208" t="s">
        <v>5</v>
      </c>
      <c r="F31" s="209"/>
      <c r="G31" s="209"/>
      <c r="H31" s="209"/>
      <c r="I31" s="209"/>
      <c r="J31" s="209"/>
      <c r="K31" s="210" t="str">
        <f>VLOOKUP(E31,$CJ$1:$CM$1003,2,FALSE)</f>
        <v>NOVACRON YELLOW S-3R</v>
      </c>
      <c r="L31" s="210"/>
      <c r="M31" s="210"/>
      <c r="N31" s="210"/>
      <c r="O31" s="210"/>
      <c r="P31" s="210"/>
      <c r="Q31" s="210"/>
      <c r="R31" s="210"/>
      <c r="S31" s="210"/>
      <c r="T31" s="210"/>
      <c r="U31" s="210"/>
      <c r="V31" s="210"/>
      <c r="W31" s="210"/>
      <c r="X31" s="210"/>
      <c r="Y31" s="210"/>
      <c r="Z31" s="210"/>
      <c r="AA31" s="97"/>
      <c r="AB31" s="211">
        <v>2.15</v>
      </c>
      <c r="AC31" s="211"/>
      <c r="AD31" s="211"/>
      <c r="AE31" s="211"/>
      <c r="AF31" s="211"/>
      <c r="AG31" s="211"/>
      <c r="AH31" s="211"/>
      <c r="AI31" s="211"/>
      <c r="AJ31" s="211"/>
      <c r="AK31" s="210" t="s">
        <v>315</v>
      </c>
      <c r="AL31" s="210"/>
      <c r="AM31" s="212">
        <v>1189.95</v>
      </c>
      <c r="AN31" s="212"/>
      <c r="AO31" s="212"/>
      <c r="AP31" s="212"/>
      <c r="AQ31" s="212"/>
      <c r="AR31" s="212"/>
      <c r="AS31" s="52" t="s">
        <v>316</v>
      </c>
      <c r="AT31" s="52"/>
      <c r="AU31" s="213">
        <f>(AM31*VLOOKUP(E31,$CJ$1:$CM$1003,4,FALSE))/1000</f>
        <v>115570.82367900001</v>
      </c>
      <c r="AV31" s="213"/>
      <c r="AW31" s="213"/>
      <c r="AX31" s="213"/>
      <c r="AY31" s="213"/>
      <c r="AZ31" s="213"/>
      <c r="BA31" s="213"/>
      <c r="BB31" s="213"/>
      <c r="BC31" s="213"/>
      <c r="BD31" s="213"/>
      <c r="BE31" s="214"/>
      <c r="BF31" s="47"/>
      <c r="BG31" s="51"/>
      <c r="CJ31" s="5" t="s">
        <v>63</v>
      </c>
      <c r="CK31" s="6" t="s">
        <v>64</v>
      </c>
      <c r="CL31" s="7">
        <v>8.936572563780846</v>
      </c>
      <c r="CM31" s="4">
        <f t="shared" si="0"/>
        <v>128204.07000000002</v>
      </c>
    </row>
    <row r="32" spans="3:91" x14ac:dyDescent="0.25">
      <c r="C32" s="46"/>
      <c r="D32" s="47"/>
      <c r="E32" s="200" t="s">
        <v>28</v>
      </c>
      <c r="F32" s="201"/>
      <c r="G32" s="201"/>
      <c r="H32" s="201"/>
      <c r="I32" s="201"/>
      <c r="J32" s="201"/>
      <c r="K32" s="202" t="str">
        <f t="shared" ref="K32:K36" si="3">VLOOKUP(E32,$CJ$1:$CM$1003,2,FALSE)</f>
        <v>NOVACRON RED S-B</v>
      </c>
      <c r="L32" s="202"/>
      <c r="M32" s="202"/>
      <c r="N32" s="202"/>
      <c r="O32" s="202"/>
      <c r="P32" s="202"/>
      <c r="Q32" s="202"/>
      <c r="R32" s="202"/>
      <c r="S32" s="202"/>
      <c r="T32" s="202"/>
      <c r="U32" s="202"/>
      <c r="V32" s="202"/>
      <c r="W32" s="202"/>
      <c r="X32" s="202"/>
      <c r="Y32" s="202"/>
      <c r="Z32" s="202"/>
      <c r="AA32" s="93"/>
      <c r="AB32" s="203">
        <v>2.09</v>
      </c>
      <c r="AC32" s="203"/>
      <c r="AD32" s="203"/>
      <c r="AE32" s="203"/>
      <c r="AF32" s="203"/>
      <c r="AG32" s="203"/>
      <c r="AH32" s="203"/>
      <c r="AI32" s="203"/>
      <c r="AJ32" s="203"/>
      <c r="AK32" s="202" t="s">
        <v>315</v>
      </c>
      <c r="AL32" s="202"/>
      <c r="AM32" s="204">
        <v>1156.74</v>
      </c>
      <c r="AN32" s="204"/>
      <c r="AO32" s="204"/>
      <c r="AP32" s="204"/>
      <c r="AQ32" s="204"/>
      <c r="AR32" s="204"/>
      <c r="AS32" s="47" t="s">
        <v>316</v>
      </c>
      <c r="AT32" s="47"/>
      <c r="AU32" s="205">
        <f t="shared" ref="AU32:AU35" si="4">(AM32*VLOOKUP(E32,$CJ$1:$CM$1003,4,FALSE))/1000</f>
        <v>125289.16990200001</v>
      </c>
      <c r="AV32" s="205"/>
      <c r="AW32" s="205"/>
      <c r="AX32" s="205"/>
      <c r="AY32" s="205"/>
      <c r="AZ32" s="205"/>
      <c r="BA32" s="205"/>
      <c r="BB32" s="205"/>
      <c r="BC32" s="205"/>
      <c r="BD32" s="205"/>
      <c r="BE32" s="206"/>
      <c r="BF32" s="47"/>
      <c r="BG32" s="51"/>
      <c r="CJ32" s="5" t="s">
        <v>65</v>
      </c>
      <c r="CK32" s="6" t="s">
        <v>66</v>
      </c>
      <c r="CL32" s="7">
        <v>8.3867837724801344</v>
      </c>
      <c r="CM32" s="4">
        <f t="shared" si="0"/>
        <v>120316.8</v>
      </c>
    </row>
    <row r="33" spans="3:91" x14ac:dyDescent="0.25">
      <c r="C33" s="46"/>
      <c r="D33" s="47"/>
      <c r="E33" s="223" t="s">
        <v>7</v>
      </c>
      <c r="F33" s="224"/>
      <c r="G33" s="224"/>
      <c r="H33" s="224"/>
      <c r="I33" s="224"/>
      <c r="J33" s="224"/>
      <c r="K33" s="225" t="str">
        <f t="shared" si="3"/>
        <v>NOVACRON DARK BLUE S-GL</v>
      </c>
      <c r="L33" s="225"/>
      <c r="M33" s="225"/>
      <c r="N33" s="225"/>
      <c r="O33" s="225"/>
      <c r="P33" s="225"/>
      <c r="Q33" s="225"/>
      <c r="R33" s="225"/>
      <c r="S33" s="225"/>
      <c r="T33" s="225"/>
      <c r="U33" s="225"/>
      <c r="V33" s="225"/>
      <c r="W33" s="225"/>
      <c r="X33" s="225"/>
      <c r="Y33" s="225"/>
      <c r="Z33" s="225"/>
      <c r="AA33" s="92"/>
      <c r="AB33" s="226">
        <v>4.91</v>
      </c>
      <c r="AC33" s="226"/>
      <c r="AD33" s="226"/>
      <c r="AE33" s="226"/>
      <c r="AF33" s="226"/>
      <c r="AG33" s="226"/>
      <c r="AH33" s="226"/>
      <c r="AI33" s="226"/>
      <c r="AJ33" s="226"/>
      <c r="AK33" s="225" t="s">
        <v>315</v>
      </c>
      <c r="AL33" s="225"/>
      <c r="AM33" s="227">
        <v>2717.52</v>
      </c>
      <c r="AN33" s="227"/>
      <c r="AO33" s="227"/>
      <c r="AP33" s="227"/>
      <c r="AQ33" s="227"/>
      <c r="AR33" s="227"/>
      <c r="AS33" s="54" t="s">
        <v>316</v>
      </c>
      <c r="AT33" s="54"/>
      <c r="AU33" s="228">
        <f t="shared" si="4"/>
        <v>330597.39548159996</v>
      </c>
      <c r="AV33" s="228"/>
      <c r="AW33" s="228"/>
      <c r="AX33" s="228"/>
      <c r="AY33" s="228"/>
      <c r="AZ33" s="228"/>
      <c r="BA33" s="228"/>
      <c r="BB33" s="228"/>
      <c r="BC33" s="228"/>
      <c r="BD33" s="228"/>
      <c r="BE33" s="229"/>
      <c r="BF33" s="47"/>
      <c r="BG33" s="51"/>
      <c r="CJ33" s="5" t="s">
        <v>67</v>
      </c>
      <c r="CK33" s="6" t="s">
        <v>68</v>
      </c>
      <c r="CL33" s="8">
        <v>7.34</v>
      </c>
      <c r="CM33" s="4">
        <f t="shared" si="0"/>
        <v>105299.64</v>
      </c>
    </row>
    <row r="34" spans="3:91" x14ac:dyDescent="0.25">
      <c r="C34" s="46"/>
      <c r="D34" s="47"/>
      <c r="E34" s="223" t="s">
        <v>8</v>
      </c>
      <c r="F34" s="224"/>
      <c r="G34" s="224"/>
      <c r="H34" s="224"/>
      <c r="I34" s="224"/>
      <c r="J34" s="224"/>
      <c r="K34" s="225" t="str">
        <f t="shared" si="3"/>
        <v>FIMBIL EAS 40 NEW</v>
      </c>
      <c r="L34" s="225"/>
      <c r="M34" s="225"/>
      <c r="N34" s="225"/>
      <c r="O34" s="225"/>
      <c r="P34" s="225"/>
      <c r="Q34" s="225"/>
      <c r="R34" s="225"/>
      <c r="S34" s="225"/>
      <c r="T34" s="225"/>
      <c r="U34" s="225"/>
      <c r="V34" s="225"/>
      <c r="W34" s="225"/>
      <c r="X34" s="225"/>
      <c r="Y34" s="225"/>
      <c r="Z34" s="225"/>
      <c r="AA34" s="92"/>
      <c r="AB34" s="219">
        <v>4</v>
      </c>
      <c r="AC34" s="219"/>
      <c r="AD34" s="219"/>
      <c r="AE34" s="219"/>
      <c r="AF34" s="219"/>
      <c r="AG34" s="219"/>
      <c r="AH34" s="219"/>
      <c r="AI34" s="219"/>
      <c r="AJ34" s="219"/>
      <c r="AK34" s="218" t="s">
        <v>315</v>
      </c>
      <c r="AL34" s="218"/>
      <c r="AM34" s="248">
        <v>2213.88</v>
      </c>
      <c r="AN34" s="248"/>
      <c r="AO34" s="248"/>
      <c r="AP34" s="248"/>
      <c r="AQ34" s="248"/>
      <c r="AR34" s="248"/>
      <c r="AS34" s="55" t="s">
        <v>316</v>
      </c>
      <c r="AT34" s="54"/>
      <c r="AU34" s="228">
        <f t="shared" si="4"/>
        <v>45668.226583199998</v>
      </c>
      <c r="AV34" s="228"/>
      <c r="AW34" s="228"/>
      <c r="AX34" s="228"/>
      <c r="AY34" s="228"/>
      <c r="AZ34" s="228"/>
      <c r="BA34" s="228"/>
      <c r="BB34" s="228"/>
      <c r="BC34" s="228"/>
      <c r="BD34" s="228"/>
      <c r="BE34" s="229"/>
      <c r="BF34" s="47"/>
      <c r="BG34" s="51"/>
      <c r="CJ34" s="5" t="s">
        <v>69</v>
      </c>
      <c r="CK34" s="6" t="s">
        <v>70</v>
      </c>
      <c r="CL34" s="8">
        <v>13.47</v>
      </c>
      <c r="CM34" s="4">
        <f t="shared" si="0"/>
        <v>193240.62</v>
      </c>
    </row>
    <row r="35" spans="3:91" x14ac:dyDescent="0.25">
      <c r="C35" s="46"/>
      <c r="D35" s="47"/>
      <c r="E35" s="200" t="s">
        <v>183</v>
      </c>
      <c r="F35" s="201"/>
      <c r="G35" s="201"/>
      <c r="H35" s="201"/>
      <c r="I35" s="201"/>
      <c r="J35" s="201"/>
      <c r="K35" s="210" t="str">
        <f t="shared" si="3"/>
        <v>CAUSTIC SODA LIQ</v>
      </c>
      <c r="L35" s="210"/>
      <c r="M35" s="210"/>
      <c r="N35" s="210"/>
      <c r="O35" s="210"/>
      <c r="P35" s="210"/>
      <c r="Q35" s="210"/>
      <c r="R35" s="210"/>
      <c r="S35" s="210"/>
      <c r="T35" s="210"/>
      <c r="U35" s="210"/>
      <c r="V35" s="210"/>
      <c r="W35" s="210"/>
      <c r="X35" s="210"/>
      <c r="Y35" s="210"/>
      <c r="Z35" s="210"/>
      <c r="AA35" s="93"/>
      <c r="AB35" s="203">
        <v>6</v>
      </c>
      <c r="AC35" s="203"/>
      <c r="AD35" s="203"/>
      <c r="AE35" s="203"/>
      <c r="AF35" s="203"/>
      <c r="AG35" s="203"/>
      <c r="AH35" s="203"/>
      <c r="AI35" s="203"/>
      <c r="AJ35" s="203"/>
      <c r="AK35" s="202" t="s">
        <v>315</v>
      </c>
      <c r="AL35" s="202"/>
      <c r="AM35" s="204">
        <v>3320.8</v>
      </c>
      <c r="AN35" s="204"/>
      <c r="AO35" s="204"/>
      <c r="AP35" s="204"/>
      <c r="AQ35" s="204"/>
      <c r="AR35" s="204"/>
      <c r="AS35" s="47" t="s">
        <v>316</v>
      </c>
      <c r="AT35" s="47"/>
      <c r="AU35" s="205">
        <f t="shared" si="4"/>
        <v>28382.8776</v>
      </c>
      <c r="AV35" s="205"/>
      <c r="AW35" s="205"/>
      <c r="AX35" s="205"/>
      <c r="AY35" s="205"/>
      <c r="AZ35" s="205"/>
      <c r="BA35" s="205"/>
      <c r="BB35" s="205"/>
      <c r="BC35" s="205"/>
      <c r="BD35" s="205"/>
      <c r="BE35" s="206"/>
      <c r="BF35" s="47"/>
      <c r="BG35" s="51"/>
      <c r="CJ35" s="10" t="s">
        <v>71</v>
      </c>
      <c r="CK35" s="6" t="s">
        <v>72</v>
      </c>
      <c r="CL35" s="7">
        <v>6.66</v>
      </c>
      <c r="CM35" s="4">
        <f t="shared" si="0"/>
        <v>95544.36</v>
      </c>
    </row>
    <row r="36" spans="3:91" x14ac:dyDescent="0.25">
      <c r="C36" s="46"/>
      <c r="D36" s="47"/>
      <c r="E36" s="223" t="s">
        <v>10</v>
      </c>
      <c r="F36" s="224"/>
      <c r="G36" s="224"/>
      <c r="H36" s="224"/>
      <c r="I36" s="224"/>
      <c r="J36" s="224"/>
      <c r="K36" s="225" t="str">
        <f t="shared" si="3"/>
        <v>SODA ASH</v>
      </c>
      <c r="L36" s="225"/>
      <c r="M36" s="225"/>
      <c r="N36" s="225"/>
      <c r="O36" s="225"/>
      <c r="P36" s="225"/>
      <c r="Q36" s="225"/>
      <c r="R36" s="225"/>
      <c r="S36" s="225"/>
      <c r="T36" s="225"/>
      <c r="U36" s="225"/>
      <c r="V36" s="225"/>
      <c r="W36" s="225"/>
      <c r="X36" s="225"/>
      <c r="Y36" s="225"/>
      <c r="Z36" s="225"/>
      <c r="AA36" s="92"/>
      <c r="AB36" s="226">
        <v>20</v>
      </c>
      <c r="AC36" s="226"/>
      <c r="AD36" s="226"/>
      <c r="AE36" s="226"/>
      <c r="AF36" s="226"/>
      <c r="AG36" s="226"/>
      <c r="AH36" s="226"/>
      <c r="AI36" s="226"/>
      <c r="AJ36" s="226"/>
      <c r="AK36" s="225" t="s">
        <v>315</v>
      </c>
      <c r="AL36" s="225"/>
      <c r="AM36" s="227">
        <v>11069.32</v>
      </c>
      <c r="AN36" s="227"/>
      <c r="AO36" s="227"/>
      <c r="AP36" s="227"/>
      <c r="AQ36" s="227"/>
      <c r="AR36" s="227"/>
      <c r="AS36" s="54" t="s">
        <v>316</v>
      </c>
      <c r="AT36" s="54"/>
      <c r="AU36" s="228">
        <f>(AM36*VLOOKUP(E36,$CJ$1:$CM$1003,4,FALSE))/1000</f>
        <v>98295.561600000001</v>
      </c>
      <c r="AV36" s="228"/>
      <c r="AW36" s="228"/>
      <c r="AX36" s="228"/>
      <c r="AY36" s="228"/>
      <c r="AZ36" s="228"/>
      <c r="BA36" s="228"/>
      <c r="BB36" s="228"/>
      <c r="BC36" s="228"/>
      <c r="BD36" s="228"/>
      <c r="BE36" s="229"/>
      <c r="BF36" s="47"/>
      <c r="BG36" s="51"/>
      <c r="CJ36" s="10" t="s">
        <v>73</v>
      </c>
      <c r="CK36" s="6" t="s">
        <v>74</v>
      </c>
      <c r="CL36" s="7">
        <v>10.055604349644501</v>
      </c>
      <c r="CM36" s="4">
        <f t="shared" si="0"/>
        <v>144257.70000000001</v>
      </c>
    </row>
    <row r="37" spans="3:91" x14ac:dyDescent="0.25">
      <c r="C37" s="46"/>
      <c r="D37" s="47"/>
      <c r="E37" s="95"/>
      <c r="F37" s="95"/>
      <c r="G37" s="95"/>
      <c r="H37" s="95"/>
      <c r="I37" s="95"/>
      <c r="J37" s="95"/>
      <c r="K37" s="93"/>
      <c r="L37" s="93"/>
      <c r="M37" s="93"/>
      <c r="N37" s="93"/>
      <c r="O37" s="93"/>
      <c r="P37" s="93"/>
      <c r="Q37" s="93"/>
      <c r="R37" s="93"/>
      <c r="S37" s="93"/>
      <c r="T37" s="93"/>
      <c r="U37" s="93"/>
      <c r="V37" s="93"/>
      <c r="W37" s="93"/>
      <c r="X37" s="93"/>
      <c r="Y37" s="93"/>
      <c r="Z37" s="93"/>
      <c r="AA37" s="93"/>
      <c r="AB37" s="57"/>
      <c r="AC37" s="57"/>
      <c r="AD37" s="57"/>
      <c r="AE37" s="57"/>
      <c r="AF37" s="57"/>
      <c r="AG37" s="57"/>
      <c r="AH37" s="57"/>
      <c r="AI37" s="57"/>
      <c r="AJ37" s="57"/>
      <c r="AK37" s="93"/>
      <c r="AL37" s="93"/>
      <c r="AM37" s="95"/>
      <c r="AN37" s="95"/>
      <c r="AO37" s="95"/>
      <c r="AP37" s="95"/>
      <c r="AQ37" s="95"/>
      <c r="AR37" s="95"/>
      <c r="AS37" s="47"/>
      <c r="AT37" s="47"/>
      <c r="AU37" s="58"/>
      <c r="AV37" s="58"/>
      <c r="AW37" s="58"/>
      <c r="AX37" s="58"/>
      <c r="AY37" s="58"/>
      <c r="AZ37" s="58"/>
      <c r="BA37" s="58"/>
      <c r="BB37" s="58"/>
      <c r="BC37" s="58"/>
      <c r="BD37" s="58"/>
      <c r="BE37" s="58"/>
      <c r="BF37" s="47"/>
      <c r="BG37" s="51"/>
      <c r="CJ37" s="10" t="s">
        <v>75</v>
      </c>
      <c r="CK37" s="11" t="s">
        <v>76</v>
      </c>
      <c r="CL37" s="7">
        <v>8.91</v>
      </c>
      <c r="CM37" s="4">
        <f t="shared" si="0"/>
        <v>127822.86</v>
      </c>
    </row>
    <row r="38" spans="3:91" x14ac:dyDescent="0.25">
      <c r="C38" s="46"/>
      <c r="D38" s="47"/>
      <c r="E38" s="95"/>
      <c r="F38" s="95"/>
      <c r="G38" s="95"/>
      <c r="H38" s="95"/>
      <c r="I38" s="95"/>
      <c r="J38" s="95"/>
      <c r="K38" s="93"/>
      <c r="L38" s="93"/>
      <c r="M38" s="93"/>
      <c r="N38" s="93"/>
      <c r="O38" s="93"/>
      <c r="P38" s="93"/>
      <c r="Q38" s="93"/>
      <c r="R38" s="93"/>
      <c r="S38" s="93"/>
      <c r="T38" s="93"/>
      <c r="U38" s="93"/>
      <c r="V38" s="93"/>
      <c r="W38" s="93"/>
      <c r="X38" s="93"/>
      <c r="Y38" s="93"/>
      <c r="Z38" s="93"/>
      <c r="AA38" s="93"/>
      <c r="AB38" s="57"/>
      <c r="AC38" s="57"/>
      <c r="AD38" s="57"/>
      <c r="AE38" s="57"/>
      <c r="AF38" s="57"/>
      <c r="AG38" s="57"/>
      <c r="AH38" s="57"/>
      <c r="AI38" s="57"/>
      <c r="AJ38" s="57"/>
      <c r="AK38" s="93"/>
      <c r="AL38" s="93"/>
      <c r="AM38" s="95"/>
      <c r="AN38" s="95"/>
      <c r="AO38" s="95"/>
      <c r="AP38" s="59"/>
      <c r="AQ38" s="230" t="s">
        <v>318</v>
      </c>
      <c r="AR38" s="230"/>
      <c r="AS38" s="230"/>
      <c r="AT38" s="230"/>
      <c r="AU38" s="58" t="s">
        <v>11</v>
      </c>
      <c r="AV38" s="205">
        <f>SUM(AU31:BE36)</f>
        <v>743804.05484580004</v>
      </c>
      <c r="AW38" s="205"/>
      <c r="AX38" s="205"/>
      <c r="AY38" s="205"/>
      <c r="AZ38" s="205"/>
      <c r="BA38" s="205"/>
      <c r="BB38" s="205"/>
      <c r="BC38" s="205"/>
      <c r="BD38" s="205"/>
      <c r="BE38" s="205"/>
      <c r="BF38" s="47"/>
      <c r="BG38" s="51"/>
      <c r="CJ38" s="10" t="s">
        <v>77</v>
      </c>
      <c r="CK38" s="11" t="s">
        <v>78</v>
      </c>
      <c r="CL38" s="8">
        <v>10.63</v>
      </c>
      <c r="CM38" s="4">
        <f t="shared" si="0"/>
        <v>152497.98000000001</v>
      </c>
    </row>
    <row r="39" spans="3:91" x14ac:dyDescent="0.25">
      <c r="C39" s="46"/>
      <c r="D39" s="47"/>
      <c r="E39" s="95"/>
      <c r="F39" s="95"/>
      <c r="G39" s="95"/>
      <c r="H39" s="95"/>
      <c r="I39" s="95"/>
      <c r="J39" s="95"/>
      <c r="K39" s="93"/>
      <c r="L39" s="93"/>
      <c r="M39" s="93"/>
      <c r="N39" s="93"/>
      <c r="O39" s="93"/>
      <c r="P39" s="93"/>
      <c r="Q39" s="93"/>
      <c r="R39" s="93"/>
      <c r="S39" s="93"/>
      <c r="T39" s="93"/>
      <c r="U39" s="93"/>
      <c r="V39" s="93"/>
      <c r="W39" s="93"/>
      <c r="X39" s="93"/>
      <c r="Y39" s="93"/>
      <c r="Z39" s="93"/>
      <c r="AA39" s="93"/>
      <c r="AB39" s="57"/>
      <c r="AC39" s="57"/>
      <c r="AD39" s="57"/>
      <c r="AE39" s="57"/>
      <c r="AF39" s="57"/>
      <c r="AG39" s="57"/>
      <c r="AH39" s="57"/>
      <c r="AI39" s="57"/>
      <c r="AJ39" s="57"/>
      <c r="AK39" s="93"/>
      <c r="AL39" s="93"/>
      <c r="AM39" s="95"/>
      <c r="AN39" s="95"/>
      <c r="AO39" s="95"/>
      <c r="AP39" s="59"/>
      <c r="AQ39" s="202" t="s">
        <v>317</v>
      </c>
      <c r="AR39" s="202"/>
      <c r="AS39" s="202"/>
      <c r="AT39" s="202"/>
      <c r="AU39" s="58" t="s">
        <v>11</v>
      </c>
      <c r="AV39" s="205">
        <f>AV38/AV25</f>
        <v>354.19240706942861</v>
      </c>
      <c r="AW39" s="205"/>
      <c r="AX39" s="205"/>
      <c r="AY39" s="205"/>
      <c r="AZ39" s="205"/>
      <c r="BA39" s="205"/>
      <c r="BB39" s="205"/>
      <c r="BC39" s="205"/>
      <c r="BD39" s="205"/>
      <c r="BE39" s="205"/>
      <c r="BF39" s="47"/>
      <c r="BG39" s="51"/>
      <c r="CJ39" s="10" t="s">
        <v>79</v>
      </c>
      <c r="CK39" s="11" t="s">
        <v>80</v>
      </c>
      <c r="CL39" s="8">
        <v>19.899999999999999</v>
      </c>
      <c r="CM39" s="4">
        <f t="shared" si="0"/>
        <v>285485.39999999997</v>
      </c>
    </row>
    <row r="40" spans="3:91" x14ac:dyDescent="0.25">
      <c r="C40" s="46"/>
      <c r="D40" s="47"/>
      <c r="E40" s="95"/>
      <c r="F40" s="95"/>
      <c r="G40" s="95"/>
      <c r="H40" s="95"/>
      <c r="I40" s="95"/>
      <c r="J40" s="95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Z40" s="93"/>
      <c r="AA40" s="93"/>
      <c r="AB40" s="57"/>
      <c r="AC40" s="57"/>
      <c r="AD40" s="57"/>
      <c r="AE40" s="57"/>
      <c r="AF40" s="57"/>
      <c r="AG40" s="57"/>
      <c r="AH40" s="57"/>
      <c r="AI40" s="57"/>
      <c r="AJ40" s="57"/>
      <c r="AK40" s="93"/>
      <c r="AL40" s="93"/>
      <c r="AM40" s="95"/>
      <c r="AN40" s="95"/>
      <c r="AO40" s="95"/>
      <c r="AP40" s="95"/>
      <c r="AQ40" s="95"/>
      <c r="AR40" s="95"/>
      <c r="AS40" s="47"/>
      <c r="AT40" s="47"/>
      <c r="AU40" s="47"/>
      <c r="AV40" s="95"/>
      <c r="AW40" s="95"/>
      <c r="AX40" s="95"/>
      <c r="AY40" s="95"/>
      <c r="AZ40" s="95"/>
      <c r="BA40" s="95"/>
      <c r="BB40" s="95"/>
      <c r="BC40" s="95"/>
      <c r="BD40" s="95"/>
      <c r="BE40" s="95"/>
      <c r="BF40" s="47"/>
      <c r="BG40" s="51"/>
      <c r="CJ40" s="10" t="s">
        <v>81</v>
      </c>
      <c r="CK40" s="11" t="s">
        <v>82</v>
      </c>
      <c r="CL40" s="8">
        <v>13.35</v>
      </c>
      <c r="CM40" s="4">
        <f t="shared" si="0"/>
        <v>191519.1</v>
      </c>
    </row>
    <row r="41" spans="3:91" ht="17.25" thickBot="1" x14ac:dyDescent="0.3">
      <c r="C41" s="60"/>
      <c r="D41" s="61"/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2"/>
      <c r="CJ41" s="10" t="s">
        <v>83</v>
      </c>
      <c r="CK41" s="11" t="s">
        <v>84</v>
      </c>
      <c r="CL41" s="8">
        <v>12.75</v>
      </c>
      <c r="CM41" s="4">
        <f t="shared" si="0"/>
        <v>182911.5</v>
      </c>
    </row>
    <row r="42" spans="3:91" x14ac:dyDescent="0.25">
      <c r="CJ42" s="10" t="s">
        <v>85</v>
      </c>
      <c r="CK42" s="11" t="s">
        <v>86</v>
      </c>
      <c r="CL42" s="8">
        <v>28.05</v>
      </c>
      <c r="CM42" s="4">
        <f t="shared" si="0"/>
        <v>402405.3</v>
      </c>
    </row>
    <row r="43" spans="3:91" ht="17.25" thickBot="1" x14ac:dyDescent="0.3">
      <c r="CJ43" s="10" t="s">
        <v>87</v>
      </c>
      <c r="CK43" s="11" t="s">
        <v>88</v>
      </c>
      <c r="CL43" s="8">
        <v>27.2</v>
      </c>
      <c r="CM43" s="4">
        <f t="shared" si="0"/>
        <v>390211.2</v>
      </c>
    </row>
    <row r="44" spans="3:91" x14ac:dyDescent="0.25">
      <c r="C44" s="43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44"/>
      <c r="AV44" s="44"/>
      <c r="AW44" s="44"/>
      <c r="AX44" s="44"/>
      <c r="AY44" s="44"/>
      <c r="AZ44" s="44"/>
      <c r="BA44" s="44"/>
      <c r="BB44" s="44"/>
      <c r="BC44" s="44"/>
      <c r="BD44" s="44"/>
      <c r="BE44" s="44"/>
      <c r="BF44" s="44"/>
      <c r="BG44" s="45"/>
      <c r="CJ44" s="10" t="s">
        <v>89</v>
      </c>
      <c r="CK44" s="11" t="s">
        <v>90</v>
      </c>
      <c r="CL44" s="8">
        <v>21.194841070681722</v>
      </c>
      <c r="CM44" s="4">
        <f t="shared" si="0"/>
        <v>304061.19</v>
      </c>
    </row>
    <row r="45" spans="3:91" x14ac:dyDescent="0.25">
      <c r="C45" s="46"/>
      <c r="D45" s="47"/>
      <c r="E45" s="196" t="s">
        <v>0</v>
      </c>
      <c r="F45" s="196"/>
      <c r="G45" s="196"/>
      <c r="H45" s="196"/>
      <c r="I45" s="196"/>
      <c r="J45" s="101" t="s">
        <v>11</v>
      </c>
      <c r="K45" s="196" t="s">
        <v>328</v>
      </c>
      <c r="L45" s="196"/>
      <c r="M45" s="196"/>
      <c r="N45" s="196"/>
      <c r="O45" s="196"/>
      <c r="P45" s="196"/>
      <c r="Q45" s="196"/>
      <c r="R45" s="196"/>
      <c r="S45" s="196"/>
      <c r="T45" s="196"/>
      <c r="U45" s="196"/>
      <c r="V45" s="101"/>
      <c r="W45" s="101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101"/>
      <c r="AI45" s="50"/>
      <c r="AJ45" s="50"/>
      <c r="AK45" s="50"/>
      <c r="AL45" s="50"/>
      <c r="AM45" s="196" t="s">
        <v>3</v>
      </c>
      <c r="AN45" s="196"/>
      <c r="AO45" s="196"/>
      <c r="AP45" s="196"/>
      <c r="AQ45" s="196"/>
      <c r="AR45" s="196"/>
      <c r="AS45" s="196"/>
      <c r="AT45" s="196"/>
      <c r="AU45" s="101" t="s">
        <v>11</v>
      </c>
      <c r="AV45" s="197">
        <v>553.47</v>
      </c>
      <c r="AW45" s="197"/>
      <c r="AX45" s="197"/>
      <c r="AY45" s="197"/>
      <c r="AZ45" s="101" t="s">
        <v>319</v>
      </c>
      <c r="BA45" s="101"/>
      <c r="BB45" s="101"/>
      <c r="BC45" s="101"/>
      <c r="BD45" s="101"/>
      <c r="BE45" s="101"/>
      <c r="BF45" s="47"/>
      <c r="BG45" s="51"/>
      <c r="CJ45" s="10" t="s">
        <v>91</v>
      </c>
      <c r="CK45" s="11" t="s">
        <v>92</v>
      </c>
      <c r="CL45" s="7">
        <v>29.388728565453786</v>
      </c>
      <c r="CM45" s="4">
        <f t="shared" si="0"/>
        <v>421610.7</v>
      </c>
    </row>
    <row r="46" spans="3:91" x14ac:dyDescent="0.25">
      <c r="C46" s="46"/>
      <c r="D46" s="47"/>
      <c r="E46" s="196" t="s">
        <v>322</v>
      </c>
      <c r="F46" s="196"/>
      <c r="G46" s="196"/>
      <c r="H46" s="196"/>
      <c r="I46" s="196"/>
      <c r="J46" s="101" t="s">
        <v>11</v>
      </c>
      <c r="K46" s="196" t="s">
        <v>534</v>
      </c>
      <c r="L46" s="196"/>
      <c r="M46" s="196"/>
      <c r="N46" s="196"/>
      <c r="O46" s="196"/>
      <c r="P46" s="196"/>
      <c r="Q46" s="196"/>
      <c r="R46" s="196"/>
      <c r="S46" s="196"/>
      <c r="T46" s="196"/>
      <c r="U46" s="196"/>
      <c r="V46" s="196"/>
      <c r="W46" s="101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101"/>
      <c r="AI46" s="50"/>
      <c r="AJ46" s="50"/>
      <c r="AK46" s="50"/>
      <c r="AL46" s="50"/>
      <c r="AM46" s="196" t="s">
        <v>4</v>
      </c>
      <c r="AN46" s="196"/>
      <c r="AO46" s="196"/>
      <c r="AP46" s="196"/>
      <c r="AQ46" s="196"/>
      <c r="AR46" s="196"/>
      <c r="AS46" s="196"/>
      <c r="AT46" s="196"/>
      <c r="AU46" s="101" t="s">
        <v>11</v>
      </c>
      <c r="AV46" s="196">
        <v>2100</v>
      </c>
      <c r="AW46" s="196"/>
      <c r="AX46" s="196"/>
      <c r="AY46" s="196"/>
      <c r="AZ46" s="101" t="s">
        <v>320</v>
      </c>
      <c r="BA46" s="101"/>
      <c r="BB46" s="101"/>
      <c r="BC46" s="101"/>
      <c r="BD46" s="101"/>
      <c r="BE46" s="101"/>
      <c r="BF46" s="47"/>
      <c r="BG46" s="51"/>
      <c r="CJ46" s="10"/>
      <c r="CK46" s="11"/>
      <c r="CL46" s="7"/>
      <c r="CM46" s="4"/>
    </row>
    <row r="47" spans="3:91" x14ac:dyDescent="0.25">
      <c r="C47" s="46"/>
      <c r="D47" s="47"/>
      <c r="E47" s="196" t="s">
        <v>1</v>
      </c>
      <c r="F47" s="196"/>
      <c r="G47" s="196"/>
      <c r="H47" s="196"/>
      <c r="I47" s="196"/>
      <c r="J47" s="101" t="s">
        <v>11</v>
      </c>
      <c r="K47" s="196" t="s">
        <v>403</v>
      </c>
      <c r="L47" s="196"/>
      <c r="M47" s="196"/>
      <c r="N47" s="196"/>
      <c r="O47" s="196"/>
      <c r="P47" s="196"/>
      <c r="Q47" s="196"/>
      <c r="R47" s="196"/>
      <c r="S47" s="196"/>
      <c r="T47" s="196"/>
      <c r="U47" s="196"/>
      <c r="V47" s="101"/>
      <c r="W47" s="101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101"/>
      <c r="AI47" s="50"/>
      <c r="AJ47" s="50"/>
      <c r="AK47" s="50"/>
      <c r="AL47" s="50"/>
      <c r="AM47" s="196"/>
      <c r="AN47" s="196"/>
      <c r="AO47" s="196"/>
      <c r="AP47" s="196"/>
      <c r="AQ47" s="196"/>
      <c r="AR47" s="196"/>
      <c r="AS47" s="196"/>
      <c r="AT47" s="196"/>
      <c r="AU47" s="101"/>
      <c r="AV47" s="198"/>
      <c r="AW47" s="198"/>
      <c r="AX47" s="198"/>
      <c r="AY47" s="198"/>
      <c r="AZ47" s="101"/>
      <c r="BA47" s="101"/>
      <c r="BB47" s="101"/>
      <c r="BC47" s="101"/>
      <c r="BD47" s="101"/>
      <c r="BE47" s="101"/>
      <c r="BF47" s="47"/>
      <c r="BG47" s="51"/>
      <c r="CJ47" s="10" t="s">
        <v>93</v>
      </c>
      <c r="CK47" s="11" t="s">
        <v>94</v>
      </c>
      <c r="CL47" s="8">
        <v>10.32</v>
      </c>
      <c r="CM47" s="4">
        <f t="shared" si="0"/>
        <v>148050.72</v>
      </c>
    </row>
    <row r="48" spans="3:91" x14ac:dyDescent="0.25">
      <c r="C48" s="46"/>
      <c r="D48" s="47"/>
      <c r="E48" s="196" t="s">
        <v>2</v>
      </c>
      <c r="F48" s="196"/>
      <c r="G48" s="196"/>
      <c r="H48" s="196"/>
      <c r="I48" s="196"/>
      <c r="J48" s="101" t="s">
        <v>11</v>
      </c>
      <c r="K48" s="196" t="s">
        <v>337</v>
      </c>
      <c r="L48" s="196"/>
      <c r="M48" s="196"/>
      <c r="N48" s="196"/>
      <c r="O48" s="196"/>
      <c r="P48" s="196"/>
      <c r="Q48" s="196"/>
      <c r="R48" s="196"/>
      <c r="S48" s="196"/>
      <c r="T48" s="196"/>
      <c r="U48" s="196"/>
      <c r="V48" s="101"/>
      <c r="W48" s="101"/>
      <c r="X48" s="101"/>
      <c r="Y48" s="101"/>
      <c r="Z48" s="101"/>
      <c r="AA48" s="101"/>
      <c r="AB48" s="101"/>
      <c r="AC48" s="101"/>
      <c r="AD48" s="101"/>
      <c r="AE48" s="101"/>
      <c r="AF48" s="101"/>
      <c r="AG48" s="101"/>
      <c r="AH48" s="101"/>
      <c r="AI48" s="101"/>
      <c r="AJ48" s="101"/>
      <c r="AK48" s="101"/>
      <c r="AL48" s="101"/>
      <c r="AM48" s="196"/>
      <c r="AN48" s="196"/>
      <c r="AO48" s="196"/>
      <c r="AP48" s="196"/>
      <c r="AQ48" s="196"/>
      <c r="AR48" s="196"/>
      <c r="AS48" s="196"/>
      <c r="AT48" s="196"/>
      <c r="AU48" s="101"/>
      <c r="AV48" s="101"/>
      <c r="AW48" s="101"/>
      <c r="AX48" s="101"/>
      <c r="AY48" s="101"/>
      <c r="AZ48" s="101"/>
      <c r="BA48" s="101"/>
      <c r="BB48" s="101"/>
      <c r="BC48" s="101"/>
      <c r="BD48" s="101"/>
      <c r="BE48" s="101"/>
      <c r="BF48" s="47"/>
      <c r="BG48" s="51"/>
      <c r="CJ48" s="10" t="s">
        <v>95</v>
      </c>
      <c r="CK48" s="11" t="s">
        <v>96</v>
      </c>
      <c r="CL48" s="8">
        <v>8.36</v>
      </c>
      <c r="CM48" s="4">
        <f t="shared" si="0"/>
        <v>119932.56</v>
      </c>
    </row>
    <row r="49" spans="3:91" x14ac:dyDescent="0.25">
      <c r="C49" s="46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47"/>
      <c r="AJ49" s="47"/>
      <c r="AK49" s="47"/>
      <c r="AL49" s="47"/>
      <c r="AM49" s="47"/>
      <c r="AN49" s="47"/>
      <c r="AO49" s="47"/>
      <c r="AP49" s="47"/>
      <c r="AQ49" s="47"/>
      <c r="AR49" s="47"/>
      <c r="AS49" s="47"/>
      <c r="AT49" s="47"/>
      <c r="AU49" s="47"/>
      <c r="AV49" s="47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51"/>
      <c r="CJ49" s="10" t="s">
        <v>97</v>
      </c>
      <c r="CK49" s="11" t="s">
        <v>98</v>
      </c>
      <c r="CL49" s="8">
        <v>7.56</v>
      </c>
      <c r="CM49" s="4">
        <f t="shared" si="0"/>
        <v>108455.76</v>
      </c>
    </row>
    <row r="50" spans="3:91" x14ac:dyDescent="0.25">
      <c r="C50" s="46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47"/>
      <c r="AJ50" s="47"/>
      <c r="AK50" s="47"/>
      <c r="AL50" s="47"/>
      <c r="AM50" s="47"/>
      <c r="AN50" s="47"/>
      <c r="AO50" s="47"/>
      <c r="AP50" s="47"/>
      <c r="AQ50" s="47"/>
      <c r="AR50" s="47"/>
      <c r="AS50" s="47"/>
      <c r="AT50" s="47"/>
      <c r="AU50" s="47"/>
      <c r="AV50" s="47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51"/>
      <c r="CJ50" s="10" t="s">
        <v>99</v>
      </c>
      <c r="CK50" s="11" t="s">
        <v>100</v>
      </c>
      <c r="CL50" s="7">
        <v>7.185372229192807</v>
      </c>
      <c r="CM50" s="4">
        <f t="shared" si="0"/>
        <v>103081.35</v>
      </c>
    </row>
    <row r="51" spans="3:91" x14ac:dyDescent="0.25">
      <c r="C51" s="46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  <c r="AA51" s="47"/>
      <c r="AB51" s="47"/>
      <c r="AC51" s="47"/>
      <c r="AD51" s="47"/>
      <c r="AE51" s="47"/>
      <c r="AF51" s="47"/>
      <c r="AG51" s="47"/>
      <c r="AH51" s="47"/>
      <c r="AI51" s="47"/>
      <c r="AJ51" s="47"/>
      <c r="AK51" s="47"/>
      <c r="AL51" s="47"/>
      <c r="AM51" s="47"/>
      <c r="AN51" s="47"/>
      <c r="AO51" s="47"/>
      <c r="AP51" s="47"/>
      <c r="AQ51" s="47"/>
      <c r="AR51" s="47"/>
      <c r="AS51" s="47"/>
      <c r="AT51" s="47"/>
      <c r="AU51" s="47"/>
      <c r="AV51" s="47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51"/>
      <c r="CJ51" s="10" t="s">
        <v>101</v>
      </c>
      <c r="CK51" s="11" t="s">
        <v>102</v>
      </c>
      <c r="CL51" s="7">
        <v>6.0066583019657047</v>
      </c>
      <c r="CM51" s="4">
        <f t="shared" si="0"/>
        <v>86171.520000000004</v>
      </c>
    </row>
    <row r="52" spans="3:91" x14ac:dyDescent="0.25">
      <c r="C52" s="46"/>
      <c r="D52" s="47"/>
      <c r="E52" s="208" t="s">
        <v>5</v>
      </c>
      <c r="F52" s="209"/>
      <c r="G52" s="209"/>
      <c r="H52" s="209"/>
      <c r="I52" s="209"/>
      <c r="J52" s="209"/>
      <c r="K52" s="210" t="str">
        <f t="shared" ref="K52:K57" si="5">VLOOKUP(E52,$CJ$1:$CM$1003,2,FALSE)</f>
        <v>NOVACRON YELLOW S-3R</v>
      </c>
      <c r="L52" s="210"/>
      <c r="M52" s="210"/>
      <c r="N52" s="210"/>
      <c r="O52" s="210"/>
      <c r="P52" s="210"/>
      <c r="Q52" s="210"/>
      <c r="R52" s="210"/>
      <c r="S52" s="210"/>
      <c r="T52" s="210"/>
      <c r="U52" s="210"/>
      <c r="V52" s="210"/>
      <c r="W52" s="210"/>
      <c r="X52" s="210"/>
      <c r="Y52" s="97"/>
      <c r="Z52" s="97"/>
      <c r="AA52" s="97"/>
      <c r="AB52" s="211">
        <v>0.77</v>
      </c>
      <c r="AC52" s="211"/>
      <c r="AD52" s="211"/>
      <c r="AE52" s="211"/>
      <c r="AF52" s="211"/>
      <c r="AG52" s="211"/>
      <c r="AH52" s="211"/>
      <c r="AI52" s="211"/>
      <c r="AJ52" s="211"/>
      <c r="AK52" s="210" t="s">
        <v>315</v>
      </c>
      <c r="AL52" s="210"/>
      <c r="AM52" s="212">
        <v>426.17</v>
      </c>
      <c r="AN52" s="212"/>
      <c r="AO52" s="212"/>
      <c r="AP52" s="212"/>
      <c r="AQ52" s="212"/>
      <c r="AR52" s="212"/>
      <c r="AS52" s="52" t="s">
        <v>316</v>
      </c>
      <c r="AT52" s="52"/>
      <c r="AU52" s="213">
        <f>(AM52*VLOOKUP(E52,$CJ$1:$CM$1003,4,FALSE))/1000</f>
        <v>41390.661731399996</v>
      </c>
      <c r="AV52" s="213"/>
      <c r="AW52" s="213"/>
      <c r="AX52" s="213"/>
      <c r="AY52" s="213"/>
      <c r="AZ52" s="213"/>
      <c r="BA52" s="213"/>
      <c r="BB52" s="213"/>
      <c r="BC52" s="213"/>
      <c r="BD52" s="213"/>
      <c r="BE52" s="214"/>
      <c r="BF52" s="47"/>
      <c r="BG52" s="51"/>
      <c r="CJ52" s="10" t="s">
        <v>103</v>
      </c>
      <c r="CK52" s="11" t="s">
        <v>104</v>
      </c>
      <c r="CL52" s="7">
        <v>7.8263355639202565</v>
      </c>
      <c r="CM52" s="4">
        <f t="shared" si="0"/>
        <v>112276.61</v>
      </c>
    </row>
    <row r="53" spans="3:91" x14ac:dyDescent="0.25">
      <c r="C53" s="46"/>
      <c r="D53" s="47"/>
      <c r="E53" s="200" t="s">
        <v>6</v>
      </c>
      <c r="F53" s="201"/>
      <c r="G53" s="201"/>
      <c r="H53" s="201"/>
      <c r="I53" s="201"/>
      <c r="J53" s="201"/>
      <c r="K53" s="202" t="str">
        <f t="shared" si="5"/>
        <v>NOVACRON RUBY S–3B</v>
      </c>
      <c r="L53" s="202"/>
      <c r="M53" s="202"/>
      <c r="N53" s="202"/>
      <c r="O53" s="202"/>
      <c r="P53" s="202"/>
      <c r="Q53" s="202"/>
      <c r="R53" s="202"/>
      <c r="S53" s="202"/>
      <c r="T53" s="202"/>
      <c r="U53" s="202"/>
      <c r="V53" s="202"/>
      <c r="W53" s="202"/>
      <c r="X53" s="202"/>
      <c r="Y53" s="202"/>
      <c r="Z53" s="93"/>
      <c r="AA53" s="93"/>
      <c r="AB53" s="203">
        <v>0.92</v>
      </c>
      <c r="AC53" s="203"/>
      <c r="AD53" s="203"/>
      <c r="AE53" s="203"/>
      <c r="AF53" s="203"/>
      <c r="AG53" s="203"/>
      <c r="AH53" s="203"/>
      <c r="AI53" s="203"/>
      <c r="AJ53" s="203"/>
      <c r="AK53" s="202" t="s">
        <v>315</v>
      </c>
      <c r="AL53" s="202"/>
      <c r="AM53" s="204">
        <v>509.19</v>
      </c>
      <c r="AN53" s="204"/>
      <c r="AO53" s="204"/>
      <c r="AP53" s="204"/>
      <c r="AQ53" s="204"/>
      <c r="AR53" s="204"/>
      <c r="AS53" s="47" t="s">
        <v>316</v>
      </c>
      <c r="AT53" s="47"/>
      <c r="AU53" s="205">
        <f>(AM53*VLOOKUP(E53,$CJ$1:$CM$1003,4,FALSE))/1000</f>
        <v>61433.7022134</v>
      </c>
      <c r="AV53" s="205"/>
      <c r="AW53" s="205"/>
      <c r="AX53" s="205"/>
      <c r="AY53" s="205"/>
      <c r="AZ53" s="205"/>
      <c r="BA53" s="205"/>
      <c r="BB53" s="205"/>
      <c r="BC53" s="205"/>
      <c r="BD53" s="205"/>
      <c r="BE53" s="206"/>
      <c r="BF53" s="47"/>
      <c r="BG53" s="51"/>
      <c r="CJ53" s="10" t="s">
        <v>105</v>
      </c>
      <c r="CK53" s="11" t="s">
        <v>106</v>
      </c>
      <c r="CL53" s="7">
        <v>5.4474048515265583</v>
      </c>
      <c r="CM53" s="4">
        <f t="shared" si="0"/>
        <v>78148.47</v>
      </c>
    </row>
    <row r="54" spans="3:91" x14ac:dyDescent="0.25">
      <c r="C54" s="46"/>
      <c r="D54" s="47"/>
      <c r="E54" s="200" t="s">
        <v>7</v>
      </c>
      <c r="F54" s="201"/>
      <c r="G54" s="201"/>
      <c r="H54" s="201"/>
      <c r="I54" s="201"/>
      <c r="J54" s="201"/>
      <c r="K54" s="202" t="str">
        <f t="shared" ref="K54" si="6">VLOOKUP(E54,$CJ$1:$CM$1003,2,FALSE)</f>
        <v>NOVACRON DARK BLUE S-GL</v>
      </c>
      <c r="L54" s="202"/>
      <c r="M54" s="202"/>
      <c r="N54" s="202"/>
      <c r="O54" s="202"/>
      <c r="P54" s="202"/>
      <c r="Q54" s="202"/>
      <c r="R54" s="202"/>
      <c r="S54" s="202"/>
      <c r="T54" s="202"/>
      <c r="U54" s="202"/>
      <c r="V54" s="202"/>
      <c r="W54" s="202"/>
      <c r="X54" s="202"/>
      <c r="Y54" s="93"/>
      <c r="Z54" s="93"/>
      <c r="AA54" s="93"/>
      <c r="AB54" s="203">
        <v>0.08</v>
      </c>
      <c r="AC54" s="203"/>
      <c r="AD54" s="203"/>
      <c r="AE54" s="203"/>
      <c r="AF54" s="203"/>
      <c r="AG54" s="203"/>
      <c r="AH54" s="203"/>
      <c r="AI54" s="203"/>
      <c r="AJ54" s="203"/>
      <c r="AK54" s="202" t="s">
        <v>315</v>
      </c>
      <c r="AL54" s="202"/>
      <c r="AM54" s="204">
        <v>48.71</v>
      </c>
      <c r="AN54" s="204"/>
      <c r="AO54" s="204"/>
      <c r="AP54" s="204"/>
      <c r="AQ54" s="204"/>
      <c r="AR54" s="204"/>
      <c r="AS54" s="47" t="s">
        <v>316</v>
      </c>
      <c r="AT54" s="47"/>
      <c r="AU54" s="205">
        <f>(AM54*VLOOKUP(E54,$CJ$1:$CM$1003,4,FALSE))/1000</f>
        <v>5925.7702368</v>
      </c>
      <c r="AV54" s="205"/>
      <c r="AW54" s="205"/>
      <c r="AX54" s="205"/>
      <c r="AY54" s="205"/>
      <c r="AZ54" s="205"/>
      <c r="BA54" s="205"/>
      <c r="BB54" s="205"/>
      <c r="BC54" s="205"/>
      <c r="BD54" s="205"/>
      <c r="BE54" s="206"/>
      <c r="BF54" s="47"/>
      <c r="BG54" s="51"/>
      <c r="CJ54" s="10" t="s">
        <v>107</v>
      </c>
      <c r="CK54" s="11" t="s">
        <v>108</v>
      </c>
      <c r="CL54" s="7">
        <v>7.1763592639063152</v>
      </c>
      <c r="CM54" s="4">
        <f t="shared" si="0"/>
        <v>102952.05</v>
      </c>
    </row>
    <row r="55" spans="3:91" x14ac:dyDescent="0.25">
      <c r="C55" s="46"/>
      <c r="D55" s="47"/>
      <c r="E55" s="216" t="s">
        <v>8</v>
      </c>
      <c r="F55" s="217"/>
      <c r="G55" s="217"/>
      <c r="H55" s="217"/>
      <c r="I55" s="217"/>
      <c r="J55" s="217"/>
      <c r="K55" s="218" t="str">
        <f t="shared" si="5"/>
        <v>FIMBIL EAS 40 NEW</v>
      </c>
      <c r="L55" s="218"/>
      <c r="M55" s="218"/>
      <c r="N55" s="218"/>
      <c r="O55" s="218"/>
      <c r="P55" s="218"/>
      <c r="Q55" s="218"/>
      <c r="R55" s="218"/>
      <c r="S55" s="218"/>
      <c r="T55" s="218"/>
      <c r="U55" s="218"/>
      <c r="V55" s="218"/>
      <c r="W55" s="218"/>
      <c r="X55" s="218"/>
      <c r="Y55" s="94"/>
      <c r="Z55" s="94"/>
      <c r="AA55" s="94"/>
      <c r="AB55" s="219">
        <v>4</v>
      </c>
      <c r="AC55" s="219"/>
      <c r="AD55" s="219"/>
      <c r="AE55" s="219"/>
      <c r="AF55" s="219"/>
      <c r="AG55" s="219"/>
      <c r="AH55" s="219"/>
      <c r="AI55" s="219"/>
      <c r="AJ55" s="219"/>
      <c r="AK55" s="218" t="s">
        <v>315</v>
      </c>
      <c r="AL55" s="218"/>
      <c r="AM55" s="248">
        <v>2213.88</v>
      </c>
      <c r="AN55" s="248"/>
      <c r="AO55" s="248"/>
      <c r="AP55" s="248"/>
      <c r="AQ55" s="248"/>
      <c r="AR55" s="248"/>
      <c r="AS55" s="55" t="s">
        <v>316</v>
      </c>
      <c r="AT55" s="55"/>
      <c r="AU55" s="221">
        <f t="shared" ref="AU55:AU57" si="7">(AM55*VLOOKUP(E55,$CJ$1:$CM$1003,4,FALSE))/1000</f>
        <v>45668.226583199998</v>
      </c>
      <c r="AV55" s="221"/>
      <c r="AW55" s="221"/>
      <c r="AX55" s="221"/>
      <c r="AY55" s="221"/>
      <c r="AZ55" s="221"/>
      <c r="BA55" s="221"/>
      <c r="BB55" s="221"/>
      <c r="BC55" s="221"/>
      <c r="BD55" s="221"/>
      <c r="BE55" s="222"/>
      <c r="BF55" s="47"/>
      <c r="BG55" s="51"/>
      <c r="CJ55" s="10" t="s">
        <v>109</v>
      </c>
      <c r="CK55" s="11" t="s">
        <v>110</v>
      </c>
      <c r="CL55" s="7">
        <v>6.1914303638644919</v>
      </c>
      <c r="CM55" s="4">
        <f t="shared" si="0"/>
        <v>88822.26</v>
      </c>
    </row>
    <row r="56" spans="3:91" x14ac:dyDescent="0.25">
      <c r="C56" s="46"/>
      <c r="D56" s="47"/>
      <c r="E56" s="200" t="s">
        <v>183</v>
      </c>
      <c r="F56" s="201"/>
      <c r="G56" s="201"/>
      <c r="H56" s="201"/>
      <c r="I56" s="201"/>
      <c r="J56" s="201"/>
      <c r="K56" s="202" t="str">
        <f t="shared" si="5"/>
        <v>CAUSTIC SODA LIQ</v>
      </c>
      <c r="L56" s="202"/>
      <c r="M56" s="202"/>
      <c r="N56" s="202"/>
      <c r="O56" s="202"/>
      <c r="P56" s="202"/>
      <c r="Q56" s="202"/>
      <c r="R56" s="202"/>
      <c r="S56" s="202"/>
      <c r="T56" s="202"/>
      <c r="U56" s="202"/>
      <c r="V56" s="202"/>
      <c r="W56" s="202"/>
      <c r="X56" s="202"/>
      <c r="Y56" s="93"/>
      <c r="Z56" s="93"/>
      <c r="AA56" s="93"/>
      <c r="AB56" s="203">
        <v>6</v>
      </c>
      <c r="AC56" s="203"/>
      <c r="AD56" s="203"/>
      <c r="AE56" s="203"/>
      <c r="AF56" s="203"/>
      <c r="AG56" s="203"/>
      <c r="AH56" s="203"/>
      <c r="AI56" s="203"/>
      <c r="AJ56" s="203"/>
      <c r="AK56" s="202" t="s">
        <v>315</v>
      </c>
      <c r="AL56" s="202"/>
      <c r="AM56" s="204">
        <v>3320.8</v>
      </c>
      <c r="AN56" s="204"/>
      <c r="AO56" s="204"/>
      <c r="AP56" s="204"/>
      <c r="AQ56" s="204"/>
      <c r="AR56" s="204"/>
      <c r="AS56" s="47" t="s">
        <v>316</v>
      </c>
      <c r="AT56" s="47"/>
      <c r="AU56" s="205">
        <f t="shared" si="7"/>
        <v>28382.8776</v>
      </c>
      <c r="AV56" s="205"/>
      <c r="AW56" s="205"/>
      <c r="AX56" s="205"/>
      <c r="AY56" s="205"/>
      <c r="AZ56" s="205"/>
      <c r="BA56" s="205"/>
      <c r="BB56" s="205"/>
      <c r="BC56" s="205"/>
      <c r="BD56" s="205"/>
      <c r="BE56" s="206"/>
      <c r="BF56" s="47"/>
      <c r="BG56" s="51"/>
      <c r="CJ56" s="10" t="s">
        <v>111</v>
      </c>
      <c r="CK56" s="11" t="s">
        <v>112</v>
      </c>
      <c r="CL56" s="7">
        <v>6.0397867001254708</v>
      </c>
      <c r="CM56" s="4">
        <f t="shared" si="0"/>
        <v>86646.78</v>
      </c>
    </row>
    <row r="57" spans="3:91" x14ac:dyDescent="0.25">
      <c r="C57" s="46"/>
      <c r="D57" s="47"/>
      <c r="E57" s="223" t="s">
        <v>10</v>
      </c>
      <c r="F57" s="224"/>
      <c r="G57" s="224"/>
      <c r="H57" s="224"/>
      <c r="I57" s="224"/>
      <c r="J57" s="224"/>
      <c r="K57" s="225" t="str">
        <f t="shared" si="5"/>
        <v>SODA ASH</v>
      </c>
      <c r="L57" s="225"/>
      <c r="M57" s="225"/>
      <c r="N57" s="225"/>
      <c r="O57" s="225"/>
      <c r="P57" s="225"/>
      <c r="Q57" s="225"/>
      <c r="R57" s="225"/>
      <c r="S57" s="225"/>
      <c r="T57" s="225"/>
      <c r="U57" s="225"/>
      <c r="V57" s="225"/>
      <c r="W57" s="225"/>
      <c r="X57" s="225"/>
      <c r="Y57" s="92"/>
      <c r="Z57" s="92"/>
      <c r="AA57" s="92"/>
      <c r="AB57" s="226">
        <v>20</v>
      </c>
      <c r="AC57" s="226"/>
      <c r="AD57" s="226"/>
      <c r="AE57" s="226"/>
      <c r="AF57" s="226"/>
      <c r="AG57" s="226"/>
      <c r="AH57" s="226"/>
      <c r="AI57" s="226"/>
      <c r="AJ57" s="226"/>
      <c r="AK57" s="225" t="s">
        <v>315</v>
      </c>
      <c r="AL57" s="225"/>
      <c r="AM57" s="227">
        <v>11069.32</v>
      </c>
      <c r="AN57" s="227"/>
      <c r="AO57" s="227"/>
      <c r="AP57" s="227"/>
      <c r="AQ57" s="227"/>
      <c r="AR57" s="227"/>
      <c r="AS57" s="54" t="s">
        <v>316</v>
      </c>
      <c r="AT57" s="54"/>
      <c r="AU57" s="228">
        <f t="shared" si="7"/>
        <v>98295.561600000001</v>
      </c>
      <c r="AV57" s="228"/>
      <c r="AW57" s="228"/>
      <c r="AX57" s="228"/>
      <c r="AY57" s="228"/>
      <c r="AZ57" s="228"/>
      <c r="BA57" s="228"/>
      <c r="BB57" s="228"/>
      <c r="BC57" s="228"/>
      <c r="BD57" s="228"/>
      <c r="BE57" s="229"/>
      <c r="BF57" s="47"/>
      <c r="BG57" s="51"/>
      <c r="CJ57" s="10" t="s">
        <v>113</v>
      </c>
      <c r="CK57" s="11" t="s">
        <v>114</v>
      </c>
      <c r="CL57" s="7">
        <v>8.1017858636553743</v>
      </c>
      <c r="CM57" s="4">
        <f t="shared" si="0"/>
        <v>116228.22</v>
      </c>
    </row>
    <row r="58" spans="3:91" x14ac:dyDescent="0.25">
      <c r="C58" s="46"/>
      <c r="D58" s="47"/>
      <c r="E58" s="95"/>
      <c r="F58" s="95"/>
      <c r="G58" s="95"/>
      <c r="H58" s="95"/>
      <c r="I58" s="95"/>
      <c r="J58" s="95"/>
      <c r="K58" s="93"/>
      <c r="L58" s="93"/>
      <c r="M58" s="93"/>
      <c r="N58" s="93"/>
      <c r="O58" s="93"/>
      <c r="P58" s="93"/>
      <c r="Q58" s="93"/>
      <c r="R58" s="93"/>
      <c r="S58" s="93"/>
      <c r="T58" s="93"/>
      <c r="U58" s="93"/>
      <c r="V58" s="93"/>
      <c r="W58" s="93"/>
      <c r="X58" s="93"/>
      <c r="Y58" s="93"/>
      <c r="Z58" s="93"/>
      <c r="AA58" s="93"/>
      <c r="AB58" s="57"/>
      <c r="AC58" s="57"/>
      <c r="AD58" s="57"/>
      <c r="AE58" s="57"/>
      <c r="AF58" s="57"/>
      <c r="AG58" s="57"/>
      <c r="AH58" s="57"/>
      <c r="AI58" s="57"/>
      <c r="AJ58" s="57"/>
      <c r="AK58" s="93"/>
      <c r="AL58" s="93"/>
      <c r="AM58" s="95"/>
      <c r="AN58" s="95"/>
      <c r="AO58" s="95"/>
      <c r="AP58" s="95"/>
      <c r="AQ58" s="95"/>
      <c r="AR58" s="95"/>
      <c r="AS58" s="47"/>
      <c r="AT58" s="47"/>
      <c r="AU58" s="58"/>
      <c r="AV58" s="58"/>
      <c r="AW58" s="58"/>
      <c r="AX58" s="58"/>
      <c r="AY58" s="58"/>
      <c r="AZ58" s="58"/>
      <c r="BA58" s="58"/>
      <c r="BB58" s="58"/>
      <c r="BC58" s="58"/>
      <c r="BD58" s="58"/>
      <c r="BE58" s="58"/>
      <c r="BF58" s="47"/>
      <c r="BG58" s="51"/>
      <c r="CJ58" s="10" t="s">
        <v>115</v>
      </c>
      <c r="CK58" s="11" t="s">
        <v>116</v>
      </c>
      <c r="CL58" s="7">
        <v>13.444857800083646</v>
      </c>
      <c r="CM58" s="4">
        <f t="shared" si="0"/>
        <v>192879.93</v>
      </c>
    </row>
    <row r="59" spans="3:91" x14ac:dyDescent="0.25">
      <c r="C59" s="46"/>
      <c r="D59" s="47"/>
      <c r="E59" s="95"/>
      <c r="F59" s="95"/>
      <c r="G59" s="95"/>
      <c r="H59" s="95"/>
      <c r="I59" s="95"/>
      <c r="J59" s="95"/>
      <c r="K59" s="93"/>
      <c r="L59" s="93"/>
      <c r="M59" s="93"/>
      <c r="N59" s="93"/>
      <c r="O59" s="93"/>
      <c r="P59" s="93"/>
      <c r="Q59" s="93"/>
      <c r="R59" s="93"/>
      <c r="S59" s="93"/>
      <c r="T59" s="93"/>
      <c r="U59" s="93"/>
      <c r="V59" s="93"/>
      <c r="W59" s="93"/>
      <c r="X59" s="93"/>
      <c r="Y59" s="93"/>
      <c r="Z59" s="93"/>
      <c r="AA59" s="93"/>
      <c r="AB59" s="57"/>
      <c r="AC59" s="57"/>
      <c r="AD59" s="57"/>
      <c r="AE59" s="57"/>
      <c r="AF59" s="57"/>
      <c r="AG59" s="57"/>
      <c r="AH59" s="57"/>
      <c r="AI59" s="57"/>
      <c r="AJ59" s="57"/>
      <c r="AK59" s="93"/>
      <c r="AL59" s="93"/>
      <c r="AM59" s="95"/>
      <c r="AN59" s="95"/>
      <c r="AO59" s="95"/>
      <c r="AP59" s="87"/>
      <c r="AQ59" s="202" t="s">
        <v>318</v>
      </c>
      <c r="AR59" s="202"/>
      <c r="AS59" s="202"/>
      <c r="AT59" s="202"/>
      <c r="AU59" s="58" t="s">
        <v>11</v>
      </c>
      <c r="AV59" s="205">
        <f>SUM(AU52:BE57)</f>
        <v>281096.79996480001</v>
      </c>
      <c r="AW59" s="205"/>
      <c r="AX59" s="205"/>
      <c r="AY59" s="205"/>
      <c r="AZ59" s="205"/>
      <c r="BA59" s="205"/>
      <c r="BB59" s="205"/>
      <c r="BC59" s="205"/>
      <c r="BD59" s="205"/>
      <c r="BE59" s="205"/>
      <c r="BF59" s="47"/>
      <c r="BG59" s="51"/>
      <c r="CJ59" s="10" t="s">
        <v>117</v>
      </c>
      <c r="CK59" s="11" t="s">
        <v>118</v>
      </c>
      <c r="CL59" s="7">
        <v>5.9245141502857939</v>
      </c>
      <c r="CM59" s="4">
        <f t="shared" si="0"/>
        <v>84993.08</v>
      </c>
    </row>
    <row r="60" spans="3:91" x14ac:dyDescent="0.25">
      <c r="C60" s="46"/>
      <c r="D60" s="47"/>
      <c r="E60" s="95"/>
      <c r="F60" s="95"/>
      <c r="G60" s="95"/>
      <c r="H60" s="95"/>
      <c r="I60" s="95"/>
      <c r="J60" s="95"/>
      <c r="K60" s="93"/>
      <c r="L60" s="93"/>
      <c r="M60" s="93"/>
      <c r="N60" s="93"/>
      <c r="O60" s="93"/>
      <c r="P60" s="93"/>
      <c r="Q60" s="93"/>
      <c r="R60" s="93"/>
      <c r="S60" s="93"/>
      <c r="T60" s="93"/>
      <c r="U60" s="93"/>
      <c r="V60" s="93"/>
      <c r="W60" s="93"/>
      <c r="X60" s="93"/>
      <c r="Y60" s="93"/>
      <c r="Z60" s="93"/>
      <c r="AA60" s="93"/>
      <c r="AB60" s="57"/>
      <c r="AC60" s="57"/>
      <c r="AD60" s="57"/>
      <c r="AE60" s="57"/>
      <c r="AF60" s="57"/>
      <c r="AG60" s="57"/>
      <c r="AH60" s="57"/>
      <c r="AI60" s="57"/>
      <c r="AJ60" s="57"/>
      <c r="AK60" s="93"/>
      <c r="AL60" s="93"/>
      <c r="AM60" s="95"/>
      <c r="AN60" s="95"/>
      <c r="AO60" s="95"/>
      <c r="AP60" s="87"/>
      <c r="AQ60" s="202" t="s">
        <v>317</v>
      </c>
      <c r="AR60" s="202"/>
      <c r="AS60" s="202"/>
      <c r="AT60" s="202"/>
      <c r="AU60" s="58" t="s">
        <v>11</v>
      </c>
      <c r="AV60" s="205">
        <f>AV59/AV46</f>
        <v>133.85561903085716</v>
      </c>
      <c r="AW60" s="205"/>
      <c r="AX60" s="205"/>
      <c r="AY60" s="205"/>
      <c r="AZ60" s="205"/>
      <c r="BA60" s="205"/>
      <c r="BB60" s="205"/>
      <c r="BC60" s="205"/>
      <c r="BD60" s="205"/>
      <c r="BE60" s="205"/>
      <c r="BF60" s="47"/>
      <c r="BG60" s="51"/>
      <c r="CJ60" s="10" t="s">
        <v>119</v>
      </c>
      <c r="CK60" s="11" t="s">
        <v>120</v>
      </c>
      <c r="CL60" s="7">
        <v>22.600925693573121</v>
      </c>
      <c r="CM60" s="4">
        <f t="shared" si="0"/>
        <v>324232.88</v>
      </c>
    </row>
    <row r="61" spans="3:91" ht="17.25" thickBot="1" x14ac:dyDescent="0.3">
      <c r="C61" s="60"/>
      <c r="D61" s="61"/>
      <c r="E61" s="88"/>
      <c r="F61" s="88"/>
      <c r="G61" s="88"/>
      <c r="H61" s="88"/>
      <c r="I61" s="88"/>
      <c r="J61" s="88"/>
      <c r="K61" s="89"/>
      <c r="L61" s="89"/>
      <c r="M61" s="89"/>
      <c r="N61" s="89"/>
      <c r="O61" s="89"/>
      <c r="P61" s="89"/>
      <c r="Q61" s="89"/>
      <c r="R61" s="89"/>
      <c r="S61" s="89"/>
      <c r="T61" s="89"/>
      <c r="U61" s="89"/>
      <c r="V61" s="89"/>
      <c r="W61" s="89"/>
      <c r="X61" s="89"/>
      <c r="Y61" s="89"/>
      <c r="Z61" s="89"/>
      <c r="AA61" s="89"/>
      <c r="AB61" s="90"/>
      <c r="AC61" s="90"/>
      <c r="AD61" s="90"/>
      <c r="AE61" s="90"/>
      <c r="AF61" s="90"/>
      <c r="AG61" s="90"/>
      <c r="AH61" s="90"/>
      <c r="AI61" s="90"/>
      <c r="AJ61" s="90"/>
      <c r="AK61" s="89"/>
      <c r="AL61" s="89"/>
      <c r="AM61" s="88"/>
      <c r="AN61" s="88"/>
      <c r="AO61" s="88"/>
      <c r="AP61" s="88"/>
      <c r="AQ61" s="88"/>
      <c r="AR61" s="88"/>
      <c r="AS61" s="61"/>
      <c r="AT61" s="61"/>
      <c r="AU61" s="61"/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61"/>
      <c r="BG61" s="62"/>
      <c r="CJ61" s="10" t="s">
        <v>121</v>
      </c>
      <c r="CK61" s="11" t="s">
        <v>122</v>
      </c>
      <c r="CL61" s="7">
        <v>16.283755053673499</v>
      </c>
      <c r="CM61" s="4">
        <f t="shared" si="0"/>
        <v>233606.75</v>
      </c>
    </row>
    <row r="62" spans="3:91" x14ac:dyDescent="0.25">
      <c r="AP62" s="41" t="s">
        <v>374</v>
      </c>
      <c r="CJ62" s="10" t="s">
        <v>123</v>
      </c>
      <c r="CK62" s="11" t="s">
        <v>124</v>
      </c>
      <c r="CL62" s="7">
        <v>12.855069705841348</v>
      </c>
      <c r="CM62" s="4">
        <f t="shared" si="0"/>
        <v>184418.83</v>
      </c>
    </row>
    <row r="63" spans="3:91" ht="17.25" thickBot="1" x14ac:dyDescent="0.3">
      <c r="CJ63" s="10" t="s">
        <v>125</v>
      </c>
      <c r="CK63" s="11" t="s">
        <v>126</v>
      </c>
      <c r="CL63" s="7">
        <v>17.105289976300014</v>
      </c>
      <c r="CM63" s="4">
        <f t="shared" si="0"/>
        <v>245392.49</v>
      </c>
    </row>
    <row r="64" spans="3:91" x14ac:dyDescent="0.25">
      <c r="C64" s="43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44"/>
      <c r="AV64" s="44"/>
      <c r="AW64" s="44"/>
      <c r="AX64" s="44"/>
      <c r="AY64" s="44"/>
      <c r="AZ64" s="44"/>
      <c r="BA64" s="44"/>
      <c r="BB64" s="44"/>
      <c r="BC64" s="44"/>
      <c r="BD64" s="44"/>
      <c r="BE64" s="44"/>
      <c r="BF64" s="44"/>
      <c r="BG64" s="45"/>
      <c r="CJ64" s="10" t="s">
        <v>127</v>
      </c>
      <c r="CK64" s="11" t="s">
        <v>128</v>
      </c>
      <c r="CL64" s="7">
        <v>22.969960964728845</v>
      </c>
      <c r="CM64" s="4">
        <f t="shared" si="0"/>
        <v>329527.06</v>
      </c>
    </row>
    <row r="65" spans="3:91" x14ac:dyDescent="0.25">
      <c r="C65" s="46"/>
      <c r="D65" s="47"/>
      <c r="E65" s="196" t="s">
        <v>0</v>
      </c>
      <c r="F65" s="196"/>
      <c r="G65" s="196"/>
      <c r="H65" s="196"/>
      <c r="I65" s="196"/>
      <c r="J65" s="101" t="s">
        <v>11</v>
      </c>
      <c r="K65" s="196" t="s">
        <v>340</v>
      </c>
      <c r="L65" s="196"/>
      <c r="M65" s="196"/>
      <c r="N65" s="196"/>
      <c r="O65" s="196"/>
      <c r="P65" s="196"/>
      <c r="Q65" s="196"/>
      <c r="R65" s="196"/>
      <c r="S65" s="196"/>
      <c r="T65" s="196"/>
      <c r="U65" s="196"/>
      <c r="V65" s="101"/>
      <c r="W65" s="101"/>
      <c r="X65" s="49"/>
      <c r="Y65" s="49"/>
      <c r="Z65" s="49"/>
      <c r="AA65" s="49"/>
      <c r="AB65" s="49"/>
      <c r="AC65" s="49"/>
      <c r="AD65" s="49"/>
      <c r="AE65" s="49"/>
      <c r="AF65" s="49"/>
      <c r="AG65" s="49"/>
      <c r="AH65" s="101"/>
      <c r="AI65" s="50"/>
      <c r="AJ65" s="50"/>
      <c r="AK65" s="50"/>
      <c r="AL65" s="50"/>
      <c r="AM65" s="196" t="s">
        <v>3</v>
      </c>
      <c r="AN65" s="196"/>
      <c r="AO65" s="196"/>
      <c r="AP65" s="196"/>
      <c r="AQ65" s="196"/>
      <c r="AR65" s="196"/>
      <c r="AS65" s="196"/>
      <c r="AT65" s="196"/>
      <c r="AU65" s="101" t="s">
        <v>11</v>
      </c>
      <c r="AV65" s="197">
        <v>553.47</v>
      </c>
      <c r="AW65" s="197"/>
      <c r="AX65" s="197"/>
      <c r="AY65" s="197"/>
      <c r="AZ65" s="101" t="s">
        <v>319</v>
      </c>
      <c r="BA65" s="101"/>
      <c r="BB65" s="101"/>
      <c r="BC65" s="101"/>
      <c r="BD65" s="101"/>
      <c r="BE65" s="101"/>
      <c r="BF65" s="47"/>
      <c r="BG65" s="51"/>
      <c r="CJ65" s="10" t="s">
        <v>129</v>
      </c>
      <c r="CK65" s="11" t="s">
        <v>130</v>
      </c>
      <c r="CL65" s="7">
        <v>20.822014498815001</v>
      </c>
      <c r="CM65" s="4">
        <f t="shared" si="0"/>
        <v>298712.62</v>
      </c>
    </row>
    <row r="66" spans="3:91" x14ac:dyDescent="0.25">
      <c r="C66" s="46"/>
      <c r="D66" s="47"/>
      <c r="E66" s="196" t="s">
        <v>322</v>
      </c>
      <c r="F66" s="196"/>
      <c r="G66" s="196"/>
      <c r="H66" s="196"/>
      <c r="I66" s="196"/>
      <c r="J66" s="101" t="s">
        <v>11</v>
      </c>
      <c r="K66" s="196" t="s">
        <v>405</v>
      </c>
      <c r="L66" s="196"/>
      <c r="M66" s="196"/>
      <c r="N66" s="196"/>
      <c r="O66" s="196"/>
      <c r="P66" s="196"/>
      <c r="Q66" s="196"/>
      <c r="R66" s="196"/>
      <c r="S66" s="196"/>
      <c r="T66" s="196"/>
      <c r="U66" s="196"/>
      <c r="V66" s="196"/>
      <c r="W66" s="101"/>
      <c r="X66" s="49"/>
      <c r="Y66" s="49"/>
      <c r="Z66" s="49"/>
      <c r="AA66" s="49"/>
      <c r="AB66" s="49"/>
      <c r="AC66" s="49"/>
      <c r="AD66" s="49"/>
      <c r="AE66" s="49"/>
      <c r="AF66" s="49"/>
      <c r="AG66" s="49"/>
      <c r="AH66" s="101"/>
      <c r="AI66" s="50"/>
      <c r="AJ66" s="50"/>
      <c r="AK66" s="50"/>
      <c r="AL66" s="50"/>
      <c r="AM66" s="196" t="s">
        <v>4</v>
      </c>
      <c r="AN66" s="196"/>
      <c r="AO66" s="196"/>
      <c r="AP66" s="196"/>
      <c r="AQ66" s="196"/>
      <c r="AR66" s="196"/>
      <c r="AS66" s="196"/>
      <c r="AT66" s="196"/>
      <c r="AU66" s="101" t="s">
        <v>11</v>
      </c>
      <c r="AV66" s="196">
        <v>2100</v>
      </c>
      <c r="AW66" s="196"/>
      <c r="AX66" s="196"/>
      <c r="AY66" s="196"/>
      <c r="AZ66" s="101" t="s">
        <v>320</v>
      </c>
      <c r="BA66" s="101"/>
      <c r="BB66" s="101"/>
      <c r="BC66" s="101"/>
      <c r="BD66" s="101"/>
      <c r="BE66" s="101"/>
      <c r="BF66" s="47"/>
      <c r="BG66" s="51"/>
      <c r="CJ66" s="10" t="s">
        <v>131</v>
      </c>
      <c r="CK66" s="11" t="s">
        <v>132</v>
      </c>
      <c r="CL66" s="7">
        <v>7.3308385612714346</v>
      </c>
      <c r="CM66" s="4">
        <f t="shared" si="0"/>
        <v>105168.21</v>
      </c>
    </row>
    <row r="67" spans="3:91" x14ac:dyDescent="0.25">
      <c r="C67" s="46"/>
      <c r="D67" s="47"/>
      <c r="E67" s="196" t="s">
        <v>1</v>
      </c>
      <c r="F67" s="196"/>
      <c r="G67" s="196"/>
      <c r="H67" s="196"/>
      <c r="I67" s="196"/>
      <c r="J67" s="101" t="s">
        <v>11</v>
      </c>
      <c r="K67" s="196" t="s">
        <v>403</v>
      </c>
      <c r="L67" s="196"/>
      <c r="M67" s="196"/>
      <c r="N67" s="196"/>
      <c r="O67" s="196"/>
      <c r="P67" s="196"/>
      <c r="Q67" s="196"/>
      <c r="R67" s="196"/>
      <c r="S67" s="196"/>
      <c r="T67" s="196"/>
      <c r="U67" s="196"/>
      <c r="V67" s="101"/>
      <c r="W67" s="101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101"/>
      <c r="AI67" s="50"/>
      <c r="AJ67" s="50"/>
      <c r="AK67" s="50"/>
      <c r="AL67" s="50"/>
      <c r="AM67" s="196"/>
      <c r="AN67" s="196"/>
      <c r="AO67" s="196"/>
      <c r="AP67" s="196"/>
      <c r="AQ67" s="196"/>
      <c r="AR67" s="196"/>
      <c r="AS67" s="196"/>
      <c r="AT67" s="196"/>
      <c r="AU67" s="101"/>
      <c r="AV67" s="198"/>
      <c r="AW67" s="198"/>
      <c r="AX67" s="198"/>
      <c r="AY67" s="198"/>
      <c r="AZ67" s="101"/>
      <c r="BA67" s="101"/>
      <c r="BB67" s="101"/>
      <c r="BC67" s="101"/>
      <c r="BD67" s="101"/>
      <c r="BE67" s="101"/>
      <c r="BF67" s="47"/>
      <c r="BG67" s="51"/>
      <c r="CJ67" s="10" t="s">
        <v>133</v>
      </c>
      <c r="CK67" s="11" t="s">
        <v>134</v>
      </c>
      <c r="CL67" s="7">
        <v>54.480363864491849</v>
      </c>
      <c r="CM67" s="4">
        <f t="shared" si="0"/>
        <v>781575.3</v>
      </c>
    </row>
    <row r="68" spans="3:91" x14ac:dyDescent="0.25">
      <c r="C68" s="46"/>
      <c r="D68" s="47"/>
      <c r="E68" s="196" t="s">
        <v>2</v>
      </c>
      <c r="F68" s="196"/>
      <c r="G68" s="196"/>
      <c r="H68" s="196"/>
      <c r="I68" s="196"/>
      <c r="J68" s="101" t="s">
        <v>11</v>
      </c>
      <c r="K68" s="196" t="s">
        <v>337</v>
      </c>
      <c r="L68" s="196"/>
      <c r="M68" s="196"/>
      <c r="N68" s="196"/>
      <c r="O68" s="196"/>
      <c r="P68" s="196"/>
      <c r="Q68" s="196"/>
      <c r="R68" s="196"/>
      <c r="S68" s="196"/>
      <c r="T68" s="196"/>
      <c r="U68" s="196"/>
      <c r="V68" s="101"/>
      <c r="W68" s="101"/>
      <c r="X68" s="101"/>
      <c r="Y68" s="101"/>
      <c r="Z68" s="101"/>
      <c r="AA68" s="101"/>
      <c r="AB68" s="101"/>
      <c r="AC68" s="101"/>
      <c r="AD68" s="101"/>
      <c r="AE68" s="101"/>
      <c r="AF68" s="101"/>
      <c r="AG68" s="101"/>
      <c r="AH68" s="101"/>
      <c r="AI68" s="101"/>
      <c r="AJ68" s="101"/>
      <c r="AK68" s="101"/>
      <c r="AL68" s="101"/>
      <c r="AM68" s="196"/>
      <c r="AN68" s="196"/>
      <c r="AO68" s="196"/>
      <c r="AP68" s="196"/>
      <c r="AQ68" s="196"/>
      <c r="AR68" s="196"/>
      <c r="AS68" s="196"/>
      <c r="AT68" s="196"/>
      <c r="AU68" s="101"/>
      <c r="AV68" s="101"/>
      <c r="AW68" s="101"/>
      <c r="AX68" s="101"/>
      <c r="AY68" s="101"/>
      <c r="AZ68" s="101"/>
      <c r="BA68" s="101"/>
      <c r="BB68" s="101"/>
      <c r="BC68" s="101"/>
      <c r="BD68" s="101"/>
      <c r="BE68" s="101"/>
      <c r="BF68" s="47"/>
      <c r="BG68" s="51"/>
      <c r="CJ68" s="10" t="s">
        <v>135</v>
      </c>
      <c r="CK68" s="11" t="s">
        <v>136</v>
      </c>
      <c r="CL68" s="7">
        <v>50.628216924578282</v>
      </c>
      <c r="CM68" s="4">
        <f t="shared" si="0"/>
        <v>726312.4</v>
      </c>
    </row>
    <row r="69" spans="3:91" x14ac:dyDescent="0.25">
      <c r="C69" s="46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  <c r="AA69" s="47"/>
      <c r="AB69" s="47"/>
      <c r="AC69" s="47"/>
      <c r="AD69" s="47"/>
      <c r="AE69" s="47"/>
      <c r="AF69" s="47"/>
      <c r="AG69" s="47"/>
      <c r="AH69" s="47"/>
      <c r="AI69" s="47"/>
      <c r="AJ69" s="47"/>
      <c r="AK69" s="47"/>
      <c r="AL69" s="47"/>
      <c r="AM69" s="47"/>
      <c r="AN69" s="47"/>
      <c r="AO69" s="47"/>
      <c r="AP69" s="47"/>
      <c r="AQ69" s="47"/>
      <c r="AR69" s="47"/>
      <c r="AS69" s="47"/>
      <c r="AT69" s="47"/>
      <c r="AU69" s="47"/>
      <c r="AV69" s="47"/>
      <c r="AW69" s="47"/>
      <c r="AX69" s="47"/>
      <c r="AY69" s="47"/>
      <c r="AZ69" s="47"/>
      <c r="BA69" s="47"/>
      <c r="BB69" s="47"/>
      <c r="BC69" s="47"/>
      <c r="BD69" s="47"/>
      <c r="BE69" s="47"/>
      <c r="BF69" s="47"/>
      <c r="BG69" s="51"/>
      <c r="CJ69" s="12" t="s">
        <v>137</v>
      </c>
      <c r="CK69" s="13" t="s">
        <v>138</v>
      </c>
      <c r="CL69" s="14">
        <v>49.527603513174405</v>
      </c>
      <c r="CM69" s="4">
        <f t="shared" si="0"/>
        <v>710523</v>
      </c>
    </row>
    <row r="70" spans="3:91" x14ac:dyDescent="0.25">
      <c r="C70" s="46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  <c r="AA70" s="47"/>
      <c r="AB70" s="47"/>
      <c r="AC70" s="47"/>
      <c r="AD70" s="47"/>
      <c r="AE70" s="47"/>
      <c r="AF70" s="47"/>
      <c r="AG70" s="47"/>
      <c r="AH70" s="47"/>
      <c r="AI70" s="47"/>
      <c r="AJ70" s="47"/>
      <c r="AK70" s="47"/>
      <c r="AL70" s="47"/>
      <c r="AM70" s="47"/>
      <c r="AN70" s="47"/>
      <c r="AO70" s="47"/>
      <c r="AP70" s="47"/>
      <c r="AQ70" s="47"/>
      <c r="AR70" s="47"/>
      <c r="AS70" s="47"/>
      <c r="AT70" s="47"/>
      <c r="AU70" s="47"/>
      <c r="AV70" s="47"/>
      <c r="AW70" s="47"/>
      <c r="AX70" s="47"/>
      <c r="AY70" s="47"/>
      <c r="AZ70" s="47"/>
      <c r="BA70" s="47"/>
      <c r="BB70" s="47"/>
      <c r="BC70" s="47"/>
      <c r="BD70" s="47"/>
      <c r="BE70" s="47"/>
      <c r="BF70" s="47"/>
      <c r="BG70" s="51"/>
      <c r="CJ70" s="5" t="s">
        <v>139</v>
      </c>
      <c r="CK70" s="11" t="s">
        <v>140</v>
      </c>
      <c r="CL70" s="7">
        <v>58.332510804405409</v>
      </c>
      <c r="CM70" s="4">
        <f t="shared" si="0"/>
        <v>836838.2</v>
      </c>
    </row>
    <row r="71" spans="3:91" x14ac:dyDescent="0.25">
      <c r="C71" s="46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  <c r="AA71" s="47"/>
      <c r="AB71" s="47"/>
      <c r="AC71" s="47"/>
      <c r="AD71" s="47"/>
      <c r="AE71" s="47"/>
      <c r="AF71" s="47"/>
      <c r="AG71" s="47"/>
      <c r="AH71" s="47"/>
      <c r="AI71" s="47"/>
      <c r="AJ71" s="47"/>
      <c r="AK71" s="47"/>
      <c r="AL71" s="47"/>
      <c r="AM71" s="47"/>
      <c r="AN71" s="47"/>
      <c r="AO71" s="47"/>
      <c r="AP71" s="47"/>
      <c r="AQ71" s="47"/>
      <c r="AR71" s="47"/>
      <c r="AS71" s="47"/>
      <c r="AT71" s="47"/>
      <c r="AU71" s="47"/>
      <c r="AV71" s="47"/>
      <c r="AW71" s="47"/>
      <c r="AX71" s="47"/>
      <c r="AY71" s="47"/>
      <c r="AZ71" s="47"/>
      <c r="BA71" s="47"/>
      <c r="BB71" s="47"/>
      <c r="BC71" s="47"/>
      <c r="BD71" s="47"/>
      <c r="BE71" s="47"/>
      <c r="BF71" s="47"/>
      <c r="BG71" s="51"/>
      <c r="CJ71" s="12" t="s">
        <v>141</v>
      </c>
      <c r="CK71" s="13" t="s">
        <v>142</v>
      </c>
      <c r="CL71" s="14">
        <v>11.666502160881082</v>
      </c>
      <c r="CM71" s="4">
        <f t="shared" si="0"/>
        <v>167367.64000000001</v>
      </c>
    </row>
    <row r="72" spans="3:91" x14ac:dyDescent="0.25">
      <c r="C72" s="46"/>
      <c r="D72" s="47"/>
      <c r="E72" s="208" t="s">
        <v>5</v>
      </c>
      <c r="F72" s="209"/>
      <c r="G72" s="209"/>
      <c r="H72" s="209"/>
      <c r="I72" s="209"/>
      <c r="J72" s="209"/>
      <c r="K72" s="210" t="str">
        <f t="shared" ref="K72:K77" si="8">VLOOKUP(E72,$CJ$1:$CM$1003,2,FALSE)</f>
        <v>NOVACRON YELLOW S-3R</v>
      </c>
      <c r="L72" s="210"/>
      <c r="M72" s="210"/>
      <c r="N72" s="210"/>
      <c r="O72" s="210"/>
      <c r="P72" s="210"/>
      <c r="Q72" s="210"/>
      <c r="R72" s="210"/>
      <c r="S72" s="210"/>
      <c r="T72" s="210"/>
      <c r="U72" s="210"/>
      <c r="V72" s="210"/>
      <c r="W72" s="210"/>
      <c r="X72" s="210"/>
      <c r="Y72" s="97"/>
      <c r="Z72" s="97"/>
      <c r="AA72" s="97"/>
      <c r="AB72" s="211">
        <v>5.9</v>
      </c>
      <c r="AC72" s="211"/>
      <c r="AD72" s="211"/>
      <c r="AE72" s="211"/>
      <c r="AF72" s="211"/>
      <c r="AG72" s="211"/>
      <c r="AH72" s="211"/>
      <c r="AI72" s="211"/>
      <c r="AJ72" s="211"/>
      <c r="AK72" s="210" t="s">
        <v>315</v>
      </c>
      <c r="AL72" s="210"/>
      <c r="AM72" s="212">
        <v>3265.45</v>
      </c>
      <c r="AN72" s="212"/>
      <c r="AO72" s="212"/>
      <c r="AP72" s="212"/>
      <c r="AQ72" s="212"/>
      <c r="AR72" s="212"/>
      <c r="AS72" s="52" t="s">
        <v>316</v>
      </c>
      <c r="AT72" s="52"/>
      <c r="AU72" s="213">
        <f>(AM72*VLOOKUP(E72,$CJ$1:$CM$1003,4,FALSE))/1000</f>
        <v>317148.40638900001</v>
      </c>
      <c r="AV72" s="213"/>
      <c r="AW72" s="213"/>
      <c r="AX72" s="213"/>
      <c r="AY72" s="213"/>
      <c r="AZ72" s="213"/>
      <c r="BA72" s="213"/>
      <c r="BB72" s="213"/>
      <c r="BC72" s="213"/>
      <c r="BD72" s="213"/>
      <c r="BE72" s="214"/>
      <c r="BF72" s="47"/>
      <c r="BG72" s="51"/>
      <c r="CJ72" s="5" t="s">
        <v>143</v>
      </c>
      <c r="CK72" s="11" t="s">
        <v>144</v>
      </c>
      <c r="CL72" s="7">
        <v>14.858281053952322</v>
      </c>
      <c r="CM72" s="4">
        <f t="shared" si="0"/>
        <v>213156.9</v>
      </c>
    </row>
    <row r="73" spans="3:91" x14ac:dyDescent="0.25">
      <c r="C73" s="46"/>
      <c r="D73" s="47"/>
      <c r="E73" s="200" t="s">
        <v>32</v>
      </c>
      <c r="F73" s="201"/>
      <c r="G73" s="201"/>
      <c r="H73" s="201"/>
      <c r="I73" s="201"/>
      <c r="J73" s="201"/>
      <c r="K73" s="201" t="str">
        <f t="shared" si="8"/>
        <v>NOVACRON DEEP CHERRY S–D</v>
      </c>
      <c r="L73" s="201"/>
      <c r="M73" s="201"/>
      <c r="N73" s="201"/>
      <c r="O73" s="201"/>
      <c r="P73" s="201"/>
      <c r="Q73" s="201"/>
      <c r="R73" s="201"/>
      <c r="S73" s="201"/>
      <c r="T73" s="201"/>
      <c r="U73" s="201"/>
      <c r="V73" s="201"/>
      <c r="W73" s="201"/>
      <c r="X73" s="201"/>
      <c r="Y73" s="201"/>
      <c r="Z73" s="93"/>
      <c r="AA73" s="93"/>
      <c r="AB73" s="203">
        <v>20.82</v>
      </c>
      <c r="AC73" s="203"/>
      <c r="AD73" s="203"/>
      <c r="AE73" s="203"/>
      <c r="AF73" s="203"/>
      <c r="AG73" s="203"/>
      <c r="AH73" s="203"/>
      <c r="AI73" s="203"/>
      <c r="AJ73" s="203"/>
      <c r="AK73" s="202" t="s">
        <v>315</v>
      </c>
      <c r="AL73" s="202"/>
      <c r="AM73" s="204">
        <v>11523.16</v>
      </c>
      <c r="AN73" s="204"/>
      <c r="AO73" s="204"/>
      <c r="AP73" s="204"/>
      <c r="AQ73" s="204"/>
      <c r="AR73" s="204"/>
      <c r="AS73" s="47" t="s">
        <v>316</v>
      </c>
      <c r="AT73" s="47"/>
      <c r="AU73" s="205">
        <f>(AM73*VLOOKUP(E73,$CJ$1:$CM$1003,4,FALSE))/1000</f>
        <v>1927529.2141776001</v>
      </c>
      <c r="AV73" s="205"/>
      <c r="AW73" s="205"/>
      <c r="AX73" s="205"/>
      <c r="AY73" s="205"/>
      <c r="AZ73" s="205"/>
      <c r="BA73" s="205"/>
      <c r="BB73" s="205"/>
      <c r="BC73" s="205"/>
      <c r="BD73" s="205"/>
      <c r="BE73" s="206"/>
      <c r="BF73" s="47"/>
      <c r="BG73" s="51"/>
      <c r="CJ73" s="15" t="s">
        <v>145</v>
      </c>
      <c r="CK73" s="16" t="s">
        <v>146</v>
      </c>
      <c r="CL73" s="17">
        <v>7.2640485152655785</v>
      </c>
      <c r="CM73" s="4">
        <f t="shared" ref="CM73:CM136" si="9">CL73*$CM$3</f>
        <v>104210.04</v>
      </c>
    </row>
    <row r="74" spans="3:91" x14ac:dyDescent="0.25">
      <c r="C74" s="46"/>
      <c r="D74" s="47"/>
      <c r="E74" s="200" t="s">
        <v>7</v>
      </c>
      <c r="F74" s="201"/>
      <c r="G74" s="201"/>
      <c r="H74" s="201"/>
      <c r="I74" s="201"/>
      <c r="J74" s="201"/>
      <c r="K74" s="202" t="str">
        <f t="shared" si="8"/>
        <v>NOVACRON DARK BLUE S-GL</v>
      </c>
      <c r="L74" s="202"/>
      <c r="M74" s="202"/>
      <c r="N74" s="202"/>
      <c r="O74" s="202"/>
      <c r="P74" s="202"/>
      <c r="Q74" s="202"/>
      <c r="R74" s="202"/>
      <c r="S74" s="202"/>
      <c r="T74" s="202"/>
      <c r="U74" s="202"/>
      <c r="V74" s="202"/>
      <c r="W74" s="202"/>
      <c r="X74" s="202"/>
      <c r="Y74" s="93"/>
      <c r="Z74" s="93"/>
      <c r="AA74" s="93"/>
      <c r="AB74" s="203">
        <v>1.22</v>
      </c>
      <c r="AC74" s="203"/>
      <c r="AD74" s="203"/>
      <c r="AE74" s="203"/>
      <c r="AF74" s="203"/>
      <c r="AG74" s="203"/>
      <c r="AH74" s="203"/>
      <c r="AI74" s="203"/>
      <c r="AJ74" s="203"/>
      <c r="AK74" s="202" t="s">
        <v>315</v>
      </c>
      <c r="AL74" s="202"/>
      <c r="AM74" s="204">
        <v>675.23</v>
      </c>
      <c r="AN74" s="204"/>
      <c r="AO74" s="204"/>
      <c r="AP74" s="204"/>
      <c r="AQ74" s="204"/>
      <c r="AR74" s="204"/>
      <c r="AS74" s="47" t="s">
        <v>316</v>
      </c>
      <c r="AT74" s="47"/>
      <c r="AU74" s="205">
        <f>(AM74*VLOOKUP(E74,$CJ$1:$CM$1003,4,FALSE))/1000</f>
        <v>82144.484438400003</v>
      </c>
      <c r="AV74" s="205"/>
      <c r="AW74" s="205"/>
      <c r="AX74" s="205"/>
      <c r="AY74" s="205"/>
      <c r="AZ74" s="205"/>
      <c r="BA74" s="205"/>
      <c r="BB74" s="205"/>
      <c r="BC74" s="205"/>
      <c r="BD74" s="205"/>
      <c r="BE74" s="206"/>
      <c r="BF74" s="47"/>
      <c r="BG74" s="51"/>
      <c r="CJ74" s="10" t="s">
        <v>147</v>
      </c>
      <c r="CK74" s="18" t="s">
        <v>148</v>
      </c>
      <c r="CL74" s="7">
        <v>8.8314791579534369</v>
      </c>
      <c r="CM74" s="4">
        <f t="shared" si="9"/>
        <v>126696.40000000001</v>
      </c>
    </row>
    <row r="75" spans="3:91" x14ac:dyDescent="0.25">
      <c r="C75" s="46"/>
      <c r="D75" s="47"/>
      <c r="E75" s="216" t="s">
        <v>8</v>
      </c>
      <c r="F75" s="217"/>
      <c r="G75" s="217"/>
      <c r="H75" s="217"/>
      <c r="I75" s="217"/>
      <c r="J75" s="217"/>
      <c r="K75" s="218" t="str">
        <f t="shared" si="8"/>
        <v>FIMBIL EAS 40 NEW</v>
      </c>
      <c r="L75" s="218"/>
      <c r="M75" s="218"/>
      <c r="N75" s="218"/>
      <c r="O75" s="218"/>
      <c r="P75" s="218"/>
      <c r="Q75" s="218"/>
      <c r="R75" s="218"/>
      <c r="S75" s="218"/>
      <c r="T75" s="218"/>
      <c r="U75" s="218"/>
      <c r="V75" s="218"/>
      <c r="W75" s="218"/>
      <c r="X75" s="218"/>
      <c r="Y75" s="94"/>
      <c r="Z75" s="94"/>
      <c r="AA75" s="94"/>
      <c r="AB75" s="219">
        <v>4</v>
      </c>
      <c r="AC75" s="219"/>
      <c r="AD75" s="219"/>
      <c r="AE75" s="219"/>
      <c r="AF75" s="219"/>
      <c r="AG75" s="219"/>
      <c r="AH75" s="219"/>
      <c r="AI75" s="219"/>
      <c r="AJ75" s="219"/>
      <c r="AK75" s="218" t="s">
        <v>315</v>
      </c>
      <c r="AL75" s="218"/>
      <c r="AM75" s="248">
        <v>2213.88</v>
      </c>
      <c r="AN75" s="248"/>
      <c r="AO75" s="248"/>
      <c r="AP75" s="248"/>
      <c r="AQ75" s="248"/>
      <c r="AR75" s="248"/>
      <c r="AS75" s="55" t="s">
        <v>316</v>
      </c>
      <c r="AT75" s="55"/>
      <c r="AU75" s="221">
        <f t="shared" ref="AU75:AU76" si="10">(AM75*VLOOKUP(E75,$CJ$1:$CM$1003,4,FALSE))/1000</f>
        <v>45668.226583199998</v>
      </c>
      <c r="AV75" s="221"/>
      <c r="AW75" s="221"/>
      <c r="AX75" s="221"/>
      <c r="AY75" s="221"/>
      <c r="AZ75" s="221"/>
      <c r="BA75" s="221"/>
      <c r="BB75" s="221"/>
      <c r="BC75" s="221"/>
      <c r="BD75" s="221"/>
      <c r="BE75" s="222"/>
      <c r="BF75" s="47"/>
      <c r="BG75" s="51"/>
      <c r="CJ75" s="10" t="s">
        <v>149</v>
      </c>
      <c r="CK75" s="11" t="s">
        <v>150</v>
      </c>
      <c r="CL75" s="7">
        <v>8.8825477485013238</v>
      </c>
      <c r="CM75" s="4">
        <f t="shared" si="9"/>
        <v>127429.02999999998</v>
      </c>
    </row>
    <row r="76" spans="3:91" x14ac:dyDescent="0.25">
      <c r="C76" s="46"/>
      <c r="D76" s="47"/>
      <c r="E76" s="200" t="s">
        <v>183</v>
      </c>
      <c r="F76" s="201"/>
      <c r="G76" s="201"/>
      <c r="H76" s="201"/>
      <c r="I76" s="201"/>
      <c r="J76" s="201"/>
      <c r="K76" s="202" t="str">
        <f t="shared" si="8"/>
        <v>CAUSTIC SODA LIQ</v>
      </c>
      <c r="L76" s="202"/>
      <c r="M76" s="202"/>
      <c r="N76" s="202"/>
      <c r="O76" s="202"/>
      <c r="P76" s="202"/>
      <c r="Q76" s="202"/>
      <c r="R76" s="202"/>
      <c r="S76" s="202"/>
      <c r="T76" s="202"/>
      <c r="U76" s="202"/>
      <c r="V76" s="202"/>
      <c r="W76" s="202"/>
      <c r="X76" s="202"/>
      <c r="Y76" s="93"/>
      <c r="Z76" s="93"/>
      <c r="AA76" s="93"/>
      <c r="AB76" s="203">
        <v>9</v>
      </c>
      <c r="AC76" s="203"/>
      <c r="AD76" s="203"/>
      <c r="AE76" s="203"/>
      <c r="AF76" s="203"/>
      <c r="AG76" s="203"/>
      <c r="AH76" s="203"/>
      <c r="AI76" s="203"/>
      <c r="AJ76" s="203"/>
      <c r="AK76" s="202" t="s">
        <v>315</v>
      </c>
      <c r="AL76" s="202"/>
      <c r="AM76" s="204">
        <v>4981.1899999999996</v>
      </c>
      <c r="AN76" s="204"/>
      <c r="AO76" s="204"/>
      <c r="AP76" s="204"/>
      <c r="AQ76" s="204"/>
      <c r="AR76" s="204"/>
      <c r="AS76" s="47" t="s">
        <v>316</v>
      </c>
      <c r="AT76" s="47"/>
      <c r="AU76" s="205">
        <f t="shared" si="10"/>
        <v>42574.230929999998</v>
      </c>
      <c r="AV76" s="205"/>
      <c r="AW76" s="205"/>
      <c r="AX76" s="205"/>
      <c r="AY76" s="205"/>
      <c r="AZ76" s="205"/>
      <c r="BA76" s="205"/>
      <c r="BB76" s="205"/>
      <c r="BC76" s="205"/>
      <c r="BD76" s="205"/>
      <c r="BE76" s="206"/>
      <c r="BF76" s="47"/>
      <c r="BG76" s="51"/>
      <c r="CJ76" s="10" t="s">
        <v>151</v>
      </c>
      <c r="CK76" s="11" t="s">
        <v>152</v>
      </c>
      <c r="CL76" s="7">
        <v>7.5505172173428132</v>
      </c>
      <c r="CM76" s="4">
        <f t="shared" si="9"/>
        <v>108319.72</v>
      </c>
    </row>
    <row r="77" spans="3:91" x14ac:dyDescent="0.25">
      <c r="C77" s="46"/>
      <c r="D77" s="47"/>
      <c r="E77" s="223" t="s">
        <v>10</v>
      </c>
      <c r="F77" s="224"/>
      <c r="G77" s="224"/>
      <c r="H77" s="224"/>
      <c r="I77" s="224"/>
      <c r="J77" s="224"/>
      <c r="K77" s="225" t="str">
        <f t="shared" si="8"/>
        <v>SODA ASH</v>
      </c>
      <c r="L77" s="225"/>
      <c r="M77" s="225"/>
      <c r="N77" s="225"/>
      <c r="O77" s="225"/>
      <c r="P77" s="225"/>
      <c r="Q77" s="225"/>
      <c r="R77" s="225"/>
      <c r="S77" s="225"/>
      <c r="T77" s="225"/>
      <c r="U77" s="225"/>
      <c r="V77" s="225"/>
      <c r="W77" s="225"/>
      <c r="X77" s="225"/>
      <c r="Y77" s="92"/>
      <c r="Z77" s="92"/>
      <c r="AA77" s="92"/>
      <c r="AB77" s="226">
        <v>20</v>
      </c>
      <c r="AC77" s="226"/>
      <c r="AD77" s="226"/>
      <c r="AE77" s="226"/>
      <c r="AF77" s="226"/>
      <c r="AG77" s="226"/>
      <c r="AH77" s="226"/>
      <c r="AI77" s="226"/>
      <c r="AJ77" s="226"/>
      <c r="AK77" s="225" t="s">
        <v>315</v>
      </c>
      <c r="AL77" s="225"/>
      <c r="AM77" s="227">
        <v>11069.32</v>
      </c>
      <c r="AN77" s="227"/>
      <c r="AO77" s="227"/>
      <c r="AP77" s="227"/>
      <c r="AQ77" s="227"/>
      <c r="AR77" s="227"/>
      <c r="AS77" s="54" t="s">
        <v>316</v>
      </c>
      <c r="AT77" s="54"/>
      <c r="AU77" s="228">
        <f>(AM77*VLOOKUP(E77,$CJ$1:$CM$1003,4,FALSE))/1000</f>
        <v>98295.561600000001</v>
      </c>
      <c r="AV77" s="228"/>
      <c r="AW77" s="228"/>
      <c r="AX77" s="228"/>
      <c r="AY77" s="228"/>
      <c r="AZ77" s="228"/>
      <c r="BA77" s="228"/>
      <c r="BB77" s="228"/>
      <c r="BC77" s="228"/>
      <c r="BD77" s="228"/>
      <c r="BE77" s="229"/>
      <c r="BF77" s="47"/>
      <c r="BG77" s="51"/>
      <c r="CJ77" s="10" t="s">
        <v>153</v>
      </c>
      <c r="CK77" s="11" t="s">
        <v>154</v>
      </c>
      <c r="CL77" s="7">
        <v>19.985732608392585</v>
      </c>
      <c r="CM77" s="4">
        <f t="shared" si="9"/>
        <v>286715.32</v>
      </c>
    </row>
    <row r="78" spans="3:91" x14ac:dyDescent="0.25">
      <c r="C78" s="46"/>
      <c r="D78" s="47"/>
      <c r="E78" s="95"/>
      <c r="F78" s="95"/>
      <c r="G78" s="95"/>
      <c r="H78" s="95"/>
      <c r="I78" s="95"/>
      <c r="J78" s="95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B78" s="57"/>
      <c r="AC78" s="57"/>
      <c r="AD78" s="57"/>
      <c r="AE78" s="57"/>
      <c r="AF78" s="57"/>
      <c r="AG78" s="57"/>
      <c r="AH78" s="57"/>
      <c r="AI78" s="57"/>
      <c r="AJ78" s="57"/>
      <c r="AK78" s="93"/>
      <c r="AL78" s="93"/>
      <c r="AM78" s="95"/>
      <c r="AN78" s="95"/>
      <c r="AO78" s="95"/>
      <c r="AP78" s="95"/>
      <c r="AQ78" s="95"/>
      <c r="AR78" s="95"/>
      <c r="AS78" s="47"/>
      <c r="AT78" s="47"/>
      <c r="AU78" s="58"/>
      <c r="AV78" s="58"/>
      <c r="AW78" s="58"/>
      <c r="AX78" s="58"/>
      <c r="AY78" s="58"/>
      <c r="AZ78" s="58"/>
      <c r="BA78" s="58"/>
      <c r="BB78" s="58"/>
      <c r="BC78" s="58"/>
      <c r="BD78" s="58"/>
      <c r="BE78" s="58"/>
      <c r="BF78" s="47"/>
      <c r="BG78" s="51"/>
      <c r="CJ78" s="10" t="s">
        <v>155</v>
      </c>
      <c r="CK78" s="19" t="s">
        <v>156</v>
      </c>
      <c r="CL78" s="7">
        <v>19.352577722013105</v>
      </c>
      <c r="CM78" s="4">
        <f t="shared" si="9"/>
        <v>277632.08</v>
      </c>
    </row>
    <row r="79" spans="3:91" x14ac:dyDescent="0.25">
      <c r="C79" s="46"/>
      <c r="D79" s="47"/>
      <c r="E79" s="95"/>
      <c r="F79" s="95"/>
      <c r="G79" s="95"/>
      <c r="H79" s="95"/>
      <c r="I79" s="95"/>
      <c r="J79" s="95"/>
      <c r="K79" s="93"/>
      <c r="L79" s="93"/>
      <c r="M79" s="93"/>
      <c r="N79" s="93"/>
      <c r="O79" s="93"/>
      <c r="P79" s="93"/>
      <c r="Q79" s="93"/>
      <c r="R79" s="93"/>
      <c r="S79" s="93"/>
      <c r="T79" s="93"/>
      <c r="U79" s="93"/>
      <c r="V79" s="93"/>
      <c r="W79" s="93"/>
      <c r="X79" s="93"/>
      <c r="Y79" s="93"/>
      <c r="Z79" s="93"/>
      <c r="AA79" s="93"/>
      <c r="AB79" s="57"/>
      <c r="AC79" s="57"/>
      <c r="AD79" s="57"/>
      <c r="AE79" s="57"/>
      <c r="AF79" s="57"/>
      <c r="AG79" s="57"/>
      <c r="AH79" s="57"/>
      <c r="AI79" s="57"/>
      <c r="AJ79" s="57"/>
      <c r="AK79" s="93"/>
      <c r="AL79" s="93"/>
      <c r="AM79" s="95"/>
      <c r="AN79" s="95"/>
      <c r="AO79" s="95"/>
      <c r="AP79" s="87"/>
      <c r="AQ79" s="202" t="s">
        <v>318</v>
      </c>
      <c r="AR79" s="202"/>
      <c r="AS79" s="202"/>
      <c r="AT79" s="202"/>
      <c r="AU79" s="58" t="s">
        <v>11</v>
      </c>
      <c r="AV79" s="205">
        <f>SUM(AU72:BE77)</f>
        <v>2513360.1241182</v>
      </c>
      <c r="AW79" s="205"/>
      <c r="AX79" s="205"/>
      <c r="AY79" s="205"/>
      <c r="AZ79" s="205"/>
      <c r="BA79" s="205"/>
      <c r="BB79" s="205"/>
      <c r="BC79" s="205"/>
      <c r="BD79" s="205"/>
      <c r="BE79" s="205"/>
      <c r="BF79" s="47"/>
      <c r="BG79" s="51"/>
      <c r="CJ79" s="10" t="s">
        <v>157</v>
      </c>
      <c r="CK79" s="19" t="s">
        <v>158</v>
      </c>
      <c r="CL79" s="7">
        <v>17.513283145127563</v>
      </c>
      <c r="CM79" s="4">
        <f t="shared" si="9"/>
        <v>251245.56000000003</v>
      </c>
    </row>
    <row r="80" spans="3:91" x14ac:dyDescent="0.25">
      <c r="C80" s="46"/>
      <c r="D80" s="47"/>
      <c r="E80" s="95"/>
      <c r="F80" s="95"/>
      <c r="G80" s="95"/>
      <c r="H80" s="95"/>
      <c r="I80" s="95"/>
      <c r="J80" s="95"/>
      <c r="K80" s="93"/>
      <c r="L80" s="93"/>
      <c r="M80" s="93"/>
      <c r="N80" s="93"/>
      <c r="O80" s="93"/>
      <c r="P80" s="93"/>
      <c r="Q80" s="93"/>
      <c r="R80" s="93"/>
      <c r="S80" s="93"/>
      <c r="T80" s="93"/>
      <c r="U80" s="93"/>
      <c r="V80" s="93"/>
      <c r="W80" s="93"/>
      <c r="X80" s="93"/>
      <c r="Y80" s="93"/>
      <c r="Z80" s="93"/>
      <c r="AA80" s="93"/>
      <c r="AB80" s="57"/>
      <c r="AC80" s="57"/>
      <c r="AD80" s="57"/>
      <c r="AE80" s="57"/>
      <c r="AF80" s="57"/>
      <c r="AG80" s="57"/>
      <c r="AH80" s="57"/>
      <c r="AI80" s="57"/>
      <c r="AJ80" s="57"/>
      <c r="AK80" s="93"/>
      <c r="AL80" s="93"/>
      <c r="AM80" s="95"/>
      <c r="AN80" s="95"/>
      <c r="AO80" s="95"/>
      <c r="AP80" s="87"/>
      <c r="AQ80" s="202" t="s">
        <v>317</v>
      </c>
      <c r="AR80" s="202"/>
      <c r="AS80" s="202"/>
      <c r="AT80" s="202"/>
      <c r="AU80" s="58" t="s">
        <v>11</v>
      </c>
      <c r="AV80" s="205">
        <f>AV79/AV66</f>
        <v>1196.8381543420001</v>
      </c>
      <c r="AW80" s="205"/>
      <c r="AX80" s="205"/>
      <c r="AY80" s="205"/>
      <c r="AZ80" s="205"/>
      <c r="BA80" s="205"/>
      <c r="BB80" s="205"/>
      <c r="BC80" s="205"/>
      <c r="BD80" s="205"/>
      <c r="BE80" s="205"/>
      <c r="BF80" s="47"/>
      <c r="BG80" s="51"/>
      <c r="CJ80" s="10" t="s">
        <v>159</v>
      </c>
      <c r="CK80" s="11" t="s">
        <v>160</v>
      </c>
      <c r="CL80" s="7">
        <v>18.24300362470375</v>
      </c>
      <c r="CM80" s="4">
        <f t="shared" si="9"/>
        <v>261714.13</v>
      </c>
    </row>
    <row r="81" spans="3:91" ht="17.25" thickBot="1" x14ac:dyDescent="0.3">
      <c r="C81" s="60"/>
      <c r="D81" s="61"/>
      <c r="E81" s="88"/>
      <c r="F81" s="88"/>
      <c r="G81" s="88"/>
      <c r="H81" s="88"/>
      <c r="I81" s="88"/>
      <c r="J81" s="88"/>
      <c r="K81" s="89"/>
      <c r="L81" s="89"/>
      <c r="M81" s="89"/>
      <c r="N81" s="89"/>
      <c r="O81" s="89"/>
      <c r="P81" s="89"/>
      <c r="Q81" s="89"/>
      <c r="R81" s="89"/>
      <c r="S81" s="89"/>
      <c r="T81" s="89"/>
      <c r="U81" s="89"/>
      <c r="V81" s="89"/>
      <c r="W81" s="89"/>
      <c r="X81" s="89"/>
      <c r="Y81" s="89"/>
      <c r="Z81" s="89"/>
      <c r="AA81" s="89"/>
      <c r="AB81" s="90"/>
      <c r="AC81" s="90"/>
      <c r="AD81" s="90"/>
      <c r="AE81" s="90"/>
      <c r="AF81" s="90"/>
      <c r="AG81" s="90"/>
      <c r="AH81" s="90"/>
      <c r="AI81" s="90"/>
      <c r="AJ81" s="90"/>
      <c r="AK81" s="89"/>
      <c r="AL81" s="89"/>
      <c r="AM81" s="88"/>
      <c r="AN81" s="88"/>
      <c r="AO81" s="88"/>
      <c r="AP81" s="88"/>
      <c r="AQ81" s="88"/>
      <c r="AR81" s="88"/>
      <c r="AS81" s="61"/>
      <c r="AT81" s="61"/>
      <c r="AU81" s="61"/>
      <c r="AV81" s="88"/>
      <c r="AW81" s="88"/>
      <c r="AX81" s="88"/>
      <c r="AY81" s="88"/>
      <c r="AZ81" s="88"/>
      <c r="BA81" s="88"/>
      <c r="BB81" s="88"/>
      <c r="BC81" s="88"/>
      <c r="BD81" s="88"/>
      <c r="BE81" s="88"/>
      <c r="BF81" s="61"/>
      <c r="BG81" s="62"/>
      <c r="CJ81" s="10" t="s">
        <v>161</v>
      </c>
      <c r="CK81" s="11" t="s">
        <v>162</v>
      </c>
      <c r="CL81" s="7">
        <v>9.0314714903108886</v>
      </c>
      <c r="CM81" s="4">
        <f t="shared" si="9"/>
        <v>129565.49</v>
      </c>
    </row>
    <row r="82" spans="3:91" x14ac:dyDescent="0.25">
      <c r="AP82" s="41" t="s">
        <v>374</v>
      </c>
      <c r="CJ82" s="10" t="s">
        <v>163</v>
      </c>
      <c r="CK82" s="11" t="s">
        <v>164</v>
      </c>
      <c r="CL82" s="7">
        <v>12.306423393280358</v>
      </c>
      <c r="CM82" s="4">
        <f t="shared" si="9"/>
        <v>176547.95</v>
      </c>
    </row>
    <row r="83" spans="3:91" ht="17.25" thickBot="1" x14ac:dyDescent="0.3">
      <c r="CJ83" s="10" t="s">
        <v>165</v>
      </c>
      <c r="CK83" s="11" t="s">
        <v>166</v>
      </c>
      <c r="CL83" s="7">
        <v>17.52</v>
      </c>
      <c r="CM83" s="4">
        <f t="shared" si="9"/>
        <v>251341.91999999998</v>
      </c>
    </row>
    <row r="84" spans="3:91" x14ac:dyDescent="0.25">
      <c r="C84" s="43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  <c r="AH84" s="44"/>
      <c r="AI84" s="44"/>
      <c r="AJ84" s="44"/>
      <c r="AK84" s="44"/>
      <c r="AL84" s="44"/>
      <c r="AM84" s="44"/>
      <c r="AN84" s="44"/>
      <c r="AO84" s="44"/>
      <c r="AP84" s="44"/>
      <c r="AQ84" s="44"/>
      <c r="AR84" s="44"/>
      <c r="AS84" s="44"/>
      <c r="AT84" s="44"/>
      <c r="AU84" s="44"/>
      <c r="AV84" s="44"/>
      <c r="AW84" s="44"/>
      <c r="AX84" s="44"/>
      <c r="AY84" s="44"/>
      <c r="AZ84" s="44"/>
      <c r="BA84" s="44"/>
      <c r="BB84" s="44"/>
      <c r="BC84" s="44"/>
      <c r="BD84" s="44"/>
      <c r="BE84" s="44"/>
      <c r="BF84" s="44"/>
      <c r="BG84" s="45"/>
      <c r="CJ84" s="12" t="s">
        <v>167</v>
      </c>
      <c r="CK84" s="13" t="s">
        <v>168</v>
      </c>
      <c r="CL84" s="7">
        <v>6.0476808866583021</v>
      </c>
      <c r="CM84" s="4">
        <f t="shared" si="9"/>
        <v>86760.03</v>
      </c>
    </row>
    <row r="85" spans="3:91" x14ac:dyDescent="0.25">
      <c r="C85" s="46"/>
      <c r="D85" s="47"/>
      <c r="E85" s="96" t="s">
        <v>0</v>
      </c>
      <c r="F85" s="96"/>
      <c r="G85" s="96"/>
      <c r="H85" s="96"/>
      <c r="I85" s="96"/>
      <c r="J85" s="101" t="s">
        <v>11</v>
      </c>
      <c r="K85" s="96" t="s">
        <v>342</v>
      </c>
      <c r="L85" s="96"/>
      <c r="M85" s="96"/>
      <c r="N85" s="96"/>
      <c r="O85" s="96"/>
      <c r="P85" s="96"/>
      <c r="Q85" s="96"/>
      <c r="R85" s="96"/>
      <c r="S85" s="96"/>
      <c r="T85" s="96"/>
      <c r="U85" s="96"/>
      <c r="V85" s="101"/>
      <c r="W85" s="101"/>
      <c r="X85" s="49"/>
      <c r="Y85" s="49"/>
      <c r="Z85" s="49"/>
      <c r="AA85" s="49"/>
      <c r="AB85" s="49"/>
      <c r="AC85" s="49"/>
      <c r="AD85" s="49"/>
      <c r="AE85" s="49"/>
      <c r="AF85" s="49"/>
      <c r="AG85" s="49"/>
      <c r="AH85" s="101"/>
      <c r="AI85" s="50"/>
      <c r="AJ85" s="50"/>
      <c r="AK85" s="50"/>
      <c r="AL85" s="50"/>
      <c r="AM85" s="96" t="s">
        <v>3</v>
      </c>
      <c r="AN85" s="96"/>
      <c r="AO85" s="96"/>
      <c r="AP85" s="96"/>
      <c r="AQ85" s="96"/>
      <c r="AR85" s="96"/>
      <c r="AS85" s="96"/>
      <c r="AT85" s="96"/>
      <c r="AU85" s="101" t="s">
        <v>11</v>
      </c>
      <c r="AV85" s="197">
        <v>553.47</v>
      </c>
      <c r="AW85" s="197"/>
      <c r="AX85" s="197"/>
      <c r="AY85" s="197"/>
      <c r="AZ85" s="101" t="s">
        <v>319</v>
      </c>
      <c r="BA85" s="101"/>
      <c r="BB85" s="101"/>
      <c r="BC85" s="101"/>
      <c r="BD85" s="101"/>
      <c r="BE85" s="101"/>
      <c r="BF85" s="47"/>
      <c r="BG85" s="51"/>
      <c r="CJ85" s="12" t="s">
        <v>169</v>
      </c>
      <c r="CK85" s="20" t="s">
        <v>170</v>
      </c>
      <c r="CL85" s="7">
        <v>9.6363041962916505</v>
      </c>
      <c r="CM85" s="4">
        <f t="shared" si="9"/>
        <v>138242.42000000001</v>
      </c>
    </row>
    <row r="86" spans="3:91" x14ac:dyDescent="0.25">
      <c r="C86" s="46"/>
      <c r="D86" s="47"/>
      <c r="E86" s="96" t="s">
        <v>322</v>
      </c>
      <c r="F86" s="96"/>
      <c r="G86" s="96"/>
      <c r="H86" s="96"/>
      <c r="I86" s="96"/>
      <c r="J86" s="101" t="s">
        <v>11</v>
      </c>
      <c r="K86" s="96" t="s">
        <v>406</v>
      </c>
      <c r="L86" s="96"/>
      <c r="M86" s="96"/>
      <c r="N86" s="96"/>
      <c r="O86" s="96"/>
      <c r="P86" s="96"/>
      <c r="Q86" s="96"/>
      <c r="R86" s="96"/>
      <c r="S86" s="96"/>
      <c r="T86" s="96"/>
      <c r="U86" s="96"/>
      <c r="V86" s="96"/>
      <c r="W86" s="101"/>
      <c r="X86" s="49"/>
      <c r="Y86" s="49"/>
      <c r="Z86" s="49"/>
      <c r="AA86" s="49"/>
      <c r="AB86" s="49"/>
      <c r="AC86" s="49"/>
      <c r="AD86" s="49"/>
      <c r="AE86" s="49"/>
      <c r="AF86" s="49"/>
      <c r="AG86" s="49"/>
      <c r="AH86" s="101"/>
      <c r="AI86" s="50"/>
      <c r="AJ86" s="50"/>
      <c r="AK86" s="50"/>
      <c r="AL86" s="50"/>
      <c r="AM86" s="96" t="s">
        <v>4</v>
      </c>
      <c r="AN86" s="96"/>
      <c r="AO86" s="96"/>
      <c r="AP86" s="96"/>
      <c r="AQ86" s="96"/>
      <c r="AR86" s="96"/>
      <c r="AS86" s="96"/>
      <c r="AT86" s="96"/>
      <c r="AU86" s="101" t="s">
        <v>11</v>
      </c>
      <c r="AV86" s="196">
        <v>2100</v>
      </c>
      <c r="AW86" s="196"/>
      <c r="AX86" s="196"/>
      <c r="AY86" s="196"/>
      <c r="AZ86" s="101" t="s">
        <v>320</v>
      </c>
      <c r="BA86" s="101"/>
      <c r="BB86" s="101"/>
      <c r="BC86" s="101"/>
      <c r="BD86" s="101"/>
      <c r="BE86" s="101"/>
      <c r="BF86" s="47"/>
      <c r="BG86" s="51"/>
      <c r="CJ86" s="10" t="s">
        <v>171</v>
      </c>
      <c r="CK86" s="21" t="s">
        <v>172</v>
      </c>
      <c r="CL86" s="7">
        <v>14.638158371671546</v>
      </c>
      <c r="CM86" s="4">
        <f t="shared" si="9"/>
        <v>209999.02</v>
      </c>
    </row>
    <row r="87" spans="3:91" x14ac:dyDescent="0.25">
      <c r="C87" s="46"/>
      <c r="D87" s="47"/>
      <c r="E87" s="96" t="s">
        <v>1</v>
      </c>
      <c r="F87" s="96"/>
      <c r="G87" s="96"/>
      <c r="H87" s="96"/>
      <c r="I87" s="96"/>
      <c r="J87" s="101" t="s">
        <v>11</v>
      </c>
      <c r="K87" s="96" t="s">
        <v>403</v>
      </c>
      <c r="L87" s="96"/>
      <c r="M87" s="96"/>
      <c r="N87" s="96"/>
      <c r="O87" s="96"/>
      <c r="P87" s="96"/>
      <c r="Q87" s="96"/>
      <c r="R87" s="96"/>
      <c r="S87" s="96"/>
      <c r="T87" s="96"/>
      <c r="U87" s="96"/>
      <c r="V87" s="101"/>
      <c r="W87" s="101"/>
      <c r="X87" s="49"/>
      <c r="Y87" s="49"/>
      <c r="Z87" s="49"/>
      <c r="AA87" s="49"/>
      <c r="AB87" s="49"/>
      <c r="AC87" s="49"/>
      <c r="AD87" s="49"/>
      <c r="AE87" s="49"/>
      <c r="AF87" s="49"/>
      <c r="AG87" s="49"/>
      <c r="AH87" s="101"/>
      <c r="AI87" s="50"/>
      <c r="AJ87" s="50"/>
      <c r="AK87" s="50"/>
      <c r="AL87" s="50"/>
      <c r="AM87" s="96"/>
      <c r="AN87" s="96"/>
      <c r="AO87" s="96"/>
      <c r="AP87" s="96"/>
      <c r="AQ87" s="96"/>
      <c r="AR87" s="96"/>
      <c r="AS87" s="96"/>
      <c r="AT87" s="96"/>
      <c r="AU87" s="101"/>
      <c r="AV87" s="98"/>
      <c r="AW87" s="98"/>
      <c r="AX87" s="98"/>
      <c r="AY87" s="98"/>
      <c r="AZ87" s="101"/>
      <c r="BA87" s="101"/>
      <c r="BB87" s="101"/>
      <c r="BC87" s="101"/>
      <c r="BD87" s="101"/>
      <c r="BE87" s="101"/>
      <c r="BF87" s="47"/>
      <c r="BG87" s="51"/>
      <c r="CJ87" s="10" t="s">
        <v>173</v>
      </c>
      <c r="CK87" s="22" t="s">
        <v>174</v>
      </c>
      <c r="CL87" s="7">
        <v>12.216808866583019</v>
      </c>
      <c r="CM87" s="4">
        <f t="shared" si="9"/>
        <v>175262.34</v>
      </c>
    </row>
    <row r="88" spans="3:91" x14ac:dyDescent="0.25">
      <c r="C88" s="46"/>
      <c r="D88" s="47"/>
      <c r="E88" s="96" t="s">
        <v>2</v>
      </c>
      <c r="F88" s="96"/>
      <c r="G88" s="96"/>
      <c r="H88" s="96"/>
      <c r="I88" s="96"/>
      <c r="J88" s="101" t="s">
        <v>11</v>
      </c>
      <c r="K88" s="96" t="s">
        <v>337</v>
      </c>
      <c r="L88" s="96"/>
      <c r="M88" s="96"/>
      <c r="N88" s="96"/>
      <c r="O88" s="96"/>
      <c r="P88" s="96"/>
      <c r="Q88" s="96"/>
      <c r="R88" s="96"/>
      <c r="S88" s="96"/>
      <c r="T88" s="96"/>
      <c r="U88" s="96"/>
      <c r="V88" s="101"/>
      <c r="W88" s="101"/>
      <c r="X88" s="101"/>
      <c r="Y88" s="101"/>
      <c r="Z88" s="101"/>
      <c r="AA88" s="101"/>
      <c r="AB88" s="101"/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96"/>
      <c r="AN88" s="96"/>
      <c r="AO88" s="96"/>
      <c r="AP88" s="96"/>
      <c r="AQ88" s="96"/>
      <c r="AR88" s="96"/>
      <c r="AS88" s="96"/>
      <c r="AT88" s="96"/>
      <c r="AU88" s="101"/>
      <c r="AV88" s="101"/>
      <c r="AW88" s="101"/>
      <c r="AX88" s="101"/>
      <c r="AY88" s="101"/>
      <c r="AZ88" s="101"/>
      <c r="BA88" s="101"/>
      <c r="BB88" s="101"/>
      <c r="BC88" s="101"/>
      <c r="BD88" s="101"/>
      <c r="BE88" s="101"/>
      <c r="BF88" s="47"/>
      <c r="BG88" s="51"/>
      <c r="CJ88" s="10" t="s">
        <v>175</v>
      </c>
      <c r="CK88" s="22" t="s">
        <v>176</v>
      </c>
      <c r="CL88" s="7">
        <v>9.1766143872856532</v>
      </c>
      <c r="CM88" s="4">
        <f t="shared" si="9"/>
        <v>131647.71</v>
      </c>
    </row>
    <row r="89" spans="3:91" x14ac:dyDescent="0.25">
      <c r="C89" s="46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  <c r="AA89" s="47"/>
      <c r="AB89" s="47"/>
      <c r="AC89" s="47"/>
      <c r="AD89" s="47"/>
      <c r="AE89" s="47"/>
      <c r="AF89" s="47"/>
      <c r="AG89" s="47"/>
      <c r="AH89" s="47"/>
      <c r="AI89" s="47"/>
      <c r="AJ89" s="47"/>
      <c r="AK89" s="47"/>
      <c r="AL89" s="47"/>
      <c r="AM89" s="47"/>
      <c r="AN89" s="47"/>
      <c r="AO89" s="47"/>
      <c r="AP89" s="47"/>
      <c r="AQ89" s="47"/>
      <c r="AR89" s="47"/>
      <c r="AS89" s="47"/>
      <c r="AT89" s="47"/>
      <c r="AU89" s="47"/>
      <c r="AV89" s="47"/>
      <c r="AW89" s="47"/>
      <c r="AX89" s="47"/>
      <c r="AY89" s="47"/>
      <c r="AZ89" s="47"/>
      <c r="BA89" s="47"/>
      <c r="BB89" s="47"/>
      <c r="BC89" s="47"/>
      <c r="BD89" s="47"/>
      <c r="BE89" s="47"/>
      <c r="BF89" s="47"/>
      <c r="BG89" s="51"/>
      <c r="CJ89" s="10" t="s">
        <v>177</v>
      </c>
      <c r="CK89" s="22" t="s">
        <v>178</v>
      </c>
      <c r="CL89" s="7">
        <v>23.90083368186254</v>
      </c>
      <c r="CM89" s="4">
        <f t="shared" si="9"/>
        <v>342881.36</v>
      </c>
    </row>
    <row r="90" spans="3:91" x14ac:dyDescent="0.25">
      <c r="C90" s="46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  <c r="AA90" s="47"/>
      <c r="AB90" s="47"/>
      <c r="AC90" s="47"/>
      <c r="AD90" s="47"/>
      <c r="AE90" s="47"/>
      <c r="AF90" s="47"/>
      <c r="AG90" s="47"/>
      <c r="AH90" s="47"/>
      <c r="AI90" s="47"/>
      <c r="AJ90" s="47"/>
      <c r="AK90" s="47"/>
      <c r="AL90" s="47"/>
      <c r="AM90" s="47"/>
      <c r="AN90" s="47"/>
      <c r="AO90" s="47"/>
      <c r="AP90" s="47"/>
      <c r="AQ90" s="47"/>
      <c r="AR90" s="47"/>
      <c r="AS90" s="47"/>
      <c r="AT90" s="47"/>
      <c r="AU90" s="47"/>
      <c r="AV90" s="47"/>
      <c r="AW90" s="47"/>
      <c r="AX90" s="47"/>
      <c r="AY90" s="47"/>
      <c r="AZ90" s="47"/>
      <c r="BA90" s="47"/>
      <c r="BB90" s="47"/>
      <c r="BC90" s="47"/>
      <c r="BD90" s="47"/>
      <c r="BE90" s="47"/>
      <c r="BF90" s="47"/>
      <c r="BG90" s="51"/>
      <c r="CJ90" s="10" t="s">
        <v>179</v>
      </c>
      <c r="CK90" s="22" t="s">
        <v>180</v>
      </c>
      <c r="CL90" s="7">
        <v>8.8825477485013238</v>
      </c>
      <c r="CM90" s="4">
        <f t="shared" si="9"/>
        <v>127429.02999999998</v>
      </c>
    </row>
    <row r="91" spans="3:91" x14ac:dyDescent="0.25">
      <c r="C91" s="46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  <c r="AA91" s="47"/>
      <c r="AB91" s="47"/>
      <c r="AC91" s="47"/>
      <c r="AD91" s="47"/>
      <c r="AE91" s="47"/>
      <c r="AF91" s="47"/>
      <c r="AG91" s="47"/>
      <c r="AH91" s="47"/>
      <c r="AI91" s="47"/>
      <c r="AJ91" s="47"/>
      <c r="AK91" s="47"/>
      <c r="AL91" s="47"/>
      <c r="AM91" s="47"/>
      <c r="AN91" s="47"/>
      <c r="AO91" s="47"/>
      <c r="AP91" s="47"/>
      <c r="AQ91" s="47"/>
      <c r="AR91" s="47"/>
      <c r="AS91" s="47"/>
      <c r="AT91" s="47"/>
      <c r="AU91" s="47"/>
      <c r="AV91" s="47"/>
      <c r="AW91" s="47"/>
      <c r="AX91" s="47"/>
      <c r="AY91" s="47"/>
      <c r="AZ91" s="47"/>
      <c r="BA91" s="47"/>
      <c r="BB91" s="47"/>
      <c r="BC91" s="47"/>
      <c r="BD91" s="47"/>
      <c r="BE91" s="47"/>
      <c r="BF91" s="47"/>
      <c r="BG91" s="51"/>
      <c r="CJ91" s="10" t="s">
        <v>181</v>
      </c>
      <c r="CK91" s="22" t="s">
        <v>182</v>
      </c>
      <c r="CL91" s="7">
        <v>7.6998738324271576</v>
      </c>
      <c r="CM91" s="4">
        <f t="shared" si="9"/>
        <v>110462.39</v>
      </c>
    </row>
    <row r="92" spans="3:91" x14ac:dyDescent="0.25">
      <c r="C92" s="46"/>
      <c r="D92" s="47"/>
      <c r="E92" s="208" t="s">
        <v>5</v>
      </c>
      <c r="F92" s="209"/>
      <c r="G92" s="209"/>
      <c r="H92" s="209"/>
      <c r="I92" s="209"/>
      <c r="J92" s="209"/>
      <c r="K92" s="97" t="str">
        <f t="shared" ref="K92" si="11">VLOOKUP(E92,$CJ$1:$CM$1003,2,FALSE)</f>
        <v>NOVACRON YELLOW S-3R</v>
      </c>
      <c r="L92" s="97"/>
      <c r="M92" s="97"/>
      <c r="N92" s="97"/>
      <c r="O92" s="97"/>
      <c r="P92" s="97"/>
      <c r="Q92" s="97"/>
      <c r="R92" s="97"/>
      <c r="S92" s="97"/>
      <c r="T92" s="97"/>
      <c r="U92" s="97"/>
      <c r="V92" s="97"/>
      <c r="W92" s="97"/>
      <c r="X92" s="97"/>
      <c r="Y92" s="97"/>
      <c r="Z92" s="97"/>
      <c r="AA92" s="97"/>
      <c r="AB92" s="211">
        <v>13.46</v>
      </c>
      <c r="AC92" s="211"/>
      <c r="AD92" s="211"/>
      <c r="AE92" s="211"/>
      <c r="AF92" s="211"/>
      <c r="AG92" s="211"/>
      <c r="AH92" s="211"/>
      <c r="AI92" s="211"/>
      <c r="AJ92" s="211"/>
      <c r="AK92" s="97" t="s">
        <v>315</v>
      </c>
      <c r="AL92" s="97"/>
      <c r="AM92" s="212">
        <v>7449.65</v>
      </c>
      <c r="AN92" s="212"/>
      <c r="AO92" s="212"/>
      <c r="AP92" s="212"/>
      <c r="AQ92" s="212"/>
      <c r="AR92" s="212"/>
      <c r="AS92" s="52" t="s">
        <v>316</v>
      </c>
      <c r="AT92" s="52"/>
      <c r="AU92" s="213">
        <f>(AM92*VLOOKUP(E92,$CJ$1:$CM$1003,4,FALSE))/1000</f>
        <v>723528.03615299996</v>
      </c>
      <c r="AV92" s="213"/>
      <c r="AW92" s="213"/>
      <c r="AX92" s="213"/>
      <c r="AY92" s="213"/>
      <c r="AZ92" s="213"/>
      <c r="BA92" s="213"/>
      <c r="BB92" s="213"/>
      <c r="BC92" s="213"/>
      <c r="BD92" s="213"/>
      <c r="BE92" s="214"/>
      <c r="BF92" s="47"/>
      <c r="BG92" s="51"/>
      <c r="CJ92" s="10" t="s">
        <v>183</v>
      </c>
      <c r="CK92" s="11" t="s">
        <v>184</v>
      </c>
      <c r="CL92" s="7">
        <v>0.59577582601421997</v>
      </c>
      <c r="CM92" s="4">
        <f t="shared" si="9"/>
        <v>8547</v>
      </c>
    </row>
    <row r="93" spans="3:91" x14ac:dyDescent="0.25">
      <c r="C93" s="46"/>
      <c r="D93" s="47"/>
      <c r="E93" s="200" t="s">
        <v>6</v>
      </c>
      <c r="F93" s="201"/>
      <c r="G93" s="201"/>
      <c r="H93" s="201"/>
      <c r="I93" s="201"/>
      <c r="J93" s="201"/>
      <c r="K93" s="93" t="str">
        <f>VLOOKUP(E93,$CJ$1:$CM$1003,2,FALSE)</f>
        <v>NOVACRON RUBY S–3B</v>
      </c>
      <c r="L93" s="93"/>
      <c r="M93" s="93"/>
      <c r="N93" s="93"/>
      <c r="O93" s="93"/>
      <c r="P93" s="93"/>
      <c r="Q93" s="93"/>
      <c r="R93" s="93"/>
      <c r="S93" s="93"/>
      <c r="T93" s="93"/>
      <c r="U93" s="93"/>
      <c r="V93" s="93"/>
      <c r="W93" s="93"/>
      <c r="X93" s="93"/>
      <c r="Y93" s="93"/>
      <c r="Z93" s="93"/>
      <c r="AA93" s="93"/>
      <c r="AB93" s="203">
        <v>4.46</v>
      </c>
      <c r="AC93" s="203"/>
      <c r="AD93" s="203"/>
      <c r="AE93" s="203"/>
      <c r="AF93" s="203"/>
      <c r="AG93" s="203"/>
      <c r="AH93" s="203"/>
      <c r="AI93" s="203"/>
      <c r="AJ93" s="203"/>
      <c r="AK93" s="93" t="s">
        <v>315</v>
      </c>
      <c r="AL93" s="93"/>
      <c r="AM93" s="204">
        <v>2468.46</v>
      </c>
      <c r="AN93" s="204"/>
      <c r="AO93" s="204"/>
      <c r="AP93" s="204"/>
      <c r="AQ93" s="204"/>
      <c r="AR93" s="204"/>
      <c r="AS93" s="47" t="s">
        <v>316</v>
      </c>
      <c r="AT93" s="47"/>
      <c r="AU93" s="205">
        <f t="shared" ref="AU93:AU97" si="12">(AM93*VLOOKUP(E93,$CJ$1:$CM$1003,4,FALSE))/1000</f>
        <v>297819.35341560002</v>
      </c>
      <c r="AV93" s="205"/>
      <c r="AW93" s="205"/>
      <c r="AX93" s="205"/>
      <c r="AY93" s="205"/>
      <c r="AZ93" s="205"/>
      <c r="BA93" s="205"/>
      <c r="BB93" s="205"/>
      <c r="BC93" s="205"/>
      <c r="BD93" s="205"/>
      <c r="BE93" s="206"/>
      <c r="BF93" s="47"/>
      <c r="BG93" s="51"/>
      <c r="CJ93" s="10" t="s">
        <v>185</v>
      </c>
      <c r="CK93" s="11" t="s">
        <v>186</v>
      </c>
      <c r="CL93" s="7">
        <v>0.41704307820995395</v>
      </c>
      <c r="CM93" s="4">
        <f t="shared" si="9"/>
        <v>5982.9</v>
      </c>
    </row>
    <row r="94" spans="3:91" x14ac:dyDescent="0.25">
      <c r="C94" s="46"/>
      <c r="D94" s="47"/>
      <c r="E94" s="200" t="s">
        <v>7</v>
      </c>
      <c r="F94" s="201"/>
      <c r="G94" s="201"/>
      <c r="H94" s="201"/>
      <c r="I94" s="201"/>
      <c r="J94" s="201"/>
      <c r="K94" s="93" t="str">
        <f t="shared" ref="K94:K97" si="13">VLOOKUP(E94,$CJ$1:$CM$1003,2,FALSE)</f>
        <v>NOVACRON DARK BLUE S-GL</v>
      </c>
      <c r="L94" s="93"/>
      <c r="M94" s="93"/>
      <c r="N94" s="93"/>
      <c r="O94" s="93"/>
      <c r="P94" s="93"/>
      <c r="Q94" s="93"/>
      <c r="R94" s="93"/>
      <c r="S94" s="93"/>
      <c r="T94" s="93"/>
      <c r="U94" s="93"/>
      <c r="V94" s="93"/>
      <c r="W94" s="93"/>
      <c r="X94" s="93"/>
      <c r="Y94" s="93"/>
      <c r="Z94" s="93"/>
      <c r="AA94" s="93"/>
      <c r="AB94" s="203">
        <v>11.9</v>
      </c>
      <c r="AC94" s="203"/>
      <c r="AD94" s="203"/>
      <c r="AE94" s="203"/>
      <c r="AF94" s="203"/>
      <c r="AG94" s="203"/>
      <c r="AH94" s="203"/>
      <c r="AI94" s="203"/>
      <c r="AJ94" s="203"/>
      <c r="AK94" s="93" t="s">
        <v>315</v>
      </c>
      <c r="AL94" s="93"/>
      <c r="AM94" s="204">
        <v>6586.25</v>
      </c>
      <c r="AN94" s="204"/>
      <c r="AO94" s="204"/>
      <c r="AP94" s="204"/>
      <c r="AQ94" s="204"/>
      <c r="AR94" s="204"/>
      <c r="AS94" s="47" t="s">
        <v>316</v>
      </c>
      <c r="AT94" s="47"/>
      <c r="AU94" s="205">
        <f t="shared" si="12"/>
        <v>801244.18440000003</v>
      </c>
      <c r="AV94" s="205"/>
      <c r="AW94" s="205"/>
      <c r="AX94" s="205"/>
      <c r="AY94" s="205"/>
      <c r="AZ94" s="205"/>
      <c r="BA94" s="205"/>
      <c r="BB94" s="205"/>
      <c r="BC94" s="205"/>
      <c r="BD94" s="205"/>
      <c r="BE94" s="206"/>
      <c r="BF94" s="47"/>
      <c r="BG94" s="51"/>
      <c r="CJ94" s="10" t="s">
        <v>187</v>
      </c>
      <c r="CK94" s="11" t="s">
        <v>188</v>
      </c>
      <c r="CL94" s="7">
        <v>0.92429945629443744</v>
      </c>
      <c r="CM94" s="4">
        <f t="shared" si="9"/>
        <v>13260</v>
      </c>
    </row>
    <row r="95" spans="3:91" x14ac:dyDescent="0.25">
      <c r="C95" s="46"/>
      <c r="D95" s="47"/>
      <c r="E95" s="216" t="s">
        <v>8</v>
      </c>
      <c r="F95" s="217"/>
      <c r="G95" s="217"/>
      <c r="H95" s="217"/>
      <c r="I95" s="217"/>
      <c r="J95" s="217"/>
      <c r="K95" s="94" t="str">
        <f t="shared" si="13"/>
        <v>FIMBIL EAS 40 NEW</v>
      </c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  <c r="Z95" s="94"/>
      <c r="AA95" s="94"/>
      <c r="AB95" s="219">
        <v>4</v>
      </c>
      <c r="AC95" s="219"/>
      <c r="AD95" s="219"/>
      <c r="AE95" s="219"/>
      <c r="AF95" s="219"/>
      <c r="AG95" s="219"/>
      <c r="AH95" s="219"/>
      <c r="AI95" s="219"/>
      <c r="AJ95" s="219"/>
      <c r="AK95" s="218" t="s">
        <v>315</v>
      </c>
      <c r="AL95" s="218"/>
      <c r="AM95" s="248">
        <v>2213.88</v>
      </c>
      <c r="AN95" s="248"/>
      <c r="AO95" s="248"/>
      <c r="AP95" s="248"/>
      <c r="AQ95" s="248"/>
      <c r="AR95" s="248"/>
      <c r="AS95" s="55" t="s">
        <v>316</v>
      </c>
      <c r="AT95" s="55"/>
      <c r="AU95" s="221">
        <f t="shared" si="12"/>
        <v>45668.226583199998</v>
      </c>
      <c r="AV95" s="221"/>
      <c r="AW95" s="221"/>
      <c r="AX95" s="221"/>
      <c r="AY95" s="221"/>
      <c r="AZ95" s="221"/>
      <c r="BA95" s="221"/>
      <c r="BB95" s="221"/>
      <c r="BC95" s="221"/>
      <c r="BD95" s="221"/>
      <c r="BE95" s="222"/>
      <c r="BF95" s="47"/>
      <c r="BG95" s="51"/>
      <c r="CJ95" s="10" t="s">
        <v>189</v>
      </c>
      <c r="CK95" s="11" t="s">
        <v>190</v>
      </c>
      <c r="CL95" s="8">
        <v>0.27780566011431757</v>
      </c>
      <c r="CM95" s="4">
        <f t="shared" si="9"/>
        <v>3985.3999999999996</v>
      </c>
    </row>
    <row r="96" spans="3:91" x14ac:dyDescent="0.25">
      <c r="C96" s="46"/>
      <c r="D96" s="47"/>
      <c r="E96" s="200" t="s">
        <v>183</v>
      </c>
      <c r="F96" s="201"/>
      <c r="G96" s="201"/>
      <c r="H96" s="201"/>
      <c r="I96" s="201"/>
      <c r="J96" s="201"/>
      <c r="K96" s="93" t="str">
        <f t="shared" si="13"/>
        <v>CAUSTIC SODA LIQ</v>
      </c>
      <c r="L96" s="93"/>
      <c r="M96" s="93"/>
      <c r="N96" s="93"/>
      <c r="O96" s="93"/>
      <c r="P96" s="93"/>
      <c r="Q96" s="93"/>
      <c r="R96" s="93"/>
      <c r="S96" s="93"/>
      <c r="T96" s="93"/>
      <c r="U96" s="93"/>
      <c r="V96" s="93"/>
      <c r="W96" s="93"/>
      <c r="X96" s="93"/>
      <c r="Y96" s="93"/>
      <c r="Z96" s="93"/>
      <c r="AA96" s="93"/>
      <c r="AB96" s="203">
        <v>9</v>
      </c>
      <c r="AC96" s="203"/>
      <c r="AD96" s="203"/>
      <c r="AE96" s="203"/>
      <c r="AF96" s="203"/>
      <c r="AG96" s="203"/>
      <c r="AH96" s="203"/>
      <c r="AI96" s="203"/>
      <c r="AJ96" s="203"/>
      <c r="AK96" s="202" t="s">
        <v>315</v>
      </c>
      <c r="AL96" s="202"/>
      <c r="AM96" s="204">
        <v>4981.1899999999996</v>
      </c>
      <c r="AN96" s="204"/>
      <c r="AO96" s="204"/>
      <c r="AP96" s="204"/>
      <c r="AQ96" s="204"/>
      <c r="AR96" s="204"/>
      <c r="AS96" s="47" t="s">
        <v>316</v>
      </c>
      <c r="AT96" s="47"/>
      <c r="AU96" s="205">
        <f t="shared" si="12"/>
        <v>42574.230929999998</v>
      </c>
      <c r="AV96" s="205"/>
      <c r="AW96" s="205"/>
      <c r="AX96" s="205"/>
      <c r="AY96" s="205"/>
      <c r="AZ96" s="205"/>
      <c r="BA96" s="205"/>
      <c r="BB96" s="205"/>
      <c r="BC96" s="205"/>
      <c r="BD96" s="205"/>
      <c r="BE96" s="206"/>
      <c r="BF96" s="47"/>
      <c r="BG96" s="51"/>
      <c r="CJ96" s="10" t="s">
        <v>191</v>
      </c>
      <c r="CK96" s="11" t="s">
        <v>192</v>
      </c>
      <c r="CL96" s="7">
        <v>1.4798550118499931</v>
      </c>
      <c r="CM96" s="4">
        <f t="shared" si="9"/>
        <v>21230</v>
      </c>
    </row>
    <row r="97" spans="3:91" x14ac:dyDescent="0.25">
      <c r="C97" s="46"/>
      <c r="D97" s="47"/>
      <c r="E97" s="223" t="s">
        <v>10</v>
      </c>
      <c r="F97" s="224"/>
      <c r="G97" s="224"/>
      <c r="H97" s="224"/>
      <c r="I97" s="224"/>
      <c r="J97" s="224"/>
      <c r="K97" s="92" t="str">
        <f t="shared" si="13"/>
        <v>SODA ASH</v>
      </c>
      <c r="L97" s="92"/>
      <c r="M97" s="92"/>
      <c r="N97" s="92"/>
      <c r="O97" s="92"/>
      <c r="P97" s="92"/>
      <c r="Q97" s="92"/>
      <c r="R97" s="92"/>
      <c r="S97" s="92"/>
      <c r="T97" s="92"/>
      <c r="U97" s="92"/>
      <c r="V97" s="92"/>
      <c r="W97" s="92"/>
      <c r="X97" s="92"/>
      <c r="Y97" s="92"/>
      <c r="Z97" s="92"/>
      <c r="AA97" s="92"/>
      <c r="AB97" s="226">
        <v>20</v>
      </c>
      <c r="AC97" s="226"/>
      <c r="AD97" s="226"/>
      <c r="AE97" s="226"/>
      <c r="AF97" s="226"/>
      <c r="AG97" s="226"/>
      <c r="AH97" s="226"/>
      <c r="AI97" s="226"/>
      <c r="AJ97" s="226"/>
      <c r="AK97" s="225" t="s">
        <v>315</v>
      </c>
      <c r="AL97" s="225"/>
      <c r="AM97" s="227">
        <v>11069.32</v>
      </c>
      <c r="AN97" s="227"/>
      <c r="AO97" s="227"/>
      <c r="AP97" s="227"/>
      <c r="AQ97" s="227"/>
      <c r="AR97" s="227"/>
      <c r="AS97" s="54" t="s">
        <v>316</v>
      </c>
      <c r="AT97" s="54"/>
      <c r="AU97" s="228">
        <f t="shared" si="12"/>
        <v>98295.561600000001</v>
      </c>
      <c r="AV97" s="228"/>
      <c r="AW97" s="228"/>
      <c r="AX97" s="228"/>
      <c r="AY97" s="228"/>
      <c r="AZ97" s="228"/>
      <c r="BA97" s="228"/>
      <c r="BB97" s="228"/>
      <c r="BC97" s="228"/>
      <c r="BD97" s="228"/>
      <c r="BE97" s="229"/>
      <c r="BF97" s="47"/>
      <c r="BG97" s="51"/>
      <c r="CJ97" s="10" t="s">
        <v>193</v>
      </c>
      <c r="CK97" s="11" t="s">
        <v>194</v>
      </c>
      <c r="CL97" s="7">
        <v>1.4087850271852782</v>
      </c>
      <c r="CM97" s="4">
        <f t="shared" si="9"/>
        <v>20210.43</v>
      </c>
    </row>
    <row r="98" spans="3:91" x14ac:dyDescent="0.25">
      <c r="C98" s="46"/>
      <c r="D98" s="47"/>
      <c r="E98" s="95"/>
      <c r="F98" s="95"/>
      <c r="G98" s="95"/>
      <c r="H98" s="95"/>
      <c r="I98" s="95"/>
      <c r="J98" s="95"/>
      <c r="K98" s="93"/>
      <c r="L98" s="93"/>
      <c r="M98" s="93"/>
      <c r="N98" s="93"/>
      <c r="O98" s="93"/>
      <c r="P98" s="93"/>
      <c r="Q98" s="93"/>
      <c r="R98" s="93"/>
      <c r="S98" s="93"/>
      <c r="T98" s="93"/>
      <c r="U98" s="93"/>
      <c r="V98" s="93"/>
      <c r="W98" s="93"/>
      <c r="X98" s="93"/>
      <c r="Y98" s="93"/>
      <c r="Z98" s="93"/>
      <c r="AA98" s="93"/>
      <c r="AB98" s="57"/>
      <c r="AC98" s="57"/>
      <c r="AD98" s="57"/>
      <c r="AE98" s="57"/>
      <c r="AF98" s="57"/>
      <c r="AG98" s="57"/>
      <c r="AH98" s="57"/>
      <c r="AI98" s="57"/>
      <c r="AJ98" s="57"/>
      <c r="AK98" s="93"/>
      <c r="AL98" s="93"/>
      <c r="AM98" s="95"/>
      <c r="AN98" s="95"/>
      <c r="AO98" s="95"/>
      <c r="AP98" s="95"/>
      <c r="AQ98" s="95"/>
      <c r="AR98" s="95"/>
      <c r="AS98" s="47"/>
      <c r="AT98" s="47"/>
      <c r="AU98" s="58"/>
      <c r="AV98" s="58"/>
      <c r="AW98" s="58"/>
      <c r="AX98" s="58"/>
      <c r="AY98" s="58"/>
      <c r="AZ98" s="58"/>
      <c r="BA98" s="58"/>
      <c r="BB98" s="58"/>
      <c r="BC98" s="58"/>
      <c r="BD98" s="58"/>
      <c r="BE98" s="58"/>
      <c r="BF98" s="47"/>
      <c r="BG98" s="51"/>
      <c r="CJ98" s="10" t="s">
        <v>195</v>
      </c>
      <c r="CK98" s="11" t="s">
        <v>196</v>
      </c>
      <c r="CL98" s="7">
        <v>1.9592004739997211</v>
      </c>
      <c r="CM98" s="4">
        <f t="shared" si="9"/>
        <v>28106.69</v>
      </c>
    </row>
    <row r="99" spans="3:91" x14ac:dyDescent="0.25">
      <c r="C99" s="46"/>
      <c r="D99" s="47"/>
      <c r="E99" s="95"/>
      <c r="F99" s="95"/>
      <c r="G99" s="95"/>
      <c r="H99" s="95"/>
      <c r="I99" s="95"/>
      <c r="J99" s="95"/>
      <c r="K99" s="93"/>
      <c r="L99" s="93"/>
      <c r="M99" s="93"/>
      <c r="N99" s="93"/>
      <c r="O99" s="93"/>
      <c r="P99" s="93"/>
      <c r="Q99" s="93"/>
      <c r="R99" s="93"/>
      <c r="S99" s="93"/>
      <c r="T99" s="93"/>
      <c r="U99" s="93"/>
      <c r="V99" s="93"/>
      <c r="W99" s="93"/>
      <c r="X99" s="93"/>
      <c r="Y99" s="93"/>
      <c r="Z99" s="93"/>
      <c r="AA99" s="93"/>
      <c r="AB99" s="57"/>
      <c r="AC99" s="57"/>
      <c r="AD99" s="57"/>
      <c r="AE99" s="57"/>
      <c r="AF99" s="57"/>
      <c r="AG99" s="57"/>
      <c r="AH99" s="57"/>
      <c r="AI99" s="57"/>
      <c r="AJ99" s="57"/>
      <c r="AK99" s="93"/>
      <c r="AL99" s="93"/>
      <c r="AM99" s="95"/>
      <c r="AN99" s="95"/>
      <c r="AO99" s="95"/>
      <c r="AP99" s="59"/>
      <c r="AQ99" s="202" t="s">
        <v>318</v>
      </c>
      <c r="AR99" s="202"/>
      <c r="AS99" s="202"/>
      <c r="AT99" s="202"/>
      <c r="AU99" s="58" t="s">
        <v>11</v>
      </c>
      <c r="AV99" s="205">
        <f>SUM(AU92:BE97)</f>
        <v>2009129.5930818</v>
      </c>
      <c r="AW99" s="205"/>
      <c r="AX99" s="205"/>
      <c r="AY99" s="205"/>
      <c r="AZ99" s="205"/>
      <c r="BA99" s="205"/>
      <c r="BB99" s="205"/>
      <c r="BC99" s="205"/>
      <c r="BD99" s="205"/>
      <c r="BE99" s="205"/>
      <c r="BF99" s="47"/>
      <c r="BG99" s="51"/>
      <c r="CJ99" s="10" t="s">
        <v>9</v>
      </c>
      <c r="CK99" s="11" t="s">
        <v>197</v>
      </c>
      <c r="CL99" s="7">
        <v>0.1663529903805939</v>
      </c>
      <c r="CM99" s="4">
        <f t="shared" si="9"/>
        <v>2386.5</v>
      </c>
    </row>
    <row r="100" spans="3:91" x14ac:dyDescent="0.25">
      <c r="C100" s="46"/>
      <c r="D100" s="47"/>
      <c r="E100" s="95"/>
      <c r="F100" s="95"/>
      <c r="G100" s="95"/>
      <c r="H100" s="95"/>
      <c r="I100" s="95"/>
      <c r="J100" s="95"/>
      <c r="K100" s="93"/>
      <c r="L100" s="93"/>
      <c r="M100" s="93"/>
      <c r="N100" s="93"/>
      <c r="O100" s="93"/>
      <c r="P100" s="93"/>
      <c r="Q100" s="93"/>
      <c r="R100" s="93"/>
      <c r="S100" s="93"/>
      <c r="T100" s="93"/>
      <c r="U100" s="93"/>
      <c r="V100" s="93"/>
      <c r="W100" s="93"/>
      <c r="X100" s="93"/>
      <c r="Y100" s="93"/>
      <c r="Z100" s="93"/>
      <c r="AA100" s="93"/>
      <c r="AB100" s="57"/>
      <c r="AC100" s="57"/>
      <c r="AD100" s="57"/>
      <c r="AE100" s="57"/>
      <c r="AF100" s="57"/>
      <c r="AG100" s="57"/>
      <c r="AH100" s="57"/>
      <c r="AI100" s="57"/>
      <c r="AJ100" s="57"/>
      <c r="AK100" s="93"/>
      <c r="AL100" s="93"/>
      <c r="AM100" s="95"/>
      <c r="AN100" s="95"/>
      <c r="AO100" s="95"/>
      <c r="AP100" s="59"/>
      <c r="AQ100" s="202" t="s">
        <v>317</v>
      </c>
      <c r="AR100" s="202"/>
      <c r="AS100" s="202"/>
      <c r="AT100" s="202"/>
      <c r="AU100" s="58" t="s">
        <v>11</v>
      </c>
      <c r="AV100" s="205">
        <f>AV99/AV86</f>
        <v>956.728377658</v>
      </c>
      <c r="AW100" s="205"/>
      <c r="AX100" s="205"/>
      <c r="AY100" s="205"/>
      <c r="AZ100" s="205"/>
      <c r="BA100" s="205"/>
      <c r="BB100" s="205"/>
      <c r="BC100" s="205"/>
      <c r="BD100" s="205"/>
      <c r="BE100" s="205"/>
      <c r="BF100" s="47"/>
      <c r="BG100" s="51"/>
      <c r="CJ100" s="10" t="s">
        <v>10</v>
      </c>
      <c r="CK100" s="11" t="s">
        <v>198</v>
      </c>
      <c r="CL100" s="7">
        <v>0.61898787118360521</v>
      </c>
      <c r="CM100" s="4">
        <f t="shared" si="9"/>
        <v>8880</v>
      </c>
    </row>
    <row r="101" spans="3:91" x14ac:dyDescent="0.25">
      <c r="C101" s="46"/>
      <c r="D101" s="47"/>
      <c r="E101" s="95"/>
      <c r="F101" s="95"/>
      <c r="G101" s="95"/>
      <c r="H101" s="95"/>
      <c r="I101" s="95"/>
      <c r="J101" s="95"/>
      <c r="K101" s="93"/>
      <c r="L101" s="93"/>
      <c r="M101" s="93"/>
      <c r="N101" s="93"/>
      <c r="O101" s="93"/>
      <c r="P101" s="93"/>
      <c r="Q101" s="93"/>
      <c r="R101" s="93"/>
      <c r="S101" s="93"/>
      <c r="T101" s="93"/>
      <c r="U101" s="93"/>
      <c r="V101" s="93"/>
      <c r="W101" s="93"/>
      <c r="X101" s="93"/>
      <c r="Y101" s="93"/>
      <c r="Z101" s="93"/>
      <c r="AA101" s="93"/>
      <c r="AB101" s="57"/>
      <c r="AC101" s="57"/>
      <c r="AD101" s="57"/>
      <c r="AE101" s="57"/>
      <c r="AF101" s="57"/>
      <c r="AG101" s="57"/>
      <c r="AH101" s="57"/>
      <c r="AI101" s="57"/>
      <c r="AJ101" s="57"/>
      <c r="AK101" s="93"/>
      <c r="AL101" s="93"/>
      <c r="AM101" s="95"/>
      <c r="AN101" s="95"/>
      <c r="AO101" s="95"/>
      <c r="AP101" s="95"/>
      <c r="AQ101" s="95"/>
      <c r="AR101" s="95"/>
      <c r="AS101" s="47"/>
      <c r="AT101" s="47"/>
      <c r="AU101" s="47"/>
      <c r="AV101" s="95"/>
      <c r="AW101" s="95"/>
      <c r="AX101" s="95"/>
      <c r="AY101" s="95"/>
      <c r="AZ101" s="95"/>
      <c r="BA101" s="95"/>
      <c r="BB101" s="95"/>
      <c r="BC101" s="95"/>
      <c r="BD101" s="95"/>
      <c r="BE101" s="95"/>
      <c r="BF101" s="47"/>
      <c r="BG101" s="51"/>
      <c r="CJ101" s="10" t="s">
        <v>199</v>
      </c>
      <c r="CK101" s="11" t="s">
        <v>200</v>
      </c>
      <c r="CL101" s="7">
        <v>0.794646591384358</v>
      </c>
      <c r="CM101" s="4">
        <f t="shared" si="9"/>
        <v>11400</v>
      </c>
    </row>
    <row r="102" spans="3:91" ht="17.25" thickBot="1" x14ac:dyDescent="0.3">
      <c r="C102" s="60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  <c r="BB102" s="61"/>
      <c r="BC102" s="61"/>
      <c r="BD102" s="61"/>
      <c r="BE102" s="61"/>
      <c r="BF102" s="61"/>
      <c r="BG102" s="62"/>
      <c r="CJ102" s="10" t="s">
        <v>201</v>
      </c>
      <c r="CK102" s="11" t="s">
        <v>202</v>
      </c>
      <c r="CL102" s="7">
        <v>0.71099958176495193</v>
      </c>
      <c r="CM102" s="4">
        <f t="shared" si="9"/>
        <v>10200</v>
      </c>
    </row>
    <row r="103" spans="3:91" ht="17.25" thickBot="1" x14ac:dyDescent="0.3">
      <c r="C103" s="60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  <c r="BB103" s="61"/>
      <c r="BC103" s="61"/>
      <c r="BD103" s="61"/>
      <c r="BE103" s="61"/>
      <c r="BF103" s="61"/>
      <c r="BG103" s="62"/>
      <c r="CJ103" s="10" t="s">
        <v>203</v>
      </c>
      <c r="CK103" s="11" t="s">
        <v>204</v>
      </c>
      <c r="CL103" s="7">
        <v>1.3377959012965286</v>
      </c>
      <c r="CM103" s="4">
        <f t="shared" si="9"/>
        <v>19192.02</v>
      </c>
    </row>
    <row r="104" spans="3:91" x14ac:dyDescent="0.25">
      <c r="CJ104" s="10" t="s">
        <v>205</v>
      </c>
      <c r="CK104" s="11" t="s">
        <v>206</v>
      </c>
      <c r="CL104" s="7">
        <v>2.4213495050885263</v>
      </c>
      <c r="CM104" s="4">
        <f t="shared" si="9"/>
        <v>34736.68</v>
      </c>
    </row>
    <row r="105" spans="3:91" ht="17.25" thickBot="1" x14ac:dyDescent="0.3">
      <c r="CJ105" s="10" t="s">
        <v>207</v>
      </c>
      <c r="CK105" s="11" t="s">
        <v>208</v>
      </c>
      <c r="CL105" s="7">
        <v>0.88</v>
      </c>
      <c r="CM105" s="4">
        <f t="shared" si="9"/>
        <v>12624.48</v>
      </c>
    </row>
    <row r="106" spans="3:91" x14ac:dyDescent="0.25">
      <c r="C106" s="43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5"/>
      <c r="CJ106" s="12" t="s">
        <v>209</v>
      </c>
      <c r="CK106" s="13" t="s">
        <v>210</v>
      </c>
      <c r="CL106" s="7">
        <v>3.1523232956921792</v>
      </c>
      <c r="CM106" s="4">
        <f t="shared" si="9"/>
        <v>45223.23</v>
      </c>
    </row>
    <row r="107" spans="3:91" x14ac:dyDescent="0.25">
      <c r="C107" s="46"/>
      <c r="D107" s="47"/>
      <c r="E107" s="196" t="s">
        <v>0</v>
      </c>
      <c r="F107" s="196"/>
      <c r="G107" s="196"/>
      <c r="H107" s="196"/>
      <c r="I107" s="196"/>
      <c r="J107" s="101" t="s">
        <v>11</v>
      </c>
      <c r="K107" s="196" t="s">
        <v>353</v>
      </c>
      <c r="L107" s="196"/>
      <c r="M107" s="196"/>
      <c r="N107" s="196"/>
      <c r="O107" s="196"/>
      <c r="P107" s="196"/>
      <c r="Q107" s="196"/>
      <c r="R107" s="196"/>
      <c r="S107" s="196"/>
      <c r="T107" s="196"/>
      <c r="U107" s="196"/>
      <c r="V107" s="101"/>
      <c r="W107" s="101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101"/>
      <c r="AI107" s="50"/>
      <c r="AJ107" s="50"/>
      <c r="AK107" s="50"/>
      <c r="AL107" s="50"/>
      <c r="AM107" s="196" t="s">
        <v>3</v>
      </c>
      <c r="AN107" s="196"/>
      <c r="AO107" s="196"/>
      <c r="AP107" s="196"/>
      <c r="AQ107" s="196"/>
      <c r="AR107" s="196"/>
      <c r="AS107" s="196"/>
      <c r="AT107" s="196"/>
      <c r="AU107" s="101" t="s">
        <v>11</v>
      </c>
      <c r="AV107" s="197">
        <v>553.47</v>
      </c>
      <c r="AW107" s="197"/>
      <c r="AX107" s="197"/>
      <c r="AY107" s="197"/>
      <c r="AZ107" s="101" t="s">
        <v>319</v>
      </c>
      <c r="BA107" s="101"/>
      <c r="BB107" s="101"/>
      <c r="BC107" s="101"/>
      <c r="BD107" s="101"/>
      <c r="BE107" s="101"/>
      <c r="BF107" s="47"/>
      <c r="BG107" s="51"/>
      <c r="CJ107" s="5" t="s">
        <v>211</v>
      </c>
      <c r="CK107" s="11" t="s">
        <v>212</v>
      </c>
      <c r="CL107" s="7">
        <v>1.3936128537571448</v>
      </c>
      <c r="CM107" s="4">
        <f t="shared" si="9"/>
        <v>19992.77</v>
      </c>
    </row>
    <row r="108" spans="3:91" x14ac:dyDescent="0.25">
      <c r="C108" s="46"/>
      <c r="D108" s="47"/>
      <c r="E108" s="196" t="s">
        <v>322</v>
      </c>
      <c r="F108" s="196"/>
      <c r="G108" s="196"/>
      <c r="H108" s="196"/>
      <c r="I108" s="196"/>
      <c r="J108" s="101" t="s">
        <v>11</v>
      </c>
      <c r="K108" s="196" t="s">
        <v>407</v>
      </c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01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101"/>
      <c r="AI108" s="50"/>
      <c r="AJ108" s="50"/>
      <c r="AK108" s="50"/>
      <c r="AL108" s="50"/>
      <c r="AM108" s="196" t="s">
        <v>4</v>
      </c>
      <c r="AN108" s="196"/>
      <c r="AO108" s="196"/>
      <c r="AP108" s="196"/>
      <c r="AQ108" s="196"/>
      <c r="AR108" s="196"/>
      <c r="AS108" s="196"/>
      <c r="AT108" s="196"/>
      <c r="AU108" s="101" t="s">
        <v>11</v>
      </c>
      <c r="AV108" s="196">
        <v>2100</v>
      </c>
      <c r="AW108" s="196"/>
      <c r="AX108" s="196"/>
      <c r="AY108" s="196"/>
      <c r="AZ108" s="101" t="s">
        <v>320</v>
      </c>
      <c r="BA108" s="101"/>
      <c r="BB108" s="101"/>
      <c r="BC108" s="101"/>
      <c r="BD108" s="101"/>
      <c r="BE108" s="101"/>
      <c r="BF108" s="47"/>
      <c r="BG108" s="51"/>
      <c r="CJ108" s="10" t="s">
        <v>213</v>
      </c>
      <c r="CK108" s="11" t="s">
        <v>214</v>
      </c>
      <c r="CL108" s="7">
        <v>0.59725149867558902</v>
      </c>
      <c r="CM108" s="4">
        <f t="shared" si="9"/>
        <v>8568.17</v>
      </c>
    </row>
    <row r="109" spans="3:91" x14ac:dyDescent="0.25">
      <c r="C109" s="46"/>
      <c r="D109" s="47"/>
      <c r="E109" s="196" t="s">
        <v>1</v>
      </c>
      <c r="F109" s="196"/>
      <c r="G109" s="196"/>
      <c r="H109" s="196"/>
      <c r="I109" s="196"/>
      <c r="J109" s="101" t="s">
        <v>11</v>
      </c>
      <c r="K109" s="196" t="s">
        <v>403</v>
      </c>
      <c r="L109" s="196"/>
      <c r="M109" s="196"/>
      <c r="N109" s="196"/>
      <c r="O109" s="196"/>
      <c r="P109" s="196"/>
      <c r="Q109" s="196"/>
      <c r="R109" s="196"/>
      <c r="S109" s="196"/>
      <c r="T109" s="196"/>
      <c r="U109" s="196"/>
      <c r="V109" s="101"/>
      <c r="W109" s="101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101"/>
      <c r="AI109" s="50"/>
      <c r="AJ109" s="50"/>
      <c r="AK109" s="50"/>
      <c r="AL109" s="50"/>
      <c r="AM109" s="196"/>
      <c r="AN109" s="196"/>
      <c r="AO109" s="196"/>
      <c r="AP109" s="196"/>
      <c r="AQ109" s="196"/>
      <c r="AR109" s="196"/>
      <c r="AS109" s="196"/>
      <c r="AT109" s="196"/>
      <c r="AU109" s="101"/>
      <c r="AV109" s="198"/>
      <c r="AW109" s="198"/>
      <c r="AX109" s="198"/>
      <c r="AY109" s="198"/>
      <c r="AZ109" s="101"/>
      <c r="BA109" s="101"/>
      <c r="BB109" s="101"/>
      <c r="BC109" s="101"/>
      <c r="BD109" s="101"/>
      <c r="BE109" s="101"/>
      <c r="BF109" s="47"/>
      <c r="BG109" s="51"/>
      <c r="CJ109" s="10" t="s">
        <v>8</v>
      </c>
      <c r="CK109" s="11" t="s">
        <v>215</v>
      </c>
      <c r="CL109" s="7">
        <v>1.4379018541753799</v>
      </c>
      <c r="CM109" s="4">
        <f t="shared" si="9"/>
        <v>20628.14</v>
      </c>
    </row>
    <row r="110" spans="3:91" x14ac:dyDescent="0.25">
      <c r="C110" s="46"/>
      <c r="D110" s="47"/>
      <c r="E110" s="196" t="s">
        <v>2</v>
      </c>
      <c r="F110" s="196"/>
      <c r="G110" s="196"/>
      <c r="H110" s="196"/>
      <c r="I110" s="196"/>
      <c r="J110" s="101" t="s">
        <v>11</v>
      </c>
      <c r="K110" s="196" t="s">
        <v>337</v>
      </c>
      <c r="L110" s="196"/>
      <c r="M110" s="196"/>
      <c r="N110" s="196"/>
      <c r="O110" s="196"/>
      <c r="P110" s="196"/>
      <c r="Q110" s="196"/>
      <c r="R110" s="196"/>
      <c r="S110" s="196"/>
      <c r="T110" s="196"/>
      <c r="U110" s="196"/>
      <c r="V110" s="101"/>
      <c r="W110" s="101"/>
      <c r="X110" s="101"/>
      <c r="Y110" s="101"/>
      <c r="Z110" s="101"/>
      <c r="AA110" s="101"/>
      <c r="AB110" s="101"/>
      <c r="AC110" s="101"/>
      <c r="AD110" s="101"/>
      <c r="AE110" s="101"/>
      <c r="AF110" s="101"/>
      <c r="AG110" s="101"/>
      <c r="AH110" s="101"/>
      <c r="AI110" s="101"/>
      <c r="AJ110" s="101"/>
      <c r="AK110" s="101"/>
      <c r="AL110" s="101"/>
      <c r="AM110" s="196"/>
      <c r="AN110" s="196"/>
      <c r="AO110" s="196"/>
      <c r="AP110" s="196"/>
      <c r="AQ110" s="196"/>
      <c r="AR110" s="196"/>
      <c r="AS110" s="196"/>
      <c r="AT110" s="196"/>
      <c r="AU110" s="101"/>
      <c r="AV110" s="101"/>
      <c r="AW110" s="101"/>
      <c r="AX110" s="101"/>
      <c r="AY110" s="101"/>
      <c r="AZ110" s="101"/>
      <c r="BA110" s="101"/>
      <c r="BB110" s="101"/>
      <c r="BC110" s="101"/>
      <c r="BD110" s="101"/>
      <c r="BE110" s="101"/>
      <c r="BF110" s="47"/>
      <c r="BG110" s="51"/>
      <c r="CJ110" s="10" t="s">
        <v>216</v>
      </c>
      <c r="CK110" s="11" t="s">
        <v>217</v>
      </c>
      <c r="CL110" s="7">
        <v>1.1666499372647428</v>
      </c>
      <c r="CM110" s="4">
        <f t="shared" si="9"/>
        <v>16736.759999999998</v>
      </c>
    </row>
    <row r="111" spans="3:91" x14ac:dyDescent="0.25">
      <c r="C111" s="46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  <c r="AA111" s="47"/>
      <c r="AB111" s="47"/>
      <c r="AC111" s="47"/>
      <c r="AD111" s="47"/>
      <c r="AE111" s="47"/>
      <c r="AF111" s="47"/>
      <c r="AG111" s="47"/>
      <c r="AH111" s="47"/>
      <c r="AI111" s="47"/>
      <c r="AJ111" s="47"/>
      <c r="AK111" s="47"/>
      <c r="AL111" s="47"/>
      <c r="AM111" s="47"/>
      <c r="AN111" s="47"/>
      <c r="AO111" s="47"/>
      <c r="AP111" s="47"/>
      <c r="AQ111" s="47"/>
      <c r="AR111" s="47"/>
      <c r="AS111" s="47"/>
      <c r="AT111" s="47"/>
      <c r="AU111" s="47"/>
      <c r="AV111" s="47"/>
      <c r="AW111" s="47"/>
      <c r="AX111" s="47"/>
      <c r="AY111" s="47"/>
      <c r="AZ111" s="47"/>
      <c r="BA111" s="47"/>
      <c r="BB111" s="47"/>
      <c r="BC111" s="47"/>
      <c r="BD111" s="47"/>
      <c r="BE111" s="47"/>
      <c r="BF111" s="47"/>
      <c r="BG111" s="51"/>
      <c r="CJ111" s="10" t="s">
        <v>218</v>
      </c>
      <c r="CK111" s="11" t="s">
        <v>219</v>
      </c>
      <c r="CL111" s="7">
        <v>0.83646591384358016</v>
      </c>
      <c r="CM111" s="4">
        <f t="shared" si="9"/>
        <v>11999.94</v>
      </c>
    </row>
    <row r="112" spans="3:91" x14ac:dyDescent="0.25">
      <c r="C112" s="46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  <c r="AA112" s="47"/>
      <c r="AB112" s="47"/>
      <c r="AC112" s="47"/>
      <c r="AD112" s="47"/>
      <c r="AE112" s="47"/>
      <c r="AF112" s="47"/>
      <c r="AG112" s="47"/>
      <c r="AH112" s="47"/>
      <c r="AI112" s="47"/>
      <c r="AJ112" s="47"/>
      <c r="AK112" s="47"/>
      <c r="AL112" s="47"/>
      <c r="AM112" s="47"/>
      <c r="AN112" s="47"/>
      <c r="AO112" s="47"/>
      <c r="AP112" s="47"/>
      <c r="AQ112" s="47"/>
      <c r="AR112" s="47"/>
      <c r="AS112" s="47"/>
      <c r="AT112" s="47"/>
      <c r="AU112" s="47"/>
      <c r="AV112" s="47"/>
      <c r="AW112" s="47"/>
      <c r="AX112" s="47"/>
      <c r="AY112" s="47"/>
      <c r="AZ112" s="47"/>
      <c r="BA112" s="47"/>
      <c r="BB112" s="47"/>
      <c r="BC112" s="47"/>
      <c r="BD112" s="47"/>
      <c r="BE112" s="47"/>
      <c r="BF112" s="47"/>
      <c r="BG112" s="51"/>
      <c r="CJ112" s="10" t="s">
        <v>220</v>
      </c>
      <c r="CK112" s="11" t="s">
        <v>221</v>
      </c>
      <c r="CL112" s="7">
        <v>1.2344904502997351</v>
      </c>
      <c r="CM112" s="4">
        <f t="shared" si="9"/>
        <v>17710</v>
      </c>
    </row>
    <row r="113" spans="3:91" x14ac:dyDescent="0.25">
      <c r="C113" s="46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  <c r="AA113" s="47"/>
      <c r="AB113" s="47"/>
      <c r="AC113" s="47"/>
      <c r="AD113" s="47"/>
      <c r="AE113" s="47"/>
      <c r="AF113" s="47"/>
      <c r="AG113" s="47"/>
      <c r="AH113" s="47"/>
      <c r="AI113" s="47"/>
      <c r="AJ113" s="47"/>
      <c r="AK113" s="47"/>
      <c r="AL113" s="47"/>
      <c r="AM113" s="47"/>
      <c r="AN113" s="47"/>
      <c r="AO113" s="47"/>
      <c r="AP113" s="47"/>
      <c r="AQ113" s="47"/>
      <c r="AR113" s="47"/>
      <c r="AS113" s="47"/>
      <c r="AT113" s="47"/>
      <c r="AU113" s="47"/>
      <c r="AV113" s="47"/>
      <c r="AW113" s="47"/>
      <c r="AX113" s="47"/>
      <c r="AY113" s="47"/>
      <c r="AZ113" s="47"/>
      <c r="BA113" s="47"/>
      <c r="BB113" s="47"/>
      <c r="BC113" s="47"/>
      <c r="BD113" s="47"/>
      <c r="BE113" s="47"/>
      <c r="BF113" s="47"/>
      <c r="BG113" s="51"/>
      <c r="CJ113" s="10" t="s">
        <v>222</v>
      </c>
      <c r="CK113" s="11" t="s">
        <v>223</v>
      </c>
      <c r="CL113" s="7">
        <v>0.84344068032901154</v>
      </c>
      <c r="CM113" s="4">
        <f t="shared" si="9"/>
        <v>12100</v>
      </c>
    </row>
    <row r="114" spans="3:91" x14ac:dyDescent="0.25">
      <c r="C114" s="46"/>
      <c r="D114" s="47"/>
      <c r="E114" s="208" t="s">
        <v>25</v>
      </c>
      <c r="F114" s="209"/>
      <c r="G114" s="209"/>
      <c r="H114" s="209"/>
      <c r="I114" s="209"/>
      <c r="J114" s="209"/>
      <c r="K114" s="210" t="str">
        <f t="shared" ref="K114:K119" si="14">VLOOKUP(E114,$CJ$1:$CM$1003,2,FALSE)</f>
        <v>NOVACRON DEEP ORANGE S–4R</v>
      </c>
      <c r="L114" s="210"/>
      <c r="M114" s="210"/>
      <c r="N114" s="210"/>
      <c r="O114" s="210"/>
      <c r="P114" s="210"/>
      <c r="Q114" s="210"/>
      <c r="R114" s="210"/>
      <c r="S114" s="210"/>
      <c r="T114" s="210"/>
      <c r="U114" s="210"/>
      <c r="V114" s="210"/>
      <c r="W114" s="210"/>
      <c r="X114" s="210"/>
      <c r="Y114" s="210"/>
      <c r="Z114" s="210"/>
      <c r="AA114" s="210"/>
      <c r="AB114" s="211">
        <v>12.42</v>
      </c>
      <c r="AC114" s="211"/>
      <c r="AD114" s="211"/>
      <c r="AE114" s="211"/>
      <c r="AF114" s="211"/>
      <c r="AG114" s="211"/>
      <c r="AH114" s="211"/>
      <c r="AI114" s="211"/>
      <c r="AJ114" s="211"/>
      <c r="AK114" s="210" t="s">
        <v>315</v>
      </c>
      <c r="AL114" s="210"/>
      <c r="AM114" s="212">
        <v>6874.05</v>
      </c>
      <c r="AN114" s="212"/>
      <c r="AO114" s="212"/>
      <c r="AP114" s="212"/>
      <c r="AQ114" s="212"/>
      <c r="AR114" s="212"/>
      <c r="AS114" s="52" t="s">
        <v>316</v>
      </c>
      <c r="AT114" s="52"/>
      <c r="AU114" s="213">
        <f>(AM114*VLOOKUP(E114,$CJ$1:$CM$1003,4,FALSE))/1000</f>
        <v>735668.80489799997</v>
      </c>
      <c r="AV114" s="213"/>
      <c r="AW114" s="213"/>
      <c r="AX114" s="213"/>
      <c r="AY114" s="213"/>
      <c r="AZ114" s="213"/>
      <c r="BA114" s="213"/>
      <c r="BB114" s="213"/>
      <c r="BC114" s="213"/>
      <c r="BD114" s="213"/>
      <c r="BE114" s="214"/>
      <c r="BF114" s="47"/>
      <c r="BG114" s="51"/>
      <c r="CJ114" s="10" t="s">
        <v>224</v>
      </c>
      <c r="CK114" s="11" t="s">
        <v>225</v>
      </c>
      <c r="CL114" s="7">
        <v>0.58723825456573264</v>
      </c>
      <c r="CM114" s="4">
        <f t="shared" si="9"/>
        <v>8424.52</v>
      </c>
    </row>
    <row r="115" spans="3:91" x14ac:dyDescent="0.25">
      <c r="C115" s="46"/>
      <c r="D115" s="47"/>
      <c r="E115" s="200" t="s">
        <v>6</v>
      </c>
      <c r="F115" s="201"/>
      <c r="G115" s="201"/>
      <c r="H115" s="201"/>
      <c r="I115" s="201"/>
      <c r="J115" s="201"/>
      <c r="K115" s="202" t="str">
        <f t="shared" si="14"/>
        <v>NOVACRON RUBY S–3B</v>
      </c>
      <c r="L115" s="202"/>
      <c r="M115" s="202"/>
      <c r="N115" s="202"/>
      <c r="O115" s="202"/>
      <c r="P115" s="202"/>
      <c r="Q115" s="202"/>
      <c r="R115" s="202"/>
      <c r="S115" s="202"/>
      <c r="T115" s="202"/>
      <c r="U115" s="202"/>
      <c r="V115" s="202"/>
      <c r="W115" s="202"/>
      <c r="X115" s="202"/>
      <c r="Y115" s="202"/>
      <c r="Z115" s="202"/>
      <c r="AA115" s="202"/>
      <c r="AB115" s="203">
        <v>5.98</v>
      </c>
      <c r="AC115" s="203"/>
      <c r="AD115" s="203"/>
      <c r="AE115" s="203"/>
      <c r="AF115" s="203"/>
      <c r="AG115" s="203"/>
      <c r="AH115" s="203"/>
      <c r="AI115" s="203"/>
      <c r="AJ115" s="203"/>
      <c r="AK115" s="202" t="s">
        <v>315</v>
      </c>
      <c r="AL115" s="202"/>
      <c r="AM115" s="204">
        <v>3309.73</v>
      </c>
      <c r="AN115" s="204"/>
      <c r="AO115" s="204"/>
      <c r="AP115" s="204"/>
      <c r="AQ115" s="204"/>
      <c r="AR115" s="204"/>
      <c r="AS115" s="47" t="s">
        <v>316</v>
      </c>
      <c r="AT115" s="47"/>
      <c r="AU115" s="205">
        <f t="shared" ref="AU115:AU119" si="15">(AM115*VLOOKUP(E115,$CJ$1:$CM$1003,4,FALSE))/1000</f>
        <v>399318.46113779995</v>
      </c>
      <c r="AV115" s="205"/>
      <c r="AW115" s="205"/>
      <c r="AX115" s="205"/>
      <c r="AY115" s="205"/>
      <c r="AZ115" s="205"/>
      <c r="BA115" s="205"/>
      <c r="BB115" s="205"/>
      <c r="BC115" s="205"/>
      <c r="BD115" s="205"/>
      <c r="BE115" s="206"/>
      <c r="BF115" s="47"/>
      <c r="BG115" s="51"/>
      <c r="CJ115" s="10" t="s">
        <v>226</v>
      </c>
      <c r="CK115" s="11" t="s">
        <v>227</v>
      </c>
      <c r="CL115" s="23">
        <v>2.9269482782657188</v>
      </c>
      <c r="CM115" s="4">
        <f t="shared" si="9"/>
        <v>41990</v>
      </c>
    </row>
    <row r="116" spans="3:91" x14ac:dyDescent="0.25">
      <c r="C116" s="46"/>
      <c r="D116" s="47"/>
      <c r="E116" s="223" t="s">
        <v>7</v>
      </c>
      <c r="F116" s="224"/>
      <c r="G116" s="224"/>
      <c r="H116" s="224"/>
      <c r="I116" s="224"/>
      <c r="J116" s="224"/>
      <c r="K116" s="225" t="str">
        <f t="shared" ref="K116" si="16">VLOOKUP(E116,$CJ$1:$CM$1003,2,FALSE)</f>
        <v>NOVACRON DARK BLUE S-GL</v>
      </c>
      <c r="L116" s="225"/>
      <c r="M116" s="225"/>
      <c r="N116" s="225"/>
      <c r="O116" s="225"/>
      <c r="P116" s="225"/>
      <c r="Q116" s="225"/>
      <c r="R116" s="225"/>
      <c r="S116" s="225"/>
      <c r="T116" s="225"/>
      <c r="U116" s="225"/>
      <c r="V116" s="225"/>
      <c r="W116" s="225"/>
      <c r="X116" s="225"/>
      <c r="Y116" s="225"/>
      <c r="Z116" s="225"/>
      <c r="AA116" s="225"/>
      <c r="AB116" s="226">
        <v>12.08</v>
      </c>
      <c r="AC116" s="226"/>
      <c r="AD116" s="226"/>
      <c r="AE116" s="226"/>
      <c r="AF116" s="226"/>
      <c r="AG116" s="226"/>
      <c r="AH116" s="226"/>
      <c r="AI116" s="226"/>
      <c r="AJ116" s="226"/>
      <c r="AK116" s="225" t="s">
        <v>315</v>
      </c>
      <c r="AL116" s="225"/>
      <c r="AM116" s="227">
        <v>6685.87</v>
      </c>
      <c r="AN116" s="227"/>
      <c r="AO116" s="227"/>
      <c r="AP116" s="227"/>
      <c r="AQ116" s="227"/>
      <c r="AR116" s="227"/>
      <c r="AS116" s="54" t="s">
        <v>316</v>
      </c>
      <c r="AT116" s="54"/>
      <c r="AU116" s="228">
        <f t="shared" ref="AU116" si="17">(AM116*VLOOKUP(E116,$CJ$1:$CM$1003,4,FALSE))/1000</f>
        <v>813363.36384959996</v>
      </c>
      <c r="AV116" s="228"/>
      <c r="AW116" s="228"/>
      <c r="AX116" s="228"/>
      <c r="AY116" s="228"/>
      <c r="AZ116" s="228"/>
      <c r="BA116" s="228"/>
      <c r="BB116" s="228"/>
      <c r="BC116" s="228"/>
      <c r="BD116" s="228"/>
      <c r="BE116" s="229"/>
      <c r="BF116" s="47"/>
      <c r="BG116" s="51"/>
      <c r="CJ116" s="24" t="s">
        <v>228</v>
      </c>
      <c r="CK116" s="13" t="s">
        <v>229</v>
      </c>
      <c r="CL116" s="14">
        <v>2.5644291091593479</v>
      </c>
      <c r="CM116" s="4">
        <f t="shared" si="9"/>
        <v>36789.300000000003</v>
      </c>
    </row>
    <row r="117" spans="3:91" x14ac:dyDescent="0.25">
      <c r="C117" s="46"/>
      <c r="D117" s="47"/>
      <c r="E117" s="223" t="s">
        <v>8</v>
      </c>
      <c r="F117" s="224"/>
      <c r="G117" s="224"/>
      <c r="H117" s="224"/>
      <c r="I117" s="224"/>
      <c r="J117" s="224"/>
      <c r="K117" s="225" t="str">
        <f t="shared" si="14"/>
        <v>FIMBIL EAS 40 NEW</v>
      </c>
      <c r="L117" s="225"/>
      <c r="M117" s="225"/>
      <c r="N117" s="225"/>
      <c r="O117" s="225"/>
      <c r="P117" s="225"/>
      <c r="Q117" s="225"/>
      <c r="R117" s="225"/>
      <c r="S117" s="225"/>
      <c r="T117" s="225"/>
      <c r="U117" s="225"/>
      <c r="V117" s="225"/>
      <c r="W117" s="225"/>
      <c r="X117" s="225"/>
      <c r="Y117" s="92"/>
      <c r="Z117" s="92"/>
      <c r="AA117" s="92"/>
      <c r="AB117" s="226">
        <v>4</v>
      </c>
      <c r="AC117" s="226"/>
      <c r="AD117" s="226"/>
      <c r="AE117" s="226"/>
      <c r="AF117" s="226"/>
      <c r="AG117" s="226"/>
      <c r="AH117" s="226"/>
      <c r="AI117" s="226"/>
      <c r="AJ117" s="226"/>
      <c r="AK117" s="225" t="s">
        <v>315</v>
      </c>
      <c r="AL117" s="225"/>
      <c r="AM117" s="227">
        <v>2213.88</v>
      </c>
      <c r="AN117" s="227"/>
      <c r="AO117" s="227"/>
      <c r="AP117" s="227"/>
      <c r="AQ117" s="227"/>
      <c r="AR117" s="227"/>
      <c r="AS117" s="54" t="s">
        <v>316</v>
      </c>
      <c r="AT117" s="54"/>
      <c r="AU117" s="228">
        <f t="shared" si="15"/>
        <v>45668.226583199998</v>
      </c>
      <c r="AV117" s="228"/>
      <c r="AW117" s="228"/>
      <c r="AX117" s="228"/>
      <c r="AY117" s="228"/>
      <c r="AZ117" s="228"/>
      <c r="BA117" s="228"/>
      <c r="BB117" s="228"/>
      <c r="BC117" s="228"/>
      <c r="BD117" s="228"/>
      <c r="BE117" s="229"/>
      <c r="BF117" s="47"/>
      <c r="BG117" s="51"/>
      <c r="CJ117" s="10" t="s">
        <v>230</v>
      </c>
      <c r="CK117" s="11" t="s">
        <v>231</v>
      </c>
      <c r="CL117" s="7">
        <v>2.234245085738185</v>
      </c>
      <c r="CM117" s="4">
        <f t="shared" si="9"/>
        <v>32052.480000000003</v>
      </c>
    </row>
    <row r="118" spans="3:91" x14ac:dyDescent="0.25">
      <c r="C118" s="46"/>
      <c r="D118" s="47"/>
      <c r="E118" s="200" t="s">
        <v>183</v>
      </c>
      <c r="F118" s="201"/>
      <c r="G118" s="201"/>
      <c r="H118" s="201"/>
      <c r="I118" s="201"/>
      <c r="J118" s="201"/>
      <c r="K118" s="202" t="str">
        <f t="shared" si="14"/>
        <v>CAUSTIC SODA LIQ</v>
      </c>
      <c r="L118" s="202"/>
      <c r="M118" s="202"/>
      <c r="N118" s="202"/>
      <c r="O118" s="202"/>
      <c r="P118" s="202"/>
      <c r="Q118" s="202"/>
      <c r="R118" s="202"/>
      <c r="S118" s="202"/>
      <c r="T118" s="202"/>
      <c r="U118" s="202"/>
      <c r="V118" s="202"/>
      <c r="W118" s="202"/>
      <c r="X118" s="202"/>
      <c r="Y118" s="93"/>
      <c r="Z118" s="93"/>
      <c r="AA118" s="93"/>
      <c r="AB118" s="203">
        <v>9</v>
      </c>
      <c r="AC118" s="203"/>
      <c r="AD118" s="203"/>
      <c r="AE118" s="203"/>
      <c r="AF118" s="203"/>
      <c r="AG118" s="203"/>
      <c r="AH118" s="203"/>
      <c r="AI118" s="203"/>
      <c r="AJ118" s="203"/>
      <c r="AK118" s="202" t="s">
        <v>315</v>
      </c>
      <c r="AL118" s="202"/>
      <c r="AM118" s="204">
        <v>4981.1899999999996</v>
      </c>
      <c r="AN118" s="204"/>
      <c r="AO118" s="204"/>
      <c r="AP118" s="204"/>
      <c r="AQ118" s="204"/>
      <c r="AR118" s="204"/>
      <c r="AS118" s="47" t="s">
        <v>316</v>
      </c>
      <c r="AT118" s="47"/>
      <c r="AU118" s="205">
        <f t="shared" si="15"/>
        <v>42574.230929999998</v>
      </c>
      <c r="AV118" s="205"/>
      <c r="AW118" s="205"/>
      <c r="AX118" s="205"/>
      <c r="AY118" s="205"/>
      <c r="AZ118" s="205"/>
      <c r="BA118" s="205"/>
      <c r="BB118" s="205"/>
      <c r="BC118" s="205"/>
      <c r="BD118" s="205"/>
      <c r="BE118" s="206"/>
      <c r="BF118" s="47"/>
      <c r="BG118" s="51"/>
      <c r="CJ118" s="10" t="s">
        <v>232</v>
      </c>
      <c r="CK118" s="11" t="s">
        <v>233</v>
      </c>
      <c r="CL118" s="7">
        <v>2.6099546912031228</v>
      </c>
      <c r="CM118" s="4">
        <f t="shared" si="9"/>
        <v>37442.410000000003</v>
      </c>
    </row>
    <row r="119" spans="3:91" x14ac:dyDescent="0.25">
      <c r="C119" s="46"/>
      <c r="D119" s="47"/>
      <c r="E119" s="223" t="s">
        <v>10</v>
      </c>
      <c r="F119" s="224"/>
      <c r="G119" s="224"/>
      <c r="H119" s="224"/>
      <c r="I119" s="224"/>
      <c r="J119" s="224"/>
      <c r="K119" s="225" t="str">
        <f t="shared" si="14"/>
        <v>SODA ASH</v>
      </c>
      <c r="L119" s="225"/>
      <c r="M119" s="225"/>
      <c r="N119" s="225"/>
      <c r="O119" s="225"/>
      <c r="P119" s="225"/>
      <c r="Q119" s="225"/>
      <c r="R119" s="225"/>
      <c r="S119" s="225"/>
      <c r="T119" s="225"/>
      <c r="U119" s="225"/>
      <c r="V119" s="225"/>
      <c r="W119" s="225"/>
      <c r="X119" s="225"/>
      <c r="Y119" s="92"/>
      <c r="Z119" s="92"/>
      <c r="AA119" s="92"/>
      <c r="AB119" s="226">
        <v>20</v>
      </c>
      <c r="AC119" s="226"/>
      <c r="AD119" s="226"/>
      <c r="AE119" s="226"/>
      <c r="AF119" s="226"/>
      <c r="AG119" s="226"/>
      <c r="AH119" s="226"/>
      <c r="AI119" s="226"/>
      <c r="AJ119" s="226"/>
      <c r="AK119" s="225" t="s">
        <v>315</v>
      </c>
      <c r="AL119" s="225"/>
      <c r="AM119" s="227">
        <v>11069.32</v>
      </c>
      <c r="AN119" s="227"/>
      <c r="AO119" s="227"/>
      <c r="AP119" s="227"/>
      <c r="AQ119" s="227"/>
      <c r="AR119" s="227"/>
      <c r="AS119" s="54" t="s">
        <v>316</v>
      </c>
      <c r="AT119" s="54"/>
      <c r="AU119" s="228">
        <f t="shared" si="15"/>
        <v>98295.561600000001</v>
      </c>
      <c r="AV119" s="228"/>
      <c r="AW119" s="228"/>
      <c r="AX119" s="228"/>
      <c r="AY119" s="228"/>
      <c r="AZ119" s="228"/>
      <c r="BA119" s="228"/>
      <c r="BB119" s="228"/>
      <c r="BC119" s="228"/>
      <c r="BD119" s="228"/>
      <c r="BE119" s="229"/>
      <c r="BF119" s="47"/>
      <c r="BG119" s="51"/>
      <c r="CJ119" s="10" t="s">
        <v>234</v>
      </c>
      <c r="CK119" s="11" t="s">
        <v>235</v>
      </c>
      <c r="CL119" s="7">
        <v>2.1191872298898646</v>
      </c>
      <c r="CM119" s="4">
        <f t="shared" si="9"/>
        <v>30401.859999999997</v>
      </c>
    </row>
    <row r="120" spans="3:91" x14ac:dyDescent="0.25">
      <c r="C120" s="46"/>
      <c r="D120" s="47"/>
      <c r="E120" s="95"/>
      <c r="F120" s="95"/>
      <c r="G120" s="95"/>
      <c r="H120" s="95"/>
      <c r="I120" s="95"/>
      <c r="J120" s="95"/>
      <c r="K120" s="93"/>
      <c r="L120" s="93"/>
      <c r="M120" s="93"/>
      <c r="N120" s="93"/>
      <c r="O120" s="93"/>
      <c r="P120" s="93"/>
      <c r="Q120" s="93"/>
      <c r="R120" s="93"/>
      <c r="S120" s="93"/>
      <c r="T120" s="93"/>
      <c r="U120" s="93"/>
      <c r="V120" s="93"/>
      <c r="W120" s="93"/>
      <c r="X120" s="93"/>
      <c r="Y120" s="93"/>
      <c r="Z120" s="93"/>
      <c r="AA120" s="93"/>
      <c r="AB120" s="57"/>
      <c r="AC120" s="57"/>
      <c r="AD120" s="57"/>
      <c r="AE120" s="57"/>
      <c r="AF120" s="57"/>
      <c r="AG120" s="57"/>
      <c r="AH120" s="57"/>
      <c r="AI120" s="57"/>
      <c r="AJ120" s="57"/>
      <c r="AK120" s="93"/>
      <c r="AL120" s="93"/>
      <c r="AM120" s="95"/>
      <c r="AN120" s="95"/>
      <c r="AO120" s="95"/>
      <c r="AP120" s="95"/>
      <c r="AQ120" s="95"/>
      <c r="AR120" s="95"/>
      <c r="AS120" s="47"/>
      <c r="AT120" s="47"/>
      <c r="AU120" s="58"/>
      <c r="AV120" s="58"/>
      <c r="AW120" s="58"/>
      <c r="AX120" s="58"/>
      <c r="AY120" s="58"/>
      <c r="AZ120" s="58"/>
      <c r="BA120" s="58"/>
      <c r="BB120" s="58"/>
      <c r="BC120" s="58"/>
      <c r="BD120" s="58"/>
      <c r="BE120" s="58"/>
      <c r="BF120" s="47"/>
      <c r="BG120" s="51"/>
      <c r="CJ120" s="10" t="s">
        <v>236</v>
      </c>
      <c r="CK120" s="11" t="s">
        <v>237</v>
      </c>
      <c r="CL120" s="7">
        <v>2.6188484595009061</v>
      </c>
      <c r="CM120" s="4">
        <f t="shared" si="9"/>
        <v>37570</v>
      </c>
    </row>
    <row r="121" spans="3:91" x14ac:dyDescent="0.25">
      <c r="C121" s="46"/>
      <c r="D121" s="47"/>
      <c r="E121" s="95"/>
      <c r="F121" s="95"/>
      <c r="G121" s="95"/>
      <c r="H121" s="95"/>
      <c r="I121" s="95"/>
      <c r="J121" s="95"/>
      <c r="K121" s="93"/>
      <c r="L121" s="93"/>
      <c r="M121" s="93"/>
      <c r="N121" s="93"/>
      <c r="O121" s="93"/>
      <c r="P121" s="93"/>
      <c r="Q121" s="93"/>
      <c r="R121" s="93"/>
      <c r="S121" s="93"/>
      <c r="T121" s="93"/>
      <c r="U121" s="93"/>
      <c r="V121" s="93"/>
      <c r="W121" s="93"/>
      <c r="X121" s="93"/>
      <c r="Y121" s="93"/>
      <c r="Z121" s="93"/>
      <c r="AA121" s="93"/>
      <c r="AB121" s="57"/>
      <c r="AC121" s="57"/>
      <c r="AD121" s="57"/>
      <c r="AE121" s="57"/>
      <c r="AF121" s="57"/>
      <c r="AG121" s="57"/>
      <c r="AH121" s="57"/>
      <c r="AI121" s="57"/>
      <c r="AJ121" s="57"/>
      <c r="AK121" s="93"/>
      <c r="AL121" s="93"/>
      <c r="AM121" s="95"/>
      <c r="AN121" s="95"/>
      <c r="AO121" s="95"/>
      <c r="AP121" s="59"/>
      <c r="AQ121" s="230" t="s">
        <v>318</v>
      </c>
      <c r="AR121" s="230"/>
      <c r="AS121" s="230"/>
      <c r="AT121" s="230"/>
      <c r="AU121" s="58" t="s">
        <v>11</v>
      </c>
      <c r="AV121" s="205">
        <f>SUM(AU114:BE119)</f>
        <v>2134888.6489986</v>
      </c>
      <c r="AW121" s="205"/>
      <c r="AX121" s="205"/>
      <c r="AY121" s="205"/>
      <c r="AZ121" s="205"/>
      <c r="BA121" s="205"/>
      <c r="BB121" s="205"/>
      <c r="BC121" s="205"/>
      <c r="BD121" s="205"/>
      <c r="BE121" s="205"/>
      <c r="BF121" s="47"/>
      <c r="BG121" s="51"/>
      <c r="CJ121" s="10" t="s">
        <v>238</v>
      </c>
      <c r="CK121" s="11" t="s">
        <v>239</v>
      </c>
      <c r="CL121" s="7">
        <v>1.1666499372647428</v>
      </c>
      <c r="CM121" s="4">
        <f t="shared" si="9"/>
        <v>16736.759999999998</v>
      </c>
    </row>
    <row r="122" spans="3:91" x14ac:dyDescent="0.25">
      <c r="C122" s="46"/>
      <c r="D122" s="47"/>
      <c r="E122" s="95"/>
      <c r="F122" s="95"/>
      <c r="G122" s="95"/>
      <c r="H122" s="95"/>
      <c r="I122" s="95"/>
      <c r="J122" s="95"/>
      <c r="K122" s="93"/>
      <c r="L122" s="93"/>
      <c r="M122" s="93"/>
      <c r="N122" s="93"/>
      <c r="O122" s="93"/>
      <c r="P122" s="93"/>
      <c r="Q122" s="93"/>
      <c r="R122" s="93"/>
      <c r="S122" s="93"/>
      <c r="T122" s="93"/>
      <c r="U122" s="93"/>
      <c r="V122" s="93"/>
      <c r="W122" s="93"/>
      <c r="X122" s="93"/>
      <c r="Y122" s="93"/>
      <c r="Z122" s="93"/>
      <c r="AA122" s="93"/>
      <c r="AB122" s="57"/>
      <c r="AC122" s="57"/>
      <c r="AD122" s="57"/>
      <c r="AE122" s="57"/>
      <c r="AF122" s="57"/>
      <c r="AG122" s="57"/>
      <c r="AH122" s="57"/>
      <c r="AI122" s="57"/>
      <c r="AJ122" s="57"/>
      <c r="AK122" s="93"/>
      <c r="AL122" s="93"/>
      <c r="AM122" s="95"/>
      <c r="AN122" s="95"/>
      <c r="AO122" s="95"/>
      <c r="AP122" s="59"/>
      <c r="AQ122" s="202" t="s">
        <v>317</v>
      </c>
      <c r="AR122" s="202"/>
      <c r="AS122" s="202"/>
      <c r="AT122" s="202"/>
      <c r="AU122" s="58" t="s">
        <v>11</v>
      </c>
      <c r="AV122" s="205">
        <f>AV121/AV108</f>
        <v>1016.6136423802857</v>
      </c>
      <c r="AW122" s="205"/>
      <c r="AX122" s="205"/>
      <c r="AY122" s="205"/>
      <c r="AZ122" s="205"/>
      <c r="BA122" s="205"/>
      <c r="BB122" s="205"/>
      <c r="BC122" s="205"/>
      <c r="BD122" s="205"/>
      <c r="BE122" s="205"/>
      <c r="BF122" s="47"/>
      <c r="BG122" s="51"/>
      <c r="CJ122" s="10" t="s">
        <v>240</v>
      </c>
      <c r="CK122" s="11" t="s">
        <v>241</v>
      </c>
      <c r="CL122" s="7">
        <v>0.88049072912310056</v>
      </c>
      <c r="CM122" s="4">
        <f t="shared" si="9"/>
        <v>12631.52</v>
      </c>
    </row>
    <row r="123" spans="3:91" x14ac:dyDescent="0.25">
      <c r="C123" s="46"/>
      <c r="D123" s="47"/>
      <c r="E123" s="95"/>
      <c r="F123" s="95"/>
      <c r="G123" s="95"/>
      <c r="H123" s="95"/>
      <c r="I123" s="95"/>
      <c r="J123" s="95"/>
      <c r="K123" s="93"/>
      <c r="L123" s="93"/>
      <c r="M123" s="93"/>
      <c r="N123" s="93"/>
      <c r="O123" s="93"/>
      <c r="P123" s="93"/>
      <c r="Q123" s="93"/>
      <c r="R123" s="93"/>
      <c r="S123" s="93"/>
      <c r="T123" s="93"/>
      <c r="U123" s="93"/>
      <c r="V123" s="93"/>
      <c r="W123" s="93"/>
      <c r="X123" s="93"/>
      <c r="Y123" s="93"/>
      <c r="Z123" s="93"/>
      <c r="AA123" s="93"/>
      <c r="AB123" s="57"/>
      <c r="AC123" s="57"/>
      <c r="AD123" s="57"/>
      <c r="AE123" s="57"/>
      <c r="AF123" s="57"/>
      <c r="AG123" s="57"/>
      <c r="AH123" s="57"/>
      <c r="AI123" s="57"/>
      <c r="AJ123" s="57"/>
      <c r="AK123" s="93"/>
      <c r="AL123" s="93"/>
      <c r="AM123" s="95"/>
      <c r="AN123" s="95"/>
      <c r="AO123" s="95"/>
      <c r="AP123" s="95"/>
      <c r="AQ123" s="95"/>
      <c r="AR123" s="95"/>
      <c r="AS123" s="47"/>
      <c r="AT123" s="47"/>
      <c r="AU123" s="47"/>
      <c r="AV123" s="95"/>
      <c r="AW123" s="95"/>
      <c r="AX123" s="95"/>
      <c r="AY123" s="95"/>
      <c r="AZ123" s="95"/>
      <c r="BA123" s="95"/>
      <c r="BB123" s="95"/>
      <c r="BC123" s="95"/>
      <c r="BD123" s="95"/>
      <c r="BE123" s="95"/>
      <c r="BF123" s="47"/>
      <c r="BG123" s="51"/>
      <c r="CJ123" s="10" t="s">
        <v>242</v>
      </c>
      <c r="CK123" s="11" t="s">
        <v>243</v>
      </c>
      <c r="CL123" s="7">
        <v>1.3207360936846506</v>
      </c>
      <c r="CM123" s="4">
        <f t="shared" si="9"/>
        <v>18947.28</v>
      </c>
    </row>
    <row r="124" spans="3:91" ht="17.25" thickBot="1" x14ac:dyDescent="0.3">
      <c r="C124" s="60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  <c r="AN124" s="61"/>
      <c r="AO124" s="61"/>
      <c r="AP124" s="61"/>
      <c r="AQ124" s="61"/>
      <c r="AR124" s="61"/>
      <c r="AS124" s="61"/>
      <c r="AT124" s="61"/>
      <c r="AU124" s="61"/>
      <c r="AV124" s="61"/>
      <c r="AW124" s="61"/>
      <c r="AX124" s="61"/>
      <c r="AY124" s="61"/>
      <c r="AZ124" s="61"/>
      <c r="BA124" s="61"/>
      <c r="BB124" s="61"/>
      <c r="BC124" s="61"/>
      <c r="BD124" s="61"/>
      <c r="BE124" s="61"/>
      <c r="BF124" s="61"/>
      <c r="BG124" s="62"/>
      <c r="CJ124" s="10" t="s">
        <v>244</v>
      </c>
      <c r="CK124" s="11" t="s">
        <v>245</v>
      </c>
      <c r="CL124" s="7">
        <v>1.8750871323016869</v>
      </c>
      <c r="CM124" s="4">
        <f t="shared" si="9"/>
        <v>26900</v>
      </c>
    </row>
    <row r="125" spans="3:91" x14ac:dyDescent="0.25">
      <c r="CJ125" s="10" t="s">
        <v>246</v>
      </c>
      <c r="CK125" s="11" t="s">
        <v>247</v>
      </c>
      <c r="CL125" s="7">
        <v>1.045582740833682</v>
      </c>
      <c r="CM125" s="4">
        <f t="shared" si="9"/>
        <v>14999.930000000002</v>
      </c>
    </row>
    <row r="126" spans="3:91" ht="17.25" thickBot="1" x14ac:dyDescent="0.3">
      <c r="CJ126" s="25" t="s">
        <v>248</v>
      </c>
      <c r="CK126" s="11" t="s">
        <v>249</v>
      </c>
      <c r="CL126" s="7">
        <v>2.0011654816673636</v>
      </c>
      <c r="CM126" s="4">
        <f t="shared" si="9"/>
        <v>28708.719999999998</v>
      </c>
    </row>
    <row r="127" spans="3:91" x14ac:dyDescent="0.25">
      <c r="C127" s="43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  <c r="AJ127" s="44"/>
      <c r="AK127" s="44"/>
      <c r="AL127" s="44"/>
      <c r="AM127" s="44"/>
      <c r="AN127" s="44"/>
      <c r="AO127" s="44"/>
      <c r="AP127" s="44"/>
      <c r="AQ127" s="44"/>
      <c r="AR127" s="44"/>
      <c r="AS127" s="44"/>
      <c r="AT127" s="44"/>
      <c r="AU127" s="44"/>
      <c r="AV127" s="44"/>
      <c r="AW127" s="44"/>
      <c r="AX127" s="44"/>
      <c r="AY127" s="44"/>
      <c r="AZ127" s="44"/>
      <c r="BA127" s="44"/>
      <c r="BB127" s="44"/>
      <c r="BC127" s="44"/>
      <c r="BD127" s="44"/>
      <c r="BE127" s="44"/>
      <c r="BF127" s="44"/>
      <c r="BG127" s="45"/>
      <c r="CJ127" s="5" t="s">
        <v>250</v>
      </c>
      <c r="CK127" s="11" t="s">
        <v>251</v>
      </c>
      <c r="CL127" s="7">
        <v>10.550880384776244</v>
      </c>
      <c r="CM127" s="4">
        <f t="shared" si="9"/>
        <v>151362.93</v>
      </c>
    </row>
    <row r="128" spans="3:91" x14ac:dyDescent="0.25">
      <c r="C128" s="46"/>
      <c r="D128" s="47"/>
      <c r="E128" s="196" t="s">
        <v>0</v>
      </c>
      <c r="F128" s="196"/>
      <c r="G128" s="196"/>
      <c r="H128" s="196"/>
      <c r="I128" s="196"/>
      <c r="J128" s="101" t="s">
        <v>11</v>
      </c>
      <c r="K128" s="196" t="s">
        <v>354</v>
      </c>
      <c r="L128" s="196"/>
      <c r="M128" s="196"/>
      <c r="N128" s="196"/>
      <c r="O128" s="196"/>
      <c r="P128" s="196"/>
      <c r="Q128" s="196"/>
      <c r="R128" s="196"/>
      <c r="S128" s="196"/>
      <c r="T128" s="196"/>
      <c r="U128" s="196"/>
      <c r="V128" s="101"/>
      <c r="W128" s="101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101"/>
      <c r="AI128" s="50"/>
      <c r="AJ128" s="50"/>
      <c r="AK128" s="50"/>
      <c r="AL128" s="50"/>
      <c r="AM128" s="196" t="s">
        <v>3</v>
      </c>
      <c r="AN128" s="196"/>
      <c r="AO128" s="196"/>
      <c r="AP128" s="196"/>
      <c r="AQ128" s="196"/>
      <c r="AR128" s="196"/>
      <c r="AS128" s="196"/>
      <c r="AT128" s="196"/>
      <c r="AU128" s="101" t="s">
        <v>11</v>
      </c>
      <c r="AV128" s="197">
        <v>553.47</v>
      </c>
      <c r="AW128" s="197"/>
      <c r="AX128" s="197"/>
      <c r="AY128" s="197"/>
      <c r="AZ128" s="101" t="s">
        <v>319</v>
      </c>
      <c r="BA128" s="101"/>
      <c r="BB128" s="101"/>
      <c r="BC128" s="101"/>
      <c r="BD128" s="101"/>
      <c r="BE128" s="101"/>
      <c r="BF128" s="47"/>
      <c r="BG128" s="51"/>
      <c r="CJ128" s="5" t="s">
        <v>252</v>
      </c>
      <c r="CK128" s="11" t="s">
        <v>253</v>
      </c>
      <c r="CL128" s="7">
        <v>0.87677540777917184</v>
      </c>
      <c r="CM128" s="4">
        <f t="shared" si="9"/>
        <v>12578.22</v>
      </c>
    </row>
    <row r="129" spans="3:91" x14ac:dyDescent="0.25">
      <c r="C129" s="46"/>
      <c r="D129" s="47"/>
      <c r="E129" s="196" t="s">
        <v>322</v>
      </c>
      <c r="F129" s="196"/>
      <c r="G129" s="196"/>
      <c r="H129" s="196"/>
      <c r="I129" s="196"/>
      <c r="J129" s="101" t="s">
        <v>11</v>
      </c>
      <c r="K129" s="196" t="s">
        <v>408</v>
      </c>
      <c r="L129" s="196"/>
      <c r="M129" s="196"/>
      <c r="N129" s="196"/>
      <c r="O129" s="196"/>
      <c r="P129" s="196"/>
      <c r="Q129" s="196"/>
      <c r="R129" s="196"/>
      <c r="S129" s="196"/>
      <c r="T129" s="196"/>
      <c r="U129" s="196"/>
      <c r="V129" s="196"/>
      <c r="W129" s="101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101"/>
      <c r="AI129" s="50"/>
      <c r="AJ129" s="50"/>
      <c r="AK129" s="50"/>
      <c r="AL129" s="50"/>
      <c r="AM129" s="196" t="s">
        <v>4</v>
      </c>
      <c r="AN129" s="196"/>
      <c r="AO129" s="196"/>
      <c r="AP129" s="196"/>
      <c r="AQ129" s="196"/>
      <c r="AR129" s="196"/>
      <c r="AS129" s="196"/>
      <c r="AT129" s="196"/>
      <c r="AU129" s="101" t="s">
        <v>11</v>
      </c>
      <c r="AV129" s="196">
        <v>2100</v>
      </c>
      <c r="AW129" s="196"/>
      <c r="AX129" s="196"/>
      <c r="AY129" s="196"/>
      <c r="AZ129" s="101" t="s">
        <v>320</v>
      </c>
      <c r="BA129" s="101"/>
      <c r="BB129" s="101"/>
      <c r="BC129" s="101"/>
      <c r="BD129" s="101"/>
      <c r="BE129" s="101"/>
      <c r="BF129" s="47"/>
      <c r="BG129" s="51"/>
      <c r="CJ129" s="15" t="s">
        <v>254</v>
      </c>
      <c r="CK129" s="16" t="s">
        <v>255</v>
      </c>
      <c r="CL129" s="17">
        <v>2.7651958734141919</v>
      </c>
      <c r="CM129" s="4">
        <f t="shared" si="9"/>
        <v>39669.5</v>
      </c>
    </row>
    <row r="130" spans="3:91" x14ac:dyDescent="0.25">
      <c r="C130" s="46"/>
      <c r="D130" s="47"/>
      <c r="E130" s="196" t="s">
        <v>1</v>
      </c>
      <c r="F130" s="196"/>
      <c r="G130" s="196"/>
      <c r="H130" s="196"/>
      <c r="I130" s="196"/>
      <c r="J130" s="101" t="s">
        <v>11</v>
      </c>
      <c r="K130" s="196" t="s">
        <v>403</v>
      </c>
      <c r="L130" s="196"/>
      <c r="M130" s="196"/>
      <c r="N130" s="196"/>
      <c r="O130" s="196"/>
      <c r="P130" s="196"/>
      <c r="Q130" s="196"/>
      <c r="R130" s="196"/>
      <c r="S130" s="196"/>
      <c r="T130" s="196"/>
      <c r="U130" s="196"/>
      <c r="V130" s="101"/>
      <c r="W130" s="101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101"/>
      <c r="AI130" s="50"/>
      <c r="AJ130" s="50"/>
      <c r="AK130" s="50"/>
      <c r="AL130" s="50"/>
      <c r="AM130" s="196"/>
      <c r="AN130" s="196"/>
      <c r="AO130" s="196"/>
      <c r="AP130" s="196"/>
      <c r="AQ130" s="196"/>
      <c r="AR130" s="196"/>
      <c r="AS130" s="196"/>
      <c r="AT130" s="196"/>
      <c r="AU130" s="101"/>
      <c r="AV130" s="198"/>
      <c r="AW130" s="198"/>
      <c r="AX130" s="198"/>
      <c r="AY130" s="198"/>
      <c r="AZ130" s="101"/>
      <c r="BA130" s="101"/>
      <c r="BB130" s="101"/>
      <c r="BC130" s="101"/>
      <c r="BD130" s="101"/>
      <c r="BE130" s="101"/>
      <c r="BF130" s="47"/>
      <c r="BG130" s="51"/>
      <c r="CJ130" s="12" t="s">
        <v>256</v>
      </c>
      <c r="CK130" s="13" t="s">
        <v>257</v>
      </c>
      <c r="CL130" s="7">
        <v>1.9466520284399831</v>
      </c>
      <c r="CM130" s="4">
        <f t="shared" si="9"/>
        <v>27926.67</v>
      </c>
    </row>
    <row r="131" spans="3:91" x14ac:dyDescent="0.25">
      <c r="C131" s="46"/>
      <c r="D131" s="47"/>
      <c r="E131" s="196" t="s">
        <v>2</v>
      </c>
      <c r="F131" s="196"/>
      <c r="G131" s="196"/>
      <c r="H131" s="196"/>
      <c r="I131" s="196"/>
      <c r="J131" s="101" t="s">
        <v>11</v>
      </c>
      <c r="K131" s="196" t="s">
        <v>337</v>
      </c>
      <c r="L131" s="196"/>
      <c r="M131" s="196"/>
      <c r="N131" s="196"/>
      <c r="O131" s="196"/>
      <c r="P131" s="196"/>
      <c r="Q131" s="196"/>
      <c r="R131" s="196"/>
      <c r="S131" s="196"/>
      <c r="T131" s="196"/>
      <c r="U131" s="196"/>
      <c r="V131" s="101"/>
      <c r="W131" s="101"/>
      <c r="X131" s="101"/>
      <c r="Y131" s="101"/>
      <c r="Z131" s="101"/>
      <c r="AA131" s="101"/>
      <c r="AB131" s="101"/>
      <c r="AC131" s="101"/>
      <c r="AD131" s="101"/>
      <c r="AE131" s="101"/>
      <c r="AF131" s="101"/>
      <c r="AG131" s="101"/>
      <c r="AH131" s="101"/>
      <c r="AI131" s="101"/>
      <c r="AJ131" s="101"/>
      <c r="AK131" s="101"/>
      <c r="AL131" s="101"/>
      <c r="AM131" s="196"/>
      <c r="AN131" s="196"/>
      <c r="AO131" s="196"/>
      <c r="AP131" s="196"/>
      <c r="AQ131" s="196"/>
      <c r="AR131" s="196"/>
      <c r="AS131" s="196"/>
      <c r="AT131" s="196"/>
      <c r="AU131" s="101"/>
      <c r="AV131" s="101"/>
      <c r="AW131" s="101"/>
      <c r="AX131" s="101"/>
      <c r="AY131" s="101"/>
      <c r="AZ131" s="101"/>
      <c r="BA131" s="101"/>
      <c r="BB131" s="101"/>
      <c r="BC131" s="101"/>
      <c r="BD131" s="101"/>
      <c r="BE131" s="101"/>
      <c r="BF131" s="47"/>
      <c r="BG131" s="51"/>
      <c r="CJ131" s="12" t="s">
        <v>258</v>
      </c>
      <c r="CK131" s="11" t="s">
        <v>259</v>
      </c>
      <c r="CL131" s="7">
        <v>2.4410637111389932</v>
      </c>
      <c r="CM131" s="4">
        <f t="shared" si="9"/>
        <v>35019.5</v>
      </c>
    </row>
    <row r="132" spans="3:91" x14ac:dyDescent="0.25">
      <c r="C132" s="46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7"/>
      <c r="AL132" s="47"/>
      <c r="AM132" s="47"/>
      <c r="AN132" s="47"/>
      <c r="AO132" s="47"/>
      <c r="AP132" s="47"/>
      <c r="AQ132" s="47"/>
      <c r="AR132" s="47"/>
      <c r="AS132" s="47"/>
      <c r="AT132" s="47"/>
      <c r="AU132" s="47"/>
      <c r="AV132" s="47"/>
      <c r="AW132" s="47"/>
      <c r="AX132" s="47"/>
      <c r="AY132" s="47"/>
      <c r="AZ132" s="47"/>
      <c r="BA132" s="47"/>
      <c r="BB132" s="47"/>
      <c r="BC132" s="47"/>
      <c r="BD132" s="47"/>
      <c r="BE132" s="47"/>
      <c r="BF132" s="47"/>
      <c r="BG132" s="51"/>
      <c r="CJ132" s="12" t="s">
        <v>260</v>
      </c>
      <c r="CK132" s="11" t="s">
        <v>261</v>
      </c>
      <c r="CL132" s="7">
        <v>0.66116060225846929</v>
      </c>
      <c r="CM132" s="4">
        <f t="shared" si="9"/>
        <v>9485.01</v>
      </c>
    </row>
    <row r="133" spans="3:91" x14ac:dyDescent="0.25">
      <c r="C133" s="46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  <c r="AC133" s="47"/>
      <c r="AD133" s="47"/>
      <c r="AE133" s="47"/>
      <c r="AF133" s="47"/>
      <c r="AG133" s="47"/>
      <c r="AH133" s="47"/>
      <c r="AI133" s="47"/>
      <c r="AJ133" s="47"/>
      <c r="AK133" s="47"/>
      <c r="AL133" s="47"/>
      <c r="AM133" s="47"/>
      <c r="AN133" s="47"/>
      <c r="AO133" s="47"/>
      <c r="AP133" s="47"/>
      <c r="AQ133" s="47"/>
      <c r="AR133" s="47"/>
      <c r="AS133" s="47"/>
      <c r="AT133" s="47"/>
      <c r="AU133" s="47"/>
      <c r="AV133" s="47"/>
      <c r="AW133" s="47"/>
      <c r="AX133" s="47"/>
      <c r="AY133" s="47"/>
      <c r="AZ133" s="47"/>
      <c r="BA133" s="47"/>
      <c r="BB133" s="47"/>
      <c r="BC133" s="47"/>
      <c r="BD133" s="47"/>
      <c r="BE133" s="47"/>
      <c r="BF133" s="47"/>
      <c r="BG133" s="51"/>
      <c r="CJ133" s="12" t="s">
        <v>262</v>
      </c>
      <c r="CK133" s="11" t="s">
        <v>263</v>
      </c>
      <c r="CL133" s="7">
        <v>2.4433619127282866</v>
      </c>
      <c r="CM133" s="4">
        <f t="shared" si="9"/>
        <v>35052.47</v>
      </c>
    </row>
    <row r="134" spans="3:91" x14ac:dyDescent="0.25">
      <c r="C134" s="46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7"/>
      <c r="AC134" s="47"/>
      <c r="AD134" s="47"/>
      <c r="AE134" s="47"/>
      <c r="AF134" s="47"/>
      <c r="AG134" s="47"/>
      <c r="AH134" s="47"/>
      <c r="AI134" s="47"/>
      <c r="AJ134" s="47"/>
      <c r="AK134" s="47"/>
      <c r="AL134" s="47"/>
      <c r="AM134" s="47"/>
      <c r="AN134" s="47"/>
      <c r="AO134" s="47"/>
      <c r="AP134" s="47"/>
      <c r="AQ134" s="47"/>
      <c r="AR134" s="47"/>
      <c r="AS134" s="47"/>
      <c r="AT134" s="47"/>
      <c r="AU134" s="47"/>
      <c r="AV134" s="47"/>
      <c r="AW134" s="47"/>
      <c r="AX134" s="47"/>
      <c r="AY134" s="47"/>
      <c r="AZ134" s="47"/>
      <c r="BA134" s="47"/>
      <c r="BB134" s="47"/>
      <c r="BC134" s="47"/>
      <c r="BD134" s="47"/>
      <c r="BE134" s="47"/>
      <c r="BF134" s="47"/>
      <c r="BG134" s="51"/>
      <c r="CJ134" s="12" t="s">
        <v>264</v>
      </c>
      <c r="CK134" s="11" t="s">
        <v>265</v>
      </c>
      <c r="CL134" s="7">
        <v>0.71972396486825596</v>
      </c>
      <c r="CM134" s="4">
        <f t="shared" si="9"/>
        <v>10325.16</v>
      </c>
    </row>
    <row r="135" spans="3:91" x14ac:dyDescent="0.25">
      <c r="C135" s="46"/>
      <c r="D135" s="47"/>
      <c r="E135" s="208" t="s">
        <v>5</v>
      </c>
      <c r="F135" s="209"/>
      <c r="G135" s="209"/>
      <c r="H135" s="209"/>
      <c r="I135" s="209"/>
      <c r="J135" s="209"/>
      <c r="K135" s="210" t="str">
        <f t="shared" ref="K135" si="18">VLOOKUP(E135,$CJ$1:$CM$1003,2,FALSE)</f>
        <v>NOVACRON YELLOW S-3R</v>
      </c>
      <c r="L135" s="210"/>
      <c r="M135" s="210"/>
      <c r="N135" s="210"/>
      <c r="O135" s="210"/>
      <c r="P135" s="210"/>
      <c r="Q135" s="210"/>
      <c r="R135" s="210"/>
      <c r="S135" s="210"/>
      <c r="T135" s="210"/>
      <c r="U135" s="210"/>
      <c r="V135" s="210"/>
      <c r="W135" s="210"/>
      <c r="X135" s="210"/>
      <c r="Y135" s="210"/>
      <c r="Z135" s="210"/>
      <c r="AA135" s="210"/>
      <c r="AB135" s="211">
        <v>17.02</v>
      </c>
      <c r="AC135" s="211"/>
      <c r="AD135" s="211"/>
      <c r="AE135" s="211"/>
      <c r="AF135" s="211"/>
      <c r="AG135" s="211"/>
      <c r="AH135" s="211"/>
      <c r="AI135" s="211"/>
      <c r="AJ135" s="211"/>
      <c r="AK135" s="210" t="s">
        <v>315</v>
      </c>
      <c r="AL135" s="210"/>
      <c r="AM135" s="212">
        <v>9419.99</v>
      </c>
      <c r="AN135" s="212"/>
      <c r="AO135" s="212"/>
      <c r="AP135" s="212"/>
      <c r="AQ135" s="212"/>
      <c r="AR135" s="212"/>
      <c r="AS135" s="52" t="s">
        <v>316</v>
      </c>
      <c r="AT135" s="52"/>
      <c r="AU135" s="213">
        <f>(AM135*VLOOKUP(E135,$CJ$1:$CM$1003,4,FALSE))/1000</f>
        <v>914892.22517579992</v>
      </c>
      <c r="AV135" s="213"/>
      <c r="AW135" s="213"/>
      <c r="AX135" s="213"/>
      <c r="AY135" s="213"/>
      <c r="AZ135" s="213"/>
      <c r="BA135" s="213"/>
      <c r="BB135" s="213"/>
      <c r="BC135" s="213"/>
      <c r="BD135" s="213"/>
      <c r="BE135" s="214"/>
      <c r="BF135" s="47"/>
      <c r="BG135" s="51"/>
      <c r="CJ135" s="12" t="s">
        <v>266</v>
      </c>
      <c r="CK135" s="13" t="s">
        <v>267</v>
      </c>
      <c r="CL135" s="14">
        <v>0.19343370974487661</v>
      </c>
      <c r="CM135" s="4">
        <f t="shared" si="9"/>
        <v>2775</v>
      </c>
    </row>
    <row r="136" spans="3:91" x14ac:dyDescent="0.25">
      <c r="C136" s="46"/>
      <c r="D136" s="47"/>
      <c r="E136" s="200" t="s">
        <v>28</v>
      </c>
      <c r="F136" s="201"/>
      <c r="G136" s="201"/>
      <c r="H136" s="201"/>
      <c r="I136" s="201"/>
      <c r="J136" s="201"/>
      <c r="K136" s="202" t="str">
        <f>VLOOKUP(E136,$CJ$1:$CM$1003,2,FALSE)</f>
        <v>NOVACRON RED S-B</v>
      </c>
      <c r="L136" s="202"/>
      <c r="M136" s="202"/>
      <c r="N136" s="202"/>
      <c r="O136" s="202"/>
      <c r="P136" s="202"/>
      <c r="Q136" s="202"/>
      <c r="R136" s="202"/>
      <c r="S136" s="202"/>
      <c r="T136" s="202"/>
      <c r="U136" s="202"/>
      <c r="V136" s="202"/>
      <c r="W136" s="202"/>
      <c r="X136" s="202"/>
      <c r="Y136" s="202"/>
      <c r="Z136" s="202"/>
      <c r="AA136" s="202"/>
      <c r="AB136" s="203">
        <v>15.3</v>
      </c>
      <c r="AC136" s="203"/>
      <c r="AD136" s="203"/>
      <c r="AE136" s="203"/>
      <c r="AF136" s="203"/>
      <c r="AG136" s="203"/>
      <c r="AH136" s="203"/>
      <c r="AI136" s="203"/>
      <c r="AJ136" s="203"/>
      <c r="AK136" s="202" t="s">
        <v>315</v>
      </c>
      <c r="AL136" s="202"/>
      <c r="AM136" s="204">
        <v>8468.0300000000007</v>
      </c>
      <c r="AN136" s="204"/>
      <c r="AO136" s="204"/>
      <c r="AP136" s="204"/>
      <c r="AQ136" s="204"/>
      <c r="AR136" s="204"/>
      <c r="AS136" s="47" t="s">
        <v>316</v>
      </c>
      <c r="AT136" s="47"/>
      <c r="AU136" s="205">
        <f t="shared" ref="AU136:AU141" si="19">(AM136*VLOOKUP(E136,$CJ$1:$CM$1003,4,FALSE))/1000</f>
        <v>917191.80576900009</v>
      </c>
      <c r="AV136" s="205"/>
      <c r="AW136" s="205"/>
      <c r="AX136" s="205"/>
      <c r="AY136" s="205"/>
      <c r="AZ136" s="205"/>
      <c r="BA136" s="205"/>
      <c r="BB136" s="205"/>
      <c r="BC136" s="205"/>
      <c r="BD136" s="205"/>
      <c r="BE136" s="206"/>
      <c r="BF136" s="47"/>
      <c r="BG136" s="51"/>
      <c r="CJ136" s="24" t="s">
        <v>268</v>
      </c>
      <c r="CK136" s="11" t="s">
        <v>269</v>
      </c>
      <c r="CL136" s="7">
        <v>0.72972047957618846</v>
      </c>
      <c r="CM136" s="4">
        <f t="shared" si="9"/>
        <v>10468.57</v>
      </c>
    </row>
    <row r="137" spans="3:91" x14ac:dyDescent="0.25">
      <c r="C137" s="46"/>
      <c r="D137" s="47"/>
      <c r="E137" s="200" t="s">
        <v>30</v>
      </c>
      <c r="F137" s="201"/>
      <c r="G137" s="201"/>
      <c r="H137" s="201"/>
      <c r="I137" s="201"/>
      <c r="J137" s="201"/>
      <c r="K137" s="202" t="str">
        <f>VLOOKUP(E137,$CJ$1:$CM$1003,2,FALSE)</f>
        <v>NOVACRON RED S–2G</v>
      </c>
      <c r="L137" s="202"/>
      <c r="M137" s="202"/>
      <c r="N137" s="202"/>
      <c r="O137" s="202"/>
      <c r="P137" s="202"/>
      <c r="Q137" s="202"/>
      <c r="R137" s="202"/>
      <c r="S137" s="202"/>
      <c r="T137" s="202"/>
      <c r="U137" s="202"/>
      <c r="V137" s="202"/>
      <c r="W137" s="202"/>
      <c r="X137" s="202"/>
      <c r="Y137" s="202"/>
      <c r="Z137" s="202"/>
      <c r="AA137" s="202"/>
      <c r="AB137" s="203">
        <v>26.19</v>
      </c>
      <c r="AC137" s="203"/>
      <c r="AD137" s="203"/>
      <c r="AE137" s="203"/>
      <c r="AF137" s="203"/>
      <c r="AG137" s="203"/>
      <c r="AH137" s="203"/>
      <c r="AI137" s="203"/>
      <c r="AJ137" s="203"/>
      <c r="AK137" s="202" t="s">
        <v>315</v>
      </c>
      <c r="AL137" s="202"/>
      <c r="AM137" s="204">
        <v>14893.77</v>
      </c>
      <c r="AN137" s="204"/>
      <c r="AO137" s="204"/>
      <c r="AP137" s="204"/>
      <c r="AQ137" s="204"/>
      <c r="AR137" s="204"/>
      <c r="AS137" s="47" t="s">
        <v>316</v>
      </c>
      <c r="AT137" s="47"/>
      <c r="AU137" s="205">
        <f t="shared" si="19"/>
        <v>1878124.3546517997</v>
      </c>
      <c r="AV137" s="205"/>
      <c r="AW137" s="205"/>
      <c r="AX137" s="205"/>
      <c r="AY137" s="205"/>
      <c r="AZ137" s="205"/>
      <c r="BA137" s="205"/>
      <c r="BB137" s="205"/>
      <c r="BC137" s="205"/>
      <c r="BD137" s="205"/>
      <c r="BE137" s="206"/>
      <c r="BF137" s="47"/>
      <c r="BG137" s="51"/>
      <c r="CJ137" s="5" t="s">
        <v>270</v>
      </c>
      <c r="CK137" s="11" t="s">
        <v>271</v>
      </c>
      <c r="CL137" s="26">
        <v>0.34661229611041405</v>
      </c>
      <c r="CM137" s="4">
        <f t="shared" ref="CM137:CM159" si="20">CL137*$CM$3</f>
        <v>4972.5</v>
      </c>
    </row>
    <row r="138" spans="3:91" x14ac:dyDescent="0.25">
      <c r="C138" s="46"/>
      <c r="D138" s="47"/>
      <c r="E138" s="223" t="s">
        <v>6</v>
      </c>
      <c r="F138" s="224"/>
      <c r="G138" s="224"/>
      <c r="H138" s="224"/>
      <c r="I138" s="224"/>
      <c r="J138" s="224"/>
      <c r="K138" s="225" t="str">
        <f>VLOOKUP(E138,$CJ$1:$CM$1003,2,FALSE)</f>
        <v>NOVACRON RUBY S–3B</v>
      </c>
      <c r="L138" s="225"/>
      <c r="M138" s="225"/>
      <c r="N138" s="225"/>
      <c r="O138" s="225"/>
      <c r="P138" s="225"/>
      <c r="Q138" s="225"/>
      <c r="R138" s="225"/>
      <c r="S138" s="225"/>
      <c r="T138" s="225"/>
      <c r="U138" s="225"/>
      <c r="V138" s="225"/>
      <c r="W138" s="225"/>
      <c r="X138" s="225"/>
      <c r="Y138" s="225"/>
      <c r="Z138" s="225"/>
      <c r="AA138" s="225"/>
      <c r="AB138" s="226">
        <v>2.84</v>
      </c>
      <c r="AC138" s="226"/>
      <c r="AD138" s="226"/>
      <c r="AE138" s="226"/>
      <c r="AF138" s="226"/>
      <c r="AG138" s="226"/>
      <c r="AH138" s="226"/>
      <c r="AI138" s="226"/>
      <c r="AJ138" s="226"/>
      <c r="AK138" s="225" t="s">
        <v>315</v>
      </c>
      <c r="AL138" s="225"/>
      <c r="AM138" s="227">
        <v>1571.84</v>
      </c>
      <c r="AN138" s="227"/>
      <c r="AO138" s="227"/>
      <c r="AP138" s="227"/>
      <c r="AQ138" s="227"/>
      <c r="AR138" s="227"/>
      <c r="AS138" s="54" t="s">
        <v>316</v>
      </c>
      <c r="AT138" s="54"/>
      <c r="AU138" s="228">
        <f t="shared" ref="AU138" si="21">(AM138*VLOOKUP(E138,$CJ$1:$CM$1003,4,FALSE))/1000</f>
        <v>189642.27594239998</v>
      </c>
      <c r="AV138" s="228"/>
      <c r="AW138" s="228"/>
      <c r="AX138" s="228"/>
      <c r="AY138" s="228"/>
      <c r="AZ138" s="228"/>
      <c r="BA138" s="228"/>
      <c r="BB138" s="228"/>
      <c r="BC138" s="228"/>
      <c r="BD138" s="228"/>
      <c r="BE138" s="229"/>
      <c r="BF138" s="47"/>
      <c r="BG138" s="51"/>
      <c r="CJ138" s="5" t="s">
        <v>272</v>
      </c>
      <c r="CK138" s="11" t="s">
        <v>273</v>
      </c>
      <c r="CL138" s="26">
        <v>3.9470500487940887</v>
      </c>
      <c r="CM138" s="4">
        <f t="shared" si="20"/>
        <v>56624.38</v>
      </c>
    </row>
    <row r="139" spans="3:91" x14ac:dyDescent="0.25">
      <c r="C139" s="46"/>
      <c r="D139" s="47"/>
      <c r="E139" s="223" t="s">
        <v>8</v>
      </c>
      <c r="F139" s="224"/>
      <c r="G139" s="224"/>
      <c r="H139" s="224"/>
      <c r="I139" s="224"/>
      <c r="J139" s="224"/>
      <c r="K139" s="225" t="str">
        <f t="shared" ref="K139:K141" si="22">VLOOKUP(E139,$CJ$1:$CM$1003,2,FALSE)</f>
        <v>FIMBIL EAS 40 NEW</v>
      </c>
      <c r="L139" s="225"/>
      <c r="M139" s="225"/>
      <c r="N139" s="225"/>
      <c r="O139" s="225"/>
      <c r="P139" s="225"/>
      <c r="Q139" s="225"/>
      <c r="R139" s="225"/>
      <c r="S139" s="225"/>
      <c r="T139" s="225"/>
      <c r="U139" s="225"/>
      <c r="V139" s="225"/>
      <c r="W139" s="225"/>
      <c r="X139" s="225"/>
      <c r="Y139" s="92"/>
      <c r="Z139" s="92"/>
      <c r="AA139" s="92"/>
      <c r="AB139" s="226">
        <v>4</v>
      </c>
      <c r="AC139" s="226"/>
      <c r="AD139" s="226"/>
      <c r="AE139" s="226"/>
      <c r="AF139" s="226"/>
      <c r="AG139" s="226"/>
      <c r="AH139" s="226"/>
      <c r="AI139" s="226"/>
      <c r="AJ139" s="226"/>
      <c r="AK139" s="225" t="s">
        <v>315</v>
      </c>
      <c r="AL139" s="225"/>
      <c r="AM139" s="227">
        <v>2213.88</v>
      </c>
      <c r="AN139" s="227"/>
      <c r="AO139" s="227"/>
      <c r="AP139" s="227"/>
      <c r="AQ139" s="227"/>
      <c r="AR139" s="227"/>
      <c r="AS139" s="54" t="s">
        <v>316</v>
      </c>
      <c r="AT139" s="54"/>
      <c r="AU139" s="228">
        <f t="shared" si="19"/>
        <v>45668.226583199998</v>
      </c>
      <c r="AV139" s="228"/>
      <c r="AW139" s="228"/>
      <c r="AX139" s="228"/>
      <c r="AY139" s="228"/>
      <c r="AZ139" s="228"/>
      <c r="BA139" s="228"/>
      <c r="BB139" s="228"/>
      <c r="BC139" s="228"/>
      <c r="BD139" s="228"/>
      <c r="BE139" s="229"/>
      <c r="BF139" s="47"/>
      <c r="BG139" s="51"/>
      <c r="CJ139" s="5" t="s">
        <v>274</v>
      </c>
      <c r="CK139" s="11" t="s">
        <v>275</v>
      </c>
      <c r="CL139" s="26">
        <v>5.8332510804405411</v>
      </c>
      <c r="CM139" s="4">
        <f t="shared" si="20"/>
        <v>83683.820000000007</v>
      </c>
    </row>
    <row r="140" spans="3:91" x14ac:dyDescent="0.25">
      <c r="C140" s="46"/>
      <c r="D140" s="47"/>
      <c r="E140" s="200" t="s">
        <v>183</v>
      </c>
      <c r="F140" s="201"/>
      <c r="G140" s="201"/>
      <c r="H140" s="201"/>
      <c r="I140" s="201"/>
      <c r="J140" s="201"/>
      <c r="K140" s="202" t="str">
        <f t="shared" si="22"/>
        <v>CAUSTIC SODA LIQ</v>
      </c>
      <c r="L140" s="202"/>
      <c r="M140" s="202"/>
      <c r="N140" s="202"/>
      <c r="O140" s="202"/>
      <c r="P140" s="202"/>
      <c r="Q140" s="202"/>
      <c r="R140" s="202"/>
      <c r="S140" s="202"/>
      <c r="T140" s="202"/>
      <c r="U140" s="202"/>
      <c r="V140" s="202"/>
      <c r="W140" s="202"/>
      <c r="X140" s="202"/>
      <c r="Y140" s="93"/>
      <c r="Z140" s="93"/>
      <c r="AA140" s="93"/>
      <c r="AB140" s="203">
        <v>15</v>
      </c>
      <c r="AC140" s="203"/>
      <c r="AD140" s="203"/>
      <c r="AE140" s="203"/>
      <c r="AF140" s="203"/>
      <c r="AG140" s="203"/>
      <c r="AH140" s="203"/>
      <c r="AI140" s="203"/>
      <c r="AJ140" s="203"/>
      <c r="AK140" s="202" t="s">
        <v>315</v>
      </c>
      <c r="AL140" s="202"/>
      <c r="AM140" s="204">
        <v>8301.99</v>
      </c>
      <c r="AN140" s="204"/>
      <c r="AO140" s="204"/>
      <c r="AP140" s="204"/>
      <c r="AQ140" s="204"/>
      <c r="AR140" s="204"/>
      <c r="AS140" s="47" t="s">
        <v>316</v>
      </c>
      <c r="AT140" s="47"/>
      <c r="AU140" s="205">
        <f t="shared" si="19"/>
        <v>70957.108529999998</v>
      </c>
      <c r="AV140" s="205"/>
      <c r="AW140" s="205"/>
      <c r="AX140" s="205"/>
      <c r="AY140" s="205"/>
      <c r="AZ140" s="205"/>
      <c r="BA140" s="205"/>
      <c r="BB140" s="205"/>
      <c r="BC140" s="205"/>
      <c r="BD140" s="205"/>
      <c r="BE140" s="206"/>
      <c r="BF140" s="47"/>
      <c r="BG140" s="51"/>
      <c r="CJ140" s="5" t="s">
        <v>276</v>
      </c>
      <c r="CK140" s="11" t="s">
        <v>277</v>
      </c>
      <c r="CL140" s="26">
        <v>1.8692416004461174</v>
      </c>
      <c r="CM140" s="4">
        <f t="shared" si="20"/>
        <v>26816.14</v>
      </c>
    </row>
    <row r="141" spans="3:91" x14ac:dyDescent="0.25">
      <c r="C141" s="46"/>
      <c r="D141" s="47"/>
      <c r="E141" s="223" t="s">
        <v>10</v>
      </c>
      <c r="F141" s="224"/>
      <c r="G141" s="224"/>
      <c r="H141" s="224"/>
      <c r="I141" s="224"/>
      <c r="J141" s="224"/>
      <c r="K141" s="225" t="str">
        <f t="shared" si="22"/>
        <v>SODA ASH</v>
      </c>
      <c r="L141" s="225"/>
      <c r="M141" s="225"/>
      <c r="N141" s="225"/>
      <c r="O141" s="225"/>
      <c r="P141" s="225"/>
      <c r="Q141" s="225"/>
      <c r="R141" s="225"/>
      <c r="S141" s="225"/>
      <c r="T141" s="225"/>
      <c r="U141" s="225"/>
      <c r="V141" s="225"/>
      <c r="W141" s="225"/>
      <c r="X141" s="225"/>
      <c r="Y141" s="92"/>
      <c r="Z141" s="92"/>
      <c r="AA141" s="92"/>
      <c r="AB141" s="226">
        <v>20</v>
      </c>
      <c r="AC141" s="226"/>
      <c r="AD141" s="226"/>
      <c r="AE141" s="226"/>
      <c r="AF141" s="226"/>
      <c r="AG141" s="226"/>
      <c r="AH141" s="226"/>
      <c r="AI141" s="226"/>
      <c r="AJ141" s="226"/>
      <c r="AK141" s="225" t="s">
        <v>315</v>
      </c>
      <c r="AL141" s="225"/>
      <c r="AM141" s="227">
        <v>11069.32</v>
      </c>
      <c r="AN141" s="227"/>
      <c r="AO141" s="227"/>
      <c r="AP141" s="227"/>
      <c r="AQ141" s="227"/>
      <c r="AR141" s="227"/>
      <c r="AS141" s="54" t="s">
        <v>316</v>
      </c>
      <c r="AT141" s="54"/>
      <c r="AU141" s="228">
        <f t="shared" si="19"/>
        <v>98295.561600000001</v>
      </c>
      <c r="AV141" s="228"/>
      <c r="AW141" s="228"/>
      <c r="AX141" s="228"/>
      <c r="AY141" s="228"/>
      <c r="AZ141" s="228"/>
      <c r="BA141" s="228"/>
      <c r="BB141" s="228"/>
      <c r="BC141" s="228"/>
      <c r="BD141" s="228"/>
      <c r="BE141" s="229"/>
      <c r="BF141" s="47"/>
      <c r="BG141" s="51"/>
      <c r="CJ141" s="5" t="s">
        <v>278</v>
      </c>
      <c r="CK141" s="11" t="s">
        <v>279</v>
      </c>
      <c r="CL141" s="7">
        <v>0.96227310748640738</v>
      </c>
      <c r="CM141" s="4">
        <f t="shared" si="20"/>
        <v>13804.77</v>
      </c>
    </row>
    <row r="142" spans="3:91" x14ac:dyDescent="0.25">
      <c r="C142" s="46"/>
      <c r="D142" s="47"/>
      <c r="E142" s="95"/>
      <c r="F142" s="95"/>
      <c r="G142" s="95"/>
      <c r="H142" s="95"/>
      <c r="I142" s="95"/>
      <c r="J142" s="95"/>
      <c r="K142" s="93"/>
      <c r="L142" s="93"/>
      <c r="M142" s="93"/>
      <c r="N142" s="93"/>
      <c r="O142" s="93"/>
      <c r="P142" s="93"/>
      <c r="Q142" s="93"/>
      <c r="R142" s="93"/>
      <c r="S142" s="93"/>
      <c r="T142" s="93"/>
      <c r="U142" s="93"/>
      <c r="V142" s="93"/>
      <c r="W142" s="93"/>
      <c r="X142" s="93"/>
      <c r="Y142" s="93"/>
      <c r="Z142" s="93"/>
      <c r="AA142" s="93"/>
      <c r="AB142" s="57"/>
      <c r="AC142" s="57"/>
      <c r="AD142" s="57"/>
      <c r="AE142" s="57"/>
      <c r="AF142" s="57"/>
      <c r="AG142" s="57"/>
      <c r="AH142" s="57"/>
      <c r="AI142" s="57"/>
      <c r="AJ142" s="57"/>
      <c r="AK142" s="93"/>
      <c r="AL142" s="93"/>
      <c r="AM142" s="95"/>
      <c r="AN142" s="95"/>
      <c r="AO142" s="95"/>
      <c r="AP142" s="95"/>
      <c r="AQ142" s="95"/>
      <c r="AR142" s="95"/>
      <c r="AS142" s="47"/>
      <c r="AT142" s="47"/>
      <c r="AU142" s="58"/>
      <c r="AV142" s="58"/>
      <c r="AW142" s="58"/>
      <c r="AX142" s="58"/>
      <c r="AY142" s="58"/>
      <c r="AZ142" s="58"/>
      <c r="BA142" s="58"/>
      <c r="BB142" s="58"/>
      <c r="BC142" s="58"/>
      <c r="BD142" s="58"/>
      <c r="BE142" s="58"/>
      <c r="BF142" s="47"/>
      <c r="BG142" s="51"/>
      <c r="CJ142" s="12" t="s">
        <v>280</v>
      </c>
      <c r="CK142" s="13" t="s">
        <v>281</v>
      </c>
      <c r="CL142" s="7">
        <v>1.2106747525442632</v>
      </c>
      <c r="CM142" s="4">
        <f t="shared" si="20"/>
        <v>17368.34</v>
      </c>
    </row>
    <row r="143" spans="3:91" x14ac:dyDescent="0.25">
      <c r="C143" s="46"/>
      <c r="D143" s="47"/>
      <c r="E143" s="95"/>
      <c r="F143" s="95"/>
      <c r="G143" s="95"/>
      <c r="H143" s="95"/>
      <c r="I143" s="95"/>
      <c r="J143" s="95"/>
      <c r="K143" s="93"/>
      <c r="L143" s="93"/>
      <c r="M143" s="93"/>
      <c r="N143" s="93"/>
      <c r="O143" s="93"/>
      <c r="P143" s="93"/>
      <c r="Q143" s="93"/>
      <c r="R143" s="93"/>
      <c r="S143" s="93"/>
      <c r="T143" s="93"/>
      <c r="U143" s="93"/>
      <c r="V143" s="93"/>
      <c r="W143" s="93"/>
      <c r="X143" s="93"/>
      <c r="Y143" s="93"/>
      <c r="Z143" s="93"/>
      <c r="AA143" s="93"/>
      <c r="AB143" s="57"/>
      <c r="AC143" s="57"/>
      <c r="AD143" s="57"/>
      <c r="AE143" s="57"/>
      <c r="AF143" s="57"/>
      <c r="AG143" s="57"/>
      <c r="AH143" s="57"/>
      <c r="AI143" s="57"/>
      <c r="AJ143" s="57"/>
      <c r="AK143" s="93"/>
      <c r="AL143" s="93"/>
      <c r="AM143" s="95"/>
      <c r="AN143" s="95"/>
      <c r="AO143" s="95"/>
      <c r="AP143" s="87"/>
      <c r="AQ143" s="202" t="s">
        <v>318</v>
      </c>
      <c r="AR143" s="202"/>
      <c r="AS143" s="202"/>
      <c r="AT143" s="202"/>
      <c r="AU143" s="58" t="s">
        <v>11</v>
      </c>
      <c r="AV143" s="205">
        <f>SUM(AU135:BE141)</f>
        <v>4114771.5582521996</v>
      </c>
      <c r="AW143" s="205"/>
      <c r="AX143" s="205"/>
      <c r="AY143" s="205"/>
      <c r="AZ143" s="205"/>
      <c r="BA143" s="205"/>
      <c r="BB143" s="205"/>
      <c r="BC143" s="205"/>
      <c r="BD143" s="205"/>
      <c r="BE143" s="205"/>
      <c r="BF143" s="47"/>
      <c r="BG143" s="51"/>
      <c r="CJ143" s="5" t="s">
        <v>282</v>
      </c>
      <c r="CK143" s="11" t="s">
        <v>283</v>
      </c>
      <c r="CL143" s="7">
        <v>5.3432211069287607</v>
      </c>
      <c r="CM143" s="4">
        <f t="shared" si="20"/>
        <v>76653.850000000006</v>
      </c>
    </row>
    <row r="144" spans="3:91" x14ac:dyDescent="0.25">
      <c r="C144" s="46"/>
      <c r="D144" s="47"/>
      <c r="E144" s="95"/>
      <c r="F144" s="95"/>
      <c r="G144" s="95"/>
      <c r="H144" s="95"/>
      <c r="I144" s="95"/>
      <c r="J144" s="95"/>
      <c r="K144" s="93"/>
      <c r="L144" s="93"/>
      <c r="M144" s="93"/>
      <c r="N144" s="93"/>
      <c r="O144" s="93"/>
      <c r="P144" s="93"/>
      <c r="Q144" s="93"/>
      <c r="R144" s="93"/>
      <c r="S144" s="93"/>
      <c r="T144" s="93"/>
      <c r="U144" s="93"/>
      <c r="V144" s="93"/>
      <c r="W144" s="93"/>
      <c r="X144" s="93"/>
      <c r="Y144" s="93"/>
      <c r="Z144" s="93"/>
      <c r="AA144" s="93"/>
      <c r="AB144" s="57"/>
      <c r="AC144" s="57"/>
      <c r="AD144" s="57"/>
      <c r="AE144" s="57"/>
      <c r="AF144" s="57"/>
      <c r="AG144" s="57"/>
      <c r="AH144" s="57"/>
      <c r="AI144" s="57"/>
      <c r="AJ144" s="57"/>
      <c r="AK144" s="93"/>
      <c r="AL144" s="93"/>
      <c r="AM144" s="95"/>
      <c r="AN144" s="95"/>
      <c r="AO144" s="95"/>
      <c r="AP144" s="87"/>
      <c r="AQ144" s="202" t="s">
        <v>317</v>
      </c>
      <c r="AR144" s="202"/>
      <c r="AS144" s="202"/>
      <c r="AT144" s="202"/>
      <c r="AU144" s="58" t="s">
        <v>11</v>
      </c>
      <c r="AV144" s="205">
        <f>AV143/AV129</f>
        <v>1959.4150277391427</v>
      </c>
      <c r="AW144" s="205"/>
      <c r="AX144" s="205"/>
      <c r="AY144" s="205"/>
      <c r="AZ144" s="205"/>
      <c r="BA144" s="205"/>
      <c r="BB144" s="205"/>
      <c r="BC144" s="205"/>
      <c r="BD144" s="205"/>
      <c r="BE144" s="205"/>
      <c r="BF144" s="47"/>
      <c r="BG144" s="51"/>
      <c r="CJ144" s="5" t="s">
        <v>284</v>
      </c>
      <c r="CK144" s="11" t="s">
        <v>285</v>
      </c>
      <c r="CL144" s="7">
        <v>4.07226962219434</v>
      </c>
      <c r="CM144" s="4">
        <f t="shared" si="20"/>
        <v>58420.78</v>
      </c>
    </row>
    <row r="145" spans="3:91" ht="17.25" thickBot="1" x14ac:dyDescent="0.3">
      <c r="C145" s="60"/>
      <c r="D145" s="61"/>
      <c r="E145" s="88"/>
      <c r="F145" s="88"/>
      <c r="G145" s="88"/>
      <c r="H145" s="88"/>
      <c r="I145" s="88"/>
      <c r="J145" s="88"/>
      <c r="K145" s="89"/>
      <c r="L145" s="89"/>
      <c r="M145" s="89"/>
      <c r="N145" s="89"/>
      <c r="O145" s="89"/>
      <c r="P145" s="89"/>
      <c r="Q145" s="89"/>
      <c r="R145" s="89"/>
      <c r="S145" s="89"/>
      <c r="T145" s="89"/>
      <c r="U145" s="89"/>
      <c r="V145" s="89"/>
      <c r="W145" s="89"/>
      <c r="X145" s="89"/>
      <c r="Y145" s="89"/>
      <c r="Z145" s="89"/>
      <c r="AA145" s="89"/>
      <c r="AB145" s="90"/>
      <c r="AC145" s="90"/>
      <c r="AD145" s="90"/>
      <c r="AE145" s="90"/>
      <c r="AF145" s="90"/>
      <c r="AG145" s="90"/>
      <c r="AH145" s="90"/>
      <c r="AI145" s="90"/>
      <c r="AJ145" s="90"/>
      <c r="AK145" s="89"/>
      <c r="AL145" s="89"/>
      <c r="AM145" s="88"/>
      <c r="AN145" s="88"/>
      <c r="AO145" s="88"/>
      <c r="AP145" s="88"/>
      <c r="AQ145" s="88"/>
      <c r="AR145" s="88"/>
      <c r="AS145" s="61"/>
      <c r="AT145" s="61"/>
      <c r="AU145" s="61"/>
      <c r="AV145" s="88"/>
      <c r="AW145" s="88"/>
      <c r="AX145" s="88"/>
      <c r="AY145" s="88"/>
      <c r="AZ145" s="88"/>
      <c r="BA145" s="88"/>
      <c r="BB145" s="88"/>
      <c r="BC145" s="88"/>
      <c r="BD145" s="88"/>
      <c r="BE145" s="88"/>
      <c r="BF145" s="61"/>
      <c r="BG145" s="62"/>
      <c r="CJ145" s="5" t="s">
        <v>286</v>
      </c>
      <c r="CK145" s="11" t="s">
        <v>287</v>
      </c>
      <c r="CL145" s="7">
        <v>21.682084204656348</v>
      </c>
      <c r="CM145" s="4">
        <f t="shared" si="20"/>
        <v>311051.18</v>
      </c>
    </row>
    <row r="146" spans="3:91" x14ac:dyDescent="0.25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7"/>
      <c r="AC146" s="47"/>
      <c r="AD146" s="47"/>
      <c r="AE146" s="47"/>
      <c r="AF146" s="47"/>
      <c r="AG146" s="47"/>
      <c r="AH146" s="47"/>
      <c r="AI146" s="47"/>
      <c r="AJ146" s="47"/>
      <c r="AK146" s="47"/>
      <c r="AL146" s="47"/>
      <c r="AM146" s="47"/>
      <c r="AN146" s="47"/>
      <c r="AO146" s="47"/>
      <c r="AP146" s="47"/>
      <c r="AQ146" s="47"/>
      <c r="AR146" s="47"/>
      <c r="AS146" s="47"/>
      <c r="AT146" s="47"/>
      <c r="AU146" s="47"/>
      <c r="AV146" s="47"/>
      <c r="AW146" s="47"/>
      <c r="AX146" s="47"/>
      <c r="AY146" s="47"/>
      <c r="AZ146" s="47"/>
      <c r="BA146" s="47"/>
      <c r="BB146" s="47"/>
      <c r="BC146" s="47"/>
      <c r="BD146" s="47"/>
      <c r="BE146" s="47"/>
      <c r="BF146" s="47"/>
      <c r="BG146" s="47"/>
      <c r="CJ146" s="5" t="s">
        <v>288</v>
      </c>
      <c r="CK146" s="11" t="s">
        <v>289</v>
      </c>
      <c r="CL146" s="7">
        <v>6.4495943120033461</v>
      </c>
      <c r="CM146" s="4">
        <f t="shared" si="20"/>
        <v>92525.88</v>
      </c>
    </row>
    <row r="147" spans="3:91" ht="17.25" thickBot="1" x14ac:dyDescent="0.3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  <c r="AA147" s="47"/>
      <c r="AB147" s="47"/>
      <c r="AC147" s="47"/>
      <c r="AD147" s="47"/>
      <c r="AE147" s="47"/>
      <c r="AF147" s="47"/>
      <c r="AG147" s="47"/>
      <c r="AH147" s="47"/>
      <c r="AI147" s="47"/>
      <c r="AJ147" s="47"/>
      <c r="AK147" s="47"/>
      <c r="AL147" s="47"/>
      <c r="AM147" s="47"/>
      <c r="AN147" s="47"/>
      <c r="AO147" s="47"/>
      <c r="AP147" s="47"/>
      <c r="AQ147" s="47"/>
      <c r="AR147" s="47"/>
      <c r="AS147" s="47"/>
      <c r="AT147" s="47"/>
      <c r="AU147" s="47"/>
      <c r="AV147" s="47"/>
      <c r="AW147" s="47"/>
      <c r="AX147" s="47"/>
      <c r="AY147" s="47"/>
      <c r="AZ147" s="47"/>
      <c r="BA147" s="47"/>
      <c r="BB147" s="47"/>
      <c r="BC147" s="47"/>
      <c r="BD147" s="47"/>
      <c r="BE147" s="47"/>
      <c r="BF147" s="47"/>
      <c r="BG147" s="47"/>
      <c r="CJ147" s="5" t="s">
        <v>290</v>
      </c>
      <c r="CK147" s="11" t="s">
        <v>291</v>
      </c>
      <c r="CL147" s="7">
        <v>6.830306705701938</v>
      </c>
      <c r="CM147" s="4">
        <f t="shared" si="20"/>
        <v>97987.58</v>
      </c>
    </row>
    <row r="148" spans="3:91" x14ac:dyDescent="0.25">
      <c r="C148" s="43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  <c r="AH148" s="44"/>
      <c r="AI148" s="44"/>
      <c r="AJ148" s="44"/>
      <c r="AK148" s="44"/>
      <c r="AL148" s="44"/>
      <c r="AM148" s="44"/>
      <c r="AN148" s="44"/>
      <c r="AO148" s="44"/>
      <c r="AP148" s="44"/>
      <c r="AQ148" s="44"/>
      <c r="AR148" s="44"/>
      <c r="AS148" s="44"/>
      <c r="AT148" s="44"/>
      <c r="AU148" s="44"/>
      <c r="AV148" s="44"/>
      <c r="AW148" s="44"/>
      <c r="AX148" s="44"/>
      <c r="AY148" s="44"/>
      <c r="AZ148" s="44"/>
      <c r="BA148" s="44"/>
      <c r="BB148" s="44"/>
      <c r="BC148" s="44"/>
      <c r="BD148" s="44"/>
      <c r="BE148" s="44"/>
      <c r="BF148" s="44"/>
      <c r="BG148" s="45"/>
      <c r="CJ148" s="5" t="s">
        <v>292</v>
      </c>
      <c r="CK148" s="11" t="s">
        <v>293</v>
      </c>
      <c r="CL148" s="7">
        <v>10.884065941725916</v>
      </c>
      <c r="CM148" s="4">
        <f t="shared" si="20"/>
        <v>156142.81</v>
      </c>
    </row>
    <row r="149" spans="3:91" x14ac:dyDescent="0.25">
      <c r="C149" s="46"/>
      <c r="D149" s="47"/>
      <c r="E149" s="196" t="s">
        <v>0</v>
      </c>
      <c r="F149" s="196"/>
      <c r="G149" s="196"/>
      <c r="H149" s="196"/>
      <c r="I149" s="196"/>
      <c r="J149" s="101" t="s">
        <v>11</v>
      </c>
      <c r="K149" s="196" t="s">
        <v>355</v>
      </c>
      <c r="L149" s="196"/>
      <c r="M149" s="196"/>
      <c r="N149" s="196"/>
      <c r="O149" s="196"/>
      <c r="P149" s="196"/>
      <c r="Q149" s="196"/>
      <c r="R149" s="196"/>
      <c r="S149" s="196"/>
      <c r="T149" s="196"/>
      <c r="U149" s="196"/>
      <c r="V149" s="101"/>
      <c r="W149" s="101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101"/>
      <c r="AI149" s="50"/>
      <c r="AJ149" s="50"/>
      <c r="AK149" s="50"/>
      <c r="AL149" s="50"/>
      <c r="AM149" s="196" t="s">
        <v>3</v>
      </c>
      <c r="AN149" s="196"/>
      <c r="AO149" s="196"/>
      <c r="AP149" s="196"/>
      <c r="AQ149" s="196"/>
      <c r="AR149" s="196"/>
      <c r="AS149" s="196"/>
      <c r="AT149" s="196"/>
      <c r="AU149" s="101" t="s">
        <v>11</v>
      </c>
      <c r="AV149" s="197">
        <v>553.47</v>
      </c>
      <c r="AW149" s="197"/>
      <c r="AX149" s="197"/>
      <c r="AY149" s="197"/>
      <c r="AZ149" s="101" t="s">
        <v>319</v>
      </c>
      <c r="BA149" s="101"/>
      <c r="BB149" s="101"/>
      <c r="BC149" s="101"/>
      <c r="BD149" s="101"/>
      <c r="BE149" s="101"/>
      <c r="BF149" s="47"/>
      <c r="BG149" s="51"/>
      <c r="CJ149" s="5" t="s">
        <v>294</v>
      </c>
      <c r="CK149" s="11" t="s">
        <v>295</v>
      </c>
      <c r="CL149" s="7">
        <v>11.830085738184859</v>
      </c>
      <c r="CM149" s="4">
        <f t="shared" si="20"/>
        <v>169714.41</v>
      </c>
    </row>
    <row r="150" spans="3:91" x14ac:dyDescent="0.25">
      <c r="C150" s="46"/>
      <c r="D150" s="47"/>
      <c r="E150" s="196" t="s">
        <v>322</v>
      </c>
      <c r="F150" s="196"/>
      <c r="G150" s="196"/>
      <c r="H150" s="196"/>
      <c r="I150" s="196"/>
      <c r="J150" s="101" t="s">
        <v>11</v>
      </c>
      <c r="K150" s="196" t="s">
        <v>409</v>
      </c>
      <c r="L150" s="196"/>
      <c r="M150" s="196"/>
      <c r="N150" s="196"/>
      <c r="O150" s="196"/>
      <c r="P150" s="196"/>
      <c r="Q150" s="196"/>
      <c r="R150" s="196"/>
      <c r="S150" s="196"/>
      <c r="T150" s="196"/>
      <c r="U150" s="196"/>
      <c r="V150" s="196"/>
      <c r="W150" s="101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101"/>
      <c r="AI150" s="50"/>
      <c r="AJ150" s="50"/>
      <c r="AK150" s="50"/>
      <c r="AL150" s="50"/>
      <c r="AM150" s="196" t="s">
        <v>4</v>
      </c>
      <c r="AN150" s="196"/>
      <c r="AO150" s="196"/>
      <c r="AP150" s="196"/>
      <c r="AQ150" s="196"/>
      <c r="AR150" s="196"/>
      <c r="AS150" s="196"/>
      <c r="AT150" s="196"/>
      <c r="AU150" s="101" t="s">
        <v>11</v>
      </c>
      <c r="AV150" s="196">
        <v>2100</v>
      </c>
      <c r="AW150" s="196"/>
      <c r="AX150" s="196"/>
      <c r="AY150" s="196"/>
      <c r="AZ150" s="101" t="s">
        <v>320</v>
      </c>
      <c r="BA150" s="101"/>
      <c r="BB150" s="101"/>
      <c r="BC150" s="101"/>
      <c r="BD150" s="101"/>
      <c r="BE150" s="101"/>
      <c r="BF150" s="47"/>
      <c r="BG150" s="51"/>
      <c r="CJ150" s="5" t="s">
        <v>296</v>
      </c>
      <c r="CK150" s="11" t="s">
        <v>297</v>
      </c>
      <c r="CL150" s="7">
        <v>8.8049072912310056</v>
      </c>
      <c r="CM150" s="4">
        <f t="shared" si="20"/>
        <v>126315.20000000001</v>
      </c>
    </row>
    <row r="151" spans="3:91" x14ac:dyDescent="0.25">
      <c r="C151" s="46"/>
      <c r="D151" s="47"/>
      <c r="E151" s="196" t="s">
        <v>1</v>
      </c>
      <c r="F151" s="196"/>
      <c r="G151" s="196"/>
      <c r="H151" s="196"/>
      <c r="I151" s="196"/>
      <c r="J151" s="101" t="s">
        <v>11</v>
      </c>
      <c r="K151" s="196" t="s">
        <v>403</v>
      </c>
      <c r="L151" s="196"/>
      <c r="M151" s="196"/>
      <c r="N151" s="196"/>
      <c r="O151" s="196"/>
      <c r="P151" s="196"/>
      <c r="Q151" s="196"/>
      <c r="R151" s="196"/>
      <c r="S151" s="196"/>
      <c r="T151" s="196"/>
      <c r="U151" s="196"/>
      <c r="V151" s="101"/>
      <c r="W151" s="101"/>
      <c r="X151" s="49"/>
      <c r="Y151" s="49"/>
      <c r="Z151" s="49"/>
      <c r="AA151" s="49"/>
      <c r="AB151" s="49"/>
      <c r="AC151" s="49"/>
      <c r="AD151" s="49"/>
      <c r="AE151" s="49"/>
      <c r="AF151" s="49"/>
      <c r="AG151" s="49"/>
      <c r="AH151" s="101"/>
      <c r="AI151" s="50"/>
      <c r="AJ151" s="50"/>
      <c r="AK151" s="50"/>
      <c r="AL151" s="50"/>
      <c r="AM151" s="196"/>
      <c r="AN151" s="196"/>
      <c r="AO151" s="196"/>
      <c r="AP151" s="196"/>
      <c r="AQ151" s="196"/>
      <c r="AR151" s="196"/>
      <c r="AS151" s="196"/>
      <c r="AT151" s="196"/>
      <c r="AU151" s="101"/>
      <c r="AV151" s="198"/>
      <c r="AW151" s="198"/>
      <c r="AX151" s="198"/>
      <c r="AY151" s="198"/>
      <c r="AZ151" s="101"/>
      <c r="BA151" s="101"/>
      <c r="BB151" s="101"/>
      <c r="BC151" s="101"/>
      <c r="BD151" s="101"/>
      <c r="BE151" s="101"/>
      <c r="BF151" s="47"/>
      <c r="BG151" s="51"/>
      <c r="CJ151" s="5" t="s">
        <v>298</v>
      </c>
      <c r="CK151" s="11" t="s">
        <v>299</v>
      </c>
      <c r="CL151" s="7">
        <v>7.9298194618709053</v>
      </c>
      <c r="CM151" s="4">
        <f t="shared" si="20"/>
        <v>113761.19</v>
      </c>
    </row>
    <row r="152" spans="3:91" x14ac:dyDescent="0.25">
      <c r="C152" s="46"/>
      <c r="D152" s="47"/>
      <c r="E152" s="196" t="s">
        <v>2</v>
      </c>
      <c r="F152" s="196"/>
      <c r="G152" s="196"/>
      <c r="H152" s="196"/>
      <c r="I152" s="196"/>
      <c r="J152" s="101" t="s">
        <v>11</v>
      </c>
      <c r="K152" s="196" t="s">
        <v>337</v>
      </c>
      <c r="L152" s="196"/>
      <c r="M152" s="196"/>
      <c r="N152" s="196"/>
      <c r="O152" s="196"/>
      <c r="P152" s="196"/>
      <c r="Q152" s="196"/>
      <c r="R152" s="196"/>
      <c r="S152" s="196"/>
      <c r="T152" s="196"/>
      <c r="U152" s="196"/>
      <c r="V152" s="101"/>
      <c r="W152" s="101"/>
      <c r="X152" s="101"/>
      <c r="Y152" s="101"/>
      <c r="Z152" s="101"/>
      <c r="AA152" s="101"/>
      <c r="AB152" s="101"/>
      <c r="AC152" s="101"/>
      <c r="AD152" s="101"/>
      <c r="AE152" s="101"/>
      <c r="AF152" s="101"/>
      <c r="AG152" s="101"/>
      <c r="AH152" s="101"/>
      <c r="AI152" s="101"/>
      <c r="AJ152" s="101"/>
      <c r="AK152" s="101"/>
      <c r="AL152" s="101"/>
      <c r="AM152" s="196"/>
      <c r="AN152" s="196"/>
      <c r="AO152" s="196"/>
      <c r="AP152" s="196"/>
      <c r="AQ152" s="196"/>
      <c r="AR152" s="196"/>
      <c r="AS152" s="196"/>
      <c r="AT152" s="196"/>
      <c r="AU152" s="101"/>
      <c r="AV152" s="101"/>
      <c r="AW152" s="101"/>
      <c r="AX152" s="101"/>
      <c r="AY152" s="101"/>
      <c r="AZ152" s="101"/>
      <c r="BA152" s="101"/>
      <c r="BB152" s="101"/>
      <c r="BC152" s="101"/>
      <c r="BD152" s="101"/>
      <c r="BE152" s="101"/>
      <c r="BF152" s="47"/>
      <c r="BG152" s="51"/>
      <c r="CJ152" s="5" t="s">
        <v>300</v>
      </c>
      <c r="CK152" s="27" t="s">
        <v>301</v>
      </c>
      <c r="CL152" s="8">
        <v>11.77</v>
      </c>
      <c r="CM152" s="4">
        <f t="shared" si="20"/>
        <v>168852.41999999998</v>
      </c>
    </row>
    <row r="153" spans="3:91" x14ac:dyDescent="0.25">
      <c r="C153" s="46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  <c r="AA153" s="47"/>
      <c r="AB153" s="47"/>
      <c r="AC153" s="47"/>
      <c r="AD153" s="47"/>
      <c r="AE153" s="47"/>
      <c r="AF153" s="47"/>
      <c r="AG153" s="47"/>
      <c r="AH153" s="47"/>
      <c r="AI153" s="47"/>
      <c r="AJ153" s="47"/>
      <c r="AK153" s="47"/>
      <c r="AL153" s="47"/>
      <c r="AM153" s="47"/>
      <c r="AN153" s="47"/>
      <c r="AO153" s="47"/>
      <c r="AP153" s="47"/>
      <c r="AQ153" s="47"/>
      <c r="AR153" s="47"/>
      <c r="AS153" s="47"/>
      <c r="AT153" s="47"/>
      <c r="AU153" s="47"/>
      <c r="AV153" s="47"/>
      <c r="AW153" s="47"/>
      <c r="AX153" s="47"/>
      <c r="AY153" s="47"/>
      <c r="AZ153" s="47"/>
      <c r="BA153" s="47"/>
      <c r="BB153" s="47"/>
      <c r="BC153" s="47"/>
      <c r="BD153" s="47"/>
      <c r="BE153" s="47"/>
      <c r="BF153" s="47"/>
      <c r="BG153" s="51"/>
      <c r="CJ153" s="5" t="s">
        <v>302</v>
      </c>
      <c r="CK153" s="27" t="s">
        <v>303</v>
      </c>
      <c r="CL153" s="8">
        <v>5.98</v>
      </c>
      <c r="CM153" s="4">
        <f t="shared" si="20"/>
        <v>85789.08</v>
      </c>
    </row>
    <row r="154" spans="3:91" x14ac:dyDescent="0.25">
      <c r="C154" s="46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7"/>
      <c r="AC154" s="47"/>
      <c r="AD154" s="47"/>
      <c r="AE154" s="47"/>
      <c r="AF154" s="47"/>
      <c r="AG154" s="47"/>
      <c r="AH154" s="47"/>
      <c r="AI154" s="47"/>
      <c r="AJ154" s="47"/>
      <c r="AK154" s="47"/>
      <c r="AL154" s="47"/>
      <c r="AM154" s="47"/>
      <c r="AN154" s="47"/>
      <c r="AO154" s="47"/>
      <c r="AP154" s="47"/>
      <c r="AQ154" s="47"/>
      <c r="AR154" s="47"/>
      <c r="AS154" s="47"/>
      <c r="AT154" s="47"/>
      <c r="AU154" s="47"/>
      <c r="AV154" s="47"/>
      <c r="AW154" s="47"/>
      <c r="AX154" s="47"/>
      <c r="AY154" s="47"/>
      <c r="AZ154" s="47"/>
      <c r="BA154" s="47"/>
      <c r="BB154" s="47"/>
      <c r="BC154" s="47"/>
      <c r="BD154" s="47"/>
      <c r="BE154" s="47"/>
      <c r="BF154" s="47"/>
      <c r="BG154" s="51"/>
      <c r="CJ154" s="5" t="s">
        <v>304</v>
      </c>
      <c r="CK154" s="27" t="s">
        <v>305</v>
      </c>
      <c r="CL154" s="8">
        <v>9.6999999999999993</v>
      </c>
      <c r="CM154" s="4">
        <f t="shared" si="20"/>
        <v>139156.19999999998</v>
      </c>
    </row>
    <row r="155" spans="3:91" x14ac:dyDescent="0.25">
      <c r="C155" s="46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  <c r="AA155" s="47"/>
      <c r="AB155" s="47"/>
      <c r="AC155" s="47"/>
      <c r="AD155" s="47"/>
      <c r="AE155" s="47"/>
      <c r="AF155" s="47"/>
      <c r="AG155" s="47"/>
      <c r="AH155" s="47"/>
      <c r="AI155" s="47"/>
      <c r="AJ155" s="47"/>
      <c r="AK155" s="47"/>
      <c r="AL155" s="47"/>
      <c r="AM155" s="47"/>
      <c r="AN155" s="47"/>
      <c r="AO155" s="47"/>
      <c r="AP155" s="47"/>
      <c r="AQ155" s="47"/>
      <c r="AR155" s="47"/>
      <c r="AS155" s="47"/>
      <c r="AT155" s="47"/>
      <c r="AU155" s="47"/>
      <c r="AV155" s="47"/>
      <c r="AW155" s="47"/>
      <c r="AX155" s="47"/>
      <c r="AY155" s="47"/>
      <c r="AZ155" s="47"/>
      <c r="BA155" s="47"/>
      <c r="BB155" s="47"/>
      <c r="BC155" s="47"/>
      <c r="BD155" s="47"/>
      <c r="BE155" s="47"/>
      <c r="BF155" s="47"/>
      <c r="BG155" s="51"/>
      <c r="CJ155" s="24" t="s">
        <v>306</v>
      </c>
      <c r="CK155" s="28" t="s">
        <v>307</v>
      </c>
      <c r="CL155" s="29">
        <v>9.6999999999999993</v>
      </c>
      <c r="CM155" s="4">
        <f t="shared" si="20"/>
        <v>139156.19999999998</v>
      </c>
    </row>
    <row r="156" spans="3:91" x14ac:dyDescent="0.25">
      <c r="C156" s="46"/>
      <c r="D156" s="47"/>
      <c r="E156" s="208" t="s">
        <v>6</v>
      </c>
      <c r="F156" s="209"/>
      <c r="G156" s="209"/>
      <c r="H156" s="209"/>
      <c r="I156" s="209"/>
      <c r="J156" s="209"/>
      <c r="K156" s="210" t="str">
        <f t="shared" ref="K156" si="23">VLOOKUP(E156,$CJ$1:$CM$1003,2,FALSE)</f>
        <v>NOVACRON RUBY S–3B</v>
      </c>
      <c r="L156" s="210"/>
      <c r="M156" s="210"/>
      <c r="N156" s="210"/>
      <c r="O156" s="210"/>
      <c r="P156" s="210"/>
      <c r="Q156" s="210"/>
      <c r="R156" s="210"/>
      <c r="S156" s="210"/>
      <c r="T156" s="210"/>
      <c r="U156" s="210"/>
      <c r="V156" s="210"/>
      <c r="W156" s="210"/>
      <c r="X156" s="210"/>
      <c r="Y156" s="210"/>
      <c r="Z156" s="210"/>
      <c r="AA156" s="210"/>
      <c r="AB156" s="211">
        <v>5.8</v>
      </c>
      <c r="AC156" s="211"/>
      <c r="AD156" s="211"/>
      <c r="AE156" s="211"/>
      <c r="AF156" s="211"/>
      <c r="AG156" s="211"/>
      <c r="AH156" s="211"/>
      <c r="AI156" s="211"/>
      <c r="AJ156" s="211"/>
      <c r="AK156" s="210" t="s">
        <v>315</v>
      </c>
      <c r="AL156" s="210"/>
      <c r="AM156" s="212">
        <v>3210.1</v>
      </c>
      <c r="AN156" s="212"/>
      <c r="AO156" s="212"/>
      <c r="AP156" s="212"/>
      <c r="AQ156" s="212"/>
      <c r="AR156" s="212"/>
      <c r="AS156" s="52" t="s">
        <v>316</v>
      </c>
      <c r="AT156" s="52"/>
      <c r="AU156" s="213">
        <f>(AM156*VLOOKUP(E156,$CJ$1:$CM$1003,4,FALSE))/1000</f>
        <v>387298.11558599997</v>
      </c>
      <c r="AV156" s="213"/>
      <c r="AW156" s="213"/>
      <c r="AX156" s="213"/>
      <c r="AY156" s="213"/>
      <c r="AZ156" s="213"/>
      <c r="BA156" s="213"/>
      <c r="BB156" s="213"/>
      <c r="BC156" s="213"/>
      <c r="BD156" s="213"/>
      <c r="BE156" s="214"/>
      <c r="BF156" s="47"/>
      <c r="BG156" s="51"/>
      <c r="CJ156" s="5" t="s">
        <v>308</v>
      </c>
      <c r="CK156" s="11" t="s">
        <v>309</v>
      </c>
      <c r="CL156" s="8">
        <v>9.6999999999999993</v>
      </c>
      <c r="CM156" s="4">
        <f t="shared" si="20"/>
        <v>139156.19999999998</v>
      </c>
    </row>
    <row r="157" spans="3:91" x14ac:dyDescent="0.25">
      <c r="C157" s="46"/>
      <c r="D157" s="47"/>
      <c r="E157" s="200" t="s">
        <v>41</v>
      </c>
      <c r="F157" s="201"/>
      <c r="G157" s="201"/>
      <c r="H157" s="201"/>
      <c r="I157" s="201"/>
      <c r="J157" s="201"/>
      <c r="K157" s="202" t="str">
        <f>VLOOKUP(E157,$CJ$1:$CM$1003,2,FALSE)</f>
        <v>NOVACRON DEEP NIGHT S–R</v>
      </c>
      <c r="L157" s="202"/>
      <c r="M157" s="202"/>
      <c r="N157" s="202"/>
      <c r="O157" s="202"/>
      <c r="P157" s="202"/>
      <c r="Q157" s="202"/>
      <c r="R157" s="202"/>
      <c r="S157" s="202"/>
      <c r="T157" s="202"/>
      <c r="U157" s="202"/>
      <c r="V157" s="202"/>
      <c r="W157" s="202"/>
      <c r="X157" s="202"/>
      <c r="Y157" s="202"/>
      <c r="Z157" s="202"/>
      <c r="AA157" s="202"/>
      <c r="AB157" s="203">
        <v>34</v>
      </c>
      <c r="AC157" s="203"/>
      <c r="AD157" s="203"/>
      <c r="AE157" s="203"/>
      <c r="AF157" s="203"/>
      <c r="AG157" s="203"/>
      <c r="AH157" s="203"/>
      <c r="AI157" s="203"/>
      <c r="AJ157" s="203"/>
      <c r="AK157" s="202" t="s">
        <v>315</v>
      </c>
      <c r="AL157" s="202"/>
      <c r="AM157" s="204">
        <v>18817.84</v>
      </c>
      <c r="AN157" s="204"/>
      <c r="AO157" s="204"/>
      <c r="AP157" s="204"/>
      <c r="AQ157" s="204"/>
      <c r="AR157" s="204"/>
      <c r="AS157" s="47" t="s">
        <v>316</v>
      </c>
      <c r="AT157" s="47"/>
      <c r="AU157" s="205">
        <f t="shared" ref="AU157:AU161" si="24">(AM157*VLOOKUP(E157,$CJ$1:$CM$1003,4,FALSE))/1000</f>
        <v>1962614.5262928</v>
      </c>
      <c r="AV157" s="205"/>
      <c r="AW157" s="205"/>
      <c r="AX157" s="205"/>
      <c r="AY157" s="205"/>
      <c r="AZ157" s="205"/>
      <c r="BA157" s="205"/>
      <c r="BB157" s="205"/>
      <c r="BC157" s="205"/>
      <c r="BD157" s="205"/>
      <c r="BE157" s="206"/>
      <c r="BF157" s="47"/>
      <c r="BG157" s="51"/>
      <c r="CJ157" s="5" t="s">
        <v>59</v>
      </c>
      <c r="CK157" s="11" t="s">
        <v>310</v>
      </c>
      <c r="CL157" s="26">
        <v>11.77</v>
      </c>
      <c r="CM157" s="4">
        <f t="shared" si="20"/>
        <v>168852.41999999998</v>
      </c>
    </row>
    <row r="158" spans="3:91" x14ac:dyDescent="0.25">
      <c r="C158" s="46"/>
      <c r="D158" s="47"/>
      <c r="E158" s="200" t="s">
        <v>47</v>
      </c>
      <c r="F158" s="201"/>
      <c r="G158" s="201"/>
      <c r="H158" s="201"/>
      <c r="I158" s="201"/>
      <c r="J158" s="201"/>
      <c r="K158" s="202" t="str">
        <f>VLOOKUP(E158,$CJ$1:$CM$1003,2,FALSE)</f>
        <v>NOVACRON SUPER BLACK GX</v>
      </c>
      <c r="L158" s="202"/>
      <c r="M158" s="202"/>
      <c r="N158" s="202"/>
      <c r="O158" s="202"/>
      <c r="P158" s="202"/>
      <c r="Q158" s="202"/>
      <c r="R158" s="202"/>
      <c r="S158" s="202"/>
      <c r="T158" s="202"/>
      <c r="U158" s="202"/>
      <c r="V158" s="202"/>
      <c r="W158" s="202"/>
      <c r="X158" s="202"/>
      <c r="Y158" s="202"/>
      <c r="Z158" s="202"/>
      <c r="AA158" s="202"/>
      <c r="AB158" s="203">
        <v>17.8</v>
      </c>
      <c r="AC158" s="203"/>
      <c r="AD158" s="203"/>
      <c r="AE158" s="203"/>
      <c r="AF158" s="203"/>
      <c r="AG158" s="203"/>
      <c r="AH158" s="203"/>
      <c r="AI158" s="203"/>
      <c r="AJ158" s="203"/>
      <c r="AK158" s="202" t="s">
        <v>315</v>
      </c>
      <c r="AL158" s="202"/>
      <c r="AM158" s="204">
        <v>9851.7000000000007</v>
      </c>
      <c r="AN158" s="204"/>
      <c r="AO158" s="204"/>
      <c r="AP158" s="204"/>
      <c r="AQ158" s="204"/>
      <c r="AR158" s="204"/>
      <c r="AS158" s="47" t="s">
        <v>316</v>
      </c>
      <c r="AT158" s="47"/>
      <c r="AU158" s="205">
        <f t="shared" si="24"/>
        <v>941274.37141200004</v>
      </c>
      <c r="AV158" s="205"/>
      <c r="AW158" s="205"/>
      <c r="AX158" s="205"/>
      <c r="AY158" s="205"/>
      <c r="AZ158" s="205"/>
      <c r="BA158" s="205"/>
      <c r="BB158" s="205"/>
      <c r="BC158" s="205"/>
      <c r="BD158" s="205"/>
      <c r="BE158" s="206"/>
      <c r="BF158" s="47"/>
      <c r="BG158" s="51"/>
      <c r="CJ158" s="30" t="s">
        <v>311</v>
      </c>
      <c r="CK158" s="31" t="s">
        <v>312</v>
      </c>
      <c r="CL158" s="32">
        <v>1.8820486546772619</v>
      </c>
      <c r="CM158" s="4">
        <f t="shared" si="20"/>
        <v>26999.87</v>
      </c>
    </row>
    <row r="159" spans="3:91" x14ac:dyDescent="0.25">
      <c r="C159" s="46"/>
      <c r="D159" s="47"/>
      <c r="E159" s="216" t="s">
        <v>8</v>
      </c>
      <c r="F159" s="217"/>
      <c r="G159" s="217"/>
      <c r="H159" s="217"/>
      <c r="I159" s="217"/>
      <c r="J159" s="217"/>
      <c r="K159" s="218" t="str">
        <f t="shared" ref="K159:K161" si="25">VLOOKUP(E159,$CJ$1:$CM$1003,2,FALSE)</f>
        <v>FIMBIL EAS 40 NEW</v>
      </c>
      <c r="L159" s="218"/>
      <c r="M159" s="218"/>
      <c r="N159" s="218"/>
      <c r="O159" s="218"/>
      <c r="P159" s="218"/>
      <c r="Q159" s="218"/>
      <c r="R159" s="218"/>
      <c r="S159" s="218"/>
      <c r="T159" s="218"/>
      <c r="U159" s="218"/>
      <c r="V159" s="218"/>
      <c r="W159" s="218"/>
      <c r="X159" s="218"/>
      <c r="Y159" s="94"/>
      <c r="Z159" s="94"/>
      <c r="AA159" s="94"/>
      <c r="AB159" s="219">
        <v>4</v>
      </c>
      <c r="AC159" s="219"/>
      <c r="AD159" s="219"/>
      <c r="AE159" s="219"/>
      <c r="AF159" s="219"/>
      <c r="AG159" s="219"/>
      <c r="AH159" s="219"/>
      <c r="AI159" s="219"/>
      <c r="AJ159" s="219"/>
      <c r="AK159" s="218" t="s">
        <v>315</v>
      </c>
      <c r="AL159" s="218"/>
      <c r="AM159" s="248">
        <v>2213.88</v>
      </c>
      <c r="AN159" s="248"/>
      <c r="AO159" s="248"/>
      <c r="AP159" s="248"/>
      <c r="AQ159" s="248"/>
      <c r="AR159" s="248"/>
      <c r="AS159" s="55" t="s">
        <v>316</v>
      </c>
      <c r="AT159" s="55"/>
      <c r="AU159" s="221">
        <f>(AM159*VLOOKUP(E159,$CJ$1:$CM$1003,4,FALSE))/1000</f>
        <v>45668.226583199998</v>
      </c>
      <c r="AV159" s="221"/>
      <c r="AW159" s="221"/>
      <c r="AX159" s="221"/>
      <c r="AY159" s="221"/>
      <c r="AZ159" s="221"/>
      <c r="BA159" s="221"/>
      <c r="BB159" s="221"/>
      <c r="BC159" s="221"/>
      <c r="BD159" s="221"/>
      <c r="BE159" s="222"/>
      <c r="BF159" s="47"/>
      <c r="BG159" s="51"/>
      <c r="CJ159" s="33" t="s">
        <v>313</v>
      </c>
      <c r="CK159" s="31" t="s">
        <v>314</v>
      </c>
      <c r="CL159" s="34">
        <v>1.8250292764533667</v>
      </c>
      <c r="CM159" s="4">
        <f t="shared" si="20"/>
        <v>26181.87</v>
      </c>
    </row>
    <row r="160" spans="3:91" x14ac:dyDescent="0.25">
      <c r="C160" s="46"/>
      <c r="D160" s="47"/>
      <c r="E160" s="200" t="s">
        <v>183</v>
      </c>
      <c r="F160" s="201"/>
      <c r="G160" s="201"/>
      <c r="H160" s="201"/>
      <c r="I160" s="201"/>
      <c r="J160" s="201"/>
      <c r="K160" s="202" t="str">
        <f t="shared" si="25"/>
        <v>CAUSTIC SODA LIQ</v>
      </c>
      <c r="L160" s="202"/>
      <c r="M160" s="202"/>
      <c r="N160" s="202"/>
      <c r="O160" s="202"/>
      <c r="P160" s="202"/>
      <c r="Q160" s="202"/>
      <c r="R160" s="202"/>
      <c r="S160" s="202"/>
      <c r="T160" s="202"/>
      <c r="U160" s="202"/>
      <c r="V160" s="202"/>
      <c r="W160" s="202"/>
      <c r="X160" s="202"/>
      <c r="Y160" s="93"/>
      <c r="Z160" s="93"/>
      <c r="AA160" s="93"/>
      <c r="AB160" s="203">
        <v>15</v>
      </c>
      <c r="AC160" s="203"/>
      <c r="AD160" s="203"/>
      <c r="AE160" s="203"/>
      <c r="AF160" s="203"/>
      <c r="AG160" s="203"/>
      <c r="AH160" s="203"/>
      <c r="AI160" s="203"/>
      <c r="AJ160" s="203"/>
      <c r="AK160" s="202" t="s">
        <v>315</v>
      </c>
      <c r="AL160" s="202"/>
      <c r="AM160" s="204">
        <v>8301.99</v>
      </c>
      <c r="AN160" s="204"/>
      <c r="AO160" s="204"/>
      <c r="AP160" s="204"/>
      <c r="AQ160" s="204"/>
      <c r="AR160" s="204"/>
      <c r="AS160" s="47" t="s">
        <v>316</v>
      </c>
      <c r="AT160" s="47"/>
      <c r="AU160" s="213">
        <f t="shared" si="24"/>
        <v>70957.108529999998</v>
      </c>
      <c r="AV160" s="213"/>
      <c r="AW160" s="213"/>
      <c r="AX160" s="213"/>
      <c r="AY160" s="213"/>
      <c r="AZ160" s="213"/>
      <c r="BA160" s="213"/>
      <c r="BB160" s="213"/>
      <c r="BC160" s="213"/>
      <c r="BD160" s="213"/>
      <c r="BE160" s="214"/>
      <c r="BF160" s="47"/>
      <c r="BG160" s="51"/>
      <c r="CJ160" s="35"/>
      <c r="CK160" s="35"/>
      <c r="CL160" s="35"/>
      <c r="CM160" s="36"/>
    </row>
    <row r="161" spans="3:91" x14ac:dyDescent="0.25">
      <c r="C161" s="46"/>
      <c r="D161" s="47"/>
      <c r="E161" s="223" t="s">
        <v>10</v>
      </c>
      <c r="F161" s="224"/>
      <c r="G161" s="224"/>
      <c r="H161" s="224"/>
      <c r="I161" s="224"/>
      <c r="J161" s="224"/>
      <c r="K161" s="225" t="str">
        <f t="shared" si="25"/>
        <v>SODA ASH</v>
      </c>
      <c r="L161" s="225"/>
      <c r="M161" s="225"/>
      <c r="N161" s="225"/>
      <c r="O161" s="225"/>
      <c r="P161" s="225"/>
      <c r="Q161" s="225"/>
      <c r="R161" s="225"/>
      <c r="S161" s="225"/>
      <c r="T161" s="225"/>
      <c r="U161" s="225"/>
      <c r="V161" s="225"/>
      <c r="W161" s="225"/>
      <c r="X161" s="225"/>
      <c r="Y161" s="92"/>
      <c r="Z161" s="92"/>
      <c r="AA161" s="92"/>
      <c r="AB161" s="226">
        <v>20</v>
      </c>
      <c r="AC161" s="226"/>
      <c r="AD161" s="226"/>
      <c r="AE161" s="226"/>
      <c r="AF161" s="226"/>
      <c r="AG161" s="226"/>
      <c r="AH161" s="226"/>
      <c r="AI161" s="226"/>
      <c r="AJ161" s="226"/>
      <c r="AK161" s="225" t="s">
        <v>315</v>
      </c>
      <c r="AL161" s="225"/>
      <c r="AM161" s="227">
        <v>11069.32</v>
      </c>
      <c r="AN161" s="227"/>
      <c r="AO161" s="227"/>
      <c r="AP161" s="227"/>
      <c r="AQ161" s="227"/>
      <c r="AR161" s="227"/>
      <c r="AS161" s="54" t="s">
        <v>316</v>
      </c>
      <c r="AT161" s="54"/>
      <c r="AU161" s="228">
        <f t="shared" si="24"/>
        <v>98295.561600000001</v>
      </c>
      <c r="AV161" s="228"/>
      <c r="AW161" s="228"/>
      <c r="AX161" s="228"/>
      <c r="AY161" s="228"/>
      <c r="AZ161" s="228"/>
      <c r="BA161" s="228"/>
      <c r="BB161" s="228"/>
      <c r="BC161" s="228"/>
      <c r="BD161" s="228"/>
      <c r="BE161" s="229"/>
      <c r="BF161" s="47"/>
      <c r="BG161" s="51"/>
      <c r="CJ161" s="35"/>
      <c r="CK161" s="35"/>
      <c r="CL161" s="35"/>
      <c r="CM161" s="36"/>
    </row>
    <row r="162" spans="3:91" x14ac:dyDescent="0.25">
      <c r="C162" s="46"/>
      <c r="D162" s="47"/>
      <c r="E162" s="95"/>
      <c r="F162" s="95"/>
      <c r="G162" s="95"/>
      <c r="H162" s="95"/>
      <c r="I162" s="95"/>
      <c r="J162" s="95"/>
      <c r="K162" s="93"/>
      <c r="L162" s="93"/>
      <c r="M162" s="93"/>
      <c r="N162" s="93"/>
      <c r="O162" s="93"/>
      <c r="P162" s="93"/>
      <c r="Q162" s="93"/>
      <c r="R162" s="93"/>
      <c r="S162" s="93"/>
      <c r="T162" s="93"/>
      <c r="U162" s="93"/>
      <c r="V162" s="93"/>
      <c r="W162" s="93"/>
      <c r="X162" s="93"/>
      <c r="Y162" s="93"/>
      <c r="Z162" s="93"/>
      <c r="AA162" s="93"/>
      <c r="AB162" s="57"/>
      <c r="AC162" s="57"/>
      <c r="AD162" s="57"/>
      <c r="AE162" s="57"/>
      <c r="AF162" s="57"/>
      <c r="AG162" s="57"/>
      <c r="AH162" s="57"/>
      <c r="AI162" s="57"/>
      <c r="AJ162" s="57"/>
      <c r="AK162" s="93"/>
      <c r="AL162" s="93"/>
      <c r="AM162" s="95"/>
      <c r="AN162" s="95"/>
      <c r="AO162" s="95"/>
      <c r="AP162" s="95"/>
      <c r="AQ162" s="95"/>
      <c r="AR162" s="95"/>
      <c r="AS162" s="47"/>
      <c r="AT162" s="47"/>
      <c r="AU162" s="58"/>
      <c r="AV162" s="58"/>
      <c r="AW162" s="58"/>
      <c r="AX162" s="58"/>
      <c r="AY162" s="58"/>
      <c r="AZ162" s="58"/>
      <c r="BA162" s="58"/>
      <c r="BB162" s="58"/>
      <c r="BC162" s="58"/>
      <c r="BD162" s="58"/>
      <c r="BE162" s="58"/>
      <c r="BF162" s="47"/>
      <c r="BG162" s="51"/>
      <c r="CJ162" s="35"/>
      <c r="CK162" s="35"/>
      <c r="CL162" s="35"/>
      <c r="CM162" s="36"/>
    </row>
    <row r="163" spans="3:91" x14ac:dyDescent="0.25">
      <c r="C163" s="46"/>
      <c r="D163" s="47"/>
      <c r="E163" s="95"/>
      <c r="F163" s="95"/>
      <c r="G163" s="95"/>
      <c r="H163" s="95"/>
      <c r="I163" s="95"/>
      <c r="J163" s="95"/>
      <c r="K163" s="93"/>
      <c r="L163" s="93"/>
      <c r="M163" s="93"/>
      <c r="N163" s="93"/>
      <c r="O163" s="93"/>
      <c r="P163" s="93"/>
      <c r="Q163" s="93"/>
      <c r="R163" s="93"/>
      <c r="S163" s="93"/>
      <c r="T163" s="93"/>
      <c r="U163" s="93"/>
      <c r="V163" s="93"/>
      <c r="W163" s="93"/>
      <c r="X163" s="93"/>
      <c r="Y163" s="93"/>
      <c r="Z163" s="93"/>
      <c r="AA163" s="93"/>
      <c r="AB163" s="57"/>
      <c r="AC163" s="57"/>
      <c r="AD163" s="57"/>
      <c r="AE163" s="57"/>
      <c r="AF163" s="57"/>
      <c r="AG163" s="57"/>
      <c r="AH163" s="57"/>
      <c r="AI163" s="57"/>
      <c r="AJ163" s="57"/>
      <c r="AK163" s="93"/>
      <c r="AL163" s="93"/>
      <c r="AM163" s="95"/>
      <c r="AN163" s="95"/>
      <c r="AO163" s="95"/>
      <c r="AP163" s="87"/>
      <c r="AQ163" s="202" t="s">
        <v>318</v>
      </c>
      <c r="AR163" s="202"/>
      <c r="AS163" s="202"/>
      <c r="AT163" s="202"/>
      <c r="AU163" s="58" t="s">
        <v>11</v>
      </c>
      <c r="AV163" s="205">
        <f>SUM(AU156:BE161)</f>
        <v>3506107.9100040002</v>
      </c>
      <c r="AW163" s="205"/>
      <c r="AX163" s="205"/>
      <c r="AY163" s="205"/>
      <c r="AZ163" s="205"/>
      <c r="BA163" s="205"/>
      <c r="BB163" s="205"/>
      <c r="BC163" s="205"/>
      <c r="BD163" s="205"/>
      <c r="BE163" s="205"/>
      <c r="BF163" s="47"/>
      <c r="BG163" s="51"/>
      <c r="CJ163" s="35"/>
      <c r="CK163" s="35"/>
      <c r="CL163" s="35"/>
      <c r="CM163" s="36"/>
    </row>
    <row r="164" spans="3:91" x14ac:dyDescent="0.25">
      <c r="C164" s="46"/>
      <c r="D164" s="47"/>
      <c r="E164" s="95"/>
      <c r="F164" s="95"/>
      <c r="G164" s="95"/>
      <c r="H164" s="95"/>
      <c r="I164" s="95"/>
      <c r="J164" s="95"/>
      <c r="K164" s="93"/>
      <c r="L164" s="93"/>
      <c r="M164" s="93"/>
      <c r="N164" s="93"/>
      <c r="O164" s="93"/>
      <c r="P164" s="93"/>
      <c r="Q164" s="93"/>
      <c r="R164" s="93"/>
      <c r="S164" s="93"/>
      <c r="T164" s="93"/>
      <c r="U164" s="93"/>
      <c r="V164" s="93"/>
      <c r="W164" s="93"/>
      <c r="X164" s="93"/>
      <c r="Y164" s="93"/>
      <c r="Z164" s="93"/>
      <c r="AA164" s="93"/>
      <c r="AB164" s="57"/>
      <c r="AC164" s="57"/>
      <c r="AD164" s="57"/>
      <c r="AE164" s="57"/>
      <c r="AF164" s="57"/>
      <c r="AG164" s="57"/>
      <c r="AH164" s="57"/>
      <c r="AI164" s="57"/>
      <c r="AJ164" s="57"/>
      <c r="AK164" s="93"/>
      <c r="AL164" s="93"/>
      <c r="AM164" s="95"/>
      <c r="AN164" s="95"/>
      <c r="AO164" s="95"/>
      <c r="AP164" s="87"/>
      <c r="AQ164" s="202" t="s">
        <v>317</v>
      </c>
      <c r="AR164" s="202"/>
      <c r="AS164" s="202"/>
      <c r="AT164" s="202"/>
      <c r="AU164" s="58" t="s">
        <v>11</v>
      </c>
      <c r="AV164" s="205">
        <f>AV163/AV150</f>
        <v>1669.5751952400001</v>
      </c>
      <c r="AW164" s="205"/>
      <c r="AX164" s="205"/>
      <c r="AY164" s="205"/>
      <c r="AZ164" s="205"/>
      <c r="BA164" s="205"/>
      <c r="BB164" s="205"/>
      <c r="BC164" s="205"/>
      <c r="BD164" s="205"/>
      <c r="BE164" s="205"/>
      <c r="BF164" s="47"/>
      <c r="BG164" s="51"/>
      <c r="CJ164" s="37"/>
    </row>
    <row r="165" spans="3:91" ht="17.25" thickBot="1" x14ac:dyDescent="0.3">
      <c r="C165" s="60"/>
      <c r="D165" s="61"/>
      <c r="E165" s="88"/>
      <c r="F165" s="88"/>
      <c r="G165" s="88"/>
      <c r="H165" s="88"/>
      <c r="I165" s="88"/>
      <c r="J165" s="88"/>
      <c r="K165" s="89"/>
      <c r="L165" s="89"/>
      <c r="M165" s="89"/>
      <c r="N165" s="89"/>
      <c r="O165" s="89"/>
      <c r="P165" s="89"/>
      <c r="Q165" s="89"/>
      <c r="R165" s="89"/>
      <c r="S165" s="89"/>
      <c r="T165" s="89"/>
      <c r="U165" s="89"/>
      <c r="V165" s="89"/>
      <c r="W165" s="89"/>
      <c r="X165" s="89"/>
      <c r="Y165" s="89"/>
      <c r="Z165" s="89"/>
      <c r="AA165" s="89"/>
      <c r="AB165" s="90"/>
      <c r="AC165" s="90"/>
      <c r="AD165" s="90"/>
      <c r="AE165" s="90"/>
      <c r="AF165" s="90"/>
      <c r="AG165" s="90"/>
      <c r="AH165" s="90"/>
      <c r="AI165" s="90"/>
      <c r="AJ165" s="90"/>
      <c r="AK165" s="89"/>
      <c r="AL165" s="89"/>
      <c r="AM165" s="88"/>
      <c r="AN165" s="88"/>
      <c r="AO165" s="88"/>
      <c r="AP165" s="88"/>
      <c r="AQ165" s="88"/>
      <c r="AR165" s="88"/>
      <c r="AS165" s="61"/>
      <c r="AT165" s="61"/>
      <c r="AU165" s="61"/>
      <c r="AV165" s="88"/>
      <c r="AW165" s="88"/>
      <c r="AX165" s="88"/>
      <c r="AY165" s="88"/>
      <c r="AZ165" s="88"/>
      <c r="BA165" s="88"/>
      <c r="BB165" s="88"/>
      <c r="BC165" s="88"/>
      <c r="BD165" s="88"/>
      <c r="BE165" s="88"/>
      <c r="BF165" s="61"/>
      <c r="BG165" s="62"/>
      <c r="CJ165" s="37"/>
    </row>
    <row r="166" spans="3:91" ht="17.25" thickBot="1" x14ac:dyDescent="0.3">
      <c r="CJ166" s="37"/>
    </row>
    <row r="167" spans="3:91" x14ac:dyDescent="0.25">
      <c r="C167" s="43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  <c r="AH167" s="44"/>
      <c r="AI167" s="44"/>
      <c r="AJ167" s="44"/>
      <c r="AK167" s="44"/>
      <c r="AL167" s="44"/>
      <c r="AM167" s="44"/>
      <c r="AN167" s="44"/>
      <c r="AO167" s="44"/>
      <c r="AP167" s="44"/>
      <c r="AQ167" s="44"/>
      <c r="AR167" s="44"/>
      <c r="AS167" s="44"/>
      <c r="AT167" s="44"/>
      <c r="AU167" s="44"/>
      <c r="AV167" s="44"/>
      <c r="AW167" s="44"/>
      <c r="AX167" s="44"/>
      <c r="AY167" s="44"/>
      <c r="AZ167" s="44"/>
      <c r="BA167" s="44"/>
      <c r="BB167" s="44"/>
      <c r="BC167" s="44"/>
      <c r="BD167" s="44"/>
      <c r="BE167" s="44"/>
      <c r="BF167" s="44"/>
      <c r="BG167" s="45"/>
      <c r="CJ167" s="37"/>
    </row>
    <row r="168" spans="3:91" x14ac:dyDescent="0.25">
      <c r="C168" s="46"/>
      <c r="D168" s="47"/>
      <c r="E168" s="196" t="s">
        <v>0</v>
      </c>
      <c r="F168" s="196"/>
      <c r="G168" s="196"/>
      <c r="H168" s="196"/>
      <c r="I168" s="196"/>
      <c r="J168" s="101" t="s">
        <v>11</v>
      </c>
      <c r="K168" s="196" t="s">
        <v>356</v>
      </c>
      <c r="L168" s="196"/>
      <c r="M168" s="196"/>
      <c r="N168" s="196"/>
      <c r="O168" s="196"/>
      <c r="P168" s="196"/>
      <c r="Q168" s="196"/>
      <c r="R168" s="196"/>
      <c r="S168" s="196"/>
      <c r="T168" s="196"/>
      <c r="U168" s="196"/>
      <c r="V168" s="101"/>
      <c r="W168" s="101"/>
      <c r="X168" s="49"/>
      <c r="Y168" s="49"/>
      <c r="Z168" s="49"/>
      <c r="AA168" s="49"/>
      <c r="AB168" s="49"/>
      <c r="AC168" s="49"/>
      <c r="AD168" s="49"/>
      <c r="AE168" s="49"/>
      <c r="AF168" s="49"/>
      <c r="AG168" s="49"/>
      <c r="AH168" s="101"/>
      <c r="AI168" s="50"/>
      <c r="AJ168" s="50"/>
      <c r="AK168" s="50"/>
      <c r="AL168" s="50"/>
      <c r="AM168" s="196" t="s">
        <v>3</v>
      </c>
      <c r="AN168" s="196"/>
      <c r="AO168" s="196"/>
      <c r="AP168" s="196"/>
      <c r="AQ168" s="196"/>
      <c r="AR168" s="196"/>
      <c r="AS168" s="196"/>
      <c r="AT168" s="196"/>
      <c r="AU168" s="101" t="s">
        <v>11</v>
      </c>
      <c r="AV168" s="197">
        <v>553.47</v>
      </c>
      <c r="AW168" s="197"/>
      <c r="AX168" s="197"/>
      <c r="AY168" s="197"/>
      <c r="AZ168" s="101" t="s">
        <v>319</v>
      </c>
      <c r="BA168" s="101"/>
      <c r="BB168" s="101"/>
      <c r="BC168" s="101"/>
      <c r="BD168" s="101"/>
      <c r="BE168" s="101"/>
      <c r="BF168" s="47"/>
      <c r="BG168" s="51"/>
      <c r="CJ168" s="37"/>
    </row>
    <row r="169" spans="3:91" x14ac:dyDescent="0.25">
      <c r="C169" s="46"/>
      <c r="D169" s="47"/>
      <c r="E169" s="196" t="s">
        <v>322</v>
      </c>
      <c r="F169" s="196"/>
      <c r="G169" s="196"/>
      <c r="H169" s="196"/>
      <c r="I169" s="196"/>
      <c r="J169" s="101" t="s">
        <v>11</v>
      </c>
      <c r="K169" s="196" t="s">
        <v>410</v>
      </c>
      <c r="L169" s="196"/>
      <c r="M169" s="196"/>
      <c r="N169" s="196"/>
      <c r="O169" s="196"/>
      <c r="P169" s="196"/>
      <c r="Q169" s="196"/>
      <c r="R169" s="196"/>
      <c r="S169" s="196"/>
      <c r="T169" s="196"/>
      <c r="U169" s="196"/>
      <c r="V169" s="196"/>
      <c r="W169" s="101"/>
      <c r="X169" s="49"/>
      <c r="Y169" s="49"/>
      <c r="Z169" s="49"/>
      <c r="AA169" s="49"/>
      <c r="AB169" s="49"/>
      <c r="AC169" s="49"/>
      <c r="AD169" s="49"/>
      <c r="AE169" s="49"/>
      <c r="AF169" s="49"/>
      <c r="AG169" s="49"/>
      <c r="AH169" s="101"/>
      <c r="AI169" s="50"/>
      <c r="AJ169" s="50"/>
      <c r="AK169" s="50"/>
      <c r="AL169" s="50"/>
      <c r="AM169" s="196" t="s">
        <v>4</v>
      </c>
      <c r="AN169" s="196"/>
      <c r="AO169" s="196"/>
      <c r="AP169" s="196"/>
      <c r="AQ169" s="196"/>
      <c r="AR169" s="196"/>
      <c r="AS169" s="196"/>
      <c r="AT169" s="196"/>
      <c r="AU169" s="101" t="s">
        <v>11</v>
      </c>
      <c r="AV169" s="196">
        <v>2100</v>
      </c>
      <c r="AW169" s="196"/>
      <c r="AX169" s="196"/>
      <c r="AY169" s="196"/>
      <c r="AZ169" s="101" t="s">
        <v>320</v>
      </c>
      <c r="BA169" s="101"/>
      <c r="BB169" s="101"/>
      <c r="BC169" s="101"/>
      <c r="BD169" s="101"/>
      <c r="BE169" s="101"/>
      <c r="BF169" s="47"/>
      <c r="BG169" s="51"/>
      <c r="CJ169" s="37"/>
    </row>
    <row r="170" spans="3:91" x14ac:dyDescent="0.25">
      <c r="C170" s="46"/>
      <c r="D170" s="47"/>
      <c r="E170" s="196" t="s">
        <v>1</v>
      </c>
      <c r="F170" s="196"/>
      <c r="G170" s="196"/>
      <c r="H170" s="196"/>
      <c r="I170" s="196"/>
      <c r="J170" s="101" t="s">
        <v>11</v>
      </c>
      <c r="K170" s="196" t="s">
        <v>403</v>
      </c>
      <c r="L170" s="196"/>
      <c r="M170" s="196"/>
      <c r="N170" s="196"/>
      <c r="O170" s="196"/>
      <c r="P170" s="196"/>
      <c r="Q170" s="196"/>
      <c r="R170" s="196"/>
      <c r="S170" s="196"/>
      <c r="T170" s="196"/>
      <c r="U170" s="196"/>
      <c r="V170" s="101"/>
      <c r="W170" s="101"/>
      <c r="X170" s="49"/>
      <c r="Y170" s="49"/>
      <c r="Z170" s="49"/>
      <c r="AA170" s="49"/>
      <c r="AB170" s="49"/>
      <c r="AC170" s="49"/>
      <c r="AD170" s="49"/>
      <c r="AE170" s="49"/>
      <c r="AF170" s="49"/>
      <c r="AG170" s="49"/>
      <c r="AH170" s="101"/>
      <c r="AI170" s="50"/>
      <c r="AJ170" s="50"/>
      <c r="AK170" s="50"/>
      <c r="AL170" s="50"/>
      <c r="AM170" s="196"/>
      <c r="AN170" s="196"/>
      <c r="AO170" s="196"/>
      <c r="AP170" s="196"/>
      <c r="AQ170" s="196"/>
      <c r="AR170" s="196"/>
      <c r="AS170" s="196"/>
      <c r="AT170" s="196"/>
      <c r="AU170" s="101"/>
      <c r="AV170" s="198"/>
      <c r="AW170" s="198"/>
      <c r="AX170" s="198"/>
      <c r="AY170" s="198"/>
      <c r="AZ170" s="101"/>
      <c r="BA170" s="101"/>
      <c r="BB170" s="101"/>
      <c r="BC170" s="101"/>
      <c r="BD170" s="101"/>
      <c r="BE170" s="101"/>
      <c r="BF170" s="47"/>
      <c r="BG170" s="51"/>
    </row>
    <row r="171" spans="3:91" x14ac:dyDescent="0.25">
      <c r="C171" s="46"/>
      <c r="D171" s="47"/>
      <c r="E171" s="196" t="s">
        <v>2</v>
      </c>
      <c r="F171" s="196"/>
      <c r="G171" s="196"/>
      <c r="H171" s="196"/>
      <c r="I171" s="196"/>
      <c r="J171" s="101" t="s">
        <v>11</v>
      </c>
      <c r="K171" s="196" t="s">
        <v>337</v>
      </c>
      <c r="L171" s="196"/>
      <c r="M171" s="196"/>
      <c r="N171" s="196"/>
      <c r="O171" s="196"/>
      <c r="P171" s="196"/>
      <c r="Q171" s="196"/>
      <c r="R171" s="196"/>
      <c r="S171" s="196"/>
      <c r="T171" s="196"/>
      <c r="U171" s="196"/>
      <c r="V171" s="101"/>
      <c r="W171" s="101"/>
      <c r="X171" s="101"/>
      <c r="Y171" s="101"/>
      <c r="Z171" s="101"/>
      <c r="AA171" s="101"/>
      <c r="AB171" s="101"/>
      <c r="AC171" s="101"/>
      <c r="AD171" s="101"/>
      <c r="AE171" s="101"/>
      <c r="AF171" s="101"/>
      <c r="AG171" s="101"/>
      <c r="AH171" s="101"/>
      <c r="AI171" s="101"/>
      <c r="AJ171" s="101"/>
      <c r="AK171" s="101"/>
      <c r="AL171" s="101"/>
      <c r="AM171" s="196"/>
      <c r="AN171" s="196"/>
      <c r="AO171" s="196"/>
      <c r="AP171" s="196"/>
      <c r="AQ171" s="196"/>
      <c r="AR171" s="196"/>
      <c r="AS171" s="196"/>
      <c r="AT171" s="196"/>
      <c r="AU171" s="101"/>
      <c r="AV171" s="101"/>
      <c r="AW171" s="101"/>
      <c r="AX171" s="101"/>
      <c r="AY171" s="101"/>
      <c r="AZ171" s="101"/>
      <c r="BA171" s="101"/>
      <c r="BB171" s="101"/>
      <c r="BC171" s="101"/>
      <c r="BD171" s="101"/>
      <c r="BE171" s="101"/>
      <c r="BF171" s="47"/>
      <c r="BG171" s="51"/>
    </row>
    <row r="172" spans="3:91" x14ac:dyDescent="0.25">
      <c r="C172" s="46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  <c r="AA172" s="47"/>
      <c r="AB172" s="47"/>
      <c r="AC172" s="47"/>
      <c r="AD172" s="47"/>
      <c r="AE172" s="47"/>
      <c r="AF172" s="47"/>
      <c r="AG172" s="47"/>
      <c r="AH172" s="47"/>
      <c r="AI172" s="47"/>
      <c r="AJ172" s="47"/>
      <c r="AK172" s="47"/>
      <c r="AL172" s="47"/>
      <c r="AM172" s="47"/>
      <c r="AN172" s="47"/>
      <c r="AO172" s="47"/>
      <c r="AP172" s="47"/>
      <c r="AQ172" s="47"/>
      <c r="AR172" s="47"/>
      <c r="AS172" s="47"/>
      <c r="AT172" s="47"/>
      <c r="AU172" s="47"/>
      <c r="AV172" s="47"/>
      <c r="AW172" s="47"/>
      <c r="AX172" s="47"/>
      <c r="AY172" s="47"/>
      <c r="AZ172" s="47"/>
      <c r="BA172" s="47"/>
      <c r="BB172" s="47"/>
      <c r="BC172" s="47"/>
      <c r="BD172" s="47"/>
      <c r="BE172" s="47"/>
      <c r="BF172" s="47"/>
      <c r="BG172" s="51"/>
    </row>
    <row r="173" spans="3:91" x14ac:dyDescent="0.25">
      <c r="C173" s="46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  <c r="AA173" s="47"/>
      <c r="AB173" s="47"/>
      <c r="AC173" s="47"/>
      <c r="AD173" s="47"/>
      <c r="AE173" s="47"/>
      <c r="AF173" s="47"/>
      <c r="AG173" s="47"/>
      <c r="AH173" s="47"/>
      <c r="AI173" s="47"/>
      <c r="AJ173" s="47"/>
      <c r="AK173" s="47"/>
      <c r="AL173" s="47"/>
      <c r="AM173" s="47"/>
      <c r="AN173" s="47"/>
      <c r="AO173" s="47"/>
      <c r="AP173" s="47"/>
      <c r="AQ173" s="47"/>
      <c r="AR173" s="47"/>
      <c r="AS173" s="47"/>
      <c r="AT173" s="47"/>
      <c r="AU173" s="47"/>
      <c r="AV173" s="47"/>
      <c r="AW173" s="47"/>
      <c r="AX173" s="47"/>
      <c r="AY173" s="47"/>
      <c r="AZ173" s="47"/>
      <c r="BA173" s="47"/>
      <c r="BB173" s="47"/>
      <c r="BC173" s="47"/>
      <c r="BD173" s="47"/>
      <c r="BE173" s="47"/>
      <c r="BF173" s="47"/>
      <c r="BG173" s="51"/>
    </row>
    <row r="174" spans="3:91" x14ac:dyDescent="0.25">
      <c r="C174" s="46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  <c r="AA174" s="47"/>
      <c r="AB174" s="47"/>
      <c r="AC174" s="47"/>
      <c r="AD174" s="47"/>
      <c r="AE174" s="47"/>
      <c r="AF174" s="47"/>
      <c r="AG174" s="47"/>
      <c r="AH174" s="47"/>
      <c r="AI174" s="47"/>
      <c r="AJ174" s="47"/>
      <c r="AK174" s="47"/>
      <c r="AL174" s="47"/>
      <c r="AM174" s="47"/>
      <c r="AN174" s="47"/>
      <c r="AO174" s="47"/>
      <c r="AP174" s="47"/>
      <c r="AQ174" s="47"/>
      <c r="AR174" s="47"/>
      <c r="AS174" s="47"/>
      <c r="AT174" s="47"/>
      <c r="AU174" s="47"/>
      <c r="AV174" s="47"/>
      <c r="AW174" s="47"/>
      <c r="AX174" s="47"/>
      <c r="AY174" s="47"/>
      <c r="AZ174" s="47"/>
      <c r="BA174" s="47"/>
      <c r="BB174" s="47"/>
      <c r="BC174" s="47"/>
      <c r="BD174" s="47"/>
      <c r="BE174" s="47"/>
      <c r="BF174" s="47"/>
      <c r="BG174" s="51"/>
    </row>
    <row r="175" spans="3:91" x14ac:dyDescent="0.25">
      <c r="C175" s="46"/>
      <c r="D175" s="47"/>
      <c r="E175" s="208" t="s">
        <v>5</v>
      </c>
      <c r="F175" s="209"/>
      <c r="G175" s="209"/>
      <c r="H175" s="209"/>
      <c r="I175" s="209"/>
      <c r="J175" s="209"/>
      <c r="K175" s="210" t="str">
        <f t="shared" ref="K175:K176" si="26">VLOOKUP(E175,$CJ$1:$CM$1003,2,FALSE)</f>
        <v>NOVACRON YELLOW S-3R</v>
      </c>
      <c r="L175" s="210"/>
      <c r="M175" s="210"/>
      <c r="N175" s="210"/>
      <c r="O175" s="210"/>
      <c r="P175" s="210"/>
      <c r="Q175" s="210"/>
      <c r="R175" s="210"/>
      <c r="S175" s="210"/>
      <c r="T175" s="210"/>
      <c r="U175" s="210"/>
      <c r="V175" s="210"/>
      <c r="W175" s="210"/>
      <c r="X175" s="210"/>
      <c r="Y175" s="210"/>
      <c r="Z175" s="210"/>
      <c r="AA175" s="210"/>
      <c r="AB175" s="211">
        <v>8.89</v>
      </c>
      <c r="AC175" s="211"/>
      <c r="AD175" s="211"/>
      <c r="AE175" s="211"/>
      <c r="AF175" s="211"/>
      <c r="AG175" s="211"/>
      <c r="AH175" s="211"/>
      <c r="AI175" s="211"/>
      <c r="AJ175" s="211"/>
      <c r="AK175" s="210" t="s">
        <v>315</v>
      </c>
      <c r="AL175" s="210"/>
      <c r="AM175" s="212">
        <v>4920.3100000000004</v>
      </c>
      <c r="AN175" s="212"/>
      <c r="AO175" s="212"/>
      <c r="AP175" s="212"/>
      <c r="AQ175" s="212"/>
      <c r="AR175" s="212"/>
      <c r="AS175" s="52" t="s">
        <v>316</v>
      </c>
      <c r="AT175" s="52"/>
      <c r="AU175" s="213">
        <f>(AM175*VLOOKUP(E175,$CJ$1:$CM$1003,4,FALSE))/1000</f>
        <v>477872.41435020004</v>
      </c>
      <c r="AV175" s="213"/>
      <c r="AW175" s="213"/>
      <c r="AX175" s="213"/>
      <c r="AY175" s="213"/>
      <c r="AZ175" s="213"/>
      <c r="BA175" s="213"/>
      <c r="BB175" s="213"/>
      <c r="BC175" s="213"/>
      <c r="BD175" s="213"/>
      <c r="BE175" s="214"/>
      <c r="BF175" s="47"/>
      <c r="BG175" s="51"/>
    </row>
    <row r="176" spans="3:91" x14ac:dyDescent="0.25">
      <c r="C176" s="46"/>
      <c r="D176" s="47"/>
      <c r="E176" s="200" t="s">
        <v>30</v>
      </c>
      <c r="F176" s="201"/>
      <c r="G176" s="201"/>
      <c r="H176" s="201"/>
      <c r="I176" s="201"/>
      <c r="J176" s="201"/>
      <c r="K176" s="202" t="str">
        <f t="shared" si="26"/>
        <v>NOVACRON RED S–2G</v>
      </c>
      <c r="L176" s="202"/>
      <c r="M176" s="202"/>
      <c r="N176" s="202"/>
      <c r="O176" s="202"/>
      <c r="P176" s="202"/>
      <c r="Q176" s="202"/>
      <c r="R176" s="202"/>
      <c r="S176" s="202"/>
      <c r="T176" s="202"/>
      <c r="U176" s="202"/>
      <c r="V176" s="202"/>
      <c r="W176" s="202"/>
      <c r="X176" s="202"/>
      <c r="Y176" s="202"/>
      <c r="Z176" s="202"/>
      <c r="AA176" s="202"/>
      <c r="AB176" s="203">
        <v>24.15</v>
      </c>
      <c r="AC176" s="203"/>
      <c r="AD176" s="203"/>
      <c r="AE176" s="203"/>
      <c r="AF176" s="203"/>
      <c r="AG176" s="203"/>
      <c r="AH176" s="203"/>
      <c r="AI176" s="203"/>
      <c r="AJ176" s="203"/>
      <c r="AK176" s="202" t="s">
        <v>315</v>
      </c>
      <c r="AL176" s="202"/>
      <c r="AM176" s="204">
        <v>13366.2</v>
      </c>
      <c r="AN176" s="204"/>
      <c r="AO176" s="204"/>
      <c r="AP176" s="204"/>
      <c r="AQ176" s="204"/>
      <c r="AR176" s="204"/>
      <c r="AS176" s="47" t="s">
        <v>316</v>
      </c>
      <c r="AT176" s="47"/>
      <c r="AU176" s="205">
        <f>(AM176*VLOOKUP(E176,$CJ$1:$CM$1003,4,FALSE))/1000</f>
        <v>1685495.730708</v>
      </c>
      <c r="AV176" s="205"/>
      <c r="AW176" s="205"/>
      <c r="AX176" s="205"/>
      <c r="AY176" s="205"/>
      <c r="AZ176" s="205"/>
      <c r="BA176" s="205"/>
      <c r="BB176" s="205"/>
      <c r="BC176" s="205"/>
      <c r="BD176" s="205"/>
      <c r="BE176" s="206"/>
      <c r="BF176" s="47"/>
      <c r="BG176" s="51"/>
    </row>
    <row r="177" spans="3:60" x14ac:dyDescent="0.25">
      <c r="C177" s="46"/>
      <c r="D177" s="47"/>
      <c r="E177" s="223" t="s">
        <v>6</v>
      </c>
      <c r="F177" s="224"/>
      <c r="G177" s="224"/>
      <c r="H177" s="224"/>
      <c r="I177" s="224"/>
      <c r="J177" s="224"/>
      <c r="K177" s="225" t="str">
        <f>VLOOKUP(E177,$CJ$1:$CM$1003,2,FALSE)</f>
        <v>NOVACRON RUBY S–3B</v>
      </c>
      <c r="L177" s="225"/>
      <c r="M177" s="225"/>
      <c r="N177" s="225"/>
      <c r="O177" s="225"/>
      <c r="P177" s="225"/>
      <c r="Q177" s="225"/>
      <c r="R177" s="225"/>
      <c r="S177" s="225"/>
      <c r="T177" s="225"/>
      <c r="U177" s="225"/>
      <c r="V177" s="225"/>
      <c r="W177" s="225"/>
      <c r="X177" s="225"/>
      <c r="Y177" s="92"/>
      <c r="Z177" s="92"/>
      <c r="AA177" s="92"/>
      <c r="AB177" s="226">
        <v>27.62</v>
      </c>
      <c r="AC177" s="226"/>
      <c r="AD177" s="226"/>
      <c r="AE177" s="226"/>
      <c r="AF177" s="226"/>
      <c r="AG177" s="226"/>
      <c r="AH177" s="226"/>
      <c r="AI177" s="226"/>
      <c r="AJ177" s="226"/>
      <c r="AK177" s="225" t="s">
        <v>315</v>
      </c>
      <c r="AL177" s="225"/>
      <c r="AM177" s="227">
        <v>15286.73</v>
      </c>
      <c r="AN177" s="227"/>
      <c r="AO177" s="227"/>
      <c r="AP177" s="227"/>
      <c r="AQ177" s="227"/>
      <c r="AR177" s="227"/>
      <c r="AS177" s="54" t="s">
        <v>316</v>
      </c>
      <c r="AT177" s="54"/>
      <c r="AU177" s="228">
        <f t="shared" ref="AU177:AU180" si="27">(AM177*VLOOKUP(E177,$CJ$1:$CM$1003,4,FALSE))/1000</f>
        <v>1844341.8343578</v>
      </c>
      <c r="AV177" s="228"/>
      <c r="AW177" s="228"/>
      <c r="AX177" s="228"/>
      <c r="AY177" s="228"/>
      <c r="AZ177" s="228"/>
      <c r="BA177" s="228"/>
      <c r="BB177" s="228"/>
      <c r="BC177" s="228"/>
      <c r="BD177" s="228"/>
      <c r="BE177" s="229"/>
      <c r="BF177" s="47"/>
      <c r="BG177" s="51"/>
    </row>
    <row r="178" spans="3:60" x14ac:dyDescent="0.25">
      <c r="C178" s="46"/>
      <c r="D178" s="47"/>
      <c r="E178" s="223" t="s">
        <v>8</v>
      </c>
      <c r="F178" s="224"/>
      <c r="G178" s="224"/>
      <c r="H178" s="224"/>
      <c r="I178" s="224"/>
      <c r="J178" s="224"/>
      <c r="K178" s="225" t="str">
        <f t="shared" ref="K178:K180" si="28">VLOOKUP(E178,$CJ$1:$CM$1003,2,FALSE)</f>
        <v>FIMBIL EAS 40 NEW</v>
      </c>
      <c r="L178" s="225"/>
      <c r="M178" s="225"/>
      <c r="N178" s="225"/>
      <c r="O178" s="225"/>
      <c r="P178" s="225"/>
      <c r="Q178" s="225"/>
      <c r="R178" s="225"/>
      <c r="S178" s="225"/>
      <c r="T178" s="225"/>
      <c r="U178" s="225"/>
      <c r="V178" s="225"/>
      <c r="W178" s="225"/>
      <c r="X178" s="225"/>
      <c r="Y178" s="92"/>
      <c r="Z178" s="92"/>
      <c r="AA178" s="92"/>
      <c r="AB178" s="219">
        <v>4</v>
      </c>
      <c r="AC178" s="219"/>
      <c r="AD178" s="219"/>
      <c r="AE178" s="219"/>
      <c r="AF178" s="219"/>
      <c r="AG178" s="219"/>
      <c r="AH178" s="219"/>
      <c r="AI178" s="219"/>
      <c r="AJ178" s="219"/>
      <c r="AK178" s="218" t="s">
        <v>315</v>
      </c>
      <c r="AL178" s="218"/>
      <c r="AM178" s="248">
        <v>2213.88</v>
      </c>
      <c r="AN178" s="248"/>
      <c r="AO178" s="248"/>
      <c r="AP178" s="248"/>
      <c r="AQ178" s="248"/>
      <c r="AR178" s="248"/>
      <c r="AS178" s="55" t="s">
        <v>316</v>
      </c>
      <c r="AT178" s="54"/>
      <c r="AU178" s="228">
        <f>(AM178*VLOOKUP(E178,$CJ$1:$CM$1003,4,FALSE))/1000</f>
        <v>45668.226583199998</v>
      </c>
      <c r="AV178" s="228"/>
      <c r="AW178" s="228"/>
      <c r="AX178" s="228"/>
      <c r="AY178" s="228"/>
      <c r="AZ178" s="228"/>
      <c r="BA178" s="228"/>
      <c r="BB178" s="228"/>
      <c r="BC178" s="228"/>
      <c r="BD178" s="228"/>
      <c r="BE178" s="229"/>
      <c r="BF178" s="47"/>
      <c r="BG178" s="51"/>
    </row>
    <row r="179" spans="3:60" x14ac:dyDescent="0.25">
      <c r="C179" s="46"/>
      <c r="D179" s="47"/>
      <c r="E179" s="200" t="s">
        <v>183</v>
      </c>
      <c r="F179" s="201"/>
      <c r="G179" s="201"/>
      <c r="H179" s="201"/>
      <c r="I179" s="201"/>
      <c r="J179" s="201"/>
      <c r="K179" s="202" t="str">
        <f t="shared" si="28"/>
        <v>CAUSTIC SODA LIQ</v>
      </c>
      <c r="L179" s="202"/>
      <c r="M179" s="202"/>
      <c r="N179" s="202"/>
      <c r="O179" s="202"/>
      <c r="P179" s="202"/>
      <c r="Q179" s="202"/>
      <c r="R179" s="202"/>
      <c r="S179" s="202"/>
      <c r="T179" s="202"/>
      <c r="U179" s="202"/>
      <c r="V179" s="202"/>
      <c r="W179" s="202"/>
      <c r="X179" s="202"/>
      <c r="Y179" s="93"/>
      <c r="Z179" s="93"/>
      <c r="AA179" s="93"/>
      <c r="AB179" s="203">
        <v>15</v>
      </c>
      <c r="AC179" s="203"/>
      <c r="AD179" s="203"/>
      <c r="AE179" s="203"/>
      <c r="AF179" s="203"/>
      <c r="AG179" s="203"/>
      <c r="AH179" s="203"/>
      <c r="AI179" s="203"/>
      <c r="AJ179" s="203"/>
      <c r="AK179" s="202" t="s">
        <v>315</v>
      </c>
      <c r="AL179" s="202"/>
      <c r="AM179" s="204">
        <v>8301.99</v>
      </c>
      <c r="AN179" s="204"/>
      <c r="AO179" s="204"/>
      <c r="AP179" s="204"/>
      <c r="AQ179" s="204"/>
      <c r="AR179" s="204"/>
      <c r="AS179" s="47" t="s">
        <v>316</v>
      </c>
      <c r="AT179" s="47"/>
      <c r="AU179" s="205">
        <f t="shared" si="27"/>
        <v>70957.108529999998</v>
      </c>
      <c r="AV179" s="205"/>
      <c r="AW179" s="205"/>
      <c r="AX179" s="205"/>
      <c r="AY179" s="205"/>
      <c r="AZ179" s="205"/>
      <c r="BA179" s="205"/>
      <c r="BB179" s="205"/>
      <c r="BC179" s="205"/>
      <c r="BD179" s="205"/>
      <c r="BE179" s="206"/>
      <c r="BF179" s="47"/>
      <c r="BG179" s="51"/>
    </row>
    <row r="180" spans="3:60" x14ac:dyDescent="0.25">
      <c r="C180" s="46"/>
      <c r="D180" s="47"/>
      <c r="E180" s="223" t="s">
        <v>10</v>
      </c>
      <c r="F180" s="224"/>
      <c r="G180" s="224"/>
      <c r="H180" s="224"/>
      <c r="I180" s="224"/>
      <c r="J180" s="224"/>
      <c r="K180" s="225" t="str">
        <f t="shared" si="28"/>
        <v>SODA ASH</v>
      </c>
      <c r="L180" s="225"/>
      <c r="M180" s="225"/>
      <c r="N180" s="225"/>
      <c r="O180" s="225"/>
      <c r="P180" s="225"/>
      <c r="Q180" s="225"/>
      <c r="R180" s="225"/>
      <c r="S180" s="225"/>
      <c r="T180" s="225"/>
      <c r="U180" s="225"/>
      <c r="V180" s="225"/>
      <c r="W180" s="225"/>
      <c r="X180" s="225"/>
      <c r="Y180" s="92"/>
      <c r="Z180" s="92"/>
      <c r="AA180" s="92"/>
      <c r="AB180" s="226">
        <v>20</v>
      </c>
      <c r="AC180" s="226"/>
      <c r="AD180" s="226"/>
      <c r="AE180" s="226"/>
      <c r="AF180" s="226"/>
      <c r="AG180" s="226"/>
      <c r="AH180" s="226"/>
      <c r="AI180" s="226"/>
      <c r="AJ180" s="226"/>
      <c r="AK180" s="225" t="s">
        <v>315</v>
      </c>
      <c r="AL180" s="225"/>
      <c r="AM180" s="227">
        <v>11069.32</v>
      </c>
      <c r="AN180" s="227"/>
      <c r="AO180" s="227"/>
      <c r="AP180" s="227"/>
      <c r="AQ180" s="227"/>
      <c r="AR180" s="227"/>
      <c r="AS180" s="54" t="s">
        <v>316</v>
      </c>
      <c r="AT180" s="54"/>
      <c r="AU180" s="228">
        <f t="shared" si="27"/>
        <v>98295.561600000001</v>
      </c>
      <c r="AV180" s="228"/>
      <c r="AW180" s="228"/>
      <c r="AX180" s="228"/>
      <c r="AY180" s="228"/>
      <c r="AZ180" s="228"/>
      <c r="BA180" s="228"/>
      <c r="BB180" s="228"/>
      <c r="BC180" s="228"/>
      <c r="BD180" s="228"/>
      <c r="BE180" s="229"/>
      <c r="BF180" s="47"/>
      <c r="BG180" s="51"/>
    </row>
    <row r="181" spans="3:60" x14ac:dyDescent="0.25">
      <c r="C181" s="46"/>
      <c r="D181" s="47"/>
      <c r="E181" s="95"/>
      <c r="F181" s="95"/>
      <c r="G181" s="95"/>
      <c r="H181" s="95"/>
      <c r="I181" s="95"/>
      <c r="J181" s="95"/>
      <c r="K181" s="93"/>
      <c r="L181" s="93"/>
      <c r="M181" s="93"/>
      <c r="N181" s="93"/>
      <c r="O181" s="93"/>
      <c r="P181" s="93"/>
      <c r="Q181" s="93"/>
      <c r="R181" s="93"/>
      <c r="S181" s="93"/>
      <c r="T181" s="93"/>
      <c r="U181" s="93"/>
      <c r="V181" s="93"/>
      <c r="W181" s="93"/>
      <c r="X181" s="93"/>
      <c r="Y181" s="93"/>
      <c r="Z181" s="93"/>
      <c r="AA181" s="93"/>
      <c r="AB181" s="57"/>
      <c r="AC181" s="57"/>
      <c r="AD181" s="57"/>
      <c r="AE181" s="57"/>
      <c r="AF181" s="57"/>
      <c r="AG181" s="57"/>
      <c r="AH181" s="57"/>
      <c r="AI181" s="57"/>
      <c r="AJ181" s="57"/>
      <c r="AK181" s="93"/>
      <c r="AL181" s="93"/>
      <c r="AM181" s="95"/>
      <c r="AN181" s="95"/>
      <c r="AO181" s="95"/>
      <c r="AP181" s="95"/>
      <c r="AQ181" s="95"/>
      <c r="AR181" s="95"/>
      <c r="AS181" s="47"/>
      <c r="AT181" s="47"/>
      <c r="AU181" s="58"/>
      <c r="AV181" s="58"/>
      <c r="AW181" s="58"/>
      <c r="AX181" s="58"/>
      <c r="AY181" s="58"/>
      <c r="AZ181" s="58"/>
      <c r="BA181" s="58"/>
      <c r="BB181" s="58"/>
      <c r="BC181" s="58"/>
      <c r="BD181" s="58"/>
      <c r="BE181" s="58"/>
      <c r="BF181" s="47"/>
      <c r="BG181" s="51"/>
    </row>
    <row r="182" spans="3:60" x14ac:dyDescent="0.25">
      <c r="C182" s="46"/>
      <c r="D182" s="47"/>
      <c r="E182" s="95"/>
      <c r="F182" s="95"/>
      <c r="G182" s="95"/>
      <c r="H182" s="95"/>
      <c r="I182" s="95"/>
      <c r="J182" s="95"/>
      <c r="K182" s="93"/>
      <c r="L182" s="93"/>
      <c r="M182" s="93"/>
      <c r="N182" s="93"/>
      <c r="O182" s="93"/>
      <c r="P182" s="93"/>
      <c r="Q182" s="93"/>
      <c r="R182" s="93"/>
      <c r="S182" s="93"/>
      <c r="T182" s="93"/>
      <c r="U182" s="93"/>
      <c r="V182" s="93"/>
      <c r="W182" s="93"/>
      <c r="X182" s="93"/>
      <c r="Y182" s="93"/>
      <c r="Z182" s="93"/>
      <c r="AA182" s="93"/>
      <c r="AB182" s="57"/>
      <c r="AC182" s="57"/>
      <c r="AD182" s="57"/>
      <c r="AE182" s="57"/>
      <c r="AF182" s="57"/>
      <c r="AG182" s="57"/>
      <c r="AH182" s="57"/>
      <c r="AI182" s="57"/>
      <c r="AJ182" s="57"/>
      <c r="AK182" s="93"/>
      <c r="AL182" s="93"/>
      <c r="AM182" s="95"/>
      <c r="AN182" s="95"/>
      <c r="AO182" s="95"/>
      <c r="AP182" s="87"/>
      <c r="AQ182" s="202" t="s">
        <v>318</v>
      </c>
      <c r="AR182" s="202"/>
      <c r="AS182" s="202"/>
      <c r="AT182" s="202"/>
      <c r="AU182" s="58" t="s">
        <v>11</v>
      </c>
      <c r="AV182" s="205">
        <f>SUM(AU175:BE180)</f>
        <v>4222630.8761291998</v>
      </c>
      <c r="AW182" s="205"/>
      <c r="AX182" s="205"/>
      <c r="AY182" s="205"/>
      <c r="AZ182" s="205"/>
      <c r="BA182" s="205"/>
      <c r="BB182" s="205"/>
      <c r="BC182" s="205"/>
      <c r="BD182" s="205"/>
      <c r="BE182" s="205"/>
      <c r="BF182" s="47"/>
      <c r="BG182" s="51"/>
    </row>
    <row r="183" spans="3:60" x14ac:dyDescent="0.25">
      <c r="C183" s="46"/>
      <c r="D183" s="47"/>
      <c r="E183" s="95"/>
      <c r="F183" s="95"/>
      <c r="G183" s="95"/>
      <c r="H183" s="95"/>
      <c r="I183" s="95"/>
      <c r="J183" s="95"/>
      <c r="K183" s="93"/>
      <c r="L183" s="93"/>
      <c r="M183" s="93"/>
      <c r="N183" s="93"/>
      <c r="O183" s="93"/>
      <c r="P183" s="93"/>
      <c r="Q183" s="93"/>
      <c r="R183" s="93"/>
      <c r="S183" s="93"/>
      <c r="T183" s="93"/>
      <c r="U183" s="93"/>
      <c r="V183" s="93"/>
      <c r="W183" s="93"/>
      <c r="X183" s="93"/>
      <c r="Y183" s="93"/>
      <c r="Z183" s="93"/>
      <c r="AA183" s="93"/>
      <c r="AB183" s="57"/>
      <c r="AC183" s="57"/>
      <c r="AD183" s="57"/>
      <c r="AE183" s="57"/>
      <c r="AF183" s="57"/>
      <c r="AG183" s="57"/>
      <c r="AH183" s="57"/>
      <c r="AI183" s="57"/>
      <c r="AJ183" s="57"/>
      <c r="AK183" s="93"/>
      <c r="AL183" s="93"/>
      <c r="AM183" s="95"/>
      <c r="AN183" s="95"/>
      <c r="AO183" s="95"/>
      <c r="AP183" s="87"/>
      <c r="AQ183" s="202" t="s">
        <v>317</v>
      </c>
      <c r="AR183" s="202"/>
      <c r="AS183" s="202"/>
      <c r="AT183" s="202"/>
      <c r="AU183" s="58" t="s">
        <v>11</v>
      </c>
      <c r="AV183" s="205">
        <f>AV182/AV169</f>
        <v>2010.7766076805713</v>
      </c>
      <c r="AW183" s="205"/>
      <c r="AX183" s="205"/>
      <c r="AY183" s="205"/>
      <c r="AZ183" s="205"/>
      <c r="BA183" s="205"/>
      <c r="BB183" s="205"/>
      <c r="BC183" s="205"/>
      <c r="BD183" s="205"/>
      <c r="BE183" s="205"/>
      <c r="BF183" s="47"/>
      <c r="BG183" s="51"/>
    </row>
    <row r="184" spans="3:60" ht="17.25" thickBot="1" x14ac:dyDescent="0.3">
      <c r="C184" s="60"/>
      <c r="D184" s="61"/>
      <c r="E184" s="88"/>
      <c r="F184" s="88"/>
      <c r="G184" s="88"/>
      <c r="H184" s="88"/>
      <c r="I184" s="88"/>
      <c r="J184" s="88"/>
      <c r="K184" s="89"/>
      <c r="L184" s="89"/>
      <c r="M184" s="89"/>
      <c r="N184" s="89"/>
      <c r="O184" s="89"/>
      <c r="P184" s="89"/>
      <c r="Q184" s="89"/>
      <c r="R184" s="89"/>
      <c r="S184" s="89"/>
      <c r="T184" s="89"/>
      <c r="U184" s="89"/>
      <c r="V184" s="89"/>
      <c r="W184" s="89"/>
      <c r="X184" s="89"/>
      <c r="Y184" s="89"/>
      <c r="Z184" s="89"/>
      <c r="AA184" s="89"/>
      <c r="AB184" s="90"/>
      <c r="AC184" s="90"/>
      <c r="AD184" s="90"/>
      <c r="AE184" s="90"/>
      <c r="AF184" s="90"/>
      <c r="AG184" s="90"/>
      <c r="AH184" s="90"/>
      <c r="AI184" s="90"/>
      <c r="AJ184" s="90"/>
      <c r="AK184" s="89"/>
      <c r="AL184" s="89"/>
      <c r="AM184" s="88"/>
      <c r="AN184" s="88"/>
      <c r="AO184" s="88"/>
      <c r="AP184" s="88"/>
      <c r="AQ184" s="88"/>
      <c r="AR184" s="88"/>
      <c r="AS184" s="61"/>
      <c r="AT184" s="61"/>
      <c r="AU184" s="61"/>
      <c r="AV184" s="88"/>
      <c r="AW184" s="88"/>
      <c r="AX184" s="88"/>
      <c r="AY184" s="88"/>
      <c r="AZ184" s="88"/>
      <c r="BA184" s="88"/>
      <c r="BB184" s="88"/>
      <c r="BC184" s="88"/>
      <c r="BD184" s="88"/>
      <c r="BE184" s="88"/>
      <c r="BF184" s="61"/>
      <c r="BG184" s="62"/>
    </row>
    <row r="185" spans="3:60" x14ac:dyDescent="0.25"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  <c r="AA185" s="47"/>
      <c r="AB185" s="47"/>
      <c r="AC185" s="47"/>
      <c r="AD185" s="47"/>
      <c r="AE185" s="47"/>
      <c r="AF185" s="47"/>
      <c r="AG185" s="47"/>
      <c r="AH185" s="47"/>
      <c r="AI185" s="47"/>
      <c r="AJ185" s="47"/>
      <c r="AK185" s="47"/>
      <c r="AL185" s="47"/>
      <c r="AM185" s="47"/>
      <c r="AN185" s="47"/>
      <c r="AO185" s="47"/>
      <c r="AP185" s="47"/>
      <c r="AQ185" s="47"/>
      <c r="AR185" s="47"/>
      <c r="AS185" s="47"/>
      <c r="AT185" s="47"/>
      <c r="AU185" s="47"/>
      <c r="AV185" s="47"/>
      <c r="AW185" s="47"/>
      <c r="AX185" s="47"/>
      <c r="AY185" s="47"/>
      <c r="AZ185" s="47"/>
      <c r="BA185" s="47"/>
      <c r="BB185" s="47"/>
      <c r="BC185" s="47"/>
      <c r="BD185" s="47"/>
      <c r="BE185" s="47"/>
      <c r="BF185" s="47"/>
      <c r="BG185" s="47"/>
    </row>
    <row r="189" spans="3:60" x14ac:dyDescent="0.25">
      <c r="BH189" s="91"/>
    </row>
  </sheetData>
  <mergeCells count="482">
    <mergeCell ref="AU138:BE138"/>
    <mergeCell ref="E116:J116"/>
    <mergeCell ref="K116:AA116"/>
    <mergeCell ref="AB116:AJ116"/>
    <mergeCell ref="AK116:AL116"/>
    <mergeCell ref="AM116:AR116"/>
    <mergeCell ref="AU116:BE116"/>
    <mergeCell ref="E137:J137"/>
    <mergeCell ref="K137:AA137"/>
    <mergeCell ref="AM137:AR137"/>
    <mergeCell ref="AU137:BE137"/>
    <mergeCell ref="AU135:BE135"/>
    <mergeCell ref="E136:J136"/>
    <mergeCell ref="K136:AA136"/>
    <mergeCell ref="AB136:AJ136"/>
    <mergeCell ref="AK136:AL136"/>
    <mergeCell ref="AM136:AR136"/>
    <mergeCell ref="AU136:BE136"/>
    <mergeCell ref="E131:I131"/>
    <mergeCell ref="K131:U131"/>
    <mergeCell ref="AM131:AT131"/>
    <mergeCell ref="E135:J135"/>
    <mergeCell ref="K135:AA135"/>
    <mergeCell ref="AB135:AJ135"/>
    <mergeCell ref="AQ182:AT182"/>
    <mergeCell ref="AV182:BE182"/>
    <mergeCell ref="AQ183:AT183"/>
    <mergeCell ref="AV183:BE183"/>
    <mergeCell ref="AV169:AY169"/>
    <mergeCell ref="AV170:AY170"/>
    <mergeCell ref="AQ163:AT163"/>
    <mergeCell ref="AV163:BE163"/>
    <mergeCell ref="AQ164:AT164"/>
    <mergeCell ref="AV164:BE164"/>
    <mergeCell ref="E178:J178"/>
    <mergeCell ref="K178:X178"/>
    <mergeCell ref="AB178:AJ178"/>
    <mergeCell ref="AK178:AL178"/>
    <mergeCell ref="AM178:AR178"/>
    <mergeCell ref="AU178:BE178"/>
    <mergeCell ref="AB92:AJ92"/>
    <mergeCell ref="AM92:AR92"/>
    <mergeCell ref="AU92:BE92"/>
    <mergeCell ref="AQ99:AT99"/>
    <mergeCell ref="AV99:BE99"/>
    <mergeCell ref="AV150:AY150"/>
    <mergeCell ref="AV151:AY151"/>
    <mergeCell ref="AQ143:AT143"/>
    <mergeCell ref="AV143:BE143"/>
    <mergeCell ref="AQ144:AT144"/>
    <mergeCell ref="AV144:BE144"/>
    <mergeCell ref="AB137:AJ137"/>
    <mergeCell ref="AK137:AL137"/>
    <mergeCell ref="E138:J138"/>
    <mergeCell ref="K138:AA138"/>
    <mergeCell ref="AB138:AJ138"/>
    <mergeCell ref="AK138:AL138"/>
    <mergeCell ref="AM138:AR138"/>
    <mergeCell ref="E180:J180"/>
    <mergeCell ref="K180:X180"/>
    <mergeCell ref="AB180:AJ180"/>
    <mergeCell ref="AK180:AL180"/>
    <mergeCell ref="AM180:AR180"/>
    <mergeCell ref="AU180:BE180"/>
    <mergeCell ref="E179:J179"/>
    <mergeCell ref="K179:X179"/>
    <mergeCell ref="AB179:AJ179"/>
    <mergeCell ref="AK179:AL179"/>
    <mergeCell ref="AM179:AR179"/>
    <mergeCell ref="AU179:BE179"/>
    <mergeCell ref="E177:J177"/>
    <mergeCell ref="K177:X177"/>
    <mergeCell ref="AB177:AJ177"/>
    <mergeCell ref="AK177:AL177"/>
    <mergeCell ref="AM177:AR177"/>
    <mergeCell ref="AU177:BE177"/>
    <mergeCell ref="AU175:BE175"/>
    <mergeCell ref="E176:J176"/>
    <mergeCell ref="K176:AA176"/>
    <mergeCell ref="AB176:AJ176"/>
    <mergeCell ref="AK176:AL176"/>
    <mergeCell ref="AM176:AR176"/>
    <mergeCell ref="AU176:BE176"/>
    <mergeCell ref="E171:I171"/>
    <mergeCell ref="K171:U171"/>
    <mergeCell ref="AM171:AT171"/>
    <mergeCell ref="E175:J175"/>
    <mergeCell ref="K175:AA175"/>
    <mergeCell ref="AB175:AJ175"/>
    <mergeCell ref="AK175:AL175"/>
    <mergeCell ref="AM175:AR175"/>
    <mergeCell ref="E169:I169"/>
    <mergeCell ref="K169:V169"/>
    <mergeCell ref="AM169:AT169"/>
    <mergeCell ref="E170:I170"/>
    <mergeCell ref="K170:U170"/>
    <mergeCell ref="AM170:AT170"/>
    <mergeCell ref="E168:I168"/>
    <mergeCell ref="K168:U168"/>
    <mergeCell ref="AM168:AT168"/>
    <mergeCell ref="AV168:AY168"/>
    <mergeCell ref="E161:J161"/>
    <mergeCell ref="K161:X161"/>
    <mergeCell ref="AB161:AJ161"/>
    <mergeCell ref="AK161:AL161"/>
    <mergeCell ref="AM161:AR161"/>
    <mergeCell ref="AU161:BE161"/>
    <mergeCell ref="E160:J160"/>
    <mergeCell ref="K160:X160"/>
    <mergeCell ref="AB160:AJ160"/>
    <mergeCell ref="AK160:AL160"/>
    <mergeCell ref="AM160:AR160"/>
    <mergeCell ref="AU160:BE160"/>
    <mergeCell ref="E159:J159"/>
    <mergeCell ref="K159:X159"/>
    <mergeCell ref="AB159:AJ159"/>
    <mergeCell ref="AK159:AL159"/>
    <mergeCell ref="AM159:AR159"/>
    <mergeCell ref="AU159:BE159"/>
    <mergeCell ref="E158:J158"/>
    <mergeCell ref="K158:AA158"/>
    <mergeCell ref="AB158:AJ158"/>
    <mergeCell ref="AK158:AL158"/>
    <mergeCell ref="AM158:AR158"/>
    <mergeCell ref="AU158:BE158"/>
    <mergeCell ref="AU156:BE156"/>
    <mergeCell ref="E157:J157"/>
    <mergeCell ref="K157:AA157"/>
    <mergeCell ref="AB157:AJ157"/>
    <mergeCell ref="AK157:AL157"/>
    <mergeCell ref="AM157:AR157"/>
    <mergeCell ref="AU157:BE157"/>
    <mergeCell ref="E152:I152"/>
    <mergeCell ref="K152:U152"/>
    <mergeCell ref="AM152:AT152"/>
    <mergeCell ref="E156:J156"/>
    <mergeCell ref="K156:AA156"/>
    <mergeCell ref="AB156:AJ156"/>
    <mergeCell ref="AK156:AL156"/>
    <mergeCell ref="AM156:AR156"/>
    <mergeCell ref="E150:I150"/>
    <mergeCell ref="K150:V150"/>
    <mergeCell ref="AM150:AT150"/>
    <mergeCell ref="E151:I151"/>
    <mergeCell ref="K151:U151"/>
    <mergeCell ref="AM151:AT151"/>
    <mergeCell ref="E149:I149"/>
    <mergeCell ref="K149:U149"/>
    <mergeCell ref="AM149:AT149"/>
    <mergeCell ref="AV149:AY149"/>
    <mergeCell ref="E141:J141"/>
    <mergeCell ref="K141:X141"/>
    <mergeCell ref="AB141:AJ141"/>
    <mergeCell ref="AK141:AL141"/>
    <mergeCell ref="AM141:AR141"/>
    <mergeCell ref="AU141:BE141"/>
    <mergeCell ref="E140:J140"/>
    <mergeCell ref="K140:X140"/>
    <mergeCell ref="AB140:AJ140"/>
    <mergeCell ref="AK140:AL140"/>
    <mergeCell ref="AM140:AR140"/>
    <mergeCell ref="AU140:BE140"/>
    <mergeCell ref="E139:J139"/>
    <mergeCell ref="K139:X139"/>
    <mergeCell ref="AB139:AJ139"/>
    <mergeCell ref="AK139:AL139"/>
    <mergeCell ref="AM139:AR139"/>
    <mergeCell ref="AU139:BE139"/>
    <mergeCell ref="AK135:AL135"/>
    <mergeCell ref="AM135:AR135"/>
    <mergeCell ref="E129:I129"/>
    <mergeCell ref="K129:V129"/>
    <mergeCell ref="AM129:AT129"/>
    <mergeCell ref="AV129:AY129"/>
    <mergeCell ref="E130:I130"/>
    <mergeCell ref="K130:U130"/>
    <mergeCell ref="AM130:AT130"/>
    <mergeCell ref="AV130:AY130"/>
    <mergeCell ref="AQ121:AT121"/>
    <mergeCell ref="AV121:BE121"/>
    <mergeCell ref="AQ122:AT122"/>
    <mergeCell ref="AV122:BE122"/>
    <mergeCell ref="E128:I128"/>
    <mergeCell ref="K128:U128"/>
    <mergeCell ref="AM128:AT128"/>
    <mergeCell ref="AV128:AY128"/>
    <mergeCell ref="E119:J119"/>
    <mergeCell ref="K119:X119"/>
    <mergeCell ref="AB119:AJ119"/>
    <mergeCell ref="AK119:AL119"/>
    <mergeCell ref="AM119:AR119"/>
    <mergeCell ref="AU119:BE119"/>
    <mergeCell ref="E118:J118"/>
    <mergeCell ref="K118:X118"/>
    <mergeCell ref="AB118:AJ118"/>
    <mergeCell ref="AK118:AL118"/>
    <mergeCell ref="AM118:AR118"/>
    <mergeCell ref="AU118:BE118"/>
    <mergeCell ref="E117:J117"/>
    <mergeCell ref="K117:X117"/>
    <mergeCell ref="AB117:AJ117"/>
    <mergeCell ref="AK117:AL117"/>
    <mergeCell ref="AM117:AR117"/>
    <mergeCell ref="AU117:BE117"/>
    <mergeCell ref="AU114:BE114"/>
    <mergeCell ref="E115:J115"/>
    <mergeCell ref="K115:AA115"/>
    <mergeCell ref="AB115:AJ115"/>
    <mergeCell ref="AK115:AL115"/>
    <mergeCell ref="AM115:AR115"/>
    <mergeCell ref="AU115:BE115"/>
    <mergeCell ref="E110:I110"/>
    <mergeCell ref="K110:U110"/>
    <mergeCell ref="AM110:AT110"/>
    <mergeCell ref="E114:J114"/>
    <mergeCell ref="K114:AA114"/>
    <mergeCell ref="AB114:AJ114"/>
    <mergeCell ref="AK114:AL114"/>
    <mergeCell ref="AM114:AR114"/>
    <mergeCell ref="E108:I108"/>
    <mergeCell ref="K108:V108"/>
    <mergeCell ref="AM108:AT108"/>
    <mergeCell ref="AV108:AY108"/>
    <mergeCell ref="E109:I109"/>
    <mergeCell ref="K109:U109"/>
    <mergeCell ref="AM109:AT109"/>
    <mergeCell ref="AV109:AY109"/>
    <mergeCell ref="AQ100:AT100"/>
    <mergeCell ref="AV100:BE100"/>
    <mergeCell ref="E107:I107"/>
    <mergeCell ref="K107:U107"/>
    <mergeCell ref="AM107:AT107"/>
    <mergeCell ref="AV107:AY107"/>
    <mergeCell ref="E97:J97"/>
    <mergeCell ref="AB97:AJ97"/>
    <mergeCell ref="AK97:AL97"/>
    <mergeCell ref="AM97:AR97"/>
    <mergeCell ref="AU97:BE97"/>
    <mergeCell ref="E96:J96"/>
    <mergeCell ref="AB96:AJ96"/>
    <mergeCell ref="AK96:AL96"/>
    <mergeCell ref="AM96:AR96"/>
    <mergeCell ref="AU96:BE96"/>
    <mergeCell ref="E95:J95"/>
    <mergeCell ref="AB95:AJ95"/>
    <mergeCell ref="AK95:AL95"/>
    <mergeCell ref="AM95:AR95"/>
    <mergeCell ref="AU95:BE95"/>
    <mergeCell ref="AU93:BE93"/>
    <mergeCell ref="E94:J94"/>
    <mergeCell ref="AB94:AJ94"/>
    <mergeCell ref="AM94:AR94"/>
    <mergeCell ref="AU94:BE94"/>
    <mergeCell ref="E93:J93"/>
    <mergeCell ref="AB93:AJ93"/>
    <mergeCell ref="AM93:AR93"/>
    <mergeCell ref="E92:J92"/>
    <mergeCell ref="AQ79:AT79"/>
    <mergeCell ref="AV79:BE79"/>
    <mergeCell ref="AQ80:AT80"/>
    <mergeCell ref="AV80:BE80"/>
    <mergeCell ref="AV86:AY86"/>
    <mergeCell ref="E77:J77"/>
    <mergeCell ref="K77:X77"/>
    <mergeCell ref="AB77:AJ77"/>
    <mergeCell ref="AK77:AL77"/>
    <mergeCell ref="AM77:AR77"/>
    <mergeCell ref="AU77:BE77"/>
    <mergeCell ref="AV85:AY85"/>
    <mergeCell ref="E76:J76"/>
    <mergeCell ref="K76:X76"/>
    <mergeCell ref="AB76:AJ76"/>
    <mergeCell ref="AK76:AL76"/>
    <mergeCell ref="AM76:AR76"/>
    <mergeCell ref="AU76:BE76"/>
    <mergeCell ref="E75:J75"/>
    <mergeCell ref="K75:X75"/>
    <mergeCell ref="AB75:AJ75"/>
    <mergeCell ref="AK75:AL75"/>
    <mergeCell ref="AM75:AR75"/>
    <mergeCell ref="AU75:BE75"/>
    <mergeCell ref="E74:J74"/>
    <mergeCell ref="K74:X74"/>
    <mergeCell ref="AB74:AJ74"/>
    <mergeCell ref="AK74:AL74"/>
    <mergeCell ref="AM74:AR74"/>
    <mergeCell ref="AU74:BE74"/>
    <mergeCell ref="AU72:BE72"/>
    <mergeCell ref="E73:J73"/>
    <mergeCell ref="AB73:AJ73"/>
    <mergeCell ref="AK73:AL73"/>
    <mergeCell ref="AM73:AR73"/>
    <mergeCell ref="AU73:BE73"/>
    <mergeCell ref="K73:Y73"/>
    <mergeCell ref="E68:I68"/>
    <mergeCell ref="K68:U68"/>
    <mergeCell ref="AM68:AT68"/>
    <mergeCell ref="E72:J72"/>
    <mergeCell ref="K72:X72"/>
    <mergeCell ref="AB72:AJ72"/>
    <mergeCell ref="AK72:AL72"/>
    <mergeCell ref="AM72:AR72"/>
    <mergeCell ref="E66:I66"/>
    <mergeCell ref="K66:V66"/>
    <mergeCell ref="AM66:AT66"/>
    <mergeCell ref="AV66:AY66"/>
    <mergeCell ref="E67:I67"/>
    <mergeCell ref="K67:U67"/>
    <mergeCell ref="AM67:AT67"/>
    <mergeCell ref="AV67:AY67"/>
    <mergeCell ref="AQ59:AT59"/>
    <mergeCell ref="AV59:BE59"/>
    <mergeCell ref="AQ60:AT60"/>
    <mergeCell ref="AV60:BE60"/>
    <mergeCell ref="E65:I65"/>
    <mergeCell ref="K65:U65"/>
    <mergeCell ref="AM65:AT65"/>
    <mergeCell ref="AV65:AY65"/>
    <mergeCell ref="E57:J57"/>
    <mergeCell ref="K57:X57"/>
    <mergeCell ref="AB57:AJ57"/>
    <mergeCell ref="AK57:AL57"/>
    <mergeCell ref="AM57:AR57"/>
    <mergeCell ref="AU57:BE57"/>
    <mergeCell ref="E56:J56"/>
    <mergeCell ref="K56:X56"/>
    <mergeCell ref="AB56:AJ56"/>
    <mergeCell ref="AK56:AL56"/>
    <mergeCell ref="AM56:AR56"/>
    <mergeCell ref="AU56:BE56"/>
    <mergeCell ref="E55:J55"/>
    <mergeCell ref="K55:X55"/>
    <mergeCell ref="AB55:AJ55"/>
    <mergeCell ref="AK55:AL55"/>
    <mergeCell ref="AM55:AR55"/>
    <mergeCell ref="AU55:BE55"/>
    <mergeCell ref="AU52:BE52"/>
    <mergeCell ref="E53:J53"/>
    <mergeCell ref="AB53:AJ53"/>
    <mergeCell ref="AK53:AL53"/>
    <mergeCell ref="AM53:AR53"/>
    <mergeCell ref="AU53:BE53"/>
    <mergeCell ref="K53:Y53"/>
    <mergeCell ref="E54:J54"/>
    <mergeCell ref="K54:X54"/>
    <mergeCell ref="AB54:AJ54"/>
    <mergeCell ref="AK54:AL54"/>
    <mergeCell ref="AM54:AR54"/>
    <mergeCell ref="AU54:BE54"/>
    <mergeCell ref="E48:I48"/>
    <mergeCell ref="K48:U48"/>
    <mergeCell ref="AM48:AT48"/>
    <mergeCell ref="E52:J52"/>
    <mergeCell ref="K52:X52"/>
    <mergeCell ref="AB52:AJ52"/>
    <mergeCell ref="AK52:AL52"/>
    <mergeCell ref="AM52:AR52"/>
    <mergeCell ref="E46:I46"/>
    <mergeCell ref="K46:V46"/>
    <mergeCell ref="AM46:AT46"/>
    <mergeCell ref="AV46:AY46"/>
    <mergeCell ref="E47:I47"/>
    <mergeCell ref="K47:U47"/>
    <mergeCell ref="AM47:AT47"/>
    <mergeCell ref="AV47:AY47"/>
    <mergeCell ref="AQ38:AT38"/>
    <mergeCell ref="AV38:BE38"/>
    <mergeCell ref="AQ39:AT39"/>
    <mergeCell ref="AV39:BE39"/>
    <mergeCell ref="E45:I45"/>
    <mergeCell ref="K45:U45"/>
    <mergeCell ref="AM45:AT45"/>
    <mergeCell ref="AV45:AY45"/>
    <mergeCell ref="E36:J36"/>
    <mergeCell ref="K36:Z36"/>
    <mergeCell ref="AB36:AJ36"/>
    <mergeCell ref="AK36:AL36"/>
    <mergeCell ref="AM36:AR36"/>
    <mergeCell ref="AU36:BE36"/>
    <mergeCell ref="E35:J35"/>
    <mergeCell ref="K35:Z35"/>
    <mergeCell ref="AB35:AJ35"/>
    <mergeCell ref="AK35:AL35"/>
    <mergeCell ref="AM35:AR35"/>
    <mergeCell ref="AU35:BE35"/>
    <mergeCell ref="E34:J34"/>
    <mergeCell ref="K34:Z34"/>
    <mergeCell ref="AB34:AJ34"/>
    <mergeCell ref="AK34:AL34"/>
    <mergeCell ref="AM34:AR34"/>
    <mergeCell ref="AU34:BE34"/>
    <mergeCell ref="E33:J33"/>
    <mergeCell ref="K33:Z33"/>
    <mergeCell ref="AB33:AJ33"/>
    <mergeCell ref="AK33:AL33"/>
    <mergeCell ref="AM33:AR33"/>
    <mergeCell ref="AU33:BE33"/>
    <mergeCell ref="AU31:BE31"/>
    <mergeCell ref="E32:J32"/>
    <mergeCell ref="K32:Z32"/>
    <mergeCell ref="AB32:AJ32"/>
    <mergeCell ref="AK32:AL32"/>
    <mergeCell ref="AM32:AR32"/>
    <mergeCell ref="AU32:BE32"/>
    <mergeCell ref="E27:I27"/>
    <mergeCell ref="K27:U27"/>
    <mergeCell ref="AM27:AT27"/>
    <mergeCell ref="E31:J31"/>
    <mergeCell ref="K31:Z31"/>
    <mergeCell ref="AB31:AJ31"/>
    <mergeCell ref="AK31:AL31"/>
    <mergeCell ref="AM31:AR31"/>
    <mergeCell ref="E25:I25"/>
    <mergeCell ref="K25:V25"/>
    <mergeCell ref="AM25:AT25"/>
    <mergeCell ref="AV25:AY25"/>
    <mergeCell ref="E26:I26"/>
    <mergeCell ref="K26:U26"/>
    <mergeCell ref="AM26:AT26"/>
    <mergeCell ref="AV26:AY26"/>
    <mergeCell ref="AQ17:AT17"/>
    <mergeCell ref="AV17:BE17"/>
    <mergeCell ref="AQ18:AT18"/>
    <mergeCell ref="AV18:BE18"/>
    <mergeCell ref="E24:I24"/>
    <mergeCell ref="K24:U24"/>
    <mergeCell ref="AM24:AT24"/>
    <mergeCell ref="AV24:AY24"/>
    <mergeCell ref="E15:J15"/>
    <mergeCell ref="K15:X15"/>
    <mergeCell ref="AB15:AJ15"/>
    <mergeCell ref="AK15:AL15"/>
    <mergeCell ref="AM15:AR15"/>
    <mergeCell ref="AU15:BE15"/>
    <mergeCell ref="E14:J14"/>
    <mergeCell ref="K14:X14"/>
    <mergeCell ref="AB14:AJ14"/>
    <mergeCell ref="AK14:AL14"/>
    <mergeCell ref="AM14:AR14"/>
    <mergeCell ref="AU14:BE14"/>
    <mergeCell ref="E10:J10"/>
    <mergeCell ref="K10:X10"/>
    <mergeCell ref="AB10:AJ10"/>
    <mergeCell ref="AK10:AL10"/>
    <mergeCell ref="AM10:AR10"/>
    <mergeCell ref="AU10:BE10"/>
    <mergeCell ref="E13:J13"/>
    <mergeCell ref="K13:X13"/>
    <mergeCell ref="AB13:AJ13"/>
    <mergeCell ref="AK13:AL13"/>
    <mergeCell ref="AM13:AR13"/>
    <mergeCell ref="AU13:BE13"/>
    <mergeCell ref="E11:J11"/>
    <mergeCell ref="AB11:AJ11"/>
    <mergeCell ref="AK11:AL11"/>
    <mergeCell ref="AM11:AR11"/>
    <mergeCell ref="AU11:BE11"/>
    <mergeCell ref="E12:J12"/>
    <mergeCell ref="AB12:AJ12"/>
    <mergeCell ref="AK12:AL12"/>
    <mergeCell ref="AM12:AR12"/>
    <mergeCell ref="AU12:BE12"/>
    <mergeCell ref="E5:I5"/>
    <mergeCell ref="K5:U5"/>
    <mergeCell ref="AM5:AT5"/>
    <mergeCell ref="AV5:AY5"/>
    <mergeCell ref="CJ1:CJ3"/>
    <mergeCell ref="CJ5:CK5"/>
    <mergeCell ref="E6:I6"/>
    <mergeCell ref="K6:U6"/>
    <mergeCell ref="AM6:AT6"/>
    <mergeCell ref="CK1:CK3"/>
    <mergeCell ref="CL1:CM1"/>
    <mergeCell ref="CL2:CM2"/>
    <mergeCell ref="E3:I3"/>
    <mergeCell ref="K3:U3"/>
    <mergeCell ref="AM3:AT3"/>
    <mergeCell ref="AV3:AY3"/>
    <mergeCell ref="E4:I4"/>
    <mergeCell ref="K4:V4"/>
    <mergeCell ref="AM4:AT4"/>
    <mergeCell ref="AV4:AY4"/>
  </mergeCells>
  <pageMargins left="0.7" right="0.7" top="0.75" bottom="0.75" header="0.3" footer="0.3"/>
  <pageSetup paperSize="10000" orientation="portrait" horizontalDpi="0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D01B8-155F-42F9-AF74-520E4FAA60DE}">
  <sheetPr>
    <tabColor rgb="FFFFFF00"/>
  </sheetPr>
  <dimension ref="C1:CM189"/>
  <sheetViews>
    <sheetView zoomScaleNormal="100" workbookViewId="0">
      <selection activeCell="AV143" sqref="AV143:BE143"/>
    </sheetView>
  </sheetViews>
  <sheetFormatPr defaultColWidth="1.7109375" defaultRowHeight="16.5" x14ac:dyDescent="0.25"/>
  <cols>
    <col min="1" max="2" width="1.7109375" style="42"/>
    <col min="3" max="11" width="1.7109375" style="41"/>
    <col min="12" max="12" width="1.7109375" style="41" customWidth="1"/>
    <col min="13" max="31" width="1.7109375" style="41"/>
    <col min="32" max="32" width="1.7109375" style="41" customWidth="1"/>
    <col min="33" max="44" width="1.7109375" style="41"/>
    <col min="45" max="46" width="1.7109375" style="41" customWidth="1"/>
    <col min="47" max="59" width="1.7109375" style="41"/>
    <col min="60" max="63" width="1.7109375" style="42"/>
    <col min="64" max="64" width="1.7109375" style="42" customWidth="1"/>
    <col min="65" max="87" width="1.7109375" style="42"/>
    <col min="88" max="88" width="8.85546875" style="38" customWidth="1"/>
    <col min="89" max="89" width="35.42578125" style="38" customWidth="1"/>
    <col min="90" max="90" width="21.28515625" style="39" customWidth="1"/>
    <col min="91" max="91" width="24.28515625" style="40" customWidth="1"/>
    <col min="92" max="16384" width="1.7109375" style="42"/>
  </cols>
  <sheetData>
    <row r="1" spans="3:91" ht="17.25" thickBot="1" x14ac:dyDescent="0.3">
      <c r="CJ1" s="199" t="s">
        <v>12</v>
      </c>
      <c r="CK1" s="215" t="s">
        <v>13</v>
      </c>
      <c r="CL1" s="195" t="s">
        <v>14</v>
      </c>
      <c r="CM1" s="195"/>
    </row>
    <row r="2" spans="3:91" x14ac:dyDescent="0.25">
      <c r="C2" s="43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4"/>
      <c r="BC2" s="44"/>
      <c r="BD2" s="44"/>
      <c r="BE2" s="44"/>
      <c r="BF2" s="44"/>
      <c r="BG2" s="45"/>
      <c r="CJ2" s="199"/>
      <c r="CK2" s="215"/>
      <c r="CL2" s="195" t="s">
        <v>15</v>
      </c>
      <c r="CM2" s="195"/>
    </row>
    <row r="3" spans="3:91" x14ac:dyDescent="0.25">
      <c r="C3" s="46"/>
      <c r="D3" s="47"/>
      <c r="E3" s="196" t="s">
        <v>0</v>
      </c>
      <c r="F3" s="196"/>
      <c r="G3" s="196"/>
      <c r="H3" s="196"/>
      <c r="I3" s="196"/>
      <c r="J3" s="170" t="s">
        <v>11</v>
      </c>
      <c r="K3" s="196" t="s">
        <v>323</v>
      </c>
      <c r="L3" s="196"/>
      <c r="M3" s="196"/>
      <c r="N3" s="196"/>
      <c r="O3" s="196"/>
      <c r="P3" s="196"/>
      <c r="Q3" s="196"/>
      <c r="R3" s="196"/>
      <c r="S3" s="196"/>
      <c r="T3" s="196"/>
      <c r="U3" s="196"/>
      <c r="V3" s="170"/>
      <c r="W3" s="170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170"/>
      <c r="AI3" s="50"/>
      <c r="AJ3" s="50"/>
      <c r="AK3" s="50"/>
      <c r="AL3" s="50"/>
      <c r="AM3" s="196" t="s">
        <v>3</v>
      </c>
      <c r="AN3" s="196"/>
      <c r="AO3" s="196"/>
      <c r="AP3" s="196"/>
      <c r="AQ3" s="196"/>
      <c r="AR3" s="196"/>
      <c r="AS3" s="196"/>
      <c r="AT3" s="196"/>
      <c r="AU3" s="170" t="s">
        <v>11</v>
      </c>
      <c r="AV3" s="197">
        <v>553.47</v>
      </c>
      <c r="AW3" s="197"/>
      <c r="AX3" s="197"/>
      <c r="AY3" s="197"/>
      <c r="AZ3" s="170" t="s">
        <v>319</v>
      </c>
      <c r="BA3" s="170"/>
      <c r="BB3" s="170"/>
      <c r="BC3" s="170"/>
      <c r="BD3" s="170"/>
      <c r="BE3" s="170"/>
      <c r="BF3" s="47"/>
      <c r="BG3" s="51"/>
      <c r="CJ3" s="199"/>
      <c r="CK3" s="215"/>
      <c r="CL3" s="1" t="s">
        <v>16</v>
      </c>
      <c r="CM3" s="2">
        <v>14346</v>
      </c>
    </row>
    <row r="4" spans="3:91" x14ac:dyDescent="0.25">
      <c r="C4" s="46"/>
      <c r="D4" s="47"/>
      <c r="E4" s="196" t="s">
        <v>322</v>
      </c>
      <c r="F4" s="196"/>
      <c r="G4" s="196"/>
      <c r="H4" s="196"/>
      <c r="I4" s="196"/>
      <c r="J4" s="170" t="s">
        <v>11</v>
      </c>
      <c r="K4" s="196" t="s">
        <v>704</v>
      </c>
      <c r="L4" s="196"/>
      <c r="M4" s="196"/>
      <c r="N4" s="196"/>
      <c r="O4" s="196"/>
      <c r="P4" s="196"/>
      <c r="Q4" s="196"/>
      <c r="R4" s="196"/>
      <c r="S4" s="196"/>
      <c r="T4" s="196"/>
      <c r="U4" s="196"/>
      <c r="V4" s="196"/>
      <c r="W4" s="170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170"/>
      <c r="AI4" s="50"/>
      <c r="AJ4" s="50"/>
      <c r="AK4" s="50"/>
      <c r="AL4" s="50"/>
      <c r="AM4" s="196" t="s">
        <v>4</v>
      </c>
      <c r="AN4" s="196"/>
      <c r="AO4" s="196"/>
      <c r="AP4" s="196"/>
      <c r="AQ4" s="196"/>
      <c r="AR4" s="196"/>
      <c r="AS4" s="196"/>
      <c r="AT4" s="196"/>
      <c r="AU4" s="170" t="s">
        <v>11</v>
      </c>
      <c r="AV4" s="196">
        <v>2100</v>
      </c>
      <c r="AW4" s="196"/>
      <c r="AX4" s="196"/>
      <c r="AY4" s="196"/>
      <c r="AZ4" s="170" t="s">
        <v>320</v>
      </c>
      <c r="BA4" s="170"/>
      <c r="BB4" s="170"/>
      <c r="BC4" s="170"/>
      <c r="BD4" s="170"/>
      <c r="BE4" s="170"/>
      <c r="BF4" s="47"/>
      <c r="BG4" s="51"/>
      <c r="CJ4" s="161"/>
      <c r="CK4" s="165"/>
      <c r="CL4" s="1"/>
      <c r="CM4" s="2"/>
    </row>
    <row r="5" spans="3:91" x14ac:dyDescent="0.25">
      <c r="C5" s="46"/>
      <c r="D5" s="47"/>
      <c r="E5" s="196" t="s">
        <v>1</v>
      </c>
      <c r="F5" s="196"/>
      <c r="G5" s="196"/>
      <c r="H5" s="196"/>
      <c r="I5" s="196"/>
      <c r="J5" s="170" t="s">
        <v>11</v>
      </c>
      <c r="K5" s="196" t="s">
        <v>403</v>
      </c>
      <c r="L5" s="196"/>
      <c r="M5" s="196"/>
      <c r="N5" s="196"/>
      <c r="O5" s="196"/>
      <c r="P5" s="196"/>
      <c r="Q5" s="196"/>
      <c r="R5" s="196"/>
      <c r="S5" s="196"/>
      <c r="T5" s="196"/>
      <c r="U5" s="196"/>
      <c r="V5" s="170"/>
      <c r="W5" s="170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170"/>
      <c r="AI5" s="50"/>
      <c r="AJ5" s="50"/>
      <c r="AK5" s="50"/>
      <c r="AL5" s="50"/>
      <c r="AM5" s="196"/>
      <c r="AN5" s="196"/>
      <c r="AO5" s="196"/>
      <c r="AP5" s="196"/>
      <c r="AQ5" s="196"/>
      <c r="AR5" s="196"/>
      <c r="AS5" s="196"/>
      <c r="AT5" s="196"/>
      <c r="AU5" s="170"/>
      <c r="AV5" s="198"/>
      <c r="AW5" s="198"/>
      <c r="AX5" s="198"/>
      <c r="AY5" s="198"/>
      <c r="AZ5" s="170"/>
      <c r="BA5" s="170"/>
      <c r="BB5" s="170"/>
      <c r="BC5" s="170"/>
      <c r="BD5" s="170"/>
      <c r="BE5" s="170"/>
      <c r="BF5" s="47"/>
      <c r="BG5" s="51"/>
      <c r="CJ5" s="207" t="s">
        <v>17</v>
      </c>
      <c r="CK5" s="207"/>
      <c r="CL5" s="3"/>
      <c r="CM5" s="4"/>
    </row>
    <row r="6" spans="3:91" x14ac:dyDescent="0.25">
      <c r="C6" s="46"/>
      <c r="D6" s="47"/>
      <c r="E6" s="196" t="s">
        <v>2</v>
      </c>
      <c r="F6" s="196"/>
      <c r="G6" s="196"/>
      <c r="H6" s="196"/>
      <c r="I6" s="196"/>
      <c r="J6" s="170" t="s">
        <v>11</v>
      </c>
      <c r="K6" s="196" t="s">
        <v>417</v>
      </c>
      <c r="L6" s="196"/>
      <c r="M6" s="196"/>
      <c r="N6" s="196"/>
      <c r="O6" s="196"/>
      <c r="P6" s="196"/>
      <c r="Q6" s="196"/>
      <c r="R6" s="196"/>
      <c r="S6" s="196"/>
      <c r="T6" s="196"/>
      <c r="U6" s="196"/>
      <c r="V6" s="170"/>
      <c r="W6" s="170"/>
      <c r="X6" s="170"/>
      <c r="Y6" s="170"/>
      <c r="Z6" s="170"/>
      <c r="AA6" s="170"/>
      <c r="AB6" s="170"/>
      <c r="AC6" s="170"/>
      <c r="AD6" s="170"/>
      <c r="AE6" s="170"/>
      <c r="AF6" s="170"/>
      <c r="AG6" s="170"/>
      <c r="AH6" s="170"/>
      <c r="AI6" s="170"/>
      <c r="AJ6" s="170"/>
      <c r="AK6" s="170"/>
      <c r="AL6" s="170"/>
      <c r="AM6" s="196"/>
      <c r="AN6" s="196"/>
      <c r="AO6" s="196"/>
      <c r="AP6" s="196"/>
      <c r="AQ6" s="196"/>
      <c r="AR6" s="196"/>
      <c r="AS6" s="196"/>
      <c r="AT6" s="196"/>
      <c r="AU6" s="170"/>
      <c r="AV6" s="170"/>
      <c r="AW6" s="170"/>
      <c r="AX6" s="170"/>
      <c r="AY6" s="170"/>
      <c r="AZ6" s="170"/>
      <c r="BA6" s="170"/>
      <c r="BB6" s="170"/>
      <c r="BC6" s="170"/>
      <c r="BD6" s="170"/>
      <c r="BE6" s="170"/>
      <c r="BF6" s="47"/>
      <c r="BG6" s="51"/>
      <c r="CJ6" s="5" t="s">
        <v>5</v>
      </c>
      <c r="CK6" s="6" t="s">
        <v>18</v>
      </c>
      <c r="CL6" s="7">
        <v>6.77</v>
      </c>
      <c r="CM6" s="4">
        <f>CL6*$CM$3</f>
        <v>97122.42</v>
      </c>
    </row>
    <row r="7" spans="3:91" x14ac:dyDescent="0.25">
      <c r="C7" s="46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7"/>
      <c r="AF7" s="47"/>
      <c r="AG7" s="47"/>
      <c r="AH7" s="47"/>
      <c r="AI7" s="47"/>
      <c r="AJ7" s="47"/>
      <c r="AK7" s="47"/>
      <c r="AL7" s="47"/>
      <c r="AM7" s="47"/>
      <c r="AN7" s="47"/>
      <c r="AO7" s="47"/>
      <c r="AP7" s="47"/>
      <c r="AQ7" s="47"/>
      <c r="AR7" s="47"/>
      <c r="AS7" s="47"/>
      <c r="AT7" s="47"/>
      <c r="AU7" s="47"/>
      <c r="AV7" s="47"/>
      <c r="AW7" s="47"/>
      <c r="AX7" s="47"/>
      <c r="AY7" s="47"/>
      <c r="AZ7" s="47"/>
      <c r="BA7" s="47"/>
      <c r="BB7" s="47"/>
      <c r="BC7" s="47"/>
      <c r="BD7" s="47"/>
      <c r="BE7" s="47"/>
      <c r="BF7" s="47"/>
      <c r="BG7" s="51"/>
      <c r="CJ7" s="5" t="s">
        <v>19</v>
      </c>
      <c r="CK7" s="6" t="s">
        <v>20</v>
      </c>
      <c r="CL7" s="8">
        <v>8.17</v>
      </c>
      <c r="CM7" s="4">
        <f t="shared" ref="CM7:CM72" si="0">CL7*$CM$3</f>
        <v>117206.81999999999</v>
      </c>
    </row>
    <row r="8" spans="3:91" x14ac:dyDescent="0.25">
      <c r="C8" s="46"/>
      <c r="D8" s="47"/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51"/>
      <c r="CJ8" s="5" t="s">
        <v>21</v>
      </c>
      <c r="CK8" s="6" t="s">
        <v>22</v>
      </c>
      <c r="CL8" s="8">
        <v>23.32</v>
      </c>
      <c r="CM8" s="4">
        <f t="shared" si="0"/>
        <v>334548.72000000003</v>
      </c>
    </row>
    <row r="9" spans="3:91" x14ac:dyDescent="0.25">
      <c r="C9" s="46"/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  <c r="AD9" s="47"/>
      <c r="AE9" s="47"/>
      <c r="AF9" s="47"/>
      <c r="AG9" s="47"/>
      <c r="AH9" s="47"/>
      <c r="AI9" s="47"/>
      <c r="AJ9" s="47"/>
      <c r="AK9" s="47"/>
      <c r="AL9" s="47"/>
      <c r="AM9" s="47"/>
      <c r="AN9" s="47"/>
      <c r="AO9" s="47"/>
      <c r="AP9" s="47"/>
      <c r="AQ9" s="47"/>
      <c r="AR9" s="47"/>
      <c r="AS9" s="47"/>
      <c r="AT9" s="47"/>
      <c r="AU9" s="47"/>
      <c r="AV9" s="47"/>
      <c r="AW9" s="47"/>
      <c r="AX9" s="47"/>
      <c r="AY9" s="47"/>
      <c r="AZ9" s="47"/>
      <c r="BA9" s="47"/>
      <c r="BB9" s="47"/>
      <c r="BC9" s="47"/>
      <c r="BD9" s="47"/>
      <c r="BE9" s="47"/>
      <c r="BF9" s="47"/>
      <c r="BG9" s="51"/>
      <c r="CJ9" s="5" t="s">
        <v>23</v>
      </c>
      <c r="CK9" s="6" t="s">
        <v>24</v>
      </c>
      <c r="CL9" s="7">
        <v>8.27</v>
      </c>
      <c r="CM9" s="4">
        <f t="shared" si="0"/>
        <v>118641.42</v>
      </c>
    </row>
    <row r="10" spans="3:91" x14ac:dyDescent="0.25">
      <c r="C10" s="46"/>
      <c r="D10" s="47"/>
      <c r="E10" s="208" t="s">
        <v>5</v>
      </c>
      <c r="F10" s="209"/>
      <c r="G10" s="209"/>
      <c r="H10" s="209"/>
      <c r="I10" s="209"/>
      <c r="J10" s="209"/>
      <c r="K10" s="210" t="str">
        <f t="shared" ref="K10:K15" si="1">VLOOKUP(E10,$CJ$1:$CM$1003,2,FALSE)</f>
        <v>NOVACRON YELLOW S-3R</v>
      </c>
      <c r="L10" s="210"/>
      <c r="M10" s="210"/>
      <c r="N10" s="210"/>
      <c r="O10" s="210"/>
      <c r="P10" s="210"/>
      <c r="Q10" s="210"/>
      <c r="R10" s="210"/>
      <c r="S10" s="210"/>
      <c r="T10" s="210"/>
      <c r="U10" s="210"/>
      <c r="V10" s="210"/>
      <c r="W10" s="210"/>
      <c r="X10" s="210"/>
      <c r="Y10" s="164"/>
      <c r="Z10" s="164"/>
      <c r="AA10" s="164"/>
      <c r="AB10" s="211">
        <v>0.30599999999999999</v>
      </c>
      <c r="AC10" s="211"/>
      <c r="AD10" s="211"/>
      <c r="AE10" s="211"/>
      <c r="AF10" s="211"/>
      <c r="AG10" s="211"/>
      <c r="AH10" s="211"/>
      <c r="AI10" s="211"/>
      <c r="AJ10" s="211"/>
      <c r="AK10" s="210" t="s">
        <v>315</v>
      </c>
      <c r="AL10" s="210"/>
      <c r="AM10" s="212">
        <v>169.36</v>
      </c>
      <c r="AN10" s="212"/>
      <c r="AO10" s="212"/>
      <c r="AP10" s="212"/>
      <c r="AQ10" s="212"/>
      <c r="AR10" s="212"/>
      <c r="AS10" s="52" t="s">
        <v>316</v>
      </c>
      <c r="AT10" s="52"/>
      <c r="AU10" s="213">
        <f>(AM10*VLOOKUP(E10,$CJ$1:$CM$1003,4,FALSE))/1000</f>
        <v>16448.653051199999</v>
      </c>
      <c r="AV10" s="213"/>
      <c r="AW10" s="213"/>
      <c r="AX10" s="213"/>
      <c r="AY10" s="213"/>
      <c r="AZ10" s="213"/>
      <c r="BA10" s="213"/>
      <c r="BB10" s="213"/>
      <c r="BC10" s="213"/>
      <c r="BD10" s="213"/>
      <c r="BE10" s="214"/>
      <c r="BF10" s="47"/>
      <c r="BG10" s="51"/>
      <c r="CJ10" s="5" t="s">
        <v>25</v>
      </c>
      <c r="CK10" s="9" t="s">
        <v>26</v>
      </c>
      <c r="CL10" s="7">
        <v>7.46</v>
      </c>
      <c r="CM10" s="4">
        <f t="shared" si="0"/>
        <v>107021.16</v>
      </c>
    </row>
    <row r="11" spans="3:91" x14ac:dyDescent="0.25">
      <c r="C11" s="46"/>
      <c r="D11" s="47"/>
      <c r="E11" s="200" t="s">
        <v>6</v>
      </c>
      <c r="F11" s="201"/>
      <c r="G11" s="201"/>
      <c r="H11" s="201"/>
      <c r="I11" s="201"/>
      <c r="J11" s="201"/>
      <c r="K11" s="47" t="str">
        <f>VLOOKUP(E11,$CJ$1:$CM$1003,2,FALSE)</f>
        <v>NOVACRON RUBY S–3B</v>
      </c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163"/>
      <c r="Z11" s="163"/>
      <c r="AA11" s="163"/>
      <c r="AB11" s="203">
        <v>0.128</v>
      </c>
      <c r="AC11" s="203"/>
      <c r="AD11" s="203"/>
      <c r="AE11" s="203"/>
      <c r="AF11" s="203"/>
      <c r="AG11" s="203"/>
      <c r="AH11" s="203"/>
      <c r="AI11" s="203"/>
      <c r="AJ11" s="203"/>
      <c r="AK11" s="202" t="s">
        <v>315</v>
      </c>
      <c r="AL11" s="202"/>
      <c r="AM11" s="204">
        <v>70.84</v>
      </c>
      <c r="AN11" s="204"/>
      <c r="AO11" s="204"/>
      <c r="AP11" s="204"/>
      <c r="AQ11" s="204"/>
      <c r="AR11" s="204"/>
      <c r="AS11" s="47" t="s">
        <v>316</v>
      </c>
      <c r="AT11" s="47"/>
      <c r="AU11" s="205">
        <f t="shared" ref="AU11:AU15" si="2">(AM11*VLOOKUP(E11,$CJ$1:$CM$1003,4,FALSE))/1000</f>
        <v>8546.8360823999992</v>
      </c>
      <c r="AV11" s="205"/>
      <c r="AW11" s="205"/>
      <c r="AX11" s="205"/>
      <c r="AY11" s="205"/>
      <c r="AZ11" s="205"/>
      <c r="BA11" s="205"/>
      <c r="BB11" s="205"/>
      <c r="BC11" s="205"/>
      <c r="BD11" s="205"/>
      <c r="BE11" s="206"/>
      <c r="BF11" s="47"/>
      <c r="BG11" s="51"/>
      <c r="CJ11" s="5" t="s">
        <v>6</v>
      </c>
      <c r="CK11" s="6" t="s">
        <v>27</v>
      </c>
      <c r="CL11" s="7">
        <v>8.41</v>
      </c>
      <c r="CM11" s="4">
        <f t="shared" si="0"/>
        <v>120649.86</v>
      </c>
    </row>
    <row r="12" spans="3:91" x14ac:dyDescent="0.25">
      <c r="C12" s="46"/>
      <c r="D12" s="47"/>
      <c r="E12" s="200" t="s">
        <v>7</v>
      </c>
      <c r="F12" s="201"/>
      <c r="G12" s="201"/>
      <c r="H12" s="201"/>
      <c r="I12" s="201"/>
      <c r="J12" s="201"/>
      <c r="K12" s="47" t="str">
        <f>VLOOKUP(E12,$CJ$1:$CM$1003,2,FALSE)</f>
        <v>NOVACRON DARK BLUE S-GL</v>
      </c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163"/>
      <c r="Z12" s="163"/>
      <c r="AA12" s="163"/>
      <c r="AB12" s="203">
        <v>0.189</v>
      </c>
      <c r="AC12" s="203"/>
      <c r="AD12" s="203"/>
      <c r="AE12" s="203"/>
      <c r="AF12" s="203"/>
      <c r="AG12" s="203"/>
      <c r="AH12" s="203"/>
      <c r="AI12" s="203"/>
      <c r="AJ12" s="203"/>
      <c r="AK12" s="202" t="s">
        <v>315</v>
      </c>
      <c r="AL12" s="202"/>
      <c r="AM12" s="204">
        <v>104.61</v>
      </c>
      <c r="AN12" s="204"/>
      <c r="AO12" s="204"/>
      <c r="AP12" s="204"/>
      <c r="AQ12" s="204"/>
      <c r="AR12" s="204"/>
      <c r="AS12" s="47" t="s">
        <v>316</v>
      </c>
      <c r="AT12" s="47"/>
      <c r="AU12" s="205">
        <f t="shared" si="2"/>
        <v>12726.233308800001</v>
      </c>
      <c r="AV12" s="205"/>
      <c r="AW12" s="205"/>
      <c r="AX12" s="205"/>
      <c r="AY12" s="205"/>
      <c r="AZ12" s="205"/>
      <c r="BA12" s="205"/>
      <c r="BB12" s="205"/>
      <c r="BC12" s="205"/>
      <c r="BD12" s="205"/>
      <c r="BE12" s="206"/>
      <c r="BF12" s="47"/>
      <c r="BG12" s="51"/>
      <c r="CJ12" s="5" t="s">
        <v>28</v>
      </c>
      <c r="CK12" s="6" t="s">
        <v>29</v>
      </c>
      <c r="CL12" s="7">
        <v>7.55</v>
      </c>
      <c r="CM12" s="4">
        <f t="shared" si="0"/>
        <v>108312.3</v>
      </c>
    </row>
    <row r="13" spans="3:91" x14ac:dyDescent="0.25">
      <c r="C13" s="46"/>
      <c r="D13" s="47"/>
      <c r="E13" s="216" t="s">
        <v>8</v>
      </c>
      <c r="F13" s="217"/>
      <c r="G13" s="217"/>
      <c r="H13" s="217"/>
      <c r="I13" s="217"/>
      <c r="J13" s="217"/>
      <c r="K13" s="218" t="str">
        <f t="shared" si="1"/>
        <v>FIMBIL EAS 40 NEW</v>
      </c>
      <c r="L13" s="218"/>
      <c r="M13" s="218"/>
      <c r="N13" s="218"/>
      <c r="O13" s="218"/>
      <c r="P13" s="218"/>
      <c r="Q13" s="218"/>
      <c r="R13" s="218"/>
      <c r="S13" s="218"/>
      <c r="T13" s="218"/>
      <c r="U13" s="218"/>
      <c r="V13" s="218"/>
      <c r="W13" s="218"/>
      <c r="X13" s="218"/>
      <c r="Y13" s="166"/>
      <c r="Z13" s="166"/>
      <c r="AA13" s="166"/>
      <c r="AB13" s="219">
        <v>8</v>
      </c>
      <c r="AC13" s="219"/>
      <c r="AD13" s="219"/>
      <c r="AE13" s="219"/>
      <c r="AF13" s="219"/>
      <c r="AG13" s="219"/>
      <c r="AH13" s="219"/>
      <c r="AI13" s="219"/>
      <c r="AJ13" s="219"/>
      <c r="AK13" s="218" t="s">
        <v>315</v>
      </c>
      <c r="AL13" s="218"/>
      <c r="AM13" s="248">
        <v>4427.7299999999996</v>
      </c>
      <c r="AN13" s="248"/>
      <c r="AO13" s="248"/>
      <c r="AP13" s="248"/>
      <c r="AQ13" s="248"/>
      <c r="AR13" s="248"/>
      <c r="AS13" s="55" t="s">
        <v>316</v>
      </c>
      <c r="AT13" s="55"/>
      <c r="AU13" s="221">
        <f t="shared" si="2"/>
        <v>91335.834322199982</v>
      </c>
      <c r="AV13" s="221"/>
      <c r="AW13" s="221"/>
      <c r="AX13" s="221"/>
      <c r="AY13" s="221"/>
      <c r="AZ13" s="221"/>
      <c r="BA13" s="221"/>
      <c r="BB13" s="221"/>
      <c r="BC13" s="221"/>
      <c r="BD13" s="221"/>
      <c r="BE13" s="222"/>
      <c r="BF13" s="47"/>
      <c r="BG13" s="51"/>
      <c r="CJ13" s="5" t="s">
        <v>30</v>
      </c>
      <c r="CK13" s="6" t="s">
        <v>31</v>
      </c>
      <c r="CL13" s="8">
        <v>8.7899999999999991</v>
      </c>
      <c r="CM13" s="4">
        <f t="shared" si="0"/>
        <v>126101.33999999998</v>
      </c>
    </row>
    <row r="14" spans="3:91" x14ac:dyDescent="0.25">
      <c r="C14" s="46"/>
      <c r="D14" s="47"/>
      <c r="E14" s="200" t="s">
        <v>9</v>
      </c>
      <c r="F14" s="201"/>
      <c r="G14" s="201"/>
      <c r="H14" s="201"/>
      <c r="I14" s="201"/>
      <c r="J14" s="201"/>
      <c r="K14" s="202" t="str">
        <f t="shared" si="1"/>
        <v>SODIUM SULFATE</v>
      </c>
      <c r="L14" s="202"/>
      <c r="M14" s="202"/>
      <c r="N14" s="202"/>
      <c r="O14" s="202"/>
      <c r="P14" s="202"/>
      <c r="Q14" s="202"/>
      <c r="R14" s="202"/>
      <c r="S14" s="202"/>
      <c r="T14" s="202"/>
      <c r="U14" s="202"/>
      <c r="V14" s="202"/>
      <c r="W14" s="202"/>
      <c r="X14" s="202"/>
      <c r="Y14" s="163"/>
      <c r="Z14" s="163"/>
      <c r="AA14" s="163"/>
      <c r="AB14" s="203">
        <v>200</v>
      </c>
      <c r="AC14" s="203"/>
      <c r="AD14" s="203"/>
      <c r="AE14" s="203"/>
      <c r="AF14" s="203"/>
      <c r="AG14" s="203"/>
      <c r="AH14" s="203"/>
      <c r="AI14" s="203"/>
      <c r="AJ14" s="203"/>
      <c r="AK14" s="202" t="s">
        <v>315</v>
      </c>
      <c r="AL14" s="202"/>
      <c r="AM14" s="204">
        <v>110693.21</v>
      </c>
      <c r="AN14" s="204"/>
      <c r="AO14" s="204"/>
      <c r="AP14" s="204"/>
      <c r="AQ14" s="204"/>
      <c r="AR14" s="204"/>
      <c r="AS14" s="47" t="s">
        <v>316</v>
      </c>
      <c r="AT14" s="47"/>
      <c r="AU14" s="205">
        <f t="shared" si="2"/>
        <v>264169.34566500003</v>
      </c>
      <c r="AV14" s="205"/>
      <c r="AW14" s="205"/>
      <c r="AX14" s="205"/>
      <c r="AY14" s="205"/>
      <c r="AZ14" s="205"/>
      <c r="BA14" s="205"/>
      <c r="BB14" s="205"/>
      <c r="BC14" s="205"/>
      <c r="BD14" s="205"/>
      <c r="BE14" s="206"/>
      <c r="BF14" s="47"/>
      <c r="BG14" s="51"/>
      <c r="CJ14" s="5" t="s">
        <v>32</v>
      </c>
      <c r="CK14" s="9" t="s">
        <v>33</v>
      </c>
      <c r="CL14" s="7">
        <v>11.66</v>
      </c>
      <c r="CM14" s="4">
        <f t="shared" si="0"/>
        <v>167274.36000000002</v>
      </c>
    </row>
    <row r="15" spans="3:91" x14ac:dyDescent="0.25">
      <c r="C15" s="46"/>
      <c r="D15" s="47"/>
      <c r="E15" s="223" t="s">
        <v>10</v>
      </c>
      <c r="F15" s="224"/>
      <c r="G15" s="224"/>
      <c r="H15" s="224"/>
      <c r="I15" s="224"/>
      <c r="J15" s="224"/>
      <c r="K15" s="225" t="str">
        <f t="shared" si="1"/>
        <v>SODA ASH</v>
      </c>
      <c r="L15" s="225"/>
      <c r="M15" s="225"/>
      <c r="N15" s="225"/>
      <c r="O15" s="225"/>
      <c r="P15" s="225"/>
      <c r="Q15" s="225"/>
      <c r="R15" s="225"/>
      <c r="S15" s="225"/>
      <c r="T15" s="225"/>
      <c r="U15" s="225"/>
      <c r="V15" s="225"/>
      <c r="W15" s="225"/>
      <c r="X15" s="225"/>
      <c r="Y15" s="167"/>
      <c r="Z15" s="167"/>
      <c r="AA15" s="167"/>
      <c r="AB15" s="226">
        <v>30</v>
      </c>
      <c r="AC15" s="226"/>
      <c r="AD15" s="226"/>
      <c r="AE15" s="226"/>
      <c r="AF15" s="226"/>
      <c r="AG15" s="226"/>
      <c r="AH15" s="226"/>
      <c r="AI15" s="226"/>
      <c r="AJ15" s="226"/>
      <c r="AK15" s="225" t="s">
        <v>315</v>
      </c>
      <c r="AL15" s="225"/>
      <c r="AM15" s="227">
        <v>16603.98</v>
      </c>
      <c r="AN15" s="227"/>
      <c r="AO15" s="227"/>
      <c r="AP15" s="227"/>
      <c r="AQ15" s="227"/>
      <c r="AR15" s="227"/>
      <c r="AS15" s="54" t="s">
        <v>316</v>
      </c>
      <c r="AT15" s="54"/>
      <c r="AU15" s="228">
        <f t="shared" si="2"/>
        <v>147443.34239999999</v>
      </c>
      <c r="AV15" s="228"/>
      <c r="AW15" s="228"/>
      <c r="AX15" s="228"/>
      <c r="AY15" s="228"/>
      <c r="AZ15" s="228"/>
      <c r="BA15" s="228"/>
      <c r="BB15" s="228"/>
      <c r="BC15" s="228"/>
      <c r="BD15" s="228"/>
      <c r="BE15" s="229"/>
      <c r="BF15" s="47"/>
      <c r="BG15" s="51"/>
      <c r="CJ15" s="5" t="s">
        <v>34</v>
      </c>
      <c r="CK15" s="9" t="s">
        <v>35</v>
      </c>
      <c r="CL15" s="7">
        <v>5.84</v>
      </c>
      <c r="CM15" s="4">
        <f t="shared" si="0"/>
        <v>83780.639999999999</v>
      </c>
    </row>
    <row r="16" spans="3:91" x14ac:dyDescent="0.25">
      <c r="C16" s="46"/>
      <c r="D16" s="47"/>
      <c r="E16" s="162"/>
      <c r="F16" s="162"/>
      <c r="G16" s="162"/>
      <c r="H16" s="162"/>
      <c r="I16" s="162"/>
      <c r="J16" s="162"/>
      <c r="K16" s="163"/>
      <c r="L16" s="163"/>
      <c r="M16" s="163"/>
      <c r="N16" s="163"/>
      <c r="O16" s="163"/>
      <c r="P16" s="163"/>
      <c r="Q16" s="163"/>
      <c r="R16" s="163"/>
      <c r="S16" s="163"/>
      <c r="T16" s="163"/>
      <c r="U16" s="163"/>
      <c r="V16" s="163"/>
      <c r="W16" s="163"/>
      <c r="X16" s="163"/>
      <c r="Y16" s="163"/>
      <c r="Z16" s="163"/>
      <c r="AA16" s="163"/>
      <c r="AB16" s="57"/>
      <c r="AC16" s="57"/>
      <c r="AD16" s="57"/>
      <c r="AE16" s="57"/>
      <c r="AF16" s="57"/>
      <c r="AG16" s="57"/>
      <c r="AH16" s="57"/>
      <c r="AI16" s="57"/>
      <c r="AJ16" s="57"/>
      <c r="AK16" s="163"/>
      <c r="AL16" s="163"/>
      <c r="AM16" s="162"/>
      <c r="AN16" s="162"/>
      <c r="AO16" s="162"/>
      <c r="AP16" s="162"/>
      <c r="AQ16" s="162"/>
      <c r="AR16" s="162"/>
      <c r="AS16" s="47"/>
      <c r="AT16" s="47"/>
      <c r="AU16" s="58"/>
      <c r="AV16" s="58"/>
      <c r="AW16" s="58"/>
      <c r="AX16" s="58"/>
      <c r="AY16" s="58"/>
      <c r="AZ16" s="58"/>
      <c r="BA16" s="58"/>
      <c r="BB16" s="58"/>
      <c r="BC16" s="58"/>
      <c r="BD16" s="58"/>
      <c r="BE16" s="58"/>
      <c r="BF16" s="47"/>
      <c r="BG16" s="51"/>
      <c r="CJ16" s="5" t="s">
        <v>36</v>
      </c>
      <c r="CK16" s="9" t="s">
        <v>37</v>
      </c>
      <c r="CL16" s="7">
        <v>20.14</v>
      </c>
      <c r="CM16" s="4">
        <f t="shared" si="0"/>
        <v>288928.44</v>
      </c>
    </row>
    <row r="17" spans="3:91" x14ac:dyDescent="0.25">
      <c r="C17" s="46"/>
      <c r="D17" s="47"/>
      <c r="E17" s="162"/>
      <c r="F17" s="162"/>
      <c r="G17" s="162"/>
      <c r="H17" s="162"/>
      <c r="I17" s="162"/>
      <c r="J17" s="162"/>
      <c r="K17" s="163"/>
      <c r="L17" s="163"/>
      <c r="M17" s="163"/>
      <c r="N17" s="163"/>
      <c r="O17" s="163"/>
      <c r="P17" s="163"/>
      <c r="Q17" s="163"/>
      <c r="R17" s="163"/>
      <c r="S17" s="163"/>
      <c r="T17" s="163"/>
      <c r="U17" s="163"/>
      <c r="V17" s="163"/>
      <c r="W17" s="163"/>
      <c r="X17" s="163"/>
      <c r="Y17" s="163"/>
      <c r="Z17" s="163"/>
      <c r="AA17" s="163"/>
      <c r="AB17" s="57"/>
      <c r="AC17" s="57"/>
      <c r="AD17" s="57"/>
      <c r="AE17" s="57"/>
      <c r="AF17" s="57"/>
      <c r="AG17" s="57"/>
      <c r="AH17" s="57"/>
      <c r="AI17" s="57"/>
      <c r="AJ17" s="57"/>
      <c r="AK17" s="163"/>
      <c r="AL17" s="163"/>
      <c r="AM17" s="162"/>
      <c r="AN17" s="162"/>
      <c r="AO17" s="162"/>
      <c r="AP17" s="59"/>
      <c r="AQ17" s="230" t="s">
        <v>318</v>
      </c>
      <c r="AR17" s="230"/>
      <c r="AS17" s="230"/>
      <c r="AT17" s="230"/>
      <c r="AU17" s="58" t="s">
        <v>11</v>
      </c>
      <c r="AV17" s="205">
        <f>SUM(AU10:BE15)</f>
        <v>540670.24482959998</v>
      </c>
      <c r="AW17" s="205"/>
      <c r="AX17" s="205"/>
      <c r="AY17" s="205"/>
      <c r="AZ17" s="205"/>
      <c r="BA17" s="205"/>
      <c r="BB17" s="205"/>
      <c r="BC17" s="205"/>
      <c r="BD17" s="205"/>
      <c r="BE17" s="205"/>
      <c r="BF17" s="47"/>
      <c r="BG17" s="51"/>
      <c r="CJ17" s="5" t="s">
        <v>38</v>
      </c>
      <c r="CK17" s="6" t="s">
        <v>39</v>
      </c>
      <c r="CL17" s="8">
        <v>24.15</v>
      </c>
      <c r="CM17" s="4">
        <f t="shared" si="0"/>
        <v>346455.89999999997</v>
      </c>
    </row>
    <row r="18" spans="3:91" x14ac:dyDescent="0.25">
      <c r="C18" s="46"/>
      <c r="D18" s="47"/>
      <c r="E18" s="162"/>
      <c r="F18" s="162"/>
      <c r="G18" s="162"/>
      <c r="H18" s="162"/>
      <c r="I18" s="162"/>
      <c r="J18" s="162"/>
      <c r="K18" s="163"/>
      <c r="L18" s="163"/>
      <c r="M18" s="163"/>
      <c r="N18" s="163"/>
      <c r="O18" s="163"/>
      <c r="P18" s="163"/>
      <c r="Q18" s="163"/>
      <c r="R18" s="163"/>
      <c r="S18" s="163"/>
      <c r="T18" s="163"/>
      <c r="U18" s="163"/>
      <c r="V18" s="163"/>
      <c r="W18" s="163"/>
      <c r="X18" s="163"/>
      <c r="Y18" s="163"/>
      <c r="Z18" s="163"/>
      <c r="AA18" s="163"/>
      <c r="AB18" s="57"/>
      <c r="AC18" s="57"/>
      <c r="AD18" s="57"/>
      <c r="AE18" s="57"/>
      <c r="AF18" s="57"/>
      <c r="AG18" s="57"/>
      <c r="AH18" s="57"/>
      <c r="AI18" s="57"/>
      <c r="AJ18" s="57"/>
      <c r="AK18" s="163"/>
      <c r="AL18" s="163"/>
      <c r="AM18" s="162"/>
      <c r="AN18" s="162"/>
      <c r="AO18" s="162"/>
      <c r="AP18" s="59"/>
      <c r="AQ18" s="202" t="s">
        <v>317</v>
      </c>
      <c r="AR18" s="202"/>
      <c r="AS18" s="202"/>
      <c r="AT18" s="202"/>
      <c r="AU18" s="58" t="s">
        <v>11</v>
      </c>
      <c r="AV18" s="205">
        <f>AV17/AV4</f>
        <v>257.46202134742856</v>
      </c>
      <c r="AW18" s="205"/>
      <c r="AX18" s="205"/>
      <c r="AY18" s="205"/>
      <c r="AZ18" s="205"/>
      <c r="BA18" s="205"/>
      <c r="BB18" s="205"/>
      <c r="BC18" s="205"/>
      <c r="BD18" s="205"/>
      <c r="BE18" s="205"/>
      <c r="BF18" s="47"/>
      <c r="BG18" s="51"/>
      <c r="CJ18" s="5" t="s">
        <v>7</v>
      </c>
      <c r="CK18" s="6" t="s">
        <v>40</v>
      </c>
      <c r="CL18" s="7">
        <v>8.48</v>
      </c>
      <c r="CM18" s="4">
        <f t="shared" si="0"/>
        <v>121654.08</v>
      </c>
    </row>
    <row r="19" spans="3:91" x14ac:dyDescent="0.25">
      <c r="C19" s="46"/>
      <c r="D19" s="47"/>
      <c r="E19" s="162"/>
      <c r="F19" s="162"/>
      <c r="G19" s="162"/>
      <c r="H19" s="162"/>
      <c r="I19" s="162"/>
      <c r="J19" s="162"/>
      <c r="K19" s="163"/>
      <c r="L19" s="163"/>
      <c r="M19" s="163"/>
      <c r="N19" s="163"/>
      <c r="O19" s="163"/>
      <c r="P19" s="163"/>
      <c r="Q19" s="163"/>
      <c r="R19" s="163"/>
      <c r="S19" s="163"/>
      <c r="T19" s="163"/>
      <c r="U19" s="163"/>
      <c r="V19" s="163"/>
      <c r="W19" s="163"/>
      <c r="X19" s="163"/>
      <c r="Y19" s="163"/>
      <c r="Z19" s="163"/>
      <c r="AA19" s="163"/>
      <c r="AB19" s="57"/>
      <c r="AC19" s="57"/>
      <c r="AD19" s="57"/>
      <c r="AE19" s="57"/>
      <c r="AF19" s="57"/>
      <c r="AG19" s="57"/>
      <c r="AH19" s="57"/>
      <c r="AI19" s="57"/>
      <c r="AJ19" s="57"/>
      <c r="AK19" s="163"/>
      <c r="AL19" s="163"/>
      <c r="AM19" s="162"/>
      <c r="AN19" s="162"/>
      <c r="AO19" s="162"/>
      <c r="AP19" s="162"/>
      <c r="AQ19" s="162"/>
      <c r="AR19" s="162"/>
      <c r="AS19" s="47"/>
      <c r="AT19" s="47"/>
      <c r="AU19" s="47"/>
      <c r="AV19" s="162"/>
      <c r="AW19" s="162"/>
      <c r="AX19" s="162"/>
      <c r="AY19" s="162"/>
      <c r="AZ19" s="162"/>
      <c r="BA19" s="162"/>
      <c r="BB19" s="162"/>
      <c r="BC19" s="162"/>
      <c r="BD19" s="162"/>
      <c r="BE19" s="162"/>
      <c r="BF19" s="47"/>
      <c r="BG19" s="51"/>
      <c r="CJ19" s="5" t="s">
        <v>41</v>
      </c>
      <c r="CK19" s="6" t="s">
        <v>42</v>
      </c>
      <c r="CL19" s="7">
        <v>7.27</v>
      </c>
      <c r="CM19" s="4">
        <f t="shared" si="0"/>
        <v>104295.42</v>
      </c>
    </row>
    <row r="20" spans="3:91" ht="17.25" thickBot="1" x14ac:dyDescent="0.3">
      <c r="C20" s="60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62"/>
      <c r="CJ20" s="5" t="s">
        <v>43</v>
      </c>
      <c r="CK20" s="6" t="s">
        <v>44</v>
      </c>
      <c r="CL20" s="7">
        <v>7.63</v>
      </c>
      <c r="CM20" s="4">
        <f t="shared" si="0"/>
        <v>109459.98</v>
      </c>
    </row>
    <row r="21" spans="3:91" x14ac:dyDescent="0.25">
      <c r="CJ21" s="5" t="s">
        <v>45</v>
      </c>
      <c r="CK21" s="6" t="s">
        <v>46</v>
      </c>
      <c r="CL21" s="7">
        <v>9.5583270598076133</v>
      </c>
      <c r="CM21" s="4">
        <f t="shared" si="0"/>
        <v>137123.76</v>
      </c>
    </row>
    <row r="22" spans="3:91" ht="17.25" thickBot="1" x14ac:dyDescent="0.3">
      <c r="CJ22" s="5" t="s">
        <v>47</v>
      </c>
      <c r="CK22" s="6" t="s">
        <v>48</v>
      </c>
      <c r="CL22" s="7">
        <v>6.66</v>
      </c>
      <c r="CM22" s="4">
        <f t="shared" si="0"/>
        <v>95544.36</v>
      </c>
    </row>
    <row r="23" spans="3:91" x14ac:dyDescent="0.25">
      <c r="C23" s="43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44"/>
      <c r="AN23" s="44"/>
      <c r="AO23" s="44"/>
      <c r="AP23" s="44"/>
      <c r="AQ23" s="44"/>
      <c r="AR23" s="44"/>
      <c r="AS23" s="44"/>
      <c r="AT23" s="44"/>
      <c r="AU23" s="44"/>
      <c r="AV23" s="44"/>
      <c r="AW23" s="44"/>
      <c r="AX23" s="44"/>
      <c r="AY23" s="44"/>
      <c r="AZ23" s="44"/>
      <c r="BA23" s="44"/>
      <c r="BB23" s="44"/>
      <c r="BC23" s="44"/>
      <c r="BD23" s="44"/>
      <c r="BE23" s="44"/>
      <c r="BF23" s="44"/>
      <c r="BG23" s="45"/>
      <c r="CJ23" s="5" t="s">
        <v>49</v>
      </c>
      <c r="CK23" s="9" t="s">
        <v>50</v>
      </c>
      <c r="CL23" s="7">
        <v>12.14</v>
      </c>
      <c r="CM23" s="4">
        <f t="shared" si="0"/>
        <v>174160.44</v>
      </c>
    </row>
    <row r="24" spans="3:91" x14ac:dyDescent="0.25">
      <c r="C24" s="46"/>
      <c r="D24" s="47"/>
      <c r="E24" s="196" t="s">
        <v>0</v>
      </c>
      <c r="F24" s="196"/>
      <c r="G24" s="196"/>
      <c r="H24" s="196"/>
      <c r="I24" s="196"/>
      <c r="J24" s="170" t="s">
        <v>11</v>
      </c>
      <c r="K24" s="196" t="s">
        <v>326</v>
      </c>
      <c r="L24" s="196"/>
      <c r="M24" s="196"/>
      <c r="N24" s="196"/>
      <c r="O24" s="196"/>
      <c r="P24" s="196"/>
      <c r="Q24" s="196"/>
      <c r="R24" s="196"/>
      <c r="S24" s="196"/>
      <c r="T24" s="196"/>
      <c r="U24" s="196"/>
      <c r="V24" s="170"/>
      <c r="W24" s="170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170"/>
      <c r="AI24" s="50"/>
      <c r="AJ24" s="50"/>
      <c r="AK24" s="50"/>
      <c r="AL24" s="50"/>
      <c r="AM24" s="196" t="s">
        <v>3</v>
      </c>
      <c r="AN24" s="196"/>
      <c r="AO24" s="196"/>
      <c r="AP24" s="196"/>
      <c r="AQ24" s="196"/>
      <c r="AR24" s="196"/>
      <c r="AS24" s="196"/>
      <c r="AT24" s="196"/>
      <c r="AU24" s="170" t="s">
        <v>11</v>
      </c>
      <c r="AV24" s="197">
        <v>553.47</v>
      </c>
      <c r="AW24" s="197"/>
      <c r="AX24" s="197"/>
      <c r="AY24" s="197"/>
      <c r="AZ24" s="170" t="s">
        <v>319</v>
      </c>
      <c r="BA24" s="170"/>
      <c r="BB24" s="170"/>
      <c r="BC24" s="170"/>
      <c r="BD24" s="170"/>
      <c r="BE24" s="170"/>
      <c r="BF24" s="47"/>
      <c r="BG24" s="51"/>
      <c r="CJ24" s="5" t="s">
        <v>51</v>
      </c>
      <c r="CK24" s="6" t="s">
        <v>52</v>
      </c>
      <c r="CL24" s="8">
        <v>16.57</v>
      </c>
      <c r="CM24" s="4">
        <f t="shared" si="0"/>
        <v>237713.22</v>
      </c>
    </row>
    <row r="25" spans="3:91" x14ac:dyDescent="0.25">
      <c r="C25" s="46"/>
      <c r="D25" s="47"/>
      <c r="E25" s="196" t="s">
        <v>322</v>
      </c>
      <c r="F25" s="196"/>
      <c r="G25" s="196"/>
      <c r="H25" s="196"/>
      <c r="I25" s="196"/>
      <c r="J25" s="170" t="s">
        <v>11</v>
      </c>
      <c r="K25" s="196" t="s">
        <v>705</v>
      </c>
      <c r="L25" s="196"/>
      <c r="M25" s="196"/>
      <c r="N25" s="196"/>
      <c r="O25" s="196"/>
      <c r="P25" s="196"/>
      <c r="Q25" s="196"/>
      <c r="R25" s="196"/>
      <c r="S25" s="196"/>
      <c r="T25" s="196"/>
      <c r="U25" s="196"/>
      <c r="V25" s="196"/>
      <c r="W25" s="170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170"/>
      <c r="AI25" s="50"/>
      <c r="AJ25" s="50"/>
      <c r="AK25" s="50"/>
      <c r="AL25" s="50"/>
      <c r="AM25" s="196" t="s">
        <v>4</v>
      </c>
      <c r="AN25" s="196"/>
      <c r="AO25" s="196"/>
      <c r="AP25" s="196"/>
      <c r="AQ25" s="196"/>
      <c r="AR25" s="196"/>
      <c r="AS25" s="196"/>
      <c r="AT25" s="196"/>
      <c r="AU25" s="170" t="s">
        <v>11</v>
      </c>
      <c r="AV25" s="196">
        <v>2100</v>
      </c>
      <c r="AW25" s="196"/>
      <c r="AX25" s="196"/>
      <c r="AY25" s="196"/>
      <c r="AZ25" s="170" t="s">
        <v>320</v>
      </c>
      <c r="BA25" s="170"/>
      <c r="BB25" s="170"/>
      <c r="BC25" s="170"/>
      <c r="BD25" s="170"/>
      <c r="BE25" s="170"/>
      <c r="BF25" s="47"/>
      <c r="BG25" s="51"/>
      <c r="CJ25" s="5"/>
      <c r="CK25" s="6"/>
      <c r="CL25" s="8"/>
      <c r="CM25" s="4"/>
    </row>
    <row r="26" spans="3:91" x14ac:dyDescent="0.25">
      <c r="C26" s="46"/>
      <c r="D26" s="47"/>
      <c r="E26" s="196" t="s">
        <v>1</v>
      </c>
      <c r="F26" s="196"/>
      <c r="G26" s="196"/>
      <c r="H26" s="196"/>
      <c r="I26" s="196"/>
      <c r="J26" s="170" t="s">
        <v>11</v>
      </c>
      <c r="K26" s="196" t="s">
        <v>403</v>
      </c>
      <c r="L26" s="196"/>
      <c r="M26" s="196"/>
      <c r="N26" s="196"/>
      <c r="O26" s="196"/>
      <c r="P26" s="196"/>
      <c r="Q26" s="196"/>
      <c r="R26" s="196"/>
      <c r="S26" s="196"/>
      <c r="T26" s="196"/>
      <c r="U26" s="196"/>
      <c r="V26" s="170"/>
      <c r="W26" s="170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170"/>
      <c r="AI26" s="50"/>
      <c r="AJ26" s="50"/>
      <c r="AK26" s="50"/>
      <c r="AL26" s="50"/>
      <c r="AM26" s="196"/>
      <c r="AN26" s="196"/>
      <c r="AO26" s="196"/>
      <c r="AP26" s="196"/>
      <c r="AQ26" s="196"/>
      <c r="AR26" s="196"/>
      <c r="AS26" s="196"/>
      <c r="AT26" s="196"/>
      <c r="AU26" s="170"/>
      <c r="AV26" s="198"/>
      <c r="AW26" s="198"/>
      <c r="AX26" s="198"/>
      <c r="AY26" s="198"/>
      <c r="AZ26" s="170"/>
      <c r="BA26" s="170"/>
      <c r="BB26" s="170"/>
      <c r="BC26" s="170"/>
      <c r="BD26" s="170"/>
      <c r="BE26" s="170"/>
      <c r="BF26" s="47"/>
      <c r="BG26" s="51"/>
      <c r="CJ26" s="5" t="s">
        <v>53</v>
      </c>
      <c r="CK26" s="9" t="s">
        <v>54</v>
      </c>
      <c r="CL26" s="7">
        <v>24.42</v>
      </c>
      <c r="CM26" s="4">
        <f t="shared" si="0"/>
        <v>350329.32</v>
      </c>
    </row>
    <row r="27" spans="3:91" x14ac:dyDescent="0.25">
      <c r="C27" s="46"/>
      <c r="D27" s="47"/>
      <c r="E27" s="196" t="s">
        <v>2</v>
      </c>
      <c r="F27" s="196"/>
      <c r="G27" s="196"/>
      <c r="H27" s="196"/>
      <c r="I27" s="196"/>
      <c r="J27" s="170" t="s">
        <v>11</v>
      </c>
      <c r="K27" s="196" t="s">
        <v>417</v>
      </c>
      <c r="L27" s="196"/>
      <c r="M27" s="196"/>
      <c r="N27" s="196"/>
      <c r="O27" s="196"/>
      <c r="P27" s="196"/>
      <c r="Q27" s="196"/>
      <c r="R27" s="196"/>
      <c r="S27" s="196"/>
      <c r="T27" s="196"/>
      <c r="U27" s="196"/>
      <c r="V27" s="170"/>
      <c r="W27" s="170"/>
      <c r="X27" s="170"/>
      <c r="Y27" s="170"/>
      <c r="Z27" s="170"/>
      <c r="AA27" s="170"/>
      <c r="AB27" s="170"/>
      <c r="AC27" s="170"/>
      <c r="AD27" s="170"/>
      <c r="AE27" s="170"/>
      <c r="AF27" s="170"/>
      <c r="AG27" s="170"/>
      <c r="AH27" s="170"/>
      <c r="AI27" s="170"/>
      <c r="AJ27" s="170"/>
      <c r="AK27" s="170"/>
      <c r="AL27" s="170"/>
      <c r="AM27" s="196"/>
      <c r="AN27" s="196"/>
      <c r="AO27" s="196"/>
      <c r="AP27" s="196"/>
      <c r="AQ27" s="196"/>
      <c r="AR27" s="196"/>
      <c r="AS27" s="196"/>
      <c r="AT27" s="196"/>
      <c r="AU27" s="170"/>
      <c r="AV27" s="170"/>
      <c r="AW27" s="170"/>
      <c r="AX27" s="170"/>
      <c r="AY27" s="170"/>
      <c r="AZ27" s="170"/>
      <c r="BA27" s="170"/>
      <c r="BB27" s="170"/>
      <c r="BC27" s="170"/>
      <c r="BD27" s="170"/>
      <c r="BE27" s="170"/>
      <c r="BF27" s="47"/>
      <c r="BG27" s="51"/>
      <c r="CJ27" s="5" t="s">
        <v>55</v>
      </c>
      <c r="CK27" s="6" t="s">
        <v>56</v>
      </c>
      <c r="CL27" s="8">
        <v>19.260000000000002</v>
      </c>
      <c r="CM27" s="4">
        <f t="shared" si="0"/>
        <v>276303.96000000002</v>
      </c>
    </row>
    <row r="28" spans="3:91" x14ac:dyDescent="0.25">
      <c r="C28" s="46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  <c r="AU28" s="47"/>
      <c r="AV28" s="47"/>
      <c r="AW28" s="47"/>
      <c r="AX28" s="47"/>
      <c r="AY28" s="47"/>
      <c r="AZ28" s="47"/>
      <c r="BA28" s="47"/>
      <c r="BB28" s="47"/>
      <c r="BC28" s="47"/>
      <c r="BD28" s="47"/>
      <c r="BE28" s="47"/>
      <c r="BF28" s="47"/>
      <c r="BG28" s="51"/>
      <c r="CJ28" s="5" t="s">
        <v>57</v>
      </c>
      <c r="CK28" s="6" t="s">
        <v>58</v>
      </c>
      <c r="CL28" s="8">
        <v>16.22</v>
      </c>
      <c r="CM28" s="4">
        <f t="shared" si="0"/>
        <v>232692.12</v>
      </c>
    </row>
    <row r="29" spans="3:91" x14ac:dyDescent="0.25">
      <c r="C29" s="46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  <c r="AU29" s="47"/>
      <c r="AV29" s="47"/>
      <c r="AW29" s="47"/>
      <c r="AX29" s="47"/>
      <c r="AY29" s="47"/>
      <c r="AZ29" s="47"/>
      <c r="BA29" s="47"/>
      <c r="BB29" s="47"/>
      <c r="BC29" s="47"/>
      <c r="BD29" s="47"/>
      <c r="BE29" s="47"/>
      <c r="BF29" s="47"/>
      <c r="BG29" s="51"/>
      <c r="CJ29" s="5" t="s">
        <v>59</v>
      </c>
      <c r="CK29" s="6" t="s">
        <v>60</v>
      </c>
      <c r="CL29" s="8">
        <v>21.41</v>
      </c>
      <c r="CM29" s="4">
        <f t="shared" si="0"/>
        <v>307147.86</v>
      </c>
    </row>
    <row r="30" spans="3:91" x14ac:dyDescent="0.25">
      <c r="C30" s="46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  <c r="AU30" s="47"/>
      <c r="AV30" s="47"/>
      <c r="AW30" s="47"/>
      <c r="AX30" s="47"/>
      <c r="AY30" s="47"/>
      <c r="AZ30" s="47"/>
      <c r="BA30" s="47"/>
      <c r="BB30" s="47"/>
      <c r="BC30" s="47"/>
      <c r="BD30" s="47"/>
      <c r="BE30" s="47"/>
      <c r="BF30" s="47"/>
      <c r="BG30" s="51"/>
      <c r="CJ30" s="5" t="s">
        <v>61</v>
      </c>
      <c r="CK30" s="6" t="s">
        <v>62</v>
      </c>
      <c r="CL30" s="7">
        <v>17.59</v>
      </c>
      <c r="CM30" s="4">
        <f t="shared" si="0"/>
        <v>252346.13999999998</v>
      </c>
    </row>
    <row r="31" spans="3:91" x14ac:dyDescent="0.25">
      <c r="C31" s="46"/>
      <c r="D31" s="47"/>
      <c r="E31" s="208" t="s">
        <v>5</v>
      </c>
      <c r="F31" s="209"/>
      <c r="G31" s="209"/>
      <c r="H31" s="209"/>
      <c r="I31" s="209"/>
      <c r="J31" s="209"/>
      <c r="K31" s="210" t="str">
        <f>VLOOKUP(E31,$CJ$1:$CM$1003,2,FALSE)</f>
        <v>NOVACRON YELLOW S-3R</v>
      </c>
      <c r="L31" s="210"/>
      <c r="M31" s="210"/>
      <c r="N31" s="210"/>
      <c r="O31" s="210"/>
      <c r="P31" s="210"/>
      <c r="Q31" s="210"/>
      <c r="R31" s="210"/>
      <c r="S31" s="210"/>
      <c r="T31" s="210"/>
      <c r="U31" s="210"/>
      <c r="V31" s="210"/>
      <c r="W31" s="210"/>
      <c r="X31" s="210"/>
      <c r="Y31" s="210"/>
      <c r="Z31" s="210"/>
      <c r="AA31" s="164"/>
      <c r="AB31" s="211">
        <v>0.495</v>
      </c>
      <c r="AC31" s="211"/>
      <c r="AD31" s="211"/>
      <c r="AE31" s="211"/>
      <c r="AF31" s="211"/>
      <c r="AG31" s="211"/>
      <c r="AH31" s="211"/>
      <c r="AI31" s="211"/>
      <c r="AJ31" s="211"/>
      <c r="AK31" s="210" t="s">
        <v>315</v>
      </c>
      <c r="AL31" s="210"/>
      <c r="AM31" s="212">
        <v>273.97000000000003</v>
      </c>
      <c r="AN31" s="212"/>
      <c r="AO31" s="212"/>
      <c r="AP31" s="212"/>
      <c r="AQ31" s="212"/>
      <c r="AR31" s="212"/>
      <c r="AS31" s="52" t="s">
        <v>316</v>
      </c>
      <c r="AT31" s="52"/>
      <c r="AU31" s="213">
        <f>(AM31*VLOOKUP(E31,$CJ$1:$CM$1003,4,FALSE))/1000</f>
        <v>26608.6294074</v>
      </c>
      <c r="AV31" s="213"/>
      <c r="AW31" s="213"/>
      <c r="AX31" s="213"/>
      <c r="AY31" s="213"/>
      <c r="AZ31" s="213"/>
      <c r="BA31" s="213"/>
      <c r="BB31" s="213"/>
      <c r="BC31" s="213"/>
      <c r="BD31" s="213"/>
      <c r="BE31" s="214"/>
      <c r="BF31" s="47"/>
      <c r="BG31" s="51"/>
      <c r="CJ31" s="5" t="s">
        <v>63</v>
      </c>
      <c r="CK31" s="6" t="s">
        <v>64</v>
      </c>
      <c r="CL31" s="7">
        <v>8.936572563780846</v>
      </c>
      <c r="CM31" s="4">
        <f t="shared" si="0"/>
        <v>128204.07000000002</v>
      </c>
    </row>
    <row r="32" spans="3:91" x14ac:dyDescent="0.25">
      <c r="C32" s="46"/>
      <c r="D32" s="47"/>
      <c r="E32" s="200" t="s">
        <v>6</v>
      </c>
      <c r="F32" s="201"/>
      <c r="G32" s="201"/>
      <c r="H32" s="201"/>
      <c r="I32" s="201"/>
      <c r="J32" s="201"/>
      <c r="K32" s="202" t="str">
        <f t="shared" ref="K32:K36" si="3">VLOOKUP(E32,$CJ$1:$CM$1003,2,FALSE)</f>
        <v>NOVACRON RUBY S–3B</v>
      </c>
      <c r="L32" s="202"/>
      <c r="M32" s="202"/>
      <c r="N32" s="202"/>
      <c r="O32" s="202"/>
      <c r="P32" s="202"/>
      <c r="Q32" s="202"/>
      <c r="R32" s="202"/>
      <c r="S32" s="202"/>
      <c r="T32" s="202"/>
      <c r="U32" s="202"/>
      <c r="V32" s="202"/>
      <c r="W32" s="202"/>
      <c r="X32" s="202"/>
      <c r="Y32" s="202"/>
      <c r="Z32" s="202"/>
      <c r="AA32" s="163"/>
      <c r="AB32" s="203">
        <v>0.35099999999999998</v>
      </c>
      <c r="AC32" s="203"/>
      <c r="AD32" s="203"/>
      <c r="AE32" s="203"/>
      <c r="AF32" s="203"/>
      <c r="AG32" s="203"/>
      <c r="AH32" s="203"/>
      <c r="AI32" s="203"/>
      <c r="AJ32" s="203"/>
      <c r="AK32" s="202" t="s">
        <v>315</v>
      </c>
      <c r="AL32" s="202"/>
      <c r="AM32" s="204">
        <v>194.27</v>
      </c>
      <c r="AN32" s="204"/>
      <c r="AO32" s="204"/>
      <c r="AP32" s="204"/>
      <c r="AQ32" s="204"/>
      <c r="AR32" s="204"/>
      <c r="AS32" s="47" t="s">
        <v>316</v>
      </c>
      <c r="AT32" s="47"/>
      <c r="AU32" s="205">
        <f t="shared" ref="AU32:AU35" si="4">(AM32*VLOOKUP(E32,$CJ$1:$CM$1003,4,FALSE))/1000</f>
        <v>23438.648302199999</v>
      </c>
      <c r="AV32" s="205"/>
      <c r="AW32" s="205"/>
      <c r="AX32" s="205"/>
      <c r="AY32" s="205"/>
      <c r="AZ32" s="205"/>
      <c r="BA32" s="205"/>
      <c r="BB32" s="205"/>
      <c r="BC32" s="205"/>
      <c r="BD32" s="205"/>
      <c r="BE32" s="206"/>
      <c r="BF32" s="47"/>
      <c r="BG32" s="51"/>
      <c r="CJ32" s="5" t="s">
        <v>65</v>
      </c>
      <c r="CK32" s="6" t="s">
        <v>66</v>
      </c>
      <c r="CL32" s="7">
        <v>8.3867837724801344</v>
      </c>
      <c r="CM32" s="4">
        <f t="shared" si="0"/>
        <v>120316.8</v>
      </c>
    </row>
    <row r="33" spans="3:91" x14ac:dyDescent="0.25">
      <c r="C33" s="46"/>
      <c r="D33" s="47"/>
      <c r="E33" s="223" t="s">
        <v>7</v>
      </c>
      <c r="F33" s="224"/>
      <c r="G33" s="224"/>
      <c r="H33" s="224"/>
      <c r="I33" s="224"/>
      <c r="J33" s="224"/>
      <c r="K33" s="225" t="str">
        <f t="shared" si="3"/>
        <v>NOVACRON DARK BLUE S-GL</v>
      </c>
      <c r="L33" s="225"/>
      <c r="M33" s="225"/>
      <c r="N33" s="225"/>
      <c r="O33" s="225"/>
      <c r="P33" s="225"/>
      <c r="Q33" s="225"/>
      <c r="R33" s="225"/>
      <c r="S33" s="225"/>
      <c r="T33" s="225"/>
      <c r="U33" s="225"/>
      <c r="V33" s="225"/>
      <c r="W33" s="225"/>
      <c r="X33" s="225"/>
      <c r="Y33" s="225"/>
      <c r="Z33" s="225"/>
      <c r="AA33" s="167"/>
      <c r="AB33" s="226">
        <v>0.58499999999999996</v>
      </c>
      <c r="AC33" s="226"/>
      <c r="AD33" s="226"/>
      <c r="AE33" s="226"/>
      <c r="AF33" s="226"/>
      <c r="AG33" s="226"/>
      <c r="AH33" s="226"/>
      <c r="AI33" s="226"/>
      <c r="AJ33" s="226"/>
      <c r="AK33" s="225" t="s">
        <v>315</v>
      </c>
      <c r="AL33" s="225"/>
      <c r="AM33" s="227">
        <v>323.77999999999997</v>
      </c>
      <c r="AN33" s="227"/>
      <c r="AO33" s="227"/>
      <c r="AP33" s="227"/>
      <c r="AQ33" s="227"/>
      <c r="AR33" s="227"/>
      <c r="AS33" s="54" t="s">
        <v>316</v>
      </c>
      <c r="AT33" s="54"/>
      <c r="AU33" s="228">
        <f t="shared" si="4"/>
        <v>39389.158022399999</v>
      </c>
      <c r="AV33" s="228"/>
      <c r="AW33" s="228"/>
      <c r="AX33" s="228"/>
      <c r="AY33" s="228"/>
      <c r="AZ33" s="228"/>
      <c r="BA33" s="228"/>
      <c r="BB33" s="228"/>
      <c r="BC33" s="228"/>
      <c r="BD33" s="228"/>
      <c r="BE33" s="229"/>
      <c r="BF33" s="47"/>
      <c r="BG33" s="51"/>
      <c r="CJ33" s="5" t="s">
        <v>67</v>
      </c>
      <c r="CK33" s="6" t="s">
        <v>68</v>
      </c>
      <c r="CL33" s="8">
        <v>7.34</v>
      </c>
      <c r="CM33" s="4">
        <f t="shared" si="0"/>
        <v>105299.64</v>
      </c>
    </row>
    <row r="34" spans="3:91" x14ac:dyDescent="0.25">
      <c r="C34" s="46"/>
      <c r="D34" s="47"/>
      <c r="E34" s="223" t="s">
        <v>8</v>
      </c>
      <c r="F34" s="224"/>
      <c r="G34" s="224"/>
      <c r="H34" s="224"/>
      <c r="I34" s="224"/>
      <c r="J34" s="224"/>
      <c r="K34" s="225" t="str">
        <f t="shared" si="3"/>
        <v>FIMBIL EAS 40 NEW</v>
      </c>
      <c r="L34" s="225"/>
      <c r="M34" s="225"/>
      <c r="N34" s="225"/>
      <c r="O34" s="225"/>
      <c r="P34" s="225"/>
      <c r="Q34" s="225"/>
      <c r="R34" s="225"/>
      <c r="S34" s="225"/>
      <c r="T34" s="225"/>
      <c r="U34" s="225"/>
      <c r="V34" s="225"/>
      <c r="W34" s="225"/>
      <c r="X34" s="225"/>
      <c r="Y34" s="225"/>
      <c r="Z34" s="225"/>
      <c r="AA34" s="167"/>
      <c r="AB34" s="219">
        <v>8</v>
      </c>
      <c r="AC34" s="219"/>
      <c r="AD34" s="219"/>
      <c r="AE34" s="219"/>
      <c r="AF34" s="219"/>
      <c r="AG34" s="219"/>
      <c r="AH34" s="219"/>
      <c r="AI34" s="219"/>
      <c r="AJ34" s="219"/>
      <c r="AK34" s="218" t="s">
        <v>315</v>
      </c>
      <c r="AL34" s="218"/>
      <c r="AM34" s="248">
        <v>4427.7299999999996</v>
      </c>
      <c r="AN34" s="248"/>
      <c r="AO34" s="248"/>
      <c r="AP34" s="248"/>
      <c r="AQ34" s="248"/>
      <c r="AR34" s="248"/>
      <c r="AS34" s="55" t="s">
        <v>316</v>
      </c>
      <c r="AT34" s="54"/>
      <c r="AU34" s="228">
        <f t="shared" si="4"/>
        <v>91335.834322199982</v>
      </c>
      <c r="AV34" s="228"/>
      <c r="AW34" s="228"/>
      <c r="AX34" s="228"/>
      <c r="AY34" s="228"/>
      <c r="AZ34" s="228"/>
      <c r="BA34" s="228"/>
      <c r="BB34" s="228"/>
      <c r="BC34" s="228"/>
      <c r="BD34" s="228"/>
      <c r="BE34" s="229"/>
      <c r="BF34" s="47"/>
      <c r="BG34" s="51"/>
      <c r="CJ34" s="5" t="s">
        <v>69</v>
      </c>
      <c r="CK34" s="6" t="s">
        <v>70</v>
      </c>
      <c r="CL34" s="8">
        <v>13.47</v>
      </c>
      <c r="CM34" s="4">
        <f t="shared" si="0"/>
        <v>193240.62</v>
      </c>
    </row>
    <row r="35" spans="3:91" x14ac:dyDescent="0.25">
      <c r="C35" s="46"/>
      <c r="D35" s="47"/>
      <c r="E35" s="200" t="s">
        <v>9</v>
      </c>
      <c r="F35" s="201"/>
      <c r="G35" s="201"/>
      <c r="H35" s="201"/>
      <c r="I35" s="201"/>
      <c r="J35" s="201"/>
      <c r="K35" s="210" t="str">
        <f t="shared" si="3"/>
        <v>SODIUM SULFATE</v>
      </c>
      <c r="L35" s="210"/>
      <c r="M35" s="210"/>
      <c r="N35" s="210"/>
      <c r="O35" s="210"/>
      <c r="P35" s="210"/>
      <c r="Q35" s="210"/>
      <c r="R35" s="210"/>
      <c r="S35" s="210"/>
      <c r="T35" s="210"/>
      <c r="U35" s="210"/>
      <c r="V35" s="210"/>
      <c r="W35" s="210"/>
      <c r="X35" s="210"/>
      <c r="Y35" s="210"/>
      <c r="Z35" s="210"/>
      <c r="AA35" s="163"/>
      <c r="AB35" s="203">
        <v>200</v>
      </c>
      <c r="AC35" s="203"/>
      <c r="AD35" s="203"/>
      <c r="AE35" s="203"/>
      <c r="AF35" s="203"/>
      <c r="AG35" s="203"/>
      <c r="AH35" s="203"/>
      <c r="AI35" s="203"/>
      <c r="AJ35" s="203"/>
      <c r="AK35" s="202" t="s">
        <v>315</v>
      </c>
      <c r="AL35" s="202"/>
      <c r="AM35" s="204">
        <v>110693.21</v>
      </c>
      <c r="AN35" s="204"/>
      <c r="AO35" s="204"/>
      <c r="AP35" s="204"/>
      <c r="AQ35" s="204"/>
      <c r="AR35" s="204"/>
      <c r="AS35" s="47" t="s">
        <v>316</v>
      </c>
      <c r="AT35" s="47"/>
      <c r="AU35" s="205">
        <f t="shared" si="4"/>
        <v>264169.34566500003</v>
      </c>
      <c r="AV35" s="205"/>
      <c r="AW35" s="205"/>
      <c r="AX35" s="205"/>
      <c r="AY35" s="205"/>
      <c r="AZ35" s="205"/>
      <c r="BA35" s="205"/>
      <c r="BB35" s="205"/>
      <c r="BC35" s="205"/>
      <c r="BD35" s="205"/>
      <c r="BE35" s="206"/>
      <c r="BF35" s="47"/>
      <c r="BG35" s="51"/>
      <c r="CJ35" s="10" t="s">
        <v>71</v>
      </c>
      <c r="CK35" s="6" t="s">
        <v>72</v>
      </c>
      <c r="CL35" s="7">
        <v>6.66</v>
      </c>
      <c r="CM35" s="4">
        <f t="shared" si="0"/>
        <v>95544.36</v>
      </c>
    </row>
    <row r="36" spans="3:91" x14ac:dyDescent="0.25">
      <c r="C36" s="46"/>
      <c r="D36" s="47"/>
      <c r="E36" s="223" t="s">
        <v>10</v>
      </c>
      <c r="F36" s="224"/>
      <c r="G36" s="224"/>
      <c r="H36" s="224"/>
      <c r="I36" s="224"/>
      <c r="J36" s="224"/>
      <c r="K36" s="225" t="str">
        <f t="shared" si="3"/>
        <v>SODA ASH</v>
      </c>
      <c r="L36" s="225"/>
      <c r="M36" s="225"/>
      <c r="N36" s="225"/>
      <c r="O36" s="225"/>
      <c r="P36" s="225"/>
      <c r="Q36" s="225"/>
      <c r="R36" s="225"/>
      <c r="S36" s="225"/>
      <c r="T36" s="225"/>
      <c r="U36" s="225"/>
      <c r="V36" s="225"/>
      <c r="W36" s="225"/>
      <c r="X36" s="225"/>
      <c r="Y36" s="225"/>
      <c r="Z36" s="225"/>
      <c r="AA36" s="167"/>
      <c r="AB36" s="226">
        <v>30</v>
      </c>
      <c r="AC36" s="226"/>
      <c r="AD36" s="226"/>
      <c r="AE36" s="226"/>
      <c r="AF36" s="226"/>
      <c r="AG36" s="226"/>
      <c r="AH36" s="226"/>
      <c r="AI36" s="226"/>
      <c r="AJ36" s="226"/>
      <c r="AK36" s="225" t="s">
        <v>315</v>
      </c>
      <c r="AL36" s="225"/>
      <c r="AM36" s="227">
        <v>16603.98</v>
      </c>
      <c r="AN36" s="227"/>
      <c r="AO36" s="227"/>
      <c r="AP36" s="227"/>
      <c r="AQ36" s="227"/>
      <c r="AR36" s="227"/>
      <c r="AS36" s="54" t="s">
        <v>316</v>
      </c>
      <c r="AT36" s="54"/>
      <c r="AU36" s="228">
        <f>(AM36*VLOOKUP(E36,$CJ$1:$CM$1003,4,FALSE))/1000</f>
        <v>147443.34239999999</v>
      </c>
      <c r="AV36" s="228"/>
      <c r="AW36" s="228"/>
      <c r="AX36" s="228"/>
      <c r="AY36" s="228"/>
      <c r="AZ36" s="228"/>
      <c r="BA36" s="228"/>
      <c r="BB36" s="228"/>
      <c r="BC36" s="228"/>
      <c r="BD36" s="228"/>
      <c r="BE36" s="229"/>
      <c r="BF36" s="47"/>
      <c r="BG36" s="51"/>
      <c r="CJ36" s="10" t="s">
        <v>73</v>
      </c>
      <c r="CK36" s="6" t="s">
        <v>74</v>
      </c>
      <c r="CL36" s="7">
        <v>10.055604349644501</v>
      </c>
      <c r="CM36" s="4">
        <f t="shared" si="0"/>
        <v>144257.70000000001</v>
      </c>
    </row>
    <row r="37" spans="3:91" x14ac:dyDescent="0.25">
      <c r="C37" s="46"/>
      <c r="D37" s="47"/>
      <c r="E37" s="162"/>
      <c r="F37" s="162"/>
      <c r="G37" s="162"/>
      <c r="H37" s="162"/>
      <c r="I37" s="162"/>
      <c r="J37" s="162"/>
      <c r="K37" s="163"/>
      <c r="L37" s="163"/>
      <c r="M37" s="163"/>
      <c r="N37" s="163"/>
      <c r="O37" s="163"/>
      <c r="P37" s="163"/>
      <c r="Q37" s="163"/>
      <c r="R37" s="163"/>
      <c r="S37" s="163"/>
      <c r="T37" s="163"/>
      <c r="U37" s="163"/>
      <c r="V37" s="163"/>
      <c r="W37" s="163"/>
      <c r="X37" s="163"/>
      <c r="Y37" s="163"/>
      <c r="Z37" s="163"/>
      <c r="AA37" s="163"/>
      <c r="AB37" s="57"/>
      <c r="AC37" s="57"/>
      <c r="AD37" s="57"/>
      <c r="AE37" s="57"/>
      <c r="AF37" s="57"/>
      <c r="AG37" s="57"/>
      <c r="AH37" s="57"/>
      <c r="AI37" s="57"/>
      <c r="AJ37" s="57"/>
      <c r="AK37" s="163"/>
      <c r="AL37" s="163"/>
      <c r="AM37" s="162"/>
      <c r="AN37" s="162"/>
      <c r="AO37" s="162"/>
      <c r="AP37" s="162"/>
      <c r="AQ37" s="162"/>
      <c r="AR37" s="162"/>
      <c r="AS37" s="47"/>
      <c r="AT37" s="47"/>
      <c r="AU37" s="58"/>
      <c r="AV37" s="58"/>
      <c r="AW37" s="58"/>
      <c r="AX37" s="58"/>
      <c r="AY37" s="58"/>
      <c r="AZ37" s="58"/>
      <c r="BA37" s="58"/>
      <c r="BB37" s="58"/>
      <c r="BC37" s="58"/>
      <c r="BD37" s="58"/>
      <c r="BE37" s="58"/>
      <c r="BF37" s="47"/>
      <c r="BG37" s="51"/>
      <c r="CJ37" s="10" t="s">
        <v>75</v>
      </c>
      <c r="CK37" s="11" t="s">
        <v>76</v>
      </c>
      <c r="CL37" s="7">
        <v>8.91</v>
      </c>
      <c r="CM37" s="4">
        <f t="shared" si="0"/>
        <v>127822.86</v>
      </c>
    </row>
    <row r="38" spans="3:91" x14ac:dyDescent="0.25">
      <c r="C38" s="46"/>
      <c r="D38" s="47"/>
      <c r="E38" s="162"/>
      <c r="F38" s="162"/>
      <c r="G38" s="162"/>
      <c r="H38" s="162"/>
      <c r="I38" s="162"/>
      <c r="J38" s="162"/>
      <c r="K38" s="163"/>
      <c r="L38" s="163"/>
      <c r="M38" s="163"/>
      <c r="N38" s="163"/>
      <c r="O38" s="163"/>
      <c r="P38" s="163"/>
      <c r="Q38" s="163"/>
      <c r="R38" s="163"/>
      <c r="S38" s="163"/>
      <c r="T38" s="163"/>
      <c r="U38" s="163"/>
      <c r="V38" s="163"/>
      <c r="W38" s="163"/>
      <c r="X38" s="163"/>
      <c r="Y38" s="163"/>
      <c r="Z38" s="163"/>
      <c r="AA38" s="163"/>
      <c r="AB38" s="57"/>
      <c r="AC38" s="57"/>
      <c r="AD38" s="57"/>
      <c r="AE38" s="57"/>
      <c r="AF38" s="57"/>
      <c r="AG38" s="57"/>
      <c r="AH38" s="57"/>
      <c r="AI38" s="57"/>
      <c r="AJ38" s="57"/>
      <c r="AK38" s="163"/>
      <c r="AL38" s="163"/>
      <c r="AM38" s="162"/>
      <c r="AN38" s="162"/>
      <c r="AO38" s="162"/>
      <c r="AP38" s="59"/>
      <c r="AQ38" s="230" t="s">
        <v>318</v>
      </c>
      <c r="AR38" s="230"/>
      <c r="AS38" s="230"/>
      <c r="AT38" s="230"/>
      <c r="AU38" s="58" t="s">
        <v>11</v>
      </c>
      <c r="AV38" s="205">
        <f>SUM(AU31:BE36)</f>
        <v>592384.95811919996</v>
      </c>
      <c r="AW38" s="205"/>
      <c r="AX38" s="205"/>
      <c r="AY38" s="205"/>
      <c r="AZ38" s="205"/>
      <c r="BA38" s="205"/>
      <c r="BB38" s="205"/>
      <c r="BC38" s="205"/>
      <c r="BD38" s="205"/>
      <c r="BE38" s="205"/>
      <c r="BF38" s="47"/>
      <c r="BG38" s="51"/>
      <c r="CJ38" s="10" t="s">
        <v>77</v>
      </c>
      <c r="CK38" s="11" t="s">
        <v>78</v>
      </c>
      <c r="CL38" s="8">
        <v>10.63</v>
      </c>
      <c r="CM38" s="4">
        <f t="shared" si="0"/>
        <v>152497.98000000001</v>
      </c>
    </row>
    <row r="39" spans="3:91" x14ac:dyDescent="0.25">
      <c r="C39" s="46"/>
      <c r="D39" s="47"/>
      <c r="E39" s="162"/>
      <c r="F39" s="162"/>
      <c r="G39" s="162"/>
      <c r="H39" s="162"/>
      <c r="I39" s="162"/>
      <c r="J39" s="162"/>
      <c r="K39" s="163"/>
      <c r="L39" s="163"/>
      <c r="M39" s="163"/>
      <c r="N39" s="163"/>
      <c r="O39" s="163"/>
      <c r="P39" s="163"/>
      <c r="Q39" s="163"/>
      <c r="R39" s="163"/>
      <c r="S39" s="163"/>
      <c r="T39" s="163"/>
      <c r="U39" s="163"/>
      <c r="V39" s="163"/>
      <c r="W39" s="163"/>
      <c r="X39" s="163"/>
      <c r="Y39" s="163"/>
      <c r="Z39" s="163"/>
      <c r="AA39" s="163"/>
      <c r="AB39" s="57"/>
      <c r="AC39" s="57"/>
      <c r="AD39" s="57"/>
      <c r="AE39" s="57"/>
      <c r="AF39" s="57"/>
      <c r="AG39" s="57"/>
      <c r="AH39" s="57"/>
      <c r="AI39" s="57"/>
      <c r="AJ39" s="57"/>
      <c r="AK39" s="163"/>
      <c r="AL39" s="163"/>
      <c r="AM39" s="162"/>
      <c r="AN39" s="162"/>
      <c r="AO39" s="162"/>
      <c r="AP39" s="59"/>
      <c r="AQ39" s="202" t="s">
        <v>317</v>
      </c>
      <c r="AR39" s="202"/>
      <c r="AS39" s="202"/>
      <c r="AT39" s="202"/>
      <c r="AU39" s="58" t="s">
        <v>11</v>
      </c>
      <c r="AV39" s="205">
        <f>AV38/AV25</f>
        <v>282.08807529485711</v>
      </c>
      <c r="AW39" s="205"/>
      <c r="AX39" s="205"/>
      <c r="AY39" s="205"/>
      <c r="AZ39" s="205"/>
      <c r="BA39" s="205"/>
      <c r="BB39" s="205"/>
      <c r="BC39" s="205"/>
      <c r="BD39" s="205"/>
      <c r="BE39" s="205"/>
      <c r="BF39" s="47"/>
      <c r="BG39" s="51"/>
      <c r="CJ39" s="10" t="s">
        <v>79</v>
      </c>
      <c r="CK39" s="11" t="s">
        <v>80</v>
      </c>
      <c r="CL39" s="8">
        <v>19.899999999999999</v>
      </c>
      <c r="CM39" s="4">
        <f t="shared" si="0"/>
        <v>285485.39999999997</v>
      </c>
    </row>
    <row r="40" spans="3:91" x14ac:dyDescent="0.25">
      <c r="C40" s="46"/>
      <c r="D40" s="47"/>
      <c r="E40" s="162"/>
      <c r="F40" s="162"/>
      <c r="G40" s="162"/>
      <c r="H40" s="162"/>
      <c r="I40" s="162"/>
      <c r="J40" s="162"/>
      <c r="K40" s="163"/>
      <c r="L40" s="163"/>
      <c r="M40" s="163"/>
      <c r="N40" s="163"/>
      <c r="O40" s="163"/>
      <c r="P40" s="163"/>
      <c r="Q40" s="163"/>
      <c r="R40" s="163"/>
      <c r="S40" s="163"/>
      <c r="T40" s="163"/>
      <c r="U40" s="163"/>
      <c r="V40" s="163"/>
      <c r="W40" s="163"/>
      <c r="X40" s="163"/>
      <c r="Y40" s="163"/>
      <c r="Z40" s="163"/>
      <c r="AA40" s="163"/>
      <c r="AB40" s="57"/>
      <c r="AC40" s="57"/>
      <c r="AD40" s="57"/>
      <c r="AE40" s="57"/>
      <c r="AF40" s="57"/>
      <c r="AG40" s="57"/>
      <c r="AH40" s="57"/>
      <c r="AI40" s="57"/>
      <c r="AJ40" s="57"/>
      <c r="AK40" s="163"/>
      <c r="AL40" s="163"/>
      <c r="AM40" s="162"/>
      <c r="AN40" s="162"/>
      <c r="AO40" s="162"/>
      <c r="AP40" s="162"/>
      <c r="AQ40" s="162"/>
      <c r="AR40" s="162"/>
      <c r="AS40" s="47"/>
      <c r="AT40" s="47"/>
      <c r="AU40" s="47"/>
      <c r="AV40" s="162"/>
      <c r="AW40" s="162"/>
      <c r="AX40" s="162"/>
      <c r="AY40" s="162"/>
      <c r="AZ40" s="162"/>
      <c r="BA40" s="162"/>
      <c r="BB40" s="162"/>
      <c r="BC40" s="162"/>
      <c r="BD40" s="162"/>
      <c r="BE40" s="162"/>
      <c r="BF40" s="47"/>
      <c r="BG40" s="51"/>
      <c r="CJ40" s="10" t="s">
        <v>81</v>
      </c>
      <c r="CK40" s="11" t="s">
        <v>82</v>
      </c>
      <c r="CL40" s="8">
        <v>13.35</v>
      </c>
      <c r="CM40" s="4">
        <f t="shared" si="0"/>
        <v>191519.1</v>
      </c>
    </row>
    <row r="41" spans="3:91" ht="17.25" thickBot="1" x14ac:dyDescent="0.3">
      <c r="C41" s="60"/>
      <c r="D41" s="61"/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2"/>
      <c r="CJ41" s="10" t="s">
        <v>83</v>
      </c>
      <c r="CK41" s="11" t="s">
        <v>84</v>
      </c>
      <c r="CL41" s="8">
        <v>12.75</v>
      </c>
      <c r="CM41" s="4">
        <f t="shared" si="0"/>
        <v>182911.5</v>
      </c>
    </row>
    <row r="42" spans="3:91" x14ac:dyDescent="0.25">
      <c r="CJ42" s="10" t="s">
        <v>85</v>
      </c>
      <c r="CK42" s="11" t="s">
        <v>86</v>
      </c>
      <c r="CL42" s="8">
        <v>28.05</v>
      </c>
      <c r="CM42" s="4">
        <f t="shared" si="0"/>
        <v>402405.3</v>
      </c>
    </row>
    <row r="43" spans="3:91" ht="17.25" thickBot="1" x14ac:dyDescent="0.3">
      <c r="CJ43" s="10" t="s">
        <v>87</v>
      </c>
      <c r="CK43" s="11" t="s">
        <v>88</v>
      </c>
      <c r="CL43" s="8">
        <v>27.2</v>
      </c>
      <c r="CM43" s="4">
        <f t="shared" si="0"/>
        <v>390211.2</v>
      </c>
    </row>
    <row r="44" spans="3:91" x14ac:dyDescent="0.25">
      <c r="C44" s="43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44"/>
      <c r="AV44" s="44"/>
      <c r="AW44" s="44"/>
      <c r="AX44" s="44"/>
      <c r="AY44" s="44"/>
      <c r="AZ44" s="44"/>
      <c r="BA44" s="44"/>
      <c r="BB44" s="44"/>
      <c r="BC44" s="44"/>
      <c r="BD44" s="44"/>
      <c r="BE44" s="44"/>
      <c r="BF44" s="44"/>
      <c r="BG44" s="45"/>
      <c r="CJ44" s="10" t="s">
        <v>89</v>
      </c>
      <c r="CK44" s="11" t="s">
        <v>90</v>
      </c>
      <c r="CL44" s="8">
        <v>21.194841070681722</v>
      </c>
      <c r="CM44" s="4">
        <f t="shared" si="0"/>
        <v>304061.19</v>
      </c>
    </row>
    <row r="45" spans="3:91" x14ac:dyDescent="0.25">
      <c r="C45" s="46"/>
      <c r="D45" s="47"/>
      <c r="E45" s="196" t="s">
        <v>0</v>
      </c>
      <c r="F45" s="196"/>
      <c r="G45" s="196"/>
      <c r="H45" s="196"/>
      <c r="I45" s="196"/>
      <c r="J45" s="170" t="s">
        <v>11</v>
      </c>
      <c r="K45" s="196" t="s">
        <v>328</v>
      </c>
      <c r="L45" s="196"/>
      <c r="M45" s="196"/>
      <c r="N45" s="196"/>
      <c r="O45" s="196"/>
      <c r="P45" s="196"/>
      <c r="Q45" s="196"/>
      <c r="R45" s="196"/>
      <c r="S45" s="196"/>
      <c r="T45" s="196"/>
      <c r="U45" s="196"/>
      <c r="V45" s="170"/>
      <c r="W45" s="170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170"/>
      <c r="AI45" s="50"/>
      <c r="AJ45" s="50"/>
      <c r="AK45" s="50"/>
      <c r="AL45" s="50"/>
      <c r="AM45" s="196" t="s">
        <v>3</v>
      </c>
      <c r="AN45" s="196"/>
      <c r="AO45" s="196"/>
      <c r="AP45" s="196"/>
      <c r="AQ45" s="196"/>
      <c r="AR45" s="196"/>
      <c r="AS45" s="196"/>
      <c r="AT45" s="196"/>
      <c r="AU45" s="170" t="s">
        <v>11</v>
      </c>
      <c r="AV45" s="197">
        <v>553.47</v>
      </c>
      <c r="AW45" s="197"/>
      <c r="AX45" s="197"/>
      <c r="AY45" s="197"/>
      <c r="AZ45" s="170" t="s">
        <v>319</v>
      </c>
      <c r="BA45" s="170"/>
      <c r="BB45" s="170"/>
      <c r="BC45" s="170"/>
      <c r="BD45" s="170"/>
      <c r="BE45" s="170"/>
      <c r="BF45" s="47"/>
      <c r="BG45" s="51"/>
      <c r="CJ45" s="10" t="s">
        <v>91</v>
      </c>
      <c r="CK45" s="11" t="s">
        <v>92</v>
      </c>
      <c r="CL45" s="7">
        <v>29.388728565453786</v>
      </c>
      <c r="CM45" s="4">
        <f t="shared" si="0"/>
        <v>421610.7</v>
      </c>
    </row>
    <row r="46" spans="3:91" x14ac:dyDescent="0.25">
      <c r="C46" s="46"/>
      <c r="D46" s="47"/>
      <c r="E46" s="196" t="s">
        <v>322</v>
      </c>
      <c r="F46" s="196"/>
      <c r="G46" s="196"/>
      <c r="H46" s="196"/>
      <c r="I46" s="196"/>
      <c r="J46" s="170" t="s">
        <v>11</v>
      </c>
      <c r="K46" s="196" t="s">
        <v>706</v>
      </c>
      <c r="L46" s="196"/>
      <c r="M46" s="196"/>
      <c r="N46" s="196"/>
      <c r="O46" s="196"/>
      <c r="P46" s="196"/>
      <c r="Q46" s="196"/>
      <c r="R46" s="196"/>
      <c r="S46" s="196"/>
      <c r="T46" s="196"/>
      <c r="U46" s="196"/>
      <c r="V46" s="196"/>
      <c r="W46" s="170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170"/>
      <c r="AI46" s="50"/>
      <c r="AJ46" s="50"/>
      <c r="AK46" s="50"/>
      <c r="AL46" s="50"/>
      <c r="AM46" s="196" t="s">
        <v>4</v>
      </c>
      <c r="AN46" s="196"/>
      <c r="AO46" s="196"/>
      <c r="AP46" s="196"/>
      <c r="AQ46" s="196"/>
      <c r="AR46" s="196"/>
      <c r="AS46" s="196"/>
      <c r="AT46" s="196"/>
      <c r="AU46" s="170" t="s">
        <v>11</v>
      </c>
      <c r="AV46" s="196">
        <v>2100</v>
      </c>
      <c r="AW46" s="196"/>
      <c r="AX46" s="196"/>
      <c r="AY46" s="196"/>
      <c r="AZ46" s="170" t="s">
        <v>320</v>
      </c>
      <c r="BA46" s="170"/>
      <c r="BB46" s="170"/>
      <c r="BC46" s="170"/>
      <c r="BD46" s="170"/>
      <c r="BE46" s="170"/>
      <c r="BF46" s="47"/>
      <c r="BG46" s="51"/>
      <c r="CJ46" s="10"/>
      <c r="CK46" s="11"/>
      <c r="CL46" s="7"/>
      <c r="CM46" s="4"/>
    </row>
    <row r="47" spans="3:91" x14ac:dyDescent="0.25">
      <c r="C47" s="46"/>
      <c r="D47" s="47"/>
      <c r="E47" s="196" t="s">
        <v>1</v>
      </c>
      <c r="F47" s="196"/>
      <c r="G47" s="196"/>
      <c r="H47" s="196"/>
      <c r="I47" s="196"/>
      <c r="J47" s="170" t="s">
        <v>11</v>
      </c>
      <c r="K47" s="196" t="s">
        <v>403</v>
      </c>
      <c r="L47" s="196"/>
      <c r="M47" s="196"/>
      <c r="N47" s="196"/>
      <c r="O47" s="196"/>
      <c r="P47" s="196"/>
      <c r="Q47" s="196"/>
      <c r="R47" s="196"/>
      <c r="S47" s="196"/>
      <c r="T47" s="196"/>
      <c r="U47" s="196"/>
      <c r="V47" s="170"/>
      <c r="W47" s="170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170"/>
      <c r="AI47" s="50"/>
      <c r="AJ47" s="50"/>
      <c r="AK47" s="50"/>
      <c r="AL47" s="50"/>
      <c r="AM47" s="196"/>
      <c r="AN47" s="196"/>
      <c r="AO47" s="196"/>
      <c r="AP47" s="196"/>
      <c r="AQ47" s="196"/>
      <c r="AR47" s="196"/>
      <c r="AS47" s="196"/>
      <c r="AT47" s="196"/>
      <c r="AU47" s="170"/>
      <c r="AV47" s="198"/>
      <c r="AW47" s="198"/>
      <c r="AX47" s="198"/>
      <c r="AY47" s="198"/>
      <c r="AZ47" s="170"/>
      <c r="BA47" s="170"/>
      <c r="BB47" s="170"/>
      <c r="BC47" s="170"/>
      <c r="BD47" s="170"/>
      <c r="BE47" s="170"/>
      <c r="BF47" s="47"/>
      <c r="BG47" s="51"/>
      <c r="CJ47" s="10" t="s">
        <v>93</v>
      </c>
      <c r="CK47" s="11" t="s">
        <v>94</v>
      </c>
      <c r="CL47" s="8">
        <v>10.32</v>
      </c>
      <c r="CM47" s="4">
        <f t="shared" si="0"/>
        <v>148050.72</v>
      </c>
    </row>
    <row r="48" spans="3:91" x14ac:dyDescent="0.25">
      <c r="C48" s="46"/>
      <c r="D48" s="47"/>
      <c r="E48" s="196" t="s">
        <v>2</v>
      </c>
      <c r="F48" s="196"/>
      <c r="G48" s="196"/>
      <c r="H48" s="196"/>
      <c r="I48" s="196"/>
      <c r="J48" s="170" t="s">
        <v>11</v>
      </c>
      <c r="K48" s="196" t="s">
        <v>417</v>
      </c>
      <c r="L48" s="196"/>
      <c r="M48" s="196"/>
      <c r="N48" s="196"/>
      <c r="O48" s="196"/>
      <c r="P48" s="196"/>
      <c r="Q48" s="196"/>
      <c r="R48" s="196"/>
      <c r="S48" s="196"/>
      <c r="T48" s="196"/>
      <c r="U48" s="196"/>
      <c r="V48" s="170"/>
      <c r="W48" s="170"/>
      <c r="X48" s="170"/>
      <c r="Y48" s="170"/>
      <c r="Z48" s="170"/>
      <c r="AA48" s="170"/>
      <c r="AB48" s="170"/>
      <c r="AC48" s="170"/>
      <c r="AD48" s="170"/>
      <c r="AE48" s="170"/>
      <c r="AF48" s="170"/>
      <c r="AG48" s="170"/>
      <c r="AH48" s="170"/>
      <c r="AI48" s="170"/>
      <c r="AJ48" s="170"/>
      <c r="AK48" s="170"/>
      <c r="AL48" s="170"/>
      <c r="AM48" s="196"/>
      <c r="AN48" s="196"/>
      <c r="AO48" s="196"/>
      <c r="AP48" s="196"/>
      <c r="AQ48" s="196"/>
      <c r="AR48" s="196"/>
      <c r="AS48" s="196"/>
      <c r="AT48" s="196"/>
      <c r="AU48" s="170"/>
      <c r="AV48" s="170"/>
      <c r="AW48" s="170"/>
      <c r="AX48" s="170"/>
      <c r="AY48" s="170"/>
      <c r="AZ48" s="170"/>
      <c r="BA48" s="170"/>
      <c r="BB48" s="170"/>
      <c r="BC48" s="170"/>
      <c r="BD48" s="170"/>
      <c r="BE48" s="170"/>
      <c r="BF48" s="47"/>
      <c r="BG48" s="51"/>
      <c r="CJ48" s="10" t="s">
        <v>95</v>
      </c>
      <c r="CK48" s="11" t="s">
        <v>96</v>
      </c>
      <c r="CL48" s="8">
        <v>8.36</v>
      </c>
      <c r="CM48" s="4">
        <f t="shared" si="0"/>
        <v>119932.56</v>
      </c>
    </row>
    <row r="49" spans="3:91" x14ac:dyDescent="0.25">
      <c r="C49" s="46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47"/>
      <c r="AJ49" s="47"/>
      <c r="AK49" s="47"/>
      <c r="AL49" s="47"/>
      <c r="AM49" s="47"/>
      <c r="AN49" s="47"/>
      <c r="AO49" s="47"/>
      <c r="AP49" s="47"/>
      <c r="AQ49" s="47"/>
      <c r="AR49" s="47"/>
      <c r="AS49" s="47"/>
      <c r="AT49" s="47"/>
      <c r="AU49" s="47"/>
      <c r="AV49" s="47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51"/>
      <c r="CJ49" s="10" t="s">
        <v>97</v>
      </c>
      <c r="CK49" s="11" t="s">
        <v>98</v>
      </c>
      <c r="CL49" s="8">
        <v>7.56</v>
      </c>
      <c r="CM49" s="4">
        <f t="shared" si="0"/>
        <v>108455.76</v>
      </c>
    </row>
    <row r="50" spans="3:91" x14ac:dyDescent="0.25">
      <c r="C50" s="46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47"/>
      <c r="AJ50" s="47"/>
      <c r="AK50" s="47"/>
      <c r="AL50" s="47"/>
      <c r="AM50" s="47"/>
      <c r="AN50" s="47"/>
      <c r="AO50" s="47"/>
      <c r="AP50" s="47"/>
      <c r="AQ50" s="47"/>
      <c r="AR50" s="47"/>
      <c r="AS50" s="47"/>
      <c r="AT50" s="47"/>
      <c r="AU50" s="47"/>
      <c r="AV50" s="47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51"/>
      <c r="CJ50" s="10" t="s">
        <v>99</v>
      </c>
      <c r="CK50" s="11" t="s">
        <v>100</v>
      </c>
      <c r="CL50" s="7">
        <v>7.185372229192807</v>
      </c>
      <c r="CM50" s="4">
        <f t="shared" si="0"/>
        <v>103081.35</v>
      </c>
    </row>
    <row r="51" spans="3:91" x14ac:dyDescent="0.25">
      <c r="C51" s="46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  <c r="AA51" s="47"/>
      <c r="AB51" s="47"/>
      <c r="AC51" s="47"/>
      <c r="AD51" s="47"/>
      <c r="AE51" s="47"/>
      <c r="AF51" s="47"/>
      <c r="AG51" s="47"/>
      <c r="AH51" s="47"/>
      <c r="AI51" s="47"/>
      <c r="AJ51" s="47"/>
      <c r="AK51" s="47"/>
      <c r="AL51" s="47"/>
      <c r="AM51" s="47"/>
      <c r="AN51" s="47"/>
      <c r="AO51" s="47"/>
      <c r="AP51" s="47"/>
      <c r="AQ51" s="47"/>
      <c r="AR51" s="47"/>
      <c r="AS51" s="47"/>
      <c r="AT51" s="47"/>
      <c r="AU51" s="47"/>
      <c r="AV51" s="47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51"/>
      <c r="CJ51" s="10" t="s">
        <v>101</v>
      </c>
      <c r="CK51" s="11" t="s">
        <v>102</v>
      </c>
      <c r="CL51" s="7">
        <v>6.0066583019657047</v>
      </c>
      <c r="CM51" s="4">
        <f t="shared" si="0"/>
        <v>86171.520000000004</v>
      </c>
    </row>
    <row r="52" spans="3:91" x14ac:dyDescent="0.25">
      <c r="C52" s="46"/>
      <c r="D52" s="47"/>
      <c r="E52" s="208" t="s">
        <v>5</v>
      </c>
      <c r="F52" s="209"/>
      <c r="G52" s="209"/>
      <c r="H52" s="209"/>
      <c r="I52" s="209"/>
      <c r="J52" s="209"/>
      <c r="K52" s="210" t="str">
        <f t="shared" ref="K52:K57" si="5">VLOOKUP(E52,$CJ$1:$CM$1003,2,FALSE)</f>
        <v>NOVACRON YELLOW S-3R</v>
      </c>
      <c r="L52" s="210"/>
      <c r="M52" s="210"/>
      <c r="N52" s="210"/>
      <c r="O52" s="210"/>
      <c r="P52" s="210"/>
      <c r="Q52" s="210"/>
      <c r="R52" s="210"/>
      <c r="S52" s="210"/>
      <c r="T52" s="210"/>
      <c r="U52" s="210"/>
      <c r="V52" s="210"/>
      <c r="W52" s="210"/>
      <c r="X52" s="210"/>
      <c r="Y52" s="164"/>
      <c r="Z52" s="164"/>
      <c r="AA52" s="164"/>
      <c r="AB52" s="211">
        <v>1.42</v>
      </c>
      <c r="AC52" s="211"/>
      <c r="AD52" s="211"/>
      <c r="AE52" s="211"/>
      <c r="AF52" s="211"/>
      <c r="AG52" s="211"/>
      <c r="AH52" s="211"/>
      <c r="AI52" s="211"/>
      <c r="AJ52" s="211"/>
      <c r="AK52" s="210" t="s">
        <v>315</v>
      </c>
      <c r="AL52" s="210"/>
      <c r="AM52" s="212">
        <v>785.92</v>
      </c>
      <c r="AN52" s="212"/>
      <c r="AO52" s="212"/>
      <c r="AP52" s="212"/>
      <c r="AQ52" s="212"/>
      <c r="AR52" s="212"/>
      <c r="AS52" s="52" t="s">
        <v>316</v>
      </c>
      <c r="AT52" s="52"/>
      <c r="AU52" s="213">
        <f>(AM52*VLOOKUP(E52,$CJ$1:$CM$1003,4,FALSE))/1000</f>
        <v>76330.452326400002</v>
      </c>
      <c r="AV52" s="213"/>
      <c r="AW52" s="213"/>
      <c r="AX52" s="213"/>
      <c r="AY52" s="213"/>
      <c r="AZ52" s="213"/>
      <c r="BA52" s="213"/>
      <c r="BB52" s="213"/>
      <c r="BC52" s="213"/>
      <c r="BD52" s="213"/>
      <c r="BE52" s="214"/>
      <c r="BF52" s="47"/>
      <c r="BG52" s="51"/>
      <c r="CJ52" s="10" t="s">
        <v>103</v>
      </c>
      <c r="CK52" s="11" t="s">
        <v>104</v>
      </c>
      <c r="CL52" s="7">
        <v>7.8263355639202565</v>
      </c>
      <c r="CM52" s="4">
        <f t="shared" si="0"/>
        <v>112276.61</v>
      </c>
    </row>
    <row r="53" spans="3:91" x14ac:dyDescent="0.25">
      <c r="C53" s="46"/>
      <c r="D53" s="47"/>
      <c r="E53" s="200" t="s">
        <v>6</v>
      </c>
      <c r="F53" s="201"/>
      <c r="G53" s="201"/>
      <c r="H53" s="201"/>
      <c r="I53" s="201"/>
      <c r="J53" s="201"/>
      <c r="K53" s="202" t="str">
        <f t="shared" si="5"/>
        <v>NOVACRON RUBY S–3B</v>
      </c>
      <c r="L53" s="202"/>
      <c r="M53" s="202"/>
      <c r="N53" s="202"/>
      <c r="O53" s="202"/>
      <c r="P53" s="202"/>
      <c r="Q53" s="202"/>
      <c r="R53" s="202"/>
      <c r="S53" s="202"/>
      <c r="T53" s="202"/>
      <c r="U53" s="202"/>
      <c r="V53" s="202"/>
      <c r="W53" s="202"/>
      <c r="X53" s="202"/>
      <c r="Y53" s="202"/>
      <c r="Z53" s="163"/>
      <c r="AA53" s="163"/>
      <c r="AB53" s="203">
        <v>1</v>
      </c>
      <c r="AC53" s="203"/>
      <c r="AD53" s="203"/>
      <c r="AE53" s="203"/>
      <c r="AF53" s="203"/>
      <c r="AG53" s="203"/>
      <c r="AH53" s="203"/>
      <c r="AI53" s="203"/>
      <c r="AJ53" s="203"/>
      <c r="AK53" s="202" t="s">
        <v>315</v>
      </c>
      <c r="AL53" s="202"/>
      <c r="AM53" s="204">
        <v>553.47</v>
      </c>
      <c r="AN53" s="204"/>
      <c r="AO53" s="204"/>
      <c r="AP53" s="204"/>
      <c r="AQ53" s="204"/>
      <c r="AR53" s="204"/>
      <c r="AS53" s="47" t="s">
        <v>316</v>
      </c>
      <c r="AT53" s="47"/>
      <c r="AU53" s="205">
        <f>(AM53*VLOOKUP(E53,$CJ$1:$CM$1003,4,FALSE))/1000</f>
        <v>66776.0780142</v>
      </c>
      <c r="AV53" s="205"/>
      <c r="AW53" s="205"/>
      <c r="AX53" s="205"/>
      <c r="AY53" s="205"/>
      <c r="AZ53" s="205"/>
      <c r="BA53" s="205"/>
      <c r="BB53" s="205"/>
      <c r="BC53" s="205"/>
      <c r="BD53" s="205"/>
      <c r="BE53" s="206"/>
      <c r="BF53" s="47"/>
      <c r="BG53" s="51"/>
      <c r="CJ53" s="10" t="s">
        <v>105</v>
      </c>
      <c r="CK53" s="11" t="s">
        <v>106</v>
      </c>
      <c r="CL53" s="7">
        <v>5.4474048515265583</v>
      </c>
      <c r="CM53" s="4">
        <f t="shared" si="0"/>
        <v>78148.47</v>
      </c>
    </row>
    <row r="54" spans="3:91" x14ac:dyDescent="0.25">
      <c r="C54" s="46"/>
      <c r="D54" s="47"/>
      <c r="E54" s="200" t="s">
        <v>7</v>
      </c>
      <c r="F54" s="201"/>
      <c r="G54" s="201"/>
      <c r="H54" s="201"/>
      <c r="I54" s="201"/>
      <c r="J54" s="201"/>
      <c r="K54" s="202" t="str">
        <f t="shared" si="5"/>
        <v>NOVACRON DARK BLUE S-GL</v>
      </c>
      <c r="L54" s="202"/>
      <c r="M54" s="202"/>
      <c r="N54" s="202"/>
      <c r="O54" s="202"/>
      <c r="P54" s="202"/>
      <c r="Q54" s="202"/>
      <c r="R54" s="202"/>
      <c r="S54" s="202"/>
      <c r="T54" s="202"/>
      <c r="U54" s="202"/>
      <c r="V54" s="202"/>
      <c r="W54" s="202"/>
      <c r="X54" s="202"/>
      <c r="Y54" s="163"/>
      <c r="Z54" s="163"/>
      <c r="AA54" s="163"/>
      <c r="AB54" s="203">
        <v>1.08</v>
      </c>
      <c r="AC54" s="203"/>
      <c r="AD54" s="203"/>
      <c r="AE54" s="203"/>
      <c r="AF54" s="203"/>
      <c r="AG54" s="203"/>
      <c r="AH54" s="203"/>
      <c r="AI54" s="203"/>
      <c r="AJ54" s="203"/>
      <c r="AK54" s="202" t="s">
        <v>315</v>
      </c>
      <c r="AL54" s="202"/>
      <c r="AM54" s="204">
        <v>597.74</v>
      </c>
      <c r="AN54" s="204"/>
      <c r="AO54" s="204"/>
      <c r="AP54" s="204"/>
      <c r="AQ54" s="204"/>
      <c r="AR54" s="204"/>
      <c r="AS54" s="47" t="s">
        <v>316</v>
      </c>
      <c r="AT54" s="47"/>
      <c r="AU54" s="205">
        <f>(AM54*VLOOKUP(E54,$CJ$1:$CM$1003,4,FALSE))/1000</f>
        <v>72717.509779200002</v>
      </c>
      <c r="AV54" s="205"/>
      <c r="AW54" s="205"/>
      <c r="AX54" s="205"/>
      <c r="AY54" s="205"/>
      <c r="AZ54" s="205"/>
      <c r="BA54" s="205"/>
      <c r="BB54" s="205"/>
      <c r="BC54" s="205"/>
      <c r="BD54" s="205"/>
      <c r="BE54" s="206"/>
      <c r="BF54" s="47"/>
      <c r="BG54" s="51"/>
      <c r="CJ54" s="10" t="s">
        <v>107</v>
      </c>
      <c r="CK54" s="11" t="s">
        <v>108</v>
      </c>
      <c r="CL54" s="7">
        <v>7.1763592639063152</v>
      </c>
      <c r="CM54" s="4">
        <f t="shared" si="0"/>
        <v>102952.05</v>
      </c>
    </row>
    <row r="55" spans="3:91" x14ac:dyDescent="0.25">
      <c r="C55" s="46"/>
      <c r="D55" s="47"/>
      <c r="E55" s="216" t="s">
        <v>8</v>
      </c>
      <c r="F55" s="217"/>
      <c r="G55" s="217"/>
      <c r="H55" s="217"/>
      <c r="I55" s="217"/>
      <c r="J55" s="217"/>
      <c r="K55" s="218" t="str">
        <f t="shared" si="5"/>
        <v>FIMBIL EAS 40 NEW</v>
      </c>
      <c r="L55" s="218"/>
      <c r="M55" s="218"/>
      <c r="N55" s="218"/>
      <c r="O55" s="218"/>
      <c r="P55" s="218"/>
      <c r="Q55" s="218"/>
      <c r="R55" s="218"/>
      <c r="S55" s="218"/>
      <c r="T55" s="218"/>
      <c r="U55" s="218"/>
      <c r="V55" s="218"/>
      <c r="W55" s="218"/>
      <c r="X55" s="218"/>
      <c r="Y55" s="166"/>
      <c r="Z55" s="166"/>
      <c r="AA55" s="166"/>
      <c r="AB55" s="219">
        <v>8</v>
      </c>
      <c r="AC55" s="219"/>
      <c r="AD55" s="219"/>
      <c r="AE55" s="219"/>
      <c r="AF55" s="219"/>
      <c r="AG55" s="219"/>
      <c r="AH55" s="219"/>
      <c r="AI55" s="219"/>
      <c r="AJ55" s="219"/>
      <c r="AK55" s="218" t="s">
        <v>315</v>
      </c>
      <c r="AL55" s="218"/>
      <c r="AM55" s="248">
        <v>4427.7299999999996</v>
      </c>
      <c r="AN55" s="248"/>
      <c r="AO55" s="248"/>
      <c r="AP55" s="248"/>
      <c r="AQ55" s="248"/>
      <c r="AR55" s="248"/>
      <c r="AS55" s="55" t="s">
        <v>316</v>
      </c>
      <c r="AT55" s="55"/>
      <c r="AU55" s="221">
        <f t="shared" ref="AU55:AU57" si="6">(AM55*VLOOKUP(E55,$CJ$1:$CM$1003,4,FALSE))/1000</f>
        <v>91335.834322199982</v>
      </c>
      <c r="AV55" s="221"/>
      <c r="AW55" s="221"/>
      <c r="AX55" s="221"/>
      <c r="AY55" s="221"/>
      <c r="AZ55" s="221"/>
      <c r="BA55" s="221"/>
      <c r="BB55" s="221"/>
      <c r="BC55" s="221"/>
      <c r="BD55" s="221"/>
      <c r="BE55" s="222"/>
      <c r="BF55" s="47"/>
      <c r="BG55" s="51"/>
      <c r="CJ55" s="10" t="s">
        <v>109</v>
      </c>
      <c r="CK55" s="11" t="s">
        <v>110</v>
      </c>
      <c r="CL55" s="7">
        <v>6.1914303638644919</v>
      </c>
      <c r="CM55" s="4">
        <f t="shared" si="0"/>
        <v>88822.26</v>
      </c>
    </row>
    <row r="56" spans="3:91" x14ac:dyDescent="0.25">
      <c r="C56" s="46"/>
      <c r="D56" s="47"/>
      <c r="E56" s="200" t="s">
        <v>9</v>
      </c>
      <c r="F56" s="201"/>
      <c r="G56" s="201"/>
      <c r="H56" s="201"/>
      <c r="I56" s="201"/>
      <c r="J56" s="201"/>
      <c r="K56" s="202" t="str">
        <f t="shared" si="5"/>
        <v>SODIUM SULFATE</v>
      </c>
      <c r="L56" s="202"/>
      <c r="M56" s="202"/>
      <c r="N56" s="202"/>
      <c r="O56" s="202"/>
      <c r="P56" s="202"/>
      <c r="Q56" s="202"/>
      <c r="R56" s="202"/>
      <c r="S56" s="202"/>
      <c r="T56" s="202"/>
      <c r="U56" s="202"/>
      <c r="V56" s="202"/>
      <c r="W56" s="202"/>
      <c r="X56" s="202"/>
      <c r="Y56" s="163"/>
      <c r="Z56" s="163"/>
      <c r="AA56" s="163"/>
      <c r="AB56" s="203">
        <v>200</v>
      </c>
      <c r="AC56" s="203"/>
      <c r="AD56" s="203"/>
      <c r="AE56" s="203"/>
      <c r="AF56" s="203"/>
      <c r="AG56" s="203"/>
      <c r="AH56" s="203"/>
      <c r="AI56" s="203"/>
      <c r="AJ56" s="203"/>
      <c r="AK56" s="202" t="s">
        <v>315</v>
      </c>
      <c r="AL56" s="202"/>
      <c r="AM56" s="204">
        <v>110693.21</v>
      </c>
      <c r="AN56" s="204"/>
      <c r="AO56" s="204"/>
      <c r="AP56" s="204"/>
      <c r="AQ56" s="204"/>
      <c r="AR56" s="204"/>
      <c r="AS56" s="47" t="s">
        <v>316</v>
      </c>
      <c r="AT56" s="47"/>
      <c r="AU56" s="205">
        <f t="shared" si="6"/>
        <v>264169.34566500003</v>
      </c>
      <c r="AV56" s="205"/>
      <c r="AW56" s="205"/>
      <c r="AX56" s="205"/>
      <c r="AY56" s="205"/>
      <c r="AZ56" s="205"/>
      <c r="BA56" s="205"/>
      <c r="BB56" s="205"/>
      <c r="BC56" s="205"/>
      <c r="BD56" s="205"/>
      <c r="BE56" s="206"/>
      <c r="BF56" s="47"/>
      <c r="BG56" s="51"/>
      <c r="CJ56" s="10" t="s">
        <v>111</v>
      </c>
      <c r="CK56" s="11" t="s">
        <v>112</v>
      </c>
      <c r="CL56" s="7">
        <v>6.0397867001254708</v>
      </c>
      <c r="CM56" s="4">
        <f t="shared" si="0"/>
        <v>86646.78</v>
      </c>
    </row>
    <row r="57" spans="3:91" x14ac:dyDescent="0.25">
      <c r="C57" s="46"/>
      <c r="D57" s="47"/>
      <c r="E57" s="223" t="s">
        <v>10</v>
      </c>
      <c r="F57" s="224"/>
      <c r="G57" s="224"/>
      <c r="H57" s="224"/>
      <c r="I57" s="224"/>
      <c r="J57" s="224"/>
      <c r="K57" s="225" t="str">
        <f t="shared" si="5"/>
        <v>SODA ASH</v>
      </c>
      <c r="L57" s="225"/>
      <c r="M57" s="225"/>
      <c r="N57" s="225"/>
      <c r="O57" s="225"/>
      <c r="P57" s="225"/>
      <c r="Q57" s="225"/>
      <c r="R57" s="225"/>
      <c r="S57" s="225"/>
      <c r="T57" s="225"/>
      <c r="U57" s="225"/>
      <c r="V57" s="225"/>
      <c r="W57" s="225"/>
      <c r="X57" s="225"/>
      <c r="Y57" s="167"/>
      <c r="Z57" s="167"/>
      <c r="AA57" s="167"/>
      <c r="AB57" s="226">
        <v>30</v>
      </c>
      <c r="AC57" s="226"/>
      <c r="AD57" s="226"/>
      <c r="AE57" s="226"/>
      <c r="AF57" s="226"/>
      <c r="AG57" s="226"/>
      <c r="AH57" s="226"/>
      <c r="AI57" s="226"/>
      <c r="AJ57" s="226"/>
      <c r="AK57" s="225" t="s">
        <v>315</v>
      </c>
      <c r="AL57" s="225"/>
      <c r="AM57" s="227">
        <v>16603.98</v>
      </c>
      <c r="AN57" s="227"/>
      <c r="AO57" s="227"/>
      <c r="AP57" s="227"/>
      <c r="AQ57" s="227"/>
      <c r="AR57" s="227"/>
      <c r="AS57" s="54" t="s">
        <v>316</v>
      </c>
      <c r="AT57" s="54"/>
      <c r="AU57" s="228">
        <f t="shared" si="6"/>
        <v>147443.34239999999</v>
      </c>
      <c r="AV57" s="228"/>
      <c r="AW57" s="228"/>
      <c r="AX57" s="228"/>
      <c r="AY57" s="228"/>
      <c r="AZ57" s="228"/>
      <c r="BA57" s="228"/>
      <c r="BB57" s="228"/>
      <c r="BC57" s="228"/>
      <c r="BD57" s="228"/>
      <c r="BE57" s="229"/>
      <c r="BF57" s="47"/>
      <c r="BG57" s="51"/>
      <c r="CJ57" s="10" t="s">
        <v>113</v>
      </c>
      <c r="CK57" s="11" t="s">
        <v>114</v>
      </c>
      <c r="CL57" s="7">
        <v>8.1017858636553743</v>
      </c>
      <c r="CM57" s="4">
        <f t="shared" si="0"/>
        <v>116228.22</v>
      </c>
    </row>
    <row r="58" spans="3:91" x14ac:dyDescent="0.25">
      <c r="C58" s="46"/>
      <c r="D58" s="47"/>
      <c r="E58" s="162"/>
      <c r="F58" s="162"/>
      <c r="G58" s="162"/>
      <c r="H58" s="162"/>
      <c r="I58" s="162"/>
      <c r="J58" s="162"/>
      <c r="K58" s="163"/>
      <c r="L58" s="163"/>
      <c r="M58" s="163"/>
      <c r="N58" s="163"/>
      <c r="O58" s="163"/>
      <c r="P58" s="163"/>
      <c r="Q58" s="163"/>
      <c r="R58" s="163"/>
      <c r="S58" s="163"/>
      <c r="T58" s="163"/>
      <c r="U58" s="163"/>
      <c r="V58" s="163"/>
      <c r="W58" s="163"/>
      <c r="X58" s="163"/>
      <c r="Y58" s="163"/>
      <c r="Z58" s="163"/>
      <c r="AA58" s="163"/>
      <c r="AB58" s="57"/>
      <c r="AC58" s="57"/>
      <c r="AD58" s="57"/>
      <c r="AE58" s="57"/>
      <c r="AF58" s="57"/>
      <c r="AG58" s="57"/>
      <c r="AH58" s="57"/>
      <c r="AI58" s="57"/>
      <c r="AJ58" s="57"/>
      <c r="AK58" s="163"/>
      <c r="AL58" s="163"/>
      <c r="AM58" s="162"/>
      <c r="AN58" s="162"/>
      <c r="AO58" s="162"/>
      <c r="AP58" s="162"/>
      <c r="AQ58" s="162"/>
      <c r="AR58" s="162"/>
      <c r="AS58" s="47"/>
      <c r="AT58" s="47"/>
      <c r="AU58" s="58"/>
      <c r="AV58" s="58"/>
      <c r="AW58" s="58"/>
      <c r="AX58" s="58"/>
      <c r="AY58" s="58"/>
      <c r="AZ58" s="58"/>
      <c r="BA58" s="58"/>
      <c r="BB58" s="58"/>
      <c r="BC58" s="58"/>
      <c r="BD58" s="58"/>
      <c r="BE58" s="58"/>
      <c r="BF58" s="47"/>
      <c r="BG58" s="51"/>
      <c r="CJ58" s="10" t="s">
        <v>115</v>
      </c>
      <c r="CK58" s="11" t="s">
        <v>116</v>
      </c>
      <c r="CL58" s="7">
        <v>13.444857800083646</v>
      </c>
      <c r="CM58" s="4">
        <f t="shared" si="0"/>
        <v>192879.93</v>
      </c>
    </row>
    <row r="59" spans="3:91" x14ac:dyDescent="0.25">
      <c r="C59" s="46"/>
      <c r="D59" s="47"/>
      <c r="E59" s="162"/>
      <c r="F59" s="162"/>
      <c r="G59" s="162"/>
      <c r="H59" s="162"/>
      <c r="I59" s="162"/>
      <c r="J59" s="162"/>
      <c r="K59" s="163"/>
      <c r="L59" s="163"/>
      <c r="M59" s="163"/>
      <c r="N59" s="163"/>
      <c r="O59" s="163"/>
      <c r="P59" s="163"/>
      <c r="Q59" s="163"/>
      <c r="R59" s="163"/>
      <c r="S59" s="163"/>
      <c r="T59" s="163"/>
      <c r="U59" s="163"/>
      <c r="V59" s="163"/>
      <c r="W59" s="163"/>
      <c r="X59" s="163"/>
      <c r="Y59" s="163"/>
      <c r="Z59" s="163"/>
      <c r="AA59" s="163"/>
      <c r="AB59" s="57"/>
      <c r="AC59" s="57"/>
      <c r="AD59" s="57"/>
      <c r="AE59" s="57"/>
      <c r="AF59" s="57"/>
      <c r="AG59" s="57"/>
      <c r="AH59" s="57"/>
      <c r="AI59" s="57"/>
      <c r="AJ59" s="57"/>
      <c r="AK59" s="163"/>
      <c r="AL59" s="163"/>
      <c r="AM59" s="162"/>
      <c r="AN59" s="162"/>
      <c r="AO59" s="162"/>
      <c r="AP59" s="87"/>
      <c r="AQ59" s="202" t="s">
        <v>318</v>
      </c>
      <c r="AR59" s="202"/>
      <c r="AS59" s="202"/>
      <c r="AT59" s="202"/>
      <c r="AU59" s="58" t="s">
        <v>11</v>
      </c>
      <c r="AV59" s="205">
        <f>SUM(AU52:BE57)</f>
        <v>718772.56250700005</v>
      </c>
      <c r="AW59" s="205"/>
      <c r="AX59" s="205"/>
      <c r="AY59" s="205"/>
      <c r="AZ59" s="205"/>
      <c r="BA59" s="205"/>
      <c r="BB59" s="205"/>
      <c r="BC59" s="205"/>
      <c r="BD59" s="205"/>
      <c r="BE59" s="205"/>
      <c r="BF59" s="47"/>
      <c r="BG59" s="51"/>
      <c r="CJ59" s="10" t="s">
        <v>117</v>
      </c>
      <c r="CK59" s="11" t="s">
        <v>118</v>
      </c>
      <c r="CL59" s="7">
        <v>5.9245141502857939</v>
      </c>
      <c r="CM59" s="4">
        <f t="shared" si="0"/>
        <v>84993.08</v>
      </c>
    </row>
    <row r="60" spans="3:91" x14ac:dyDescent="0.25">
      <c r="C60" s="46"/>
      <c r="D60" s="47"/>
      <c r="E60" s="162"/>
      <c r="F60" s="162"/>
      <c r="G60" s="162"/>
      <c r="H60" s="162"/>
      <c r="I60" s="162"/>
      <c r="J60" s="162"/>
      <c r="K60" s="163"/>
      <c r="L60" s="163"/>
      <c r="M60" s="163"/>
      <c r="N60" s="163"/>
      <c r="O60" s="163"/>
      <c r="P60" s="163"/>
      <c r="Q60" s="163"/>
      <c r="R60" s="163"/>
      <c r="S60" s="163"/>
      <c r="T60" s="163"/>
      <c r="U60" s="163"/>
      <c r="V60" s="163"/>
      <c r="W60" s="163"/>
      <c r="X60" s="163"/>
      <c r="Y60" s="163"/>
      <c r="Z60" s="163"/>
      <c r="AA60" s="163"/>
      <c r="AB60" s="57"/>
      <c r="AC60" s="57"/>
      <c r="AD60" s="57"/>
      <c r="AE60" s="57"/>
      <c r="AF60" s="57"/>
      <c r="AG60" s="57"/>
      <c r="AH60" s="57"/>
      <c r="AI60" s="57"/>
      <c r="AJ60" s="57"/>
      <c r="AK60" s="163"/>
      <c r="AL60" s="163"/>
      <c r="AM60" s="162"/>
      <c r="AN60" s="162"/>
      <c r="AO60" s="162"/>
      <c r="AP60" s="87"/>
      <c r="AQ60" s="202" t="s">
        <v>317</v>
      </c>
      <c r="AR60" s="202"/>
      <c r="AS60" s="202"/>
      <c r="AT60" s="202"/>
      <c r="AU60" s="58" t="s">
        <v>11</v>
      </c>
      <c r="AV60" s="205">
        <f>AV59/AV46</f>
        <v>342.27264881285714</v>
      </c>
      <c r="AW60" s="205"/>
      <c r="AX60" s="205"/>
      <c r="AY60" s="205"/>
      <c r="AZ60" s="205"/>
      <c r="BA60" s="205"/>
      <c r="BB60" s="205"/>
      <c r="BC60" s="205"/>
      <c r="BD60" s="205"/>
      <c r="BE60" s="205"/>
      <c r="BF60" s="47"/>
      <c r="BG60" s="51"/>
      <c r="CJ60" s="10" t="s">
        <v>119</v>
      </c>
      <c r="CK60" s="11" t="s">
        <v>120</v>
      </c>
      <c r="CL60" s="7">
        <v>22.600925693573121</v>
      </c>
      <c r="CM60" s="4">
        <f t="shared" si="0"/>
        <v>324232.88</v>
      </c>
    </row>
    <row r="61" spans="3:91" ht="17.25" thickBot="1" x14ac:dyDescent="0.3">
      <c r="C61" s="60"/>
      <c r="D61" s="61"/>
      <c r="E61" s="88"/>
      <c r="F61" s="88"/>
      <c r="G61" s="88"/>
      <c r="H61" s="88"/>
      <c r="I61" s="88"/>
      <c r="J61" s="88"/>
      <c r="K61" s="89"/>
      <c r="L61" s="89"/>
      <c r="M61" s="89"/>
      <c r="N61" s="89"/>
      <c r="O61" s="89"/>
      <c r="P61" s="89"/>
      <c r="Q61" s="89"/>
      <c r="R61" s="89"/>
      <c r="S61" s="89"/>
      <c r="T61" s="89"/>
      <c r="U61" s="89"/>
      <c r="V61" s="89"/>
      <c r="W61" s="89"/>
      <c r="X61" s="89"/>
      <c r="Y61" s="89"/>
      <c r="Z61" s="89"/>
      <c r="AA61" s="89"/>
      <c r="AB61" s="90"/>
      <c r="AC61" s="90"/>
      <c r="AD61" s="90"/>
      <c r="AE61" s="90"/>
      <c r="AF61" s="90"/>
      <c r="AG61" s="90"/>
      <c r="AH61" s="90"/>
      <c r="AI61" s="90"/>
      <c r="AJ61" s="90"/>
      <c r="AK61" s="89"/>
      <c r="AL61" s="89"/>
      <c r="AM61" s="88"/>
      <c r="AN61" s="88"/>
      <c r="AO61" s="88"/>
      <c r="AP61" s="88"/>
      <c r="AQ61" s="88"/>
      <c r="AR61" s="88"/>
      <c r="AS61" s="61"/>
      <c r="AT61" s="61"/>
      <c r="AU61" s="61"/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61"/>
      <c r="BG61" s="62"/>
      <c r="CJ61" s="10" t="s">
        <v>121</v>
      </c>
      <c r="CK61" s="11" t="s">
        <v>122</v>
      </c>
      <c r="CL61" s="7">
        <v>16.283755053673499</v>
      </c>
      <c r="CM61" s="4">
        <f t="shared" si="0"/>
        <v>233606.75</v>
      </c>
    </row>
    <row r="62" spans="3:91" x14ac:dyDescent="0.25">
      <c r="AP62" s="41" t="s">
        <v>374</v>
      </c>
      <c r="CJ62" s="10" t="s">
        <v>123</v>
      </c>
      <c r="CK62" s="11" t="s">
        <v>124</v>
      </c>
      <c r="CL62" s="7">
        <v>12.855069705841348</v>
      </c>
      <c r="CM62" s="4">
        <f t="shared" si="0"/>
        <v>184418.83</v>
      </c>
    </row>
    <row r="63" spans="3:91" ht="17.25" thickBot="1" x14ac:dyDescent="0.3">
      <c r="CJ63" s="10" t="s">
        <v>125</v>
      </c>
      <c r="CK63" s="11" t="s">
        <v>126</v>
      </c>
      <c r="CL63" s="7">
        <v>17.105289976300014</v>
      </c>
      <c r="CM63" s="4">
        <f t="shared" si="0"/>
        <v>245392.49</v>
      </c>
    </row>
    <row r="64" spans="3:91" x14ac:dyDescent="0.25">
      <c r="C64" s="43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44"/>
      <c r="AV64" s="44"/>
      <c r="AW64" s="44"/>
      <c r="AX64" s="44"/>
      <c r="AY64" s="44"/>
      <c r="AZ64" s="44"/>
      <c r="BA64" s="44"/>
      <c r="BB64" s="44"/>
      <c r="BC64" s="44"/>
      <c r="BD64" s="44"/>
      <c r="BE64" s="44"/>
      <c r="BF64" s="44"/>
      <c r="BG64" s="45"/>
      <c r="CJ64" s="10" t="s">
        <v>127</v>
      </c>
      <c r="CK64" s="11" t="s">
        <v>128</v>
      </c>
      <c r="CL64" s="7">
        <v>22.969960964728845</v>
      </c>
      <c r="CM64" s="4">
        <f t="shared" si="0"/>
        <v>329527.06</v>
      </c>
    </row>
    <row r="65" spans="3:91" x14ac:dyDescent="0.25">
      <c r="C65" s="46"/>
      <c r="D65" s="47"/>
      <c r="E65" s="196" t="s">
        <v>0</v>
      </c>
      <c r="F65" s="196"/>
      <c r="G65" s="196"/>
      <c r="H65" s="196"/>
      <c r="I65" s="196"/>
      <c r="J65" s="170" t="s">
        <v>11</v>
      </c>
      <c r="K65" s="196" t="s">
        <v>340</v>
      </c>
      <c r="L65" s="196"/>
      <c r="M65" s="196"/>
      <c r="N65" s="196"/>
      <c r="O65" s="196"/>
      <c r="P65" s="196"/>
      <c r="Q65" s="196"/>
      <c r="R65" s="196"/>
      <c r="S65" s="196"/>
      <c r="T65" s="196"/>
      <c r="U65" s="196"/>
      <c r="V65" s="170"/>
      <c r="W65" s="170"/>
      <c r="X65" s="49"/>
      <c r="Y65" s="49"/>
      <c r="Z65" s="49"/>
      <c r="AA65" s="49"/>
      <c r="AB65" s="49"/>
      <c r="AC65" s="49"/>
      <c r="AD65" s="49"/>
      <c r="AE65" s="49"/>
      <c r="AF65" s="49"/>
      <c r="AG65" s="49"/>
      <c r="AH65" s="170"/>
      <c r="AI65" s="50"/>
      <c r="AJ65" s="50"/>
      <c r="AK65" s="50"/>
      <c r="AL65" s="50"/>
      <c r="AM65" s="196" t="s">
        <v>3</v>
      </c>
      <c r="AN65" s="196"/>
      <c r="AO65" s="196"/>
      <c r="AP65" s="196"/>
      <c r="AQ65" s="196"/>
      <c r="AR65" s="196"/>
      <c r="AS65" s="196"/>
      <c r="AT65" s="196"/>
      <c r="AU65" s="170" t="s">
        <v>11</v>
      </c>
      <c r="AV65" s="197">
        <v>553.47</v>
      </c>
      <c r="AW65" s="197"/>
      <c r="AX65" s="197"/>
      <c r="AY65" s="197"/>
      <c r="AZ65" s="170" t="s">
        <v>319</v>
      </c>
      <c r="BA65" s="170"/>
      <c r="BB65" s="170"/>
      <c r="BC65" s="170"/>
      <c r="BD65" s="170"/>
      <c r="BE65" s="170"/>
      <c r="BF65" s="47"/>
      <c r="BG65" s="51"/>
      <c r="CJ65" s="10" t="s">
        <v>129</v>
      </c>
      <c r="CK65" s="11" t="s">
        <v>130</v>
      </c>
      <c r="CL65" s="7">
        <v>20.822014498815001</v>
      </c>
      <c r="CM65" s="4">
        <f t="shared" si="0"/>
        <v>298712.62</v>
      </c>
    </row>
    <row r="66" spans="3:91" x14ac:dyDescent="0.25">
      <c r="C66" s="46"/>
      <c r="D66" s="47"/>
      <c r="E66" s="196" t="s">
        <v>322</v>
      </c>
      <c r="F66" s="196"/>
      <c r="G66" s="196"/>
      <c r="H66" s="196"/>
      <c r="I66" s="196"/>
      <c r="J66" s="170" t="s">
        <v>11</v>
      </c>
      <c r="K66" s="196" t="s">
        <v>707</v>
      </c>
      <c r="L66" s="196"/>
      <c r="M66" s="196"/>
      <c r="N66" s="196"/>
      <c r="O66" s="196"/>
      <c r="P66" s="196"/>
      <c r="Q66" s="196"/>
      <c r="R66" s="196"/>
      <c r="S66" s="196"/>
      <c r="T66" s="196"/>
      <c r="U66" s="196"/>
      <c r="V66" s="196"/>
      <c r="W66" s="170"/>
      <c r="X66" s="49"/>
      <c r="Y66" s="49"/>
      <c r="Z66" s="49"/>
      <c r="AA66" s="49"/>
      <c r="AB66" s="49"/>
      <c r="AC66" s="49"/>
      <c r="AD66" s="49"/>
      <c r="AE66" s="49"/>
      <c r="AF66" s="49"/>
      <c r="AG66" s="49"/>
      <c r="AH66" s="170"/>
      <c r="AI66" s="50"/>
      <c r="AJ66" s="50"/>
      <c r="AK66" s="50"/>
      <c r="AL66" s="50"/>
      <c r="AM66" s="196" t="s">
        <v>4</v>
      </c>
      <c r="AN66" s="196"/>
      <c r="AO66" s="196"/>
      <c r="AP66" s="196"/>
      <c r="AQ66" s="196"/>
      <c r="AR66" s="196"/>
      <c r="AS66" s="196"/>
      <c r="AT66" s="196"/>
      <c r="AU66" s="170" t="s">
        <v>11</v>
      </c>
      <c r="AV66" s="196">
        <v>2100</v>
      </c>
      <c r="AW66" s="196"/>
      <c r="AX66" s="196"/>
      <c r="AY66" s="196"/>
      <c r="AZ66" s="170" t="s">
        <v>320</v>
      </c>
      <c r="BA66" s="170"/>
      <c r="BB66" s="170"/>
      <c r="BC66" s="170"/>
      <c r="BD66" s="170"/>
      <c r="BE66" s="170"/>
      <c r="BF66" s="47"/>
      <c r="BG66" s="51"/>
      <c r="CJ66" s="10" t="s">
        <v>131</v>
      </c>
      <c r="CK66" s="11" t="s">
        <v>132</v>
      </c>
      <c r="CL66" s="7">
        <v>7.3308385612714346</v>
      </c>
      <c r="CM66" s="4">
        <f t="shared" si="0"/>
        <v>105168.21</v>
      </c>
    </row>
    <row r="67" spans="3:91" x14ac:dyDescent="0.25">
      <c r="C67" s="46"/>
      <c r="D67" s="47"/>
      <c r="E67" s="196" t="s">
        <v>1</v>
      </c>
      <c r="F67" s="196"/>
      <c r="G67" s="196"/>
      <c r="H67" s="196"/>
      <c r="I67" s="196"/>
      <c r="J67" s="170" t="s">
        <v>11</v>
      </c>
      <c r="K67" s="196" t="s">
        <v>403</v>
      </c>
      <c r="L67" s="196"/>
      <c r="M67" s="196"/>
      <c r="N67" s="196"/>
      <c r="O67" s="196"/>
      <c r="P67" s="196"/>
      <c r="Q67" s="196"/>
      <c r="R67" s="196"/>
      <c r="S67" s="196"/>
      <c r="T67" s="196"/>
      <c r="U67" s="196"/>
      <c r="V67" s="170"/>
      <c r="W67" s="170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170"/>
      <c r="AI67" s="50"/>
      <c r="AJ67" s="50"/>
      <c r="AK67" s="50"/>
      <c r="AL67" s="50"/>
      <c r="AM67" s="196"/>
      <c r="AN67" s="196"/>
      <c r="AO67" s="196"/>
      <c r="AP67" s="196"/>
      <c r="AQ67" s="196"/>
      <c r="AR67" s="196"/>
      <c r="AS67" s="196"/>
      <c r="AT67" s="196"/>
      <c r="AU67" s="170"/>
      <c r="AV67" s="198"/>
      <c r="AW67" s="198"/>
      <c r="AX67" s="198"/>
      <c r="AY67" s="198"/>
      <c r="AZ67" s="170"/>
      <c r="BA67" s="170"/>
      <c r="BB67" s="170"/>
      <c r="BC67" s="170"/>
      <c r="BD67" s="170"/>
      <c r="BE67" s="170"/>
      <c r="BF67" s="47"/>
      <c r="BG67" s="51"/>
      <c r="CJ67" s="10" t="s">
        <v>133</v>
      </c>
      <c r="CK67" s="11" t="s">
        <v>134</v>
      </c>
      <c r="CL67" s="7">
        <v>54.480363864491849</v>
      </c>
      <c r="CM67" s="4">
        <f t="shared" si="0"/>
        <v>781575.3</v>
      </c>
    </row>
    <row r="68" spans="3:91" x14ac:dyDescent="0.25">
      <c r="C68" s="46"/>
      <c r="D68" s="47"/>
      <c r="E68" s="196" t="s">
        <v>2</v>
      </c>
      <c r="F68" s="196"/>
      <c r="G68" s="196"/>
      <c r="H68" s="196"/>
      <c r="I68" s="196"/>
      <c r="J68" s="170" t="s">
        <v>11</v>
      </c>
      <c r="K68" s="196" t="s">
        <v>417</v>
      </c>
      <c r="L68" s="196"/>
      <c r="M68" s="196"/>
      <c r="N68" s="196"/>
      <c r="O68" s="196"/>
      <c r="P68" s="196"/>
      <c r="Q68" s="196"/>
      <c r="R68" s="196"/>
      <c r="S68" s="196"/>
      <c r="T68" s="196"/>
      <c r="U68" s="196"/>
      <c r="V68" s="170"/>
      <c r="W68" s="170"/>
      <c r="X68" s="170"/>
      <c r="Y68" s="170"/>
      <c r="Z68" s="170"/>
      <c r="AA68" s="170"/>
      <c r="AB68" s="170"/>
      <c r="AC68" s="170"/>
      <c r="AD68" s="170"/>
      <c r="AE68" s="170"/>
      <c r="AF68" s="170"/>
      <c r="AG68" s="170"/>
      <c r="AH68" s="170"/>
      <c r="AI68" s="170"/>
      <c r="AJ68" s="170"/>
      <c r="AK68" s="170"/>
      <c r="AL68" s="170"/>
      <c r="AM68" s="196"/>
      <c r="AN68" s="196"/>
      <c r="AO68" s="196"/>
      <c r="AP68" s="196"/>
      <c r="AQ68" s="196"/>
      <c r="AR68" s="196"/>
      <c r="AS68" s="196"/>
      <c r="AT68" s="196"/>
      <c r="AU68" s="170"/>
      <c r="AV68" s="170"/>
      <c r="AW68" s="170"/>
      <c r="AX68" s="170"/>
      <c r="AY68" s="170"/>
      <c r="AZ68" s="170"/>
      <c r="BA68" s="170"/>
      <c r="BB68" s="170"/>
      <c r="BC68" s="170"/>
      <c r="BD68" s="170"/>
      <c r="BE68" s="170"/>
      <c r="BF68" s="47"/>
      <c r="BG68" s="51"/>
      <c r="CJ68" s="10" t="s">
        <v>135</v>
      </c>
      <c r="CK68" s="11" t="s">
        <v>136</v>
      </c>
      <c r="CL68" s="7">
        <v>50.628216924578282</v>
      </c>
      <c r="CM68" s="4">
        <f t="shared" si="0"/>
        <v>726312.4</v>
      </c>
    </row>
    <row r="69" spans="3:91" x14ac:dyDescent="0.25">
      <c r="C69" s="46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  <c r="AA69" s="47"/>
      <c r="AB69" s="47"/>
      <c r="AC69" s="47"/>
      <c r="AD69" s="47"/>
      <c r="AE69" s="47"/>
      <c r="AF69" s="47"/>
      <c r="AG69" s="47"/>
      <c r="AH69" s="47"/>
      <c r="AI69" s="47"/>
      <c r="AJ69" s="47"/>
      <c r="AK69" s="47"/>
      <c r="AL69" s="47"/>
      <c r="AM69" s="47"/>
      <c r="AN69" s="47"/>
      <c r="AO69" s="47"/>
      <c r="AP69" s="47"/>
      <c r="AQ69" s="47"/>
      <c r="AR69" s="47"/>
      <c r="AS69" s="47"/>
      <c r="AT69" s="47"/>
      <c r="AU69" s="47"/>
      <c r="AV69" s="47"/>
      <c r="AW69" s="47"/>
      <c r="AX69" s="47"/>
      <c r="AY69" s="47"/>
      <c r="AZ69" s="47"/>
      <c r="BA69" s="47"/>
      <c r="BB69" s="47"/>
      <c r="BC69" s="47"/>
      <c r="BD69" s="47"/>
      <c r="BE69" s="47"/>
      <c r="BF69" s="47"/>
      <c r="BG69" s="51"/>
      <c r="CJ69" s="12" t="s">
        <v>137</v>
      </c>
      <c r="CK69" s="13" t="s">
        <v>138</v>
      </c>
      <c r="CL69" s="14">
        <v>49.527603513174405</v>
      </c>
      <c r="CM69" s="4">
        <f t="shared" si="0"/>
        <v>710523</v>
      </c>
    </row>
    <row r="70" spans="3:91" x14ac:dyDescent="0.25">
      <c r="C70" s="46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  <c r="AA70" s="47"/>
      <c r="AB70" s="47"/>
      <c r="AC70" s="47"/>
      <c r="AD70" s="47"/>
      <c r="AE70" s="47"/>
      <c r="AF70" s="47"/>
      <c r="AG70" s="47"/>
      <c r="AH70" s="47"/>
      <c r="AI70" s="47"/>
      <c r="AJ70" s="47"/>
      <c r="AK70" s="47"/>
      <c r="AL70" s="47"/>
      <c r="AM70" s="47"/>
      <c r="AN70" s="47"/>
      <c r="AO70" s="47"/>
      <c r="AP70" s="47"/>
      <c r="AQ70" s="47"/>
      <c r="AR70" s="47"/>
      <c r="AS70" s="47"/>
      <c r="AT70" s="47"/>
      <c r="AU70" s="47"/>
      <c r="AV70" s="47"/>
      <c r="AW70" s="47"/>
      <c r="AX70" s="47"/>
      <c r="AY70" s="47"/>
      <c r="AZ70" s="47"/>
      <c r="BA70" s="47"/>
      <c r="BB70" s="47"/>
      <c r="BC70" s="47"/>
      <c r="BD70" s="47"/>
      <c r="BE70" s="47"/>
      <c r="BF70" s="47"/>
      <c r="BG70" s="51"/>
      <c r="CJ70" s="5" t="s">
        <v>139</v>
      </c>
      <c r="CK70" s="11" t="s">
        <v>140</v>
      </c>
      <c r="CL70" s="7">
        <v>58.332510804405409</v>
      </c>
      <c r="CM70" s="4">
        <f t="shared" si="0"/>
        <v>836838.2</v>
      </c>
    </row>
    <row r="71" spans="3:91" x14ac:dyDescent="0.25">
      <c r="C71" s="46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  <c r="AA71" s="47"/>
      <c r="AB71" s="47"/>
      <c r="AC71" s="47"/>
      <c r="AD71" s="47"/>
      <c r="AE71" s="47"/>
      <c r="AF71" s="47"/>
      <c r="AG71" s="47"/>
      <c r="AH71" s="47"/>
      <c r="AI71" s="47"/>
      <c r="AJ71" s="47"/>
      <c r="AK71" s="47"/>
      <c r="AL71" s="47"/>
      <c r="AM71" s="47"/>
      <c r="AN71" s="47"/>
      <c r="AO71" s="47"/>
      <c r="AP71" s="47"/>
      <c r="AQ71" s="47"/>
      <c r="AR71" s="47"/>
      <c r="AS71" s="47"/>
      <c r="AT71" s="47"/>
      <c r="AU71" s="47"/>
      <c r="AV71" s="47"/>
      <c r="AW71" s="47"/>
      <c r="AX71" s="47"/>
      <c r="AY71" s="47"/>
      <c r="AZ71" s="47"/>
      <c r="BA71" s="47"/>
      <c r="BB71" s="47"/>
      <c r="BC71" s="47"/>
      <c r="BD71" s="47"/>
      <c r="BE71" s="47"/>
      <c r="BF71" s="47"/>
      <c r="BG71" s="51"/>
      <c r="CJ71" s="12" t="s">
        <v>141</v>
      </c>
      <c r="CK71" s="13" t="s">
        <v>142</v>
      </c>
      <c r="CL71" s="14">
        <v>11.666502160881082</v>
      </c>
      <c r="CM71" s="4">
        <f t="shared" si="0"/>
        <v>167367.64000000001</v>
      </c>
    </row>
    <row r="72" spans="3:91" x14ac:dyDescent="0.25">
      <c r="C72" s="46"/>
      <c r="D72" s="47"/>
      <c r="E72" s="208" t="s">
        <v>6</v>
      </c>
      <c r="F72" s="209"/>
      <c r="G72" s="209"/>
      <c r="H72" s="209"/>
      <c r="I72" s="209"/>
      <c r="J72" s="209"/>
      <c r="K72" s="210" t="str">
        <f t="shared" ref="K72:K77" si="7">VLOOKUP(E72,$CJ$1:$CM$1003,2,FALSE)</f>
        <v>NOVACRON RUBY S–3B</v>
      </c>
      <c r="L72" s="210"/>
      <c r="M72" s="210"/>
      <c r="N72" s="210"/>
      <c r="O72" s="210"/>
      <c r="P72" s="210"/>
      <c r="Q72" s="210"/>
      <c r="R72" s="210"/>
      <c r="S72" s="210"/>
      <c r="T72" s="210"/>
      <c r="U72" s="210"/>
      <c r="V72" s="210"/>
      <c r="W72" s="210"/>
      <c r="X72" s="210"/>
      <c r="Y72" s="164"/>
      <c r="Z72" s="164"/>
      <c r="AA72" s="164"/>
      <c r="AB72" s="211">
        <v>5.04</v>
      </c>
      <c r="AC72" s="211"/>
      <c r="AD72" s="211"/>
      <c r="AE72" s="211"/>
      <c r="AF72" s="211"/>
      <c r="AG72" s="211"/>
      <c r="AH72" s="211"/>
      <c r="AI72" s="211"/>
      <c r="AJ72" s="211"/>
      <c r="AK72" s="210" t="s">
        <v>315</v>
      </c>
      <c r="AL72" s="210"/>
      <c r="AM72" s="212">
        <v>2789.47</v>
      </c>
      <c r="AN72" s="212"/>
      <c r="AO72" s="212"/>
      <c r="AP72" s="212"/>
      <c r="AQ72" s="212"/>
      <c r="AR72" s="212"/>
      <c r="AS72" s="52" t="s">
        <v>316</v>
      </c>
      <c r="AT72" s="52"/>
      <c r="AU72" s="213">
        <f>(AM72*VLOOKUP(E72,$CJ$1:$CM$1003,4,FALSE))/1000</f>
        <v>336549.16497419996</v>
      </c>
      <c r="AV72" s="213"/>
      <c r="AW72" s="213"/>
      <c r="AX72" s="213"/>
      <c r="AY72" s="213"/>
      <c r="AZ72" s="213"/>
      <c r="BA72" s="213"/>
      <c r="BB72" s="213"/>
      <c r="BC72" s="213"/>
      <c r="BD72" s="213"/>
      <c r="BE72" s="214"/>
      <c r="BF72" s="47"/>
      <c r="BG72" s="51"/>
      <c r="CJ72" s="5" t="s">
        <v>143</v>
      </c>
      <c r="CK72" s="11" t="s">
        <v>144</v>
      </c>
      <c r="CL72" s="7">
        <v>14.858281053952322</v>
      </c>
      <c r="CM72" s="4">
        <f t="shared" si="0"/>
        <v>213156.9</v>
      </c>
    </row>
    <row r="73" spans="3:91" x14ac:dyDescent="0.25">
      <c r="C73" s="46"/>
      <c r="D73" s="47"/>
      <c r="E73" s="200" t="s">
        <v>41</v>
      </c>
      <c r="F73" s="201"/>
      <c r="G73" s="201"/>
      <c r="H73" s="201"/>
      <c r="I73" s="201"/>
      <c r="J73" s="201"/>
      <c r="K73" s="202" t="str">
        <f t="shared" si="7"/>
        <v>NOVACRON DEEP NIGHT S–R</v>
      </c>
      <c r="L73" s="202"/>
      <c r="M73" s="202"/>
      <c r="N73" s="202"/>
      <c r="O73" s="202"/>
      <c r="P73" s="202"/>
      <c r="Q73" s="202"/>
      <c r="R73" s="202"/>
      <c r="S73" s="202"/>
      <c r="T73" s="202"/>
      <c r="U73" s="202"/>
      <c r="V73" s="202"/>
      <c r="W73" s="202"/>
      <c r="X73" s="202"/>
      <c r="Y73" s="202"/>
      <c r="Z73" s="163"/>
      <c r="AA73" s="163"/>
      <c r="AB73" s="203">
        <v>19.8</v>
      </c>
      <c r="AC73" s="203"/>
      <c r="AD73" s="203"/>
      <c r="AE73" s="203"/>
      <c r="AF73" s="203"/>
      <c r="AG73" s="203"/>
      <c r="AH73" s="203"/>
      <c r="AI73" s="203"/>
      <c r="AJ73" s="203"/>
      <c r="AK73" s="202" t="s">
        <v>315</v>
      </c>
      <c r="AL73" s="202"/>
      <c r="AM73" s="204">
        <v>10958.63</v>
      </c>
      <c r="AN73" s="204"/>
      <c r="AO73" s="204"/>
      <c r="AP73" s="204"/>
      <c r="AQ73" s="204"/>
      <c r="AR73" s="204"/>
      <c r="AS73" s="47" t="s">
        <v>316</v>
      </c>
      <c r="AT73" s="47"/>
      <c r="AU73" s="205">
        <f>(AM73*VLOOKUP(E73,$CJ$1:$CM$1003,4,FALSE))/1000</f>
        <v>1142934.9184746</v>
      </c>
      <c r="AV73" s="205"/>
      <c r="AW73" s="205"/>
      <c r="AX73" s="205"/>
      <c r="AY73" s="205"/>
      <c r="AZ73" s="205"/>
      <c r="BA73" s="205"/>
      <c r="BB73" s="205"/>
      <c r="BC73" s="205"/>
      <c r="BD73" s="205"/>
      <c r="BE73" s="206"/>
      <c r="BF73" s="47"/>
      <c r="BG73" s="51"/>
      <c r="CJ73" s="15" t="s">
        <v>145</v>
      </c>
      <c r="CK73" s="16" t="s">
        <v>146</v>
      </c>
      <c r="CL73" s="17">
        <v>7.2640485152655785</v>
      </c>
      <c r="CM73" s="4">
        <f t="shared" ref="CM73:CM136" si="8">CL73*$CM$3</f>
        <v>104210.04</v>
      </c>
    </row>
    <row r="74" spans="3:91" x14ac:dyDescent="0.25">
      <c r="C74" s="46"/>
      <c r="D74" s="47"/>
      <c r="E74" s="200" t="s">
        <v>47</v>
      </c>
      <c r="F74" s="201"/>
      <c r="G74" s="201"/>
      <c r="H74" s="201"/>
      <c r="I74" s="201"/>
      <c r="J74" s="201"/>
      <c r="K74" s="202" t="str">
        <f t="shared" si="7"/>
        <v>NOVACRON SUPER BLACK GX</v>
      </c>
      <c r="L74" s="202"/>
      <c r="M74" s="202"/>
      <c r="N74" s="202"/>
      <c r="O74" s="202"/>
      <c r="P74" s="202"/>
      <c r="Q74" s="202"/>
      <c r="R74" s="202"/>
      <c r="S74" s="202"/>
      <c r="T74" s="202"/>
      <c r="U74" s="202"/>
      <c r="V74" s="202"/>
      <c r="W74" s="202"/>
      <c r="X74" s="202"/>
      <c r="Y74" s="163"/>
      <c r="Z74" s="163"/>
      <c r="AA74" s="163"/>
      <c r="AB74" s="203">
        <v>7.29</v>
      </c>
      <c r="AC74" s="203"/>
      <c r="AD74" s="203"/>
      <c r="AE74" s="203"/>
      <c r="AF74" s="203"/>
      <c r="AG74" s="203"/>
      <c r="AH74" s="203"/>
      <c r="AI74" s="203"/>
      <c r="AJ74" s="203"/>
      <c r="AK74" s="202" t="s">
        <v>315</v>
      </c>
      <c r="AL74" s="202"/>
      <c r="AM74" s="204">
        <v>4034.77</v>
      </c>
      <c r="AN74" s="204"/>
      <c r="AO74" s="204"/>
      <c r="AP74" s="204"/>
      <c r="AQ74" s="204"/>
      <c r="AR74" s="204"/>
      <c r="AS74" s="47" t="s">
        <v>316</v>
      </c>
      <c r="AT74" s="47"/>
      <c r="AU74" s="205">
        <f>(AM74*VLOOKUP(E74,$CJ$1:$CM$1003,4,FALSE))/1000</f>
        <v>385499.51739719999</v>
      </c>
      <c r="AV74" s="205"/>
      <c r="AW74" s="205"/>
      <c r="AX74" s="205"/>
      <c r="AY74" s="205"/>
      <c r="AZ74" s="205"/>
      <c r="BA74" s="205"/>
      <c r="BB74" s="205"/>
      <c r="BC74" s="205"/>
      <c r="BD74" s="205"/>
      <c r="BE74" s="206"/>
      <c r="BF74" s="47"/>
      <c r="BG74" s="51"/>
      <c r="CJ74" s="10" t="s">
        <v>147</v>
      </c>
      <c r="CK74" s="18" t="s">
        <v>148</v>
      </c>
      <c r="CL74" s="7">
        <v>8.8314791579534369</v>
      </c>
      <c r="CM74" s="4">
        <f t="shared" si="8"/>
        <v>126696.40000000001</v>
      </c>
    </row>
    <row r="75" spans="3:91" x14ac:dyDescent="0.25">
      <c r="C75" s="46"/>
      <c r="D75" s="47"/>
      <c r="E75" s="216" t="s">
        <v>8</v>
      </c>
      <c r="F75" s="217"/>
      <c r="G75" s="217"/>
      <c r="H75" s="217"/>
      <c r="I75" s="217"/>
      <c r="J75" s="217"/>
      <c r="K75" s="218" t="str">
        <f t="shared" si="7"/>
        <v>FIMBIL EAS 40 NEW</v>
      </c>
      <c r="L75" s="218"/>
      <c r="M75" s="218"/>
      <c r="N75" s="218"/>
      <c r="O75" s="218"/>
      <c r="P75" s="218"/>
      <c r="Q75" s="218"/>
      <c r="R75" s="218"/>
      <c r="S75" s="218"/>
      <c r="T75" s="218"/>
      <c r="U75" s="218"/>
      <c r="V75" s="218"/>
      <c r="W75" s="218"/>
      <c r="X75" s="218"/>
      <c r="Y75" s="166"/>
      <c r="Z75" s="166"/>
      <c r="AA75" s="166"/>
      <c r="AB75" s="219">
        <v>8</v>
      </c>
      <c r="AC75" s="219"/>
      <c r="AD75" s="219"/>
      <c r="AE75" s="219"/>
      <c r="AF75" s="219"/>
      <c r="AG75" s="219"/>
      <c r="AH75" s="219"/>
      <c r="AI75" s="219"/>
      <c r="AJ75" s="219"/>
      <c r="AK75" s="218" t="s">
        <v>315</v>
      </c>
      <c r="AL75" s="218"/>
      <c r="AM75" s="248">
        <v>4427.7299999999996</v>
      </c>
      <c r="AN75" s="248"/>
      <c r="AO75" s="248"/>
      <c r="AP75" s="248"/>
      <c r="AQ75" s="248"/>
      <c r="AR75" s="248"/>
      <c r="AS75" s="55" t="s">
        <v>316</v>
      </c>
      <c r="AT75" s="55"/>
      <c r="AU75" s="221">
        <f t="shared" ref="AU75:AU76" si="9">(AM75*VLOOKUP(E75,$CJ$1:$CM$1003,4,FALSE))/1000</f>
        <v>91335.834322199982</v>
      </c>
      <c r="AV75" s="221"/>
      <c r="AW75" s="221"/>
      <c r="AX75" s="221"/>
      <c r="AY75" s="221"/>
      <c r="AZ75" s="221"/>
      <c r="BA75" s="221"/>
      <c r="BB75" s="221"/>
      <c r="BC75" s="221"/>
      <c r="BD75" s="221"/>
      <c r="BE75" s="222"/>
      <c r="BF75" s="47"/>
      <c r="BG75" s="51"/>
      <c r="CJ75" s="10" t="s">
        <v>149</v>
      </c>
      <c r="CK75" s="11" t="s">
        <v>150</v>
      </c>
      <c r="CL75" s="7">
        <v>8.8825477485013238</v>
      </c>
      <c r="CM75" s="4">
        <f t="shared" si="8"/>
        <v>127429.02999999998</v>
      </c>
    </row>
    <row r="76" spans="3:91" x14ac:dyDescent="0.25">
      <c r="C76" s="46"/>
      <c r="D76" s="47"/>
      <c r="E76" s="200" t="s">
        <v>9</v>
      </c>
      <c r="F76" s="201"/>
      <c r="G76" s="201"/>
      <c r="H76" s="201"/>
      <c r="I76" s="201"/>
      <c r="J76" s="201"/>
      <c r="K76" s="202" t="str">
        <f t="shared" si="7"/>
        <v>SODIUM SULFATE</v>
      </c>
      <c r="L76" s="202"/>
      <c r="M76" s="202"/>
      <c r="N76" s="202"/>
      <c r="O76" s="202"/>
      <c r="P76" s="202"/>
      <c r="Q76" s="202"/>
      <c r="R76" s="202"/>
      <c r="S76" s="202"/>
      <c r="T76" s="202"/>
      <c r="U76" s="202"/>
      <c r="V76" s="202"/>
      <c r="W76" s="202"/>
      <c r="X76" s="202"/>
      <c r="Y76" s="163"/>
      <c r="Z76" s="163"/>
      <c r="AA76" s="163"/>
      <c r="AB76" s="203">
        <v>200</v>
      </c>
      <c r="AC76" s="203"/>
      <c r="AD76" s="203"/>
      <c r="AE76" s="203"/>
      <c r="AF76" s="203"/>
      <c r="AG76" s="203"/>
      <c r="AH76" s="203"/>
      <c r="AI76" s="203"/>
      <c r="AJ76" s="203"/>
      <c r="AK76" s="202" t="s">
        <v>315</v>
      </c>
      <c r="AL76" s="202"/>
      <c r="AM76" s="204">
        <v>110693.21</v>
      </c>
      <c r="AN76" s="204"/>
      <c r="AO76" s="204"/>
      <c r="AP76" s="204"/>
      <c r="AQ76" s="204"/>
      <c r="AR76" s="204"/>
      <c r="AS76" s="47" t="s">
        <v>316</v>
      </c>
      <c r="AT76" s="47"/>
      <c r="AU76" s="205">
        <f t="shared" si="9"/>
        <v>264169.34566500003</v>
      </c>
      <c r="AV76" s="205"/>
      <c r="AW76" s="205"/>
      <c r="AX76" s="205"/>
      <c r="AY76" s="205"/>
      <c r="AZ76" s="205"/>
      <c r="BA76" s="205"/>
      <c r="BB76" s="205"/>
      <c r="BC76" s="205"/>
      <c r="BD76" s="205"/>
      <c r="BE76" s="206"/>
      <c r="BF76" s="47"/>
      <c r="BG76" s="51"/>
      <c r="CJ76" s="10" t="s">
        <v>151</v>
      </c>
      <c r="CK76" s="11" t="s">
        <v>152</v>
      </c>
      <c r="CL76" s="7">
        <v>7.5505172173428132</v>
      </c>
      <c r="CM76" s="4">
        <f t="shared" si="8"/>
        <v>108319.72</v>
      </c>
    </row>
    <row r="77" spans="3:91" x14ac:dyDescent="0.25">
      <c r="C77" s="46"/>
      <c r="D77" s="47"/>
      <c r="E77" s="223" t="s">
        <v>10</v>
      </c>
      <c r="F77" s="224"/>
      <c r="G77" s="224"/>
      <c r="H77" s="224"/>
      <c r="I77" s="224"/>
      <c r="J77" s="224"/>
      <c r="K77" s="225" t="str">
        <f t="shared" si="7"/>
        <v>SODA ASH</v>
      </c>
      <c r="L77" s="225"/>
      <c r="M77" s="225"/>
      <c r="N77" s="225"/>
      <c r="O77" s="225"/>
      <c r="P77" s="225"/>
      <c r="Q77" s="225"/>
      <c r="R77" s="225"/>
      <c r="S77" s="225"/>
      <c r="T77" s="225"/>
      <c r="U77" s="225"/>
      <c r="V77" s="225"/>
      <c r="W77" s="225"/>
      <c r="X77" s="225"/>
      <c r="Y77" s="167"/>
      <c r="Z77" s="167"/>
      <c r="AA77" s="167"/>
      <c r="AB77" s="226">
        <v>30</v>
      </c>
      <c r="AC77" s="226"/>
      <c r="AD77" s="226"/>
      <c r="AE77" s="226"/>
      <c r="AF77" s="226"/>
      <c r="AG77" s="226"/>
      <c r="AH77" s="226"/>
      <c r="AI77" s="226"/>
      <c r="AJ77" s="226"/>
      <c r="AK77" s="225" t="s">
        <v>315</v>
      </c>
      <c r="AL77" s="225"/>
      <c r="AM77" s="227">
        <v>16603.98</v>
      </c>
      <c r="AN77" s="227"/>
      <c r="AO77" s="227"/>
      <c r="AP77" s="227"/>
      <c r="AQ77" s="227"/>
      <c r="AR77" s="227"/>
      <c r="AS77" s="54" t="s">
        <v>316</v>
      </c>
      <c r="AT77" s="54"/>
      <c r="AU77" s="228">
        <f>(AM77*VLOOKUP(E77,$CJ$1:$CM$1003,4,FALSE))/1000</f>
        <v>147443.34239999999</v>
      </c>
      <c r="AV77" s="228"/>
      <c r="AW77" s="228"/>
      <c r="AX77" s="228"/>
      <c r="AY77" s="228"/>
      <c r="AZ77" s="228"/>
      <c r="BA77" s="228"/>
      <c r="BB77" s="228"/>
      <c r="BC77" s="228"/>
      <c r="BD77" s="228"/>
      <c r="BE77" s="229"/>
      <c r="BF77" s="47"/>
      <c r="BG77" s="51"/>
      <c r="CJ77" s="10" t="s">
        <v>153</v>
      </c>
      <c r="CK77" s="11" t="s">
        <v>154</v>
      </c>
      <c r="CL77" s="7">
        <v>19.985732608392585</v>
      </c>
      <c r="CM77" s="4">
        <f t="shared" si="8"/>
        <v>286715.32</v>
      </c>
    </row>
    <row r="78" spans="3:91" x14ac:dyDescent="0.25">
      <c r="C78" s="46"/>
      <c r="D78" s="47"/>
      <c r="E78" s="162"/>
      <c r="F78" s="162"/>
      <c r="G78" s="162"/>
      <c r="H78" s="162"/>
      <c r="I78" s="162"/>
      <c r="J78" s="162"/>
      <c r="K78" s="163"/>
      <c r="L78" s="163"/>
      <c r="M78" s="163"/>
      <c r="N78" s="163"/>
      <c r="O78" s="163"/>
      <c r="P78" s="163"/>
      <c r="Q78" s="163"/>
      <c r="R78" s="163"/>
      <c r="S78" s="163"/>
      <c r="T78" s="163"/>
      <c r="U78" s="163"/>
      <c r="V78" s="163"/>
      <c r="W78" s="163"/>
      <c r="X78" s="163"/>
      <c r="Y78" s="163"/>
      <c r="Z78" s="163"/>
      <c r="AA78" s="163"/>
      <c r="AB78" s="57"/>
      <c r="AC78" s="57"/>
      <c r="AD78" s="57"/>
      <c r="AE78" s="57"/>
      <c r="AF78" s="57"/>
      <c r="AG78" s="57"/>
      <c r="AH78" s="57"/>
      <c r="AI78" s="57"/>
      <c r="AJ78" s="57"/>
      <c r="AK78" s="163"/>
      <c r="AL78" s="163"/>
      <c r="AM78" s="162"/>
      <c r="AN78" s="162"/>
      <c r="AO78" s="162"/>
      <c r="AP78" s="162"/>
      <c r="AQ78" s="162"/>
      <c r="AR78" s="162"/>
      <c r="AS78" s="47"/>
      <c r="AT78" s="47"/>
      <c r="AU78" s="58"/>
      <c r="AV78" s="58"/>
      <c r="AW78" s="58"/>
      <c r="AX78" s="58"/>
      <c r="AY78" s="58"/>
      <c r="AZ78" s="58"/>
      <c r="BA78" s="58"/>
      <c r="BB78" s="58"/>
      <c r="BC78" s="58"/>
      <c r="BD78" s="58"/>
      <c r="BE78" s="58"/>
      <c r="BF78" s="47"/>
      <c r="BG78" s="51"/>
      <c r="CJ78" s="10" t="s">
        <v>155</v>
      </c>
      <c r="CK78" s="19" t="s">
        <v>156</v>
      </c>
      <c r="CL78" s="7">
        <v>19.352577722013105</v>
      </c>
      <c r="CM78" s="4">
        <f t="shared" si="8"/>
        <v>277632.08</v>
      </c>
    </row>
    <row r="79" spans="3:91" x14ac:dyDescent="0.25">
      <c r="C79" s="46"/>
      <c r="D79" s="47"/>
      <c r="E79" s="162"/>
      <c r="F79" s="162"/>
      <c r="G79" s="162"/>
      <c r="H79" s="162"/>
      <c r="I79" s="162"/>
      <c r="J79" s="162"/>
      <c r="K79" s="163"/>
      <c r="L79" s="163"/>
      <c r="M79" s="163"/>
      <c r="N79" s="163"/>
      <c r="O79" s="163"/>
      <c r="P79" s="163"/>
      <c r="Q79" s="163"/>
      <c r="R79" s="163"/>
      <c r="S79" s="163"/>
      <c r="T79" s="163"/>
      <c r="U79" s="163"/>
      <c r="V79" s="163"/>
      <c r="W79" s="163"/>
      <c r="X79" s="163"/>
      <c r="Y79" s="163"/>
      <c r="Z79" s="163"/>
      <c r="AA79" s="163"/>
      <c r="AB79" s="57"/>
      <c r="AC79" s="57"/>
      <c r="AD79" s="57"/>
      <c r="AE79" s="57"/>
      <c r="AF79" s="57"/>
      <c r="AG79" s="57"/>
      <c r="AH79" s="57"/>
      <c r="AI79" s="57"/>
      <c r="AJ79" s="57"/>
      <c r="AK79" s="163"/>
      <c r="AL79" s="163"/>
      <c r="AM79" s="162"/>
      <c r="AN79" s="162"/>
      <c r="AO79" s="162"/>
      <c r="AP79" s="87"/>
      <c r="AQ79" s="202" t="s">
        <v>318</v>
      </c>
      <c r="AR79" s="202"/>
      <c r="AS79" s="202"/>
      <c r="AT79" s="202"/>
      <c r="AU79" s="58" t="s">
        <v>11</v>
      </c>
      <c r="AV79" s="205">
        <f>SUM(AU72:BE77)</f>
        <v>2367932.1232331996</v>
      </c>
      <c r="AW79" s="205"/>
      <c r="AX79" s="205"/>
      <c r="AY79" s="205"/>
      <c r="AZ79" s="205"/>
      <c r="BA79" s="205"/>
      <c r="BB79" s="205"/>
      <c r="BC79" s="205"/>
      <c r="BD79" s="205"/>
      <c r="BE79" s="205"/>
      <c r="BF79" s="47"/>
      <c r="BG79" s="51"/>
      <c r="CJ79" s="10" t="s">
        <v>157</v>
      </c>
      <c r="CK79" s="19" t="s">
        <v>158</v>
      </c>
      <c r="CL79" s="7">
        <v>17.513283145127563</v>
      </c>
      <c r="CM79" s="4">
        <f t="shared" si="8"/>
        <v>251245.56000000003</v>
      </c>
    </row>
    <row r="80" spans="3:91" x14ac:dyDescent="0.25">
      <c r="C80" s="46"/>
      <c r="D80" s="47"/>
      <c r="E80" s="162"/>
      <c r="F80" s="162"/>
      <c r="G80" s="162"/>
      <c r="H80" s="162"/>
      <c r="I80" s="162"/>
      <c r="J80" s="162"/>
      <c r="K80" s="163"/>
      <c r="L80" s="163"/>
      <c r="M80" s="163"/>
      <c r="N80" s="163"/>
      <c r="O80" s="163"/>
      <c r="P80" s="163"/>
      <c r="Q80" s="163"/>
      <c r="R80" s="163"/>
      <c r="S80" s="163"/>
      <c r="T80" s="163"/>
      <c r="U80" s="163"/>
      <c r="V80" s="163"/>
      <c r="W80" s="163"/>
      <c r="X80" s="163"/>
      <c r="Y80" s="163"/>
      <c r="Z80" s="163"/>
      <c r="AA80" s="163"/>
      <c r="AB80" s="57"/>
      <c r="AC80" s="57"/>
      <c r="AD80" s="57"/>
      <c r="AE80" s="57"/>
      <c r="AF80" s="57"/>
      <c r="AG80" s="57"/>
      <c r="AH80" s="57"/>
      <c r="AI80" s="57"/>
      <c r="AJ80" s="57"/>
      <c r="AK80" s="163"/>
      <c r="AL80" s="163"/>
      <c r="AM80" s="162"/>
      <c r="AN80" s="162"/>
      <c r="AO80" s="162"/>
      <c r="AP80" s="87"/>
      <c r="AQ80" s="202" t="s">
        <v>317</v>
      </c>
      <c r="AR80" s="202"/>
      <c r="AS80" s="202"/>
      <c r="AT80" s="202"/>
      <c r="AU80" s="58" t="s">
        <v>11</v>
      </c>
      <c r="AV80" s="205">
        <f>AV79/AV66</f>
        <v>1127.5867253491426</v>
      </c>
      <c r="AW80" s="205"/>
      <c r="AX80" s="205"/>
      <c r="AY80" s="205"/>
      <c r="AZ80" s="205"/>
      <c r="BA80" s="205"/>
      <c r="BB80" s="205"/>
      <c r="BC80" s="205"/>
      <c r="BD80" s="205"/>
      <c r="BE80" s="205"/>
      <c r="BF80" s="47"/>
      <c r="BG80" s="51"/>
      <c r="CJ80" s="10" t="s">
        <v>159</v>
      </c>
      <c r="CK80" s="11" t="s">
        <v>160</v>
      </c>
      <c r="CL80" s="7">
        <v>18.24300362470375</v>
      </c>
      <c r="CM80" s="4">
        <f t="shared" si="8"/>
        <v>261714.13</v>
      </c>
    </row>
    <row r="81" spans="3:91" ht="17.25" thickBot="1" x14ac:dyDescent="0.3">
      <c r="C81" s="60"/>
      <c r="D81" s="61"/>
      <c r="E81" s="88"/>
      <c r="F81" s="88"/>
      <c r="G81" s="88"/>
      <c r="H81" s="88"/>
      <c r="I81" s="88"/>
      <c r="J81" s="88"/>
      <c r="K81" s="89"/>
      <c r="L81" s="89"/>
      <c r="M81" s="89"/>
      <c r="N81" s="89"/>
      <c r="O81" s="89"/>
      <c r="P81" s="89"/>
      <c r="Q81" s="89"/>
      <c r="R81" s="89"/>
      <c r="S81" s="89"/>
      <c r="T81" s="89"/>
      <c r="U81" s="89"/>
      <c r="V81" s="89"/>
      <c r="W81" s="89"/>
      <c r="X81" s="89"/>
      <c r="Y81" s="89"/>
      <c r="Z81" s="89"/>
      <c r="AA81" s="89"/>
      <c r="AB81" s="90"/>
      <c r="AC81" s="90"/>
      <c r="AD81" s="90"/>
      <c r="AE81" s="90"/>
      <c r="AF81" s="90"/>
      <c r="AG81" s="90"/>
      <c r="AH81" s="90"/>
      <c r="AI81" s="90"/>
      <c r="AJ81" s="90"/>
      <c r="AK81" s="89"/>
      <c r="AL81" s="89"/>
      <c r="AM81" s="88"/>
      <c r="AN81" s="88"/>
      <c r="AO81" s="88"/>
      <c r="AP81" s="88"/>
      <c r="AQ81" s="88"/>
      <c r="AR81" s="88"/>
      <c r="AS81" s="61"/>
      <c r="AT81" s="61"/>
      <c r="AU81" s="61"/>
      <c r="AV81" s="88"/>
      <c r="AW81" s="88"/>
      <c r="AX81" s="88"/>
      <c r="AY81" s="88"/>
      <c r="AZ81" s="88"/>
      <c r="BA81" s="88"/>
      <c r="BB81" s="88"/>
      <c r="BC81" s="88"/>
      <c r="BD81" s="88"/>
      <c r="BE81" s="88"/>
      <c r="BF81" s="61"/>
      <c r="BG81" s="62"/>
      <c r="CJ81" s="10" t="s">
        <v>161</v>
      </c>
      <c r="CK81" s="11" t="s">
        <v>162</v>
      </c>
      <c r="CL81" s="7">
        <v>9.0314714903108886</v>
      </c>
      <c r="CM81" s="4">
        <f t="shared" si="8"/>
        <v>129565.49</v>
      </c>
    </row>
    <row r="82" spans="3:91" x14ac:dyDescent="0.25">
      <c r="AP82" s="41" t="s">
        <v>374</v>
      </c>
      <c r="CJ82" s="10" t="s">
        <v>163</v>
      </c>
      <c r="CK82" s="11" t="s">
        <v>164</v>
      </c>
      <c r="CL82" s="7">
        <v>12.306423393280358</v>
      </c>
      <c r="CM82" s="4">
        <f t="shared" si="8"/>
        <v>176547.95</v>
      </c>
    </row>
    <row r="83" spans="3:91" ht="17.25" thickBot="1" x14ac:dyDescent="0.3">
      <c r="CJ83" s="10" t="s">
        <v>165</v>
      </c>
      <c r="CK83" s="11" t="s">
        <v>166</v>
      </c>
      <c r="CL83" s="7">
        <v>17.52</v>
      </c>
      <c r="CM83" s="4">
        <f t="shared" si="8"/>
        <v>251341.91999999998</v>
      </c>
    </row>
    <row r="84" spans="3:91" x14ac:dyDescent="0.25">
      <c r="C84" s="43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  <c r="AH84" s="44"/>
      <c r="AI84" s="44"/>
      <c r="AJ84" s="44"/>
      <c r="AK84" s="44"/>
      <c r="AL84" s="44"/>
      <c r="AM84" s="44"/>
      <c r="AN84" s="44"/>
      <c r="AO84" s="44"/>
      <c r="AP84" s="44"/>
      <c r="AQ84" s="44"/>
      <c r="AR84" s="44"/>
      <c r="AS84" s="44"/>
      <c r="AT84" s="44"/>
      <c r="AU84" s="44"/>
      <c r="AV84" s="44"/>
      <c r="AW84" s="44"/>
      <c r="AX84" s="44"/>
      <c r="AY84" s="44"/>
      <c r="AZ84" s="44"/>
      <c r="BA84" s="44"/>
      <c r="BB84" s="44"/>
      <c r="BC84" s="44"/>
      <c r="BD84" s="44"/>
      <c r="BE84" s="44"/>
      <c r="BF84" s="44"/>
      <c r="BG84" s="45"/>
      <c r="CJ84" s="12" t="s">
        <v>167</v>
      </c>
      <c r="CK84" s="13" t="s">
        <v>168</v>
      </c>
      <c r="CL84" s="7">
        <v>6.0476808866583021</v>
      </c>
      <c r="CM84" s="4">
        <f t="shared" si="8"/>
        <v>86760.03</v>
      </c>
    </row>
    <row r="85" spans="3:91" x14ac:dyDescent="0.25">
      <c r="C85" s="46"/>
      <c r="D85" s="47"/>
      <c r="E85" s="159" t="s">
        <v>0</v>
      </c>
      <c r="F85" s="159"/>
      <c r="G85" s="159"/>
      <c r="H85" s="159"/>
      <c r="I85" s="159"/>
      <c r="J85" s="170" t="s">
        <v>11</v>
      </c>
      <c r="K85" s="159" t="s">
        <v>342</v>
      </c>
      <c r="L85" s="159"/>
      <c r="M85" s="159"/>
      <c r="N85" s="159"/>
      <c r="O85" s="159"/>
      <c r="P85" s="159"/>
      <c r="Q85" s="159"/>
      <c r="R85" s="159"/>
      <c r="S85" s="159"/>
      <c r="T85" s="159"/>
      <c r="U85" s="159"/>
      <c r="V85" s="170"/>
      <c r="W85" s="170"/>
      <c r="X85" s="49"/>
      <c r="Y85" s="49"/>
      <c r="Z85" s="49"/>
      <c r="AA85" s="49"/>
      <c r="AB85" s="49"/>
      <c r="AC85" s="49"/>
      <c r="AD85" s="49"/>
      <c r="AE85" s="49"/>
      <c r="AF85" s="49"/>
      <c r="AG85" s="49"/>
      <c r="AH85" s="170"/>
      <c r="AI85" s="50"/>
      <c r="AJ85" s="50"/>
      <c r="AK85" s="50"/>
      <c r="AL85" s="50"/>
      <c r="AM85" s="159" t="s">
        <v>3</v>
      </c>
      <c r="AN85" s="159"/>
      <c r="AO85" s="159"/>
      <c r="AP85" s="159"/>
      <c r="AQ85" s="159"/>
      <c r="AR85" s="159"/>
      <c r="AS85" s="159"/>
      <c r="AT85" s="159"/>
      <c r="AU85" s="170" t="s">
        <v>11</v>
      </c>
      <c r="AV85" s="197">
        <v>553.47</v>
      </c>
      <c r="AW85" s="197"/>
      <c r="AX85" s="197"/>
      <c r="AY85" s="197"/>
      <c r="AZ85" s="170" t="s">
        <v>319</v>
      </c>
      <c r="BA85" s="170"/>
      <c r="BB85" s="170"/>
      <c r="BC85" s="170"/>
      <c r="BD85" s="170"/>
      <c r="BE85" s="170"/>
      <c r="BF85" s="47"/>
      <c r="BG85" s="51"/>
      <c r="CJ85" s="12" t="s">
        <v>169</v>
      </c>
      <c r="CK85" s="20" t="s">
        <v>170</v>
      </c>
      <c r="CL85" s="7">
        <v>9.6363041962916505</v>
      </c>
      <c r="CM85" s="4">
        <f t="shared" si="8"/>
        <v>138242.42000000001</v>
      </c>
    </row>
    <row r="86" spans="3:91" x14ac:dyDescent="0.25">
      <c r="C86" s="46"/>
      <c r="D86" s="47"/>
      <c r="E86" s="159" t="s">
        <v>322</v>
      </c>
      <c r="F86" s="159"/>
      <c r="G86" s="159"/>
      <c r="H86" s="159"/>
      <c r="I86" s="159"/>
      <c r="J86" s="170" t="s">
        <v>11</v>
      </c>
      <c r="K86" s="159" t="s">
        <v>708</v>
      </c>
      <c r="L86" s="159"/>
      <c r="M86" s="159"/>
      <c r="N86" s="159"/>
      <c r="O86" s="159"/>
      <c r="P86" s="159"/>
      <c r="Q86" s="159"/>
      <c r="R86" s="159"/>
      <c r="S86" s="159"/>
      <c r="T86" s="159"/>
      <c r="U86" s="159"/>
      <c r="V86" s="159"/>
      <c r="W86" s="170"/>
      <c r="X86" s="49"/>
      <c r="Y86" s="49"/>
      <c r="Z86" s="49"/>
      <c r="AA86" s="49"/>
      <c r="AB86" s="49"/>
      <c r="AC86" s="49"/>
      <c r="AD86" s="49"/>
      <c r="AE86" s="49"/>
      <c r="AF86" s="49"/>
      <c r="AG86" s="49"/>
      <c r="AH86" s="170"/>
      <c r="AI86" s="50"/>
      <c r="AJ86" s="50"/>
      <c r="AK86" s="50"/>
      <c r="AL86" s="50"/>
      <c r="AM86" s="159" t="s">
        <v>4</v>
      </c>
      <c r="AN86" s="159"/>
      <c r="AO86" s="159"/>
      <c r="AP86" s="159"/>
      <c r="AQ86" s="159"/>
      <c r="AR86" s="159"/>
      <c r="AS86" s="159"/>
      <c r="AT86" s="159"/>
      <c r="AU86" s="170" t="s">
        <v>11</v>
      </c>
      <c r="AV86" s="196">
        <v>2100</v>
      </c>
      <c r="AW86" s="196"/>
      <c r="AX86" s="196"/>
      <c r="AY86" s="196"/>
      <c r="AZ86" s="170" t="s">
        <v>320</v>
      </c>
      <c r="BA86" s="170"/>
      <c r="BB86" s="170"/>
      <c r="BC86" s="170"/>
      <c r="BD86" s="170"/>
      <c r="BE86" s="170"/>
      <c r="BF86" s="47"/>
      <c r="BG86" s="51"/>
      <c r="CJ86" s="10" t="s">
        <v>171</v>
      </c>
      <c r="CK86" s="21" t="s">
        <v>172</v>
      </c>
      <c r="CL86" s="7">
        <v>14.638158371671546</v>
      </c>
      <c r="CM86" s="4">
        <f t="shared" si="8"/>
        <v>209999.02</v>
      </c>
    </row>
    <row r="87" spans="3:91" x14ac:dyDescent="0.25">
      <c r="C87" s="46"/>
      <c r="D87" s="47"/>
      <c r="E87" s="159" t="s">
        <v>1</v>
      </c>
      <c r="F87" s="159"/>
      <c r="G87" s="159"/>
      <c r="H87" s="159"/>
      <c r="I87" s="159"/>
      <c r="J87" s="170" t="s">
        <v>11</v>
      </c>
      <c r="K87" s="159" t="s">
        <v>403</v>
      </c>
      <c r="L87" s="159"/>
      <c r="M87" s="159"/>
      <c r="N87" s="159"/>
      <c r="O87" s="159"/>
      <c r="P87" s="159"/>
      <c r="Q87" s="159"/>
      <c r="R87" s="159"/>
      <c r="S87" s="159"/>
      <c r="T87" s="159"/>
      <c r="U87" s="159"/>
      <c r="V87" s="170"/>
      <c r="W87" s="170"/>
      <c r="X87" s="49"/>
      <c r="Y87" s="49"/>
      <c r="Z87" s="49"/>
      <c r="AA87" s="49"/>
      <c r="AB87" s="49"/>
      <c r="AC87" s="49"/>
      <c r="AD87" s="49"/>
      <c r="AE87" s="49"/>
      <c r="AF87" s="49"/>
      <c r="AG87" s="49"/>
      <c r="AH87" s="170"/>
      <c r="AI87" s="50"/>
      <c r="AJ87" s="50"/>
      <c r="AK87" s="50"/>
      <c r="AL87" s="50"/>
      <c r="AM87" s="159"/>
      <c r="AN87" s="159"/>
      <c r="AO87" s="159"/>
      <c r="AP87" s="159"/>
      <c r="AQ87" s="159"/>
      <c r="AR87" s="159"/>
      <c r="AS87" s="159"/>
      <c r="AT87" s="159"/>
      <c r="AU87" s="170"/>
      <c r="AV87" s="160"/>
      <c r="AW87" s="160"/>
      <c r="AX87" s="160"/>
      <c r="AY87" s="160"/>
      <c r="AZ87" s="170"/>
      <c r="BA87" s="170"/>
      <c r="BB87" s="170"/>
      <c r="BC87" s="170"/>
      <c r="BD87" s="170"/>
      <c r="BE87" s="170"/>
      <c r="BF87" s="47"/>
      <c r="BG87" s="51"/>
      <c r="CJ87" s="10" t="s">
        <v>173</v>
      </c>
      <c r="CK87" s="22" t="s">
        <v>174</v>
      </c>
      <c r="CL87" s="7">
        <v>12.216808866583019</v>
      </c>
      <c r="CM87" s="4">
        <f t="shared" si="8"/>
        <v>175262.34</v>
      </c>
    </row>
    <row r="88" spans="3:91" x14ac:dyDescent="0.25">
      <c r="C88" s="46"/>
      <c r="D88" s="47"/>
      <c r="E88" s="159" t="s">
        <v>2</v>
      </c>
      <c r="F88" s="159"/>
      <c r="G88" s="159"/>
      <c r="H88" s="159"/>
      <c r="I88" s="159"/>
      <c r="J88" s="170" t="s">
        <v>11</v>
      </c>
      <c r="K88" s="196" t="s">
        <v>417</v>
      </c>
      <c r="L88" s="196"/>
      <c r="M88" s="196"/>
      <c r="N88" s="196"/>
      <c r="O88" s="196"/>
      <c r="P88" s="196"/>
      <c r="Q88" s="196"/>
      <c r="R88" s="196"/>
      <c r="S88" s="196"/>
      <c r="T88" s="196"/>
      <c r="U88" s="196"/>
      <c r="V88" s="170"/>
      <c r="W88" s="170"/>
      <c r="X88" s="170"/>
      <c r="Y88" s="170"/>
      <c r="Z88" s="170"/>
      <c r="AA88" s="170"/>
      <c r="AB88" s="170"/>
      <c r="AC88" s="170"/>
      <c r="AD88" s="170"/>
      <c r="AE88" s="170"/>
      <c r="AF88" s="170"/>
      <c r="AG88" s="170"/>
      <c r="AH88" s="170"/>
      <c r="AI88" s="170"/>
      <c r="AJ88" s="170"/>
      <c r="AK88" s="170"/>
      <c r="AL88" s="170"/>
      <c r="AM88" s="159"/>
      <c r="AN88" s="159"/>
      <c r="AO88" s="159"/>
      <c r="AP88" s="159"/>
      <c r="AQ88" s="159"/>
      <c r="AR88" s="159"/>
      <c r="AS88" s="159"/>
      <c r="AT88" s="159"/>
      <c r="AU88" s="170"/>
      <c r="AV88" s="170"/>
      <c r="AW88" s="170"/>
      <c r="AX88" s="170"/>
      <c r="AY88" s="170"/>
      <c r="AZ88" s="170"/>
      <c r="BA88" s="170"/>
      <c r="BB88" s="170"/>
      <c r="BC88" s="170"/>
      <c r="BD88" s="170"/>
      <c r="BE88" s="170"/>
      <c r="BF88" s="47"/>
      <c r="BG88" s="51"/>
      <c r="CJ88" s="10" t="s">
        <v>175</v>
      </c>
      <c r="CK88" s="22" t="s">
        <v>176</v>
      </c>
      <c r="CL88" s="7">
        <v>9.1766143872856532</v>
      </c>
      <c r="CM88" s="4">
        <f t="shared" si="8"/>
        <v>131647.71</v>
      </c>
    </row>
    <row r="89" spans="3:91" x14ac:dyDescent="0.25">
      <c r="C89" s="46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  <c r="AA89" s="47"/>
      <c r="AB89" s="47"/>
      <c r="AC89" s="47"/>
      <c r="AD89" s="47"/>
      <c r="AE89" s="47"/>
      <c r="AF89" s="47"/>
      <c r="AG89" s="47"/>
      <c r="AH89" s="47"/>
      <c r="AI89" s="47"/>
      <c r="AJ89" s="47"/>
      <c r="AK89" s="47"/>
      <c r="AL89" s="47"/>
      <c r="AM89" s="47"/>
      <c r="AN89" s="47"/>
      <c r="AO89" s="47"/>
      <c r="AP89" s="47"/>
      <c r="AQ89" s="47"/>
      <c r="AR89" s="47"/>
      <c r="AS89" s="47"/>
      <c r="AT89" s="47"/>
      <c r="AU89" s="47"/>
      <c r="AV89" s="47"/>
      <c r="AW89" s="47"/>
      <c r="AX89" s="47"/>
      <c r="AY89" s="47"/>
      <c r="AZ89" s="47"/>
      <c r="BA89" s="47"/>
      <c r="BB89" s="47"/>
      <c r="BC89" s="47"/>
      <c r="BD89" s="47"/>
      <c r="BE89" s="47"/>
      <c r="BF89" s="47"/>
      <c r="BG89" s="51"/>
      <c r="CJ89" s="10" t="s">
        <v>177</v>
      </c>
      <c r="CK89" s="22" t="s">
        <v>178</v>
      </c>
      <c r="CL89" s="7">
        <v>23.90083368186254</v>
      </c>
      <c r="CM89" s="4">
        <f t="shared" si="8"/>
        <v>342881.36</v>
      </c>
    </row>
    <row r="90" spans="3:91" x14ac:dyDescent="0.25">
      <c r="C90" s="46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  <c r="AA90" s="47"/>
      <c r="AB90" s="47"/>
      <c r="AC90" s="47"/>
      <c r="AD90" s="47"/>
      <c r="AE90" s="47"/>
      <c r="AF90" s="47"/>
      <c r="AG90" s="47"/>
      <c r="AH90" s="47"/>
      <c r="AI90" s="47"/>
      <c r="AJ90" s="47"/>
      <c r="AK90" s="47"/>
      <c r="AL90" s="47"/>
      <c r="AM90" s="47"/>
      <c r="AN90" s="47"/>
      <c r="AO90" s="47"/>
      <c r="AP90" s="47"/>
      <c r="AQ90" s="47"/>
      <c r="AR90" s="47"/>
      <c r="AS90" s="47"/>
      <c r="AT90" s="47"/>
      <c r="AU90" s="47"/>
      <c r="AV90" s="47"/>
      <c r="AW90" s="47"/>
      <c r="AX90" s="47"/>
      <c r="AY90" s="47"/>
      <c r="AZ90" s="47"/>
      <c r="BA90" s="47"/>
      <c r="BB90" s="47"/>
      <c r="BC90" s="47"/>
      <c r="BD90" s="47"/>
      <c r="BE90" s="47"/>
      <c r="BF90" s="47"/>
      <c r="BG90" s="51"/>
      <c r="CJ90" s="10" t="s">
        <v>179</v>
      </c>
      <c r="CK90" s="22" t="s">
        <v>180</v>
      </c>
      <c r="CL90" s="7">
        <v>8.8825477485013238</v>
      </c>
      <c r="CM90" s="4">
        <f t="shared" si="8"/>
        <v>127429.02999999998</v>
      </c>
    </row>
    <row r="91" spans="3:91" x14ac:dyDescent="0.25">
      <c r="C91" s="46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  <c r="AA91" s="47"/>
      <c r="AB91" s="47"/>
      <c r="AC91" s="47"/>
      <c r="AD91" s="47"/>
      <c r="AE91" s="47"/>
      <c r="AF91" s="47"/>
      <c r="AG91" s="47"/>
      <c r="AH91" s="47"/>
      <c r="AI91" s="47"/>
      <c r="AJ91" s="47"/>
      <c r="AK91" s="47"/>
      <c r="AL91" s="47"/>
      <c r="AM91" s="47"/>
      <c r="AN91" s="47"/>
      <c r="AO91" s="47"/>
      <c r="AP91" s="47"/>
      <c r="AQ91" s="47"/>
      <c r="AR91" s="47"/>
      <c r="AS91" s="47"/>
      <c r="AT91" s="47"/>
      <c r="AU91" s="47"/>
      <c r="AV91" s="47"/>
      <c r="AW91" s="47"/>
      <c r="AX91" s="47"/>
      <c r="AY91" s="47"/>
      <c r="AZ91" s="47"/>
      <c r="BA91" s="47"/>
      <c r="BB91" s="47"/>
      <c r="BC91" s="47"/>
      <c r="BD91" s="47"/>
      <c r="BE91" s="47"/>
      <c r="BF91" s="47"/>
      <c r="BG91" s="51"/>
      <c r="CJ91" s="10" t="s">
        <v>181</v>
      </c>
      <c r="CK91" s="22" t="s">
        <v>182</v>
      </c>
      <c r="CL91" s="7">
        <v>7.6998738324271576</v>
      </c>
      <c r="CM91" s="4">
        <f t="shared" si="8"/>
        <v>110462.39</v>
      </c>
    </row>
    <row r="92" spans="3:91" x14ac:dyDescent="0.25">
      <c r="C92" s="46"/>
      <c r="D92" s="47"/>
      <c r="E92" s="208" t="s">
        <v>5</v>
      </c>
      <c r="F92" s="209"/>
      <c r="G92" s="209"/>
      <c r="H92" s="209"/>
      <c r="I92" s="209"/>
      <c r="J92" s="209"/>
      <c r="K92" s="164" t="str">
        <f t="shared" ref="K92" si="10">VLOOKUP(E92,$CJ$1:$CM$1003,2,FALSE)</f>
        <v>NOVACRON YELLOW S-3R</v>
      </c>
      <c r="L92" s="164"/>
      <c r="M92" s="164"/>
      <c r="N92" s="164"/>
      <c r="O92" s="164"/>
      <c r="P92" s="164"/>
      <c r="Q92" s="164"/>
      <c r="R92" s="164"/>
      <c r="S92" s="164"/>
      <c r="T92" s="164"/>
      <c r="U92" s="164"/>
      <c r="V92" s="164"/>
      <c r="W92" s="164"/>
      <c r="X92" s="164"/>
      <c r="Y92" s="164"/>
      <c r="Z92" s="164"/>
      <c r="AA92" s="164"/>
      <c r="AB92" s="211">
        <v>2.52</v>
      </c>
      <c r="AC92" s="211"/>
      <c r="AD92" s="211"/>
      <c r="AE92" s="211"/>
      <c r="AF92" s="211"/>
      <c r="AG92" s="211"/>
      <c r="AH92" s="211"/>
      <c r="AI92" s="211"/>
      <c r="AJ92" s="211"/>
      <c r="AK92" s="164" t="s">
        <v>315</v>
      </c>
      <c r="AL92" s="164"/>
      <c r="AM92" s="212">
        <v>1394.73</v>
      </c>
      <c r="AN92" s="212"/>
      <c r="AO92" s="212"/>
      <c r="AP92" s="212"/>
      <c r="AQ92" s="212"/>
      <c r="AR92" s="212"/>
      <c r="AS92" s="52" t="s">
        <v>316</v>
      </c>
      <c r="AT92" s="52"/>
      <c r="AU92" s="213">
        <f>(AM92*VLOOKUP(E92,$CJ$1:$CM$1003,4,FALSE))/1000</f>
        <v>135459.55284660001</v>
      </c>
      <c r="AV92" s="213"/>
      <c r="AW92" s="213"/>
      <c r="AX92" s="213"/>
      <c r="AY92" s="213"/>
      <c r="AZ92" s="213"/>
      <c r="BA92" s="213"/>
      <c r="BB92" s="213"/>
      <c r="BC92" s="213"/>
      <c r="BD92" s="213"/>
      <c r="BE92" s="214"/>
      <c r="BF92" s="47"/>
      <c r="BG92" s="51"/>
      <c r="CJ92" s="10" t="s">
        <v>183</v>
      </c>
      <c r="CK92" s="11" t="s">
        <v>184</v>
      </c>
      <c r="CL92" s="7">
        <v>0.59577582601421997</v>
      </c>
      <c r="CM92" s="4">
        <f t="shared" si="8"/>
        <v>8547</v>
      </c>
    </row>
    <row r="93" spans="3:91" x14ac:dyDescent="0.25">
      <c r="C93" s="46"/>
      <c r="D93" s="47"/>
      <c r="E93" s="200" t="s">
        <v>6</v>
      </c>
      <c r="F93" s="201"/>
      <c r="G93" s="201"/>
      <c r="H93" s="201"/>
      <c r="I93" s="201"/>
      <c r="J93" s="201"/>
      <c r="K93" s="163" t="str">
        <f>VLOOKUP(E93,$CJ$1:$CM$1003,2,FALSE)</f>
        <v>NOVACRON RUBY S–3B</v>
      </c>
      <c r="L93" s="163"/>
      <c r="M93" s="163"/>
      <c r="N93" s="163"/>
      <c r="O93" s="163"/>
      <c r="P93" s="163"/>
      <c r="Q93" s="163"/>
      <c r="R93" s="163"/>
      <c r="S93" s="163"/>
      <c r="T93" s="163"/>
      <c r="U93" s="163"/>
      <c r="V93" s="163"/>
      <c r="W93" s="163"/>
      <c r="X93" s="163"/>
      <c r="Y93" s="163"/>
      <c r="Z93" s="163"/>
      <c r="AA93" s="163"/>
      <c r="AB93" s="203">
        <v>3.96</v>
      </c>
      <c r="AC93" s="203"/>
      <c r="AD93" s="203"/>
      <c r="AE93" s="203"/>
      <c r="AF93" s="203"/>
      <c r="AG93" s="203"/>
      <c r="AH93" s="203"/>
      <c r="AI93" s="203"/>
      <c r="AJ93" s="203"/>
      <c r="AK93" s="163" t="s">
        <v>315</v>
      </c>
      <c r="AL93" s="163"/>
      <c r="AM93" s="204">
        <v>2191.73</v>
      </c>
      <c r="AN93" s="204"/>
      <c r="AO93" s="204"/>
      <c r="AP93" s="204"/>
      <c r="AQ93" s="204"/>
      <c r="AR93" s="204"/>
      <c r="AS93" s="47" t="s">
        <v>316</v>
      </c>
      <c r="AT93" s="47"/>
      <c r="AU93" s="205">
        <f t="shared" ref="AU93:AU97" si="11">(AM93*VLOOKUP(E93,$CJ$1:$CM$1003,4,FALSE))/1000</f>
        <v>264431.91765779996</v>
      </c>
      <c r="AV93" s="205"/>
      <c r="AW93" s="205"/>
      <c r="AX93" s="205"/>
      <c r="AY93" s="205"/>
      <c r="AZ93" s="205"/>
      <c r="BA93" s="205"/>
      <c r="BB93" s="205"/>
      <c r="BC93" s="205"/>
      <c r="BD93" s="205"/>
      <c r="BE93" s="206"/>
      <c r="BF93" s="47"/>
      <c r="BG93" s="51"/>
      <c r="CJ93" s="10" t="s">
        <v>185</v>
      </c>
      <c r="CK93" s="11" t="s">
        <v>186</v>
      </c>
      <c r="CL93" s="7">
        <v>0.41704307820995395</v>
      </c>
      <c r="CM93" s="4">
        <f t="shared" si="8"/>
        <v>5982.9</v>
      </c>
    </row>
    <row r="94" spans="3:91" x14ac:dyDescent="0.25">
      <c r="C94" s="46"/>
      <c r="D94" s="47"/>
      <c r="E94" s="200" t="s">
        <v>41</v>
      </c>
      <c r="F94" s="201"/>
      <c r="G94" s="201"/>
      <c r="H94" s="201"/>
      <c r="I94" s="201"/>
      <c r="J94" s="201"/>
      <c r="K94" s="163" t="str">
        <f t="shared" ref="K94:K97" si="12">VLOOKUP(E94,$CJ$1:$CM$1003,2,FALSE)</f>
        <v>NOVACRON DEEP NIGHT S–R</v>
      </c>
      <c r="L94" s="163"/>
      <c r="M94" s="163"/>
      <c r="N94" s="163"/>
      <c r="O94" s="163"/>
      <c r="P94" s="163"/>
      <c r="Q94" s="163"/>
      <c r="R94" s="163"/>
      <c r="S94" s="163"/>
      <c r="T94" s="163"/>
      <c r="U94" s="163"/>
      <c r="V94" s="163"/>
      <c r="W94" s="163"/>
      <c r="X94" s="163"/>
      <c r="Y94" s="163"/>
      <c r="Z94" s="163"/>
      <c r="AA94" s="163"/>
      <c r="AB94" s="203">
        <v>27</v>
      </c>
      <c r="AC94" s="203"/>
      <c r="AD94" s="203"/>
      <c r="AE94" s="203"/>
      <c r="AF94" s="203"/>
      <c r="AG94" s="203"/>
      <c r="AH94" s="203"/>
      <c r="AI94" s="203"/>
      <c r="AJ94" s="203"/>
      <c r="AK94" s="163" t="s">
        <v>315</v>
      </c>
      <c r="AL94" s="163"/>
      <c r="AM94" s="204">
        <v>14943.58</v>
      </c>
      <c r="AN94" s="204"/>
      <c r="AO94" s="204"/>
      <c r="AP94" s="204"/>
      <c r="AQ94" s="204"/>
      <c r="AR94" s="204"/>
      <c r="AS94" s="47" t="s">
        <v>316</v>
      </c>
      <c r="AT94" s="47"/>
      <c r="AU94" s="205">
        <f t="shared" si="11"/>
        <v>1558546.9524035999</v>
      </c>
      <c r="AV94" s="205"/>
      <c r="AW94" s="205"/>
      <c r="AX94" s="205"/>
      <c r="AY94" s="205"/>
      <c r="AZ94" s="205"/>
      <c r="BA94" s="205"/>
      <c r="BB94" s="205"/>
      <c r="BC94" s="205"/>
      <c r="BD94" s="205"/>
      <c r="BE94" s="206"/>
      <c r="BF94" s="47"/>
      <c r="BG94" s="51"/>
      <c r="CJ94" s="10" t="s">
        <v>187</v>
      </c>
      <c r="CK94" s="11" t="s">
        <v>188</v>
      </c>
      <c r="CL94" s="7">
        <v>0.92429945629443744</v>
      </c>
      <c r="CM94" s="4">
        <f t="shared" si="8"/>
        <v>13260</v>
      </c>
    </row>
    <row r="95" spans="3:91" x14ac:dyDescent="0.25">
      <c r="C95" s="46"/>
      <c r="D95" s="47"/>
      <c r="E95" s="216" t="s">
        <v>8</v>
      </c>
      <c r="F95" s="217"/>
      <c r="G95" s="217"/>
      <c r="H95" s="217"/>
      <c r="I95" s="217"/>
      <c r="J95" s="217"/>
      <c r="K95" s="166" t="str">
        <f t="shared" si="12"/>
        <v>FIMBIL EAS 40 NEW</v>
      </c>
      <c r="L95" s="166"/>
      <c r="M95" s="166"/>
      <c r="N95" s="166"/>
      <c r="O95" s="166"/>
      <c r="P95" s="166"/>
      <c r="Q95" s="166"/>
      <c r="R95" s="166"/>
      <c r="S95" s="166"/>
      <c r="T95" s="166"/>
      <c r="U95" s="166"/>
      <c r="V95" s="166"/>
      <c r="W95" s="166"/>
      <c r="X95" s="166"/>
      <c r="Y95" s="166"/>
      <c r="Z95" s="166"/>
      <c r="AA95" s="166"/>
      <c r="AB95" s="219">
        <v>8</v>
      </c>
      <c r="AC95" s="219"/>
      <c r="AD95" s="219"/>
      <c r="AE95" s="219"/>
      <c r="AF95" s="219"/>
      <c r="AG95" s="219"/>
      <c r="AH95" s="219"/>
      <c r="AI95" s="219"/>
      <c r="AJ95" s="219"/>
      <c r="AK95" s="218" t="s">
        <v>315</v>
      </c>
      <c r="AL95" s="218"/>
      <c r="AM95" s="248">
        <v>4427.7299999999996</v>
      </c>
      <c r="AN95" s="248"/>
      <c r="AO95" s="248"/>
      <c r="AP95" s="248"/>
      <c r="AQ95" s="248"/>
      <c r="AR95" s="248"/>
      <c r="AS95" s="55" t="s">
        <v>316</v>
      </c>
      <c r="AT95" s="55"/>
      <c r="AU95" s="221">
        <f t="shared" si="11"/>
        <v>91335.834322199982</v>
      </c>
      <c r="AV95" s="221"/>
      <c r="AW95" s="221"/>
      <c r="AX95" s="221"/>
      <c r="AY95" s="221"/>
      <c r="AZ95" s="221"/>
      <c r="BA95" s="221"/>
      <c r="BB95" s="221"/>
      <c r="BC95" s="221"/>
      <c r="BD95" s="221"/>
      <c r="BE95" s="222"/>
      <c r="BF95" s="47"/>
      <c r="BG95" s="51"/>
      <c r="CJ95" s="10" t="s">
        <v>189</v>
      </c>
      <c r="CK95" s="11" t="s">
        <v>190</v>
      </c>
      <c r="CL95" s="8">
        <v>0.27780566011431757</v>
      </c>
      <c r="CM95" s="4">
        <f t="shared" si="8"/>
        <v>3985.3999999999996</v>
      </c>
    </row>
    <row r="96" spans="3:91" x14ac:dyDescent="0.25">
      <c r="C96" s="46"/>
      <c r="D96" s="47"/>
      <c r="E96" s="200" t="s">
        <v>9</v>
      </c>
      <c r="F96" s="201"/>
      <c r="G96" s="201"/>
      <c r="H96" s="201"/>
      <c r="I96" s="201"/>
      <c r="J96" s="201"/>
      <c r="K96" s="163" t="str">
        <f t="shared" si="12"/>
        <v>SODIUM SULFATE</v>
      </c>
      <c r="L96" s="163"/>
      <c r="M96" s="163"/>
      <c r="N96" s="163"/>
      <c r="O96" s="163"/>
      <c r="P96" s="163"/>
      <c r="Q96" s="163"/>
      <c r="R96" s="163"/>
      <c r="S96" s="163"/>
      <c r="T96" s="163"/>
      <c r="U96" s="163"/>
      <c r="V96" s="163"/>
      <c r="W96" s="163"/>
      <c r="X96" s="163"/>
      <c r="Y96" s="163"/>
      <c r="Z96" s="163"/>
      <c r="AA96" s="163"/>
      <c r="AB96" s="203">
        <v>200</v>
      </c>
      <c r="AC96" s="203"/>
      <c r="AD96" s="203"/>
      <c r="AE96" s="203"/>
      <c r="AF96" s="203"/>
      <c r="AG96" s="203"/>
      <c r="AH96" s="203"/>
      <c r="AI96" s="203"/>
      <c r="AJ96" s="203"/>
      <c r="AK96" s="202" t="s">
        <v>315</v>
      </c>
      <c r="AL96" s="202"/>
      <c r="AM96" s="204">
        <v>110693.21</v>
      </c>
      <c r="AN96" s="204"/>
      <c r="AO96" s="204"/>
      <c r="AP96" s="204"/>
      <c r="AQ96" s="204"/>
      <c r="AR96" s="204"/>
      <c r="AS96" s="47" t="s">
        <v>316</v>
      </c>
      <c r="AT96" s="47"/>
      <c r="AU96" s="205">
        <f t="shared" si="11"/>
        <v>264169.34566500003</v>
      </c>
      <c r="AV96" s="205"/>
      <c r="AW96" s="205"/>
      <c r="AX96" s="205"/>
      <c r="AY96" s="205"/>
      <c r="AZ96" s="205"/>
      <c r="BA96" s="205"/>
      <c r="BB96" s="205"/>
      <c r="BC96" s="205"/>
      <c r="BD96" s="205"/>
      <c r="BE96" s="206"/>
      <c r="BF96" s="47"/>
      <c r="BG96" s="51"/>
      <c r="CJ96" s="10" t="s">
        <v>191</v>
      </c>
      <c r="CK96" s="11" t="s">
        <v>192</v>
      </c>
      <c r="CL96" s="7">
        <v>1.4798550118499931</v>
      </c>
      <c r="CM96" s="4">
        <f t="shared" si="8"/>
        <v>21230</v>
      </c>
    </row>
    <row r="97" spans="3:91" x14ac:dyDescent="0.25">
      <c r="C97" s="46"/>
      <c r="D97" s="47"/>
      <c r="E97" s="223" t="s">
        <v>10</v>
      </c>
      <c r="F97" s="224"/>
      <c r="G97" s="224"/>
      <c r="H97" s="224"/>
      <c r="I97" s="224"/>
      <c r="J97" s="224"/>
      <c r="K97" s="167" t="str">
        <f t="shared" si="12"/>
        <v>SODA ASH</v>
      </c>
      <c r="L97" s="167"/>
      <c r="M97" s="167"/>
      <c r="N97" s="167"/>
      <c r="O97" s="167"/>
      <c r="P97" s="167"/>
      <c r="Q97" s="167"/>
      <c r="R97" s="167"/>
      <c r="S97" s="167"/>
      <c r="T97" s="167"/>
      <c r="U97" s="167"/>
      <c r="V97" s="167"/>
      <c r="W97" s="167"/>
      <c r="X97" s="167"/>
      <c r="Y97" s="167"/>
      <c r="Z97" s="167"/>
      <c r="AA97" s="167"/>
      <c r="AB97" s="226">
        <v>30</v>
      </c>
      <c r="AC97" s="226"/>
      <c r="AD97" s="226"/>
      <c r="AE97" s="226"/>
      <c r="AF97" s="226"/>
      <c r="AG97" s="226"/>
      <c r="AH97" s="226"/>
      <c r="AI97" s="226"/>
      <c r="AJ97" s="226"/>
      <c r="AK97" s="225" t="s">
        <v>315</v>
      </c>
      <c r="AL97" s="225"/>
      <c r="AM97" s="227">
        <v>16603.98</v>
      </c>
      <c r="AN97" s="227"/>
      <c r="AO97" s="227"/>
      <c r="AP97" s="227"/>
      <c r="AQ97" s="227"/>
      <c r="AR97" s="227"/>
      <c r="AS97" s="54" t="s">
        <v>316</v>
      </c>
      <c r="AT97" s="54"/>
      <c r="AU97" s="228">
        <f t="shared" si="11"/>
        <v>147443.34239999999</v>
      </c>
      <c r="AV97" s="228"/>
      <c r="AW97" s="228"/>
      <c r="AX97" s="228"/>
      <c r="AY97" s="228"/>
      <c r="AZ97" s="228"/>
      <c r="BA97" s="228"/>
      <c r="BB97" s="228"/>
      <c r="BC97" s="228"/>
      <c r="BD97" s="228"/>
      <c r="BE97" s="229"/>
      <c r="BF97" s="47"/>
      <c r="BG97" s="51"/>
      <c r="CJ97" s="10" t="s">
        <v>193</v>
      </c>
      <c r="CK97" s="11" t="s">
        <v>194</v>
      </c>
      <c r="CL97" s="7">
        <v>1.4087850271852782</v>
      </c>
      <c r="CM97" s="4">
        <f t="shared" si="8"/>
        <v>20210.43</v>
      </c>
    </row>
    <row r="98" spans="3:91" x14ac:dyDescent="0.25">
      <c r="C98" s="46"/>
      <c r="D98" s="47"/>
      <c r="E98" s="162"/>
      <c r="F98" s="162"/>
      <c r="G98" s="162"/>
      <c r="H98" s="162"/>
      <c r="I98" s="162"/>
      <c r="J98" s="162"/>
      <c r="K98" s="163"/>
      <c r="L98" s="163"/>
      <c r="M98" s="163"/>
      <c r="N98" s="163"/>
      <c r="O98" s="163"/>
      <c r="P98" s="163"/>
      <c r="Q98" s="163"/>
      <c r="R98" s="163"/>
      <c r="S98" s="163"/>
      <c r="T98" s="163"/>
      <c r="U98" s="163"/>
      <c r="V98" s="163"/>
      <c r="W98" s="163"/>
      <c r="X98" s="163"/>
      <c r="Y98" s="163"/>
      <c r="Z98" s="163"/>
      <c r="AA98" s="163"/>
      <c r="AB98" s="57"/>
      <c r="AC98" s="57"/>
      <c r="AD98" s="57"/>
      <c r="AE98" s="57"/>
      <c r="AF98" s="57"/>
      <c r="AG98" s="57"/>
      <c r="AH98" s="57"/>
      <c r="AI98" s="57"/>
      <c r="AJ98" s="57"/>
      <c r="AK98" s="163"/>
      <c r="AL98" s="163"/>
      <c r="AM98" s="162"/>
      <c r="AN98" s="162"/>
      <c r="AO98" s="162"/>
      <c r="AP98" s="162"/>
      <c r="AQ98" s="162"/>
      <c r="AR98" s="162"/>
      <c r="AS98" s="47"/>
      <c r="AT98" s="47"/>
      <c r="AU98" s="58"/>
      <c r="AV98" s="58"/>
      <c r="AW98" s="58"/>
      <c r="AX98" s="58"/>
      <c r="AY98" s="58"/>
      <c r="AZ98" s="58"/>
      <c r="BA98" s="58"/>
      <c r="BB98" s="58"/>
      <c r="BC98" s="58"/>
      <c r="BD98" s="58"/>
      <c r="BE98" s="58"/>
      <c r="BF98" s="47"/>
      <c r="BG98" s="51"/>
      <c r="CJ98" s="10" t="s">
        <v>195</v>
      </c>
      <c r="CK98" s="11" t="s">
        <v>196</v>
      </c>
      <c r="CL98" s="7">
        <v>1.9592004739997211</v>
      </c>
      <c r="CM98" s="4">
        <f t="shared" si="8"/>
        <v>28106.69</v>
      </c>
    </row>
    <row r="99" spans="3:91" x14ac:dyDescent="0.25">
      <c r="C99" s="46"/>
      <c r="D99" s="47"/>
      <c r="E99" s="162"/>
      <c r="F99" s="162"/>
      <c r="G99" s="162"/>
      <c r="H99" s="162"/>
      <c r="I99" s="162"/>
      <c r="J99" s="162"/>
      <c r="K99" s="163"/>
      <c r="L99" s="163"/>
      <c r="M99" s="163"/>
      <c r="N99" s="163"/>
      <c r="O99" s="163"/>
      <c r="P99" s="163"/>
      <c r="Q99" s="163"/>
      <c r="R99" s="163"/>
      <c r="S99" s="163"/>
      <c r="T99" s="163"/>
      <c r="U99" s="163"/>
      <c r="V99" s="163"/>
      <c r="W99" s="163"/>
      <c r="X99" s="163"/>
      <c r="Y99" s="163"/>
      <c r="Z99" s="163"/>
      <c r="AA99" s="163"/>
      <c r="AB99" s="57"/>
      <c r="AC99" s="57"/>
      <c r="AD99" s="57"/>
      <c r="AE99" s="57"/>
      <c r="AF99" s="57"/>
      <c r="AG99" s="57"/>
      <c r="AH99" s="57"/>
      <c r="AI99" s="57"/>
      <c r="AJ99" s="57"/>
      <c r="AK99" s="163"/>
      <c r="AL99" s="163"/>
      <c r="AM99" s="162"/>
      <c r="AN99" s="162"/>
      <c r="AO99" s="162"/>
      <c r="AP99" s="59"/>
      <c r="AQ99" s="202" t="s">
        <v>318</v>
      </c>
      <c r="AR99" s="202"/>
      <c r="AS99" s="202"/>
      <c r="AT99" s="202"/>
      <c r="AU99" s="58" t="s">
        <v>11</v>
      </c>
      <c r="AV99" s="205">
        <f>SUM(AU92:BE97)</f>
        <v>2461386.9452951998</v>
      </c>
      <c r="AW99" s="205"/>
      <c r="AX99" s="205"/>
      <c r="AY99" s="205"/>
      <c r="AZ99" s="205"/>
      <c r="BA99" s="205"/>
      <c r="BB99" s="205"/>
      <c r="BC99" s="205"/>
      <c r="BD99" s="205"/>
      <c r="BE99" s="205"/>
      <c r="BF99" s="47"/>
      <c r="BG99" s="51"/>
      <c r="CJ99" s="10" t="s">
        <v>9</v>
      </c>
      <c r="CK99" s="11" t="s">
        <v>197</v>
      </c>
      <c r="CL99" s="7">
        <v>0.1663529903805939</v>
      </c>
      <c r="CM99" s="4">
        <f t="shared" si="8"/>
        <v>2386.5</v>
      </c>
    </row>
    <row r="100" spans="3:91" x14ac:dyDescent="0.25">
      <c r="C100" s="46"/>
      <c r="D100" s="47"/>
      <c r="E100" s="162"/>
      <c r="F100" s="162"/>
      <c r="G100" s="162"/>
      <c r="H100" s="162"/>
      <c r="I100" s="162"/>
      <c r="J100" s="162"/>
      <c r="K100" s="163"/>
      <c r="L100" s="163"/>
      <c r="M100" s="163"/>
      <c r="N100" s="163"/>
      <c r="O100" s="163"/>
      <c r="P100" s="163"/>
      <c r="Q100" s="163"/>
      <c r="R100" s="163"/>
      <c r="S100" s="163"/>
      <c r="T100" s="163"/>
      <c r="U100" s="163"/>
      <c r="V100" s="163"/>
      <c r="W100" s="163"/>
      <c r="X100" s="163"/>
      <c r="Y100" s="163"/>
      <c r="Z100" s="163"/>
      <c r="AA100" s="163"/>
      <c r="AB100" s="57"/>
      <c r="AC100" s="57"/>
      <c r="AD100" s="57"/>
      <c r="AE100" s="57"/>
      <c r="AF100" s="57"/>
      <c r="AG100" s="57"/>
      <c r="AH100" s="57"/>
      <c r="AI100" s="57"/>
      <c r="AJ100" s="57"/>
      <c r="AK100" s="163"/>
      <c r="AL100" s="163"/>
      <c r="AM100" s="162"/>
      <c r="AN100" s="162"/>
      <c r="AO100" s="162"/>
      <c r="AP100" s="59"/>
      <c r="AQ100" s="202" t="s">
        <v>317</v>
      </c>
      <c r="AR100" s="202"/>
      <c r="AS100" s="202"/>
      <c r="AT100" s="202"/>
      <c r="AU100" s="58" t="s">
        <v>11</v>
      </c>
      <c r="AV100" s="205">
        <f>AV99/AV86</f>
        <v>1172.0890215691427</v>
      </c>
      <c r="AW100" s="205"/>
      <c r="AX100" s="205"/>
      <c r="AY100" s="205"/>
      <c r="AZ100" s="205"/>
      <c r="BA100" s="205"/>
      <c r="BB100" s="205"/>
      <c r="BC100" s="205"/>
      <c r="BD100" s="205"/>
      <c r="BE100" s="205"/>
      <c r="BF100" s="47"/>
      <c r="BG100" s="51"/>
      <c r="CJ100" s="10" t="s">
        <v>10</v>
      </c>
      <c r="CK100" s="11" t="s">
        <v>198</v>
      </c>
      <c r="CL100" s="7">
        <v>0.61898787118360521</v>
      </c>
      <c r="CM100" s="4">
        <f t="shared" si="8"/>
        <v>8880</v>
      </c>
    </row>
    <row r="101" spans="3:91" x14ac:dyDescent="0.25">
      <c r="C101" s="46"/>
      <c r="D101" s="47"/>
      <c r="E101" s="162"/>
      <c r="F101" s="162"/>
      <c r="G101" s="162"/>
      <c r="H101" s="162"/>
      <c r="I101" s="162"/>
      <c r="J101" s="162"/>
      <c r="K101" s="163"/>
      <c r="L101" s="163"/>
      <c r="M101" s="163"/>
      <c r="N101" s="163"/>
      <c r="O101" s="163"/>
      <c r="P101" s="163"/>
      <c r="Q101" s="163"/>
      <c r="R101" s="163"/>
      <c r="S101" s="163"/>
      <c r="T101" s="163"/>
      <c r="U101" s="163"/>
      <c r="V101" s="163"/>
      <c r="W101" s="163"/>
      <c r="X101" s="163"/>
      <c r="Y101" s="163"/>
      <c r="Z101" s="163"/>
      <c r="AA101" s="163"/>
      <c r="AB101" s="57"/>
      <c r="AC101" s="57"/>
      <c r="AD101" s="57"/>
      <c r="AE101" s="57"/>
      <c r="AF101" s="57"/>
      <c r="AG101" s="57"/>
      <c r="AH101" s="57"/>
      <c r="AI101" s="57"/>
      <c r="AJ101" s="57"/>
      <c r="AK101" s="163"/>
      <c r="AL101" s="163"/>
      <c r="AM101" s="162"/>
      <c r="AN101" s="162"/>
      <c r="AO101" s="162"/>
      <c r="AP101" s="162"/>
      <c r="AQ101" s="162"/>
      <c r="AR101" s="162"/>
      <c r="AS101" s="47"/>
      <c r="AT101" s="47"/>
      <c r="AU101" s="47"/>
      <c r="AV101" s="162"/>
      <c r="AW101" s="162"/>
      <c r="AX101" s="162"/>
      <c r="AY101" s="162"/>
      <c r="AZ101" s="162"/>
      <c r="BA101" s="162"/>
      <c r="BB101" s="162"/>
      <c r="BC101" s="162"/>
      <c r="BD101" s="162"/>
      <c r="BE101" s="162"/>
      <c r="BF101" s="47"/>
      <c r="BG101" s="51"/>
      <c r="CJ101" s="10" t="s">
        <v>199</v>
      </c>
      <c r="CK101" s="11" t="s">
        <v>200</v>
      </c>
      <c r="CL101" s="7">
        <v>0.794646591384358</v>
      </c>
      <c r="CM101" s="4">
        <f t="shared" si="8"/>
        <v>11400</v>
      </c>
    </row>
    <row r="102" spans="3:91" ht="17.25" thickBot="1" x14ac:dyDescent="0.3">
      <c r="C102" s="60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  <c r="BB102" s="61"/>
      <c r="BC102" s="61"/>
      <c r="BD102" s="61"/>
      <c r="BE102" s="61"/>
      <c r="BF102" s="61"/>
      <c r="BG102" s="62"/>
      <c r="CJ102" s="10" t="s">
        <v>201</v>
      </c>
      <c r="CK102" s="11" t="s">
        <v>202</v>
      </c>
      <c r="CL102" s="7">
        <v>0.71099958176495193</v>
      </c>
      <c r="CM102" s="4">
        <f t="shared" si="8"/>
        <v>10200</v>
      </c>
    </row>
    <row r="103" spans="3:91" ht="17.25" thickBot="1" x14ac:dyDescent="0.3">
      <c r="C103" s="60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  <c r="BB103" s="61"/>
      <c r="BC103" s="61"/>
      <c r="BD103" s="61"/>
      <c r="BE103" s="61"/>
      <c r="BF103" s="61"/>
      <c r="BG103" s="62"/>
      <c r="CJ103" s="10" t="s">
        <v>203</v>
      </c>
      <c r="CK103" s="11" t="s">
        <v>204</v>
      </c>
      <c r="CL103" s="7">
        <v>1.3377959012965286</v>
      </c>
      <c r="CM103" s="4">
        <f t="shared" si="8"/>
        <v>19192.02</v>
      </c>
    </row>
    <row r="104" spans="3:91" x14ac:dyDescent="0.25">
      <c r="CJ104" s="10" t="s">
        <v>205</v>
      </c>
      <c r="CK104" s="11" t="s">
        <v>206</v>
      </c>
      <c r="CL104" s="7">
        <v>2.4213495050885263</v>
      </c>
      <c r="CM104" s="4">
        <f t="shared" si="8"/>
        <v>34736.68</v>
      </c>
    </row>
    <row r="105" spans="3:91" ht="17.25" thickBot="1" x14ac:dyDescent="0.3">
      <c r="CJ105" s="10" t="s">
        <v>207</v>
      </c>
      <c r="CK105" s="11" t="s">
        <v>208</v>
      </c>
      <c r="CL105" s="7">
        <v>0.88</v>
      </c>
      <c r="CM105" s="4">
        <f t="shared" si="8"/>
        <v>12624.48</v>
      </c>
    </row>
    <row r="106" spans="3:91" x14ac:dyDescent="0.25">
      <c r="C106" s="43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5"/>
      <c r="CJ106" s="12" t="s">
        <v>209</v>
      </c>
      <c r="CK106" s="13" t="s">
        <v>210</v>
      </c>
      <c r="CL106" s="7">
        <v>3.1523232956921792</v>
      </c>
      <c r="CM106" s="4">
        <f t="shared" si="8"/>
        <v>45223.23</v>
      </c>
    </row>
    <row r="107" spans="3:91" x14ac:dyDescent="0.25">
      <c r="C107" s="46"/>
      <c r="D107" s="47"/>
      <c r="E107" s="196" t="s">
        <v>0</v>
      </c>
      <c r="F107" s="196"/>
      <c r="G107" s="196"/>
      <c r="H107" s="196"/>
      <c r="I107" s="196"/>
      <c r="J107" s="170" t="s">
        <v>11</v>
      </c>
      <c r="K107" s="196" t="s">
        <v>353</v>
      </c>
      <c r="L107" s="196"/>
      <c r="M107" s="196"/>
      <c r="N107" s="196"/>
      <c r="O107" s="196"/>
      <c r="P107" s="196"/>
      <c r="Q107" s="196"/>
      <c r="R107" s="196"/>
      <c r="S107" s="196"/>
      <c r="T107" s="196"/>
      <c r="U107" s="196"/>
      <c r="V107" s="170"/>
      <c r="W107" s="170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170"/>
      <c r="AI107" s="50"/>
      <c r="AJ107" s="50"/>
      <c r="AK107" s="50"/>
      <c r="AL107" s="50"/>
      <c r="AM107" s="196" t="s">
        <v>3</v>
      </c>
      <c r="AN107" s="196"/>
      <c r="AO107" s="196"/>
      <c r="AP107" s="196"/>
      <c r="AQ107" s="196"/>
      <c r="AR107" s="196"/>
      <c r="AS107" s="196"/>
      <c r="AT107" s="196"/>
      <c r="AU107" s="170" t="s">
        <v>11</v>
      </c>
      <c r="AV107" s="197">
        <v>553.47</v>
      </c>
      <c r="AW107" s="197"/>
      <c r="AX107" s="197"/>
      <c r="AY107" s="197"/>
      <c r="AZ107" s="170" t="s">
        <v>319</v>
      </c>
      <c r="BA107" s="170"/>
      <c r="BB107" s="170"/>
      <c r="BC107" s="170"/>
      <c r="BD107" s="170"/>
      <c r="BE107" s="170"/>
      <c r="BF107" s="47"/>
      <c r="BG107" s="51"/>
      <c r="CJ107" s="5" t="s">
        <v>211</v>
      </c>
      <c r="CK107" s="11" t="s">
        <v>212</v>
      </c>
      <c r="CL107" s="7">
        <v>1.3936128537571448</v>
      </c>
      <c r="CM107" s="4">
        <f t="shared" si="8"/>
        <v>19992.77</v>
      </c>
    </row>
    <row r="108" spans="3:91" x14ac:dyDescent="0.25">
      <c r="C108" s="46"/>
      <c r="D108" s="47"/>
      <c r="E108" s="196" t="s">
        <v>322</v>
      </c>
      <c r="F108" s="196"/>
      <c r="G108" s="196"/>
      <c r="H108" s="196"/>
      <c r="I108" s="196"/>
      <c r="J108" s="170" t="s">
        <v>11</v>
      </c>
      <c r="K108" s="196" t="s">
        <v>709</v>
      </c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70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170"/>
      <c r="AI108" s="50"/>
      <c r="AJ108" s="50"/>
      <c r="AK108" s="50"/>
      <c r="AL108" s="50"/>
      <c r="AM108" s="196" t="s">
        <v>4</v>
      </c>
      <c r="AN108" s="196"/>
      <c r="AO108" s="196"/>
      <c r="AP108" s="196"/>
      <c r="AQ108" s="196"/>
      <c r="AR108" s="196"/>
      <c r="AS108" s="196"/>
      <c r="AT108" s="196"/>
      <c r="AU108" s="170" t="s">
        <v>11</v>
      </c>
      <c r="AV108" s="196">
        <v>2100</v>
      </c>
      <c r="AW108" s="196"/>
      <c r="AX108" s="196"/>
      <c r="AY108" s="196"/>
      <c r="AZ108" s="170" t="s">
        <v>320</v>
      </c>
      <c r="BA108" s="170"/>
      <c r="BB108" s="170"/>
      <c r="BC108" s="170"/>
      <c r="BD108" s="170"/>
      <c r="BE108" s="170"/>
      <c r="BF108" s="47"/>
      <c r="BG108" s="51"/>
      <c r="CJ108" s="10" t="s">
        <v>213</v>
      </c>
      <c r="CK108" s="11" t="s">
        <v>214</v>
      </c>
      <c r="CL108" s="7">
        <v>0.59725149867558902</v>
      </c>
      <c r="CM108" s="4">
        <f t="shared" si="8"/>
        <v>8568.17</v>
      </c>
    </row>
    <row r="109" spans="3:91" x14ac:dyDescent="0.25">
      <c r="C109" s="46"/>
      <c r="D109" s="47"/>
      <c r="E109" s="196" t="s">
        <v>1</v>
      </c>
      <c r="F109" s="196"/>
      <c r="G109" s="196"/>
      <c r="H109" s="196"/>
      <c r="I109" s="196"/>
      <c r="J109" s="170" t="s">
        <v>11</v>
      </c>
      <c r="K109" s="196" t="s">
        <v>403</v>
      </c>
      <c r="L109" s="196"/>
      <c r="M109" s="196"/>
      <c r="N109" s="196"/>
      <c r="O109" s="196"/>
      <c r="P109" s="196"/>
      <c r="Q109" s="196"/>
      <c r="R109" s="196"/>
      <c r="S109" s="196"/>
      <c r="T109" s="196"/>
      <c r="U109" s="196"/>
      <c r="V109" s="170"/>
      <c r="W109" s="170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170"/>
      <c r="AI109" s="50"/>
      <c r="AJ109" s="50"/>
      <c r="AK109" s="50"/>
      <c r="AL109" s="50"/>
      <c r="AM109" s="196"/>
      <c r="AN109" s="196"/>
      <c r="AO109" s="196"/>
      <c r="AP109" s="196"/>
      <c r="AQ109" s="196"/>
      <c r="AR109" s="196"/>
      <c r="AS109" s="196"/>
      <c r="AT109" s="196"/>
      <c r="AU109" s="170"/>
      <c r="AV109" s="198"/>
      <c r="AW109" s="198"/>
      <c r="AX109" s="198"/>
      <c r="AY109" s="198"/>
      <c r="AZ109" s="170"/>
      <c r="BA109" s="170"/>
      <c r="BB109" s="170"/>
      <c r="BC109" s="170"/>
      <c r="BD109" s="170"/>
      <c r="BE109" s="170"/>
      <c r="BF109" s="47"/>
      <c r="BG109" s="51"/>
      <c r="CJ109" s="10" t="s">
        <v>8</v>
      </c>
      <c r="CK109" s="11" t="s">
        <v>215</v>
      </c>
      <c r="CL109" s="7">
        <v>1.4379018541753799</v>
      </c>
      <c r="CM109" s="4">
        <f t="shared" si="8"/>
        <v>20628.14</v>
      </c>
    </row>
    <row r="110" spans="3:91" x14ac:dyDescent="0.25">
      <c r="C110" s="46"/>
      <c r="D110" s="47"/>
      <c r="E110" s="196" t="s">
        <v>2</v>
      </c>
      <c r="F110" s="196"/>
      <c r="G110" s="196"/>
      <c r="H110" s="196"/>
      <c r="I110" s="196"/>
      <c r="J110" s="170" t="s">
        <v>11</v>
      </c>
      <c r="K110" s="196" t="s">
        <v>417</v>
      </c>
      <c r="L110" s="196"/>
      <c r="M110" s="196"/>
      <c r="N110" s="196"/>
      <c r="O110" s="196"/>
      <c r="P110" s="196"/>
      <c r="Q110" s="196"/>
      <c r="R110" s="196"/>
      <c r="S110" s="196"/>
      <c r="T110" s="196"/>
      <c r="U110" s="196"/>
      <c r="V110" s="170"/>
      <c r="W110" s="170"/>
      <c r="X110" s="170"/>
      <c r="Y110" s="170"/>
      <c r="Z110" s="170"/>
      <c r="AA110" s="170"/>
      <c r="AB110" s="170"/>
      <c r="AC110" s="170"/>
      <c r="AD110" s="170"/>
      <c r="AE110" s="170"/>
      <c r="AF110" s="170"/>
      <c r="AG110" s="170"/>
      <c r="AH110" s="170"/>
      <c r="AI110" s="170"/>
      <c r="AJ110" s="170"/>
      <c r="AK110" s="170"/>
      <c r="AL110" s="170"/>
      <c r="AM110" s="196"/>
      <c r="AN110" s="196"/>
      <c r="AO110" s="196"/>
      <c r="AP110" s="196"/>
      <c r="AQ110" s="196"/>
      <c r="AR110" s="196"/>
      <c r="AS110" s="196"/>
      <c r="AT110" s="196"/>
      <c r="AU110" s="170"/>
      <c r="AV110" s="170"/>
      <c r="AW110" s="170"/>
      <c r="AX110" s="170"/>
      <c r="AY110" s="170"/>
      <c r="AZ110" s="170"/>
      <c r="BA110" s="170"/>
      <c r="BB110" s="170"/>
      <c r="BC110" s="170"/>
      <c r="BD110" s="170"/>
      <c r="BE110" s="170"/>
      <c r="BF110" s="47"/>
      <c r="BG110" s="51"/>
      <c r="CJ110" s="10" t="s">
        <v>216</v>
      </c>
      <c r="CK110" s="11" t="s">
        <v>217</v>
      </c>
      <c r="CL110" s="7">
        <v>1.1666499372647428</v>
      </c>
      <c r="CM110" s="4">
        <f t="shared" si="8"/>
        <v>16736.759999999998</v>
      </c>
    </row>
    <row r="111" spans="3:91" x14ac:dyDescent="0.25">
      <c r="C111" s="46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  <c r="AA111" s="47"/>
      <c r="AB111" s="47"/>
      <c r="AC111" s="47"/>
      <c r="AD111" s="47"/>
      <c r="AE111" s="47"/>
      <c r="AF111" s="47"/>
      <c r="AG111" s="47"/>
      <c r="AH111" s="47"/>
      <c r="AI111" s="47"/>
      <c r="AJ111" s="47"/>
      <c r="AK111" s="47"/>
      <c r="AL111" s="47"/>
      <c r="AM111" s="47"/>
      <c r="AN111" s="47"/>
      <c r="AO111" s="47"/>
      <c r="AP111" s="47"/>
      <c r="AQ111" s="47"/>
      <c r="AR111" s="47"/>
      <c r="AS111" s="47"/>
      <c r="AT111" s="47"/>
      <c r="AU111" s="47"/>
      <c r="AV111" s="47"/>
      <c r="AW111" s="47"/>
      <c r="AX111" s="47"/>
      <c r="AY111" s="47"/>
      <c r="AZ111" s="47"/>
      <c r="BA111" s="47"/>
      <c r="BB111" s="47"/>
      <c r="BC111" s="47"/>
      <c r="BD111" s="47"/>
      <c r="BE111" s="47"/>
      <c r="BF111" s="47"/>
      <c r="BG111" s="51"/>
      <c r="CJ111" s="10" t="s">
        <v>218</v>
      </c>
      <c r="CK111" s="11" t="s">
        <v>219</v>
      </c>
      <c r="CL111" s="7">
        <v>0.83646591384358016</v>
      </c>
      <c r="CM111" s="4">
        <f t="shared" si="8"/>
        <v>11999.94</v>
      </c>
    </row>
    <row r="112" spans="3:91" x14ac:dyDescent="0.25">
      <c r="C112" s="46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  <c r="AA112" s="47"/>
      <c r="AB112" s="47"/>
      <c r="AC112" s="47"/>
      <c r="AD112" s="47"/>
      <c r="AE112" s="47"/>
      <c r="AF112" s="47"/>
      <c r="AG112" s="47"/>
      <c r="AH112" s="47"/>
      <c r="AI112" s="47"/>
      <c r="AJ112" s="47"/>
      <c r="AK112" s="47"/>
      <c r="AL112" s="47"/>
      <c r="AM112" s="47"/>
      <c r="AN112" s="47"/>
      <c r="AO112" s="47"/>
      <c r="AP112" s="47"/>
      <c r="AQ112" s="47"/>
      <c r="AR112" s="47"/>
      <c r="AS112" s="47"/>
      <c r="AT112" s="47"/>
      <c r="AU112" s="47"/>
      <c r="AV112" s="47"/>
      <c r="AW112" s="47"/>
      <c r="AX112" s="47"/>
      <c r="AY112" s="47"/>
      <c r="AZ112" s="47"/>
      <c r="BA112" s="47"/>
      <c r="BB112" s="47"/>
      <c r="BC112" s="47"/>
      <c r="BD112" s="47"/>
      <c r="BE112" s="47"/>
      <c r="BF112" s="47"/>
      <c r="BG112" s="51"/>
      <c r="CJ112" s="10" t="s">
        <v>220</v>
      </c>
      <c r="CK112" s="11" t="s">
        <v>221</v>
      </c>
      <c r="CL112" s="7">
        <v>1.2344904502997351</v>
      </c>
      <c r="CM112" s="4">
        <f t="shared" si="8"/>
        <v>17710</v>
      </c>
    </row>
    <row r="113" spans="3:91" x14ac:dyDescent="0.25">
      <c r="C113" s="46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  <c r="AA113" s="47"/>
      <c r="AB113" s="47"/>
      <c r="AC113" s="47"/>
      <c r="AD113" s="47"/>
      <c r="AE113" s="47"/>
      <c r="AF113" s="47"/>
      <c r="AG113" s="47"/>
      <c r="AH113" s="47"/>
      <c r="AI113" s="47"/>
      <c r="AJ113" s="47"/>
      <c r="AK113" s="47"/>
      <c r="AL113" s="47"/>
      <c r="AM113" s="47"/>
      <c r="AN113" s="47"/>
      <c r="AO113" s="47"/>
      <c r="AP113" s="47"/>
      <c r="AQ113" s="47"/>
      <c r="AR113" s="47"/>
      <c r="AS113" s="47"/>
      <c r="AT113" s="47"/>
      <c r="AU113" s="47"/>
      <c r="AV113" s="47"/>
      <c r="AW113" s="47"/>
      <c r="AX113" s="47"/>
      <c r="AY113" s="47"/>
      <c r="AZ113" s="47"/>
      <c r="BA113" s="47"/>
      <c r="BB113" s="47"/>
      <c r="BC113" s="47"/>
      <c r="BD113" s="47"/>
      <c r="BE113" s="47"/>
      <c r="BF113" s="47"/>
      <c r="BG113" s="51"/>
      <c r="CJ113" s="10" t="s">
        <v>222</v>
      </c>
      <c r="CK113" s="11" t="s">
        <v>223</v>
      </c>
      <c r="CL113" s="7">
        <v>0.84344068032901154</v>
      </c>
      <c r="CM113" s="4">
        <f t="shared" si="8"/>
        <v>12100</v>
      </c>
    </row>
    <row r="114" spans="3:91" x14ac:dyDescent="0.25">
      <c r="C114" s="46"/>
      <c r="D114" s="47"/>
      <c r="E114" s="208" t="s">
        <v>5</v>
      </c>
      <c r="F114" s="209"/>
      <c r="G114" s="209"/>
      <c r="H114" s="209"/>
      <c r="I114" s="209"/>
      <c r="J114" s="209"/>
      <c r="K114" s="210" t="str">
        <f t="shared" ref="K114:K119" si="13">VLOOKUP(E114,$CJ$1:$CM$1003,2,FALSE)</f>
        <v>NOVACRON YELLOW S-3R</v>
      </c>
      <c r="L114" s="210"/>
      <c r="M114" s="210"/>
      <c r="N114" s="210"/>
      <c r="O114" s="210"/>
      <c r="P114" s="210"/>
      <c r="Q114" s="210"/>
      <c r="R114" s="210"/>
      <c r="S114" s="210"/>
      <c r="T114" s="210"/>
      <c r="U114" s="210"/>
      <c r="V114" s="210"/>
      <c r="W114" s="210"/>
      <c r="X114" s="210"/>
      <c r="Y114" s="210"/>
      <c r="Z114" s="210"/>
      <c r="AA114" s="210"/>
      <c r="AB114" s="211">
        <v>0.09</v>
      </c>
      <c r="AC114" s="211"/>
      <c r="AD114" s="211"/>
      <c r="AE114" s="211"/>
      <c r="AF114" s="211"/>
      <c r="AG114" s="211"/>
      <c r="AH114" s="211"/>
      <c r="AI114" s="211"/>
      <c r="AJ114" s="211"/>
      <c r="AK114" s="210" t="s">
        <v>315</v>
      </c>
      <c r="AL114" s="210"/>
      <c r="AM114" s="212">
        <v>49.81</v>
      </c>
      <c r="AN114" s="212"/>
      <c r="AO114" s="212"/>
      <c r="AP114" s="212"/>
      <c r="AQ114" s="212"/>
      <c r="AR114" s="212"/>
      <c r="AS114" s="52" t="s">
        <v>316</v>
      </c>
      <c r="AT114" s="52"/>
      <c r="AU114" s="213">
        <f>(AM114*VLOOKUP(E114,$CJ$1:$CM$1003,4,FALSE))/1000</f>
        <v>4837.6677401999996</v>
      </c>
      <c r="AV114" s="213"/>
      <c r="AW114" s="213"/>
      <c r="AX114" s="213"/>
      <c r="AY114" s="213"/>
      <c r="AZ114" s="213"/>
      <c r="BA114" s="213"/>
      <c r="BB114" s="213"/>
      <c r="BC114" s="213"/>
      <c r="BD114" s="213"/>
      <c r="BE114" s="214"/>
      <c r="BF114" s="47"/>
      <c r="BG114" s="51"/>
      <c r="CJ114" s="10" t="s">
        <v>224</v>
      </c>
      <c r="CK114" s="11" t="s">
        <v>225</v>
      </c>
      <c r="CL114" s="7">
        <v>0.58723825456573264</v>
      </c>
      <c r="CM114" s="4">
        <f t="shared" si="8"/>
        <v>8424.52</v>
      </c>
    </row>
    <row r="115" spans="3:91" x14ac:dyDescent="0.25">
      <c r="C115" s="46"/>
      <c r="D115" s="47"/>
      <c r="E115" s="200" t="s">
        <v>41</v>
      </c>
      <c r="F115" s="201"/>
      <c r="G115" s="201"/>
      <c r="H115" s="201"/>
      <c r="I115" s="201"/>
      <c r="J115" s="201"/>
      <c r="K115" s="202" t="str">
        <f t="shared" si="13"/>
        <v>NOVACRON DEEP NIGHT S–R</v>
      </c>
      <c r="L115" s="202"/>
      <c r="M115" s="202"/>
      <c r="N115" s="202"/>
      <c r="O115" s="202"/>
      <c r="P115" s="202"/>
      <c r="Q115" s="202"/>
      <c r="R115" s="202"/>
      <c r="S115" s="202"/>
      <c r="T115" s="202"/>
      <c r="U115" s="202"/>
      <c r="V115" s="202"/>
      <c r="W115" s="202"/>
      <c r="X115" s="202"/>
      <c r="Y115" s="202"/>
      <c r="Z115" s="202"/>
      <c r="AA115" s="202"/>
      <c r="AB115" s="203">
        <v>17.100000000000001</v>
      </c>
      <c r="AC115" s="203"/>
      <c r="AD115" s="203"/>
      <c r="AE115" s="203"/>
      <c r="AF115" s="203"/>
      <c r="AG115" s="203"/>
      <c r="AH115" s="203"/>
      <c r="AI115" s="203"/>
      <c r="AJ115" s="203"/>
      <c r="AK115" s="202" t="s">
        <v>315</v>
      </c>
      <c r="AL115" s="202"/>
      <c r="AM115" s="204">
        <v>9464.27</v>
      </c>
      <c r="AN115" s="204"/>
      <c r="AO115" s="204"/>
      <c r="AP115" s="204"/>
      <c r="AQ115" s="204"/>
      <c r="AR115" s="204"/>
      <c r="AS115" s="47" t="s">
        <v>316</v>
      </c>
      <c r="AT115" s="47"/>
      <c r="AU115" s="205">
        <f t="shared" ref="AU115:AU119" si="14">(AM115*VLOOKUP(E115,$CJ$1:$CM$1003,4,FALSE))/1000</f>
        <v>987080.01464340009</v>
      </c>
      <c r="AV115" s="205"/>
      <c r="AW115" s="205"/>
      <c r="AX115" s="205"/>
      <c r="AY115" s="205"/>
      <c r="AZ115" s="205"/>
      <c r="BA115" s="205"/>
      <c r="BB115" s="205"/>
      <c r="BC115" s="205"/>
      <c r="BD115" s="205"/>
      <c r="BE115" s="206"/>
      <c r="BF115" s="47"/>
      <c r="BG115" s="51"/>
      <c r="CJ115" s="10" t="s">
        <v>226</v>
      </c>
      <c r="CK115" s="11" t="s">
        <v>227</v>
      </c>
      <c r="CL115" s="23">
        <v>2.9269482782657188</v>
      </c>
      <c r="CM115" s="4">
        <f t="shared" si="8"/>
        <v>41990</v>
      </c>
    </row>
    <row r="116" spans="3:91" x14ac:dyDescent="0.25">
      <c r="C116" s="46"/>
      <c r="D116" s="47"/>
      <c r="E116" s="223" t="s">
        <v>47</v>
      </c>
      <c r="F116" s="224"/>
      <c r="G116" s="224"/>
      <c r="H116" s="224"/>
      <c r="I116" s="224"/>
      <c r="J116" s="224"/>
      <c r="K116" s="225" t="str">
        <f t="shared" si="13"/>
        <v>NOVACRON SUPER BLACK GX</v>
      </c>
      <c r="L116" s="225"/>
      <c r="M116" s="225"/>
      <c r="N116" s="225"/>
      <c r="O116" s="225"/>
      <c r="P116" s="225"/>
      <c r="Q116" s="225"/>
      <c r="R116" s="225"/>
      <c r="S116" s="225"/>
      <c r="T116" s="225"/>
      <c r="U116" s="225"/>
      <c r="V116" s="225"/>
      <c r="W116" s="225"/>
      <c r="X116" s="225"/>
      <c r="Y116" s="225"/>
      <c r="Z116" s="225"/>
      <c r="AA116" s="225"/>
      <c r="AB116" s="226">
        <v>10.89</v>
      </c>
      <c r="AC116" s="226"/>
      <c r="AD116" s="226"/>
      <c r="AE116" s="226"/>
      <c r="AF116" s="226"/>
      <c r="AG116" s="226"/>
      <c r="AH116" s="226"/>
      <c r="AI116" s="226"/>
      <c r="AJ116" s="226"/>
      <c r="AK116" s="225" t="s">
        <v>315</v>
      </c>
      <c r="AL116" s="225"/>
      <c r="AM116" s="227">
        <v>6027.25</v>
      </c>
      <c r="AN116" s="227"/>
      <c r="AO116" s="227"/>
      <c r="AP116" s="227"/>
      <c r="AQ116" s="227"/>
      <c r="AR116" s="227"/>
      <c r="AS116" s="54" t="s">
        <v>316</v>
      </c>
      <c r="AT116" s="54"/>
      <c r="AU116" s="228">
        <f t="shared" si="14"/>
        <v>575869.74381000001</v>
      </c>
      <c r="AV116" s="228"/>
      <c r="AW116" s="228"/>
      <c r="AX116" s="228"/>
      <c r="AY116" s="228"/>
      <c r="AZ116" s="228"/>
      <c r="BA116" s="228"/>
      <c r="BB116" s="228"/>
      <c r="BC116" s="228"/>
      <c r="BD116" s="228"/>
      <c r="BE116" s="229"/>
      <c r="BF116" s="47"/>
      <c r="BG116" s="51"/>
      <c r="CJ116" s="24" t="s">
        <v>228</v>
      </c>
      <c r="CK116" s="13" t="s">
        <v>229</v>
      </c>
      <c r="CL116" s="14">
        <v>2.5644291091593479</v>
      </c>
      <c r="CM116" s="4">
        <f t="shared" si="8"/>
        <v>36789.300000000003</v>
      </c>
    </row>
    <row r="117" spans="3:91" x14ac:dyDescent="0.25">
      <c r="C117" s="46"/>
      <c r="D117" s="47"/>
      <c r="E117" s="223" t="s">
        <v>8</v>
      </c>
      <c r="F117" s="224"/>
      <c r="G117" s="224"/>
      <c r="H117" s="224"/>
      <c r="I117" s="224"/>
      <c r="J117" s="224"/>
      <c r="K117" s="225" t="str">
        <f t="shared" si="13"/>
        <v>FIMBIL EAS 40 NEW</v>
      </c>
      <c r="L117" s="225"/>
      <c r="M117" s="225"/>
      <c r="N117" s="225"/>
      <c r="O117" s="225"/>
      <c r="P117" s="225"/>
      <c r="Q117" s="225"/>
      <c r="R117" s="225"/>
      <c r="S117" s="225"/>
      <c r="T117" s="225"/>
      <c r="U117" s="225"/>
      <c r="V117" s="225"/>
      <c r="W117" s="225"/>
      <c r="X117" s="225"/>
      <c r="Y117" s="167"/>
      <c r="Z117" s="167"/>
      <c r="AA117" s="167"/>
      <c r="AB117" s="226">
        <v>8</v>
      </c>
      <c r="AC117" s="226"/>
      <c r="AD117" s="226"/>
      <c r="AE117" s="226"/>
      <c r="AF117" s="226"/>
      <c r="AG117" s="226"/>
      <c r="AH117" s="226"/>
      <c r="AI117" s="226"/>
      <c r="AJ117" s="226"/>
      <c r="AK117" s="225" t="s">
        <v>315</v>
      </c>
      <c r="AL117" s="225"/>
      <c r="AM117" s="248">
        <v>4427.7299999999996</v>
      </c>
      <c r="AN117" s="248"/>
      <c r="AO117" s="248"/>
      <c r="AP117" s="248"/>
      <c r="AQ117" s="248"/>
      <c r="AR117" s="248"/>
      <c r="AS117" s="54" t="s">
        <v>316</v>
      </c>
      <c r="AT117" s="54"/>
      <c r="AU117" s="228">
        <f t="shared" si="14"/>
        <v>91335.834322199982</v>
      </c>
      <c r="AV117" s="228"/>
      <c r="AW117" s="228"/>
      <c r="AX117" s="228"/>
      <c r="AY117" s="228"/>
      <c r="AZ117" s="228"/>
      <c r="BA117" s="228"/>
      <c r="BB117" s="228"/>
      <c r="BC117" s="228"/>
      <c r="BD117" s="228"/>
      <c r="BE117" s="229"/>
      <c r="BF117" s="47"/>
      <c r="BG117" s="51"/>
      <c r="CJ117" s="10" t="s">
        <v>230</v>
      </c>
      <c r="CK117" s="11" t="s">
        <v>231</v>
      </c>
      <c r="CL117" s="7">
        <v>2.234245085738185</v>
      </c>
      <c r="CM117" s="4">
        <f t="shared" si="8"/>
        <v>32052.480000000003</v>
      </c>
    </row>
    <row r="118" spans="3:91" x14ac:dyDescent="0.25">
      <c r="C118" s="46"/>
      <c r="D118" s="47"/>
      <c r="E118" s="200" t="s">
        <v>9</v>
      </c>
      <c r="F118" s="201"/>
      <c r="G118" s="201"/>
      <c r="H118" s="201"/>
      <c r="I118" s="201"/>
      <c r="J118" s="201"/>
      <c r="K118" s="202" t="str">
        <f t="shared" si="13"/>
        <v>SODIUM SULFATE</v>
      </c>
      <c r="L118" s="202"/>
      <c r="M118" s="202"/>
      <c r="N118" s="202"/>
      <c r="O118" s="202"/>
      <c r="P118" s="202"/>
      <c r="Q118" s="202"/>
      <c r="R118" s="202"/>
      <c r="S118" s="202"/>
      <c r="T118" s="202"/>
      <c r="U118" s="202"/>
      <c r="V118" s="202"/>
      <c r="W118" s="202"/>
      <c r="X118" s="202"/>
      <c r="Y118" s="163"/>
      <c r="Z118" s="163"/>
      <c r="AA118" s="163"/>
      <c r="AB118" s="203">
        <v>200</v>
      </c>
      <c r="AC118" s="203"/>
      <c r="AD118" s="203"/>
      <c r="AE118" s="203"/>
      <c r="AF118" s="203"/>
      <c r="AG118" s="203"/>
      <c r="AH118" s="203"/>
      <c r="AI118" s="203"/>
      <c r="AJ118" s="203"/>
      <c r="AK118" s="202" t="s">
        <v>315</v>
      </c>
      <c r="AL118" s="202"/>
      <c r="AM118" s="204">
        <v>110693.21</v>
      </c>
      <c r="AN118" s="204"/>
      <c r="AO118" s="204"/>
      <c r="AP118" s="204"/>
      <c r="AQ118" s="204"/>
      <c r="AR118" s="204"/>
      <c r="AS118" s="47" t="s">
        <v>316</v>
      </c>
      <c r="AT118" s="47"/>
      <c r="AU118" s="205">
        <f t="shared" si="14"/>
        <v>264169.34566500003</v>
      </c>
      <c r="AV118" s="205"/>
      <c r="AW118" s="205"/>
      <c r="AX118" s="205"/>
      <c r="AY118" s="205"/>
      <c r="AZ118" s="205"/>
      <c r="BA118" s="205"/>
      <c r="BB118" s="205"/>
      <c r="BC118" s="205"/>
      <c r="BD118" s="205"/>
      <c r="BE118" s="206"/>
      <c r="BF118" s="47"/>
      <c r="BG118" s="51"/>
      <c r="CJ118" s="10" t="s">
        <v>232</v>
      </c>
      <c r="CK118" s="11" t="s">
        <v>233</v>
      </c>
      <c r="CL118" s="7">
        <v>2.6099546912031228</v>
      </c>
      <c r="CM118" s="4">
        <f t="shared" si="8"/>
        <v>37442.410000000003</v>
      </c>
    </row>
    <row r="119" spans="3:91" x14ac:dyDescent="0.25">
      <c r="C119" s="46"/>
      <c r="D119" s="47"/>
      <c r="E119" s="223" t="s">
        <v>10</v>
      </c>
      <c r="F119" s="224"/>
      <c r="G119" s="224"/>
      <c r="H119" s="224"/>
      <c r="I119" s="224"/>
      <c r="J119" s="224"/>
      <c r="K119" s="225" t="str">
        <f t="shared" si="13"/>
        <v>SODA ASH</v>
      </c>
      <c r="L119" s="225"/>
      <c r="M119" s="225"/>
      <c r="N119" s="225"/>
      <c r="O119" s="225"/>
      <c r="P119" s="225"/>
      <c r="Q119" s="225"/>
      <c r="R119" s="225"/>
      <c r="S119" s="225"/>
      <c r="T119" s="225"/>
      <c r="U119" s="225"/>
      <c r="V119" s="225"/>
      <c r="W119" s="225"/>
      <c r="X119" s="225"/>
      <c r="Y119" s="167"/>
      <c r="Z119" s="167"/>
      <c r="AA119" s="167"/>
      <c r="AB119" s="226">
        <v>30</v>
      </c>
      <c r="AC119" s="226"/>
      <c r="AD119" s="226"/>
      <c r="AE119" s="226"/>
      <c r="AF119" s="226"/>
      <c r="AG119" s="226"/>
      <c r="AH119" s="226"/>
      <c r="AI119" s="226"/>
      <c r="AJ119" s="226"/>
      <c r="AK119" s="225" t="s">
        <v>315</v>
      </c>
      <c r="AL119" s="225"/>
      <c r="AM119" s="227">
        <v>16603.98</v>
      </c>
      <c r="AN119" s="227"/>
      <c r="AO119" s="227"/>
      <c r="AP119" s="227"/>
      <c r="AQ119" s="227"/>
      <c r="AR119" s="227"/>
      <c r="AS119" s="54" t="s">
        <v>316</v>
      </c>
      <c r="AT119" s="54"/>
      <c r="AU119" s="228">
        <f t="shared" si="14"/>
        <v>147443.34239999999</v>
      </c>
      <c r="AV119" s="228"/>
      <c r="AW119" s="228"/>
      <c r="AX119" s="228"/>
      <c r="AY119" s="228"/>
      <c r="AZ119" s="228"/>
      <c r="BA119" s="228"/>
      <c r="BB119" s="228"/>
      <c r="BC119" s="228"/>
      <c r="BD119" s="228"/>
      <c r="BE119" s="229"/>
      <c r="BF119" s="47"/>
      <c r="BG119" s="51"/>
      <c r="CJ119" s="10" t="s">
        <v>234</v>
      </c>
      <c r="CK119" s="11" t="s">
        <v>235</v>
      </c>
      <c r="CL119" s="7">
        <v>2.1191872298898646</v>
      </c>
      <c r="CM119" s="4">
        <f t="shared" si="8"/>
        <v>30401.859999999997</v>
      </c>
    </row>
    <row r="120" spans="3:91" x14ac:dyDescent="0.25">
      <c r="C120" s="46"/>
      <c r="D120" s="47"/>
      <c r="E120" s="162"/>
      <c r="F120" s="162"/>
      <c r="G120" s="162"/>
      <c r="H120" s="162"/>
      <c r="I120" s="162"/>
      <c r="J120" s="162"/>
      <c r="K120" s="163"/>
      <c r="L120" s="163"/>
      <c r="M120" s="163"/>
      <c r="N120" s="163"/>
      <c r="O120" s="163"/>
      <c r="P120" s="163"/>
      <c r="Q120" s="163"/>
      <c r="R120" s="163"/>
      <c r="S120" s="163"/>
      <c r="T120" s="163"/>
      <c r="U120" s="163"/>
      <c r="V120" s="163"/>
      <c r="W120" s="163"/>
      <c r="X120" s="163"/>
      <c r="Y120" s="163"/>
      <c r="Z120" s="163"/>
      <c r="AA120" s="163"/>
      <c r="AB120" s="57"/>
      <c r="AC120" s="57"/>
      <c r="AD120" s="57"/>
      <c r="AE120" s="57"/>
      <c r="AF120" s="57"/>
      <c r="AG120" s="57"/>
      <c r="AH120" s="57"/>
      <c r="AI120" s="57"/>
      <c r="AJ120" s="57"/>
      <c r="AK120" s="163"/>
      <c r="AL120" s="163"/>
      <c r="AM120" s="162"/>
      <c r="AN120" s="162"/>
      <c r="AO120" s="162"/>
      <c r="AP120" s="162"/>
      <c r="AQ120" s="162"/>
      <c r="AR120" s="162"/>
      <c r="AS120" s="47"/>
      <c r="AT120" s="47"/>
      <c r="AU120" s="58"/>
      <c r="AV120" s="58"/>
      <c r="AW120" s="58"/>
      <c r="AX120" s="58"/>
      <c r="AY120" s="58"/>
      <c r="AZ120" s="58"/>
      <c r="BA120" s="58"/>
      <c r="BB120" s="58"/>
      <c r="BC120" s="58"/>
      <c r="BD120" s="58"/>
      <c r="BE120" s="58"/>
      <c r="BF120" s="47"/>
      <c r="BG120" s="51"/>
      <c r="CJ120" s="10" t="s">
        <v>236</v>
      </c>
      <c r="CK120" s="11" t="s">
        <v>237</v>
      </c>
      <c r="CL120" s="7">
        <v>2.6188484595009061</v>
      </c>
      <c r="CM120" s="4">
        <f t="shared" si="8"/>
        <v>37570</v>
      </c>
    </row>
    <row r="121" spans="3:91" x14ac:dyDescent="0.25">
      <c r="C121" s="46"/>
      <c r="D121" s="47"/>
      <c r="E121" s="162"/>
      <c r="F121" s="162"/>
      <c r="G121" s="162"/>
      <c r="H121" s="162"/>
      <c r="I121" s="162"/>
      <c r="J121" s="162"/>
      <c r="K121" s="163"/>
      <c r="L121" s="163"/>
      <c r="M121" s="163"/>
      <c r="N121" s="163"/>
      <c r="O121" s="163"/>
      <c r="P121" s="163"/>
      <c r="Q121" s="163"/>
      <c r="R121" s="163"/>
      <c r="S121" s="163"/>
      <c r="T121" s="163"/>
      <c r="U121" s="163"/>
      <c r="V121" s="163"/>
      <c r="W121" s="163"/>
      <c r="X121" s="163"/>
      <c r="Y121" s="163"/>
      <c r="Z121" s="163"/>
      <c r="AA121" s="163"/>
      <c r="AB121" s="57"/>
      <c r="AC121" s="57"/>
      <c r="AD121" s="57"/>
      <c r="AE121" s="57"/>
      <c r="AF121" s="57"/>
      <c r="AG121" s="57"/>
      <c r="AH121" s="57"/>
      <c r="AI121" s="57"/>
      <c r="AJ121" s="57"/>
      <c r="AK121" s="163"/>
      <c r="AL121" s="163"/>
      <c r="AM121" s="162"/>
      <c r="AN121" s="162"/>
      <c r="AO121" s="162"/>
      <c r="AP121" s="59"/>
      <c r="AQ121" s="230" t="s">
        <v>318</v>
      </c>
      <c r="AR121" s="230"/>
      <c r="AS121" s="230"/>
      <c r="AT121" s="230"/>
      <c r="AU121" s="58" t="s">
        <v>11</v>
      </c>
      <c r="AV121" s="205">
        <f>SUM(AU114:BE119)</f>
        <v>2070735.9485808001</v>
      </c>
      <c r="AW121" s="205"/>
      <c r="AX121" s="205"/>
      <c r="AY121" s="205"/>
      <c r="AZ121" s="205"/>
      <c r="BA121" s="205"/>
      <c r="BB121" s="205"/>
      <c r="BC121" s="205"/>
      <c r="BD121" s="205"/>
      <c r="BE121" s="205"/>
      <c r="BF121" s="47"/>
      <c r="BG121" s="51"/>
      <c r="CJ121" s="10" t="s">
        <v>238</v>
      </c>
      <c r="CK121" s="11" t="s">
        <v>239</v>
      </c>
      <c r="CL121" s="7">
        <v>1.1666499372647428</v>
      </c>
      <c r="CM121" s="4">
        <f t="shared" si="8"/>
        <v>16736.759999999998</v>
      </c>
    </row>
    <row r="122" spans="3:91" x14ac:dyDescent="0.25">
      <c r="C122" s="46"/>
      <c r="D122" s="47"/>
      <c r="E122" s="162"/>
      <c r="F122" s="162"/>
      <c r="G122" s="162"/>
      <c r="H122" s="162"/>
      <c r="I122" s="162"/>
      <c r="J122" s="162"/>
      <c r="K122" s="163"/>
      <c r="L122" s="163"/>
      <c r="M122" s="163"/>
      <c r="N122" s="163"/>
      <c r="O122" s="163"/>
      <c r="P122" s="163"/>
      <c r="Q122" s="163"/>
      <c r="R122" s="163"/>
      <c r="S122" s="163"/>
      <c r="T122" s="163"/>
      <c r="U122" s="163"/>
      <c r="V122" s="163"/>
      <c r="W122" s="163"/>
      <c r="X122" s="163"/>
      <c r="Y122" s="163"/>
      <c r="Z122" s="163"/>
      <c r="AA122" s="163"/>
      <c r="AB122" s="57"/>
      <c r="AC122" s="57"/>
      <c r="AD122" s="57"/>
      <c r="AE122" s="57"/>
      <c r="AF122" s="57"/>
      <c r="AG122" s="57"/>
      <c r="AH122" s="57"/>
      <c r="AI122" s="57"/>
      <c r="AJ122" s="57"/>
      <c r="AK122" s="163"/>
      <c r="AL122" s="163"/>
      <c r="AM122" s="162"/>
      <c r="AN122" s="162"/>
      <c r="AO122" s="162"/>
      <c r="AP122" s="59"/>
      <c r="AQ122" s="202" t="s">
        <v>317</v>
      </c>
      <c r="AR122" s="202"/>
      <c r="AS122" s="202"/>
      <c r="AT122" s="202"/>
      <c r="AU122" s="58" t="s">
        <v>11</v>
      </c>
      <c r="AV122" s="205">
        <f>AV121/AV108</f>
        <v>986.06473741942864</v>
      </c>
      <c r="AW122" s="205"/>
      <c r="AX122" s="205"/>
      <c r="AY122" s="205"/>
      <c r="AZ122" s="205"/>
      <c r="BA122" s="205"/>
      <c r="BB122" s="205"/>
      <c r="BC122" s="205"/>
      <c r="BD122" s="205"/>
      <c r="BE122" s="205"/>
      <c r="BF122" s="47"/>
      <c r="BG122" s="51"/>
      <c r="CJ122" s="10" t="s">
        <v>240</v>
      </c>
      <c r="CK122" s="11" t="s">
        <v>241</v>
      </c>
      <c r="CL122" s="7">
        <v>0.88049072912310056</v>
      </c>
      <c r="CM122" s="4">
        <f t="shared" si="8"/>
        <v>12631.52</v>
      </c>
    </row>
    <row r="123" spans="3:91" x14ac:dyDescent="0.25">
      <c r="C123" s="46"/>
      <c r="D123" s="47"/>
      <c r="E123" s="162"/>
      <c r="F123" s="162"/>
      <c r="G123" s="162"/>
      <c r="H123" s="162"/>
      <c r="I123" s="162"/>
      <c r="J123" s="162"/>
      <c r="K123" s="163"/>
      <c r="L123" s="163"/>
      <c r="M123" s="163"/>
      <c r="N123" s="163"/>
      <c r="O123" s="163"/>
      <c r="P123" s="163"/>
      <c r="Q123" s="163"/>
      <c r="R123" s="163"/>
      <c r="S123" s="163"/>
      <c r="T123" s="163"/>
      <c r="U123" s="163"/>
      <c r="V123" s="163"/>
      <c r="W123" s="163"/>
      <c r="X123" s="163"/>
      <c r="Y123" s="163"/>
      <c r="Z123" s="163"/>
      <c r="AA123" s="163"/>
      <c r="AB123" s="57"/>
      <c r="AC123" s="57"/>
      <c r="AD123" s="57"/>
      <c r="AE123" s="57"/>
      <c r="AF123" s="57"/>
      <c r="AG123" s="57"/>
      <c r="AH123" s="57"/>
      <c r="AI123" s="57"/>
      <c r="AJ123" s="57"/>
      <c r="AK123" s="163"/>
      <c r="AL123" s="163"/>
      <c r="AM123" s="162"/>
      <c r="AN123" s="162"/>
      <c r="AO123" s="162"/>
      <c r="AP123" s="162"/>
      <c r="AQ123" s="162"/>
      <c r="AR123" s="162"/>
      <c r="AS123" s="47"/>
      <c r="AT123" s="47"/>
      <c r="AU123" s="47"/>
      <c r="AV123" s="162"/>
      <c r="AW123" s="162"/>
      <c r="AX123" s="162"/>
      <c r="AY123" s="162"/>
      <c r="AZ123" s="162"/>
      <c r="BA123" s="162"/>
      <c r="BB123" s="162"/>
      <c r="BC123" s="162"/>
      <c r="BD123" s="162"/>
      <c r="BE123" s="162"/>
      <c r="BF123" s="47"/>
      <c r="BG123" s="51"/>
      <c r="CJ123" s="10" t="s">
        <v>242</v>
      </c>
      <c r="CK123" s="11" t="s">
        <v>243</v>
      </c>
      <c r="CL123" s="7">
        <v>1.3207360936846506</v>
      </c>
      <c r="CM123" s="4">
        <f t="shared" si="8"/>
        <v>18947.28</v>
      </c>
    </row>
    <row r="124" spans="3:91" ht="17.25" thickBot="1" x14ac:dyDescent="0.3">
      <c r="C124" s="60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  <c r="AN124" s="61"/>
      <c r="AO124" s="61"/>
      <c r="AP124" s="61"/>
      <c r="AQ124" s="61"/>
      <c r="AR124" s="61"/>
      <c r="AS124" s="61"/>
      <c r="AT124" s="61"/>
      <c r="AU124" s="61"/>
      <c r="AV124" s="61"/>
      <c r="AW124" s="61"/>
      <c r="AX124" s="61"/>
      <c r="AY124" s="61"/>
      <c r="AZ124" s="61"/>
      <c r="BA124" s="61"/>
      <c r="BB124" s="61"/>
      <c r="BC124" s="61"/>
      <c r="BD124" s="61"/>
      <c r="BE124" s="61"/>
      <c r="BF124" s="61"/>
      <c r="BG124" s="62"/>
      <c r="CJ124" s="10" t="s">
        <v>244</v>
      </c>
      <c r="CK124" s="11" t="s">
        <v>245</v>
      </c>
      <c r="CL124" s="7">
        <v>1.8750871323016869</v>
      </c>
      <c r="CM124" s="4">
        <f t="shared" si="8"/>
        <v>26900</v>
      </c>
    </row>
    <row r="125" spans="3:91" x14ac:dyDescent="0.25">
      <c r="CJ125" s="10" t="s">
        <v>246</v>
      </c>
      <c r="CK125" s="11" t="s">
        <v>247</v>
      </c>
      <c r="CL125" s="7">
        <v>1.045582740833682</v>
      </c>
      <c r="CM125" s="4">
        <f t="shared" si="8"/>
        <v>14999.930000000002</v>
      </c>
    </row>
    <row r="126" spans="3:91" ht="17.25" thickBot="1" x14ac:dyDescent="0.3">
      <c r="CJ126" s="25" t="s">
        <v>248</v>
      </c>
      <c r="CK126" s="11" t="s">
        <v>249</v>
      </c>
      <c r="CL126" s="7">
        <v>2.0011654816673636</v>
      </c>
      <c r="CM126" s="4">
        <f t="shared" si="8"/>
        <v>28708.719999999998</v>
      </c>
    </row>
    <row r="127" spans="3:91" x14ac:dyDescent="0.25">
      <c r="C127" s="43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  <c r="AJ127" s="44"/>
      <c r="AK127" s="44"/>
      <c r="AL127" s="44"/>
      <c r="AM127" s="44"/>
      <c r="AN127" s="44"/>
      <c r="AO127" s="44"/>
      <c r="AP127" s="44"/>
      <c r="AQ127" s="44"/>
      <c r="AR127" s="44"/>
      <c r="AS127" s="44"/>
      <c r="AT127" s="44"/>
      <c r="AU127" s="44"/>
      <c r="AV127" s="44"/>
      <c r="AW127" s="44"/>
      <c r="AX127" s="44"/>
      <c r="AY127" s="44"/>
      <c r="AZ127" s="44"/>
      <c r="BA127" s="44"/>
      <c r="BB127" s="44"/>
      <c r="BC127" s="44"/>
      <c r="BD127" s="44"/>
      <c r="BE127" s="44"/>
      <c r="BF127" s="44"/>
      <c r="BG127" s="45"/>
      <c r="CJ127" s="5" t="s">
        <v>250</v>
      </c>
      <c r="CK127" s="11" t="s">
        <v>251</v>
      </c>
      <c r="CL127" s="7">
        <v>10.550880384776244</v>
      </c>
      <c r="CM127" s="4">
        <f t="shared" si="8"/>
        <v>151362.93</v>
      </c>
    </row>
    <row r="128" spans="3:91" x14ac:dyDescent="0.25">
      <c r="C128" s="46"/>
      <c r="D128" s="47"/>
      <c r="E128" s="196" t="s">
        <v>0</v>
      </c>
      <c r="F128" s="196"/>
      <c r="G128" s="196"/>
      <c r="H128" s="196"/>
      <c r="I128" s="196"/>
      <c r="J128" s="170" t="s">
        <v>11</v>
      </c>
      <c r="K128" s="196" t="s">
        <v>354</v>
      </c>
      <c r="L128" s="196"/>
      <c r="M128" s="196"/>
      <c r="N128" s="196"/>
      <c r="O128" s="196"/>
      <c r="P128" s="196"/>
      <c r="Q128" s="196"/>
      <c r="R128" s="196"/>
      <c r="S128" s="196"/>
      <c r="T128" s="196"/>
      <c r="U128" s="196"/>
      <c r="V128" s="170"/>
      <c r="W128" s="170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170"/>
      <c r="AI128" s="50"/>
      <c r="AJ128" s="50"/>
      <c r="AK128" s="50"/>
      <c r="AL128" s="50"/>
      <c r="AM128" s="196" t="s">
        <v>3</v>
      </c>
      <c r="AN128" s="196"/>
      <c r="AO128" s="196"/>
      <c r="AP128" s="196"/>
      <c r="AQ128" s="196"/>
      <c r="AR128" s="196"/>
      <c r="AS128" s="196"/>
      <c r="AT128" s="196"/>
      <c r="AU128" s="170" t="s">
        <v>11</v>
      </c>
      <c r="AV128" s="197">
        <v>553.47</v>
      </c>
      <c r="AW128" s="197"/>
      <c r="AX128" s="197"/>
      <c r="AY128" s="197"/>
      <c r="AZ128" s="170" t="s">
        <v>319</v>
      </c>
      <c r="BA128" s="170"/>
      <c r="BB128" s="170"/>
      <c r="BC128" s="170"/>
      <c r="BD128" s="170"/>
      <c r="BE128" s="170"/>
      <c r="BF128" s="47"/>
      <c r="BG128" s="51"/>
      <c r="CJ128" s="5" t="s">
        <v>252</v>
      </c>
      <c r="CK128" s="11" t="s">
        <v>253</v>
      </c>
      <c r="CL128" s="7">
        <v>0.87677540777917184</v>
      </c>
      <c r="CM128" s="4">
        <f t="shared" si="8"/>
        <v>12578.22</v>
      </c>
    </row>
    <row r="129" spans="3:91" x14ac:dyDescent="0.25">
      <c r="C129" s="46"/>
      <c r="D129" s="47"/>
      <c r="E129" s="196" t="s">
        <v>322</v>
      </c>
      <c r="F129" s="196"/>
      <c r="G129" s="196"/>
      <c r="H129" s="196"/>
      <c r="I129" s="196"/>
      <c r="J129" s="170" t="s">
        <v>11</v>
      </c>
      <c r="K129" s="196" t="s">
        <v>710</v>
      </c>
      <c r="L129" s="196"/>
      <c r="M129" s="196"/>
      <c r="N129" s="196"/>
      <c r="O129" s="196"/>
      <c r="P129" s="196"/>
      <c r="Q129" s="196"/>
      <c r="R129" s="196"/>
      <c r="S129" s="196"/>
      <c r="T129" s="196"/>
      <c r="U129" s="196"/>
      <c r="V129" s="196"/>
      <c r="W129" s="196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170"/>
      <c r="AI129" s="50"/>
      <c r="AJ129" s="50"/>
      <c r="AK129" s="50"/>
      <c r="AL129" s="50"/>
      <c r="AM129" s="196" t="s">
        <v>4</v>
      </c>
      <c r="AN129" s="196"/>
      <c r="AO129" s="196"/>
      <c r="AP129" s="196"/>
      <c r="AQ129" s="196"/>
      <c r="AR129" s="196"/>
      <c r="AS129" s="196"/>
      <c r="AT129" s="196"/>
      <c r="AU129" s="170" t="s">
        <v>11</v>
      </c>
      <c r="AV129" s="196">
        <v>2100</v>
      </c>
      <c r="AW129" s="196"/>
      <c r="AX129" s="196"/>
      <c r="AY129" s="196"/>
      <c r="AZ129" s="170" t="s">
        <v>320</v>
      </c>
      <c r="BA129" s="170"/>
      <c r="BB129" s="170"/>
      <c r="BC129" s="170"/>
      <c r="BD129" s="170"/>
      <c r="BE129" s="170"/>
      <c r="BF129" s="47"/>
      <c r="BG129" s="51"/>
      <c r="CJ129" s="15" t="s">
        <v>254</v>
      </c>
      <c r="CK129" s="16" t="s">
        <v>255</v>
      </c>
      <c r="CL129" s="17">
        <v>2.7651958734141919</v>
      </c>
      <c r="CM129" s="4">
        <f t="shared" si="8"/>
        <v>39669.5</v>
      </c>
    </row>
    <row r="130" spans="3:91" x14ac:dyDescent="0.25">
      <c r="C130" s="46"/>
      <c r="D130" s="47"/>
      <c r="E130" s="196" t="s">
        <v>1</v>
      </c>
      <c r="F130" s="196"/>
      <c r="G130" s="196"/>
      <c r="H130" s="196"/>
      <c r="I130" s="196"/>
      <c r="J130" s="170" t="s">
        <v>11</v>
      </c>
      <c r="K130" s="196" t="s">
        <v>403</v>
      </c>
      <c r="L130" s="196"/>
      <c r="M130" s="196"/>
      <c r="N130" s="196"/>
      <c r="O130" s="196"/>
      <c r="P130" s="196"/>
      <c r="Q130" s="196"/>
      <c r="R130" s="196"/>
      <c r="S130" s="196"/>
      <c r="T130" s="196"/>
      <c r="U130" s="196"/>
      <c r="V130" s="170"/>
      <c r="W130" s="170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170"/>
      <c r="AI130" s="50"/>
      <c r="AJ130" s="50"/>
      <c r="AK130" s="50"/>
      <c r="AL130" s="50"/>
      <c r="AM130" s="196"/>
      <c r="AN130" s="196"/>
      <c r="AO130" s="196"/>
      <c r="AP130" s="196"/>
      <c r="AQ130" s="196"/>
      <c r="AR130" s="196"/>
      <c r="AS130" s="196"/>
      <c r="AT130" s="196"/>
      <c r="AU130" s="170"/>
      <c r="AV130" s="198"/>
      <c r="AW130" s="198"/>
      <c r="AX130" s="198"/>
      <c r="AY130" s="198"/>
      <c r="AZ130" s="170"/>
      <c r="BA130" s="170"/>
      <c r="BB130" s="170"/>
      <c r="BC130" s="170"/>
      <c r="BD130" s="170"/>
      <c r="BE130" s="170"/>
      <c r="BF130" s="47"/>
      <c r="BG130" s="51"/>
      <c r="CJ130" s="12" t="s">
        <v>256</v>
      </c>
      <c r="CK130" s="13" t="s">
        <v>257</v>
      </c>
      <c r="CL130" s="7">
        <v>1.9466520284399831</v>
      </c>
      <c r="CM130" s="4">
        <f t="shared" si="8"/>
        <v>27926.67</v>
      </c>
    </row>
    <row r="131" spans="3:91" x14ac:dyDescent="0.25">
      <c r="C131" s="46"/>
      <c r="D131" s="47"/>
      <c r="E131" s="196" t="s">
        <v>2</v>
      </c>
      <c r="F131" s="196"/>
      <c r="G131" s="196"/>
      <c r="H131" s="196"/>
      <c r="I131" s="196"/>
      <c r="J131" s="170" t="s">
        <v>11</v>
      </c>
      <c r="K131" s="196" t="s">
        <v>417</v>
      </c>
      <c r="L131" s="196"/>
      <c r="M131" s="196"/>
      <c r="N131" s="196"/>
      <c r="O131" s="196"/>
      <c r="P131" s="196"/>
      <c r="Q131" s="196"/>
      <c r="R131" s="196"/>
      <c r="S131" s="196"/>
      <c r="T131" s="196"/>
      <c r="U131" s="196"/>
      <c r="V131" s="170"/>
      <c r="W131" s="170"/>
      <c r="X131" s="170"/>
      <c r="Y131" s="170"/>
      <c r="Z131" s="170"/>
      <c r="AA131" s="170"/>
      <c r="AB131" s="170"/>
      <c r="AC131" s="170"/>
      <c r="AD131" s="170"/>
      <c r="AE131" s="170"/>
      <c r="AF131" s="170"/>
      <c r="AG131" s="170"/>
      <c r="AH131" s="170"/>
      <c r="AI131" s="170"/>
      <c r="AJ131" s="170"/>
      <c r="AK131" s="170"/>
      <c r="AL131" s="170"/>
      <c r="AM131" s="196"/>
      <c r="AN131" s="196"/>
      <c r="AO131" s="196"/>
      <c r="AP131" s="196"/>
      <c r="AQ131" s="196"/>
      <c r="AR131" s="196"/>
      <c r="AS131" s="196"/>
      <c r="AT131" s="196"/>
      <c r="AU131" s="170"/>
      <c r="AV131" s="170"/>
      <c r="AW131" s="170"/>
      <c r="AX131" s="170"/>
      <c r="AY131" s="170"/>
      <c r="AZ131" s="170"/>
      <c r="BA131" s="170"/>
      <c r="BB131" s="170"/>
      <c r="BC131" s="170"/>
      <c r="BD131" s="170"/>
      <c r="BE131" s="170"/>
      <c r="BF131" s="47"/>
      <c r="BG131" s="51"/>
      <c r="CJ131" s="12" t="s">
        <v>258</v>
      </c>
      <c r="CK131" s="11" t="s">
        <v>259</v>
      </c>
      <c r="CL131" s="7">
        <v>2.4410637111389932</v>
      </c>
      <c r="CM131" s="4">
        <f t="shared" si="8"/>
        <v>35019.5</v>
      </c>
    </row>
    <row r="132" spans="3:91" x14ac:dyDescent="0.25">
      <c r="C132" s="46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7"/>
      <c r="AL132" s="47"/>
      <c r="AM132" s="47"/>
      <c r="AN132" s="47"/>
      <c r="AO132" s="47"/>
      <c r="AP132" s="47"/>
      <c r="AQ132" s="47"/>
      <c r="AR132" s="47"/>
      <c r="AS132" s="47"/>
      <c r="AT132" s="47"/>
      <c r="AU132" s="47"/>
      <c r="AV132" s="47"/>
      <c r="AW132" s="47"/>
      <c r="AX132" s="47"/>
      <c r="AY132" s="47"/>
      <c r="AZ132" s="47"/>
      <c r="BA132" s="47"/>
      <c r="BB132" s="47"/>
      <c r="BC132" s="47"/>
      <c r="BD132" s="47"/>
      <c r="BE132" s="47"/>
      <c r="BF132" s="47"/>
      <c r="BG132" s="51"/>
      <c r="CJ132" s="12" t="s">
        <v>260</v>
      </c>
      <c r="CK132" s="11" t="s">
        <v>261</v>
      </c>
      <c r="CL132" s="7">
        <v>0.66116060225846929</v>
      </c>
      <c r="CM132" s="4">
        <f t="shared" si="8"/>
        <v>9485.01</v>
      </c>
    </row>
    <row r="133" spans="3:91" x14ac:dyDescent="0.25">
      <c r="C133" s="46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  <c r="AC133" s="47"/>
      <c r="AD133" s="47"/>
      <c r="AE133" s="47"/>
      <c r="AF133" s="47"/>
      <c r="AG133" s="47"/>
      <c r="AH133" s="47"/>
      <c r="AI133" s="47"/>
      <c r="AJ133" s="47"/>
      <c r="AK133" s="47"/>
      <c r="AL133" s="47"/>
      <c r="AM133" s="47"/>
      <c r="AN133" s="47"/>
      <c r="AO133" s="47"/>
      <c r="AP133" s="47"/>
      <c r="AQ133" s="47"/>
      <c r="AR133" s="47"/>
      <c r="AS133" s="47"/>
      <c r="AT133" s="47"/>
      <c r="AU133" s="47"/>
      <c r="AV133" s="47"/>
      <c r="AW133" s="47"/>
      <c r="AX133" s="47"/>
      <c r="AY133" s="47"/>
      <c r="AZ133" s="47"/>
      <c r="BA133" s="47"/>
      <c r="BB133" s="47"/>
      <c r="BC133" s="47"/>
      <c r="BD133" s="47"/>
      <c r="BE133" s="47"/>
      <c r="BF133" s="47"/>
      <c r="BG133" s="51"/>
      <c r="CJ133" s="12" t="s">
        <v>262</v>
      </c>
      <c r="CK133" s="11" t="s">
        <v>263</v>
      </c>
      <c r="CL133" s="7">
        <v>2.4433619127282866</v>
      </c>
      <c r="CM133" s="4">
        <f t="shared" si="8"/>
        <v>35052.47</v>
      </c>
    </row>
    <row r="134" spans="3:91" x14ac:dyDescent="0.25">
      <c r="C134" s="46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7"/>
      <c r="AC134" s="47"/>
      <c r="AD134" s="47"/>
      <c r="AE134" s="47"/>
      <c r="AF134" s="47"/>
      <c r="AG134" s="47"/>
      <c r="AH134" s="47"/>
      <c r="AI134" s="47"/>
      <c r="AJ134" s="47"/>
      <c r="AK134" s="47"/>
      <c r="AL134" s="47"/>
      <c r="AM134" s="47"/>
      <c r="AN134" s="47"/>
      <c r="AO134" s="47"/>
      <c r="AP134" s="47"/>
      <c r="AQ134" s="47"/>
      <c r="AR134" s="47"/>
      <c r="AS134" s="47"/>
      <c r="AT134" s="47"/>
      <c r="AU134" s="47"/>
      <c r="AV134" s="47"/>
      <c r="AW134" s="47"/>
      <c r="AX134" s="47"/>
      <c r="AY134" s="47"/>
      <c r="AZ134" s="47"/>
      <c r="BA134" s="47"/>
      <c r="BB134" s="47"/>
      <c r="BC134" s="47"/>
      <c r="BD134" s="47"/>
      <c r="BE134" s="47"/>
      <c r="BF134" s="47"/>
      <c r="BG134" s="51"/>
      <c r="CJ134" s="12" t="s">
        <v>264</v>
      </c>
      <c r="CK134" s="11" t="s">
        <v>265</v>
      </c>
      <c r="CL134" s="7">
        <v>0.71972396486825596</v>
      </c>
      <c r="CM134" s="4">
        <f t="shared" si="8"/>
        <v>10325.16</v>
      </c>
    </row>
    <row r="135" spans="3:91" x14ac:dyDescent="0.25">
      <c r="C135" s="46"/>
      <c r="D135" s="47"/>
      <c r="E135" s="208" t="s">
        <v>49</v>
      </c>
      <c r="F135" s="209"/>
      <c r="G135" s="209"/>
      <c r="H135" s="209"/>
      <c r="I135" s="209"/>
      <c r="J135" s="209"/>
      <c r="K135" s="210" t="str">
        <f t="shared" ref="K135" si="15">VLOOKUP(E135,$CJ$1:$CM$1003,2,FALSE)</f>
        <v>AVITERA BRILLIANT YELLOW SE</v>
      </c>
      <c r="L135" s="210"/>
      <c r="M135" s="210"/>
      <c r="N135" s="210"/>
      <c r="O135" s="210"/>
      <c r="P135" s="210"/>
      <c r="Q135" s="210"/>
      <c r="R135" s="210"/>
      <c r="S135" s="210"/>
      <c r="T135" s="210"/>
      <c r="U135" s="210"/>
      <c r="V135" s="210"/>
      <c r="W135" s="210"/>
      <c r="X135" s="210"/>
      <c r="Y135" s="210"/>
      <c r="Z135" s="210"/>
      <c r="AA135" s="210"/>
      <c r="AB135" s="211">
        <v>21.6</v>
      </c>
      <c r="AC135" s="211"/>
      <c r="AD135" s="211"/>
      <c r="AE135" s="211"/>
      <c r="AF135" s="211"/>
      <c r="AG135" s="211"/>
      <c r="AH135" s="211"/>
      <c r="AI135" s="211"/>
      <c r="AJ135" s="211"/>
      <c r="AK135" s="210" t="s">
        <v>315</v>
      </c>
      <c r="AL135" s="210"/>
      <c r="AM135" s="212">
        <v>11954.87</v>
      </c>
      <c r="AN135" s="212"/>
      <c r="AO135" s="212"/>
      <c r="AP135" s="212"/>
      <c r="AQ135" s="212"/>
      <c r="AR135" s="212"/>
      <c r="AS135" s="52" t="s">
        <v>316</v>
      </c>
      <c r="AT135" s="52"/>
      <c r="AU135" s="213">
        <f>(AM135*VLOOKUP(E135,$CJ$1:$CM$1003,4,FALSE))/1000</f>
        <v>2082065.4193428</v>
      </c>
      <c r="AV135" s="213"/>
      <c r="AW135" s="213"/>
      <c r="AX135" s="213"/>
      <c r="AY135" s="213"/>
      <c r="AZ135" s="213"/>
      <c r="BA135" s="213"/>
      <c r="BB135" s="213"/>
      <c r="BC135" s="213"/>
      <c r="BD135" s="213"/>
      <c r="BE135" s="214"/>
      <c r="BF135" s="47"/>
      <c r="BG135" s="51"/>
      <c r="CJ135" s="12" t="s">
        <v>266</v>
      </c>
      <c r="CK135" s="13" t="s">
        <v>267</v>
      </c>
      <c r="CL135" s="14">
        <v>0.19343370974487661</v>
      </c>
      <c r="CM135" s="4">
        <f t="shared" si="8"/>
        <v>2775</v>
      </c>
    </row>
    <row r="136" spans="3:91" x14ac:dyDescent="0.25">
      <c r="C136" s="46"/>
      <c r="D136" s="47"/>
      <c r="E136" s="200" t="s">
        <v>34</v>
      </c>
      <c r="F136" s="201"/>
      <c r="G136" s="201"/>
      <c r="H136" s="201"/>
      <c r="I136" s="201"/>
      <c r="J136" s="201"/>
      <c r="K136" s="202" t="str">
        <f>VLOOKUP(E136,$CJ$1:$CM$1003,2,FALSE)</f>
        <v>NOVACRON TURQUOISE EC–GN</v>
      </c>
      <c r="L136" s="202"/>
      <c r="M136" s="202"/>
      <c r="N136" s="202"/>
      <c r="O136" s="202"/>
      <c r="P136" s="202"/>
      <c r="Q136" s="202"/>
      <c r="R136" s="202"/>
      <c r="S136" s="202"/>
      <c r="T136" s="202"/>
      <c r="U136" s="202"/>
      <c r="V136" s="202"/>
      <c r="W136" s="202"/>
      <c r="X136" s="202"/>
      <c r="Y136" s="202"/>
      <c r="Z136" s="202"/>
      <c r="AA136" s="202"/>
      <c r="AB136" s="203">
        <v>20.88</v>
      </c>
      <c r="AC136" s="203"/>
      <c r="AD136" s="203"/>
      <c r="AE136" s="203"/>
      <c r="AF136" s="203"/>
      <c r="AG136" s="203"/>
      <c r="AH136" s="203"/>
      <c r="AI136" s="203"/>
      <c r="AJ136" s="203"/>
      <c r="AK136" s="202" t="s">
        <v>315</v>
      </c>
      <c r="AL136" s="202"/>
      <c r="AM136" s="204">
        <v>11556.37</v>
      </c>
      <c r="AN136" s="204"/>
      <c r="AO136" s="204"/>
      <c r="AP136" s="204"/>
      <c r="AQ136" s="204"/>
      <c r="AR136" s="204"/>
      <c r="AS136" s="47" t="s">
        <v>316</v>
      </c>
      <c r="AT136" s="47"/>
      <c r="AU136" s="205">
        <f t="shared" ref="AU136:AU140" si="16">(AM136*VLOOKUP(E136,$CJ$1:$CM$1003,4,FALSE))/1000</f>
        <v>968200.07467680005</v>
      </c>
      <c r="AV136" s="205"/>
      <c r="AW136" s="205"/>
      <c r="AX136" s="205"/>
      <c r="AY136" s="205"/>
      <c r="AZ136" s="205"/>
      <c r="BA136" s="205"/>
      <c r="BB136" s="205"/>
      <c r="BC136" s="205"/>
      <c r="BD136" s="205"/>
      <c r="BE136" s="206"/>
      <c r="BF136" s="47"/>
      <c r="BG136" s="51"/>
      <c r="CJ136" s="24" t="s">
        <v>268</v>
      </c>
      <c r="CK136" s="11" t="s">
        <v>269</v>
      </c>
      <c r="CL136" s="7">
        <v>0.72972047957618846</v>
      </c>
      <c r="CM136" s="4">
        <f t="shared" si="8"/>
        <v>10468.57</v>
      </c>
    </row>
    <row r="137" spans="3:91" x14ac:dyDescent="0.25">
      <c r="C137" s="46"/>
      <c r="D137" s="47"/>
      <c r="E137" s="223" t="s">
        <v>36</v>
      </c>
      <c r="F137" s="224"/>
      <c r="G137" s="224"/>
      <c r="H137" s="224"/>
      <c r="I137" s="224"/>
      <c r="J137" s="224"/>
      <c r="K137" s="225" t="str">
        <f>VLOOKUP(E137,$CJ$1:$CM$1003,2,FALSE)</f>
        <v>NOVACRON BRILLIANT BLUE EC-B</v>
      </c>
      <c r="L137" s="225"/>
      <c r="M137" s="225"/>
      <c r="N137" s="225"/>
      <c r="O137" s="225"/>
      <c r="P137" s="225"/>
      <c r="Q137" s="225"/>
      <c r="R137" s="225"/>
      <c r="S137" s="225"/>
      <c r="T137" s="225"/>
      <c r="U137" s="225"/>
      <c r="V137" s="225"/>
      <c r="W137" s="225"/>
      <c r="X137" s="225"/>
      <c r="Y137" s="225"/>
      <c r="Z137" s="225"/>
      <c r="AA137" s="225"/>
      <c r="AB137" s="226">
        <v>18.45</v>
      </c>
      <c r="AC137" s="226"/>
      <c r="AD137" s="226"/>
      <c r="AE137" s="226"/>
      <c r="AF137" s="226"/>
      <c r="AG137" s="226"/>
      <c r="AH137" s="226"/>
      <c r="AI137" s="226"/>
      <c r="AJ137" s="226"/>
      <c r="AK137" s="225" t="s">
        <v>315</v>
      </c>
      <c r="AL137" s="225"/>
      <c r="AM137" s="227">
        <v>10211.450000000001</v>
      </c>
      <c r="AN137" s="227"/>
      <c r="AO137" s="227"/>
      <c r="AP137" s="227"/>
      <c r="AQ137" s="227"/>
      <c r="AR137" s="227"/>
      <c r="AS137" s="54" t="s">
        <v>316</v>
      </c>
      <c r="AT137" s="54"/>
      <c r="AU137" s="228">
        <f t="shared" si="16"/>
        <v>2950378.3186380002</v>
      </c>
      <c r="AV137" s="228"/>
      <c r="AW137" s="228"/>
      <c r="AX137" s="228"/>
      <c r="AY137" s="228"/>
      <c r="AZ137" s="228"/>
      <c r="BA137" s="228"/>
      <c r="BB137" s="228"/>
      <c r="BC137" s="228"/>
      <c r="BD137" s="228"/>
      <c r="BE137" s="229"/>
      <c r="BF137" s="47"/>
      <c r="BG137" s="51"/>
      <c r="CJ137" s="5" t="s">
        <v>270</v>
      </c>
      <c r="CK137" s="11" t="s">
        <v>271</v>
      </c>
      <c r="CL137" s="26">
        <v>0.34661229611041405</v>
      </c>
      <c r="CM137" s="4">
        <f t="shared" ref="CM137:CM159" si="17">CL137*$CM$3</f>
        <v>4972.5</v>
      </c>
    </row>
    <row r="138" spans="3:91" x14ac:dyDescent="0.25">
      <c r="C138" s="46"/>
      <c r="D138" s="47"/>
      <c r="E138" s="223" t="s">
        <v>8</v>
      </c>
      <c r="F138" s="224"/>
      <c r="G138" s="224"/>
      <c r="H138" s="224"/>
      <c r="I138" s="224"/>
      <c r="J138" s="224"/>
      <c r="K138" s="225" t="str">
        <f t="shared" ref="K138:K140" si="18">VLOOKUP(E138,$CJ$1:$CM$1003,2,FALSE)</f>
        <v>FIMBIL EAS 40 NEW</v>
      </c>
      <c r="L138" s="225"/>
      <c r="M138" s="225"/>
      <c r="N138" s="225"/>
      <c r="O138" s="225"/>
      <c r="P138" s="225"/>
      <c r="Q138" s="225"/>
      <c r="R138" s="225"/>
      <c r="S138" s="225"/>
      <c r="T138" s="225"/>
      <c r="U138" s="225"/>
      <c r="V138" s="225"/>
      <c r="W138" s="225"/>
      <c r="X138" s="225"/>
      <c r="Y138" s="167"/>
      <c r="Z138" s="167"/>
      <c r="AA138" s="167"/>
      <c r="AB138" s="226">
        <v>8</v>
      </c>
      <c r="AC138" s="226"/>
      <c r="AD138" s="226"/>
      <c r="AE138" s="226"/>
      <c r="AF138" s="226"/>
      <c r="AG138" s="226"/>
      <c r="AH138" s="226"/>
      <c r="AI138" s="226"/>
      <c r="AJ138" s="226"/>
      <c r="AK138" s="225" t="s">
        <v>315</v>
      </c>
      <c r="AL138" s="225"/>
      <c r="AM138" s="248">
        <v>4427.7299999999996</v>
      </c>
      <c r="AN138" s="248"/>
      <c r="AO138" s="248"/>
      <c r="AP138" s="248"/>
      <c r="AQ138" s="248"/>
      <c r="AR138" s="248"/>
      <c r="AS138" s="54" t="s">
        <v>316</v>
      </c>
      <c r="AT138" s="54"/>
      <c r="AU138" s="228">
        <f t="shared" si="16"/>
        <v>91335.834322199982</v>
      </c>
      <c r="AV138" s="228"/>
      <c r="AW138" s="228"/>
      <c r="AX138" s="228"/>
      <c r="AY138" s="228"/>
      <c r="AZ138" s="228"/>
      <c r="BA138" s="228"/>
      <c r="BB138" s="228"/>
      <c r="BC138" s="228"/>
      <c r="BD138" s="228"/>
      <c r="BE138" s="229"/>
      <c r="BF138" s="47"/>
      <c r="BG138" s="51"/>
      <c r="CJ138" s="5" t="s">
        <v>272</v>
      </c>
      <c r="CK138" s="11" t="s">
        <v>273</v>
      </c>
      <c r="CL138" s="26">
        <v>3.9470500487940887</v>
      </c>
      <c r="CM138" s="4">
        <f t="shared" si="17"/>
        <v>56624.38</v>
      </c>
    </row>
    <row r="139" spans="3:91" x14ac:dyDescent="0.25">
      <c r="C139" s="46"/>
      <c r="D139" s="47"/>
      <c r="E139" s="200" t="s">
        <v>9</v>
      </c>
      <c r="F139" s="201"/>
      <c r="G139" s="201"/>
      <c r="H139" s="201"/>
      <c r="I139" s="201"/>
      <c r="J139" s="201"/>
      <c r="K139" s="202" t="str">
        <f t="shared" si="18"/>
        <v>SODIUM SULFATE</v>
      </c>
      <c r="L139" s="202"/>
      <c r="M139" s="202"/>
      <c r="N139" s="202"/>
      <c r="O139" s="202"/>
      <c r="P139" s="202"/>
      <c r="Q139" s="202"/>
      <c r="R139" s="202"/>
      <c r="S139" s="202"/>
      <c r="T139" s="202"/>
      <c r="U139" s="202"/>
      <c r="V139" s="202"/>
      <c r="W139" s="202"/>
      <c r="X139" s="202"/>
      <c r="Y139" s="163"/>
      <c r="Z139" s="163"/>
      <c r="AA139" s="163"/>
      <c r="AB139" s="203">
        <v>200</v>
      </c>
      <c r="AC139" s="203"/>
      <c r="AD139" s="203"/>
      <c r="AE139" s="203"/>
      <c r="AF139" s="203"/>
      <c r="AG139" s="203"/>
      <c r="AH139" s="203"/>
      <c r="AI139" s="203"/>
      <c r="AJ139" s="203"/>
      <c r="AK139" s="202" t="s">
        <v>315</v>
      </c>
      <c r="AL139" s="202"/>
      <c r="AM139" s="204">
        <v>110693.21</v>
      </c>
      <c r="AN139" s="204"/>
      <c r="AO139" s="204"/>
      <c r="AP139" s="204"/>
      <c r="AQ139" s="204"/>
      <c r="AR139" s="204"/>
      <c r="AS139" s="47" t="s">
        <v>316</v>
      </c>
      <c r="AT139" s="47"/>
      <c r="AU139" s="205">
        <f t="shared" si="16"/>
        <v>264169.34566500003</v>
      </c>
      <c r="AV139" s="205"/>
      <c r="AW139" s="205"/>
      <c r="AX139" s="205"/>
      <c r="AY139" s="205"/>
      <c r="AZ139" s="205"/>
      <c r="BA139" s="205"/>
      <c r="BB139" s="205"/>
      <c r="BC139" s="205"/>
      <c r="BD139" s="205"/>
      <c r="BE139" s="206"/>
      <c r="BF139" s="47"/>
      <c r="BG139" s="51"/>
      <c r="CJ139" s="5" t="s">
        <v>274</v>
      </c>
      <c r="CK139" s="11" t="s">
        <v>275</v>
      </c>
      <c r="CL139" s="26">
        <v>5.8332510804405411</v>
      </c>
      <c r="CM139" s="4">
        <f t="shared" si="17"/>
        <v>83683.820000000007</v>
      </c>
    </row>
    <row r="140" spans="3:91" x14ac:dyDescent="0.25">
      <c r="C140" s="46"/>
      <c r="D140" s="47"/>
      <c r="E140" s="223" t="s">
        <v>10</v>
      </c>
      <c r="F140" s="224"/>
      <c r="G140" s="224"/>
      <c r="H140" s="224"/>
      <c r="I140" s="224"/>
      <c r="J140" s="224"/>
      <c r="K140" s="225" t="str">
        <f t="shared" si="18"/>
        <v>SODA ASH</v>
      </c>
      <c r="L140" s="225"/>
      <c r="M140" s="225"/>
      <c r="N140" s="225"/>
      <c r="O140" s="225"/>
      <c r="P140" s="225"/>
      <c r="Q140" s="225"/>
      <c r="R140" s="225"/>
      <c r="S140" s="225"/>
      <c r="T140" s="225"/>
      <c r="U140" s="225"/>
      <c r="V140" s="225"/>
      <c r="W140" s="225"/>
      <c r="X140" s="225"/>
      <c r="Y140" s="167"/>
      <c r="Z140" s="167"/>
      <c r="AA140" s="167"/>
      <c r="AB140" s="226">
        <v>30</v>
      </c>
      <c r="AC140" s="226"/>
      <c r="AD140" s="226"/>
      <c r="AE140" s="226"/>
      <c r="AF140" s="226"/>
      <c r="AG140" s="226"/>
      <c r="AH140" s="226"/>
      <c r="AI140" s="226"/>
      <c r="AJ140" s="226"/>
      <c r="AK140" s="225" t="s">
        <v>315</v>
      </c>
      <c r="AL140" s="225"/>
      <c r="AM140" s="227">
        <v>16603.98</v>
      </c>
      <c r="AN140" s="227"/>
      <c r="AO140" s="227"/>
      <c r="AP140" s="227"/>
      <c r="AQ140" s="227"/>
      <c r="AR140" s="227"/>
      <c r="AS140" s="54" t="s">
        <v>316</v>
      </c>
      <c r="AT140" s="54"/>
      <c r="AU140" s="228">
        <f t="shared" si="16"/>
        <v>147443.34239999999</v>
      </c>
      <c r="AV140" s="228"/>
      <c r="AW140" s="228"/>
      <c r="AX140" s="228"/>
      <c r="AY140" s="228"/>
      <c r="AZ140" s="228"/>
      <c r="BA140" s="228"/>
      <c r="BB140" s="228"/>
      <c r="BC140" s="228"/>
      <c r="BD140" s="228"/>
      <c r="BE140" s="229"/>
      <c r="BF140" s="47"/>
      <c r="BG140" s="51"/>
      <c r="CJ140" s="5" t="s">
        <v>276</v>
      </c>
      <c r="CK140" s="11" t="s">
        <v>277</v>
      </c>
      <c r="CL140" s="26">
        <v>1.8692416004461174</v>
      </c>
      <c r="CM140" s="4">
        <f t="shared" si="17"/>
        <v>26816.14</v>
      </c>
    </row>
    <row r="141" spans="3:91" x14ac:dyDescent="0.25">
      <c r="C141" s="46"/>
      <c r="D141" s="47"/>
      <c r="E141" s="162"/>
      <c r="F141" s="162"/>
      <c r="G141" s="162"/>
      <c r="H141" s="162"/>
      <c r="I141" s="162"/>
      <c r="J141" s="162"/>
      <c r="K141" s="163"/>
      <c r="L141" s="163"/>
      <c r="M141" s="163"/>
      <c r="N141" s="163"/>
      <c r="O141" s="163"/>
      <c r="P141" s="163"/>
      <c r="Q141" s="163"/>
      <c r="R141" s="163"/>
      <c r="S141" s="163"/>
      <c r="T141" s="163"/>
      <c r="U141" s="163"/>
      <c r="V141" s="163"/>
      <c r="W141" s="163"/>
      <c r="X141" s="163"/>
      <c r="Y141" s="163"/>
      <c r="Z141" s="163"/>
      <c r="AA141" s="163"/>
      <c r="AB141" s="57"/>
      <c r="AC141" s="57"/>
      <c r="AD141" s="57"/>
      <c r="AE141" s="57"/>
      <c r="AF141" s="57"/>
      <c r="AG141" s="57"/>
      <c r="AH141" s="57"/>
      <c r="AI141" s="57"/>
      <c r="AJ141" s="57"/>
      <c r="AK141" s="163"/>
      <c r="AL141" s="163"/>
      <c r="AM141" s="162"/>
      <c r="AN141" s="162"/>
      <c r="AO141" s="162"/>
      <c r="AP141" s="162"/>
      <c r="AQ141" s="162"/>
      <c r="AR141" s="162"/>
      <c r="AS141" s="47"/>
      <c r="AT141" s="47"/>
      <c r="AU141" s="58"/>
      <c r="AV141" s="58"/>
      <c r="AW141" s="58"/>
      <c r="AX141" s="58"/>
      <c r="AY141" s="58"/>
      <c r="AZ141" s="58"/>
      <c r="BA141" s="58"/>
      <c r="BB141" s="58"/>
      <c r="BC141" s="58"/>
      <c r="BD141" s="58"/>
      <c r="BE141" s="58"/>
      <c r="BF141" s="47"/>
      <c r="BG141" s="51"/>
      <c r="CJ141" s="5" t="s">
        <v>278</v>
      </c>
      <c r="CK141" s="11" t="s">
        <v>279</v>
      </c>
      <c r="CL141" s="7">
        <v>0.96227310748640738</v>
      </c>
      <c r="CM141" s="4">
        <f t="shared" si="17"/>
        <v>13804.77</v>
      </c>
    </row>
    <row r="142" spans="3:91" x14ac:dyDescent="0.25">
      <c r="C142" s="46"/>
      <c r="D142" s="47"/>
      <c r="E142" s="162"/>
      <c r="F142" s="162"/>
      <c r="G142" s="162"/>
      <c r="H142" s="162"/>
      <c r="I142" s="162"/>
      <c r="J142" s="162"/>
      <c r="K142" s="163"/>
      <c r="L142" s="163"/>
      <c r="M142" s="163"/>
      <c r="N142" s="163"/>
      <c r="O142" s="163"/>
      <c r="P142" s="163"/>
      <c r="Q142" s="163"/>
      <c r="R142" s="163"/>
      <c r="S142" s="163"/>
      <c r="T142" s="163"/>
      <c r="U142" s="163"/>
      <c r="V142" s="163"/>
      <c r="W142" s="163"/>
      <c r="X142" s="163"/>
      <c r="Y142" s="163"/>
      <c r="Z142" s="163"/>
      <c r="AA142" s="163"/>
      <c r="AB142" s="57"/>
      <c r="AC142" s="57"/>
      <c r="AD142" s="57"/>
      <c r="AE142" s="57"/>
      <c r="AF142" s="57"/>
      <c r="AG142" s="57"/>
      <c r="AH142" s="57"/>
      <c r="AI142" s="57"/>
      <c r="AJ142" s="57"/>
      <c r="AK142" s="163"/>
      <c r="AL142" s="163"/>
      <c r="AM142" s="162"/>
      <c r="AN142" s="162"/>
      <c r="AO142" s="162"/>
      <c r="AP142" s="87"/>
      <c r="AQ142" s="202" t="s">
        <v>318</v>
      </c>
      <c r="AR142" s="202"/>
      <c r="AS142" s="202"/>
      <c r="AT142" s="202"/>
      <c r="AU142" s="58" t="s">
        <v>11</v>
      </c>
      <c r="AV142" s="205">
        <f>SUM(AU135:BE140)</f>
        <v>6503592.3350448012</v>
      </c>
      <c r="AW142" s="205"/>
      <c r="AX142" s="205"/>
      <c r="AY142" s="205"/>
      <c r="AZ142" s="205"/>
      <c r="BA142" s="205"/>
      <c r="BB142" s="205"/>
      <c r="BC142" s="205"/>
      <c r="BD142" s="205"/>
      <c r="BE142" s="205"/>
      <c r="BF142" s="47"/>
      <c r="BG142" s="51"/>
      <c r="CJ142" s="12" t="s">
        <v>280</v>
      </c>
      <c r="CK142" s="13" t="s">
        <v>281</v>
      </c>
      <c r="CL142" s="7">
        <v>1.2106747525442632</v>
      </c>
      <c r="CM142" s="4">
        <f t="shared" si="17"/>
        <v>17368.34</v>
      </c>
    </row>
    <row r="143" spans="3:91" x14ac:dyDescent="0.25">
      <c r="C143" s="46"/>
      <c r="D143" s="47"/>
      <c r="E143" s="162"/>
      <c r="F143" s="162"/>
      <c r="G143" s="162"/>
      <c r="H143" s="162"/>
      <c r="I143" s="162"/>
      <c r="J143" s="162"/>
      <c r="K143" s="163"/>
      <c r="L143" s="163"/>
      <c r="M143" s="163"/>
      <c r="N143" s="163"/>
      <c r="O143" s="163"/>
      <c r="P143" s="163"/>
      <c r="Q143" s="163"/>
      <c r="R143" s="163"/>
      <c r="S143" s="163"/>
      <c r="T143" s="163"/>
      <c r="U143" s="163"/>
      <c r="V143" s="163"/>
      <c r="W143" s="163"/>
      <c r="X143" s="163"/>
      <c r="Y143" s="163"/>
      <c r="Z143" s="163"/>
      <c r="AA143" s="163"/>
      <c r="AB143" s="57"/>
      <c r="AC143" s="57"/>
      <c r="AD143" s="57"/>
      <c r="AE143" s="57"/>
      <c r="AF143" s="57"/>
      <c r="AG143" s="57"/>
      <c r="AH143" s="57"/>
      <c r="AI143" s="57"/>
      <c r="AJ143" s="57"/>
      <c r="AK143" s="163"/>
      <c r="AL143" s="163"/>
      <c r="AM143" s="162"/>
      <c r="AN143" s="162"/>
      <c r="AO143" s="162"/>
      <c r="AP143" s="87"/>
      <c r="AQ143" s="202" t="s">
        <v>317</v>
      </c>
      <c r="AR143" s="202"/>
      <c r="AS143" s="202"/>
      <c r="AT143" s="202"/>
      <c r="AU143" s="58" t="s">
        <v>11</v>
      </c>
      <c r="AV143" s="205">
        <f>AV142/AV129</f>
        <v>3096.9487309737151</v>
      </c>
      <c r="AW143" s="205"/>
      <c r="AX143" s="205"/>
      <c r="AY143" s="205"/>
      <c r="AZ143" s="205"/>
      <c r="BA143" s="205"/>
      <c r="BB143" s="205"/>
      <c r="BC143" s="205"/>
      <c r="BD143" s="205"/>
      <c r="BE143" s="205"/>
      <c r="BF143" s="47"/>
      <c r="BG143" s="51"/>
      <c r="CJ143" s="5" t="s">
        <v>282</v>
      </c>
      <c r="CK143" s="11" t="s">
        <v>283</v>
      </c>
      <c r="CL143" s="7">
        <v>5.3432211069287607</v>
      </c>
      <c r="CM143" s="4">
        <f t="shared" si="17"/>
        <v>76653.850000000006</v>
      </c>
    </row>
    <row r="144" spans="3:91" ht="17.25" thickBot="1" x14ac:dyDescent="0.3">
      <c r="C144" s="60"/>
      <c r="D144" s="61"/>
      <c r="E144" s="88"/>
      <c r="F144" s="88"/>
      <c r="G144" s="88"/>
      <c r="H144" s="88"/>
      <c r="I144" s="88"/>
      <c r="J144" s="88"/>
      <c r="K144" s="89"/>
      <c r="L144" s="89"/>
      <c r="M144" s="89"/>
      <c r="N144" s="89"/>
      <c r="O144" s="89"/>
      <c r="P144" s="89"/>
      <c r="Q144" s="89"/>
      <c r="R144" s="89"/>
      <c r="S144" s="89"/>
      <c r="T144" s="89"/>
      <c r="U144" s="89"/>
      <c r="V144" s="89"/>
      <c r="W144" s="89"/>
      <c r="X144" s="89"/>
      <c r="Y144" s="89"/>
      <c r="Z144" s="89"/>
      <c r="AA144" s="89"/>
      <c r="AB144" s="90"/>
      <c r="AC144" s="90"/>
      <c r="AD144" s="90"/>
      <c r="AE144" s="90"/>
      <c r="AF144" s="90"/>
      <c r="AG144" s="90"/>
      <c r="AH144" s="90"/>
      <c r="AI144" s="90"/>
      <c r="AJ144" s="90"/>
      <c r="AK144" s="89"/>
      <c r="AL144" s="89"/>
      <c r="AM144" s="88"/>
      <c r="AN144" s="88"/>
      <c r="AO144" s="88"/>
      <c r="AP144" s="88"/>
      <c r="AQ144" s="88"/>
      <c r="AR144" s="88"/>
      <c r="AS144" s="61"/>
      <c r="AT144" s="61"/>
      <c r="AU144" s="61"/>
      <c r="AV144" s="88"/>
      <c r="AW144" s="88"/>
      <c r="AX144" s="88"/>
      <c r="AY144" s="88"/>
      <c r="AZ144" s="88"/>
      <c r="BA144" s="88"/>
      <c r="BB144" s="88"/>
      <c r="BC144" s="88"/>
      <c r="BD144" s="88"/>
      <c r="BE144" s="88"/>
      <c r="BF144" s="61"/>
      <c r="BG144" s="62"/>
      <c r="CJ144" s="5" t="s">
        <v>284</v>
      </c>
      <c r="CK144" s="11" t="s">
        <v>285</v>
      </c>
      <c r="CL144" s="7">
        <v>4.07226962219434</v>
      </c>
      <c r="CM144" s="4">
        <f t="shared" si="17"/>
        <v>58420.78</v>
      </c>
    </row>
    <row r="145" spans="3:91" x14ac:dyDescent="0.25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  <c r="AA145" s="47"/>
      <c r="AB145" s="47"/>
      <c r="AC145" s="47"/>
      <c r="AD145" s="47"/>
      <c r="AE145" s="47"/>
      <c r="AF145" s="47"/>
      <c r="AG145" s="47"/>
      <c r="AH145" s="47"/>
      <c r="AI145" s="47"/>
      <c r="AJ145" s="47"/>
      <c r="AK145" s="47"/>
      <c r="AL145" s="47"/>
      <c r="AM145" s="47"/>
      <c r="AN145" s="47"/>
      <c r="AO145" s="47"/>
      <c r="AP145" s="47"/>
      <c r="AQ145" s="47"/>
      <c r="AR145" s="47"/>
      <c r="AS145" s="47"/>
      <c r="AT145" s="47"/>
      <c r="AU145" s="47"/>
      <c r="AV145" s="47"/>
      <c r="AW145" s="47"/>
      <c r="AX145" s="47"/>
      <c r="AY145" s="47"/>
      <c r="AZ145" s="47"/>
      <c r="BA145" s="47"/>
      <c r="BB145" s="47"/>
      <c r="BC145" s="47"/>
      <c r="BD145" s="47"/>
      <c r="BE145" s="47"/>
      <c r="BF145" s="47"/>
      <c r="BG145" s="47"/>
      <c r="CJ145" s="5" t="s">
        <v>286</v>
      </c>
      <c r="CK145" s="11" t="s">
        <v>287</v>
      </c>
      <c r="CL145" s="7">
        <v>21.682084204656348</v>
      </c>
      <c r="CM145" s="4">
        <f t="shared" si="17"/>
        <v>311051.18</v>
      </c>
    </row>
    <row r="146" spans="3:91" ht="17.25" thickBot="1" x14ac:dyDescent="0.3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7"/>
      <c r="AC146" s="47"/>
      <c r="AD146" s="47"/>
      <c r="AE146" s="47"/>
      <c r="AF146" s="47"/>
      <c r="AG146" s="47"/>
      <c r="AH146" s="47"/>
      <c r="AI146" s="47"/>
      <c r="AJ146" s="47"/>
      <c r="AK146" s="47"/>
      <c r="AL146" s="47"/>
      <c r="AM146" s="47"/>
      <c r="AN146" s="47"/>
      <c r="AO146" s="47"/>
      <c r="AP146" s="47"/>
      <c r="AQ146" s="47"/>
      <c r="AR146" s="47"/>
      <c r="AS146" s="47"/>
      <c r="AT146" s="47"/>
      <c r="AU146" s="47"/>
      <c r="AV146" s="47"/>
      <c r="AW146" s="47"/>
      <c r="AX146" s="47"/>
      <c r="AY146" s="47"/>
      <c r="AZ146" s="47"/>
      <c r="BA146" s="47"/>
      <c r="BB146" s="47"/>
      <c r="BC146" s="47"/>
      <c r="BD146" s="47"/>
      <c r="BE146" s="47"/>
      <c r="BF146" s="47"/>
      <c r="BG146" s="47"/>
      <c r="CJ146" s="5" t="s">
        <v>288</v>
      </c>
      <c r="CK146" s="11" t="s">
        <v>289</v>
      </c>
      <c r="CL146" s="7">
        <v>6.4495943120033461</v>
      </c>
      <c r="CM146" s="4">
        <f t="shared" si="17"/>
        <v>92525.88</v>
      </c>
    </row>
    <row r="147" spans="3:91" x14ac:dyDescent="0.25">
      <c r="C147" s="43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  <c r="AH147" s="44"/>
      <c r="AI147" s="44"/>
      <c r="AJ147" s="44"/>
      <c r="AK147" s="44"/>
      <c r="AL147" s="44"/>
      <c r="AM147" s="44"/>
      <c r="AN147" s="44"/>
      <c r="AO147" s="44"/>
      <c r="AP147" s="44"/>
      <c r="AQ147" s="44"/>
      <c r="AR147" s="44"/>
      <c r="AS147" s="44"/>
      <c r="AT147" s="44"/>
      <c r="AU147" s="44"/>
      <c r="AV147" s="44"/>
      <c r="AW147" s="44"/>
      <c r="AX147" s="44"/>
      <c r="AY147" s="44"/>
      <c r="AZ147" s="44"/>
      <c r="BA147" s="44"/>
      <c r="BB147" s="44"/>
      <c r="BC147" s="44"/>
      <c r="BD147" s="44"/>
      <c r="BE147" s="44"/>
      <c r="BF147" s="44"/>
      <c r="BG147" s="45"/>
      <c r="CJ147" s="5" t="s">
        <v>290</v>
      </c>
      <c r="CK147" s="11" t="s">
        <v>291</v>
      </c>
      <c r="CL147" s="7">
        <v>6.830306705701938</v>
      </c>
      <c r="CM147" s="4">
        <f t="shared" si="17"/>
        <v>97987.58</v>
      </c>
    </row>
    <row r="148" spans="3:91" x14ac:dyDescent="0.25">
      <c r="C148" s="46"/>
      <c r="D148" s="47"/>
      <c r="E148" s="196" t="s">
        <v>0</v>
      </c>
      <c r="F148" s="196"/>
      <c r="G148" s="196"/>
      <c r="H148" s="196"/>
      <c r="I148" s="196"/>
      <c r="J148" s="170" t="s">
        <v>11</v>
      </c>
      <c r="K148" s="231" t="s">
        <v>355</v>
      </c>
      <c r="L148" s="231"/>
      <c r="M148" s="231"/>
      <c r="N148" s="231"/>
      <c r="O148" s="231"/>
      <c r="P148" s="231"/>
      <c r="Q148" s="231"/>
      <c r="R148" s="231"/>
      <c r="S148" s="231"/>
      <c r="T148" s="231"/>
      <c r="U148" s="231"/>
      <c r="V148" s="170"/>
      <c r="W148" s="170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170"/>
      <c r="AI148" s="50"/>
      <c r="AJ148" s="50"/>
      <c r="AK148" s="50"/>
      <c r="AL148" s="50"/>
      <c r="AM148" s="196" t="s">
        <v>3</v>
      </c>
      <c r="AN148" s="196"/>
      <c r="AO148" s="196"/>
      <c r="AP148" s="196"/>
      <c r="AQ148" s="196"/>
      <c r="AR148" s="196"/>
      <c r="AS148" s="196"/>
      <c r="AT148" s="196"/>
      <c r="AU148" s="170" t="s">
        <v>11</v>
      </c>
      <c r="AV148" s="197">
        <v>553.47</v>
      </c>
      <c r="AW148" s="197"/>
      <c r="AX148" s="197"/>
      <c r="AY148" s="197"/>
      <c r="AZ148" s="170" t="s">
        <v>319</v>
      </c>
      <c r="BA148" s="170"/>
      <c r="BB148" s="170"/>
      <c r="BC148" s="170"/>
      <c r="BD148" s="170"/>
      <c r="BE148" s="170"/>
      <c r="BF148" s="47"/>
      <c r="BG148" s="51"/>
      <c r="CJ148" s="5" t="s">
        <v>292</v>
      </c>
      <c r="CK148" s="11" t="s">
        <v>293</v>
      </c>
      <c r="CL148" s="7">
        <v>10.884065941725916</v>
      </c>
      <c r="CM148" s="4">
        <f t="shared" si="17"/>
        <v>156142.81</v>
      </c>
    </row>
    <row r="149" spans="3:91" x14ac:dyDescent="0.25">
      <c r="C149" s="46"/>
      <c r="D149" s="47"/>
      <c r="E149" s="196" t="s">
        <v>322</v>
      </c>
      <c r="F149" s="196"/>
      <c r="G149" s="196"/>
      <c r="H149" s="196"/>
      <c r="I149" s="196"/>
      <c r="J149" s="170" t="s">
        <v>11</v>
      </c>
      <c r="K149" s="196"/>
      <c r="L149" s="196"/>
      <c r="M149" s="196"/>
      <c r="N149" s="196"/>
      <c r="O149" s="196"/>
      <c r="P149" s="196"/>
      <c r="Q149" s="196"/>
      <c r="R149" s="196"/>
      <c r="S149" s="196"/>
      <c r="T149" s="196"/>
      <c r="U149" s="196"/>
      <c r="V149" s="196"/>
      <c r="W149" s="170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170"/>
      <c r="AI149" s="50"/>
      <c r="AJ149" s="50"/>
      <c r="AK149" s="50"/>
      <c r="AL149" s="50"/>
      <c r="AM149" s="196" t="s">
        <v>4</v>
      </c>
      <c r="AN149" s="196"/>
      <c r="AO149" s="196"/>
      <c r="AP149" s="196"/>
      <c r="AQ149" s="196"/>
      <c r="AR149" s="196"/>
      <c r="AS149" s="196"/>
      <c r="AT149" s="196"/>
      <c r="AU149" s="170" t="s">
        <v>11</v>
      </c>
      <c r="AV149" s="196">
        <v>2100</v>
      </c>
      <c r="AW149" s="196"/>
      <c r="AX149" s="196"/>
      <c r="AY149" s="196"/>
      <c r="AZ149" s="170" t="s">
        <v>320</v>
      </c>
      <c r="BA149" s="170"/>
      <c r="BB149" s="170"/>
      <c r="BC149" s="170"/>
      <c r="BD149" s="170"/>
      <c r="BE149" s="170"/>
      <c r="BF149" s="47"/>
      <c r="BG149" s="51"/>
      <c r="CJ149" s="5" t="s">
        <v>294</v>
      </c>
      <c r="CK149" s="11" t="s">
        <v>295</v>
      </c>
      <c r="CL149" s="7">
        <v>11.830085738184859</v>
      </c>
      <c r="CM149" s="4">
        <f t="shared" si="17"/>
        <v>169714.41</v>
      </c>
    </row>
    <row r="150" spans="3:91" x14ac:dyDescent="0.25">
      <c r="C150" s="46"/>
      <c r="D150" s="47"/>
      <c r="E150" s="196" t="s">
        <v>1</v>
      </c>
      <c r="F150" s="196"/>
      <c r="G150" s="196"/>
      <c r="H150" s="196"/>
      <c r="I150" s="196"/>
      <c r="J150" s="170" t="s">
        <v>11</v>
      </c>
      <c r="K150" s="196" t="s">
        <v>403</v>
      </c>
      <c r="L150" s="196"/>
      <c r="M150" s="196"/>
      <c r="N150" s="196"/>
      <c r="O150" s="196"/>
      <c r="P150" s="196"/>
      <c r="Q150" s="196"/>
      <c r="R150" s="196"/>
      <c r="S150" s="196"/>
      <c r="T150" s="196"/>
      <c r="U150" s="196"/>
      <c r="V150" s="170"/>
      <c r="W150" s="170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170"/>
      <c r="AI150" s="50"/>
      <c r="AJ150" s="50"/>
      <c r="AK150" s="50"/>
      <c r="AL150" s="50"/>
      <c r="AM150" s="196"/>
      <c r="AN150" s="196"/>
      <c r="AO150" s="196"/>
      <c r="AP150" s="196"/>
      <c r="AQ150" s="196"/>
      <c r="AR150" s="196"/>
      <c r="AS150" s="196"/>
      <c r="AT150" s="196"/>
      <c r="AU150" s="170"/>
      <c r="AV150" s="198"/>
      <c r="AW150" s="198"/>
      <c r="AX150" s="198"/>
      <c r="AY150" s="198"/>
      <c r="AZ150" s="170"/>
      <c r="BA150" s="170"/>
      <c r="BB150" s="170"/>
      <c r="BC150" s="170"/>
      <c r="BD150" s="170"/>
      <c r="BE150" s="170"/>
      <c r="BF150" s="47"/>
      <c r="BG150" s="51"/>
      <c r="CJ150" s="5" t="s">
        <v>296</v>
      </c>
      <c r="CK150" s="11" t="s">
        <v>297</v>
      </c>
      <c r="CL150" s="7">
        <v>8.8049072912310056</v>
      </c>
      <c r="CM150" s="4">
        <f t="shared" si="17"/>
        <v>126315.20000000001</v>
      </c>
    </row>
    <row r="151" spans="3:91" x14ac:dyDescent="0.25">
      <c r="C151" s="46"/>
      <c r="D151" s="47"/>
      <c r="E151" s="196" t="s">
        <v>2</v>
      </c>
      <c r="F151" s="196"/>
      <c r="G151" s="196"/>
      <c r="H151" s="196"/>
      <c r="I151" s="196"/>
      <c r="J151" s="170" t="s">
        <v>11</v>
      </c>
      <c r="K151" s="196" t="s">
        <v>417</v>
      </c>
      <c r="L151" s="196"/>
      <c r="M151" s="196"/>
      <c r="N151" s="196"/>
      <c r="O151" s="196"/>
      <c r="P151" s="196"/>
      <c r="Q151" s="196"/>
      <c r="R151" s="196"/>
      <c r="S151" s="196"/>
      <c r="T151" s="196"/>
      <c r="U151" s="196"/>
      <c r="V151" s="170"/>
      <c r="W151" s="170"/>
      <c r="X151" s="170"/>
      <c r="Y151" s="170"/>
      <c r="Z151" s="170"/>
      <c r="AA151" s="170"/>
      <c r="AB151" s="170"/>
      <c r="AC151" s="170"/>
      <c r="AD151" s="170"/>
      <c r="AE151" s="170"/>
      <c r="AF151" s="170"/>
      <c r="AG151" s="170"/>
      <c r="AH151" s="170"/>
      <c r="AI151" s="170"/>
      <c r="AJ151" s="170"/>
      <c r="AK151" s="170"/>
      <c r="AL151" s="170"/>
      <c r="AM151" s="196"/>
      <c r="AN151" s="196"/>
      <c r="AO151" s="196"/>
      <c r="AP151" s="196"/>
      <c r="AQ151" s="196"/>
      <c r="AR151" s="196"/>
      <c r="AS151" s="196"/>
      <c r="AT151" s="196"/>
      <c r="AU151" s="170"/>
      <c r="AV151" s="170"/>
      <c r="AW151" s="170"/>
      <c r="AX151" s="170"/>
      <c r="AY151" s="170"/>
      <c r="AZ151" s="170"/>
      <c r="BA151" s="170"/>
      <c r="BB151" s="170"/>
      <c r="BC151" s="170"/>
      <c r="BD151" s="170"/>
      <c r="BE151" s="170"/>
      <c r="BF151" s="47"/>
      <c r="BG151" s="51"/>
      <c r="CJ151" s="5" t="s">
        <v>298</v>
      </c>
      <c r="CK151" s="11" t="s">
        <v>299</v>
      </c>
      <c r="CL151" s="7">
        <v>7.9298194618709053</v>
      </c>
      <c r="CM151" s="4">
        <f t="shared" si="17"/>
        <v>113761.19</v>
      </c>
    </row>
    <row r="152" spans="3:91" x14ac:dyDescent="0.25">
      <c r="C152" s="46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  <c r="AA152" s="47"/>
      <c r="AB152" s="47"/>
      <c r="AC152" s="47"/>
      <c r="AD152" s="47"/>
      <c r="AE152" s="47"/>
      <c r="AF152" s="47"/>
      <c r="AG152" s="47"/>
      <c r="AH152" s="47"/>
      <c r="AI152" s="47"/>
      <c r="AJ152" s="47"/>
      <c r="AK152" s="47"/>
      <c r="AL152" s="47"/>
      <c r="AM152" s="47"/>
      <c r="AN152" s="47"/>
      <c r="AO152" s="47"/>
      <c r="AP152" s="47"/>
      <c r="AQ152" s="47"/>
      <c r="AR152" s="47"/>
      <c r="AS152" s="47"/>
      <c r="AT152" s="47"/>
      <c r="AU152" s="47"/>
      <c r="AV152" s="47"/>
      <c r="AW152" s="47"/>
      <c r="AX152" s="47"/>
      <c r="AY152" s="47"/>
      <c r="AZ152" s="47"/>
      <c r="BA152" s="47"/>
      <c r="BB152" s="47"/>
      <c r="BC152" s="47"/>
      <c r="BD152" s="47"/>
      <c r="BE152" s="47"/>
      <c r="BF152" s="47"/>
      <c r="BG152" s="51"/>
      <c r="CJ152" s="5" t="s">
        <v>300</v>
      </c>
      <c r="CK152" s="27" t="s">
        <v>301</v>
      </c>
      <c r="CL152" s="8">
        <v>11.77</v>
      </c>
      <c r="CM152" s="4">
        <f t="shared" si="17"/>
        <v>168852.41999999998</v>
      </c>
    </row>
    <row r="153" spans="3:91" x14ac:dyDescent="0.25">
      <c r="C153" s="46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  <c r="AA153" s="47"/>
      <c r="AB153" s="47"/>
      <c r="AC153" s="47"/>
      <c r="AD153" s="47"/>
      <c r="AE153" s="47"/>
      <c r="AF153" s="47"/>
      <c r="AG153" s="47"/>
      <c r="AH153" s="47"/>
      <c r="AI153" s="47"/>
      <c r="AJ153" s="47"/>
      <c r="AK153" s="47"/>
      <c r="AL153" s="47"/>
      <c r="AM153" s="47"/>
      <c r="AN153" s="47"/>
      <c r="AO153" s="47"/>
      <c r="AP153" s="47"/>
      <c r="AQ153" s="47"/>
      <c r="AR153" s="47"/>
      <c r="AS153" s="47"/>
      <c r="AT153" s="47"/>
      <c r="AU153" s="47"/>
      <c r="AV153" s="47"/>
      <c r="AW153" s="47"/>
      <c r="AX153" s="47"/>
      <c r="AY153" s="47"/>
      <c r="AZ153" s="47"/>
      <c r="BA153" s="47"/>
      <c r="BB153" s="47"/>
      <c r="BC153" s="47"/>
      <c r="BD153" s="47"/>
      <c r="BE153" s="47"/>
      <c r="BF153" s="47"/>
      <c r="BG153" s="51"/>
      <c r="CJ153" s="5" t="s">
        <v>302</v>
      </c>
      <c r="CK153" s="27" t="s">
        <v>303</v>
      </c>
      <c r="CL153" s="8">
        <v>5.98</v>
      </c>
      <c r="CM153" s="4">
        <f t="shared" si="17"/>
        <v>85789.08</v>
      </c>
    </row>
    <row r="154" spans="3:91" x14ac:dyDescent="0.25">
      <c r="C154" s="46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7"/>
      <c r="AC154" s="47"/>
      <c r="AD154" s="47"/>
      <c r="AE154" s="47"/>
      <c r="AF154" s="47"/>
      <c r="AG154" s="47"/>
      <c r="AH154" s="47"/>
      <c r="AI154" s="47"/>
      <c r="AJ154" s="47"/>
      <c r="AK154" s="47"/>
      <c r="AL154" s="47"/>
      <c r="AM154" s="47"/>
      <c r="AN154" s="47"/>
      <c r="AO154" s="47"/>
      <c r="AP154" s="47"/>
      <c r="AQ154" s="47"/>
      <c r="AR154" s="47"/>
      <c r="AS154" s="47"/>
      <c r="AT154" s="47"/>
      <c r="AU154" s="47"/>
      <c r="AV154" s="47"/>
      <c r="AW154" s="47"/>
      <c r="AX154" s="47"/>
      <c r="AY154" s="47"/>
      <c r="AZ154" s="47"/>
      <c r="BA154" s="47"/>
      <c r="BB154" s="47"/>
      <c r="BC154" s="47"/>
      <c r="BD154" s="47"/>
      <c r="BE154" s="47"/>
      <c r="BF154" s="47"/>
      <c r="BG154" s="51"/>
      <c r="CJ154" s="5" t="s">
        <v>304</v>
      </c>
      <c r="CK154" s="27" t="s">
        <v>305</v>
      </c>
      <c r="CL154" s="8">
        <v>9.6999999999999993</v>
      </c>
      <c r="CM154" s="4">
        <f t="shared" si="17"/>
        <v>139156.19999999998</v>
      </c>
    </row>
    <row r="155" spans="3:91" x14ac:dyDescent="0.25">
      <c r="C155" s="46"/>
      <c r="D155" s="47"/>
      <c r="E155" s="208"/>
      <c r="F155" s="209"/>
      <c r="G155" s="209"/>
      <c r="H155" s="209"/>
      <c r="I155" s="209"/>
      <c r="J155" s="209"/>
      <c r="K155" s="210" t="e">
        <f t="shared" ref="K155" si="19">VLOOKUP(E155,$CJ$1:$CM$1003,2,FALSE)</f>
        <v>#N/A</v>
      </c>
      <c r="L155" s="210"/>
      <c r="M155" s="210"/>
      <c r="N155" s="210"/>
      <c r="O155" s="210"/>
      <c r="P155" s="210"/>
      <c r="Q155" s="210"/>
      <c r="R155" s="210"/>
      <c r="S155" s="210"/>
      <c r="T155" s="210"/>
      <c r="U155" s="210"/>
      <c r="V155" s="210"/>
      <c r="W155" s="210"/>
      <c r="X155" s="210"/>
      <c r="Y155" s="210"/>
      <c r="Z155" s="210"/>
      <c r="AA155" s="210"/>
      <c r="AB155" s="211"/>
      <c r="AC155" s="211"/>
      <c r="AD155" s="211"/>
      <c r="AE155" s="211"/>
      <c r="AF155" s="211"/>
      <c r="AG155" s="211"/>
      <c r="AH155" s="211"/>
      <c r="AI155" s="211"/>
      <c r="AJ155" s="211"/>
      <c r="AK155" s="210" t="s">
        <v>315</v>
      </c>
      <c r="AL155" s="210"/>
      <c r="AM155" s="212"/>
      <c r="AN155" s="212"/>
      <c r="AO155" s="212"/>
      <c r="AP155" s="212"/>
      <c r="AQ155" s="212"/>
      <c r="AR155" s="212"/>
      <c r="AS155" s="52" t="s">
        <v>316</v>
      </c>
      <c r="AT155" s="52"/>
      <c r="AU155" s="213" t="e">
        <f>(AM155*VLOOKUP(E155,$CJ$1:$CM$1003,4,FALSE))/1000</f>
        <v>#N/A</v>
      </c>
      <c r="AV155" s="213"/>
      <c r="AW155" s="213"/>
      <c r="AX155" s="213"/>
      <c r="AY155" s="213"/>
      <c r="AZ155" s="213"/>
      <c r="BA155" s="213"/>
      <c r="BB155" s="213"/>
      <c r="BC155" s="213"/>
      <c r="BD155" s="213"/>
      <c r="BE155" s="214"/>
      <c r="BF155" s="47"/>
      <c r="BG155" s="51"/>
      <c r="CJ155" s="24" t="s">
        <v>306</v>
      </c>
      <c r="CK155" s="28" t="s">
        <v>307</v>
      </c>
      <c r="CL155" s="29">
        <v>9.6999999999999993</v>
      </c>
      <c r="CM155" s="4">
        <f t="shared" si="17"/>
        <v>139156.19999999998</v>
      </c>
    </row>
    <row r="156" spans="3:91" x14ac:dyDescent="0.25">
      <c r="C156" s="46"/>
      <c r="D156" s="47"/>
      <c r="E156" s="200"/>
      <c r="F156" s="201"/>
      <c r="G156" s="201"/>
      <c r="H156" s="201"/>
      <c r="I156" s="201"/>
      <c r="J156" s="201"/>
      <c r="K156" s="202" t="e">
        <f>VLOOKUP(E156,$CJ$1:$CM$1003,2,FALSE)</f>
        <v>#N/A</v>
      </c>
      <c r="L156" s="202"/>
      <c r="M156" s="202"/>
      <c r="N156" s="202"/>
      <c r="O156" s="202"/>
      <c r="P156" s="202"/>
      <c r="Q156" s="202"/>
      <c r="R156" s="202"/>
      <c r="S156" s="202"/>
      <c r="T156" s="202"/>
      <c r="U156" s="202"/>
      <c r="V156" s="202"/>
      <c r="W156" s="202"/>
      <c r="X156" s="202"/>
      <c r="Y156" s="202"/>
      <c r="Z156" s="202"/>
      <c r="AA156" s="202"/>
      <c r="AB156" s="203"/>
      <c r="AC156" s="203"/>
      <c r="AD156" s="203"/>
      <c r="AE156" s="203"/>
      <c r="AF156" s="203"/>
      <c r="AG156" s="203"/>
      <c r="AH156" s="203"/>
      <c r="AI156" s="203"/>
      <c r="AJ156" s="203"/>
      <c r="AK156" s="202" t="s">
        <v>315</v>
      </c>
      <c r="AL156" s="202"/>
      <c r="AM156" s="204"/>
      <c r="AN156" s="204"/>
      <c r="AO156" s="204"/>
      <c r="AP156" s="204"/>
      <c r="AQ156" s="204"/>
      <c r="AR156" s="204"/>
      <c r="AS156" s="47" t="s">
        <v>316</v>
      </c>
      <c r="AT156" s="47"/>
      <c r="AU156" s="205" t="e">
        <f t="shared" ref="AU156:AU160" si="20">(AM156*VLOOKUP(E156,$CJ$1:$CM$1003,4,FALSE))/1000</f>
        <v>#N/A</v>
      </c>
      <c r="AV156" s="205"/>
      <c r="AW156" s="205"/>
      <c r="AX156" s="205"/>
      <c r="AY156" s="205"/>
      <c r="AZ156" s="205"/>
      <c r="BA156" s="205"/>
      <c r="BB156" s="205"/>
      <c r="BC156" s="205"/>
      <c r="BD156" s="205"/>
      <c r="BE156" s="206"/>
      <c r="BF156" s="47"/>
      <c r="BG156" s="51"/>
      <c r="CJ156" s="5" t="s">
        <v>308</v>
      </c>
      <c r="CK156" s="11" t="s">
        <v>309</v>
      </c>
      <c r="CL156" s="8">
        <v>9.6999999999999993</v>
      </c>
      <c r="CM156" s="4">
        <f t="shared" si="17"/>
        <v>139156.19999999998</v>
      </c>
    </row>
    <row r="157" spans="3:91" x14ac:dyDescent="0.25">
      <c r="C157" s="46"/>
      <c r="D157" s="47"/>
      <c r="E157" s="200"/>
      <c r="F157" s="201"/>
      <c r="G157" s="201"/>
      <c r="H157" s="201"/>
      <c r="I157" s="201"/>
      <c r="J157" s="201"/>
      <c r="K157" s="202" t="e">
        <f>VLOOKUP(E157,$CJ$1:$CM$1003,2,FALSE)</f>
        <v>#N/A</v>
      </c>
      <c r="L157" s="202"/>
      <c r="M157" s="202"/>
      <c r="N157" s="202"/>
      <c r="O157" s="202"/>
      <c r="P157" s="202"/>
      <c r="Q157" s="202"/>
      <c r="R157" s="202"/>
      <c r="S157" s="202"/>
      <c r="T157" s="202"/>
      <c r="U157" s="202"/>
      <c r="V157" s="202"/>
      <c r="W157" s="202"/>
      <c r="X157" s="202"/>
      <c r="Y157" s="202"/>
      <c r="Z157" s="202"/>
      <c r="AA157" s="202"/>
      <c r="AB157" s="203"/>
      <c r="AC157" s="203"/>
      <c r="AD157" s="203"/>
      <c r="AE157" s="203"/>
      <c r="AF157" s="203"/>
      <c r="AG157" s="203"/>
      <c r="AH157" s="203"/>
      <c r="AI157" s="203"/>
      <c r="AJ157" s="203"/>
      <c r="AK157" s="202" t="s">
        <v>315</v>
      </c>
      <c r="AL157" s="202"/>
      <c r="AM157" s="204"/>
      <c r="AN157" s="204"/>
      <c r="AO157" s="204"/>
      <c r="AP157" s="204"/>
      <c r="AQ157" s="204"/>
      <c r="AR157" s="204"/>
      <c r="AS157" s="47" t="s">
        <v>316</v>
      </c>
      <c r="AT157" s="47"/>
      <c r="AU157" s="205" t="e">
        <f t="shared" si="20"/>
        <v>#N/A</v>
      </c>
      <c r="AV157" s="205"/>
      <c r="AW157" s="205"/>
      <c r="AX157" s="205"/>
      <c r="AY157" s="205"/>
      <c r="AZ157" s="205"/>
      <c r="BA157" s="205"/>
      <c r="BB157" s="205"/>
      <c r="BC157" s="205"/>
      <c r="BD157" s="205"/>
      <c r="BE157" s="206"/>
      <c r="BF157" s="47"/>
      <c r="BG157" s="51"/>
      <c r="CJ157" s="5" t="s">
        <v>59</v>
      </c>
      <c r="CK157" s="11" t="s">
        <v>310</v>
      </c>
      <c r="CL157" s="26">
        <v>11.77</v>
      </c>
      <c r="CM157" s="4">
        <f t="shared" si="17"/>
        <v>168852.41999999998</v>
      </c>
    </row>
    <row r="158" spans="3:91" x14ac:dyDescent="0.25">
      <c r="C158" s="46"/>
      <c r="D158" s="47"/>
      <c r="E158" s="216"/>
      <c r="F158" s="217"/>
      <c r="G158" s="217"/>
      <c r="H158" s="217"/>
      <c r="I158" s="217"/>
      <c r="J158" s="217"/>
      <c r="K158" s="218" t="e">
        <f t="shared" ref="K158:K160" si="21">VLOOKUP(E158,$CJ$1:$CM$1003,2,FALSE)</f>
        <v>#N/A</v>
      </c>
      <c r="L158" s="218"/>
      <c r="M158" s="218"/>
      <c r="N158" s="218"/>
      <c r="O158" s="218"/>
      <c r="P158" s="218"/>
      <c r="Q158" s="218"/>
      <c r="R158" s="218"/>
      <c r="S158" s="218"/>
      <c r="T158" s="218"/>
      <c r="U158" s="218"/>
      <c r="V158" s="218"/>
      <c r="W158" s="218"/>
      <c r="X158" s="218"/>
      <c r="Y158" s="166"/>
      <c r="Z158" s="166"/>
      <c r="AA158" s="166"/>
      <c r="AB158" s="219"/>
      <c r="AC158" s="219"/>
      <c r="AD158" s="219"/>
      <c r="AE158" s="219"/>
      <c r="AF158" s="219"/>
      <c r="AG158" s="219"/>
      <c r="AH158" s="219"/>
      <c r="AI158" s="219"/>
      <c r="AJ158" s="219"/>
      <c r="AK158" s="218" t="s">
        <v>315</v>
      </c>
      <c r="AL158" s="218"/>
      <c r="AM158" s="248"/>
      <c r="AN158" s="248"/>
      <c r="AO158" s="248"/>
      <c r="AP158" s="248"/>
      <c r="AQ158" s="248"/>
      <c r="AR158" s="248"/>
      <c r="AS158" s="55" t="s">
        <v>316</v>
      </c>
      <c r="AT158" s="55"/>
      <c r="AU158" s="221" t="e">
        <f>(AM158*VLOOKUP(E158,$CJ$1:$CM$1003,4,FALSE))/1000</f>
        <v>#N/A</v>
      </c>
      <c r="AV158" s="221"/>
      <c r="AW158" s="221"/>
      <c r="AX158" s="221"/>
      <c r="AY158" s="221"/>
      <c r="AZ158" s="221"/>
      <c r="BA158" s="221"/>
      <c r="BB158" s="221"/>
      <c r="BC158" s="221"/>
      <c r="BD158" s="221"/>
      <c r="BE158" s="222"/>
      <c r="BF158" s="47"/>
      <c r="BG158" s="51"/>
      <c r="CJ158" s="30" t="s">
        <v>311</v>
      </c>
      <c r="CK158" s="31" t="s">
        <v>312</v>
      </c>
      <c r="CL158" s="32">
        <v>1.8820486546772619</v>
      </c>
      <c r="CM158" s="4">
        <f t="shared" si="17"/>
        <v>26999.87</v>
      </c>
    </row>
    <row r="159" spans="3:91" x14ac:dyDescent="0.25">
      <c r="C159" s="46"/>
      <c r="D159" s="47"/>
      <c r="E159" s="200"/>
      <c r="F159" s="201"/>
      <c r="G159" s="201"/>
      <c r="H159" s="201"/>
      <c r="I159" s="201"/>
      <c r="J159" s="201"/>
      <c r="K159" s="202" t="e">
        <f t="shared" si="21"/>
        <v>#N/A</v>
      </c>
      <c r="L159" s="202"/>
      <c r="M159" s="202"/>
      <c r="N159" s="202"/>
      <c r="O159" s="202"/>
      <c r="P159" s="202"/>
      <c r="Q159" s="202"/>
      <c r="R159" s="202"/>
      <c r="S159" s="202"/>
      <c r="T159" s="202"/>
      <c r="U159" s="202"/>
      <c r="V159" s="202"/>
      <c r="W159" s="202"/>
      <c r="X159" s="202"/>
      <c r="Y159" s="163"/>
      <c r="Z159" s="163"/>
      <c r="AA159" s="163"/>
      <c r="AB159" s="203"/>
      <c r="AC159" s="203"/>
      <c r="AD159" s="203"/>
      <c r="AE159" s="203"/>
      <c r="AF159" s="203"/>
      <c r="AG159" s="203"/>
      <c r="AH159" s="203"/>
      <c r="AI159" s="203"/>
      <c r="AJ159" s="203"/>
      <c r="AK159" s="202" t="s">
        <v>315</v>
      </c>
      <c r="AL159" s="202"/>
      <c r="AM159" s="204"/>
      <c r="AN159" s="204"/>
      <c r="AO159" s="204"/>
      <c r="AP159" s="204"/>
      <c r="AQ159" s="204"/>
      <c r="AR159" s="204"/>
      <c r="AS159" s="47" t="s">
        <v>316</v>
      </c>
      <c r="AT159" s="47"/>
      <c r="AU159" s="213" t="e">
        <f t="shared" si="20"/>
        <v>#N/A</v>
      </c>
      <c r="AV159" s="213"/>
      <c r="AW159" s="213"/>
      <c r="AX159" s="213"/>
      <c r="AY159" s="213"/>
      <c r="AZ159" s="213"/>
      <c r="BA159" s="213"/>
      <c r="BB159" s="213"/>
      <c r="BC159" s="213"/>
      <c r="BD159" s="213"/>
      <c r="BE159" s="214"/>
      <c r="BF159" s="47"/>
      <c r="BG159" s="51"/>
      <c r="CJ159" s="33" t="s">
        <v>313</v>
      </c>
      <c r="CK159" s="31" t="s">
        <v>314</v>
      </c>
      <c r="CL159" s="34">
        <v>1.8250292764533667</v>
      </c>
      <c r="CM159" s="4">
        <f t="shared" si="17"/>
        <v>26181.87</v>
      </c>
    </row>
    <row r="160" spans="3:91" x14ac:dyDescent="0.25">
      <c r="C160" s="46"/>
      <c r="D160" s="47"/>
      <c r="E160" s="223"/>
      <c r="F160" s="224"/>
      <c r="G160" s="224"/>
      <c r="H160" s="224"/>
      <c r="I160" s="224"/>
      <c r="J160" s="224"/>
      <c r="K160" s="225" t="e">
        <f t="shared" si="21"/>
        <v>#N/A</v>
      </c>
      <c r="L160" s="225"/>
      <c r="M160" s="225"/>
      <c r="N160" s="225"/>
      <c r="O160" s="225"/>
      <c r="P160" s="225"/>
      <c r="Q160" s="225"/>
      <c r="R160" s="225"/>
      <c r="S160" s="225"/>
      <c r="T160" s="225"/>
      <c r="U160" s="225"/>
      <c r="V160" s="225"/>
      <c r="W160" s="225"/>
      <c r="X160" s="225"/>
      <c r="Y160" s="167"/>
      <c r="Z160" s="167"/>
      <c r="AA160" s="167"/>
      <c r="AB160" s="226"/>
      <c r="AC160" s="226"/>
      <c r="AD160" s="226"/>
      <c r="AE160" s="226"/>
      <c r="AF160" s="226"/>
      <c r="AG160" s="226"/>
      <c r="AH160" s="226"/>
      <c r="AI160" s="226"/>
      <c r="AJ160" s="226"/>
      <c r="AK160" s="225" t="s">
        <v>315</v>
      </c>
      <c r="AL160" s="225"/>
      <c r="AM160" s="227"/>
      <c r="AN160" s="227"/>
      <c r="AO160" s="227"/>
      <c r="AP160" s="227"/>
      <c r="AQ160" s="227"/>
      <c r="AR160" s="227"/>
      <c r="AS160" s="54" t="s">
        <v>316</v>
      </c>
      <c r="AT160" s="54"/>
      <c r="AU160" s="228" t="e">
        <f t="shared" si="20"/>
        <v>#N/A</v>
      </c>
      <c r="AV160" s="228"/>
      <c r="AW160" s="228"/>
      <c r="AX160" s="228"/>
      <c r="AY160" s="228"/>
      <c r="AZ160" s="228"/>
      <c r="BA160" s="228"/>
      <c r="BB160" s="228"/>
      <c r="BC160" s="228"/>
      <c r="BD160" s="228"/>
      <c r="BE160" s="229"/>
      <c r="BF160" s="47"/>
      <c r="BG160" s="51"/>
      <c r="CJ160" s="35"/>
      <c r="CK160" s="35"/>
      <c r="CL160" s="35"/>
      <c r="CM160" s="36"/>
    </row>
    <row r="161" spans="3:91" x14ac:dyDescent="0.25">
      <c r="C161" s="46"/>
      <c r="D161" s="47"/>
      <c r="E161" s="162"/>
      <c r="F161" s="162"/>
      <c r="G161" s="162"/>
      <c r="H161" s="162"/>
      <c r="I161" s="162"/>
      <c r="J161" s="162"/>
      <c r="K161" s="163"/>
      <c r="L161" s="163"/>
      <c r="M161" s="163"/>
      <c r="N161" s="163"/>
      <c r="O161" s="163"/>
      <c r="P161" s="163"/>
      <c r="Q161" s="163"/>
      <c r="R161" s="163"/>
      <c r="S161" s="163"/>
      <c r="T161" s="163"/>
      <c r="U161" s="163"/>
      <c r="V161" s="163"/>
      <c r="W161" s="163"/>
      <c r="X161" s="163"/>
      <c r="Y161" s="163"/>
      <c r="Z161" s="163"/>
      <c r="AA161" s="163"/>
      <c r="AB161" s="57"/>
      <c r="AC161" s="57"/>
      <c r="AD161" s="57"/>
      <c r="AE161" s="57"/>
      <c r="AF161" s="57"/>
      <c r="AG161" s="57"/>
      <c r="AH161" s="57"/>
      <c r="AI161" s="57"/>
      <c r="AJ161" s="57"/>
      <c r="AK161" s="163"/>
      <c r="AL161" s="163"/>
      <c r="AM161" s="162"/>
      <c r="AN161" s="162"/>
      <c r="AO161" s="162"/>
      <c r="AP161" s="162"/>
      <c r="AQ161" s="162"/>
      <c r="AR161" s="162"/>
      <c r="AS161" s="47"/>
      <c r="AT161" s="47"/>
      <c r="AU161" s="58"/>
      <c r="AV161" s="58"/>
      <c r="AW161" s="58"/>
      <c r="AX161" s="58"/>
      <c r="AY161" s="58"/>
      <c r="AZ161" s="58"/>
      <c r="BA161" s="58"/>
      <c r="BB161" s="58"/>
      <c r="BC161" s="58"/>
      <c r="BD161" s="58"/>
      <c r="BE161" s="58"/>
      <c r="BF161" s="47"/>
      <c r="BG161" s="51"/>
      <c r="CJ161" s="35"/>
      <c r="CK161" s="35"/>
      <c r="CL161" s="35"/>
      <c r="CM161" s="36"/>
    </row>
    <row r="162" spans="3:91" x14ac:dyDescent="0.25">
      <c r="C162" s="46"/>
      <c r="D162" s="47"/>
      <c r="E162" s="162"/>
      <c r="F162" s="162"/>
      <c r="G162" s="162"/>
      <c r="H162" s="162"/>
      <c r="I162" s="162"/>
      <c r="J162" s="162"/>
      <c r="K162" s="163"/>
      <c r="L162" s="163"/>
      <c r="M162" s="163"/>
      <c r="N162" s="163"/>
      <c r="O162" s="163"/>
      <c r="P162" s="163"/>
      <c r="Q162" s="163"/>
      <c r="R162" s="163"/>
      <c r="S162" s="163"/>
      <c r="T162" s="163"/>
      <c r="U162" s="163"/>
      <c r="V162" s="163"/>
      <c r="W162" s="163"/>
      <c r="X162" s="163"/>
      <c r="Y162" s="163"/>
      <c r="Z162" s="163"/>
      <c r="AA162" s="163"/>
      <c r="AB162" s="57"/>
      <c r="AC162" s="57"/>
      <c r="AD162" s="57"/>
      <c r="AE162" s="57"/>
      <c r="AF162" s="57"/>
      <c r="AG162" s="57"/>
      <c r="AH162" s="57"/>
      <c r="AI162" s="57"/>
      <c r="AJ162" s="57"/>
      <c r="AK162" s="163"/>
      <c r="AL162" s="163"/>
      <c r="AM162" s="162"/>
      <c r="AN162" s="162"/>
      <c r="AO162" s="162"/>
      <c r="AP162" s="87"/>
      <c r="AQ162" s="202" t="s">
        <v>318</v>
      </c>
      <c r="AR162" s="202"/>
      <c r="AS162" s="202"/>
      <c r="AT162" s="202"/>
      <c r="AU162" s="58" t="s">
        <v>11</v>
      </c>
      <c r="AV162" s="205" t="e">
        <f>SUM(AU155:BE160)</f>
        <v>#N/A</v>
      </c>
      <c r="AW162" s="205"/>
      <c r="AX162" s="205"/>
      <c r="AY162" s="205"/>
      <c r="AZ162" s="205"/>
      <c r="BA162" s="205"/>
      <c r="BB162" s="205"/>
      <c r="BC162" s="205"/>
      <c r="BD162" s="205"/>
      <c r="BE162" s="205"/>
      <c r="BF162" s="47"/>
      <c r="BG162" s="51"/>
      <c r="CJ162" s="35"/>
      <c r="CK162" s="35"/>
      <c r="CL162" s="35"/>
      <c r="CM162" s="36"/>
    </row>
    <row r="163" spans="3:91" x14ac:dyDescent="0.25">
      <c r="C163" s="46"/>
      <c r="D163" s="47"/>
      <c r="E163" s="162"/>
      <c r="F163" s="162"/>
      <c r="G163" s="162"/>
      <c r="H163" s="162"/>
      <c r="I163" s="162"/>
      <c r="J163" s="162"/>
      <c r="K163" s="163"/>
      <c r="L163" s="163"/>
      <c r="M163" s="163"/>
      <c r="N163" s="163"/>
      <c r="O163" s="163"/>
      <c r="P163" s="163"/>
      <c r="Q163" s="163"/>
      <c r="R163" s="163"/>
      <c r="S163" s="163"/>
      <c r="T163" s="163"/>
      <c r="U163" s="163"/>
      <c r="V163" s="163"/>
      <c r="W163" s="163"/>
      <c r="X163" s="163"/>
      <c r="Y163" s="163"/>
      <c r="Z163" s="163"/>
      <c r="AA163" s="163"/>
      <c r="AB163" s="57"/>
      <c r="AC163" s="57"/>
      <c r="AD163" s="57"/>
      <c r="AE163" s="57"/>
      <c r="AF163" s="57"/>
      <c r="AG163" s="57"/>
      <c r="AH163" s="57"/>
      <c r="AI163" s="57"/>
      <c r="AJ163" s="57"/>
      <c r="AK163" s="163"/>
      <c r="AL163" s="163"/>
      <c r="AM163" s="162"/>
      <c r="AN163" s="162"/>
      <c r="AO163" s="162"/>
      <c r="AP163" s="87"/>
      <c r="AQ163" s="202" t="s">
        <v>317</v>
      </c>
      <c r="AR163" s="202"/>
      <c r="AS163" s="202"/>
      <c r="AT163" s="202"/>
      <c r="AU163" s="58" t="s">
        <v>11</v>
      </c>
      <c r="AV163" s="205" t="e">
        <f>AV162/AV149</f>
        <v>#N/A</v>
      </c>
      <c r="AW163" s="205"/>
      <c r="AX163" s="205"/>
      <c r="AY163" s="205"/>
      <c r="AZ163" s="205"/>
      <c r="BA163" s="205"/>
      <c r="BB163" s="205"/>
      <c r="BC163" s="205"/>
      <c r="BD163" s="205"/>
      <c r="BE163" s="205"/>
      <c r="BF163" s="47"/>
      <c r="BG163" s="51"/>
      <c r="CJ163" s="35"/>
      <c r="CK163" s="35"/>
      <c r="CL163" s="35"/>
      <c r="CM163" s="36"/>
    </row>
    <row r="164" spans="3:91" ht="17.25" thickBot="1" x14ac:dyDescent="0.3">
      <c r="C164" s="60"/>
      <c r="D164" s="61"/>
      <c r="E164" s="88"/>
      <c r="F164" s="88"/>
      <c r="G164" s="88"/>
      <c r="H164" s="88"/>
      <c r="I164" s="88"/>
      <c r="J164" s="88"/>
      <c r="K164" s="89"/>
      <c r="L164" s="89"/>
      <c r="M164" s="89"/>
      <c r="N164" s="89"/>
      <c r="O164" s="89"/>
      <c r="P164" s="89"/>
      <c r="Q164" s="89"/>
      <c r="R164" s="89"/>
      <c r="S164" s="89"/>
      <c r="T164" s="89"/>
      <c r="U164" s="89"/>
      <c r="V164" s="89"/>
      <c r="W164" s="89"/>
      <c r="X164" s="89"/>
      <c r="Y164" s="89"/>
      <c r="Z164" s="89"/>
      <c r="AA164" s="89"/>
      <c r="AB164" s="90"/>
      <c r="AC164" s="90"/>
      <c r="AD164" s="90"/>
      <c r="AE164" s="90"/>
      <c r="AF164" s="90"/>
      <c r="AG164" s="90"/>
      <c r="AH164" s="90"/>
      <c r="AI164" s="90"/>
      <c r="AJ164" s="90"/>
      <c r="AK164" s="89"/>
      <c r="AL164" s="89"/>
      <c r="AM164" s="88"/>
      <c r="AN164" s="88"/>
      <c r="AO164" s="88"/>
      <c r="AP164" s="88"/>
      <c r="AQ164" s="88"/>
      <c r="AR164" s="88"/>
      <c r="AS164" s="61"/>
      <c r="AT164" s="61"/>
      <c r="AU164" s="61"/>
      <c r="AV164" s="88"/>
      <c r="AW164" s="88"/>
      <c r="AX164" s="88"/>
      <c r="AY164" s="88"/>
      <c r="AZ164" s="88"/>
      <c r="BA164" s="88"/>
      <c r="BB164" s="88"/>
      <c r="BC164" s="88"/>
      <c r="BD164" s="88"/>
      <c r="BE164" s="88"/>
      <c r="BF164" s="61"/>
      <c r="BG164" s="62"/>
      <c r="CJ164" s="37"/>
    </row>
    <row r="165" spans="3:91" ht="17.25" thickBot="1" x14ac:dyDescent="0.3">
      <c r="CJ165" s="37"/>
    </row>
    <row r="166" spans="3:91" x14ac:dyDescent="0.25">
      <c r="C166" s="43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  <c r="AH166" s="44"/>
      <c r="AI166" s="44"/>
      <c r="AJ166" s="44"/>
      <c r="AK166" s="44"/>
      <c r="AL166" s="44"/>
      <c r="AM166" s="44"/>
      <c r="AN166" s="44"/>
      <c r="AO166" s="44"/>
      <c r="AP166" s="44"/>
      <c r="AQ166" s="44"/>
      <c r="AR166" s="44"/>
      <c r="AS166" s="44"/>
      <c r="AT166" s="44"/>
      <c r="AU166" s="44"/>
      <c r="AV166" s="44"/>
      <c r="AW166" s="44"/>
      <c r="AX166" s="44"/>
      <c r="AY166" s="44"/>
      <c r="AZ166" s="44"/>
      <c r="BA166" s="44"/>
      <c r="BB166" s="44"/>
      <c r="BC166" s="44"/>
      <c r="BD166" s="44"/>
      <c r="BE166" s="44"/>
      <c r="BF166" s="44"/>
      <c r="BG166" s="45"/>
      <c r="CJ166" s="37"/>
    </row>
    <row r="167" spans="3:91" x14ac:dyDescent="0.25">
      <c r="C167" s="46"/>
      <c r="D167" s="47"/>
      <c r="E167" s="196" t="s">
        <v>0</v>
      </c>
      <c r="F167" s="196"/>
      <c r="G167" s="196"/>
      <c r="H167" s="196"/>
      <c r="I167" s="196"/>
      <c r="J167" s="170" t="s">
        <v>11</v>
      </c>
      <c r="K167" s="231" t="s">
        <v>356</v>
      </c>
      <c r="L167" s="231"/>
      <c r="M167" s="231"/>
      <c r="N167" s="231"/>
      <c r="O167" s="231"/>
      <c r="P167" s="231"/>
      <c r="Q167" s="231"/>
      <c r="R167" s="231"/>
      <c r="S167" s="231"/>
      <c r="T167" s="231"/>
      <c r="U167" s="231"/>
      <c r="V167" s="170"/>
      <c r="W167" s="170"/>
      <c r="X167" s="49"/>
      <c r="Y167" s="49"/>
      <c r="Z167" s="49"/>
      <c r="AA167" s="49"/>
      <c r="AB167" s="49"/>
      <c r="AC167" s="49"/>
      <c r="AD167" s="49"/>
      <c r="AE167" s="49"/>
      <c r="AF167" s="49"/>
      <c r="AG167" s="49"/>
      <c r="AH167" s="170"/>
      <c r="AI167" s="50"/>
      <c r="AJ167" s="50"/>
      <c r="AK167" s="50"/>
      <c r="AL167" s="50"/>
      <c r="AM167" s="196" t="s">
        <v>3</v>
      </c>
      <c r="AN167" s="196"/>
      <c r="AO167" s="196"/>
      <c r="AP167" s="196"/>
      <c r="AQ167" s="196"/>
      <c r="AR167" s="196"/>
      <c r="AS167" s="196"/>
      <c r="AT167" s="196"/>
      <c r="AU167" s="170" t="s">
        <v>11</v>
      </c>
      <c r="AV167" s="197">
        <v>553.47</v>
      </c>
      <c r="AW167" s="197"/>
      <c r="AX167" s="197"/>
      <c r="AY167" s="197"/>
      <c r="AZ167" s="170" t="s">
        <v>319</v>
      </c>
      <c r="BA167" s="170"/>
      <c r="BB167" s="170"/>
      <c r="BC167" s="170"/>
      <c r="BD167" s="170"/>
      <c r="BE167" s="170"/>
      <c r="BF167" s="47"/>
      <c r="BG167" s="51"/>
      <c r="CJ167" s="37"/>
    </row>
    <row r="168" spans="3:91" x14ac:dyDescent="0.25">
      <c r="C168" s="46"/>
      <c r="D168" s="47"/>
      <c r="E168" s="196" t="s">
        <v>322</v>
      </c>
      <c r="F168" s="196"/>
      <c r="G168" s="196"/>
      <c r="H168" s="196"/>
      <c r="I168" s="196"/>
      <c r="J168" s="170" t="s">
        <v>11</v>
      </c>
      <c r="K168" s="196"/>
      <c r="L168" s="196"/>
      <c r="M168" s="196"/>
      <c r="N168" s="196"/>
      <c r="O168" s="196"/>
      <c r="P168" s="196"/>
      <c r="Q168" s="196"/>
      <c r="R168" s="196"/>
      <c r="S168" s="196"/>
      <c r="T168" s="196"/>
      <c r="U168" s="196"/>
      <c r="V168" s="196"/>
      <c r="W168" s="170"/>
      <c r="X168" s="49"/>
      <c r="Y168" s="49"/>
      <c r="Z168" s="49"/>
      <c r="AA168" s="49"/>
      <c r="AB168" s="49"/>
      <c r="AC168" s="49"/>
      <c r="AD168" s="49"/>
      <c r="AE168" s="49"/>
      <c r="AF168" s="49"/>
      <c r="AG168" s="49"/>
      <c r="AH168" s="170"/>
      <c r="AI168" s="50"/>
      <c r="AJ168" s="50"/>
      <c r="AK168" s="50"/>
      <c r="AL168" s="50"/>
      <c r="AM168" s="196" t="s">
        <v>4</v>
      </c>
      <c r="AN168" s="196"/>
      <c r="AO168" s="196"/>
      <c r="AP168" s="196"/>
      <c r="AQ168" s="196"/>
      <c r="AR168" s="196"/>
      <c r="AS168" s="196"/>
      <c r="AT168" s="196"/>
      <c r="AU168" s="170" t="s">
        <v>11</v>
      </c>
      <c r="AV168" s="196">
        <v>2100</v>
      </c>
      <c r="AW168" s="196"/>
      <c r="AX168" s="196"/>
      <c r="AY168" s="196"/>
      <c r="AZ168" s="170" t="s">
        <v>320</v>
      </c>
      <c r="BA168" s="170"/>
      <c r="BB168" s="170"/>
      <c r="BC168" s="170"/>
      <c r="BD168" s="170"/>
      <c r="BE168" s="170"/>
      <c r="BF168" s="47"/>
      <c r="BG168" s="51"/>
      <c r="CJ168" s="37"/>
    </row>
    <row r="169" spans="3:91" x14ac:dyDescent="0.25">
      <c r="C169" s="46"/>
      <c r="D169" s="47"/>
      <c r="E169" s="196" t="s">
        <v>1</v>
      </c>
      <c r="F169" s="196"/>
      <c r="G169" s="196"/>
      <c r="H169" s="196"/>
      <c r="I169" s="196"/>
      <c r="J169" s="170" t="s">
        <v>11</v>
      </c>
      <c r="K169" s="196" t="s">
        <v>403</v>
      </c>
      <c r="L169" s="196"/>
      <c r="M169" s="196"/>
      <c r="N169" s="196"/>
      <c r="O169" s="196"/>
      <c r="P169" s="196"/>
      <c r="Q169" s="196"/>
      <c r="R169" s="196"/>
      <c r="S169" s="196"/>
      <c r="T169" s="196"/>
      <c r="U169" s="196"/>
      <c r="V169" s="170"/>
      <c r="W169" s="170"/>
      <c r="X169" s="49"/>
      <c r="Y169" s="49"/>
      <c r="Z169" s="49"/>
      <c r="AA169" s="49"/>
      <c r="AB169" s="49"/>
      <c r="AC169" s="49"/>
      <c r="AD169" s="49"/>
      <c r="AE169" s="49"/>
      <c r="AF169" s="49"/>
      <c r="AG169" s="49"/>
      <c r="AH169" s="170"/>
      <c r="AI169" s="50"/>
      <c r="AJ169" s="50"/>
      <c r="AK169" s="50"/>
      <c r="AL169" s="50"/>
      <c r="AM169" s="196"/>
      <c r="AN169" s="196"/>
      <c r="AO169" s="196"/>
      <c r="AP169" s="196"/>
      <c r="AQ169" s="196"/>
      <c r="AR169" s="196"/>
      <c r="AS169" s="196"/>
      <c r="AT169" s="196"/>
      <c r="AU169" s="170"/>
      <c r="AV169" s="198"/>
      <c r="AW169" s="198"/>
      <c r="AX169" s="198"/>
      <c r="AY169" s="198"/>
      <c r="AZ169" s="170"/>
      <c r="BA169" s="170"/>
      <c r="BB169" s="170"/>
      <c r="BC169" s="170"/>
      <c r="BD169" s="170"/>
      <c r="BE169" s="170"/>
      <c r="BF169" s="47"/>
      <c r="BG169" s="51"/>
      <c r="CJ169" s="37"/>
    </row>
    <row r="170" spans="3:91" x14ac:dyDescent="0.25">
      <c r="C170" s="46"/>
      <c r="D170" s="47"/>
      <c r="E170" s="196" t="s">
        <v>2</v>
      </c>
      <c r="F170" s="196"/>
      <c r="G170" s="196"/>
      <c r="H170" s="196"/>
      <c r="I170" s="196"/>
      <c r="J170" s="170" t="s">
        <v>11</v>
      </c>
      <c r="K170" s="196" t="s">
        <v>417</v>
      </c>
      <c r="L170" s="196"/>
      <c r="M170" s="196"/>
      <c r="N170" s="196"/>
      <c r="O170" s="196"/>
      <c r="P170" s="196"/>
      <c r="Q170" s="196"/>
      <c r="R170" s="196"/>
      <c r="S170" s="196"/>
      <c r="T170" s="196"/>
      <c r="U170" s="196"/>
      <c r="V170" s="170"/>
      <c r="W170" s="170"/>
      <c r="X170" s="170"/>
      <c r="Y170" s="170"/>
      <c r="Z170" s="170"/>
      <c r="AA170" s="170"/>
      <c r="AB170" s="170"/>
      <c r="AC170" s="170"/>
      <c r="AD170" s="170"/>
      <c r="AE170" s="170"/>
      <c r="AF170" s="170"/>
      <c r="AG170" s="170"/>
      <c r="AH170" s="170"/>
      <c r="AI170" s="170"/>
      <c r="AJ170" s="170"/>
      <c r="AK170" s="170"/>
      <c r="AL170" s="170"/>
      <c r="AM170" s="196"/>
      <c r="AN170" s="196"/>
      <c r="AO170" s="196"/>
      <c r="AP170" s="196"/>
      <c r="AQ170" s="196"/>
      <c r="AR170" s="196"/>
      <c r="AS170" s="196"/>
      <c r="AT170" s="196"/>
      <c r="AU170" s="170"/>
      <c r="AV170" s="170"/>
      <c r="AW170" s="170"/>
      <c r="AX170" s="170"/>
      <c r="AY170" s="170"/>
      <c r="AZ170" s="170"/>
      <c r="BA170" s="170"/>
      <c r="BB170" s="170"/>
      <c r="BC170" s="170"/>
      <c r="BD170" s="170"/>
      <c r="BE170" s="170"/>
      <c r="BF170" s="47"/>
      <c r="BG170" s="51"/>
    </row>
    <row r="171" spans="3:91" x14ac:dyDescent="0.25">
      <c r="C171" s="46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  <c r="AA171" s="47"/>
      <c r="AB171" s="47"/>
      <c r="AC171" s="47"/>
      <c r="AD171" s="47"/>
      <c r="AE171" s="47"/>
      <c r="AF171" s="47"/>
      <c r="AG171" s="47"/>
      <c r="AH171" s="47"/>
      <c r="AI171" s="47"/>
      <c r="AJ171" s="47"/>
      <c r="AK171" s="47"/>
      <c r="AL171" s="47"/>
      <c r="AM171" s="47"/>
      <c r="AN171" s="47"/>
      <c r="AO171" s="47"/>
      <c r="AP171" s="47"/>
      <c r="AQ171" s="47"/>
      <c r="AR171" s="47"/>
      <c r="AS171" s="47"/>
      <c r="AT171" s="47"/>
      <c r="AU171" s="47"/>
      <c r="AV171" s="47"/>
      <c r="AW171" s="47"/>
      <c r="AX171" s="47"/>
      <c r="AY171" s="47"/>
      <c r="AZ171" s="47"/>
      <c r="BA171" s="47"/>
      <c r="BB171" s="47"/>
      <c r="BC171" s="47"/>
      <c r="BD171" s="47"/>
      <c r="BE171" s="47"/>
      <c r="BF171" s="47"/>
      <c r="BG171" s="51"/>
    </row>
    <row r="172" spans="3:91" x14ac:dyDescent="0.25">
      <c r="C172" s="46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  <c r="AA172" s="47"/>
      <c r="AB172" s="47"/>
      <c r="AC172" s="47"/>
      <c r="AD172" s="47"/>
      <c r="AE172" s="47"/>
      <c r="AF172" s="47"/>
      <c r="AG172" s="47"/>
      <c r="AH172" s="47"/>
      <c r="AI172" s="47"/>
      <c r="AJ172" s="47"/>
      <c r="AK172" s="47"/>
      <c r="AL172" s="47"/>
      <c r="AM172" s="47"/>
      <c r="AN172" s="47"/>
      <c r="AO172" s="47"/>
      <c r="AP172" s="47"/>
      <c r="AQ172" s="47"/>
      <c r="AR172" s="47"/>
      <c r="AS172" s="47"/>
      <c r="AT172" s="47"/>
      <c r="AU172" s="47"/>
      <c r="AV172" s="47"/>
      <c r="AW172" s="47"/>
      <c r="AX172" s="47"/>
      <c r="AY172" s="47"/>
      <c r="AZ172" s="47"/>
      <c r="BA172" s="47"/>
      <c r="BB172" s="47"/>
      <c r="BC172" s="47"/>
      <c r="BD172" s="47"/>
      <c r="BE172" s="47"/>
      <c r="BF172" s="47"/>
      <c r="BG172" s="51"/>
    </row>
    <row r="173" spans="3:91" x14ac:dyDescent="0.25">
      <c r="C173" s="46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  <c r="AA173" s="47"/>
      <c r="AB173" s="47"/>
      <c r="AC173" s="47"/>
      <c r="AD173" s="47"/>
      <c r="AE173" s="47"/>
      <c r="AF173" s="47"/>
      <c r="AG173" s="47"/>
      <c r="AH173" s="47"/>
      <c r="AI173" s="47"/>
      <c r="AJ173" s="47"/>
      <c r="AK173" s="47"/>
      <c r="AL173" s="47"/>
      <c r="AM173" s="47"/>
      <c r="AN173" s="47"/>
      <c r="AO173" s="47"/>
      <c r="AP173" s="47"/>
      <c r="AQ173" s="47"/>
      <c r="AR173" s="47"/>
      <c r="AS173" s="47"/>
      <c r="AT173" s="47"/>
      <c r="AU173" s="47"/>
      <c r="AV173" s="47"/>
      <c r="AW173" s="47"/>
      <c r="AX173" s="47"/>
      <c r="AY173" s="47"/>
      <c r="AZ173" s="47"/>
      <c r="BA173" s="47"/>
      <c r="BB173" s="47"/>
      <c r="BC173" s="47"/>
      <c r="BD173" s="47"/>
      <c r="BE173" s="47"/>
      <c r="BF173" s="47"/>
      <c r="BG173" s="51"/>
    </row>
    <row r="174" spans="3:91" x14ac:dyDescent="0.25">
      <c r="C174" s="46"/>
      <c r="D174" s="47"/>
      <c r="E174" s="208"/>
      <c r="F174" s="209"/>
      <c r="G174" s="209"/>
      <c r="H174" s="209"/>
      <c r="I174" s="209"/>
      <c r="J174" s="209"/>
      <c r="K174" s="210" t="e">
        <f t="shared" ref="K174:K175" si="22">VLOOKUP(E174,$CJ$1:$CM$1003,2,FALSE)</f>
        <v>#N/A</v>
      </c>
      <c r="L174" s="210"/>
      <c r="M174" s="210"/>
      <c r="N174" s="210"/>
      <c r="O174" s="210"/>
      <c r="P174" s="210"/>
      <c r="Q174" s="210"/>
      <c r="R174" s="210"/>
      <c r="S174" s="210"/>
      <c r="T174" s="210"/>
      <c r="U174" s="210"/>
      <c r="V174" s="210"/>
      <c r="W174" s="210"/>
      <c r="X174" s="210"/>
      <c r="Y174" s="210"/>
      <c r="Z174" s="210"/>
      <c r="AA174" s="210"/>
      <c r="AB174" s="211"/>
      <c r="AC174" s="211"/>
      <c r="AD174" s="211"/>
      <c r="AE174" s="211"/>
      <c r="AF174" s="211"/>
      <c r="AG174" s="211"/>
      <c r="AH174" s="211"/>
      <c r="AI174" s="211"/>
      <c r="AJ174" s="211"/>
      <c r="AK174" s="210" t="s">
        <v>315</v>
      </c>
      <c r="AL174" s="210"/>
      <c r="AM174" s="212"/>
      <c r="AN174" s="212"/>
      <c r="AO174" s="212"/>
      <c r="AP174" s="212"/>
      <c r="AQ174" s="212"/>
      <c r="AR174" s="212"/>
      <c r="AS174" s="52" t="s">
        <v>316</v>
      </c>
      <c r="AT174" s="52"/>
      <c r="AU174" s="213" t="e">
        <f>(AM174*VLOOKUP(E174,$CJ$1:$CM$1003,4,FALSE))/1000</f>
        <v>#N/A</v>
      </c>
      <c r="AV174" s="213"/>
      <c r="AW174" s="213"/>
      <c r="AX174" s="213"/>
      <c r="AY174" s="213"/>
      <c r="AZ174" s="213"/>
      <c r="BA174" s="213"/>
      <c r="BB174" s="213"/>
      <c r="BC174" s="213"/>
      <c r="BD174" s="213"/>
      <c r="BE174" s="214"/>
      <c r="BF174" s="47"/>
      <c r="BG174" s="51"/>
    </row>
    <row r="175" spans="3:91" x14ac:dyDescent="0.25">
      <c r="C175" s="46"/>
      <c r="D175" s="47"/>
      <c r="E175" s="200"/>
      <c r="F175" s="201"/>
      <c r="G175" s="201"/>
      <c r="H175" s="201"/>
      <c r="I175" s="201"/>
      <c r="J175" s="201"/>
      <c r="K175" s="202" t="e">
        <f t="shared" si="22"/>
        <v>#N/A</v>
      </c>
      <c r="L175" s="202"/>
      <c r="M175" s="202"/>
      <c r="N175" s="202"/>
      <c r="O175" s="202"/>
      <c r="P175" s="202"/>
      <c r="Q175" s="202"/>
      <c r="R175" s="202"/>
      <c r="S175" s="202"/>
      <c r="T175" s="202"/>
      <c r="U175" s="202"/>
      <c r="V175" s="202"/>
      <c r="W175" s="202"/>
      <c r="X175" s="202"/>
      <c r="Y175" s="202"/>
      <c r="Z175" s="202"/>
      <c r="AA175" s="202"/>
      <c r="AB175" s="203"/>
      <c r="AC175" s="203"/>
      <c r="AD175" s="203"/>
      <c r="AE175" s="203"/>
      <c r="AF175" s="203"/>
      <c r="AG175" s="203"/>
      <c r="AH175" s="203"/>
      <c r="AI175" s="203"/>
      <c r="AJ175" s="203"/>
      <c r="AK175" s="202" t="s">
        <v>315</v>
      </c>
      <c r="AL175" s="202"/>
      <c r="AM175" s="204"/>
      <c r="AN175" s="204"/>
      <c r="AO175" s="204"/>
      <c r="AP175" s="204"/>
      <c r="AQ175" s="204"/>
      <c r="AR175" s="204"/>
      <c r="AS175" s="47" t="s">
        <v>316</v>
      </c>
      <c r="AT175" s="47"/>
      <c r="AU175" s="205" t="e">
        <f>(AM175*VLOOKUP(E175,$CJ$1:$CM$1003,4,FALSE))/1000</f>
        <v>#N/A</v>
      </c>
      <c r="AV175" s="205"/>
      <c r="AW175" s="205"/>
      <c r="AX175" s="205"/>
      <c r="AY175" s="205"/>
      <c r="AZ175" s="205"/>
      <c r="BA175" s="205"/>
      <c r="BB175" s="205"/>
      <c r="BC175" s="205"/>
      <c r="BD175" s="205"/>
      <c r="BE175" s="206"/>
      <c r="BF175" s="47"/>
      <c r="BG175" s="51"/>
    </row>
    <row r="176" spans="3:91" x14ac:dyDescent="0.25">
      <c r="C176" s="46"/>
      <c r="D176" s="47"/>
      <c r="E176" s="223"/>
      <c r="F176" s="224"/>
      <c r="G176" s="224"/>
      <c r="H176" s="224"/>
      <c r="I176" s="224"/>
      <c r="J176" s="224"/>
      <c r="K176" s="225" t="e">
        <f>VLOOKUP(E176,$CJ$1:$CM$1003,2,FALSE)</f>
        <v>#N/A</v>
      </c>
      <c r="L176" s="225"/>
      <c r="M176" s="225"/>
      <c r="N176" s="225"/>
      <c r="O176" s="225"/>
      <c r="P176" s="225"/>
      <c r="Q176" s="225"/>
      <c r="R176" s="225"/>
      <c r="S176" s="225"/>
      <c r="T176" s="225"/>
      <c r="U176" s="225"/>
      <c r="V176" s="225"/>
      <c r="W176" s="225"/>
      <c r="X176" s="225"/>
      <c r="Y176" s="167"/>
      <c r="Z176" s="167"/>
      <c r="AA176" s="167"/>
      <c r="AB176" s="226"/>
      <c r="AC176" s="226"/>
      <c r="AD176" s="226"/>
      <c r="AE176" s="226"/>
      <c r="AF176" s="226"/>
      <c r="AG176" s="226"/>
      <c r="AH176" s="226"/>
      <c r="AI176" s="226"/>
      <c r="AJ176" s="226"/>
      <c r="AK176" s="225" t="s">
        <v>315</v>
      </c>
      <c r="AL176" s="225"/>
      <c r="AM176" s="227"/>
      <c r="AN176" s="227"/>
      <c r="AO176" s="227"/>
      <c r="AP176" s="227"/>
      <c r="AQ176" s="227"/>
      <c r="AR176" s="227"/>
      <c r="AS176" s="54" t="s">
        <v>316</v>
      </c>
      <c r="AT176" s="54"/>
      <c r="AU176" s="228" t="e">
        <f t="shared" ref="AU176:AU179" si="23">(AM176*VLOOKUP(E176,$CJ$1:$CM$1003,4,FALSE))/1000</f>
        <v>#N/A</v>
      </c>
      <c r="AV176" s="228"/>
      <c r="AW176" s="228"/>
      <c r="AX176" s="228"/>
      <c r="AY176" s="228"/>
      <c r="AZ176" s="228"/>
      <c r="BA176" s="228"/>
      <c r="BB176" s="228"/>
      <c r="BC176" s="228"/>
      <c r="BD176" s="228"/>
      <c r="BE176" s="229"/>
      <c r="BF176" s="47"/>
      <c r="BG176" s="51"/>
    </row>
    <row r="177" spans="3:60" x14ac:dyDescent="0.25">
      <c r="C177" s="46"/>
      <c r="D177" s="47"/>
      <c r="E177" s="223"/>
      <c r="F177" s="224"/>
      <c r="G177" s="224"/>
      <c r="H177" s="224"/>
      <c r="I177" s="224"/>
      <c r="J177" s="224"/>
      <c r="K177" s="225" t="e">
        <f t="shared" ref="K177:K179" si="24">VLOOKUP(E177,$CJ$1:$CM$1003,2,FALSE)</f>
        <v>#N/A</v>
      </c>
      <c r="L177" s="225"/>
      <c r="M177" s="225"/>
      <c r="N177" s="225"/>
      <c r="O177" s="225"/>
      <c r="P177" s="225"/>
      <c r="Q177" s="225"/>
      <c r="R177" s="225"/>
      <c r="S177" s="225"/>
      <c r="T177" s="225"/>
      <c r="U177" s="225"/>
      <c r="V177" s="225"/>
      <c r="W177" s="225"/>
      <c r="X177" s="225"/>
      <c r="Y177" s="167"/>
      <c r="Z177" s="167"/>
      <c r="AA177" s="167"/>
      <c r="AB177" s="219"/>
      <c r="AC177" s="219"/>
      <c r="AD177" s="219"/>
      <c r="AE177" s="219"/>
      <c r="AF177" s="219"/>
      <c r="AG177" s="219"/>
      <c r="AH177" s="219"/>
      <c r="AI177" s="219"/>
      <c r="AJ177" s="219"/>
      <c r="AK177" s="218" t="s">
        <v>315</v>
      </c>
      <c r="AL177" s="218"/>
      <c r="AM177" s="248"/>
      <c r="AN177" s="248"/>
      <c r="AO177" s="248"/>
      <c r="AP177" s="248"/>
      <c r="AQ177" s="248"/>
      <c r="AR177" s="248"/>
      <c r="AS177" s="55" t="s">
        <v>316</v>
      </c>
      <c r="AT177" s="54"/>
      <c r="AU177" s="228" t="e">
        <f>(AM177*VLOOKUP(E177,$CJ$1:$CM$1003,4,FALSE))/1000</f>
        <v>#N/A</v>
      </c>
      <c r="AV177" s="228"/>
      <c r="AW177" s="228"/>
      <c r="AX177" s="228"/>
      <c r="AY177" s="228"/>
      <c r="AZ177" s="228"/>
      <c r="BA177" s="228"/>
      <c r="BB177" s="228"/>
      <c r="BC177" s="228"/>
      <c r="BD177" s="228"/>
      <c r="BE177" s="229"/>
      <c r="BF177" s="47"/>
      <c r="BG177" s="51"/>
    </row>
    <row r="178" spans="3:60" x14ac:dyDescent="0.25">
      <c r="C178" s="46"/>
      <c r="D178" s="47"/>
      <c r="E178" s="200"/>
      <c r="F178" s="201"/>
      <c r="G178" s="201"/>
      <c r="H178" s="201"/>
      <c r="I178" s="201"/>
      <c r="J178" s="201"/>
      <c r="K178" s="202" t="e">
        <f t="shared" si="24"/>
        <v>#N/A</v>
      </c>
      <c r="L178" s="202"/>
      <c r="M178" s="202"/>
      <c r="N178" s="202"/>
      <c r="O178" s="202"/>
      <c r="P178" s="202"/>
      <c r="Q178" s="202"/>
      <c r="R178" s="202"/>
      <c r="S178" s="202"/>
      <c r="T178" s="202"/>
      <c r="U178" s="202"/>
      <c r="V178" s="202"/>
      <c r="W178" s="202"/>
      <c r="X178" s="202"/>
      <c r="Y178" s="163"/>
      <c r="Z178" s="163"/>
      <c r="AA178" s="163"/>
      <c r="AB178" s="203"/>
      <c r="AC178" s="203"/>
      <c r="AD178" s="203"/>
      <c r="AE178" s="203"/>
      <c r="AF178" s="203"/>
      <c r="AG178" s="203"/>
      <c r="AH178" s="203"/>
      <c r="AI178" s="203"/>
      <c r="AJ178" s="203"/>
      <c r="AK178" s="202" t="s">
        <v>315</v>
      </c>
      <c r="AL178" s="202"/>
      <c r="AM178" s="204"/>
      <c r="AN178" s="204"/>
      <c r="AO178" s="204"/>
      <c r="AP178" s="204"/>
      <c r="AQ178" s="204"/>
      <c r="AR178" s="204"/>
      <c r="AS178" s="47" t="s">
        <v>316</v>
      </c>
      <c r="AT178" s="47"/>
      <c r="AU178" s="205" t="e">
        <f t="shared" si="23"/>
        <v>#N/A</v>
      </c>
      <c r="AV178" s="205"/>
      <c r="AW178" s="205"/>
      <c r="AX178" s="205"/>
      <c r="AY178" s="205"/>
      <c r="AZ178" s="205"/>
      <c r="BA178" s="205"/>
      <c r="BB178" s="205"/>
      <c r="BC178" s="205"/>
      <c r="BD178" s="205"/>
      <c r="BE178" s="206"/>
      <c r="BF178" s="47"/>
      <c r="BG178" s="51"/>
    </row>
    <row r="179" spans="3:60" x14ac:dyDescent="0.25">
      <c r="C179" s="46"/>
      <c r="D179" s="47"/>
      <c r="E179" s="223"/>
      <c r="F179" s="224"/>
      <c r="G179" s="224"/>
      <c r="H179" s="224"/>
      <c r="I179" s="224"/>
      <c r="J179" s="224"/>
      <c r="K179" s="225" t="e">
        <f t="shared" si="24"/>
        <v>#N/A</v>
      </c>
      <c r="L179" s="225"/>
      <c r="M179" s="225"/>
      <c r="N179" s="225"/>
      <c r="O179" s="225"/>
      <c r="P179" s="225"/>
      <c r="Q179" s="225"/>
      <c r="R179" s="225"/>
      <c r="S179" s="225"/>
      <c r="T179" s="225"/>
      <c r="U179" s="225"/>
      <c r="V179" s="225"/>
      <c r="W179" s="225"/>
      <c r="X179" s="225"/>
      <c r="Y179" s="167"/>
      <c r="Z179" s="167"/>
      <c r="AA179" s="167"/>
      <c r="AB179" s="226"/>
      <c r="AC179" s="226"/>
      <c r="AD179" s="226"/>
      <c r="AE179" s="226"/>
      <c r="AF179" s="226"/>
      <c r="AG179" s="226"/>
      <c r="AH179" s="226"/>
      <c r="AI179" s="226"/>
      <c r="AJ179" s="226"/>
      <c r="AK179" s="225" t="s">
        <v>315</v>
      </c>
      <c r="AL179" s="225"/>
      <c r="AM179" s="227"/>
      <c r="AN179" s="227"/>
      <c r="AO179" s="227"/>
      <c r="AP179" s="227"/>
      <c r="AQ179" s="227"/>
      <c r="AR179" s="227"/>
      <c r="AS179" s="54" t="s">
        <v>316</v>
      </c>
      <c r="AT179" s="54"/>
      <c r="AU179" s="228" t="e">
        <f t="shared" si="23"/>
        <v>#N/A</v>
      </c>
      <c r="AV179" s="228"/>
      <c r="AW179" s="228"/>
      <c r="AX179" s="228"/>
      <c r="AY179" s="228"/>
      <c r="AZ179" s="228"/>
      <c r="BA179" s="228"/>
      <c r="BB179" s="228"/>
      <c r="BC179" s="228"/>
      <c r="BD179" s="228"/>
      <c r="BE179" s="229"/>
      <c r="BF179" s="47"/>
      <c r="BG179" s="51"/>
    </row>
    <row r="180" spans="3:60" x14ac:dyDescent="0.25">
      <c r="C180" s="46"/>
      <c r="D180" s="47"/>
      <c r="E180" s="162"/>
      <c r="F180" s="162"/>
      <c r="G180" s="162"/>
      <c r="H180" s="162"/>
      <c r="I180" s="162"/>
      <c r="J180" s="162"/>
      <c r="K180" s="163"/>
      <c r="L180" s="163"/>
      <c r="M180" s="163"/>
      <c r="N180" s="163"/>
      <c r="O180" s="163"/>
      <c r="P180" s="163"/>
      <c r="Q180" s="163"/>
      <c r="R180" s="163"/>
      <c r="S180" s="163"/>
      <c r="T180" s="163"/>
      <c r="U180" s="163"/>
      <c r="V180" s="163"/>
      <c r="W180" s="163"/>
      <c r="X180" s="163"/>
      <c r="Y180" s="163"/>
      <c r="Z180" s="163"/>
      <c r="AA180" s="163"/>
      <c r="AB180" s="57"/>
      <c r="AC180" s="57"/>
      <c r="AD180" s="57"/>
      <c r="AE180" s="57"/>
      <c r="AF180" s="57"/>
      <c r="AG180" s="57"/>
      <c r="AH180" s="57"/>
      <c r="AI180" s="57"/>
      <c r="AJ180" s="57"/>
      <c r="AK180" s="163"/>
      <c r="AL180" s="163"/>
      <c r="AM180" s="162"/>
      <c r="AN180" s="162"/>
      <c r="AO180" s="162"/>
      <c r="AP180" s="162"/>
      <c r="AQ180" s="162"/>
      <c r="AR180" s="162"/>
      <c r="AS180" s="47"/>
      <c r="AT180" s="47"/>
      <c r="AU180" s="58"/>
      <c r="AV180" s="58"/>
      <c r="AW180" s="58"/>
      <c r="AX180" s="58"/>
      <c r="AY180" s="58"/>
      <c r="AZ180" s="58"/>
      <c r="BA180" s="58"/>
      <c r="BB180" s="58"/>
      <c r="BC180" s="58"/>
      <c r="BD180" s="58"/>
      <c r="BE180" s="58"/>
      <c r="BF180" s="47"/>
      <c r="BG180" s="51"/>
    </row>
    <row r="181" spans="3:60" x14ac:dyDescent="0.25">
      <c r="C181" s="46"/>
      <c r="D181" s="47"/>
      <c r="E181" s="162"/>
      <c r="F181" s="162"/>
      <c r="G181" s="162"/>
      <c r="H181" s="162"/>
      <c r="I181" s="162"/>
      <c r="J181" s="162"/>
      <c r="K181" s="163"/>
      <c r="L181" s="163"/>
      <c r="M181" s="163"/>
      <c r="N181" s="163"/>
      <c r="O181" s="163"/>
      <c r="P181" s="163"/>
      <c r="Q181" s="163"/>
      <c r="R181" s="163"/>
      <c r="S181" s="163"/>
      <c r="T181" s="163"/>
      <c r="U181" s="163"/>
      <c r="V181" s="163"/>
      <c r="W181" s="163"/>
      <c r="X181" s="163"/>
      <c r="Y181" s="163"/>
      <c r="Z181" s="163"/>
      <c r="AA181" s="163"/>
      <c r="AB181" s="57"/>
      <c r="AC181" s="57"/>
      <c r="AD181" s="57"/>
      <c r="AE181" s="57"/>
      <c r="AF181" s="57"/>
      <c r="AG181" s="57"/>
      <c r="AH181" s="57"/>
      <c r="AI181" s="57"/>
      <c r="AJ181" s="57"/>
      <c r="AK181" s="163"/>
      <c r="AL181" s="163"/>
      <c r="AM181" s="162"/>
      <c r="AN181" s="162"/>
      <c r="AO181" s="162"/>
      <c r="AP181" s="87"/>
      <c r="AQ181" s="202" t="s">
        <v>318</v>
      </c>
      <c r="AR181" s="202"/>
      <c r="AS181" s="202"/>
      <c r="AT181" s="202"/>
      <c r="AU181" s="58" t="s">
        <v>11</v>
      </c>
      <c r="AV181" s="205" t="e">
        <f>SUM(AU174:BE179)</f>
        <v>#N/A</v>
      </c>
      <c r="AW181" s="205"/>
      <c r="AX181" s="205"/>
      <c r="AY181" s="205"/>
      <c r="AZ181" s="205"/>
      <c r="BA181" s="205"/>
      <c r="BB181" s="205"/>
      <c r="BC181" s="205"/>
      <c r="BD181" s="205"/>
      <c r="BE181" s="205"/>
      <c r="BF181" s="47"/>
      <c r="BG181" s="51"/>
    </row>
    <row r="182" spans="3:60" x14ac:dyDescent="0.25">
      <c r="C182" s="46"/>
      <c r="D182" s="47"/>
      <c r="E182" s="162"/>
      <c r="F182" s="162"/>
      <c r="G182" s="162"/>
      <c r="H182" s="162"/>
      <c r="I182" s="162"/>
      <c r="J182" s="162"/>
      <c r="K182" s="163"/>
      <c r="L182" s="163"/>
      <c r="M182" s="163"/>
      <c r="N182" s="163"/>
      <c r="O182" s="163"/>
      <c r="P182" s="163"/>
      <c r="Q182" s="163"/>
      <c r="R182" s="163"/>
      <c r="S182" s="163"/>
      <c r="T182" s="163"/>
      <c r="U182" s="163"/>
      <c r="V182" s="163"/>
      <c r="W182" s="163"/>
      <c r="X182" s="163"/>
      <c r="Y182" s="163"/>
      <c r="Z182" s="163"/>
      <c r="AA182" s="163"/>
      <c r="AB182" s="57"/>
      <c r="AC182" s="57"/>
      <c r="AD182" s="57"/>
      <c r="AE182" s="57"/>
      <c r="AF182" s="57"/>
      <c r="AG182" s="57"/>
      <c r="AH182" s="57"/>
      <c r="AI182" s="57"/>
      <c r="AJ182" s="57"/>
      <c r="AK182" s="163"/>
      <c r="AL182" s="163"/>
      <c r="AM182" s="162"/>
      <c r="AN182" s="162"/>
      <c r="AO182" s="162"/>
      <c r="AP182" s="87"/>
      <c r="AQ182" s="202" t="s">
        <v>317</v>
      </c>
      <c r="AR182" s="202"/>
      <c r="AS182" s="202"/>
      <c r="AT182" s="202"/>
      <c r="AU182" s="58" t="s">
        <v>11</v>
      </c>
      <c r="AV182" s="205" t="e">
        <f>AV181/AV168</f>
        <v>#N/A</v>
      </c>
      <c r="AW182" s="205"/>
      <c r="AX182" s="205"/>
      <c r="AY182" s="205"/>
      <c r="AZ182" s="205"/>
      <c r="BA182" s="205"/>
      <c r="BB182" s="205"/>
      <c r="BC182" s="205"/>
      <c r="BD182" s="205"/>
      <c r="BE182" s="205"/>
      <c r="BF182" s="47"/>
      <c r="BG182" s="51"/>
    </row>
    <row r="183" spans="3:60" ht="17.25" thickBot="1" x14ac:dyDescent="0.3">
      <c r="C183" s="60"/>
      <c r="D183" s="61"/>
      <c r="E183" s="88"/>
      <c r="F183" s="88"/>
      <c r="G183" s="88"/>
      <c r="H183" s="88"/>
      <c r="I183" s="88"/>
      <c r="J183" s="88"/>
      <c r="K183" s="89"/>
      <c r="L183" s="89"/>
      <c r="M183" s="89"/>
      <c r="N183" s="89"/>
      <c r="O183" s="89"/>
      <c r="P183" s="89"/>
      <c r="Q183" s="89"/>
      <c r="R183" s="89"/>
      <c r="S183" s="89"/>
      <c r="T183" s="89"/>
      <c r="U183" s="89"/>
      <c r="V183" s="89"/>
      <c r="W183" s="89"/>
      <c r="X183" s="89"/>
      <c r="Y183" s="89"/>
      <c r="Z183" s="89"/>
      <c r="AA183" s="89"/>
      <c r="AB183" s="90"/>
      <c r="AC183" s="90"/>
      <c r="AD183" s="90"/>
      <c r="AE183" s="90"/>
      <c r="AF183" s="90"/>
      <c r="AG183" s="90"/>
      <c r="AH183" s="90"/>
      <c r="AI183" s="90"/>
      <c r="AJ183" s="90"/>
      <c r="AK183" s="89"/>
      <c r="AL183" s="89"/>
      <c r="AM183" s="88"/>
      <c r="AN183" s="88"/>
      <c r="AO183" s="88"/>
      <c r="AP183" s="88"/>
      <c r="AQ183" s="88"/>
      <c r="AR183" s="88"/>
      <c r="AS183" s="61"/>
      <c r="AT183" s="61"/>
      <c r="AU183" s="61"/>
      <c r="AV183" s="88"/>
      <c r="AW183" s="88"/>
      <c r="AX183" s="88"/>
      <c r="AY183" s="88"/>
      <c r="AZ183" s="88"/>
      <c r="BA183" s="88"/>
      <c r="BB183" s="88"/>
      <c r="BC183" s="88"/>
      <c r="BD183" s="88"/>
      <c r="BE183" s="88"/>
      <c r="BF183" s="61"/>
      <c r="BG183" s="62"/>
    </row>
    <row r="184" spans="3:60" x14ac:dyDescent="0.25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  <c r="AA184" s="47"/>
      <c r="AB184" s="47"/>
      <c r="AC184" s="47"/>
      <c r="AD184" s="47"/>
      <c r="AE184" s="47"/>
      <c r="AF184" s="47"/>
      <c r="AG184" s="47"/>
      <c r="AH184" s="47"/>
      <c r="AI184" s="47"/>
      <c r="AJ184" s="47"/>
      <c r="AK184" s="47"/>
      <c r="AL184" s="47"/>
      <c r="AM184" s="47"/>
      <c r="AN184" s="47"/>
      <c r="AO184" s="47"/>
      <c r="AP184" s="47"/>
      <c r="AQ184" s="47"/>
      <c r="AR184" s="47"/>
      <c r="AS184" s="47"/>
      <c r="AT184" s="47"/>
      <c r="AU184" s="47"/>
      <c r="AV184" s="47"/>
      <c r="AW184" s="47"/>
      <c r="AX184" s="47"/>
      <c r="AY184" s="47"/>
      <c r="AZ184" s="47"/>
      <c r="BA184" s="47"/>
      <c r="BB184" s="47"/>
      <c r="BC184" s="47"/>
      <c r="BD184" s="47"/>
      <c r="BE184" s="47"/>
      <c r="BF184" s="47"/>
      <c r="BG184" s="47"/>
    </row>
    <row r="189" spans="3:60" x14ac:dyDescent="0.25">
      <c r="BH189" s="91"/>
    </row>
  </sheetData>
  <mergeCells count="477">
    <mergeCell ref="CL1:CM1"/>
    <mergeCell ref="CL2:CM2"/>
    <mergeCell ref="E3:I3"/>
    <mergeCell ref="K3:U3"/>
    <mergeCell ref="AM3:AT3"/>
    <mergeCell ref="AV3:AY3"/>
    <mergeCell ref="E4:I4"/>
    <mergeCell ref="K4:V4"/>
    <mergeCell ref="AM4:AT4"/>
    <mergeCell ref="AV4:AY4"/>
    <mergeCell ref="E5:I5"/>
    <mergeCell ref="K5:U5"/>
    <mergeCell ref="AM5:AT5"/>
    <mergeCell ref="AV5:AY5"/>
    <mergeCell ref="CJ1:CJ3"/>
    <mergeCell ref="CJ5:CK5"/>
    <mergeCell ref="E6:I6"/>
    <mergeCell ref="K6:U6"/>
    <mergeCell ref="AM6:AT6"/>
    <mergeCell ref="CK1:CK3"/>
    <mergeCell ref="E10:J10"/>
    <mergeCell ref="K10:X10"/>
    <mergeCell ref="AB10:AJ10"/>
    <mergeCell ref="AK10:AL10"/>
    <mergeCell ref="AM10:AR10"/>
    <mergeCell ref="AU10:BE10"/>
    <mergeCell ref="E13:J13"/>
    <mergeCell ref="K13:X13"/>
    <mergeCell ref="AB13:AJ13"/>
    <mergeCell ref="AK13:AL13"/>
    <mergeCell ref="AM13:AR13"/>
    <mergeCell ref="AU13:BE13"/>
    <mergeCell ref="E11:J11"/>
    <mergeCell ref="AB11:AJ11"/>
    <mergeCell ref="AK11:AL11"/>
    <mergeCell ref="AM11:AR11"/>
    <mergeCell ref="AU11:BE11"/>
    <mergeCell ref="E12:J12"/>
    <mergeCell ref="AB12:AJ12"/>
    <mergeCell ref="AK12:AL12"/>
    <mergeCell ref="AM12:AR12"/>
    <mergeCell ref="AU12:BE12"/>
    <mergeCell ref="E15:J15"/>
    <mergeCell ref="K15:X15"/>
    <mergeCell ref="AB15:AJ15"/>
    <mergeCell ref="AK15:AL15"/>
    <mergeCell ref="AM15:AR15"/>
    <mergeCell ref="AU15:BE15"/>
    <mergeCell ref="E14:J14"/>
    <mergeCell ref="K14:X14"/>
    <mergeCell ref="AB14:AJ14"/>
    <mergeCell ref="AK14:AL14"/>
    <mergeCell ref="AM14:AR14"/>
    <mergeCell ref="AU14:BE14"/>
    <mergeCell ref="E25:I25"/>
    <mergeCell ref="K25:V25"/>
    <mergeCell ref="AM25:AT25"/>
    <mergeCell ref="AV25:AY25"/>
    <mergeCell ref="E26:I26"/>
    <mergeCell ref="K26:U26"/>
    <mergeCell ref="AM26:AT26"/>
    <mergeCell ref="AV26:AY26"/>
    <mergeCell ref="AQ17:AT17"/>
    <mergeCell ref="AV17:BE17"/>
    <mergeCell ref="AQ18:AT18"/>
    <mergeCell ref="AV18:BE18"/>
    <mergeCell ref="E24:I24"/>
    <mergeCell ref="K24:U24"/>
    <mergeCell ref="AM24:AT24"/>
    <mergeCell ref="AV24:AY24"/>
    <mergeCell ref="AU31:BE31"/>
    <mergeCell ref="E32:J32"/>
    <mergeCell ref="K32:Z32"/>
    <mergeCell ref="AB32:AJ32"/>
    <mergeCell ref="AK32:AL32"/>
    <mergeCell ref="AM32:AR32"/>
    <mergeCell ref="AU32:BE32"/>
    <mergeCell ref="E27:I27"/>
    <mergeCell ref="K27:U27"/>
    <mergeCell ref="AM27:AT27"/>
    <mergeCell ref="E31:J31"/>
    <mergeCell ref="K31:Z31"/>
    <mergeCell ref="AB31:AJ31"/>
    <mergeCell ref="AK31:AL31"/>
    <mergeCell ref="AM31:AR31"/>
    <mergeCell ref="E34:J34"/>
    <mergeCell ref="K34:Z34"/>
    <mergeCell ref="AB34:AJ34"/>
    <mergeCell ref="AK34:AL34"/>
    <mergeCell ref="AM34:AR34"/>
    <mergeCell ref="AU34:BE34"/>
    <mergeCell ref="E33:J33"/>
    <mergeCell ref="K33:Z33"/>
    <mergeCell ref="AB33:AJ33"/>
    <mergeCell ref="AK33:AL33"/>
    <mergeCell ref="AM33:AR33"/>
    <mergeCell ref="AU33:BE33"/>
    <mergeCell ref="E36:J36"/>
    <mergeCell ref="K36:Z36"/>
    <mergeCell ref="AB36:AJ36"/>
    <mergeCell ref="AK36:AL36"/>
    <mergeCell ref="AM36:AR36"/>
    <mergeCell ref="AU36:BE36"/>
    <mergeCell ref="E35:J35"/>
    <mergeCell ref="K35:Z35"/>
    <mergeCell ref="AB35:AJ35"/>
    <mergeCell ref="AK35:AL35"/>
    <mergeCell ref="AM35:AR35"/>
    <mergeCell ref="AU35:BE35"/>
    <mergeCell ref="E46:I46"/>
    <mergeCell ref="K46:V46"/>
    <mergeCell ref="AM46:AT46"/>
    <mergeCell ref="AV46:AY46"/>
    <mergeCell ref="E47:I47"/>
    <mergeCell ref="K47:U47"/>
    <mergeCell ref="AM47:AT47"/>
    <mergeCell ref="AV47:AY47"/>
    <mergeCell ref="AQ38:AT38"/>
    <mergeCell ref="AV38:BE38"/>
    <mergeCell ref="AQ39:AT39"/>
    <mergeCell ref="AV39:BE39"/>
    <mergeCell ref="E45:I45"/>
    <mergeCell ref="K45:U45"/>
    <mergeCell ref="AM45:AT45"/>
    <mergeCell ref="AV45:AY45"/>
    <mergeCell ref="AU52:BE52"/>
    <mergeCell ref="E53:J53"/>
    <mergeCell ref="K53:Y53"/>
    <mergeCell ref="AB53:AJ53"/>
    <mergeCell ref="AK53:AL53"/>
    <mergeCell ref="AM53:AR53"/>
    <mergeCell ref="AU53:BE53"/>
    <mergeCell ref="E48:I48"/>
    <mergeCell ref="K48:U48"/>
    <mergeCell ref="AM48:AT48"/>
    <mergeCell ref="E52:J52"/>
    <mergeCell ref="K52:X52"/>
    <mergeCell ref="AB52:AJ52"/>
    <mergeCell ref="AK52:AL52"/>
    <mergeCell ref="AM52:AR52"/>
    <mergeCell ref="E55:J55"/>
    <mergeCell ref="K55:X55"/>
    <mergeCell ref="AB55:AJ55"/>
    <mergeCell ref="AK55:AL55"/>
    <mergeCell ref="AM55:AR55"/>
    <mergeCell ref="AU55:BE55"/>
    <mergeCell ref="E54:J54"/>
    <mergeCell ref="K54:X54"/>
    <mergeCell ref="AB54:AJ54"/>
    <mergeCell ref="AK54:AL54"/>
    <mergeCell ref="AM54:AR54"/>
    <mergeCell ref="AU54:BE54"/>
    <mergeCell ref="E57:J57"/>
    <mergeCell ref="K57:X57"/>
    <mergeCell ref="AB57:AJ57"/>
    <mergeCell ref="AK57:AL57"/>
    <mergeCell ref="AM57:AR57"/>
    <mergeCell ref="AU57:BE57"/>
    <mergeCell ref="E56:J56"/>
    <mergeCell ref="K56:X56"/>
    <mergeCell ref="AB56:AJ56"/>
    <mergeCell ref="AK56:AL56"/>
    <mergeCell ref="AM56:AR56"/>
    <mergeCell ref="AU56:BE56"/>
    <mergeCell ref="E66:I66"/>
    <mergeCell ref="K66:V66"/>
    <mergeCell ref="AM66:AT66"/>
    <mergeCell ref="AV66:AY66"/>
    <mergeCell ref="E67:I67"/>
    <mergeCell ref="K67:U67"/>
    <mergeCell ref="AM67:AT67"/>
    <mergeCell ref="AV67:AY67"/>
    <mergeCell ref="AQ59:AT59"/>
    <mergeCell ref="AV59:BE59"/>
    <mergeCell ref="AQ60:AT60"/>
    <mergeCell ref="AV60:BE60"/>
    <mergeCell ref="E65:I65"/>
    <mergeCell ref="K65:U65"/>
    <mergeCell ref="AM65:AT65"/>
    <mergeCell ref="AV65:AY65"/>
    <mergeCell ref="AU72:BE72"/>
    <mergeCell ref="E73:J73"/>
    <mergeCell ref="K73:Y73"/>
    <mergeCell ref="AB73:AJ73"/>
    <mergeCell ref="AK73:AL73"/>
    <mergeCell ref="AM73:AR73"/>
    <mergeCell ref="AU73:BE73"/>
    <mergeCell ref="E68:I68"/>
    <mergeCell ref="K68:U68"/>
    <mergeCell ref="AM68:AT68"/>
    <mergeCell ref="E72:J72"/>
    <mergeCell ref="K72:X72"/>
    <mergeCell ref="AB72:AJ72"/>
    <mergeCell ref="AK72:AL72"/>
    <mergeCell ref="AM72:AR72"/>
    <mergeCell ref="E75:J75"/>
    <mergeCell ref="K75:X75"/>
    <mergeCell ref="AB75:AJ75"/>
    <mergeCell ref="AK75:AL75"/>
    <mergeCell ref="AM75:AR75"/>
    <mergeCell ref="AU75:BE75"/>
    <mergeCell ref="E74:J74"/>
    <mergeCell ref="K74:X74"/>
    <mergeCell ref="AB74:AJ74"/>
    <mergeCell ref="AK74:AL74"/>
    <mergeCell ref="AM74:AR74"/>
    <mergeCell ref="AU74:BE74"/>
    <mergeCell ref="E77:J77"/>
    <mergeCell ref="K77:X77"/>
    <mergeCell ref="AB77:AJ77"/>
    <mergeCell ref="AK77:AL77"/>
    <mergeCell ref="AM77:AR77"/>
    <mergeCell ref="AU77:BE77"/>
    <mergeCell ref="E76:J76"/>
    <mergeCell ref="K76:X76"/>
    <mergeCell ref="AB76:AJ76"/>
    <mergeCell ref="AK76:AL76"/>
    <mergeCell ref="AM76:AR76"/>
    <mergeCell ref="AU76:BE76"/>
    <mergeCell ref="E92:J92"/>
    <mergeCell ref="AB92:AJ92"/>
    <mergeCell ref="AM92:AR92"/>
    <mergeCell ref="AU92:BE92"/>
    <mergeCell ref="E93:J93"/>
    <mergeCell ref="AB93:AJ93"/>
    <mergeCell ref="AM93:AR93"/>
    <mergeCell ref="AU93:BE93"/>
    <mergeCell ref="AQ79:AT79"/>
    <mergeCell ref="AV79:BE79"/>
    <mergeCell ref="AQ80:AT80"/>
    <mergeCell ref="AV80:BE80"/>
    <mergeCell ref="AV85:AY85"/>
    <mergeCell ref="AV86:AY86"/>
    <mergeCell ref="E94:J94"/>
    <mergeCell ref="AB94:AJ94"/>
    <mergeCell ref="AM94:AR94"/>
    <mergeCell ref="AU94:BE94"/>
    <mergeCell ref="E95:J95"/>
    <mergeCell ref="AB95:AJ95"/>
    <mergeCell ref="AK95:AL95"/>
    <mergeCell ref="AM95:AR95"/>
    <mergeCell ref="AU95:BE95"/>
    <mergeCell ref="E96:J96"/>
    <mergeCell ref="AB96:AJ96"/>
    <mergeCell ref="AK96:AL96"/>
    <mergeCell ref="AM96:AR96"/>
    <mergeCell ref="AU96:BE96"/>
    <mergeCell ref="E97:J97"/>
    <mergeCell ref="AB97:AJ97"/>
    <mergeCell ref="AK97:AL97"/>
    <mergeCell ref="AM97:AR97"/>
    <mergeCell ref="AU97:BE97"/>
    <mergeCell ref="E108:I108"/>
    <mergeCell ref="K108:V108"/>
    <mergeCell ref="AM108:AT108"/>
    <mergeCell ref="AV108:AY108"/>
    <mergeCell ref="E109:I109"/>
    <mergeCell ref="K109:U109"/>
    <mergeCell ref="AM109:AT109"/>
    <mergeCell ref="AV109:AY109"/>
    <mergeCell ref="AQ99:AT99"/>
    <mergeCell ref="AV99:BE99"/>
    <mergeCell ref="AQ100:AT100"/>
    <mergeCell ref="AV100:BE100"/>
    <mergeCell ref="E107:I107"/>
    <mergeCell ref="K107:U107"/>
    <mergeCell ref="AM107:AT107"/>
    <mergeCell ref="AV107:AY107"/>
    <mergeCell ref="AU114:BE114"/>
    <mergeCell ref="E115:J115"/>
    <mergeCell ref="K115:AA115"/>
    <mergeCell ref="AB115:AJ115"/>
    <mergeCell ref="AK115:AL115"/>
    <mergeCell ref="AM115:AR115"/>
    <mergeCell ref="AU115:BE115"/>
    <mergeCell ref="E110:I110"/>
    <mergeCell ref="K110:U110"/>
    <mergeCell ref="AM110:AT110"/>
    <mergeCell ref="E114:J114"/>
    <mergeCell ref="K114:AA114"/>
    <mergeCell ref="AB114:AJ114"/>
    <mergeCell ref="AK114:AL114"/>
    <mergeCell ref="AM114:AR114"/>
    <mergeCell ref="E117:J117"/>
    <mergeCell ref="K117:X117"/>
    <mergeCell ref="AB117:AJ117"/>
    <mergeCell ref="AK117:AL117"/>
    <mergeCell ref="AM117:AR117"/>
    <mergeCell ref="AU117:BE117"/>
    <mergeCell ref="E116:J116"/>
    <mergeCell ref="K116:AA116"/>
    <mergeCell ref="AB116:AJ116"/>
    <mergeCell ref="AK116:AL116"/>
    <mergeCell ref="AM116:AR116"/>
    <mergeCell ref="AU116:BE116"/>
    <mergeCell ref="E119:J119"/>
    <mergeCell ref="K119:X119"/>
    <mergeCell ref="AB119:AJ119"/>
    <mergeCell ref="AK119:AL119"/>
    <mergeCell ref="AM119:AR119"/>
    <mergeCell ref="AU119:BE119"/>
    <mergeCell ref="E118:J118"/>
    <mergeCell ref="K118:X118"/>
    <mergeCell ref="AB118:AJ118"/>
    <mergeCell ref="AK118:AL118"/>
    <mergeCell ref="AM118:AR118"/>
    <mergeCell ref="AU118:BE118"/>
    <mergeCell ref="E129:I129"/>
    <mergeCell ref="AM129:AT129"/>
    <mergeCell ref="AV129:AY129"/>
    <mergeCell ref="E130:I130"/>
    <mergeCell ref="K130:U130"/>
    <mergeCell ref="AM130:AT130"/>
    <mergeCell ref="AV130:AY130"/>
    <mergeCell ref="AQ121:AT121"/>
    <mergeCell ref="AV121:BE121"/>
    <mergeCell ref="AQ122:AT122"/>
    <mergeCell ref="AV122:BE122"/>
    <mergeCell ref="E128:I128"/>
    <mergeCell ref="K128:U128"/>
    <mergeCell ref="AM128:AT128"/>
    <mergeCell ref="AV128:AY128"/>
    <mergeCell ref="AU135:BE135"/>
    <mergeCell ref="E136:J136"/>
    <mergeCell ref="K136:AA136"/>
    <mergeCell ref="AB136:AJ136"/>
    <mergeCell ref="AK136:AL136"/>
    <mergeCell ref="AM136:AR136"/>
    <mergeCell ref="AU136:BE136"/>
    <mergeCell ref="E131:I131"/>
    <mergeCell ref="K131:U131"/>
    <mergeCell ref="AM131:AT131"/>
    <mergeCell ref="E135:J135"/>
    <mergeCell ref="K135:AA135"/>
    <mergeCell ref="AB135:AJ135"/>
    <mergeCell ref="AK135:AL135"/>
    <mergeCell ref="AM135:AR135"/>
    <mergeCell ref="E138:J138"/>
    <mergeCell ref="K138:X138"/>
    <mergeCell ref="AB138:AJ138"/>
    <mergeCell ref="AK138:AL138"/>
    <mergeCell ref="AM138:AR138"/>
    <mergeCell ref="AU138:BE138"/>
    <mergeCell ref="E137:J137"/>
    <mergeCell ref="K137:AA137"/>
    <mergeCell ref="AB137:AJ137"/>
    <mergeCell ref="AK137:AL137"/>
    <mergeCell ref="AM137:AR137"/>
    <mergeCell ref="AU137:BE137"/>
    <mergeCell ref="E140:J140"/>
    <mergeCell ref="K140:X140"/>
    <mergeCell ref="AB140:AJ140"/>
    <mergeCell ref="AK140:AL140"/>
    <mergeCell ref="AM140:AR140"/>
    <mergeCell ref="AU140:BE140"/>
    <mergeCell ref="E139:J139"/>
    <mergeCell ref="K139:X139"/>
    <mergeCell ref="AB139:AJ139"/>
    <mergeCell ref="AK139:AL139"/>
    <mergeCell ref="AM139:AR139"/>
    <mergeCell ref="AU139:BE139"/>
    <mergeCell ref="E149:I149"/>
    <mergeCell ref="K149:V149"/>
    <mergeCell ref="AM149:AT149"/>
    <mergeCell ref="AV149:AY149"/>
    <mergeCell ref="E150:I150"/>
    <mergeCell ref="K150:U150"/>
    <mergeCell ref="AM150:AT150"/>
    <mergeCell ref="AV150:AY150"/>
    <mergeCell ref="AQ142:AT142"/>
    <mergeCell ref="AV142:BE142"/>
    <mergeCell ref="AQ143:AT143"/>
    <mergeCell ref="AV143:BE143"/>
    <mergeCell ref="E148:I148"/>
    <mergeCell ref="K148:U148"/>
    <mergeCell ref="AM148:AT148"/>
    <mergeCell ref="AV148:AY148"/>
    <mergeCell ref="AU155:BE155"/>
    <mergeCell ref="E156:J156"/>
    <mergeCell ref="K156:AA156"/>
    <mergeCell ref="AB156:AJ156"/>
    <mergeCell ref="AK156:AL156"/>
    <mergeCell ref="AM156:AR156"/>
    <mergeCell ref="AU156:BE156"/>
    <mergeCell ref="E151:I151"/>
    <mergeCell ref="K151:U151"/>
    <mergeCell ref="AM151:AT151"/>
    <mergeCell ref="E155:J155"/>
    <mergeCell ref="K155:AA155"/>
    <mergeCell ref="AB155:AJ155"/>
    <mergeCell ref="AK155:AL155"/>
    <mergeCell ref="AM155:AR155"/>
    <mergeCell ref="E158:J158"/>
    <mergeCell ref="K158:X158"/>
    <mergeCell ref="AB158:AJ158"/>
    <mergeCell ref="AK158:AL158"/>
    <mergeCell ref="AM158:AR158"/>
    <mergeCell ref="AU158:BE158"/>
    <mergeCell ref="E157:J157"/>
    <mergeCell ref="K157:AA157"/>
    <mergeCell ref="AB157:AJ157"/>
    <mergeCell ref="AK157:AL157"/>
    <mergeCell ref="AM157:AR157"/>
    <mergeCell ref="AU157:BE157"/>
    <mergeCell ref="E160:J160"/>
    <mergeCell ref="K160:X160"/>
    <mergeCell ref="AB160:AJ160"/>
    <mergeCell ref="AK160:AL160"/>
    <mergeCell ref="AM160:AR160"/>
    <mergeCell ref="AU160:BE160"/>
    <mergeCell ref="E159:J159"/>
    <mergeCell ref="K159:X159"/>
    <mergeCell ref="AB159:AJ159"/>
    <mergeCell ref="AK159:AL159"/>
    <mergeCell ref="AM159:AR159"/>
    <mergeCell ref="AU159:BE159"/>
    <mergeCell ref="AV168:AY168"/>
    <mergeCell ref="E169:I169"/>
    <mergeCell ref="K169:U169"/>
    <mergeCell ref="AM169:AT169"/>
    <mergeCell ref="AV169:AY169"/>
    <mergeCell ref="AQ162:AT162"/>
    <mergeCell ref="AV162:BE162"/>
    <mergeCell ref="AQ163:AT163"/>
    <mergeCell ref="AV163:BE163"/>
    <mergeCell ref="E167:I167"/>
    <mergeCell ref="K167:U167"/>
    <mergeCell ref="AM167:AT167"/>
    <mergeCell ref="AV167:AY167"/>
    <mergeCell ref="E170:I170"/>
    <mergeCell ref="K170:U170"/>
    <mergeCell ref="AM170:AT170"/>
    <mergeCell ref="E174:J174"/>
    <mergeCell ref="K174:AA174"/>
    <mergeCell ref="AB174:AJ174"/>
    <mergeCell ref="AK174:AL174"/>
    <mergeCell ref="AM174:AR174"/>
    <mergeCell ref="E168:I168"/>
    <mergeCell ref="K168:V168"/>
    <mergeCell ref="AM168:AT168"/>
    <mergeCell ref="E176:J176"/>
    <mergeCell ref="K176:X176"/>
    <mergeCell ref="AB176:AJ176"/>
    <mergeCell ref="AK176:AL176"/>
    <mergeCell ref="AM176:AR176"/>
    <mergeCell ref="AU176:BE176"/>
    <mergeCell ref="AU174:BE174"/>
    <mergeCell ref="E175:J175"/>
    <mergeCell ref="K175:AA175"/>
    <mergeCell ref="AB175:AJ175"/>
    <mergeCell ref="AK175:AL175"/>
    <mergeCell ref="AM175:AR175"/>
    <mergeCell ref="AU175:BE175"/>
    <mergeCell ref="AQ181:AT181"/>
    <mergeCell ref="AV181:BE181"/>
    <mergeCell ref="AQ182:AT182"/>
    <mergeCell ref="AV182:BE182"/>
    <mergeCell ref="K88:U88"/>
    <mergeCell ref="K129:W129"/>
    <mergeCell ref="E179:J179"/>
    <mergeCell ref="K179:X179"/>
    <mergeCell ref="AB179:AJ179"/>
    <mergeCell ref="AK179:AL179"/>
    <mergeCell ref="AM179:AR179"/>
    <mergeCell ref="AU179:BE179"/>
    <mergeCell ref="E178:J178"/>
    <mergeCell ref="K178:X178"/>
    <mergeCell ref="AB178:AJ178"/>
    <mergeCell ref="AK178:AL178"/>
    <mergeCell ref="AM178:AR178"/>
    <mergeCell ref="AU178:BE178"/>
    <mergeCell ref="E177:J177"/>
    <mergeCell ref="K177:X177"/>
    <mergeCell ref="AB177:AJ177"/>
    <mergeCell ref="AK177:AL177"/>
    <mergeCell ref="AM177:AR177"/>
    <mergeCell ref="AU177:BE177"/>
  </mergeCells>
  <pageMargins left="0.7" right="0.7" top="0.75" bottom="0.75" header="0.3" footer="0.3"/>
  <pageSetup paperSize="10000" orientation="portrait" horizontalDpi="0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B6387-C360-4166-B17D-5159CA539B9D}">
  <dimension ref="C1:CH378"/>
  <sheetViews>
    <sheetView zoomScale="110" zoomScaleNormal="110" workbookViewId="0">
      <selection activeCell="AV143" sqref="AV143:BE143"/>
    </sheetView>
  </sheetViews>
  <sheetFormatPr defaultColWidth="1.7109375" defaultRowHeight="16.5" x14ac:dyDescent="0.25"/>
  <cols>
    <col min="1" max="2" width="1.7109375" style="42"/>
    <col min="3" max="11" width="1.7109375" style="41"/>
    <col min="12" max="12" width="1.7109375" style="41" customWidth="1"/>
    <col min="13" max="39" width="1.7109375" style="41"/>
    <col min="40" max="41" width="1.7109375" style="41" customWidth="1"/>
    <col min="42" max="54" width="1.7109375" style="41"/>
    <col min="55" max="58" width="1.7109375" style="42"/>
    <col min="59" max="59" width="1.7109375" style="42" customWidth="1"/>
    <col min="60" max="82" width="1.7109375" style="42"/>
    <col min="83" max="83" width="8.85546875" style="38" customWidth="1"/>
    <col min="84" max="84" width="35.42578125" style="38" customWidth="1"/>
    <col min="85" max="85" width="21.28515625" style="39" customWidth="1"/>
    <col min="86" max="86" width="24.28515625" style="40" customWidth="1"/>
    <col min="87" max="16384" width="1.7109375" style="42"/>
  </cols>
  <sheetData>
    <row r="1" spans="3:86" ht="17.25" thickBot="1" x14ac:dyDescent="0.3">
      <c r="CE1" s="199" t="s">
        <v>12</v>
      </c>
      <c r="CF1" s="215" t="s">
        <v>13</v>
      </c>
      <c r="CG1" s="195" t="s">
        <v>14</v>
      </c>
      <c r="CH1" s="195"/>
    </row>
    <row r="2" spans="3:86" x14ac:dyDescent="0.25">
      <c r="C2" s="43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5"/>
      <c r="CE2" s="199"/>
      <c r="CF2" s="215"/>
      <c r="CG2" s="195" t="s">
        <v>15</v>
      </c>
      <c r="CH2" s="195"/>
    </row>
    <row r="3" spans="3:86" x14ac:dyDescent="0.25">
      <c r="C3" s="46"/>
      <c r="E3" s="245" t="s">
        <v>0</v>
      </c>
      <c r="F3" s="245"/>
      <c r="G3" s="245"/>
      <c r="H3" s="245"/>
      <c r="I3" s="245"/>
      <c r="J3" s="49" t="s">
        <v>11</v>
      </c>
      <c r="K3" s="245" t="s">
        <v>323</v>
      </c>
      <c r="L3" s="245"/>
      <c r="M3" s="245"/>
      <c r="N3" s="245"/>
      <c r="O3" s="245"/>
      <c r="P3" s="245"/>
      <c r="Q3" s="245"/>
      <c r="R3" s="245"/>
      <c r="S3" s="245"/>
      <c r="T3" s="245"/>
      <c r="U3" s="245"/>
      <c r="V3" s="49"/>
      <c r="W3" s="49"/>
      <c r="X3" s="49"/>
      <c r="Y3" s="49"/>
      <c r="Z3" s="49"/>
      <c r="AA3" s="49"/>
      <c r="AB3" s="49"/>
      <c r="AC3" s="49"/>
      <c r="AD3" s="50"/>
      <c r="AE3" s="50"/>
      <c r="AF3" s="50"/>
      <c r="AG3" s="50"/>
      <c r="AH3" s="245" t="s">
        <v>3</v>
      </c>
      <c r="AI3" s="245"/>
      <c r="AJ3" s="245"/>
      <c r="AK3" s="245"/>
      <c r="AL3" s="245"/>
      <c r="AM3" s="245"/>
      <c r="AN3" s="245"/>
      <c r="AO3" s="245"/>
      <c r="AP3" s="49" t="s">
        <v>11</v>
      </c>
      <c r="AQ3" s="247">
        <v>565.16999999999996</v>
      </c>
      <c r="AR3" s="247"/>
      <c r="AS3" s="247"/>
      <c r="AT3" s="247"/>
      <c r="AU3" s="49" t="s">
        <v>319</v>
      </c>
      <c r="AV3" s="49"/>
      <c r="AW3" s="49"/>
      <c r="AX3" s="49"/>
      <c r="AY3" s="49"/>
      <c r="AZ3" s="49"/>
      <c r="BB3" s="51"/>
      <c r="CE3" s="199"/>
      <c r="CF3" s="215"/>
      <c r="CG3" s="1" t="s">
        <v>16</v>
      </c>
      <c r="CH3" s="2">
        <v>14346</v>
      </c>
    </row>
    <row r="4" spans="3:86" x14ac:dyDescent="0.25">
      <c r="C4" s="46"/>
      <c r="E4" s="245" t="s">
        <v>322</v>
      </c>
      <c r="F4" s="245"/>
      <c r="G4" s="245"/>
      <c r="H4" s="245"/>
      <c r="I4" s="245"/>
      <c r="J4" s="49" t="s">
        <v>11</v>
      </c>
      <c r="K4" s="245" t="s">
        <v>442</v>
      </c>
      <c r="L4" s="245"/>
      <c r="M4" s="245"/>
      <c r="N4" s="245"/>
      <c r="O4" s="245"/>
      <c r="P4" s="245"/>
      <c r="Q4" s="245"/>
      <c r="R4" s="245"/>
      <c r="S4" s="245"/>
      <c r="T4" s="245"/>
      <c r="U4" s="245"/>
      <c r="V4" s="49"/>
      <c r="W4" s="49"/>
      <c r="X4" s="49"/>
      <c r="Y4" s="49"/>
      <c r="Z4" s="49"/>
      <c r="AA4" s="49"/>
      <c r="AB4" s="49"/>
      <c r="AC4" s="49"/>
      <c r="AD4" s="50"/>
      <c r="AE4" s="50"/>
      <c r="AF4" s="50"/>
      <c r="AG4" s="50"/>
      <c r="AH4" s="245" t="s">
        <v>4</v>
      </c>
      <c r="AI4" s="245"/>
      <c r="AJ4" s="245"/>
      <c r="AK4" s="245"/>
      <c r="AL4" s="245"/>
      <c r="AM4" s="245"/>
      <c r="AN4" s="245"/>
      <c r="AO4" s="245"/>
      <c r="AP4" s="49" t="s">
        <v>11</v>
      </c>
      <c r="AQ4" s="245">
        <v>2100</v>
      </c>
      <c r="AR4" s="245"/>
      <c r="AS4" s="245"/>
      <c r="AT4" s="245"/>
      <c r="AU4" s="49" t="s">
        <v>320</v>
      </c>
      <c r="AV4" s="49"/>
      <c r="AW4" s="49"/>
      <c r="AX4" s="49"/>
      <c r="AY4" s="49"/>
      <c r="AZ4" s="49"/>
      <c r="BB4" s="51"/>
      <c r="CE4" s="106"/>
      <c r="CF4" s="107"/>
      <c r="CG4" s="1"/>
      <c r="CH4" s="2"/>
    </row>
    <row r="5" spans="3:86" x14ac:dyDescent="0.25">
      <c r="C5" s="46"/>
      <c r="E5" s="245" t="s">
        <v>1</v>
      </c>
      <c r="F5" s="245"/>
      <c r="G5" s="245"/>
      <c r="H5" s="245"/>
      <c r="I5" s="245"/>
      <c r="J5" s="49" t="s">
        <v>11</v>
      </c>
      <c r="K5" s="245" t="s">
        <v>443</v>
      </c>
      <c r="L5" s="245"/>
      <c r="M5" s="245"/>
      <c r="N5" s="245"/>
      <c r="O5" s="245"/>
      <c r="P5" s="245"/>
      <c r="Q5" s="245"/>
      <c r="R5" s="245"/>
      <c r="S5" s="245"/>
      <c r="T5" s="245"/>
      <c r="U5" s="245"/>
      <c r="V5" s="49"/>
      <c r="W5" s="49"/>
      <c r="X5" s="49"/>
      <c r="Y5" s="49"/>
      <c r="Z5" s="49"/>
      <c r="AA5" s="49"/>
      <c r="AB5" s="49"/>
      <c r="AC5" s="49"/>
      <c r="AD5" s="50"/>
      <c r="AE5" s="50"/>
      <c r="AF5" s="50"/>
      <c r="AG5" s="50"/>
      <c r="AH5" s="245"/>
      <c r="AI5" s="245"/>
      <c r="AJ5" s="245"/>
      <c r="AK5" s="245"/>
      <c r="AL5" s="245"/>
      <c r="AM5" s="245"/>
      <c r="AN5" s="245"/>
      <c r="AO5" s="245"/>
      <c r="AP5" s="49"/>
      <c r="AQ5" s="246"/>
      <c r="AR5" s="246"/>
      <c r="AS5" s="246"/>
      <c r="AT5" s="246"/>
      <c r="AU5" s="49"/>
      <c r="AV5" s="49"/>
      <c r="AW5" s="49"/>
      <c r="AX5" s="49"/>
      <c r="AY5" s="49"/>
      <c r="AZ5" s="49"/>
      <c r="BB5" s="51"/>
      <c r="CE5" s="207" t="s">
        <v>17</v>
      </c>
      <c r="CF5" s="207"/>
      <c r="CG5" s="3"/>
      <c r="CH5" s="4"/>
    </row>
    <row r="6" spans="3:86" x14ac:dyDescent="0.25">
      <c r="C6" s="46"/>
      <c r="E6" s="245" t="s">
        <v>2</v>
      </c>
      <c r="F6" s="245"/>
      <c r="G6" s="245"/>
      <c r="H6" s="245"/>
      <c r="I6" s="245"/>
      <c r="J6" s="49" t="s">
        <v>11</v>
      </c>
      <c r="K6" s="245" t="s">
        <v>337</v>
      </c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245"/>
      <c r="AI6" s="245"/>
      <c r="AJ6" s="245"/>
      <c r="AK6" s="245"/>
      <c r="AL6" s="245"/>
      <c r="AM6" s="245"/>
      <c r="AN6" s="245"/>
      <c r="AO6" s="245"/>
      <c r="AP6" s="49"/>
      <c r="AQ6" s="49"/>
      <c r="AR6" s="49"/>
      <c r="AS6" s="49"/>
      <c r="AT6" s="49"/>
      <c r="AU6" s="49"/>
      <c r="AV6" s="49"/>
      <c r="AW6" s="49"/>
      <c r="AX6" s="49"/>
      <c r="AY6" s="49"/>
      <c r="AZ6" s="49"/>
      <c r="BB6" s="51"/>
      <c r="CE6" s="5" t="s">
        <v>5</v>
      </c>
      <c r="CF6" s="6" t="s">
        <v>18</v>
      </c>
      <c r="CG6" s="7">
        <v>6.77</v>
      </c>
      <c r="CH6" s="4">
        <f>CG6*$CH$3</f>
        <v>97122.42</v>
      </c>
    </row>
    <row r="7" spans="3:86" x14ac:dyDescent="0.25">
      <c r="C7" s="46"/>
      <c r="BB7" s="51"/>
      <c r="CE7" s="5" t="s">
        <v>19</v>
      </c>
      <c r="CF7" s="6" t="s">
        <v>20</v>
      </c>
      <c r="CG7" s="8">
        <v>8.17</v>
      </c>
      <c r="CH7" s="4">
        <f t="shared" ref="CH7:CH72" si="0">CG7*$CH$3</f>
        <v>117206.81999999999</v>
      </c>
    </row>
    <row r="8" spans="3:86" x14ac:dyDescent="0.25">
      <c r="C8" s="46"/>
      <c r="BB8" s="51"/>
      <c r="CE8" s="5" t="s">
        <v>21</v>
      </c>
      <c r="CF8" s="6" t="s">
        <v>22</v>
      </c>
      <c r="CG8" s="8">
        <v>23.32</v>
      </c>
      <c r="CH8" s="4">
        <f t="shared" si="0"/>
        <v>334548.72000000003</v>
      </c>
    </row>
    <row r="9" spans="3:86" x14ac:dyDescent="0.25">
      <c r="C9" s="46"/>
      <c r="BB9" s="51"/>
      <c r="CE9" s="5" t="s">
        <v>23</v>
      </c>
      <c r="CF9" s="6" t="s">
        <v>24</v>
      </c>
      <c r="CG9" s="7">
        <v>8.27</v>
      </c>
      <c r="CH9" s="4">
        <f t="shared" si="0"/>
        <v>118641.42</v>
      </c>
    </row>
    <row r="10" spans="3:86" ht="16.5" customHeight="1" x14ac:dyDescent="0.25">
      <c r="C10" s="46"/>
      <c r="E10" s="208" t="s">
        <v>5</v>
      </c>
      <c r="F10" s="209"/>
      <c r="G10" s="209"/>
      <c r="H10" s="209"/>
      <c r="I10" s="209"/>
      <c r="J10" s="209"/>
      <c r="K10" s="210" t="str">
        <f t="shared" ref="K10:K15" si="1">VLOOKUP(E10,$CE$1:$CH$1004,2,FALSE)</f>
        <v>NOVACRON YELLOW S-3R</v>
      </c>
      <c r="L10" s="210"/>
      <c r="M10" s="210"/>
      <c r="N10" s="210"/>
      <c r="O10" s="210"/>
      <c r="P10" s="210"/>
      <c r="Q10" s="210"/>
      <c r="R10" s="210"/>
      <c r="S10" s="210"/>
      <c r="T10" s="210"/>
      <c r="U10" s="210"/>
      <c r="V10" s="210"/>
      <c r="W10" s="210"/>
      <c r="X10" s="210"/>
      <c r="Y10" s="105"/>
      <c r="Z10" s="211">
        <v>0.56000000000000005</v>
      </c>
      <c r="AA10" s="211"/>
      <c r="AB10" s="211"/>
      <c r="AC10" s="211"/>
      <c r="AD10" s="211"/>
      <c r="AE10" s="211"/>
      <c r="AF10" s="210" t="s">
        <v>315</v>
      </c>
      <c r="AG10" s="210"/>
      <c r="AH10" s="212">
        <v>316.5</v>
      </c>
      <c r="AI10" s="212"/>
      <c r="AJ10" s="212"/>
      <c r="AK10" s="212"/>
      <c r="AL10" s="212"/>
      <c r="AM10" s="212"/>
      <c r="AN10" s="52" t="s">
        <v>316</v>
      </c>
      <c r="AO10" s="52"/>
      <c r="AP10" s="213">
        <f t="shared" ref="AP10:AP15" si="2">(AH10*VLOOKUP(E10,$CE$1:$CH$1004,4,FALSE))/1000</f>
        <v>30739.245930000001</v>
      </c>
      <c r="AQ10" s="213"/>
      <c r="AR10" s="213"/>
      <c r="AS10" s="213"/>
      <c r="AT10" s="213"/>
      <c r="AU10" s="213"/>
      <c r="AV10" s="213"/>
      <c r="AW10" s="213"/>
      <c r="AX10" s="213"/>
      <c r="AY10" s="213"/>
      <c r="AZ10" s="214"/>
      <c r="BB10" s="51"/>
      <c r="CE10" s="5" t="s">
        <v>25</v>
      </c>
      <c r="CF10" s="9" t="s">
        <v>26</v>
      </c>
      <c r="CG10" s="7">
        <v>7.46</v>
      </c>
      <c r="CH10" s="4">
        <f t="shared" si="0"/>
        <v>107021.16</v>
      </c>
    </row>
    <row r="11" spans="3:86" x14ac:dyDescent="0.25">
      <c r="C11" s="46"/>
      <c r="E11" s="200" t="s">
        <v>6</v>
      </c>
      <c r="F11" s="243"/>
      <c r="G11" s="243"/>
      <c r="H11" s="243"/>
      <c r="I11" s="243"/>
      <c r="J11" s="243"/>
      <c r="K11" s="230" t="str">
        <f t="shared" si="1"/>
        <v>NOVACRON RUBY S–3B</v>
      </c>
      <c r="L11" s="230"/>
      <c r="M11" s="230"/>
      <c r="N11" s="230"/>
      <c r="O11" s="230"/>
      <c r="P11" s="230"/>
      <c r="Q11" s="230"/>
      <c r="R11" s="230"/>
      <c r="S11" s="230"/>
      <c r="T11" s="230"/>
      <c r="U11" s="230"/>
      <c r="V11" s="230"/>
      <c r="W11" s="230"/>
      <c r="X11" s="230"/>
      <c r="Y11" s="103"/>
      <c r="Z11" s="203">
        <v>0.42</v>
      </c>
      <c r="AA11" s="203"/>
      <c r="AB11" s="203"/>
      <c r="AC11" s="203"/>
      <c r="AD11" s="203"/>
      <c r="AE11" s="203"/>
      <c r="AF11" s="230" t="s">
        <v>315</v>
      </c>
      <c r="AG11" s="230"/>
      <c r="AH11" s="249">
        <v>237.37</v>
      </c>
      <c r="AI11" s="249"/>
      <c r="AJ11" s="249"/>
      <c r="AK11" s="249"/>
      <c r="AL11" s="249"/>
      <c r="AM11" s="249"/>
      <c r="AN11" s="41" t="s">
        <v>316</v>
      </c>
      <c r="AP11" s="242">
        <f t="shared" si="2"/>
        <v>28638.657268200001</v>
      </c>
      <c r="AQ11" s="242"/>
      <c r="AR11" s="242"/>
      <c r="AS11" s="242"/>
      <c r="AT11" s="242"/>
      <c r="AU11" s="242"/>
      <c r="AV11" s="242"/>
      <c r="AW11" s="242"/>
      <c r="AX11" s="242"/>
      <c r="AY11" s="242"/>
      <c r="AZ11" s="206"/>
      <c r="BB11" s="51"/>
      <c r="CE11" s="5" t="s">
        <v>6</v>
      </c>
      <c r="CF11" s="6" t="s">
        <v>27</v>
      </c>
      <c r="CG11" s="7">
        <v>8.41</v>
      </c>
      <c r="CH11" s="4">
        <f t="shared" si="0"/>
        <v>120649.86</v>
      </c>
    </row>
    <row r="12" spans="3:86" x14ac:dyDescent="0.25">
      <c r="C12" s="46"/>
      <c r="E12" s="200" t="s">
        <v>7</v>
      </c>
      <c r="F12" s="243"/>
      <c r="G12" s="243"/>
      <c r="H12" s="243"/>
      <c r="I12" s="243"/>
      <c r="J12" s="243"/>
      <c r="K12" s="230" t="str">
        <f t="shared" si="1"/>
        <v>NOVACRON DARK BLUE S-GL</v>
      </c>
      <c r="L12" s="230"/>
      <c r="M12" s="230"/>
      <c r="N12" s="230"/>
      <c r="O12" s="230"/>
      <c r="P12" s="230"/>
      <c r="Q12" s="230"/>
      <c r="R12" s="230"/>
      <c r="S12" s="230"/>
      <c r="T12" s="230"/>
      <c r="U12" s="230"/>
      <c r="V12" s="230"/>
      <c r="W12" s="230"/>
      <c r="X12" s="230"/>
      <c r="Y12" s="103"/>
      <c r="Z12" s="203">
        <v>0.92</v>
      </c>
      <c r="AA12" s="203"/>
      <c r="AB12" s="203"/>
      <c r="AC12" s="203"/>
      <c r="AD12" s="203"/>
      <c r="AE12" s="203"/>
      <c r="AF12" s="230" t="s">
        <v>315</v>
      </c>
      <c r="AG12" s="230"/>
      <c r="AH12" s="249">
        <v>519.96</v>
      </c>
      <c r="AI12" s="249"/>
      <c r="AJ12" s="249"/>
      <c r="AK12" s="249"/>
      <c r="AL12" s="249"/>
      <c r="AM12" s="249"/>
      <c r="AN12" s="41" t="s">
        <v>316</v>
      </c>
      <c r="AP12" s="242">
        <f t="shared" si="2"/>
        <v>63255.255436800006</v>
      </c>
      <c r="AQ12" s="242"/>
      <c r="AR12" s="242"/>
      <c r="AS12" s="242"/>
      <c r="AT12" s="242"/>
      <c r="AU12" s="242"/>
      <c r="AV12" s="242"/>
      <c r="AW12" s="242"/>
      <c r="AX12" s="242"/>
      <c r="AY12" s="242"/>
      <c r="AZ12" s="206"/>
      <c r="BB12" s="51"/>
      <c r="CE12" s="5" t="s">
        <v>28</v>
      </c>
      <c r="CF12" s="6" t="s">
        <v>29</v>
      </c>
      <c r="CG12" s="7">
        <v>7.55</v>
      </c>
      <c r="CH12" s="4">
        <f t="shared" si="0"/>
        <v>108312.3</v>
      </c>
    </row>
    <row r="13" spans="3:86" x14ac:dyDescent="0.25">
      <c r="C13" s="46"/>
      <c r="E13" s="216" t="s">
        <v>8</v>
      </c>
      <c r="F13" s="217"/>
      <c r="G13" s="217"/>
      <c r="H13" s="217"/>
      <c r="I13" s="217"/>
      <c r="J13" s="217"/>
      <c r="K13" s="218" t="str">
        <f t="shared" si="1"/>
        <v>FIMBIL EAS 40 NEW</v>
      </c>
      <c r="L13" s="218"/>
      <c r="M13" s="218"/>
      <c r="N13" s="218"/>
      <c r="O13" s="218"/>
      <c r="P13" s="218"/>
      <c r="Q13" s="218"/>
      <c r="R13" s="218"/>
      <c r="S13" s="218"/>
      <c r="T13" s="218"/>
      <c r="U13" s="218"/>
      <c r="V13" s="218"/>
      <c r="W13" s="218"/>
      <c r="X13" s="218"/>
      <c r="Y13" s="104"/>
      <c r="Z13" s="219">
        <v>4</v>
      </c>
      <c r="AA13" s="219"/>
      <c r="AB13" s="219"/>
      <c r="AC13" s="219"/>
      <c r="AD13" s="219"/>
      <c r="AE13" s="219"/>
      <c r="AF13" s="218" t="s">
        <v>315</v>
      </c>
      <c r="AG13" s="218"/>
      <c r="AH13" s="248">
        <v>2260.69</v>
      </c>
      <c r="AI13" s="248"/>
      <c r="AJ13" s="248"/>
      <c r="AK13" s="248"/>
      <c r="AL13" s="248"/>
      <c r="AM13" s="248"/>
      <c r="AN13" s="55" t="s">
        <v>316</v>
      </c>
      <c r="AO13" s="55"/>
      <c r="AP13" s="221">
        <f t="shared" si="2"/>
        <v>46633.829816600002</v>
      </c>
      <c r="AQ13" s="221"/>
      <c r="AR13" s="221"/>
      <c r="AS13" s="221"/>
      <c r="AT13" s="221"/>
      <c r="AU13" s="221"/>
      <c r="AV13" s="221"/>
      <c r="AW13" s="221"/>
      <c r="AX13" s="221"/>
      <c r="AY13" s="221"/>
      <c r="AZ13" s="222"/>
      <c r="BB13" s="51"/>
      <c r="CE13" s="5" t="s">
        <v>30</v>
      </c>
      <c r="CF13" s="6" t="s">
        <v>31</v>
      </c>
      <c r="CG13" s="8">
        <v>8.7899999999999991</v>
      </c>
      <c r="CH13" s="4">
        <f t="shared" si="0"/>
        <v>126101.33999999998</v>
      </c>
    </row>
    <row r="14" spans="3:86" x14ac:dyDescent="0.25">
      <c r="C14" s="46"/>
      <c r="E14" s="200" t="s">
        <v>183</v>
      </c>
      <c r="F14" s="243"/>
      <c r="G14" s="243"/>
      <c r="H14" s="243"/>
      <c r="I14" s="243"/>
      <c r="J14" s="243"/>
      <c r="K14" s="230" t="str">
        <f t="shared" si="1"/>
        <v>CAUSTIC SODA LIQ</v>
      </c>
      <c r="L14" s="230"/>
      <c r="M14" s="230"/>
      <c r="N14" s="230"/>
      <c r="O14" s="230"/>
      <c r="P14" s="230"/>
      <c r="Q14" s="230"/>
      <c r="R14" s="230"/>
      <c r="S14" s="230"/>
      <c r="T14" s="230"/>
      <c r="U14" s="230"/>
      <c r="V14" s="230"/>
      <c r="W14" s="230"/>
      <c r="X14" s="230"/>
      <c r="Y14" s="103"/>
      <c r="Z14" s="203">
        <v>6</v>
      </c>
      <c r="AA14" s="203"/>
      <c r="AB14" s="203"/>
      <c r="AC14" s="203"/>
      <c r="AD14" s="203"/>
      <c r="AE14" s="203"/>
      <c r="AF14" s="230" t="s">
        <v>315</v>
      </c>
      <c r="AG14" s="230"/>
      <c r="AH14" s="249">
        <v>3391.03</v>
      </c>
      <c r="AI14" s="249"/>
      <c r="AJ14" s="249"/>
      <c r="AK14" s="249"/>
      <c r="AL14" s="249"/>
      <c r="AM14" s="249"/>
      <c r="AN14" s="41" t="s">
        <v>316</v>
      </c>
      <c r="AP14" s="242">
        <f t="shared" si="2"/>
        <v>28983.133409999999</v>
      </c>
      <c r="AQ14" s="242"/>
      <c r="AR14" s="242"/>
      <c r="AS14" s="242"/>
      <c r="AT14" s="242"/>
      <c r="AU14" s="242"/>
      <c r="AV14" s="242"/>
      <c r="AW14" s="242"/>
      <c r="AX14" s="242"/>
      <c r="AY14" s="242"/>
      <c r="AZ14" s="206"/>
      <c r="BB14" s="51"/>
      <c r="CE14" s="5" t="s">
        <v>32</v>
      </c>
      <c r="CF14" s="9" t="s">
        <v>33</v>
      </c>
      <c r="CG14" s="7">
        <v>11.66</v>
      </c>
      <c r="CH14" s="4">
        <f t="shared" si="0"/>
        <v>167274.36000000002</v>
      </c>
    </row>
    <row r="15" spans="3:86" x14ac:dyDescent="0.25">
      <c r="C15" s="46"/>
      <c r="E15" s="223" t="s">
        <v>10</v>
      </c>
      <c r="F15" s="224"/>
      <c r="G15" s="224"/>
      <c r="H15" s="224"/>
      <c r="I15" s="224"/>
      <c r="J15" s="224"/>
      <c r="K15" s="225" t="str">
        <f t="shared" si="1"/>
        <v>SODA ASH</v>
      </c>
      <c r="L15" s="225"/>
      <c r="M15" s="225"/>
      <c r="N15" s="225"/>
      <c r="O15" s="225"/>
      <c r="P15" s="225"/>
      <c r="Q15" s="225"/>
      <c r="R15" s="225"/>
      <c r="S15" s="225"/>
      <c r="T15" s="225"/>
      <c r="U15" s="225"/>
      <c r="V15" s="225"/>
      <c r="W15" s="225"/>
      <c r="X15" s="225"/>
      <c r="Y15" s="102"/>
      <c r="Z15" s="226">
        <v>20</v>
      </c>
      <c r="AA15" s="226"/>
      <c r="AB15" s="226"/>
      <c r="AC15" s="226"/>
      <c r="AD15" s="226"/>
      <c r="AE15" s="226"/>
      <c r="AF15" s="225" t="s">
        <v>315</v>
      </c>
      <c r="AG15" s="225"/>
      <c r="AH15" s="227">
        <v>11303.44</v>
      </c>
      <c r="AI15" s="227"/>
      <c r="AJ15" s="227"/>
      <c r="AK15" s="227"/>
      <c r="AL15" s="227"/>
      <c r="AM15" s="227"/>
      <c r="AN15" s="54" t="s">
        <v>316</v>
      </c>
      <c r="AO15" s="54"/>
      <c r="AP15" s="228">
        <f t="shared" si="2"/>
        <v>100374.5472</v>
      </c>
      <c r="AQ15" s="228"/>
      <c r="AR15" s="228"/>
      <c r="AS15" s="228"/>
      <c r="AT15" s="228"/>
      <c r="AU15" s="228"/>
      <c r="AV15" s="228"/>
      <c r="AW15" s="228"/>
      <c r="AX15" s="228"/>
      <c r="AY15" s="228"/>
      <c r="AZ15" s="229"/>
      <c r="BB15" s="51"/>
      <c r="CE15" s="5" t="s">
        <v>34</v>
      </c>
      <c r="CF15" s="9" t="s">
        <v>35</v>
      </c>
      <c r="CG15" s="7">
        <v>5.84</v>
      </c>
      <c r="CH15" s="4">
        <f t="shared" si="0"/>
        <v>83780.639999999999</v>
      </c>
    </row>
    <row r="16" spans="3:86" x14ac:dyDescent="0.25">
      <c r="C16" s="46"/>
      <c r="E16" s="110"/>
      <c r="F16" s="110"/>
      <c r="G16" s="110"/>
      <c r="H16" s="110"/>
      <c r="I16" s="110"/>
      <c r="J16" s="110"/>
      <c r="K16" s="103"/>
      <c r="L16" s="103"/>
      <c r="M16" s="103"/>
      <c r="N16" s="103"/>
      <c r="O16" s="103"/>
      <c r="P16" s="103"/>
      <c r="Q16" s="103"/>
      <c r="R16" s="103"/>
      <c r="S16" s="103"/>
      <c r="T16" s="103"/>
      <c r="U16" s="103"/>
      <c r="V16" s="103"/>
      <c r="W16" s="103"/>
      <c r="X16" s="103"/>
      <c r="Y16" s="103"/>
      <c r="Z16" s="111"/>
      <c r="AA16" s="111"/>
      <c r="AB16" s="111"/>
      <c r="AC16" s="111"/>
      <c r="AD16" s="111"/>
      <c r="AE16" s="111"/>
      <c r="AF16" s="103"/>
      <c r="AG16" s="103"/>
      <c r="AH16" s="110"/>
      <c r="AI16" s="110"/>
      <c r="AJ16" s="110"/>
      <c r="AK16" s="110"/>
      <c r="AL16" s="110"/>
      <c r="AM16" s="110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B16" s="51"/>
      <c r="CE16" s="5" t="s">
        <v>36</v>
      </c>
      <c r="CF16" s="9" t="s">
        <v>37</v>
      </c>
      <c r="CG16" s="7">
        <v>20.14</v>
      </c>
      <c r="CH16" s="4">
        <f t="shared" si="0"/>
        <v>288928.44</v>
      </c>
    </row>
    <row r="17" spans="3:86" x14ac:dyDescent="0.25">
      <c r="C17" s="46"/>
      <c r="E17" s="110"/>
      <c r="F17" s="110"/>
      <c r="G17" s="110"/>
      <c r="H17" s="110"/>
      <c r="I17" s="110"/>
      <c r="J17" s="110"/>
      <c r="K17" s="103"/>
      <c r="L17" s="103"/>
      <c r="M17" s="103"/>
      <c r="N17" s="103"/>
      <c r="O17" s="103"/>
      <c r="P17" s="103"/>
      <c r="Q17" s="103"/>
      <c r="R17" s="103"/>
      <c r="S17" s="103"/>
      <c r="T17" s="103"/>
      <c r="U17" s="103"/>
      <c r="V17" s="103"/>
      <c r="W17" s="103"/>
      <c r="X17" s="103"/>
      <c r="Y17" s="103"/>
      <c r="Z17" s="111"/>
      <c r="AA17" s="111"/>
      <c r="AB17" s="111"/>
      <c r="AC17" s="111"/>
      <c r="AD17" s="111"/>
      <c r="AE17" s="111"/>
      <c r="AF17" s="103"/>
      <c r="AG17" s="103"/>
      <c r="AH17" s="110"/>
      <c r="AI17" s="110"/>
      <c r="AJ17" s="110"/>
      <c r="AK17" s="59"/>
      <c r="AL17" s="230" t="s">
        <v>318</v>
      </c>
      <c r="AM17" s="230"/>
      <c r="AN17" s="230"/>
      <c r="AO17" s="230"/>
      <c r="AP17" s="112" t="s">
        <v>11</v>
      </c>
      <c r="AQ17" s="242">
        <f>SUM(AP10:AZ15)</f>
        <v>298624.6690616</v>
      </c>
      <c r="AR17" s="242"/>
      <c r="AS17" s="242"/>
      <c r="AT17" s="242"/>
      <c r="AU17" s="242"/>
      <c r="AV17" s="242"/>
      <c r="AW17" s="242"/>
      <c r="AX17" s="242"/>
      <c r="AY17" s="242"/>
      <c r="AZ17" s="242"/>
      <c r="BB17" s="51"/>
      <c r="CE17" s="5" t="s">
        <v>38</v>
      </c>
      <c r="CF17" s="6" t="s">
        <v>39</v>
      </c>
      <c r="CG17" s="8">
        <v>24.15</v>
      </c>
      <c r="CH17" s="4">
        <f t="shared" si="0"/>
        <v>346455.89999999997</v>
      </c>
    </row>
    <row r="18" spans="3:86" x14ac:dyDescent="0.25">
      <c r="C18" s="46"/>
      <c r="E18" s="110"/>
      <c r="F18" s="110"/>
      <c r="G18" s="110"/>
      <c r="H18" s="110"/>
      <c r="I18" s="110"/>
      <c r="J18" s="110"/>
      <c r="K18" s="103"/>
      <c r="L18" s="103"/>
      <c r="M18" s="103"/>
      <c r="N18" s="103"/>
      <c r="O18" s="103"/>
      <c r="P18" s="103"/>
      <c r="Q18" s="103"/>
      <c r="R18" s="103"/>
      <c r="S18" s="103"/>
      <c r="T18" s="103"/>
      <c r="U18" s="103"/>
      <c r="V18" s="103"/>
      <c r="W18" s="103"/>
      <c r="X18" s="103"/>
      <c r="Y18" s="103"/>
      <c r="Z18" s="111"/>
      <c r="AA18" s="111"/>
      <c r="AB18" s="111"/>
      <c r="AC18" s="111"/>
      <c r="AD18" s="111"/>
      <c r="AE18" s="111"/>
      <c r="AF18" s="103"/>
      <c r="AG18" s="103"/>
      <c r="AH18" s="110"/>
      <c r="AI18" s="110"/>
      <c r="AJ18" s="110"/>
      <c r="AK18" s="59"/>
      <c r="AL18" s="230" t="s">
        <v>317</v>
      </c>
      <c r="AM18" s="230"/>
      <c r="AN18" s="230"/>
      <c r="AO18" s="230"/>
      <c r="AP18" s="112" t="s">
        <v>11</v>
      </c>
      <c r="AQ18" s="242">
        <f>AQ17/AQ4</f>
        <v>142.20222336266667</v>
      </c>
      <c r="AR18" s="242"/>
      <c r="AS18" s="242"/>
      <c r="AT18" s="242"/>
      <c r="AU18" s="242"/>
      <c r="AV18" s="242"/>
      <c r="AW18" s="242"/>
      <c r="AX18" s="242"/>
      <c r="AY18" s="242"/>
      <c r="AZ18" s="242"/>
      <c r="BB18" s="51"/>
      <c r="CE18" s="5" t="s">
        <v>7</v>
      </c>
      <c r="CF18" s="6" t="s">
        <v>40</v>
      </c>
      <c r="CG18" s="7">
        <v>8.48</v>
      </c>
      <c r="CH18" s="4">
        <f t="shared" si="0"/>
        <v>121654.08</v>
      </c>
    </row>
    <row r="19" spans="3:86" x14ac:dyDescent="0.25">
      <c r="C19" s="46"/>
      <c r="E19" s="110"/>
      <c r="F19" s="110"/>
      <c r="G19" s="110"/>
      <c r="H19" s="110"/>
      <c r="I19" s="110"/>
      <c r="J19" s="110"/>
      <c r="K19" s="103"/>
      <c r="L19" s="103"/>
      <c r="M19" s="103"/>
      <c r="N19" s="103"/>
      <c r="O19" s="103"/>
      <c r="P19" s="103"/>
      <c r="Q19" s="103"/>
      <c r="R19" s="103"/>
      <c r="S19" s="103"/>
      <c r="T19" s="103"/>
      <c r="U19" s="103"/>
      <c r="V19" s="103"/>
      <c r="W19" s="103"/>
      <c r="X19" s="103"/>
      <c r="Y19" s="103"/>
      <c r="Z19" s="111"/>
      <c r="AA19" s="111"/>
      <c r="AB19" s="111"/>
      <c r="AC19" s="111"/>
      <c r="AD19" s="111"/>
      <c r="AE19" s="111"/>
      <c r="AF19" s="103"/>
      <c r="AG19" s="103"/>
      <c r="AH19" s="110"/>
      <c r="AI19" s="110"/>
      <c r="AJ19" s="110"/>
      <c r="AK19" s="110"/>
      <c r="AL19" s="110"/>
      <c r="AM19" s="110"/>
      <c r="AQ19" s="110"/>
      <c r="AR19" s="110"/>
      <c r="AS19" s="110"/>
      <c r="AT19" s="110"/>
      <c r="AU19" s="110"/>
      <c r="AV19" s="110"/>
      <c r="AW19" s="110"/>
      <c r="AX19" s="110"/>
      <c r="AY19" s="110"/>
      <c r="AZ19" s="110"/>
      <c r="BB19" s="51"/>
      <c r="CE19" s="5" t="s">
        <v>41</v>
      </c>
      <c r="CF19" s="6" t="s">
        <v>42</v>
      </c>
      <c r="CG19" s="7">
        <v>7.27</v>
      </c>
      <c r="CH19" s="4">
        <f t="shared" si="0"/>
        <v>104295.42</v>
      </c>
    </row>
    <row r="20" spans="3:86" ht="17.25" thickBot="1" x14ac:dyDescent="0.3">
      <c r="C20" s="60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2"/>
      <c r="CE20" s="5" t="s">
        <v>43</v>
      </c>
      <c r="CF20" s="6" t="s">
        <v>44</v>
      </c>
      <c r="CG20" s="7">
        <v>7.63</v>
      </c>
      <c r="CH20" s="4">
        <f t="shared" si="0"/>
        <v>109459.98</v>
      </c>
    </row>
    <row r="21" spans="3:86" x14ac:dyDescent="0.25">
      <c r="CE21" s="5" t="s">
        <v>45</v>
      </c>
      <c r="CF21" s="6" t="s">
        <v>46</v>
      </c>
      <c r="CG21" s="7">
        <v>9.5583270598076133</v>
      </c>
      <c r="CH21" s="4">
        <f t="shared" si="0"/>
        <v>137123.76</v>
      </c>
    </row>
    <row r="22" spans="3:86" ht="17.25" thickBot="1" x14ac:dyDescent="0.3">
      <c r="CE22" s="5" t="s">
        <v>47</v>
      </c>
      <c r="CF22" s="6" t="s">
        <v>48</v>
      </c>
      <c r="CG22" s="7">
        <v>6.66</v>
      </c>
      <c r="CH22" s="4">
        <f t="shared" si="0"/>
        <v>95544.36</v>
      </c>
    </row>
    <row r="23" spans="3:86" x14ac:dyDescent="0.25">
      <c r="C23" s="43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44"/>
      <c r="AN23" s="44"/>
      <c r="AO23" s="44"/>
      <c r="AP23" s="44"/>
      <c r="AQ23" s="44"/>
      <c r="AR23" s="44"/>
      <c r="AS23" s="44"/>
      <c r="AT23" s="44"/>
      <c r="AU23" s="44"/>
      <c r="AV23" s="44"/>
      <c r="AW23" s="44"/>
      <c r="AX23" s="44"/>
      <c r="AY23" s="44"/>
      <c r="AZ23" s="44"/>
      <c r="BA23" s="44"/>
      <c r="BB23" s="45"/>
      <c r="CE23" s="5" t="s">
        <v>49</v>
      </c>
      <c r="CF23" s="9" t="s">
        <v>50</v>
      </c>
      <c r="CG23" s="7">
        <v>12.14</v>
      </c>
      <c r="CH23" s="4">
        <f t="shared" si="0"/>
        <v>174160.44</v>
      </c>
    </row>
    <row r="24" spans="3:86" x14ac:dyDescent="0.25">
      <c r="C24" s="46"/>
      <c r="E24" s="245" t="s">
        <v>0</v>
      </c>
      <c r="F24" s="245"/>
      <c r="G24" s="245"/>
      <c r="H24" s="245"/>
      <c r="I24" s="245"/>
      <c r="J24" s="49" t="s">
        <v>11</v>
      </c>
      <c r="K24" s="245" t="s">
        <v>326</v>
      </c>
      <c r="L24" s="245"/>
      <c r="M24" s="245"/>
      <c r="N24" s="245"/>
      <c r="O24" s="245"/>
      <c r="P24" s="245"/>
      <c r="Q24" s="245"/>
      <c r="R24" s="245"/>
      <c r="S24" s="245"/>
      <c r="T24" s="245"/>
      <c r="U24" s="245"/>
      <c r="V24" s="49"/>
      <c r="W24" s="49"/>
      <c r="X24" s="49"/>
      <c r="Y24" s="49"/>
      <c r="Z24" s="49"/>
      <c r="AA24" s="49"/>
      <c r="AB24" s="49"/>
      <c r="AC24" s="49"/>
      <c r="AD24" s="50"/>
      <c r="AE24" s="50"/>
      <c r="AF24" s="50"/>
      <c r="AG24" s="50"/>
      <c r="AH24" s="245" t="s">
        <v>3</v>
      </c>
      <c r="AI24" s="245"/>
      <c r="AJ24" s="245"/>
      <c r="AK24" s="245"/>
      <c r="AL24" s="245"/>
      <c r="AM24" s="245"/>
      <c r="AN24" s="245"/>
      <c r="AO24" s="245"/>
      <c r="AP24" s="49" t="s">
        <v>11</v>
      </c>
      <c r="AQ24" s="247">
        <v>565.16999999999996</v>
      </c>
      <c r="AR24" s="247"/>
      <c r="AS24" s="247"/>
      <c r="AT24" s="247"/>
      <c r="AU24" s="49" t="s">
        <v>319</v>
      </c>
      <c r="AV24" s="49"/>
      <c r="AW24" s="49"/>
      <c r="AX24" s="49"/>
      <c r="AY24" s="49"/>
      <c r="AZ24" s="49"/>
      <c r="BB24" s="51"/>
      <c r="CE24" s="5" t="s">
        <v>51</v>
      </c>
      <c r="CF24" s="6" t="s">
        <v>52</v>
      </c>
      <c r="CG24" s="8">
        <v>16.57</v>
      </c>
      <c r="CH24" s="4">
        <f t="shared" si="0"/>
        <v>237713.22</v>
      </c>
    </row>
    <row r="25" spans="3:86" x14ac:dyDescent="0.25">
      <c r="C25" s="46"/>
      <c r="E25" s="245" t="s">
        <v>322</v>
      </c>
      <c r="F25" s="245"/>
      <c r="G25" s="245"/>
      <c r="H25" s="245"/>
      <c r="I25" s="245"/>
      <c r="J25" s="49" t="s">
        <v>11</v>
      </c>
      <c r="K25" s="245" t="s">
        <v>444</v>
      </c>
      <c r="L25" s="245"/>
      <c r="M25" s="245"/>
      <c r="N25" s="245"/>
      <c r="O25" s="245"/>
      <c r="P25" s="245"/>
      <c r="Q25" s="245"/>
      <c r="R25" s="245"/>
      <c r="S25" s="245"/>
      <c r="T25" s="245"/>
      <c r="U25" s="245"/>
      <c r="V25" s="49"/>
      <c r="W25" s="49"/>
      <c r="X25" s="49"/>
      <c r="Y25" s="49"/>
      <c r="Z25" s="49"/>
      <c r="AA25" s="49"/>
      <c r="AB25" s="49"/>
      <c r="AC25" s="49"/>
      <c r="AD25" s="50"/>
      <c r="AE25" s="50"/>
      <c r="AF25" s="50"/>
      <c r="AG25" s="50"/>
      <c r="AH25" s="245" t="s">
        <v>4</v>
      </c>
      <c r="AI25" s="245"/>
      <c r="AJ25" s="245"/>
      <c r="AK25" s="245"/>
      <c r="AL25" s="245"/>
      <c r="AM25" s="245"/>
      <c r="AN25" s="245"/>
      <c r="AO25" s="245"/>
      <c r="AP25" s="49" t="s">
        <v>11</v>
      </c>
      <c r="AQ25" s="245">
        <v>2100</v>
      </c>
      <c r="AR25" s="245"/>
      <c r="AS25" s="245"/>
      <c r="AT25" s="245"/>
      <c r="AU25" s="49" t="s">
        <v>320</v>
      </c>
      <c r="AV25" s="49"/>
      <c r="AW25" s="49"/>
      <c r="AX25" s="49"/>
      <c r="AY25" s="49"/>
      <c r="AZ25" s="49"/>
      <c r="BB25" s="51"/>
      <c r="CE25" s="5"/>
      <c r="CF25" s="6"/>
      <c r="CG25" s="8"/>
      <c r="CH25" s="4"/>
    </row>
    <row r="26" spans="3:86" x14ac:dyDescent="0.25">
      <c r="C26" s="46"/>
      <c r="E26" s="245" t="s">
        <v>1</v>
      </c>
      <c r="F26" s="245"/>
      <c r="G26" s="245"/>
      <c r="H26" s="245"/>
      <c r="I26" s="245"/>
      <c r="J26" s="49" t="s">
        <v>11</v>
      </c>
      <c r="K26" s="245" t="s">
        <v>443</v>
      </c>
      <c r="L26" s="245"/>
      <c r="M26" s="245"/>
      <c r="N26" s="245"/>
      <c r="O26" s="245"/>
      <c r="P26" s="245"/>
      <c r="Q26" s="245"/>
      <c r="R26" s="245"/>
      <c r="S26" s="245"/>
      <c r="T26" s="245"/>
      <c r="U26" s="245"/>
      <c r="V26" s="49"/>
      <c r="W26" s="49"/>
      <c r="X26" s="49"/>
      <c r="Y26" s="49"/>
      <c r="Z26" s="49"/>
      <c r="AA26" s="49"/>
      <c r="AB26" s="49"/>
      <c r="AC26" s="49"/>
      <c r="AD26" s="50"/>
      <c r="AE26" s="50"/>
      <c r="AF26" s="50"/>
      <c r="AG26" s="50"/>
      <c r="AH26" s="245"/>
      <c r="AI26" s="245"/>
      <c r="AJ26" s="245"/>
      <c r="AK26" s="245"/>
      <c r="AL26" s="245"/>
      <c r="AM26" s="245"/>
      <c r="AN26" s="245"/>
      <c r="AO26" s="245"/>
      <c r="AP26" s="49"/>
      <c r="AQ26" s="246"/>
      <c r="AR26" s="246"/>
      <c r="AS26" s="246"/>
      <c r="AT26" s="246"/>
      <c r="AU26" s="49"/>
      <c r="AV26" s="49"/>
      <c r="AW26" s="49"/>
      <c r="AX26" s="49"/>
      <c r="AY26" s="49"/>
      <c r="AZ26" s="49"/>
      <c r="BB26" s="51"/>
      <c r="CE26" s="5" t="s">
        <v>53</v>
      </c>
      <c r="CF26" s="9" t="s">
        <v>54</v>
      </c>
      <c r="CG26" s="7">
        <v>24.42</v>
      </c>
      <c r="CH26" s="4">
        <f t="shared" si="0"/>
        <v>350329.32</v>
      </c>
    </row>
    <row r="27" spans="3:86" x14ac:dyDescent="0.25">
      <c r="C27" s="46"/>
      <c r="E27" s="245" t="s">
        <v>2</v>
      </c>
      <c r="F27" s="245"/>
      <c r="G27" s="245"/>
      <c r="H27" s="245"/>
      <c r="I27" s="245"/>
      <c r="J27" s="49" t="s">
        <v>11</v>
      </c>
      <c r="K27" s="245" t="s">
        <v>337</v>
      </c>
      <c r="L27" s="245"/>
      <c r="M27" s="245"/>
      <c r="N27" s="245"/>
      <c r="O27" s="245"/>
      <c r="P27" s="245"/>
      <c r="Q27" s="245"/>
      <c r="R27" s="245"/>
      <c r="S27" s="245"/>
      <c r="T27" s="245"/>
      <c r="U27" s="245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245"/>
      <c r="AI27" s="245"/>
      <c r="AJ27" s="245"/>
      <c r="AK27" s="245"/>
      <c r="AL27" s="245"/>
      <c r="AM27" s="245"/>
      <c r="AN27" s="245"/>
      <c r="AO27" s="245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B27" s="51"/>
      <c r="CE27" s="5" t="s">
        <v>55</v>
      </c>
      <c r="CF27" s="6" t="s">
        <v>56</v>
      </c>
      <c r="CG27" s="8">
        <v>19.260000000000002</v>
      </c>
      <c r="CH27" s="4">
        <f t="shared" si="0"/>
        <v>276303.96000000002</v>
      </c>
    </row>
    <row r="28" spans="3:86" x14ac:dyDescent="0.25">
      <c r="C28" s="46"/>
      <c r="BB28" s="51"/>
      <c r="CE28" s="5" t="s">
        <v>57</v>
      </c>
      <c r="CF28" s="6" t="s">
        <v>58</v>
      </c>
      <c r="CG28" s="8">
        <v>16.22</v>
      </c>
      <c r="CH28" s="4">
        <f t="shared" si="0"/>
        <v>232692.12</v>
      </c>
    </row>
    <row r="29" spans="3:86" x14ac:dyDescent="0.25">
      <c r="C29" s="46"/>
      <c r="BB29" s="51"/>
      <c r="CE29" s="5" t="s">
        <v>59</v>
      </c>
      <c r="CF29" s="6" t="s">
        <v>60</v>
      </c>
      <c r="CG29" s="8">
        <v>21.41</v>
      </c>
      <c r="CH29" s="4">
        <f t="shared" si="0"/>
        <v>307147.86</v>
      </c>
    </row>
    <row r="30" spans="3:86" x14ac:dyDescent="0.25">
      <c r="C30" s="46"/>
      <c r="BB30" s="51"/>
      <c r="CE30" s="5" t="s">
        <v>61</v>
      </c>
      <c r="CF30" s="6" t="s">
        <v>62</v>
      </c>
      <c r="CG30" s="7">
        <v>17.59</v>
      </c>
      <c r="CH30" s="4">
        <f t="shared" si="0"/>
        <v>252346.13999999998</v>
      </c>
    </row>
    <row r="31" spans="3:86" x14ac:dyDescent="0.25">
      <c r="C31" s="46"/>
      <c r="E31" s="208" t="s">
        <v>5</v>
      </c>
      <c r="F31" s="209"/>
      <c r="G31" s="209"/>
      <c r="H31" s="209"/>
      <c r="I31" s="209"/>
      <c r="J31" s="209"/>
      <c r="K31" s="210" t="str">
        <f t="shared" ref="K31:K36" si="3">VLOOKUP(E31,$CE$1:$CH$1004,2,FALSE)</f>
        <v>NOVACRON YELLOW S-3R</v>
      </c>
      <c r="L31" s="210"/>
      <c r="M31" s="210"/>
      <c r="N31" s="210"/>
      <c r="O31" s="210"/>
      <c r="P31" s="210"/>
      <c r="Q31" s="210"/>
      <c r="R31" s="210"/>
      <c r="S31" s="210"/>
      <c r="T31" s="210"/>
      <c r="U31" s="210"/>
      <c r="V31" s="210"/>
      <c r="W31" s="210"/>
      <c r="X31" s="210"/>
      <c r="Y31" s="105"/>
      <c r="Z31" s="234">
        <v>0.68</v>
      </c>
      <c r="AA31" s="234"/>
      <c r="AB31" s="234"/>
      <c r="AC31" s="234"/>
      <c r="AD31" s="234"/>
      <c r="AE31" s="234"/>
      <c r="AF31" s="210" t="s">
        <v>315</v>
      </c>
      <c r="AG31" s="210"/>
      <c r="AH31" s="235">
        <v>384.32</v>
      </c>
      <c r="AI31" s="235"/>
      <c r="AJ31" s="235"/>
      <c r="AK31" s="235"/>
      <c r="AL31" s="235"/>
      <c r="AM31" s="235"/>
      <c r="AN31" s="52" t="s">
        <v>316</v>
      </c>
      <c r="AO31" s="52"/>
      <c r="AP31" s="213">
        <f t="shared" ref="AP31:AP36" si="4">(AH31*VLOOKUP(E31,$CE$1:$CH$1004,4,FALSE))/1000</f>
        <v>37326.088454399993</v>
      </c>
      <c r="AQ31" s="213"/>
      <c r="AR31" s="213"/>
      <c r="AS31" s="213"/>
      <c r="AT31" s="213"/>
      <c r="AU31" s="213"/>
      <c r="AV31" s="213"/>
      <c r="AW31" s="213"/>
      <c r="AX31" s="213"/>
      <c r="AY31" s="213"/>
      <c r="AZ31" s="214"/>
      <c r="BB31" s="51"/>
      <c r="CE31" s="5" t="s">
        <v>63</v>
      </c>
      <c r="CF31" s="6" t="s">
        <v>64</v>
      </c>
      <c r="CG31" s="7">
        <v>8.936572563780846</v>
      </c>
      <c r="CH31" s="4">
        <f t="shared" si="0"/>
        <v>128204.07000000002</v>
      </c>
    </row>
    <row r="32" spans="3:86" x14ac:dyDescent="0.25">
      <c r="C32" s="46"/>
      <c r="E32" s="200" t="s">
        <v>6</v>
      </c>
      <c r="F32" s="243"/>
      <c r="G32" s="243"/>
      <c r="H32" s="243"/>
      <c r="I32" s="243"/>
      <c r="J32" s="243"/>
      <c r="K32" s="230" t="str">
        <f t="shared" si="3"/>
        <v>NOVACRON RUBY S–3B</v>
      </c>
      <c r="L32" s="230"/>
      <c r="M32" s="230"/>
      <c r="N32" s="230"/>
      <c r="O32" s="230"/>
      <c r="P32" s="230"/>
      <c r="Q32" s="230"/>
      <c r="R32" s="230"/>
      <c r="S32" s="230"/>
      <c r="T32" s="230"/>
      <c r="U32" s="230"/>
      <c r="V32" s="230"/>
      <c r="W32" s="230"/>
      <c r="X32" s="230"/>
      <c r="Y32" s="103"/>
      <c r="Z32" s="232">
        <v>0.86</v>
      </c>
      <c r="AA32" s="232"/>
      <c r="AB32" s="232"/>
      <c r="AC32" s="232"/>
      <c r="AD32" s="232"/>
      <c r="AE32" s="232"/>
      <c r="AF32" s="230" t="s">
        <v>315</v>
      </c>
      <c r="AG32" s="230"/>
      <c r="AH32" s="244">
        <v>486.05</v>
      </c>
      <c r="AI32" s="244"/>
      <c r="AJ32" s="244"/>
      <c r="AK32" s="244"/>
      <c r="AL32" s="244"/>
      <c r="AM32" s="244"/>
      <c r="AN32" s="41" t="s">
        <v>316</v>
      </c>
      <c r="AP32" s="242">
        <f t="shared" si="4"/>
        <v>58641.864453000002</v>
      </c>
      <c r="AQ32" s="242"/>
      <c r="AR32" s="242"/>
      <c r="AS32" s="242"/>
      <c r="AT32" s="242"/>
      <c r="AU32" s="242"/>
      <c r="AV32" s="242"/>
      <c r="AW32" s="242"/>
      <c r="AX32" s="242"/>
      <c r="AY32" s="242"/>
      <c r="AZ32" s="206"/>
      <c r="BB32" s="51"/>
      <c r="CE32" s="5" t="s">
        <v>65</v>
      </c>
      <c r="CF32" s="6" t="s">
        <v>66</v>
      </c>
      <c r="CG32" s="7">
        <v>8.3867837724801344</v>
      </c>
      <c r="CH32" s="4">
        <f t="shared" si="0"/>
        <v>120316.8</v>
      </c>
    </row>
    <row r="33" spans="3:86" x14ac:dyDescent="0.25">
      <c r="C33" s="46"/>
      <c r="E33" s="200" t="s">
        <v>7</v>
      </c>
      <c r="F33" s="243"/>
      <c r="G33" s="243"/>
      <c r="H33" s="243"/>
      <c r="I33" s="243"/>
      <c r="J33" s="243"/>
      <c r="K33" s="230" t="str">
        <f t="shared" si="3"/>
        <v>NOVACRON DARK BLUE S-GL</v>
      </c>
      <c r="L33" s="230"/>
      <c r="M33" s="230"/>
      <c r="N33" s="230"/>
      <c r="O33" s="230"/>
      <c r="P33" s="230"/>
      <c r="Q33" s="230"/>
      <c r="R33" s="230"/>
      <c r="S33" s="230"/>
      <c r="T33" s="230"/>
      <c r="U33" s="230"/>
      <c r="V33" s="230"/>
      <c r="W33" s="230"/>
      <c r="X33" s="230"/>
      <c r="Y33" s="103"/>
      <c r="Z33" s="232">
        <v>0.08</v>
      </c>
      <c r="AA33" s="232"/>
      <c r="AB33" s="232"/>
      <c r="AC33" s="232"/>
      <c r="AD33" s="232"/>
      <c r="AE33" s="232"/>
      <c r="AF33" s="230" t="s">
        <v>315</v>
      </c>
      <c r="AG33" s="230"/>
      <c r="AH33" s="244">
        <v>45.21</v>
      </c>
      <c r="AI33" s="244"/>
      <c r="AJ33" s="244"/>
      <c r="AK33" s="244"/>
      <c r="AL33" s="244"/>
      <c r="AM33" s="244"/>
      <c r="AN33" s="41" t="s">
        <v>316</v>
      </c>
      <c r="AP33" s="242">
        <f t="shared" si="4"/>
        <v>5499.9809568000001</v>
      </c>
      <c r="AQ33" s="242"/>
      <c r="AR33" s="242"/>
      <c r="AS33" s="242"/>
      <c r="AT33" s="242"/>
      <c r="AU33" s="242"/>
      <c r="AV33" s="242"/>
      <c r="AW33" s="242"/>
      <c r="AX33" s="242"/>
      <c r="AY33" s="242"/>
      <c r="AZ33" s="206"/>
      <c r="BB33" s="51"/>
      <c r="CE33" s="5" t="s">
        <v>67</v>
      </c>
      <c r="CF33" s="6" t="s">
        <v>68</v>
      </c>
      <c r="CG33" s="8">
        <v>7.34</v>
      </c>
      <c r="CH33" s="4">
        <f t="shared" si="0"/>
        <v>105299.64</v>
      </c>
    </row>
    <row r="34" spans="3:86" x14ac:dyDescent="0.25">
      <c r="C34" s="46"/>
      <c r="E34" s="216" t="s">
        <v>8</v>
      </c>
      <c r="F34" s="217"/>
      <c r="G34" s="217"/>
      <c r="H34" s="217"/>
      <c r="I34" s="217"/>
      <c r="J34" s="217"/>
      <c r="K34" s="218" t="str">
        <f t="shared" si="3"/>
        <v>FIMBIL EAS 40 NEW</v>
      </c>
      <c r="L34" s="218"/>
      <c r="M34" s="218"/>
      <c r="N34" s="218"/>
      <c r="O34" s="218"/>
      <c r="P34" s="218"/>
      <c r="Q34" s="218"/>
      <c r="R34" s="218"/>
      <c r="S34" s="218"/>
      <c r="T34" s="218"/>
      <c r="U34" s="218"/>
      <c r="V34" s="218"/>
      <c r="W34" s="218"/>
      <c r="X34" s="218"/>
      <c r="Y34" s="104"/>
      <c r="Z34" s="236">
        <v>4</v>
      </c>
      <c r="AA34" s="236"/>
      <c r="AB34" s="236"/>
      <c r="AC34" s="236"/>
      <c r="AD34" s="236"/>
      <c r="AE34" s="236"/>
      <c r="AF34" s="218" t="s">
        <v>315</v>
      </c>
      <c r="AG34" s="218"/>
      <c r="AH34" s="248">
        <v>2260.69</v>
      </c>
      <c r="AI34" s="248"/>
      <c r="AJ34" s="248"/>
      <c r="AK34" s="248"/>
      <c r="AL34" s="248"/>
      <c r="AM34" s="248"/>
      <c r="AN34" s="55" t="s">
        <v>316</v>
      </c>
      <c r="AO34" s="55"/>
      <c r="AP34" s="221">
        <f t="shared" si="4"/>
        <v>46633.829816600002</v>
      </c>
      <c r="AQ34" s="221"/>
      <c r="AR34" s="221"/>
      <c r="AS34" s="221"/>
      <c r="AT34" s="221"/>
      <c r="AU34" s="221"/>
      <c r="AV34" s="221"/>
      <c r="AW34" s="221"/>
      <c r="AX34" s="221"/>
      <c r="AY34" s="221"/>
      <c r="AZ34" s="222"/>
      <c r="BB34" s="51"/>
      <c r="CE34" s="5" t="s">
        <v>69</v>
      </c>
      <c r="CF34" s="6" t="s">
        <v>70</v>
      </c>
      <c r="CG34" s="8">
        <v>13.47</v>
      </c>
      <c r="CH34" s="4">
        <f t="shared" si="0"/>
        <v>193240.62</v>
      </c>
    </row>
    <row r="35" spans="3:86" x14ac:dyDescent="0.25">
      <c r="C35" s="46"/>
      <c r="E35" s="200" t="s">
        <v>183</v>
      </c>
      <c r="F35" s="243"/>
      <c r="G35" s="243"/>
      <c r="H35" s="243"/>
      <c r="I35" s="243"/>
      <c r="J35" s="243"/>
      <c r="K35" s="230" t="str">
        <f t="shared" si="3"/>
        <v>CAUSTIC SODA LIQ</v>
      </c>
      <c r="L35" s="230"/>
      <c r="M35" s="230"/>
      <c r="N35" s="230"/>
      <c r="O35" s="230"/>
      <c r="P35" s="230"/>
      <c r="Q35" s="230"/>
      <c r="R35" s="230"/>
      <c r="S35" s="230"/>
      <c r="T35" s="230"/>
      <c r="U35" s="230"/>
      <c r="V35" s="230"/>
      <c r="W35" s="230"/>
      <c r="X35" s="230"/>
      <c r="Y35" s="103"/>
      <c r="Z35" s="232">
        <v>6</v>
      </c>
      <c r="AA35" s="232"/>
      <c r="AB35" s="232"/>
      <c r="AC35" s="232"/>
      <c r="AD35" s="232"/>
      <c r="AE35" s="232"/>
      <c r="AF35" s="230" t="s">
        <v>315</v>
      </c>
      <c r="AG35" s="230"/>
      <c r="AH35" s="244">
        <v>3391.03</v>
      </c>
      <c r="AI35" s="244"/>
      <c r="AJ35" s="244"/>
      <c r="AK35" s="244"/>
      <c r="AL35" s="244"/>
      <c r="AM35" s="244"/>
      <c r="AN35" s="41" t="s">
        <v>316</v>
      </c>
      <c r="AP35" s="242">
        <f t="shared" si="4"/>
        <v>28983.133409999999</v>
      </c>
      <c r="AQ35" s="242"/>
      <c r="AR35" s="242"/>
      <c r="AS35" s="242"/>
      <c r="AT35" s="242"/>
      <c r="AU35" s="242"/>
      <c r="AV35" s="242"/>
      <c r="AW35" s="242"/>
      <c r="AX35" s="242"/>
      <c r="AY35" s="242"/>
      <c r="AZ35" s="206"/>
      <c r="BB35" s="51"/>
      <c r="CE35" s="10" t="s">
        <v>71</v>
      </c>
      <c r="CF35" s="6" t="s">
        <v>72</v>
      </c>
      <c r="CG35" s="7">
        <v>6.66</v>
      </c>
      <c r="CH35" s="4">
        <f t="shared" si="0"/>
        <v>95544.36</v>
      </c>
    </row>
    <row r="36" spans="3:86" x14ac:dyDescent="0.25">
      <c r="C36" s="46"/>
      <c r="E36" s="223" t="s">
        <v>10</v>
      </c>
      <c r="F36" s="224"/>
      <c r="G36" s="224"/>
      <c r="H36" s="224"/>
      <c r="I36" s="224"/>
      <c r="J36" s="224"/>
      <c r="K36" s="225" t="str">
        <f t="shared" si="3"/>
        <v>SODA ASH</v>
      </c>
      <c r="L36" s="225"/>
      <c r="M36" s="225"/>
      <c r="N36" s="225"/>
      <c r="O36" s="225"/>
      <c r="P36" s="225"/>
      <c r="Q36" s="225"/>
      <c r="R36" s="225"/>
      <c r="S36" s="225"/>
      <c r="T36" s="225"/>
      <c r="U36" s="225"/>
      <c r="V36" s="225"/>
      <c r="W36" s="225"/>
      <c r="X36" s="225"/>
      <c r="Y36" s="102"/>
      <c r="Z36" s="237">
        <v>20</v>
      </c>
      <c r="AA36" s="237"/>
      <c r="AB36" s="237"/>
      <c r="AC36" s="237"/>
      <c r="AD36" s="237"/>
      <c r="AE36" s="237"/>
      <c r="AF36" s="225" t="s">
        <v>315</v>
      </c>
      <c r="AG36" s="225"/>
      <c r="AH36" s="238">
        <v>11303.44</v>
      </c>
      <c r="AI36" s="238"/>
      <c r="AJ36" s="238"/>
      <c r="AK36" s="238"/>
      <c r="AL36" s="238"/>
      <c r="AM36" s="238"/>
      <c r="AN36" s="54" t="s">
        <v>316</v>
      </c>
      <c r="AO36" s="54"/>
      <c r="AP36" s="228">
        <f t="shared" si="4"/>
        <v>100374.5472</v>
      </c>
      <c r="AQ36" s="228"/>
      <c r="AR36" s="228"/>
      <c r="AS36" s="228"/>
      <c r="AT36" s="228"/>
      <c r="AU36" s="228"/>
      <c r="AV36" s="228"/>
      <c r="AW36" s="228"/>
      <c r="AX36" s="228"/>
      <c r="AY36" s="228"/>
      <c r="AZ36" s="229"/>
      <c r="BB36" s="51"/>
      <c r="CE36" s="10" t="s">
        <v>73</v>
      </c>
      <c r="CF36" s="6" t="s">
        <v>74</v>
      </c>
      <c r="CG36" s="7">
        <v>10.055604349644501</v>
      </c>
      <c r="CH36" s="4">
        <f t="shared" si="0"/>
        <v>144257.70000000001</v>
      </c>
    </row>
    <row r="37" spans="3:86" x14ac:dyDescent="0.25">
      <c r="C37" s="46"/>
      <c r="E37" s="110"/>
      <c r="F37" s="110"/>
      <c r="G37" s="110"/>
      <c r="H37" s="110"/>
      <c r="I37" s="110"/>
      <c r="J37" s="110"/>
      <c r="K37" s="103"/>
      <c r="L37" s="103"/>
      <c r="M37" s="103"/>
      <c r="N37" s="103"/>
      <c r="O37" s="103"/>
      <c r="P37" s="103"/>
      <c r="Q37" s="103"/>
      <c r="R37" s="103"/>
      <c r="S37" s="103"/>
      <c r="T37" s="103"/>
      <c r="U37" s="103"/>
      <c r="V37" s="103"/>
      <c r="W37" s="103"/>
      <c r="X37" s="103"/>
      <c r="Y37" s="103"/>
      <c r="Z37" s="111"/>
      <c r="AA37" s="111"/>
      <c r="AB37" s="111"/>
      <c r="AC37" s="111"/>
      <c r="AD37" s="111"/>
      <c r="AE37" s="111"/>
      <c r="AF37" s="103"/>
      <c r="AG37" s="103"/>
      <c r="AH37" s="110"/>
      <c r="AI37" s="110"/>
      <c r="AJ37" s="110"/>
      <c r="AK37" s="110"/>
      <c r="AL37" s="110"/>
      <c r="AM37" s="110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B37" s="51"/>
      <c r="CE37" s="10" t="s">
        <v>75</v>
      </c>
      <c r="CF37" s="11" t="s">
        <v>76</v>
      </c>
      <c r="CG37" s="7">
        <v>8.91</v>
      </c>
      <c r="CH37" s="4">
        <f t="shared" si="0"/>
        <v>127822.86</v>
      </c>
    </row>
    <row r="38" spans="3:86" x14ac:dyDescent="0.25">
      <c r="C38" s="46"/>
      <c r="E38" s="110"/>
      <c r="F38" s="110"/>
      <c r="G38" s="110"/>
      <c r="H38" s="110"/>
      <c r="I38" s="110"/>
      <c r="J38" s="110"/>
      <c r="K38" s="103"/>
      <c r="L38" s="103"/>
      <c r="M38" s="103"/>
      <c r="N38" s="103"/>
      <c r="O38" s="103"/>
      <c r="P38" s="103"/>
      <c r="Q38" s="103"/>
      <c r="R38" s="103"/>
      <c r="S38" s="103"/>
      <c r="T38" s="103"/>
      <c r="U38" s="103"/>
      <c r="V38" s="103"/>
      <c r="W38" s="103"/>
      <c r="X38" s="103"/>
      <c r="Y38" s="103"/>
      <c r="Z38" s="111"/>
      <c r="AA38" s="111"/>
      <c r="AB38" s="111"/>
      <c r="AC38" s="111"/>
      <c r="AD38" s="111"/>
      <c r="AE38" s="111"/>
      <c r="AF38" s="103"/>
      <c r="AG38" s="103"/>
      <c r="AH38" s="110"/>
      <c r="AI38" s="110"/>
      <c r="AJ38" s="110"/>
      <c r="AK38" s="59"/>
      <c r="AL38" s="230" t="s">
        <v>318</v>
      </c>
      <c r="AM38" s="230"/>
      <c r="AN38" s="230"/>
      <c r="AO38" s="230"/>
      <c r="AP38" s="112" t="s">
        <v>11</v>
      </c>
      <c r="AQ38" s="242">
        <f>SUM(AP31:AZ36)</f>
        <v>277459.44429080002</v>
      </c>
      <c r="AR38" s="242"/>
      <c r="AS38" s="242"/>
      <c r="AT38" s="242"/>
      <c r="AU38" s="242"/>
      <c r="AV38" s="242"/>
      <c r="AW38" s="242"/>
      <c r="AX38" s="242"/>
      <c r="AY38" s="242"/>
      <c r="AZ38" s="242"/>
      <c r="BB38" s="51"/>
      <c r="CE38" s="10" t="s">
        <v>77</v>
      </c>
      <c r="CF38" s="11" t="s">
        <v>78</v>
      </c>
      <c r="CG38" s="8">
        <v>10.63</v>
      </c>
      <c r="CH38" s="4">
        <f t="shared" si="0"/>
        <v>152497.98000000001</v>
      </c>
    </row>
    <row r="39" spans="3:86" x14ac:dyDescent="0.25">
      <c r="C39" s="46"/>
      <c r="E39" s="110"/>
      <c r="F39" s="110"/>
      <c r="G39" s="110"/>
      <c r="H39" s="110"/>
      <c r="I39" s="110"/>
      <c r="J39" s="110"/>
      <c r="K39" s="103"/>
      <c r="L39" s="103"/>
      <c r="M39" s="103"/>
      <c r="N39" s="103"/>
      <c r="O39" s="103"/>
      <c r="P39" s="103"/>
      <c r="Q39" s="103"/>
      <c r="R39" s="103"/>
      <c r="S39" s="103"/>
      <c r="T39" s="103"/>
      <c r="U39" s="103"/>
      <c r="V39" s="103"/>
      <c r="W39" s="103"/>
      <c r="X39" s="103"/>
      <c r="Y39" s="103"/>
      <c r="Z39" s="111"/>
      <c r="AA39" s="111"/>
      <c r="AB39" s="111"/>
      <c r="AC39" s="111"/>
      <c r="AD39" s="111"/>
      <c r="AE39" s="111"/>
      <c r="AF39" s="103"/>
      <c r="AG39" s="103"/>
      <c r="AH39" s="110"/>
      <c r="AI39" s="110"/>
      <c r="AJ39" s="110"/>
      <c r="AK39" s="59"/>
      <c r="AL39" s="230" t="s">
        <v>317</v>
      </c>
      <c r="AM39" s="230"/>
      <c r="AN39" s="230"/>
      <c r="AO39" s="230"/>
      <c r="AP39" s="112" t="s">
        <v>11</v>
      </c>
      <c r="AQ39" s="242">
        <f>AQ38/AQ25</f>
        <v>132.12354490038095</v>
      </c>
      <c r="AR39" s="242"/>
      <c r="AS39" s="242"/>
      <c r="AT39" s="242"/>
      <c r="AU39" s="242"/>
      <c r="AV39" s="242"/>
      <c r="AW39" s="242"/>
      <c r="AX39" s="242"/>
      <c r="AY39" s="242"/>
      <c r="AZ39" s="242"/>
      <c r="BB39" s="51"/>
      <c r="CE39" s="10" t="s">
        <v>79</v>
      </c>
      <c r="CF39" s="11" t="s">
        <v>80</v>
      </c>
      <c r="CG39" s="8">
        <v>19.899999999999999</v>
      </c>
      <c r="CH39" s="4">
        <f t="shared" si="0"/>
        <v>285485.39999999997</v>
      </c>
    </row>
    <row r="40" spans="3:86" x14ac:dyDescent="0.25">
      <c r="C40" s="46"/>
      <c r="E40" s="110"/>
      <c r="F40" s="110"/>
      <c r="G40" s="110"/>
      <c r="H40" s="110"/>
      <c r="I40" s="110"/>
      <c r="J40" s="110"/>
      <c r="K40" s="103"/>
      <c r="L40" s="103"/>
      <c r="M40" s="103"/>
      <c r="N40" s="103"/>
      <c r="O40" s="103"/>
      <c r="P40" s="103"/>
      <c r="Q40" s="103"/>
      <c r="R40" s="103"/>
      <c r="S40" s="103"/>
      <c r="T40" s="103"/>
      <c r="U40" s="103"/>
      <c r="V40" s="103"/>
      <c r="W40" s="103"/>
      <c r="X40" s="103"/>
      <c r="Y40" s="103"/>
      <c r="Z40" s="111"/>
      <c r="AA40" s="111"/>
      <c r="AB40" s="111"/>
      <c r="AC40" s="111"/>
      <c r="AD40" s="111"/>
      <c r="AE40" s="111"/>
      <c r="AF40" s="103"/>
      <c r="AG40" s="103"/>
      <c r="AH40" s="110"/>
      <c r="AI40" s="110"/>
      <c r="AJ40" s="110"/>
      <c r="AK40" s="110"/>
      <c r="AL40" s="110"/>
      <c r="AM40" s="110"/>
      <c r="AQ40" s="110"/>
      <c r="AR40" s="110"/>
      <c r="AS40" s="110"/>
      <c r="AT40" s="110"/>
      <c r="AU40" s="110"/>
      <c r="AV40" s="110"/>
      <c r="AW40" s="110"/>
      <c r="AX40" s="110"/>
      <c r="AY40" s="110"/>
      <c r="AZ40" s="110"/>
      <c r="BB40" s="51"/>
      <c r="CE40" s="10" t="s">
        <v>81</v>
      </c>
      <c r="CF40" s="11" t="s">
        <v>82</v>
      </c>
      <c r="CG40" s="8">
        <v>13.35</v>
      </c>
      <c r="CH40" s="4">
        <f t="shared" si="0"/>
        <v>191519.1</v>
      </c>
    </row>
    <row r="41" spans="3:86" ht="17.25" thickBot="1" x14ac:dyDescent="0.3">
      <c r="C41" s="60"/>
      <c r="D41" s="61"/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2"/>
      <c r="CE41" s="10" t="s">
        <v>83</v>
      </c>
      <c r="CF41" s="11" t="s">
        <v>84</v>
      </c>
      <c r="CG41" s="8">
        <v>12.75</v>
      </c>
      <c r="CH41" s="4">
        <f t="shared" si="0"/>
        <v>182911.5</v>
      </c>
    </row>
    <row r="42" spans="3:86" x14ac:dyDescent="0.25">
      <c r="CE42" s="10" t="s">
        <v>85</v>
      </c>
      <c r="CF42" s="11" t="s">
        <v>86</v>
      </c>
      <c r="CG42" s="8">
        <v>28.05</v>
      </c>
      <c r="CH42" s="4">
        <f t="shared" si="0"/>
        <v>402405.3</v>
      </c>
    </row>
    <row r="43" spans="3:86" ht="17.25" thickBot="1" x14ac:dyDescent="0.3">
      <c r="CE43" s="10" t="s">
        <v>87</v>
      </c>
      <c r="CF43" s="11" t="s">
        <v>88</v>
      </c>
      <c r="CG43" s="8">
        <v>27.2</v>
      </c>
      <c r="CH43" s="4">
        <f t="shared" si="0"/>
        <v>390211.2</v>
      </c>
    </row>
    <row r="44" spans="3:86" x14ac:dyDescent="0.25">
      <c r="C44" s="43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44"/>
      <c r="AV44" s="44"/>
      <c r="AW44" s="44"/>
      <c r="AX44" s="44"/>
      <c r="AY44" s="44"/>
      <c r="AZ44" s="44"/>
      <c r="BA44" s="44"/>
      <c r="BB44" s="45"/>
      <c r="CE44" s="10" t="s">
        <v>89</v>
      </c>
      <c r="CF44" s="11" t="s">
        <v>90</v>
      </c>
      <c r="CG44" s="8">
        <v>21.194841070681722</v>
      </c>
      <c r="CH44" s="4">
        <f t="shared" si="0"/>
        <v>304061.19</v>
      </c>
    </row>
    <row r="45" spans="3:86" x14ac:dyDescent="0.25">
      <c r="C45" s="46"/>
      <c r="E45" s="245" t="s">
        <v>0</v>
      </c>
      <c r="F45" s="245"/>
      <c r="G45" s="245"/>
      <c r="H45" s="245"/>
      <c r="I45" s="245"/>
      <c r="J45" s="49" t="s">
        <v>11</v>
      </c>
      <c r="K45" s="245" t="s">
        <v>328</v>
      </c>
      <c r="L45" s="245"/>
      <c r="M45" s="245"/>
      <c r="N45" s="245"/>
      <c r="O45" s="245"/>
      <c r="P45" s="245"/>
      <c r="Q45" s="245"/>
      <c r="R45" s="245"/>
      <c r="S45" s="245"/>
      <c r="T45" s="245"/>
      <c r="U45" s="245"/>
      <c r="V45" s="49"/>
      <c r="W45" s="49"/>
      <c r="X45" s="49"/>
      <c r="Y45" s="49"/>
      <c r="Z45" s="49"/>
      <c r="AA45" s="49"/>
      <c r="AB45" s="49"/>
      <c r="AC45" s="49"/>
      <c r="AD45" s="50"/>
      <c r="AE45" s="50"/>
      <c r="AF45" s="50"/>
      <c r="AG45" s="50"/>
      <c r="AH45" s="245" t="s">
        <v>3</v>
      </c>
      <c r="AI45" s="245"/>
      <c r="AJ45" s="245"/>
      <c r="AK45" s="245"/>
      <c r="AL45" s="245"/>
      <c r="AM45" s="245"/>
      <c r="AN45" s="245"/>
      <c r="AO45" s="245"/>
      <c r="AP45" s="49" t="s">
        <v>11</v>
      </c>
      <c r="AQ45" s="247">
        <v>565.16999999999996</v>
      </c>
      <c r="AR45" s="247"/>
      <c r="AS45" s="247"/>
      <c r="AT45" s="247"/>
      <c r="AU45" s="49" t="s">
        <v>319</v>
      </c>
      <c r="AV45" s="49"/>
      <c r="AW45" s="49"/>
      <c r="AX45" s="49"/>
      <c r="AY45" s="49"/>
      <c r="AZ45" s="49"/>
      <c r="BB45" s="51"/>
      <c r="CE45" s="10" t="s">
        <v>91</v>
      </c>
      <c r="CF45" s="11" t="s">
        <v>92</v>
      </c>
      <c r="CG45" s="7">
        <v>29.388728565453786</v>
      </c>
      <c r="CH45" s="4">
        <f t="shared" si="0"/>
        <v>421610.7</v>
      </c>
    </row>
    <row r="46" spans="3:86" x14ac:dyDescent="0.25">
      <c r="C46" s="46"/>
      <c r="E46" s="245" t="s">
        <v>322</v>
      </c>
      <c r="F46" s="245"/>
      <c r="G46" s="245"/>
      <c r="H46" s="245"/>
      <c r="I46" s="245"/>
      <c r="J46" s="49" t="s">
        <v>11</v>
      </c>
      <c r="K46" s="245" t="s">
        <v>445</v>
      </c>
      <c r="L46" s="245"/>
      <c r="M46" s="245"/>
      <c r="N46" s="245"/>
      <c r="O46" s="245"/>
      <c r="P46" s="245"/>
      <c r="Q46" s="245"/>
      <c r="R46" s="245"/>
      <c r="S46" s="245"/>
      <c r="T46" s="245"/>
      <c r="U46" s="245"/>
      <c r="V46" s="49"/>
      <c r="W46" s="49"/>
      <c r="X46" s="49"/>
      <c r="Y46" s="49"/>
      <c r="Z46" s="49"/>
      <c r="AA46" s="49"/>
      <c r="AB46" s="49"/>
      <c r="AC46" s="49"/>
      <c r="AD46" s="50"/>
      <c r="AE46" s="50"/>
      <c r="AF46" s="50"/>
      <c r="AG46" s="50"/>
      <c r="AH46" s="245" t="s">
        <v>4</v>
      </c>
      <c r="AI46" s="245"/>
      <c r="AJ46" s="245"/>
      <c r="AK46" s="245"/>
      <c r="AL46" s="245"/>
      <c r="AM46" s="245"/>
      <c r="AN46" s="245"/>
      <c r="AO46" s="245"/>
      <c r="AP46" s="49" t="s">
        <v>11</v>
      </c>
      <c r="AQ46" s="245">
        <v>2100</v>
      </c>
      <c r="AR46" s="245"/>
      <c r="AS46" s="245"/>
      <c r="AT46" s="245"/>
      <c r="AU46" s="49" t="s">
        <v>320</v>
      </c>
      <c r="AV46" s="49"/>
      <c r="AW46" s="49"/>
      <c r="AX46" s="49"/>
      <c r="AY46" s="49"/>
      <c r="AZ46" s="49"/>
      <c r="BB46" s="51"/>
      <c r="CE46" s="10"/>
      <c r="CF46" s="11"/>
      <c r="CG46" s="7"/>
      <c r="CH46" s="4"/>
    </row>
    <row r="47" spans="3:86" x14ac:dyDescent="0.25">
      <c r="C47" s="46"/>
      <c r="E47" s="245" t="s">
        <v>1</v>
      </c>
      <c r="F47" s="245"/>
      <c r="G47" s="245"/>
      <c r="H47" s="245"/>
      <c r="I47" s="245"/>
      <c r="J47" s="49" t="s">
        <v>11</v>
      </c>
      <c r="K47" s="245" t="s">
        <v>443</v>
      </c>
      <c r="L47" s="245"/>
      <c r="M47" s="245"/>
      <c r="N47" s="245"/>
      <c r="O47" s="245"/>
      <c r="P47" s="245"/>
      <c r="Q47" s="245"/>
      <c r="R47" s="245"/>
      <c r="S47" s="245"/>
      <c r="T47" s="245"/>
      <c r="U47" s="245"/>
      <c r="V47" s="49"/>
      <c r="W47" s="49"/>
      <c r="X47" s="49"/>
      <c r="Y47" s="49"/>
      <c r="Z47" s="49"/>
      <c r="AA47" s="49"/>
      <c r="AB47" s="49"/>
      <c r="AC47" s="49"/>
      <c r="AD47" s="50"/>
      <c r="AE47" s="50"/>
      <c r="AF47" s="50"/>
      <c r="AG47" s="50"/>
      <c r="AH47" s="245"/>
      <c r="AI47" s="245"/>
      <c r="AJ47" s="245"/>
      <c r="AK47" s="245"/>
      <c r="AL47" s="245"/>
      <c r="AM47" s="245"/>
      <c r="AN47" s="245"/>
      <c r="AO47" s="245"/>
      <c r="AP47" s="49"/>
      <c r="AQ47" s="246"/>
      <c r="AR47" s="246"/>
      <c r="AS47" s="246"/>
      <c r="AT47" s="246"/>
      <c r="AU47" s="49"/>
      <c r="AV47" s="49"/>
      <c r="AW47" s="49"/>
      <c r="AX47" s="49"/>
      <c r="AY47" s="49"/>
      <c r="AZ47" s="49"/>
      <c r="BB47" s="51"/>
      <c r="CE47" s="10" t="s">
        <v>93</v>
      </c>
      <c r="CF47" s="11" t="s">
        <v>94</v>
      </c>
      <c r="CG47" s="8">
        <v>10.32</v>
      </c>
      <c r="CH47" s="4">
        <f t="shared" si="0"/>
        <v>148050.72</v>
      </c>
    </row>
    <row r="48" spans="3:86" x14ac:dyDescent="0.25">
      <c r="C48" s="46"/>
      <c r="E48" s="245" t="s">
        <v>2</v>
      </c>
      <c r="F48" s="245"/>
      <c r="G48" s="245"/>
      <c r="H48" s="245"/>
      <c r="I48" s="245"/>
      <c r="J48" s="49" t="s">
        <v>11</v>
      </c>
      <c r="K48" s="245" t="s">
        <v>337</v>
      </c>
      <c r="L48" s="245"/>
      <c r="M48" s="245"/>
      <c r="N48" s="245"/>
      <c r="O48" s="245"/>
      <c r="P48" s="245"/>
      <c r="Q48" s="245"/>
      <c r="R48" s="245"/>
      <c r="S48" s="245"/>
      <c r="T48" s="245"/>
      <c r="U48" s="245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245"/>
      <c r="AI48" s="245"/>
      <c r="AJ48" s="245"/>
      <c r="AK48" s="245"/>
      <c r="AL48" s="245"/>
      <c r="AM48" s="245"/>
      <c r="AN48" s="245"/>
      <c r="AO48" s="245"/>
      <c r="AP48" s="49"/>
      <c r="AQ48" s="49"/>
      <c r="AR48" s="49"/>
      <c r="AS48" s="49"/>
      <c r="AT48" s="49"/>
      <c r="AU48" s="49"/>
      <c r="AV48" s="49"/>
      <c r="AW48" s="49"/>
      <c r="AX48" s="49"/>
      <c r="AY48" s="49"/>
      <c r="AZ48" s="49"/>
      <c r="BB48" s="51"/>
      <c r="CE48" s="10" t="s">
        <v>95</v>
      </c>
      <c r="CF48" s="11" t="s">
        <v>96</v>
      </c>
      <c r="CG48" s="8">
        <v>8.36</v>
      </c>
      <c r="CH48" s="4">
        <f t="shared" si="0"/>
        <v>119932.56</v>
      </c>
    </row>
    <row r="49" spans="3:86" x14ac:dyDescent="0.25">
      <c r="C49" s="46"/>
      <c r="BB49" s="51"/>
      <c r="CE49" s="10" t="s">
        <v>97</v>
      </c>
      <c r="CF49" s="11" t="s">
        <v>98</v>
      </c>
      <c r="CG49" s="8">
        <v>7.56</v>
      </c>
      <c r="CH49" s="4">
        <f t="shared" si="0"/>
        <v>108455.76</v>
      </c>
    </row>
    <row r="50" spans="3:86" x14ac:dyDescent="0.25">
      <c r="C50" s="46"/>
      <c r="BB50" s="51"/>
      <c r="CE50" s="10" t="s">
        <v>99</v>
      </c>
      <c r="CF50" s="11" t="s">
        <v>100</v>
      </c>
      <c r="CG50" s="7">
        <v>7.185372229192807</v>
      </c>
      <c r="CH50" s="4">
        <f t="shared" si="0"/>
        <v>103081.35</v>
      </c>
    </row>
    <row r="51" spans="3:86" x14ac:dyDescent="0.25">
      <c r="C51" s="46"/>
      <c r="BB51" s="51"/>
      <c r="CE51" s="10" t="s">
        <v>101</v>
      </c>
      <c r="CF51" s="11" t="s">
        <v>102</v>
      </c>
      <c r="CG51" s="7">
        <v>6.0066583019657047</v>
      </c>
      <c r="CH51" s="4">
        <f t="shared" si="0"/>
        <v>86171.520000000004</v>
      </c>
    </row>
    <row r="52" spans="3:86" x14ac:dyDescent="0.25">
      <c r="C52" s="46"/>
      <c r="E52" s="208" t="s">
        <v>5</v>
      </c>
      <c r="F52" s="209"/>
      <c r="G52" s="209"/>
      <c r="H52" s="209"/>
      <c r="I52" s="209"/>
      <c r="J52" s="209"/>
      <c r="K52" s="210" t="str">
        <f t="shared" ref="K52:K57" si="5">VLOOKUP(E52,$CE$1:$CH$1004,2,FALSE)</f>
        <v>NOVACRON YELLOW S-3R</v>
      </c>
      <c r="L52" s="210"/>
      <c r="M52" s="210"/>
      <c r="N52" s="210"/>
      <c r="O52" s="210"/>
      <c r="P52" s="210"/>
      <c r="Q52" s="210"/>
      <c r="R52" s="210"/>
      <c r="S52" s="210"/>
      <c r="T52" s="210"/>
      <c r="U52" s="210"/>
      <c r="V52" s="210"/>
      <c r="W52" s="210"/>
      <c r="X52" s="210"/>
      <c r="Y52" s="105"/>
      <c r="Z52" s="234">
        <v>1.1499999999999999</v>
      </c>
      <c r="AA52" s="234"/>
      <c r="AB52" s="234"/>
      <c r="AC52" s="234"/>
      <c r="AD52" s="234"/>
      <c r="AE52" s="234"/>
      <c r="AF52" s="210" t="s">
        <v>315</v>
      </c>
      <c r="AG52" s="210"/>
      <c r="AH52" s="235">
        <v>649.95000000000005</v>
      </c>
      <c r="AI52" s="235"/>
      <c r="AJ52" s="235"/>
      <c r="AK52" s="235"/>
      <c r="AL52" s="235"/>
      <c r="AM52" s="235"/>
      <c r="AN52" s="52" t="s">
        <v>316</v>
      </c>
      <c r="AO52" s="52"/>
      <c r="AP52" s="213">
        <f t="shared" ref="AP52:AP57" si="6">(AH52*VLOOKUP(E52,$CE$1:$CH$1004,4,FALSE))/1000</f>
        <v>63124.716879</v>
      </c>
      <c r="AQ52" s="213"/>
      <c r="AR52" s="213"/>
      <c r="AS52" s="213"/>
      <c r="AT52" s="213"/>
      <c r="AU52" s="213"/>
      <c r="AV52" s="213"/>
      <c r="AW52" s="213"/>
      <c r="AX52" s="213"/>
      <c r="AY52" s="213"/>
      <c r="AZ52" s="214"/>
      <c r="BB52" s="51"/>
      <c r="CE52" s="10" t="s">
        <v>103</v>
      </c>
      <c r="CF52" s="11" t="s">
        <v>104</v>
      </c>
      <c r="CG52" s="7">
        <v>7.8263355639202565</v>
      </c>
      <c r="CH52" s="4">
        <f t="shared" si="0"/>
        <v>112276.61</v>
      </c>
    </row>
    <row r="53" spans="3:86" x14ac:dyDescent="0.25">
      <c r="C53" s="46"/>
      <c r="E53" s="200" t="s">
        <v>6</v>
      </c>
      <c r="F53" s="243"/>
      <c r="G53" s="243"/>
      <c r="H53" s="243"/>
      <c r="I53" s="243"/>
      <c r="J53" s="243"/>
      <c r="K53" s="230" t="str">
        <f t="shared" si="5"/>
        <v>NOVACRON RUBY S–3B</v>
      </c>
      <c r="L53" s="230"/>
      <c r="M53" s="230"/>
      <c r="N53" s="230"/>
      <c r="O53" s="230"/>
      <c r="P53" s="230"/>
      <c r="Q53" s="230"/>
      <c r="R53" s="230"/>
      <c r="S53" s="230"/>
      <c r="T53" s="230"/>
      <c r="U53" s="230"/>
      <c r="V53" s="230"/>
      <c r="W53" s="230"/>
      <c r="X53" s="230"/>
      <c r="Y53" s="103"/>
      <c r="Z53" s="232">
        <v>0.05</v>
      </c>
      <c r="AA53" s="232"/>
      <c r="AB53" s="232"/>
      <c r="AC53" s="232"/>
      <c r="AD53" s="232"/>
      <c r="AE53" s="232"/>
      <c r="AF53" s="230" t="s">
        <v>315</v>
      </c>
      <c r="AG53" s="230"/>
      <c r="AH53" s="244">
        <v>28.26</v>
      </c>
      <c r="AI53" s="244"/>
      <c r="AJ53" s="244"/>
      <c r="AK53" s="244"/>
      <c r="AL53" s="244"/>
      <c r="AM53" s="244"/>
      <c r="AN53" s="41" t="s">
        <v>316</v>
      </c>
      <c r="AP53" s="242">
        <f t="shared" si="6"/>
        <v>3409.5650436000001</v>
      </c>
      <c r="AQ53" s="242"/>
      <c r="AR53" s="242"/>
      <c r="AS53" s="242"/>
      <c r="AT53" s="242"/>
      <c r="AU53" s="242"/>
      <c r="AV53" s="242"/>
      <c r="AW53" s="242"/>
      <c r="AX53" s="242"/>
      <c r="AY53" s="242"/>
      <c r="AZ53" s="206"/>
      <c r="BB53" s="51"/>
      <c r="CE53" s="10" t="s">
        <v>105</v>
      </c>
      <c r="CF53" s="11" t="s">
        <v>106</v>
      </c>
      <c r="CG53" s="7">
        <v>5.4474048515265583</v>
      </c>
      <c r="CH53" s="4">
        <f t="shared" si="0"/>
        <v>78148.47</v>
      </c>
    </row>
    <row r="54" spans="3:86" x14ac:dyDescent="0.25">
      <c r="C54" s="46"/>
      <c r="E54" s="200" t="s">
        <v>7</v>
      </c>
      <c r="F54" s="243"/>
      <c r="G54" s="243"/>
      <c r="H54" s="243"/>
      <c r="I54" s="243"/>
      <c r="J54" s="243"/>
      <c r="K54" s="230" t="str">
        <f t="shared" si="5"/>
        <v>NOVACRON DARK BLUE S-GL</v>
      </c>
      <c r="L54" s="230"/>
      <c r="M54" s="230"/>
      <c r="N54" s="230"/>
      <c r="O54" s="230"/>
      <c r="P54" s="230"/>
      <c r="Q54" s="230"/>
      <c r="R54" s="230"/>
      <c r="S54" s="230"/>
      <c r="T54" s="230"/>
      <c r="U54" s="230"/>
      <c r="V54" s="230"/>
      <c r="W54" s="230"/>
      <c r="X54" s="230"/>
      <c r="Y54" s="103"/>
      <c r="Z54" s="232">
        <v>0.52</v>
      </c>
      <c r="AA54" s="232"/>
      <c r="AB54" s="232"/>
      <c r="AC54" s="232"/>
      <c r="AD54" s="232"/>
      <c r="AE54" s="232"/>
      <c r="AF54" s="230" t="s">
        <v>315</v>
      </c>
      <c r="AG54" s="230"/>
      <c r="AH54" s="244">
        <v>293.89</v>
      </c>
      <c r="AI54" s="244"/>
      <c r="AJ54" s="244"/>
      <c r="AK54" s="244"/>
      <c r="AL54" s="244"/>
      <c r="AM54" s="244"/>
      <c r="AN54" s="41" t="s">
        <v>316</v>
      </c>
      <c r="AP54" s="242">
        <f t="shared" si="6"/>
        <v>35752.9175712</v>
      </c>
      <c r="AQ54" s="242"/>
      <c r="AR54" s="242"/>
      <c r="AS54" s="242"/>
      <c r="AT54" s="242"/>
      <c r="AU54" s="242"/>
      <c r="AV54" s="242"/>
      <c r="AW54" s="242"/>
      <c r="AX54" s="242"/>
      <c r="AY54" s="242"/>
      <c r="AZ54" s="206"/>
      <c r="BB54" s="51"/>
      <c r="CE54" s="10" t="s">
        <v>107</v>
      </c>
      <c r="CF54" s="11" t="s">
        <v>108</v>
      </c>
      <c r="CG54" s="7">
        <v>7.1763592639063152</v>
      </c>
      <c r="CH54" s="4">
        <f t="shared" si="0"/>
        <v>102952.05</v>
      </c>
    </row>
    <row r="55" spans="3:86" x14ac:dyDescent="0.25">
      <c r="C55" s="46"/>
      <c r="E55" s="216" t="s">
        <v>8</v>
      </c>
      <c r="F55" s="217"/>
      <c r="G55" s="217"/>
      <c r="H55" s="217"/>
      <c r="I55" s="217"/>
      <c r="J55" s="217"/>
      <c r="K55" s="218" t="str">
        <f t="shared" si="5"/>
        <v>FIMBIL EAS 40 NEW</v>
      </c>
      <c r="L55" s="218"/>
      <c r="M55" s="218"/>
      <c r="N55" s="218"/>
      <c r="O55" s="218"/>
      <c r="P55" s="218"/>
      <c r="Q55" s="218"/>
      <c r="R55" s="218"/>
      <c r="S55" s="218"/>
      <c r="T55" s="218"/>
      <c r="U55" s="218"/>
      <c r="V55" s="218"/>
      <c r="W55" s="218"/>
      <c r="X55" s="218"/>
      <c r="Y55" s="104"/>
      <c r="Z55" s="236">
        <v>4</v>
      </c>
      <c r="AA55" s="236"/>
      <c r="AB55" s="236"/>
      <c r="AC55" s="236"/>
      <c r="AD55" s="236"/>
      <c r="AE55" s="236"/>
      <c r="AF55" s="218" t="s">
        <v>315</v>
      </c>
      <c r="AG55" s="218"/>
      <c r="AH55" s="248">
        <v>2260.69</v>
      </c>
      <c r="AI55" s="248"/>
      <c r="AJ55" s="248"/>
      <c r="AK55" s="248"/>
      <c r="AL55" s="248"/>
      <c r="AM55" s="248"/>
      <c r="AN55" s="55" t="s">
        <v>316</v>
      </c>
      <c r="AO55" s="55"/>
      <c r="AP55" s="221">
        <f t="shared" si="6"/>
        <v>46633.829816600002</v>
      </c>
      <c r="AQ55" s="221"/>
      <c r="AR55" s="221"/>
      <c r="AS55" s="221"/>
      <c r="AT55" s="221"/>
      <c r="AU55" s="221"/>
      <c r="AV55" s="221"/>
      <c r="AW55" s="221"/>
      <c r="AX55" s="221"/>
      <c r="AY55" s="221"/>
      <c r="AZ55" s="222"/>
      <c r="BB55" s="51"/>
      <c r="CE55" s="10" t="s">
        <v>109</v>
      </c>
      <c r="CF55" s="11" t="s">
        <v>110</v>
      </c>
      <c r="CG55" s="7">
        <v>6.1914303638644919</v>
      </c>
      <c r="CH55" s="4">
        <f t="shared" si="0"/>
        <v>88822.26</v>
      </c>
    </row>
    <row r="56" spans="3:86" x14ac:dyDescent="0.25">
      <c r="C56" s="46"/>
      <c r="E56" s="200" t="s">
        <v>183</v>
      </c>
      <c r="F56" s="243"/>
      <c r="G56" s="243"/>
      <c r="H56" s="243"/>
      <c r="I56" s="243"/>
      <c r="J56" s="243"/>
      <c r="K56" s="230" t="str">
        <f t="shared" si="5"/>
        <v>CAUSTIC SODA LIQ</v>
      </c>
      <c r="L56" s="230"/>
      <c r="M56" s="230"/>
      <c r="N56" s="230"/>
      <c r="O56" s="230"/>
      <c r="P56" s="230"/>
      <c r="Q56" s="230"/>
      <c r="R56" s="230"/>
      <c r="S56" s="230"/>
      <c r="T56" s="230"/>
      <c r="U56" s="230"/>
      <c r="V56" s="230"/>
      <c r="W56" s="230"/>
      <c r="X56" s="230"/>
      <c r="Y56" s="103"/>
      <c r="Z56" s="232">
        <v>6</v>
      </c>
      <c r="AA56" s="232"/>
      <c r="AB56" s="232"/>
      <c r="AC56" s="232"/>
      <c r="AD56" s="232"/>
      <c r="AE56" s="232"/>
      <c r="AF56" s="230" t="s">
        <v>315</v>
      </c>
      <c r="AG56" s="230"/>
      <c r="AH56" s="244">
        <v>3391.03</v>
      </c>
      <c r="AI56" s="244"/>
      <c r="AJ56" s="244"/>
      <c r="AK56" s="244"/>
      <c r="AL56" s="244"/>
      <c r="AM56" s="244"/>
      <c r="AN56" s="41" t="s">
        <v>316</v>
      </c>
      <c r="AP56" s="242">
        <f t="shared" si="6"/>
        <v>28983.133409999999</v>
      </c>
      <c r="AQ56" s="242"/>
      <c r="AR56" s="242"/>
      <c r="AS56" s="242"/>
      <c r="AT56" s="242"/>
      <c r="AU56" s="242"/>
      <c r="AV56" s="242"/>
      <c r="AW56" s="242"/>
      <c r="AX56" s="242"/>
      <c r="AY56" s="242"/>
      <c r="AZ56" s="206"/>
      <c r="BB56" s="51"/>
      <c r="CE56" s="10" t="s">
        <v>111</v>
      </c>
      <c r="CF56" s="11" t="s">
        <v>112</v>
      </c>
      <c r="CG56" s="7">
        <v>6.0397867001254708</v>
      </c>
      <c r="CH56" s="4">
        <f t="shared" si="0"/>
        <v>86646.78</v>
      </c>
    </row>
    <row r="57" spans="3:86" x14ac:dyDescent="0.25">
      <c r="C57" s="46"/>
      <c r="E57" s="223" t="s">
        <v>10</v>
      </c>
      <c r="F57" s="224"/>
      <c r="G57" s="224"/>
      <c r="H57" s="224"/>
      <c r="I57" s="224"/>
      <c r="J57" s="224"/>
      <c r="K57" s="225" t="str">
        <f t="shared" si="5"/>
        <v>SODA ASH</v>
      </c>
      <c r="L57" s="225"/>
      <c r="M57" s="225"/>
      <c r="N57" s="225"/>
      <c r="O57" s="225"/>
      <c r="P57" s="225"/>
      <c r="Q57" s="225"/>
      <c r="R57" s="225"/>
      <c r="S57" s="225"/>
      <c r="T57" s="225"/>
      <c r="U57" s="225"/>
      <c r="V57" s="225"/>
      <c r="W57" s="225"/>
      <c r="X57" s="225"/>
      <c r="Y57" s="102"/>
      <c r="Z57" s="237">
        <v>20</v>
      </c>
      <c r="AA57" s="237"/>
      <c r="AB57" s="237"/>
      <c r="AC57" s="237"/>
      <c r="AD57" s="237"/>
      <c r="AE57" s="237"/>
      <c r="AF57" s="225" t="s">
        <v>315</v>
      </c>
      <c r="AG57" s="225"/>
      <c r="AH57" s="238">
        <v>11303.44</v>
      </c>
      <c r="AI57" s="238"/>
      <c r="AJ57" s="238"/>
      <c r="AK57" s="238"/>
      <c r="AL57" s="238"/>
      <c r="AM57" s="238"/>
      <c r="AN57" s="54" t="s">
        <v>316</v>
      </c>
      <c r="AO57" s="54"/>
      <c r="AP57" s="228">
        <f t="shared" si="6"/>
        <v>100374.5472</v>
      </c>
      <c r="AQ57" s="228"/>
      <c r="AR57" s="228"/>
      <c r="AS57" s="228"/>
      <c r="AT57" s="228"/>
      <c r="AU57" s="228"/>
      <c r="AV57" s="228"/>
      <c r="AW57" s="228"/>
      <c r="AX57" s="228"/>
      <c r="AY57" s="228"/>
      <c r="AZ57" s="229"/>
      <c r="BB57" s="51"/>
      <c r="CE57" s="10" t="s">
        <v>113</v>
      </c>
      <c r="CF57" s="11" t="s">
        <v>114</v>
      </c>
      <c r="CG57" s="7">
        <v>8.1017858636553743</v>
      </c>
      <c r="CH57" s="4">
        <f t="shared" si="0"/>
        <v>116228.22</v>
      </c>
    </row>
    <row r="58" spans="3:86" x14ac:dyDescent="0.25">
      <c r="C58" s="46"/>
      <c r="E58" s="110"/>
      <c r="F58" s="110"/>
      <c r="G58" s="110"/>
      <c r="H58" s="110"/>
      <c r="I58" s="110"/>
      <c r="J58" s="110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3"/>
      <c r="X58" s="103"/>
      <c r="Y58" s="103"/>
      <c r="Z58" s="111"/>
      <c r="AA58" s="111"/>
      <c r="AB58" s="111"/>
      <c r="AC58" s="111"/>
      <c r="AD58" s="111"/>
      <c r="AE58" s="111"/>
      <c r="AF58" s="103"/>
      <c r="AG58" s="103"/>
      <c r="AH58" s="110"/>
      <c r="AI58" s="110"/>
      <c r="AJ58" s="110"/>
      <c r="AK58" s="110"/>
      <c r="AL58" s="110"/>
      <c r="AM58" s="110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B58" s="51"/>
      <c r="CE58" s="10" t="s">
        <v>115</v>
      </c>
      <c r="CF58" s="11" t="s">
        <v>116</v>
      </c>
      <c r="CG58" s="7">
        <v>13.444857800083646</v>
      </c>
      <c r="CH58" s="4">
        <f t="shared" si="0"/>
        <v>192879.93</v>
      </c>
    </row>
    <row r="59" spans="3:86" x14ac:dyDescent="0.25">
      <c r="C59" s="46"/>
      <c r="E59" s="110"/>
      <c r="F59" s="110"/>
      <c r="G59" s="110"/>
      <c r="H59" s="110"/>
      <c r="I59" s="110"/>
      <c r="J59" s="110"/>
      <c r="K59" s="103"/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3"/>
      <c r="X59" s="103"/>
      <c r="Y59" s="103"/>
      <c r="Z59" s="111"/>
      <c r="AA59" s="111"/>
      <c r="AB59" s="111"/>
      <c r="AC59" s="111"/>
      <c r="AD59" s="111"/>
      <c r="AE59" s="111"/>
      <c r="AF59" s="103"/>
      <c r="AG59" s="103"/>
      <c r="AH59" s="110"/>
      <c r="AI59" s="110"/>
      <c r="AJ59" s="110"/>
      <c r="AK59" s="59"/>
      <c r="AL59" s="230" t="s">
        <v>318</v>
      </c>
      <c r="AM59" s="230"/>
      <c r="AN59" s="230"/>
      <c r="AO59" s="230"/>
      <c r="AP59" s="112" t="s">
        <v>11</v>
      </c>
      <c r="AQ59" s="242">
        <f>SUM(AP52:AZ57)</f>
        <v>278278.70992040006</v>
      </c>
      <c r="AR59" s="242"/>
      <c r="AS59" s="242"/>
      <c r="AT59" s="242"/>
      <c r="AU59" s="242"/>
      <c r="AV59" s="242"/>
      <c r="AW59" s="242"/>
      <c r="AX59" s="242"/>
      <c r="AY59" s="242"/>
      <c r="AZ59" s="242"/>
      <c r="BB59" s="51"/>
      <c r="CE59" s="10" t="s">
        <v>117</v>
      </c>
      <c r="CF59" s="11" t="s">
        <v>118</v>
      </c>
      <c r="CG59" s="7">
        <v>5.9245141502857939</v>
      </c>
      <c r="CH59" s="4">
        <f t="shared" si="0"/>
        <v>84993.08</v>
      </c>
    </row>
    <row r="60" spans="3:86" x14ac:dyDescent="0.25">
      <c r="C60" s="46"/>
      <c r="E60" s="110"/>
      <c r="F60" s="110"/>
      <c r="G60" s="110"/>
      <c r="H60" s="110"/>
      <c r="I60" s="110"/>
      <c r="J60" s="110"/>
      <c r="K60" s="103"/>
      <c r="L60" s="103"/>
      <c r="M60" s="103"/>
      <c r="N60" s="103"/>
      <c r="O60" s="103"/>
      <c r="P60" s="103"/>
      <c r="Q60" s="103"/>
      <c r="R60" s="103"/>
      <c r="S60" s="103"/>
      <c r="T60" s="103"/>
      <c r="U60" s="103"/>
      <c r="V60" s="103"/>
      <c r="W60" s="103"/>
      <c r="X60" s="103"/>
      <c r="Y60" s="103"/>
      <c r="Z60" s="111"/>
      <c r="AA60" s="111"/>
      <c r="AB60" s="111"/>
      <c r="AC60" s="111"/>
      <c r="AD60" s="111"/>
      <c r="AE60" s="111"/>
      <c r="AF60" s="103"/>
      <c r="AG60" s="103"/>
      <c r="AH60" s="110"/>
      <c r="AI60" s="110"/>
      <c r="AJ60" s="110"/>
      <c r="AK60" s="59"/>
      <c r="AL60" s="230" t="s">
        <v>317</v>
      </c>
      <c r="AM60" s="230"/>
      <c r="AN60" s="230"/>
      <c r="AO60" s="230"/>
      <c r="AP60" s="112" t="s">
        <v>11</v>
      </c>
      <c r="AQ60" s="242">
        <f>AQ59/AQ46</f>
        <v>132.5136713906667</v>
      </c>
      <c r="AR60" s="242"/>
      <c r="AS60" s="242"/>
      <c r="AT60" s="242"/>
      <c r="AU60" s="242"/>
      <c r="AV60" s="242"/>
      <c r="AW60" s="242"/>
      <c r="AX60" s="242"/>
      <c r="AY60" s="242"/>
      <c r="AZ60" s="242"/>
      <c r="BB60" s="51"/>
      <c r="CE60" s="10" t="s">
        <v>119</v>
      </c>
      <c r="CF60" s="11" t="s">
        <v>120</v>
      </c>
      <c r="CG60" s="7">
        <v>22.600925693573121</v>
      </c>
      <c r="CH60" s="4">
        <f t="shared" si="0"/>
        <v>324232.88</v>
      </c>
    </row>
    <row r="61" spans="3:86" x14ac:dyDescent="0.25">
      <c r="C61" s="46"/>
      <c r="E61" s="110"/>
      <c r="F61" s="110"/>
      <c r="G61" s="110"/>
      <c r="H61" s="110"/>
      <c r="I61" s="110"/>
      <c r="J61" s="110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3"/>
      <c r="Z61" s="111"/>
      <c r="AA61" s="111"/>
      <c r="AB61" s="111"/>
      <c r="AC61" s="111"/>
      <c r="AD61" s="111"/>
      <c r="AE61" s="111"/>
      <c r="AF61" s="103"/>
      <c r="AG61" s="103"/>
      <c r="AH61" s="110"/>
      <c r="AI61" s="110"/>
      <c r="AJ61" s="110"/>
      <c r="AK61" s="110"/>
      <c r="AL61" s="110"/>
      <c r="AM61" s="110"/>
      <c r="AQ61" s="110"/>
      <c r="AR61" s="110"/>
      <c r="AS61" s="110"/>
      <c r="AT61" s="110"/>
      <c r="AU61" s="110"/>
      <c r="AV61" s="110"/>
      <c r="AW61" s="110"/>
      <c r="AX61" s="110"/>
      <c r="AY61" s="110"/>
      <c r="AZ61" s="110"/>
      <c r="BB61" s="51"/>
      <c r="CE61" s="10" t="s">
        <v>121</v>
      </c>
      <c r="CF61" s="11" t="s">
        <v>122</v>
      </c>
      <c r="CG61" s="7">
        <v>16.283755053673499</v>
      </c>
      <c r="CH61" s="4">
        <f t="shared" si="0"/>
        <v>233606.75</v>
      </c>
    </row>
    <row r="62" spans="3:86" ht="17.25" thickBot="1" x14ac:dyDescent="0.3">
      <c r="C62" s="60"/>
      <c r="D62" s="61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  <c r="AJ62" s="61"/>
      <c r="AK62" s="61"/>
      <c r="AL62" s="61"/>
      <c r="AM62" s="61"/>
      <c r="AN62" s="61"/>
      <c r="AO62" s="61"/>
      <c r="AP62" s="61"/>
      <c r="AQ62" s="61"/>
      <c r="AR62" s="61"/>
      <c r="AS62" s="61"/>
      <c r="AT62" s="61"/>
      <c r="AU62" s="61"/>
      <c r="AV62" s="61"/>
      <c r="AW62" s="61"/>
      <c r="AX62" s="61"/>
      <c r="AY62" s="61"/>
      <c r="AZ62" s="61"/>
      <c r="BA62" s="61"/>
      <c r="BB62" s="62"/>
      <c r="CE62" s="10" t="s">
        <v>123</v>
      </c>
      <c r="CF62" s="11" t="s">
        <v>124</v>
      </c>
      <c r="CG62" s="7">
        <v>12.855069705841348</v>
      </c>
      <c r="CH62" s="4">
        <f t="shared" si="0"/>
        <v>184418.83</v>
      </c>
    </row>
    <row r="63" spans="3:86" ht="17.25" thickBot="1" x14ac:dyDescent="0.3">
      <c r="CE63" s="10" t="s">
        <v>125</v>
      </c>
      <c r="CF63" s="11" t="s">
        <v>126</v>
      </c>
      <c r="CG63" s="7">
        <v>17.105289976300014</v>
      </c>
      <c r="CH63" s="4">
        <f t="shared" si="0"/>
        <v>245392.49</v>
      </c>
    </row>
    <row r="64" spans="3:86" x14ac:dyDescent="0.25">
      <c r="C64" s="43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44"/>
      <c r="AV64" s="44"/>
      <c r="AW64" s="44"/>
      <c r="AX64" s="44"/>
      <c r="AY64" s="44"/>
      <c r="AZ64" s="44"/>
      <c r="BA64" s="44"/>
      <c r="BB64" s="45"/>
      <c r="CE64" s="10" t="s">
        <v>127</v>
      </c>
      <c r="CF64" s="11" t="s">
        <v>128</v>
      </c>
      <c r="CG64" s="7">
        <v>22.969960964728845</v>
      </c>
      <c r="CH64" s="4">
        <f t="shared" si="0"/>
        <v>329527.06</v>
      </c>
    </row>
    <row r="65" spans="3:86" x14ac:dyDescent="0.25">
      <c r="C65" s="46"/>
      <c r="E65" s="245" t="s">
        <v>0</v>
      </c>
      <c r="F65" s="245"/>
      <c r="G65" s="245"/>
      <c r="H65" s="245"/>
      <c r="I65" s="245"/>
      <c r="J65" s="49" t="s">
        <v>11</v>
      </c>
      <c r="K65" s="245" t="s">
        <v>340</v>
      </c>
      <c r="L65" s="245"/>
      <c r="M65" s="245"/>
      <c r="N65" s="245"/>
      <c r="O65" s="245"/>
      <c r="P65" s="245"/>
      <c r="Q65" s="245"/>
      <c r="R65" s="245"/>
      <c r="S65" s="245"/>
      <c r="T65" s="245"/>
      <c r="U65" s="245"/>
      <c r="V65" s="49"/>
      <c r="W65" s="49"/>
      <c r="X65" s="49"/>
      <c r="Y65" s="49"/>
      <c r="Z65" s="49"/>
      <c r="AA65" s="49"/>
      <c r="AB65" s="49"/>
      <c r="AC65" s="49"/>
      <c r="AD65" s="50"/>
      <c r="AE65" s="50"/>
      <c r="AF65" s="50"/>
      <c r="AG65" s="50"/>
      <c r="AH65" s="245" t="s">
        <v>3</v>
      </c>
      <c r="AI65" s="245"/>
      <c r="AJ65" s="245"/>
      <c r="AK65" s="245"/>
      <c r="AL65" s="245"/>
      <c r="AM65" s="245"/>
      <c r="AN65" s="245"/>
      <c r="AO65" s="245"/>
      <c r="AP65" s="49" t="s">
        <v>11</v>
      </c>
      <c r="AQ65" s="247">
        <v>565.16999999999996</v>
      </c>
      <c r="AR65" s="247"/>
      <c r="AS65" s="247"/>
      <c r="AT65" s="247"/>
      <c r="AU65" s="49" t="s">
        <v>319</v>
      </c>
      <c r="AV65" s="49"/>
      <c r="AW65" s="49"/>
      <c r="AX65" s="49"/>
      <c r="AY65" s="49"/>
      <c r="AZ65" s="49"/>
      <c r="BB65" s="51"/>
      <c r="CE65" s="10" t="s">
        <v>129</v>
      </c>
      <c r="CF65" s="11" t="s">
        <v>130</v>
      </c>
      <c r="CG65" s="7">
        <v>20.822014498815001</v>
      </c>
      <c r="CH65" s="4">
        <f t="shared" si="0"/>
        <v>298712.62</v>
      </c>
    </row>
    <row r="66" spans="3:86" x14ac:dyDescent="0.25">
      <c r="C66" s="46"/>
      <c r="E66" s="245" t="s">
        <v>322</v>
      </c>
      <c r="F66" s="245"/>
      <c r="G66" s="245"/>
      <c r="H66" s="245"/>
      <c r="I66" s="245"/>
      <c r="J66" s="49" t="s">
        <v>11</v>
      </c>
      <c r="K66" s="246" t="s">
        <v>535</v>
      </c>
      <c r="L66" s="246"/>
      <c r="M66" s="246"/>
      <c r="N66" s="246"/>
      <c r="O66" s="246"/>
      <c r="P66" s="246"/>
      <c r="Q66" s="246"/>
      <c r="R66" s="246"/>
      <c r="S66" s="246"/>
      <c r="T66" s="246"/>
      <c r="U66" s="246"/>
      <c r="V66" s="246"/>
      <c r="W66" s="49"/>
      <c r="X66" s="49"/>
      <c r="Y66" s="49"/>
      <c r="Z66" s="49"/>
      <c r="AA66" s="49"/>
      <c r="AB66" s="49"/>
      <c r="AC66" s="49"/>
      <c r="AD66" s="50"/>
      <c r="AE66" s="50"/>
      <c r="AF66" s="50"/>
      <c r="AG66" s="50"/>
      <c r="AH66" s="245" t="s">
        <v>4</v>
      </c>
      <c r="AI66" s="245"/>
      <c r="AJ66" s="245"/>
      <c r="AK66" s="245"/>
      <c r="AL66" s="245"/>
      <c r="AM66" s="245"/>
      <c r="AN66" s="245"/>
      <c r="AO66" s="245"/>
      <c r="AP66" s="49" t="s">
        <v>11</v>
      </c>
      <c r="AQ66" s="245">
        <v>2100</v>
      </c>
      <c r="AR66" s="245"/>
      <c r="AS66" s="245"/>
      <c r="AT66" s="245"/>
      <c r="AU66" s="49" t="s">
        <v>320</v>
      </c>
      <c r="AV66" s="49"/>
      <c r="AW66" s="49"/>
      <c r="AX66" s="49"/>
      <c r="AY66" s="49"/>
      <c r="AZ66" s="49"/>
      <c r="BB66" s="51"/>
      <c r="CE66" s="10" t="s">
        <v>131</v>
      </c>
      <c r="CF66" s="11" t="s">
        <v>132</v>
      </c>
      <c r="CG66" s="7">
        <v>7.3308385612714346</v>
      </c>
      <c r="CH66" s="4">
        <f t="shared" si="0"/>
        <v>105168.21</v>
      </c>
    </row>
    <row r="67" spans="3:86" x14ac:dyDescent="0.25">
      <c r="C67" s="46"/>
      <c r="E67" s="245" t="s">
        <v>1</v>
      </c>
      <c r="F67" s="245"/>
      <c r="G67" s="245"/>
      <c r="H67" s="245"/>
      <c r="I67" s="245"/>
      <c r="J67" s="49" t="s">
        <v>11</v>
      </c>
      <c r="K67" s="245" t="s">
        <v>443</v>
      </c>
      <c r="L67" s="245"/>
      <c r="M67" s="245"/>
      <c r="N67" s="245"/>
      <c r="O67" s="245"/>
      <c r="P67" s="245"/>
      <c r="Q67" s="245"/>
      <c r="R67" s="245"/>
      <c r="S67" s="245"/>
      <c r="T67" s="245"/>
      <c r="U67" s="245"/>
      <c r="V67" s="49"/>
      <c r="W67" s="49"/>
      <c r="X67" s="49"/>
      <c r="Y67" s="49"/>
      <c r="Z67" s="49"/>
      <c r="AA67" s="49"/>
      <c r="AB67" s="49"/>
      <c r="AC67" s="49"/>
      <c r="AD67" s="50"/>
      <c r="AE67" s="50"/>
      <c r="AF67" s="50"/>
      <c r="AG67" s="50"/>
      <c r="AH67" s="245"/>
      <c r="AI67" s="245"/>
      <c r="AJ67" s="245"/>
      <c r="AK67" s="245"/>
      <c r="AL67" s="245"/>
      <c r="AM67" s="245"/>
      <c r="AN67" s="245"/>
      <c r="AO67" s="245"/>
      <c r="AP67" s="49"/>
      <c r="AQ67" s="246"/>
      <c r="AR67" s="246"/>
      <c r="AS67" s="246"/>
      <c r="AT67" s="246"/>
      <c r="AU67" s="49"/>
      <c r="AV67" s="49"/>
      <c r="AW67" s="49"/>
      <c r="AX67" s="49"/>
      <c r="AY67" s="49"/>
      <c r="AZ67" s="49"/>
      <c r="BB67" s="51"/>
      <c r="CE67" s="10" t="s">
        <v>133</v>
      </c>
      <c r="CF67" s="11" t="s">
        <v>134</v>
      </c>
      <c r="CG67" s="7">
        <v>54.480363864491849</v>
      </c>
      <c r="CH67" s="4">
        <f t="shared" si="0"/>
        <v>781575.3</v>
      </c>
    </row>
    <row r="68" spans="3:86" x14ac:dyDescent="0.25">
      <c r="C68" s="46"/>
      <c r="E68" s="245" t="s">
        <v>2</v>
      </c>
      <c r="F68" s="245"/>
      <c r="G68" s="245"/>
      <c r="H68" s="245"/>
      <c r="I68" s="245"/>
      <c r="J68" s="49" t="s">
        <v>11</v>
      </c>
      <c r="K68" s="245" t="s">
        <v>337</v>
      </c>
      <c r="L68" s="245"/>
      <c r="M68" s="245"/>
      <c r="N68" s="245"/>
      <c r="O68" s="245"/>
      <c r="P68" s="245"/>
      <c r="Q68" s="245"/>
      <c r="R68" s="245"/>
      <c r="S68" s="245"/>
      <c r="T68" s="245"/>
      <c r="U68" s="245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245"/>
      <c r="AI68" s="245"/>
      <c r="AJ68" s="245"/>
      <c r="AK68" s="245"/>
      <c r="AL68" s="245"/>
      <c r="AM68" s="245"/>
      <c r="AN68" s="245"/>
      <c r="AO68" s="245"/>
      <c r="AP68" s="49"/>
      <c r="AQ68" s="49"/>
      <c r="AR68" s="49"/>
      <c r="AS68" s="49"/>
      <c r="AT68" s="49"/>
      <c r="AU68" s="49"/>
      <c r="AV68" s="49"/>
      <c r="AW68" s="49"/>
      <c r="AX68" s="49"/>
      <c r="AY68" s="49"/>
      <c r="AZ68" s="49"/>
      <c r="BB68" s="51"/>
      <c r="CE68" s="10" t="s">
        <v>135</v>
      </c>
      <c r="CF68" s="11" t="s">
        <v>136</v>
      </c>
      <c r="CG68" s="7">
        <v>50.628216924578282</v>
      </c>
      <c r="CH68" s="4">
        <f t="shared" si="0"/>
        <v>726312.4</v>
      </c>
    </row>
    <row r="69" spans="3:86" x14ac:dyDescent="0.25">
      <c r="C69" s="46"/>
      <c r="BB69" s="51"/>
      <c r="CE69" s="12" t="s">
        <v>137</v>
      </c>
      <c r="CF69" s="13" t="s">
        <v>138</v>
      </c>
      <c r="CG69" s="14">
        <v>49.527603513174405</v>
      </c>
      <c r="CH69" s="4">
        <f t="shared" si="0"/>
        <v>710523</v>
      </c>
    </row>
    <row r="70" spans="3:86" x14ac:dyDescent="0.25">
      <c r="C70" s="46"/>
      <c r="BB70" s="51"/>
      <c r="CE70" s="5" t="s">
        <v>139</v>
      </c>
      <c r="CF70" s="11" t="s">
        <v>140</v>
      </c>
      <c r="CG70" s="7">
        <v>58.332510804405409</v>
      </c>
      <c r="CH70" s="4">
        <f t="shared" si="0"/>
        <v>836838.2</v>
      </c>
    </row>
    <row r="71" spans="3:86" x14ac:dyDescent="0.25">
      <c r="C71" s="46"/>
      <c r="BB71" s="51"/>
      <c r="CE71" s="12" t="s">
        <v>141</v>
      </c>
      <c r="CF71" s="13" t="s">
        <v>142</v>
      </c>
      <c r="CG71" s="14">
        <v>11.666502160881082</v>
      </c>
      <c r="CH71" s="4">
        <f t="shared" si="0"/>
        <v>167367.64000000001</v>
      </c>
    </row>
    <row r="72" spans="3:86" x14ac:dyDescent="0.25">
      <c r="C72" s="46"/>
      <c r="E72" s="208" t="s">
        <v>19</v>
      </c>
      <c r="F72" s="209"/>
      <c r="G72" s="209"/>
      <c r="H72" s="209"/>
      <c r="I72" s="209"/>
      <c r="J72" s="209"/>
      <c r="K72" s="210" t="str">
        <f t="shared" ref="K72:K77" si="7">VLOOKUP(E72,$CE$1:$CH$1004,2,FALSE)</f>
        <v>NOVACRON LEMON S-3G</v>
      </c>
      <c r="L72" s="210"/>
      <c r="M72" s="210"/>
      <c r="N72" s="210"/>
      <c r="O72" s="210"/>
      <c r="P72" s="210"/>
      <c r="Q72" s="210"/>
      <c r="R72" s="210"/>
      <c r="S72" s="210"/>
      <c r="T72" s="210"/>
      <c r="U72" s="210"/>
      <c r="V72" s="210"/>
      <c r="W72" s="210"/>
      <c r="X72" s="210"/>
      <c r="Y72" s="105"/>
      <c r="Z72" s="211">
        <v>17.600000000000001</v>
      </c>
      <c r="AA72" s="211"/>
      <c r="AB72" s="211"/>
      <c r="AC72" s="211"/>
      <c r="AD72" s="211"/>
      <c r="AE72" s="211"/>
      <c r="AF72" s="210" t="s">
        <v>315</v>
      </c>
      <c r="AG72" s="210"/>
      <c r="AH72" s="212">
        <v>9947.02</v>
      </c>
      <c r="AI72" s="212"/>
      <c r="AJ72" s="212"/>
      <c r="AK72" s="212"/>
      <c r="AL72" s="212"/>
      <c r="AM72" s="212"/>
      <c r="AN72" s="52" t="s">
        <v>316</v>
      </c>
      <c r="AO72" s="52"/>
      <c r="AP72" s="213">
        <f t="shared" ref="AP72:AP77" si="8">(AH72*VLOOKUP(E72,$CE$1:$CH$1004,4,FALSE))/1000</f>
        <v>1165858.5826764</v>
      </c>
      <c r="AQ72" s="213"/>
      <c r="AR72" s="213"/>
      <c r="AS72" s="213"/>
      <c r="AT72" s="213"/>
      <c r="AU72" s="213"/>
      <c r="AV72" s="213"/>
      <c r="AW72" s="213"/>
      <c r="AX72" s="213"/>
      <c r="AY72" s="213"/>
      <c r="AZ72" s="214"/>
      <c r="BB72" s="51"/>
      <c r="CE72" s="5" t="s">
        <v>143</v>
      </c>
      <c r="CF72" s="11" t="s">
        <v>144</v>
      </c>
      <c r="CG72" s="7">
        <v>14.858281053952322</v>
      </c>
      <c r="CH72" s="4">
        <f t="shared" si="0"/>
        <v>213156.9</v>
      </c>
    </row>
    <row r="73" spans="3:86" x14ac:dyDescent="0.25">
      <c r="C73" s="46"/>
      <c r="E73" s="200" t="s">
        <v>5</v>
      </c>
      <c r="F73" s="243"/>
      <c r="G73" s="243"/>
      <c r="H73" s="243"/>
      <c r="I73" s="243"/>
      <c r="J73" s="243"/>
      <c r="K73" s="230" t="str">
        <f t="shared" si="7"/>
        <v>NOVACRON YELLOW S-3R</v>
      </c>
      <c r="L73" s="230"/>
      <c r="M73" s="230"/>
      <c r="N73" s="230"/>
      <c r="O73" s="230"/>
      <c r="P73" s="230"/>
      <c r="Q73" s="230"/>
      <c r="R73" s="230"/>
      <c r="S73" s="230"/>
      <c r="T73" s="230"/>
      <c r="U73" s="230"/>
      <c r="V73" s="230"/>
      <c r="W73" s="230"/>
      <c r="X73" s="230"/>
      <c r="Y73" s="103"/>
      <c r="Z73" s="203">
        <v>3.03</v>
      </c>
      <c r="AA73" s="203"/>
      <c r="AB73" s="203"/>
      <c r="AC73" s="203"/>
      <c r="AD73" s="203"/>
      <c r="AE73" s="203"/>
      <c r="AF73" s="230" t="s">
        <v>315</v>
      </c>
      <c r="AG73" s="230"/>
      <c r="AH73" s="249">
        <v>1712.47</v>
      </c>
      <c r="AI73" s="249"/>
      <c r="AJ73" s="249"/>
      <c r="AK73" s="249"/>
      <c r="AL73" s="249"/>
      <c r="AM73" s="249"/>
      <c r="AN73" s="41" t="s">
        <v>316</v>
      </c>
      <c r="AP73" s="242">
        <f t="shared" si="8"/>
        <v>166319.23057740001</v>
      </c>
      <c r="AQ73" s="242"/>
      <c r="AR73" s="242"/>
      <c r="AS73" s="242"/>
      <c r="AT73" s="242"/>
      <c r="AU73" s="242"/>
      <c r="AV73" s="242"/>
      <c r="AW73" s="242"/>
      <c r="AX73" s="242"/>
      <c r="AY73" s="242"/>
      <c r="AZ73" s="206"/>
      <c r="BB73" s="51"/>
      <c r="CE73" s="15" t="s">
        <v>145</v>
      </c>
      <c r="CF73" s="16" t="s">
        <v>146</v>
      </c>
      <c r="CG73" s="17">
        <v>7.2640485152655785</v>
      </c>
      <c r="CH73" s="4">
        <f t="shared" ref="CH73:CH136" si="9">CG73*$CH$3</f>
        <v>104210.04</v>
      </c>
    </row>
    <row r="74" spans="3:86" x14ac:dyDescent="0.25">
      <c r="C74" s="46"/>
      <c r="E74" s="200" t="s">
        <v>7</v>
      </c>
      <c r="F74" s="243"/>
      <c r="G74" s="243"/>
      <c r="H74" s="243"/>
      <c r="I74" s="243"/>
      <c r="J74" s="243"/>
      <c r="K74" s="230" t="str">
        <f t="shared" si="7"/>
        <v>NOVACRON DARK BLUE S-GL</v>
      </c>
      <c r="L74" s="230"/>
      <c r="M74" s="230"/>
      <c r="N74" s="230"/>
      <c r="O74" s="230"/>
      <c r="P74" s="230"/>
      <c r="Q74" s="230"/>
      <c r="R74" s="230"/>
      <c r="S74" s="230"/>
      <c r="T74" s="230"/>
      <c r="U74" s="230"/>
      <c r="V74" s="230"/>
      <c r="W74" s="230"/>
      <c r="X74" s="230"/>
      <c r="Y74" s="103"/>
      <c r="Z74" s="203">
        <v>3.96</v>
      </c>
      <c r="AA74" s="203"/>
      <c r="AB74" s="203"/>
      <c r="AC74" s="203"/>
      <c r="AD74" s="203"/>
      <c r="AE74" s="203"/>
      <c r="AF74" s="230" t="s">
        <v>315</v>
      </c>
      <c r="AG74" s="230"/>
      <c r="AH74" s="249">
        <v>2238.08</v>
      </c>
      <c r="AI74" s="249"/>
      <c r="AJ74" s="249"/>
      <c r="AK74" s="249"/>
      <c r="AL74" s="249"/>
      <c r="AM74" s="249"/>
      <c r="AN74" s="41" t="s">
        <v>316</v>
      </c>
      <c r="AP74" s="242">
        <f t="shared" si="8"/>
        <v>272271.56336640002</v>
      </c>
      <c r="AQ74" s="242"/>
      <c r="AR74" s="242"/>
      <c r="AS74" s="242"/>
      <c r="AT74" s="242"/>
      <c r="AU74" s="242"/>
      <c r="AV74" s="242"/>
      <c r="AW74" s="242"/>
      <c r="AX74" s="242"/>
      <c r="AY74" s="242"/>
      <c r="AZ74" s="206"/>
      <c r="BB74" s="51"/>
      <c r="CE74" s="10" t="s">
        <v>147</v>
      </c>
      <c r="CF74" s="18" t="s">
        <v>148</v>
      </c>
      <c r="CG74" s="7">
        <v>8.8314791579534369</v>
      </c>
      <c r="CH74" s="4">
        <f t="shared" si="9"/>
        <v>126696.40000000001</v>
      </c>
    </row>
    <row r="75" spans="3:86" x14ac:dyDescent="0.25">
      <c r="C75" s="46"/>
      <c r="E75" s="216" t="s">
        <v>8</v>
      </c>
      <c r="F75" s="217"/>
      <c r="G75" s="217"/>
      <c r="H75" s="217"/>
      <c r="I75" s="217"/>
      <c r="J75" s="217"/>
      <c r="K75" s="218" t="str">
        <f t="shared" si="7"/>
        <v>FIMBIL EAS 40 NEW</v>
      </c>
      <c r="L75" s="218"/>
      <c r="M75" s="218"/>
      <c r="N75" s="218"/>
      <c r="O75" s="218"/>
      <c r="P75" s="218"/>
      <c r="Q75" s="218"/>
      <c r="R75" s="218"/>
      <c r="S75" s="218"/>
      <c r="T75" s="218"/>
      <c r="U75" s="218"/>
      <c r="V75" s="218"/>
      <c r="W75" s="218"/>
      <c r="X75" s="218"/>
      <c r="Y75" s="104"/>
      <c r="Z75" s="219">
        <v>4</v>
      </c>
      <c r="AA75" s="219"/>
      <c r="AB75" s="219"/>
      <c r="AC75" s="219"/>
      <c r="AD75" s="219"/>
      <c r="AE75" s="219"/>
      <c r="AF75" s="218" t="s">
        <v>315</v>
      </c>
      <c r="AG75" s="218"/>
      <c r="AH75" s="248">
        <v>2260.69</v>
      </c>
      <c r="AI75" s="248"/>
      <c r="AJ75" s="248"/>
      <c r="AK75" s="248"/>
      <c r="AL75" s="248"/>
      <c r="AM75" s="248"/>
      <c r="AN75" s="55" t="s">
        <v>316</v>
      </c>
      <c r="AO75" s="55"/>
      <c r="AP75" s="221">
        <f t="shared" si="8"/>
        <v>46633.829816600002</v>
      </c>
      <c r="AQ75" s="221"/>
      <c r="AR75" s="221"/>
      <c r="AS75" s="221"/>
      <c r="AT75" s="221"/>
      <c r="AU75" s="221"/>
      <c r="AV75" s="221"/>
      <c r="AW75" s="221"/>
      <c r="AX75" s="221"/>
      <c r="AY75" s="221"/>
      <c r="AZ75" s="222"/>
      <c r="BB75" s="51"/>
      <c r="CE75" s="10" t="s">
        <v>149</v>
      </c>
      <c r="CF75" s="11" t="s">
        <v>150</v>
      </c>
      <c r="CG75" s="7">
        <v>8.8825477485013238</v>
      </c>
      <c r="CH75" s="4">
        <f t="shared" si="9"/>
        <v>127429.02999999998</v>
      </c>
    </row>
    <row r="76" spans="3:86" x14ac:dyDescent="0.25">
      <c r="C76" s="46"/>
      <c r="E76" s="200" t="s">
        <v>183</v>
      </c>
      <c r="F76" s="243"/>
      <c r="G76" s="243"/>
      <c r="H76" s="243"/>
      <c r="I76" s="243"/>
      <c r="J76" s="243"/>
      <c r="K76" s="230" t="str">
        <f t="shared" si="7"/>
        <v>CAUSTIC SODA LIQ</v>
      </c>
      <c r="L76" s="230"/>
      <c r="M76" s="230"/>
      <c r="N76" s="230"/>
      <c r="O76" s="230"/>
      <c r="P76" s="230"/>
      <c r="Q76" s="230"/>
      <c r="R76" s="230"/>
      <c r="S76" s="230"/>
      <c r="T76" s="230"/>
      <c r="U76" s="230"/>
      <c r="V76" s="230"/>
      <c r="W76" s="230"/>
      <c r="X76" s="230"/>
      <c r="Y76" s="103"/>
      <c r="Z76" s="203">
        <v>9</v>
      </c>
      <c r="AA76" s="203"/>
      <c r="AB76" s="203"/>
      <c r="AC76" s="203"/>
      <c r="AD76" s="203"/>
      <c r="AE76" s="203"/>
      <c r="AF76" s="230" t="s">
        <v>315</v>
      </c>
      <c r="AG76" s="230"/>
      <c r="AH76" s="249">
        <v>5086.55</v>
      </c>
      <c r="AI76" s="249"/>
      <c r="AJ76" s="249"/>
      <c r="AK76" s="249"/>
      <c r="AL76" s="249"/>
      <c r="AM76" s="249"/>
      <c r="AN76" s="41" t="s">
        <v>316</v>
      </c>
      <c r="AP76" s="242">
        <f t="shared" si="8"/>
        <v>43474.742850000002</v>
      </c>
      <c r="AQ76" s="242"/>
      <c r="AR76" s="242"/>
      <c r="AS76" s="242"/>
      <c r="AT76" s="242"/>
      <c r="AU76" s="242"/>
      <c r="AV76" s="242"/>
      <c r="AW76" s="242"/>
      <c r="AX76" s="242"/>
      <c r="AY76" s="242"/>
      <c r="AZ76" s="206"/>
      <c r="BB76" s="51"/>
      <c r="CE76" s="10" t="s">
        <v>151</v>
      </c>
      <c r="CF76" s="11" t="s">
        <v>152</v>
      </c>
      <c r="CG76" s="7">
        <v>7.5505172173428132</v>
      </c>
      <c r="CH76" s="4">
        <f t="shared" si="9"/>
        <v>108319.72</v>
      </c>
    </row>
    <row r="77" spans="3:86" x14ac:dyDescent="0.25">
      <c r="C77" s="46"/>
      <c r="E77" s="223" t="s">
        <v>10</v>
      </c>
      <c r="F77" s="224"/>
      <c r="G77" s="224"/>
      <c r="H77" s="224"/>
      <c r="I77" s="224"/>
      <c r="J77" s="224"/>
      <c r="K77" s="225" t="str">
        <f t="shared" si="7"/>
        <v>SODA ASH</v>
      </c>
      <c r="L77" s="225"/>
      <c r="M77" s="225"/>
      <c r="N77" s="225"/>
      <c r="O77" s="225"/>
      <c r="P77" s="225"/>
      <c r="Q77" s="225"/>
      <c r="R77" s="225"/>
      <c r="S77" s="225"/>
      <c r="T77" s="225"/>
      <c r="U77" s="225"/>
      <c r="V77" s="225"/>
      <c r="W77" s="225"/>
      <c r="X77" s="225"/>
      <c r="Y77" s="102"/>
      <c r="Z77" s="226">
        <v>20</v>
      </c>
      <c r="AA77" s="226"/>
      <c r="AB77" s="226"/>
      <c r="AC77" s="226"/>
      <c r="AD77" s="226"/>
      <c r="AE77" s="226"/>
      <c r="AF77" s="225" t="s">
        <v>315</v>
      </c>
      <c r="AG77" s="225"/>
      <c r="AH77" s="227">
        <v>11303.44</v>
      </c>
      <c r="AI77" s="227"/>
      <c r="AJ77" s="227"/>
      <c r="AK77" s="227"/>
      <c r="AL77" s="227"/>
      <c r="AM77" s="227"/>
      <c r="AN77" s="54" t="s">
        <v>316</v>
      </c>
      <c r="AO77" s="54"/>
      <c r="AP77" s="228">
        <f t="shared" si="8"/>
        <v>100374.5472</v>
      </c>
      <c r="AQ77" s="228"/>
      <c r="AR77" s="228"/>
      <c r="AS77" s="228"/>
      <c r="AT77" s="228"/>
      <c r="AU77" s="228"/>
      <c r="AV77" s="228"/>
      <c r="AW77" s="228"/>
      <c r="AX77" s="228"/>
      <c r="AY77" s="228"/>
      <c r="AZ77" s="229"/>
      <c r="BB77" s="51"/>
      <c r="CE77" s="10" t="s">
        <v>153</v>
      </c>
      <c r="CF77" s="11" t="s">
        <v>154</v>
      </c>
      <c r="CG77" s="7">
        <v>19.985732608392585</v>
      </c>
      <c r="CH77" s="4">
        <f t="shared" si="9"/>
        <v>286715.32</v>
      </c>
    </row>
    <row r="78" spans="3:86" x14ac:dyDescent="0.25">
      <c r="C78" s="46"/>
      <c r="E78" s="110"/>
      <c r="F78" s="110"/>
      <c r="G78" s="110"/>
      <c r="H78" s="110"/>
      <c r="I78" s="110"/>
      <c r="J78" s="110"/>
      <c r="K78" s="103"/>
      <c r="L78" s="103"/>
      <c r="M78" s="103"/>
      <c r="N78" s="103"/>
      <c r="O78" s="103"/>
      <c r="P78" s="103"/>
      <c r="Q78" s="103"/>
      <c r="R78" s="103"/>
      <c r="S78" s="103"/>
      <c r="T78" s="103"/>
      <c r="U78" s="103"/>
      <c r="V78" s="103"/>
      <c r="W78" s="103"/>
      <c r="X78" s="103"/>
      <c r="Y78" s="103"/>
      <c r="Z78" s="111"/>
      <c r="AA78" s="111"/>
      <c r="AB78" s="111"/>
      <c r="AC78" s="111"/>
      <c r="AD78" s="111"/>
      <c r="AE78" s="111"/>
      <c r="AF78" s="103"/>
      <c r="AG78" s="103"/>
      <c r="AH78" s="110"/>
      <c r="AI78" s="110"/>
      <c r="AJ78" s="110"/>
      <c r="AK78" s="110"/>
      <c r="AL78" s="110"/>
      <c r="AM78" s="110"/>
      <c r="AP78" s="112"/>
      <c r="AQ78" s="112"/>
      <c r="AR78" s="112"/>
      <c r="AS78" s="112"/>
      <c r="AT78" s="112"/>
      <c r="AU78" s="112"/>
      <c r="AV78" s="112"/>
      <c r="AW78" s="112"/>
      <c r="AX78" s="112"/>
      <c r="AY78" s="112"/>
      <c r="AZ78" s="112"/>
      <c r="BB78" s="51"/>
      <c r="CE78" s="10" t="s">
        <v>155</v>
      </c>
      <c r="CF78" s="19" t="s">
        <v>156</v>
      </c>
      <c r="CG78" s="7">
        <v>19.352577722013105</v>
      </c>
      <c r="CH78" s="4">
        <f t="shared" si="9"/>
        <v>277632.08</v>
      </c>
    </row>
    <row r="79" spans="3:86" x14ac:dyDescent="0.25">
      <c r="C79" s="46"/>
      <c r="E79" s="110"/>
      <c r="F79" s="110"/>
      <c r="G79" s="110"/>
      <c r="H79" s="110"/>
      <c r="I79" s="110"/>
      <c r="J79" s="110"/>
      <c r="K79" s="103"/>
      <c r="L79" s="103"/>
      <c r="M79" s="103"/>
      <c r="N79" s="103"/>
      <c r="O79" s="103"/>
      <c r="P79" s="103"/>
      <c r="Q79" s="103"/>
      <c r="R79" s="103"/>
      <c r="S79" s="103"/>
      <c r="T79" s="103"/>
      <c r="U79" s="103"/>
      <c r="V79" s="103"/>
      <c r="W79" s="103"/>
      <c r="X79" s="103"/>
      <c r="Y79" s="103"/>
      <c r="Z79" s="111"/>
      <c r="AA79" s="111"/>
      <c r="AB79" s="111"/>
      <c r="AC79" s="111"/>
      <c r="AD79" s="111"/>
      <c r="AE79" s="111"/>
      <c r="AF79" s="103"/>
      <c r="AG79" s="103"/>
      <c r="AH79" s="110"/>
      <c r="AI79" s="110"/>
      <c r="AJ79" s="110"/>
      <c r="AK79" s="59"/>
      <c r="AL79" s="230" t="s">
        <v>318</v>
      </c>
      <c r="AM79" s="230"/>
      <c r="AN79" s="230"/>
      <c r="AO79" s="230"/>
      <c r="AP79" s="112" t="s">
        <v>11</v>
      </c>
      <c r="AQ79" s="242">
        <f>SUM(AP72:AZ77)</f>
        <v>1794932.4964868</v>
      </c>
      <c r="AR79" s="242"/>
      <c r="AS79" s="242"/>
      <c r="AT79" s="242"/>
      <c r="AU79" s="242"/>
      <c r="AV79" s="242"/>
      <c r="AW79" s="242"/>
      <c r="AX79" s="242"/>
      <c r="AY79" s="242"/>
      <c r="AZ79" s="242"/>
      <c r="BB79" s="51"/>
      <c r="CE79" s="10" t="s">
        <v>157</v>
      </c>
      <c r="CF79" s="19" t="s">
        <v>158</v>
      </c>
      <c r="CG79" s="7">
        <v>17.513283145127563</v>
      </c>
      <c r="CH79" s="4">
        <f t="shared" si="9"/>
        <v>251245.56000000003</v>
      </c>
    </row>
    <row r="80" spans="3:86" x14ac:dyDescent="0.25">
      <c r="C80" s="46"/>
      <c r="E80" s="110"/>
      <c r="F80" s="110"/>
      <c r="G80" s="110"/>
      <c r="H80" s="110"/>
      <c r="I80" s="110"/>
      <c r="J80" s="110"/>
      <c r="K80" s="103"/>
      <c r="L80" s="103"/>
      <c r="M80" s="103"/>
      <c r="N80" s="103"/>
      <c r="O80" s="103"/>
      <c r="P80" s="103"/>
      <c r="Q80" s="103"/>
      <c r="R80" s="103"/>
      <c r="S80" s="103"/>
      <c r="T80" s="103"/>
      <c r="U80" s="103"/>
      <c r="V80" s="103"/>
      <c r="W80" s="103"/>
      <c r="X80" s="103"/>
      <c r="Y80" s="103"/>
      <c r="Z80" s="111"/>
      <c r="AA80" s="111"/>
      <c r="AB80" s="111"/>
      <c r="AC80" s="111"/>
      <c r="AD80" s="111"/>
      <c r="AE80" s="111"/>
      <c r="AF80" s="103"/>
      <c r="AG80" s="103"/>
      <c r="AH80" s="110"/>
      <c r="AI80" s="110"/>
      <c r="AJ80" s="110"/>
      <c r="AK80" s="59"/>
      <c r="AL80" s="230" t="s">
        <v>317</v>
      </c>
      <c r="AM80" s="230"/>
      <c r="AN80" s="230"/>
      <c r="AO80" s="230"/>
      <c r="AP80" s="112" t="s">
        <v>11</v>
      </c>
      <c r="AQ80" s="242">
        <f>AQ79/AQ66</f>
        <v>854.72976023180956</v>
      </c>
      <c r="AR80" s="242"/>
      <c r="AS80" s="242"/>
      <c r="AT80" s="242"/>
      <c r="AU80" s="242"/>
      <c r="AV80" s="242"/>
      <c r="AW80" s="242"/>
      <c r="AX80" s="242"/>
      <c r="AY80" s="242"/>
      <c r="AZ80" s="242"/>
      <c r="BB80" s="51"/>
      <c r="CE80" s="10" t="s">
        <v>159</v>
      </c>
      <c r="CF80" s="11" t="s">
        <v>160</v>
      </c>
      <c r="CG80" s="7">
        <v>18.24300362470375</v>
      </c>
      <c r="CH80" s="4">
        <f t="shared" si="9"/>
        <v>261714.13</v>
      </c>
    </row>
    <row r="81" spans="3:86" x14ac:dyDescent="0.25">
      <c r="C81" s="46"/>
      <c r="E81" s="110"/>
      <c r="F81" s="110"/>
      <c r="G81" s="110"/>
      <c r="H81" s="110"/>
      <c r="I81" s="110"/>
      <c r="J81" s="110"/>
      <c r="K81" s="103"/>
      <c r="L81" s="103"/>
      <c r="M81" s="103"/>
      <c r="N81" s="103"/>
      <c r="O81" s="103"/>
      <c r="P81" s="103"/>
      <c r="Q81" s="103"/>
      <c r="R81" s="103"/>
      <c r="S81" s="103"/>
      <c r="T81" s="103"/>
      <c r="U81" s="103"/>
      <c r="V81" s="103"/>
      <c r="W81" s="103"/>
      <c r="X81" s="103"/>
      <c r="Y81" s="103"/>
      <c r="Z81" s="111"/>
      <c r="AA81" s="111"/>
      <c r="AB81" s="111"/>
      <c r="AC81" s="111"/>
      <c r="AD81" s="111"/>
      <c r="AE81" s="111"/>
      <c r="AF81" s="103"/>
      <c r="AG81" s="103"/>
      <c r="AH81" s="110"/>
      <c r="AI81" s="110"/>
      <c r="AJ81" s="110"/>
      <c r="AK81" s="110"/>
      <c r="AL81" s="110"/>
      <c r="AM81" s="110"/>
      <c r="AQ81" s="110"/>
      <c r="AR81" s="110"/>
      <c r="AS81" s="110"/>
      <c r="AT81" s="110"/>
      <c r="AU81" s="110"/>
      <c r="AV81" s="110"/>
      <c r="AW81" s="110"/>
      <c r="AX81" s="110"/>
      <c r="AY81" s="110"/>
      <c r="AZ81" s="110"/>
      <c r="BB81" s="51"/>
      <c r="CE81" s="10" t="s">
        <v>161</v>
      </c>
      <c r="CF81" s="11" t="s">
        <v>162</v>
      </c>
      <c r="CG81" s="7">
        <v>9.0314714903108886</v>
      </c>
      <c r="CH81" s="4">
        <f t="shared" si="9"/>
        <v>129565.49</v>
      </c>
    </row>
    <row r="82" spans="3:86" ht="17.25" thickBot="1" x14ac:dyDescent="0.3">
      <c r="C82" s="60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2"/>
      <c r="CE82" s="10" t="s">
        <v>163</v>
      </c>
      <c r="CF82" s="11" t="s">
        <v>164</v>
      </c>
      <c r="CG82" s="7">
        <v>12.306423393280358</v>
      </c>
      <c r="CH82" s="4">
        <f t="shared" si="9"/>
        <v>176547.95</v>
      </c>
    </row>
    <row r="83" spans="3:86" x14ac:dyDescent="0.25">
      <c r="CE83" s="10" t="s">
        <v>165</v>
      </c>
      <c r="CF83" s="11" t="s">
        <v>166</v>
      </c>
      <c r="CG83" s="7">
        <v>17.52</v>
      </c>
      <c r="CH83" s="4">
        <f t="shared" si="9"/>
        <v>251341.91999999998</v>
      </c>
    </row>
    <row r="84" spans="3:86" ht="17.25" thickBot="1" x14ac:dyDescent="0.3">
      <c r="CE84" s="12" t="s">
        <v>167</v>
      </c>
      <c r="CF84" s="13" t="s">
        <v>168</v>
      </c>
      <c r="CG84" s="7">
        <v>6.0476808866583021</v>
      </c>
      <c r="CH84" s="4">
        <f t="shared" si="9"/>
        <v>86760.03</v>
      </c>
    </row>
    <row r="85" spans="3:86" x14ac:dyDescent="0.25">
      <c r="C85" s="43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  <c r="AI85" s="44"/>
      <c r="AJ85" s="44"/>
      <c r="AK85" s="44"/>
      <c r="AL85" s="44"/>
      <c r="AM85" s="44"/>
      <c r="AN85" s="44"/>
      <c r="AO85" s="44"/>
      <c r="AP85" s="44"/>
      <c r="AQ85" s="44"/>
      <c r="AR85" s="44"/>
      <c r="AS85" s="44"/>
      <c r="AT85" s="44"/>
      <c r="AU85" s="44"/>
      <c r="AV85" s="44"/>
      <c r="AW85" s="44"/>
      <c r="AX85" s="44"/>
      <c r="AY85" s="44"/>
      <c r="AZ85" s="44"/>
      <c r="BA85" s="44"/>
      <c r="BB85" s="45"/>
      <c r="CE85" s="12" t="s">
        <v>169</v>
      </c>
      <c r="CF85" s="20" t="s">
        <v>170</v>
      </c>
      <c r="CG85" s="7">
        <v>9.6363041962916505</v>
      </c>
      <c r="CH85" s="4">
        <f t="shared" si="9"/>
        <v>138242.42000000001</v>
      </c>
    </row>
    <row r="86" spans="3:86" x14ac:dyDescent="0.25">
      <c r="C86" s="46"/>
      <c r="E86" s="245" t="s">
        <v>0</v>
      </c>
      <c r="F86" s="245"/>
      <c r="G86" s="245"/>
      <c r="H86" s="245"/>
      <c r="I86" s="245"/>
      <c r="J86" s="49" t="s">
        <v>11</v>
      </c>
      <c r="K86" s="245" t="s">
        <v>342</v>
      </c>
      <c r="L86" s="245"/>
      <c r="M86" s="245"/>
      <c r="N86" s="245"/>
      <c r="O86" s="245"/>
      <c r="P86" s="245"/>
      <c r="Q86" s="245"/>
      <c r="R86" s="245"/>
      <c r="S86" s="245"/>
      <c r="T86" s="245"/>
      <c r="U86" s="245"/>
      <c r="V86" s="49"/>
      <c r="W86" s="49"/>
      <c r="X86" s="49"/>
      <c r="Y86" s="49"/>
      <c r="Z86" s="49"/>
      <c r="AA86" s="49"/>
      <c r="AB86" s="49"/>
      <c r="AC86" s="49"/>
      <c r="AD86" s="50"/>
      <c r="AE86" s="50"/>
      <c r="AF86" s="50"/>
      <c r="AG86" s="50"/>
      <c r="AH86" s="245" t="s">
        <v>3</v>
      </c>
      <c r="AI86" s="245"/>
      <c r="AJ86" s="245"/>
      <c r="AK86" s="245"/>
      <c r="AL86" s="245"/>
      <c r="AM86" s="245"/>
      <c r="AN86" s="245"/>
      <c r="AO86" s="245"/>
      <c r="AP86" s="49" t="s">
        <v>11</v>
      </c>
      <c r="AQ86" s="247">
        <v>565.16999999999996</v>
      </c>
      <c r="AR86" s="247"/>
      <c r="AS86" s="247"/>
      <c r="AT86" s="247"/>
      <c r="AU86" s="49" t="s">
        <v>319</v>
      </c>
      <c r="AV86" s="49"/>
      <c r="AW86" s="49"/>
      <c r="AX86" s="49"/>
      <c r="AY86" s="49"/>
      <c r="AZ86" s="49"/>
      <c r="BB86" s="51"/>
      <c r="CE86" s="10" t="s">
        <v>171</v>
      </c>
      <c r="CF86" s="21" t="s">
        <v>172</v>
      </c>
      <c r="CG86" s="7">
        <v>14.638158371671546</v>
      </c>
      <c r="CH86" s="4">
        <f t="shared" si="9"/>
        <v>209999.02</v>
      </c>
    </row>
    <row r="87" spans="3:86" x14ac:dyDescent="0.25">
      <c r="C87" s="46"/>
      <c r="E87" s="245" t="s">
        <v>322</v>
      </c>
      <c r="F87" s="245"/>
      <c r="G87" s="245"/>
      <c r="H87" s="245"/>
      <c r="I87" s="245"/>
      <c r="J87" s="49" t="s">
        <v>11</v>
      </c>
      <c r="K87" s="245" t="s">
        <v>446</v>
      </c>
      <c r="L87" s="245"/>
      <c r="M87" s="245"/>
      <c r="N87" s="245"/>
      <c r="O87" s="245"/>
      <c r="P87" s="245"/>
      <c r="Q87" s="245"/>
      <c r="R87" s="245"/>
      <c r="S87" s="245"/>
      <c r="T87" s="245"/>
      <c r="U87" s="245"/>
      <c r="V87" s="49"/>
      <c r="W87" s="49"/>
      <c r="X87" s="49"/>
      <c r="Y87" s="49"/>
      <c r="Z87" s="49"/>
      <c r="AA87" s="49"/>
      <c r="AB87" s="49"/>
      <c r="AC87" s="49"/>
      <c r="AD87" s="50"/>
      <c r="AE87" s="50"/>
      <c r="AF87" s="50"/>
      <c r="AG87" s="50"/>
      <c r="AH87" s="245" t="s">
        <v>4</v>
      </c>
      <c r="AI87" s="245"/>
      <c r="AJ87" s="245"/>
      <c r="AK87" s="245"/>
      <c r="AL87" s="245"/>
      <c r="AM87" s="245"/>
      <c r="AN87" s="245"/>
      <c r="AO87" s="245"/>
      <c r="AP87" s="49" t="s">
        <v>11</v>
      </c>
      <c r="AQ87" s="245">
        <v>2100</v>
      </c>
      <c r="AR87" s="245"/>
      <c r="AS87" s="245"/>
      <c r="AT87" s="245"/>
      <c r="AU87" s="49" t="s">
        <v>320</v>
      </c>
      <c r="AV87" s="49"/>
      <c r="AW87" s="49"/>
      <c r="AX87" s="49"/>
      <c r="AY87" s="49"/>
      <c r="AZ87" s="49"/>
      <c r="BB87" s="51"/>
      <c r="CE87" s="10" t="s">
        <v>173</v>
      </c>
      <c r="CF87" s="22" t="s">
        <v>174</v>
      </c>
      <c r="CG87" s="7">
        <v>12.216808866583019</v>
      </c>
      <c r="CH87" s="4">
        <f t="shared" si="9"/>
        <v>175262.34</v>
      </c>
    </row>
    <row r="88" spans="3:86" x14ac:dyDescent="0.25">
      <c r="C88" s="46"/>
      <c r="E88" s="245" t="s">
        <v>1</v>
      </c>
      <c r="F88" s="245"/>
      <c r="G88" s="245"/>
      <c r="H88" s="245"/>
      <c r="I88" s="245"/>
      <c r="J88" s="49" t="s">
        <v>11</v>
      </c>
      <c r="K88" s="245" t="s">
        <v>443</v>
      </c>
      <c r="L88" s="245"/>
      <c r="M88" s="245"/>
      <c r="N88" s="245"/>
      <c r="O88" s="245"/>
      <c r="P88" s="245"/>
      <c r="Q88" s="245"/>
      <c r="R88" s="245"/>
      <c r="S88" s="245"/>
      <c r="T88" s="245"/>
      <c r="U88" s="245"/>
      <c r="V88" s="49"/>
      <c r="W88" s="49"/>
      <c r="X88" s="49"/>
      <c r="Y88" s="49"/>
      <c r="Z88" s="49"/>
      <c r="AA88" s="49"/>
      <c r="AB88" s="49"/>
      <c r="AC88" s="49"/>
      <c r="AD88" s="50"/>
      <c r="AE88" s="50"/>
      <c r="AF88" s="50"/>
      <c r="AG88" s="50"/>
      <c r="AH88" s="245"/>
      <c r="AI88" s="245"/>
      <c r="AJ88" s="245"/>
      <c r="AK88" s="245"/>
      <c r="AL88" s="245"/>
      <c r="AM88" s="245"/>
      <c r="AN88" s="245"/>
      <c r="AO88" s="245"/>
      <c r="AP88" s="49"/>
      <c r="AQ88" s="246"/>
      <c r="AR88" s="246"/>
      <c r="AS88" s="246"/>
      <c r="AT88" s="246"/>
      <c r="AU88" s="49"/>
      <c r="AV88" s="49"/>
      <c r="AW88" s="49"/>
      <c r="AX88" s="49"/>
      <c r="AY88" s="49"/>
      <c r="AZ88" s="49"/>
      <c r="BB88" s="51"/>
      <c r="CE88" s="10" t="s">
        <v>175</v>
      </c>
      <c r="CF88" s="22" t="s">
        <v>176</v>
      </c>
      <c r="CG88" s="7">
        <v>9.1766143872856532</v>
      </c>
      <c r="CH88" s="4">
        <f t="shared" si="9"/>
        <v>131647.71</v>
      </c>
    </row>
    <row r="89" spans="3:86" x14ac:dyDescent="0.25">
      <c r="C89" s="46"/>
      <c r="E89" s="245" t="s">
        <v>2</v>
      </c>
      <c r="F89" s="245"/>
      <c r="G89" s="245"/>
      <c r="H89" s="245"/>
      <c r="I89" s="245"/>
      <c r="J89" s="49" t="s">
        <v>11</v>
      </c>
      <c r="K89" s="245" t="s">
        <v>337</v>
      </c>
      <c r="L89" s="245"/>
      <c r="M89" s="245"/>
      <c r="N89" s="245"/>
      <c r="O89" s="245"/>
      <c r="P89" s="245"/>
      <c r="Q89" s="245"/>
      <c r="R89" s="245"/>
      <c r="S89" s="245"/>
      <c r="T89" s="245"/>
      <c r="U89" s="245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49"/>
      <c r="AH89" s="245"/>
      <c r="AI89" s="245"/>
      <c r="AJ89" s="245"/>
      <c r="AK89" s="245"/>
      <c r="AL89" s="245"/>
      <c r="AM89" s="245"/>
      <c r="AN89" s="245"/>
      <c r="AO89" s="245"/>
      <c r="AP89" s="49"/>
      <c r="AQ89" s="49"/>
      <c r="AR89" s="49"/>
      <c r="AS89" s="49"/>
      <c r="AT89" s="49"/>
      <c r="AU89" s="49"/>
      <c r="AV89" s="49"/>
      <c r="AW89" s="49"/>
      <c r="AX89" s="49"/>
      <c r="AY89" s="49"/>
      <c r="AZ89" s="49"/>
      <c r="BB89" s="51"/>
      <c r="CE89" s="10" t="s">
        <v>177</v>
      </c>
      <c r="CF89" s="22" t="s">
        <v>178</v>
      </c>
      <c r="CG89" s="7">
        <v>23.90083368186254</v>
      </c>
      <c r="CH89" s="4">
        <f t="shared" si="9"/>
        <v>342881.36</v>
      </c>
    </row>
    <row r="90" spans="3:86" x14ac:dyDescent="0.25">
      <c r="C90" s="46"/>
      <c r="BB90" s="51"/>
      <c r="CE90" s="10" t="s">
        <v>179</v>
      </c>
      <c r="CF90" s="22" t="s">
        <v>180</v>
      </c>
      <c r="CG90" s="7">
        <v>8.8825477485013238</v>
      </c>
      <c r="CH90" s="4">
        <f t="shared" si="9"/>
        <v>127429.02999999998</v>
      </c>
    </row>
    <row r="91" spans="3:86" x14ac:dyDescent="0.25">
      <c r="C91" s="46"/>
      <c r="BB91" s="51"/>
      <c r="CE91" s="10" t="s">
        <v>181</v>
      </c>
      <c r="CF91" s="22" t="s">
        <v>182</v>
      </c>
      <c r="CG91" s="7">
        <v>7.6998738324271576</v>
      </c>
      <c r="CH91" s="4">
        <f t="shared" si="9"/>
        <v>110462.39</v>
      </c>
    </row>
    <row r="92" spans="3:86" x14ac:dyDescent="0.25">
      <c r="C92" s="46"/>
      <c r="BB92" s="51"/>
      <c r="CE92" s="10" t="s">
        <v>183</v>
      </c>
      <c r="CF92" s="11" t="s">
        <v>184</v>
      </c>
      <c r="CG92" s="7">
        <v>0.59577582601421997</v>
      </c>
      <c r="CH92" s="4">
        <f t="shared" si="9"/>
        <v>8547</v>
      </c>
    </row>
    <row r="93" spans="3:86" x14ac:dyDescent="0.25">
      <c r="C93" s="46"/>
      <c r="E93" s="208" t="s">
        <v>19</v>
      </c>
      <c r="F93" s="209"/>
      <c r="G93" s="209"/>
      <c r="H93" s="209"/>
      <c r="I93" s="209"/>
      <c r="J93" s="209"/>
      <c r="K93" s="210" t="str">
        <f t="shared" ref="K93:K98" si="10">VLOOKUP(E93,$CE$1:$CH$1004,2,FALSE)</f>
        <v>NOVACRON LEMON S-3G</v>
      </c>
      <c r="L93" s="210"/>
      <c r="M93" s="210"/>
      <c r="N93" s="210"/>
      <c r="O93" s="210"/>
      <c r="P93" s="210"/>
      <c r="Q93" s="210"/>
      <c r="R93" s="210"/>
      <c r="S93" s="210"/>
      <c r="T93" s="210"/>
      <c r="U93" s="210"/>
      <c r="V93" s="210"/>
      <c r="W93" s="210"/>
      <c r="X93" s="210"/>
      <c r="Y93" s="105"/>
      <c r="Z93" s="234">
        <v>3.6</v>
      </c>
      <c r="AA93" s="234"/>
      <c r="AB93" s="234"/>
      <c r="AC93" s="234"/>
      <c r="AD93" s="234"/>
      <c r="AE93" s="234"/>
      <c r="AF93" s="210" t="s">
        <v>315</v>
      </c>
      <c r="AG93" s="210"/>
      <c r="AH93" s="235">
        <v>2034.62</v>
      </c>
      <c r="AI93" s="235"/>
      <c r="AJ93" s="235"/>
      <c r="AK93" s="235"/>
      <c r="AL93" s="235"/>
      <c r="AM93" s="235"/>
      <c r="AN93" s="52" t="s">
        <v>316</v>
      </c>
      <c r="AO93" s="52"/>
      <c r="AP93" s="213">
        <f t="shared" ref="AP93:AP98" si="11">(AH93*VLOOKUP(E93,$CE$1:$CH$1004,4,FALSE))/1000</f>
        <v>238471.34010839995</v>
      </c>
      <c r="AQ93" s="213"/>
      <c r="AR93" s="213"/>
      <c r="AS93" s="213"/>
      <c r="AT93" s="213"/>
      <c r="AU93" s="213"/>
      <c r="AV93" s="213"/>
      <c r="AW93" s="213"/>
      <c r="AX93" s="213"/>
      <c r="AY93" s="213"/>
      <c r="AZ93" s="214"/>
      <c r="BB93" s="51"/>
      <c r="CE93" s="10" t="s">
        <v>185</v>
      </c>
      <c r="CF93" s="11" t="s">
        <v>186</v>
      </c>
      <c r="CG93" s="7">
        <v>0.41704307820995395</v>
      </c>
      <c r="CH93" s="4">
        <f t="shared" si="9"/>
        <v>5982.9</v>
      </c>
    </row>
    <row r="94" spans="3:86" x14ac:dyDescent="0.25">
      <c r="C94" s="46"/>
      <c r="E94" s="200" t="s">
        <v>34</v>
      </c>
      <c r="F94" s="243"/>
      <c r="G94" s="243"/>
      <c r="H94" s="243"/>
      <c r="I94" s="243"/>
      <c r="J94" s="243"/>
      <c r="K94" s="230" t="str">
        <f t="shared" si="10"/>
        <v>NOVACRON TURQUOISE EC–GN</v>
      </c>
      <c r="L94" s="230"/>
      <c r="M94" s="230"/>
      <c r="N94" s="230"/>
      <c r="O94" s="230"/>
      <c r="P94" s="230"/>
      <c r="Q94" s="230"/>
      <c r="R94" s="230"/>
      <c r="S94" s="230"/>
      <c r="T94" s="230"/>
      <c r="U94" s="230"/>
      <c r="V94" s="230"/>
      <c r="W94" s="230"/>
      <c r="X94" s="230"/>
      <c r="Y94" s="103"/>
      <c r="Z94" s="232">
        <v>25.6</v>
      </c>
      <c r="AA94" s="232"/>
      <c r="AB94" s="232"/>
      <c r="AC94" s="232"/>
      <c r="AD94" s="232"/>
      <c r="AE94" s="232"/>
      <c r="AF94" s="230" t="s">
        <v>315</v>
      </c>
      <c r="AG94" s="230"/>
      <c r="AH94" s="244">
        <v>14468.4</v>
      </c>
      <c r="AI94" s="244"/>
      <c r="AJ94" s="244"/>
      <c r="AK94" s="244"/>
      <c r="AL94" s="244"/>
      <c r="AM94" s="244"/>
      <c r="AN94" s="41" t="s">
        <v>316</v>
      </c>
      <c r="AP94" s="242">
        <f t="shared" si="11"/>
        <v>1212171.8117760001</v>
      </c>
      <c r="AQ94" s="242"/>
      <c r="AR94" s="242"/>
      <c r="AS94" s="242"/>
      <c r="AT94" s="242"/>
      <c r="AU94" s="242"/>
      <c r="AV94" s="242"/>
      <c r="AW94" s="242"/>
      <c r="AX94" s="242"/>
      <c r="AY94" s="242"/>
      <c r="AZ94" s="206"/>
      <c r="BB94" s="51"/>
      <c r="CE94" s="10" t="s">
        <v>187</v>
      </c>
      <c r="CF94" s="11" t="s">
        <v>188</v>
      </c>
      <c r="CG94" s="7">
        <v>0.92429945629443744</v>
      </c>
      <c r="CH94" s="4">
        <f t="shared" si="9"/>
        <v>13260</v>
      </c>
    </row>
    <row r="95" spans="3:86" x14ac:dyDescent="0.25">
      <c r="C95" s="46"/>
      <c r="E95" s="200" t="s">
        <v>38</v>
      </c>
      <c r="F95" s="243"/>
      <c r="G95" s="243"/>
      <c r="H95" s="243"/>
      <c r="I95" s="243"/>
      <c r="J95" s="243"/>
      <c r="K95" s="230" t="str">
        <f t="shared" si="10"/>
        <v>NOVACRON OCEAN S–R</v>
      </c>
      <c r="L95" s="230"/>
      <c r="M95" s="230"/>
      <c r="N95" s="230"/>
      <c r="O95" s="230"/>
      <c r="P95" s="230"/>
      <c r="Q95" s="230"/>
      <c r="R95" s="230"/>
      <c r="S95" s="230"/>
      <c r="T95" s="230"/>
      <c r="U95" s="230"/>
      <c r="V95" s="230"/>
      <c r="W95" s="230"/>
      <c r="X95" s="230"/>
      <c r="Y95" s="103"/>
      <c r="Z95" s="232">
        <v>2.2000000000000002</v>
      </c>
      <c r="AA95" s="232"/>
      <c r="AB95" s="232"/>
      <c r="AC95" s="232"/>
      <c r="AD95" s="232"/>
      <c r="AE95" s="232"/>
      <c r="AF95" s="230" t="s">
        <v>315</v>
      </c>
      <c r="AG95" s="230"/>
      <c r="AH95" s="244">
        <v>1243.3800000000001</v>
      </c>
      <c r="AI95" s="244"/>
      <c r="AJ95" s="244"/>
      <c r="AK95" s="244"/>
      <c r="AL95" s="244"/>
      <c r="AM95" s="244"/>
      <c r="AN95" s="41" t="s">
        <v>316</v>
      </c>
      <c r="AP95" s="242">
        <f t="shared" si="11"/>
        <v>430776.33694199997</v>
      </c>
      <c r="AQ95" s="242"/>
      <c r="AR95" s="242"/>
      <c r="AS95" s="242"/>
      <c r="AT95" s="242"/>
      <c r="AU95" s="242"/>
      <c r="AV95" s="242"/>
      <c r="AW95" s="242"/>
      <c r="AX95" s="242"/>
      <c r="AY95" s="242"/>
      <c r="AZ95" s="206"/>
      <c r="BB95" s="51"/>
      <c r="CE95" s="10" t="s">
        <v>189</v>
      </c>
      <c r="CF95" s="11" t="s">
        <v>190</v>
      </c>
      <c r="CG95" s="8">
        <v>0.27780566011431757</v>
      </c>
      <c r="CH95" s="4">
        <f t="shared" si="9"/>
        <v>3985.3999999999996</v>
      </c>
    </row>
    <row r="96" spans="3:86" x14ac:dyDescent="0.25">
      <c r="C96" s="46"/>
      <c r="E96" s="216" t="s">
        <v>8</v>
      </c>
      <c r="F96" s="217"/>
      <c r="G96" s="217"/>
      <c r="H96" s="217"/>
      <c r="I96" s="217"/>
      <c r="J96" s="217"/>
      <c r="K96" s="218" t="str">
        <f t="shared" si="10"/>
        <v>FIMBIL EAS 40 NEW</v>
      </c>
      <c r="L96" s="218"/>
      <c r="M96" s="218"/>
      <c r="N96" s="218"/>
      <c r="O96" s="218"/>
      <c r="P96" s="218"/>
      <c r="Q96" s="218"/>
      <c r="R96" s="218"/>
      <c r="S96" s="218"/>
      <c r="T96" s="218"/>
      <c r="U96" s="218"/>
      <c r="V96" s="218"/>
      <c r="W96" s="218"/>
      <c r="X96" s="218"/>
      <c r="Y96" s="104"/>
      <c r="Z96" s="236">
        <v>4</v>
      </c>
      <c r="AA96" s="236"/>
      <c r="AB96" s="236"/>
      <c r="AC96" s="236"/>
      <c r="AD96" s="236"/>
      <c r="AE96" s="236"/>
      <c r="AF96" s="218" t="s">
        <v>315</v>
      </c>
      <c r="AG96" s="218"/>
      <c r="AH96" s="248">
        <v>2260.69</v>
      </c>
      <c r="AI96" s="248"/>
      <c r="AJ96" s="248"/>
      <c r="AK96" s="248"/>
      <c r="AL96" s="248"/>
      <c r="AM96" s="248"/>
      <c r="AN96" s="55" t="s">
        <v>316</v>
      </c>
      <c r="AO96" s="55"/>
      <c r="AP96" s="221">
        <f t="shared" si="11"/>
        <v>46633.829816600002</v>
      </c>
      <c r="AQ96" s="221"/>
      <c r="AR96" s="221"/>
      <c r="AS96" s="221"/>
      <c r="AT96" s="221"/>
      <c r="AU96" s="221"/>
      <c r="AV96" s="221"/>
      <c r="AW96" s="221"/>
      <c r="AX96" s="221"/>
      <c r="AY96" s="221"/>
      <c r="AZ96" s="222"/>
      <c r="BB96" s="51"/>
      <c r="CE96" s="10" t="s">
        <v>191</v>
      </c>
      <c r="CF96" s="11" t="s">
        <v>192</v>
      </c>
      <c r="CG96" s="7">
        <v>1.4798550118499931</v>
      </c>
      <c r="CH96" s="4">
        <f t="shared" si="9"/>
        <v>21230</v>
      </c>
    </row>
    <row r="97" spans="3:86" x14ac:dyDescent="0.25">
      <c r="C97" s="46"/>
      <c r="E97" s="200" t="s">
        <v>183</v>
      </c>
      <c r="F97" s="243"/>
      <c r="G97" s="243"/>
      <c r="H97" s="243"/>
      <c r="I97" s="243"/>
      <c r="J97" s="243"/>
      <c r="K97" s="230" t="str">
        <f t="shared" si="10"/>
        <v>CAUSTIC SODA LIQ</v>
      </c>
      <c r="L97" s="230"/>
      <c r="M97" s="230"/>
      <c r="N97" s="230"/>
      <c r="O97" s="230"/>
      <c r="P97" s="230"/>
      <c r="Q97" s="230"/>
      <c r="R97" s="230"/>
      <c r="S97" s="230"/>
      <c r="T97" s="230"/>
      <c r="U97" s="230"/>
      <c r="V97" s="230"/>
      <c r="W97" s="230"/>
      <c r="X97" s="230"/>
      <c r="Y97" s="103"/>
      <c r="Z97" s="232">
        <v>9</v>
      </c>
      <c r="AA97" s="232"/>
      <c r="AB97" s="232"/>
      <c r="AC97" s="232"/>
      <c r="AD97" s="232"/>
      <c r="AE97" s="232"/>
      <c r="AF97" s="230" t="s">
        <v>315</v>
      </c>
      <c r="AG97" s="230"/>
      <c r="AH97" s="244">
        <v>5086.55</v>
      </c>
      <c r="AI97" s="244"/>
      <c r="AJ97" s="244"/>
      <c r="AK97" s="244"/>
      <c r="AL97" s="244"/>
      <c r="AM97" s="244"/>
      <c r="AN97" s="41" t="s">
        <v>316</v>
      </c>
      <c r="AP97" s="242">
        <f t="shared" si="11"/>
        <v>43474.742850000002</v>
      </c>
      <c r="AQ97" s="242"/>
      <c r="AR97" s="242"/>
      <c r="AS97" s="242"/>
      <c r="AT97" s="242"/>
      <c r="AU97" s="242"/>
      <c r="AV97" s="242"/>
      <c r="AW97" s="242"/>
      <c r="AX97" s="242"/>
      <c r="AY97" s="242"/>
      <c r="AZ97" s="206"/>
      <c r="BB97" s="51"/>
      <c r="CE97" s="10" t="s">
        <v>193</v>
      </c>
      <c r="CF97" s="11" t="s">
        <v>194</v>
      </c>
      <c r="CG97" s="7">
        <v>1.4087850271852782</v>
      </c>
      <c r="CH97" s="4">
        <f t="shared" si="9"/>
        <v>20210.43</v>
      </c>
    </row>
    <row r="98" spans="3:86" x14ac:dyDescent="0.25">
      <c r="C98" s="46"/>
      <c r="E98" s="223" t="s">
        <v>10</v>
      </c>
      <c r="F98" s="224"/>
      <c r="G98" s="224"/>
      <c r="H98" s="224"/>
      <c r="I98" s="224"/>
      <c r="J98" s="224"/>
      <c r="K98" s="225" t="str">
        <f t="shared" si="10"/>
        <v>SODA ASH</v>
      </c>
      <c r="L98" s="225"/>
      <c r="M98" s="225"/>
      <c r="N98" s="225"/>
      <c r="O98" s="225"/>
      <c r="P98" s="225"/>
      <c r="Q98" s="225"/>
      <c r="R98" s="225"/>
      <c r="S98" s="225"/>
      <c r="T98" s="225"/>
      <c r="U98" s="225"/>
      <c r="V98" s="225"/>
      <c r="W98" s="225"/>
      <c r="X98" s="225"/>
      <c r="Y98" s="102"/>
      <c r="Z98" s="237">
        <v>20</v>
      </c>
      <c r="AA98" s="237"/>
      <c r="AB98" s="237"/>
      <c r="AC98" s="237"/>
      <c r="AD98" s="237"/>
      <c r="AE98" s="237"/>
      <c r="AF98" s="225" t="s">
        <v>315</v>
      </c>
      <c r="AG98" s="225"/>
      <c r="AH98" s="238">
        <v>11303.44</v>
      </c>
      <c r="AI98" s="238"/>
      <c r="AJ98" s="238"/>
      <c r="AK98" s="238"/>
      <c r="AL98" s="238"/>
      <c r="AM98" s="238"/>
      <c r="AN98" s="54" t="s">
        <v>316</v>
      </c>
      <c r="AO98" s="54"/>
      <c r="AP98" s="228">
        <f t="shared" si="11"/>
        <v>100374.5472</v>
      </c>
      <c r="AQ98" s="228"/>
      <c r="AR98" s="228"/>
      <c r="AS98" s="228"/>
      <c r="AT98" s="228"/>
      <c r="AU98" s="228"/>
      <c r="AV98" s="228"/>
      <c r="AW98" s="228"/>
      <c r="AX98" s="228"/>
      <c r="AY98" s="228"/>
      <c r="AZ98" s="229"/>
      <c r="BB98" s="51"/>
      <c r="CE98" s="10" t="s">
        <v>195</v>
      </c>
      <c r="CF98" s="11" t="s">
        <v>196</v>
      </c>
      <c r="CG98" s="7">
        <v>1.9592004739997211</v>
      </c>
      <c r="CH98" s="4">
        <f t="shared" si="9"/>
        <v>28106.69</v>
      </c>
    </row>
    <row r="99" spans="3:86" x14ac:dyDescent="0.25">
      <c r="C99" s="46"/>
      <c r="E99" s="110"/>
      <c r="F99" s="110"/>
      <c r="G99" s="110"/>
      <c r="H99" s="110"/>
      <c r="I99" s="110"/>
      <c r="J99" s="110"/>
      <c r="K99" s="103"/>
      <c r="L99" s="103"/>
      <c r="M99" s="103"/>
      <c r="N99" s="103"/>
      <c r="O99" s="103"/>
      <c r="P99" s="103"/>
      <c r="Q99" s="103"/>
      <c r="R99" s="103"/>
      <c r="S99" s="103"/>
      <c r="T99" s="103"/>
      <c r="U99" s="103"/>
      <c r="V99" s="103"/>
      <c r="W99" s="103"/>
      <c r="X99" s="103"/>
      <c r="Y99" s="103"/>
      <c r="Z99" s="111"/>
      <c r="AA99" s="111"/>
      <c r="AB99" s="111"/>
      <c r="AC99" s="111"/>
      <c r="AD99" s="111"/>
      <c r="AE99" s="111"/>
      <c r="AF99" s="103"/>
      <c r="AG99" s="103"/>
      <c r="AH99" s="110"/>
      <c r="AI99" s="110"/>
      <c r="AJ99" s="110"/>
      <c r="AK99" s="110"/>
      <c r="AL99" s="110"/>
      <c r="AM99" s="110"/>
      <c r="AP99" s="112"/>
      <c r="AQ99" s="112"/>
      <c r="AR99" s="112"/>
      <c r="AS99" s="112"/>
      <c r="AT99" s="112"/>
      <c r="AU99" s="112"/>
      <c r="AV99" s="112"/>
      <c r="AW99" s="112"/>
      <c r="AX99" s="112"/>
      <c r="AY99" s="112"/>
      <c r="AZ99" s="112"/>
      <c r="BB99" s="51"/>
      <c r="CE99" s="10" t="s">
        <v>9</v>
      </c>
      <c r="CF99" s="11" t="s">
        <v>197</v>
      </c>
      <c r="CG99" s="7">
        <v>0.1663529903805939</v>
      </c>
      <c r="CH99" s="4">
        <f t="shared" si="9"/>
        <v>2386.5</v>
      </c>
    </row>
    <row r="100" spans="3:86" x14ac:dyDescent="0.25">
      <c r="C100" s="46"/>
      <c r="E100" s="110"/>
      <c r="F100" s="110"/>
      <c r="G100" s="110"/>
      <c r="H100" s="110"/>
      <c r="I100" s="110"/>
      <c r="J100" s="110"/>
      <c r="K100" s="103"/>
      <c r="L100" s="103"/>
      <c r="M100" s="103"/>
      <c r="N100" s="103"/>
      <c r="O100" s="103"/>
      <c r="P100" s="103"/>
      <c r="Q100" s="103"/>
      <c r="R100" s="103"/>
      <c r="S100" s="103"/>
      <c r="T100" s="103"/>
      <c r="U100" s="103"/>
      <c r="V100" s="103"/>
      <c r="W100" s="103"/>
      <c r="X100" s="103"/>
      <c r="Y100" s="103"/>
      <c r="Z100" s="111"/>
      <c r="AA100" s="111"/>
      <c r="AB100" s="111"/>
      <c r="AC100" s="111"/>
      <c r="AD100" s="111"/>
      <c r="AE100" s="111"/>
      <c r="AF100" s="103"/>
      <c r="AG100" s="103"/>
      <c r="AH100" s="110"/>
      <c r="AI100" s="110"/>
      <c r="AJ100" s="110"/>
      <c r="AK100" s="59"/>
      <c r="AL100" s="230" t="s">
        <v>318</v>
      </c>
      <c r="AM100" s="230"/>
      <c r="AN100" s="230"/>
      <c r="AO100" s="230"/>
      <c r="AP100" s="112" t="s">
        <v>11</v>
      </c>
      <c r="AQ100" s="242">
        <f>SUM(AP93:AZ98)</f>
        <v>2071902.6086930002</v>
      </c>
      <c r="AR100" s="242"/>
      <c r="AS100" s="242"/>
      <c r="AT100" s="242"/>
      <c r="AU100" s="242"/>
      <c r="AV100" s="242"/>
      <c r="AW100" s="242"/>
      <c r="AX100" s="242"/>
      <c r="AY100" s="242"/>
      <c r="AZ100" s="242"/>
      <c r="BB100" s="51"/>
      <c r="CE100" s="10" t="s">
        <v>10</v>
      </c>
      <c r="CF100" s="11" t="s">
        <v>198</v>
      </c>
      <c r="CG100" s="7">
        <v>0.61898787118360521</v>
      </c>
      <c r="CH100" s="4">
        <f t="shared" si="9"/>
        <v>8880</v>
      </c>
    </row>
    <row r="101" spans="3:86" x14ac:dyDescent="0.25">
      <c r="C101" s="46"/>
      <c r="E101" s="110"/>
      <c r="F101" s="110"/>
      <c r="G101" s="110"/>
      <c r="H101" s="110"/>
      <c r="I101" s="110"/>
      <c r="J101" s="110"/>
      <c r="K101" s="103"/>
      <c r="L101" s="103"/>
      <c r="M101" s="103"/>
      <c r="N101" s="103"/>
      <c r="O101" s="103"/>
      <c r="P101" s="103"/>
      <c r="Q101" s="103"/>
      <c r="R101" s="103"/>
      <c r="S101" s="103"/>
      <c r="T101" s="103"/>
      <c r="U101" s="103"/>
      <c r="V101" s="103"/>
      <c r="W101" s="103"/>
      <c r="X101" s="103"/>
      <c r="Y101" s="103"/>
      <c r="Z101" s="111"/>
      <c r="AA101" s="111"/>
      <c r="AB101" s="111"/>
      <c r="AC101" s="111"/>
      <c r="AD101" s="111"/>
      <c r="AE101" s="111"/>
      <c r="AF101" s="103"/>
      <c r="AG101" s="103"/>
      <c r="AH101" s="110"/>
      <c r="AI101" s="110"/>
      <c r="AJ101" s="110"/>
      <c r="AK101" s="59"/>
      <c r="AL101" s="230" t="s">
        <v>317</v>
      </c>
      <c r="AM101" s="230"/>
      <c r="AN101" s="230"/>
      <c r="AO101" s="230"/>
      <c r="AP101" s="112" t="s">
        <v>11</v>
      </c>
      <c r="AQ101" s="242">
        <f>AQ100/AQ87</f>
        <v>986.6202898538096</v>
      </c>
      <c r="AR101" s="242"/>
      <c r="AS101" s="242"/>
      <c r="AT101" s="242"/>
      <c r="AU101" s="242"/>
      <c r="AV101" s="242"/>
      <c r="AW101" s="242"/>
      <c r="AX101" s="242"/>
      <c r="AY101" s="242"/>
      <c r="AZ101" s="242"/>
      <c r="BB101" s="51"/>
      <c r="CE101" s="10" t="s">
        <v>199</v>
      </c>
      <c r="CF101" s="11" t="s">
        <v>200</v>
      </c>
      <c r="CG101" s="7">
        <v>0.794646591384358</v>
      </c>
      <c r="CH101" s="4">
        <f t="shared" si="9"/>
        <v>11400</v>
      </c>
    </row>
    <row r="102" spans="3:86" x14ac:dyDescent="0.25">
      <c r="C102" s="46"/>
      <c r="E102" s="110"/>
      <c r="F102" s="110"/>
      <c r="G102" s="110"/>
      <c r="H102" s="110"/>
      <c r="I102" s="110"/>
      <c r="J102" s="110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3"/>
      <c r="Z102" s="111"/>
      <c r="AA102" s="111"/>
      <c r="AB102" s="111"/>
      <c r="AC102" s="111"/>
      <c r="AD102" s="111"/>
      <c r="AE102" s="111"/>
      <c r="AF102" s="103"/>
      <c r="AG102" s="103"/>
      <c r="AH102" s="110"/>
      <c r="AI102" s="110"/>
      <c r="AJ102" s="110"/>
      <c r="AK102" s="110"/>
      <c r="AL102" s="110"/>
      <c r="AM102" s="110"/>
      <c r="AQ102" s="110"/>
      <c r="AR102" s="110"/>
      <c r="AS102" s="110"/>
      <c r="AT102" s="110"/>
      <c r="AU102" s="110"/>
      <c r="AV102" s="110"/>
      <c r="AW102" s="110"/>
      <c r="AX102" s="110"/>
      <c r="AY102" s="110"/>
      <c r="AZ102" s="110"/>
      <c r="BB102" s="51"/>
      <c r="CE102" s="10" t="s">
        <v>201</v>
      </c>
      <c r="CF102" s="11" t="s">
        <v>202</v>
      </c>
      <c r="CG102" s="7">
        <v>0.71099958176495193</v>
      </c>
      <c r="CH102" s="4">
        <f t="shared" si="9"/>
        <v>10200</v>
      </c>
    </row>
    <row r="103" spans="3:86" ht="17.25" thickBot="1" x14ac:dyDescent="0.3">
      <c r="C103" s="60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  <c r="BB103" s="62"/>
      <c r="CE103" s="10" t="s">
        <v>203</v>
      </c>
      <c r="CF103" s="11" t="s">
        <v>204</v>
      </c>
      <c r="CG103" s="7">
        <v>1.3377959012965286</v>
      </c>
      <c r="CH103" s="4">
        <f t="shared" si="9"/>
        <v>19192.02</v>
      </c>
    </row>
    <row r="104" spans="3:86" x14ac:dyDescent="0.25">
      <c r="CE104" s="10" t="s">
        <v>205</v>
      </c>
      <c r="CF104" s="11" t="s">
        <v>206</v>
      </c>
      <c r="CG104" s="7">
        <v>2.4213495050885263</v>
      </c>
      <c r="CH104" s="4">
        <f t="shared" si="9"/>
        <v>34736.68</v>
      </c>
    </row>
    <row r="105" spans="3:86" ht="17.25" thickBot="1" x14ac:dyDescent="0.3">
      <c r="CE105" s="10" t="s">
        <v>207</v>
      </c>
      <c r="CF105" s="11" t="s">
        <v>208</v>
      </c>
      <c r="CG105" s="7">
        <v>0.88</v>
      </c>
      <c r="CH105" s="4">
        <f t="shared" si="9"/>
        <v>12624.48</v>
      </c>
    </row>
    <row r="106" spans="3:86" x14ac:dyDescent="0.25">
      <c r="C106" s="43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5"/>
      <c r="CE106" s="12" t="s">
        <v>209</v>
      </c>
      <c r="CF106" s="13" t="s">
        <v>210</v>
      </c>
      <c r="CG106" s="7">
        <v>3.1523232956921792</v>
      </c>
      <c r="CH106" s="4">
        <f t="shared" si="9"/>
        <v>45223.23</v>
      </c>
    </row>
    <row r="107" spans="3:86" x14ac:dyDescent="0.25">
      <c r="C107" s="46"/>
      <c r="E107" s="245" t="s">
        <v>0</v>
      </c>
      <c r="F107" s="245"/>
      <c r="G107" s="245"/>
      <c r="H107" s="245"/>
      <c r="I107" s="245"/>
      <c r="J107" s="49" t="s">
        <v>11</v>
      </c>
      <c r="K107" s="245" t="s">
        <v>426</v>
      </c>
      <c r="L107" s="245"/>
      <c r="M107" s="245"/>
      <c r="N107" s="245"/>
      <c r="O107" s="245"/>
      <c r="P107" s="245"/>
      <c r="Q107" s="245"/>
      <c r="R107" s="245"/>
      <c r="S107" s="245"/>
      <c r="T107" s="245"/>
      <c r="U107" s="245"/>
      <c r="V107" s="49"/>
      <c r="W107" s="49"/>
      <c r="X107" s="49"/>
      <c r="Y107" s="49"/>
      <c r="Z107" s="49"/>
      <c r="AA107" s="49"/>
      <c r="AB107" s="49"/>
      <c r="AC107" s="49"/>
      <c r="AD107" s="50"/>
      <c r="AE107" s="50"/>
      <c r="AF107" s="50"/>
      <c r="AG107" s="50"/>
      <c r="AH107" s="245" t="s">
        <v>3</v>
      </c>
      <c r="AI107" s="245"/>
      <c r="AJ107" s="245"/>
      <c r="AK107" s="245"/>
      <c r="AL107" s="245"/>
      <c r="AM107" s="245"/>
      <c r="AN107" s="245"/>
      <c r="AO107" s="245"/>
      <c r="AP107" s="49" t="s">
        <v>11</v>
      </c>
      <c r="AQ107" s="247">
        <v>565.16999999999996</v>
      </c>
      <c r="AR107" s="247"/>
      <c r="AS107" s="247"/>
      <c r="AT107" s="247"/>
      <c r="AU107" s="49" t="s">
        <v>319</v>
      </c>
      <c r="AV107" s="49"/>
      <c r="AW107" s="49"/>
      <c r="AX107" s="49"/>
      <c r="AY107" s="49"/>
      <c r="AZ107" s="49"/>
      <c r="BB107" s="51"/>
      <c r="CE107" s="5" t="s">
        <v>211</v>
      </c>
      <c r="CF107" s="11" t="s">
        <v>212</v>
      </c>
      <c r="CG107" s="7">
        <v>1.3936128537571448</v>
      </c>
      <c r="CH107" s="4">
        <f t="shared" si="9"/>
        <v>19992.77</v>
      </c>
    </row>
    <row r="108" spans="3:86" x14ac:dyDescent="0.25">
      <c r="C108" s="46"/>
      <c r="E108" s="245" t="s">
        <v>322</v>
      </c>
      <c r="F108" s="245"/>
      <c r="G108" s="245"/>
      <c r="H108" s="245"/>
      <c r="I108" s="245"/>
      <c r="J108" s="49" t="s">
        <v>11</v>
      </c>
      <c r="K108" s="245" t="s">
        <v>551</v>
      </c>
      <c r="L108" s="245"/>
      <c r="M108" s="245"/>
      <c r="N108" s="245"/>
      <c r="O108" s="245"/>
      <c r="P108" s="245"/>
      <c r="Q108" s="245"/>
      <c r="R108" s="245"/>
      <c r="S108" s="245"/>
      <c r="T108" s="245"/>
      <c r="U108" s="245"/>
      <c r="V108" s="49"/>
      <c r="W108" s="49"/>
      <c r="X108" s="49"/>
      <c r="Y108" s="49"/>
      <c r="Z108" s="49"/>
      <c r="AA108" s="49"/>
      <c r="AB108" s="49"/>
      <c r="AC108" s="49"/>
      <c r="AD108" s="50"/>
      <c r="AE108" s="50"/>
      <c r="AF108" s="50"/>
      <c r="AG108" s="50"/>
      <c r="AH108" s="245" t="s">
        <v>4</v>
      </c>
      <c r="AI108" s="245"/>
      <c r="AJ108" s="245"/>
      <c r="AK108" s="245"/>
      <c r="AL108" s="245"/>
      <c r="AM108" s="245"/>
      <c r="AN108" s="245"/>
      <c r="AO108" s="245"/>
      <c r="AP108" s="49" t="s">
        <v>11</v>
      </c>
      <c r="AQ108" s="245">
        <v>2100</v>
      </c>
      <c r="AR108" s="245"/>
      <c r="AS108" s="245"/>
      <c r="AT108" s="245"/>
      <c r="AU108" s="49" t="s">
        <v>320</v>
      </c>
      <c r="AV108" s="49"/>
      <c r="AW108" s="49"/>
      <c r="AX108" s="49"/>
      <c r="AY108" s="49"/>
      <c r="AZ108" s="49"/>
      <c r="BB108" s="51"/>
      <c r="CE108" s="10" t="s">
        <v>213</v>
      </c>
      <c r="CF108" s="11" t="s">
        <v>214</v>
      </c>
      <c r="CG108" s="7">
        <v>0.59725149867558902</v>
      </c>
      <c r="CH108" s="4">
        <f t="shared" si="9"/>
        <v>8568.17</v>
      </c>
    </row>
    <row r="109" spans="3:86" x14ac:dyDescent="0.25">
      <c r="C109" s="46"/>
      <c r="E109" s="245" t="s">
        <v>1</v>
      </c>
      <c r="F109" s="245"/>
      <c r="G109" s="245"/>
      <c r="H109" s="245"/>
      <c r="I109" s="245"/>
      <c r="J109" s="49" t="s">
        <v>11</v>
      </c>
      <c r="K109" s="245" t="s">
        <v>443</v>
      </c>
      <c r="L109" s="245"/>
      <c r="M109" s="245"/>
      <c r="N109" s="245"/>
      <c r="O109" s="245"/>
      <c r="P109" s="245"/>
      <c r="Q109" s="245"/>
      <c r="R109" s="245"/>
      <c r="S109" s="245"/>
      <c r="T109" s="245"/>
      <c r="U109" s="245"/>
      <c r="V109" s="49"/>
      <c r="W109" s="49"/>
      <c r="X109" s="49"/>
      <c r="Y109" s="49"/>
      <c r="Z109" s="49"/>
      <c r="AA109" s="49"/>
      <c r="AB109" s="49"/>
      <c r="AC109" s="49"/>
      <c r="AD109" s="50"/>
      <c r="AE109" s="50"/>
      <c r="AF109" s="50"/>
      <c r="AG109" s="50"/>
      <c r="AH109" s="245"/>
      <c r="AI109" s="245"/>
      <c r="AJ109" s="245"/>
      <c r="AK109" s="245"/>
      <c r="AL109" s="245"/>
      <c r="AM109" s="245"/>
      <c r="AN109" s="245"/>
      <c r="AO109" s="245"/>
      <c r="AP109" s="49"/>
      <c r="AQ109" s="246"/>
      <c r="AR109" s="246"/>
      <c r="AS109" s="246"/>
      <c r="AT109" s="246"/>
      <c r="AU109" s="49"/>
      <c r="AV109" s="49"/>
      <c r="AW109" s="49"/>
      <c r="AX109" s="49"/>
      <c r="AY109" s="49"/>
      <c r="AZ109" s="49"/>
      <c r="BB109" s="51"/>
      <c r="CE109" s="10" t="s">
        <v>8</v>
      </c>
      <c r="CF109" s="11" t="s">
        <v>215</v>
      </c>
      <c r="CG109" s="7">
        <v>1.4379018541753799</v>
      </c>
      <c r="CH109" s="4">
        <f t="shared" si="9"/>
        <v>20628.14</v>
      </c>
    </row>
    <row r="110" spans="3:86" x14ac:dyDescent="0.25">
      <c r="C110" s="46"/>
      <c r="E110" s="245" t="s">
        <v>2</v>
      </c>
      <c r="F110" s="245"/>
      <c r="G110" s="245"/>
      <c r="H110" s="245"/>
      <c r="I110" s="245"/>
      <c r="J110" s="49" t="s">
        <v>11</v>
      </c>
      <c r="K110" s="245" t="s">
        <v>337</v>
      </c>
      <c r="L110" s="245"/>
      <c r="M110" s="245"/>
      <c r="N110" s="245"/>
      <c r="O110" s="245"/>
      <c r="P110" s="245"/>
      <c r="Q110" s="245"/>
      <c r="R110" s="245"/>
      <c r="S110" s="245"/>
      <c r="T110" s="245"/>
      <c r="U110" s="245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245"/>
      <c r="AI110" s="245"/>
      <c r="AJ110" s="245"/>
      <c r="AK110" s="245"/>
      <c r="AL110" s="245"/>
      <c r="AM110" s="245"/>
      <c r="AN110" s="245"/>
      <c r="AO110" s="245"/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  <c r="BB110" s="51"/>
      <c r="CE110" s="10" t="s">
        <v>216</v>
      </c>
      <c r="CF110" s="11" t="s">
        <v>217</v>
      </c>
      <c r="CG110" s="7">
        <v>1.1666499372647428</v>
      </c>
      <c r="CH110" s="4">
        <f t="shared" si="9"/>
        <v>16736.759999999998</v>
      </c>
    </row>
    <row r="111" spans="3:86" x14ac:dyDescent="0.25">
      <c r="C111" s="46"/>
      <c r="BB111" s="51"/>
      <c r="CE111" s="10" t="s">
        <v>218</v>
      </c>
      <c r="CF111" s="11" t="s">
        <v>219</v>
      </c>
      <c r="CG111" s="7">
        <v>0.83646591384358016</v>
      </c>
      <c r="CH111" s="4">
        <f t="shared" si="9"/>
        <v>11999.94</v>
      </c>
    </row>
    <row r="112" spans="3:86" x14ac:dyDescent="0.25">
      <c r="C112" s="46"/>
      <c r="BB112" s="51"/>
      <c r="CE112" s="10" t="s">
        <v>220</v>
      </c>
      <c r="CF112" s="11" t="s">
        <v>221</v>
      </c>
      <c r="CG112" s="7">
        <v>1.2344904502997351</v>
      </c>
      <c r="CH112" s="4">
        <f t="shared" si="9"/>
        <v>17710</v>
      </c>
    </row>
    <row r="113" spans="3:86" x14ac:dyDescent="0.25">
      <c r="C113" s="46"/>
      <c r="BB113" s="51"/>
      <c r="CE113" s="10" t="s">
        <v>222</v>
      </c>
      <c r="CF113" s="11" t="s">
        <v>223</v>
      </c>
      <c r="CG113" s="7">
        <v>0.84344068032901154</v>
      </c>
      <c r="CH113" s="4">
        <f t="shared" si="9"/>
        <v>12100</v>
      </c>
    </row>
    <row r="114" spans="3:86" x14ac:dyDescent="0.25">
      <c r="C114" s="46"/>
      <c r="E114" s="208" t="s">
        <v>5</v>
      </c>
      <c r="F114" s="209"/>
      <c r="G114" s="209"/>
      <c r="H114" s="209"/>
      <c r="I114" s="209"/>
      <c r="J114" s="209"/>
      <c r="K114" s="210" t="str">
        <f t="shared" ref="K114:K119" si="12">VLOOKUP(E114,$CE$1:$CH$1004,2,FALSE)</f>
        <v>NOVACRON YELLOW S-3R</v>
      </c>
      <c r="L114" s="210"/>
      <c r="M114" s="210"/>
      <c r="N114" s="210"/>
      <c r="O114" s="210"/>
      <c r="P114" s="210"/>
      <c r="Q114" s="210"/>
      <c r="R114" s="210"/>
      <c r="S114" s="210"/>
      <c r="T114" s="210"/>
      <c r="U114" s="210"/>
      <c r="V114" s="210"/>
      <c r="W114" s="210"/>
      <c r="X114" s="210"/>
      <c r="Y114" s="105"/>
      <c r="Z114" s="234">
        <v>6.72</v>
      </c>
      <c r="AA114" s="234"/>
      <c r="AB114" s="234"/>
      <c r="AC114" s="234"/>
      <c r="AD114" s="234"/>
      <c r="AE114" s="234"/>
      <c r="AF114" s="210" t="s">
        <v>315</v>
      </c>
      <c r="AG114" s="210"/>
      <c r="AH114" s="235">
        <v>3797.95</v>
      </c>
      <c r="AI114" s="235"/>
      <c r="AJ114" s="235"/>
      <c r="AK114" s="235"/>
      <c r="AL114" s="235"/>
      <c r="AM114" s="235"/>
      <c r="AN114" s="52" t="s">
        <v>316</v>
      </c>
      <c r="AO114" s="52"/>
      <c r="AP114" s="213">
        <f t="shared" ref="AP114:AP119" si="13">(AH114*VLOOKUP(E114,$CE$1:$CH$1004,4,FALSE))/1000</f>
        <v>368866.09503899998</v>
      </c>
      <c r="AQ114" s="213"/>
      <c r="AR114" s="213"/>
      <c r="AS114" s="213"/>
      <c r="AT114" s="213"/>
      <c r="AU114" s="213"/>
      <c r="AV114" s="213"/>
      <c r="AW114" s="213"/>
      <c r="AX114" s="213"/>
      <c r="AY114" s="213"/>
      <c r="AZ114" s="214"/>
      <c r="BB114" s="51"/>
      <c r="CE114" s="10" t="s">
        <v>224</v>
      </c>
      <c r="CF114" s="11" t="s">
        <v>225</v>
      </c>
      <c r="CG114" s="7">
        <v>0.58723825456573264</v>
      </c>
      <c r="CH114" s="4">
        <f t="shared" si="9"/>
        <v>8424.52</v>
      </c>
    </row>
    <row r="115" spans="3:86" x14ac:dyDescent="0.25">
      <c r="C115" s="46"/>
      <c r="E115" s="200" t="s">
        <v>6</v>
      </c>
      <c r="F115" s="243"/>
      <c r="G115" s="243"/>
      <c r="H115" s="243"/>
      <c r="I115" s="243"/>
      <c r="J115" s="243"/>
      <c r="K115" s="230" t="str">
        <f t="shared" si="12"/>
        <v>NOVACRON RUBY S–3B</v>
      </c>
      <c r="L115" s="230"/>
      <c r="M115" s="230"/>
      <c r="N115" s="230"/>
      <c r="O115" s="230"/>
      <c r="P115" s="230"/>
      <c r="Q115" s="230"/>
      <c r="R115" s="230"/>
      <c r="S115" s="230"/>
      <c r="T115" s="230"/>
      <c r="U115" s="230"/>
      <c r="V115" s="230"/>
      <c r="W115" s="230"/>
      <c r="X115" s="230"/>
      <c r="Y115" s="103"/>
      <c r="Z115" s="232">
        <v>5.3</v>
      </c>
      <c r="AA115" s="232"/>
      <c r="AB115" s="232"/>
      <c r="AC115" s="232"/>
      <c r="AD115" s="232"/>
      <c r="AE115" s="232"/>
      <c r="AF115" s="230" t="s">
        <v>315</v>
      </c>
      <c r="AG115" s="230"/>
      <c r="AH115" s="244">
        <v>2995.41</v>
      </c>
      <c r="AI115" s="244"/>
      <c r="AJ115" s="244"/>
      <c r="AK115" s="244"/>
      <c r="AL115" s="244"/>
      <c r="AM115" s="244"/>
      <c r="AN115" s="41" t="s">
        <v>316</v>
      </c>
      <c r="AP115" s="242">
        <f t="shared" si="13"/>
        <v>361395.7971426</v>
      </c>
      <c r="AQ115" s="242"/>
      <c r="AR115" s="242"/>
      <c r="AS115" s="242"/>
      <c r="AT115" s="242"/>
      <c r="AU115" s="242"/>
      <c r="AV115" s="242"/>
      <c r="AW115" s="242"/>
      <c r="AX115" s="242"/>
      <c r="AY115" s="242"/>
      <c r="AZ115" s="206"/>
      <c r="BB115" s="51"/>
      <c r="CE115" s="10" t="s">
        <v>226</v>
      </c>
      <c r="CF115" s="11" t="s">
        <v>227</v>
      </c>
      <c r="CG115" s="23">
        <v>2.9269482782657188</v>
      </c>
      <c r="CH115" s="4">
        <f t="shared" si="9"/>
        <v>41990</v>
      </c>
    </row>
    <row r="116" spans="3:86" x14ac:dyDescent="0.25">
      <c r="C116" s="46"/>
      <c r="E116" s="200" t="s">
        <v>7</v>
      </c>
      <c r="F116" s="243"/>
      <c r="G116" s="243"/>
      <c r="H116" s="243"/>
      <c r="I116" s="243"/>
      <c r="J116" s="243"/>
      <c r="K116" s="230" t="str">
        <f t="shared" si="12"/>
        <v>NOVACRON DARK BLUE S-GL</v>
      </c>
      <c r="L116" s="230"/>
      <c r="M116" s="230"/>
      <c r="N116" s="230"/>
      <c r="O116" s="230"/>
      <c r="P116" s="230"/>
      <c r="Q116" s="230"/>
      <c r="R116" s="230"/>
      <c r="S116" s="230"/>
      <c r="T116" s="230"/>
      <c r="U116" s="230"/>
      <c r="V116" s="230"/>
      <c r="W116" s="230"/>
      <c r="X116" s="230"/>
      <c r="Y116" s="103"/>
      <c r="Z116" s="232">
        <v>10.199999999999999</v>
      </c>
      <c r="AA116" s="232"/>
      <c r="AB116" s="232"/>
      <c r="AC116" s="232"/>
      <c r="AD116" s="232"/>
      <c r="AE116" s="232"/>
      <c r="AF116" s="230" t="s">
        <v>315</v>
      </c>
      <c r="AG116" s="230"/>
      <c r="AH116" s="244">
        <v>5764.75</v>
      </c>
      <c r="AI116" s="244"/>
      <c r="AJ116" s="244"/>
      <c r="AK116" s="244"/>
      <c r="AL116" s="244"/>
      <c r="AM116" s="244"/>
      <c r="AN116" s="41" t="s">
        <v>316</v>
      </c>
      <c r="AP116" s="242">
        <f t="shared" si="13"/>
        <v>701305.35768000002</v>
      </c>
      <c r="AQ116" s="242"/>
      <c r="AR116" s="242"/>
      <c r="AS116" s="242"/>
      <c r="AT116" s="242"/>
      <c r="AU116" s="242"/>
      <c r="AV116" s="242"/>
      <c r="AW116" s="242"/>
      <c r="AX116" s="242"/>
      <c r="AY116" s="242"/>
      <c r="AZ116" s="206"/>
      <c r="BB116" s="51"/>
      <c r="CE116" s="24" t="s">
        <v>228</v>
      </c>
      <c r="CF116" s="13" t="s">
        <v>229</v>
      </c>
      <c r="CG116" s="14">
        <v>2.5644291091593479</v>
      </c>
      <c r="CH116" s="4">
        <f t="shared" si="9"/>
        <v>36789.300000000003</v>
      </c>
    </row>
    <row r="117" spans="3:86" x14ac:dyDescent="0.25">
      <c r="C117" s="46"/>
      <c r="E117" s="216" t="s">
        <v>8</v>
      </c>
      <c r="F117" s="217"/>
      <c r="G117" s="217"/>
      <c r="H117" s="217"/>
      <c r="I117" s="217"/>
      <c r="J117" s="217"/>
      <c r="K117" s="218" t="str">
        <f t="shared" si="12"/>
        <v>FIMBIL EAS 40 NEW</v>
      </c>
      <c r="L117" s="218"/>
      <c r="M117" s="218"/>
      <c r="N117" s="218"/>
      <c r="O117" s="218"/>
      <c r="P117" s="218"/>
      <c r="Q117" s="218"/>
      <c r="R117" s="218"/>
      <c r="S117" s="218"/>
      <c r="T117" s="218"/>
      <c r="U117" s="218"/>
      <c r="V117" s="218"/>
      <c r="W117" s="218"/>
      <c r="X117" s="218"/>
      <c r="Y117" s="104"/>
      <c r="Z117" s="236">
        <v>4</v>
      </c>
      <c r="AA117" s="236"/>
      <c r="AB117" s="236"/>
      <c r="AC117" s="236"/>
      <c r="AD117" s="236"/>
      <c r="AE117" s="236"/>
      <c r="AF117" s="218" t="s">
        <v>315</v>
      </c>
      <c r="AG117" s="218"/>
      <c r="AH117" s="248">
        <v>2260.69</v>
      </c>
      <c r="AI117" s="248"/>
      <c r="AJ117" s="248"/>
      <c r="AK117" s="248"/>
      <c r="AL117" s="248"/>
      <c r="AM117" s="248"/>
      <c r="AN117" s="55" t="s">
        <v>316</v>
      </c>
      <c r="AO117" s="55"/>
      <c r="AP117" s="221">
        <f t="shared" si="13"/>
        <v>46633.829816600002</v>
      </c>
      <c r="AQ117" s="221"/>
      <c r="AR117" s="221"/>
      <c r="AS117" s="221"/>
      <c r="AT117" s="221"/>
      <c r="AU117" s="221"/>
      <c r="AV117" s="221"/>
      <c r="AW117" s="221"/>
      <c r="AX117" s="221"/>
      <c r="AY117" s="221"/>
      <c r="AZ117" s="222"/>
      <c r="BB117" s="51"/>
      <c r="CE117" s="10" t="s">
        <v>230</v>
      </c>
      <c r="CF117" s="11" t="s">
        <v>231</v>
      </c>
      <c r="CG117" s="7">
        <v>2.234245085738185</v>
      </c>
      <c r="CH117" s="4">
        <f t="shared" si="9"/>
        <v>32052.480000000003</v>
      </c>
    </row>
    <row r="118" spans="3:86" x14ac:dyDescent="0.25">
      <c r="C118" s="46"/>
      <c r="E118" s="200" t="s">
        <v>183</v>
      </c>
      <c r="F118" s="243"/>
      <c r="G118" s="243"/>
      <c r="H118" s="243"/>
      <c r="I118" s="243"/>
      <c r="J118" s="243"/>
      <c r="K118" s="230" t="str">
        <f t="shared" si="12"/>
        <v>CAUSTIC SODA LIQ</v>
      </c>
      <c r="L118" s="230"/>
      <c r="M118" s="230"/>
      <c r="N118" s="230"/>
      <c r="O118" s="230"/>
      <c r="P118" s="230"/>
      <c r="Q118" s="230"/>
      <c r="R118" s="230"/>
      <c r="S118" s="230"/>
      <c r="T118" s="230"/>
      <c r="U118" s="230"/>
      <c r="V118" s="230"/>
      <c r="W118" s="230"/>
      <c r="X118" s="230"/>
      <c r="Y118" s="103"/>
      <c r="Z118" s="232">
        <v>9</v>
      </c>
      <c r="AA118" s="232"/>
      <c r="AB118" s="232"/>
      <c r="AC118" s="232"/>
      <c r="AD118" s="232"/>
      <c r="AE118" s="232"/>
      <c r="AF118" s="230" t="s">
        <v>315</v>
      </c>
      <c r="AG118" s="230"/>
      <c r="AH118" s="244">
        <v>5086.55</v>
      </c>
      <c r="AI118" s="244"/>
      <c r="AJ118" s="244"/>
      <c r="AK118" s="244"/>
      <c r="AL118" s="244"/>
      <c r="AM118" s="244"/>
      <c r="AN118" s="41" t="s">
        <v>316</v>
      </c>
      <c r="AP118" s="242">
        <f t="shared" si="13"/>
        <v>43474.742850000002</v>
      </c>
      <c r="AQ118" s="242"/>
      <c r="AR118" s="242"/>
      <c r="AS118" s="242"/>
      <c r="AT118" s="242"/>
      <c r="AU118" s="242"/>
      <c r="AV118" s="242"/>
      <c r="AW118" s="242"/>
      <c r="AX118" s="242"/>
      <c r="AY118" s="242"/>
      <c r="AZ118" s="206"/>
      <c r="BB118" s="51"/>
      <c r="CE118" s="10" t="s">
        <v>232</v>
      </c>
      <c r="CF118" s="11" t="s">
        <v>233</v>
      </c>
      <c r="CG118" s="7">
        <v>2.6099546912031228</v>
      </c>
      <c r="CH118" s="4">
        <f t="shared" si="9"/>
        <v>37442.410000000003</v>
      </c>
    </row>
    <row r="119" spans="3:86" x14ac:dyDescent="0.25">
      <c r="C119" s="46"/>
      <c r="E119" s="223" t="s">
        <v>10</v>
      </c>
      <c r="F119" s="224"/>
      <c r="G119" s="224"/>
      <c r="H119" s="224"/>
      <c r="I119" s="224"/>
      <c r="J119" s="224"/>
      <c r="K119" s="225" t="str">
        <f t="shared" si="12"/>
        <v>SODA ASH</v>
      </c>
      <c r="L119" s="225"/>
      <c r="M119" s="225"/>
      <c r="N119" s="225"/>
      <c r="O119" s="225"/>
      <c r="P119" s="225"/>
      <c r="Q119" s="225"/>
      <c r="R119" s="225"/>
      <c r="S119" s="225"/>
      <c r="T119" s="225"/>
      <c r="U119" s="225"/>
      <c r="V119" s="225"/>
      <c r="W119" s="225"/>
      <c r="X119" s="225"/>
      <c r="Y119" s="102"/>
      <c r="Z119" s="237">
        <v>20</v>
      </c>
      <c r="AA119" s="237"/>
      <c r="AB119" s="237"/>
      <c r="AC119" s="237"/>
      <c r="AD119" s="237"/>
      <c r="AE119" s="237"/>
      <c r="AF119" s="225" t="s">
        <v>315</v>
      </c>
      <c r="AG119" s="225"/>
      <c r="AH119" s="238">
        <v>11303.44</v>
      </c>
      <c r="AI119" s="238"/>
      <c r="AJ119" s="238"/>
      <c r="AK119" s="238"/>
      <c r="AL119" s="238"/>
      <c r="AM119" s="238"/>
      <c r="AN119" s="54" t="s">
        <v>316</v>
      </c>
      <c r="AO119" s="54"/>
      <c r="AP119" s="228">
        <f t="shared" si="13"/>
        <v>100374.5472</v>
      </c>
      <c r="AQ119" s="228"/>
      <c r="AR119" s="228"/>
      <c r="AS119" s="228"/>
      <c r="AT119" s="228"/>
      <c r="AU119" s="228"/>
      <c r="AV119" s="228"/>
      <c r="AW119" s="228"/>
      <c r="AX119" s="228"/>
      <c r="AY119" s="228"/>
      <c r="AZ119" s="229"/>
      <c r="BB119" s="51"/>
      <c r="CE119" s="10" t="s">
        <v>234</v>
      </c>
      <c r="CF119" s="11" t="s">
        <v>235</v>
      </c>
      <c r="CG119" s="7">
        <v>2.1191872298898646</v>
      </c>
      <c r="CH119" s="4">
        <f t="shared" si="9"/>
        <v>30401.859999999997</v>
      </c>
    </row>
    <row r="120" spans="3:86" x14ac:dyDescent="0.25">
      <c r="C120" s="46"/>
      <c r="E120" s="110"/>
      <c r="F120" s="110"/>
      <c r="G120" s="110"/>
      <c r="H120" s="110"/>
      <c r="I120" s="110"/>
      <c r="J120" s="110"/>
      <c r="K120" s="103"/>
      <c r="L120" s="103"/>
      <c r="M120" s="103"/>
      <c r="N120" s="103"/>
      <c r="O120" s="103"/>
      <c r="P120" s="103"/>
      <c r="Q120" s="103"/>
      <c r="R120" s="103"/>
      <c r="S120" s="103"/>
      <c r="T120" s="103"/>
      <c r="U120" s="103"/>
      <c r="V120" s="103"/>
      <c r="W120" s="103"/>
      <c r="X120" s="103"/>
      <c r="Y120" s="103"/>
      <c r="Z120" s="111"/>
      <c r="AA120" s="111"/>
      <c r="AB120" s="111"/>
      <c r="AC120" s="111"/>
      <c r="AD120" s="111"/>
      <c r="AE120" s="111"/>
      <c r="AF120" s="103"/>
      <c r="AG120" s="103"/>
      <c r="AH120" s="110"/>
      <c r="AI120" s="110"/>
      <c r="AJ120" s="110"/>
      <c r="AK120" s="110"/>
      <c r="AL120" s="110"/>
      <c r="AM120" s="110"/>
      <c r="AP120" s="112"/>
      <c r="AQ120" s="112"/>
      <c r="AR120" s="112"/>
      <c r="AS120" s="112"/>
      <c r="AT120" s="112"/>
      <c r="AU120" s="112"/>
      <c r="AV120" s="112"/>
      <c r="AW120" s="112"/>
      <c r="AX120" s="112"/>
      <c r="AY120" s="112"/>
      <c r="AZ120" s="112"/>
      <c r="BB120" s="51"/>
      <c r="CE120" s="10" t="s">
        <v>236</v>
      </c>
      <c r="CF120" s="11" t="s">
        <v>237</v>
      </c>
      <c r="CG120" s="7">
        <v>2.6188484595009061</v>
      </c>
      <c r="CH120" s="4">
        <f t="shared" si="9"/>
        <v>37570</v>
      </c>
    </row>
    <row r="121" spans="3:86" x14ac:dyDescent="0.25">
      <c r="C121" s="46"/>
      <c r="E121" s="110"/>
      <c r="F121" s="110"/>
      <c r="G121" s="110"/>
      <c r="H121" s="110"/>
      <c r="I121" s="110"/>
      <c r="J121" s="110"/>
      <c r="K121" s="103"/>
      <c r="L121" s="103"/>
      <c r="M121" s="103"/>
      <c r="N121" s="103"/>
      <c r="O121" s="103"/>
      <c r="P121" s="103"/>
      <c r="Q121" s="103"/>
      <c r="R121" s="103"/>
      <c r="S121" s="103"/>
      <c r="T121" s="103"/>
      <c r="U121" s="103"/>
      <c r="V121" s="103"/>
      <c r="W121" s="103"/>
      <c r="X121" s="103"/>
      <c r="Y121" s="103"/>
      <c r="Z121" s="111"/>
      <c r="AA121" s="111"/>
      <c r="AB121" s="111"/>
      <c r="AC121" s="111"/>
      <c r="AD121" s="111"/>
      <c r="AE121" s="111"/>
      <c r="AF121" s="103"/>
      <c r="AG121" s="103"/>
      <c r="AH121" s="110"/>
      <c r="AI121" s="110"/>
      <c r="AJ121" s="110"/>
      <c r="AK121" s="59"/>
      <c r="AL121" s="230" t="s">
        <v>318</v>
      </c>
      <c r="AM121" s="230"/>
      <c r="AN121" s="230"/>
      <c r="AO121" s="230"/>
      <c r="AP121" s="112" t="s">
        <v>11</v>
      </c>
      <c r="AQ121" s="242">
        <f>SUM(AP114:AZ119)</f>
        <v>1622050.3697281999</v>
      </c>
      <c r="AR121" s="242"/>
      <c r="AS121" s="242"/>
      <c r="AT121" s="242"/>
      <c r="AU121" s="242"/>
      <c r="AV121" s="242"/>
      <c r="AW121" s="242"/>
      <c r="AX121" s="242"/>
      <c r="AY121" s="242"/>
      <c r="AZ121" s="242"/>
      <c r="BB121" s="51"/>
      <c r="CE121" s="10" t="s">
        <v>238</v>
      </c>
      <c r="CF121" s="11" t="s">
        <v>239</v>
      </c>
      <c r="CG121" s="7">
        <v>1.1666499372647428</v>
      </c>
      <c r="CH121" s="4">
        <f t="shared" si="9"/>
        <v>16736.759999999998</v>
      </c>
    </row>
    <row r="122" spans="3:86" x14ac:dyDescent="0.25">
      <c r="C122" s="46"/>
      <c r="E122" s="110"/>
      <c r="F122" s="110"/>
      <c r="G122" s="110"/>
      <c r="H122" s="110"/>
      <c r="I122" s="110"/>
      <c r="J122" s="110"/>
      <c r="K122" s="103"/>
      <c r="L122" s="103"/>
      <c r="M122" s="103"/>
      <c r="N122" s="103"/>
      <c r="O122" s="103"/>
      <c r="P122" s="103"/>
      <c r="Q122" s="103"/>
      <c r="R122" s="103"/>
      <c r="S122" s="103"/>
      <c r="T122" s="103"/>
      <c r="U122" s="103"/>
      <c r="V122" s="103"/>
      <c r="W122" s="103"/>
      <c r="X122" s="103"/>
      <c r="Y122" s="103"/>
      <c r="Z122" s="111"/>
      <c r="AA122" s="111"/>
      <c r="AB122" s="111"/>
      <c r="AC122" s="111"/>
      <c r="AD122" s="111"/>
      <c r="AE122" s="111"/>
      <c r="AF122" s="103"/>
      <c r="AG122" s="103"/>
      <c r="AH122" s="110"/>
      <c r="AI122" s="110"/>
      <c r="AJ122" s="110"/>
      <c r="AK122" s="59"/>
      <c r="AL122" s="230" t="s">
        <v>317</v>
      </c>
      <c r="AM122" s="230"/>
      <c r="AN122" s="230"/>
      <c r="AO122" s="230"/>
      <c r="AP122" s="112" t="s">
        <v>11</v>
      </c>
      <c r="AQ122" s="242">
        <f>AQ121/AQ108</f>
        <v>772.40493796580949</v>
      </c>
      <c r="AR122" s="242"/>
      <c r="AS122" s="242"/>
      <c r="AT122" s="242"/>
      <c r="AU122" s="242"/>
      <c r="AV122" s="242"/>
      <c r="AW122" s="242"/>
      <c r="AX122" s="242"/>
      <c r="AY122" s="242"/>
      <c r="AZ122" s="242"/>
      <c r="BB122" s="51"/>
      <c r="CE122" s="10" t="s">
        <v>240</v>
      </c>
      <c r="CF122" s="11" t="s">
        <v>241</v>
      </c>
      <c r="CG122" s="7">
        <v>0.88049072912310056</v>
      </c>
      <c r="CH122" s="4">
        <f t="shared" si="9"/>
        <v>12631.52</v>
      </c>
    </row>
    <row r="123" spans="3:86" x14ac:dyDescent="0.25">
      <c r="C123" s="46"/>
      <c r="E123" s="110"/>
      <c r="F123" s="110"/>
      <c r="G123" s="110"/>
      <c r="H123" s="110"/>
      <c r="I123" s="110"/>
      <c r="J123" s="110"/>
      <c r="K123" s="103"/>
      <c r="L123" s="103"/>
      <c r="M123" s="103"/>
      <c r="N123" s="103"/>
      <c r="O123" s="103"/>
      <c r="P123" s="103"/>
      <c r="Q123" s="103"/>
      <c r="R123" s="103"/>
      <c r="S123" s="103"/>
      <c r="T123" s="103"/>
      <c r="U123" s="103"/>
      <c r="V123" s="103"/>
      <c r="W123" s="103"/>
      <c r="X123" s="103"/>
      <c r="Y123" s="103"/>
      <c r="Z123" s="111"/>
      <c r="AA123" s="111"/>
      <c r="AB123" s="111"/>
      <c r="AC123" s="111"/>
      <c r="AD123" s="111"/>
      <c r="AE123" s="111"/>
      <c r="AF123" s="103"/>
      <c r="AG123" s="103"/>
      <c r="AH123" s="110"/>
      <c r="AI123" s="110"/>
      <c r="AJ123" s="110"/>
      <c r="AK123" s="110"/>
      <c r="AL123" s="110"/>
      <c r="AM123" s="110"/>
      <c r="AQ123" s="110"/>
      <c r="AR123" s="110"/>
      <c r="AS123" s="110"/>
      <c r="AT123" s="110"/>
      <c r="AU123" s="110"/>
      <c r="AV123" s="110"/>
      <c r="AW123" s="110"/>
      <c r="AX123" s="110"/>
      <c r="AY123" s="110"/>
      <c r="AZ123" s="110"/>
      <c r="BB123" s="51"/>
      <c r="CE123" s="10" t="s">
        <v>242</v>
      </c>
      <c r="CF123" s="11" t="s">
        <v>243</v>
      </c>
      <c r="CG123" s="7">
        <v>1.3207360936846506</v>
      </c>
      <c r="CH123" s="4">
        <f t="shared" si="9"/>
        <v>18947.28</v>
      </c>
    </row>
    <row r="124" spans="3:86" ht="17.25" thickBot="1" x14ac:dyDescent="0.3">
      <c r="C124" s="60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  <c r="AN124" s="61"/>
      <c r="AO124" s="61"/>
      <c r="AP124" s="61"/>
      <c r="AQ124" s="61"/>
      <c r="AR124" s="61"/>
      <c r="AS124" s="61"/>
      <c r="AT124" s="61"/>
      <c r="AU124" s="61"/>
      <c r="AV124" s="61"/>
      <c r="AW124" s="61"/>
      <c r="AX124" s="61"/>
      <c r="AY124" s="61"/>
      <c r="AZ124" s="61"/>
      <c r="BA124" s="61"/>
      <c r="BB124" s="62"/>
      <c r="CE124" s="10" t="s">
        <v>244</v>
      </c>
      <c r="CF124" s="11" t="s">
        <v>245</v>
      </c>
      <c r="CG124" s="7">
        <v>1.8750871323016869</v>
      </c>
      <c r="CH124" s="4">
        <f t="shared" si="9"/>
        <v>26900</v>
      </c>
    </row>
    <row r="125" spans="3:86" ht="17.25" thickBot="1" x14ac:dyDescent="0.3">
      <c r="CE125" s="10" t="s">
        <v>246</v>
      </c>
      <c r="CF125" s="11" t="s">
        <v>247</v>
      </c>
      <c r="CG125" s="7">
        <v>1.045582740833682</v>
      </c>
      <c r="CH125" s="4">
        <f t="shared" si="9"/>
        <v>14999.930000000002</v>
      </c>
    </row>
    <row r="126" spans="3:86" x14ac:dyDescent="0.25">
      <c r="C126" s="43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  <c r="AJ126" s="44"/>
      <c r="AK126" s="44"/>
      <c r="AL126" s="44"/>
      <c r="AM126" s="44"/>
      <c r="AN126" s="44"/>
      <c r="AO126" s="44"/>
      <c r="AP126" s="44"/>
      <c r="AQ126" s="44"/>
      <c r="AR126" s="44"/>
      <c r="AS126" s="44"/>
      <c r="AT126" s="44"/>
      <c r="AU126" s="44"/>
      <c r="AV126" s="44"/>
      <c r="AW126" s="44"/>
      <c r="AX126" s="44"/>
      <c r="AY126" s="44"/>
      <c r="AZ126" s="44"/>
      <c r="BA126" s="44"/>
      <c r="BB126" s="45"/>
      <c r="CE126" s="25" t="s">
        <v>248</v>
      </c>
      <c r="CF126" s="11" t="s">
        <v>249</v>
      </c>
      <c r="CG126" s="7">
        <v>2.0011654816673636</v>
      </c>
      <c r="CH126" s="4">
        <f t="shared" si="9"/>
        <v>28708.719999999998</v>
      </c>
    </row>
    <row r="127" spans="3:86" x14ac:dyDescent="0.25">
      <c r="C127" s="46"/>
      <c r="E127" s="245" t="s">
        <v>0</v>
      </c>
      <c r="F127" s="245"/>
      <c r="G127" s="245"/>
      <c r="H127" s="245"/>
      <c r="I127" s="245"/>
      <c r="J127" s="49" t="s">
        <v>11</v>
      </c>
      <c r="K127" s="245" t="s">
        <v>428</v>
      </c>
      <c r="L127" s="245"/>
      <c r="M127" s="245"/>
      <c r="N127" s="245"/>
      <c r="O127" s="245"/>
      <c r="P127" s="245"/>
      <c r="Q127" s="245"/>
      <c r="R127" s="245"/>
      <c r="S127" s="245"/>
      <c r="T127" s="245"/>
      <c r="U127" s="245"/>
      <c r="V127" s="49"/>
      <c r="W127" s="49"/>
      <c r="X127" s="49"/>
      <c r="Y127" s="49"/>
      <c r="Z127" s="49"/>
      <c r="AA127" s="49"/>
      <c r="AB127" s="49"/>
      <c r="AC127" s="49"/>
      <c r="AD127" s="50"/>
      <c r="AE127" s="50"/>
      <c r="AF127" s="50"/>
      <c r="AG127" s="50"/>
      <c r="AH127" s="245" t="s">
        <v>3</v>
      </c>
      <c r="AI127" s="245"/>
      <c r="AJ127" s="245"/>
      <c r="AK127" s="245"/>
      <c r="AL127" s="245"/>
      <c r="AM127" s="245"/>
      <c r="AN127" s="245"/>
      <c r="AO127" s="245"/>
      <c r="AP127" s="49" t="s">
        <v>11</v>
      </c>
      <c r="AQ127" s="247">
        <v>565.16999999999996</v>
      </c>
      <c r="AR127" s="247"/>
      <c r="AS127" s="247"/>
      <c r="AT127" s="247"/>
      <c r="AU127" s="49" t="s">
        <v>319</v>
      </c>
      <c r="AV127" s="49"/>
      <c r="AW127" s="49"/>
      <c r="AX127" s="49"/>
      <c r="AY127" s="49"/>
      <c r="AZ127" s="49"/>
      <c r="BB127" s="51"/>
      <c r="CE127" s="5" t="s">
        <v>250</v>
      </c>
      <c r="CF127" s="11" t="s">
        <v>251</v>
      </c>
      <c r="CG127" s="7">
        <v>10.550880384776244</v>
      </c>
      <c r="CH127" s="4">
        <f t="shared" si="9"/>
        <v>151362.93</v>
      </c>
    </row>
    <row r="128" spans="3:86" x14ac:dyDescent="0.25">
      <c r="C128" s="46"/>
      <c r="E128" s="245" t="s">
        <v>322</v>
      </c>
      <c r="F128" s="245"/>
      <c r="G128" s="245"/>
      <c r="H128" s="245"/>
      <c r="I128" s="245"/>
      <c r="J128" s="49" t="s">
        <v>11</v>
      </c>
      <c r="K128" s="245" t="s">
        <v>447</v>
      </c>
      <c r="L128" s="245"/>
      <c r="M128" s="245"/>
      <c r="N128" s="245"/>
      <c r="O128" s="245"/>
      <c r="P128" s="245"/>
      <c r="Q128" s="245"/>
      <c r="R128" s="245"/>
      <c r="S128" s="245"/>
      <c r="T128" s="245"/>
      <c r="U128" s="245"/>
      <c r="V128" s="49"/>
      <c r="W128" s="49"/>
      <c r="X128" s="49"/>
      <c r="Y128" s="49"/>
      <c r="Z128" s="49"/>
      <c r="AA128" s="49"/>
      <c r="AB128" s="49"/>
      <c r="AC128" s="49"/>
      <c r="AD128" s="50"/>
      <c r="AE128" s="50"/>
      <c r="AF128" s="50"/>
      <c r="AG128" s="50"/>
      <c r="AH128" s="245" t="s">
        <v>4</v>
      </c>
      <c r="AI128" s="245"/>
      <c r="AJ128" s="245"/>
      <c r="AK128" s="245"/>
      <c r="AL128" s="245"/>
      <c r="AM128" s="245"/>
      <c r="AN128" s="245"/>
      <c r="AO128" s="245"/>
      <c r="AP128" s="49" t="s">
        <v>11</v>
      </c>
      <c r="AQ128" s="245">
        <v>2100</v>
      </c>
      <c r="AR128" s="245"/>
      <c r="AS128" s="245"/>
      <c r="AT128" s="245"/>
      <c r="AU128" s="49" t="s">
        <v>320</v>
      </c>
      <c r="AV128" s="49"/>
      <c r="AW128" s="49"/>
      <c r="AX128" s="49"/>
      <c r="AY128" s="49"/>
      <c r="AZ128" s="49"/>
      <c r="BB128" s="51"/>
      <c r="CE128" s="5" t="s">
        <v>252</v>
      </c>
      <c r="CF128" s="11" t="s">
        <v>253</v>
      </c>
      <c r="CG128" s="7">
        <v>0.87677540777917184</v>
      </c>
      <c r="CH128" s="4">
        <f t="shared" si="9"/>
        <v>12578.22</v>
      </c>
    </row>
    <row r="129" spans="3:86" x14ac:dyDescent="0.25">
      <c r="C129" s="46"/>
      <c r="E129" s="245" t="s">
        <v>1</v>
      </c>
      <c r="F129" s="245"/>
      <c r="G129" s="245"/>
      <c r="H129" s="245"/>
      <c r="I129" s="245"/>
      <c r="J129" s="49" t="s">
        <v>11</v>
      </c>
      <c r="K129" s="245" t="s">
        <v>443</v>
      </c>
      <c r="L129" s="245"/>
      <c r="M129" s="245"/>
      <c r="N129" s="245"/>
      <c r="O129" s="245"/>
      <c r="P129" s="245"/>
      <c r="Q129" s="245"/>
      <c r="R129" s="245"/>
      <c r="S129" s="245"/>
      <c r="T129" s="245"/>
      <c r="U129" s="245"/>
      <c r="V129" s="49"/>
      <c r="W129" s="49"/>
      <c r="X129" s="49"/>
      <c r="Y129" s="49"/>
      <c r="Z129" s="49"/>
      <c r="AA129" s="49"/>
      <c r="AB129" s="49"/>
      <c r="AC129" s="49"/>
      <c r="AD129" s="50"/>
      <c r="AE129" s="50"/>
      <c r="AF129" s="50"/>
      <c r="AG129" s="50"/>
      <c r="AH129" s="245"/>
      <c r="AI129" s="245"/>
      <c r="AJ129" s="245"/>
      <c r="AK129" s="245"/>
      <c r="AL129" s="245"/>
      <c r="AM129" s="245"/>
      <c r="AN129" s="245"/>
      <c r="AO129" s="245"/>
      <c r="AP129" s="49"/>
      <c r="AQ129" s="246"/>
      <c r="AR129" s="246"/>
      <c r="AS129" s="246"/>
      <c r="AT129" s="246"/>
      <c r="AU129" s="49"/>
      <c r="AV129" s="49"/>
      <c r="AW129" s="49"/>
      <c r="AX129" s="49"/>
      <c r="AY129" s="49"/>
      <c r="AZ129" s="49"/>
      <c r="BB129" s="51"/>
      <c r="CE129" s="15" t="s">
        <v>254</v>
      </c>
      <c r="CF129" s="16" t="s">
        <v>255</v>
      </c>
      <c r="CG129" s="17">
        <v>2.7651958734141919</v>
      </c>
      <c r="CH129" s="4">
        <f t="shared" si="9"/>
        <v>39669.5</v>
      </c>
    </row>
    <row r="130" spans="3:86" x14ac:dyDescent="0.25">
      <c r="C130" s="46"/>
      <c r="E130" s="245" t="s">
        <v>2</v>
      </c>
      <c r="F130" s="245"/>
      <c r="G130" s="245"/>
      <c r="H130" s="245"/>
      <c r="I130" s="245"/>
      <c r="J130" s="49" t="s">
        <v>11</v>
      </c>
      <c r="K130" s="245" t="s">
        <v>337</v>
      </c>
      <c r="L130" s="245"/>
      <c r="M130" s="245"/>
      <c r="N130" s="245"/>
      <c r="O130" s="245"/>
      <c r="P130" s="245"/>
      <c r="Q130" s="245"/>
      <c r="R130" s="245"/>
      <c r="S130" s="245"/>
      <c r="T130" s="245"/>
      <c r="U130" s="245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245"/>
      <c r="AI130" s="245"/>
      <c r="AJ130" s="245"/>
      <c r="AK130" s="245"/>
      <c r="AL130" s="245"/>
      <c r="AM130" s="245"/>
      <c r="AN130" s="245"/>
      <c r="AO130" s="245"/>
      <c r="AP130" s="49"/>
      <c r="AQ130" s="49"/>
      <c r="AR130" s="49"/>
      <c r="AS130" s="49"/>
      <c r="AT130" s="49"/>
      <c r="AU130" s="49"/>
      <c r="AV130" s="49"/>
      <c r="AW130" s="49"/>
      <c r="AX130" s="49"/>
      <c r="AY130" s="49"/>
      <c r="AZ130" s="49"/>
      <c r="BB130" s="51"/>
      <c r="CE130" s="12" t="s">
        <v>256</v>
      </c>
      <c r="CF130" s="13" t="s">
        <v>257</v>
      </c>
      <c r="CG130" s="7">
        <v>1.9466520284399831</v>
      </c>
      <c r="CH130" s="4">
        <f t="shared" si="9"/>
        <v>27926.67</v>
      </c>
    </row>
    <row r="131" spans="3:86" x14ac:dyDescent="0.25">
      <c r="C131" s="46"/>
      <c r="BB131" s="51"/>
      <c r="CE131" s="12" t="s">
        <v>258</v>
      </c>
      <c r="CF131" s="11" t="s">
        <v>259</v>
      </c>
      <c r="CG131" s="7">
        <v>2.4410637111389932</v>
      </c>
      <c r="CH131" s="4">
        <f t="shared" si="9"/>
        <v>35019.5</v>
      </c>
    </row>
    <row r="132" spans="3:86" x14ac:dyDescent="0.25">
      <c r="C132" s="46"/>
      <c r="BB132" s="51"/>
      <c r="CE132" s="12" t="s">
        <v>260</v>
      </c>
      <c r="CF132" s="11" t="s">
        <v>261</v>
      </c>
      <c r="CG132" s="7">
        <v>0.66116060225846929</v>
      </c>
      <c r="CH132" s="4">
        <f t="shared" si="9"/>
        <v>9485.01</v>
      </c>
    </row>
    <row r="133" spans="3:86" x14ac:dyDescent="0.25">
      <c r="C133" s="46"/>
      <c r="BB133" s="51"/>
      <c r="CE133" s="12" t="s">
        <v>262</v>
      </c>
      <c r="CF133" s="11" t="s">
        <v>263</v>
      </c>
      <c r="CG133" s="7">
        <v>2.4433619127282866</v>
      </c>
      <c r="CH133" s="4">
        <f t="shared" si="9"/>
        <v>35052.47</v>
      </c>
    </row>
    <row r="134" spans="3:86" x14ac:dyDescent="0.25">
      <c r="C134" s="46"/>
      <c r="E134" s="208" t="s">
        <v>5</v>
      </c>
      <c r="F134" s="209"/>
      <c r="G134" s="209"/>
      <c r="H134" s="209"/>
      <c r="I134" s="209"/>
      <c r="J134" s="209"/>
      <c r="K134" s="210" t="str">
        <f t="shared" ref="K134:K139" si="14">VLOOKUP(E134,$CE$1:$CH$1004,2,FALSE)</f>
        <v>NOVACRON YELLOW S-3R</v>
      </c>
      <c r="L134" s="210"/>
      <c r="M134" s="210"/>
      <c r="N134" s="210"/>
      <c r="O134" s="210"/>
      <c r="P134" s="210"/>
      <c r="Q134" s="210"/>
      <c r="R134" s="210"/>
      <c r="S134" s="210"/>
      <c r="T134" s="210"/>
      <c r="U134" s="210"/>
      <c r="V134" s="210"/>
      <c r="W134" s="210"/>
      <c r="X134" s="210"/>
      <c r="Y134" s="105"/>
      <c r="Z134" s="211">
        <v>14.4</v>
      </c>
      <c r="AA134" s="211"/>
      <c r="AB134" s="211"/>
      <c r="AC134" s="211"/>
      <c r="AD134" s="211"/>
      <c r="AE134" s="211"/>
      <c r="AF134" s="210" t="s">
        <v>315</v>
      </c>
      <c r="AG134" s="210"/>
      <c r="AH134" s="212">
        <v>8138.47</v>
      </c>
      <c r="AI134" s="212"/>
      <c r="AJ134" s="212"/>
      <c r="AK134" s="212"/>
      <c r="AL134" s="212"/>
      <c r="AM134" s="212"/>
      <c r="AN134" s="52" t="s">
        <v>316</v>
      </c>
      <c r="AO134" s="52"/>
      <c r="AP134" s="213">
        <f t="shared" ref="AP134:AP139" si="15">(AH134*VLOOKUP(E134,$CE$1:$CH$1004,4,FALSE))/1000</f>
        <v>790427.90149740002</v>
      </c>
      <c r="AQ134" s="213"/>
      <c r="AR134" s="213"/>
      <c r="AS134" s="213"/>
      <c r="AT134" s="213"/>
      <c r="AU134" s="213"/>
      <c r="AV134" s="213"/>
      <c r="AW134" s="213"/>
      <c r="AX134" s="213"/>
      <c r="AY134" s="213"/>
      <c r="AZ134" s="214"/>
      <c r="BB134" s="51"/>
      <c r="CE134" s="12" t="s">
        <v>264</v>
      </c>
      <c r="CF134" s="11" t="s">
        <v>265</v>
      </c>
      <c r="CG134" s="7">
        <v>0.71972396486825596</v>
      </c>
      <c r="CH134" s="4">
        <f t="shared" si="9"/>
        <v>10325.16</v>
      </c>
    </row>
    <row r="135" spans="3:86" x14ac:dyDescent="0.25">
      <c r="C135" s="46"/>
      <c r="E135" s="200" t="s">
        <v>32</v>
      </c>
      <c r="F135" s="243"/>
      <c r="G135" s="243"/>
      <c r="H135" s="243"/>
      <c r="I135" s="243"/>
      <c r="J135" s="243"/>
      <c r="K135" s="230" t="str">
        <f t="shared" si="14"/>
        <v>NOVACRON DEEP CHERRY S–D</v>
      </c>
      <c r="L135" s="230"/>
      <c r="M135" s="230"/>
      <c r="N135" s="230"/>
      <c r="O135" s="230"/>
      <c r="P135" s="230"/>
      <c r="Q135" s="230"/>
      <c r="R135" s="230"/>
      <c r="S135" s="230"/>
      <c r="T135" s="230"/>
      <c r="U135" s="230"/>
      <c r="V135" s="230"/>
      <c r="W135" s="230"/>
      <c r="X135" s="230"/>
      <c r="Y135" s="103"/>
      <c r="Z135" s="203">
        <v>22.2</v>
      </c>
      <c r="AA135" s="203"/>
      <c r="AB135" s="203"/>
      <c r="AC135" s="203"/>
      <c r="AD135" s="203"/>
      <c r="AE135" s="203"/>
      <c r="AF135" s="230" t="s">
        <v>315</v>
      </c>
      <c r="AG135" s="230"/>
      <c r="AH135" s="249">
        <v>12546.81</v>
      </c>
      <c r="AI135" s="249"/>
      <c r="AJ135" s="249"/>
      <c r="AK135" s="249"/>
      <c r="AL135" s="249"/>
      <c r="AM135" s="249"/>
      <c r="AN135" s="41" t="s">
        <v>316</v>
      </c>
      <c r="AP135" s="242">
        <f t="shared" si="15"/>
        <v>2098759.6127916002</v>
      </c>
      <c r="AQ135" s="242"/>
      <c r="AR135" s="242"/>
      <c r="AS135" s="242"/>
      <c r="AT135" s="242"/>
      <c r="AU135" s="242"/>
      <c r="AV135" s="242"/>
      <c r="AW135" s="242"/>
      <c r="AX135" s="242"/>
      <c r="AY135" s="242"/>
      <c r="AZ135" s="206"/>
      <c r="BB135" s="51"/>
      <c r="CE135" s="12" t="s">
        <v>266</v>
      </c>
      <c r="CF135" s="13" t="s">
        <v>267</v>
      </c>
      <c r="CG135" s="14">
        <v>0.19343370974487661</v>
      </c>
      <c r="CH135" s="4">
        <f t="shared" si="9"/>
        <v>2775</v>
      </c>
    </row>
    <row r="136" spans="3:86" x14ac:dyDescent="0.25">
      <c r="C136" s="46"/>
      <c r="E136" s="200" t="s">
        <v>7</v>
      </c>
      <c r="F136" s="243"/>
      <c r="G136" s="243"/>
      <c r="H136" s="243"/>
      <c r="I136" s="243"/>
      <c r="J136" s="243"/>
      <c r="K136" s="230" t="str">
        <f t="shared" si="14"/>
        <v>NOVACRON DARK BLUE S-GL</v>
      </c>
      <c r="L136" s="230"/>
      <c r="M136" s="230"/>
      <c r="N136" s="230"/>
      <c r="O136" s="230"/>
      <c r="P136" s="230"/>
      <c r="Q136" s="230"/>
      <c r="R136" s="230"/>
      <c r="S136" s="230"/>
      <c r="T136" s="230"/>
      <c r="U136" s="230"/>
      <c r="V136" s="230"/>
      <c r="W136" s="230"/>
      <c r="X136" s="230"/>
      <c r="Y136" s="103"/>
      <c r="Z136" s="203">
        <v>11.2</v>
      </c>
      <c r="AA136" s="203"/>
      <c r="AB136" s="203"/>
      <c r="AC136" s="203"/>
      <c r="AD136" s="203"/>
      <c r="AE136" s="203"/>
      <c r="AF136" s="230" t="s">
        <v>315</v>
      </c>
      <c r="AG136" s="230"/>
      <c r="AH136" s="249">
        <v>6329.92</v>
      </c>
      <c r="AI136" s="249"/>
      <c r="AJ136" s="249"/>
      <c r="AK136" s="249"/>
      <c r="AL136" s="249"/>
      <c r="AM136" s="249"/>
      <c r="AN136" s="41" t="s">
        <v>316</v>
      </c>
      <c r="AP136" s="242">
        <f t="shared" si="15"/>
        <v>770060.59407360002</v>
      </c>
      <c r="AQ136" s="242"/>
      <c r="AR136" s="242"/>
      <c r="AS136" s="242"/>
      <c r="AT136" s="242"/>
      <c r="AU136" s="242"/>
      <c r="AV136" s="242"/>
      <c r="AW136" s="242"/>
      <c r="AX136" s="242"/>
      <c r="AY136" s="242"/>
      <c r="AZ136" s="206"/>
      <c r="BB136" s="51"/>
      <c r="CE136" s="24" t="s">
        <v>268</v>
      </c>
      <c r="CF136" s="11" t="s">
        <v>269</v>
      </c>
      <c r="CG136" s="7">
        <v>0.72972047957618846</v>
      </c>
      <c r="CH136" s="4">
        <f t="shared" si="9"/>
        <v>10468.57</v>
      </c>
    </row>
    <row r="137" spans="3:86" x14ac:dyDescent="0.25">
      <c r="C137" s="46"/>
      <c r="E137" s="216" t="s">
        <v>8</v>
      </c>
      <c r="F137" s="217"/>
      <c r="G137" s="217"/>
      <c r="H137" s="217"/>
      <c r="I137" s="217"/>
      <c r="J137" s="217"/>
      <c r="K137" s="218" t="str">
        <f t="shared" si="14"/>
        <v>FIMBIL EAS 40 NEW</v>
      </c>
      <c r="L137" s="218"/>
      <c r="M137" s="218"/>
      <c r="N137" s="218"/>
      <c r="O137" s="218"/>
      <c r="P137" s="218"/>
      <c r="Q137" s="218"/>
      <c r="R137" s="218"/>
      <c r="S137" s="218"/>
      <c r="T137" s="218"/>
      <c r="U137" s="218"/>
      <c r="V137" s="218"/>
      <c r="W137" s="218"/>
      <c r="X137" s="218"/>
      <c r="Y137" s="104"/>
      <c r="Z137" s="219">
        <v>4</v>
      </c>
      <c r="AA137" s="219"/>
      <c r="AB137" s="219"/>
      <c r="AC137" s="219"/>
      <c r="AD137" s="219"/>
      <c r="AE137" s="219"/>
      <c r="AF137" s="218" t="s">
        <v>315</v>
      </c>
      <c r="AG137" s="218"/>
      <c r="AH137" s="248">
        <v>2260.69</v>
      </c>
      <c r="AI137" s="248"/>
      <c r="AJ137" s="248"/>
      <c r="AK137" s="248"/>
      <c r="AL137" s="248"/>
      <c r="AM137" s="248"/>
      <c r="AN137" s="55" t="s">
        <v>316</v>
      </c>
      <c r="AO137" s="55"/>
      <c r="AP137" s="221">
        <f t="shared" si="15"/>
        <v>46633.829816600002</v>
      </c>
      <c r="AQ137" s="221"/>
      <c r="AR137" s="221"/>
      <c r="AS137" s="221"/>
      <c r="AT137" s="221"/>
      <c r="AU137" s="221"/>
      <c r="AV137" s="221"/>
      <c r="AW137" s="221"/>
      <c r="AX137" s="221"/>
      <c r="AY137" s="221"/>
      <c r="AZ137" s="222"/>
      <c r="BB137" s="51"/>
      <c r="CE137" s="5" t="s">
        <v>270</v>
      </c>
      <c r="CF137" s="11" t="s">
        <v>271</v>
      </c>
      <c r="CG137" s="26">
        <v>0.34661229611041405</v>
      </c>
      <c r="CH137" s="4">
        <f t="shared" ref="CH137:CH159" si="16">CG137*$CH$3</f>
        <v>4972.5</v>
      </c>
    </row>
    <row r="138" spans="3:86" x14ac:dyDescent="0.25">
      <c r="C138" s="46"/>
      <c r="E138" s="200" t="s">
        <v>183</v>
      </c>
      <c r="F138" s="243"/>
      <c r="G138" s="243"/>
      <c r="H138" s="243"/>
      <c r="I138" s="243"/>
      <c r="J138" s="243"/>
      <c r="K138" s="230" t="str">
        <f t="shared" si="14"/>
        <v>CAUSTIC SODA LIQ</v>
      </c>
      <c r="L138" s="230"/>
      <c r="M138" s="230"/>
      <c r="N138" s="230"/>
      <c r="O138" s="230"/>
      <c r="P138" s="230"/>
      <c r="Q138" s="230"/>
      <c r="R138" s="230"/>
      <c r="S138" s="230"/>
      <c r="T138" s="230"/>
      <c r="U138" s="230"/>
      <c r="V138" s="230"/>
      <c r="W138" s="230"/>
      <c r="X138" s="230"/>
      <c r="Y138" s="103"/>
      <c r="Z138" s="203">
        <v>15</v>
      </c>
      <c r="AA138" s="203"/>
      <c r="AB138" s="203"/>
      <c r="AC138" s="203"/>
      <c r="AD138" s="203"/>
      <c r="AE138" s="203"/>
      <c r="AF138" s="230" t="s">
        <v>315</v>
      </c>
      <c r="AG138" s="230"/>
      <c r="AH138" s="249">
        <v>8477.58</v>
      </c>
      <c r="AI138" s="249"/>
      <c r="AJ138" s="249"/>
      <c r="AK138" s="249"/>
      <c r="AL138" s="249"/>
      <c r="AM138" s="249"/>
      <c r="AN138" s="41" t="s">
        <v>316</v>
      </c>
      <c r="AP138" s="242">
        <f t="shared" si="15"/>
        <v>72457.876260000005</v>
      </c>
      <c r="AQ138" s="242"/>
      <c r="AR138" s="242"/>
      <c r="AS138" s="242"/>
      <c r="AT138" s="242"/>
      <c r="AU138" s="242"/>
      <c r="AV138" s="242"/>
      <c r="AW138" s="242"/>
      <c r="AX138" s="242"/>
      <c r="AY138" s="242"/>
      <c r="AZ138" s="206"/>
      <c r="BB138" s="51"/>
      <c r="CE138" s="5" t="s">
        <v>272</v>
      </c>
      <c r="CF138" s="11" t="s">
        <v>273</v>
      </c>
      <c r="CG138" s="26">
        <v>3.9470500487940887</v>
      </c>
      <c r="CH138" s="4">
        <f t="shared" si="16"/>
        <v>56624.38</v>
      </c>
    </row>
    <row r="139" spans="3:86" x14ac:dyDescent="0.25">
      <c r="C139" s="46"/>
      <c r="E139" s="223" t="s">
        <v>10</v>
      </c>
      <c r="F139" s="224"/>
      <c r="G139" s="224"/>
      <c r="H139" s="224"/>
      <c r="I139" s="224"/>
      <c r="J139" s="224"/>
      <c r="K139" s="225" t="str">
        <f t="shared" si="14"/>
        <v>SODA ASH</v>
      </c>
      <c r="L139" s="225"/>
      <c r="M139" s="225"/>
      <c r="N139" s="225"/>
      <c r="O139" s="225"/>
      <c r="P139" s="225"/>
      <c r="Q139" s="225"/>
      <c r="R139" s="225"/>
      <c r="S139" s="225"/>
      <c r="T139" s="225"/>
      <c r="U139" s="225"/>
      <c r="V139" s="225"/>
      <c r="W139" s="225"/>
      <c r="X139" s="225"/>
      <c r="Y139" s="102"/>
      <c r="Z139" s="226">
        <v>20</v>
      </c>
      <c r="AA139" s="226"/>
      <c r="AB139" s="226"/>
      <c r="AC139" s="226"/>
      <c r="AD139" s="226"/>
      <c r="AE139" s="226"/>
      <c r="AF139" s="225" t="s">
        <v>315</v>
      </c>
      <c r="AG139" s="225"/>
      <c r="AH139" s="227">
        <v>11303.44</v>
      </c>
      <c r="AI139" s="227"/>
      <c r="AJ139" s="227"/>
      <c r="AK139" s="227"/>
      <c r="AL139" s="227"/>
      <c r="AM139" s="227"/>
      <c r="AN139" s="54" t="s">
        <v>316</v>
      </c>
      <c r="AO139" s="54"/>
      <c r="AP139" s="228">
        <f t="shared" si="15"/>
        <v>100374.5472</v>
      </c>
      <c r="AQ139" s="228"/>
      <c r="AR139" s="228"/>
      <c r="AS139" s="228"/>
      <c r="AT139" s="228"/>
      <c r="AU139" s="228"/>
      <c r="AV139" s="228"/>
      <c r="AW139" s="228"/>
      <c r="AX139" s="228"/>
      <c r="AY139" s="228"/>
      <c r="AZ139" s="229"/>
      <c r="BB139" s="51"/>
      <c r="CE139" s="5" t="s">
        <v>274</v>
      </c>
      <c r="CF139" s="11" t="s">
        <v>275</v>
      </c>
      <c r="CG139" s="26">
        <v>5.8332510804405411</v>
      </c>
      <c r="CH139" s="4">
        <f t="shared" si="16"/>
        <v>83683.820000000007</v>
      </c>
    </row>
    <row r="140" spans="3:86" x14ac:dyDescent="0.25">
      <c r="C140" s="46"/>
      <c r="E140" s="110"/>
      <c r="F140" s="110"/>
      <c r="G140" s="110"/>
      <c r="H140" s="110"/>
      <c r="I140" s="110"/>
      <c r="J140" s="110"/>
      <c r="K140" s="103"/>
      <c r="L140" s="103"/>
      <c r="M140" s="103"/>
      <c r="N140" s="103"/>
      <c r="O140" s="103"/>
      <c r="P140" s="103"/>
      <c r="Q140" s="103"/>
      <c r="R140" s="103"/>
      <c r="S140" s="103"/>
      <c r="T140" s="103"/>
      <c r="U140" s="103"/>
      <c r="V140" s="103"/>
      <c r="W140" s="103"/>
      <c r="X140" s="103"/>
      <c r="Y140" s="103"/>
      <c r="Z140" s="111"/>
      <c r="AA140" s="111"/>
      <c r="AB140" s="111"/>
      <c r="AC140" s="111"/>
      <c r="AD140" s="111"/>
      <c r="AE140" s="111"/>
      <c r="AF140" s="103"/>
      <c r="AG140" s="103"/>
      <c r="AH140" s="110"/>
      <c r="AI140" s="110"/>
      <c r="AJ140" s="110"/>
      <c r="AK140" s="110"/>
      <c r="AL140" s="110"/>
      <c r="AM140" s="110"/>
      <c r="AP140" s="112"/>
      <c r="AQ140" s="112"/>
      <c r="AR140" s="112"/>
      <c r="AS140" s="112"/>
      <c r="AT140" s="112"/>
      <c r="AU140" s="112"/>
      <c r="AV140" s="112"/>
      <c r="AW140" s="112"/>
      <c r="AX140" s="112"/>
      <c r="AY140" s="112"/>
      <c r="AZ140" s="112"/>
      <c r="BB140" s="51"/>
      <c r="CE140" s="5" t="s">
        <v>276</v>
      </c>
      <c r="CF140" s="11" t="s">
        <v>277</v>
      </c>
      <c r="CG140" s="26">
        <v>1.8692416004461174</v>
      </c>
      <c r="CH140" s="4">
        <f t="shared" si="16"/>
        <v>26816.14</v>
      </c>
    </row>
    <row r="141" spans="3:86" x14ac:dyDescent="0.25">
      <c r="C141" s="46"/>
      <c r="E141" s="110"/>
      <c r="F141" s="110"/>
      <c r="G141" s="110"/>
      <c r="H141" s="110"/>
      <c r="I141" s="110"/>
      <c r="J141" s="110"/>
      <c r="K141" s="103"/>
      <c r="L141" s="103"/>
      <c r="M141" s="103"/>
      <c r="N141" s="103"/>
      <c r="O141" s="103"/>
      <c r="P141" s="103"/>
      <c r="Q141" s="103"/>
      <c r="R141" s="103"/>
      <c r="S141" s="103"/>
      <c r="T141" s="103"/>
      <c r="U141" s="103"/>
      <c r="V141" s="103"/>
      <c r="W141" s="103"/>
      <c r="X141" s="103"/>
      <c r="Y141" s="103"/>
      <c r="Z141" s="111"/>
      <c r="AA141" s="111"/>
      <c r="AB141" s="111"/>
      <c r="AC141" s="111"/>
      <c r="AD141" s="111"/>
      <c r="AE141" s="111"/>
      <c r="AF141" s="103"/>
      <c r="AG141" s="103"/>
      <c r="AH141" s="110"/>
      <c r="AI141" s="110"/>
      <c r="AJ141" s="110"/>
      <c r="AK141" s="59"/>
      <c r="AL141" s="230" t="s">
        <v>318</v>
      </c>
      <c r="AM141" s="230"/>
      <c r="AN141" s="230"/>
      <c r="AO141" s="230"/>
      <c r="AP141" s="112" t="s">
        <v>11</v>
      </c>
      <c r="AQ141" s="242">
        <f>SUM(AP134:AZ139)</f>
        <v>3878714.3616391998</v>
      </c>
      <c r="AR141" s="242"/>
      <c r="AS141" s="242"/>
      <c r="AT141" s="242"/>
      <c r="AU141" s="242"/>
      <c r="AV141" s="242"/>
      <c r="AW141" s="242"/>
      <c r="AX141" s="242"/>
      <c r="AY141" s="242"/>
      <c r="AZ141" s="242"/>
      <c r="BB141" s="51"/>
      <c r="CE141" s="5" t="s">
        <v>278</v>
      </c>
      <c r="CF141" s="11" t="s">
        <v>279</v>
      </c>
      <c r="CG141" s="7">
        <v>0.96227310748640738</v>
      </c>
      <c r="CH141" s="4">
        <f t="shared" si="16"/>
        <v>13804.77</v>
      </c>
    </row>
    <row r="142" spans="3:86" x14ac:dyDescent="0.25">
      <c r="C142" s="46"/>
      <c r="E142" s="110"/>
      <c r="F142" s="110"/>
      <c r="G142" s="110"/>
      <c r="H142" s="110"/>
      <c r="I142" s="110"/>
      <c r="J142" s="110"/>
      <c r="K142" s="103"/>
      <c r="L142" s="103"/>
      <c r="M142" s="103"/>
      <c r="N142" s="103"/>
      <c r="O142" s="103"/>
      <c r="P142" s="103"/>
      <c r="Q142" s="103"/>
      <c r="R142" s="103"/>
      <c r="S142" s="103"/>
      <c r="T142" s="103"/>
      <c r="U142" s="103"/>
      <c r="V142" s="103"/>
      <c r="W142" s="103"/>
      <c r="X142" s="103"/>
      <c r="Y142" s="103"/>
      <c r="Z142" s="111"/>
      <c r="AA142" s="111"/>
      <c r="AB142" s="111"/>
      <c r="AC142" s="111"/>
      <c r="AD142" s="111"/>
      <c r="AE142" s="111"/>
      <c r="AF142" s="103"/>
      <c r="AG142" s="103"/>
      <c r="AH142" s="110"/>
      <c r="AI142" s="110"/>
      <c r="AJ142" s="110"/>
      <c r="AK142" s="59"/>
      <c r="AL142" s="230" t="s">
        <v>317</v>
      </c>
      <c r="AM142" s="230"/>
      <c r="AN142" s="230"/>
      <c r="AO142" s="230"/>
      <c r="AP142" s="112" t="s">
        <v>11</v>
      </c>
      <c r="AQ142" s="242">
        <f>AQ141/AQ128</f>
        <v>1847.0068388758093</v>
      </c>
      <c r="AR142" s="242"/>
      <c r="AS142" s="242"/>
      <c r="AT142" s="242"/>
      <c r="AU142" s="242"/>
      <c r="AV142" s="242"/>
      <c r="AW142" s="242"/>
      <c r="AX142" s="242"/>
      <c r="AY142" s="242"/>
      <c r="AZ142" s="242"/>
      <c r="BB142" s="51"/>
      <c r="CE142" s="12" t="s">
        <v>280</v>
      </c>
      <c r="CF142" s="13" t="s">
        <v>281</v>
      </c>
      <c r="CG142" s="7">
        <v>1.2106747525442632</v>
      </c>
      <c r="CH142" s="4">
        <f t="shared" si="16"/>
        <v>17368.34</v>
      </c>
    </row>
    <row r="143" spans="3:86" x14ac:dyDescent="0.25">
      <c r="C143" s="46"/>
      <c r="E143" s="110"/>
      <c r="F143" s="110"/>
      <c r="G143" s="110"/>
      <c r="H143" s="110"/>
      <c r="I143" s="110"/>
      <c r="J143" s="110"/>
      <c r="K143" s="103"/>
      <c r="L143" s="103"/>
      <c r="M143" s="103"/>
      <c r="N143" s="103"/>
      <c r="O143" s="103"/>
      <c r="P143" s="103"/>
      <c r="Q143" s="103"/>
      <c r="R143" s="103"/>
      <c r="S143" s="103"/>
      <c r="T143" s="103"/>
      <c r="U143" s="103"/>
      <c r="V143" s="103"/>
      <c r="W143" s="103"/>
      <c r="X143" s="103"/>
      <c r="Y143" s="103"/>
      <c r="Z143" s="111"/>
      <c r="AA143" s="111"/>
      <c r="AB143" s="111"/>
      <c r="AC143" s="111"/>
      <c r="AD143" s="111"/>
      <c r="AE143" s="111"/>
      <c r="AF143" s="103"/>
      <c r="AG143" s="103"/>
      <c r="AH143" s="110"/>
      <c r="AI143" s="110"/>
      <c r="AJ143" s="110"/>
      <c r="AK143" s="110"/>
      <c r="AL143" s="110"/>
      <c r="AM143" s="110"/>
      <c r="AQ143" s="110"/>
      <c r="AR143" s="110"/>
      <c r="AS143" s="110"/>
      <c r="AT143" s="110"/>
      <c r="AU143" s="110"/>
      <c r="AV143" s="110"/>
      <c r="AW143" s="110"/>
      <c r="AX143" s="110"/>
      <c r="AY143" s="110"/>
      <c r="AZ143" s="110"/>
      <c r="BB143" s="51"/>
      <c r="CE143" s="5" t="s">
        <v>282</v>
      </c>
      <c r="CF143" s="11" t="s">
        <v>283</v>
      </c>
      <c r="CG143" s="7">
        <v>5.3432211069287607</v>
      </c>
      <c r="CH143" s="4">
        <f t="shared" si="16"/>
        <v>76653.850000000006</v>
      </c>
    </row>
    <row r="144" spans="3:86" ht="17.25" thickBot="1" x14ac:dyDescent="0.3">
      <c r="C144" s="60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1"/>
      <c r="AJ144" s="61"/>
      <c r="AK144" s="61"/>
      <c r="AL144" s="61"/>
      <c r="AM144" s="61"/>
      <c r="AN144" s="61"/>
      <c r="AO144" s="61"/>
      <c r="AP144" s="61"/>
      <c r="AQ144" s="61"/>
      <c r="AR144" s="61"/>
      <c r="AS144" s="61"/>
      <c r="AT144" s="61"/>
      <c r="AU144" s="61"/>
      <c r="AV144" s="61"/>
      <c r="AW144" s="61"/>
      <c r="AX144" s="61"/>
      <c r="AY144" s="61"/>
      <c r="AZ144" s="61"/>
      <c r="BA144" s="61"/>
      <c r="BB144" s="62"/>
      <c r="CE144" s="5" t="s">
        <v>284</v>
      </c>
      <c r="CF144" s="11" t="s">
        <v>285</v>
      </c>
      <c r="CG144" s="7">
        <v>4.07226962219434</v>
      </c>
      <c r="CH144" s="4">
        <f t="shared" si="16"/>
        <v>58420.78</v>
      </c>
    </row>
    <row r="145" spans="3:86" x14ac:dyDescent="0.25">
      <c r="CE145" s="5" t="s">
        <v>286</v>
      </c>
      <c r="CF145" s="11" t="s">
        <v>287</v>
      </c>
      <c r="CG145" s="7">
        <v>21.682084204656348</v>
      </c>
      <c r="CH145" s="4">
        <f t="shared" si="16"/>
        <v>311051.18</v>
      </c>
    </row>
    <row r="146" spans="3:86" ht="17.25" thickBot="1" x14ac:dyDescent="0.3">
      <c r="CE146" s="5" t="s">
        <v>288</v>
      </c>
      <c r="CF146" s="11" t="s">
        <v>289</v>
      </c>
      <c r="CG146" s="7">
        <v>6.4495943120033461</v>
      </c>
      <c r="CH146" s="4">
        <f t="shared" si="16"/>
        <v>92525.88</v>
      </c>
    </row>
    <row r="147" spans="3:86" x14ac:dyDescent="0.25">
      <c r="C147" s="43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  <c r="AH147" s="44"/>
      <c r="AI147" s="44"/>
      <c r="AJ147" s="44"/>
      <c r="AK147" s="44"/>
      <c r="AL147" s="44"/>
      <c r="AM147" s="44"/>
      <c r="AN147" s="44"/>
      <c r="AO147" s="44"/>
      <c r="AP147" s="44"/>
      <c r="AQ147" s="44"/>
      <c r="AR147" s="44"/>
      <c r="AS147" s="44"/>
      <c r="AT147" s="44"/>
      <c r="AU147" s="44"/>
      <c r="AV147" s="44"/>
      <c r="AW147" s="44"/>
      <c r="AX147" s="44"/>
      <c r="AY147" s="44"/>
      <c r="AZ147" s="44"/>
      <c r="BA147" s="44"/>
      <c r="BB147" s="45"/>
      <c r="CE147" s="5" t="s">
        <v>290</v>
      </c>
      <c r="CF147" s="11" t="s">
        <v>291</v>
      </c>
      <c r="CG147" s="7">
        <v>6.830306705701938</v>
      </c>
      <c r="CH147" s="4">
        <f t="shared" si="16"/>
        <v>97987.58</v>
      </c>
    </row>
    <row r="148" spans="3:86" x14ac:dyDescent="0.25">
      <c r="C148" s="46"/>
      <c r="E148" s="245" t="s">
        <v>0</v>
      </c>
      <c r="F148" s="245"/>
      <c r="G148" s="245"/>
      <c r="H148" s="245"/>
      <c r="I148" s="245"/>
      <c r="J148" s="49" t="s">
        <v>11</v>
      </c>
      <c r="K148" s="245" t="s">
        <v>430</v>
      </c>
      <c r="L148" s="245"/>
      <c r="M148" s="245"/>
      <c r="N148" s="245"/>
      <c r="O148" s="245"/>
      <c r="P148" s="245"/>
      <c r="Q148" s="245"/>
      <c r="R148" s="245"/>
      <c r="S148" s="245"/>
      <c r="T148" s="245"/>
      <c r="U148" s="245"/>
      <c r="V148" s="49"/>
      <c r="W148" s="49"/>
      <c r="X148" s="49"/>
      <c r="Y148" s="49"/>
      <c r="Z148" s="49"/>
      <c r="AA148" s="49"/>
      <c r="AB148" s="49"/>
      <c r="AC148" s="49"/>
      <c r="AD148" s="50"/>
      <c r="AE148" s="50"/>
      <c r="AF148" s="50"/>
      <c r="AG148" s="50"/>
      <c r="AH148" s="245" t="s">
        <v>3</v>
      </c>
      <c r="AI148" s="245"/>
      <c r="AJ148" s="245"/>
      <c r="AK148" s="245"/>
      <c r="AL148" s="245"/>
      <c r="AM148" s="245"/>
      <c r="AN148" s="245"/>
      <c r="AO148" s="245"/>
      <c r="AP148" s="49" t="s">
        <v>11</v>
      </c>
      <c r="AQ148" s="247">
        <v>565.16999999999996</v>
      </c>
      <c r="AR148" s="247"/>
      <c r="AS148" s="247"/>
      <c r="AT148" s="247"/>
      <c r="AU148" s="49" t="s">
        <v>319</v>
      </c>
      <c r="AV148" s="49"/>
      <c r="AW148" s="49"/>
      <c r="AX148" s="49"/>
      <c r="AY148" s="49"/>
      <c r="AZ148" s="49"/>
      <c r="BB148" s="51"/>
      <c r="CE148" s="5" t="s">
        <v>292</v>
      </c>
      <c r="CF148" s="11" t="s">
        <v>293</v>
      </c>
      <c r="CG148" s="7">
        <v>10.884065941725916</v>
      </c>
      <c r="CH148" s="4">
        <f t="shared" si="16"/>
        <v>156142.81</v>
      </c>
    </row>
    <row r="149" spans="3:86" x14ac:dyDescent="0.25">
      <c r="C149" s="46"/>
      <c r="E149" s="245" t="s">
        <v>322</v>
      </c>
      <c r="F149" s="245"/>
      <c r="G149" s="245"/>
      <c r="H149" s="245"/>
      <c r="I149" s="245"/>
      <c r="J149" s="49" t="s">
        <v>11</v>
      </c>
      <c r="K149" s="245" t="s">
        <v>552</v>
      </c>
      <c r="L149" s="245"/>
      <c r="M149" s="245"/>
      <c r="N149" s="245"/>
      <c r="O149" s="245"/>
      <c r="P149" s="245"/>
      <c r="Q149" s="245"/>
      <c r="R149" s="245"/>
      <c r="S149" s="245"/>
      <c r="T149" s="245"/>
      <c r="U149" s="245"/>
      <c r="V149" s="49"/>
      <c r="W149" s="49"/>
      <c r="X149" s="49"/>
      <c r="Y149" s="49"/>
      <c r="Z149" s="49"/>
      <c r="AA149" s="49"/>
      <c r="AB149" s="49"/>
      <c r="AC149" s="49"/>
      <c r="AD149" s="50"/>
      <c r="AE149" s="50"/>
      <c r="AF149" s="50"/>
      <c r="AG149" s="50"/>
      <c r="AH149" s="245" t="s">
        <v>4</v>
      </c>
      <c r="AI149" s="245"/>
      <c r="AJ149" s="245"/>
      <c r="AK149" s="245"/>
      <c r="AL149" s="245"/>
      <c r="AM149" s="245"/>
      <c r="AN149" s="245"/>
      <c r="AO149" s="245"/>
      <c r="AP149" s="49" t="s">
        <v>11</v>
      </c>
      <c r="AQ149" s="245">
        <v>2100</v>
      </c>
      <c r="AR149" s="245"/>
      <c r="AS149" s="245"/>
      <c r="AT149" s="245"/>
      <c r="AU149" s="49" t="s">
        <v>320</v>
      </c>
      <c r="AV149" s="49"/>
      <c r="AW149" s="49"/>
      <c r="AX149" s="49"/>
      <c r="AY149" s="49"/>
      <c r="AZ149" s="49"/>
      <c r="BB149" s="51"/>
      <c r="CE149" s="5" t="s">
        <v>294</v>
      </c>
      <c r="CF149" s="11" t="s">
        <v>295</v>
      </c>
      <c r="CG149" s="7">
        <v>11.830085738184859</v>
      </c>
      <c r="CH149" s="4">
        <f t="shared" si="16"/>
        <v>169714.41</v>
      </c>
    </row>
    <row r="150" spans="3:86" x14ac:dyDescent="0.25">
      <c r="C150" s="46"/>
      <c r="E150" s="245" t="s">
        <v>1</v>
      </c>
      <c r="F150" s="245"/>
      <c r="G150" s="245"/>
      <c r="H150" s="245"/>
      <c r="I150" s="245"/>
      <c r="J150" s="49" t="s">
        <v>11</v>
      </c>
      <c r="K150" s="245" t="s">
        <v>443</v>
      </c>
      <c r="L150" s="245"/>
      <c r="M150" s="245"/>
      <c r="N150" s="245"/>
      <c r="O150" s="245"/>
      <c r="P150" s="245"/>
      <c r="Q150" s="245"/>
      <c r="R150" s="245"/>
      <c r="S150" s="245"/>
      <c r="T150" s="245"/>
      <c r="U150" s="245"/>
      <c r="V150" s="49"/>
      <c r="W150" s="49"/>
      <c r="X150" s="49"/>
      <c r="Y150" s="49"/>
      <c r="Z150" s="49"/>
      <c r="AA150" s="49"/>
      <c r="AB150" s="49"/>
      <c r="AC150" s="49"/>
      <c r="AD150" s="50"/>
      <c r="AE150" s="50"/>
      <c r="AF150" s="50"/>
      <c r="AG150" s="50"/>
      <c r="AH150" s="245"/>
      <c r="AI150" s="245"/>
      <c r="AJ150" s="245"/>
      <c r="AK150" s="245"/>
      <c r="AL150" s="245"/>
      <c r="AM150" s="245"/>
      <c r="AN150" s="245"/>
      <c r="AO150" s="245"/>
      <c r="AP150" s="49"/>
      <c r="AQ150" s="246"/>
      <c r="AR150" s="246"/>
      <c r="AS150" s="246"/>
      <c r="AT150" s="246"/>
      <c r="AU150" s="49"/>
      <c r="AV150" s="49"/>
      <c r="AW150" s="49"/>
      <c r="AX150" s="49"/>
      <c r="AY150" s="49"/>
      <c r="AZ150" s="49"/>
      <c r="BB150" s="51"/>
      <c r="CE150" s="5" t="s">
        <v>296</v>
      </c>
      <c r="CF150" s="11" t="s">
        <v>297</v>
      </c>
      <c r="CG150" s="7">
        <v>8.8049072912310056</v>
      </c>
      <c r="CH150" s="4">
        <f t="shared" si="16"/>
        <v>126315.20000000001</v>
      </c>
    </row>
    <row r="151" spans="3:86" x14ac:dyDescent="0.25">
      <c r="C151" s="46"/>
      <c r="E151" s="245" t="s">
        <v>2</v>
      </c>
      <c r="F151" s="245"/>
      <c r="G151" s="245"/>
      <c r="H151" s="245"/>
      <c r="I151" s="245"/>
      <c r="J151" s="49" t="s">
        <v>11</v>
      </c>
      <c r="K151" s="245" t="s">
        <v>337</v>
      </c>
      <c r="L151" s="245"/>
      <c r="M151" s="245"/>
      <c r="N151" s="245"/>
      <c r="O151" s="245"/>
      <c r="P151" s="245"/>
      <c r="Q151" s="245"/>
      <c r="R151" s="245"/>
      <c r="S151" s="245"/>
      <c r="T151" s="245"/>
      <c r="U151" s="245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49"/>
      <c r="AH151" s="245"/>
      <c r="AI151" s="245"/>
      <c r="AJ151" s="245"/>
      <c r="AK151" s="245"/>
      <c r="AL151" s="245"/>
      <c r="AM151" s="245"/>
      <c r="AN151" s="245"/>
      <c r="AO151" s="245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  <c r="BB151" s="51"/>
      <c r="CE151" s="5" t="s">
        <v>298</v>
      </c>
      <c r="CF151" s="11" t="s">
        <v>299</v>
      </c>
      <c r="CG151" s="7">
        <v>7.9298194618709053</v>
      </c>
      <c r="CH151" s="4">
        <f t="shared" si="16"/>
        <v>113761.19</v>
      </c>
    </row>
    <row r="152" spans="3:86" x14ac:dyDescent="0.25">
      <c r="C152" s="46"/>
      <c r="BB152" s="51"/>
      <c r="CE152" s="5" t="s">
        <v>300</v>
      </c>
      <c r="CF152" s="27" t="s">
        <v>301</v>
      </c>
      <c r="CG152" s="8">
        <v>11.77</v>
      </c>
      <c r="CH152" s="4">
        <f t="shared" si="16"/>
        <v>168852.41999999998</v>
      </c>
    </row>
    <row r="153" spans="3:86" x14ac:dyDescent="0.25">
      <c r="C153" s="46"/>
      <c r="BB153" s="51"/>
      <c r="CE153" s="5" t="s">
        <v>302</v>
      </c>
      <c r="CF153" s="27" t="s">
        <v>303</v>
      </c>
      <c r="CG153" s="8">
        <v>5.98</v>
      </c>
      <c r="CH153" s="4">
        <f t="shared" si="16"/>
        <v>85789.08</v>
      </c>
    </row>
    <row r="154" spans="3:86" x14ac:dyDescent="0.25">
      <c r="C154" s="46"/>
      <c r="BB154" s="51"/>
      <c r="CE154" s="5" t="s">
        <v>304</v>
      </c>
      <c r="CF154" s="27" t="s">
        <v>305</v>
      </c>
      <c r="CG154" s="8">
        <v>9.6999999999999993</v>
      </c>
      <c r="CH154" s="4">
        <f t="shared" si="16"/>
        <v>139156.19999999998</v>
      </c>
    </row>
    <row r="155" spans="3:86" x14ac:dyDescent="0.25">
      <c r="C155" s="46"/>
      <c r="E155" s="208" t="s">
        <v>5</v>
      </c>
      <c r="F155" s="209"/>
      <c r="G155" s="209"/>
      <c r="H155" s="209"/>
      <c r="I155" s="209"/>
      <c r="J155" s="209"/>
      <c r="K155" s="210" t="str">
        <f t="shared" ref="K155:K160" si="17">VLOOKUP(E155,$CE$1:$CH$1004,2,FALSE)</f>
        <v>NOVACRON YELLOW S-3R</v>
      </c>
      <c r="L155" s="210"/>
      <c r="M155" s="210"/>
      <c r="N155" s="210"/>
      <c r="O155" s="210"/>
      <c r="P155" s="210"/>
      <c r="Q155" s="210"/>
      <c r="R155" s="210"/>
      <c r="S155" s="210"/>
      <c r="T155" s="210"/>
      <c r="U155" s="210"/>
      <c r="V155" s="210"/>
      <c r="W155" s="210"/>
      <c r="X155" s="210"/>
      <c r="Y155" s="105"/>
      <c r="Z155" s="234">
        <v>5.5</v>
      </c>
      <c r="AA155" s="234"/>
      <c r="AB155" s="234"/>
      <c r="AC155" s="234"/>
      <c r="AD155" s="234"/>
      <c r="AE155" s="234"/>
      <c r="AF155" s="210" t="s">
        <v>315</v>
      </c>
      <c r="AG155" s="210"/>
      <c r="AH155" s="235">
        <v>3108.44</v>
      </c>
      <c r="AI155" s="235"/>
      <c r="AJ155" s="235"/>
      <c r="AK155" s="235"/>
      <c r="AL155" s="235"/>
      <c r="AM155" s="235"/>
      <c r="AN155" s="52" t="s">
        <v>316</v>
      </c>
      <c r="AO155" s="52"/>
      <c r="AP155" s="213">
        <f t="shared" ref="AP155:AP160" si="18">(AH155*VLOOKUP(E155,$CE$1:$CH$1004,4,FALSE))/1000</f>
        <v>301899.21522479999</v>
      </c>
      <c r="AQ155" s="213"/>
      <c r="AR155" s="213"/>
      <c r="AS155" s="213"/>
      <c r="AT155" s="213"/>
      <c r="AU155" s="213"/>
      <c r="AV155" s="213"/>
      <c r="AW155" s="213"/>
      <c r="AX155" s="213"/>
      <c r="AY155" s="213"/>
      <c r="AZ155" s="214"/>
      <c r="BB155" s="51"/>
      <c r="CE155" s="24" t="s">
        <v>306</v>
      </c>
      <c r="CF155" s="28" t="s">
        <v>307</v>
      </c>
      <c r="CG155" s="29">
        <v>9.6999999999999993</v>
      </c>
      <c r="CH155" s="4">
        <f t="shared" si="16"/>
        <v>139156.19999999998</v>
      </c>
    </row>
    <row r="156" spans="3:86" x14ac:dyDescent="0.25">
      <c r="C156" s="46"/>
      <c r="E156" s="200" t="s">
        <v>32</v>
      </c>
      <c r="F156" s="243"/>
      <c r="G156" s="243"/>
      <c r="H156" s="243"/>
      <c r="I156" s="243"/>
      <c r="J156" s="243"/>
      <c r="K156" s="230" t="str">
        <f t="shared" si="17"/>
        <v>NOVACRON DEEP CHERRY S–D</v>
      </c>
      <c r="L156" s="230"/>
      <c r="M156" s="230"/>
      <c r="N156" s="230"/>
      <c r="O156" s="230"/>
      <c r="P156" s="230"/>
      <c r="Q156" s="230"/>
      <c r="R156" s="230"/>
      <c r="S156" s="230"/>
      <c r="T156" s="230"/>
      <c r="U156" s="230"/>
      <c r="V156" s="230"/>
      <c r="W156" s="230"/>
      <c r="X156" s="230"/>
      <c r="Y156" s="103"/>
      <c r="Z156" s="232">
        <v>44</v>
      </c>
      <c r="AA156" s="232"/>
      <c r="AB156" s="232"/>
      <c r="AC156" s="232"/>
      <c r="AD156" s="232"/>
      <c r="AE156" s="232"/>
      <c r="AF156" s="230" t="s">
        <v>315</v>
      </c>
      <c r="AG156" s="230"/>
      <c r="AH156" s="244">
        <v>24867.56</v>
      </c>
      <c r="AI156" s="244"/>
      <c r="AJ156" s="244"/>
      <c r="AK156" s="244"/>
      <c r="AL156" s="244"/>
      <c r="AM156" s="244"/>
      <c r="AN156" s="41" t="s">
        <v>316</v>
      </c>
      <c r="AP156" s="242">
        <f t="shared" si="18"/>
        <v>4159705.1837616004</v>
      </c>
      <c r="AQ156" s="242"/>
      <c r="AR156" s="242"/>
      <c r="AS156" s="242"/>
      <c r="AT156" s="242"/>
      <c r="AU156" s="242"/>
      <c r="AV156" s="242"/>
      <c r="AW156" s="242"/>
      <c r="AX156" s="242"/>
      <c r="AY156" s="242"/>
      <c r="AZ156" s="206"/>
      <c r="BB156" s="51"/>
      <c r="CE156" s="5" t="s">
        <v>308</v>
      </c>
      <c r="CF156" s="11" t="s">
        <v>309</v>
      </c>
      <c r="CG156" s="8">
        <v>9.6999999999999993</v>
      </c>
      <c r="CH156" s="4">
        <f t="shared" si="16"/>
        <v>139156.19999999998</v>
      </c>
    </row>
    <row r="157" spans="3:86" x14ac:dyDescent="0.25">
      <c r="C157" s="46"/>
      <c r="E157" s="200" t="s">
        <v>7</v>
      </c>
      <c r="F157" s="243"/>
      <c r="G157" s="243"/>
      <c r="H157" s="243"/>
      <c r="I157" s="243"/>
      <c r="J157" s="243"/>
      <c r="K157" s="230" t="str">
        <f t="shared" si="17"/>
        <v>NOVACRON DARK BLUE S-GL</v>
      </c>
      <c r="L157" s="230"/>
      <c r="M157" s="230"/>
      <c r="N157" s="230"/>
      <c r="O157" s="230"/>
      <c r="P157" s="230"/>
      <c r="Q157" s="230"/>
      <c r="R157" s="230"/>
      <c r="S157" s="230"/>
      <c r="T157" s="230"/>
      <c r="U157" s="230"/>
      <c r="V157" s="230"/>
      <c r="W157" s="230"/>
      <c r="X157" s="230"/>
      <c r="Y157" s="103"/>
      <c r="Z157" s="232">
        <v>4.9000000000000004</v>
      </c>
      <c r="AA157" s="232"/>
      <c r="AB157" s="232"/>
      <c r="AC157" s="232"/>
      <c r="AD157" s="232"/>
      <c r="AE157" s="232"/>
      <c r="AF157" s="230" t="s">
        <v>315</v>
      </c>
      <c r="AG157" s="230"/>
      <c r="AH157" s="244">
        <v>2769.34</v>
      </c>
      <c r="AI157" s="244"/>
      <c r="AJ157" s="244"/>
      <c r="AK157" s="244"/>
      <c r="AL157" s="244"/>
      <c r="AM157" s="244"/>
      <c r="AN157" s="41" t="s">
        <v>316</v>
      </c>
      <c r="AP157" s="242">
        <f t="shared" si="18"/>
        <v>336901.50990720006</v>
      </c>
      <c r="AQ157" s="242"/>
      <c r="AR157" s="242"/>
      <c r="AS157" s="242"/>
      <c r="AT157" s="242"/>
      <c r="AU157" s="242"/>
      <c r="AV157" s="242"/>
      <c r="AW157" s="242"/>
      <c r="AX157" s="242"/>
      <c r="AY157" s="242"/>
      <c r="AZ157" s="206"/>
      <c r="BB157" s="51"/>
      <c r="CE157" s="5" t="s">
        <v>59</v>
      </c>
      <c r="CF157" s="11" t="s">
        <v>310</v>
      </c>
      <c r="CG157" s="26">
        <v>11.77</v>
      </c>
      <c r="CH157" s="4">
        <f t="shared" si="16"/>
        <v>168852.41999999998</v>
      </c>
    </row>
    <row r="158" spans="3:86" x14ac:dyDescent="0.25">
      <c r="C158" s="46"/>
      <c r="E158" s="216" t="s">
        <v>8</v>
      </c>
      <c r="F158" s="217"/>
      <c r="G158" s="217"/>
      <c r="H158" s="217"/>
      <c r="I158" s="217"/>
      <c r="J158" s="217"/>
      <c r="K158" s="218" t="str">
        <f t="shared" si="17"/>
        <v>FIMBIL EAS 40 NEW</v>
      </c>
      <c r="L158" s="218"/>
      <c r="M158" s="218"/>
      <c r="N158" s="218"/>
      <c r="O158" s="218"/>
      <c r="P158" s="218"/>
      <c r="Q158" s="218"/>
      <c r="R158" s="218"/>
      <c r="S158" s="218"/>
      <c r="T158" s="218"/>
      <c r="U158" s="218"/>
      <c r="V158" s="218"/>
      <c r="W158" s="218"/>
      <c r="X158" s="218"/>
      <c r="Y158" s="104"/>
      <c r="Z158" s="236">
        <v>4</v>
      </c>
      <c r="AA158" s="236"/>
      <c r="AB158" s="236"/>
      <c r="AC158" s="236"/>
      <c r="AD158" s="236"/>
      <c r="AE158" s="236"/>
      <c r="AF158" s="218" t="s">
        <v>315</v>
      </c>
      <c r="AG158" s="218"/>
      <c r="AH158" s="248">
        <v>2260.69</v>
      </c>
      <c r="AI158" s="248"/>
      <c r="AJ158" s="248"/>
      <c r="AK158" s="248"/>
      <c r="AL158" s="248"/>
      <c r="AM158" s="248"/>
      <c r="AN158" s="55" t="s">
        <v>316</v>
      </c>
      <c r="AO158" s="55"/>
      <c r="AP158" s="221">
        <f t="shared" si="18"/>
        <v>46633.829816600002</v>
      </c>
      <c r="AQ158" s="221"/>
      <c r="AR158" s="221"/>
      <c r="AS158" s="221"/>
      <c r="AT158" s="221"/>
      <c r="AU158" s="221"/>
      <c r="AV158" s="221"/>
      <c r="AW158" s="221"/>
      <c r="AX158" s="221"/>
      <c r="AY158" s="221"/>
      <c r="AZ158" s="222"/>
      <c r="BB158" s="51"/>
      <c r="CE158" s="30" t="s">
        <v>311</v>
      </c>
      <c r="CF158" s="31" t="s">
        <v>312</v>
      </c>
      <c r="CG158" s="32">
        <v>1.8820486546772619</v>
      </c>
      <c r="CH158" s="4">
        <f t="shared" si="16"/>
        <v>26999.87</v>
      </c>
    </row>
    <row r="159" spans="3:86" x14ac:dyDescent="0.25">
      <c r="C159" s="46"/>
      <c r="E159" s="200" t="s">
        <v>183</v>
      </c>
      <c r="F159" s="243"/>
      <c r="G159" s="243"/>
      <c r="H159" s="243"/>
      <c r="I159" s="243"/>
      <c r="J159" s="243"/>
      <c r="K159" s="230" t="str">
        <f t="shared" si="17"/>
        <v>CAUSTIC SODA LIQ</v>
      </c>
      <c r="L159" s="230"/>
      <c r="M159" s="230"/>
      <c r="N159" s="230"/>
      <c r="O159" s="230"/>
      <c r="P159" s="230"/>
      <c r="Q159" s="230"/>
      <c r="R159" s="230"/>
      <c r="S159" s="230"/>
      <c r="T159" s="230"/>
      <c r="U159" s="230"/>
      <c r="V159" s="230"/>
      <c r="W159" s="230"/>
      <c r="X159" s="230"/>
      <c r="Y159" s="103"/>
      <c r="Z159" s="232">
        <v>15</v>
      </c>
      <c r="AA159" s="232"/>
      <c r="AB159" s="232"/>
      <c r="AC159" s="232"/>
      <c r="AD159" s="232"/>
      <c r="AE159" s="232"/>
      <c r="AF159" s="230" t="s">
        <v>315</v>
      </c>
      <c r="AG159" s="230"/>
      <c r="AH159" s="244">
        <v>8477.58</v>
      </c>
      <c r="AI159" s="244"/>
      <c r="AJ159" s="244"/>
      <c r="AK159" s="244"/>
      <c r="AL159" s="244"/>
      <c r="AM159" s="244"/>
      <c r="AN159" s="41" t="s">
        <v>316</v>
      </c>
      <c r="AP159" s="242">
        <f t="shared" si="18"/>
        <v>72457.876260000005</v>
      </c>
      <c r="AQ159" s="242"/>
      <c r="AR159" s="242"/>
      <c r="AS159" s="242"/>
      <c r="AT159" s="242"/>
      <c r="AU159" s="242"/>
      <c r="AV159" s="242"/>
      <c r="AW159" s="242"/>
      <c r="AX159" s="242"/>
      <c r="AY159" s="242"/>
      <c r="AZ159" s="206"/>
      <c r="BB159" s="51"/>
      <c r="CE159" s="33" t="s">
        <v>313</v>
      </c>
      <c r="CF159" s="31" t="s">
        <v>314</v>
      </c>
      <c r="CG159" s="34">
        <v>1.8250292764533667</v>
      </c>
      <c r="CH159" s="4">
        <f t="shared" si="16"/>
        <v>26181.87</v>
      </c>
    </row>
    <row r="160" spans="3:86" x14ac:dyDescent="0.25">
      <c r="C160" s="46"/>
      <c r="E160" s="223" t="s">
        <v>10</v>
      </c>
      <c r="F160" s="224"/>
      <c r="G160" s="224"/>
      <c r="H160" s="224"/>
      <c r="I160" s="224"/>
      <c r="J160" s="224"/>
      <c r="K160" s="225" t="str">
        <f t="shared" si="17"/>
        <v>SODA ASH</v>
      </c>
      <c r="L160" s="225"/>
      <c r="M160" s="225"/>
      <c r="N160" s="225"/>
      <c r="O160" s="225"/>
      <c r="P160" s="225"/>
      <c r="Q160" s="225"/>
      <c r="R160" s="225"/>
      <c r="S160" s="225"/>
      <c r="T160" s="225"/>
      <c r="U160" s="225"/>
      <c r="V160" s="225"/>
      <c r="W160" s="225"/>
      <c r="X160" s="225"/>
      <c r="Y160" s="102"/>
      <c r="Z160" s="237">
        <v>20</v>
      </c>
      <c r="AA160" s="237"/>
      <c r="AB160" s="237"/>
      <c r="AC160" s="237"/>
      <c r="AD160" s="237"/>
      <c r="AE160" s="237"/>
      <c r="AF160" s="225" t="s">
        <v>315</v>
      </c>
      <c r="AG160" s="225"/>
      <c r="AH160" s="238">
        <v>11303.44</v>
      </c>
      <c r="AI160" s="238"/>
      <c r="AJ160" s="238"/>
      <c r="AK160" s="238"/>
      <c r="AL160" s="238"/>
      <c r="AM160" s="238"/>
      <c r="AN160" s="54" t="s">
        <v>316</v>
      </c>
      <c r="AO160" s="54"/>
      <c r="AP160" s="228">
        <f t="shared" si="18"/>
        <v>100374.5472</v>
      </c>
      <c r="AQ160" s="228"/>
      <c r="AR160" s="228"/>
      <c r="AS160" s="228"/>
      <c r="AT160" s="228"/>
      <c r="AU160" s="228"/>
      <c r="AV160" s="228"/>
      <c r="AW160" s="228"/>
      <c r="AX160" s="228"/>
      <c r="AY160" s="228"/>
      <c r="AZ160" s="229"/>
      <c r="BB160" s="51"/>
      <c r="CE160" s="35"/>
      <c r="CF160" s="35"/>
      <c r="CG160" s="35"/>
      <c r="CH160" s="36"/>
    </row>
    <row r="161" spans="3:86" x14ac:dyDescent="0.25">
      <c r="C161" s="46"/>
      <c r="E161" s="110"/>
      <c r="F161" s="110"/>
      <c r="G161" s="110"/>
      <c r="H161" s="110"/>
      <c r="I161" s="110"/>
      <c r="J161" s="110"/>
      <c r="K161" s="103"/>
      <c r="L161" s="103"/>
      <c r="M161" s="103"/>
      <c r="N161" s="103"/>
      <c r="O161" s="103"/>
      <c r="P161" s="103"/>
      <c r="Q161" s="103"/>
      <c r="R161" s="103"/>
      <c r="S161" s="103"/>
      <c r="T161" s="103"/>
      <c r="U161" s="103"/>
      <c r="V161" s="103"/>
      <c r="W161" s="103"/>
      <c r="X161" s="103"/>
      <c r="Y161" s="103"/>
      <c r="Z161" s="111"/>
      <c r="AA161" s="111"/>
      <c r="AB161" s="111"/>
      <c r="AC161" s="111"/>
      <c r="AD161" s="111"/>
      <c r="AE161" s="111"/>
      <c r="AF161" s="103"/>
      <c r="AG161" s="103"/>
      <c r="AH161" s="110"/>
      <c r="AI161" s="110"/>
      <c r="AJ161" s="110"/>
      <c r="AK161" s="110"/>
      <c r="AL161" s="110"/>
      <c r="AM161" s="110"/>
      <c r="AP161" s="112"/>
      <c r="AQ161" s="112"/>
      <c r="AR161" s="112"/>
      <c r="AS161" s="112"/>
      <c r="AT161" s="112"/>
      <c r="AU161" s="112"/>
      <c r="AV161" s="112"/>
      <c r="AW161" s="112"/>
      <c r="AX161" s="112"/>
      <c r="AY161" s="112"/>
      <c r="AZ161" s="112"/>
      <c r="BB161" s="51"/>
      <c r="CE161" s="35"/>
      <c r="CF161" s="35"/>
      <c r="CG161" s="35"/>
      <c r="CH161" s="36"/>
    </row>
    <row r="162" spans="3:86" x14ac:dyDescent="0.25">
      <c r="C162" s="46"/>
      <c r="E162" s="110"/>
      <c r="F162" s="110"/>
      <c r="G162" s="110"/>
      <c r="H162" s="110"/>
      <c r="I162" s="110"/>
      <c r="J162" s="110"/>
      <c r="K162" s="103"/>
      <c r="L162" s="103"/>
      <c r="M162" s="103"/>
      <c r="N162" s="103"/>
      <c r="O162" s="103"/>
      <c r="P162" s="103"/>
      <c r="Q162" s="103"/>
      <c r="R162" s="103"/>
      <c r="S162" s="103"/>
      <c r="T162" s="103"/>
      <c r="U162" s="103"/>
      <c r="V162" s="103"/>
      <c r="W162" s="103"/>
      <c r="X162" s="103"/>
      <c r="Y162" s="103"/>
      <c r="Z162" s="111"/>
      <c r="AA162" s="111"/>
      <c r="AB162" s="111"/>
      <c r="AC162" s="111"/>
      <c r="AD162" s="111"/>
      <c r="AE162" s="111"/>
      <c r="AF162" s="103"/>
      <c r="AG162" s="103"/>
      <c r="AH162" s="110"/>
      <c r="AI162" s="110"/>
      <c r="AJ162" s="110"/>
      <c r="AK162" s="59"/>
      <c r="AL162" s="230" t="s">
        <v>318</v>
      </c>
      <c r="AM162" s="230"/>
      <c r="AN162" s="230"/>
      <c r="AO162" s="230"/>
      <c r="AP162" s="112" t="s">
        <v>11</v>
      </c>
      <c r="AQ162" s="242">
        <f>SUM(AP155:AZ160)</f>
        <v>5017972.1621702006</v>
      </c>
      <c r="AR162" s="242"/>
      <c r="AS162" s="242"/>
      <c r="AT162" s="242"/>
      <c r="AU162" s="242"/>
      <c r="AV162" s="242"/>
      <c r="AW162" s="242"/>
      <c r="AX162" s="242"/>
      <c r="AY162" s="242"/>
      <c r="AZ162" s="242"/>
      <c r="BB162" s="51"/>
      <c r="CE162" s="35"/>
      <c r="CF162" s="35"/>
      <c r="CG162" s="35"/>
      <c r="CH162" s="36"/>
    </row>
    <row r="163" spans="3:86" x14ac:dyDescent="0.25">
      <c r="C163" s="46"/>
      <c r="E163" s="110"/>
      <c r="F163" s="110"/>
      <c r="G163" s="110"/>
      <c r="H163" s="110"/>
      <c r="I163" s="110"/>
      <c r="J163" s="110"/>
      <c r="K163" s="103"/>
      <c r="L163" s="103"/>
      <c r="M163" s="103"/>
      <c r="N163" s="103"/>
      <c r="O163" s="103"/>
      <c r="P163" s="103"/>
      <c r="Q163" s="103"/>
      <c r="R163" s="103"/>
      <c r="S163" s="103"/>
      <c r="T163" s="103"/>
      <c r="U163" s="103"/>
      <c r="V163" s="103"/>
      <c r="W163" s="103"/>
      <c r="X163" s="103"/>
      <c r="Y163" s="103"/>
      <c r="Z163" s="111"/>
      <c r="AA163" s="111"/>
      <c r="AB163" s="111"/>
      <c r="AC163" s="111"/>
      <c r="AD163" s="111"/>
      <c r="AE163" s="111"/>
      <c r="AF163" s="103"/>
      <c r="AG163" s="103"/>
      <c r="AH163" s="110"/>
      <c r="AI163" s="110"/>
      <c r="AJ163" s="110"/>
      <c r="AK163" s="59"/>
      <c r="AL163" s="230" t="s">
        <v>317</v>
      </c>
      <c r="AM163" s="230"/>
      <c r="AN163" s="230"/>
      <c r="AO163" s="230"/>
      <c r="AP163" s="112" t="s">
        <v>11</v>
      </c>
      <c r="AQ163" s="242">
        <f>AQ162/AQ149</f>
        <v>2389.5105534143813</v>
      </c>
      <c r="AR163" s="242"/>
      <c r="AS163" s="242"/>
      <c r="AT163" s="242"/>
      <c r="AU163" s="242"/>
      <c r="AV163" s="242"/>
      <c r="AW163" s="242"/>
      <c r="AX163" s="242"/>
      <c r="AY163" s="242"/>
      <c r="AZ163" s="242"/>
      <c r="BB163" s="51"/>
      <c r="CE163" s="35"/>
      <c r="CF163" s="35"/>
      <c r="CG163" s="35"/>
      <c r="CH163" s="36"/>
    </row>
    <row r="164" spans="3:86" x14ac:dyDescent="0.25">
      <c r="C164" s="46"/>
      <c r="E164" s="110"/>
      <c r="F164" s="110"/>
      <c r="G164" s="110"/>
      <c r="H164" s="110"/>
      <c r="I164" s="110"/>
      <c r="J164" s="110"/>
      <c r="K164" s="103"/>
      <c r="L164" s="103"/>
      <c r="M164" s="103"/>
      <c r="N164" s="103"/>
      <c r="O164" s="103"/>
      <c r="P164" s="103"/>
      <c r="Q164" s="103"/>
      <c r="R164" s="103"/>
      <c r="S164" s="103"/>
      <c r="T164" s="103"/>
      <c r="U164" s="103"/>
      <c r="V164" s="103"/>
      <c r="W164" s="103"/>
      <c r="X164" s="103"/>
      <c r="Y164" s="103"/>
      <c r="Z164" s="111"/>
      <c r="AA164" s="111"/>
      <c r="AB164" s="111"/>
      <c r="AC164" s="111"/>
      <c r="AD164" s="111"/>
      <c r="AE164" s="111"/>
      <c r="AF164" s="103"/>
      <c r="AG164" s="103"/>
      <c r="AH164" s="110"/>
      <c r="AI164" s="110"/>
      <c r="AJ164" s="110"/>
      <c r="AK164" s="110"/>
      <c r="AL164" s="110"/>
      <c r="AM164" s="110"/>
      <c r="AQ164" s="110"/>
      <c r="AR164" s="110"/>
      <c r="AS164" s="110"/>
      <c r="AT164" s="110"/>
      <c r="AU164" s="110"/>
      <c r="AV164" s="110"/>
      <c r="AW164" s="110"/>
      <c r="AX164" s="110"/>
      <c r="AY164" s="110"/>
      <c r="AZ164" s="110"/>
      <c r="BB164" s="51"/>
      <c r="CE164" s="37"/>
    </row>
    <row r="165" spans="3:86" ht="17.25" thickBot="1" x14ac:dyDescent="0.3">
      <c r="C165" s="60"/>
      <c r="D165" s="61"/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  <c r="AN165" s="61"/>
      <c r="AO165" s="61"/>
      <c r="AP165" s="61"/>
      <c r="AQ165" s="61"/>
      <c r="AR165" s="61"/>
      <c r="AS165" s="61"/>
      <c r="AT165" s="61"/>
      <c r="AU165" s="61"/>
      <c r="AV165" s="61"/>
      <c r="AW165" s="61"/>
      <c r="AX165" s="61"/>
      <c r="AY165" s="61"/>
      <c r="AZ165" s="61"/>
      <c r="BA165" s="61"/>
      <c r="BB165" s="62"/>
      <c r="CE165" s="37"/>
    </row>
    <row r="166" spans="3:86" x14ac:dyDescent="0.25">
      <c r="CE166" s="37"/>
    </row>
    <row r="167" spans="3:86" ht="17.25" thickBot="1" x14ac:dyDescent="0.3">
      <c r="CE167" s="37"/>
    </row>
    <row r="168" spans="3:86" x14ac:dyDescent="0.25">
      <c r="C168" s="43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  <c r="AH168" s="44"/>
      <c r="AI168" s="44"/>
      <c r="AJ168" s="44"/>
      <c r="AK168" s="44"/>
      <c r="AL168" s="44"/>
      <c r="AM168" s="44"/>
      <c r="AN168" s="44"/>
      <c r="AO168" s="44"/>
      <c r="AP168" s="44"/>
      <c r="AQ168" s="44"/>
      <c r="AR168" s="44"/>
      <c r="AS168" s="44"/>
      <c r="AT168" s="44"/>
      <c r="AU168" s="44"/>
      <c r="AV168" s="44"/>
      <c r="AW168" s="44"/>
      <c r="AX168" s="44"/>
      <c r="AY168" s="44"/>
      <c r="AZ168" s="44"/>
      <c r="BA168" s="44"/>
      <c r="BB168" s="45"/>
      <c r="CE168" s="37"/>
    </row>
    <row r="169" spans="3:86" x14ac:dyDescent="0.25">
      <c r="C169" s="46"/>
      <c r="E169" s="245" t="s">
        <v>0</v>
      </c>
      <c r="F169" s="245"/>
      <c r="G169" s="245"/>
      <c r="H169" s="245"/>
      <c r="I169" s="245"/>
      <c r="J169" s="49" t="s">
        <v>11</v>
      </c>
      <c r="K169" s="245" t="s">
        <v>356</v>
      </c>
      <c r="L169" s="245"/>
      <c r="M169" s="245"/>
      <c r="N169" s="245"/>
      <c r="O169" s="245"/>
      <c r="P169" s="245"/>
      <c r="Q169" s="245"/>
      <c r="R169" s="245"/>
      <c r="S169" s="245"/>
      <c r="T169" s="245"/>
      <c r="U169" s="245"/>
      <c r="V169" s="49"/>
      <c r="W169" s="49"/>
      <c r="X169" s="49"/>
      <c r="Y169" s="49"/>
      <c r="Z169" s="49"/>
      <c r="AA169" s="49"/>
      <c r="AB169" s="49"/>
      <c r="AC169" s="49"/>
      <c r="AD169" s="50"/>
      <c r="AE169" s="50"/>
      <c r="AF169" s="50"/>
      <c r="AG169" s="50"/>
      <c r="AH169" s="245" t="s">
        <v>3</v>
      </c>
      <c r="AI169" s="245"/>
      <c r="AJ169" s="245"/>
      <c r="AK169" s="245"/>
      <c r="AL169" s="245"/>
      <c r="AM169" s="245"/>
      <c r="AN169" s="245"/>
      <c r="AO169" s="245"/>
      <c r="AP169" s="49" t="s">
        <v>11</v>
      </c>
      <c r="AQ169" s="247">
        <v>565.16999999999996</v>
      </c>
      <c r="AR169" s="247"/>
      <c r="AS169" s="247"/>
      <c r="AT169" s="247"/>
      <c r="AU169" s="49" t="s">
        <v>319</v>
      </c>
      <c r="AV169" s="49"/>
      <c r="AW169" s="49"/>
      <c r="AX169" s="49"/>
      <c r="AY169" s="49"/>
      <c r="AZ169" s="49"/>
      <c r="BB169" s="51"/>
      <c r="CE169" s="37"/>
    </row>
    <row r="170" spans="3:86" x14ac:dyDescent="0.25">
      <c r="C170" s="46"/>
      <c r="E170" s="245" t="s">
        <v>322</v>
      </c>
      <c r="F170" s="245"/>
      <c r="G170" s="245"/>
      <c r="H170" s="245"/>
      <c r="I170" s="245"/>
      <c r="J170" s="49" t="s">
        <v>11</v>
      </c>
      <c r="K170" s="245" t="s">
        <v>448</v>
      </c>
      <c r="L170" s="245"/>
      <c r="M170" s="245"/>
      <c r="N170" s="245"/>
      <c r="O170" s="245"/>
      <c r="P170" s="245"/>
      <c r="Q170" s="245"/>
      <c r="R170" s="245"/>
      <c r="S170" s="245"/>
      <c r="T170" s="245"/>
      <c r="U170" s="245"/>
      <c r="V170" s="49"/>
      <c r="W170" s="49"/>
      <c r="X170" s="49"/>
      <c r="Y170" s="49"/>
      <c r="Z170" s="49"/>
      <c r="AA170" s="49"/>
      <c r="AB170" s="49"/>
      <c r="AC170" s="49"/>
      <c r="AD170" s="50"/>
      <c r="AE170" s="50"/>
      <c r="AF170" s="50"/>
      <c r="AG170" s="50"/>
      <c r="AH170" s="245" t="s">
        <v>4</v>
      </c>
      <c r="AI170" s="245"/>
      <c r="AJ170" s="245"/>
      <c r="AK170" s="245"/>
      <c r="AL170" s="245"/>
      <c r="AM170" s="245"/>
      <c r="AN170" s="245"/>
      <c r="AO170" s="245"/>
      <c r="AP170" s="49" t="s">
        <v>11</v>
      </c>
      <c r="AQ170" s="245">
        <v>2100</v>
      </c>
      <c r="AR170" s="245"/>
      <c r="AS170" s="245"/>
      <c r="AT170" s="245"/>
      <c r="AU170" s="49" t="s">
        <v>320</v>
      </c>
      <c r="AV170" s="49"/>
      <c r="AW170" s="49"/>
      <c r="AX170" s="49"/>
      <c r="AY170" s="49"/>
      <c r="AZ170" s="49"/>
      <c r="BB170" s="51"/>
    </row>
    <row r="171" spans="3:86" x14ac:dyDescent="0.25">
      <c r="C171" s="46"/>
      <c r="E171" s="245" t="s">
        <v>1</v>
      </c>
      <c r="F171" s="245"/>
      <c r="G171" s="245"/>
      <c r="H171" s="245"/>
      <c r="I171" s="245"/>
      <c r="J171" s="49" t="s">
        <v>11</v>
      </c>
      <c r="K171" s="245" t="s">
        <v>443</v>
      </c>
      <c r="L171" s="245"/>
      <c r="M171" s="245"/>
      <c r="N171" s="245"/>
      <c r="O171" s="245"/>
      <c r="P171" s="245"/>
      <c r="Q171" s="245"/>
      <c r="R171" s="245"/>
      <c r="S171" s="245"/>
      <c r="T171" s="245"/>
      <c r="U171" s="245"/>
      <c r="V171" s="49"/>
      <c r="W171" s="49"/>
      <c r="X171" s="49"/>
      <c r="Y171" s="49"/>
      <c r="Z171" s="49"/>
      <c r="AA171" s="49"/>
      <c r="AB171" s="49"/>
      <c r="AC171" s="49"/>
      <c r="AD171" s="50"/>
      <c r="AE171" s="50"/>
      <c r="AF171" s="50"/>
      <c r="AG171" s="50"/>
      <c r="AH171" s="245"/>
      <c r="AI171" s="245"/>
      <c r="AJ171" s="245"/>
      <c r="AK171" s="245"/>
      <c r="AL171" s="245"/>
      <c r="AM171" s="245"/>
      <c r="AN171" s="245"/>
      <c r="AO171" s="245"/>
      <c r="AP171" s="49"/>
      <c r="AQ171" s="246"/>
      <c r="AR171" s="246"/>
      <c r="AS171" s="246"/>
      <c r="AT171" s="246"/>
      <c r="AU171" s="49"/>
      <c r="AV171" s="49"/>
      <c r="AW171" s="49"/>
      <c r="AX171" s="49"/>
      <c r="AY171" s="49"/>
      <c r="AZ171" s="49"/>
      <c r="BB171" s="51"/>
    </row>
    <row r="172" spans="3:86" x14ac:dyDescent="0.25">
      <c r="C172" s="46"/>
      <c r="E172" s="245" t="s">
        <v>2</v>
      </c>
      <c r="F172" s="245"/>
      <c r="G172" s="245"/>
      <c r="H172" s="245"/>
      <c r="I172" s="245"/>
      <c r="J172" s="49" t="s">
        <v>11</v>
      </c>
      <c r="K172" s="245" t="s">
        <v>337</v>
      </c>
      <c r="L172" s="245"/>
      <c r="M172" s="245"/>
      <c r="N172" s="245"/>
      <c r="O172" s="245"/>
      <c r="P172" s="245"/>
      <c r="Q172" s="245"/>
      <c r="R172" s="245"/>
      <c r="S172" s="245"/>
      <c r="T172" s="245"/>
      <c r="U172" s="245"/>
      <c r="V172" s="49"/>
      <c r="W172" s="49"/>
      <c r="X172" s="49"/>
      <c r="Y172" s="49"/>
      <c r="Z172" s="49"/>
      <c r="AA172" s="49"/>
      <c r="AB172" s="49"/>
      <c r="AC172" s="49"/>
      <c r="AD172" s="49"/>
      <c r="AE172" s="49"/>
      <c r="AF172" s="49"/>
      <c r="AG172" s="49"/>
      <c r="AH172" s="245"/>
      <c r="AI172" s="245"/>
      <c r="AJ172" s="245"/>
      <c r="AK172" s="245"/>
      <c r="AL172" s="245"/>
      <c r="AM172" s="245"/>
      <c r="AN172" s="245"/>
      <c r="AO172" s="245"/>
      <c r="AP172" s="49"/>
      <c r="AQ172" s="49"/>
      <c r="AR172" s="49"/>
      <c r="AS172" s="49"/>
      <c r="AT172" s="49"/>
      <c r="AU172" s="49"/>
      <c r="AV172" s="49"/>
      <c r="AW172" s="49"/>
      <c r="AX172" s="49"/>
      <c r="AY172" s="49"/>
      <c r="AZ172" s="49"/>
      <c r="BB172" s="51"/>
    </row>
    <row r="173" spans="3:86" x14ac:dyDescent="0.25">
      <c r="C173" s="46"/>
      <c r="BB173" s="51"/>
    </row>
    <row r="174" spans="3:86" x14ac:dyDescent="0.25">
      <c r="C174" s="46"/>
      <c r="BB174" s="51"/>
    </row>
    <row r="175" spans="3:86" x14ac:dyDescent="0.25">
      <c r="C175" s="46"/>
      <c r="BB175" s="51"/>
    </row>
    <row r="176" spans="3:86" x14ac:dyDescent="0.25">
      <c r="C176" s="46"/>
      <c r="E176" s="208" t="s">
        <v>49</v>
      </c>
      <c r="F176" s="209"/>
      <c r="G176" s="209"/>
      <c r="H176" s="209"/>
      <c r="I176" s="209"/>
      <c r="J176" s="209"/>
      <c r="K176" s="210" t="str">
        <f t="shared" ref="K176:K181" si="19">VLOOKUP(E176,$CE$1:$CH$1004,2,FALSE)</f>
        <v>AVITERA BRILLIANT YELLOW SE</v>
      </c>
      <c r="L176" s="210"/>
      <c r="M176" s="210"/>
      <c r="N176" s="210"/>
      <c r="O176" s="210"/>
      <c r="P176" s="210"/>
      <c r="Q176" s="210"/>
      <c r="R176" s="210"/>
      <c r="S176" s="210"/>
      <c r="T176" s="210"/>
      <c r="U176" s="210"/>
      <c r="V176" s="210"/>
      <c r="W176" s="210"/>
      <c r="X176" s="210"/>
      <c r="Y176" s="105"/>
      <c r="Z176" s="234">
        <v>12.5</v>
      </c>
      <c r="AA176" s="234"/>
      <c r="AB176" s="234"/>
      <c r="AC176" s="234"/>
      <c r="AD176" s="234"/>
      <c r="AE176" s="234"/>
      <c r="AF176" s="210" t="s">
        <v>315</v>
      </c>
      <c r="AG176" s="210"/>
      <c r="AH176" s="235">
        <v>7064.65</v>
      </c>
      <c r="AI176" s="235"/>
      <c r="AJ176" s="235"/>
      <c r="AK176" s="235"/>
      <c r="AL176" s="235"/>
      <c r="AM176" s="235"/>
      <c r="AN176" s="52" t="s">
        <v>316</v>
      </c>
      <c r="AO176" s="52"/>
      <c r="AP176" s="213">
        <f t="shared" ref="AP176:AP181" si="20">(AH176*VLOOKUP(E176,$CE$1:$CH$1004,4,FALSE))/1000</f>
        <v>1230382.5524459998</v>
      </c>
      <c r="AQ176" s="213"/>
      <c r="AR176" s="213"/>
      <c r="AS176" s="213"/>
      <c r="AT176" s="213"/>
      <c r="AU176" s="213"/>
      <c r="AV176" s="213"/>
      <c r="AW176" s="213"/>
      <c r="AX176" s="213"/>
      <c r="AY176" s="213"/>
      <c r="AZ176" s="214"/>
      <c r="BB176" s="51"/>
    </row>
    <row r="177" spans="3:54" x14ac:dyDescent="0.25">
      <c r="C177" s="46"/>
      <c r="E177" s="200" t="s">
        <v>5</v>
      </c>
      <c r="F177" s="243"/>
      <c r="G177" s="243"/>
      <c r="H177" s="243"/>
      <c r="I177" s="243"/>
      <c r="J177" s="243"/>
      <c r="K177" s="230" t="str">
        <f t="shared" si="19"/>
        <v>NOVACRON YELLOW S-3R</v>
      </c>
      <c r="L177" s="230"/>
      <c r="M177" s="230"/>
      <c r="N177" s="230"/>
      <c r="O177" s="230"/>
      <c r="P177" s="230"/>
      <c r="Q177" s="230"/>
      <c r="R177" s="230"/>
      <c r="S177" s="230"/>
      <c r="T177" s="230"/>
      <c r="U177" s="230"/>
      <c r="V177" s="230"/>
      <c r="W177" s="230"/>
      <c r="X177" s="230"/>
      <c r="Y177" s="103"/>
      <c r="Z177" s="232">
        <v>7.3</v>
      </c>
      <c r="AA177" s="232"/>
      <c r="AB177" s="232"/>
      <c r="AC177" s="232"/>
      <c r="AD177" s="232"/>
      <c r="AE177" s="232"/>
      <c r="AF177" s="230" t="s">
        <v>315</v>
      </c>
      <c r="AG177" s="230"/>
      <c r="AH177" s="244">
        <v>4125.75</v>
      </c>
      <c r="AI177" s="244"/>
      <c r="AJ177" s="244"/>
      <c r="AK177" s="244"/>
      <c r="AL177" s="244"/>
      <c r="AM177" s="244"/>
      <c r="AN177" s="41" t="s">
        <v>316</v>
      </c>
      <c r="AP177" s="242">
        <f t="shared" si="20"/>
        <v>400702.82431499998</v>
      </c>
      <c r="AQ177" s="242"/>
      <c r="AR177" s="242"/>
      <c r="AS177" s="242"/>
      <c r="AT177" s="242"/>
      <c r="AU177" s="242"/>
      <c r="AV177" s="242"/>
      <c r="AW177" s="242"/>
      <c r="AX177" s="242"/>
      <c r="AY177" s="242"/>
      <c r="AZ177" s="206"/>
      <c r="BB177" s="51"/>
    </row>
    <row r="178" spans="3:54" x14ac:dyDescent="0.25">
      <c r="C178" s="46"/>
      <c r="E178" s="200" t="s">
        <v>36</v>
      </c>
      <c r="F178" s="243"/>
      <c r="G178" s="243"/>
      <c r="H178" s="243"/>
      <c r="I178" s="243"/>
      <c r="J178" s="243"/>
      <c r="K178" s="230" t="str">
        <f t="shared" si="19"/>
        <v>NOVACRON BRILLIANT BLUE EC-B</v>
      </c>
      <c r="L178" s="230"/>
      <c r="M178" s="230"/>
      <c r="N178" s="230"/>
      <c r="O178" s="230"/>
      <c r="P178" s="230"/>
      <c r="Q178" s="230"/>
      <c r="R178" s="230"/>
      <c r="S178" s="230"/>
      <c r="T178" s="230"/>
      <c r="U178" s="230"/>
      <c r="V178" s="230"/>
      <c r="W178" s="230"/>
      <c r="X178" s="230"/>
      <c r="Y178" s="103"/>
      <c r="Z178" s="232">
        <v>23.7</v>
      </c>
      <c r="AA178" s="232"/>
      <c r="AB178" s="232"/>
      <c r="AC178" s="232"/>
      <c r="AD178" s="232"/>
      <c r="AE178" s="232"/>
      <c r="AF178" s="230" t="s">
        <v>315</v>
      </c>
      <c r="AG178" s="230"/>
      <c r="AH178" s="244">
        <v>13394.57</v>
      </c>
      <c r="AI178" s="244"/>
      <c r="AJ178" s="244"/>
      <c r="AK178" s="244"/>
      <c r="AL178" s="244"/>
      <c r="AM178" s="244"/>
      <c r="AN178" s="41" t="s">
        <v>316</v>
      </c>
      <c r="AP178" s="242">
        <f t="shared" si="20"/>
        <v>3870072.2145707998</v>
      </c>
      <c r="AQ178" s="242"/>
      <c r="AR178" s="242"/>
      <c r="AS178" s="242"/>
      <c r="AT178" s="242"/>
      <c r="AU178" s="242"/>
      <c r="AV178" s="242"/>
      <c r="AW178" s="242"/>
      <c r="AX178" s="242"/>
      <c r="AY178" s="242"/>
      <c r="AZ178" s="206"/>
      <c r="BB178" s="51"/>
    </row>
    <row r="179" spans="3:54" x14ac:dyDescent="0.25">
      <c r="C179" s="46"/>
      <c r="E179" s="216" t="s">
        <v>8</v>
      </c>
      <c r="F179" s="217"/>
      <c r="G179" s="217"/>
      <c r="H179" s="217"/>
      <c r="I179" s="217"/>
      <c r="J179" s="217"/>
      <c r="K179" s="218" t="str">
        <f t="shared" si="19"/>
        <v>FIMBIL EAS 40 NEW</v>
      </c>
      <c r="L179" s="218"/>
      <c r="M179" s="218"/>
      <c r="N179" s="218"/>
      <c r="O179" s="218"/>
      <c r="P179" s="218"/>
      <c r="Q179" s="218"/>
      <c r="R179" s="218"/>
      <c r="S179" s="218"/>
      <c r="T179" s="218"/>
      <c r="U179" s="218"/>
      <c r="V179" s="218"/>
      <c r="W179" s="218"/>
      <c r="X179" s="218"/>
      <c r="Y179" s="104"/>
      <c r="Z179" s="236">
        <v>4</v>
      </c>
      <c r="AA179" s="236"/>
      <c r="AB179" s="236"/>
      <c r="AC179" s="236"/>
      <c r="AD179" s="236"/>
      <c r="AE179" s="236"/>
      <c r="AF179" s="218" t="s">
        <v>315</v>
      </c>
      <c r="AG179" s="218"/>
      <c r="AH179" s="248">
        <v>2260.69</v>
      </c>
      <c r="AI179" s="248"/>
      <c r="AJ179" s="248"/>
      <c r="AK179" s="248"/>
      <c r="AL179" s="248"/>
      <c r="AM179" s="248"/>
      <c r="AN179" s="55" t="s">
        <v>316</v>
      </c>
      <c r="AO179" s="55"/>
      <c r="AP179" s="221">
        <f t="shared" si="20"/>
        <v>46633.829816600002</v>
      </c>
      <c r="AQ179" s="221"/>
      <c r="AR179" s="221"/>
      <c r="AS179" s="221"/>
      <c r="AT179" s="221"/>
      <c r="AU179" s="221"/>
      <c r="AV179" s="221"/>
      <c r="AW179" s="221"/>
      <c r="AX179" s="221"/>
      <c r="AY179" s="221"/>
      <c r="AZ179" s="222"/>
      <c r="BB179" s="51"/>
    </row>
    <row r="180" spans="3:54" x14ac:dyDescent="0.25">
      <c r="C180" s="46"/>
      <c r="E180" s="200" t="s">
        <v>183</v>
      </c>
      <c r="F180" s="243"/>
      <c r="G180" s="243"/>
      <c r="H180" s="243"/>
      <c r="I180" s="243"/>
      <c r="J180" s="243"/>
      <c r="K180" s="230" t="str">
        <f t="shared" si="19"/>
        <v>CAUSTIC SODA LIQ</v>
      </c>
      <c r="L180" s="230"/>
      <c r="M180" s="230"/>
      <c r="N180" s="230"/>
      <c r="O180" s="230"/>
      <c r="P180" s="230"/>
      <c r="Q180" s="230"/>
      <c r="R180" s="230"/>
      <c r="S180" s="230"/>
      <c r="T180" s="230"/>
      <c r="U180" s="230"/>
      <c r="V180" s="230"/>
      <c r="W180" s="230"/>
      <c r="X180" s="230"/>
      <c r="Y180" s="103"/>
      <c r="Z180" s="232">
        <v>15</v>
      </c>
      <c r="AA180" s="232"/>
      <c r="AB180" s="232"/>
      <c r="AC180" s="232"/>
      <c r="AD180" s="232"/>
      <c r="AE180" s="232"/>
      <c r="AF180" s="230" t="s">
        <v>315</v>
      </c>
      <c r="AG180" s="230"/>
      <c r="AH180" s="244">
        <v>8477.58</v>
      </c>
      <c r="AI180" s="244"/>
      <c r="AJ180" s="244"/>
      <c r="AK180" s="244"/>
      <c r="AL180" s="244"/>
      <c r="AM180" s="244"/>
      <c r="AN180" s="41" t="s">
        <v>316</v>
      </c>
      <c r="AP180" s="242">
        <f t="shared" si="20"/>
        <v>72457.876260000005</v>
      </c>
      <c r="AQ180" s="242"/>
      <c r="AR180" s="242"/>
      <c r="AS180" s="242"/>
      <c r="AT180" s="242"/>
      <c r="AU180" s="242"/>
      <c r="AV180" s="242"/>
      <c r="AW180" s="242"/>
      <c r="AX180" s="242"/>
      <c r="AY180" s="242"/>
      <c r="AZ180" s="206"/>
      <c r="BB180" s="51"/>
    </row>
    <row r="181" spans="3:54" x14ac:dyDescent="0.25">
      <c r="C181" s="46"/>
      <c r="E181" s="223" t="s">
        <v>10</v>
      </c>
      <c r="F181" s="224"/>
      <c r="G181" s="224"/>
      <c r="H181" s="224"/>
      <c r="I181" s="224"/>
      <c r="J181" s="224"/>
      <c r="K181" s="225" t="str">
        <f t="shared" si="19"/>
        <v>SODA ASH</v>
      </c>
      <c r="L181" s="225"/>
      <c r="M181" s="225"/>
      <c r="N181" s="225"/>
      <c r="O181" s="225"/>
      <c r="P181" s="225"/>
      <c r="Q181" s="225"/>
      <c r="R181" s="225"/>
      <c r="S181" s="225"/>
      <c r="T181" s="225"/>
      <c r="U181" s="225"/>
      <c r="V181" s="225"/>
      <c r="W181" s="225"/>
      <c r="X181" s="225"/>
      <c r="Y181" s="102"/>
      <c r="Z181" s="237">
        <v>20</v>
      </c>
      <c r="AA181" s="237"/>
      <c r="AB181" s="237"/>
      <c r="AC181" s="237"/>
      <c r="AD181" s="237"/>
      <c r="AE181" s="237"/>
      <c r="AF181" s="225" t="s">
        <v>315</v>
      </c>
      <c r="AG181" s="225"/>
      <c r="AH181" s="238">
        <v>11303.44</v>
      </c>
      <c r="AI181" s="238"/>
      <c r="AJ181" s="238"/>
      <c r="AK181" s="238"/>
      <c r="AL181" s="238"/>
      <c r="AM181" s="238"/>
      <c r="AN181" s="54" t="s">
        <v>316</v>
      </c>
      <c r="AO181" s="54"/>
      <c r="AP181" s="228">
        <f t="shared" si="20"/>
        <v>100374.5472</v>
      </c>
      <c r="AQ181" s="228"/>
      <c r="AR181" s="228"/>
      <c r="AS181" s="228"/>
      <c r="AT181" s="228"/>
      <c r="AU181" s="228"/>
      <c r="AV181" s="228"/>
      <c r="AW181" s="228"/>
      <c r="AX181" s="228"/>
      <c r="AY181" s="228"/>
      <c r="AZ181" s="229"/>
      <c r="BB181" s="51"/>
    </row>
    <row r="182" spans="3:54" x14ac:dyDescent="0.25">
      <c r="C182" s="46"/>
      <c r="E182" s="110"/>
      <c r="F182" s="110"/>
      <c r="G182" s="110"/>
      <c r="H182" s="110"/>
      <c r="I182" s="110"/>
      <c r="J182" s="110"/>
      <c r="K182" s="103"/>
      <c r="L182" s="103"/>
      <c r="M182" s="103"/>
      <c r="N182" s="103"/>
      <c r="O182" s="103"/>
      <c r="P182" s="103"/>
      <c r="Q182" s="103"/>
      <c r="R182" s="103"/>
      <c r="S182" s="103"/>
      <c r="T182" s="103"/>
      <c r="U182" s="103"/>
      <c r="V182" s="103"/>
      <c r="W182" s="103"/>
      <c r="X182" s="103"/>
      <c r="Y182" s="103"/>
      <c r="Z182" s="111"/>
      <c r="AA182" s="111"/>
      <c r="AB182" s="111"/>
      <c r="AC182" s="111"/>
      <c r="AD182" s="111"/>
      <c r="AE182" s="111"/>
      <c r="AF182" s="103"/>
      <c r="AG182" s="103"/>
      <c r="AH182" s="110"/>
      <c r="AI182" s="110"/>
      <c r="AJ182" s="110"/>
      <c r="AK182" s="110"/>
      <c r="AL182" s="110"/>
      <c r="AM182" s="110"/>
      <c r="AP182" s="112"/>
      <c r="AQ182" s="112"/>
      <c r="AR182" s="112"/>
      <c r="AS182" s="112"/>
      <c r="AT182" s="112"/>
      <c r="AU182" s="112"/>
      <c r="AV182" s="112"/>
      <c r="AW182" s="112"/>
      <c r="AX182" s="112"/>
      <c r="AY182" s="112"/>
      <c r="AZ182" s="112"/>
      <c r="BB182" s="51"/>
    </row>
    <row r="183" spans="3:54" x14ac:dyDescent="0.25">
      <c r="C183" s="46"/>
      <c r="E183" s="110"/>
      <c r="F183" s="110"/>
      <c r="G183" s="110"/>
      <c r="H183" s="110"/>
      <c r="I183" s="110"/>
      <c r="J183" s="110"/>
      <c r="K183" s="103"/>
      <c r="L183" s="103"/>
      <c r="M183" s="103"/>
      <c r="N183" s="103"/>
      <c r="O183" s="103"/>
      <c r="P183" s="103"/>
      <c r="Q183" s="103"/>
      <c r="R183" s="103"/>
      <c r="S183" s="103"/>
      <c r="T183" s="103"/>
      <c r="U183" s="103"/>
      <c r="V183" s="103"/>
      <c r="W183" s="103"/>
      <c r="X183" s="103"/>
      <c r="Y183" s="103"/>
      <c r="Z183" s="111"/>
      <c r="AA183" s="111"/>
      <c r="AB183" s="111"/>
      <c r="AC183" s="111"/>
      <c r="AD183" s="111"/>
      <c r="AE183" s="111"/>
      <c r="AF183" s="103"/>
      <c r="AG183" s="103"/>
      <c r="AH183" s="110"/>
      <c r="AI183" s="110"/>
      <c r="AJ183" s="110"/>
      <c r="AK183" s="59"/>
      <c r="AL183" s="230" t="s">
        <v>318</v>
      </c>
      <c r="AM183" s="230"/>
      <c r="AN183" s="230"/>
      <c r="AO183" s="230"/>
      <c r="AP183" s="112" t="s">
        <v>11</v>
      </c>
      <c r="AQ183" s="242">
        <f>SUM(AP176:AZ181)</f>
        <v>5720623.8446084</v>
      </c>
      <c r="AR183" s="242"/>
      <c r="AS183" s="242"/>
      <c r="AT183" s="242"/>
      <c r="AU183" s="242"/>
      <c r="AV183" s="242"/>
      <c r="AW183" s="242"/>
      <c r="AX183" s="242"/>
      <c r="AY183" s="242"/>
      <c r="AZ183" s="242"/>
      <c r="BB183" s="51"/>
    </row>
    <row r="184" spans="3:54" x14ac:dyDescent="0.25">
      <c r="C184" s="46"/>
      <c r="E184" s="110"/>
      <c r="F184" s="110"/>
      <c r="G184" s="110"/>
      <c r="H184" s="110"/>
      <c r="I184" s="110"/>
      <c r="J184" s="110"/>
      <c r="K184" s="103"/>
      <c r="L184" s="103"/>
      <c r="M184" s="103"/>
      <c r="N184" s="103"/>
      <c r="O184" s="103"/>
      <c r="P184" s="103"/>
      <c r="Q184" s="103"/>
      <c r="R184" s="103"/>
      <c r="S184" s="103"/>
      <c r="T184" s="103"/>
      <c r="U184" s="103"/>
      <c r="V184" s="103"/>
      <c r="W184" s="103"/>
      <c r="X184" s="103"/>
      <c r="Y184" s="103"/>
      <c r="Z184" s="111"/>
      <c r="AA184" s="111"/>
      <c r="AB184" s="111"/>
      <c r="AC184" s="111"/>
      <c r="AD184" s="111"/>
      <c r="AE184" s="111"/>
      <c r="AF184" s="103"/>
      <c r="AG184" s="103"/>
      <c r="AH184" s="110"/>
      <c r="AI184" s="110"/>
      <c r="AJ184" s="110"/>
      <c r="AK184" s="59"/>
      <c r="AL184" s="230" t="s">
        <v>317</v>
      </c>
      <c r="AM184" s="230"/>
      <c r="AN184" s="230"/>
      <c r="AO184" s="230"/>
      <c r="AP184" s="112" t="s">
        <v>11</v>
      </c>
      <c r="AQ184" s="242">
        <f>AQ183/AQ170</f>
        <v>2724.1065926706665</v>
      </c>
      <c r="AR184" s="242"/>
      <c r="AS184" s="242"/>
      <c r="AT184" s="242"/>
      <c r="AU184" s="242"/>
      <c r="AV184" s="242"/>
      <c r="AW184" s="242"/>
      <c r="AX184" s="242"/>
      <c r="AY184" s="242"/>
      <c r="AZ184" s="242"/>
      <c r="BB184" s="51"/>
    </row>
    <row r="185" spans="3:54" x14ac:dyDescent="0.25">
      <c r="C185" s="46"/>
      <c r="E185" s="110"/>
      <c r="F185" s="110"/>
      <c r="G185" s="110"/>
      <c r="H185" s="110"/>
      <c r="I185" s="110"/>
      <c r="J185" s="110"/>
      <c r="K185" s="103"/>
      <c r="L185" s="103"/>
      <c r="M185" s="103"/>
      <c r="N185" s="103"/>
      <c r="O185" s="103"/>
      <c r="P185" s="103"/>
      <c r="Q185" s="103"/>
      <c r="R185" s="103"/>
      <c r="S185" s="103"/>
      <c r="T185" s="103"/>
      <c r="U185" s="103"/>
      <c r="V185" s="103"/>
      <c r="W185" s="103"/>
      <c r="X185" s="103"/>
      <c r="Y185" s="103"/>
      <c r="Z185" s="111"/>
      <c r="AA185" s="111"/>
      <c r="AB185" s="111"/>
      <c r="AC185" s="111"/>
      <c r="AD185" s="111"/>
      <c r="AE185" s="111"/>
      <c r="AF185" s="103"/>
      <c r="AG185" s="103"/>
      <c r="AH185" s="110"/>
      <c r="AI185" s="110"/>
      <c r="AJ185" s="110"/>
      <c r="AK185" s="110"/>
      <c r="AL185" s="110"/>
      <c r="AM185" s="110"/>
      <c r="AQ185" s="110"/>
      <c r="AR185" s="110"/>
      <c r="AS185" s="110"/>
      <c r="AT185" s="110"/>
      <c r="AU185" s="110"/>
      <c r="AV185" s="110"/>
      <c r="AW185" s="110"/>
      <c r="AX185" s="110"/>
      <c r="AY185" s="110"/>
      <c r="AZ185" s="110"/>
      <c r="BB185" s="51"/>
    </row>
    <row r="186" spans="3:54" ht="17.25" thickBot="1" x14ac:dyDescent="0.3">
      <c r="C186" s="60"/>
      <c r="D186" s="61"/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H186" s="61"/>
      <c r="AI186" s="61"/>
      <c r="AJ186" s="61"/>
      <c r="AK186" s="61"/>
      <c r="AL186" s="61"/>
      <c r="AM186" s="61"/>
      <c r="AN186" s="61"/>
      <c r="AO186" s="61"/>
      <c r="AP186" s="61"/>
      <c r="AQ186" s="61"/>
      <c r="AR186" s="61"/>
      <c r="AS186" s="61"/>
      <c r="AT186" s="61"/>
      <c r="AU186" s="61"/>
      <c r="AV186" s="61"/>
      <c r="AW186" s="61"/>
      <c r="AX186" s="61"/>
      <c r="AY186" s="61"/>
      <c r="AZ186" s="61"/>
      <c r="BA186" s="61"/>
      <c r="BB186" s="62"/>
    </row>
    <row r="378" spans="60:60" x14ac:dyDescent="0.25">
      <c r="BH378" s="42" t="s">
        <v>374</v>
      </c>
    </row>
  </sheetData>
  <mergeCells count="500">
    <mergeCell ref="CG1:CH1"/>
    <mergeCell ref="CG2:CH2"/>
    <mergeCell ref="E3:I3"/>
    <mergeCell ref="K3:U3"/>
    <mergeCell ref="AH3:AO3"/>
    <mergeCell ref="AQ3:AT3"/>
    <mergeCell ref="E4:I4"/>
    <mergeCell ref="K4:U4"/>
    <mergeCell ref="AH4:AO4"/>
    <mergeCell ref="AQ4:AT4"/>
    <mergeCell ref="E5:I5"/>
    <mergeCell ref="K5:U5"/>
    <mergeCell ref="AH5:AO5"/>
    <mergeCell ref="AQ5:AT5"/>
    <mergeCell ref="CE1:CE3"/>
    <mergeCell ref="E11:J11"/>
    <mergeCell ref="K11:X11"/>
    <mergeCell ref="Z11:AE11"/>
    <mergeCell ref="AF11:AG11"/>
    <mergeCell ref="AH11:AM11"/>
    <mergeCell ref="AP11:AZ11"/>
    <mergeCell ref="CE5:CF5"/>
    <mergeCell ref="E6:I6"/>
    <mergeCell ref="K6:U6"/>
    <mergeCell ref="AH6:AO6"/>
    <mergeCell ref="E10:J10"/>
    <mergeCell ref="K10:X10"/>
    <mergeCell ref="Z10:AE10"/>
    <mergeCell ref="AF10:AG10"/>
    <mergeCell ref="AH10:AM10"/>
    <mergeCell ref="AP10:AZ10"/>
    <mergeCell ref="CF1:CF3"/>
    <mergeCell ref="E13:J13"/>
    <mergeCell ref="K13:X13"/>
    <mergeCell ref="Z13:AE13"/>
    <mergeCell ref="AF13:AG13"/>
    <mergeCell ref="AH13:AM13"/>
    <mergeCell ref="AP13:AZ13"/>
    <mergeCell ref="E12:J12"/>
    <mergeCell ref="K12:X12"/>
    <mergeCell ref="Z12:AE12"/>
    <mergeCell ref="AF12:AG12"/>
    <mergeCell ref="AH12:AM12"/>
    <mergeCell ref="AP12:AZ12"/>
    <mergeCell ref="E15:J15"/>
    <mergeCell ref="K15:X15"/>
    <mergeCell ref="Z15:AE15"/>
    <mergeCell ref="AF15:AG15"/>
    <mergeCell ref="AH15:AM15"/>
    <mergeCell ref="AP15:AZ15"/>
    <mergeCell ref="E14:J14"/>
    <mergeCell ref="K14:X14"/>
    <mergeCell ref="Z14:AE14"/>
    <mergeCell ref="AF14:AG14"/>
    <mergeCell ref="AH14:AM14"/>
    <mergeCell ref="AP14:AZ14"/>
    <mergeCell ref="E25:I25"/>
    <mergeCell ref="K25:U25"/>
    <mergeCell ref="AH25:AO25"/>
    <mergeCell ref="AQ25:AT25"/>
    <mergeCell ref="E26:I26"/>
    <mergeCell ref="K26:U26"/>
    <mergeCell ref="AH26:AO26"/>
    <mergeCell ref="AQ26:AT26"/>
    <mergeCell ref="AL17:AO17"/>
    <mergeCell ref="AQ17:AZ17"/>
    <mergeCell ref="AL18:AO18"/>
    <mergeCell ref="AQ18:AZ18"/>
    <mergeCell ref="E24:I24"/>
    <mergeCell ref="K24:U24"/>
    <mergeCell ref="AH24:AO24"/>
    <mergeCell ref="AQ24:AT24"/>
    <mergeCell ref="AP31:AZ31"/>
    <mergeCell ref="E32:J32"/>
    <mergeCell ref="K32:X32"/>
    <mergeCell ref="Z32:AE32"/>
    <mergeCell ref="AF32:AG32"/>
    <mergeCell ref="AH32:AM32"/>
    <mergeCell ref="AP32:AZ32"/>
    <mergeCell ref="E27:I27"/>
    <mergeCell ref="K27:U27"/>
    <mergeCell ref="AH27:AO27"/>
    <mergeCell ref="E31:J31"/>
    <mergeCell ref="K31:X31"/>
    <mergeCell ref="Z31:AE31"/>
    <mergeCell ref="AF31:AG31"/>
    <mergeCell ref="AH31:AM31"/>
    <mergeCell ref="E34:J34"/>
    <mergeCell ref="K34:X34"/>
    <mergeCell ref="Z34:AE34"/>
    <mergeCell ref="AF34:AG34"/>
    <mergeCell ref="AH34:AM34"/>
    <mergeCell ref="AP34:AZ34"/>
    <mergeCell ref="E33:J33"/>
    <mergeCell ref="K33:X33"/>
    <mergeCell ref="Z33:AE33"/>
    <mergeCell ref="AF33:AG33"/>
    <mergeCell ref="AH33:AM33"/>
    <mergeCell ref="AP33:AZ33"/>
    <mergeCell ref="E36:J36"/>
    <mergeCell ref="K36:X36"/>
    <mergeCell ref="Z36:AE36"/>
    <mergeCell ref="AF36:AG36"/>
    <mergeCell ref="AH36:AM36"/>
    <mergeCell ref="AP36:AZ36"/>
    <mergeCell ref="E35:J35"/>
    <mergeCell ref="K35:X35"/>
    <mergeCell ref="Z35:AE35"/>
    <mergeCell ref="AF35:AG35"/>
    <mergeCell ref="AH35:AM35"/>
    <mergeCell ref="AP35:AZ35"/>
    <mergeCell ref="E46:I46"/>
    <mergeCell ref="K46:U46"/>
    <mergeCell ref="AH46:AO46"/>
    <mergeCell ref="AQ46:AT46"/>
    <mergeCell ref="E47:I47"/>
    <mergeCell ref="K47:U47"/>
    <mergeCell ref="AH47:AO47"/>
    <mergeCell ref="AQ47:AT47"/>
    <mergeCell ref="AL38:AO38"/>
    <mergeCell ref="AQ38:AZ38"/>
    <mergeCell ref="AL39:AO39"/>
    <mergeCell ref="AQ39:AZ39"/>
    <mergeCell ref="E45:I45"/>
    <mergeCell ref="K45:U45"/>
    <mergeCell ref="AH45:AO45"/>
    <mergeCell ref="AQ45:AT45"/>
    <mergeCell ref="AP52:AZ52"/>
    <mergeCell ref="E53:J53"/>
    <mergeCell ref="K53:X53"/>
    <mergeCell ref="Z53:AE53"/>
    <mergeCell ref="AF53:AG53"/>
    <mergeCell ref="AH53:AM53"/>
    <mergeCell ref="AP53:AZ53"/>
    <mergeCell ref="E48:I48"/>
    <mergeCell ref="K48:U48"/>
    <mergeCell ref="AH48:AO48"/>
    <mergeCell ref="E52:J52"/>
    <mergeCell ref="K52:X52"/>
    <mergeCell ref="Z52:AE52"/>
    <mergeCell ref="AF52:AG52"/>
    <mergeCell ref="AH52:AM52"/>
    <mergeCell ref="E55:J55"/>
    <mergeCell ref="K55:X55"/>
    <mergeCell ref="Z55:AE55"/>
    <mergeCell ref="AF55:AG55"/>
    <mergeCell ref="AH55:AM55"/>
    <mergeCell ref="AP55:AZ55"/>
    <mergeCell ref="E54:J54"/>
    <mergeCell ref="K54:X54"/>
    <mergeCell ref="Z54:AE54"/>
    <mergeCell ref="AF54:AG54"/>
    <mergeCell ref="AH54:AM54"/>
    <mergeCell ref="AP54:AZ54"/>
    <mergeCell ref="E57:J57"/>
    <mergeCell ref="K57:X57"/>
    <mergeCell ref="Z57:AE57"/>
    <mergeCell ref="AF57:AG57"/>
    <mergeCell ref="AH57:AM57"/>
    <mergeCell ref="AP57:AZ57"/>
    <mergeCell ref="E56:J56"/>
    <mergeCell ref="K56:X56"/>
    <mergeCell ref="Z56:AE56"/>
    <mergeCell ref="AF56:AG56"/>
    <mergeCell ref="AH56:AM56"/>
    <mergeCell ref="AP56:AZ56"/>
    <mergeCell ref="E66:I66"/>
    <mergeCell ref="AH66:AO66"/>
    <mergeCell ref="AQ66:AT66"/>
    <mergeCell ref="E67:I67"/>
    <mergeCell ref="K67:U67"/>
    <mergeCell ref="AH67:AO67"/>
    <mergeCell ref="AQ67:AT67"/>
    <mergeCell ref="AL59:AO59"/>
    <mergeCell ref="AQ59:AZ59"/>
    <mergeCell ref="AL60:AO60"/>
    <mergeCell ref="AQ60:AZ60"/>
    <mergeCell ref="E65:I65"/>
    <mergeCell ref="K65:U65"/>
    <mergeCell ref="AH65:AO65"/>
    <mergeCell ref="AQ65:AT65"/>
    <mergeCell ref="K66:V66"/>
    <mergeCell ref="AP72:AZ72"/>
    <mergeCell ref="E73:J73"/>
    <mergeCell ref="K73:X73"/>
    <mergeCell ref="Z73:AE73"/>
    <mergeCell ref="AF73:AG73"/>
    <mergeCell ref="AH73:AM73"/>
    <mergeCell ref="AP73:AZ73"/>
    <mergeCell ref="E68:I68"/>
    <mergeCell ref="K68:U68"/>
    <mergeCell ref="AH68:AO68"/>
    <mergeCell ref="E72:J72"/>
    <mergeCell ref="K72:X72"/>
    <mergeCell ref="Z72:AE72"/>
    <mergeCell ref="AF72:AG72"/>
    <mergeCell ref="AH72:AM72"/>
    <mergeCell ref="E75:J75"/>
    <mergeCell ref="K75:X75"/>
    <mergeCell ref="Z75:AE75"/>
    <mergeCell ref="AF75:AG75"/>
    <mergeCell ref="AH75:AM75"/>
    <mergeCell ref="AP75:AZ75"/>
    <mergeCell ref="E74:J74"/>
    <mergeCell ref="K74:X74"/>
    <mergeCell ref="Z74:AE74"/>
    <mergeCell ref="AF74:AG74"/>
    <mergeCell ref="AH74:AM74"/>
    <mergeCell ref="AP74:AZ74"/>
    <mergeCell ref="E77:J77"/>
    <mergeCell ref="K77:X77"/>
    <mergeCell ref="Z77:AE77"/>
    <mergeCell ref="AF77:AG77"/>
    <mergeCell ref="AH77:AM77"/>
    <mergeCell ref="AP77:AZ77"/>
    <mergeCell ref="E76:J76"/>
    <mergeCell ref="K76:X76"/>
    <mergeCell ref="Z76:AE76"/>
    <mergeCell ref="AF76:AG76"/>
    <mergeCell ref="AH76:AM76"/>
    <mergeCell ref="AP76:AZ76"/>
    <mergeCell ref="E87:I87"/>
    <mergeCell ref="K87:U87"/>
    <mergeCell ref="AH87:AO87"/>
    <mergeCell ref="AQ87:AT87"/>
    <mergeCell ref="E88:I88"/>
    <mergeCell ref="K88:U88"/>
    <mergeCell ref="AH88:AO88"/>
    <mergeCell ref="AQ88:AT88"/>
    <mergeCell ref="AL79:AO79"/>
    <mergeCell ref="AQ79:AZ79"/>
    <mergeCell ref="AL80:AO80"/>
    <mergeCell ref="AQ80:AZ80"/>
    <mergeCell ref="E86:I86"/>
    <mergeCell ref="K86:U86"/>
    <mergeCell ref="AH86:AO86"/>
    <mergeCell ref="AQ86:AT86"/>
    <mergeCell ref="AP93:AZ93"/>
    <mergeCell ref="E94:J94"/>
    <mergeCell ref="K94:X94"/>
    <mergeCell ref="Z94:AE94"/>
    <mergeCell ref="AF94:AG94"/>
    <mergeCell ref="AH94:AM94"/>
    <mergeCell ref="AP94:AZ94"/>
    <mergeCell ref="E89:I89"/>
    <mergeCell ref="K89:U89"/>
    <mergeCell ref="AH89:AO89"/>
    <mergeCell ref="E93:J93"/>
    <mergeCell ref="K93:X93"/>
    <mergeCell ref="Z93:AE93"/>
    <mergeCell ref="AF93:AG93"/>
    <mergeCell ref="AH93:AM93"/>
    <mergeCell ref="E96:J96"/>
    <mergeCell ref="K96:X96"/>
    <mergeCell ref="Z96:AE96"/>
    <mergeCell ref="AF96:AG96"/>
    <mergeCell ref="AH96:AM96"/>
    <mergeCell ref="AP96:AZ96"/>
    <mergeCell ref="E95:J95"/>
    <mergeCell ref="K95:X95"/>
    <mergeCell ref="Z95:AE95"/>
    <mergeCell ref="AF95:AG95"/>
    <mergeCell ref="AH95:AM95"/>
    <mergeCell ref="AP95:AZ95"/>
    <mergeCell ref="E98:J98"/>
    <mergeCell ref="K98:X98"/>
    <mergeCell ref="Z98:AE98"/>
    <mergeCell ref="AF98:AG98"/>
    <mergeCell ref="AH98:AM98"/>
    <mergeCell ref="AP98:AZ98"/>
    <mergeCell ref="E97:J97"/>
    <mergeCell ref="K97:X97"/>
    <mergeCell ref="Z97:AE97"/>
    <mergeCell ref="AF97:AG97"/>
    <mergeCell ref="AH97:AM97"/>
    <mergeCell ref="AP97:AZ97"/>
    <mergeCell ref="E108:I108"/>
    <mergeCell ref="K108:U108"/>
    <mergeCell ref="AH108:AO108"/>
    <mergeCell ref="AQ108:AT108"/>
    <mergeCell ref="E109:I109"/>
    <mergeCell ref="K109:U109"/>
    <mergeCell ref="AH109:AO109"/>
    <mergeCell ref="AQ109:AT109"/>
    <mergeCell ref="AL100:AO100"/>
    <mergeCell ref="AQ100:AZ100"/>
    <mergeCell ref="AL101:AO101"/>
    <mergeCell ref="AQ101:AZ101"/>
    <mergeCell ref="E107:I107"/>
    <mergeCell ref="K107:U107"/>
    <mergeCell ref="AH107:AO107"/>
    <mergeCell ref="AQ107:AT107"/>
    <mergeCell ref="AP114:AZ114"/>
    <mergeCell ref="E115:J115"/>
    <mergeCell ref="K115:X115"/>
    <mergeCell ref="Z115:AE115"/>
    <mergeCell ref="AF115:AG115"/>
    <mergeCell ref="AH115:AM115"/>
    <mergeCell ref="AP115:AZ115"/>
    <mergeCell ref="E110:I110"/>
    <mergeCell ref="K110:U110"/>
    <mergeCell ref="AH110:AO110"/>
    <mergeCell ref="E114:J114"/>
    <mergeCell ref="K114:X114"/>
    <mergeCell ref="Z114:AE114"/>
    <mergeCell ref="AF114:AG114"/>
    <mergeCell ref="AH114:AM114"/>
    <mergeCell ref="E117:J117"/>
    <mergeCell ref="K117:X117"/>
    <mergeCell ref="Z117:AE117"/>
    <mergeCell ref="AF117:AG117"/>
    <mergeCell ref="AH117:AM117"/>
    <mergeCell ref="AP117:AZ117"/>
    <mergeCell ref="E116:J116"/>
    <mergeCell ref="K116:X116"/>
    <mergeCell ref="Z116:AE116"/>
    <mergeCell ref="AF116:AG116"/>
    <mergeCell ref="AH116:AM116"/>
    <mergeCell ref="AP116:AZ116"/>
    <mergeCell ref="E119:J119"/>
    <mergeCell ref="K119:X119"/>
    <mergeCell ref="Z119:AE119"/>
    <mergeCell ref="AF119:AG119"/>
    <mergeCell ref="AH119:AM119"/>
    <mergeCell ref="AP119:AZ119"/>
    <mergeCell ref="E118:J118"/>
    <mergeCell ref="K118:X118"/>
    <mergeCell ref="Z118:AE118"/>
    <mergeCell ref="AF118:AG118"/>
    <mergeCell ref="AH118:AM118"/>
    <mergeCell ref="AP118:AZ118"/>
    <mergeCell ref="E128:I128"/>
    <mergeCell ref="K128:U128"/>
    <mergeCell ref="AH128:AO128"/>
    <mergeCell ref="AQ128:AT128"/>
    <mergeCell ref="E129:I129"/>
    <mergeCell ref="K129:U129"/>
    <mergeCell ref="AH129:AO129"/>
    <mergeCell ref="AQ129:AT129"/>
    <mergeCell ref="AL121:AO121"/>
    <mergeCell ref="AQ121:AZ121"/>
    <mergeCell ref="AL122:AO122"/>
    <mergeCell ref="AQ122:AZ122"/>
    <mergeCell ref="E127:I127"/>
    <mergeCell ref="K127:U127"/>
    <mergeCell ref="AH127:AO127"/>
    <mergeCell ref="AQ127:AT127"/>
    <mergeCell ref="AP134:AZ134"/>
    <mergeCell ref="E135:J135"/>
    <mergeCell ref="K135:X135"/>
    <mergeCell ref="Z135:AE135"/>
    <mergeCell ref="AF135:AG135"/>
    <mergeCell ref="AH135:AM135"/>
    <mergeCell ref="AP135:AZ135"/>
    <mergeCell ref="E130:I130"/>
    <mergeCell ref="K130:U130"/>
    <mergeCell ref="AH130:AO130"/>
    <mergeCell ref="E134:J134"/>
    <mergeCell ref="K134:X134"/>
    <mergeCell ref="Z134:AE134"/>
    <mergeCell ref="AF134:AG134"/>
    <mergeCell ref="AH134:AM134"/>
    <mergeCell ref="E137:J137"/>
    <mergeCell ref="K137:X137"/>
    <mergeCell ref="Z137:AE137"/>
    <mergeCell ref="AF137:AG137"/>
    <mergeCell ref="AH137:AM137"/>
    <mergeCell ref="AP137:AZ137"/>
    <mergeCell ref="E136:J136"/>
    <mergeCell ref="K136:X136"/>
    <mergeCell ref="Z136:AE136"/>
    <mergeCell ref="AF136:AG136"/>
    <mergeCell ref="AH136:AM136"/>
    <mergeCell ref="AP136:AZ136"/>
    <mergeCell ref="E139:J139"/>
    <mergeCell ref="K139:X139"/>
    <mergeCell ref="Z139:AE139"/>
    <mergeCell ref="AF139:AG139"/>
    <mergeCell ref="AH139:AM139"/>
    <mergeCell ref="AP139:AZ139"/>
    <mergeCell ref="E138:J138"/>
    <mergeCell ref="K138:X138"/>
    <mergeCell ref="Z138:AE138"/>
    <mergeCell ref="AF138:AG138"/>
    <mergeCell ref="AH138:AM138"/>
    <mergeCell ref="AP138:AZ138"/>
    <mergeCell ref="E149:I149"/>
    <mergeCell ref="K149:U149"/>
    <mergeCell ref="AH149:AO149"/>
    <mergeCell ref="AQ149:AT149"/>
    <mergeCell ref="E150:I150"/>
    <mergeCell ref="K150:U150"/>
    <mergeCell ref="AH150:AO150"/>
    <mergeCell ref="AQ150:AT150"/>
    <mergeCell ref="AL141:AO141"/>
    <mergeCell ref="AQ141:AZ141"/>
    <mergeCell ref="AL142:AO142"/>
    <mergeCell ref="AQ142:AZ142"/>
    <mergeCell ref="E148:I148"/>
    <mergeCell ref="K148:U148"/>
    <mergeCell ref="AH148:AO148"/>
    <mergeCell ref="AQ148:AT148"/>
    <mergeCell ref="AP155:AZ155"/>
    <mergeCell ref="E156:J156"/>
    <mergeCell ref="K156:X156"/>
    <mergeCell ref="Z156:AE156"/>
    <mergeCell ref="AF156:AG156"/>
    <mergeCell ref="AH156:AM156"/>
    <mergeCell ref="AP156:AZ156"/>
    <mergeCell ref="E151:I151"/>
    <mergeCell ref="K151:U151"/>
    <mergeCell ref="AH151:AO151"/>
    <mergeCell ref="E155:J155"/>
    <mergeCell ref="K155:X155"/>
    <mergeCell ref="Z155:AE155"/>
    <mergeCell ref="AF155:AG155"/>
    <mergeCell ref="AH155:AM155"/>
    <mergeCell ref="E158:J158"/>
    <mergeCell ref="K158:X158"/>
    <mergeCell ref="Z158:AE158"/>
    <mergeCell ref="AF158:AG158"/>
    <mergeCell ref="AH158:AM158"/>
    <mergeCell ref="AP158:AZ158"/>
    <mergeCell ref="E157:J157"/>
    <mergeCell ref="K157:X157"/>
    <mergeCell ref="Z157:AE157"/>
    <mergeCell ref="AF157:AG157"/>
    <mergeCell ref="AH157:AM157"/>
    <mergeCell ref="AP157:AZ157"/>
    <mergeCell ref="E160:J160"/>
    <mergeCell ref="K160:X160"/>
    <mergeCell ref="Z160:AE160"/>
    <mergeCell ref="AF160:AG160"/>
    <mergeCell ref="AH160:AM160"/>
    <mergeCell ref="AP160:AZ160"/>
    <mergeCell ref="E159:J159"/>
    <mergeCell ref="K159:X159"/>
    <mergeCell ref="Z159:AE159"/>
    <mergeCell ref="AF159:AG159"/>
    <mergeCell ref="AH159:AM159"/>
    <mergeCell ref="AP159:AZ159"/>
    <mergeCell ref="AQ170:AT170"/>
    <mergeCell ref="E171:I171"/>
    <mergeCell ref="K171:U171"/>
    <mergeCell ref="AH171:AO171"/>
    <mergeCell ref="AQ171:AT171"/>
    <mergeCell ref="AL162:AO162"/>
    <mergeCell ref="AQ162:AZ162"/>
    <mergeCell ref="AL163:AO163"/>
    <mergeCell ref="AQ163:AZ163"/>
    <mergeCell ref="E169:I169"/>
    <mergeCell ref="K169:U169"/>
    <mergeCell ref="AH169:AO169"/>
    <mergeCell ref="AQ169:AT169"/>
    <mergeCell ref="E172:I172"/>
    <mergeCell ref="K172:U172"/>
    <mergeCell ref="AH172:AO172"/>
    <mergeCell ref="E176:J176"/>
    <mergeCell ref="K176:X176"/>
    <mergeCell ref="Z176:AE176"/>
    <mergeCell ref="AF176:AG176"/>
    <mergeCell ref="AH176:AM176"/>
    <mergeCell ref="E170:I170"/>
    <mergeCell ref="K170:U170"/>
    <mergeCell ref="AH170:AO170"/>
    <mergeCell ref="E178:J178"/>
    <mergeCell ref="K178:X178"/>
    <mergeCell ref="Z178:AE178"/>
    <mergeCell ref="AF178:AG178"/>
    <mergeCell ref="AH178:AM178"/>
    <mergeCell ref="AP178:AZ178"/>
    <mergeCell ref="AP176:AZ176"/>
    <mergeCell ref="E177:J177"/>
    <mergeCell ref="K177:X177"/>
    <mergeCell ref="Z177:AE177"/>
    <mergeCell ref="AF177:AG177"/>
    <mergeCell ref="AH177:AM177"/>
    <mergeCell ref="AP177:AZ177"/>
    <mergeCell ref="E180:J180"/>
    <mergeCell ref="K180:X180"/>
    <mergeCell ref="Z180:AE180"/>
    <mergeCell ref="AF180:AG180"/>
    <mergeCell ref="AH180:AM180"/>
    <mergeCell ref="AP180:AZ180"/>
    <mergeCell ref="E179:J179"/>
    <mergeCell ref="K179:X179"/>
    <mergeCell ref="Z179:AE179"/>
    <mergeCell ref="AF179:AG179"/>
    <mergeCell ref="AH179:AM179"/>
    <mergeCell ref="AP179:AZ179"/>
    <mergeCell ref="AL183:AO183"/>
    <mergeCell ref="AQ183:AZ183"/>
    <mergeCell ref="AL184:AO184"/>
    <mergeCell ref="AQ184:AZ184"/>
    <mergeCell ref="E181:J181"/>
    <mergeCell ref="K181:X181"/>
    <mergeCell ref="Z181:AE181"/>
    <mergeCell ref="AF181:AG181"/>
    <mergeCell ref="AH181:AM181"/>
    <mergeCell ref="AP181:AZ18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0D917-8E65-4F62-8832-D8C9E3DEEFEC}">
  <dimension ref="C1:CH378"/>
  <sheetViews>
    <sheetView zoomScale="110" zoomScaleNormal="110" workbookViewId="0">
      <selection activeCell="AQ185" sqref="AQ185:AZ185"/>
    </sheetView>
  </sheetViews>
  <sheetFormatPr defaultColWidth="1.7109375" defaultRowHeight="16.5" x14ac:dyDescent="0.25"/>
  <cols>
    <col min="1" max="2" width="1.7109375" style="42"/>
    <col min="3" max="11" width="1.7109375" style="41"/>
    <col min="12" max="12" width="1.7109375" style="41" customWidth="1"/>
    <col min="13" max="39" width="1.7109375" style="41"/>
    <col min="40" max="41" width="1.7109375" style="41" customWidth="1"/>
    <col min="42" max="54" width="1.7109375" style="41"/>
    <col min="55" max="58" width="1.7109375" style="42"/>
    <col min="59" max="59" width="1.7109375" style="42" customWidth="1"/>
    <col min="60" max="82" width="1.7109375" style="42"/>
    <col min="83" max="83" width="8.85546875" style="38" customWidth="1"/>
    <col min="84" max="84" width="35.42578125" style="38" customWidth="1"/>
    <col min="85" max="85" width="21.28515625" style="39" customWidth="1"/>
    <col min="86" max="86" width="24.28515625" style="40" customWidth="1"/>
    <col min="87" max="16384" width="1.7109375" style="42"/>
  </cols>
  <sheetData>
    <row r="1" spans="3:86" ht="17.25" thickBot="1" x14ac:dyDescent="0.3">
      <c r="CE1" s="199" t="s">
        <v>12</v>
      </c>
      <c r="CF1" s="215" t="s">
        <v>13</v>
      </c>
      <c r="CG1" s="195" t="s">
        <v>14</v>
      </c>
      <c r="CH1" s="195"/>
    </row>
    <row r="2" spans="3:86" x14ac:dyDescent="0.25">
      <c r="C2" s="43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5"/>
      <c r="CE2" s="199"/>
      <c r="CF2" s="215"/>
      <c r="CG2" s="195" t="s">
        <v>15</v>
      </c>
      <c r="CH2" s="195"/>
    </row>
    <row r="3" spans="3:86" x14ac:dyDescent="0.25">
      <c r="C3" s="46"/>
      <c r="E3" s="245" t="s">
        <v>0</v>
      </c>
      <c r="F3" s="245"/>
      <c r="G3" s="245"/>
      <c r="H3" s="245"/>
      <c r="I3" s="245"/>
      <c r="J3" s="49" t="s">
        <v>11</v>
      </c>
      <c r="K3" s="245" t="s">
        <v>323</v>
      </c>
      <c r="L3" s="245"/>
      <c r="M3" s="245"/>
      <c r="N3" s="245"/>
      <c r="O3" s="245"/>
      <c r="P3" s="245"/>
      <c r="Q3" s="245"/>
      <c r="R3" s="245"/>
      <c r="S3" s="245"/>
      <c r="T3" s="245"/>
      <c r="U3" s="245"/>
      <c r="V3" s="49"/>
      <c r="W3" s="49"/>
      <c r="X3" s="49"/>
      <c r="Y3" s="49"/>
      <c r="Z3" s="49"/>
      <c r="AA3" s="49"/>
      <c r="AB3" s="49"/>
      <c r="AC3" s="49"/>
      <c r="AD3" s="50"/>
      <c r="AE3" s="50"/>
      <c r="AF3" s="50"/>
      <c r="AG3" s="50"/>
      <c r="AH3" s="245" t="s">
        <v>3</v>
      </c>
      <c r="AI3" s="245"/>
      <c r="AJ3" s="245"/>
      <c r="AK3" s="245"/>
      <c r="AL3" s="245"/>
      <c r="AM3" s="245"/>
      <c r="AN3" s="245"/>
      <c r="AO3" s="245"/>
      <c r="AP3" s="49" t="s">
        <v>11</v>
      </c>
      <c r="AQ3" s="247">
        <v>565.16999999999996</v>
      </c>
      <c r="AR3" s="247"/>
      <c r="AS3" s="247"/>
      <c r="AT3" s="247"/>
      <c r="AU3" s="49" t="s">
        <v>319</v>
      </c>
      <c r="AV3" s="49"/>
      <c r="AW3" s="49"/>
      <c r="AX3" s="49"/>
      <c r="AY3" s="49"/>
      <c r="AZ3" s="49"/>
      <c r="BB3" s="51"/>
      <c r="CE3" s="199"/>
      <c r="CF3" s="215"/>
      <c r="CG3" s="1" t="s">
        <v>16</v>
      </c>
      <c r="CH3" s="2">
        <v>14346</v>
      </c>
    </row>
    <row r="4" spans="3:86" x14ac:dyDescent="0.25">
      <c r="C4" s="46"/>
      <c r="E4" s="245" t="s">
        <v>322</v>
      </c>
      <c r="F4" s="245"/>
      <c r="G4" s="245"/>
      <c r="H4" s="245"/>
      <c r="I4" s="245"/>
      <c r="J4" s="49" t="s">
        <v>11</v>
      </c>
      <c r="K4" s="245" t="s">
        <v>711</v>
      </c>
      <c r="L4" s="245"/>
      <c r="M4" s="245"/>
      <c r="N4" s="245"/>
      <c r="O4" s="245"/>
      <c r="P4" s="245"/>
      <c r="Q4" s="245"/>
      <c r="R4" s="245"/>
      <c r="S4" s="245"/>
      <c r="T4" s="245"/>
      <c r="U4" s="245"/>
      <c r="V4" s="49"/>
      <c r="W4" s="49"/>
      <c r="X4" s="49"/>
      <c r="Y4" s="49"/>
      <c r="Z4" s="49"/>
      <c r="AA4" s="49"/>
      <c r="AB4" s="49"/>
      <c r="AC4" s="49"/>
      <c r="AD4" s="50"/>
      <c r="AE4" s="50"/>
      <c r="AF4" s="50"/>
      <c r="AG4" s="50"/>
      <c r="AH4" s="245" t="s">
        <v>4</v>
      </c>
      <c r="AI4" s="245"/>
      <c r="AJ4" s="245"/>
      <c r="AK4" s="245"/>
      <c r="AL4" s="245"/>
      <c r="AM4" s="245"/>
      <c r="AN4" s="245"/>
      <c r="AO4" s="245"/>
      <c r="AP4" s="49" t="s">
        <v>11</v>
      </c>
      <c r="AQ4" s="245">
        <v>2100</v>
      </c>
      <c r="AR4" s="245"/>
      <c r="AS4" s="245"/>
      <c r="AT4" s="245"/>
      <c r="AU4" s="49" t="s">
        <v>320</v>
      </c>
      <c r="AV4" s="49"/>
      <c r="AW4" s="49"/>
      <c r="AX4" s="49"/>
      <c r="AY4" s="49"/>
      <c r="AZ4" s="49"/>
      <c r="BB4" s="51"/>
      <c r="CE4" s="161"/>
      <c r="CF4" s="165"/>
      <c r="CG4" s="1"/>
      <c r="CH4" s="2"/>
    </row>
    <row r="5" spans="3:86" x14ac:dyDescent="0.25">
      <c r="C5" s="46"/>
      <c r="E5" s="245" t="s">
        <v>1</v>
      </c>
      <c r="F5" s="245"/>
      <c r="G5" s="245"/>
      <c r="H5" s="245"/>
      <c r="I5" s="245"/>
      <c r="J5" s="49" t="s">
        <v>11</v>
      </c>
      <c r="K5" s="245" t="s">
        <v>443</v>
      </c>
      <c r="L5" s="245"/>
      <c r="M5" s="245"/>
      <c r="N5" s="245"/>
      <c r="O5" s="245"/>
      <c r="P5" s="245"/>
      <c r="Q5" s="245"/>
      <c r="R5" s="245"/>
      <c r="S5" s="245"/>
      <c r="T5" s="245"/>
      <c r="U5" s="245"/>
      <c r="V5" s="49"/>
      <c r="W5" s="49"/>
      <c r="X5" s="49"/>
      <c r="Y5" s="49"/>
      <c r="Z5" s="49"/>
      <c r="AA5" s="49"/>
      <c r="AB5" s="49"/>
      <c r="AC5" s="49"/>
      <c r="AD5" s="50"/>
      <c r="AE5" s="50"/>
      <c r="AF5" s="50"/>
      <c r="AG5" s="50"/>
      <c r="AH5" s="245"/>
      <c r="AI5" s="245"/>
      <c r="AJ5" s="245"/>
      <c r="AK5" s="245"/>
      <c r="AL5" s="245"/>
      <c r="AM5" s="245"/>
      <c r="AN5" s="245"/>
      <c r="AO5" s="245"/>
      <c r="AP5" s="49"/>
      <c r="AQ5" s="246"/>
      <c r="AR5" s="246"/>
      <c r="AS5" s="246"/>
      <c r="AT5" s="246"/>
      <c r="AU5" s="49"/>
      <c r="AV5" s="49"/>
      <c r="AW5" s="49"/>
      <c r="AX5" s="49"/>
      <c r="AY5" s="49"/>
      <c r="AZ5" s="49"/>
      <c r="BB5" s="51"/>
      <c r="CE5" s="207" t="s">
        <v>17</v>
      </c>
      <c r="CF5" s="207"/>
      <c r="CG5" s="3"/>
      <c r="CH5" s="4"/>
    </row>
    <row r="6" spans="3:86" x14ac:dyDescent="0.25">
      <c r="C6" s="46"/>
      <c r="E6" s="245" t="s">
        <v>2</v>
      </c>
      <c r="F6" s="245"/>
      <c r="G6" s="245"/>
      <c r="H6" s="245"/>
      <c r="I6" s="245"/>
      <c r="J6" s="49" t="s">
        <v>11</v>
      </c>
      <c r="K6" s="245" t="s">
        <v>417</v>
      </c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245"/>
      <c r="AI6" s="245"/>
      <c r="AJ6" s="245"/>
      <c r="AK6" s="245"/>
      <c r="AL6" s="245"/>
      <c r="AM6" s="245"/>
      <c r="AN6" s="245"/>
      <c r="AO6" s="245"/>
      <c r="AP6" s="49"/>
      <c r="AQ6" s="49"/>
      <c r="AR6" s="49"/>
      <c r="AS6" s="49"/>
      <c r="AT6" s="49"/>
      <c r="AU6" s="49"/>
      <c r="AV6" s="49"/>
      <c r="AW6" s="49"/>
      <c r="AX6" s="49"/>
      <c r="AY6" s="49"/>
      <c r="AZ6" s="49"/>
      <c r="BB6" s="51"/>
      <c r="CE6" s="5" t="s">
        <v>5</v>
      </c>
      <c r="CF6" s="6" t="s">
        <v>18</v>
      </c>
      <c r="CG6" s="7">
        <v>6.77</v>
      </c>
      <c r="CH6" s="4">
        <f>CG6*$CH$3</f>
        <v>97122.42</v>
      </c>
    </row>
    <row r="7" spans="3:86" x14ac:dyDescent="0.25">
      <c r="C7" s="46"/>
      <c r="BB7" s="51"/>
      <c r="CE7" s="5" t="s">
        <v>19</v>
      </c>
      <c r="CF7" s="6" t="s">
        <v>20</v>
      </c>
      <c r="CG7" s="8">
        <v>8.17</v>
      </c>
      <c r="CH7" s="4">
        <f t="shared" ref="CH7:CH72" si="0">CG7*$CH$3</f>
        <v>117206.81999999999</v>
      </c>
    </row>
    <row r="8" spans="3:86" x14ac:dyDescent="0.25">
      <c r="C8" s="46"/>
      <c r="BB8" s="51"/>
      <c r="CE8" s="5" t="s">
        <v>21</v>
      </c>
      <c r="CF8" s="6" t="s">
        <v>22</v>
      </c>
      <c r="CG8" s="8">
        <v>23.32</v>
      </c>
      <c r="CH8" s="4">
        <f t="shared" si="0"/>
        <v>334548.72000000003</v>
      </c>
    </row>
    <row r="9" spans="3:86" x14ac:dyDescent="0.25">
      <c r="C9" s="46"/>
      <c r="BB9" s="51"/>
      <c r="CE9" s="5" t="s">
        <v>23</v>
      </c>
      <c r="CF9" s="6" t="s">
        <v>24</v>
      </c>
      <c r="CG9" s="7">
        <v>8.27</v>
      </c>
      <c r="CH9" s="4">
        <f t="shared" si="0"/>
        <v>118641.42</v>
      </c>
    </row>
    <row r="10" spans="3:86" ht="16.5" customHeight="1" x14ac:dyDescent="0.25">
      <c r="C10" s="46"/>
      <c r="E10" s="208" t="s">
        <v>5</v>
      </c>
      <c r="F10" s="209"/>
      <c r="G10" s="209"/>
      <c r="H10" s="209"/>
      <c r="I10" s="209"/>
      <c r="J10" s="209"/>
      <c r="K10" s="210" t="str">
        <f t="shared" ref="K10:K15" si="1">VLOOKUP(E10,$CE$1:$CH$1004,2,FALSE)</f>
        <v>NOVACRON YELLOW S-3R</v>
      </c>
      <c r="L10" s="210"/>
      <c r="M10" s="210"/>
      <c r="N10" s="210"/>
      <c r="O10" s="210"/>
      <c r="P10" s="210"/>
      <c r="Q10" s="210"/>
      <c r="R10" s="210"/>
      <c r="S10" s="210"/>
      <c r="T10" s="210"/>
      <c r="U10" s="210"/>
      <c r="V10" s="210"/>
      <c r="W10" s="210"/>
      <c r="X10" s="210"/>
      <c r="Y10" s="164"/>
      <c r="Z10" s="211">
        <v>1.19</v>
      </c>
      <c r="AA10" s="211"/>
      <c r="AB10" s="211"/>
      <c r="AC10" s="211"/>
      <c r="AD10" s="211"/>
      <c r="AE10" s="211"/>
      <c r="AF10" s="210" t="s">
        <v>315</v>
      </c>
      <c r="AG10" s="210"/>
      <c r="AH10" s="212">
        <v>672.55</v>
      </c>
      <c r="AI10" s="212"/>
      <c r="AJ10" s="212"/>
      <c r="AK10" s="212"/>
      <c r="AL10" s="212"/>
      <c r="AM10" s="212"/>
      <c r="AN10" s="52" t="s">
        <v>316</v>
      </c>
      <c r="AO10" s="52"/>
      <c r="AP10" s="213">
        <f t="shared" ref="AP10:AP15" si="2">(AH10*VLOOKUP(E10,$CE$1:$CH$1004,4,FALSE))/1000</f>
        <v>65319.683570999994</v>
      </c>
      <c r="AQ10" s="213"/>
      <c r="AR10" s="213"/>
      <c r="AS10" s="213"/>
      <c r="AT10" s="213"/>
      <c r="AU10" s="213"/>
      <c r="AV10" s="213"/>
      <c r="AW10" s="213"/>
      <c r="AX10" s="213"/>
      <c r="AY10" s="213"/>
      <c r="AZ10" s="214"/>
      <c r="BB10" s="51"/>
      <c r="CE10" s="5" t="s">
        <v>25</v>
      </c>
      <c r="CF10" s="9" t="s">
        <v>26</v>
      </c>
      <c r="CG10" s="7">
        <v>7.46</v>
      </c>
      <c r="CH10" s="4">
        <f t="shared" si="0"/>
        <v>107021.16</v>
      </c>
    </row>
    <row r="11" spans="3:86" x14ac:dyDescent="0.25">
      <c r="C11" s="46"/>
      <c r="E11" s="200" t="s">
        <v>6</v>
      </c>
      <c r="F11" s="243"/>
      <c r="G11" s="243"/>
      <c r="H11" s="243"/>
      <c r="I11" s="243"/>
      <c r="J11" s="243"/>
      <c r="K11" s="230" t="str">
        <f t="shared" si="1"/>
        <v>NOVACRON RUBY S–3B</v>
      </c>
      <c r="L11" s="230"/>
      <c r="M11" s="230"/>
      <c r="N11" s="230"/>
      <c r="O11" s="230"/>
      <c r="P11" s="230"/>
      <c r="Q11" s="230"/>
      <c r="R11" s="230"/>
      <c r="S11" s="230"/>
      <c r="T11" s="230"/>
      <c r="U11" s="230"/>
      <c r="V11" s="230"/>
      <c r="W11" s="230"/>
      <c r="X11" s="230"/>
      <c r="Y11" s="168"/>
      <c r="Z11" s="203">
        <v>1.29</v>
      </c>
      <c r="AA11" s="203"/>
      <c r="AB11" s="203"/>
      <c r="AC11" s="203"/>
      <c r="AD11" s="203"/>
      <c r="AE11" s="203"/>
      <c r="AF11" s="230" t="s">
        <v>315</v>
      </c>
      <c r="AG11" s="230"/>
      <c r="AH11" s="249">
        <v>729.07</v>
      </c>
      <c r="AI11" s="249"/>
      <c r="AJ11" s="249"/>
      <c r="AK11" s="249"/>
      <c r="AL11" s="249"/>
      <c r="AM11" s="249"/>
      <c r="AN11" s="41" t="s">
        <v>316</v>
      </c>
      <c r="AP11" s="242">
        <f t="shared" si="2"/>
        <v>87962.193430200015</v>
      </c>
      <c r="AQ11" s="242"/>
      <c r="AR11" s="242"/>
      <c r="AS11" s="242"/>
      <c r="AT11" s="242"/>
      <c r="AU11" s="242"/>
      <c r="AV11" s="242"/>
      <c r="AW11" s="242"/>
      <c r="AX11" s="242"/>
      <c r="AY11" s="242"/>
      <c r="AZ11" s="206"/>
      <c r="BB11" s="51"/>
      <c r="CE11" s="5" t="s">
        <v>6</v>
      </c>
      <c r="CF11" s="6" t="s">
        <v>27</v>
      </c>
      <c r="CG11" s="7">
        <v>8.41</v>
      </c>
      <c r="CH11" s="4">
        <f t="shared" si="0"/>
        <v>120649.86</v>
      </c>
    </row>
    <row r="12" spans="3:86" x14ac:dyDescent="0.25">
      <c r="C12" s="46"/>
      <c r="E12" s="200" t="s">
        <v>7</v>
      </c>
      <c r="F12" s="243"/>
      <c r="G12" s="243"/>
      <c r="H12" s="243"/>
      <c r="I12" s="243"/>
      <c r="J12" s="243"/>
      <c r="K12" s="230" t="str">
        <f t="shared" si="1"/>
        <v>NOVACRON DARK BLUE S-GL</v>
      </c>
      <c r="L12" s="230"/>
      <c r="M12" s="230"/>
      <c r="N12" s="230"/>
      <c r="O12" s="230"/>
      <c r="P12" s="230"/>
      <c r="Q12" s="230"/>
      <c r="R12" s="230"/>
      <c r="S12" s="230"/>
      <c r="T12" s="230"/>
      <c r="U12" s="230"/>
      <c r="V12" s="230"/>
      <c r="W12" s="230"/>
      <c r="X12" s="230"/>
      <c r="Y12" s="168"/>
      <c r="Z12" s="203">
        <v>0.255</v>
      </c>
      <c r="AA12" s="203"/>
      <c r="AB12" s="203"/>
      <c r="AC12" s="203"/>
      <c r="AD12" s="203"/>
      <c r="AE12" s="203"/>
      <c r="AF12" s="230" t="s">
        <v>315</v>
      </c>
      <c r="AG12" s="230"/>
      <c r="AH12" s="249">
        <v>144.12</v>
      </c>
      <c r="AI12" s="249"/>
      <c r="AJ12" s="249"/>
      <c r="AK12" s="249"/>
      <c r="AL12" s="249"/>
      <c r="AM12" s="249"/>
      <c r="AN12" s="41" t="s">
        <v>316</v>
      </c>
      <c r="AP12" s="242">
        <f t="shared" si="2"/>
        <v>17532.786009600004</v>
      </c>
      <c r="AQ12" s="242"/>
      <c r="AR12" s="242"/>
      <c r="AS12" s="242"/>
      <c r="AT12" s="242"/>
      <c r="AU12" s="242"/>
      <c r="AV12" s="242"/>
      <c r="AW12" s="242"/>
      <c r="AX12" s="242"/>
      <c r="AY12" s="242"/>
      <c r="AZ12" s="206"/>
      <c r="BB12" s="51"/>
      <c r="CE12" s="5" t="s">
        <v>28</v>
      </c>
      <c r="CF12" s="6" t="s">
        <v>29</v>
      </c>
      <c r="CG12" s="7">
        <v>7.55</v>
      </c>
      <c r="CH12" s="4">
        <f t="shared" si="0"/>
        <v>108312.3</v>
      </c>
    </row>
    <row r="13" spans="3:86" x14ac:dyDescent="0.25">
      <c r="C13" s="46"/>
      <c r="E13" s="216" t="s">
        <v>8</v>
      </c>
      <c r="F13" s="217"/>
      <c r="G13" s="217"/>
      <c r="H13" s="217"/>
      <c r="I13" s="217"/>
      <c r="J13" s="217"/>
      <c r="K13" s="218" t="str">
        <f t="shared" si="1"/>
        <v>FIMBIL EAS 40 NEW</v>
      </c>
      <c r="L13" s="218"/>
      <c r="M13" s="218"/>
      <c r="N13" s="218"/>
      <c r="O13" s="218"/>
      <c r="P13" s="218"/>
      <c r="Q13" s="218"/>
      <c r="R13" s="218"/>
      <c r="S13" s="218"/>
      <c r="T13" s="218"/>
      <c r="U13" s="218"/>
      <c r="V13" s="218"/>
      <c r="W13" s="218"/>
      <c r="X13" s="218"/>
      <c r="Y13" s="166"/>
      <c r="Z13" s="219">
        <v>2</v>
      </c>
      <c r="AA13" s="219"/>
      <c r="AB13" s="219"/>
      <c r="AC13" s="219"/>
      <c r="AD13" s="219"/>
      <c r="AE13" s="219"/>
      <c r="AF13" s="218" t="s">
        <v>315</v>
      </c>
      <c r="AG13" s="218"/>
      <c r="AH13" s="248">
        <v>1130.3399999999999</v>
      </c>
      <c r="AI13" s="248"/>
      <c r="AJ13" s="248"/>
      <c r="AK13" s="248"/>
      <c r="AL13" s="248"/>
      <c r="AM13" s="248"/>
      <c r="AN13" s="55" t="s">
        <v>316</v>
      </c>
      <c r="AO13" s="55"/>
      <c r="AP13" s="221">
        <f t="shared" si="2"/>
        <v>23316.811767599997</v>
      </c>
      <c r="AQ13" s="221"/>
      <c r="AR13" s="221"/>
      <c r="AS13" s="221"/>
      <c r="AT13" s="221"/>
      <c r="AU13" s="221"/>
      <c r="AV13" s="221"/>
      <c r="AW13" s="221"/>
      <c r="AX13" s="221"/>
      <c r="AY13" s="221"/>
      <c r="AZ13" s="222"/>
      <c r="BB13" s="51"/>
      <c r="CE13" s="5" t="s">
        <v>30</v>
      </c>
      <c r="CF13" s="6" t="s">
        <v>31</v>
      </c>
      <c r="CG13" s="8">
        <v>8.7899999999999991</v>
      </c>
      <c r="CH13" s="4">
        <f t="shared" si="0"/>
        <v>126101.33999999998</v>
      </c>
    </row>
    <row r="14" spans="3:86" x14ac:dyDescent="0.25">
      <c r="C14" s="46"/>
      <c r="E14" s="200" t="s">
        <v>9</v>
      </c>
      <c r="F14" s="243"/>
      <c r="G14" s="243"/>
      <c r="H14" s="243"/>
      <c r="I14" s="243"/>
      <c r="J14" s="243"/>
      <c r="K14" s="230" t="str">
        <f t="shared" si="1"/>
        <v>SODIUM SULFATE</v>
      </c>
      <c r="L14" s="230"/>
      <c r="M14" s="230"/>
      <c r="N14" s="230"/>
      <c r="O14" s="230"/>
      <c r="P14" s="230"/>
      <c r="Q14" s="230"/>
      <c r="R14" s="230"/>
      <c r="S14" s="230"/>
      <c r="T14" s="230"/>
      <c r="U14" s="230"/>
      <c r="V14" s="230"/>
      <c r="W14" s="230"/>
      <c r="X14" s="230"/>
      <c r="Y14" s="168"/>
      <c r="Z14" s="203">
        <v>200</v>
      </c>
      <c r="AA14" s="203"/>
      <c r="AB14" s="203"/>
      <c r="AC14" s="203"/>
      <c r="AD14" s="203"/>
      <c r="AE14" s="203"/>
      <c r="AF14" s="230" t="s">
        <v>315</v>
      </c>
      <c r="AG14" s="230"/>
      <c r="AH14" s="249">
        <v>113034.36</v>
      </c>
      <c r="AI14" s="249"/>
      <c r="AJ14" s="249"/>
      <c r="AK14" s="249"/>
      <c r="AL14" s="249"/>
      <c r="AM14" s="249"/>
      <c r="AN14" s="41" t="s">
        <v>316</v>
      </c>
      <c r="AP14" s="242">
        <f t="shared" si="2"/>
        <v>269756.50013999996</v>
      </c>
      <c r="AQ14" s="242"/>
      <c r="AR14" s="242"/>
      <c r="AS14" s="242"/>
      <c r="AT14" s="242"/>
      <c r="AU14" s="242"/>
      <c r="AV14" s="242"/>
      <c r="AW14" s="242"/>
      <c r="AX14" s="242"/>
      <c r="AY14" s="242"/>
      <c r="AZ14" s="206"/>
      <c r="BB14" s="51"/>
      <c r="CE14" s="5" t="s">
        <v>32</v>
      </c>
      <c r="CF14" s="9" t="s">
        <v>33</v>
      </c>
      <c r="CG14" s="7">
        <v>11.66</v>
      </c>
      <c r="CH14" s="4">
        <f t="shared" si="0"/>
        <v>167274.36000000002</v>
      </c>
    </row>
    <row r="15" spans="3:86" x14ac:dyDescent="0.25">
      <c r="C15" s="46"/>
      <c r="E15" s="223" t="s">
        <v>10</v>
      </c>
      <c r="F15" s="224"/>
      <c r="G15" s="224"/>
      <c r="H15" s="224"/>
      <c r="I15" s="224"/>
      <c r="J15" s="224"/>
      <c r="K15" s="225" t="str">
        <f t="shared" si="1"/>
        <v>SODA ASH</v>
      </c>
      <c r="L15" s="225"/>
      <c r="M15" s="225"/>
      <c r="N15" s="225"/>
      <c r="O15" s="225"/>
      <c r="P15" s="225"/>
      <c r="Q15" s="225"/>
      <c r="R15" s="225"/>
      <c r="S15" s="225"/>
      <c r="T15" s="225"/>
      <c r="U15" s="225"/>
      <c r="V15" s="225"/>
      <c r="W15" s="225"/>
      <c r="X15" s="225"/>
      <c r="Y15" s="167"/>
      <c r="Z15" s="226">
        <v>30</v>
      </c>
      <c r="AA15" s="226"/>
      <c r="AB15" s="226"/>
      <c r="AC15" s="226"/>
      <c r="AD15" s="226"/>
      <c r="AE15" s="226"/>
      <c r="AF15" s="225" t="s">
        <v>315</v>
      </c>
      <c r="AG15" s="225"/>
      <c r="AH15" s="227">
        <v>16955.150000000001</v>
      </c>
      <c r="AI15" s="227"/>
      <c r="AJ15" s="227"/>
      <c r="AK15" s="227"/>
      <c r="AL15" s="227"/>
      <c r="AM15" s="227"/>
      <c r="AN15" s="54" t="s">
        <v>316</v>
      </c>
      <c r="AO15" s="54"/>
      <c r="AP15" s="228">
        <f t="shared" si="2"/>
        <v>150561.73199999999</v>
      </c>
      <c r="AQ15" s="228"/>
      <c r="AR15" s="228"/>
      <c r="AS15" s="228"/>
      <c r="AT15" s="228"/>
      <c r="AU15" s="228"/>
      <c r="AV15" s="228"/>
      <c r="AW15" s="228"/>
      <c r="AX15" s="228"/>
      <c r="AY15" s="228"/>
      <c r="AZ15" s="229"/>
      <c r="BB15" s="51"/>
      <c r="CE15" s="5" t="s">
        <v>34</v>
      </c>
      <c r="CF15" s="9" t="s">
        <v>35</v>
      </c>
      <c r="CG15" s="7">
        <v>5.84</v>
      </c>
      <c r="CH15" s="4">
        <f t="shared" si="0"/>
        <v>83780.639999999999</v>
      </c>
    </row>
    <row r="16" spans="3:86" x14ac:dyDescent="0.25">
      <c r="C16" s="46"/>
      <c r="E16" s="169"/>
      <c r="F16" s="169"/>
      <c r="G16" s="169"/>
      <c r="H16" s="169"/>
      <c r="I16" s="169"/>
      <c r="J16" s="169"/>
      <c r="K16" s="168"/>
      <c r="L16" s="168"/>
      <c r="M16" s="168"/>
      <c r="N16" s="168"/>
      <c r="O16" s="168"/>
      <c r="P16" s="168"/>
      <c r="Q16" s="168"/>
      <c r="R16" s="168"/>
      <c r="S16" s="168"/>
      <c r="T16" s="168"/>
      <c r="U16" s="168"/>
      <c r="V16" s="168"/>
      <c r="W16" s="168"/>
      <c r="X16" s="168"/>
      <c r="Y16" s="168"/>
      <c r="Z16" s="111"/>
      <c r="AA16" s="111"/>
      <c r="AB16" s="111"/>
      <c r="AC16" s="111"/>
      <c r="AD16" s="111"/>
      <c r="AE16" s="111"/>
      <c r="AF16" s="168"/>
      <c r="AG16" s="168"/>
      <c r="AH16" s="169"/>
      <c r="AI16" s="169"/>
      <c r="AJ16" s="169"/>
      <c r="AK16" s="169"/>
      <c r="AL16" s="169"/>
      <c r="AM16" s="169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B16" s="51"/>
      <c r="CE16" s="5" t="s">
        <v>36</v>
      </c>
      <c r="CF16" s="9" t="s">
        <v>37</v>
      </c>
      <c r="CG16" s="7">
        <v>20.14</v>
      </c>
      <c r="CH16" s="4">
        <f t="shared" si="0"/>
        <v>288928.44</v>
      </c>
    </row>
    <row r="17" spans="3:86" x14ac:dyDescent="0.25">
      <c r="C17" s="46"/>
      <c r="E17" s="169"/>
      <c r="F17" s="169"/>
      <c r="G17" s="169"/>
      <c r="H17" s="169"/>
      <c r="I17" s="169"/>
      <c r="J17" s="169"/>
      <c r="K17" s="168"/>
      <c r="L17" s="168"/>
      <c r="M17" s="168"/>
      <c r="N17" s="168"/>
      <c r="O17" s="168"/>
      <c r="P17" s="168"/>
      <c r="Q17" s="168"/>
      <c r="R17" s="168"/>
      <c r="S17" s="168"/>
      <c r="T17" s="168"/>
      <c r="U17" s="168"/>
      <c r="V17" s="168"/>
      <c r="W17" s="168"/>
      <c r="X17" s="168"/>
      <c r="Y17" s="168"/>
      <c r="Z17" s="111"/>
      <c r="AA17" s="111"/>
      <c r="AB17" s="111"/>
      <c r="AC17" s="111"/>
      <c r="AD17" s="111"/>
      <c r="AE17" s="111"/>
      <c r="AF17" s="168"/>
      <c r="AG17" s="168"/>
      <c r="AH17" s="169"/>
      <c r="AI17" s="169"/>
      <c r="AJ17" s="169"/>
      <c r="AK17" s="59"/>
      <c r="AL17" s="230" t="s">
        <v>318</v>
      </c>
      <c r="AM17" s="230"/>
      <c r="AN17" s="230"/>
      <c r="AO17" s="230"/>
      <c r="AP17" s="112" t="s">
        <v>11</v>
      </c>
      <c r="AQ17" s="242">
        <f>SUM(AP10:AZ15)</f>
        <v>614449.70691840001</v>
      </c>
      <c r="AR17" s="242"/>
      <c r="AS17" s="242"/>
      <c r="AT17" s="242"/>
      <c r="AU17" s="242"/>
      <c r="AV17" s="242"/>
      <c r="AW17" s="242"/>
      <c r="AX17" s="242"/>
      <c r="AY17" s="242"/>
      <c r="AZ17" s="242"/>
      <c r="BB17" s="51"/>
      <c r="CE17" s="5" t="s">
        <v>38</v>
      </c>
      <c r="CF17" s="6" t="s">
        <v>39</v>
      </c>
      <c r="CG17" s="8">
        <v>24.15</v>
      </c>
      <c r="CH17" s="4">
        <f t="shared" si="0"/>
        <v>346455.89999999997</v>
      </c>
    </row>
    <row r="18" spans="3:86" x14ac:dyDescent="0.25">
      <c r="C18" s="46"/>
      <c r="E18" s="169"/>
      <c r="F18" s="169"/>
      <c r="G18" s="169"/>
      <c r="H18" s="169"/>
      <c r="I18" s="169"/>
      <c r="J18" s="169"/>
      <c r="K18" s="168"/>
      <c r="L18" s="168"/>
      <c r="M18" s="168"/>
      <c r="N18" s="168"/>
      <c r="O18" s="168"/>
      <c r="P18" s="168"/>
      <c r="Q18" s="168"/>
      <c r="R18" s="168"/>
      <c r="S18" s="168"/>
      <c r="T18" s="168"/>
      <c r="U18" s="168"/>
      <c r="V18" s="168"/>
      <c r="W18" s="168"/>
      <c r="X18" s="168"/>
      <c r="Y18" s="168"/>
      <c r="Z18" s="111"/>
      <c r="AA18" s="111"/>
      <c r="AB18" s="111"/>
      <c r="AC18" s="111"/>
      <c r="AD18" s="111"/>
      <c r="AE18" s="111"/>
      <c r="AF18" s="168"/>
      <c r="AG18" s="168"/>
      <c r="AH18" s="169"/>
      <c r="AI18" s="169"/>
      <c r="AJ18" s="169"/>
      <c r="AK18" s="59"/>
      <c r="AL18" s="230" t="s">
        <v>317</v>
      </c>
      <c r="AM18" s="230"/>
      <c r="AN18" s="230"/>
      <c r="AO18" s="230"/>
      <c r="AP18" s="112" t="s">
        <v>11</v>
      </c>
      <c r="AQ18" s="242">
        <f>AQ17/AQ4</f>
        <v>292.59509853257146</v>
      </c>
      <c r="AR18" s="242"/>
      <c r="AS18" s="242"/>
      <c r="AT18" s="242"/>
      <c r="AU18" s="242"/>
      <c r="AV18" s="242"/>
      <c r="AW18" s="242"/>
      <c r="AX18" s="242"/>
      <c r="AY18" s="242"/>
      <c r="AZ18" s="242"/>
      <c r="BB18" s="51"/>
      <c r="CE18" s="5" t="s">
        <v>7</v>
      </c>
      <c r="CF18" s="6" t="s">
        <v>40</v>
      </c>
      <c r="CG18" s="7">
        <v>8.48</v>
      </c>
      <c r="CH18" s="4">
        <f t="shared" si="0"/>
        <v>121654.08</v>
      </c>
    </row>
    <row r="19" spans="3:86" x14ac:dyDescent="0.25">
      <c r="C19" s="46"/>
      <c r="E19" s="169"/>
      <c r="F19" s="169"/>
      <c r="G19" s="169"/>
      <c r="H19" s="169"/>
      <c r="I19" s="169"/>
      <c r="J19" s="169"/>
      <c r="K19" s="168"/>
      <c r="L19" s="168"/>
      <c r="M19" s="168"/>
      <c r="N19" s="168"/>
      <c r="O19" s="168"/>
      <c r="P19" s="168"/>
      <c r="Q19" s="168"/>
      <c r="R19" s="168"/>
      <c r="S19" s="168"/>
      <c r="T19" s="168"/>
      <c r="U19" s="168"/>
      <c r="V19" s="168"/>
      <c r="W19" s="168"/>
      <c r="X19" s="168"/>
      <c r="Y19" s="168"/>
      <c r="Z19" s="111"/>
      <c r="AA19" s="111"/>
      <c r="AB19" s="111"/>
      <c r="AC19" s="111"/>
      <c r="AD19" s="111"/>
      <c r="AE19" s="111"/>
      <c r="AF19" s="168"/>
      <c r="AG19" s="168"/>
      <c r="AH19" s="169"/>
      <c r="AI19" s="169"/>
      <c r="AJ19" s="169"/>
      <c r="AK19" s="169"/>
      <c r="AL19" s="169"/>
      <c r="AM19" s="169"/>
      <c r="AQ19" s="169"/>
      <c r="AR19" s="169"/>
      <c r="AS19" s="169"/>
      <c r="AT19" s="169"/>
      <c r="AU19" s="169"/>
      <c r="AV19" s="169"/>
      <c r="AW19" s="169"/>
      <c r="AX19" s="169"/>
      <c r="AY19" s="169"/>
      <c r="AZ19" s="169"/>
      <c r="BB19" s="51"/>
      <c r="CE19" s="5" t="s">
        <v>41</v>
      </c>
      <c r="CF19" s="6" t="s">
        <v>42</v>
      </c>
      <c r="CG19" s="7">
        <v>7.27</v>
      </c>
      <c r="CH19" s="4">
        <f t="shared" si="0"/>
        <v>104295.42</v>
      </c>
    </row>
    <row r="20" spans="3:86" ht="17.25" thickBot="1" x14ac:dyDescent="0.3">
      <c r="C20" s="60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2"/>
      <c r="CE20" s="5" t="s">
        <v>43</v>
      </c>
      <c r="CF20" s="6" t="s">
        <v>44</v>
      </c>
      <c r="CG20" s="7">
        <v>7.63</v>
      </c>
      <c r="CH20" s="4">
        <f t="shared" si="0"/>
        <v>109459.98</v>
      </c>
    </row>
    <row r="21" spans="3:86" x14ac:dyDescent="0.25">
      <c r="CE21" s="5" t="s">
        <v>45</v>
      </c>
      <c r="CF21" s="6" t="s">
        <v>46</v>
      </c>
      <c r="CG21" s="7">
        <v>9.5583270598076133</v>
      </c>
      <c r="CH21" s="4">
        <f t="shared" si="0"/>
        <v>137123.76</v>
      </c>
    </row>
    <row r="22" spans="3:86" ht="17.25" thickBot="1" x14ac:dyDescent="0.3">
      <c r="CE22" s="5" t="s">
        <v>47</v>
      </c>
      <c r="CF22" s="6" t="s">
        <v>48</v>
      </c>
      <c r="CG22" s="7">
        <v>6.66</v>
      </c>
      <c r="CH22" s="4">
        <f t="shared" si="0"/>
        <v>95544.36</v>
      </c>
    </row>
    <row r="23" spans="3:86" x14ac:dyDescent="0.25">
      <c r="C23" s="43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44"/>
      <c r="AN23" s="44"/>
      <c r="AO23" s="44"/>
      <c r="AP23" s="44"/>
      <c r="AQ23" s="44"/>
      <c r="AR23" s="44"/>
      <c r="AS23" s="44"/>
      <c r="AT23" s="44"/>
      <c r="AU23" s="44"/>
      <c r="AV23" s="44"/>
      <c r="AW23" s="44"/>
      <c r="AX23" s="44"/>
      <c r="AY23" s="44"/>
      <c r="AZ23" s="44"/>
      <c r="BA23" s="44"/>
      <c r="BB23" s="45"/>
      <c r="CE23" s="5" t="s">
        <v>49</v>
      </c>
      <c r="CF23" s="9" t="s">
        <v>50</v>
      </c>
      <c r="CG23" s="7">
        <v>12.14</v>
      </c>
      <c r="CH23" s="4">
        <f t="shared" si="0"/>
        <v>174160.44</v>
      </c>
    </row>
    <row r="24" spans="3:86" x14ac:dyDescent="0.25">
      <c r="C24" s="46"/>
      <c r="E24" s="245" t="s">
        <v>0</v>
      </c>
      <c r="F24" s="245"/>
      <c r="G24" s="245"/>
      <c r="H24" s="245"/>
      <c r="I24" s="245"/>
      <c r="J24" s="49" t="s">
        <v>11</v>
      </c>
      <c r="K24" s="245" t="s">
        <v>326</v>
      </c>
      <c r="L24" s="245"/>
      <c r="M24" s="245"/>
      <c r="N24" s="245"/>
      <c r="O24" s="245"/>
      <c r="P24" s="245"/>
      <c r="Q24" s="245"/>
      <c r="R24" s="245"/>
      <c r="S24" s="245"/>
      <c r="T24" s="245"/>
      <c r="U24" s="245"/>
      <c r="V24" s="49"/>
      <c r="W24" s="49"/>
      <c r="X24" s="49"/>
      <c r="Y24" s="49"/>
      <c r="Z24" s="49"/>
      <c r="AA24" s="49"/>
      <c r="AB24" s="49"/>
      <c r="AC24" s="49"/>
      <c r="AD24" s="50"/>
      <c r="AE24" s="50"/>
      <c r="AF24" s="50"/>
      <c r="AG24" s="50"/>
      <c r="AH24" s="245" t="s">
        <v>3</v>
      </c>
      <c r="AI24" s="245"/>
      <c r="AJ24" s="245"/>
      <c r="AK24" s="245"/>
      <c r="AL24" s="245"/>
      <c r="AM24" s="245"/>
      <c r="AN24" s="245"/>
      <c r="AO24" s="245"/>
      <c r="AP24" s="49" t="s">
        <v>11</v>
      </c>
      <c r="AQ24" s="247">
        <v>565.16999999999996</v>
      </c>
      <c r="AR24" s="247"/>
      <c r="AS24" s="247"/>
      <c r="AT24" s="247"/>
      <c r="AU24" s="49" t="s">
        <v>319</v>
      </c>
      <c r="AV24" s="49"/>
      <c r="AW24" s="49"/>
      <c r="AX24" s="49"/>
      <c r="AY24" s="49"/>
      <c r="AZ24" s="49"/>
      <c r="BB24" s="51"/>
      <c r="CE24" s="5" t="s">
        <v>51</v>
      </c>
      <c r="CF24" s="6" t="s">
        <v>52</v>
      </c>
      <c r="CG24" s="8">
        <v>16.57</v>
      </c>
      <c r="CH24" s="4">
        <f t="shared" si="0"/>
        <v>237713.22</v>
      </c>
    </row>
    <row r="25" spans="3:86" x14ac:dyDescent="0.25">
      <c r="C25" s="46"/>
      <c r="E25" s="245" t="s">
        <v>322</v>
      </c>
      <c r="F25" s="245"/>
      <c r="G25" s="245"/>
      <c r="H25" s="245"/>
      <c r="I25" s="245"/>
      <c r="J25" s="49" t="s">
        <v>11</v>
      </c>
      <c r="K25" s="245" t="s">
        <v>712</v>
      </c>
      <c r="L25" s="245"/>
      <c r="M25" s="245"/>
      <c r="N25" s="245"/>
      <c r="O25" s="245"/>
      <c r="P25" s="245"/>
      <c r="Q25" s="245"/>
      <c r="R25" s="245"/>
      <c r="S25" s="245"/>
      <c r="T25" s="245"/>
      <c r="U25" s="245"/>
      <c r="V25" s="49"/>
      <c r="W25" s="49"/>
      <c r="X25" s="49"/>
      <c r="Y25" s="49"/>
      <c r="Z25" s="49"/>
      <c r="AA25" s="49"/>
      <c r="AB25" s="49"/>
      <c r="AC25" s="49"/>
      <c r="AD25" s="50"/>
      <c r="AE25" s="50"/>
      <c r="AF25" s="50"/>
      <c r="AG25" s="50"/>
      <c r="AH25" s="245" t="s">
        <v>4</v>
      </c>
      <c r="AI25" s="245"/>
      <c r="AJ25" s="245"/>
      <c r="AK25" s="245"/>
      <c r="AL25" s="245"/>
      <c r="AM25" s="245"/>
      <c r="AN25" s="245"/>
      <c r="AO25" s="245"/>
      <c r="AP25" s="49" t="s">
        <v>11</v>
      </c>
      <c r="AQ25" s="245">
        <v>2100</v>
      </c>
      <c r="AR25" s="245"/>
      <c r="AS25" s="245"/>
      <c r="AT25" s="245"/>
      <c r="AU25" s="49" t="s">
        <v>320</v>
      </c>
      <c r="AV25" s="49"/>
      <c r="AW25" s="49"/>
      <c r="AX25" s="49"/>
      <c r="AY25" s="49"/>
      <c r="AZ25" s="49"/>
      <c r="BB25" s="51"/>
      <c r="CE25" s="5"/>
      <c r="CF25" s="6"/>
      <c r="CG25" s="8"/>
      <c r="CH25" s="4"/>
    </row>
    <row r="26" spans="3:86" x14ac:dyDescent="0.25">
      <c r="C26" s="46"/>
      <c r="E26" s="245" t="s">
        <v>1</v>
      </c>
      <c r="F26" s="245"/>
      <c r="G26" s="245"/>
      <c r="H26" s="245"/>
      <c r="I26" s="245"/>
      <c r="J26" s="49" t="s">
        <v>11</v>
      </c>
      <c r="K26" s="245" t="s">
        <v>443</v>
      </c>
      <c r="L26" s="245"/>
      <c r="M26" s="245"/>
      <c r="N26" s="245"/>
      <c r="O26" s="245"/>
      <c r="P26" s="245"/>
      <c r="Q26" s="245"/>
      <c r="R26" s="245"/>
      <c r="S26" s="245"/>
      <c r="T26" s="245"/>
      <c r="U26" s="245"/>
      <c r="V26" s="49"/>
      <c r="W26" s="49"/>
      <c r="X26" s="49"/>
      <c r="Y26" s="49"/>
      <c r="Z26" s="49"/>
      <c r="AA26" s="49"/>
      <c r="AB26" s="49"/>
      <c r="AC26" s="49"/>
      <c r="AD26" s="50"/>
      <c r="AE26" s="50"/>
      <c r="AF26" s="50"/>
      <c r="AG26" s="50"/>
      <c r="AH26" s="245"/>
      <c r="AI26" s="245"/>
      <c r="AJ26" s="245"/>
      <c r="AK26" s="245"/>
      <c r="AL26" s="245"/>
      <c r="AM26" s="245"/>
      <c r="AN26" s="245"/>
      <c r="AO26" s="245"/>
      <c r="AP26" s="49"/>
      <c r="AQ26" s="246"/>
      <c r="AR26" s="246"/>
      <c r="AS26" s="246"/>
      <c r="AT26" s="246"/>
      <c r="AU26" s="49"/>
      <c r="AV26" s="49"/>
      <c r="AW26" s="49"/>
      <c r="AX26" s="49"/>
      <c r="AY26" s="49"/>
      <c r="AZ26" s="49"/>
      <c r="BB26" s="51"/>
      <c r="CE26" s="5" t="s">
        <v>53</v>
      </c>
      <c r="CF26" s="9" t="s">
        <v>54</v>
      </c>
      <c r="CG26" s="7">
        <v>24.42</v>
      </c>
      <c r="CH26" s="4">
        <f t="shared" si="0"/>
        <v>350329.32</v>
      </c>
    </row>
    <row r="27" spans="3:86" x14ac:dyDescent="0.25">
      <c r="C27" s="46"/>
      <c r="E27" s="245" t="s">
        <v>2</v>
      </c>
      <c r="F27" s="245"/>
      <c r="G27" s="245"/>
      <c r="H27" s="245"/>
      <c r="I27" s="245"/>
      <c r="J27" s="49" t="s">
        <v>11</v>
      </c>
      <c r="K27" s="245" t="s">
        <v>417</v>
      </c>
      <c r="L27" s="245"/>
      <c r="M27" s="245"/>
      <c r="N27" s="245"/>
      <c r="O27" s="245"/>
      <c r="P27" s="245"/>
      <c r="Q27" s="245"/>
      <c r="R27" s="245"/>
      <c r="S27" s="245"/>
      <c r="T27" s="245"/>
      <c r="U27" s="245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245"/>
      <c r="AI27" s="245"/>
      <c r="AJ27" s="245"/>
      <c r="AK27" s="245"/>
      <c r="AL27" s="245"/>
      <c r="AM27" s="245"/>
      <c r="AN27" s="245"/>
      <c r="AO27" s="245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B27" s="51"/>
      <c r="CE27" s="5" t="s">
        <v>55</v>
      </c>
      <c r="CF27" s="6" t="s">
        <v>56</v>
      </c>
      <c r="CG27" s="8">
        <v>19.260000000000002</v>
      </c>
      <c r="CH27" s="4">
        <f t="shared" si="0"/>
        <v>276303.96000000002</v>
      </c>
    </row>
    <row r="28" spans="3:86" x14ac:dyDescent="0.25">
      <c r="C28" s="46"/>
      <c r="BB28" s="51"/>
      <c r="CE28" s="5" t="s">
        <v>57</v>
      </c>
      <c r="CF28" s="6" t="s">
        <v>58</v>
      </c>
      <c r="CG28" s="8">
        <v>16.22</v>
      </c>
      <c r="CH28" s="4">
        <f t="shared" si="0"/>
        <v>232692.12</v>
      </c>
    </row>
    <row r="29" spans="3:86" x14ac:dyDescent="0.25">
      <c r="C29" s="46"/>
      <c r="BB29" s="51"/>
      <c r="CE29" s="5" t="s">
        <v>59</v>
      </c>
      <c r="CF29" s="6" t="s">
        <v>60</v>
      </c>
      <c r="CG29" s="8">
        <v>21.41</v>
      </c>
      <c r="CH29" s="4">
        <f t="shared" si="0"/>
        <v>307147.86</v>
      </c>
    </row>
    <row r="30" spans="3:86" x14ac:dyDescent="0.25">
      <c r="C30" s="46"/>
      <c r="BB30" s="51"/>
      <c r="CE30" s="5" t="s">
        <v>61</v>
      </c>
      <c r="CF30" s="6" t="s">
        <v>62</v>
      </c>
      <c r="CG30" s="7">
        <v>17.59</v>
      </c>
      <c r="CH30" s="4">
        <f t="shared" si="0"/>
        <v>252346.13999999998</v>
      </c>
    </row>
    <row r="31" spans="3:86" x14ac:dyDescent="0.25">
      <c r="C31" s="46"/>
      <c r="E31" s="208" t="s">
        <v>5</v>
      </c>
      <c r="F31" s="209"/>
      <c r="G31" s="209"/>
      <c r="H31" s="209"/>
      <c r="I31" s="209"/>
      <c r="J31" s="209"/>
      <c r="K31" s="210" t="str">
        <f t="shared" ref="K31:K36" si="3">VLOOKUP(E31,$CE$1:$CH$1004,2,FALSE)</f>
        <v>NOVACRON YELLOW S-3R</v>
      </c>
      <c r="L31" s="210"/>
      <c r="M31" s="210"/>
      <c r="N31" s="210"/>
      <c r="O31" s="210"/>
      <c r="P31" s="210"/>
      <c r="Q31" s="210"/>
      <c r="R31" s="210"/>
      <c r="S31" s="210"/>
      <c r="T31" s="210"/>
      <c r="U31" s="210"/>
      <c r="V31" s="210"/>
      <c r="W31" s="210"/>
      <c r="X31" s="210"/>
      <c r="Y31" s="164"/>
      <c r="Z31" s="234">
        <v>1.3260000000000001</v>
      </c>
      <c r="AA31" s="234"/>
      <c r="AB31" s="234"/>
      <c r="AC31" s="234"/>
      <c r="AD31" s="234"/>
      <c r="AE31" s="234"/>
      <c r="AF31" s="210" t="s">
        <v>315</v>
      </c>
      <c r="AG31" s="210"/>
      <c r="AH31" s="235">
        <v>749.42</v>
      </c>
      <c r="AI31" s="235"/>
      <c r="AJ31" s="235"/>
      <c r="AK31" s="235"/>
      <c r="AL31" s="235"/>
      <c r="AM31" s="235"/>
      <c r="AN31" s="52" t="s">
        <v>316</v>
      </c>
      <c r="AO31" s="52"/>
      <c r="AP31" s="213">
        <f t="shared" ref="AP31:AP36" si="4">(AH31*VLOOKUP(E31,$CE$1:$CH$1004,4,FALSE))/1000</f>
        <v>72785.483996399998</v>
      </c>
      <c r="AQ31" s="213"/>
      <c r="AR31" s="213"/>
      <c r="AS31" s="213"/>
      <c r="AT31" s="213"/>
      <c r="AU31" s="213"/>
      <c r="AV31" s="213"/>
      <c r="AW31" s="213"/>
      <c r="AX31" s="213"/>
      <c r="AY31" s="213"/>
      <c r="AZ31" s="214"/>
      <c r="BB31" s="51"/>
      <c r="CE31" s="5" t="s">
        <v>63</v>
      </c>
      <c r="CF31" s="6" t="s">
        <v>64</v>
      </c>
      <c r="CG31" s="7">
        <v>8.936572563780846</v>
      </c>
      <c r="CH31" s="4">
        <f t="shared" si="0"/>
        <v>128204.07000000002</v>
      </c>
    </row>
    <row r="32" spans="3:86" x14ac:dyDescent="0.25">
      <c r="C32" s="46"/>
      <c r="E32" s="200" t="s">
        <v>30</v>
      </c>
      <c r="F32" s="243"/>
      <c r="G32" s="243"/>
      <c r="H32" s="243"/>
      <c r="I32" s="243"/>
      <c r="J32" s="243"/>
      <c r="K32" s="230" t="str">
        <f t="shared" si="3"/>
        <v>NOVACRON RED S–2G</v>
      </c>
      <c r="L32" s="230"/>
      <c r="M32" s="230"/>
      <c r="N32" s="230"/>
      <c r="O32" s="230"/>
      <c r="P32" s="230"/>
      <c r="Q32" s="230"/>
      <c r="R32" s="230"/>
      <c r="S32" s="230"/>
      <c r="T32" s="230"/>
      <c r="U32" s="230"/>
      <c r="V32" s="230"/>
      <c r="W32" s="230"/>
      <c r="X32" s="230"/>
      <c r="Y32" s="168"/>
      <c r="Z32" s="232">
        <v>0.68</v>
      </c>
      <c r="AA32" s="232"/>
      <c r="AB32" s="232"/>
      <c r="AC32" s="232"/>
      <c r="AD32" s="232"/>
      <c r="AE32" s="232"/>
      <c r="AF32" s="230" t="s">
        <v>315</v>
      </c>
      <c r="AG32" s="230"/>
      <c r="AH32" s="244">
        <v>384.32</v>
      </c>
      <c r="AI32" s="244"/>
      <c r="AJ32" s="244"/>
      <c r="AK32" s="244"/>
      <c r="AL32" s="244"/>
      <c r="AM32" s="244"/>
      <c r="AN32" s="41" t="s">
        <v>316</v>
      </c>
      <c r="AP32" s="242">
        <f t="shared" si="4"/>
        <v>48463.266988799987</v>
      </c>
      <c r="AQ32" s="242"/>
      <c r="AR32" s="242"/>
      <c r="AS32" s="242"/>
      <c r="AT32" s="242"/>
      <c r="AU32" s="242"/>
      <c r="AV32" s="242"/>
      <c r="AW32" s="242"/>
      <c r="AX32" s="242"/>
      <c r="AY32" s="242"/>
      <c r="AZ32" s="206"/>
      <c r="BB32" s="51"/>
      <c r="CE32" s="5" t="s">
        <v>65</v>
      </c>
      <c r="CF32" s="6" t="s">
        <v>66</v>
      </c>
      <c r="CG32" s="7">
        <v>8.3867837724801344</v>
      </c>
      <c r="CH32" s="4">
        <f t="shared" si="0"/>
        <v>120316.8</v>
      </c>
    </row>
    <row r="33" spans="3:86" x14ac:dyDescent="0.25">
      <c r="C33" s="46"/>
      <c r="E33" s="200" t="s">
        <v>7</v>
      </c>
      <c r="F33" s="243"/>
      <c r="G33" s="243"/>
      <c r="H33" s="243"/>
      <c r="I33" s="243"/>
      <c r="J33" s="243"/>
      <c r="K33" s="230" t="str">
        <f t="shared" si="3"/>
        <v>NOVACRON DARK BLUE S-GL</v>
      </c>
      <c r="L33" s="230"/>
      <c r="M33" s="230"/>
      <c r="N33" s="230"/>
      <c r="O33" s="230"/>
      <c r="P33" s="230"/>
      <c r="Q33" s="230"/>
      <c r="R33" s="230"/>
      <c r="S33" s="230"/>
      <c r="T33" s="230"/>
      <c r="U33" s="230"/>
      <c r="V33" s="230"/>
      <c r="W33" s="230"/>
      <c r="X33" s="230"/>
      <c r="Y33" s="168"/>
      <c r="Z33" s="232">
        <v>0.42499999999999999</v>
      </c>
      <c r="AA33" s="232"/>
      <c r="AB33" s="232"/>
      <c r="AC33" s="232"/>
      <c r="AD33" s="232"/>
      <c r="AE33" s="232"/>
      <c r="AF33" s="230" t="s">
        <v>315</v>
      </c>
      <c r="AG33" s="230"/>
      <c r="AH33" s="244">
        <v>240.2</v>
      </c>
      <c r="AI33" s="244"/>
      <c r="AJ33" s="244"/>
      <c r="AK33" s="244"/>
      <c r="AL33" s="244"/>
      <c r="AM33" s="244"/>
      <c r="AN33" s="41" t="s">
        <v>316</v>
      </c>
      <c r="AP33" s="242">
        <f t="shared" si="4"/>
        <v>29221.310015999999</v>
      </c>
      <c r="AQ33" s="242"/>
      <c r="AR33" s="242"/>
      <c r="AS33" s="242"/>
      <c r="AT33" s="242"/>
      <c r="AU33" s="242"/>
      <c r="AV33" s="242"/>
      <c r="AW33" s="242"/>
      <c r="AX33" s="242"/>
      <c r="AY33" s="242"/>
      <c r="AZ33" s="206"/>
      <c r="BB33" s="51"/>
      <c r="CE33" s="5" t="s">
        <v>67</v>
      </c>
      <c r="CF33" s="6" t="s">
        <v>68</v>
      </c>
      <c r="CG33" s="8">
        <v>7.34</v>
      </c>
      <c r="CH33" s="4">
        <f t="shared" si="0"/>
        <v>105299.64</v>
      </c>
    </row>
    <row r="34" spans="3:86" x14ac:dyDescent="0.25">
      <c r="C34" s="46"/>
      <c r="E34" s="216" t="s">
        <v>8</v>
      </c>
      <c r="F34" s="217"/>
      <c r="G34" s="217"/>
      <c r="H34" s="217"/>
      <c r="I34" s="217"/>
      <c r="J34" s="217"/>
      <c r="K34" s="218" t="str">
        <f t="shared" si="3"/>
        <v>FIMBIL EAS 40 NEW</v>
      </c>
      <c r="L34" s="218"/>
      <c r="M34" s="218"/>
      <c r="N34" s="218"/>
      <c r="O34" s="218"/>
      <c r="P34" s="218"/>
      <c r="Q34" s="218"/>
      <c r="R34" s="218"/>
      <c r="S34" s="218"/>
      <c r="T34" s="218"/>
      <c r="U34" s="218"/>
      <c r="V34" s="218"/>
      <c r="W34" s="218"/>
      <c r="X34" s="218"/>
      <c r="Y34" s="166"/>
      <c r="Z34" s="236">
        <v>2</v>
      </c>
      <c r="AA34" s="236"/>
      <c r="AB34" s="236"/>
      <c r="AC34" s="236"/>
      <c r="AD34" s="236"/>
      <c r="AE34" s="236"/>
      <c r="AF34" s="218" t="s">
        <v>315</v>
      </c>
      <c r="AG34" s="218"/>
      <c r="AH34" s="248">
        <v>1130.3399999999999</v>
      </c>
      <c r="AI34" s="248"/>
      <c r="AJ34" s="248"/>
      <c r="AK34" s="248"/>
      <c r="AL34" s="248"/>
      <c r="AM34" s="248"/>
      <c r="AN34" s="55" t="s">
        <v>316</v>
      </c>
      <c r="AO34" s="55"/>
      <c r="AP34" s="221">
        <f t="shared" si="4"/>
        <v>23316.811767599997</v>
      </c>
      <c r="AQ34" s="221"/>
      <c r="AR34" s="221"/>
      <c r="AS34" s="221"/>
      <c r="AT34" s="221"/>
      <c r="AU34" s="221"/>
      <c r="AV34" s="221"/>
      <c r="AW34" s="221"/>
      <c r="AX34" s="221"/>
      <c r="AY34" s="221"/>
      <c r="AZ34" s="222"/>
      <c r="BB34" s="51"/>
      <c r="CE34" s="5" t="s">
        <v>69</v>
      </c>
      <c r="CF34" s="6" t="s">
        <v>70</v>
      </c>
      <c r="CG34" s="8">
        <v>13.47</v>
      </c>
      <c r="CH34" s="4">
        <f t="shared" si="0"/>
        <v>193240.62</v>
      </c>
    </row>
    <row r="35" spans="3:86" x14ac:dyDescent="0.25">
      <c r="C35" s="46"/>
      <c r="E35" s="200" t="s">
        <v>9</v>
      </c>
      <c r="F35" s="243"/>
      <c r="G35" s="243"/>
      <c r="H35" s="243"/>
      <c r="I35" s="243"/>
      <c r="J35" s="243"/>
      <c r="K35" s="230" t="str">
        <f t="shared" si="3"/>
        <v>SODIUM SULFATE</v>
      </c>
      <c r="L35" s="230"/>
      <c r="M35" s="230"/>
      <c r="N35" s="230"/>
      <c r="O35" s="230"/>
      <c r="P35" s="230"/>
      <c r="Q35" s="230"/>
      <c r="R35" s="230"/>
      <c r="S35" s="230"/>
      <c r="T35" s="230"/>
      <c r="U35" s="230"/>
      <c r="V35" s="230"/>
      <c r="W35" s="230"/>
      <c r="X35" s="230"/>
      <c r="Y35" s="168"/>
      <c r="Z35" s="232">
        <v>200</v>
      </c>
      <c r="AA35" s="232"/>
      <c r="AB35" s="232"/>
      <c r="AC35" s="232"/>
      <c r="AD35" s="232"/>
      <c r="AE35" s="232"/>
      <c r="AF35" s="230" t="s">
        <v>315</v>
      </c>
      <c r="AG35" s="230"/>
      <c r="AH35" s="249">
        <v>113034.36</v>
      </c>
      <c r="AI35" s="249"/>
      <c r="AJ35" s="249"/>
      <c r="AK35" s="249"/>
      <c r="AL35" s="249"/>
      <c r="AM35" s="249"/>
      <c r="AN35" s="41" t="s">
        <v>316</v>
      </c>
      <c r="AP35" s="242">
        <f t="shared" si="4"/>
        <v>269756.50013999996</v>
      </c>
      <c r="AQ35" s="242"/>
      <c r="AR35" s="242"/>
      <c r="AS35" s="242"/>
      <c r="AT35" s="242"/>
      <c r="AU35" s="242"/>
      <c r="AV35" s="242"/>
      <c r="AW35" s="242"/>
      <c r="AX35" s="242"/>
      <c r="AY35" s="242"/>
      <c r="AZ35" s="206"/>
      <c r="BB35" s="51"/>
      <c r="CE35" s="10" t="s">
        <v>71</v>
      </c>
      <c r="CF35" s="6" t="s">
        <v>72</v>
      </c>
      <c r="CG35" s="7">
        <v>6.66</v>
      </c>
      <c r="CH35" s="4">
        <f t="shared" si="0"/>
        <v>95544.36</v>
      </c>
    </row>
    <row r="36" spans="3:86" x14ac:dyDescent="0.25">
      <c r="C36" s="46"/>
      <c r="E36" s="223" t="s">
        <v>10</v>
      </c>
      <c r="F36" s="224"/>
      <c r="G36" s="224"/>
      <c r="H36" s="224"/>
      <c r="I36" s="224"/>
      <c r="J36" s="224"/>
      <c r="K36" s="225" t="str">
        <f t="shared" si="3"/>
        <v>SODA ASH</v>
      </c>
      <c r="L36" s="225"/>
      <c r="M36" s="225"/>
      <c r="N36" s="225"/>
      <c r="O36" s="225"/>
      <c r="P36" s="225"/>
      <c r="Q36" s="225"/>
      <c r="R36" s="225"/>
      <c r="S36" s="225"/>
      <c r="T36" s="225"/>
      <c r="U36" s="225"/>
      <c r="V36" s="225"/>
      <c r="W36" s="225"/>
      <c r="X36" s="225"/>
      <c r="Y36" s="167"/>
      <c r="Z36" s="237">
        <v>30</v>
      </c>
      <c r="AA36" s="237"/>
      <c r="AB36" s="237"/>
      <c r="AC36" s="237"/>
      <c r="AD36" s="237"/>
      <c r="AE36" s="237"/>
      <c r="AF36" s="225" t="s">
        <v>315</v>
      </c>
      <c r="AG36" s="225"/>
      <c r="AH36" s="227">
        <v>16955.150000000001</v>
      </c>
      <c r="AI36" s="227"/>
      <c r="AJ36" s="227"/>
      <c r="AK36" s="227"/>
      <c r="AL36" s="227"/>
      <c r="AM36" s="227"/>
      <c r="AN36" s="54" t="s">
        <v>316</v>
      </c>
      <c r="AO36" s="54"/>
      <c r="AP36" s="228">
        <f t="shared" si="4"/>
        <v>150561.73199999999</v>
      </c>
      <c r="AQ36" s="228"/>
      <c r="AR36" s="228"/>
      <c r="AS36" s="228"/>
      <c r="AT36" s="228"/>
      <c r="AU36" s="228"/>
      <c r="AV36" s="228"/>
      <c r="AW36" s="228"/>
      <c r="AX36" s="228"/>
      <c r="AY36" s="228"/>
      <c r="AZ36" s="229"/>
      <c r="BB36" s="51"/>
      <c r="CE36" s="10" t="s">
        <v>73</v>
      </c>
      <c r="CF36" s="6" t="s">
        <v>74</v>
      </c>
      <c r="CG36" s="7">
        <v>10.055604349644501</v>
      </c>
      <c r="CH36" s="4">
        <f t="shared" si="0"/>
        <v>144257.70000000001</v>
      </c>
    </row>
    <row r="37" spans="3:86" x14ac:dyDescent="0.25">
      <c r="C37" s="46"/>
      <c r="E37" s="169"/>
      <c r="F37" s="169"/>
      <c r="G37" s="169"/>
      <c r="H37" s="169"/>
      <c r="I37" s="169"/>
      <c r="J37" s="169"/>
      <c r="K37" s="168"/>
      <c r="L37" s="168"/>
      <c r="M37" s="168"/>
      <c r="N37" s="168"/>
      <c r="O37" s="168"/>
      <c r="P37" s="168"/>
      <c r="Q37" s="168"/>
      <c r="R37" s="168"/>
      <c r="S37" s="168"/>
      <c r="T37" s="168"/>
      <c r="U37" s="168"/>
      <c r="V37" s="168"/>
      <c r="W37" s="168"/>
      <c r="X37" s="168"/>
      <c r="Y37" s="168"/>
      <c r="Z37" s="111"/>
      <c r="AA37" s="111"/>
      <c r="AB37" s="111"/>
      <c r="AC37" s="111"/>
      <c r="AD37" s="111"/>
      <c r="AE37" s="111"/>
      <c r="AF37" s="168"/>
      <c r="AG37" s="168"/>
      <c r="AH37" s="169"/>
      <c r="AI37" s="169"/>
      <c r="AJ37" s="169"/>
      <c r="AK37" s="169"/>
      <c r="AL37" s="169"/>
      <c r="AM37" s="169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B37" s="51"/>
      <c r="CE37" s="10" t="s">
        <v>75</v>
      </c>
      <c r="CF37" s="11" t="s">
        <v>76</v>
      </c>
      <c r="CG37" s="7">
        <v>8.91</v>
      </c>
      <c r="CH37" s="4">
        <f t="shared" si="0"/>
        <v>127822.86</v>
      </c>
    </row>
    <row r="38" spans="3:86" x14ac:dyDescent="0.25">
      <c r="C38" s="46"/>
      <c r="E38" s="169"/>
      <c r="F38" s="169"/>
      <c r="G38" s="169"/>
      <c r="H38" s="169"/>
      <c r="I38" s="169"/>
      <c r="J38" s="169"/>
      <c r="K38" s="168"/>
      <c r="L38" s="168"/>
      <c r="M38" s="168"/>
      <c r="N38" s="168"/>
      <c r="O38" s="168"/>
      <c r="P38" s="168"/>
      <c r="Q38" s="168"/>
      <c r="R38" s="168"/>
      <c r="S38" s="168"/>
      <c r="T38" s="168"/>
      <c r="U38" s="168"/>
      <c r="V38" s="168"/>
      <c r="W38" s="168"/>
      <c r="X38" s="168"/>
      <c r="Y38" s="168"/>
      <c r="Z38" s="111"/>
      <c r="AA38" s="111"/>
      <c r="AB38" s="111"/>
      <c r="AC38" s="111"/>
      <c r="AD38" s="111"/>
      <c r="AE38" s="111"/>
      <c r="AF38" s="168"/>
      <c r="AG38" s="168"/>
      <c r="AH38" s="169"/>
      <c r="AI38" s="169"/>
      <c r="AJ38" s="169"/>
      <c r="AK38" s="59"/>
      <c r="AL38" s="230" t="s">
        <v>318</v>
      </c>
      <c r="AM38" s="230"/>
      <c r="AN38" s="230"/>
      <c r="AO38" s="230"/>
      <c r="AP38" s="112" t="s">
        <v>11</v>
      </c>
      <c r="AQ38" s="242">
        <f>SUM(AP31:AZ36)</f>
        <v>594105.10490879999</v>
      </c>
      <c r="AR38" s="242"/>
      <c r="AS38" s="242"/>
      <c r="AT38" s="242"/>
      <c r="AU38" s="242"/>
      <c r="AV38" s="242"/>
      <c r="AW38" s="242"/>
      <c r="AX38" s="242"/>
      <c r="AY38" s="242"/>
      <c r="AZ38" s="242"/>
      <c r="BB38" s="51"/>
      <c r="CE38" s="10" t="s">
        <v>77</v>
      </c>
      <c r="CF38" s="11" t="s">
        <v>78</v>
      </c>
      <c r="CG38" s="8">
        <v>10.63</v>
      </c>
      <c r="CH38" s="4">
        <f t="shared" si="0"/>
        <v>152497.98000000001</v>
      </c>
    </row>
    <row r="39" spans="3:86" x14ac:dyDescent="0.25">
      <c r="C39" s="46"/>
      <c r="E39" s="169"/>
      <c r="F39" s="169"/>
      <c r="G39" s="169"/>
      <c r="H39" s="169"/>
      <c r="I39" s="169"/>
      <c r="J39" s="169"/>
      <c r="K39" s="168"/>
      <c r="L39" s="168"/>
      <c r="M39" s="168"/>
      <c r="N39" s="168"/>
      <c r="O39" s="168"/>
      <c r="P39" s="168"/>
      <c r="Q39" s="168"/>
      <c r="R39" s="168"/>
      <c r="S39" s="168"/>
      <c r="T39" s="168"/>
      <c r="U39" s="168"/>
      <c r="V39" s="168"/>
      <c r="W39" s="168"/>
      <c r="X39" s="168"/>
      <c r="Y39" s="168"/>
      <c r="Z39" s="111"/>
      <c r="AA39" s="111"/>
      <c r="AB39" s="111"/>
      <c r="AC39" s="111"/>
      <c r="AD39" s="111"/>
      <c r="AE39" s="111"/>
      <c r="AF39" s="168"/>
      <c r="AG39" s="168"/>
      <c r="AH39" s="169"/>
      <c r="AI39" s="169"/>
      <c r="AJ39" s="169"/>
      <c r="AK39" s="59"/>
      <c r="AL39" s="230" t="s">
        <v>317</v>
      </c>
      <c r="AM39" s="230"/>
      <c r="AN39" s="230"/>
      <c r="AO39" s="230"/>
      <c r="AP39" s="112" t="s">
        <v>11</v>
      </c>
      <c r="AQ39" s="242">
        <f>AQ38/AQ25</f>
        <v>282.90719281371429</v>
      </c>
      <c r="AR39" s="242"/>
      <c r="AS39" s="242"/>
      <c r="AT39" s="242"/>
      <c r="AU39" s="242"/>
      <c r="AV39" s="242"/>
      <c r="AW39" s="242"/>
      <c r="AX39" s="242"/>
      <c r="AY39" s="242"/>
      <c r="AZ39" s="242"/>
      <c r="BB39" s="51"/>
      <c r="CE39" s="10" t="s">
        <v>79</v>
      </c>
      <c r="CF39" s="11" t="s">
        <v>80</v>
      </c>
      <c r="CG39" s="8">
        <v>19.899999999999999</v>
      </c>
      <c r="CH39" s="4">
        <f t="shared" si="0"/>
        <v>285485.39999999997</v>
      </c>
    </row>
    <row r="40" spans="3:86" x14ac:dyDescent="0.25">
      <c r="C40" s="46"/>
      <c r="E40" s="169"/>
      <c r="F40" s="169"/>
      <c r="G40" s="169"/>
      <c r="H40" s="169"/>
      <c r="I40" s="169"/>
      <c r="J40" s="169"/>
      <c r="K40" s="168"/>
      <c r="L40" s="168"/>
      <c r="M40" s="168"/>
      <c r="N40" s="168"/>
      <c r="O40" s="168"/>
      <c r="P40" s="168"/>
      <c r="Q40" s="168"/>
      <c r="R40" s="168"/>
      <c r="S40" s="168"/>
      <c r="T40" s="168"/>
      <c r="U40" s="168"/>
      <c r="V40" s="168"/>
      <c r="W40" s="168"/>
      <c r="X40" s="168"/>
      <c r="Y40" s="168"/>
      <c r="Z40" s="111"/>
      <c r="AA40" s="111"/>
      <c r="AB40" s="111"/>
      <c r="AC40" s="111"/>
      <c r="AD40" s="111"/>
      <c r="AE40" s="111"/>
      <c r="AF40" s="168"/>
      <c r="AG40" s="168"/>
      <c r="AH40" s="169"/>
      <c r="AI40" s="169"/>
      <c r="AJ40" s="169"/>
      <c r="AK40" s="169"/>
      <c r="AL40" s="169"/>
      <c r="AM40" s="169"/>
      <c r="AQ40" s="169"/>
      <c r="AR40" s="169"/>
      <c r="AS40" s="169"/>
      <c r="AT40" s="169"/>
      <c r="AU40" s="169"/>
      <c r="AV40" s="169"/>
      <c r="AW40" s="169"/>
      <c r="AX40" s="169"/>
      <c r="AY40" s="169"/>
      <c r="AZ40" s="169"/>
      <c r="BB40" s="51"/>
      <c r="CE40" s="10" t="s">
        <v>81</v>
      </c>
      <c r="CF40" s="11" t="s">
        <v>82</v>
      </c>
      <c r="CG40" s="8">
        <v>13.35</v>
      </c>
      <c r="CH40" s="4">
        <f t="shared" si="0"/>
        <v>191519.1</v>
      </c>
    </row>
    <row r="41" spans="3:86" ht="17.25" thickBot="1" x14ac:dyDescent="0.3">
      <c r="C41" s="60"/>
      <c r="D41" s="61"/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2"/>
      <c r="CE41" s="10" t="s">
        <v>83</v>
      </c>
      <c r="CF41" s="11" t="s">
        <v>84</v>
      </c>
      <c r="CG41" s="8">
        <v>12.75</v>
      </c>
      <c r="CH41" s="4">
        <f t="shared" si="0"/>
        <v>182911.5</v>
      </c>
    </row>
    <row r="42" spans="3:86" x14ac:dyDescent="0.25">
      <c r="CE42" s="10" t="s">
        <v>85</v>
      </c>
      <c r="CF42" s="11" t="s">
        <v>86</v>
      </c>
      <c r="CG42" s="8">
        <v>28.05</v>
      </c>
      <c r="CH42" s="4">
        <f t="shared" si="0"/>
        <v>402405.3</v>
      </c>
    </row>
    <row r="43" spans="3:86" ht="17.25" thickBot="1" x14ac:dyDescent="0.3">
      <c r="CE43" s="10" t="s">
        <v>87</v>
      </c>
      <c r="CF43" s="11" t="s">
        <v>88</v>
      </c>
      <c r="CG43" s="8">
        <v>27.2</v>
      </c>
      <c r="CH43" s="4">
        <f t="shared" si="0"/>
        <v>390211.2</v>
      </c>
    </row>
    <row r="44" spans="3:86" x14ac:dyDescent="0.25">
      <c r="C44" s="43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44"/>
      <c r="AV44" s="44"/>
      <c r="AW44" s="44"/>
      <c r="AX44" s="44"/>
      <c r="AY44" s="44"/>
      <c r="AZ44" s="44"/>
      <c r="BA44" s="44"/>
      <c r="BB44" s="45"/>
      <c r="CE44" s="10" t="s">
        <v>89</v>
      </c>
      <c r="CF44" s="11" t="s">
        <v>90</v>
      </c>
      <c r="CG44" s="8">
        <v>21.194841070681722</v>
      </c>
      <c r="CH44" s="4">
        <f t="shared" si="0"/>
        <v>304061.19</v>
      </c>
    </row>
    <row r="45" spans="3:86" x14ac:dyDescent="0.25">
      <c r="C45" s="46"/>
      <c r="E45" s="245" t="s">
        <v>0</v>
      </c>
      <c r="F45" s="245"/>
      <c r="G45" s="245"/>
      <c r="H45" s="245"/>
      <c r="I45" s="245"/>
      <c r="J45" s="49" t="s">
        <v>11</v>
      </c>
      <c r="K45" s="245" t="s">
        <v>328</v>
      </c>
      <c r="L45" s="245"/>
      <c r="M45" s="245"/>
      <c r="N45" s="245"/>
      <c r="O45" s="245"/>
      <c r="P45" s="245"/>
      <c r="Q45" s="245"/>
      <c r="R45" s="245"/>
      <c r="S45" s="245"/>
      <c r="T45" s="245"/>
      <c r="U45" s="245"/>
      <c r="V45" s="49"/>
      <c r="W45" s="49"/>
      <c r="X45" s="49"/>
      <c r="Y45" s="49"/>
      <c r="Z45" s="49"/>
      <c r="AA45" s="49"/>
      <c r="AB45" s="49"/>
      <c r="AC45" s="49"/>
      <c r="AD45" s="50"/>
      <c r="AE45" s="50"/>
      <c r="AF45" s="50"/>
      <c r="AG45" s="50"/>
      <c r="AH45" s="245" t="s">
        <v>3</v>
      </c>
      <c r="AI45" s="245"/>
      <c r="AJ45" s="245"/>
      <c r="AK45" s="245"/>
      <c r="AL45" s="245"/>
      <c r="AM45" s="245"/>
      <c r="AN45" s="245"/>
      <c r="AO45" s="245"/>
      <c r="AP45" s="49" t="s">
        <v>11</v>
      </c>
      <c r="AQ45" s="247">
        <v>565.16999999999996</v>
      </c>
      <c r="AR45" s="247"/>
      <c r="AS45" s="247"/>
      <c r="AT45" s="247"/>
      <c r="AU45" s="49" t="s">
        <v>319</v>
      </c>
      <c r="AV45" s="49"/>
      <c r="AW45" s="49"/>
      <c r="AX45" s="49"/>
      <c r="AY45" s="49"/>
      <c r="AZ45" s="49"/>
      <c r="BB45" s="51"/>
      <c r="CE45" s="10" t="s">
        <v>91</v>
      </c>
      <c r="CF45" s="11" t="s">
        <v>92</v>
      </c>
      <c r="CG45" s="7">
        <v>29.388728565453786</v>
      </c>
      <c r="CH45" s="4">
        <f t="shared" si="0"/>
        <v>421610.7</v>
      </c>
    </row>
    <row r="46" spans="3:86" x14ac:dyDescent="0.25">
      <c r="C46" s="46"/>
      <c r="E46" s="245" t="s">
        <v>322</v>
      </c>
      <c r="F46" s="245"/>
      <c r="G46" s="245"/>
      <c r="H46" s="245"/>
      <c r="I46" s="245"/>
      <c r="J46" s="49" t="s">
        <v>11</v>
      </c>
      <c r="K46" s="245" t="s">
        <v>713</v>
      </c>
      <c r="L46" s="245"/>
      <c r="M46" s="245"/>
      <c r="N46" s="245"/>
      <c r="O46" s="245"/>
      <c r="P46" s="245"/>
      <c r="Q46" s="245"/>
      <c r="R46" s="245"/>
      <c r="S46" s="245"/>
      <c r="T46" s="245"/>
      <c r="U46" s="245"/>
      <c r="V46" s="49"/>
      <c r="W46" s="49"/>
      <c r="X46" s="49"/>
      <c r="Y46" s="49"/>
      <c r="Z46" s="49"/>
      <c r="AA46" s="49"/>
      <c r="AB46" s="49"/>
      <c r="AC46" s="49"/>
      <c r="AD46" s="50"/>
      <c r="AE46" s="50"/>
      <c r="AF46" s="50"/>
      <c r="AG46" s="50"/>
      <c r="AH46" s="245" t="s">
        <v>4</v>
      </c>
      <c r="AI46" s="245"/>
      <c r="AJ46" s="245"/>
      <c r="AK46" s="245"/>
      <c r="AL46" s="245"/>
      <c r="AM46" s="245"/>
      <c r="AN46" s="245"/>
      <c r="AO46" s="245"/>
      <c r="AP46" s="49" t="s">
        <v>11</v>
      </c>
      <c r="AQ46" s="245">
        <v>2100</v>
      </c>
      <c r="AR46" s="245"/>
      <c r="AS46" s="245"/>
      <c r="AT46" s="245"/>
      <c r="AU46" s="49" t="s">
        <v>320</v>
      </c>
      <c r="AV46" s="49"/>
      <c r="AW46" s="49"/>
      <c r="AX46" s="49"/>
      <c r="AY46" s="49"/>
      <c r="AZ46" s="49"/>
      <c r="BB46" s="51"/>
      <c r="CE46" s="10"/>
      <c r="CF46" s="11"/>
      <c r="CG46" s="7"/>
      <c r="CH46" s="4"/>
    </row>
    <row r="47" spans="3:86" x14ac:dyDescent="0.25">
      <c r="C47" s="46"/>
      <c r="E47" s="245" t="s">
        <v>1</v>
      </c>
      <c r="F47" s="245"/>
      <c r="G47" s="245"/>
      <c r="H47" s="245"/>
      <c r="I47" s="245"/>
      <c r="J47" s="49" t="s">
        <v>11</v>
      </c>
      <c r="K47" s="245" t="s">
        <v>443</v>
      </c>
      <c r="L47" s="245"/>
      <c r="M47" s="245"/>
      <c r="N47" s="245"/>
      <c r="O47" s="245"/>
      <c r="P47" s="245"/>
      <c r="Q47" s="245"/>
      <c r="R47" s="245"/>
      <c r="S47" s="245"/>
      <c r="T47" s="245"/>
      <c r="U47" s="245"/>
      <c r="V47" s="49"/>
      <c r="W47" s="49"/>
      <c r="X47" s="49"/>
      <c r="Y47" s="49"/>
      <c r="Z47" s="49"/>
      <c r="AA47" s="49"/>
      <c r="AB47" s="49"/>
      <c r="AC47" s="49"/>
      <c r="AD47" s="50"/>
      <c r="AE47" s="50"/>
      <c r="AF47" s="50"/>
      <c r="AG47" s="50"/>
      <c r="AH47" s="245"/>
      <c r="AI47" s="245"/>
      <c r="AJ47" s="245"/>
      <c r="AK47" s="245"/>
      <c r="AL47" s="245"/>
      <c r="AM47" s="245"/>
      <c r="AN47" s="245"/>
      <c r="AO47" s="245"/>
      <c r="AP47" s="49"/>
      <c r="AQ47" s="246"/>
      <c r="AR47" s="246"/>
      <c r="AS47" s="246"/>
      <c r="AT47" s="246"/>
      <c r="AU47" s="49"/>
      <c r="AV47" s="49"/>
      <c r="AW47" s="49"/>
      <c r="AX47" s="49"/>
      <c r="AY47" s="49"/>
      <c r="AZ47" s="49"/>
      <c r="BB47" s="51"/>
      <c r="CE47" s="10" t="s">
        <v>93</v>
      </c>
      <c r="CF47" s="11" t="s">
        <v>94</v>
      </c>
      <c r="CG47" s="8">
        <v>10.32</v>
      </c>
      <c r="CH47" s="4">
        <f t="shared" si="0"/>
        <v>148050.72</v>
      </c>
    </row>
    <row r="48" spans="3:86" x14ac:dyDescent="0.25">
      <c r="C48" s="46"/>
      <c r="E48" s="245" t="s">
        <v>2</v>
      </c>
      <c r="F48" s="245"/>
      <c r="G48" s="245"/>
      <c r="H48" s="245"/>
      <c r="I48" s="245"/>
      <c r="J48" s="49" t="s">
        <v>11</v>
      </c>
      <c r="K48" s="245" t="s">
        <v>417</v>
      </c>
      <c r="L48" s="245"/>
      <c r="M48" s="245"/>
      <c r="N48" s="245"/>
      <c r="O48" s="245"/>
      <c r="P48" s="245"/>
      <c r="Q48" s="245"/>
      <c r="R48" s="245"/>
      <c r="S48" s="245"/>
      <c r="T48" s="245"/>
      <c r="U48" s="245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245"/>
      <c r="AI48" s="245"/>
      <c r="AJ48" s="245"/>
      <c r="AK48" s="245"/>
      <c r="AL48" s="245"/>
      <c r="AM48" s="245"/>
      <c r="AN48" s="245"/>
      <c r="AO48" s="245"/>
      <c r="AP48" s="49"/>
      <c r="AQ48" s="49"/>
      <c r="AR48" s="49"/>
      <c r="AS48" s="49"/>
      <c r="AT48" s="49"/>
      <c r="AU48" s="49"/>
      <c r="AV48" s="49"/>
      <c r="AW48" s="49"/>
      <c r="AX48" s="49"/>
      <c r="AY48" s="49"/>
      <c r="AZ48" s="49"/>
      <c r="BB48" s="51"/>
      <c r="CE48" s="10" t="s">
        <v>95</v>
      </c>
      <c r="CF48" s="11" t="s">
        <v>96</v>
      </c>
      <c r="CG48" s="8">
        <v>8.36</v>
      </c>
      <c r="CH48" s="4">
        <f t="shared" si="0"/>
        <v>119932.56</v>
      </c>
    </row>
    <row r="49" spans="3:86" x14ac:dyDescent="0.25">
      <c r="C49" s="46"/>
      <c r="BB49" s="51"/>
      <c r="CE49" s="10" t="s">
        <v>97</v>
      </c>
      <c r="CF49" s="11" t="s">
        <v>98</v>
      </c>
      <c r="CG49" s="8">
        <v>7.56</v>
      </c>
      <c r="CH49" s="4">
        <f t="shared" si="0"/>
        <v>108455.76</v>
      </c>
    </row>
    <row r="50" spans="3:86" x14ac:dyDescent="0.25">
      <c r="C50" s="46"/>
      <c r="BB50" s="51"/>
      <c r="CE50" s="10" t="s">
        <v>99</v>
      </c>
      <c r="CF50" s="11" t="s">
        <v>100</v>
      </c>
      <c r="CG50" s="7">
        <v>7.185372229192807</v>
      </c>
      <c r="CH50" s="4">
        <f t="shared" si="0"/>
        <v>103081.35</v>
      </c>
    </row>
    <row r="51" spans="3:86" x14ac:dyDescent="0.25">
      <c r="C51" s="46"/>
      <c r="BB51" s="51"/>
      <c r="CE51" s="10" t="s">
        <v>101</v>
      </c>
      <c r="CF51" s="11" t="s">
        <v>102</v>
      </c>
      <c r="CG51" s="7">
        <v>6.0066583019657047</v>
      </c>
      <c r="CH51" s="4">
        <f t="shared" si="0"/>
        <v>86171.520000000004</v>
      </c>
    </row>
    <row r="52" spans="3:86" x14ac:dyDescent="0.25">
      <c r="C52" s="46"/>
      <c r="E52" s="208" t="s">
        <v>5</v>
      </c>
      <c r="F52" s="209"/>
      <c r="G52" s="209"/>
      <c r="H52" s="209"/>
      <c r="I52" s="209"/>
      <c r="J52" s="209"/>
      <c r="K52" s="210" t="str">
        <f t="shared" ref="K52:K57" si="5">VLOOKUP(E52,$CE$1:$CH$1004,2,FALSE)</f>
        <v>NOVACRON YELLOW S-3R</v>
      </c>
      <c r="L52" s="210"/>
      <c r="M52" s="210"/>
      <c r="N52" s="210"/>
      <c r="O52" s="210"/>
      <c r="P52" s="210"/>
      <c r="Q52" s="210"/>
      <c r="R52" s="210"/>
      <c r="S52" s="210"/>
      <c r="T52" s="210"/>
      <c r="U52" s="210"/>
      <c r="V52" s="210"/>
      <c r="W52" s="210"/>
      <c r="X52" s="210"/>
      <c r="Y52" s="164"/>
      <c r="Z52" s="234">
        <v>3.7999999999999999E-2</v>
      </c>
      <c r="AA52" s="234"/>
      <c r="AB52" s="234"/>
      <c r="AC52" s="234"/>
      <c r="AD52" s="234"/>
      <c r="AE52" s="234"/>
      <c r="AF52" s="210" t="s">
        <v>315</v>
      </c>
      <c r="AG52" s="210"/>
      <c r="AH52" s="235">
        <v>21.48</v>
      </c>
      <c r="AI52" s="235"/>
      <c r="AJ52" s="235"/>
      <c r="AK52" s="235"/>
      <c r="AL52" s="235"/>
      <c r="AM52" s="235"/>
      <c r="AN52" s="52" t="s">
        <v>316</v>
      </c>
      <c r="AO52" s="52"/>
      <c r="AP52" s="213">
        <f t="shared" ref="AP52:AP57" si="6">(AH52*VLOOKUP(E52,$CE$1:$CH$1004,4,FALSE))/1000</f>
        <v>2086.1895816000001</v>
      </c>
      <c r="AQ52" s="213"/>
      <c r="AR52" s="213"/>
      <c r="AS52" s="213"/>
      <c r="AT52" s="213"/>
      <c r="AU52" s="213"/>
      <c r="AV52" s="213"/>
      <c r="AW52" s="213"/>
      <c r="AX52" s="213"/>
      <c r="AY52" s="213"/>
      <c r="AZ52" s="214"/>
      <c r="BB52" s="51"/>
      <c r="CE52" s="10" t="s">
        <v>103</v>
      </c>
      <c r="CF52" s="11" t="s">
        <v>104</v>
      </c>
      <c r="CG52" s="7">
        <v>7.8263355639202565</v>
      </c>
      <c r="CH52" s="4">
        <f t="shared" si="0"/>
        <v>112276.61</v>
      </c>
    </row>
    <row r="53" spans="3:86" x14ac:dyDescent="0.25">
      <c r="C53" s="46"/>
      <c r="E53" s="200" t="s">
        <v>6</v>
      </c>
      <c r="F53" s="243"/>
      <c r="G53" s="243"/>
      <c r="H53" s="243"/>
      <c r="I53" s="243"/>
      <c r="J53" s="243"/>
      <c r="K53" s="230" t="str">
        <f t="shared" si="5"/>
        <v>NOVACRON RUBY S–3B</v>
      </c>
      <c r="L53" s="230"/>
      <c r="M53" s="230"/>
      <c r="N53" s="230"/>
      <c r="O53" s="230"/>
      <c r="P53" s="230"/>
      <c r="Q53" s="230"/>
      <c r="R53" s="230"/>
      <c r="S53" s="230"/>
      <c r="T53" s="230"/>
      <c r="U53" s="230"/>
      <c r="V53" s="230"/>
      <c r="W53" s="230"/>
      <c r="X53" s="230"/>
      <c r="Y53" s="168"/>
      <c r="Z53" s="232">
        <v>1.1599999999999999</v>
      </c>
      <c r="AA53" s="232"/>
      <c r="AB53" s="232"/>
      <c r="AC53" s="232"/>
      <c r="AD53" s="232"/>
      <c r="AE53" s="232"/>
      <c r="AF53" s="230" t="s">
        <v>315</v>
      </c>
      <c r="AG53" s="230"/>
      <c r="AH53" s="244">
        <v>655.6</v>
      </c>
      <c r="AI53" s="244"/>
      <c r="AJ53" s="244"/>
      <c r="AK53" s="244"/>
      <c r="AL53" s="244"/>
      <c r="AM53" s="244"/>
      <c r="AN53" s="41" t="s">
        <v>316</v>
      </c>
      <c r="AP53" s="242">
        <f t="shared" si="6"/>
        <v>79098.04821600001</v>
      </c>
      <c r="AQ53" s="242"/>
      <c r="AR53" s="242"/>
      <c r="AS53" s="242"/>
      <c r="AT53" s="242"/>
      <c r="AU53" s="242"/>
      <c r="AV53" s="242"/>
      <c r="AW53" s="242"/>
      <c r="AX53" s="242"/>
      <c r="AY53" s="242"/>
      <c r="AZ53" s="206"/>
      <c r="BB53" s="51"/>
      <c r="CE53" s="10" t="s">
        <v>105</v>
      </c>
      <c r="CF53" s="11" t="s">
        <v>106</v>
      </c>
      <c r="CG53" s="7">
        <v>5.4474048515265583</v>
      </c>
      <c r="CH53" s="4">
        <f t="shared" si="0"/>
        <v>78148.47</v>
      </c>
    </row>
    <row r="54" spans="3:86" x14ac:dyDescent="0.25">
      <c r="C54" s="46"/>
      <c r="E54" s="200" t="s">
        <v>7</v>
      </c>
      <c r="F54" s="243"/>
      <c r="G54" s="243"/>
      <c r="H54" s="243"/>
      <c r="I54" s="243"/>
      <c r="J54" s="243"/>
      <c r="K54" s="230" t="str">
        <f t="shared" si="5"/>
        <v>NOVACRON DARK BLUE S-GL</v>
      </c>
      <c r="L54" s="230"/>
      <c r="M54" s="230"/>
      <c r="N54" s="230"/>
      <c r="O54" s="230"/>
      <c r="P54" s="230"/>
      <c r="Q54" s="230"/>
      <c r="R54" s="230"/>
      <c r="S54" s="230"/>
      <c r="T54" s="230"/>
      <c r="U54" s="230"/>
      <c r="V54" s="230"/>
      <c r="W54" s="230"/>
      <c r="X54" s="230"/>
      <c r="Y54" s="168"/>
      <c r="Z54" s="232">
        <v>0.65</v>
      </c>
      <c r="AA54" s="232"/>
      <c r="AB54" s="232"/>
      <c r="AC54" s="232"/>
      <c r="AD54" s="232"/>
      <c r="AE54" s="232"/>
      <c r="AF54" s="230" t="s">
        <v>315</v>
      </c>
      <c r="AG54" s="230"/>
      <c r="AH54" s="244">
        <v>367.36</v>
      </c>
      <c r="AI54" s="244"/>
      <c r="AJ54" s="244"/>
      <c r="AK54" s="244"/>
      <c r="AL54" s="244"/>
      <c r="AM54" s="244"/>
      <c r="AN54" s="41" t="s">
        <v>316</v>
      </c>
      <c r="AP54" s="242">
        <f t="shared" si="6"/>
        <v>44690.8428288</v>
      </c>
      <c r="AQ54" s="242"/>
      <c r="AR54" s="242"/>
      <c r="AS54" s="242"/>
      <c r="AT54" s="242"/>
      <c r="AU54" s="242"/>
      <c r="AV54" s="242"/>
      <c r="AW54" s="242"/>
      <c r="AX54" s="242"/>
      <c r="AY54" s="242"/>
      <c r="AZ54" s="206"/>
      <c r="BB54" s="51"/>
      <c r="CE54" s="10" t="s">
        <v>107</v>
      </c>
      <c r="CF54" s="11" t="s">
        <v>108</v>
      </c>
      <c r="CG54" s="7">
        <v>7.1763592639063152</v>
      </c>
      <c r="CH54" s="4">
        <f t="shared" si="0"/>
        <v>102952.05</v>
      </c>
    </row>
    <row r="55" spans="3:86" x14ac:dyDescent="0.25">
      <c r="C55" s="46"/>
      <c r="E55" s="216" t="s">
        <v>8</v>
      </c>
      <c r="F55" s="217"/>
      <c r="G55" s="217"/>
      <c r="H55" s="217"/>
      <c r="I55" s="217"/>
      <c r="J55" s="217"/>
      <c r="K55" s="218" t="str">
        <f t="shared" si="5"/>
        <v>FIMBIL EAS 40 NEW</v>
      </c>
      <c r="L55" s="218"/>
      <c r="M55" s="218"/>
      <c r="N55" s="218"/>
      <c r="O55" s="218"/>
      <c r="P55" s="218"/>
      <c r="Q55" s="218"/>
      <c r="R55" s="218"/>
      <c r="S55" s="218"/>
      <c r="T55" s="218"/>
      <c r="U55" s="218"/>
      <c r="V55" s="218"/>
      <c r="W55" s="218"/>
      <c r="X55" s="218"/>
      <c r="Y55" s="166"/>
      <c r="Z55" s="236">
        <v>2</v>
      </c>
      <c r="AA55" s="236"/>
      <c r="AB55" s="236"/>
      <c r="AC55" s="236"/>
      <c r="AD55" s="236"/>
      <c r="AE55" s="236"/>
      <c r="AF55" s="218" t="s">
        <v>315</v>
      </c>
      <c r="AG55" s="218"/>
      <c r="AH55" s="248">
        <v>1130.3399999999999</v>
      </c>
      <c r="AI55" s="248"/>
      <c r="AJ55" s="248"/>
      <c r="AK55" s="248"/>
      <c r="AL55" s="248"/>
      <c r="AM55" s="248"/>
      <c r="AN55" s="55" t="s">
        <v>316</v>
      </c>
      <c r="AO55" s="55"/>
      <c r="AP55" s="221">
        <f t="shared" si="6"/>
        <v>23316.811767599997</v>
      </c>
      <c r="AQ55" s="221"/>
      <c r="AR55" s="221"/>
      <c r="AS55" s="221"/>
      <c r="AT55" s="221"/>
      <c r="AU55" s="221"/>
      <c r="AV55" s="221"/>
      <c r="AW55" s="221"/>
      <c r="AX55" s="221"/>
      <c r="AY55" s="221"/>
      <c r="AZ55" s="222"/>
      <c r="BB55" s="51"/>
      <c r="CE55" s="10" t="s">
        <v>109</v>
      </c>
      <c r="CF55" s="11" t="s">
        <v>110</v>
      </c>
      <c r="CG55" s="7">
        <v>6.1914303638644919</v>
      </c>
      <c r="CH55" s="4">
        <f t="shared" si="0"/>
        <v>88822.26</v>
      </c>
    </row>
    <row r="56" spans="3:86" x14ac:dyDescent="0.25">
      <c r="C56" s="46"/>
      <c r="E56" s="200" t="s">
        <v>9</v>
      </c>
      <c r="F56" s="243"/>
      <c r="G56" s="243"/>
      <c r="H56" s="243"/>
      <c r="I56" s="243"/>
      <c r="J56" s="243"/>
      <c r="K56" s="230" t="str">
        <f t="shared" si="5"/>
        <v>SODIUM SULFATE</v>
      </c>
      <c r="L56" s="230"/>
      <c r="M56" s="230"/>
      <c r="N56" s="230"/>
      <c r="O56" s="230"/>
      <c r="P56" s="230"/>
      <c r="Q56" s="230"/>
      <c r="R56" s="230"/>
      <c r="S56" s="230"/>
      <c r="T56" s="230"/>
      <c r="U56" s="230"/>
      <c r="V56" s="230"/>
      <c r="W56" s="230"/>
      <c r="X56" s="230"/>
      <c r="Y56" s="168"/>
      <c r="Z56" s="232">
        <v>200</v>
      </c>
      <c r="AA56" s="232"/>
      <c r="AB56" s="232"/>
      <c r="AC56" s="232"/>
      <c r="AD56" s="232"/>
      <c r="AE56" s="232"/>
      <c r="AF56" s="230" t="s">
        <v>315</v>
      </c>
      <c r="AG56" s="230"/>
      <c r="AH56" s="249">
        <v>113034.36</v>
      </c>
      <c r="AI56" s="249"/>
      <c r="AJ56" s="249"/>
      <c r="AK56" s="249"/>
      <c r="AL56" s="249"/>
      <c r="AM56" s="249"/>
      <c r="AN56" s="41" t="s">
        <v>316</v>
      </c>
      <c r="AP56" s="242">
        <f t="shared" si="6"/>
        <v>269756.50013999996</v>
      </c>
      <c r="AQ56" s="242"/>
      <c r="AR56" s="242"/>
      <c r="AS56" s="242"/>
      <c r="AT56" s="242"/>
      <c r="AU56" s="242"/>
      <c r="AV56" s="242"/>
      <c r="AW56" s="242"/>
      <c r="AX56" s="242"/>
      <c r="AY56" s="242"/>
      <c r="AZ56" s="206"/>
      <c r="BB56" s="51"/>
      <c r="CE56" s="10" t="s">
        <v>111</v>
      </c>
      <c r="CF56" s="11" t="s">
        <v>112</v>
      </c>
      <c r="CG56" s="7">
        <v>6.0397867001254708</v>
      </c>
      <c r="CH56" s="4">
        <f t="shared" si="0"/>
        <v>86646.78</v>
      </c>
    </row>
    <row r="57" spans="3:86" x14ac:dyDescent="0.25">
      <c r="C57" s="46"/>
      <c r="E57" s="223" t="s">
        <v>10</v>
      </c>
      <c r="F57" s="224"/>
      <c r="G57" s="224"/>
      <c r="H57" s="224"/>
      <c r="I57" s="224"/>
      <c r="J57" s="224"/>
      <c r="K57" s="225" t="str">
        <f t="shared" si="5"/>
        <v>SODA ASH</v>
      </c>
      <c r="L57" s="225"/>
      <c r="M57" s="225"/>
      <c r="N57" s="225"/>
      <c r="O57" s="225"/>
      <c r="P57" s="225"/>
      <c r="Q57" s="225"/>
      <c r="R57" s="225"/>
      <c r="S57" s="225"/>
      <c r="T57" s="225"/>
      <c r="U57" s="225"/>
      <c r="V57" s="225"/>
      <c r="W57" s="225"/>
      <c r="X57" s="225"/>
      <c r="Y57" s="167"/>
      <c r="Z57" s="237">
        <v>30</v>
      </c>
      <c r="AA57" s="237"/>
      <c r="AB57" s="237"/>
      <c r="AC57" s="237"/>
      <c r="AD57" s="237"/>
      <c r="AE57" s="237"/>
      <c r="AF57" s="225" t="s">
        <v>315</v>
      </c>
      <c r="AG57" s="225"/>
      <c r="AH57" s="227">
        <v>16955.150000000001</v>
      </c>
      <c r="AI57" s="227"/>
      <c r="AJ57" s="227"/>
      <c r="AK57" s="227"/>
      <c r="AL57" s="227"/>
      <c r="AM57" s="227"/>
      <c r="AN57" s="54" t="s">
        <v>316</v>
      </c>
      <c r="AO57" s="54"/>
      <c r="AP57" s="228">
        <f t="shared" si="6"/>
        <v>150561.73199999999</v>
      </c>
      <c r="AQ57" s="228"/>
      <c r="AR57" s="228"/>
      <c r="AS57" s="228"/>
      <c r="AT57" s="228"/>
      <c r="AU57" s="228"/>
      <c r="AV57" s="228"/>
      <c r="AW57" s="228"/>
      <c r="AX57" s="228"/>
      <c r="AY57" s="228"/>
      <c r="AZ57" s="229"/>
      <c r="BB57" s="51"/>
      <c r="CE57" s="10" t="s">
        <v>113</v>
      </c>
      <c r="CF57" s="11" t="s">
        <v>114</v>
      </c>
      <c r="CG57" s="7">
        <v>8.1017858636553743</v>
      </c>
      <c r="CH57" s="4">
        <f t="shared" si="0"/>
        <v>116228.22</v>
      </c>
    </row>
    <row r="58" spans="3:86" x14ac:dyDescent="0.25">
      <c r="C58" s="46"/>
      <c r="E58" s="169"/>
      <c r="F58" s="169"/>
      <c r="G58" s="169"/>
      <c r="H58" s="169"/>
      <c r="I58" s="169"/>
      <c r="J58" s="169"/>
      <c r="K58" s="168"/>
      <c r="L58" s="168"/>
      <c r="M58" s="168"/>
      <c r="N58" s="168"/>
      <c r="O58" s="168"/>
      <c r="P58" s="168"/>
      <c r="Q58" s="168"/>
      <c r="R58" s="168"/>
      <c r="S58" s="168"/>
      <c r="T58" s="168"/>
      <c r="U58" s="168"/>
      <c r="V58" s="168"/>
      <c r="W58" s="168"/>
      <c r="X58" s="168"/>
      <c r="Y58" s="168"/>
      <c r="Z58" s="111"/>
      <c r="AA58" s="111"/>
      <c r="AB58" s="111"/>
      <c r="AC58" s="111"/>
      <c r="AD58" s="111"/>
      <c r="AE58" s="111"/>
      <c r="AF58" s="168"/>
      <c r="AG58" s="168"/>
      <c r="AH58" s="169"/>
      <c r="AI58" s="169"/>
      <c r="AJ58" s="169"/>
      <c r="AK58" s="169"/>
      <c r="AL58" s="169"/>
      <c r="AM58" s="169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B58" s="51"/>
      <c r="CE58" s="10" t="s">
        <v>115</v>
      </c>
      <c r="CF58" s="11" t="s">
        <v>116</v>
      </c>
      <c r="CG58" s="7">
        <v>13.444857800083646</v>
      </c>
      <c r="CH58" s="4">
        <f t="shared" si="0"/>
        <v>192879.93</v>
      </c>
    </row>
    <row r="59" spans="3:86" x14ac:dyDescent="0.25">
      <c r="C59" s="46"/>
      <c r="E59" s="169"/>
      <c r="F59" s="169"/>
      <c r="G59" s="169"/>
      <c r="H59" s="169"/>
      <c r="I59" s="169"/>
      <c r="J59" s="169"/>
      <c r="K59" s="168"/>
      <c r="L59" s="168"/>
      <c r="M59" s="168"/>
      <c r="N59" s="168"/>
      <c r="O59" s="168"/>
      <c r="P59" s="168"/>
      <c r="Q59" s="168"/>
      <c r="R59" s="168"/>
      <c r="S59" s="168"/>
      <c r="T59" s="168"/>
      <c r="U59" s="168"/>
      <c r="V59" s="168"/>
      <c r="W59" s="168"/>
      <c r="X59" s="168"/>
      <c r="Y59" s="168"/>
      <c r="Z59" s="111"/>
      <c r="AA59" s="111"/>
      <c r="AB59" s="111"/>
      <c r="AC59" s="111"/>
      <c r="AD59" s="111"/>
      <c r="AE59" s="111"/>
      <c r="AF59" s="168"/>
      <c r="AG59" s="168"/>
      <c r="AH59" s="169"/>
      <c r="AI59" s="169"/>
      <c r="AJ59" s="169"/>
      <c r="AK59" s="59"/>
      <c r="AL59" s="230" t="s">
        <v>318</v>
      </c>
      <c r="AM59" s="230"/>
      <c r="AN59" s="230"/>
      <c r="AO59" s="230"/>
      <c r="AP59" s="112" t="s">
        <v>11</v>
      </c>
      <c r="AQ59" s="242">
        <f>SUM(AP52:AZ57)</f>
        <v>569510.12453399994</v>
      </c>
      <c r="AR59" s="242"/>
      <c r="AS59" s="242"/>
      <c r="AT59" s="242"/>
      <c r="AU59" s="242"/>
      <c r="AV59" s="242"/>
      <c r="AW59" s="242"/>
      <c r="AX59" s="242"/>
      <c r="AY59" s="242"/>
      <c r="AZ59" s="242"/>
      <c r="BB59" s="51"/>
      <c r="CE59" s="10" t="s">
        <v>117</v>
      </c>
      <c r="CF59" s="11" t="s">
        <v>118</v>
      </c>
      <c r="CG59" s="7">
        <v>5.9245141502857939</v>
      </c>
      <c r="CH59" s="4">
        <f t="shared" si="0"/>
        <v>84993.08</v>
      </c>
    </row>
    <row r="60" spans="3:86" x14ac:dyDescent="0.25">
      <c r="C60" s="46"/>
      <c r="E60" s="169"/>
      <c r="F60" s="169"/>
      <c r="G60" s="169"/>
      <c r="H60" s="169"/>
      <c r="I60" s="169"/>
      <c r="J60" s="169"/>
      <c r="K60" s="168"/>
      <c r="L60" s="168"/>
      <c r="M60" s="168"/>
      <c r="N60" s="168"/>
      <c r="O60" s="168"/>
      <c r="P60" s="168"/>
      <c r="Q60" s="168"/>
      <c r="R60" s="168"/>
      <c r="S60" s="168"/>
      <c r="T60" s="168"/>
      <c r="U60" s="168"/>
      <c r="V60" s="168"/>
      <c r="W60" s="168"/>
      <c r="X60" s="168"/>
      <c r="Y60" s="168"/>
      <c r="Z60" s="111"/>
      <c r="AA60" s="111"/>
      <c r="AB60" s="111"/>
      <c r="AC60" s="111"/>
      <c r="AD60" s="111"/>
      <c r="AE60" s="111"/>
      <c r="AF60" s="168"/>
      <c r="AG60" s="168"/>
      <c r="AH60" s="169"/>
      <c r="AI60" s="169"/>
      <c r="AJ60" s="169"/>
      <c r="AK60" s="59"/>
      <c r="AL60" s="230" t="s">
        <v>317</v>
      </c>
      <c r="AM60" s="230"/>
      <c r="AN60" s="230"/>
      <c r="AO60" s="230"/>
      <c r="AP60" s="112" t="s">
        <v>11</v>
      </c>
      <c r="AQ60" s="242">
        <f>AQ59/AQ46</f>
        <v>271.19529739714284</v>
      </c>
      <c r="AR60" s="242"/>
      <c r="AS60" s="242"/>
      <c r="AT60" s="242"/>
      <c r="AU60" s="242"/>
      <c r="AV60" s="242"/>
      <c r="AW60" s="242"/>
      <c r="AX60" s="242"/>
      <c r="AY60" s="242"/>
      <c r="AZ60" s="242"/>
      <c r="BB60" s="51"/>
      <c r="CE60" s="10" t="s">
        <v>119</v>
      </c>
      <c r="CF60" s="11" t="s">
        <v>120</v>
      </c>
      <c r="CG60" s="7">
        <v>22.600925693573121</v>
      </c>
      <c r="CH60" s="4">
        <f t="shared" si="0"/>
        <v>324232.88</v>
      </c>
    </row>
    <row r="61" spans="3:86" x14ac:dyDescent="0.25">
      <c r="C61" s="46"/>
      <c r="E61" s="169"/>
      <c r="F61" s="169"/>
      <c r="G61" s="169"/>
      <c r="H61" s="169"/>
      <c r="I61" s="169"/>
      <c r="J61" s="169"/>
      <c r="K61" s="168"/>
      <c r="L61" s="168"/>
      <c r="M61" s="168"/>
      <c r="N61" s="168"/>
      <c r="O61" s="168"/>
      <c r="P61" s="168"/>
      <c r="Q61" s="168"/>
      <c r="R61" s="168"/>
      <c r="S61" s="168"/>
      <c r="T61" s="168"/>
      <c r="U61" s="168"/>
      <c r="V61" s="168"/>
      <c r="W61" s="168"/>
      <c r="X61" s="168"/>
      <c r="Y61" s="168"/>
      <c r="Z61" s="111"/>
      <c r="AA61" s="111"/>
      <c r="AB61" s="111"/>
      <c r="AC61" s="111"/>
      <c r="AD61" s="111"/>
      <c r="AE61" s="111"/>
      <c r="AF61" s="168"/>
      <c r="AG61" s="168"/>
      <c r="AH61" s="169"/>
      <c r="AI61" s="169"/>
      <c r="AJ61" s="169"/>
      <c r="AK61" s="169"/>
      <c r="AL61" s="169"/>
      <c r="AM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B61" s="51"/>
      <c r="CE61" s="10" t="s">
        <v>121</v>
      </c>
      <c r="CF61" s="11" t="s">
        <v>122</v>
      </c>
      <c r="CG61" s="7">
        <v>16.283755053673499</v>
      </c>
      <c r="CH61" s="4">
        <f t="shared" si="0"/>
        <v>233606.75</v>
      </c>
    </row>
    <row r="62" spans="3:86" ht="17.25" thickBot="1" x14ac:dyDescent="0.3">
      <c r="C62" s="60"/>
      <c r="D62" s="61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  <c r="AJ62" s="61"/>
      <c r="AK62" s="61"/>
      <c r="AL62" s="61"/>
      <c r="AM62" s="61"/>
      <c r="AN62" s="61"/>
      <c r="AO62" s="61"/>
      <c r="AP62" s="61"/>
      <c r="AQ62" s="61"/>
      <c r="AR62" s="61"/>
      <c r="AS62" s="61"/>
      <c r="AT62" s="61"/>
      <c r="AU62" s="61"/>
      <c r="AV62" s="61"/>
      <c r="AW62" s="61"/>
      <c r="AX62" s="61"/>
      <c r="AY62" s="61"/>
      <c r="AZ62" s="61"/>
      <c r="BA62" s="61"/>
      <c r="BB62" s="62"/>
      <c r="CE62" s="10" t="s">
        <v>123</v>
      </c>
      <c r="CF62" s="11" t="s">
        <v>124</v>
      </c>
      <c r="CG62" s="7">
        <v>12.855069705841348</v>
      </c>
      <c r="CH62" s="4">
        <f t="shared" si="0"/>
        <v>184418.83</v>
      </c>
    </row>
    <row r="63" spans="3:86" ht="17.25" thickBot="1" x14ac:dyDescent="0.3">
      <c r="CE63" s="10" t="s">
        <v>125</v>
      </c>
      <c r="CF63" s="11" t="s">
        <v>126</v>
      </c>
      <c r="CG63" s="7">
        <v>17.105289976300014</v>
      </c>
      <c r="CH63" s="4">
        <f t="shared" si="0"/>
        <v>245392.49</v>
      </c>
    </row>
    <row r="64" spans="3:86" x14ac:dyDescent="0.25">
      <c r="C64" s="43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44"/>
      <c r="AV64" s="44"/>
      <c r="AW64" s="44"/>
      <c r="AX64" s="44"/>
      <c r="AY64" s="44"/>
      <c r="AZ64" s="44"/>
      <c r="BA64" s="44"/>
      <c r="BB64" s="45"/>
      <c r="CE64" s="10" t="s">
        <v>127</v>
      </c>
      <c r="CF64" s="11" t="s">
        <v>128</v>
      </c>
      <c r="CG64" s="7">
        <v>22.969960964728845</v>
      </c>
      <c r="CH64" s="4">
        <f t="shared" si="0"/>
        <v>329527.06</v>
      </c>
    </row>
    <row r="65" spans="3:86" x14ac:dyDescent="0.25">
      <c r="C65" s="46"/>
      <c r="E65" s="245" t="s">
        <v>0</v>
      </c>
      <c r="F65" s="245"/>
      <c r="G65" s="245"/>
      <c r="H65" s="245"/>
      <c r="I65" s="245"/>
      <c r="J65" s="49" t="s">
        <v>11</v>
      </c>
      <c r="K65" s="245" t="s">
        <v>340</v>
      </c>
      <c r="L65" s="245"/>
      <c r="M65" s="245"/>
      <c r="N65" s="245"/>
      <c r="O65" s="245"/>
      <c r="P65" s="245"/>
      <c r="Q65" s="245"/>
      <c r="R65" s="245"/>
      <c r="S65" s="245"/>
      <c r="T65" s="245"/>
      <c r="U65" s="245"/>
      <c r="V65" s="49"/>
      <c r="W65" s="49"/>
      <c r="X65" s="49"/>
      <c r="Y65" s="49"/>
      <c r="Z65" s="49"/>
      <c r="AA65" s="49"/>
      <c r="AB65" s="49"/>
      <c r="AC65" s="49"/>
      <c r="AD65" s="50"/>
      <c r="AE65" s="50"/>
      <c r="AF65" s="50"/>
      <c r="AG65" s="50"/>
      <c r="AH65" s="245" t="s">
        <v>3</v>
      </c>
      <c r="AI65" s="245"/>
      <c r="AJ65" s="245"/>
      <c r="AK65" s="245"/>
      <c r="AL65" s="245"/>
      <c r="AM65" s="245"/>
      <c r="AN65" s="245"/>
      <c r="AO65" s="245"/>
      <c r="AP65" s="49" t="s">
        <v>11</v>
      </c>
      <c r="AQ65" s="247">
        <v>565.16999999999996</v>
      </c>
      <c r="AR65" s="247"/>
      <c r="AS65" s="247"/>
      <c r="AT65" s="247"/>
      <c r="AU65" s="49" t="s">
        <v>319</v>
      </c>
      <c r="AV65" s="49"/>
      <c r="AW65" s="49"/>
      <c r="AX65" s="49"/>
      <c r="AY65" s="49"/>
      <c r="AZ65" s="49"/>
      <c r="BB65" s="51"/>
      <c r="CE65" s="10" t="s">
        <v>129</v>
      </c>
      <c r="CF65" s="11" t="s">
        <v>130</v>
      </c>
      <c r="CG65" s="7">
        <v>20.822014498815001</v>
      </c>
      <c r="CH65" s="4">
        <f t="shared" si="0"/>
        <v>298712.62</v>
      </c>
    </row>
    <row r="66" spans="3:86" x14ac:dyDescent="0.25">
      <c r="C66" s="46"/>
      <c r="E66" s="245" t="s">
        <v>322</v>
      </c>
      <c r="F66" s="245"/>
      <c r="G66" s="245"/>
      <c r="H66" s="245"/>
      <c r="I66" s="245"/>
      <c r="J66" s="49" t="s">
        <v>11</v>
      </c>
      <c r="K66" s="245" t="s">
        <v>714</v>
      </c>
      <c r="L66" s="245"/>
      <c r="M66" s="245"/>
      <c r="N66" s="245"/>
      <c r="O66" s="245"/>
      <c r="P66" s="245"/>
      <c r="Q66" s="245"/>
      <c r="R66" s="245"/>
      <c r="S66" s="245"/>
      <c r="T66" s="245"/>
      <c r="U66" s="245"/>
      <c r="V66" s="245"/>
      <c r="W66" s="49"/>
      <c r="X66" s="49"/>
      <c r="Y66" s="49"/>
      <c r="Z66" s="49"/>
      <c r="AA66" s="49"/>
      <c r="AB66" s="49"/>
      <c r="AC66" s="49"/>
      <c r="AD66" s="50"/>
      <c r="AE66" s="50"/>
      <c r="AF66" s="50"/>
      <c r="AG66" s="50"/>
      <c r="AH66" s="245" t="s">
        <v>4</v>
      </c>
      <c r="AI66" s="245"/>
      <c r="AJ66" s="245"/>
      <c r="AK66" s="245"/>
      <c r="AL66" s="245"/>
      <c r="AM66" s="245"/>
      <c r="AN66" s="245"/>
      <c r="AO66" s="245"/>
      <c r="AP66" s="49" t="s">
        <v>11</v>
      </c>
      <c r="AQ66" s="245">
        <v>2100</v>
      </c>
      <c r="AR66" s="245"/>
      <c r="AS66" s="245"/>
      <c r="AT66" s="245"/>
      <c r="AU66" s="49" t="s">
        <v>320</v>
      </c>
      <c r="AV66" s="49"/>
      <c r="AW66" s="49"/>
      <c r="AX66" s="49"/>
      <c r="AY66" s="49"/>
      <c r="AZ66" s="49"/>
      <c r="BB66" s="51"/>
      <c r="CE66" s="10" t="s">
        <v>131</v>
      </c>
      <c r="CF66" s="11" t="s">
        <v>132</v>
      </c>
      <c r="CG66" s="7">
        <v>7.3308385612714346</v>
      </c>
      <c r="CH66" s="4">
        <f t="shared" si="0"/>
        <v>105168.21</v>
      </c>
    </row>
    <row r="67" spans="3:86" x14ac:dyDescent="0.25">
      <c r="C67" s="46"/>
      <c r="E67" s="245" t="s">
        <v>1</v>
      </c>
      <c r="F67" s="245"/>
      <c r="G67" s="245"/>
      <c r="H67" s="245"/>
      <c r="I67" s="245"/>
      <c r="J67" s="49" t="s">
        <v>11</v>
      </c>
      <c r="K67" s="245" t="s">
        <v>443</v>
      </c>
      <c r="L67" s="245"/>
      <c r="M67" s="245"/>
      <c r="N67" s="245"/>
      <c r="O67" s="245"/>
      <c r="P67" s="245"/>
      <c r="Q67" s="245"/>
      <c r="R67" s="245"/>
      <c r="S67" s="245"/>
      <c r="T67" s="245"/>
      <c r="U67" s="245"/>
      <c r="V67" s="49"/>
      <c r="W67" s="49"/>
      <c r="X67" s="49"/>
      <c r="Y67" s="49"/>
      <c r="Z67" s="49"/>
      <c r="AA67" s="49"/>
      <c r="AB67" s="49"/>
      <c r="AC67" s="49"/>
      <c r="AD67" s="50"/>
      <c r="AE67" s="50"/>
      <c r="AF67" s="50"/>
      <c r="AG67" s="50"/>
      <c r="AH67" s="245"/>
      <c r="AI67" s="245"/>
      <c r="AJ67" s="245"/>
      <c r="AK67" s="245"/>
      <c r="AL67" s="245"/>
      <c r="AM67" s="245"/>
      <c r="AN67" s="245"/>
      <c r="AO67" s="245"/>
      <c r="AP67" s="49"/>
      <c r="AQ67" s="246"/>
      <c r="AR67" s="246"/>
      <c r="AS67" s="246"/>
      <c r="AT67" s="246"/>
      <c r="AU67" s="49"/>
      <c r="AV67" s="49"/>
      <c r="AW67" s="49"/>
      <c r="AX67" s="49"/>
      <c r="AY67" s="49"/>
      <c r="AZ67" s="49"/>
      <c r="BB67" s="51"/>
      <c r="CE67" s="10" t="s">
        <v>133</v>
      </c>
      <c r="CF67" s="11" t="s">
        <v>134</v>
      </c>
      <c r="CG67" s="7">
        <v>54.480363864491849</v>
      </c>
      <c r="CH67" s="4">
        <f t="shared" si="0"/>
        <v>781575.3</v>
      </c>
    </row>
    <row r="68" spans="3:86" x14ac:dyDescent="0.25">
      <c r="C68" s="46"/>
      <c r="E68" s="245" t="s">
        <v>2</v>
      </c>
      <c r="F68" s="245"/>
      <c r="G68" s="245"/>
      <c r="H68" s="245"/>
      <c r="I68" s="245"/>
      <c r="J68" s="49" t="s">
        <v>11</v>
      </c>
      <c r="K68" s="245" t="s">
        <v>417</v>
      </c>
      <c r="L68" s="245"/>
      <c r="M68" s="245"/>
      <c r="N68" s="245"/>
      <c r="O68" s="245"/>
      <c r="P68" s="245"/>
      <c r="Q68" s="245"/>
      <c r="R68" s="245"/>
      <c r="S68" s="245"/>
      <c r="T68" s="245"/>
      <c r="U68" s="245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245"/>
      <c r="AI68" s="245"/>
      <c r="AJ68" s="245"/>
      <c r="AK68" s="245"/>
      <c r="AL68" s="245"/>
      <c r="AM68" s="245"/>
      <c r="AN68" s="245"/>
      <c r="AO68" s="245"/>
      <c r="AP68" s="49"/>
      <c r="AQ68" s="49"/>
      <c r="AR68" s="49"/>
      <c r="AS68" s="49"/>
      <c r="AT68" s="49"/>
      <c r="AU68" s="49"/>
      <c r="AV68" s="49"/>
      <c r="AW68" s="49"/>
      <c r="AX68" s="49"/>
      <c r="AY68" s="49"/>
      <c r="AZ68" s="49"/>
      <c r="BB68" s="51"/>
      <c r="CE68" s="10" t="s">
        <v>135</v>
      </c>
      <c r="CF68" s="11" t="s">
        <v>136</v>
      </c>
      <c r="CG68" s="7">
        <v>50.628216924578282</v>
      </c>
      <c r="CH68" s="4">
        <f t="shared" si="0"/>
        <v>726312.4</v>
      </c>
    </row>
    <row r="69" spans="3:86" x14ac:dyDescent="0.25">
      <c r="C69" s="46"/>
      <c r="BB69" s="51"/>
      <c r="CE69" s="12" t="s">
        <v>137</v>
      </c>
      <c r="CF69" s="13" t="s">
        <v>138</v>
      </c>
      <c r="CG69" s="14">
        <v>49.527603513174405</v>
      </c>
      <c r="CH69" s="4">
        <f t="shared" si="0"/>
        <v>710523</v>
      </c>
    </row>
    <row r="70" spans="3:86" x14ac:dyDescent="0.25">
      <c r="C70" s="46"/>
      <c r="BB70" s="51"/>
      <c r="CE70" s="5" t="s">
        <v>139</v>
      </c>
      <c r="CF70" s="11" t="s">
        <v>140</v>
      </c>
      <c r="CG70" s="7">
        <v>58.332510804405409</v>
      </c>
      <c r="CH70" s="4">
        <f t="shared" si="0"/>
        <v>836838.2</v>
      </c>
    </row>
    <row r="71" spans="3:86" x14ac:dyDescent="0.25">
      <c r="C71" s="46"/>
      <c r="BB71" s="51"/>
      <c r="CE71" s="12" t="s">
        <v>141</v>
      </c>
      <c r="CF71" s="13" t="s">
        <v>142</v>
      </c>
      <c r="CG71" s="14">
        <v>11.666502160881082</v>
      </c>
      <c r="CH71" s="4">
        <f t="shared" si="0"/>
        <v>167367.64000000001</v>
      </c>
    </row>
    <row r="72" spans="3:86" x14ac:dyDescent="0.25">
      <c r="C72" s="46"/>
      <c r="E72" s="208" t="s">
        <v>6</v>
      </c>
      <c r="F72" s="209"/>
      <c r="G72" s="209"/>
      <c r="H72" s="209"/>
      <c r="I72" s="209"/>
      <c r="J72" s="209"/>
      <c r="K72" s="210" t="str">
        <f t="shared" ref="K72:K76" si="7">VLOOKUP(E72,$CE$1:$CH$1004,2,FALSE)</f>
        <v>NOVACRON RUBY S–3B</v>
      </c>
      <c r="L72" s="210"/>
      <c r="M72" s="210"/>
      <c r="N72" s="210"/>
      <c r="O72" s="210"/>
      <c r="P72" s="210"/>
      <c r="Q72" s="210"/>
      <c r="R72" s="210"/>
      <c r="S72" s="210"/>
      <c r="T72" s="210"/>
      <c r="U72" s="210"/>
      <c r="V72" s="210"/>
      <c r="W72" s="210"/>
      <c r="X72" s="210"/>
      <c r="Y72" s="164"/>
      <c r="Z72" s="211">
        <v>8.0299999999999994</v>
      </c>
      <c r="AA72" s="211"/>
      <c r="AB72" s="211"/>
      <c r="AC72" s="211"/>
      <c r="AD72" s="211"/>
      <c r="AE72" s="211"/>
      <c r="AF72" s="210" t="s">
        <v>315</v>
      </c>
      <c r="AG72" s="210"/>
      <c r="AH72" s="212">
        <v>4538.33</v>
      </c>
      <c r="AI72" s="212"/>
      <c r="AJ72" s="212"/>
      <c r="AK72" s="212"/>
      <c r="AL72" s="212"/>
      <c r="AM72" s="212"/>
      <c r="AN72" s="52" t="s">
        <v>316</v>
      </c>
      <c r="AO72" s="52"/>
      <c r="AP72" s="213">
        <f t="shared" ref="AP72:AP76" si="8">(AH72*VLOOKUP(E72,$CE$1:$CH$1004,4,FALSE))/1000</f>
        <v>547548.87913380004</v>
      </c>
      <c r="AQ72" s="213"/>
      <c r="AR72" s="213"/>
      <c r="AS72" s="213"/>
      <c r="AT72" s="213"/>
      <c r="AU72" s="213"/>
      <c r="AV72" s="213"/>
      <c r="AW72" s="213"/>
      <c r="AX72" s="213"/>
      <c r="AY72" s="213"/>
      <c r="AZ72" s="214"/>
      <c r="BB72" s="51"/>
      <c r="CE72" s="5" t="s">
        <v>143</v>
      </c>
      <c r="CF72" s="11" t="s">
        <v>144</v>
      </c>
      <c r="CG72" s="7">
        <v>14.858281053952322</v>
      </c>
      <c r="CH72" s="4">
        <f t="shared" si="0"/>
        <v>213156.9</v>
      </c>
    </row>
    <row r="73" spans="3:86" x14ac:dyDescent="0.25">
      <c r="C73" s="46"/>
      <c r="E73" s="200" t="s">
        <v>36</v>
      </c>
      <c r="F73" s="243"/>
      <c r="G73" s="243"/>
      <c r="H73" s="243"/>
      <c r="I73" s="243"/>
      <c r="J73" s="243"/>
      <c r="K73" s="230" t="str">
        <f t="shared" si="7"/>
        <v>NOVACRON BRILLIANT BLUE EC-B</v>
      </c>
      <c r="L73" s="230"/>
      <c r="M73" s="230"/>
      <c r="N73" s="230"/>
      <c r="O73" s="230"/>
      <c r="P73" s="230"/>
      <c r="Q73" s="230"/>
      <c r="R73" s="230"/>
      <c r="S73" s="230"/>
      <c r="T73" s="230"/>
      <c r="U73" s="230"/>
      <c r="V73" s="230"/>
      <c r="W73" s="230"/>
      <c r="X73" s="230"/>
      <c r="Y73" s="168"/>
      <c r="Z73" s="203">
        <v>24.4</v>
      </c>
      <c r="AA73" s="203"/>
      <c r="AB73" s="203"/>
      <c r="AC73" s="203"/>
      <c r="AD73" s="203"/>
      <c r="AE73" s="203"/>
      <c r="AF73" s="230" t="s">
        <v>315</v>
      </c>
      <c r="AG73" s="230"/>
      <c r="AH73" s="249">
        <v>13790.19</v>
      </c>
      <c r="AI73" s="249"/>
      <c r="AJ73" s="249"/>
      <c r="AK73" s="249"/>
      <c r="AL73" s="249"/>
      <c r="AM73" s="249"/>
      <c r="AN73" s="41" t="s">
        <v>316</v>
      </c>
      <c r="AP73" s="242">
        <f t="shared" si="8"/>
        <v>3984378.0840036003</v>
      </c>
      <c r="AQ73" s="242"/>
      <c r="AR73" s="242"/>
      <c r="AS73" s="242"/>
      <c r="AT73" s="242"/>
      <c r="AU73" s="242"/>
      <c r="AV73" s="242"/>
      <c r="AW73" s="242"/>
      <c r="AX73" s="242"/>
      <c r="AY73" s="242"/>
      <c r="AZ73" s="206"/>
      <c r="BB73" s="51"/>
      <c r="CE73" s="15" t="s">
        <v>145</v>
      </c>
      <c r="CF73" s="16" t="s">
        <v>146</v>
      </c>
      <c r="CG73" s="17">
        <v>7.2640485152655785</v>
      </c>
      <c r="CH73" s="4">
        <f t="shared" ref="CH73:CH136" si="9">CG73*$CH$3</f>
        <v>104210.04</v>
      </c>
    </row>
    <row r="74" spans="3:86" x14ac:dyDescent="0.25">
      <c r="C74" s="46"/>
      <c r="E74" s="216" t="s">
        <v>8</v>
      </c>
      <c r="F74" s="217"/>
      <c r="G74" s="217"/>
      <c r="H74" s="217"/>
      <c r="I74" s="217"/>
      <c r="J74" s="217"/>
      <c r="K74" s="218" t="str">
        <f t="shared" si="7"/>
        <v>FIMBIL EAS 40 NEW</v>
      </c>
      <c r="L74" s="218"/>
      <c r="M74" s="218"/>
      <c r="N74" s="218"/>
      <c r="O74" s="218"/>
      <c r="P74" s="218"/>
      <c r="Q74" s="218"/>
      <c r="R74" s="218"/>
      <c r="S74" s="218"/>
      <c r="T74" s="218"/>
      <c r="U74" s="218"/>
      <c r="V74" s="218"/>
      <c r="W74" s="218"/>
      <c r="X74" s="218"/>
      <c r="Y74" s="166"/>
      <c r="Z74" s="219">
        <v>2</v>
      </c>
      <c r="AA74" s="219"/>
      <c r="AB74" s="219"/>
      <c r="AC74" s="219"/>
      <c r="AD74" s="219"/>
      <c r="AE74" s="219"/>
      <c r="AF74" s="218" t="s">
        <v>315</v>
      </c>
      <c r="AG74" s="218"/>
      <c r="AH74" s="248">
        <v>1130.3399999999999</v>
      </c>
      <c r="AI74" s="248"/>
      <c r="AJ74" s="248"/>
      <c r="AK74" s="248"/>
      <c r="AL74" s="248"/>
      <c r="AM74" s="248"/>
      <c r="AN74" s="55" t="s">
        <v>316</v>
      </c>
      <c r="AO74" s="55"/>
      <c r="AP74" s="221">
        <f t="shared" si="8"/>
        <v>23316.811767599997</v>
      </c>
      <c r="AQ74" s="221"/>
      <c r="AR74" s="221"/>
      <c r="AS74" s="221"/>
      <c r="AT74" s="221"/>
      <c r="AU74" s="221"/>
      <c r="AV74" s="221"/>
      <c r="AW74" s="221"/>
      <c r="AX74" s="221"/>
      <c r="AY74" s="221"/>
      <c r="AZ74" s="222"/>
      <c r="BB74" s="51"/>
      <c r="CE74" s="10" t="s">
        <v>147</v>
      </c>
      <c r="CF74" s="18" t="s">
        <v>148</v>
      </c>
      <c r="CG74" s="7">
        <v>8.8314791579534369</v>
      </c>
      <c r="CH74" s="4">
        <f t="shared" si="9"/>
        <v>126696.40000000001</v>
      </c>
    </row>
    <row r="75" spans="3:86" x14ac:dyDescent="0.25">
      <c r="C75" s="46"/>
      <c r="E75" s="200" t="s">
        <v>9</v>
      </c>
      <c r="F75" s="243"/>
      <c r="G75" s="243"/>
      <c r="H75" s="243"/>
      <c r="I75" s="243"/>
      <c r="J75" s="243"/>
      <c r="K75" s="230" t="str">
        <f t="shared" si="7"/>
        <v>SODIUM SULFATE</v>
      </c>
      <c r="L75" s="230"/>
      <c r="M75" s="230"/>
      <c r="N75" s="230"/>
      <c r="O75" s="230"/>
      <c r="P75" s="230"/>
      <c r="Q75" s="230"/>
      <c r="R75" s="230"/>
      <c r="S75" s="230"/>
      <c r="T75" s="230"/>
      <c r="U75" s="230"/>
      <c r="V75" s="230"/>
      <c r="W75" s="230"/>
      <c r="X75" s="230"/>
      <c r="Y75" s="168"/>
      <c r="Z75" s="203">
        <v>200</v>
      </c>
      <c r="AA75" s="203"/>
      <c r="AB75" s="203"/>
      <c r="AC75" s="203"/>
      <c r="AD75" s="203"/>
      <c r="AE75" s="203"/>
      <c r="AF75" s="230" t="s">
        <v>315</v>
      </c>
      <c r="AG75" s="230"/>
      <c r="AH75" s="249">
        <v>113034.36</v>
      </c>
      <c r="AI75" s="249"/>
      <c r="AJ75" s="249"/>
      <c r="AK75" s="249"/>
      <c r="AL75" s="249"/>
      <c r="AM75" s="249"/>
      <c r="AN75" s="41" t="s">
        <v>316</v>
      </c>
      <c r="AP75" s="242">
        <f t="shared" si="8"/>
        <v>269756.50013999996</v>
      </c>
      <c r="AQ75" s="242"/>
      <c r="AR75" s="242"/>
      <c r="AS75" s="242"/>
      <c r="AT75" s="242"/>
      <c r="AU75" s="242"/>
      <c r="AV75" s="242"/>
      <c r="AW75" s="242"/>
      <c r="AX75" s="242"/>
      <c r="AY75" s="242"/>
      <c r="AZ75" s="206"/>
      <c r="BB75" s="51"/>
      <c r="CE75" s="10" t="s">
        <v>149</v>
      </c>
      <c r="CF75" s="11" t="s">
        <v>150</v>
      </c>
      <c r="CG75" s="7">
        <v>8.8825477485013238</v>
      </c>
      <c r="CH75" s="4">
        <f t="shared" si="9"/>
        <v>127429.02999999998</v>
      </c>
    </row>
    <row r="76" spans="3:86" x14ac:dyDescent="0.25">
      <c r="C76" s="46"/>
      <c r="E76" s="223" t="s">
        <v>10</v>
      </c>
      <c r="F76" s="224"/>
      <c r="G76" s="224"/>
      <c r="H76" s="224"/>
      <c r="I76" s="224"/>
      <c r="J76" s="224"/>
      <c r="K76" s="225" t="str">
        <f t="shared" si="7"/>
        <v>SODA ASH</v>
      </c>
      <c r="L76" s="225"/>
      <c r="M76" s="225"/>
      <c r="N76" s="225"/>
      <c r="O76" s="225"/>
      <c r="P76" s="225"/>
      <c r="Q76" s="225"/>
      <c r="R76" s="225"/>
      <c r="S76" s="225"/>
      <c r="T76" s="225"/>
      <c r="U76" s="225"/>
      <c r="V76" s="225"/>
      <c r="W76" s="225"/>
      <c r="X76" s="225"/>
      <c r="Y76" s="167"/>
      <c r="Z76" s="226">
        <v>30</v>
      </c>
      <c r="AA76" s="226"/>
      <c r="AB76" s="226"/>
      <c r="AC76" s="226"/>
      <c r="AD76" s="226"/>
      <c r="AE76" s="226"/>
      <c r="AF76" s="225" t="s">
        <v>315</v>
      </c>
      <c r="AG76" s="225"/>
      <c r="AH76" s="227">
        <v>16955.150000000001</v>
      </c>
      <c r="AI76" s="227"/>
      <c r="AJ76" s="227"/>
      <c r="AK76" s="227"/>
      <c r="AL76" s="227"/>
      <c r="AM76" s="227"/>
      <c r="AN76" s="54" t="s">
        <v>316</v>
      </c>
      <c r="AO76" s="54"/>
      <c r="AP76" s="228">
        <f t="shared" si="8"/>
        <v>150561.73199999999</v>
      </c>
      <c r="AQ76" s="228"/>
      <c r="AR76" s="228"/>
      <c r="AS76" s="228"/>
      <c r="AT76" s="228"/>
      <c r="AU76" s="228"/>
      <c r="AV76" s="228"/>
      <c r="AW76" s="228"/>
      <c r="AX76" s="228"/>
      <c r="AY76" s="228"/>
      <c r="AZ76" s="229"/>
      <c r="BB76" s="51"/>
      <c r="CE76" s="10" t="s">
        <v>151</v>
      </c>
      <c r="CF76" s="11" t="s">
        <v>152</v>
      </c>
      <c r="CG76" s="7">
        <v>7.5505172173428132</v>
      </c>
      <c r="CH76" s="4">
        <f t="shared" si="9"/>
        <v>108319.72</v>
      </c>
    </row>
    <row r="77" spans="3:86" x14ac:dyDescent="0.25">
      <c r="C77" s="46"/>
      <c r="E77" s="169"/>
      <c r="F77" s="169"/>
      <c r="G77" s="169"/>
      <c r="H77" s="169"/>
      <c r="I77" s="169"/>
      <c r="J77" s="169"/>
      <c r="K77" s="168"/>
      <c r="L77" s="168"/>
      <c r="M77" s="168"/>
      <c r="N77" s="168"/>
      <c r="O77" s="168"/>
      <c r="P77" s="168"/>
      <c r="Q77" s="168"/>
      <c r="R77" s="168"/>
      <c r="S77" s="168"/>
      <c r="T77" s="168"/>
      <c r="U77" s="168"/>
      <c r="V77" s="168"/>
      <c r="W77" s="168"/>
      <c r="X77" s="168"/>
      <c r="Y77" s="168"/>
      <c r="Z77" s="111"/>
      <c r="AA77" s="111"/>
      <c r="AB77" s="111"/>
      <c r="AC77" s="111"/>
      <c r="AD77" s="111"/>
      <c r="AE77" s="111"/>
      <c r="AF77" s="168"/>
      <c r="AG77" s="168"/>
      <c r="AH77" s="169"/>
      <c r="AI77" s="169"/>
      <c r="AJ77" s="169"/>
      <c r="AK77" s="169"/>
      <c r="AL77" s="169"/>
      <c r="AM77" s="169"/>
      <c r="AP77" s="112"/>
      <c r="AQ77" s="112"/>
      <c r="AR77" s="112"/>
      <c r="AS77" s="112"/>
      <c r="AT77" s="112"/>
      <c r="AU77" s="112"/>
      <c r="AV77" s="112"/>
      <c r="AW77" s="112"/>
      <c r="AX77" s="112"/>
      <c r="AY77" s="112"/>
      <c r="AZ77" s="112"/>
      <c r="BB77" s="51"/>
      <c r="CE77" s="10" t="s">
        <v>153</v>
      </c>
      <c r="CF77" s="11" t="s">
        <v>154</v>
      </c>
      <c r="CG77" s="7">
        <v>19.985732608392585</v>
      </c>
      <c r="CH77" s="4">
        <f t="shared" si="9"/>
        <v>286715.32</v>
      </c>
    </row>
    <row r="78" spans="3:86" x14ac:dyDescent="0.25">
      <c r="C78" s="46"/>
      <c r="E78" s="169"/>
      <c r="F78" s="169"/>
      <c r="G78" s="169"/>
      <c r="H78" s="169"/>
      <c r="I78" s="169"/>
      <c r="J78" s="169"/>
      <c r="K78" s="168"/>
      <c r="L78" s="168"/>
      <c r="M78" s="168"/>
      <c r="N78" s="168"/>
      <c r="O78" s="168"/>
      <c r="P78" s="168"/>
      <c r="Q78" s="168"/>
      <c r="R78" s="168"/>
      <c r="S78" s="168"/>
      <c r="T78" s="168"/>
      <c r="U78" s="168"/>
      <c r="V78" s="168"/>
      <c r="W78" s="168"/>
      <c r="X78" s="168"/>
      <c r="Y78" s="168"/>
      <c r="Z78" s="111"/>
      <c r="AA78" s="111"/>
      <c r="AB78" s="111"/>
      <c r="AC78" s="111"/>
      <c r="AD78" s="111"/>
      <c r="AE78" s="111"/>
      <c r="AF78" s="168"/>
      <c r="AG78" s="168"/>
      <c r="AH78" s="169"/>
      <c r="AI78" s="169"/>
      <c r="AJ78" s="169"/>
      <c r="AK78" s="59"/>
      <c r="AL78" s="230" t="s">
        <v>318</v>
      </c>
      <c r="AM78" s="230"/>
      <c r="AN78" s="230"/>
      <c r="AO78" s="230"/>
      <c r="AP78" s="112" t="s">
        <v>11</v>
      </c>
      <c r="AQ78" s="242">
        <f>SUM(AP72:AZ76)</f>
        <v>4975562.0070449999</v>
      </c>
      <c r="AR78" s="242"/>
      <c r="AS78" s="242"/>
      <c r="AT78" s="242"/>
      <c r="AU78" s="242"/>
      <c r="AV78" s="242"/>
      <c r="AW78" s="242"/>
      <c r="AX78" s="242"/>
      <c r="AY78" s="242"/>
      <c r="AZ78" s="242"/>
      <c r="BB78" s="51"/>
      <c r="CE78" s="10" t="s">
        <v>155</v>
      </c>
      <c r="CF78" s="19" t="s">
        <v>156</v>
      </c>
      <c r="CG78" s="7">
        <v>19.352577722013105</v>
      </c>
      <c r="CH78" s="4">
        <f t="shared" si="9"/>
        <v>277632.08</v>
      </c>
    </row>
    <row r="79" spans="3:86" x14ac:dyDescent="0.25">
      <c r="C79" s="46"/>
      <c r="E79" s="169"/>
      <c r="F79" s="169"/>
      <c r="G79" s="169"/>
      <c r="H79" s="169"/>
      <c r="I79" s="169"/>
      <c r="J79" s="169"/>
      <c r="K79" s="168"/>
      <c r="L79" s="168"/>
      <c r="M79" s="168"/>
      <c r="N79" s="168"/>
      <c r="O79" s="168"/>
      <c r="P79" s="168"/>
      <c r="Q79" s="168"/>
      <c r="R79" s="168"/>
      <c r="S79" s="168"/>
      <c r="T79" s="168"/>
      <c r="U79" s="168"/>
      <c r="V79" s="168"/>
      <c r="W79" s="168"/>
      <c r="X79" s="168"/>
      <c r="Y79" s="168"/>
      <c r="Z79" s="111"/>
      <c r="AA79" s="111"/>
      <c r="AB79" s="111"/>
      <c r="AC79" s="111"/>
      <c r="AD79" s="111"/>
      <c r="AE79" s="111"/>
      <c r="AF79" s="168"/>
      <c r="AG79" s="168"/>
      <c r="AH79" s="169"/>
      <c r="AI79" s="169"/>
      <c r="AJ79" s="169"/>
      <c r="AK79" s="59"/>
      <c r="AL79" s="230" t="s">
        <v>317</v>
      </c>
      <c r="AM79" s="230"/>
      <c r="AN79" s="230"/>
      <c r="AO79" s="230"/>
      <c r="AP79" s="112" t="s">
        <v>11</v>
      </c>
      <c r="AQ79" s="242">
        <f>AQ78/AQ66</f>
        <v>2369.31524145</v>
      </c>
      <c r="AR79" s="242"/>
      <c r="AS79" s="242"/>
      <c r="AT79" s="242"/>
      <c r="AU79" s="242"/>
      <c r="AV79" s="242"/>
      <c r="AW79" s="242"/>
      <c r="AX79" s="242"/>
      <c r="AY79" s="242"/>
      <c r="AZ79" s="242"/>
      <c r="BB79" s="51"/>
      <c r="CE79" s="10" t="s">
        <v>157</v>
      </c>
      <c r="CF79" s="19" t="s">
        <v>158</v>
      </c>
      <c r="CG79" s="7">
        <v>17.513283145127563</v>
      </c>
      <c r="CH79" s="4">
        <f t="shared" si="9"/>
        <v>251245.56000000003</v>
      </c>
    </row>
    <row r="80" spans="3:86" x14ac:dyDescent="0.25">
      <c r="C80" s="46"/>
      <c r="E80" s="169"/>
      <c r="F80" s="169"/>
      <c r="G80" s="169"/>
      <c r="H80" s="169"/>
      <c r="I80" s="169"/>
      <c r="J80" s="169"/>
      <c r="K80" s="168"/>
      <c r="L80" s="168"/>
      <c r="M80" s="168"/>
      <c r="N80" s="168"/>
      <c r="O80" s="168"/>
      <c r="P80" s="168"/>
      <c r="Q80" s="168"/>
      <c r="R80" s="168"/>
      <c r="S80" s="168"/>
      <c r="T80" s="168"/>
      <c r="U80" s="168"/>
      <c r="V80" s="168"/>
      <c r="W80" s="168"/>
      <c r="X80" s="168"/>
      <c r="Y80" s="168"/>
      <c r="Z80" s="111"/>
      <c r="AA80" s="111"/>
      <c r="AB80" s="111"/>
      <c r="AC80" s="111"/>
      <c r="AD80" s="111"/>
      <c r="AE80" s="111"/>
      <c r="AF80" s="168"/>
      <c r="AG80" s="168"/>
      <c r="AH80" s="169"/>
      <c r="AI80" s="169"/>
      <c r="AJ80" s="169"/>
      <c r="AK80" s="169"/>
      <c r="AL80" s="169"/>
      <c r="AM80" s="169"/>
      <c r="AQ80" s="169"/>
      <c r="AR80" s="169"/>
      <c r="AS80" s="169"/>
      <c r="AT80" s="169"/>
      <c r="AU80" s="169"/>
      <c r="AV80" s="169"/>
      <c r="AW80" s="169"/>
      <c r="AX80" s="169"/>
      <c r="AY80" s="169"/>
      <c r="AZ80" s="169"/>
      <c r="BB80" s="51"/>
      <c r="CE80" s="10" t="s">
        <v>159</v>
      </c>
      <c r="CF80" s="11" t="s">
        <v>160</v>
      </c>
      <c r="CG80" s="7">
        <v>18.24300362470375</v>
      </c>
      <c r="CH80" s="4">
        <f t="shared" si="9"/>
        <v>261714.13</v>
      </c>
    </row>
    <row r="81" spans="3:86" ht="17.25" thickBot="1" x14ac:dyDescent="0.3">
      <c r="C81" s="60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2"/>
      <c r="CE81" s="10" t="s">
        <v>161</v>
      </c>
      <c r="CF81" s="11" t="s">
        <v>162</v>
      </c>
      <c r="CG81" s="7">
        <v>9.0314714903108886</v>
      </c>
      <c r="CH81" s="4">
        <f t="shared" si="9"/>
        <v>129565.49</v>
      </c>
    </row>
    <row r="82" spans="3:86" x14ac:dyDescent="0.25">
      <c r="CE82" s="10" t="s">
        <v>163</v>
      </c>
      <c r="CF82" s="11" t="s">
        <v>164</v>
      </c>
      <c r="CG82" s="7">
        <v>12.306423393280358</v>
      </c>
      <c r="CH82" s="4">
        <f t="shared" si="9"/>
        <v>176547.95</v>
      </c>
    </row>
    <row r="83" spans="3:86" ht="17.25" thickBot="1" x14ac:dyDescent="0.3">
      <c r="CE83" s="10" t="s">
        <v>165</v>
      </c>
      <c r="CF83" s="11" t="s">
        <v>166</v>
      </c>
      <c r="CG83" s="7">
        <v>17.52</v>
      </c>
      <c r="CH83" s="4">
        <f t="shared" si="9"/>
        <v>251341.91999999998</v>
      </c>
    </row>
    <row r="84" spans="3:86" x14ac:dyDescent="0.25">
      <c r="C84" s="43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  <c r="AH84" s="44"/>
      <c r="AI84" s="44"/>
      <c r="AJ84" s="44"/>
      <c r="AK84" s="44"/>
      <c r="AL84" s="44"/>
      <c r="AM84" s="44"/>
      <c r="AN84" s="44"/>
      <c r="AO84" s="44"/>
      <c r="AP84" s="44"/>
      <c r="AQ84" s="44"/>
      <c r="AR84" s="44"/>
      <c r="AS84" s="44"/>
      <c r="AT84" s="44"/>
      <c r="AU84" s="44"/>
      <c r="AV84" s="44"/>
      <c r="AW84" s="44"/>
      <c r="AX84" s="44"/>
      <c r="AY84" s="44"/>
      <c r="AZ84" s="44"/>
      <c r="BA84" s="44"/>
      <c r="BB84" s="45"/>
      <c r="CE84" s="12" t="s">
        <v>167</v>
      </c>
      <c r="CF84" s="13" t="s">
        <v>168</v>
      </c>
      <c r="CG84" s="7">
        <v>6.0476808866583021</v>
      </c>
      <c r="CH84" s="4">
        <f t="shared" si="9"/>
        <v>86760.03</v>
      </c>
    </row>
    <row r="85" spans="3:86" x14ac:dyDescent="0.25">
      <c r="C85" s="46"/>
      <c r="E85" s="245" t="s">
        <v>0</v>
      </c>
      <c r="F85" s="245"/>
      <c r="G85" s="245"/>
      <c r="H85" s="245"/>
      <c r="I85" s="245"/>
      <c r="J85" s="49" t="s">
        <v>11</v>
      </c>
      <c r="K85" s="245" t="s">
        <v>342</v>
      </c>
      <c r="L85" s="245"/>
      <c r="M85" s="245"/>
      <c r="N85" s="245"/>
      <c r="O85" s="245"/>
      <c r="P85" s="245"/>
      <c r="Q85" s="245"/>
      <c r="R85" s="245"/>
      <c r="S85" s="245"/>
      <c r="T85" s="245"/>
      <c r="U85" s="245"/>
      <c r="V85" s="49"/>
      <c r="W85" s="49"/>
      <c r="X85" s="49"/>
      <c r="Y85" s="49"/>
      <c r="Z85" s="49"/>
      <c r="AA85" s="49"/>
      <c r="AB85" s="49"/>
      <c r="AC85" s="49"/>
      <c r="AD85" s="50"/>
      <c r="AE85" s="50"/>
      <c r="AF85" s="50"/>
      <c r="AG85" s="50"/>
      <c r="AH85" s="245" t="s">
        <v>3</v>
      </c>
      <c r="AI85" s="245"/>
      <c r="AJ85" s="245"/>
      <c r="AK85" s="245"/>
      <c r="AL85" s="245"/>
      <c r="AM85" s="245"/>
      <c r="AN85" s="245"/>
      <c r="AO85" s="245"/>
      <c r="AP85" s="49" t="s">
        <v>11</v>
      </c>
      <c r="AQ85" s="247">
        <v>565.16999999999996</v>
      </c>
      <c r="AR85" s="247"/>
      <c r="AS85" s="247"/>
      <c r="AT85" s="247"/>
      <c r="AU85" s="49" t="s">
        <v>319</v>
      </c>
      <c r="AV85" s="49"/>
      <c r="AW85" s="49"/>
      <c r="AX85" s="49"/>
      <c r="AY85" s="49"/>
      <c r="AZ85" s="49"/>
      <c r="BB85" s="51"/>
      <c r="CE85" s="12" t="s">
        <v>169</v>
      </c>
      <c r="CF85" s="20" t="s">
        <v>170</v>
      </c>
      <c r="CG85" s="7">
        <v>9.6363041962916505</v>
      </c>
      <c r="CH85" s="4">
        <f t="shared" si="9"/>
        <v>138242.42000000001</v>
      </c>
    </row>
    <row r="86" spans="3:86" x14ac:dyDescent="0.25">
      <c r="C86" s="46"/>
      <c r="E86" s="245" t="s">
        <v>322</v>
      </c>
      <c r="F86" s="245"/>
      <c r="G86" s="245"/>
      <c r="H86" s="245"/>
      <c r="I86" s="245"/>
      <c r="J86" s="49" t="s">
        <v>11</v>
      </c>
      <c r="K86" s="245" t="s">
        <v>715</v>
      </c>
      <c r="L86" s="245"/>
      <c r="M86" s="245"/>
      <c r="N86" s="245"/>
      <c r="O86" s="245"/>
      <c r="P86" s="245"/>
      <c r="Q86" s="245"/>
      <c r="R86" s="245"/>
      <c r="S86" s="245"/>
      <c r="T86" s="245"/>
      <c r="U86" s="245"/>
      <c r="V86" s="49"/>
      <c r="W86" s="49"/>
      <c r="X86" s="49"/>
      <c r="Y86" s="49"/>
      <c r="Z86" s="49"/>
      <c r="AA86" s="49"/>
      <c r="AB86" s="49"/>
      <c r="AC86" s="49"/>
      <c r="AD86" s="50"/>
      <c r="AE86" s="50"/>
      <c r="AF86" s="50"/>
      <c r="AG86" s="50"/>
      <c r="AH86" s="245" t="s">
        <v>4</v>
      </c>
      <c r="AI86" s="245"/>
      <c r="AJ86" s="245"/>
      <c r="AK86" s="245"/>
      <c r="AL86" s="245"/>
      <c r="AM86" s="245"/>
      <c r="AN86" s="245"/>
      <c r="AO86" s="245"/>
      <c r="AP86" s="49" t="s">
        <v>11</v>
      </c>
      <c r="AQ86" s="245">
        <v>2100</v>
      </c>
      <c r="AR86" s="245"/>
      <c r="AS86" s="245"/>
      <c r="AT86" s="245"/>
      <c r="AU86" s="49" t="s">
        <v>320</v>
      </c>
      <c r="AV86" s="49"/>
      <c r="AW86" s="49"/>
      <c r="AX86" s="49"/>
      <c r="AY86" s="49"/>
      <c r="AZ86" s="49"/>
      <c r="BB86" s="51"/>
      <c r="CE86" s="10" t="s">
        <v>171</v>
      </c>
      <c r="CF86" s="21" t="s">
        <v>172</v>
      </c>
      <c r="CG86" s="7">
        <v>14.638158371671546</v>
      </c>
      <c r="CH86" s="4">
        <f t="shared" si="9"/>
        <v>209999.02</v>
      </c>
    </row>
    <row r="87" spans="3:86" x14ac:dyDescent="0.25">
      <c r="C87" s="46"/>
      <c r="E87" s="245" t="s">
        <v>1</v>
      </c>
      <c r="F87" s="245"/>
      <c r="G87" s="245"/>
      <c r="H87" s="245"/>
      <c r="I87" s="245"/>
      <c r="J87" s="49" t="s">
        <v>11</v>
      </c>
      <c r="K87" s="245" t="s">
        <v>443</v>
      </c>
      <c r="L87" s="245"/>
      <c r="M87" s="245"/>
      <c r="N87" s="245"/>
      <c r="O87" s="245"/>
      <c r="P87" s="245"/>
      <c r="Q87" s="245"/>
      <c r="R87" s="245"/>
      <c r="S87" s="245"/>
      <c r="T87" s="245"/>
      <c r="U87" s="245"/>
      <c r="V87" s="49"/>
      <c r="W87" s="49"/>
      <c r="X87" s="49"/>
      <c r="Y87" s="49"/>
      <c r="Z87" s="49"/>
      <c r="AA87" s="49"/>
      <c r="AB87" s="49"/>
      <c r="AC87" s="49"/>
      <c r="AD87" s="50"/>
      <c r="AE87" s="50"/>
      <c r="AF87" s="50"/>
      <c r="AG87" s="50"/>
      <c r="AH87" s="245"/>
      <c r="AI87" s="245"/>
      <c r="AJ87" s="245"/>
      <c r="AK87" s="245"/>
      <c r="AL87" s="245"/>
      <c r="AM87" s="245"/>
      <c r="AN87" s="245"/>
      <c r="AO87" s="245"/>
      <c r="AP87" s="49"/>
      <c r="AQ87" s="246"/>
      <c r="AR87" s="246"/>
      <c r="AS87" s="246"/>
      <c r="AT87" s="246"/>
      <c r="AU87" s="49"/>
      <c r="AV87" s="49"/>
      <c r="AW87" s="49"/>
      <c r="AX87" s="49"/>
      <c r="AY87" s="49"/>
      <c r="AZ87" s="49"/>
      <c r="BB87" s="51"/>
      <c r="CE87" s="10" t="s">
        <v>173</v>
      </c>
      <c r="CF87" s="22" t="s">
        <v>174</v>
      </c>
      <c r="CG87" s="7">
        <v>12.216808866583019</v>
      </c>
      <c r="CH87" s="4">
        <f t="shared" si="9"/>
        <v>175262.34</v>
      </c>
    </row>
    <row r="88" spans="3:86" x14ac:dyDescent="0.25">
      <c r="C88" s="46"/>
      <c r="E88" s="245" t="s">
        <v>2</v>
      </c>
      <c r="F88" s="245"/>
      <c r="G88" s="245"/>
      <c r="H88" s="245"/>
      <c r="I88" s="245"/>
      <c r="J88" s="49" t="s">
        <v>11</v>
      </c>
      <c r="K88" s="245" t="s">
        <v>417</v>
      </c>
      <c r="L88" s="245"/>
      <c r="M88" s="245"/>
      <c r="N88" s="245"/>
      <c r="O88" s="245"/>
      <c r="P88" s="245"/>
      <c r="Q88" s="245"/>
      <c r="R88" s="245"/>
      <c r="S88" s="245"/>
      <c r="T88" s="245"/>
      <c r="U88" s="245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49"/>
      <c r="AH88" s="245"/>
      <c r="AI88" s="245"/>
      <c r="AJ88" s="245"/>
      <c r="AK88" s="245"/>
      <c r="AL88" s="245"/>
      <c r="AM88" s="245"/>
      <c r="AN88" s="245"/>
      <c r="AO88" s="245"/>
      <c r="AP88" s="49"/>
      <c r="AQ88" s="49"/>
      <c r="AR88" s="49"/>
      <c r="AS88" s="49"/>
      <c r="AT88" s="49"/>
      <c r="AU88" s="49"/>
      <c r="AV88" s="49"/>
      <c r="AW88" s="49"/>
      <c r="AX88" s="49"/>
      <c r="AY88" s="49"/>
      <c r="AZ88" s="49"/>
      <c r="BB88" s="51"/>
      <c r="CE88" s="10" t="s">
        <v>175</v>
      </c>
      <c r="CF88" s="22" t="s">
        <v>176</v>
      </c>
      <c r="CG88" s="7">
        <v>9.1766143872856532</v>
      </c>
      <c r="CH88" s="4">
        <f t="shared" si="9"/>
        <v>131647.71</v>
      </c>
    </row>
    <row r="89" spans="3:86" x14ac:dyDescent="0.25">
      <c r="C89" s="46"/>
      <c r="BB89" s="51"/>
      <c r="CE89" s="10" t="s">
        <v>177</v>
      </c>
      <c r="CF89" s="22" t="s">
        <v>178</v>
      </c>
      <c r="CG89" s="7">
        <v>23.90083368186254</v>
      </c>
      <c r="CH89" s="4">
        <f t="shared" si="9"/>
        <v>342881.36</v>
      </c>
    </row>
    <row r="90" spans="3:86" x14ac:dyDescent="0.25">
      <c r="C90" s="46"/>
      <c r="BB90" s="51"/>
      <c r="CE90" s="10" t="s">
        <v>179</v>
      </c>
      <c r="CF90" s="22" t="s">
        <v>180</v>
      </c>
      <c r="CG90" s="7">
        <v>8.8825477485013238</v>
      </c>
      <c r="CH90" s="4">
        <f t="shared" si="9"/>
        <v>127429.02999999998</v>
      </c>
    </row>
    <row r="91" spans="3:86" x14ac:dyDescent="0.25">
      <c r="C91" s="46"/>
      <c r="BB91" s="51"/>
      <c r="CE91" s="10" t="s">
        <v>181</v>
      </c>
      <c r="CF91" s="22" t="s">
        <v>182</v>
      </c>
      <c r="CG91" s="7">
        <v>7.6998738324271576</v>
      </c>
      <c r="CH91" s="4">
        <f t="shared" si="9"/>
        <v>110462.39</v>
      </c>
    </row>
    <row r="92" spans="3:86" x14ac:dyDescent="0.25">
      <c r="C92" s="46"/>
      <c r="E92" s="208" t="s">
        <v>5</v>
      </c>
      <c r="F92" s="209"/>
      <c r="G92" s="209"/>
      <c r="H92" s="209"/>
      <c r="I92" s="209"/>
      <c r="J92" s="209"/>
      <c r="K92" s="210" t="str">
        <f t="shared" ref="K92:K97" si="10">VLOOKUP(E92,$CE$1:$CH$1004,2,FALSE)</f>
        <v>NOVACRON YELLOW S-3R</v>
      </c>
      <c r="L92" s="210"/>
      <c r="M92" s="210"/>
      <c r="N92" s="210"/>
      <c r="O92" s="210"/>
      <c r="P92" s="210"/>
      <c r="Q92" s="210"/>
      <c r="R92" s="210"/>
      <c r="S92" s="210"/>
      <c r="T92" s="210"/>
      <c r="U92" s="210"/>
      <c r="V92" s="210"/>
      <c r="W92" s="210"/>
      <c r="X92" s="210"/>
      <c r="Y92" s="164"/>
      <c r="Z92" s="234">
        <v>5.61</v>
      </c>
      <c r="AA92" s="234"/>
      <c r="AB92" s="234"/>
      <c r="AC92" s="234"/>
      <c r="AD92" s="234"/>
      <c r="AE92" s="234"/>
      <c r="AF92" s="210" t="s">
        <v>315</v>
      </c>
      <c r="AG92" s="210"/>
      <c r="AH92" s="235">
        <v>3170.61</v>
      </c>
      <c r="AI92" s="235"/>
      <c r="AJ92" s="235"/>
      <c r="AK92" s="235"/>
      <c r="AL92" s="235"/>
      <c r="AM92" s="235"/>
      <c r="AN92" s="52" t="s">
        <v>316</v>
      </c>
      <c r="AO92" s="52"/>
      <c r="AP92" s="213">
        <f t="shared" ref="AP92:AP97" si="11">(AH92*VLOOKUP(E92,$CE$1:$CH$1004,4,FALSE))/1000</f>
        <v>307937.31607619999</v>
      </c>
      <c r="AQ92" s="213"/>
      <c r="AR92" s="213"/>
      <c r="AS92" s="213"/>
      <c r="AT92" s="213"/>
      <c r="AU92" s="213"/>
      <c r="AV92" s="213"/>
      <c r="AW92" s="213"/>
      <c r="AX92" s="213"/>
      <c r="AY92" s="213"/>
      <c r="AZ92" s="214"/>
      <c r="BB92" s="51"/>
      <c r="CE92" s="10" t="s">
        <v>183</v>
      </c>
      <c r="CF92" s="11" t="s">
        <v>184</v>
      </c>
      <c r="CG92" s="7">
        <v>0.59577582601421997</v>
      </c>
      <c r="CH92" s="4">
        <f t="shared" si="9"/>
        <v>8547</v>
      </c>
    </row>
    <row r="93" spans="3:86" x14ac:dyDescent="0.25">
      <c r="C93" s="46"/>
      <c r="E93" s="200" t="s">
        <v>32</v>
      </c>
      <c r="F93" s="243"/>
      <c r="G93" s="243"/>
      <c r="H93" s="243"/>
      <c r="I93" s="243"/>
      <c r="J93" s="243"/>
      <c r="K93" s="230" t="str">
        <f t="shared" si="10"/>
        <v>NOVACRON DEEP CHERRY S–D</v>
      </c>
      <c r="L93" s="230"/>
      <c r="M93" s="230"/>
      <c r="N93" s="230"/>
      <c r="O93" s="230"/>
      <c r="P93" s="230"/>
      <c r="Q93" s="230"/>
      <c r="R93" s="230"/>
      <c r="S93" s="230"/>
      <c r="T93" s="230"/>
      <c r="U93" s="230"/>
      <c r="V93" s="230"/>
      <c r="W93" s="230"/>
      <c r="X93" s="230"/>
      <c r="Y93" s="168"/>
      <c r="Z93" s="232">
        <v>14.62</v>
      </c>
      <c r="AA93" s="232"/>
      <c r="AB93" s="232"/>
      <c r="AC93" s="232"/>
      <c r="AD93" s="232"/>
      <c r="AE93" s="232"/>
      <c r="AF93" s="230" t="s">
        <v>315</v>
      </c>
      <c r="AG93" s="230"/>
      <c r="AH93" s="244">
        <v>8262.81</v>
      </c>
      <c r="AI93" s="244"/>
      <c r="AJ93" s="244"/>
      <c r="AK93" s="244"/>
      <c r="AL93" s="244"/>
      <c r="AM93" s="244"/>
      <c r="AN93" s="41" t="s">
        <v>316</v>
      </c>
      <c r="AP93" s="242">
        <f t="shared" si="11"/>
        <v>1382156.2545516</v>
      </c>
      <c r="AQ93" s="242"/>
      <c r="AR93" s="242"/>
      <c r="AS93" s="242"/>
      <c r="AT93" s="242"/>
      <c r="AU93" s="242"/>
      <c r="AV93" s="242"/>
      <c r="AW93" s="242"/>
      <c r="AX93" s="242"/>
      <c r="AY93" s="242"/>
      <c r="AZ93" s="206"/>
      <c r="BB93" s="51"/>
      <c r="CE93" s="10" t="s">
        <v>185</v>
      </c>
      <c r="CF93" s="11" t="s">
        <v>186</v>
      </c>
      <c r="CG93" s="7">
        <v>0.41704307820995395</v>
      </c>
      <c r="CH93" s="4">
        <f t="shared" si="9"/>
        <v>5982.9</v>
      </c>
    </row>
    <row r="94" spans="3:86" x14ac:dyDescent="0.25">
      <c r="C94" s="46"/>
      <c r="E94" s="200" t="s">
        <v>7</v>
      </c>
      <c r="F94" s="243"/>
      <c r="G94" s="243"/>
      <c r="H94" s="243"/>
      <c r="I94" s="243"/>
      <c r="J94" s="243"/>
      <c r="K94" s="230" t="str">
        <f t="shared" si="10"/>
        <v>NOVACRON DARK BLUE S-GL</v>
      </c>
      <c r="L94" s="230"/>
      <c r="M94" s="230"/>
      <c r="N94" s="230"/>
      <c r="O94" s="230"/>
      <c r="P94" s="230"/>
      <c r="Q94" s="230"/>
      <c r="R94" s="230"/>
      <c r="S94" s="230"/>
      <c r="T94" s="230"/>
      <c r="U94" s="230"/>
      <c r="V94" s="230"/>
      <c r="W94" s="230"/>
      <c r="X94" s="230"/>
      <c r="Y94" s="168"/>
      <c r="Z94" s="232">
        <v>1.38</v>
      </c>
      <c r="AA94" s="232"/>
      <c r="AB94" s="232"/>
      <c r="AC94" s="232"/>
      <c r="AD94" s="232"/>
      <c r="AE94" s="232"/>
      <c r="AF94" s="230" t="s">
        <v>315</v>
      </c>
      <c r="AG94" s="230"/>
      <c r="AH94" s="244">
        <v>779.94</v>
      </c>
      <c r="AI94" s="244"/>
      <c r="AJ94" s="244"/>
      <c r="AK94" s="244"/>
      <c r="AL94" s="244"/>
      <c r="AM94" s="244"/>
      <c r="AN94" s="41" t="s">
        <v>316</v>
      </c>
      <c r="AP94" s="242">
        <f t="shared" si="11"/>
        <v>94882.883155200005</v>
      </c>
      <c r="AQ94" s="242"/>
      <c r="AR94" s="242"/>
      <c r="AS94" s="242"/>
      <c r="AT94" s="242"/>
      <c r="AU94" s="242"/>
      <c r="AV94" s="242"/>
      <c r="AW94" s="242"/>
      <c r="AX94" s="242"/>
      <c r="AY94" s="242"/>
      <c r="AZ94" s="206"/>
      <c r="BB94" s="51"/>
      <c r="CE94" s="10" t="s">
        <v>187</v>
      </c>
      <c r="CF94" s="11" t="s">
        <v>188</v>
      </c>
      <c r="CG94" s="7">
        <v>0.92429945629443744</v>
      </c>
      <c r="CH94" s="4">
        <f t="shared" si="9"/>
        <v>13260</v>
      </c>
    </row>
    <row r="95" spans="3:86" x14ac:dyDescent="0.25">
      <c r="C95" s="46"/>
      <c r="E95" s="216" t="s">
        <v>8</v>
      </c>
      <c r="F95" s="217"/>
      <c r="G95" s="217"/>
      <c r="H95" s="217"/>
      <c r="I95" s="217"/>
      <c r="J95" s="217"/>
      <c r="K95" s="218" t="str">
        <f t="shared" si="10"/>
        <v>FIMBIL EAS 40 NEW</v>
      </c>
      <c r="L95" s="218"/>
      <c r="M95" s="218"/>
      <c r="N95" s="218"/>
      <c r="O95" s="218"/>
      <c r="P95" s="218"/>
      <c r="Q95" s="218"/>
      <c r="R95" s="218"/>
      <c r="S95" s="218"/>
      <c r="T95" s="218"/>
      <c r="U95" s="218"/>
      <c r="V95" s="218"/>
      <c r="W95" s="218"/>
      <c r="X95" s="218"/>
      <c r="Y95" s="166"/>
      <c r="Z95" s="236">
        <v>2</v>
      </c>
      <c r="AA95" s="236"/>
      <c r="AB95" s="236"/>
      <c r="AC95" s="236"/>
      <c r="AD95" s="236"/>
      <c r="AE95" s="236"/>
      <c r="AF95" s="218" t="s">
        <v>315</v>
      </c>
      <c r="AG95" s="218"/>
      <c r="AH95" s="248">
        <v>1130.3399999999999</v>
      </c>
      <c r="AI95" s="248"/>
      <c r="AJ95" s="248"/>
      <c r="AK95" s="248"/>
      <c r="AL95" s="248"/>
      <c r="AM95" s="248"/>
      <c r="AN95" s="55" t="s">
        <v>316</v>
      </c>
      <c r="AO95" s="55"/>
      <c r="AP95" s="221">
        <f t="shared" si="11"/>
        <v>23316.811767599997</v>
      </c>
      <c r="AQ95" s="221"/>
      <c r="AR95" s="221"/>
      <c r="AS95" s="221"/>
      <c r="AT95" s="221"/>
      <c r="AU95" s="221"/>
      <c r="AV95" s="221"/>
      <c r="AW95" s="221"/>
      <c r="AX95" s="221"/>
      <c r="AY95" s="221"/>
      <c r="AZ95" s="222"/>
      <c r="BB95" s="51"/>
      <c r="CE95" s="10" t="s">
        <v>189</v>
      </c>
      <c r="CF95" s="11" t="s">
        <v>190</v>
      </c>
      <c r="CG95" s="8">
        <v>0.27780566011431757</v>
      </c>
      <c r="CH95" s="4">
        <f t="shared" si="9"/>
        <v>3985.3999999999996</v>
      </c>
    </row>
    <row r="96" spans="3:86" x14ac:dyDescent="0.25">
      <c r="C96" s="46"/>
      <c r="E96" s="200" t="s">
        <v>9</v>
      </c>
      <c r="F96" s="243"/>
      <c r="G96" s="243"/>
      <c r="H96" s="243"/>
      <c r="I96" s="243"/>
      <c r="J96" s="243"/>
      <c r="K96" s="230" t="str">
        <f t="shared" si="10"/>
        <v>SODIUM SULFATE</v>
      </c>
      <c r="L96" s="230"/>
      <c r="M96" s="230"/>
      <c r="N96" s="230"/>
      <c r="O96" s="230"/>
      <c r="P96" s="230"/>
      <c r="Q96" s="230"/>
      <c r="R96" s="230"/>
      <c r="S96" s="230"/>
      <c r="T96" s="230"/>
      <c r="U96" s="230"/>
      <c r="V96" s="230"/>
      <c r="W96" s="230"/>
      <c r="X96" s="230"/>
      <c r="Y96" s="168"/>
      <c r="Z96" s="232">
        <v>200</v>
      </c>
      <c r="AA96" s="232"/>
      <c r="AB96" s="232"/>
      <c r="AC96" s="232"/>
      <c r="AD96" s="232"/>
      <c r="AE96" s="232"/>
      <c r="AF96" s="230" t="s">
        <v>315</v>
      </c>
      <c r="AG96" s="230"/>
      <c r="AH96" s="249">
        <v>113034.36</v>
      </c>
      <c r="AI96" s="249"/>
      <c r="AJ96" s="249"/>
      <c r="AK96" s="249"/>
      <c r="AL96" s="249"/>
      <c r="AM96" s="249"/>
      <c r="AN96" s="41" t="s">
        <v>316</v>
      </c>
      <c r="AP96" s="242">
        <f t="shared" si="11"/>
        <v>269756.50013999996</v>
      </c>
      <c r="AQ96" s="242"/>
      <c r="AR96" s="242"/>
      <c r="AS96" s="242"/>
      <c r="AT96" s="242"/>
      <c r="AU96" s="242"/>
      <c r="AV96" s="242"/>
      <c r="AW96" s="242"/>
      <c r="AX96" s="242"/>
      <c r="AY96" s="242"/>
      <c r="AZ96" s="206"/>
      <c r="BB96" s="51"/>
      <c r="CE96" s="10" t="s">
        <v>191</v>
      </c>
      <c r="CF96" s="11" t="s">
        <v>192</v>
      </c>
      <c r="CG96" s="7">
        <v>1.4798550118499931</v>
      </c>
      <c r="CH96" s="4">
        <f t="shared" si="9"/>
        <v>21230</v>
      </c>
    </row>
    <row r="97" spans="3:86" x14ac:dyDescent="0.25">
      <c r="C97" s="46"/>
      <c r="E97" s="223" t="s">
        <v>10</v>
      </c>
      <c r="F97" s="224"/>
      <c r="G97" s="224"/>
      <c r="H97" s="224"/>
      <c r="I97" s="224"/>
      <c r="J97" s="224"/>
      <c r="K97" s="225" t="str">
        <f t="shared" si="10"/>
        <v>SODA ASH</v>
      </c>
      <c r="L97" s="225"/>
      <c r="M97" s="225"/>
      <c r="N97" s="225"/>
      <c r="O97" s="225"/>
      <c r="P97" s="225"/>
      <c r="Q97" s="225"/>
      <c r="R97" s="225"/>
      <c r="S97" s="225"/>
      <c r="T97" s="225"/>
      <c r="U97" s="225"/>
      <c r="V97" s="225"/>
      <c r="W97" s="225"/>
      <c r="X97" s="225"/>
      <c r="Y97" s="167"/>
      <c r="Z97" s="237">
        <v>30</v>
      </c>
      <c r="AA97" s="237"/>
      <c r="AB97" s="237"/>
      <c r="AC97" s="237"/>
      <c r="AD97" s="237"/>
      <c r="AE97" s="237"/>
      <c r="AF97" s="225" t="s">
        <v>315</v>
      </c>
      <c r="AG97" s="225"/>
      <c r="AH97" s="227">
        <v>16955.150000000001</v>
      </c>
      <c r="AI97" s="227"/>
      <c r="AJ97" s="227"/>
      <c r="AK97" s="227"/>
      <c r="AL97" s="227"/>
      <c r="AM97" s="227"/>
      <c r="AN97" s="54" t="s">
        <v>316</v>
      </c>
      <c r="AO97" s="54"/>
      <c r="AP97" s="228">
        <f t="shared" si="11"/>
        <v>150561.73199999999</v>
      </c>
      <c r="AQ97" s="228"/>
      <c r="AR97" s="228"/>
      <c r="AS97" s="228"/>
      <c r="AT97" s="228"/>
      <c r="AU97" s="228"/>
      <c r="AV97" s="228"/>
      <c r="AW97" s="228"/>
      <c r="AX97" s="228"/>
      <c r="AY97" s="228"/>
      <c r="AZ97" s="229"/>
      <c r="BB97" s="51"/>
      <c r="CE97" s="10" t="s">
        <v>193</v>
      </c>
      <c r="CF97" s="11" t="s">
        <v>194</v>
      </c>
      <c r="CG97" s="7">
        <v>1.4087850271852782</v>
      </c>
      <c r="CH97" s="4">
        <f t="shared" si="9"/>
        <v>20210.43</v>
      </c>
    </row>
    <row r="98" spans="3:86" x14ac:dyDescent="0.25">
      <c r="C98" s="46"/>
      <c r="E98" s="169"/>
      <c r="F98" s="169"/>
      <c r="G98" s="169"/>
      <c r="H98" s="169"/>
      <c r="I98" s="169"/>
      <c r="J98" s="169"/>
      <c r="K98" s="168"/>
      <c r="L98" s="168"/>
      <c r="M98" s="168"/>
      <c r="N98" s="168"/>
      <c r="O98" s="168"/>
      <c r="P98" s="168"/>
      <c r="Q98" s="168"/>
      <c r="R98" s="168"/>
      <c r="S98" s="168"/>
      <c r="T98" s="168"/>
      <c r="U98" s="168"/>
      <c r="V98" s="168"/>
      <c r="W98" s="168"/>
      <c r="X98" s="168"/>
      <c r="Y98" s="168"/>
      <c r="Z98" s="111"/>
      <c r="AA98" s="111"/>
      <c r="AB98" s="111"/>
      <c r="AC98" s="111"/>
      <c r="AD98" s="111"/>
      <c r="AE98" s="111"/>
      <c r="AF98" s="168"/>
      <c r="AG98" s="168"/>
      <c r="AH98" s="169"/>
      <c r="AI98" s="169"/>
      <c r="AJ98" s="169"/>
      <c r="AK98" s="169"/>
      <c r="AL98" s="169"/>
      <c r="AM98" s="169"/>
      <c r="AP98" s="112"/>
      <c r="AQ98" s="112"/>
      <c r="AR98" s="112"/>
      <c r="AS98" s="112"/>
      <c r="AT98" s="112"/>
      <c r="AU98" s="112"/>
      <c r="AV98" s="112"/>
      <c r="AW98" s="112"/>
      <c r="AX98" s="112"/>
      <c r="AY98" s="112"/>
      <c r="AZ98" s="112"/>
      <c r="BB98" s="51"/>
      <c r="CE98" s="10" t="s">
        <v>195</v>
      </c>
      <c r="CF98" s="11" t="s">
        <v>196</v>
      </c>
      <c r="CG98" s="7">
        <v>1.9592004739997211</v>
      </c>
      <c r="CH98" s="4">
        <f t="shared" si="9"/>
        <v>28106.69</v>
      </c>
    </row>
    <row r="99" spans="3:86" x14ac:dyDescent="0.25">
      <c r="C99" s="46"/>
      <c r="E99" s="169"/>
      <c r="F99" s="169"/>
      <c r="G99" s="169"/>
      <c r="H99" s="169"/>
      <c r="I99" s="169"/>
      <c r="J99" s="169"/>
      <c r="K99" s="168"/>
      <c r="L99" s="168"/>
      <c r="M99" s="168"/>
      <c r="N99" s="168"/>
      <c r="O99" s="168"/>
      <c r="P99" s="168"/>
      <c r="Q99" s="168"/>
      <c r="R99" s="168"/>
      <c r="S99" s="168"/>
      <c r="T99" s="168"/>
      <c r="U99" s="168"/>
      <c r="V99" s="168"/>
      <c r="W99" s="168"/>
      <c r="X99" s="168"/>
      <c r="Y99" s="168"/>
      <c r="Z99" s="111"/>
      <c r="AA99" s="111"/>
      <c r="AB99" s="111"/>
      <c r="AC99" s="111"/>
      <c r="AD99" s="111"/>
      <c r="AE99" s="111"/>
      <c r="AF99" s="168"/>
      <c r="AG99" s="168"/>
      <c r="AH99" s="169"/>
      <c r="AI99" s="169"/>
      <c r="AJ99" s="169"/>
      <c r="AK99" s="59"/>
      <c r="AL99" s="230" t="s">
        <v>318</v>
      </c>
      <c r="AM99" s="230"/>
      <c r="AN99" s="230"/>
      <c r="AO99" s="230"/>
      <c r="AP99" s="112" t="s">
        <v>11</v>
      </c>
      <c r="AQ99" s="242">
        <f>SUM(AP92:AZ97)</f>
        <v>2228611.4976905999</v>
      </c>
      <c r="AR99" s="242"/>
      <c r="AS99" s="242"/>
      <c r="AT99" s="242"/>
      <c r="AU99" s="242"/>
      <c r="AV99" s="242"/>
      <c r="AW99" s="242"/>
      <c r="AX99" s="242"/>
      <c r="AY99" s="242"/>
      <c r="AZ99" s="242"/>
      <c r="BB99" s="51"/>
      <c r="CE99" s="10" t="s">
        <v>9</v>
      </c>
      <c r="CF99" s="11" t="s">
        <v>197</v>
      </c>
      <c r="CG99" s="7">
        <v>0.1663529903805939</v>
      </c>
      <c r="CH99" s="4">
        <f t="shared" si="9"/>
        <v>2386.5</v>
      </c>
    </row>
    <row r="100" spans="3:86" x14ac:dyDescent="0.25">
      <c r="C100" s="46"/>
      <c r="E100" s="169"/>
      <c r="F100" s="169"/>
      <c r="G100" s="169"/>
      <c r="H100" s="169"/>
      <c r="I100" s="169"/>
      <c r="J100" s="169"/>
      <c r="K100" s="168"/>
      <c r="L100" s="168"/>
      <c r="M100" s="168"/>
      <c r="N100" s="168"/>
      <c r="O100" s="168"/>
      <c r="P100" s="168"/>
      <c r="Q100" s="168"/>
      <c r="R100" s="168"/>
      <c r="S100" s="168"/>
      <c r="T100" s="168"/>
      <c r="U100" s="168"/>
      <c r="V100" s="168"/>
      <c r="W100" s="168"/>
      <c r="X100" s="168"/>
      <c r="Y100" s="168"/>
      <c r="Z100" s="111"/>
      <c r="AA100" s="111"/>
      <c r="AB100" s="111"/>
      <c r="AC100" s="111"/>
      <c r="AD100" s="111"/>
      <c r="AE100" s="111"/>
      <c r="AF100" s="168"/>
      <c r="AG100" s="168"/>
      <c r="AH100" s="169"/>
      <c r="AI100" s="169"/>
      <c r="AJ100" s="169"/>
      <c r="AK100" s="59"/>
      <c r="AL100" s="230" t="s">
        <v>317</v>
      </c>
      <c r="AM100" s="230"/>
      <c r="AN100" s="230"/>
      <c r="AO100" s="230"/>
      <c r="AP100" s="112" t="s">
        <v>11</v>
      </c>
      <c r="AQ100" s="242">
        <f>AQ99/AQ86</f>
        <v>1061.243570328857</v>
      </c>
      <c r="AR100" s="242"/>
      <c r="AS100" s="242"/>
      <c r="AT100" s="242"/>
      <c r="AU100" s="242"/>
      <c r="AV100" s="242"/>
      <c r="AW100" s="242"/>
      <c r="AX100" s="242"/>
      <c r="AY100" s="242"/>
      <c r="AZ100" s="242"/>
      <c r="BB100" s="51"/>
      <c r="CE100" s="10" t="s">
        <v>10</v>
      </c>
      <c r="CF100" s="11" t="s">
        <v>198</v>
      </c>
      <c r="CG100" s="7">
        <v>0.61898787118360521</v>
      </c>
      <c r="CH100" s="4">
        <f t="shared" si="9"/>
        <v>8880</v>
      </c>
    </row>
    <row r="101" spans="3:86" x14ac:dyDescent="0.25">
      <c r="C101" s="46"/>
      <c r="E101" s="169"/>
      <c r="F101" s="169"/>
      <c r="G101" s="169"/>
      <c r="H101" s="169"/>
      <c r="I101" s="169"/>
      <c r="J101" s="169"/>
      <c r="K101" s="168"/>
      <c r="L101" s="168"/>
      <c r="M101" s="168"/>
      <c r="N101" s="168"/>
      <c r="O101" s="168"/>
      <c r="P101" s="168"/>
      <c r="Q101" s="168"/>
      <c r="R101" s="168"/>
      <c r="S101" s="168"/>
      <c r="T101" s="168"/>
      <c r="U101" s="168"/>
      <c r="V101" s="168"/>
      <c r="W101" s="168"/>
      <c r="X101" s="168"/>
      <c r="Y101" s="168"/>
      <c r="Z101" s="111"/>
      <c r="AA101" s="111"/>
      <c r="AB101" s="111"/>
      <c r="AC101" s="111"/>
      <c r="AD101" s="111"/>
      <c r="AE101" s="111"/>
      <c r="AF101" s="168"/>
      <c r="AG101" s="168"/>
      <c r="AH101" s="169"/>
      <c r="AI101" s="169"/>
      <c r="AJ101" s="169"/>
      <c r="AK101" s="169"/>
      <c r="AL101" s="169"/>
      <c r="AM101" s="169"/>
      <c r="AQ101" s="169"/>
      <c r="AR101" s="169"/>
      <c r="AS101" s="169"/>
      <c r="AT101" s="169"/>
      <c r="AU101" s="169"/>
      <c r="AV101" s="169"/>
      <c r="AW101" s="169"/>
      <c r="AX101" s="169"/>
      <c r="AY101" s="169"/>
      <c r="AZ101" s="169"/>
      <c r="BB101" s="51"/>
      <c r="CE101" s="10" t="s">
        <v>199</v>
      </c>
      <c r="CF101" s="11" t="s">
        <v>200</v>
      </c>
      <c r="CG101" s="7">
        <v>0.794646591384358</v>
      </c>
      <c r="CH101" s="4">
        <f t="shared" si="9"/>
        <v>11400</v>
      </c>
    </row>
    <row r="102" spans="3:86" ht="17.25" thickBot="1" x14ac:dyDescent="0.3">
      <c r="C102" s="60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  <c r="BB102" s="62"/>
      <c r="CE102" s="10" t="s">
        <v>201</v>
      </c>
      <c r="CF102" s="11" t="s">
        <v>202</v>
      </c>
      <c r="CG102" s="7">
        <v>0.71099958176495193</v>
      </c>
      <c r="CH102" s="4">
        <f t="shared" si="9"/>
        <v>10200</v>
      </c>
    </row>
    <row r="103" spans="3:86" x14ac:dyDescent="0.25">
      <c r="CE103" s="10" t="s">
        <v>203</v>
      </c>
      <c r="CF103" s="11" t="s">
        <v>204</v>
      </c>
      <c r="CG103" s="7">
        <v>1.3377959012965286</v>
      </c>
      <c r="CH103" s="4">
        <f t="shared" si="9"/>
        <v>19192.02</v>
      </c>
    </row>
    <row r="104" spans="3:86" ht="17.25" thickBot="1" x14ac:dyDescent="0.3">
      <c r="CE104" s="10" t="s">
        <v>205</v>
      </c>
      <c r="CF104" s="11" t="s">
        <v>206</v>
      </c>
      <c r="CG104" s="7">
        <v>2.4213495050885263</v>
      </c>
      <c r="CH104" s="4">
        <f t="shared" si="9"/>
        <v>34736.68</v>
      </c>
    </row>
    <row r="105" spans="3:86" x14ac:dyDescent="0.25">
      <c r="C105" s="43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5"/>
      <c r="CE105" s="10" t="s">
        <v>207</v>
      </c>
      <c r="CF105" s="11" t="s">
        <v>208</v>
      </c>
      <c r="CG105" s="7">
        <v>0.88</v>
      </c>
      <c r="CH105" s="4">
        <f t="shared" si="9"/>
        <v>12624.48</v>
      </c>
    </row>
    <row r="106" spans="3:86" x14ac:dyDescent="0.25">
      <c r="C106" s="46"/>
      <c r="E106" s="245" t="s">
        <v>0</v>
      </c>
      <c r="F106" s="245"/>
      <c r="G106" s="245"/>
      <c r="H106" s="245"/>
      <c r="I106" s="245"/>
      <c r="J106" s="49" t="s">
        <v>11</v>
      </c>
      <c r="K106" s="245" t="s">
        <v>353</v>
      </c>
      <c r="L106" s="245"/>
      <c r="M106" s="245"/>
      <c r="N106" s="245"/>
      <c r="O106" s="245"/>
      <c r="P106" s="245"/>
      <c r="Q106" s="245"/>
      <c r="R106" s="245"/>
      <c r="S106" s="245"/>
      <c r="T106" s="245"/>
      <c r="U106" s="245"/>
      <c r="V106" s="49"/>
      <c r="W106" s="49"/>
      <c r="X106" s="49"/>
      <c r="Y106" s="49"/>
      <c r="Z106" s="49"/>
      <c r="AA106" s="49"/>
      <c r="AB106" s="49"/>
      <c r="AC106" s="49"/>
      <c r="AD106" s="50"/>
      <c r="AE106" s="50"/>
      <c r="AF106" s="50"/>
      <c r="AG106" s="50"/>
      <c r="AH106" s="245" t="s">
        <v>3</v>
      </c>
      <c r="AI106" s="245"/>
      <c r="AJ106" s="245"/>
      <c r="AK106" s="245"/>
      <c r="AL106" s="245"/>
      <c r="AM106" s="245"/>
      <c r="AN106" s="245"/>
      <c r="AO106" s="245"/>
      <c r="AP106" s="49" t="s">
        <v>11</v>
      </c>
      <c r="AQ106" s="247">
        <v>565.16999999999996</v>
      </c>
      <c r="AR106" s="247"/>
      <c r="AS106" s="247"/>
      <c r="AT106" s="247"/>
      <c r="AU106" s="49" t="s">
        <v>319</v>
      </c>
      <c r="AV106" s="49"/>
      <c r="AW106" s="49"/>
      <c r="AX106" s="49"/>
      <c r="AY106" s="49"/>
      <c r="AZ106" s="49"/>
      <c r="BB106" s="51"/>
      <c r="CE106" s="12" t="s">
        <v>209</v>
      </c>
      <c r="CF106" s="13" t="s">
        <v>210</v>
      </c>
      <c r="CG106" s="7">
        <v>3.1523232956921792</v>
      </c>
      <c r="CH106" s="4">
        <f t="shared" si="9"/>
        <v>45223.23</v>
      </c>
    </row>
    <row r="107" spans="3:86" x14ac:dyDescent="0.25">
      <c r="C107" s="46"/>
      <c r="E107" s="245" t="s">
        <v>322</v>
      </c>
      <c r="F107" s="245"/>
      <c r="G107" s="245"/>
      <c r="H107" s="245"/>
      <c r="I107" s="245"/>
      <c r="J107" s="49" t="s">
        <v>11</v>
      </c>
      <c r="K107" s="245" t="s">
        <v>716</v>
      </c>
      <c r="L107" s="245"/>
      <c r="M107" s="245"/>
      <c r="N107" s="245"/>
      <c r="O107" s="245"/>
      <c r="P107" s="245"/>
      <c r="Q107" s="245"/>
      <c r="R107" s="245"/>
      <c r="S107" s="245"/>
      <c r="T107" s="245"/>
      <c r="U107" s="245"/>
      <c r="V107" s="49"/>
      <c r="W107" s="49"/>
      <c r="X107" s="49"/>
      <c r="Y107" s="49"/>
      <c r="Z107" s="49"/>
      <c r="AA107" s="49"/>
      <c r="AB107" s="49"/>
      <c r="AC107" s="49"/>
      <c r="AD107" s="50"/>
      <c r="AE107" s="50"/>
      <c r="AF107" s="50"/>
      <c r="AG107" s="50"/>
      <c r="AH107" s="245" t="s">
        <v>4</v>
      </c>
      <c r="AI107" s="245"/>
      <c r="AJ107" s="245"/>
      <c r="AK107" s="245"/>
      <c r="AL107" s="245"/>
      <c r="AM107" s="245"/>
      <c r="AN107" s="245"/>
      <c r="AO107" s="245"/>
      <c r="AP107" s="49" t="s">
        <v>11</v>
      </c>
      <c r="AQ107" s="245">
        <v>2100</v>
      </c>
      <c r="AR107" s="245"/>
      <c r="AS107" s="245"/>
      <c r="AT107" s="245"/>
      <c r="AU107" s="49" t="s">
        <v>320</v>
      </c>
      <c r="AV107" s="49"/>
      <c r="AW107" s="49"/>
      <c r="AX107" s="49"/>
      <c r="AY107" s="49"/>
      <c r="AZ107" s="49"/>
      <c r="BB107" s="51"/>
      <c r="CE107" s="5" t="s">
        <v>211</v>
      </c>
      <c r="CF107" s="11" t="s">
        <v>212</v>
      </c>
      <c r="CG107" s="7">
        <v>1.3936128537571448</v>
      </c>
      <c r="CH107" s="4">
        <f t="shared" si="9"/>
        <v>19992.77</v>
      </c>
    </row>
    <row r="108" spans="3:86" x14ac:dyDescent="0.25">
      <c r="C108" s="46"/>
      <c r="E108" s="245" t="s">
        <v>1</v>
      </c>
      <c r="F108" s="245"/>
      <c r="G108" s="245"/>
      <c r="H108" s="245"/>
      <c r="I108" s="245"/>
      <c r="J108" s="49" t="s">
        <v>11</v>
      </c>
      <c r="K108" s="245" t="s">
        <v>443</v>
      </c>
      <c r="L108" s="245"/>
      <c r="M108" s="245"/>
      <c r="N108" s="245"/>
      <c r="O108" s="245"/>
      <c r="P108" s="245"/>
      <c r="Q108" s="245"/>
      <c r="R108" s="245"/>
      <c r="S108" s="245"/>
      <c r="T108" s="245"/>
      <c r="U108" s="245"/>
      <c r="V108" s="49"/>
      <c r="W108" s="49"/>
      <c r="X108" s="49"/>
      <c r="Y108" s="49"/>
      <c r="Z108" s="49"/>
      <c r="AA108" s="49"/>
      <c r="AB108" s="49"/>
      <c r="AC108" s="49"/>
      <c r="AD108" s="50"/>
      <c r="AE108" s="50"/>
      <c r="AF108" s="50"/>
      <c r="AG108" s="50"/>
      <c r="AH108" s="245"/>
      <c r="AI108" s="245"/>
      <c r="AJ108" s="245"/>
      <c r="AK108" s="245"/>
      <c r="AL108" s="245"/>
      <c r="AM108" s="245"/>
      <c r="AN108" s="245"/>
      <c r="AO108" s="245"/>
      <c r="AP108" s="49"/>
      <c r="AQ108" s="246"/>
      <c r="AR108" s="246"/>
      <c r="AS108" s="246"/>
      <c r="AT108" s="246"/>
      <c r="AU108" s="49"/>
      <c r="AV108" s="49"/>
      <c r="AW108" s="49"/>
      <c r="AX108" s="49"/>
      <c r="AY108" s="49"/>
      <c r="AZ108" s="49"/>
      <c r="BB108" s="51"/>
      <c r="CE108" s="10" t="s">
        <v>213</v>
      </c>
      <c r="CF108" s="11" t="s">
        <v>214</v>
      </c>
      <c r="CG108" s="7">
        <v>0.59725149867558902</v>
      </c>
      <c r="CH108" s="4">
        <f t="shared" si="9"/>
        <v>8568.17</v>
      </c>
    </row>
    <row r="109" spans="3:86" x14ac:dyDescent="0.25">
      <c r="C109" s="46"/>
      <c r="E109" s="245" t="s">
        <v>2</v>
      </c>
      <c r="F109" s="245"/>
      <c r="G109" s="245"/>
      <c r="H109" s="245"/>
      <c r="I109" s="245"/>
      <c r="J109" s="49" t="s">
        <v>11</v>
      </c>
      <c r="K109" s="245" t="s">
        <v>417</v>
      </c>
      <c r="L109" s="245"/>
      <c r="M109" s="245"/>
      <c r="N109" s="245"/>
      <c r="O109" s="245"/>
      <c r="P109" s="245"/>
      <c r="Q109" s="245"/>
      <c r="R109" s="245"/>
      <c r="S109" s="245"/>
      <c r="T109" s="245"/>
      <c r="U109" s="245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245"/>
      <c r="AI109" s="245"/>
      <c r="AJ109" s="245"/>
      <c r="AK109" s="245"/>
      <c r="AL109" s="245"/>
      <c r="AM109" s="245"/>
      <c r="AN109" s="245"/>
      <c r="AO109" s="245"/>
      <c r="AP109" s="49"/>
      <c r="AQ109" s="49"/>
      <c r="AR109" s="49"/>
      <c r="AS109" s="49"/>
      <c r="AT109" s="49"/>
      <c r="AU109" s="49"/>
      <c r="AV109" s="49"/>
      <c r="AW109" s="49"/>
      <c r="AX109" s="49"/>
      <c r="AY109" s="49"/>
      <c r="AZ109" s="49"/>
      <c r="BB109" s="51"/>
      <c r="CE109" s="10" t="s">
        <v>8</v>
      </c>
      <c r="CF109" s="11" t="s">
        <v>215</v>
      </c>
      <c r="CG109" s="7">
        <v>1.4379018541753799</v>
      </c>
      <c r="CH109" s="4">
        <f t="shared" si="9"/>
        <v>20628.14</v>
      </c>
    </row>
    <row r="110" spans="3:86" x14ac:dyDescent="0.25">
      <c r="C110" s="46"/>
      <c r="BB110" s="51"/>
      <c r="CE110" s="10" t="s">
        <v>216</v>
      </c>
      <c r="CF110" s="11" t="s">
        <v>217</v>
      </c>
      <c r="CG110" s="7">
        <v>1.1666499372647428</v>
      </c>
      <c r="CH110" s="4">
        <f t="shared" si="9"/>
        <v>16736.759999999998</v>
      </c>
    </row>
    <row r="111" spans="3:86" x14ac:dyDescent="0.25">
      <c r="C111" s="46"/>
      <c r="BB111" s="51"/>
      <c r="CE111" s="10" t="s">
        <v>218</v>
      </c>
      <c r="CF111" s="11" t="s">
        <v>219</v>
      </c>
      <c r="CG111" s="7">
        <v>0.83646591384358016</v>
      </c>
      <c r="CH111" s="4">
        <f t="shared" si="9"/>
        <v>11999.94</v>
      </c>
    </row>
    <row r="112" spans="3:86" x14ac:dyDescent="0.25">
      <c r="C112" s="46"/>
      <c r="BB112" s="51"/>
      <c r="CE112" s="10" t="s">
        <v>220</v>
      </c>
      <c r="CF112" s="11" t="s">
        <v>221</v>
      </c>
      <c r="CG112" s="7">
        <v>1.2344904502997351</v>
      </c>
      <c r="CH112" s="4">
        <f t="shared" si="9"/>
        <v>17710</v>
      </c>
    </row>
    <row r="113" spans="3:86" x14ac:dyDescent="0.25">
      <c r="C113" s="46"/>
      <c r="E113" s="208" t="s">
        <v>5</v>
      </c>
      <c r="F113" s="209"/>
      <c r="G113" s="209"/>
      <c r="H113" s="209"/>
      <c r="I113" s="209"/>
      <c r="J113" s="209"/>
      <c r="K113" s="210" t="str">
        <f t="shared" ref="K113:K118" si="12">VLOOKUP(E113,$CE$1:$CH$1004,2,FALSE)</f>
        <v>NOVACRON YELLOW S-3R</v>
      </c>
      <c r="L113" s="210"/>
      <c r="M113" s="210"/>
      <c r="N113" s="210"/>
      <c r="O113" s="210"/>
      <c r="P113" s="210"/>
      <c r="Q113" s="210"/>
      <c r="R113" s="210"/>
      <c r="S113" s="210"/>
      <c r="T113" s="210"/>
      <c r="U113" s="210"/>
      <c r="V113" s="210"/>
      <c r="W113" s="210"/>
      <c r="X113" s="210"/>
      <c r="Y113" s="164"/>
      <c r="Z113" s="234">
        <v>2.98</v>
      </c>
      <c r="AA113" s="234"/>
      <c r="AB113" s="234"/>
      <c r="AC113" s="234"/>
      <c r="AD113" s="234"/>
      <c r="AE113" s="234"/>
      <c r="AF113" s="210" t="s">
        <v>315</v>
      </c>
      <c r="AG113" s="210"/>
      <c r="AH113" s="235">
        <v>1684.21</v>
      </c>
      <c r="AI113" s="235"/>
      <c r="AJ113" s="235"/>
      <c r="AK113" s="235"/>
      <c r="AL113" s="235"/>
      <c r="AM113" s="235"/>
      <c r="AN113" s="52" t="s">
        <v>316</v>
      </c>
      <c r="AO113" s="52"/>
      <c r="AP113" s="213">
        <f t="shared" ref="AP113:AP118" si="13">(AH113*VLOOKUP(E113,$CE$1:$CH$1004,4,FALSE))/1000</f>
        <v>163574.5509882</v>
      </c>
      <c r="AQ113" s="213"/>
      <c r="AR113" s="213"/>
      <c r="AS113" s="213"/>
      <c r="AT113" s="213"/>
      <c r="AU113" s="213"/>
      <c r="AV113" s="213"/>
      <c r="AW113" s="213"/>
      <c r="AX113" s="213"/>
      <c r="AY113" s="213"/>
      <c r="AZ113" s="214"/>
      <c r="BB113" s="51"/>
      <c r="CE113" s="10" t="s">
        <v>222</v>
      </c>
      <c r="CF113" s="11" t="s">
        <v>223</v>
      </c>
      <c r="CG113" s="7">
        <v>0.84344068032901154</v>
      </c>
      <c r="CH113" s="4">
        <f t="shared" si="9"/>
        <v>12100</v>
      </c>
    </row>
    <row r="114" spans="3:86" x14ac:dyDescent="0.25">
      <c r="C114" s="46"/>
      <c r="E114" s="200" t="s">
        <v>32</v>
      </c>
      <c r="F114" s="243"/>
      <c r="G114" s="243"/>
      <c r="H114" s="243"/>
      <c r="I114" s="243"/>
      <c r="J114" s="243"/>
      <c r="K114" s="230" t="str">
        <f t="shared" si="12"/>
        <v>NOVACRON DEEP CHERRY S–D</v>
      </c>
      <c r="L114" s="230"/>
      <c r="M114" s="230"/>
      <c r="N114" s="230"/>
      <c r="O114" s="230"/>
      <c r="P114" s="230"/>
      <c r="Q114" s="230"/>
      <c r="R114" s="230"/>
      <c r="S114" s="230"/>
      <c r="T114" s="230"/>
      <c r="U114" s="230"/>
      <c r="V114" s="230"/>
      <c r="W114" s="230"/>
      <c r="X114" s="230"/>
      <c r="Y114" s="168"/>
      <c r="Z114" s="232">
        <v>26.52</v>
      </c>
      <c r="AA114" s="232"/>
      <c r="AB114" s="232"/>
      <c r="AC114" s="232"/>
      <c r="AD114" s="232"/>
      <c r="AE114" s="232"/>
      <c r="AF114" s="230" t="s">
        <v>315</v>
      </c>
      <c r="AG114" s="230"/>
      <c r="AH114" s="244">
        <v>14988.36</v>
      </c>
      <c r="AI114" s="244"/>
      <c r="AJ114" s="244"/>
      <c r="AK114" s="244"/>
      <c r="AL114" s="244"/>
      <c r="AM114" s="244"/>
      <c r="AN114" s="41" t="s">
        <v>316</v>
      </c>
      <c r="AP114" s="242">
        <f t="shared" si="13"/>
        <v>2507168.3264496</v>
      </c>
      <c r="AQ114" s="242"/>
      <c r="AR114" s="242"/>
      <c r="AS114" s="242"/>
      <c r="AT114" s="242"/>
      <c r="AU114" s="242"/>
      <c r="AV114" s="242"/>
      <c r="AW114" s="242"/>
      <c r="AX114" s="242"/>
      <c r="AY114" s="242"/>
      <c r="AZ114" s="206"/>
      <c r="BB114" s="51"/>
      <c r="CE114" s="10" t="s">
        <v>224</v>
      </c>
      <c r="CF114" s="11" t="s">
        <v>225</v>
      </c>
      <c r="CG114" s="7">
        <v>0.58723825456573264</v>
      </c>
      <c r="CH114" s="4">
        <f t="shared" si="9"/>
        <v>8424.52</v>
      </c>
    </row>
    <row r="115" spans="3:86" x14ac:dyDescent="0.25">
      <c r="C115" s="46"/>
      <c r="E115" s="200" t="s">
        <v>7</v>
      </c>
      <c r="F115" s="243"/>
      <c r="G115" s="243"/>
      <c r="H115" s="243"/>
      <c r="I115" s="243"/>
      <c r="J115" s="243"/>
      <c r="K115" s="230" t="str">
        <f t="shared" si="12"/>
        <v>NOVACRON DARK BLUE S-GL</v>
      </c>
      <c r="L115" s="230"/>
      <c r="M115" s="230"/>
      <c r="N115" s="230"/>
      <c r="O115" s="230"/>
      <c r="P115" s="230"/>
      <c r="Q115" s="230"/>
      <c r="R115" s="230"/>
      <c r="S115" s="230"/>
      <c r="T115" s="230"/>
      <c r="U115" s="230"/>
      <c r="V115" s="230"/>
      <c r="W115" s="230"/>
      <c r="X115" s="230"/>
      <c r="Y115" s="168"/>
      <c r="Z115" s="232">
        <v>0.85</v>
      </c>
      <c r="AA115" s="232"/>
      <c r="AB115" s="232"/>
      <c r="AC115" s="232"/>
      <c r="AD115" s="232"/>
      <c r="AE115" s="232"/>
      <c r="AF115" s="230" t="s">
        <v>315</v>
      </c>
      <c r="AG115" s="230"/>
      <c r="AH115" s="244">
        <v>480.4</v>
      </c>
      <c r="AI115" s="244"/>
      <c r="AJ115" s="244"/>
      <c r="AK115" s="244"/>
      <c r="AL115" s="244"/>
      <c r="AM115" s="244"/>
      <c r="AN115" s="41" t="s">
        <v>316</v>
      </c>
      <c r="AP115" s="242">
        <f t="shared" si="13"/>
        <v>58442.620031999999</v>
      </c>
      <c r="AQ115" s="242"/>
      <c r="AR115" s="242"/>
      <c r="AS115" s="242"/>
      <c r="AT115" s="242"/>
      <c r="AU115" s="242"/>
      <c r="AV115" s="242"/>
      <c r="AW115" s="242"/>
      <c r="AX115" s="242"/>
      <c r="AY115" s="242"/>
      <c r="AZ115" s="206"/>
      <c r="BB115" s="51"/>
      <c r="CE115" s="10" t="s">
        <v>226</v>
      </c>
      <c r="CF115" s="11" t="s">
        <v>227</v>
      </c>
      <c r="CG115" s="23">
        <v>2.9269482782657188</v>
      </c>
      <c r="CH115" s="4">
        <f t="shared" si="9"/>
        <v>41990</v>
      </c>
    </row>
    <row r="116" spans="3:86" x14ac:dyDescent="0.25">
      <c r="C116" s="46"/>
      <c r="E116" s="216" t="s">
        <v>8</v>
      </c>
      <c r="F116" s="217"/>
      <c r="G116" s="217"/>
      <c r="H116" s="217"/>
      <c r="I116" s="217"/>
      <c r="J116" s="217"/>
      <c r="K116" s="218" t="str">
        <f t="shared" si="12"/>
        <v>FIMBIL EAS 40 NEW</v>
      </c>
      <c r="L116" s="218"/>
      <c r="M116" s="218"/>
      <c r="N116" s="218"/>
      <c r="O116" s="218"/>
      <c r="P116" s="218"/>
      <c r="Q116" s="218"/>
      <c r="R116" s="218"/>
      <c r="S116" s="218"/>
      <c r="T116" s="218"/>
      <c r="U116" s="218"/>
      <c r="V116" s="218"/>
      <c r="W116" s="218"/>
      <c r="X116" s="218"/>
      <c r="Y116" s="166"/>
      <c r="Z116" s="236">
        <v>2</v>
      </c>
      <c r="AA116" s="236"/>
      <c r="AB116" s="236"/>
      <c r="AC116" s="236"/>
      <c r="AD116" s="236"/>
      <c r="AE116" s="236"/>
      <c r="AF116" s="218" t="s">
        <v>315</v>
      </c>
      <c r="AG116" s="218"/>
      <c r="AH116" s="248">
        <v>1130.3399999999999</v>
      </c>
      <c r="AI116" s="248"/>
      <c r="AJ116" s="248"/>
      <c r="AK116" s="248"/>
      <c r="AL116" s="248"/>
      <c r="AM116" s="248"/>
      <c r="AN116" s="55" t="s">
        <v>316</v>
      </c>
      <c r="AO116" s="55"/>
      <c r="AP116" s="221">
        <f t="shared" si="13"/>
        <v>23316.811767599997</v>
      </c>
      <c r="AQ116" s="221"/>
      <c r="AR116" s="221"/>
      <c r="AS116" s="221"/>
      <c r="AT116" s="221"/>
      <c r="AU116" s="221"/>
      <c r="AV116" s="221"/>
      <c r="AW116" s="221"/>
      <c r="AX116" s="221"/>
      <c r="AY116" s="221"/>
      <c r="AZ116" s="222"/>
      <c r="BB116" s="51"/>
      <c r="CE116" s="24" t="s">
        <v>228</v>
      </c>
      <c r="CF116" s="13" t="s">
        <v>229</v>
      </c>
      <c r="CG116" s="14">
        <v>2.5644291091593479</v>
      </c>
      <c r="CH116" s="4">
        <f t="shared" si="9"/>
        <v>36789.300000000003</v>
      </c>
    </row>
    <row r="117" spans="3:86" x14ac:dyDescent="0.25">
      <c r="C117" s="46"/>
      <c r="E117" s="200" t="s">
        <v>9</v>
      </c>
      <c r="F117" s="243"/>
      <c r="G117" s="243"/>
      <c r="H117" s="243"/>
      <c r="I117" s="243"/>
      <c r="J117" s="243"/>
      <c r="K117" s="230" t="str">
        <f t="shared" si="12"/>
        <v>SODIUM SULFATE</v>
      </c>
      <c r="L117" s="230"/>
      <c r="M117" s="230"/>
      <c r="N117" s="230"/>
      <c r="O117" s="230"/>
      <c r="P117" s="230"/>
      <c r="Q117" s="230"/>
      <c r="R117" s="230"/>
      <c r="S117" s="230"/>
      <c r="T117" s="230"/>
      <c r="U117" s="230"/>
      <c r="V117" s="230"/>
      <c r="W117" s="230"/>
      <c r="X117" s="230"/>
      <c r="Y117" s="168"/>
      <c r="Z117" s="232">
        <v>200</v>
      </c>
      <c r="AA117" s="232"/>
      <c r="AB117" s="232"/>
      <c r="AC117" s="232"/>
      <c r="AD117" s="232"/>
      <c r="AE117" s="232"/>
      <c r="AF117" s="230" t="s">
        <v>315</v>
      </c>
      <c r="AG117" s="230"/>
      <c r="AH117" s="249">
        <v>113034.36</v>
      </c>
      <c r="AI117" s="249"/>
      <c r="AJ117" s="249"/>
      <c r="AK117" s="249"/>
      <c r="AL117" s="249"/>
      <c r="AM117" s="249"/>
      <c r="AN117" s="41" t="s">
        <v>316</v>
      </c>
      <c r="AP117" s="242">
        <f t="shared" si="13"/>
        <v>269756.50013999996</v>
      </c>
      <c r="AQ117" s="242"/>
      <c r="AR117" s="242"/>
      <c r="AS117" s="242"/>
      <c r="AT117" s="242"/>
      <c r="AU117" s="242"/>
      <c r="AV117" s="242"/>
      <c r="AW117" s="242"/>
      <c r="AX117" s="242"/>
      <c r="AY117" s="242"/>
      <c r="AZ117" s="206"/>
      <c r="BB117" s="51"/>
      <c r="CE117" s="10" t="s">
        <v>230</v>
      </c>
      <c r="CF117" s="11" t="s">
        <v>231</v>
      </c>
      <c r="CG117" s="7">
        <v>2.234245085738185</v>
      </c>
      <c r="CH117" s="4">
        <f t="shared" si="9"/>
        <v>32052.480000000003</v>
      </c>
    </row>
    <row r="118" spans="3:86" x14ac:dyDescent="0.25">
      <c r="C118" s="46"/>
      <c r="E118" s="223" t="s">
        <v>10</v>
      </c>
      <c r="F118" s="224"/>
      <c r="G118" s="224"/>
      <c r="H118" s="224"/>
      <c r="I118" s="224"/>
      <c r="J118" s="224"/>
      <c r="K118" s="225" t="str">
        <f t="shared" si="12"/>
        <v>SODA ASH</v>
      </c>
      <c r="L118" s="225"/>
      <c r="M118" s="225"/>
      <c r="N118" s="225"/>
      <c r="O118" s="225"/>
      <c r="P118" s="225"/>
      <c r="Q118" s="225"/>
      <c r="R118" s="225"/>
      <c r="S118" s="225"/>
      <c r="T118" s="225"/>
      <c r="U118" s="225"/>
      <c r="V118" s="225"/>
      <c r="W118" s="225"/>
      <c r="X118" s="225"/>
      <c r="Y118" s="167"/>
      <c r="Z118" s="237">
        <v>30</v>
      </c>
      <c r="AA118" s="237"/>
      <c r="AB118" s="237"/>
      <c r="AC118" s="237"/>
      <c r="AD118" s="237"/>
      <c r="AE118" s="237"/>
      <c r="AF118" s="225" t="s">
        <v>315</v>
      </c>
      <c r="AG118" s="225"/>
      <c r="AH118" s="227">
        <v>16955.150000000001</v>
      </c>
      <c r="AI118" s="227"/>
      <c r="AJ118" s="227"/>
      <c r="AK118" s="227"/>
      <c r="AL118" s="227"/>
      <c r="AM118" s="227"/>
      <c r="AN118" s="54" t="s">
        <v>316</v>
      </c>
      <c r="AO118" s="54"/>
      <c r="AP118" s="228">
        <f t="shared" si="13"/>
        <v>150561.73199999999</v>
      </c>
      <c r="AQ118" s="228"/>
      <c r="AR118" s="228"/>
      <c r="AS118" s="228"/>
      <c r="AT118" s="228"/>
      <c r="AU118" s="228"/>
      <c r="AV118" s="228"/>
      <c r="AW118" s="228"/>
      <c r="AX118" s="228"/>
      <c r="AY118" s="228"/>
      <c r="AZ118" s="229"/>
      <c r="BB118" s="51"/>
      <c r="CE118" s="10" t="s">
        <v>232</v>
      </c>
      <c r="CF118" s="11" t="s">
        <v>233</v>
      </c>
      <c r="CG118" s="7">
        <v>2.6099546912031228</v>
      </c>
      <c r="CH118" s="4">
        <f t="shared" si="9"/>
        <v>37442.410000000003</v>
      </c>
    </row>
    <row r="119" spans="3:86" x14ac:dyDescent="0.25">
      <c r="C119" s="46"/>
      <c r="E119" s="169"/>
      <c r="F119" s="169"/>
      <c r="G119" s="169"/>
      <c r="H119" s="169"/>
      <c r="I119" s="169"/>
      <c r="J119" s="169"/>
      <c r="K119" s="168"/>
      <c r="L119" s="168"/>
      <c r="M119" s="168"/>
      <c r="N119" s="168"/>
      <c r="O119" s="168"/>
      <c r="P119" s="168"/>
      <c r="Q119" s="168"/>
      <c r="R119" s="168"/>
      <c r="S119" s="168"/>
      <c r="T119" s="168"/>
      <c r="U119" s="168"/>
      <c r="V119" s="168"/>
      <c r="W119" s="168"/>
      <c r="X119" s="168"/>
      <c r="Y119" s="168"/>
      <c r="Z119" s="111"/>
      <c r="AA119" s="111"/>
      <c r="AB119" s="111"/>
      <c r="AC119" s="111"/>
      <c r="AD119" s="111"/>
      <c r="AE119" s="111"/>
      <c r="AF119" s="168"/>
      <c r="AG119" s="168"/>
      <c r="AH119" s="169"/>
      <c r="AI119" s="169"/>
      <c r="AJ119" s="169"/>
      <c r="AK119" s="169"/>
      <c r="AL119" s="169"/>
      <c r="AM119" s="169"/>
      <c r="AP119" s="112"/>
      <c r="AQ119" s="112"/>
      <c r="AR119" s="112"/>
      <c r="AS119" s="112"/>
      <c r="AT119" s="112"/>
      <c r="AU119" s="112"/>
      <c r="AV119" s="112"/>
      <c r="AW119" s="112"/>
      <c r="AX119" s="112"/>
      <c r="AY119" s="112"/>
      <c r="AZ119" s="112"/>
      <c r="BB119" s="51"/>
      <c r="CE119" s="10" t="s">
        <v>234</v>
      </c>
      <c r="CF119" s="11" t="s">
        <v>235</v>
      </c>
      <c r="CG119" s="7">
        <v>2.1191872298898646</v>
      </c>
      <c r="CH119" s="4">
        <f t="shared" si="9"/>
        <v>30401.859999999997</v>
      </c>
    </row>
    <row r="120" spans="3:86" x14ac:dyDescent="0.25">
      <c r="C120" s="46"/>
      <c r="E120" s="169"/>
      <c r="F120" s="169"/>
      <c r="G120" s="169"/>
      <c r="H120" s="169"/>
      <c r="I120" s="169"/>
      <c r="J120" s="169"/>
      <c r="K120" s="168"/>
      <c r="L120" s="168"/>
      <c r="M120" s="168"/>
      <c r="N120" s="168"/>
      <c r="O120" s="168"/>
      <c r="P120" s="168"/>
      <c r="Q120" s="168"/>
      <c r="R120" s="168"/>
      <c r="S120" s="168"/>
      <c r="T120" s="168"/>
      <c r="U120" s="168"/>
      <c r="V120" s="168"/>
      <c r="W120" s="168"/>
      <c r="X120" s="168"/>
      <c r="Y120" s="168"/>
      <c r="Z120" s="111"/>
      <c r="AA120" s="111"/>
      <c r="AB120" s="111"/>
      <c r="AC120" s="111"/>
      <c r="AD120" s="111"/>
      <c r="AE120" s="111"/>
      <c r="AF120" s="168"/>
      <c r="AG120" s="168"/>
      <c r="AH120" s="169"/>
      <c r="AI120" s="169"/>
      <c r="AJ120" s="169"/>
      <c r="AK120" s="59"/>
      <c r="AL120" s="230" t="s">
        <v>318</v>
      </c>
      <c r="AM120" s="230"/>
      <c r="AN120" s="230"/>
      <c r="AO120" s="230"/>
      <c r="AP120" s="112" t="s">
        <v>11</v>
      </c>
      <c r="AQ120" s="242">
        <f>SUM(AP113:AZ118)</f>
        <v>3172820.5413774</v>
      </c>
      <c r="AR120" s="242"/>
      <c r="AS120" s="242"/>
      <c r="AT120" s="242"/>
      <c r="AU120" s="242"/>
      <c r="AV120" s="242"/>
      <c r="AW120" s="242"/>
      <c r="AX120" s="242"/>
      <c r="AY120" s="242"/>
      <c r="AZ120" s="242"/>
      <c r="BB120" s="51"/>
      <c r="CE120" s="10" t="s">
        <v>236</v>
      </c>
      <c r="CF120" s="11" t="s">
        <v>237</v>
      </c>
      <c r="CG120" s="7">
        <v>2.6188484595009061</v>
      </c>
      <c r="CH120" s="4">
        <f t="shared" si="9"/>
        <v>37570</v>
      </c>
    </row>
    <row r="121" spans="3:86" x14ac:dyDescent="0.25">
      <c r="C121" s="46"/>
      <c r="E121" s="169"/>
      <c r="F121" s="169"/>
      <c r="G121" s="169"/>
      <c r="H121" s="169"/>
      <c r="I121" s="169"/>
      <c r="J121" s="169"/>
      <c r="K121" s="168"/>
      <c r="L121" s="168"/>
      <c r="M121" s="168"/>
      <c r="N121" s="168"/>
      <c r="O121" s="168"/>
      <c r="P121" s="168"/>
      <c r="Q121" s="168"/>
      <c r="R121" s="168"/>
      <c r="S121" s="168"/>
      <c r="T121" s="168"/>
      <c r="U121" s="168"/>
      <c r="V121" s="168"/>
      <c r="W121" s="168"/>
      <c r="X121" s="168"/>
      <c r="Y121" s="168"/>
      <c r="Z121" s="111"/>
      <c r="AA121" s="111"/>
      <c r="AB121" s="111"/>
      <c r="AC121" s="111"/>
      <c r="AD121" s="111"/>
      <c r="AE121" s="111"/>
      <c r="AF121" s="168"/>
      <c r="AG121" s="168"/>
      <c r="AH121" s="169"/>
      <c r="AI121" s="169"/>
      <c r="AJ121" s="169"/>
      <c r="AK121" s="59"/>
      <c r="AL121" s="230" t="s">
        <v>317</v>
      </c>
      <c r="AM121" s="230"/>
      <c r="AN121" s="230"/>
      <c r="AO121" s="230"/>
      <c r="AP121" s="112" t="s">
        <v>11</v>
      </c>
      <c r="AQ121" s="242">
        <f>AQ120/AQ107</f>
        <v>1510.8669244654286</v>
      </c>
      <c r="AR121" s="242"/>
      <c r="AS121" s="242"/>
      <c r="AT121" s="242"/>
      <c r="AU121" s="242"/>
      <c r="AV121" s="242"/>
      <c r="AW121" s="242"/>
      <c r="AX121" s="242"/>
      <c r="AY121" s="242"/>
      <c r="AZ121" s="242"/>
      <c r="BB121" s="51"/>
      <c r="CE121" s="10" t="s">
        <v>238</v>
      </c>
      <c r="CF121" s="11" t="s">
        <v>239</v>
      </c>
      <c r="CG121" s="7">
        <v>1.1666499372647428</v>
      </c>
      <c r="CH121" s="4">
        <f t="shared" si="9"/>
        <v>16736.759999999998</v>
      </c>
    </row>
    <row r="122" spans="3:86" x14ac:dyDescent="0.25">
      <c r="C122" s="46"/>
      <c r="E122" s="169"/>
      <c r="F122" s="169"/>
      <c r="G122" s="169"/>
      <c r="H122" s="169"/>
      <c r="I122" s="169"/>
      <c r="J122" s="169"/>
      <c r="K122" s="168"/>
      <c r="L122" s="168"/>
      <c r="M122" s="168"/>
      <c r="N122" s="168"/>
      <c r="O122" s="168"/>
      <c r="P122" s="168"/>
      <c r="Q122" s="168"/>
      <c r="R122" s="168"/>
      <c r="S122" s="168"/>
      <c r="T122" s="168"/>
      <c r="U122" s="168"/>
      <c r="V122" s="168"/>
      <c r="W122" s="168"/>
      <c r="X122" s="168"/>
      <c r="Y122" s="168"/>
      <c r="Z122" s="111"/>
      <c r="AA122" s="111"/>
      <c r="AB122" s="111"/>
      <c r="AC122" s="111"/>
      <c r="AD122" s="111"/>
      <c r="AE122" s="111"/>
      <c r="AF122" s="168"/>
      <c r="AG122" s="168"/>
      <c r="AH122" s="169"/>
      <c r="AI122" s="169"/>
      <c r="AJ122" s="169"/>
      <c r="AK122" s="169"/>
      <c r="AL122" s="169"/>
      <c r="AM122" s="169"/>
      <c r="AQ122" s="169"/>
      <c r="AR122" s="169"/>
      <c r="AS122" s="169"/>
      <c r="AT122" s="169"/>
      <c r="AU122" s="169"/>
      <c r="AV122" s="169"/>
      <c r="AW122" s="169"/>
      <c r="AX122" s="169"/>
      <c r="AY122" s="169"/>
      <c r="AZ122" s="169"/>
      <c r="BB122" s="51"/>
      <c r="CE122" s="10" t="s">
        <v>240</v>
      </c>
      <c r="CF122" s="11" t="s">
        <v>241</v>
      </c>
      <c r="CG122" s="7">
        <v>0.88049072912310056</v>
      </c>
      <c r="CH122" s="4">
        <f t="shared" si="9"/>
        <v>12631.52</v>
      </c>
    </row>
    <row r="123" spans="3:86" ht="17.25" thickBot="1" x14ac:dyDescent="0.3">
      <c r="C123" s="60"/>
      <c r="D123" s="61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  <c r="AJ123" s="61"/>
      <c r="AK123" s="61"/>
      <c r="AL123" s="61"/>
      <c r="AM123" s="61"/>
      <c r="AN123" s="61"/>
      <c r="AO123" s="61"/>
      <c r="AP123" s="61"/>
      <c r="AQ123" s="61"/>
      <c r="AR123" s="61"/>
      <c r="AS123" s="61"/>
      <c r="AT123" s="61"/>
      <c r="AU123" s="61"/>
      <c r="AV123" s="61"/>
      <c r="AW123" s="61"/>
      <c r="AX123" s="61"/>
      <c r="AY123" s="61"/>
      <c r="AZ123" s="61"/>
      <c r="BA123" s="61"/>
      <c r="BB123" s="62"/>
      <c r="CE123" s="10" t="s">
        <v>242</v>
      </c>
      <c r="CF123" s="11" t="s">
        <v>243</v>
      </c>
      <c r="CG123" s="7">
        <v>1.3207360936846506</v>
      </c>
      <c r="CH123" s="4">
        <f t="shared" si="9"/>
        <v>18947.28</v>
      </c>
    </row>
    <row r="124" spans="3:86" ht="17.25" thickBot="1" x14ac:dyDescent="0.3">
      <c r="CE124" s="10" t="s">
        <v>244</v>
      </c>
      <c r="CF124" s="11" t="s">
        <v>245</v>
      </c>
      <c r="CG124" s="7">
        <v>1.8750871323016869</v>
      </c>
      <c r="CH124" s="4">
        <f t="shared" si="9"/>
        <v>26900</v>
      </c>
    </row>
    <row r="125" spans="3:86" x14ac:dyDescent="0.25">
      <c r="C125" s="43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  <c r="AI125" s="44"/>
      <c r="AJ125" s="44"/>
      <c r="AK125" s="44"/>
      <c r="AL125" s="44"/>
      <c r="AM125" s="44"/>
      <c r="AN125" s="44"/>
      <c r="AO125" s="44"/>
      <c r="AP125" s="44"/>
      <c r="AQ125" s="44"/>
      <c r="AR125" s="44"/>
      <c r="AS125" s="44"/>
      <c r="AT125" s="44"/>
      <c r="AU125" s="44"/>
      <c r="AV125" s="44"/>
      <c r="AW125" s="44"/>
      <c r="AX125" s="44"/>
      <c r="AY125" s="44"/>
      <c r="AZ125" s="44"/>
      <c r="BA125" s="44"/>
      <c r="BB125" s="45"/>
      <c r="CE125" s="10" t="s">
        <v>246</v>
      </c>
      <c r="CF125" s="11" t="s">
        <v>247</v>
      </c>
      <c r="CG125" s="7">
        <v>1.045582740833682</v>
      </c>
      <c r="CH125" s="4">
        <f t="shared" si="9"/>
        <v>14999.930000000002</v>
      </c>
    </row>
    <row r="126" spans="3:86" x14ac:dyDescent="0.25">
      <c r="C126" s="46"/>
      <c r="E126" s="245" t="s">
        <v>0</v>
      </c>
      <c r="F126" s="245"/>
      <c r="G126" s="245"/>
      <c r="H126" s="245"/>
      <c r="I126" s="245"/>
      <c r="J126" s="49" t="s">
        <v>11</v>
      </c>
      <c r="K126" s="245" t="s">
        <v>354</v>
      </c>
      <c r="L126" s="245"/>
      <c r="M126" s="245"/>
      <c r="N126" s="245"/>
      <c r="O126" s="245"/>
      <c r="P126" s="245"/>
      <c r="Q126" s="245"/>
      <c r="R126" s="245"/>
      <c r="S126" s="245"/>
      <c r="T126" s="245"/>
      <c r="U126" s="245"/>
      <c r="V126" s="49"/>
      <c r="W126" s="49"/>
      <c r="X126" s="49"/>
      <c r="Y126" s="49"/>
      <c r="Z126" s="49"/>
      <c r="AA126" s="49"/>
      <c r="AB126" s="49"/>
      <c r="AC126" s="49"/>
      <c r="AD126" s="50"/>
      <c r="AE126" s="50"/>
      <c r="AF126" s="50"/>
      <c r="AG126" s="50"/>
      <c r="AH126" s="245" t="s">
        <v>3</v>
      </c>
      <c r="AI126" s="245"/>
      <c r="AJ126" s="245"/>
      <c r="AK126" s="245"/>
      <c r="AL126" s="245"/>
      <c r="AM126" s="245"/>
      <c r="AN126" s="245"/>
      <c r="AO126" s="245"/>
      <c r="AP126" s="49" t="s">
        <v>11</v>
      </c>
      <c r="AQ126" s="247">
        <v>565.16999999999996</v>
      </c>
      <c r="AR126" s="247"/>
      <c r="AS126" s="247"/>
      <c r="AT126" s="247"/>
      <c r="AU126" s="49" t="s">
        <v>319</v>
      </c>
      <c r="AV126" s="49"/>
      <c r="AW126" s="49"/>
      <c r="AX126" s="49"/>
      <c r="AY126" s="49"/>
      <c r="AZ126" s="49"/>
      <c r="BB126" s="51"/>
      <c r="CE126" s="25" t="s">
        <v>248</v>
      </c>
      <c r="CF126" s="11" t="s">
        <v>249</v>
      </c>
      <c r="CG126" s="7">
        <v>2.0011654816673636</v>
      </c>
      <c r="CH126" s="4">
        <f t="shared" si="9"/>
        <v>28708.719999999998</v>
      </c>
    </row>
    <row r="127" spans="3:86" x14ac:dyDescent="0.25">
      <c r="C127" s="46"/>
      <c r="E127" s="245" t="s">
        <v>322</v>
      </c>
      <c r="F127" s="245"/>
      <c r="G127" s="245"/>
      <c r="H127" s="245"/>
      <c r="I127" s="245"/>
      <c r="J127" s="49" t="s">
        <v>11</v>
      </c>
      <c r="K127" s="245" t="s">
        <v>717</v>
      </c>
      <c r="L127" s="245"/>
      <c r="M127" s="245"/>
      <c r="N127" s="245"/>
      <c r="O127" s="245"/>
      <c r="P127" s="245"/>
      <c r="Q127" s="245"/>
      <c r="R127" s="245"/>
      <c r="S127" s="245"/>
      <c r="T127" s="245"/>
      <c r="U127" s="245"/>
      <c r="V127" s="49"/>
      <c r="W127" s="49"/>
      <c r="X127" s="49"/>
      <c r="Y127" s="49"/>
      <c r="Z127" s="49"/>
      <c r="AA127" s="49"/>
      <c r="AB127" s="49"/>
      <c r="AC127" s="49"/>
      <c r="AD127" s="50"/>
      <c r="AE127" s="50"/>
      <c r="AF127" s="50"/>
      <c r="AG127" s="50"/>
      <c r="AH127" s="245" t="s">
        <v>4</v>
      </c>
      <c r="AI127" s="245"/>
      <c r="AJ127" s="245"/>
      <c r="AK127" s="245"/>
      <c r="AL127" s="245"/>
      <c r="AM127" s="245"/>
      <c r="AN127" s="245"/>
      <c r="AO127" s="245"/>
      <c r="AP127" s="49" t="s">
        <v>11</v>
      </c>
      <c r="AQ127" s="245">
        <v>2100</v>
      </c>
      <c r="AR127" s="245"/>
      <c r="AS127" s="245"/>
      <c r="AT127" s="245"/>
      <c r="AU127" s="49" t="s">
        <v>320</v>
      </c>
      <c r="AV127" s="49"/>
      <c r="AW127" s="49"/>
      <c r="AX127" s="49"/>
      <c r="AY127" s="49"/>
      <c r="AZ127" s="49"/>
      <c r="BB127" s="51"/>
      <c r="CE127" s="5" t="s">
        <v>250</v>
      </c>
      <c r="CF127" s="11" t="s">
        <v>251</v>
      </c>
      <c r="CG127" s="7">
        <v>10.550880384776244</v>
      </c>
      <c r="CH127" s="4">
        <f t="shared" si="9"/>
        <v>151362.93</v>
      </c>
    </row>
    <row r="128" spans="3:86" x14ac:dyDescent="0.25">
      <c r="C128" s="46"/>
      <c r="E128" s="245" t="s">
        <v>1</v>
      </c>
      <c r="F128" s="245"/>
      <c r="G128" s="245"/>
      <c r="H128" s="245"/>
      <c r="I128" s="245"/>
      <c r="J128" s="49" t="s">
        <v>11</v>
      </c>
      <c r="K128" s="245" t="s">
        <v>443</v>
      </c>
      <c r="L128" s="245"/>
      <c r="M128" s="245"/>
      <c r="N128" s="245"/>
      <c r="O128" s="245"/>
      <c r="P128" s="245"/>
      <c r="Q128" s="245"/>
      <c r="R128" s="245"/>
      <c r="S128" s="245"/>
      <c r="T128" s="245"/>
      <c r="U128" s="245"/>
      <c r="V128" s="49"/>
      <c r="W128" s="49"/>
      <c r="X128" s="49"/>
      <c r="Y128" s="49"/>
      <c r="Z128" s="49"/>
      <c r="AA128" s="49"/>
      <c r="AB128" s="49"/>
      <c r="AC128" s="49"/>
      <c r="AD128" s="50"/>
      <c r="AE128" s="50"/>
      <c r="AF128" s="50"/>
      <c r="AG128" s="50"/>
      <c r="AH128" s="245"/>
      <c r="AI128" s="245"/>
      <c r="AJ128" s="245"/>
      <c r="AK128" s="245"/>
      <c r="AL128" s="245"/>
      <c r="AM128" s="245"/>
      <c r="AN128" s="245"/>
      <c r="AO128" s="245"/>
      <c r="AP128" s="49"/>
      <c r="AQ128" s="246"/>
      <c r="AR128" s="246"/>
      <c r="AS128" s="246"/>
      <c r="AT128" s="246"/>
      <c r="AU128" s="49"/>
      <c r="AV128" s="49"/>
      <c r="AW128" s="49"/>
      <c r="AX128" s="49"/>
      <c r="AY128" s="49"/>
      <c r="AZ128" s="49"/>
      <c r="BB128" s="51"/>
      <c r="CE128" s="5" t="s">
        <v>252</v>
      </c>
      <c r="CF128" s="11" t="s">
        <v>253</v>
      </c>
      <c r="CG128" s="7">
        <v>0.87677540777917184</v>
      </c>
      <c r="CH128" s="4">
        <f t="shared" si="9"/>
        <v>12578.22</v>
      </c>
    </row>
    <row r="129" spans="3:86" x14ac:dyDescent="0.25">
      <c r="C129" s="46"/>
      <c r="E129" s="245" t="s">
        <v>2</v>
      </c>
      <c r="F129" s="245"/>
      <c r="G129" s="245"/>
      <c r="H129" s="245"/>
      <c r="I129" s="245"/>
      <c r="J129" s="49" t="s">
        <v>11</v>
      </c>
      <c r="K129" s="245" t="s">
        <v>417</v>
      </c>
      <c r="L129" s="245"/>
      <c r="M129" s="245"/>
      <c r="N129" s="245"/>
      <c r="O129" s="245"/>
      <c r="P129" s="245"/>
      <c r="Q129" s="245"/>
      <c r="R129" s="245"/>
      <c r="S129" s="245"/>
      <c r="T129" s="245"/>
      <c r="U129" s="245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245"/>
      <c r="AI129" s="245"/>
      <c r="AJ129" s="245"/>
      <c r="AK129" s="245"/>
      <c r="AL129" s="245"/>
      <c r="AM129" s="245"/>
      <c r="AN129" s="245"/>
      <c r="AO129" s="245"/>
      <c r="AP129" s="49"/>
      <c r="AQ129" s="49"/>
      <c r="AR129" s="49"/>
      <c r="AS129" s="49"/>
      <c r="AT129" s="49"/>
      <c r="AU129" s="49"/>
      <c r="AV129" s="49"/>
      <c r="AW129" s="49"/>
      <c r="AX129" s="49"/>
      <c r="AY129" s="49"/>
      <c r="AZ129" s="49"/>
      <c r="BB129" s="51"/>
      <c r="CE129" s="15" t="s">
        <v>254</v>
      </c>
      <c r="CF129" s="16" t="s">
        <v>255</v>
      </c>
      <c r="CG129" s="17">
        <v>2.7651958734141919</v>
      </c>
      <c r="CH129" s="4">
        <f t="shared" si="9"/>
        <v>39669.5</v>
      </c>
    </row>
    <row r="130" spans="3:86" x14ac:dyDescent="0.25">
      <c r="C130" s="46"/>
      <c r="BB130" s="51"/>
      <c r="CE130" s="12" t="s">
        <v>256</v>
      </c>
      <c r="CF130" s="13" t="s">
        <v>257</v>
      </c>
      <c r="CG130" s="7">
        <v>1.9466520284399831</v>
      </c>
      <c r="CH130" s="4">
        <f t="shared" si="9"/>
        <v>27926.67</v>
      </c>
    </row>
    <row r="131" spans="3:86" x14ac:dyDescent="0.25">
      <c r="C131" s="46"/>
      <c r="BB131" s="51"/>
      <c r="CE131" s="12" t="s">
        <v>258</v>
      </c>
      <c r="CF131" s="11" t="s">
        <v>259</v>
      </c>
      <c r="CG131" s="7">
        <v>2.4410637111389932</v>
      </c>
      <c r="CH131" s="4">
        <f t="shared" si="9"/>
        <v>35019.5</v>
      </c>
    </row>
    <row r="132" spans="3:86" x14ac:dyDescent="0.25">
      <c r="C132" s="46"/>
      <c r="BB132" s="51"/>
      <c r="CE132" s="12" t="s">
        <v>260</v>
      </c>
      <c r="CF132" s="11" t="s">
        <v>261</v>
      </c>
      <c r="CG132" s="7">
        <v>0.66116060225846929</v>
      </c>
      <c r="CH132" s="4">
        <f t="shared" si="9"/>
        <v>9485.01</v>
      </c>
    </row>
    <row r="133" spans="3:86" x14ac:dyDescent="0.25">
      <c r="C133" s="46"/>
      <c r="E133" s="208" t="s">
        <v>5</v>
      </c>
      <c r="F133" s="209"/>
      <c r="G133" s="209"/>
      <c r="H133" s="209"/>
      <c r="I133" s="209"/>
      <c r="J133" s="209"/>
      <c r="K133" s="210" t="str">
        <f t="shared" ref="K133:K139" si="14">VLOOKUP(E133,$CE$1:$CH$1004,2,FALSE)</f>
        <v>NOVACRON YELLOW S-3R</v>
      </c>
      <c r="L133" s="210"/>
      <c r="M133" s="210"/>
      <c r="N133" s="210"/>
      <c r="O133" s="210"/>
      <c r="P133" s="210"/>
      <c r="Q133" s="210"/>
      <c r="R133" s="210"/>
      <c r="S133" s="210"/>
      <c r="T133" s="210"/>
      <c r="U133" s="210"/>
      <c r="V133" s="210"/>
      <c r="W133" s="210"/>
      <c r="X133" s="210"/>
      <c r="Y133" s="164"/>
      <c r="Z133" s="211">
        <v>1.411</v>
      </c>
      <c r="AA133" s="211"/>
      <c r="AB133" s="211"/>
      <c r="AC133" s="211"/>
      <c r="AD133" s="211"/>
      <c r="AE133" s="211"/>
      <c r="AF133" s="210" t="s">
        <v>315</v>
      </c>
      <c r="AG133" s="210"/>
      <c r="AH133" s="212">
        <v>797.46</v>
      </c>
      <c r="AI133" s="212"/>
      <c r="AJ133" s="212"/>
      <c r="AK133" s="212"/>
      <c r="AL133" s="212"/>
      <c r="AM133" s="212"/>
      <c r="AN133" s="52" t="s">
        <v>316</v>
      </c>
      <c r="AO133" s="52"/>
      <c r="AP133" s="213">
        <f t="shared" ref="AP133:AP139" si="15">(AH133*VLOOKUP(E133,$CE$1:$CH$1004,4,FALSE))/1000</f>
        <v>77451.245053200008</v>
      </c>
      <c r="AQ133" s="213"/>
      <c r="AR133" s="213"/>
      <c r="AS133" s="213"/>
      <c r="AT133" s="213"/>
      <c r="AU133" s="213"/>
      <c r="AV133" s="213"/>
      <c r="AW133" s="213"/>
      <c r="AX133" s="213"/>
      <c r="AY133" s="213"/>
      <c r="AZ133" s="214"/>
      <c r="BB133" s="51"/>
      <c r="CE133" s="12" t="s">
        <v>262</v>
      </c>
      <c r="CF133" s="11" t="s">
        <v>263</v>
      </c>
      <c r="CG133" s="7">
        <v>2.4433619127282866</v>
      </c>
      <c r="CH133" s="4">
        <f t="shared" si="9"/>
        <v>35052.47</v>
      </c>
    </row>
    <row r="134" spans="3:86" x14ac:dyDescent="0.25">
      <c r="C134" s="46"/>
      <c r="E134" s="200" t="s">
        <v>6</v>
      </c>
      <c r="F134" s="243"/>
      <c r="G134" s="243"/>
      <c r="H134" s="243"/>
      <c r="I134" s="243"/>
      <c r="J134" s="243"/>
      <c r="K134" s="230" t="str">
        <f t="shared" si="14"/>
        <v>NOVACRON RUBY S–3B</v>
      </c>
      <c r="L134" s="230"/>
      <c r="M134" s="230"/>
      <c r="N134" s="230"/>
      <c r="O134" s="230"/>
      <c r="P134" s="230"/>
      <c r="Q134" s="230"/>
      <c r="R134" s="230"/>
      <c r="S134" s="230"/>
      <c r="T134" s="230"/>
      <c r="U134" s="230"/>
      <c r="V134" s="230"/>
      <c r="W134" s="230"/>
      <c r="X134" s="230"/>
      <c r="Y134" s="168"/>
      <c r="Z134" s="203">
        <v>13.6</v>
      </c>
      <c r="AA134" s="203"/>
      <c r="AB134" s="203"/>
      <c r="AC134" s="203"/>
      <c r="AD134" s="203"/>
      <c r="AE134" s="203"/>
      <c r="AF134" s="230" t="s">
        <v>315</v>
      </c>
      <c r="AG134" s="230"/>
      <c r="AH134" s="249">
        <v>7686.34</v>
      </c>
      <c r="AI134" s="249"/>
      <c r="AJ134" s="249"/>
      <c r="AK134" s="249"/>
      <c r="AL134" s="249"/>
      <c r="AM134" s="249"/>
      <c r="AN134" s="41" t="s">
        <v>316</v>
      </c>
      <c r="AP134" s="242">
        <f t="shared" si="15"/>
        <v>927355.8449124</v>
      </c>
      <c r="AQ134" s="242"/>
      <c r="AR134" s="242"/>
      <c r="AS134" s="242"/>
      <c r="AT134" s="242"/>
      <c r="AU134" s="242"/>
      <c r="AV134" s="242"/>
      <c r="AW134" s="242"/>
      <c r="AX134" s="242"/>
      <c r="AY134" s="242"/>
      <c r="AZ134" s="206"/>
      <c r="BB134" s="51"/>
      <c r="CE134" s="12" t="s">
        <v>264</v>
      </c>
      <c r="CF134" s="11" t="s">
        <v>265</v>
      </c>
      <c r="CG134" s="7">
        <v>0.71972396486825596</v>
      </c>
      <c r="CH134" s="4">
        <f t="shared" si="9"/>
        <v>10325.16</v>
      </c>
    </row>
    <row r="135" spans="3:86" x14ac:dyDescent="0.25">
      <c r="C135" s="46"/>
      <c r="E135" s="200" t="s">
        <v>32</v>
      </c>
      <c r="F135" s="243"/>
      <c r="G135" s="243"/>
      <c r="H135" s="243"/>
      <c r="I135" s="243"/>
      <c r="J135" s="243"/>
      <c r="K135" s="230" t="str">
        <f t="shared" ref="K135" si="16">VLOOKUP(E135,$CE$1:$CH$1004,2,FALSE)</f>
        <v>NOVACRON DEEP CHERRY S–D</v>
      </c>
      <c r="L135" s="230"/>
      <c r="M135" s="230"/>
      <c r="N135" s="230"/>
      <c r="O135" s="230"/>
      <c r="P135" s="230"/>
      <c r="Q135" s="230"/>
      <c r="R135" s="230"/>
      <c r="S135" s="230"/>
      <c r="T135" s="230"/>
      <c r="U135" s="230"/>
      <c r="V135" s="230"/>
      <c r="W135" s="230"/>
      <c r="X135" s="230"/>
      <c r="Y135" s="168"/>
      <c r="Z135" s="203">
        <v>23.8</v>
      </c>
      <c r="AA135" s="203"/>
      <c r="AB135" s="203"/>
      <c r="AC135" s="203"/>
      <c r="AD135" s="203"/>
      <c r="AE135" s="203"/>
      <c r="AF135" s="230" t="s">
        <v>315</v>
      </c>
      <c r="AG135" s="230"/>
      <c r="AH135" s="249">
        <v>13451.09</v>
      </c>
      <c r="AI135" s="249"/>
      <c r="AJ135" s="249"/>
      <c r="AK135" s="249"/>
      <c r="AL135" s="249"/>
      <c r="AM135" s="249"/>
      <c r="AN135" s="41" t="s">
        <v>316</v>
      </c>
      <c r="AP135" s="242">
        <f t="shared" ref="AP135" si="17">(AH135*VLOOKUP(E135,$CE$1:$CH$1004,4,FALSE))/1000</f>
        <v>2250022.4710524003</v>
      </c>
      <c r="AQ135" s="242"/>
      <c r="AR135" s="242"/>
      <c r="AS135" s="242"/>
      <c r="AT135" s="242"/>
      <c r="AU135" s="242"/>
      <c r="AV135" s="242"/>
      <c r="AW135" s="242"/>
      <c r="AX135" s="242"/>
      <c r="AY135" s="242"/>
      <c r="AZ135" s="206"/>
      <c r="BB135" s="51"/>
      <c r="CE135" s="12" t="s">
        <v>266</v>
      </c>
      <c r="CF135" s="13" t="s">
        <v>267</v>
      </c>
      <c r="CG135" s="14">
        <v>0.19343370974487661</v>
      </c>
      <c r="CH135" s="4">
        <f t="shared" si="9"/>
        <v>2775</v>
      </c>
    </row>
    <row r="136" spans="3:86" x14ac:dyDescent="0.25">
      <c r="C136" s="46"/>
      <c r="E136" s="200" t="s">
        <v>41</v>
      </c>
      <c r="F136" s="243"/>
      <c r="G136" s="243"/>
      <c r="H136" s="243"/>
      <c r="I136" s="243"/>
      <c r="J136" s="243"/>
      <c r="K136" s="230" t="str">
        <f t="shared" si="14"/>
        <v>NOVACRON DEEP NIGHT S–R</v>
      </c>
      <c r="L136" s="230"/>
      <c r="M136" s="230"/>
      <c r="N136" s="230"/>
      <c r="O136" s="230"/>
      <c r="P136" s="230"/>
      <c r="Q136" s="230"/>
      <c r="R136" s="230"/>
      <c r="S136" s="230"/>
      <c r="T136" s="230"/>
      <c r="U136" s="230"/>
      <c r="V136" s="230"/>
      <c r="W136" s="230"/>
      <c r="X136" s="230"/>
      <c r="Y136" s="168"/>
      <c r="Z136" s="203">
        <v>13.09</v>
      </c>
      <c r="AA136" s="203"/>
      <c r="AB136" s="203"/>
      <c r="AC136" s="203"/>
      <c r="AD136" s="203"/>
      <c r="AE136" s="203"/>
      <c r="AF136" s="230" t="s">
        <v>315</v>
      </c>
      <c r="AG136" s="230"/>
      <c r="AH136" s="249">
        <v>7398.1</v>
      </c>
      <c r="AI136" s="249"/>
      <c r="AJ136" s="249"/>
      <c r="AK136" s="249"/>
      <c r="AL136" s="249"/>
      <c r="AM136" s="249"/>
      <c r="AN136" s="41" t="s">
        <v>316</v>
      </c>
      <c r="AP136" s="242">
        <f t="shared" si="15"/>
        <v>771587.94670199999</v>
      </c>
      <c r="AQ136" s="242"/>
      <c r="AR136" s="242"/>
      <c r="AS136" s="242"/>
      <c r="AT136" s="242"/>
      <c r="AU136" s="242"/>
      <c r="AV136" s="242"/>
      <c r="AW136" s="242"/>
      <c r="AX136" s="242"/>
      <c r="AY136" s="242"/>
      <c r="AZ136" s="206"/>
      <c r="BB136" s="51"/>
      <c r="CE136" s="24" t="s">
        <v>268</v>
      </c>
      <c r="CF136" s="11" t="s">
        <v>269</v>
      </c>
      <c r="CG136" s="7">
        <v>0.72972047957618846</v>
      </c>
      <c r="CH136" s="4">
        <f t="shared" si="9"/>
        <v>10468.57</v>
      </c>
    </row>
    <row r="137" spans="3:86" x14ac:dyDescent="0.25">
      <c r="C137" s="46"/>
      <c r="E137" s="216" t="s">
        <v>8</v>
      </c>
      <c r="F137" s="217"/>
      <c r="G137" s="217"/>
      <c r="H137" s="217"/>
      <c r="I137" s="217"/>
      <c r="J137" s="217"/>
      <c r="K137" s="218" t="str">
        <f t="shared" si="14"/>
        <v>FIMBIL EAS 40 NEW</v>
      </c>
      <c r="L137" s="218"/>
      <c r="M137" s="218"/>
      <c r="N137" s="218"/>
      <c r="O137" s="218"/>
      <c r="P137" s="218"/>
      <c r="Q137" s="218"/>
      <c r="R137" s="218"/>
      <c r="S137" s="218"/>
      <c r="T137" s="218"/>
      <c r="U137" s="218"/>
      <c r="V137" s="218"/>
      <c r="W137" s="218"/>
      <c r="X137" s="218"/>
      <c r="Y137" s="166"/>
      <c r="Z137" s="219">
        <v>2</v>
      </c>
      <c r="AA137" s="219"/>
      <c r="AB137" s="219"/>
      <c r="AC137" s="219"/>
      <c r="AD137" s="219"/>
      <c r="AE137" s="219"/>
      <c r="AF137" s="218" t="s">
        <v>315</v>
      </c>
      <c r="AG137" s="218"/>
      <c r="AH137" s="248">
        <v>1130.3399999999999</v>
      </c>
      <c r="AI137" s="248"/>
      <c r="AJ137" s="248"/>
      <c r="AK137" s="248"/>
      <c r="AL137" s="248"/>
      <c r="AM137" s="248"/>
      <c r="AN137" s="55" t="s">
        <v>316</v>
      </c>
      <c r="AO137" s="55"/>
      <c r="AP137" s="221">
        <f t="shared" si="15"/>
        <v>23316.811767599997</v>
      </c>
      <c r="AQ137" s="221"/>
      <c r="AR137" s="221"/>
      <c r="AS137" s="221"/>
      <c r="AT137" s="221"/>
      <c r="AU137" s="221"/>
      <c r="AV137" s="221"/>
      <c r="AW137" s="221"/>
      <c r="AX137" s="221"/>
      <c r="AY137" s="221"/>
      <c r="AZ137" s="222"/>
      <c r="BB137" s="51"/>
      <c r="CE137" s="5" t="s">
        <v>270</v>
      </c>
      <c r="CF137" s="11" t="s">
        <v>271</v>
      </c>
      <c r="CG137" s="26">
        <v>0.34661229611041405</v>
      </c>
      <c r="CH137" s="4">
        <f t="shared" ref="CH137:CH159" si="18">CG137*$CH$3</f>
        <v>4972.5</v>
      </c>
    </row>
    <row r="138" spans="3:86" x14ac:dyDescent="0.25">
      <c r="C138" s="46"/>
      <c r="E138" s="200" t="s">
        <v>9</v>
      </c>
      <c r="F138" s="243"/>
      <c r="G138" s="243"/>
      <c r="H138" s="243"/>
      <c r="I138" s="243"/>
      <c r="J138" s="243"/>
      <c r="K138" s="230" t="str">
        <f t="shared" si="14"/>
        <v>SODIUM SULFATE</v>
      </c>
      <c r="L138" s="230"/>
      <c r="M138" s="230"/>
      <c r="N138" s="230"/>
      <c r="O138" s="230"/>
      <c r="P138" s="230"/>
      <c r="Q138" s="230"/>
      <c r="R138" s="230"/>
      <c r="S138" s="230"/>
      <c r="T138" s="230"/>
      <c r="U138" s="230"/>
      <c r="V138" s="230"/>
      <c r="W138" s="230"/>
      <c r="X138" s="230"/>
      <c r="Y138" s="168"/>
      <c r="Z138" s="203">
        <v>200</v>
      </c>
      <c r="AA138" s="203"/>
      <c r="AB138" s="203"/>
      <c r="AC138" s="203"/>
      <c r="AD138" s="203"/>
      <c r="AE138" s="203"/>
      <c r="AF138" s="230" t="s">
        <v>315</v>
      </c>
      <c r="AG138" s="230"/>
      <c r="AH138" s="249">
        <v>113034.36</v>
      </c>
      <c r="AI138" s="249"/>
      <c r="AJ138" s="249"/>
      <c r="AK138" s="249"/>
      <c r="AL138" s="249"/>
      <c r="AM138" s="249"/>
      <c r="AN138" s="41" t="s">
        <v>316</v>
      </c>
      <c r="AP138" s="242">
        <f t="shared" si="15"/>
        <v>269756.50013999996</v>
      </c>
      <c r="AQ138" s="242"/>
      <c r="AR138" s="242"/>
      <c r="AS138" s="242"/>
      <c r="AT138" s="242"/>
      <c r="AU138" s="242"/>
      <c r="AV138" s="242"/>
      <c r="AW138" s="242"/>
      <c r="AX138" s="242"/>
      <c r="AY138" s="242"/>
      <c r="AZ138" s="206"/>
      <c r="BB138" s="51"/>
      <c r="CE138" s="5" t="s">
        <v>272</v>
      </c>
      <c r="CF138" s="11" t="s">
        <v>273</v>
      </c>
      <c r="CG138" s="26">
        <v>3.9470500487940887</v>
      </c>
      <c r="CH138" s="4">
        <f t="shared" si="18"/>
        <v>56624.38</v>
      </c>
    </row>
    <row r="139" spans="3:86" x14ac:dyDescent="0.25">
      <c r="C139" s="46"/>
      <c r="E139" s="223" t="s">
        <v>10</v>
      </c>
      <c r="F139" s="224"/>
      <c r="G139" s="224"/>
      <c r="H139" s="224"/>
      <c r="I139" s="224"/>
      <c r="J139" s="224"/>
      <c r="K139" s="225" t="str">
        <f t="shared" si="14"/>
        <v>SODA ASH</v>
      </c>
      <c r="L139" s="225"/>
      <c r="M139" s="225"/>
      <c r="N139" s="225"/>
      <c r="O139" s="225"/>
      <c r="P139" s="225"/>
      <c r="Q139" s="225"/>
      <c r="R139" s="225"/>
      <c r="S139" s="225"/>
      <c r="T139" s="225"/>
      <c r="U139" s="225"/>
      <c r="V139" s="225"/>
      <c r="W139" s="225"/>
      <c r="X139" s="225"/>
      <c r="Y139" s="167"/>
      <c r="Z139" s="226">
        <v>30</v>
      </c>
      <c r="AA139" s="226"/>
      <c r="AB139" s="226"/>
      <c r="AC139" s="226"/>
      <c r="AD139" s="226"/>
      <c r="AE139" s="226"/>
      <c r="AF139" s="225" t="s">
        <v>315</v>
      </c>
      <c r="AG139" s="225"/>
      <c r="AH139" s="227">
        <v>16955.150000000001</v>
      </c>
      <c r="AI139" s="227"/>
      <c r="AJ139" s="227"/>
      <c r="AK139" s="227"/>
      <c r="AL139" s="227"/>
      <c r="AM139" s="227"/>
      <c r="AN139" s="54" t="s">
        <v>316</v>
      </c>
      <c r="AO139" s="54"/>
      <c r="AP139" s="228">
        <f t="shared" si="15"/>
        <v>150561.73199999999</v>
      </c>
      <c r="AQ139" s="228"/>
      <c r="AR139" s="228"/>
      <c r="AS139" s="228"/>
      <c r="AT139" s="228"/>
      <c r="AU139" s="228"/>
      <c r="AV139" s="228"/>
      <c r="AW139" s="228"/>
      <c r="AX139" s="228"/>
      <c r="AY139" s="228"/>
      <c r="AZ139" s="229"/>
      <c r="BB139" s="51"/>
      <c r="CE139" s="5" t="s">
        <v>274</v>
      </c>
      <c r="CF139" s="11" t="s">
        <v>275</v>
      </c>
      <c r="CG139" s="26">
        <v>5.8332510804405411</v>
      </c>
      <c r="CH139" s="4">
        <f t="shared" si="18"/>
        <v>83683.820000000007</v>
      </c>
    </row>
    <row r="140" spans="3:86" x14ac:dyDescent="0.25">
      <c r="C140" s="46"/>
      <c r="E140" s="169"/>
      <c r="F140" s="169"/>
      <c r="G140" s="169"/>
      <c r="H140" s="169"/>
      <c r="I140" s="169"/>
      <c r="J140" s="169"/>
      <c r="K140" s="168"/>
      <c r="L140" s="168"/>
      <c r="M140" s="168"/>
      <c r="N140" s="168"/>
      <c r="O140" s="168"/>
      <c r="P140" s="168"/>
      <c r="Q140" s="168"/>
      <c r="R140" s="168"/>
      <c r="S140" s="168"/>
      <c r="T140" s="168"/>
      <c r="U140" s="168"/>
      <c r="V140" s="168"/>
      <c r="W140" s="168"/>
      <c r="X140" s="168"/>
      <c r="Y140" s="168"/>
      <c r="Z140" s="111"/>
      <c r="AA140" s="111"/>
      <c r="AB140" s="111"/>
      <c r="AC140" s="111"/>
      <c r="AD140" s="111"/>
      <c r="AE140" s="111"/>
      <c r="AF140" s="168"/>
      <c r="AG140" s="168"/>
      <c r="AH140" s="169"/>
      <c r="AI140" s="169"/>
      <c r="AJ140" s="169"/>
      <c r="AK140" s="169"/>
      <c r="AL140" s="169"/>
      <c r="AM140" s="169"/>
      <c r="AP140" s="112"/>
      <c r="AQ140" s="112"/>
      <c r="AR140" s="112"/>
      <c r="AS140" s="112"/>
      <c r="AT140" s="112"/>
      <c r="AU140" s="112"/>
      <c r="AV140" s="112"/>
      <c r="AW140" s="112"/>
      <c r="AX140" s="112"/>
      <c r="AY140" s="112"/>
      <c r="AZ140" s="112"/>
      <c r="BB140" s="51"/>
      <c r="CE140" s="5" t="s">
        <v>276</v>
      </c>
      <c r="CF140" s="11" t="s">
        <v>277</v>
      </c>
      <c r="CG140" s="26">
        <v>1.8692416004461174</v>
      </c>
      <c r="CH140" s="4">
        <f t="shared" si="18"/>
        <v>26816.14</v>
      </c>
    </row>
    <row r="141" spans="3:86" x14ac:dyDescent="0.25">
      <c r="C141" s="46"/>
      <c r="E141" s="169"/>
      <c r="F141" s="169"/>
      <c r="G141" s="169"/>
      <c r="H141" s="169"/>
      <c r="I141" s="169"/>
      <c r="J141" s="169"/>
      <c r="K141" s="168"/>
      <c r="L141" s="168"/>
      <c r="M141" s="168"/>
      <c r="N141" s="168"/>
      <c r="O141" s="168"/>
      <c r="P141" s="168"/>
      <c r="Q141" s="168"/>
      <c r="R141" s="168"/>
      <c r="S141" s="168"/>
      <c r="T141" s="168"/>
      <c r="U141" s="168"/>
      <c r="V141" s="168"/>
      <c r="W141" s="168"/>
      <c r="X141" s="168"/>
      <c r="Y141" s="168"/>
      <c r="Z141" s="111"/>
      <c r="AA141" s="111"/>
      <c r="AB141" s="111"/>
      <c r="AC141" s="111"/>
      <c r="AD141" s="111"/>
      <c r="AE141" s="111"/>
      <c r="AF141" s="168"/>
      <c r="AG141" s="168"/>
      <c r="AH141" s="169"/>
      <c r="AI141" s="169"/>
      <c r="AJ141" s="169"/>
      <c r="AK141" s="59"/>
      <c r="AL141" s="230" t="s">
        <v>318</v>
      </c>
      <c r="AM141" s="230"/>
      <c r="AN141" s="230"/>
      <c r="AO141" s="230"/>
      <c r="AP141" s="112" t="s">
        <v>11</v>
      </c>
      <c r="AQ141" s="242">
        <f>SUM(AP133:AZ139)</f>
        <v>4470052.5516275996</v>
      </c>
      <c r="AR141" s="242"/>
      <c r="AS141" s="242"/>
      <c r="AT141" s="242"/>
      <c r="AU141" s="242"/>
      <c r="AV141" s="242"/>
      <c r="AW141" s="242"/>
      <c r="AX141" s="242"/>
      <c r="AY141" s="242"/>
      <c r="AZ141" s="242"/>
      <c r="BB141" s="51"/>
      <c r="CE141" s="5" t="s">
        <v>278</v>
      </c>
      <c r="CF141" s="11" t="s">
        <v>279</v>
      </c>
      <c r="CG141" s="7">
        <v>0.96227310748640738</v>
      </c>
      <c r="CH141" s="4">
        <f t="shared" si="18"/>
        <v>13804.77</v>
      </c>
    </row>
    <row r="142" spans="3:86" x14ac:dyDescent="0.25">
      <c r="C142" s="46"/>
      <c r="E142" s="169"/>
      <c r="F142" s="169"/>
      <c r="G142" s="169"/>
      <c r="H142" s="169"/>
      <c r="I142" s="169"/>
      <c r="J142" s="169"/>
      <c r="K142" s="168"/>
      <c r="L142" s="168"/>
      <c r="M142" s="168"/>
      <c r="N142" s="168"/>
      <c r="O142" s="168"/>
      <c r="P142" s="168"/>
      <c r="Q142" s="168"/>
      <c r="R142" s="168"/>
      <c r="S142" s="168"/>
      <c r="T142" s="168"/>
      <c r="U142" s="168"/>
      <c r="V142" s="168"/>
      <c r="W142" s="168"/>
      <c r="X142" s="168"/>
      <c r="Y142" s="168"/>
      <c r="Z142" s="111"/>
      <c r="AA142" s="111"/>
      <c r="AB142" s="111"/>
      <c r="AC142" s="111"/>
      <c r="AD142" s="111"/>
      <c r="AE142" s="111"/>
      <c r="AF142" s="168"/>
      <c r="AG142" s="168"/>
      <c r="AH142" s="169"/>
      <c r="AI142" s="169"/>
      <c r="AJ142" s="169"/>
      <c r="AK142" s="59"/>
      <c r="AL142" s="230" t="s">
        <v>317</v>
      </c>
      <c r="AM142" s="230"/>
      <c r="AN142" s="230"/>
      <c r="AO142" s="230"/>
      <c r="AP142" s="112" t="s">
        <v>11</v>
      </c>
      <c r="AQ142" s="242">
        <f>AQ141/AQ127</f>
        <v>2128.5964531559998</v>
      </c>
      <c r="AR142" s="242"/>
      <c r="AS142" s="242"/>
      <c r="AT142" s="242"/>
      <c r="AU142" s="242"/>
      <c r="AV142" s="242"/>
      <c r="AW142" s="242"/>
      <c r="AX142" s="242"/>
      <c r="AY142" s="242"/>
      <c r="AZ142" s="242"/>
      <c r="BB142" s="51"/>
      <c r="CE142" s="12" t="s">
        <v>280</v>
      </c>
      <c r="CF142" s="13" t="s">
        <v>281</v>
      </c>
      <c r="CG142" s="7">
        <v>1.2106747525442632</v>
      </c>
      <c r="CH142" s="4">
        <f t="shared" si="18"/>
        <v>17368.34</v>
      </c>
    </row>
    <row r="143" spans="3:86" x14ac:dyDescent="0.25">
      <c r="C143" s="46"/>
      <c r="E143" s="169"/>
      <c r="F143" s="169"/>
      <c r="G143" s="169"/>
      <c r="H143" s="169"/>
      <c r="I143" s="169"/>
      <c r="J143" s="169"/>
      <c r="K143" s="168"/>
      <c r="L143" s="168"/>
      <c r="M143" s="168"/>
      <c r="N143" s="168"/>
      <c r="O143" s="168"/>
      <c r="P143" s="168"/>
      <c r="Q143" s="168"/>
      <c r="R143" s="168"/>
      <c r="S143" s="168"/>
      <c r="T143" s="168"/>
      <c r="U143" s="168"/>
      <c r="V143" s="168"/>
      <c r="W143" s="168"/>
      <c r="X143" s="168"/>
      <c r="Y143" s="168"/>
      <c r="Z143" s="111"/>
      <c r="AA143" s="111"/>
      <c r="AB143" s="111"/>
      <c r="AC143" s="111"/>
      <c r="AD143" s="111"/>
      <c r="AE143" s="111"/>
      <c r="AF143" s="168"/>
      <c r="AG143" s="168"/>
      <c r="AH143" s="169"/>
      <c r="AI143" s="169"/>
      <c r="AJ143" s="169"/>
      <c r="AK143" s="169"/>
      <c r="AL143" s="169"/>
      <c r="AM143" s="169"/>
      <c r="AQ143" s="169"/>
      <c r="AR143" s="169"/>
      <c r="AS143" s="169"/>
      <c r="AT143" s="169"/>
      <c r="AU143" s="169"/>
      <c r="AV143" s="169"/>
      <c r="AW143" s="169"/>
      <c r="AX143" s="169"/>
      <c r="AY143" s="169"/>
      <c r="AZ143" s="169"/>
      <c r="BB143" s="51"/>
      <c r="CE143" s="5" t="s">
        <v>282</v>
      </c>
      <c r="CF143" s="11" t="s">
        <v>283</v>
      </c>
      <c r="CG143" s="7">
        <v>5.3432211069287607</v>
      </c>
      <c r="CH143" s="4">
        <f t="shared" si="18"/>
        <v>76653.850000000006</v>
      </c>
    </row>
    <row r="144" spans="3:86" ht="17.25" thickBot="1" x14ac:dyDescent="0.3">
      <c r="C144" s="60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1"/>
      <c r="AJ144" s="61"/>
      <c r="AK144" s="61"/>
      <c r="AL144" s="61"/>
      <c r="AM144" s="61"/>
      <c r="AN144" s="61"/>
      <c r="AO144" s="61"/>
      <c r="AP144" s="61"/>
      <c r="AQ144" s="61"/>
      <c r="AR144" s="61"/>
      <c r="AS144" s="61"/>
      <c r="AT144" s="61"/>
      <c r="AU144" s="61"/>
      <c r="AV144" s="61"/>
      <c r="AW144" s="61"/>
      <c r="AX144" s="61"/>
      <c r="AY144" s="61"/>
      <c r="AZ144" s="61"/>
      <c r="BA144" s="61"/>
      <c r="BB144" s="62"/>
      <c r="CE144" s="5" t="s">
        <v>284</v>
      </c>
      <c r="CF144" s="11" t="s">
        <v>285</v>
      </c>
      <c r="CG144" s="7">
        <v>4.07226962219434</v>
      </c>
      <c r="CH144" s="4">
        <f t="shared" si="18"/>
        <v>58420.78</v>
      </c>
    </row>
    <row r="145" spans="3:86" x14ac:dyDescent="0.25">
      <c r="CE145" s="5" t="s">
        <v>286</v>
      </c>
      <c r="CF145" s="11" t="s">
        <v>287</v>
      </c>
      <c r="CG145" s="7">
        <v>21.682084204656348</v>
      </c>
      <c r="CH145" s="4">
        <f t="shared" si="18"/>
        <v>311051.18</v>
      </c>
    </row>
    <row r="146" spans="3:86" ht="17.25" thickBot="1" x14ac:dyDescent="0.3">
      <c r="CE146" s="5" t="s">
        <v>288</v>
      </c>
      <c r="CF146" s="11" t="s">
        <v>289</v>
      </c>
      <c r="CG146" s="7">
        <v>6.4495943120033461</v>
      </c>
      <c r="CH146" s="4">
        <f t="shared" si="18"/>
        <v>92525.88</v>
      </c>
    </row>
    <row r="147" spans="3:86" x14ac:dyDescent="0.25">
      <c r="C147" s="43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  <c r="AH147" s="44"/>
      <c r="AI147" s="44"/>
      <c r="AJ147" s="44"/>
      <c r="AK147" s="44"/>
      <c r="AL147" s="44"/>
      <c r="AM147" s="44"/>
      <c r="AN147" s="44"/>
      <c r="AO147" s="44"/>
      <c r="AP147" s="44"/>
      <c r="AQ147" s="44"/>
      <c r="AR147" s="44"/>
      <c r="AS147" s="44"/>
      <c r="AT147" s="44"/>
      <c r="AU147" s="44"/>
      <c r="AV147" s="44"/>
      <c r="AW147" s="44"/>
      <c r="AX147" s="44"/>
      <c r="AY147" s="44"/>
      <c r="AZ147" s="44"/>
      <c r="BA147" s="44"/>
      <c r="BB147" s="45"/>
      <c r="CE147" s="5" t="s">
        <v>290</v>
      </c>
      <c r="CF147" s="11" t="s">
        <v>291</v>
      </c>
      <c r="CG147" s="7">
        <v>6.830306705701938</v>
      </c>
      <c r="CH147" s="4">
        <f t="shared" si="18"/>
        <v>97987.58</v>
      </c>
    </row>
    <row r="148" spans="3:86" x14ac:dyDescent="0.25">
      <c r="C148" s="46"/>
      <c r="E148" s="245" t="s">
        <v>0</v>
      </c>
      <c r="F148" s="245"/>
      <c r="G148" s="245"/>
      <c r="H148" s="245"/>
      <c r="I148" s="245"/>
      <c r="J148" s="49" t="s">
        <v>11</v>
      </c>
      <c r="K148" s="245" t="s">
        <v>355</v>
      </c>
      <c r="L148" s="245"/>
      <c r="M148" s="245"/>
      <c r="N148" s="245"/>
      <c r="O148" s="245"/>
      <c r="P148" s="245"/>
      <c r="Q148" s="245"/>
      <c r="R148" s="245"/>
      <c r="S148" s="245"/>
      <c r="T148" s="245"/>
      <c r="U148" s="245"/>
      <c r="V148" s="49"/>
      <c r="W148" s="49"/>
      <c r="X148" s="49"/>
      <c r="Y148" s="49"/>
      <c r="Z148" s="49"/>
      <c r="AA148" s="49"/>
      <c r="AB148" s="49"/>
      <c r="AC148" s="49"/>
      <c r="AD148" s="50"/>
      <c r="AE148" s="50"/>
      <c r="AF148" s="50"/>
      <c r="AG148" s="50"/>
      <c r="AH148" s="245" t="s">
        <v>3</v>
      </c>
      <c r="AI148" s="245"/>
      <c r="AJ148" s="245"/>
      <c r="AK148" s="245"/>
      <c r="AL148" s="245"/>
      <c r="AM148" s="245"/>
      <c r="AN148" s="245"/>
      <c r="AO148" s="245"/>
      <c r="AP148" s="49" t="s">
        <v>11</v>
      </c>
      <c r="AQ148" s="247">
        <v>565.16999999999996</v>
      </c>
      <c r="AR148" s="247"/>
      <c r="AS148" s="247"/>
      <c r="AT148" s="247"/>
      <c r="AU148" s="49" t="s">
        <v>319</v>
      </c>
      <c r="AV148" s="49"/>
      <c r="AW148" s="49"/>
      <c r="AX148" s="49"/>
      <c r="AY148" s="49"/>
      <c r="AZ148" s="49"/>
      <c r="BB148" s="51"/>
      <c r="CE148" s="5" t="s">
        <v>292</v>
      </c>
      <c r="CF148" s="11" t="s">
        <v>293</v>
      </c>
      <c r="CG148" s="7">
        <v>10.884065941725916</v>
      </c>
      <c r="CH148" s="4">
        <f t="shared" si="18"/>
        <v>156142.81</v>
      </c>
    </row>
    <row r="149" spans="3:86" x14ac:dyDescent="0.25">
      <c r="C149" s="46"/>
      <c r="E149" s="245" t="s">
        <v>322</v>
      </c>
      <c r="F149" s="245"/>
      <c r="G149" s="245"/>
      <c r="H149" s="245"/>
      <c r="I149" s="245"/>
      <c r="J149" s="49" t="s">
        <v>11</v>
      </c>
      <c r="K149" s="245" t="s">
        <v>718</v>
      </c>
      <c r="L149" s="245"/>
      <c r="M149" s="245"/>
      <c r="N149" s="245"/>
      <c r="O149" s="245"/>
      <c r="P149" s="245"/>
      <c r="Q149" s="245"/>
      <c r="R149" s="245"/>
      <c r="S149" s="245"/>
      <c r="T149" s="245"/>
      <c r="U149" s="245"/>
      <c r="V149" s="49"/>
      <c r="W149" s="49"/>
      <c r="X149" s="49"/>
      <c r="Y149" s="49"/>
      <c r="Z149" s="49"/>
      <c r="AA149" s="49"/>
      <c r="AB149" s="49"/>
      <c r="AC149" s="49"/>
      <c r="AD149" s="50"/>
      <c r="AE149" s="50"/>
      <c r="AF149" s="50"/>
      <c r="AG149" s="50"/>
      <c r="AH149" s="245" t="s">
        <v>4</v>
      </c>
      <c r="AI149" s="245"/>
      <c r="AJ149" s="245"/>
      <c r="AK149" s="245"/>
      <c r="AL149" s="245"/>
      <c r="AM149" s="245"/>
      <c r="AN149" s="245"/>
      <c r="AO149" s="245"/>
      <c r="AP149" s="49" t="s">
        <v>11</v>
      </c>
      <c r="AQ149" s="245">
        <v>2100</v>
      </c>
      <c r="AR149" s="245"/>
      <c r="AS149" s="245"/>
      <c r="AT149" s="245"/>
      <c r="AU149" s="49" t="s">
        <v>320</v>
      </c>
      <c r="AV149" s="49"/>
      <c r="AW149" s="49"/>
      <c r="AX149" s="49"/>
      <c r="AY149" s="49"/>
      <c r="AZ149" s="49"/>
      <c r="BB149" s="51"/>
      <c r="CE149" s="5" t="s">
        <v>294</v>
      </c>
      <c r="CF149" s="11" t="s">
        <v>295</v>
      </c>
      <c r="CG149" s="7">
        <v>11.830085738184859</v>
      </c>
      <c r="CH149" s="4">
        <f t="shared" si="18"/>
        <v>169714.41</v>
      </c>
    </row>
    <row r="150" spans="3:86" x14ac:dyDescent="0.25">
      <c r="C150" s="46"/>
      <c r="E150" s="245" t="s">
        <v>1</v>
      </c>
      <c r="F150" s="245"/>
      <c r="G150" s="245"/>
      <c r="H150" s="245"/>
      <c r="I150" s="245"/>
      <c r="J150" s="49" t="s">
        <v>11</v>
      </c>
      <c r="K150" s="245" t="s">
        <v>443</v>
      </c>
      <c r="L150" s="245"/>
      <c r="M150" s="245"/>
      <c r="N150" s="245"/>
      <c r="O150" s="245"/>
      <c r="P150" s="245"/>
      <c r="Q150" s="245"/>
      <c r="R150" s="245"/>
      <c r="S150" s="245"/>
      <c r="T150" s="245"/>
      <c r="U150" s="245"/>
      <c r="V150" s="49"/>
      <c r="W150" s="49"/>
      <c r="X150" s="49"/>
      <c r="Y150" s="49"/>
      <c r="Z150" s="49"/>
      <c r="AA150" s="49"/>
      <c r="AB150" s="49"/>
      <c r="AC150" s="49"/>
      <c r="AD150" s="50"/>
      <c r="AE150" s="50"/>
      <c r="AF150" s="50"/>
      <c r="AG150" s="50"/>
      <c r="AH150" s="245"/>
      <c r="AI150" s="245"/>
      <c r="AJ150" s="245"/>
      <c r="AK150" s="245"/>
      <c r="AL150" s="245"/>
      <c r="AM150" s="245"/>
      <c r="AN150" s="245"/>
      <c r="AO150" s="245"/>
      <c r="AP150" s="49"/>
      <c r="AQ150" s="246"/>
      <c r="AR150" s="246"/>
      <c r="AS150" s="246"/>
      <c r="AT150" s="246"/>
      <c r="AU150" s="49"/>
      <c r="AV150" s="49"/>
      <c r="AW150" s="49"/>
      <c r="AX150" s="49"/>
      <c r="AY150" s="49"/>
      <c r="AZ150" s="49"/>
      <c r="BB150" s="51"/>
      <c r="CE150" s="5" t="s">
        <v>296</v>
      </c>
      <c r="CF150" s="11" t="s">
        <v>297</v>
      </c>
      <c r="CG150" s="7">
        <v>8.8049072912310056</v>
      </c>
      <c r="CH150" s="4">
        <f t="shared" si="18"/>
        <v>126315.20000000001</v>
      </c>
    </row>
    <row r="151" spans="3:86" x14ac:dyDescent="0.25">
      <c r="C151" s="46"/>
      <c r="E151" s="245" t="s">
        <v>2</v>
      </c>
      <c r="F151" s="245"/>
      <c r="G151" s="245"/>
      <c r="H151" s="245"/>
      <c r="I151" s="245"/>
      <c r="J151" s="49" t="s">
        <v>11</v>
      </c>
      <c r="K151" s="245" t="s">
        <v>417</v>
      </c>
      <c r="L151" s="245"/>
      <c r="M151" s="245"/>
      <c r="N151" s="245"/>
      <c r="O151" s="245"/>
      <c r="P151" s="245"/>
      <c r="Q151" s="245"/>
      <c r="R151" s="245"/>
      <c r="S151" s="245"/>
      <c r="T151" s="245"/>
      <c r="U151" s="245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49"/>
      <c r="AH151" s="245"/>
      <c r="AI151" s="245"/>
      <c r="AJ151" s="245"/>
      <c r="AK151" s="245"/>
      <c r="AL151" s="245"/>
      <c r="AM151" s="245"/>
      <c r="AN151" s="245"/>
      <c r="AO151" s="245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  <c r="BB151" s="51"/>
      <c r="CE151" s="5" t="s">
        <v>298</v>
      </c>
      <c r="CF151" s="11" t="s">
        <v>299</v>
      </c>
      <c r="CG151" s="7">
        <v>7.9298194618709053</v>
      </c>
      <c r="CH151" s="4">
        <f t="shared" si="18"/>
        <v>113761.19</v>
      </c>
    </row>
    <row r="152" spans="3:86" x14ac:dyDescent="0.25">
      <c r="C152" s="46"/>
      <c r="BB152" s="51"/>
      <c r="CE152" s="5" t="s">
        <v>300</v>
      </c>
      <c r="CF152" s="27" t="s">
        <v>301</v>
      </c>
      <c r="CG152" s="8">
        <v>11.77</v>
      </c>
      <c r="CH152" s="4">
        <f t="shared" si="18"/>
        <v>168852.41999999998</v>
      </c>
    </row>
    <row r="153" spans="3:86" x14ac:dyDescent="0.25">
      <c r="C153" s="46"/>
      <c r="BB153" s="51"/>
      <c r="CE153" s="5" t="s">
        <v>302</v>
      </c>
      <c r="CF153" s="27" t="s">
        <v>303</v>
      </c>
      <c r="CG153" s="8">
        <v>5.98</v>
      </c>
      <c r="CH153" s="4">
        <f t="shared" si="18"/>
        <v>85789.08</v>
      </c>
    </row>
    <row r="154" spans="3:86" x14ac:dyDescent="0.25">
      <c r="C154" s="46"/>
      <c r="BB154" s="51"/>
      <c r="CE154" s="5" t="s">
        <v>304</v>
      </c>
      <c r="CF154" s="27" t="s">
        <v>305</v>
      </c>
      <c r="CG154" s="8">
        <v>9.6999999999999993</v>
      </c>
      <c r="CH154" s="4">
        <f t="shared" si="18"/>
        <v>139156.19999999998</v>
      </c>
    </row>
    <row r="155" spans="3:86" x14ac:dyDescent="0.25">
      <c r="C155" s="46"/>
      <c r="E155" s="208" t="s">
        <v>5</v>
      </c>
      <c r="F155" s="209"/>
      <c r="G155" s="209"/>
      <c r="H155" s="209"/>
      <c r="I155" s="209"/>
      <c r="J155" s="209"/>
      <c r="K155" s="210" t="str">
        <f t="shared" ref="K155:K160" si="19">VLOOKUP(E155,$CE$1:$CH$1004,2,FALSE)</f>
        <v>NOVACRON YELLOW S-3R</v>
      </c>
      <c r="L155" s="210"/>
      <c r="M155" s="210"/>
      <c r="N155" s="210"/>
      <c r="O155" s="210"/>
      <c r="P155" s="210"/>
      <c r="Q155" s="210"/>
      <c r="R155" s="210"/>
      <c r="S155" s="210"/>
      <c r="T155" s="210"/>
      <c r="U155" s="210"/>
      <c r="V155" s="210"/>
      <c r="W155" s="210"/>
      <c r="X155" s="210"/>
      <c r="Y155" s="164"/>
      <c r="Z155" s="234">
        <v>16.66</v>
      </c>
      <c r="AA155" s="234"/>
      <c r="AB155" s="234"/>
      <c r="AC155" s="234"/>
      <c r="AD155" s="234"/>
      <c r="AE155" s="234"/>
      <c r="AF155" s="210" t="s">
        <v>315</v>
      </c>
      <c r="AG155" s="210"/>
      <c r="AH155" s="235">
        <v>9415.76</v>
      </c>
      <c r="AI155" s="235"/>
      <c r="AJ155" s="235"/>
      <c r="AK155" s="235"/>
      <c r="AL155" s="235"/>
      <c r="AM155" s="235"/>
      <c r="AN155" s="52" t="s">
        <v>316</v>
      </c>
      <c r="AO155" s="52"/>
      <c r="AP155" s="213">
        <f t="shared" ref="AP155:AP160" si="20">(AH155*VLOOKUP(E155,$CE$1:$CH$1004,4,FALSE))/1000</f>
        <v>914481.39733920002</v>
      </c>
      <c r="AQ155" s="213"/>
      <c r="AR155" s="213"/>
      <c r="AS155" s="213"/>
      <c r="AT155" s="213"/>
      <c r="AU155" s="213"/>
      <c r="AV155" s="213"/>
      <c r="AW155" s="213"/>
      <c r="AX155" s="213"/>
      <c r="AY155" s="213"/>
      <c r="AZ155" s="214"/>
      <c r="BB155" s="51"/>
      <c r="CE155" s="24" t="s">
        <v>306</v>
      </c>
      <c r="CF155" s="28" t="s">
        <v>307</v>
      </c>
      <c r="CG155" s="29">
        <v>9.6999999999999993</v>
      </c>
      <c r="CH155" s="4">
        <f t="shared" si="18"/>
        <v>139156.19999999998</v>
      </c>
    </row>
    <row r="156" spans="3:86" x14ac:dyDescent="0.25">
      <c r="C156" s="46"/>
      <c r="E156" s="200" t="s">
        <v>36</v>
      </c>
      <c r="F156" s="243"/>
      <c r="G156" s="243"/>
      <c r="H156" s="243"/>
      <c r="I156" s="243"/>
      <c r="J156" s="243"/>
      <c r="K156" s="230" t="str">
        <f t="shared" si="19"/>
        <v>NOVACRON BRILLIANT BLUE EC-B</v>
      </c>
      <c r="L156" s="230"/>
      <c r="M156" s="230"/>
      <c r="N156" s="230"/>
      <c r="O156" s="230"/>
      <c r="P156" s="230"/>
      <c r="Q156" s="230"/>
      <c r="R156" s="230"/>
      <c r="S156" s="230"/>
      <c r="T156" s="230"/>
      <c r="U156" s="230"/>
      <c r="V156" s="230"/>
      <c r="W156" s="230"/>
      <c r="X156" s="230"/>
      <c r="Y156" s="168"/>
      <c r="Z156" s="232">
        <v>21.08</v>
      </c>
      <c r="AA156" s="232"/>
      <c r="AB156" s="232"/>
      <c r="AC156" s="232"/>
      <c r="AD156" s="232"/>
      <c r="AE156" s="232"/>
      <c r="AF156" s="230" t="s">
        <v>315</v>
      </c>
      <c r="AG156" s="230"/>
      <c r="AH156" s="244">
        <v>11913.82</v>
      </c>
      <c r="AI156" s="244"/>
      <c r="AJ156" s="244"/>
      <c r="AK156" s="244"/>
      <c r="AL156" s="244"/>
      <c r="AM156" s="244"/>
      <c r="AN156" s="41" t="s">
        <v>316</v>
      </c>
      <c r="AP156" s="242">
        <f t="shared" si="20"/>
        <v>3442241.4270408</v>
      </c>
      <c r="AQ156" s="242"/>
      <c r="AR156" s="242"/>
      <c r="AS156" s="242"/>
      <c r="AT156" s="242"/>
      <c r="AU156" s="242"/>
      <c r="AV156" s="242"/>
      <c r="AW156" s="242"/>
      <c r="AX156" s="242"/>
      <c r="AY156" s="242"/>
      <c r="AZ156" s="206"/>
      <c r="BB156" s="51"/>
      <c r="CE156" s="5" t="s">
        <v>308</v>
      </c>
      <c r="CF156" s="11" t="s">
        <v>309</v>
      </c>
      <c r="CG156" s="8">
        <v>9.6999999999999993</v>
      </c>
      <c r="CH156" s="4">
        <f t="shared" si="18"/>
        <v>139156.19999999998</v>
      </c>
    </row>
    <row r="157" spans="3:86" x14ac:dyDescent="0.25">
      <c r="C157" s="46"/>
      <c r="E157" s="200" t="s">
        <v>41</v>
      </c>
      <c r="F157" s="243"/>
      <c r="G157" s="243"/>
      <c r="H157" s="243"/>
      <c r="I157" s="243"/>
      <c r="J157" s="243"/>
      <c r="K157" s="230" t="str">
        <f t="shared" si="19"/>
        <v>NOVACRON DEEP NIGHT S–R</v>
      </c>
      <c r="L157" s="230"/>
      <c r="M157" s="230"/>
      <c r="N157" s="230"/>
      <c r="O157" s="230"/>
      <c r="P157" s="230"/>
      <c r="Q157" s="230"/>
      <c r="R157" s="230"/>
      <c r="S157" s="230"/>
      <c r="T157" s="230"/>
      <c r="U157" s="230"/>
      <c r="V157" s="230"/>
      <c r="W157" s="230"/>
      <c r="X157" s="230"/>
      <c r="Y157" s="168"/>
      <c r="Z157" s="232">
        <v>10.71</v>
      </c>
      <c r="AA157" s="232"/>
      <c r="AB157" s="232"/>
      <c r="AC157" s="232"/>
      <c r="AD157" s="232"/>
      <c r="AE157" s="232"/>
      <c r="AF157" s="230" t="s">
        <v>315</v>
      </c>
      <c r="AG157" s="230"/>
      <c r="AH157" s="244">
        <v>6052.99</v>
      </c>
      <c r="AI157" s="244"/>
      <c r="AJ157" s="244"/>
      <c r="AK157" s="244"/>
      <c r="AL157" s="244"/>
      <c r="AM157" s="244"/>
      <c r="AN157" s="41" t="s">
        <v>316</v>
      </c>
      <c r="AP157" s="242">
        <f t="shared" si="20"/>
        <v>631299.13430579996</v>
      </c>
      <c r="AQ157" s="242"/>
      <c r="AR157" s="242"/>
      <c r="AS157" s="242"/>
      <c r="AT157" s="242"/>
      <c r="AU157" s="242"/>
      <c r="AV157" s="242"/>
      <c r="AW157" s="242"/>
      <c r="AX157" s="242"/>
      <c r="AY157" s="242"/>
      <c r="AZ157" s="206"/>
      <c r="BB157" s="51"/>
      <c r="CE157" s="5" t="s">
        <v>59</v>
      </c>
      <c r="CF157" s="11" t="s">
        <v>310</v>
      </c>
      <c r="CG157" s="26">
        <v>11.77</v>
      </c>
      <c r="CH157" s="4">
        <f t="shared" si="18"/>
        <v>168852.41999999998</v>
      </c>
    </row>
    <row r="158" spans="3:86" x14ac:dyDescent="0.25">
      <c r="C158" s="46"/>
      <c r="E158" s="216" t="s">
        <v>8</v>
      </c>
      <c r="F158" s="217"/>
      <c r="G158" s="217"/>
      <c r="H158" s="217"/>
      <c r="I158" s="217"/>
      <c r="J158" s="217"/>
      <c r="K158" s="218" t="str">
        <f t="shared" si="19"/>
        <v>FIMBIL EAS 40 NEW</v>
      </c>
      <c r="L158" s="218"/>
      <c r="M158" s="218"/>
      <c r="N158" s="218"/>
      <c r="O158" s="218"/>
      <c r="P158" s="218"/>
      <c r="Q158" s="218"/>
      <c r="R158" s="218"/>
      <c r="S158" s="218"/>
      <c r="T158" s="218"/>
      <c r="U158" s="218"/>
      <c r="V158" s="218"/>
      <c r="W158" s="218"/>
      <c r="X158" s="218"/>
      <c r="Y158" s="166"/>
      <c r="Z158" s="236">
        <v>2</v>
      </c>
      <c r="AA158" s="236"/>
      <c r="AB158" s="236"/>
      <c r="AC158" s="236"/>
      <c r="AD158" s="236"/>
      <c r="AE158" s="236"/>
      <c r="AF158" s="218" t="s">
        <v>315</v>
      </c>
      <c r="AG158" s="218"/>
      <c r="AH158" s="248">
        <v>1130.3399999999999</v>
      </c>
      <c r="AI158" s="248"/>
      <c r="AJ158" s="248"/>
      <c r="AK158" s="248"/>
      <c r="AL158" s="248"/>
      <c r="AM158" s="248"/>
      <c r="AN158" s="55" t="s">
        <v>316</v>
      </c>
      <c r="AO158" s="55"/>
      <c r="AP158" s="221">
        <f t="shared" si="20"/>
        <v>23316.811767599997</v>
      </c>
      <c r="AQ158" s="221"/>
      <c r="AR158" s="221"/>
      <c r="AS158" s="221"/>
      <c r="AT158" s="221"/>
      <c r="AU158" s="221"/>
      <c r="AV158" s="221"/>
      <c r="AW158" s="221"/>
      <c r="AX158" s="221"/>
      <c r="AY158" s="221"/>
      <c r="AZ158" s="222"/>
      <c r="BB158" s="51"/>
      <c r="CE158" s="30" t="s">
        <v>311</v>
      </c>
      <c r="CF158" s="31" t="s">
        <v>312</v>
      </c>
      <c r="CG158" s="32">
        <v>1.8820486546772619</v>
      </c>
      <c r="CH158" s="4">
        <f t="shared" si="18"/>
        <v>26999.87</v>
      </c>
    </row>
    <row r="159" spans="3:86" x14ac:dyDescent="0.25">
      <c r="C159" s="46"/>
      <c r="E159" s="200" t="s">
        <v>9</v>
      </c>
      <c r="F159" s="243"/>
      <c r="G159" s="243"/>
      <c r="H159" s="243"/>
      <c r="I159" s="243"/>
      <c r="J159" s="243"/>
      <c r="K159" s="230" t="str">
        <f t="shared" si="19"/>
        <v>SODIUM SULFATE</v>
      </c>
      <c r="L159" s="230"/>
      <c r="M159" s="230"/>
      <c r="N159" s="230"/>
      <c r="O159" s="230"/>
      <c r="P159" s="230"/>
      <c r="Q159" s="230"/>
      <c r="R159" s="230"/>
      <c r="S159" s="230"/>
      <c r="T159" s="230"/>
      <c r="U159" s="230"/>
      <c r="V159" s="230"/>
      <c r="W159" s="230"/>
      <c r="X159" s="230"/>
      <c r="Y159" s="168"/>
      <c r="Z159" s="232">
        <v>200</v>
      </c>
      <c r="AA159" s="232"/>
      <c r="AB159" s="232"/>
      <c r="AC159" s="232"/>
      <c r="AD159" s="232"/>
      <c r="AE159" s="232"/>
      <c r="AF159" s="230" t="s">
        <v>315</v>
      </c>
      <c r="AG159" s="230"/>
      <c r="AH159" s="249">
        <v>113034.36</v>
      </c>
      <c r="AI159" s="249"/>
      <c r="AJ159" s="249"/>
      <c r="AK159" s="249"/>
      <c r="AL159" s="249"/>
      <c r="AM159" s="249"/>
      <c r="AN159" s="41" t="s">
        <v>316</v>
      </c>
      <c r="AP159" s="242">
        <f t="shared" si="20"/>
        <v>269756.50013999996</v>
      </c>
      <c r="AQ159" s="242"/>
      <c r="AR159" s="242"/>
      <c r="AS159" s="242"/>
      <c r="AT159" s="242"/>
      <c r="AU159" s="242"/>
      <c r="AV159" s="242"/>
      <c r="AW159" s="242"/>
      <c r="AX159" s="242"/>
      <c r="AY159" s="242"/>
      <c r="AZ159" s="206"/>
      <c r="BB159" s="51"/>
      <c r="CE159" s="33" t="s">
        <v>313</v>
      </c>
      <c r="CF159" s="31" t="s">
        <v>314</v>
      </c>
      <c r="CG159" s="34">
        <v>1.8250292764533667</v>
      </c>
      <c r="CH159" s="4">
        <f t="shared" si="18"/>
        <v>26181.87</v>
      </c>
    </row>
    <row r="160" spans="3:86" x14ac:dyDescent="0.25">
      <c r="C160" s="46"/>
      <c r="E160" s="223" t="s">
        <v>10</v>
      </c>
      <c r="F160" s="224"/>
      <c r="G160" s="224"/>
      <c r="H160" s="224"/>
      <c r="I160" s="224"/>
      <c r="J160" s="224"/>
      <c r="K160" s="225" t="str">
        <f t="shared" si="19"/>
        <v>SODA ASH</v>
      </c>
      <c r="L160" s="225"/>
      <c r="M160" s="225"/>
      <c r="N160" s="225"/>
      <c r="O160" s="225"/>
      <c r="P160" s="225"/>
      <c r="Q160" s="225"/>
      <c r="R160" s="225"/>
      <c r="S160" s="225"/>
      <c r="T160" s="225"/>
      <c r="U160" s="225"/>
      <c r="V160" s="225"/>
      <c r="W160" s="225"/>
      <c r="X160" s="225"/>
      <c r="Y160" s="167"/>
      <c r="Z160" s="237">
        <v>30</v>
      </c>
      <c r="AA160" s="237"/>
      <c r="AB160" s="237"/>
      <c r="AC160" s="237"/>
      <c r="AD160" s="237"/>
      <c r="AE160" s="237"/>
      <c r="AF160" s="225" t="s">
        <v>315</v>
      </c>
      <c r="AG160" s="225"/>
      <c r="AH160" s="227">
        <v>16955.150000000001</v>
      </c>
      <c r="AI160" s="227"/>
      <c r="AJ160" s="227"/>
      <c r="AK160" s="227"/>
      <c r="AL160" s="227"/>
      <c r="AM160" s="227"/>
      <c r="AN160" s="54" t="s">
        <v>316</v>
      </c>
      <c r="AO160" s="54"/>
      <c r="AP160" s="228">
        <f t="shared" si="20"/>
        <v>150561.73199999999</v>
      </c>
      <c r="AQ160" s="228"/>
      <c r="AR160" s="228"/>
      <c r="AS160" s="228"/>
      <c r="AT160" s="228"/>
      <c r="AU160" s="228"/>
      <c r="AV160" s="228"/>
      <c r="AW160" s="228"/>
      <c r="AX160" s="228"/>
      <c r="AY160" s="228"/>
      <c r="AZ160" s="229"/>
      <c r="BB160" s="51"/>
      <c r="CE160" s="35"/>
      <c r="CF160" s="35"/>
      <c r="CG160" s="35"/>
      <c r="CH160" s="36"/>
    </row>
    <row r="161" spans="3:86" x14ac:dyDescent="0.25">
      <c r="C161" s="46"/>
      <c r="E161" s="169"/>
      <c r="F161" s="169"/>
      <c r="G161" s="169"/>
      <c r="H161" s="169"/>
      <c r="I161" s="169"/>
      <c r="J161" s="169"/>
      <c r="K161" s="168"/>
      <c r="L161" s="168"/>
      <c r="M161" s="168"/>
      <c r="N161" s="168"/>
      <c r="O161" s="168"/>
      <c r="P161" s="168"/>
      <c r="Q161" s="168"/>
      <c r="R161" s="168"/>
      <c r="S161" s="168"/>
      <c r="T161" s="168"/>
      <c r="U161" s="168"/>
      <c r="V161" s="168"/>
      <c r="W161" s="168"/>
      <c r="X161" s="168"/>
      <c r="Y161" s="168"/>
      <c r="Z161" s="111"/>
      <c r="AA161" s="111"/>
      <c r="AB161" s="111"/>
      <c r="AC161" s="111"/>
      <c r="AD161" s="111"/>
      <c r="AE161" s="111"/>
      <c r="AF161" s="168"/>
      <c r="AG161" s="168"/>
      <c r="AH161" s="169"/>
      <c r="AI161" s="169"/>
      <c r="AJ161" s="169"/>
      <c r="AK161" s="169"/>
      <c r="AL161" s="169"/>
      <c r="AM161" s="169"/>
      <c r="AP161" s="112"/>
      <c r="AQ161" s="112"/>
      <c r="AR161" s="112"/>
      <c r="AS161" s="112"/>
      <c r="AT161" s="112"/>
      <c r="AU161" s="112"/>
      <c r="AV161" s="112"/>
      <c r="AW161" s="112"/>
      <c r="AX161" s="112"/>
      <c r="AY161" s="112"/>
      <c r="AZ161" s="112"/>
      <c r="BB161" s="51"/>
      <c r="CE161" s="35"/>
      <c r="CF161" s="35"/>
      <c r="CG161" s="35"/>
      <c r="CH161" s="36"/>
    </row>
    <row r="162" spans="3:86" x14ac:dyDescent="0.25">
      <c r="C162" s="46"/>
      <c r="E162" s="169"/>
      <c r="F162" s="169"/>
      <c r="G162" s="169"/>
      <c r="H162" s="169"/>
      <c r="I162" s="169"/>
      <c r="J162" s="169"/>
      <c r="K162" s="168"/>
      <c r="L162" s="168"/>
      <c r="M162" s="168"/>
      <c r="N162" s="168"/>
      <c r="O162" s="168"/>
      <c r="P162" s="168"/>
      <c r="Q162" s="168"/>
      <c r="R162" s="168"/>
      <c r="S162" s="168"/>
      <c r="T162" s="168"/>
      <c r="U162" s="168"/>
      <c r="V162" s="168"/>
      <c r="W162" s="168"/>
      <c r="X162" s="168"/>
      <c r="Y162" s="168"/>
      <c r="Z162" s="111"/>
      <c r="AA162" s="111"/>
      <c r="AB162" s="111"/>
      <c r="AC162" s="111"/>
      <c r="AD162" s="111"/>
      <c r="AE162" s="111"/>
      <c r="AF162" s="168"/>
      <c r="AG162" s="168"/>
      <c r="AH162" s="169"/>
      <c r="AI162" s="169"/>
      <c r="AJ162" s="169"/>
      <c r="AK162" s="59"/>
      <c r="AL162" s="230" t="s">
        <v>318</v>
      </c>
      <c r="AM162" s="230"/>
      <c r="AN162" s="230"/>
      <c r="AO162" s="230"/>
      <c r="AP162" s="112" t="s">
        <v>11</v>
      </c>
      <c r="AQ162" s="242">
        <f>SUM(AP155:AZ160)</f>
        <v>5431657.0025934</v>
      </c>
      <c r="AR162" s="242"/>
      <c r="AS162" s="242"/>
      <c r="AT162" s="242"/>
      <c r="AU162" s="242"/>
      <c r="AV162" s="242"/>
      <c r="AW162" s="242"/>
      <c r="AX162" s="242"/>
      <c r="AY162" s="242"/>
      <c r="AZ162" s="242"/>
      <c r="BB162" s="51"/>
      <c r="CE162" s="35"/>
      <c r="CF162" s="35"/>
      <c r="CG162" s="35"/>
      <c r="CH162" s="36"/>
    </row>
    <row r="163" spans="3:86" x14ac:dyDescent="0.25">
      <c r="C163" s="46"/>
      <c r="E163" s="169"/>
      <c r="F163" s="169"/>
      <c r="G163" s="169"/>
      <c r="H163" s="169"/>
      <c r="I163" s="169"/>
      <c r="J163" s="169"/>
      <c r="K163" s="168"/>
      <c r="L163" s="168"/>
      <c r="M163" s="168"/>
      <c r="N163" s="168"/>
      <c r="O163" s="168"/>
      <c r="P163" s="168"/>
      <c r="Q163" s="168"/>
      <c r="R163" s="168"/>
      <c r="S163" s="168"/>
      <c r="T163" s="168"/>
      <c r="U163" s="168"/>
      <c r="V163" s="168"/>
      <c r="W163" s="168"/>
      <c r="X163" s="168"/>
      <c r="Y163" s="168"/>
      <c r="Z163" s="111"/>
      <c r="AA163" s="111"/>
      <c r="AB163" s="111"/>
      <c r="AC163" s="111"/>
      <c r="AD163" s="111"/>
      <c r="AE163" s="111"/>
      <c r="AF163" s="168"/>
      <c r="AG163" s="168"/>
      <c r="AH163" s="169"/>
      <c r="AI163" s="169"/>
      <c r="AJ163" s="169"/>
      <c r="AK163" s="59"/>
      <c r="AL163" s="230" t="s">
        <v>317</v>
      </c>
      <c r="AM163" s="230"/>
      <c r="AN163" s="230"/>
      <c r="AO163" s="230"/>
      <c r="AP163" s="112" t="s">
        <v>11</v>
      </c>
      <c r="AQ163" s="242">
        <f>AQ162/AQ149</f>
        <v>2586.5033345682855</v>
      </c>
      <c r="AR163" s="242"/>
      <c r="AS163" s="242"/>
      <c r="AT163" s="242"/>
      <c r="AU163" s="242"/>
      <c r="AV163" s="242"/>
      <c r="AW163" s="242"/>
      <c r="AX163" s="242"/>
      <c r="AY163" s="242"/>
      <c r="AZ163" s="242"/>
      <c r="BB163" s="51"/>
      <c r="CE163" s="35"/>
      <c r="CF163" s="35"/>
      <c r="CG163" s="35"/>
      <c r="CH163" s="36"/>
    </row>
    <row r="164" spans="3:86" x14ac:dyDescent="0.25">
      <c r="C164" s="46"/>
      <c r="E164" s="169"/>
      <c r="F164" s="169"/>
      <c r="G164" s="169"/>
      <c r="H164" s="169"/>
      <c r="I164" s="169"/>
      <c r="J164" s="169"/>
      <c r="K164" s="168"/>
      <c r="L164" s="168"/>
      <c r="M164" s="168"/>
      <c r="N164" s="168"/>
      <c r="O164" s="168"/>
      <c r="P164" s="168"/>
      <c r="Q164" s="168"/>
      <c r="R164" s="168"/>
      <c r="S164" s="168"/>
      <c r="T164" s="168"/>
      <c r="U164" s="168"/>
      <c r="V164" s="168"/>
      <c r="W164" s="168"/>
      <c r="X164" s="168"/>
      <c r="Y164" s="168"/>
      <c r="Z164" s="111"/>
      <c r="AA164" s="111"/>
      <c r="AB164" s="111"/>
      <c r="AC164" s="111"/>
      <c r="AD164" s="111"/>
      <c r="AE164" s="111"/>
      <c r="AF164" s="168"/>
      <c r="AG164" s="168"/>
      <c r="AH164" s="169"/>
      <c r="AI164" s="169"/>
      <c r="AJ164" s="169"/>
      <c r="AK164" s="169"/>
      <c r="AL164" s="169"/>
      <c r="AM164" s="169"/>
      <c r="AQ164" s="169"/>
      <c r="AR164" s="169"/>
      <c r="AS164" s="169"/>
      <c r="AT164" s="169"/>
      <c r="AU164" s="169"/>
      <c r="AV164" s="169"/>
      <c r="AW164" s="169"/>
      <c r="AX164" s="169"/>
      <c r="AY164" s="169"/>
      <c r="AZ164" s="169"/>
      <c r="BB164" s="51"/>
      <c r="CE164" s="37"/>
    </row>
    <row r="165" spans="3:86" ht="17.25" thickBot="1" x14ac:dyDescent="0.3">
      <c r="C165" s="60"/>
      <c r="D165" s="61"/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  <c r="AN165" s="61"/>
      <c r="AO165" s="61"/>
      <c r="AP165" s="61"/>
      <c r="AQ165" s="61"/>
      <c r="AR165" s="61"/>
      <c r="AS165" s="61"/>
      <c r="AT165" s="61"/>
      <c r="AU165" s="61"/>
      <c r="AV165" s="61"/>
      <c r="AW165" s="61"/>
      <c r="AX165" s="61"/>
      <c r="AY165" s="61"/>
      <c r="AZ165" s="61"/>
      <c r="BA165" s="61"/>
      <c r="BB165" s="62"/>
      <c r="CE165" s="37"/>
    </row>
    <row r="166" spans="3:86" x14ac:dyDescent="0.25">
      <c r="CE166" s="37"/>
    </row>
    <row r="167" spans="3:86" ht="17.25" thickBot="1" x14ac:dyDescent="0.3">
      <c r="CE167" s="37"/>
    </row>
    <row r="168" spans="3:86" x14ac:dyDescent="0.25">
      <c r="C168" s="43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  <c r="AH168" s="44"/>
      <c r="AI168" s="44"/>
      <c r="AJ168" s="44"/>
      <c r="AK168" s="44"/>
      <c r="AL168" s="44"/>
      <c r="AM168" s="44"/>
      <c r="AN168" s="44"/>
      <c r="AO168" s="44"/>
      <c r="AP168" s="44"/>
      <c r="AQ168" s="44"/>
      <c r="AR168" s="44"/>
      <c r="AS168" s="44"/>
      <c r="AT168" s="44"/>
      <c r="AU168" s="44"/>
      <c r="AV168" s="44"/>
      <c r="AW168" s="44"/>
      <c r="AX168" s="44"/>
      <c r="AY168" s="44"/>
      <c r="AZ168" s="44"/>
      <c r="BA168" s="44"/>
      <c r="BB168" s="45"/>
      <c r="CE168" s="37"/>
    </row>
    <row r="169" spans="3:86" x14ac:dyDescent="0.25">
      <c r="C169" s="46"/>
      <c r="E169" s="245" t="s">
        <v>0</v>
      </c>
      <c r="F169" s="245"/>
      <c r="G169" s="245"/>
      <c r="H169" s="245"/>
      <c r="I169" s="245"/>
      <c r="J169" s="49" t="s">
        <v>11</v>
      </c>
      <c r="K169" s="245" t="s">
        <v>356</v>
      </c>
      <c r="L169" s="245"/>
      <c r="M169" s="245"/>
      <c r="N169" s="245"/>
      <c r="O169" s="245"/>
      <c r="P169" s="245"/>
      <c r="Q169" s="245"/>
      <c r="R169" s="245"/>
      <c r="S169" s="245"/>
      <c r="T169" s="245"/>
      <c r="U169" s="245"/>
      <c r="V169" s="49"/>
      <c r="W169" s="49"/>
      <c r="X169" s="49"/>
      <c r="Y169" s="49"/>
      <c r="Z169" s="49"/>
      <c r="AA169" s="49"/>
      <c r="AB169" s="49"/>
      <c r="AC169" s="49"/>
      <c r="AD169" s="50"/>
      <c r="AE169" s="50"/>
      <c r="AF169" s="50"/>
      <c r="AG169" s="50"/>
      <c r="AH169" s="245" t="s">
        <v>3</v>
      </c>
      <c r="AI169" s="245"/>
      <c r="AJ169" s="245"/>
      <c r="AK169" s="245"/>
      <c r="AL169" s="245"/>
      <c r="AM169" s="245"/>
      <c r="AN169" s="245"/>
      <c r="AO169" s="245"/>
      <c r="AP169" s="49" t="s">
        <v>11</v>
      </c>
      <c r="AQ169" s="247">
        <v>565.16999999999996</v>
      </c>
      <c r="AR169" s="247"/>
      <c r="AS169" s="247"/>
      <c r="AT169" s="247"/>
      <c r="AU169" s="49" t="s">
        <v>319</v>
      </c>
      <c r="AV169" s="49"/>
      <c r="AW169" s="49"/>
      <c r="AX169" s="49"/>
      <c r="AY169" s="49"/>
      <c r="AZ169" s="49"/>
      <c r="BB169" s="51"/>
      <c r="CE169" s="37"/>
    </row>
    <row r="170" spans="3:86" x14ac:dyDescent="0.25">
      <c r="C170" s="46"/>
      <c r="E170" s="245" t="s">
        <v>322</v>
      </c>
      <c r="F170" s="245"/>
      <c r="G170" s="245"/>
      <c r="H170" s="245"/>
      <c r="I170" s="245"/>
      <c r="J170" s="49" t="s">
        <v>11</v>
      </c>
      <c r="K170" s="245" t="s">
        <v>719</v>
      </c>
      <c r="L170" s="245"/>
      <c r="M170" s="245"/>
      <c r="N170" s="245"/>
      <c r="O170" s="245"/>
      <c r="P170" s="245"/>
      <c r="Q170" s="245"/>
      <c r="R170" s="245"/>
      <c r="S170" s="245"/>
      <c r="T170" s="245"/>
      <c r="U170" s="245"/>
      <c r="V170" s="49"/>
      <c r="W170" s="49"/>
      <c r="X170" s="49"/>
      <c r="Y170" s="49"/>
      <c r="Z170" s="49"/>
      <c r="AA170" s="49"/>
      <c r="AB170" s="49"/>
      <c r="AC170" s="49"/>
      <c r="AD170" s="50"/>
      <c r="AE170" s="50"/>
      <c r="AF170" s="50"/>
      <c r="AG170" s="50"/>
      <c r="AH170" s="245" t="s">
        <v>4</v>
      </c>
      <c r="AI170" s="245"/>
      <c r="AJ170" s="245"/>
      <c r="AK170" s="245"/>
      <c r="AL170" s="245"/>
      <c r="AM170" s="245"/>
      <c r="AN170" s="245"/>
      <c r="AO170" s="245"/>
      <c r="AP170" s="49" t="s">
        <v>11</v>
      </c>
      <c r="AQ170" s="245">
        <v>2100</v>
      </c>
      <c r="AR170" s="245"/>
      <c r="AS170" s="245"/>
      <c r="AT170" s="245"/>
      <c r="AU170" s="49" t="s">
        <v>320</v>
      </c>
      <c r="AV170" s="49"/>
      <c r="AW170" s="49"/>
      <c r="AX170" s="49"/>
      <c r="AY170" s="49"/>
      <c r="AZ170" s="49"/>
      <c r="BB170" s="51"/>
    </row>
    <row r="171" spans="3:86" x14ac:dyDescent="0.25">
      <c r="C171" s="46"/>
      <c r="E171" s="245" t="s">
        <v>1</v>
      </c>
      <c r="F171" s="245"/>
      <c r="G171" s="245"/>
      <c r="H171" s="245"/>
      <c r="I171" s="245"/>
      <c r="J171" s="49" t="s">
        <v>11</v>
      </c>
      <c r="K171" s="245" t="s">
        <v>443</v>
      </c>
      <c r="L171" s="245"/>
      <c r="M171" s="245"/>
      <c r="N171" s="245"/>
      <c r="O171" s="245"/>
      <c r="P171" s="245"/>
      <c r="Q171" s="245"/>
      <c r="R171" s="245"/>
      <c r="S171" s="245"/>
      <c r="T171" s="245"/>
      <c r="U171" s="245"/>
      <c r="V171" s="49"/>
      <c r="W171" s="49"/>
      <c r="X171" s="49"/>
      <c r="Y171" s="49"/>
      <c r="Z171" s="49"/>
      <c r="AA171" s="49"/>
      <c r="AB171" s="49"/>
      <c r="AC171" s="49"/>
      <c r="AD171" s="50"/>
      <c r="AE171" s="50"/>
      <c r="AF171" s="50"/>
      <c r="AG171" s="50"/>
      <c r="AH171" s="245"/>
      <c r="AI171" s="245"/>
      <c r="AJ171" s="245"/>
      <c r="AK171" s="245"/>
      <c r="AL171" s="245"/>
      <c r="AM171" s="245"/>
      <c r="AN171" s="245"/>
      <c r="AO171" s="245"/>
      <c r="AP171" s="49"/>
      <c r="AQ171" s="246"/>
      <c r="AR171" s="246"/>
      <c r="AS171" s="246"/>
      <c r="AT171" s="246"/>
      <c r="AU171" s="49"/>
      <c r="AV171" s="49"/>
      <c r="AW171" s="49"/>
      <c r="AX171" s="49"/>
      <c r="AY171" s="49"/>
      <c r="AZ171" s="49"/>
      <c r="BB171" s="51"/>
    </row>
    <row r="172" spans="3:86" x14ac:dyDescent="0.25">
      <c r="C172" s="46"/>
      <c r="E172" s="245" t="s">
        <v>2</v>
      </c>
      <c r="F172" s="245"/>
      <c r="G172" s="245"/>
      <c r="H172" s="245"/>
      <c r="I172" s="245"/>
      <c r="J172" s="49" t="s">
        <v>11</v>
      </c>
      <c r="K172" s="245" t="s">
        <v>417</v>
      </c>
      <c r="L172" s="245"/>
      <c r="M172" s="245"/>
      <c r="N172" s="245"/>
      <c r="O172" s="245"/>
      <c r="P172" s="245"/>
      <c r="Q172" s="245"/>
      <c r="R172" s="245"/>
      <c r="S172" s="245"/>
      <c r="T172" s="245"/>
      <c r="U172" s="245"/>
      <c r="V172" s="49"/>
      <c r="W172" s="49"/>
      <c r="X172" s="49"/>
      <c r="Y172" s="49"/>
      <c r="Z172" s="49"/>
      <c r="AA172" s="49"/>
      <c r="AB172" s="49"/>
      <c r="AC172" s="49"/>
      <c r="AD172" s="49"/>
      <c r="AE172" s="49"/>
      <c r="AF172" s="49"/>
      <c r="AG172" s="49"/>
      <c r="AH172" s="245"/>
      <c r="AI172" s="245"/>
      <c r="AJ172" s="245"/>
      <c r="AK172" s="245"/>
      <c r="AL172" s="245"/>
      <c r="AM172" s="245"/>
      <c r="AN172" s="245"/>
      <c r="AO172" s="245"/>
      <c r="AP172" s="49"/>
      <c r="AQ172" s="49"/>
      <c r="AR172" s="49"/>
      <c r="AS172" s="49"/>
      <c r="AT172" s="49"/>
      <c r="AU172" s="49"/>
      <c r="AV172" s="49"/>
      <c r="AW172" s="49"/>
      <c r="AX172" s="49"/>
      <c r="AY172" s="49"/>
      <c r="AZ172" s="49"/>
      <c r="BB172" s="51"/>
    </row>
    <row r="173" spans="3:86" x14ac:dyDescent="0.25">
      <c r="C173" s="46"/>
      <c r="BB173" s="51"/>
    </row>
    <row r="174" spans="3:86" x14ac:dyDescent="0.25">
      <c r="C174" s="46"/>
      <c r="BB174" s="51"/>
    </row>
    <row r="175" spans="3:86" x14ac:dyDescent="0.25">
      <c r="C175" s="46"/>
      <c r="BB175" s="51"/>
    </row>
    <row r="176" spans="3:86" x14ac:dyDescent="0.25">
      <c r="C176" s="46"/>
      <c r="E176" s="208" t="s">
        <v>5</v>
      </c>
      <c r="F176" s="209"/>
      <c r="G176" s="209"/>
      <c r="H176" s="209"/>
      <c r="I176" s="209"/>
      <c r="J176" s="209"/>
      <c r="K176" s="210" t="str">
        <f t="shared" ref="K176:K182" si="21">VLOOKUP(E176,$CE$1:$CH$1004,2,FALSE)</f>
        <v>NOVACRON YELLOW S-3R</v>
      </c>
      <c r="L176" s="210"/>
      <c r="M176" s="210"/>
      <c r="N176" s="210"/>
      <c r="O176" s="210"/>
      <c r="P176" s="210"/>
      <c r="Q176" s="210"/>
      <c r="R176" s="210"/>
      <c r="S176" s="210"/>
      <c r="T176" s="210"/>
      <c r="U176" s="210"/>
      <c r="V176" s="210"/>
      <c r="W176" s="210"/>
      <c r="X176" s="210"/>
      <c r="Y176" s="164"/>
      <c r="Z176" s="234">
        <v>0.98</v>
      </c>
      <c r="AA176" s="234"/>
      <c r="AB176" s="234"/>
      <c r="AC176" s="234"/>
      <c r="AD176" s="234"/>
      <c r="AE176" s="234"/>
      <c r="AF176" s="210" t="s">
        <v>315</v>
      </c>
      <c r="AG176" s="210"/>
      <c r="AH176" s="235">
        <v>553.87</v>
      </c>
      <c r="AI176" s="235"/>
      <c r="AJ176" s="235"/>
      <c r="AK176" s="235"/>
      <c r="AL176" s="235"/>
      <c r="AM176" s="235"/>
      <c r="AN176" s="52" t="s">
        <v>316</v>
      </c>
      <c r="AO176" s="52"/>
      <c r="AP176" s="213">
        <f t="shared" ref="AP176:AP182" si="22">(AH176*VLOOKUP(E176,$CE$1:$CH$1004,4,FALSE))/1000</f>
        <v>53793.194765400003</v>
      </c>
      <c r="AQ176" s="213"/>
      <c r="AR176" s="213"/>
      <c r="AS176" s="213"/>
      <c r="AT176" s="213"/>
      <c r="AU176" s="213"/>
      <c r="AV176" s="213"/>
      <c r="AW176" s="213"/>
      <c r="AX176" s="213"/>
      <c r="AY176" s="213"/>
      <c r="AZ176" s="214"/>
      <c r="BB176" s="51"/>
    </row>
    <row r="177" spans="3:54" x14ac:dyDescent="0.25">
      <c r="C177" s="46"/>
      <c r="E177" s="200" t="s">
        <v>28</v>
      </c>
      <c r="F177" s="243"/>
      <c r="G177" s="243"/>
      <c r="H177" s="243"/>
      <c r="I177" s="243"/>
      <c r="J177" s="243"/>
      <c r="K177" s="230" t="str">
        <f t="shared" ref="K177" si="23">VLOOKUP(E177,$CE$1:$CH$1004,2,FALSE)</f>
        <v>NOVACRON RED S-B</v>
      </c>
      <c r="L177" s="230"/>
      <c r="M177" s="230"/>
      <c r="N177" s="230"/>
      <c r="O177" s="230"/>
      <c r="P177" s="230"/>
      <c r="Q177" s="230"/>
      <c r="R177" s="230"/>
      <c r="S177" s="230"/>
      <c r="T177" s="230"/>
      <c r="U177" s="230"/>
      <c r="V177" s="230"/>
      <c r="W177" s="230"/>
      <c r="X177" s="230"/>
      <c r="Y177" s="168"/>
      <c r="Z177" s="232">
        <v>20.32</v>
      </c>
      <c r="AA177" s="232"/>
      <c r="AB177" s="232"/>
      <c r="AC177" s="232"/>
      <c r="AD177" s="232"/>
      <c r="AE177" s="232"/>
      <c r="AF177" s="230" t="s">
        <v>315</v>
      </c>
      <c r="AG177" s="230"/>
      <c r="AH177" s="244">
        <v>11484.29</v>
      </c>
      <c r="AI177" s="244"/>
      <c r="AJ177" s="244"/>
      <c r="AK177" s="244"/>
      <c r="AL177" s="244"/>
      <c r="AM177" s="244"/>
      <c r="AN177" s="41" t="s">
        <v>316</v>
      </c>
      <c r="AP177" s="242">
        <f t="shared" ref="AP177" si="24">(AH177*VLOOKUP(E177,$CE$1:$CH$1004,4,FALSE))/1000</f>
        <v>1243889.8637670001</v>
      </c>
      <c r="AQ177" s="242"/>
      <c r="AR177" s="242"/>
      <c r="AS177" s="242"/>
      <c r="AT177" s="242"/>
      <c r="AU177" s="242"/>
      <c r="AV177" s="242"/>
      <c r="AW177" s="242"/>
      <c r="AX177" s="242"/>
      <c r="AY177" s="242"/>
      <c r="AZ177" s="206"/>
      <c r="BB177" s="51"/>
    </row>
    <row r="178" spans="3:54" x14ac:dyDescent="0.25">
      <c r="C178" s="46"/>
      <c r="E178" s="200" t="s">
        <v>30</v>
      </c>
      <c r="F178" s="243"/>
      <c r="G178" s="243"/>
      <c r="H178" s="243"/>
      <c r="I178" s="243"/>
      <c r="J178" s="243"/>
      <c r="K178" s="230" t="str">
        <f t="shared" si="21"/>
        <v>NOVACRON RED S–2G</v>
      </c>
      <c r="L178" s="230"/>
      <c r="M178" s="230"/>
      <c r="N178" s="230"/>
      <c r="O178" s="230"/>
      <c r="P178" s="230"/>
      <c r="Q178" s="230"/>
      <c r="R178" s="230"/>
      <c r="S178" s="230"/>
      <c r="T178" s="230"/>
      <c r="U178" s="230"/>
      <c r="V178" s="230"/>
      <c r="W178" s="230"/>
      <c r="X178" s="230"/>
      <c r="Y178" s="168"/>
      <c r="Z178" s="232">
        <v>26.01</v>
      </c>
      <c r="AA178" s="232"/>
      <c r="AB178" s="232"/>
      <c r="AC178" s="232"/>
      <c r="AD178" s="232"/>
      <c r="AE178" s="232"/>
      <c r="AF178" s="230" t="s">
        <v>315</v>
      </c>
      <c r="AG178" s="230"/>
      <c r="AH178" s="244">
        <v>14700.12</v>
      </c>
      <c r="AI178" s="244"/>
      <c r="AJ178" s="244"/>
      <c r="AK178" s="244"/>
      <c r="AL178" s="244"/>
      <c r="AM178" s="244"/>
      <c r="AN178" s="41" t="s">
        <v>316</v>
      </c>
      <c r="AP178" s="242">
        <f t="shared" si="22"/>
        <v>1853704.8301607997</v>
      </c>
      <c r="AQ178" s="242"/>
      <c r="AR178" s="242"/>
      <c r="AS178" s="242"/>
      <c r="AT178" s="242"/>
      <c r="AU178" s="242"/>
      <c r="AV178" s="242"/>
      <c r="AW178" s="242"/>
      <c r="AX178" s="242"/>
      <c r="AY178" s="242"/>
      <c r="AZ178" s="206"/>
      <c r="BB178" s="51"/>
    </row>
    <row r="179" spans="3:54" x14ac:dyDescent="0.25">
      <c r="C179" s="46"/>
      <c r="E179" s="200" t="s">
        <v>7</v>
      </c>
      <c r="F179" s="243"/>
      <c r="G179" s="243"/>
      <c r="H179" s="243"/>
      <c r="I179" s="243"/>
      <c r="J179" s="243"/>
      <c r="K179" s="230" t="str">
        <f t="shared" si="21"/>
        <v>NOVACRON DARK BLUE S-GL</v>
      </c>
      <c r="L179" s="230"/>
      <c r="M179" s="230"/>
      <c r="N179" s="230"/>
      <c r="O179" s="230"/>
      <c r="P179" s="230"/>
      <c r="Q179" s="230"/>
      <c r="R179" s="230"/>
      <c r="S179" s="230"/>
      <c r="T179" s="230"/>
      <c r="U179" s="230"/>
      <c r="V179" s="230"/>
      <c r="W179" s="230"/>
      <c r="X179" s="230"/>
      <c r="Y179" s="168"/>
      <c r="Z179" s="232">
        <v>0.19</v>
      </c>
      <c r="AA179" s="232"/>
      <c r="AB179" s="232"/>
      <c r="AC179" s="232"/>
      <c r="AD179" s="232"/>
      <c r="AE179" s="232"/>
      <c r="AF179" s="230" t="s">
        <v>315</v>
      </c>
      <c r="AG179" s="230"/>
      <c r="AH179" s="244">
        <v>107.38</v>
      </c>
      <c r="AI179" s="244"/>
      <c r="AJ179" s="244"/>
      <c r="AK179" s="244"/>
      <c r="AL179" s="244"/>
      <c r="AM179" s="244"/>
      <c r="AN179" s="41" t="s">
        <v>316</v>
      </c>
      <c r="AP179" s="242">
        <f t="shared" si="22"/>
        <v>13063.215110399999</v>
      </c>
      <c r="AQ179" s="242"/>
      <c r="AR179" s="242"/>
      <c r="AS179" s="242"/>
      <c r="AT179" s="242"/>
      <c r="AU179" s="242"/>
      <c r="AV179" s="242"/>
      <c r="AW179" s="242"/>
      <c r="AX179" s="242"/>
      <c r="AY179" s="242"/>
      <c r="AZ179" s="206"/>
      <c r="BB179" s="51"/>
    </row>
    <row r="180" spans="3:54" x14ac:dyDescent="0.25">
      <c r="C180" s="46"/>
      <c r="E180" s="216" t="s">
        <v>8</v>
      </c>
      <c r="F180" s="217"/>
      <c r="G180" s="217"/>
      <c r="H180" s="217"/>
      <c r="I180" s="217"/>
      <c r="J180" s="217"/>
      <c r="K180" s="218" t="str">
        <f t="shared" si="21"/>
        <v>FIMBIL EAS 40 NEW</v>
      </c>
      <c r="L180" s="218"/>
      <c r="M180" s="218"/>
      <c r="N180" s="218"/>
      <c r="O180" s="218"/>
      <c r="P180" s="218"/>
      <c r="Q180" s="218"/>
      <c r="R180" s="218"/>
      <c r="S180" s="218"/>
      <c r="T180" s="218"/>
      <c r="U180" s="218"/>
      <c r="V180" s="218"/>
      <c r="W180" s="218"/>
      <c r="X180" s="218"/>
      <c r="Y180" s="166"/>
      <c r="Z180" s="236">
        <v>2</v>
      </c>
      <c r="AA180" s="236"/>
      <c r="AB180" s="236"/>
      <c r="AC180" s="236"/>
      <c r="AD180" s="236"/>
      <c r="AE180" s="236"/>
      <c r="AF180" s="218" t="s">
        <v>315</v>
      </c>
      <c r="AG180" s="218"/>
      <c r="AH180" s="248">
        <v>1130.3399999999999</v>
      </c>
      <c r="AI180" s="248"/>
      <c r="AJ180" s="248"/>
      <c r="AK180" s="248"/>
      <c r="AL180" s="248"/>
      <c r="AM180" s="248"/>
      <c r="AN180" s="55" t="s">
        <v>316</v>
      </c>
      <c r="AO180" s="55"/>
      <c r="AP180" s="221">
        <f t="shared" si="22"/>
        <v>23316.811767599997</v>
      </c>
      <c r="AQ180" s="221"/>
      <c r="AR180" s="221"/>
      <c r="AS180" s="221"/>
      <c r="AT180" s="221"/>
      <c r="AU180" s="221"/>
      <c r="AV180" s="221"/>
      <c r="AW180" s="221"/>
      <c r="AX180" s="221"/>
      <c r="AY180" s="221"/>
      <c r="AZ180" s="222"/>
      <c r="BB180" s="51"/>
    </row>
    <row r="181" spans="3:54" x14ac:dyDescent="0.25">
      <c r="C181" s="46"/>
      <c r="E181" s="200" t="s">
        <v>9</v>
      </c>
      <c r="F181" s="243"/>
      <c r="G181" s="243"/>
      <c r="H181" s="243"/>
      <c r="I181" s="243"/>
      <c r="J181" s="243"/>
      <c r="K181" s="230" t="str">
        <f t="shared" si="21"/>
        <v>SODIUM SULFATE</v>
      </c>
      <c r="L181" s="230"/>
      <c r="M181" s="230"/>
      <c r="N181" s="230"/>
      <c r="O181" s="230"/>
      <c r="P181" s="230"/>
      <c r="Q181" s="230"/>
      <c r="R181" s="230"/>
      <c r="S181" s="230"/>
      <c r="T181" s="230"/>
      <c r="U181" s="230"/>
      <c r="V181" s="230"/>
      <c r="W181" s="230"/>
      <c r="X181" s="230"/>
      <c r="Y181" s="168"/>
      <c r="Z181" s="232">
        <v>200</v>
      </c>
      <c r="AA181" s="232"/>
      <c r="AB181" s="232"/>
      <c r="AC181" s="232"/>
      <c r="AD181" s="232"/>
      <c r="AE181" s="232"/>
      <c r="AF181" s="230" t="s">
        <v>315</v>
      </c>
      <c r="AG181" s="230"/>
      <c r="AH181" s="249">
        <v>113034.36</v>
      </c>
      <c r="AI181" s="249"/>
      <c r="AJ181" s="249"/>
      <c r="AK181" s="249"/>
      <c r="AL181" s="249"/>
      <c r="AM181" s="249"/>
      <c r="AN181" s="41" t="s">
        <v>316</v>
      </c>
      <c r="AP181" s="242">
        <f t="shared" si="22"/>
        <v>269756.50013999996</v>
      </c>
      <c r="AQ181" s="242"/>
      <c r="AR181" s="242"/>
      <c r="AS181" s="242"/>
      <c r="AT181" s="242"/>
      <c r="AU181" s="242"/>
      <c r="AV181" s="242"/>
      <c r="AW181" s="242"/>
      <c r="AX181" s="242"/>
      <c r="AY181" s="242"/>
      <c r="AZ181" s="206"/>
      <c r="BB181" s="51"/>
    </row>
    <row r="182" spans="3:54" x14ac:dyDescent="0.25">
      <c r="C182" s="46"/>
      <c r="E182" s="223" t="s">
        <v>10</v>
      </c>
      <c r="F182" s="224"/>
      <c r="G182" s="224"/>
      <c r="H182" s="224"/>
      <c r="I182" s="224"/>
      <c r="J182" s="224"/>
      <c r="K182" s="225" t="str">
        <f t="shared" si="21"/>
        <v>SODA ASH</v>
      </c>
      <c r="L182" s="225"/>
      <c r="M182" s="225"/>
      <c r="N182" s="225"/>
      <c r="O182" s="225"/>
      <c r="P182" s="225"/>
      <c r="Q182" s="225"/>
      <c r="R182" s="225"/>
      <c r="S182" s="225"/>
      <c r="T182" s="225"/>
      <c r="U182" s="225"/>
      <c r="V182" s="225"/>
      <c r="W182" s="225"/>
      <c r="X182" s="225"/>
      <c r="Y182" s="167"/>
      <c r="Z182" s="237">
        <v>30</v>
      </c>
      <c r="AA182" s="237"/>
      <c r="AB182" s="237"/>
      <c r="AC182" s="237"/>
      <c r="AD182" s="237"/>
      <c r="AE182" s="237"/>
      <c r="AF182" s="225" t="s">
        <v>315</v>
      </c>
      <c r="AG182" s="225"/>
      <c r="AH182" s="227">
        <v>16955.150000000001</v>
      </c>
      <c r="AI182" s="227"/>
      <c r="AJ182" s="227"/>
      <c r="AK182" s="227"/>
      <c r="AL182" s="227"/>
      <c r="AM182" s="227"/>
      <c r="AN182" s="54" t="s">
        <v>316</v>
      </c>
      <c r="AO182" s="54"/>
      <c r="AP182" s="228">
        <f t="shared" si="22"/>
        <v>150561.73199999999</v>
      </c>
      <c r="AQ182" s="228"/>
      <c r="AR182" s="228"/>
      <c r="AS182" s="228"/>
      <c r="AT182" s="228"/>
      <c r="AU182" s="228"/>
      <c r="AV182" s="228"/>
      <c r="AW182" s="228"/>
      <c r="AX182" s="228"/>
      <c r="AY182" s="228"/>
      <c r="AZ182" s="229"/>
      <c r="BB182" s="51"/>
    </row>
    <row r="183" spans="3:54" x14ac:dyDescent="0.25">
      <c r="C183" s="46"/>
      <c r="E183" s="169"/>
      <c r="F183" s="169"/>
      <c r="G183" s="169"/>
      <c r="H183" s="169"/>
      <c r="I183" s="169"/>
      <c r="J183" s="169"/>
      <c r="K183" s="168"/>
      <c r="L183" s="168"/>
      <c r="M183" s="168"/>
      <c r="N183" s="168"/>
      <c r="O183" s="168"/>
      <c r="P183" s="168"/>
      <c r="Q183" s="168"/>
      <c r="R183" s="168"/>
      <c r="S183" s="168"/>
      <c r="T183" s="168"/>
      <c r="U183" s="168"/>
      <c r="V183" s="168"/>
      <c r="W183" s="168"/>
      <c r="X183" s="168"/>
      <c r="Y183" s="168"/>
      <c r="Z183" s="111"/>
      <c r="AA183" s="111"/>
      <c r="AB183" s="111"/>
      <c r="AC183" s="111"/>
      <c r="AD183" s="111"/>
      <c r="AE183" s="111"/>
      <c r="AF183" s="168"/>
      <c r="AG183" s="168"/>
      <c r="AH183" s="169"/>
      <c r="AI183" s="169"/>
      <c r="AJ183" s="169"/>
      <c r="AK183" s="169"/>
      <c r="AL183" s="169"/>
      <c r="AM183" s="169"/>
      <c r="AP183" s="112"/>
      <c r="AQ183" s="112"/>
      <c r="AR183" s="112"/>
      <c r="AS183" s="112"/>
      <c r="AT183" s="112"/>
      <c r="AU183" s="112"/>
      <c r="AV183" s="112"/>
      <c r="AW183" s="112"/>
      <c r="AX183" s="112"/>
      <c r="AY183" s="112"/>
      <c r="AZ183" s="112"/>
      <c r="BB183" s="51"/>
    </row>
    <row r="184" spans="3:54" x14ac:dyDescent="0.25">
      <c r="C184" s="46"/>
      <c r="E184" s="169"/>
      <c r="F184" s="169"/>
      <c r="G184" s="169"/>
      <c r="H184" s="169"/>
      <c r="I184" s="169"/>
      <c r="J184" s="169"/>
      <c r="K184" s="168"/>
      <c r="L184" s="168"/>
      <c r="M184" s="168"/>
      <c r="N184" s="168"/>
      <c r="O184" s="168"/>
      <c r="P184" s="168"/>
      <c r="Q184" s="168"/>
      <c r="R184" s="168"/>
      <c r="S184" s="168"/>
      <c r="T184" s="168"/>
      <c r="U184" s="168"/>
      <c r="V184" s="168"/>
      <c r="W184" s="168"/>
      <c r="X184" s="168"/>
      <c r="Y184" s="168"/>
      <c r="Z184" s="111"/>
      <c r="AA184" s="111"/>
      <c r="AB184" s="111"/>
      <c r="AC184" s="111"/>
      <c r="AD184" s="111"/>
      <c r="AE184" s="111"/>
      <c r="AF184" s="168"/>
      <c r="AG184" s="168"/>
      <c r="AH184" s="169"/>
      <c r="AI184" s="169"/>
      <c r="AJ184" s="169"/>
      <c r="AK184" s="59"/>
      <c r="AL184" s="230" t="s">
        <v>318</v>
      </c>
      <c r="AM184" s="230"/>
      <c r="AN184" s="230"/>
      <c r="AO184" s="230"/>
      <c r="AP184" s="112" t="s">
        <v>11</v>
      </c>
      <c r="AQ184" s="242">
        <f>SUM(AP176:AZ182)</f>
        <v>3608086.1477111997</v>
      </c>
      <c r="AR184" s="242"/>
      <c r="AS184" s="242"/>
      <c r="AT184" s="242"/>
      <c r="AU184" s="242"/>
      <c r="AV184" s="242"/>
      <c r="AW184" s="242"/>
      <c r="AX184" s="242"/>
      <c r="AY184" s="242"/>
      <c r="AZ184" s="242"/>
      <c r="BB184" s="51"/>
    </row>
    <row r="185" spans="3:54" x14ac:dyDescent="0.25">
      <c r="C185" s="46"/>
      <c r="E185" s="169"/>
      <c r="F185" s="169"/>
      <c r="G185" s="169"/>
      <c r="H185" s="169"/>
      <c r="I185" s="169"/>
      <c r="J185" s="169"/>
      <c r="K185" s="168"/>
      <c r="L185" s="168"/>
      <c r="M185" s="168"/>
      <c r="N185" s="168"/>
      <c r="O185" s="168"/>
      <c r="P185" s="168"/>
      <c r="Q185" s="168"/>
      <c r="R185" s="168"/>
      <c r="S185" s="168"/>
      <c r="T185" s="168"/>
      <c r="U185" s="168"/>
      <c r="V185" s="168"/>
      <c r="W185" s="168"/>
      <c r="X185" s="168"/>
      <c r="Y185" s="168"/>
      <c r="Z185" s="111"/>
      <c r="AA185" s="111"/>
      <c r="AB185" s="111"/>
      <c r="AC185" s="111"/>
      <c r="AD185" s="111"/>
      <c r="AE185" s="111"/>
      <c r="AF185" s="168"/>
      <c r="AG185" s="168"/>
      <c r="AH185" s="169"/>
      <c r="AI185" s="169"/>
      <c r="AJ185" s="169"/>
      <c r="AK185" s="59"/>
      <c r="AL185" s="230" t="s">
        <v>317</v>
      </c>
      <c r="AM185" s="230"/>
      <c r="AN185" s="230"/>
      <c r="AO185" s="230"/>
      <c r="AP185" s="112" t="s">
        <v>11</v>
      </c>
      <c r="AQ185" s="242">
        <f>AQ184/AQ170</f>
        <v>1718.136260814857</v>
      </c>
      <c r="AR185" s="242"/>
      <c r="AS185" s="242"/>
      <c r="AT185" s="242"/>
      <c r="AU185" s="242"/>
      <c r="AV185" s="242"/>
      <c r="AW185" s="242"/>
      <c r="AX185" s="242"/>
      <c r="AY185" s="242"/>
      <c r="AZ185" s="242"/>
      <c r="BB185" s="51"/>
    </row>
    <row r="186" spans="3:54" x14ac:dyDescent="0.25">
      <c r="C186" s="46"/>
      <c r="E186" s="169"/>
      <c r="F186" s="169"/>
      <c r="G186" s="169"/>
      <c r="H186" s="169"/>
      <c r="I186" s="169"/>
      <c r="J186" s="169"/>
      <c r="K186" s="168"/>
      <c r="L186" s="168"/>
      <c r="M186" s="168"/>
      <c r="N186" s="168"/>
      <c r="O186" s="168"/>
      <c r="P186" s="168"/>
      <c r="Q186" s="168"/>
      <c r="R186" s="168"/>
      <c r="S186" s="168"/>
      <c r="T186" s="168"/>
      <c r="U186" s="168"/>
      <c r="V186" s="168"/>
      <c r="W186" s="168"/>
      <c r="X186" s="168"/>
      <c r="Y186" s="168"/>
      <c r="Z186" s="111"/>
      <c r="AA186" s="111"/>
      <c r="AB186" s="111"/>
      <c r="AC186" s="111"/>
      <c r="AD186" s="111"/>
      <c r="AE186" s="111"/>
      <c r="AF186" s="168"/>
      <c r="AG186" s="168"/>
      <c r="AH186" s="169"/>
      <c r="AI186" s="169"/>
      <c r="AJ186" s="169"/>
      <c r="AK186" s="169"/>
      <c r="AL186" s="169"/>
      <c r="AM186" s="169"/>
      <c r="AQ186" s="169"/>
      <c r="AR186" s="169"/>
      <c r="AS186" s="169"/>
      <c r="AT186" s="169"/>
      <c r="AU186" s="169"/>
      <c r="AV186" s="169"/>
      <c r="AW186" s="169"/>
      <c r="AX186" s="169"/>
      <c r="AY186" s="169"/>
      <c r="AZ186" s="169"/>
      <c r="BB186" s="51"/>
    </row>
    <row r="187" spans="3:54" ht="17.25" thickBot="1" x14ac:dyDescent="0.3">
      <c r="C187" s="60"/>
      <c r="D187" s="61"/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H187" s="61"/>
      <c r="AI187" s="61"/>
      <c r="AJ187" s="61"/>
      <c r="AK187" s="61"/>
      <c r="AL187" s="61"/>
      <c r="AM187" s="61"/>
      <c r="AN187" s="61"/>
      <c r="AO187" s="61"/>
      <c r="AP187" s="61"/>
      <c r="AQ187" s="61"/>
      <c r="AR187" s="61"/>
      <c r="AS187" s="61"/>
      <c r="AT187" s="61"/>
      <c r="AU187" s="61"/>
      <c r="AV187" s="61"/>
      <c r="AW187" s="61"/>
      <c r="AX187" s="61"/>
      <c r="AY187" s="61"/>
      <c r="AZ187" s="61"/>
      <c r="BA187" s="61"/>
      <c r="BB187" s="62"/>
    </row>
    <row r="378" spans="60:60" x14ac:dyDescent="0.25">
      <c r="BH378" s="42" t="s">
        <v>374</v>
      </c>
    </row>
  </sheetData>
  <mergeCells count="506">
    <mergeCell ref="CG1:CH1"/>
    <mergeCell ref="CG2:CH2"/>
    <mergeCell ref="E3:I3"/>
    <mergeCell ref="K3:U3"/>
    <mergeCell ref="AH3:AO3"/>
    <mergeCell ref="AQ3:AT3"/>
    <mergeCell ref="E4:I4"/>
    <mergeCell ref="K4:U4"/>
    <mergeCell ref="AH4:AO4"/>
    <mergeCell ref="AQ4:AT4"/>
    <mergeCell ref="E5:I5"/>
    <mergeCell ref="K5:U5"/>
    <mergeCell ref="AH5:AO5"/>
    <mergeCell ref="AQ5:AT5"/>
    <mergeCell ref="CE1:CE3"/>
    <mergeCell ref="E11:J11"/>
    <mergeCell ref="K11:X11"/>
    <mergeCell ref="Z11:AE11"/>
    <mergeCell ref="AF11:AG11"/>
    <mergeCell ref="AH11:AM11"/>
    <mergeCell ref="AP11:AZ11"/>
    <mergeCell ref="CE5:CF5"/>
    <mergeCell ref="E6:I6"/>
    <mergeCell ref="K6:U6"/>
    <mergeCell ref="AH6:AO6"/>
    <mergeCell ref="E10:J10"/>
    <mergeCell ref="K10:X10"/>
    <mergeCell ref="Z10:AE10"/>
    <mergeCell ref="AF10:AG10"/>
    <mergeCell ref="AH10:AM10"/>
    <mergeCell ref="AP10:AZ10"/>
    <mergeCell ref="CF1:CF3"/>
    <mergeCell ref="E13:J13"/>
    <mergeCell ref="K13:X13"/>
    <mergeCell ref="Z13:AE13"/>
    <mergeCell ref="AF13:AG13"/>
    <mergeCell ref="AH13:AM13"/>
    <mergeCell ref="AP13:AZ13"/>
    <mergeCell ref="E12:J12"/>
    <mergeCell ref="K12:X12"/>
    <mergeCell ref="Z12:AE12"/>
    <mergeCell ref="AF12:AG12"/>
    <mergeCell ref="AH12:AM12"/>
    <mergeCell ref="AP12:AZ12"/>
    <mergeCell ref="E15:J15"/>
    <mergeCell ref="K15:X15"/>
    <mergeCell ref="Z15:AE15"/>
    <mergeCell ref="AF15:AG15"/>
    <mergeCell ref="AH15:AM15"/>
    <mergeCell ref="AP15:AZ15"/>
    <mergeCell ref="E14:J14"/>
    <mergeCell ref="K14:X14"/>
    <mergeCell ref="Z14:AE14"/>
    <mergeCell ref="AF14:AG14"/>
    <mergeCell ref="AH14:AM14"/>
    <mergeCell ref="AP14:AZ14"/>
    <mergeCell ref="E25:I25"/>
    <mergeCell ref="K25:U25"/>
    <mergeCell ref="AH25:AO25"/>
    <mergeCell ref="AQ25:AT25"/>
    <mergeCell ref="E26:I26"/>
    <mergeCell ref="K26:U26"/>
    <mergeCell ref="AH26:AO26"/>
    <mergeCell ref="AQ26:AT26"/>
    <mergeCell ref="AL17:AO17"/>
    <mergeCell ref="AQ17:AZ17"/>
    <mergeCell ref="AL18:AO18"/>
    <mergeCell ref="AQ18:AZ18"/>
    <mergeCell ref="E24:I24"/>
    <mergeCell ref="K24:U24"/>
    <mergeCell ref="AH24:AO24"/>
    <mergeCell ref="AQ24:AT24"/>
    <mergeCell ref="AP31:AZ31"/>
    <mergeCell ref="E32:J32"/>
    <mergeCell ref="K32:X32"/>
    <mergeCell ref="Z32:AE32"/>
    <mergeCell ref="AF32:AG32"/>
    <mergeCell ref="AH32:AM32"/>
    <mergeCell ref="AP32:AZ32"/>
    <mergeCell ref="E27:I27"/>
    <mergeCell ref="K27:U27"/>
    <mergeCell ref="AH27:AO27"/>
    <mergeCell ref="E31:J31"/>
    <mergeCell ref="K31:X31"/>
    <mergeCell ref="Z31:AE31"/>
    <mergeCell ref="AF31:AG31"/>
    <mergeCell ref="AH31:AM31"/>
    <mergeCell ref="E34:J34"/>
    <mergeCell ref="K34:X34"/>
    <mergeCell ref="Z34:AE34"/>
    <mergeCell ref="AF34:AG34"/>
    <mergeCell ref="AH34:AM34"/>
    <mergeCell ref="AP34:AZ34"/>
    <mergeCell ref="E33:J33"/>
    <mergeCell ref="K33:X33"/>
    <mergeCell ref="Z33:AE33"/>
    <mergeCell ref="AF33:AG33"/>
    <mergeCell ref="AH33:AM33"/>
    <mergeCell ref="AP33:AZ33"/>
    <mergeCell ref="E36:J36"/>
    <mergeCell ref="K36:X36"/>
    <mergeCell ref="Z36:AE36"/>
    <mergeCell ref="AF36:AG36"/>
    <mergeCell ref="AH36:AM36"/>
    <mergeCell ref="AP36:AZ36"/>
    <mergeCell ref="E35:J35"/>
    <mergeCell ref="K35:X35"/>
    <mergeCell ref="Z35:AE35"/>
    <mergeCell ref="AF35:AG35"/>
    <mergeCell ref="AH35:AM35"/>
    <mergeCell ref="AP35:AZ35"/>
    <mergeCell ref="E46:I46"/>
    <mergeCell ref="K46:U46"/>
    <mergeCell ref="AH46:AO46"/>
    <mergeCell ref="AQ46:AT46"/>
    <mergeCell ref="E47:I47"/>
    <mergeCell ref="K47:U47"/>
    <mergeCell ref="AH47:AO47"/>
    <mergeCell ref="AQ47:AT47"/>
    <mergeCell ref="AL38:AO38"/>
    <mergeCell ref="AQ38:AZ38"/>
    <mergeCell ref="AL39:AO39"/>
    <mergeCell ref="AQ39:AZ39"/>
    <mergeCell ref="E45:I45"/>
    <mergeCell ref="K45:U45"/>
    <mergeCell ref="AH45:AO45"/>
    <mergeCell ref="AQ45:AT45"/>
    <mergeCell ref="AP52:AZ52"/>
    <mergeCell ref="E53:J53"/>
    <mergeCell ref="K53:X53"/>
    <mergeCell ref="Z53:AE53"/>
    <mergeCell ref="AF53:AG53"/>
    <mergeCell ref="AH53:AM53"/>
    <mergeCell ref="AP53:AZ53"/>
    <mergeCell ref="E48:I48"/>
    <mergeCell ref="K48:U48"/>
    <mergeCell ref="AH48:AO48"/>
    <mergeCell ref="E52:J52"/>
    <mergeCell ref="K52:X52"/>
    <mergeCell ref="Z52:AE52"/>
    <mergeCell ref="AF52:AG52"/>
    <mergeCell ref="AH52:AM52"/>
    <mergeCell ref="E55:J55"/>
    <mergeCell ref="K55:X55"/>
    <mergeCell ref="Z55:AE55"/>
    <mergeCell ref="AF55:AG55"/>
    <mergeCell ref="AH55:AM55"/>
    <mergeCell ref="AP55:AZ55"/>
    <mergeCell ref="E54:J54"/>
    <mergeCell ref="K54:X54"/>
    <mergeCell ref="Z54:AE54"/>
    <mergeCell ref="AF54:AG54"/>
    <mergeCell ref="AH54:AM54"/>
    <mergeCell ref="AP54:AZ54"/>
    <mergeCell ref="E57:J57"/>
    <mergeCell ref="K57:X57"/>
    <mergeCell ref="Z57:AE57"/>
    <mergeCell ref="AF57:AG57"/>
    <mergeCell ref="AH57:AM57"/>
    <mergeCell ref="AP57:AZ57"/>
    <mergeCell ref="E56:J56"/>
    <mergeCell ref="K56:X56"/>
    <mergeCell ref="Z56:AE56"/>
    <mergeCell ref="AF56:AG56"/>
    <mergeCell ref="AH56:AM56"/>
    <mergeCell ref="AP56:AZ56"/>
    <mergeCell ref="E66:I66"/>
    <mergeCell ref="K66:V66"/>
    <mergeCell ref="AH66:AO66"/>
    <mergeCell ref="AQ66:AT66"/>
    <mergeCell ref="E67:I67"/>
    <mergeCell ref="K67:U67"/>
    <mergeCell ref="AH67:AO67"/>
    <mergeCell ref="AQ67:AT67"/>
    <mergeCell ref="AL59:AO59"/>
    <mergeCell ref="AQ59:AZ59"/>
    <mergeCell ref="AL60:AO60"/>
    <mergeCell ref="AQ60:AZ60"/>
    <mergeCell ref="E65:I65"/>
    <mergeCell ref="K65:U65"/>
    <mergeCell ref="AH65:AO65"/>
    <mergeCell ref="AQ65:AT65"/>
    <mergeCell ref="AP72:AZ72"/>
    <mergeCell ref="E68:I68"/>
    <mergeCell ref="K68:U68"/>
    <mergeCell ref="AH68:AO68"/>
    <mergeCell ref="E72:J72"/>
    <mergeCell ref="K72:X72"/>
    <mergeCell ref="Z72:AE72"/>
    <mergeCell ref="AF72:AG72"/>
    <mergeCell ref="AH72:AM72"/>
    <mergeCell ref="E74:J74"/>
    <mergeCell ref="K74:X74"/>
    <mergeCell ref="Z74:AE74"/>
    <mergeCell ref="AF74:AG74"/>
    <mergeCell ref="AH74:AM74"/>
    <mergeCell ref="AP74:AZ74"/>
    <mergeCell ref="E73:J73"/>
    <mergeCell ref="K73:X73"/>
    <mergeCell ref="Z73:AE73"/>
    <mergeCell ref="AF73:AG73"/>
    <mergeCell ref="AH73:AM73"/>
    <mergeCell ref="AP73:AZ73"/>
    <mergeCell ref="E76:J76"/>
    <mergeCell ref="K76:X76"/>
    <mergeCell ref="Z76:AE76"/>
    <mergeCell ref="AF76:AG76"/>
    <mergeCell ref="AH76:AM76"/>
    <mergeCell ref="AP76:AZ76"/>
    <mergeCell ref="E75:J75"/>
    <mergeCell ref="K75:X75"/>
    <mergeCell ref="Z75:AE75"/>
    <mergeCell ref="AF75:AG75"/>
    <mergeCell ref="AH75:AM75"/>
    <mergeCell ref="AP75:AZ75"/>
    <mergeCell ref="E86:I86"/>
    <mergeCell ref="K86:U86"/>
    <mergeCell ref="AH86:AO86"/>
    <mergeCell ref="AQ86:AT86"/>
    <mergeCell ref="E87:I87"/>
    <mergeCell ref="K87:U87"/>
    <mergeCell ref="AH87:AO87"/>
    <mergeCell ref="AQ87:AT87"/>
    <mergeCell ref="AL78:AO78"/>
    <mergeCell ref="AQ78:AZ78"/>
    <mergeCell ref="AL79:AO79"/>
    <mergeCell ref="AQ79:AZ79"/>
    <mergeCell ref="E85:I85"/>
    <mergeCell ref="K85:U85"/>
    <mergeCell ref="AH85:AO85"/>
    <mergeCell ref="AQ85:AT85"/>
    <mergeCell ref="AP92:AZ92"/>
    <mergeCell ref="E93:J93"/>
    <mergeCell ref="K93:X93"/>
    <mergeCell ref="Z93:AE93"/>
    <mergeCell ref="AF93:AG93"/>
    <mergeCell ref="AH93:AM93"/>
    <mergeCell ref="AP93:AZ93"/>
    <mergeCell ref="E88:I88"/>
    <mergeCell ref="K88:U88"/>
    <mergeCell ref="AH88:AO88"/>
    <mergeCell ref="E92:J92"/>
    <mergeCell ref="K92:X92"/>
    <mergeCell ref="Z92:AE92"/>
    <mergeCell ref="AF92:AG92"/>
    <mergeCell ref="AH92:AM92"/>
    <mergeCell ref="E95:J95"/>
    <mergeCell ref="K95:X95"/>
    <mergeCell ref="Z95:AE95"/>
    <mergeCell ref="AF95:AG95"/>
    <mergeCell ref="AH95:AM95"/>
    <mergeCell ref="AP95:AZ95"/>
    <mergeCell ref="E94:J94"/>
    <mergeCell ref="K94:X94"/>
    <mergeCell ref="Z94:AE94"/>
    <mergeCell ref="AF94:AG94"/>
    <mergeCell ref="AH94:AM94"/>
    <mergeCell ref="AP94:AZ94"/>
    <mergeCell ref="E97:J97"/>
    <mergeCell ref="K97:X97"/>
    <mergeCell ref="Z97:AE97"/>
    <mergeCell ref="AF97:AG97"/>
    <mergeCell ref="AH97:AM97"/>
    <mergeCell ref="AP97:AZ97"/>
    <mergeCell ref="E96:J96"/>
    <mergeCell ref="K96:X96"/>
    <mergeCell ref="Z96:AE96"/>
    <mergeCell ref="AF96:AG96"/>
    <mergeCell ref="AH96:AM96"/>
    <mergeCell ref="AP96:AZ96"/>
    <mergeCell ref="E107:I107"/>
    <mergeCell ref="K107:U107"/>
    <mergeCell ref="AH107:AO107"/>
    <mergeCell ref="AQ107:AT107"/>
    <mergeCell ref="E108:I108"/>
    <mergeCell ref="K108:U108"/>
    <mergeCell ref="AH108:AO108"/>
    <mergeCell ref="AQ108:AT108"/>
    <mergeCell ref="AL99:AO99"/>
    <mergeCell ref="AQ99:AZ99"/>
    <mergeCell ref="AL100:AO100"/>
    <mergeCell ref="AQ100:AZ100"/>
    <mergeCell ref="E106:I106"/>
    <mergeCell ref="K106:U106"/>
    <mergeCell ref="AH106:AO106"/>
    <mergeCell ref="AQ106:AT106"/>
    <mergeCell ref="AP113:AZ113"/>
    <mergeCell ref="E114:J114"/>
    <mergeCell ref="K114:X114"/>
    <mergeCell ref="Z114:AE114"/>
    <mergeCell ref="AF114:AG114"/>
    <mergeCell ref="AH114:AM114"/>
    <mergeCell ref="AP114:AZ114"/>
    <mergeCell ref="E109:I109"/>
    <mergeCell ref="K109:U109"/>
    <mergeCell ref="AH109:AO109"/>
    <mergeCell ref="E113:J113"/>
    <mergeCell ref="K113:X113"/>
    <mergeCell ref="Z113:AE113"/>
    <mergeCell ref="AF113:AG113"/>
    <mergeCell ref="AH113:AM113"/>
    <mergeCell ref="E116:J116"/>
    <mergeCell ref="K116:X116"/>
    <mergeCell ref="Z116:AE116"/>
    <mergeCell ref="AF116:AG116"/>
    <mergeCell ref="AH116:AM116"/>
    <mergeCell ref="AP116:AZ116"/>
    <mergeCell ref="E115:J115"/>
    <mergeCell ref="K115:X115"/>
    <mergeCell ref="Z115:AE115"/>
    <mergeCell ref="AF115:AG115"/>
    <mergeCell ref="AH115:AM115"/>
    <mergeCell ref="AP115:AZ115"/>
    <mergeCell ref="E118:J118"/>
    <mergeCell ref="K118:X118"/>
    <mergeCell ref="Z118:AE118"/>
    <mergeCell ref="AF118:AG118"/>
    <mergeCell ref="AH118:AM118"/>
    <mergeCell ref="AP118:AZ118"/>
    <mergeCell ref="E117:J117"/>
    <mergeCell ref="K117:X117"/>
    <mergeCell ref="Z117:AE117"/>
    <mergeCell ref="AF117:AG117"/>
    <mergeCell ref="AH117:AM117"/>
    <mergeCell ref="AP117:AZ117"/>
    <mergeCell ref="E127:I127"/>
    <mergeCell ref="K127:U127"/>
    <mergeCell ref="AH127:AO127"/>
    <mergeCell ref="AQ127:AT127"/>
    <mergeCell ref="E128:I128"/>
    <mergeCell ref="K128:U128"/>
    <mergeCell ref="AH128:AO128"/>
    <mergeCell ref="AQ128:AT128"/>
    <mergeCell ref="AL120:AO120"/>
    <mergeCell ref="AQ120:AZ120"/>
    <mergeCell ref="AL121:AO121"/>
    <mergeCell ref="AQ121:AZ121"/>
    <mergeCell ref="E126:I126"/>
    <mergeCell ref="K126:U126"/>
    <mergeCell ref="AH126:AO126"/>
    <mergeCell ref="AQ126:AT126"/>
    <mergeCell ref="AP133:AZ133"/>
    <mergeCell ref="E134:J134"/>
    <mergeCell ref="K134:X134"/>
    <mergeCell ref="Z134:AE134"/>
    <mergeCell ref="AF134:AG134"/>
    <mergeCell ref="AH134:AM134"/>
    <mergeCell ref="AP134:AZ134"/>
    <mergeCell ref="E129:I129"/>
    <mergeCell ref="K129:U129"/>
    <mergeCell ref="AH129:AO129"/>
    <mergeCell ref="E133:J133"/>
    <mergeCell ref="K133:X133"/>
    <mergeCell ref="Z133:AE133"/>
    <mergeCell ref="AF133:AG133"/>
    <mergeCell ref="AH133:AM133"/>
    <mergeCell ref="E137:J137"/>
    <mergeCell ref="K137:X137"/>
    <mergeCell ref="Z137:AE137"/>
    <mergeCell ref="AF137:AG137"/>
    <mergeCell ref="AH137:AM137"/>
    <mergeCell ref="AP137:AZ137"/>
    <mergeCell ref="E136:J136"/>
    <mergeCell ref="K136:X136"/>
    <mergeCell ref="Z136:AE136"/>
    <mergeCell ref="AF136:AG136"/>
    <mergeCell ref="AH136:AM136"/>
    <mergeCell ref="AP136:AZ136"/>
    <mergeCell ref="E139:J139"/>
    <mergeCell ref="K139:X139"/>
    <mergeCell ref="Z139:AE139"/>
    <mergeCell ref="AF139:AG139"/>
    <mergeCell ref="AH139:AM139"/>
    <mergeCell ref="AP139:AZ139"/>
    <mergeCell ref="E138:J138"/>
    <mergeCell ref="K138:X138"/>
    <mergeCell ref="Z138:AE138"/>
    <mergeCell ref="AF138:AG138"/>
    <mergeCell ref="AH138:AM138"/>
    <mergeCell ref="AP138:AZ138"/>
    <mergeCell ref="E149:I149"/>
    <mergeCell ref="K149:U149"/>
    <mergeCell ref="AH149:AO149"/>
    <mergeCell ref="AQ149:AT149"/>
    <mergeCell ref="E150:I150"/>
    <mergeCell ref="K150:U150"/>
    <mergeCell ref="AH150:AO150"/>
    <mergeCell ref="AQ150:AT150"/>
    <mergeCell ref="AL141:AO141"/>
    <mergeCell ref="AQ141:AZ141"/>
    <mergeCell ref="AL142:AO142"/>
    <mergeCell ref="AQ142:AZ142"/>
    <mergeCell ref="E148:I148"/>
    <mergeCell ref="K148:U148"/>
    <mergeCell ref="AH148:AO148"/>
    <mergeCell ref="AQ148:AT148"/>
    <mergeCell ref="AP155:AZ155"/>
    <mergeCell ref="E156:J156"/>
    <mergeCell ref="K156:X156"/>
    <mergeCell ref="Z156:AE156"/>
    <mergeCell ref="AF156:AG156"/>
    <mergeCell ref="AH156:AM156"/>
    <mergeCell ref="AP156:AZ156"/>
    <mergeCell ref="E151:I151"/>
    <mergeCell ref="K151:U151"/>
    <mergeCell ref="AH151:AO151"/>
    <mergeCell ref="E155:J155"/>
    <mergeCell ref="K155:X155"/>
    <mergeCell ref="Z155:AE155"/>
    <mergeCell ref="AF155:AG155"/>
    <mergeCell ref="AH155:AM155"/>
    <mergeCell ref="E158:J158"/>
    <mergeCell ref="K158:X158"/>
    <mergeCell ref="Z158:AE158"/>
    <mergeCell ref="AF158:AG158"/>
    <mergeCell ref="AH158:AM158"/>
    <mergeCell ref="AP158:AZ158"/>
    <mergeCell ref="E157:J157"/>
    <mergeCell ref="K157:X157"/>
    <mergeCell ref="Z157:AE157"/>
    <mergeCell ref="AF157:AG157"/>
    <mergeCell ref="AH157:AM157"/>
    <mergeCell ref="AP157:AZ157"/>
    <mergeCell ref="E160:J160"/>
    <mergeCell ref="K160:X160"/>
    <mergeCell ref="Z160:AE160"/>
    <mergeCell ref="AF160:AG160"/>
    <mergeCell ref="AH160:AM160"/>
    <mergeCell ref="AP160:AZ160"/>
    <mergeCell ref="E159:J159"/>
    <mergeCell ref="K159:X159"/>
    <mergeCell ref="Z159:AE159"/>
    <mergeCell ref="AF159:AG159"/>
    <mergeCell ref="AH159:AM159"/>
    <mergeCell ref="AP159:AZ159"/>
    <mergeCell ref="AQ170:AT170"/>
    <mergeCell ref="E171:I171"/>
    <mergeCell ref="K171:U171"/>
    <mergeCell ref="AH171:AO171"/>
    <mergeCell ref="AQ171:AT171"/>
    <mergeCell ref="AL162:AO162"/>
    <mergeCell ref="AQ162:AZ162"/>
    <mergeCell ref="AL163:AO163"/>
    <mergeCell ref="AQ163:AZ163"/>
    <mergeCell ref="E169:I169"/>
    <mergeCell ref="K169:U169"/>
    <mergeCell ref="AH169:AO169"/>
    <mergeCell ref="AQ169:AT169"/>
    <mergeCell ref="E172:I172"/>
    <mergeCell ref="K172:U172"/>
    <mergeCell ref="AH172:AO172"/>
    <mergeCell ref="E176:J176"/>
    <mergeCell ref="K176:X176"/>
    <mergeCell ref="Z176:AE176"/>
    <mergeCell ref="AF176:AG176"/>
    <mergeCell ref="AH176:AM176"/>
    <mergeCell ref="E170:I170"/>
    <mergeCell ref="K170:U170"/>
    <mergeCell ref="AH170:AO170"/>
    <mergeCell ref="AP176:AZ176"/>
    <mergeCell ref="E178:J178"/>
    <mergeCell ref="K178:X178"/>
    <mergeCell ref="Z178:AE178"/>
    <mergeCell ref="AF178:AG178"/>
    <mergeCell ref="AH178:AM178"/>
    <mergeCell ref="AP178:AZ178"/>
    <mergeCell ref="E177:J177"/>
    <mergeCell ref="K177:X177"/>
    <mergeCell ref="Z177:AE177"/>
    <mergeCell ref="AF177:AG177"/>
    <mergeCell ref="AH177:AM177"/>
    <mergeCell ref="AP177:AZ177"/>
    <mergeCell ref="Z180:AE180"/>
    <mergeCell ref="AF180:AG180"/>
    <mergeCell ref="AH180:AM180"/>
    <mergeCell ref="AP180:AZ180"/>
    <mergeCell ref="E179:J179"/>
    <mergeCell ref="K179:X179"/>
    <mergeCell ref="Z179:AE179"/>
    <mergeCell ref="AF179:AG179"/>
    <mergeCell ref="AH179:AM179"/>
    <mergeCell ref="AP179:AZ179"/>
    <mergeCell ref="AL184:AO184"/>
    <mergeCell ref="AQ184:AZ184"/>
    <mergeCell ref="AL185:AO185"/>
    <mergeCell ref="AQ185:AZ185"/>
    <mergeCell ref="E135:J135"/>
    <mergeCell ref="K135:X135"/>
    <mergeCell ref="Z135:AE135"/>
    <mergeCell ref="AF135:AG135"/>
    <mergeCell ref="AH135:AM135"/>
    <mergeCell ref="AP135:AZ135"/>
    <mergeCell ref="E182:J182"/>
    <mergeCell ref="K182:X182"/>
    <mergeCell ref="Z182:AE182"/>
    <mergeCell ref="AF182:AG182"/>
    <mergeCell ref="AH182:AM182"/>
    <mergeCell ref="AP182:AZ182"/>
    <mergeCell ref="E181:J181"/>
    <mergeCell ref="K181:X181"/>
    <mergeCell ref="Z181:AE181"/>
    <mergeCell ref="AF181:AG181"/>
    <mergeCell ref="AH181:AM181"/>
    <mergeCell ref="AP181:AZ181"/>
    <mergeCell ref="E180:J180"/>
    <mergeCell ref="K180:X180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82CBE-F1FE-4196-BADB-2D49FAF2C4B5}">
  <dimension ref="C1:CM189"/>
  <sheetViews>
    <sheetView zoomScaleNormal="100" workbookViewId="0">
      <selection activeCell="K169" sqref="K169:U169"/>
    </sheetView>
  </sheetViews>
  <sheetFormatPr defaultColWidth="1.7109375" defaultRowHeight="16.5" x14ac:dyDescent="0.25"/>
  <cols>
    <col min="1" max="2" width="1.7109375" style="42"/>
    <col min="3" max="11" width="1.7109375" style="41"/>
    <col min="12" max="12" width="1.7109375" style="41" customWidth="1"/>
    <col min="13" max="31" width="1.7109375" style="41"/>
    <col min="32" max="32" width="1.7109375" style="41" customWidth="1"/>
    <col min="33" max="44" width="1.7109375" style="41"/>
    <col min="45" max="46" width="1.7109375" style="41" customWidth="1"/>
    <col min="47" max="59" width="1.7109375" style="41"/>
    <col min="60" max="63" width="1.7109375" style="42"/>
    <col min="64" max="64" width="1.7109375" style="42" customWidth="1"/>
    <col min="65" max="87" width="1.7109375" style="42"/>
    <col min="88" max="88" width="8.85546875" style="38" customWidth="1"/>
    <col min="89" max="89" width="35.42578125" style="38" customWidth="1"/>
    <col min="90" max="90" width="21.28515625" style="39" customWidth="1"/>
    <col min="91" max="91" width="24.28515625" style="40" customWidth="1"/>
    <col min="92" max="16384" width="1.7109375" style="42"/>
  </cols>
  <sheetData>
    <row r="1" spans="3:91" ht="17.25" thickBot="1" x14ac:dyDescent="0.3">
      <c r="CJ1" s="199" t="s">
        <v>12</v>
      </c>
      <c r="CK1" s="215" t="s">
        <v>13</v>
      </c>
      <c r="CL1" s="195" t="s">
        <v>14</v>
      </c>
      <c r="CM1" s="195"/>
    </row>
    <row r="2" spans="3:91" x14ac:dyDescent="0.25">
      <c r="C2" s="43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4"/>
      <c r="BC2" s="44"/>
      <c r="BD2" s="44"/>
      <c r="BE2" s="44"/>
      <c r="BF2" s="44"/>
      <c r="BG2" s="45"/>
      <c r="CJ2" s="199"/>
      <c r="CK2" s="215"/>
      <c r="CL2" s="195" t="s">
        <v>15</v>
      </c>
      <c r="CM2" s="195"/>
    </row>
    <row r="3" spans="3:91" x14ac:dyDescent="0.25">
      <c r="C3" s="46"/>
      <c r="D3" s="47"/>
      <c r="E3" s="196" t="s">
        <v>0</v>
      </c>
      <c r="F3" s="196"/>
      <c r="G3" s="196"/>
      <c r="H3" s="196"/>
      <c r="I3" s="196"/>
      <c r="J3" s="101" t="s">
        <v>11</v>
      </c>
      <c r="K3" s="196" t="s">
        <v>323</v>
      </c>
      <c r="L3" s="196"/>
      <c r="M3" s="196"/>
      <c r="N3" s="196"/>
      <c r="O3" s="196"/>
      <c r="P3" s="196"/>
      <c r="Q3" s="196"/>
      <c r="R3" s="196"/>
      <c r="S3" s="196"/>
      <c r="T3" s="196"/>
      <c r="U3" s="196"/>
      <c r="V3" s="101"/>
      <c r="W3" s="101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101"/>
      <c r="AI3" s="50"/>
      <c r="AJ3" s="50"/>
      <c r="AK3" s="50"/>
      <c r="AL3" s="50"/>
      <c r="AM3" s="196" t="s">
        <v>3</v>
      </c>
      <c r="AN3" s="196"/>
      <c r="AO3" s="196"/>
      <c r="AP3" s="196"/>
      <c r="AQ3" s="196"/>
      <c r="AR3" s="196"/>
      <c r="AS3" s="196"/>
      <c r="AT3" s="196"/>
      <c r="AU3" s="101" t="s">
        <v>11</v>
      </c>
      <c r="AV3" s="197">
        <v>483.23</v>
      </c>
      <c r="AW3" s="197"/>
      <c r="AX3" s="197"/>
      <c r="AY3" s="197"/>
      <c r="AZ3" s="101" t="s">
        <v>319</v>
      </c>
      <c r="BA3" s="101"/>
      <c r="BB3" s="101"/>
      <c r="BC3" s="101"/>
      <c r="BD3" s="101"/>
      <c r="BE3" s="101"/>
      <c r="BF3" s="47"/>
      <c r="BG3" s="51"/>
      <c r="CJ3" s="199"/>
      <c r="CK3" s="215"/>
      <c r="CL3" s="1" t="s">
        <v>16</v>
      </c>
      <c r="CM3" s="2">
        <v>14346</v>
      </c>
    </row>
    <row r="4" spans="3:91" x14ac:dyDescent="0.25">
      <c r="C4" s="46"/>
      <c r="D4" s="47"/>
      <c r="E4" s="196" t="s">
        <v>322</v>
      </c>
      <c r="F4" s="196"/>
      <c r="G4" s="196"/>
      <c r="H4" s="196"/>
      <c r="I4" s="196"/>
      <c r="J4" s="101" t="s">
        <v>11</v>
      </c>
      <c r="K4" s="196" t="s">
        <v>553</v>
      </c>
      <c r="L4" s="196"/>
      <c r="M4" s="196"/>
      <c r="N4" s="196"/>
      <c r="O4" s="196"/>
      <c r="P4" s="196"/>
      <c r="Q4" s="196"/>
      <c r="R4" s="196"/>
      <c r="S4" s="196"/>
      <c r="T4" s="196"/>
      <c r="U4" s="196"/>
      <c r="V4" s="196"/>
      <c r="W4" s="101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101"/>
      <c r="AI4" s="50"/>
      <c r="AJ4" s="50"/>
      <c r="AK4" s="50"/>
      <c r="AL4" s="50"/>
      <c r="AM4" s="196" t="s">
        <v>4</v>
      </c>
      <c r="AN4" s="196"/>
      <c r="AO4" s="196"/>
      <c r="AP4" s="196"/>
      <c r="AQ4" s="196"/>
      <c r="AR4" s="196"/>
      <c r="AS4" s="196"/>
      <c r="AT4" s="196"/>
      <c r="AU4" s="101" t="s">
        <v>11</v>
      </c>
      <c r="AV4" s="196">
        <v>2100</v>
      </c>
      <c r="AW4" s="196"/>
      <c r="AX4" s="196"/>
      <c r="AY4" s="196"/>
      <c r="AZ4" s="101" t="s">
        <v>320</v>
      </c>
      <c r="BA4" s="101"/>
      <c r="BB4" s="101"/>
      <c r="BC4" s="101"/>
      <c r="BD4" s="101"/>
      <c r="BE4" s="101"/>
      <c r="BF4" s="47"/>
      <c r="BG4" s="51"/>
      <c r="CJ4" s="99"/>
      <c r="CK4" s="100"/>
      <c r="CL4" s="1"/>
      <c r="CM4" s="2"/>
    </row>
    <row r="5" spans="3:91" x14ac:dyDescent="0.25">
      <c r="C5" s="46"/>
      <c r="D5" s="47"/>
      <c r="E5" s="196" t="s">
        <v>1</v>
      </c>
      <c r="F5" s="196"/>
      <c r="G5" s="196"/>
      <c r="H5" s="196"/>
      <c r="I5" s="196"/>
      <c r="J5" s="101" t="s">
        <v>11</v>
      </c>
      <c r="K5" s="196" t="s">
        <v>411</v>
      </c>
      <c r="L5" s="196"/>
      <c r="M5" s="196"/>
      <c r="N5" s="196"/>
      <c r="O5" s="196"/>
      <c r="P5" s="196"/>
      <c r="Q5" s="196"/>
      <c r="R5" s="196"/>
      <c r="S5" s="196"/>
      <c r="T5" s="196"/>
      <c r="U5" s="196"/>
      <c r="V5" s="101"/>
      <c r="W5" s="101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101"/>
      <c r="AI5" s="50"/>
      <c r="AJ5" s="50"/>
      <c r="AK5" s="50"/>
      <c r="AL5" s="50"/>
      <c r="AM5" s="196"/>
      <c r="AN5" s="196"/>
      <c r="AO5" s="196"/>
      <c r="AP5" s="196"/>
      <c r="AQ5" s="196"/>
      <c r="AR5" s="196"/>
      <c r="AS5" s="196"/>
      <c r="AT5" s="196"/>
      <c r="AU5" s="101"/>
      <c r="AV5" s="198"/>
      <c r="AW5" s="198"/>
      <c r="AX5" s="198"/>
      <c r="AY5" s="198"/>
      <c r="AZ5" s="101"/>
      <c r="BA5" s="101"/>
      <c r="BB5" s="101"/>
      <c r="BC5" s="101"/>
      <c r="BD5" s="101"/>
      <c r="BE5" s="101"/>
      <c r="BF5" s="47"/>
      <c r="BG5" s="51"/>
      <c r="CJ5" s="207" t="s">
        <v>17</v>
      </c>
      <c r="CK5" s="207"/>
      <c r="CL5" s="3"/>
      <c r="CM5" s="4"/>
    </row>
    <row r="6" spans="3:91" x14ac:dyDescent="0.25">
      <c r="C6" s="46"/>
      <c r="D6" s="47"/>
      <c r="E6" s="196" t="s">
        <v>2</v>
      </c>
      <c r="F6" s="196"/>
      <c r="G6" s="196"/>
      <c r="H6" s="196"/>
      <c r="I6" s="196"/>
      <c r="J6" s="101" t="s">
        <v>11</v>
      </c>
      <c r="K6" s="196" t="s">
        <v>337</v>
      </c>
      <c r="L6" s="196"/>
      <c r="M6" s="196"/>
      <c r="N6" s="196"/>
      <c r="O6" s="196"/>
      <c r="P6" s="196"/>
      <c r="Q6" s="196"/>
      <c r="R6" s="196"/>
      <c r="S6" s="196"/>
      <c r="T6" s="196"/>
      <c r="U6" s="196"/>
      <c r="V6" s="101"/>
      <c r="W6" s="101"/>
      <c r="X6" s="101"/>
      <c r="Y6" s="101"/>
      <c r="Z6" s="101"/>
      <c r="AA6" s="101"/>
      <c r="AB6" s="101"/>
      <c r="AC6" s="101"/>
      <c r="AD6" s="101"/>
      <c r="AE6" s="101"/>
      <c r="AF6" s="101"/>
      <c r="AG6" s="101"/>
      <c r="AH6" s="101"/>
      <c r="AI6" s="101"/>
      <c r="AJ6" s="101"/>
      <c r="AK6" s="101"/>
      <c r="AL6" s="101"/>
      <c r="AM6" s="196"/>
      <c r="AN6" s="196"/>
      <c r="AO6" s="196"/>
      <c r="AP6" s="196"/>
      <c r="AQ6" s="196"/>
      <c r="AR6" s="196"/>
      <c r="AS6" s="196"/>
      <c r="AT6" s="196"/>
      <c r="AU6" s="101"/>
      <c r="AV6" s="101"/>
      <c r="AW6" s="101"/>
      <c r="AX6" s="101"/>
      <c r="AY6" s="101"/>
      <c r="AZ6" s="101"/>
      <c r="BA6" s="101"/>
      <c r="BB6" s="101"/>
      <c r="BC6" s="101"/>
      <c r="BD6" s="101"/>
      <c r="BE6" s="101"/>
      <c r="BF6" s="47"/>
      <c r="BG6" s="51"/>
      <c r="CJ6" s="5" t="s">
        <v>5</v>
      </c>
      <c r="CK6" s="6" t="s">
        <v>18</v>
      </c>
      <c r="CL6" s="7">
        <v>6.77</v>
      </c>
      <c r="CM6" s="4">
        <f>CL6*$CM$3</f>
        <v>97122.42</v>
      </c>
    </row>
    <row r="7" spans="3:91" x14ac:dyDescent="0.25">
      <c r="C7" s="46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7"/>
      <c r="AF7" s="47"/>
      <c r="AG7" s="47"/>
      <c r="AH7" s="47"/>
      <c r="AI7" s="47"/>
      <c r="AJ7" s="47"/>
      <c r="AK7" s="47"/>
      <c r="AL7" s="47"/>
      <c r="AM7" s="47"/>
      <c r="AN7" s="47"/>
      <c r="AO7" s="47"/>
      <c r="AP7" s="47"/>
      <c r="AQ7" s="47"/>
      <c r="AR7" s="47"/>
      <c r="AS7" s="47"/>
      <c r="AT7" s="47"/>
      <c r="AU7" s="47"/>
      <c r="AV7" s="47"/>
      <c r="AW7" s="47"/>
      <c r="AX7" s="47"/>
      <c r="AY7" s="47"/>
      <c r="AZ7" s="47"/>
      <c r="BA7" s="47"/>
      <c r="BB7" s="47"/>
      <c r="BC7" s="47"/>
      <c r="BD7" s="47"/>
      <c r="BE7" s="47"/>
      <c r="BF7" s="47"/>
      <c r="BG7" s="51"/>
      <c r="CJ7" s="5" t="s">
        <v>19</v>
      </c>
      <c r="CK7" s="6" t="s">
        <v>20</v>
      </c>
      <c r="CL7" s="8">
        <v>8.17</v>
      </c>
      <c r="CM7" s="4">
        <f t="shared" ref="CM7:CM72" si="0">CL7*$CM$3</f>
        <v>117206.81999999999</v>
      </c>
    </row>
    <row r="8" spans="3:91" x14ac:dyDescent="0.25">
      <c r="C8" s="46"/>
      <c r="D8" s="47"/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51"/>
      <c r="CJ8" s="5" t="s">
        <v>21</v>
      </c>
      <c r="CK8" s="6" t="s">
        <v>22</v>
      </c>
      <c r="CL8" s="8">
        <v>23.32</v>
      </c>
      <c r="CM8" s="4">
        <f t="shared" si="0"/>
        <v>334548.72000000003</v>
      </c>
    </row>
    <row r="9" spans="3:91" x14ac:dyDescent="0.25">
      <c r="C9" s="46"/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  <c r="AD9" s="47"/>
      <c r="AE9" s="47"/>
      <c r="AF9" s="47"/>
      <c r="AG9" s="47"/>
      <c r="AH9" s="47"/>
      <c r="AI9" s="47"/>
      <c r="AJ9" s="47"/>
      <c r="AK9" s="47"/>
      <c r="AL9" s="47"/>
      <c r="AM9" s="47"/>
      <c r="AN9" s="47"/>
      <c r="AO9" s="47"/>
      <c r="AP9" s="47"/>
      <c r="AQ9" s="47"/>
      <c r="AR9" s="47"/>
      <c r="AS9" s="47"/>
      <c r="AT9" s="47"/>
      <c r="AU9" s="47"/>
      <c r="AV9" s="47"/>
      <c r="AW9" s="47"/>
      <c r="AX9" s="47"/>
      <c r="AY9" s="47"/>
      <c r="AZ9" s="47"/>
      <c r="BA9" s="47"/>
      <c r="BB9" s="47"/>
      <c r="BC9" s="47"/>
      <c r="BD9" s="47"/>
      <c r="BE9" s="47"/>
      <c r="BF9" s="47"/>
      <c r="BG9" s="51"/>
      <c r="CJ9" s="5" t="s">
        <v>23</v>
      </c>
      <c r="CK9" s="6" t="s">
        <v>24</v>
      </c>
      <c r="CL9" s="7">
        <v>8.27</v>
      </c>
      <c r="CM9" s="4">
        <f t="shared" si="0"/>
        <v>118641.42</v>
      </c>
    </row>
    <row r="10" spans="3:91" x14ac:dyDescent="0.25">
      <c r="C10" s="46"/>
      <c r="D10" s="47"/>
      <c r="E10" s="208" t="s">
        <v>5</v>
      </c>
      <c r="F10" s="209"/>
      <c r="G10" s="209"/>
      <c r="H10" s="209"/>
      <c r="I10" s="209"/>
      <c r="J10" s="209"/>
      <c r="K10" s="210" t="str">
        <f t="shared" ref="K10:K15" si="1">VLOOKUP(E10,$CJ$1:$CM$1003,2,FALSE)</f>
        <v>NOVACRON YELLOW S-3R</v>
      </c>
      <c r="L10" s="210"/>
      <c r="M10" s="210"/>
      <c r="N10" s="210"/>
      <c r="O10" s="210"/>
      <c r="P10" s="210"/>
      <c r="Q10" s="210"/>
      <c r="R10" s="210"/>
      <c r="S10" s="210"/>
      <c r="T10" s="210"/>
      <c r="U10" s="210"/>
      <c r="V10" s="210"/>
      <c r="W10" s="210"/>
      <c r="X10" s="210"/>
      <c r="Y10" s="97"/>
      <c r="Z10" s="97"/>
      <c r="AA10" s="97"/>
      <c r="AB10" s="211">
        <v>3.75</v>
      </c>
      <c r="AC10" s="211"/>
      <c r="AD10" s="211"/>
      <c r="AE10" s="211"/>
      <c r="AF10" s="211"/>
      <c r="AG10" s="211"/>
      <c r="AH10" s="211"/>
      <c r="AI10" s="211"/>
      <c r="AJ10" s="211"/>
      <c r="AK10" s="210" t="s">
        <v>315</v>
      </c>
      <c r="AL10" s="210"/>
      <c r="AM10" s="212">
        <v>1812.12</v>
      </c>
      <c r="AN10" s="212"/>
      <c r="AO10" s="212"/>
      <c r="AP10" s="212"/>
      <c r="AQ10" s="212"/>
      <c r="AR10" s="212"/>
      <c r="AS10" s="52" t="s">
        <v>316</v>
      </c>
      <c r="AT10" s="52"/>
      <c r="AU10" s="213">
        <f>(AM10*VLOOKUP(E10,$CJ$1:$CM$1003,4,FALSE))/1000</f>
        <v>175997.47973039999</v>
      </c>
      <c r="AV10" s="213"/>
      <c r="AW10" s="213"/>
      <c r="AX10" s="213"/>
      <c r="AY10" s="213"/>
      <c r="AZ10" s="213"/>
      <c r="BA10" s="213"/>
      <c r="BB10" s="213"/>
      <c r="BC10" s="213"/>
      <c r="BD10" s="213"/>
      <c r="BE10" s="214"/>
      <c r="BF10" s="47"/>
      <c r="BG10" s="51"/>
      <c r="CJ10" s="5" t="s">
        <v>25</v>
      </c>
      <c r="CK10" s="9" t="s">
        <v>26</v>
      </c>
      <c r="CL10" s="7">
        <v>7.46</v>
      </c>
      <c r="CM10" s="4">
        <f t="shared" si="0"/>
        <v>107021.16</v>
      </c>
    </row>
    <row r="11" spans="3:91" x14ac:dyDescent="0.25">
      <c r="C11" s="46"/>
      <c r="D11" s="47"/>
      <c r="E11" s="200" t="s">
        <v>6</v>
      </c>
      <c r="F11" s="201"/>
      <c r="G11" s="201"/>
      <c r="H11" s="201"/>
      <c r="I11" s="201"/>
      <c r="J11" s="201"/>
      <c r="K11" s="47" t="str">
        <f>VLOOKUP(E11,$CJ$1:$CM$1003,2,FALSE)</f>
        <v>NOVACRON RUBY S–3B</v>
      </c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93"/>
      <c r="Z11" s="93"/>
      <c r="AA11" s="93"/>
      <c r="AB11" s="203">
        <v>2.1</v>
      </c>
      <c r="AC11" s="203"/>
      <c r="AD11" s="203"/>
      <c r="AE11" s="203"/>
      <c r="AF11" s="203"/>
      <c r="AG11" s="203"/>
      <c r="AH11" s="203"/>
      <c r="AI11" s="203"/>
      <c r="AJ11" s="203"/>
      <c r="AK11" s="202" t="s">
        <v>315</v>
      </c>
      <c r="AL11" s="202"/>
      <c r="AM11" s="204">
        <v>1014.79</v>
      </c>
      <c r="AN11" s="204"/>
      <c r="AO11" s="204"/>
      <c r="AP11" s="204"/>
      <c r="AQ11" s="204"/>
      <c r="AR11" s="204"/>
      <c r="AS11" s="47" t="s">
        <v>316</v>
      </c>
      <c r="AT11" s="47"/>
      <c r="AU11" s="205">
        <f t="shared" ref="AU11:AU15" si="2">(AM11*VLOOKUP(E11,$CJ$1:$CM$1003,4,FALSE))/1000</f>
        <v>122434.2714294</v>
      </c>
      <c r="AV11" s="205"/>
      <c r="AW11" s="205"/>
      <c r="AX11" s="205"/>
      <c r="AY11" s="205"/>
      <c r="AZ11" s="205"/>
      <c r="BA11" s="205"/>
      <c r="BB11" s="205"/>
      <c r="BC11" s="205"/>
      <c r="BD11" s="205"/>
      <c r="BE11" s="206"/>
      <c r="BF11" s="47"/>
      <c r="BG11" s="51"/>
      <c r="CJ11" s="5" t="s">
        <v>6</v>
      </c>
      <c r="CK11" s="6" t="s">
        <v>27</v>
      </c>
      <c r="CL11" s="7">
        <v>8.41</v>
      </c>
      <c r="CM11" s="4">
        <f t="shared" si="0"/>
        <v>120649.86</v>
      </c>
    </row>
    <row r="12" spans="3:91" x14ac:dyDescent="0.25">
      <c r="C12" s="46"/>
      <c r="D12" s="47"/>
      <c r="E12" s="200" t="s">
        <v>7</v>
      </c>
      <c r="F12" s="201"/>
      <c r="G12" s="201"/>
      <c r="H12" s="201"/>
      <c r="I12" s="201"/>
      <c r="J12" s="201"/>
      <c r="K12" s="47" t="str">
        <f>VLOOKUP(E12,$CJ$1:$CM$1003,2,FALSE)</f>
        <v>NOVACRON DARK BLUE S-GL</v>
      </c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93"/>
      <c r="Z12" s="93"/>
      <c r="AA12" s="93"/>
      <c r="AB12" s="203">
        <v>4.5999999999999996</v>
      </c>
      <c r="AC12" s="203"/>
      <c r="AD12" s="203"/>
      <c r="AE12" s="203"/>
      <c r="AF12" s="203"/>
      <c r="AG12" s="203"/>
      <c r="AH12" s="203"/>
      <c r="AI12" s="203"/>
      <c r="AJ12" s="203"/>
      <c r="AK12" s="202" t="s">
        <v>315</v>
      </c>
      <c r="AL12" s="202"/>
      <c r="AM12" s="204">
        <v>2222.86</v>
      </c>
      <c r="AN12" s="204"/>
      <c r="AO12" s="204"/>
      <c r="AP12" s="204"/>
      <c r="AQ12" s="204"/>
      <c r="AR12" s="204"/>
      <c r="AS12" s="47" t="s">
        <v>316</v>
      </c>
      <c r="AT12" s="47"/>
      <c r="AU12" s="205">
        <f t="shared" si="2"/>
        <v>270419.98826880002</v>
      </c>
      <c r="AV12" s="205"/>
      <c r="AW12" s="205"/>
      <c r="AX12" s="205"/>
      <c r="AY12" s="205"/>
      <c r="AZ12" s="205"/>
      <c r="BA12" s="205"/>
      <c r="BB12" s="205"/>
      <c r="BC12" s="205"/>
      <c r="BD12" s="205"/>
      <c r="BE12" s="206"/>
      <c r="BF12" s="47"/>
      <c r="BG12" s="51"/>
      <c r="CJ12" s="5" t="s">
        <v>28</v>
      </c>
      <c r="CK12" s="6" t="s">
        <v>29</v>
      </c>
      <c r="CL12" s="7">
        <v>7.55</v>
      </c>
      <c r="CM12" s="4">
        <f t="shared" si="0"/>
        <v>108312.3</v>
      </c>
    </row>
    <row r="13" spans="3:91" x14ac:dyDescent="0.25">
      <c r="C13" s="46"/>
      <c r="D13" s="47"/>
      <c r="E13" s="216" t="s">
        <v>8</v>
      </c>
      <c r="F13" s="217"/>
      <c r="G13" s="217"/>
      <c r="H13" s="217"/>
      <c r="I13" s="217"/>
      <c r="J13" s="217"/>
      <c r="K13" s="218" t="str">
        <f t="shared" si="1"/>
        <v>FIMBIL EAS 40 NEW</v>
      </c>
      <c r="L13" s="218"/>
      <c r="M13" s="218"/>
      <c r="N13" s="218"/>
      <c r="O13" s="218"/>
      <c r="P13" s="218"/>
      <c r="Q13" s="218"/>
      <c r="R13" s="218"/>
      <c r="S13" s="218"/>
      <c r="T13" s="218"/>
      <c r="U13" s="218"/>
      <c r="V13" s="218"/>
      <c r="W13" s="218"/>
      <c r="X13" s="218"/>
      <c r="Y13" s="94"/>
      <c r="Z13" s="94"/>
      <c r="AA13" s="94"/>
      <c r="AB13" s="219">
        <v>4</v>
      </c>
      <c r="AC13" s="219"/>
      <c r="AD13" s="219"/>
      <c r="AE13" s="219"/>
      <c r="AF13" s="219"/>
      <c r="AG13" s="219"/>
      <c r="AH13" s="219"/>
      <c r="AI13" s="219"/>
      <c r="AJ13" s="219"/>
      <c r="AK13" s="218" t="s">
        <v>315</v>
      </c>
      <c r="AL13" s="218"/>
      <c r="AM13" s="248">
        <v>1932.93</v>
      </c>
      <c r="AN13" s="248"/>
      <c r="AO13" s="248"/>
      <c r="AP13" s="248"/>
      <c r="AQ13" s="248"/>
      <c r="AR13" s="248"/>
      <c r="AS13" s="55" t="s">
        <v>316</v>
      </c>
      <c r="AT13" s="55"/>
      <c r="AU13" s="221">
        <f t="shared" si="2"/>
        <v>39872.750650200003</v>
      </c>
      <c r="AV13" s="221"/>
      <c r="AW13" s="221"/>
      <c r="AX13" s="221"/>
      <c r="AY13" s="221"/>
      <c r="AZ13" s="221"/>
      <c r="BA13" s="221"/>
      <c r="BB13" s="221"/>
      <c r="BC13" s="221"/>
      <c r="BD13" s="221"/>
      <c r="BE13" s="222"/>
      <c r="BF13" s="47"/>
      <c r="BG13" s="51"/>
      <c r="CJ13" s="5" t="s">
        <v>30</v>
      </c>
      <c r="CK13" s="6" t="s">
        <v>31</v>
      </c>
      <c r="CL13" s="8">
        <v>8.7899999999999991</v>
      </c>
      <c r="CM13" s="4">
        <f t="shared" si="0"/>
        <v>126101.33999999998</v>
      </c>
    </row>
    <row r="14" spans="3:91" x14ac:dyDescent="0.25">
      <c r="C14" s="46"/>
      <c r="D14" s="47"/>
      <c r="E14" s="200" t="s">
        <v>183</v>
      </c>
      <c r="F14" s="201"/>
      <c r="G14" s="201"/>
      <c r="H14" s="201"/>
      <c r="I14" s="201"/>
      <c r="J14" s="201"/>
      <c r="K14" s="202" t="str">
        <f t="shared" si="1"/>
        <v>CAUSTIC SODA LIQ</v>
      </c>
      <c r="L14" s="202"/>
      <c r="M14" s="202"/>
      <c r="N14" s="202"/>
      <c r="O14" s="202"/>
      <c r="P14" s="202"/>
      <c r="Q14" s="202"/>
      <c r="R14" s="202"/>
      <c r="S14" s="202"/>
      <c r="T14" s="202"/>
      <c r="U14" s="202"/>
      <c r="V14" s="202"/>
      <c r="W14" s="202"/>
      <c r="X14" s="202"/>
      <c r="Y14" s="93"/>
      <c r="Z14" s="93"/>
      <c r="AA14" s="93"/>
      <c r="AB14" s="203">
        <v>6</v>
      </c>
      <c r="AC14" s="203"/>
      <c r="AD14" s="203"/>
      <c r="AE14" s="203"/>
      <c r="AF14" s="203"/>
      <c r="AG14" s="203"/>
      <c r="AH14" s="203"/>
      <c r="AI14" s="203"/>
      <c r="AJ14" s="203"/>
      <c r="AK14" s="202" t="s">
        <v>315</v>
      </c>
      <c r="AL14" s="202"/>
      <c r="AM14" s="204">
        <v>2899.39</v>
      </c>
      <c r="AN14" s="204"/>
      <c r="AO14" s="204"/>
      <c r="AP14" s="204"/>
      <c r="AQ14" s="204"/>
      <c r="AR14" s="204"/>
      <c r="AS14" s="47" t="s">
        <v>316</v>
      </c>
      <c r="AT14" s="47"/>
      <c r="AU14" s="205">
        <f t="shared" si="2"/>
        <v>24781.086329999998</v>
      </c>
      <c r="AV14" s="205"/>
      <c r="AW14" s="205"/>
      <c r="AX14" s="205"/>
      <c r="AY14" s="205"/>
      <c r="AZ14" s="205"/>
      <c r="BA14" s="205"/>
      <c r="BB14" s="205"/>
      <c r="BC14" s="205"/>
      <c r="BD14" s="205"/>
      <c r="BE14" s="206"/>
      <c r="BF14" s="47"/>
      <c r="BG14" s="51"/>
      <c r="CJ14" s="5" t="s">
        <v>32</v>
      </c>
      <c r="CK14" s="9" t="s">
        <v>33</v>
      </c>
      <c r="CL14" s="7">
        <v>11.66</v>
      </c>
      <c r="CM14" s="4">
        <f t="shared" si="0"/>
        <v>167274.36000000002</v>
      </c>
    </row>
    <row r="15" spans="3:91" x14ac:dyDescent="0.25">
      <c r="C15" s="46"/>
      <c r="D15" s="47"/>
      <c r="E15" s="223" t="s">
        <v>10</v>
      </c>
      <c r="F15" s="224"/>
      <c r="G15" s="224"/>
      <c r="H15" s="224"/>
      <c r="I15" s="224"/>
      <c r="J15" s="224"/>
      <c r="K15" s="225" t="str">
        <f t="shared" si="1"/>
        <v>SODA ASH</v>
      </c>
      <c r="L15" s="225"/>
      <c r="M15" s="225"/>
      <c r="N15" s="225"/>
      <c r="O15" s="225"/>
      <c r="P15" s="225"/>
      <c r="Q15" s="225"/>
      <c r="R15" s="225"/>
      <c r="S15" s="225"/>
      <c r="T15" s="225"/>
      <c r="U15" s="225"/>
      <c r="V15" s="225"/>
      <c r="W15" s="225"/>
      <c r="X15" s="225"/>
      <c r="Y15" s="92"/>
      <c r="Z15" s="92"/>
      <c r="AA15" s="92"/>
      <c r="AB15" s="226">
        <v>20</v>
      </c>
      <c r="AC15" s="226"/>
      <c r="AD15" s="226"/>
      <c r="AE15" s="226"/>
      <c r="AF15" s="226"/>
      <c r="AG15" s="226"/>
      <c r="AH15" s="226"/>
      <c r="AI15" s="226"/>
      <c r="AJ15" s="226"/>
      <c r="AK15" s="225" t="s">
        <v>315</v>
      </c>
      <c r="AL15" s="225"/>
      <c r="AM15" s="227">
        <v>9664.6299999999992</v>
      </c>
      <c r="AN15" s="227"/>
      <c r="AO15" s="227"/>
      <c r="AP15" s="227"/>
      <c r="AQ15" s="227"/>
      <c r="AR15" s="227"/>
      <c r="AS15" s="54" t="s">
        <v>316</v>
      </c>
      <c r="AT15" s="54"/>
      <c r="AU15" s="228">
        <f t="shared" si="2"/>
        <v>85821.914399999994</v>
      </c>
      <c r="AV15" s="228"/>
      <c r="AW15" s="228"/>
      <c r="AX15" s="228"/>
      <c r="AY15" s="228"/>
      <c r="AZ15" s="228"/>
      <c r="BA15" s="228"/>
      <c r="BB15" s="228"/>
      <c r="BC15" s="228"/>
      <c r="BD15" s="228"/>
      <c r="BE15" s="229"/>
      <c r="BF15" s="47"/>
      <c r="BG15" s="51"/>
      <c r="CJ15" s="5" t="s">
        <v>34</v>
      </c>
      <c r="CK15" s="9" t="s">
        <v>35</v>
      </c>
      <c r="CL15" s="7">
        <v>5.84</v>
      </c>
      <c r="CM15" s="4">
        <f t="shared" si="0"/>
        <v>83780.639999999999</v>
      </c>
    </row>
    <row r="16" spans="3:91" x14ac:dyDescent="0.25">
      <c r="C16" s="46"/>
      <c r="D16" s="47"/>
      <c r="E16" s="95"/>
      <c r="F16" s="95"/>
      <c r="G16" s="95"/>
      <c r="H16" s="95"/>
      <c r="I16" s="95"/>
      <c r="J16" s="95"/>
      <c r="K16" s="93"/>
      <c r="L16" s="93"/>
      <c r="M16" s="93"/>
      <c r="N16" s="93"/>
      <c r="O16" s="93"/>
      <c r="P16" s="93"/>
      <c r="Q16" s="93"/>
      <c r="R16" s="93"/>
      <c r="S16" s="93"/>
      <c r="T16" s="93"/>
      <c r="U16" s="93"/>
      <c r="V16" s="93"/>
      <c r="W16" s="93"/>
      <c r="X16" s="93"/>
      <c r="Y16" s="93"/>
      <c r="Z16" s="93"/>
      <c r="AA16" s="93"/>
      <c r="AB16" s="57"/>
      <c r="AC16" s="57"/>
      <c r="AD16" s="57"/>
      <c r="AE16" s="57"/>
      <c r="AF16" s="57"/>
      <c r="AG16" s="57"/>
      <c r="AH16" s="57"/>
      <c r="AI16" s="57"/>
      <c r="AJ16" s="57"/>
      <c r="AK16" s="93"/>
      <c r="AL16" s="93"/>
      <c r="AM16" s="95"/>
      <c r="AN16" s="95"/>
      <c r="AO16" s="95"/>
      <c r="AP16" s="95"/>
      <c r="AQ16" s="95"/>
      <c r="AR16" s="95"/>
      <c r="AS16" s="47"/>
      <c r="AT16" s="47"/>
      <c r="AU16" s="58"/>
      <c r="AV16" s="58"/>
      <c r="AW16" s="58"/>
      <c r="AX16" s="58"/>
      <c r="AY16" s="58"/>
      <c r="AZ16" s="58"/>
      <c r="BA16" s="58"/>
      <c r="BB16" s="58"/>
      <c r="BC16" s="58"/>
      <c r="BD16" s="58"/>
      <c r="BE16" s="58"/>
      <c r="BF16" s="47"/>
      <c r="BG16" s="51"/>
      <c r="CJ16" s="5" t="s">
        <v>36</v>
      </c>
      <c r="CK16" s="9" t="s">
        <v>37</v>
      </c>
      <c r="CL16" s="7">
        <v>20.14</v>
      </c>
      <c r="CM16" s="4">
        <f t="shared" si="0"/>
        <v>288928.44</v>
      </c>
    </row>
    <row r="17" spans="3:91" x14ac:dyDescent="0.25">
      <c r="C17" s="46"/>
      <c r="D17" s="47"/>
      <c r="E17" s="95"/>
      <c r="F17" s="95"/>
      <c r="G17" s="95"/>
      <c r="H17" s="95"/>
      <c r="I17" s="95"/>
      <c r="J17" s="95"/>
      <c r="K17" s="93"/>
      <c r="L17" s="93"/>
      <c r="M17" s="93"/>
      <c r="N17" s="93"/>
      <c r="O17" s="93"/>
      <c r="P17" s="93"/>
      <c r="Q17" s="93"/>
      <c r="R17" s="93"/>
      <c r="S17" s="93"/>
      <c r="T17" s="93"/>
      <c r="U17" s="93"/>
      <c r="V17" s="93"/>
      <c r="W17" s="93"/>
      <c r="X17" s="93"/>
      <c r="Y17" s="93"/>
      <c r="Z17" s="93"/>
      <c r="AA17" s="93"/>
      <c r="AB17" s="57"/>
      <c r="AC17" s="57"/>
      <c r="AD17" s="57"/>
      <c r="AE17" s="57"/>
      <c r="AF17" s="57"/>
      <c r="AG17" s="57"/>
      <c r="AH17" s="57"/>
      <c r="AI17" s="57"/>
      <c r="AJ17" s="57"/>
      <c r="AK17" s="93"/>
      <c r="AL17" s="93"/>
      <c r="AM17" s="95"/>
      <c r="AN17" s="95"/>
      <c r="AO17" s="95"/>
      <c r="AP17" s="59"/>
      <c r="AQ17" s="230" t="s">
        <v>318</v>
      </c>
      <c r="AR17" s="230"/>
      <c r="AS17" s="230"/>
      <c r="AT17" s="230"/>
      <c r="AU17" s="58" t="s">
        <v>11</v>
      </c>
      <c r="AV17" s="205">
        <f>SUM(AU10:BE15)</f>
        <v>719327.4908088001</v>
      </c>
      <c r="AW17" s="205"/>
      <c r="AX17" s="205"/>
      <c r="AY17" s="205"/>
      <c r="AZ17" s="205"/>
      <c r="BA17" s="205"/>
      <c r="BB17" s="205"/>
      <c r="BC17" s="205"/>
      <c r="BD17" s="205"/>
      <c r="BE17" s="205"/>
      <c r="BF17" s="47"/>
      <c r="BG17" s="51"/>
      <c r="CJ17" s="5" t="s">
        <v>38</v>
      </c>
      <c r="CK17" s="6" t="s">
        <v>39</v>
      </c>
      <c r="CL17" s="8">
        <v>24.15</v>
      </c>
      <c r="CM17" s="4">
        <f t="shared" si="0"/>
        <v>346455.89999999997</v>
      </c>
    </row>
    <row r="18" spans="3:91" x14ac:dyDescent="0.25">
      <c r="C18" s="46"/>
      <c r="D18" s="47"/>
      <c r="E18" s="95"/>
      <c r="F18" s="95"/>
      <c r="G18" s="95"/>
      <c r="H18" s="95"/>
      <c r="I18" s="95"/>
      <c r="J18" s="95"/>
      <c r="K18" s="93"/>
      <c r="L18" s="93"/>
      <c r="M18" s="93"/>
      <c r="N18" s="93"/>
      <c r="O18" s="93"/>
      <c r="P18" s="93"/>
      <c r="Q18" s="93"/>
      <c r="R18" s="93"/>
      <c r="S18" s="93"/>
      <c r="T18" s="93"/>
      <c r="U18" s="93"/>
      <c r="V18" s="93"/>
      <c r="W18" s="93"/>
      <c r="X18" s="93"/>
      <c r="Y18" s="93"/>
      <c r="Z18" s="93"/>
      <c r="AA18" s="93"/>
      <c r="AB18" s="57"/>
      <c r="AC18" s="57"/>
      <c r="AD18" s="57"/>
      <c r="AE18" s="57"/>
      <c r="AF18" s="57"/>
      <c r="AG18" s="57"/>
      <c r="AH18" s="57"/>
      <c r="AI18" s="57"/>
      <c r="AJ18" s="57"/>
      <c r="AK18" s="93"/>
      <c r="AL18" s="93"/>
      <c r="AM18" s="95"/>
      <c r="AN18" s="95"/>
      <c r="AO18" s="95"/>
      <c r="AP18" s="59"/>
      <c r="AQ18" s="202" t="s">
        <v>317</v>
      </c>
      <c r="AR18" s="202"/>
      <c r="AS18" s="202"/>
      <c r="AT18" s="202"/>
      <c r="AU18" s="58" t="s">
        <v>11</v>
      </c>
      <c r="AV18" s="205">
        <f>AV17/AV4</f>
        <v>342.53690038514293</v>
      </c>
      <c r="AW18" s="205"/>
      <c r="AX18" s="205"/>
      <c r="AY18" s="205"/>
      <c r="AZ18" s="205"/>
      <c r="BA18" s="205"/>
      <c r="BB18" s="205"/>
      <c r="BC18" s="205"/>
      <c r="BD18" s="205"/>
      <c r="BE18" s="205"/>
      <c r="BF18" s="47"/>
      <c r="BG18" s="51"/>
      <c r="CJ18" s="5" t="s">
        <v>7</v>
      </c>
      <c r="CK18" s="6" t="s">
        <v>40</v>
      </c>
      <c r="CL18" s="7">
        <v>8.48</v>
      </c>
      <c r="CM18" s="4">
        <f t="shared" si="0"/>
        <v>121654.08</v>
      </c>
    </row>
    <row r="19" spans="3:91" x14ac:dyDescent="0.25">
      <c r="C19" s="46"/>
      <c r="D19" s="47"/>
      <c r="E19" s="95"/>
      <c r="F19" s="95"/>
      <c r="G19" s="95"/>
      <c r="H19" s="95"/>
      <c r="I19" s="95"/>
      <c r="J19" s="95"/>
      <c r="K19" s="93"/>
      <c r="L19" s="93"/>
      <c r="M19" s="93"/>
      <c r="N19" s="93"/>
      <c r="O19" s="93"/>
      <c r="P19" s="93"/>
      <c r="Q19" s="93"/>
      <c r="R19" s="93"/>
      <c r="S19" s="93"/>
      <c r="T19" s="93"/>
      <c r="U19" s="93"/>
      <c r="V19" s="93"/>
      <c r="W19" s="93"/>
      <c r="X19" s="93"/>
      <c r="Y19" s="93"/>
      <c r="Z19" s="93"/>
      <c r="AA19" s="93"/>
      <c r="AB19" s="57"/>
      <c r="AC19" s="57"/>
      <c r="AD19" s="57"/>
      <c r="AE19" s="57"/>
      <c r="AF19" s="57"/>
      <c r="AG19" s="57"/>
      <c r="AH19" s="57"/>
      <c r="AI19" s="57"/>
      <c r="AJ19" s="57"/>
      <c r="AK19" s="93"/>
      <c r="AL19" s="93"/>
      <c r="AM19" s="95"/>
      <c r="AN19" s="95"/>
      <c r="AO19" s="95"/>
      <c r="AP19" s="95"/>
      <c r="AQ19" s="95"/>
      <c r="AR19" s="95"/>
      <c r="AS19" s="47"/>
      <c r="AT19" s="47"/>
      <c r="AU19" s="47"/>
      <c r="AV19" s="95"/>
      <c r="AW19" s="95"/>
      <c r="AX19" s="95"/>
      <c r="AY19" s="95"/>
      <c r="AZ19" s="95"/>
      <c r="BA19" s="95"/>
      <c r="BB19" s="95"/>
      <c r="BC19" s="95"/>
      <c r="BD19" s="95"/>
      <c r="BE19" s="95"/>
      <c r="BF19" s="47"/>
      <c r="BG19" s="51"/>
      <c r="CJ19" s="5" t="s">
        <v>41</v>
      </c>
      <c r="CK19" s="6" t="s">
        <v>42</v>
      </c>
      <c r="CL19" s="7">
        <v>7.27</v>
      </c>
      <c r="CM19" s="4">
        <f t="shared" si="0"/>
        <v>104295.42</v>
      </c>
    </row>
    <row r="20" spans="3:91" ht="17.25" thickBot="1" x14ac:dyDescent="0.3">
      <c r="C20" s="60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62"/>
      <c r="CJ20" s="5" t="s">
        <v>43</v>
      </c>
      <c r="CK20" s="6" t="s">
        <v>44</v>
      </c>
      <c r="CL20" s="7">
        <v>7.63</v>
      </c>
      <c r="CM20" s="4">
        <f t="shared" si="0"/>
        <v>109459.98</v>
      </c>
    </row>
    <row r="21" spans="3:91" x14ac:dyDescent="0.25">
      <c r="CJ21" s="5" t="s">
        <v>45</v>
      </c>
      <c r="CK21" s="6" t="s">
        <v>46</v>
      </c>
      <c r="CL21" s="7">
        <v>9.5583270598076133</v>
      </c>
      <c r="CM21" s="4">
        <f t="shared" si="0"/>
        <v>137123.76</v>
      </c>
    </row>
    <row r="22" spans="3:91" ht="17.25" thickBot="1" x14ac:dyDescent="0.3">
      <c r="CJ22" s="5" t="s">
        <v>47</v>
      </c>
      <c r="CK22" s="6" t="s">
        <v>48</v>
      </c>
      <c r="CL22" s="7">
        <v>6.66</v>
      </c>
      <c r="CM22" s="4">
        <f t="shared" si="0"/>
        <v>95544.36</v>
      </c>
    </row>
    <row r="23" spans="3:91" x14ac:dyDescent="0.25">
      <c r="C23" s="43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44"/>
      <c r="AN23" s="44"/>
      <c r="AO23" s="44"/>
      <c r="AP23" s="44"/>
      <c r="AQ23" s="44"/>
      <c r="AR23" s="44"/>
      <c r="AS23" s="44"/>
      <c r="AT23" s="44"/>
      <c r="AU23" s="44"/>
      <c r="AV23" s="44"/>
      <c r="AW23" s="44"/>
      <c r="AX23" s="44"/>
      <c r="AY23" s="44"/>
      <c r="AZ23" s="44"/>
      <c r="BA23" s="44"/>
      <c r="BB23" s="44"/>
      <c r="BC23" s="44"/>
      <c r="BD23" s="44"/>
      <c r="BE23" s="44"/>
      <c r="BF23" s="44"/>
      <c r="BG23" s="45"/>
      <c r="CJ23" s="5" t="s">
        <v>49</v>
      </c>
      <c r="CK23" s="9" t="s">
        <v>50</v>
      </c>
      <c r="CL23" s="7">
        <v>12.14</v>
      </c>
      <c r="CM23" s="4">
        <f t="shared" si="0"/>
        <v>174160.44</v>
      </c>
    </row>
    <row r="24" spans="3:91" x14ac:dyDescent="0.25">
      <c r="C24" s="46"/>
      <c r="D24" s="47"/>
      <c r="E24" s="196" t="s">
        <v>0</v>
      </c>
      <c r="F24" s="196"/>
      <c r="G24" s="196"/>
      <c r="H24" s="196"/>
      <c r="I24" s="196"/>
      <c r="J24" s="101" t="s">
        <v>11</v>
      </c>
      <c r="K24" s="196" t="s">
        <v>326</v>
      </c>
      <c r="L24" s="196"/>
      <c r="M24" s="196"/>
      <c r="N24" s="196"/>
      <c r="O24" s="196"/>
      <c r="P24" s="196"/>
      <c r="Q24" s="196"/>
      <c r="R24" s="196"/>
      <c r="S24" s="196"/>
      <c r="T24" s="196"/>
      <c r="U24" s="196"/>
      <c r="V24" s="101"/>
      <c r="W24" s="101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101"/>
      <c r="AI24" s="50"/>
      <c r="AJ24" s="50"/>
      <c r="AK24" s="50"/>
      <c r="AL24" s="50"/>
      <c r="AM24" s="196" t="s">
        <v>3</v>
      </c>
      <c r="AN24" s="196"/>
      <c r="AO24" s="196"/>
      <c r="AP24" s="196"/>
      <c r="AQ24" s="196"/>
      <c r="AR24" s="196"/>
      <c r="AS24" s="196"/>
      <c r="AT24" s="196"/>
      <c r="AU24" s="101" t="s">
        <v>11</v>
      </c>
      <c r="AV24" s="197">
        <v>483.23</v>
      </c>
      <c r="AW24" s="197"/>
      <c r="AX24" s="197"/>
      <c r="AY24" s="197"/>
      <c r="AZ24" s="101" t="s">
        <v>319</v>
      </c>
      <c r="BA24" s="101"/>
      <c r="BB24" s="101"/>
      <c r="BC24" s="101"/>
      <c r="BD24" s="101"/>
      <c r="BE24" s="101"/>
      <c r="BF24" s="47"/>
      <c r="BG24" s="51"/>
      <c r="CJ24" s="5" t="s">
        <v>51</v>
      </c>
      <c r="CK24" s="6" t="s">
        <v>52</v>
      </c>
      <c r="CL24" s="8">
        <v>16.57</v>
      </c>
      <c r="CM24" s="4">
        <f t="shared" si="0"/>
        <v>237713.22</v>
      </c>
    </row>
    <row r="25" spans="3:91" x14ac:dyDescent="0.25">
      <c r="C25" s="46"/>
      <c r="D25" s="47"/>
      <c r="E25" s="196" t="s">
        <v>322</v>
      </c>
      <c r="F25" s="196"/>
      <c r="G25" s="196"/>
      <c r="H25" s="196"/>
      <c r="I25" s="196"/>
      <c r="J25" s="101" t="s">
        <v>11</v>
      </c>
      <c r="K25" s="196" t="s">
        <v>412</v>
      </c>
      <c r="L25" s="196"/>
      <c r="M25" s="196"/>
      <c r="N25" s="196"/>
      <c r="O25" s="196"/>
      <c r="P25" s="196"/>
      <c r="Q25" s="196"/>
      <c r="R25" s="196"/>
      <c r="S25" s="196"/>
      <c r="T25" s="196"/>
      <c r="U25" s="196"/>
      <c r="V25" s="196"/>
      <c r="W25" s="101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101"/>
      <c r="AI25" s="50"/>
      <c r="AJ25" s="50"/>
      <c r="AK25" s="50"/>
      <c r="AL25" s="50"/>
      <c r="AM25" s="196" t="s">
        <v>4</v>
      </c>
      <c r="AN25" s="196"/>
      <c r="AO25" s="196"/>
      <c r="AP25" s="196"/>
      <c r="AQ25" s="196"/>
      <c r="AR25" s="196"/>
      <c r="AS25" s="196"/>
      <c r="AT25" s="196"/>
      <c r="AU25" s="101" t="s">
        <v>11</v>
      </c>
      <c r="AV25" s="196">
        <v>2100</v>
      </c>
      <c r="AW25" s="196"/>
      <c r="AX25" s="196"/>
      <c r="AY25" s="196"/>
      <c r="AZ25" s="101" t="s">
        <v>320</v>
      </c>
      <c r="BA25" s="101"/>
      <c r="BB25" s="101"/>
      <c r="BC25" s="101"/>
      <c r="BD25" s="101"/>
      <c r="BE25" s="101"/>
      <c r="BF25" s="47"/>
      <c r="BG25" s="51"/>
      <c r="CJ25" s="5"/>
      <c r="CK25" s="6"/>
      <c r="CL25" s="8"/>
      <c r="CM25" s="4"/>
    </row>
    <row r="26" spans="3:91" x14ac:dyDescent="0.25">
      <c r="C26" s="46"/>
      <c r="D26" s="47"/>
      <c r="E26" s="196" t="s">
        <v>1</v>
      </c>
      <c r="F26" s="196"/>
      <c r="G26" s="196"/>
      <c r="H26" s="196"/>
      <c r="I26" s="196"/>
      <c r="J26" s="101" t="s">
        <v>11</v>
      </c>
      <c r="K26" s="196" t="s">
        <v>411</v>
      </c>
      <c r="L26" s="196"/>
      <c r="M26" s="196"/>
      <c r="N26" s="196"/>
      <c r="O26" s="196"/>
      <c r="P26" s="196"/>
      <c r="Q26" s="196"/>
      <c r="R26" s="196"/>
      <c r="S26" s="196"/>
      <c r="T26" s="196"/>
      <c r="U26" s="196"/>
      <c r="V26" s="101"/>
      <c r="W26" s="101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101"/>
      <c r="AI26" s="50"/>
      <c r="AJ26" s="50"/>
      <c r="AK26" s="50"/>
      <c r="AL26" s="50"/>
      <c r="AM26" s="196"/>
      <c r="AN26" s="196"/>
      <c r="AO26" s="196"/>
      <c r="AP26" s="196"/>
      <c r="AQ26" s="196"/>
      <c r="AR26" s="196"/>
      <c r="AS26" s="196"/>
      <c r="AT26" s="196"/>
      <c r="AU26" s="101"/>
      <c r="AV26" s="198"/>
      <c r="AW26" s="198"/>
      <c r="AX26" s="198"/>
      <c r="AY26" s="198"/>
      <c r="AZ26" s="101"/>
      <c r="BA26" s="101"/>
      <c r="BB26" s="101"/>
      <c r="BC26" s="101"/>
      <c r="BD26" s="101"/>
      <c r="BE26" s="101"/>
      <c r="BF26" s="47"/>
      <c r="BG26" s="51"/>
      <c r="CJ26" s="5" t="s">
        <v>53</v>
      </c>
      <c r="CK26" s="9" t="s">
        <v>54</v>
      </c>
      <c r="CL26" s="7">
        <v>24.42</v>
      </c>
      <c r="CM26" s="4">
        <f t="shared" si="0"/>
        <v>350329.32</v>
      </c>
    </row>
    <row r="27" spans="3:91" x14ac:dyDescent="0.25">
      <c r="C27" s="46"/>
      <c r="D27" s="47"/>
      <c r="E27" s="196" t="s">
        <v>2</v>
      </c>
      <c r="F27" s="196"/>
      <c r="G27" s="196"/>
      <c r="H27" s="196"/>
      <c r="I27" s="196"/>
      <c r="J27" s="101" t="s">
        <v>11</v>
      </c>
      <c r="K27" s="196" t="s">
        <v>337</v>
      </c>
      <c r="L27" s="196"/>
      <c r="M27" s="196"/>
      <c r="N27" s="196"/>
      <c r="O27" s="196"/>
      <c r="P27" s="196"/>
      <c r="Q27" s="196"/>
      <c r="R27" s="196"/>
      <c r="S27" s="196"/>
      <c r="T27" s="196"/>
      <c r="U27" s="196"/>
      <c r="V27" s="101"/>
      <c r="W27" s="101"/>
      <c r="X27" s="101"/>
      <c r="Y27" s="101"/>
      <c r="Z27" s="101"/>
      <c r="AA27" s="101"/>
      <c r="AB27" s="101"/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96"/>
      <c r="AN27" s="196"/>
      <c r="AO27" s="196"/>
      <c r="AP27" s="196"/>
      <c r="AQ27" s="196"/>
      <c r="AR27" s="196"/>
      <c r="AS27" s="196"/>
      <c r="AT27" s="196"/>
      <c r="AU27" s="101"/>
      <c r="AV27" s="101"/>
      <c r="AW27" s="101"/>
      <c r="AX27" s="101"/>
      <c r="AY27" s="101"/>
      <c r="AZ27" s="101"/>
      <c r="BA27" s="101"/>
      <c r="BB27" s="101"/>
      <c r="BC27" s="101"/>
      <c r="BD27" s="101"/>
      <c r="BE27" s="101"/>
      <c r="BF27" s="47"/>
      <c r="BG27" s="51"/>
      <c r="CJ27" s="5" t="s">
        <v>55</v>
      </c>
      <c r="CK27" s="6" t="s">
        <v>56</v>
      </c>
      <c r="CL27" s="8">
        <v>19.260000000000002</v>
      </c>
      <c r="CM27" s="4">
        <f t="shared" si="0"/>
        <v>276303.96000000002</v>
      </c>
    </row>
    <row r="28" spans="3:91" x14ac:dyDescent="0.25">
      <c r="C28" s="46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  <c r="AU28" s="47"/>
      <c r="AV28" s="47"/>
      <c r="AW28" s="47"/>
      <c r="AX28" s="47"/>
      <c r="AY28" s="47"/>
      <c r="AZ28" s="47"/>
      <c r="BA28" s="47"/>
      <c r="BB28" s="47"/>
      <c r="BC28" s="47"/>
      <c r="BD28" s="47"/>
      <c r="BE28" s="47"/>
      <c r="BF28" s="47"/>
      <c r="BG28" s="51"/>
      <c r="CJ28" s="5" t="s">
        <v>57</v>
      </c>
      <c r="CK28" s="6" t="s">
        <v>58</v>
      </c>
      <c r="CL28" s="8">
        <v>16.22</v>
      </c>
      <c r="CM28" s="4">
        <f t="shared" si="0"/>
        <v>232692.12</v>
      </c>
    </row>
    <row r="29" spans="3:91" x14ac:dyDescent="0.25">
      <c r="C29" s="46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  <c r="AU29" s="47"/>
      <c r="AV29" s="47"/>
      <c r="AW29" s="47"/>
      <c r="AX29" s="47"/>
      <c r="AY29" s="47"/>
      <c r="AZ29" s="47"/>
      <c r="BA29" s="47"/>
      <c r="BB29" s="47"/>
      <c r="BC29" s="47"/>
      <c r="BD29" s="47"/>
      <c r="BE29" s="47"/>
      <c r="BF29" s="47"/>
      <c r="BG29" s="51"/>
      <c r="CJ29" s="5" t="s">
        <v>59</v>
      </c>
      <c r="CK29" s="6" t="s">
        <v>60</v>
      </c>
      <c r="CL29" s="8">
        <v>21.41</v>
      </c>
      <c r="CM29" s="4">
        <f t="shared" si="0"/>
        <v>307147.86</v>
      </c>
    </row>
    <row r="30" spans="3:91" x14ac:dyDescent="0.25">
      <c r="C30" s="46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  <c r="AU30" s="47"/>
      <c r="AV30" s="47"/>
      <c r="AW30" s="47"/>
      <c r="AX30" s="47"/>
      <c r="AY30" s="47"/>
      <c r="AZ30" s="47"/>
      <c r="BA30" s="47"/>
      <c r="BB30" s="47"/>
      <c r="BC30" s="47"/>
      <c r="BD30" s="47"/>
      <c r="BE30" s="47"/>
      <c r="BF30" s="47"/>
      <c r="BG30" s="51"/>
      <c r="CJ30" s="5" t="s">
        <v>61</v>
      </c>
      <c r="CK30" s="6" t="s">
        <v>62</v>
      </c>
      <c r="CL30" s="7">
        <v>17.59</v>
      </c>
      <c r="CM30" s="4">
        <f t="shared" si="0"/>
        <v>252346.13999999998</v>
      </c>
    </row>
    <row r="31" spans="3:91" x14ac:dyDescent="0.25">
      <c r="C31" s="46"/>
      <c r="D31" s="47"/>
      <c r="E31" s="208" t="s">
        <v>5</v>
      </c>
      <c r="F31" s="209"/>
      <c r="G31" s="209"/>
      <c r="H31" s="209"/>
      <c r="I31" s="209"/>
      <c r="J31" s="209"/>
      <c r="K31" s="210" t="str">
        <f>VLOOKUP(E31,$CJ$1:$CM$1003,2,FALSE)</f>
        <v>NOVACRON YELLOW S-3R</v>
      </c>
      <c r="L31" s="210"/>
      <c r="M31" s="210"/>
      <c r="N31" s="210"/>
      <c r="O31" s="210"/>
      <c r="P31" s="210"/>
      <c r="Q31" s="210"/>
      <c r="R31" s="210"/>
      <c r="S31" s="210"/>
      <c r="T31" s="210"/>
      <c r="U31" s="210"/>
      <c r="V31" s="210"/>
      <c r="W31" s="210"/>
      <c r="X31" s="210"/>
      <c r="Y31" s="210"/>
      <c r="Z31" s="210"/>
      <c r="AA31" s="97"/>
      <c r="AB31" s="211">
        <v>0.94</v>
      </c>
      <c r="AC31" s="211"/>
      <c r="AD31" s="211"/>
      <c r="AE31" s="211"/>
      <c r="AF31" s="211"/>
      <c r="AG31" s="211"/>
      <c r="AH31" s="211"/>
      <c r="AI31" s="211"/>
      <c r="AJ31" s="211"/>
      <c r="AK31" s="210" t="s">
        <v>315</v>
      </c>
      <c r="AL31" s="210"/>
      <c r="AM31" s="212">
        <v>454.24</v>
      </c>
      <c r="AN31" s="212"/>
      <c r="AO31" s="212"/>
      <c r="AP31" s="212"/>
      <c r="AQ31" s="212"/>
      <c r="AR31" s="212"/>
      <c r="AS31" s="52" t="s">
        <v>316</v>
      </c>
      <c r="AT31" s="52"/>
      <c r="AU31" s="213">
        <f>(AM31*VLOOKUP(E31,$CJ$1:$CM$1003,4,FALSE))/1000</f>
        <v>44116.888060800004</v>
      </c>
      <c r="AV31" s="213"/>
      <c r="AW31" s="213"/>
      <c r="AX31" s="213"/>
      <c r="AY31" s="213"/>
      <c r="AZ31" s="213"/>
      <c r="BA31" s="213"/>
      <c r="BB31" s="213"/>
      <c r="BC31" s="213"/>
      <c r="BD31" s="213"/>
      <c r="BE31" s="214"/>
      <c r="BF31" s="47"/>
      <c r="BG31" s="51"/>
      <c r="CJ31" s="5" t="s">
        <v>63</v>
      </c>
      <c r="CK31" s="6" t="s">
        <v>64</v>
      </c>
      <c r="CL31" s="7">
        <v>8.936572563780846</v>
      </c>
      <c r="CM31" s="4">
        <f t="shared" si="0"/>
        <v>128204.07000000002</v>
      </c>
    </row>
    <row r="32" spans="3:91" x14ac:dyDescent="0.25">
      <c r="C32" s="46"/>
      <c r="D32" s="47"/>
      <c r="E32" s="200" t="s">
        <v>30</v>
      </c>
      <c r="F32" s="201"/>
      <c r="G32" s="201"/>
      <c r="H32" s="201"/>
      <c r="I32" s="201"/>
      <c r="J32" s="201"/>
      <c r="K32" s="202" t="str">
        <f t="shared" ref="K32:K36" si="3">VLOOKUP(E32,$CJ$1:$CM$1003,2,FALSE)</f>
        <v>NOVACRON RED S–2G</v>
      </c>
      <c r="L32" s="202"/>
      <c r="M32" s="202"/>
      <c r="N32" s="202"/>
      <c r="O32" s="202"/>
      <c r="P32" s="202"/>
      <c r="Q32" s="202"/>
      <c r="R32" s="202"/>
      <c r="S32" s="202"/>
      <c r="T32" s="202"/>
      <c r="U32" s="202"/>
      <c r="V32" s="202"/>
      <c r="W32" s="202"/>
      <c r="X32" s="202"/>
      <c r="Y32" s="202"/>
      <c r="Z32" s="202"/>
      <c r="AA32" s="93"/>
      <c r="AB32" s="203">
        <v>0.53</v>
      </c>
      <c r="AC32" s="203"/>
      <c r="AD32" s="203"/>
      <c r="AE32" s="203"/>
      <c r="AF32" s="203"/>
      <c r="AG32" s="203"/>
      <c r="AH32" s="203"/>
      <c r="AI32" s="203"/>
      <c r="AJ32" s="203"/>
      <c r="AK32" s="202" t="s">
        <v>315</v>
      </c>
      <c r="AL32" s="202"/>
      <c r="AM32" s="204">
        <v>256.11</v>
      </c>
      <c r="AN32" s="204"/>
      <c r="AO32" s="204"/>
      <c r="AP32" s="204"/>
      <c r="AQ32" s="204"/>
      <c r="AR32" s="204"/>
      <c r="AS32" s="47" t="s">
        <v>316</v>
      </c>
      <c r="AT32" s="47"/>
      <c r="AU32" s="205">
        <f t="shared" ref="AU32:AU35" si="4">(AM32*VLOOKUP(E32,$CJ$1:$CM$1003,4,FALSE))/1000</f>
        <v>32295.814187399999</v>
      </c>
      <c r="AV32" s="205"/>
      <c r="AW32" s="205"/>
      <c r="AX32" s="205"/>
      <c r="AY32" s="205"/>
      <c r="AZ32" s="205"/>
      <c r="BA32" s="205"/>
      <c r="BB32" s="205"/>
      <c r="BC32" s="205"/>
      <c r="BD32" s="205"/>
      <c r="BE32" s="206"/>
      <c r="BF32" s="47"/>
      <c r="BG32" s="51"/>
      <c r="CJ32" s="5" t="s">
        <v>65</v>
      </c>
      <c r="CK32" s="6" t="s">
        <v>66</v>
      </c>
      <c r="CL32" s="7">
        <v>8.3867837724801344</v>
      </c>
      <c r="CM32" s="4">
        <f t="shared" si="0"/>
        <v>120316.8</v>
      </c>
    </row>
    <row r="33" spans="3:91" x14ac:dyDescent="0.25">
      <c r="C33" s="46"/>
      <c r="D33" s="47"/>
      <c r="E33" s="223" t="s">
        <v>43</v>
      </c>
      <c r="F33" s="224"/>
      <c r="G33" s="224"/>
      <c r="H33" s="224"/>
      <c r="I33" s="224"/>
      <c r="J33" s="224"/>
      <c r="K33" s="225" t="str">
        <f t="shared" si="3"/>
        <v>NOVACRON NAVY S–G</v>
      </c>
      <c r="L33" s="225"/>
      <c r="M33" s="225"/>
      <c r="N33" s="225"/>
      <c r="O33" s="225"/>
      <c r="P33" s="225"/>
      <c r="Q33" s="225"/>
      <c r="R33" s="225"/>
      <c r="S33" s="225"/>
      <c r="T33" s="225"/>
      <c r="U33" s="225"/>
      <c r="V33" s="225"/>
      <c r="W33" s="225"/>
      <c r="X33" s="225"/>
      <c r="Y33" s="225"/>
      <c r="Z33" s="225"/>
      <c r="AA33" s="92"/>
      <c r="AB33" s="226">
        <v>0.32</v>
      </c>
      <c r="AC33" s="226"/>
      <c r="AD33" s="226"/>
      <c r="AE33" s="226"/>
      <c r="AF33" s="226"/>
      <c r="AG33" s="226"/>
      <c r="AH33" s="226"/>
      <c r="AI33" s="226"/>
      <c r="AJ33" s="226"/>
      <c r="AK33" s="225" t="s">
        <v>315</v>
      </c>
      <c r="AL33" s="225"/>
      <c r="AM33" s="227">
        <v>154.63</v>
      </c>
      <c r="AN33" s="227"/>
      <c r="AO33" s="227"/>
      <c r="AP33" s="227"/>
      <c r="AQ33" s="227"/>
      <c r="AR33" s="227"/>
      <c r="AS33" s="54" t="s">
        <v>316</v>
      </c>
      <c r="AT33" s="54"/>
      <c r="AU33" s="228">
        <f t="shared" si="4"/>
        <v>16925.796707399997</v>
      </c>
      <c r="AV33" s="228"/>
      <c r="AW33" s="228"/>
      <c r="AX33" s="228"/>
      <c r="AY33" s="228"/>
      <c r="AZ33" s="228"/>
      <c r="BA33" s="228"/>
      <c r="BB33" s="228"/>
      <c r="BC33" s="228"/>
      <c r="BD33" s="228"/>
      <c r="BE33" s="229"/>
      <c r="BF33" s="47"/>
      <c r="BG33" s="51"/>
      <c r="CJ33" s="5" t="s">
        <v>67</v>
      </c>
      <c r="CK33" s="6" t="s">
        <v>68</v>
      </c>
      <c r="CL33" s="8">
        <v>7.34</v>
      </c>
      <c r="CM33" s="4">
        <f t="shared" si="0"/>
        <v>105299.64</v>
      </c>
    </row>
    <row r="34" spans="3:91" x14ac:dyDescent="0.25">
      <c r="C34" s="46"/>
      <c r="D34" s="47"/>
      <c r="E34" s="223" t="s">
        <v>8</v>
      </c>
      <c r="F34" s="224"/>
      <c r="G34" s="224"/>
      <c r="H34" s="224"/>
      <c r="I34" s="224"/>
      <c r="J34" s="224"/>
      <c r="K34" s="225" t="str">
        <f t="shared" si="3"/>
        <v>FIMBIL EAS 40 NEW</v>
      </c>
      <c r="L34" s="225"/>
      <c r="M34" s="225"/>
      <c r="N34" s="225"/>
      <c r="O34" s="225"/>
      <c r="P34" s="225"/>
      <c r="Q34" s="225"/>
      <c r="R34" s="225"/>
      <c r="S34" s="225"/>
      <c r="T34" s="225"/>
      <c r="U34" s="225"/>
      <c r="V34" s="225"/>
      <c r="W34" s="225"/>
      <c r="X34" s="225"/>
      <c r="Y34" s="225"/>
      <c r="Z34" s="225"/>
      <c r="AA34" s="92"/>
      <c r="AB34" s="219">
        <v>4</v>
      </c>
      <c r="AC34" s="219"/>
      <c r="AD34" s="219"/>
      <c r="AE34" s="219"/>
      <c r="AF34" s="219"/>
      <c r="AG34" s="219"/>
      <c r="AH34" s="219"/>
      <c r="AI34" s="219"/>
      <c r="AJ34" s="219"/>
      <c r="AK34" s="218" t="s">
        <v>315</v>
      </c>
      <c r="AL34" s="218"/>
      <c r="AM34" s="248">
        <v>1932.93</v>
      </c>
      <c r="AN34" s="248"/>
      <c r="AO34" s="248"/>
      <c r="AP34" s="248"/>
      <c r="AQ34" s="248"/>
      <c r="AR34" s="248"/>
      <c r="AS34" s="55" t="s">
        <v>316</v>
      </c>
      <c r="AT34" s="54"/>
      <c r="AU34" s="228">
        <f t="shared" si="4"/>
        <v>39872.750650200003</v>
      </c>
      <c r="AV34" s="228"/>
      <c r="AW34" s="228"/>
      <c r="AX34" s="228"/>
      <c r="AY34" s="228"/>
      <c r="AZ34" s="228"/>
      <c r="BA34" s="228"/>
      <c r="BB34" s="228"/>
      <c r="BC34" s="228"/>
      <c r="BD34" s="228"/>
      <c r="BE34" s="229"/>
      <c r="BF34" s="47"/>
      <c r="BG34" s="51"/>
      <c r="CJ34" s="5" t="s">
        <v>69</v>
      </c>
      <c r="CK34" s="6" t="s">
        <v>70</v>
      </c>
      <c r="CL34" s="8">
        <v>13.47</v>
      </c>
      <c r="CM34" s="4">
        <f t="shared" si="0"/>
        <v>193240.62</v>
      </c>
    </row>
    <row r="35" spans="3:91" x14ac:dyDescent="0.25">
      <c r="C35" s="46"/>
      <c r="D35" s="47"/>
      <c r="E35" s="200" t="s">
        <v>183</v>
      </c>
      <c r="F35" s="201"/>
      <c r="G35" s="201"/>
      <c r="H35" s="201"/>
      <c r="I35" s="201"/>
      <c r="J35" s="201"/>
      <c r="K35" s="210" t="str">
        <f t="shared" si="3"/>
        <v>CAUSTIC SODA LIQ</v>
      </c>
      <c r="L35" s="210"/>
      <c r="M35" s="210"/>
      <c r="N35" s="210"/>
      <c r="O35" s="210"/>
      <c r="P35" s="210"/>
      <c r="Q35" s="210"/>
      <c r="R35" s="210"/>
      <c r="S35" s="210"/>
      <c r="T35" s="210"/>
      <c r="U35" s="210"/>
      <c r="V35" s="210"/>
      <c r="W35" s="210"/>
      <c r="X35" s="210"/>
      <c r="Y35" s="210"/>
      <c r="Z35" s="210"/>
      <c r="AA35" s="93"/>
      <c r="AB35" s="203">
        <v>6</v>
      </c>
      <c r="AC35" s="203"/>
      <c r="AD35" s="203"/>
      <c r="AE35" s="203"/>
      <c r="AF35" s="203"/>
      <c r="AG35" s="203"/>
      <c r="AH35" s="203"/>
      <c r="AI35" s="203"/>
      <c r="AJ35" s="203"/>
      <c r="AK35" s="202" t="s">
        <v>315</v>
      </c>
      <c r="AL35" s="202"/>
      <c r="AM35" s="204">
        <v>2899.39</v>
      </c>
      <c r="AN35" s="204"/>
      <c r="AO35" s="204"/>
      <c r="AP35" s="204"/>
      <c r="AQ35" s="204"/>
      <c r="AR35" s="204"/>
      <c r="AS35" s="47" t="s">
        <v>316</v>
      </c>
      <c r="AT35" s="47"/>
      <c r="AU35" s="205">
        <f t="shared" si="4"/>
        <v>24781.086329999998</v>
      </c>
      <c r="AV35" s="205"/>
      <c r="AW35" s="205"/>
      <c r="AX35" s="205"/>
      <c r="AY35" s="205"/>
      <c r="AZ35" s="205"/>
      <c r="BA35" s="205"/>
      <c r="BB35" s="205"/>
      <c r="BC35" s="205"/>
      <c r="BD35" s="205"/>
      <c r="BE35" s="206"/>
      <c r="BF35" s="47"/>
      <c r="BG35" s="51"/>
      <c r="CJ35" s="10" t="s">
        <v>71</v>
      </c>
      <c r="CK35" s="6" t="s">
        <v>72</v>
      </c>
      <c r="CL35" s="7">
        <v>6.66</v>
      </c>
      <c r="CM35" s="4">
        <f t="shared" si="0"/>
        <v>95544.36</v>
      </c>
    </row>
    <row r="36" spans="3:91" x14ac:dyDescent="0.25">
      <c r="C36" s="46"/>
      <c r="D36" s="47"/>
      <c r="E36" s="223" t="s">
        <v>10</v>
      </c>
      <c r="F36" s="224"/>
      <c r="G36" s="224"/>
      <c r="H36" s="224"/>
      <c r="I36" s="224"/>
      <c r="J36" s="224"/>
      <c r="K36" s="225" t="str">
        <f t="shared" si="3"/>
        <v>SODA ASH</v>
      </c>
      <c r="L36" s="225"/>
      <c r="M36" s="225"/>
      <c r="N36" s="225"/>
      <c r="O36" s="225"/>
      <c r="P36" s="225"/>
      <c r="Q36" s="225"/>
      <c r="R36" s="225"/>
      <c r="S36" s="225"/>
      <c r="T36" s="225"/>
      <c r="U36" s="225"/>
      <c r="V36" s="225"/>
      <c r="W36" s="225"/>
      <c r="X36" s="225"/>
      <c r="Y36" s="225"/>
      <c r="Z36" s="225"/>
      <c r="AA36" s="92"/>
      <c r="AB36" s="226">
        <v>20</v>
      </c>
      <c r="AC36" s="226"/>
      <c r="AD36" s="226"/>
      <c r="AE36" s="226"/>
      <c r="AF36" s="226"/>
      <c r="AG36" s="226"/>
      <c r="AH36" s="226"/>
      <c r="AI36" s="226"/>
      <c r="AJ36" s="226"/>
      <c r="AK36" s="225" t="s">
        <v>315</v>
      </c>
      <c r="AL36" s="225"/>
      <c r="AM36" s="227">
        <v>9664.6299999999992</v>
      </c>
      <c r="AN36" s="227"/>
      <c r="AO36" s="227"/>
      <c r="AP36" s="227"/>
      <c r="AQ36" s="227"/>
      <c r="AR36" s="227"/>
      <c r="AS36" s="54" t="s">
        <v>316</v>
      </c>
      <c r="AT36" s="54"/>
      <c r="AU36" s="228">
        <f>(AM36*VLOOKUP(E36,$CJ$1:$CM$1003,4,FALSE))/1000</f>
        <v>85821.914399999994</v>
      </c>
      <c r="AV36" s="228"/>
      <c r="AW36" s="228"/>
      <c r="AX36" s="228"/>
      <c r="AY36" s="228"/>
      <c r="AZ36" s="228"/>
      <c r="BA36" s="228"/>
      <c r="BB36" s="228"/>
      <c r="BC36" s="228"/>
      <c r="BD36" s="228"/>
      <c r="BE36" s="229"/>
      <c r="BF36" s="47"/>
      <c r="BG36" s="51"/>
      <c r="CJ36" s="10" t="s">
        <v>73</v>
      </c>
      <c r="CK36" s="6" t="s">
        <v>74</v>
      </c>
      <c r="CL36" s="7">
        <v>10.055604349644501</v>
      </c>
      <c r="CM36" s="4">
        <f t="shared" si="0"/>
        <v>144257.70000000001</v>
      </c>
    </row>
    <row r="37" spans="3:91" x14ac:dyDescent="0.25">
      <c r="C37" s="46"/>
      <c r="D37" s="47"/>
      <c r="E37" s="95"/>
      <c r="F37" s="95"/>
      <c r="G37" s="95"/>
      <c r="H37" s="95"/>
      <c r="I37" s="95"/>
      <c r="J37" s="95"/>
      <c r="K37" s="93"/>
      <c r="L37" s="93"/>
      <c r="M37" s="93"/>
      <c r="N37" s="93"/>
      <c r="O37" s="93"/>
      <c r="P37" s="93"/>
      <c r="Q37" s="93"/>
      <c r="R37" s="93"/>
      <c r="S37" s="93"/>
      <c r="T37" s="93"/>
      <c r="U37" s="93"/>
      <c r="V37" s="93"/>
      <c r="W37" s="93"/>
      <c r="X37" s="93"/>
      <c r="Y37" s="93"/>
      <c r="Z37" s="93"/>
      <c r="AA37" s="93"/>
      <c r="AB37" s="57"/>
      <c r="AC37" s="57"/>
      <c r="AD37" s="57"/>
      <c r="AE37" s="57"/>
      <c r="AF37" s="57"/>
      <c r="AG37" s="57"/>
      <c r="AH37" s="57"/>
      <c r="AI37" s="57"/>
      <c r="AJ37" s="57"/>
      <c r="AK37" s="93"/>
      <c r="AL37" s="93"/>
      <c r="AM37" s="95"/>
      <c r="AN37" s="95"/>
      <c r="AO37" s="95"/>
      <c r="AP37" s="95"/>
      <c r="AQ37" s="95"/>
      <c r="AR37" s="95"/>
      <c r="AS37" s="47"/>
      <c r="AT37" s="47"/>
      <c r="AU37" s="58"/>
      <c r="AV37" s="58"/>
      <c r="AW37" s="58"/>
      <c r="AX37" s="58"/>
      <c r="AY37" s="58"/>
      <c r="AZ37" s="58"/>
      <c r="BA37" s="58"/>
      <c r="BB37" s="58"/>
      <c r="BC37" s="58"/>
      <c r="BD37" s="58"/>
      <c r="BE37" s="58"/>
      <c r="BF37" s="47"/>
      <c r="BG37" s="51"/>
      <c r="CJ37" s="10" t="s">
        <v>75</v>
      </c>
      <c r="CK37" s="11" t="s">
        <v>76</v>
      </c>
      <c r="CL37" s="7">
        <v>8.91</v>
      </c>
      <c r="CM37" s="4">
        <f t="shared" si="0"/>
        <v>127822.86</v>
      </c>
    </row>
    <row r="38" spans="3:91" x14ac:dyDescent="0.25">
      <c r="C38" s="46"/>
      <c r="D38" s="47"/>
      <c r="E38" s="95"/>
      <c r="F38" s="95"/>
      <c r="G38" s="95"/>
      <c r="H38" s="95"/>
      <c r="I38" s="95"/>
      <c r="J38" s="95"/>
      <c r="K38" s="93"/>
      <c r="L38" s="93"/>
      <c r="M38" s="93"/>
      <c r="N38" s="93"/>
      <c r="O38" s="93"/>
      <c r="P38" s="93"/>
      <c r="Q38" s="93"/>
      <c r="R38" s="93"/>
      <c r="S38" s="93"/>
      <c r="T38" s="93"/>
      <c r="U38" s="93"/>
      <c r="V38" s="93"/>
      <c r="W38" s="93"/>
      <c r="X38" s="93"/>
      <c r="Y38" s="93"/>
      <c r="Z38" s="93"/>
      <c r="AA38" s="93"/>
      <c r="AB38" s="57"/>
      <c r="AC38" s="57"/>
      <c r="AD38" s="57"/>
      <c r="AE38" s="57"/>
      <c r="AF38" s="57"/>
      <c r="AG38" s="57"/>
      <c r="AH38" s="57"/>
      <c r="AI38" s="57"/>
      <c r="AJ38" s="57"/>
      <c r="AK38" s="93"/>
      <c r="AL38" s="93"/>
      <c r="AM38" s="95"/>
      <c r="AN38" s="95"/>
      <c r="AO38" s="95"/>
      <c r="AP38" s="59"/>
      <c r="AQ38" s="230" t="s">
        <v>318</v>
      </c>
      <c r="AR38" s="230"/>
      <c r="AS38" s="230"/>
      <c r="AT38" s="230"/>
      <c r="AU38" s="58" t="s">
        <v>11</v>
      </c>
      <c r="AV38" s="205">
        <f>SUM(AU31:BE36)</f>
        <v>243814.2503358</v>
      </c>
      <c r="AW38" s="205"/>
      <c r="AX38" s="205"/>
      <c r="AY38" s="205"/>
      <c r="AZ38" s="205"/>
      <c r="BA38" s="205"/>
      <c r="BB38" s="205"/>
      <c r="BC38" s="205"/>
      <c r="BD38" s="205"/>
      <c r="BE38" s="205"/>
      <c r="BF38" s="47"/>
      <c r="BG38" s="51"/>
      <c r="CJ38" s="10" t="s">
        <v>77</v>
      </c>
      <c r="CK38" s="11" t="s">
        <v>78</v>
      </c>
      <c r="CL38" s="8">
        <v>10.63</v>
      </c>
      <c r="CM38" s="4">
        <f t="shared" si="0"/>
        <v>152497.98000000001</v>
      </c>
    </row>
    <row r="39" spans="3:91" x14ac:dyDescent="0.25">
      <c r="C39" s="46"/>
      <c r="D39" s="47"/>
      <c r="E39" s="95"/>
      <c r="F39" s="95"/>
      <c r="G39" s="95"/>
      <c r="H39" s="95"/>
      <c r="I39" s="95"/>
      <c r="J39" s="95"/>
      <c r="K39" s="93"/>
      <c r="L39" s="93"/>
      <c r="M39" s="93"/>
      <c r="N39" s="93"/>
      <c r="O39" s="93"/>
      <c r="P39" s="93"/>
      <c r="Q39" s="93"/>
      <c r="R39" s="93"/>
      <c r="S39" s="93"/>
      <c r="T39" s="93"/>
      <c r="U39" s="93"/>
      <c r="V39" s="93"/>
      <c r="W39" s="93"/>
      <c r="X39" s="93"/>
      <c r="Y39" s="93"/>
      <c r="Z39" s="93"/>
      <c r="AA39" s="93"/>
      <c r="AB39" s="57"/>
      <c r="AC39" s="57"/>
      <c r="AD39" s="57"/>
      <c r="AE39" s="57"/>
      <c r="AF39" s="57"/>
      <c r="AG39" s="57"/>
      <c r="AH39" s="57"/>
      <c r="AI39" s="57"/>
      <c r="AJ39" s="57"/>
      <c r="AK39" s="93"/>
      <c r="AL39" s="93"/>
      <c r="AM39" s="95"/>
      <c r="AN39" s="95"/>
      <c r="AO39" s="95"/>
      <c r="AP39" s="59"/>
      <c r="AQ39" s="202" t="s">
        <v>317</v>
      </c>
      <c r="AR39" s="202"/>
      <c r="AS39" s="202"/>
      <c r="AT39" s="202"/>
      <c r="AU39" s="58" t="s">
        <v>11</v>
      </c>
      <c r="AV39" s="205">
        <f>AV38/AV25</f>
        <v>116.10202396942857</v>
      </c>
      <c r="AW39" s="205"/>
      <c r="AX39" s="205"/>
      <c r="AY39" s="205"/>
      <c r="AZ39" s="205"/>
      <c r="BA39" s="205"/>
      <c r="BB39" s="205"/>
      <c r="BC39" s="205"/>
      <c r="BD39" s="205"/>
      <c r="BE39" s="205"/>
      <c r="BF39" s="47"/>
      <c r="BG39" s="51"/>
      <c r="CJ39" s="10" t="s">
        <v>79</v>
      </c>
      <c r="CK39" s="11" t="s">
        <v>80</v>
      </c>
      <c r="CL39" s="8">
        <v>19.899999999999999</v>
      </c>
      <c r="CM39" s="4">
        <f t="shared" si="0"/>
        <v>285485.39999999997</v>
      </c>
    </row>
    <row r="40" spans="3:91" x14ac:dyDescent="0.25">
      <c r="C40" s="46"/>
      <c r="D40" s="47"/>
      <c r="E40" s="95"/>
      <c r="F40" s="95"/>
      <c r="G40" s="95"/>
      <c r="H40" s="95"/>
      <c r="I40" s="95"/>
      <c r="J40" s="95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Z40" s="93"/>
      <c r="AA40" s="93"/>
      <c r="AB40" s="57"/>
      <c r="AC40" s="57"/>
      <c r="AD40" s="57"/>
      <c r="AE40" s="57"/>
      <c r="AF40" s="57"/>
      <c r="AG40" s="57"/>
      <c r="AH40" s="57"/>
      <c r="AI40" s="57"/>
      <c r="AJ40" s="57"/>
      <c r="AK40" s="93"/>
      <c r="AL40" s="93"/>
      <c r="AM40" s="95"/>
      <c r="AN40" s="95"/>
      <c r="AO40" s="95"/>
      <c r="AP40" s="95"/>
      <c r="AQ40" s="95"/>
      <c r="AR40" s="95"/>
      <c r="AS40" s="47"/>
      <c r="AT40" s="47"/>
      <c r="AU40" s="47"/>
      <c r="AV40" s="95"/>
      <c r="AW40" s="95"/>
      <c r="AX40" s="95"/>
      <c r="AY40" s="95"/>
      <c r="AZ40" s="95"/>
      <c r="BA40" s="95"/>
      <c r="BB40" s="95"/>
      <c r="BC40" s="95"/>
      <c r="BD40" s="95"/>
      <c r="BE40" s="95"/>
      <c r="BF40" s="47"/>
      <c r="BG40" s="51"/>
      <c r="CJ40" s="10" t="s">
        <v>81</v>
      </c>
      <c r="CK40" s="11" t="s">
        <v>82</v>
      </c>
      <c r="CL40" s="8">
        <v>13.35</v>
      </c>
      <c r="CM40" s="4">
        <f t="shared" si="0"/>
        <v>191519.1</v>
      </c>
    </row>
    <row r="41" spans="3:91" ht="17.25" thickBot="1" x14ac:dyDescent="0.3">
      <c r="C41" s="60"/>
      <c r="D41" s="61"/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2"/>
      <c r="CJ41" s="10" t="s">
        <v>83</v>
      </c>
      <c r="CK41" s="11" t="s">
        <v>84</v>
      </c>
      <c r="CL41" s="8">
        <v>12.75</v>
      </c>
      <c r="CM41" s="4">
        <f t="shared" si="0"/>
        <v>182911.5</v>
      </c>
    </row>
    <row r="42" spans="3:91" x14ac:dyDescent="0.25">
      <c r="CJ42" s="10" t="s">
        <v>85</v>
      </c>
      <c r="CK42" s="11" t="s">
        <v>86</v>
      </c>
      <c r="CL42" s="8">
        <v>28.05</v>
      </c>
      <c r="CM42" s="4">
        <f t="shared" si="0"/>
        <v>402405.3</v>
      </c>
    </row>
    <row r="43" spans="3:91" ht="17.25" thickBot="1" x14ac:dyDescent="0.3">
      <c r="CJ43" s="10" t="s">
        <v>87</v>
      </c>
      <c r="CK43" s="11" t="s">
        <v>88</v>
      </c>
      <c r="CL43" s="8">
        <v>27.2</v>
      </c>
      <c r="CM43" s="4">
        <f t="shared" si="0"/>
        <v>390211.2</v>
      </c>
    </row>
    <row r="44" spans="3:91" x14ac:dyDescent="0.25">
      <c r="C44" s="43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44"/>
      <c r="AV44" s="44"/>
      <c r="AW44" s="44"/>
      <c r="AX44" s="44"/>
      <c r="AY44" s="44"/>
      <c r="AZ44" s="44"/>
      <c r="BA44" s="44"/>
      <c r="BB44" s="44"/>
      <c r="BC44" s="44"/>
      <c r="BD44" s="44"/>
      <c r="BE44" s="44"/>
      <c r="BF44" s="44"/>
      <c r="BG44" s="45"/>
      <c r="CJ44" s="10" t="s">
        <v>89</v>
      </c>
      <c r="CK44" s="11" t="s">
        <v>90</v>
      </c>
      <c r="CL44" s="8">
        <v>21.194841070681722</v>
      </c>
      <c r="CM44" s="4">
        <f t="shared" si="0"/>
        <v>304061.19</v>
      </c>
    </row>
    <row r="45" spans="3:91" x14ac:dyDescent="0.25">
      <c r="C45" s="46"/>
      <c r="D45" s="47"/>
      <c r="E45" s="196" t="s">
        <v>0</v>
      </c>
      <c r="F45" s="196"/>
      <c r="G45" s="196"/>
      <c r="H45" s="196"/>
      <c r="I45" s="196"/>
      <c r="J45" s="101" t="s">
        <v>11</v>
      </c>
      <c r="K45" s="196" t="s">
        <v>328</v>
      </c>
      <c r="L45" s="196"/>
      <c r="M45" s="196"/>
      <c r="N45" s="196"/>
      <c r="O45" s="196"/>
      <c r="P45" s="196"/>
      <c r="Q45" s="196"/>
      <c r="R45" s="196"/>
      <c r="S45" s="196"/>
      <c r="T45" s="196"/>
      <c r="U45" s="196"/>
      <c r="V45" s="101"/>
      <c r="W45" s="101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101"/>
      <c r="AI45" s="50"/>
      <c r="AJ45" s="50"/>
      <c r="AK45" s="50"/>
      <c r="AL45" s="50"/>
      <c r="AM45" s="196" t="s">
        <v>3</v>
      </c>
      <c r="AN45" s="196"/>
      <c r="AO45" s="196"/>
      <c r="AP45" s="196"/>
      <c r="AQ45" s="196"/>
      <c r="AR45" s="196"/>
      <c r="AS45" s="196"/>
      <c r="AT45" s="196"/>
      <c r="AU45" s="101" t="s">
        <v>11</v>
      </c>
      <c r="AV45" s="197">
        <v>483.23</v>
      </c>
      <c r="AW45" s="197"/>
      <c r="AX45" s="197"/>
      <c r="AY45" s="197"/>
      <c r="AZ45" s="101" t="s">
        <v>319</v>
      </c>
      <c r="BA45" s="101"/>
      <c r="BB45" s="101"/>
      <c r="BC45" s="101"/>
      <c r="BD45" s="101"/>
      <c r="BE45" s="101"/>
      <c r="BF45" s="47"/>
      <c r="BG45" s="51"/>
      <c r="CJ45" s="10" t="s">
        <v>91</v>
      </c>
      <c r="CK45" s="11" t="s">
        <v>92</v>
      </c>
      <c r="CL45" s="7">
        <v>29.388728565453786</v>
      </c>
      <c r="CM45" s="4">
        <f t="shared" si="0"/>
        <v>421610.7</v>
      </c>
    </row>
    <row r="46" spans="3:91" x14ac:dyDescent="0.25">
      <c r="C46" s="46"/>
      <c r="D46" s="47"/>
      <c r="E46" s="196" t="s">
        <v>322</v>
      </c>
      <c r="F46" s="196"/>
      <c r="G46" s="196"/>
      <c r="H46" s="196"/>
      <c r="I46" s="196"/>
      <c r="J46" s="101" t="s">
        <v>11</v>
      </c>
      <c r="K46" s="196" t="s">
        <v>554</v>
      </c>
      <c r="L46" s="196"/>
      <c r="M46" s="196"/>
      <c r="N46" s="196"/>
      <c r="O46" s="196"/>
      <c r="P46" s="196"/>
      <c r="Q46" s="196"/>
      <c r="R46" s="196"/>
      <c r="S46" s="196"/>
      <c r="T46" s="196"/>
      <c r="U46" s="196"/>
      <c r="V46" s="196"/>
      <c r="W46" s="101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101"/>
      <c r="AI46" s="50"/>
      <c r="AJ46" s="50"/>
      <c r="AK46" s="50"/>
      <c r="AL46" s="50"/>
      <c r="AM46" s="196" t="s">
        <v>4</v>
      </c>
      <c r="AN46" s="196"/>
      <c r="AO46" s="196"/>
      <c r="AP46" s="196"/>
      <c r="AQ46" s="196"/>
      <c r="AR46" s="196"/>
      <c r="AS46" s="196"/>
      <c r="AT46" s="196"/>
      <c r="AU46" s="101" t="s">
        <v>11</v>
      </c>
      <c r="AV46" s="196">
        <v>2100</v>
      </c>
      <c r="AW46" s="196"/>
      <c r="AX46" s="196"/>
      <c r="AY46" s="196"/>
      <c r="AZ46" s="101" t="s">
        <v>320</v>
      </c>
      <c r="BA46" s="101"/>
      <c r="BB46" s="101"/>
      <c r="BC46" s="101"/>
      <c r="BD46" s="101"/>
      <c r="BE46" s="101"/>
      <c r="BF46" s="47"/>
      <c r="BG46" s="51"/>
      <c r="CJ46" s="10"/>
      <c r="CK46" s="11"/>
      <c r="CL46" s="7"/>
      <c r="CM46" s="4"/>
    </row>
    <row r="47" spans="3:91" x14ac:dyDescent="0.25">
      <c r="C47" s="46"/>
      <c r="D47" s="47"/>
      <c r="E47" s="196" t="s">
        <v>1</v>
      </c>
      <c r="F47" s="196"/>
      <c r="G47" s="196"/>
      <c r="H47" s="196"/>
      <c r="I47" s="196"/>
      <c r="J47" s="101" t="s">
        <v>11</v>
      </c>
      <c r="K47" s="196" t="s">
        <v>411</v>
      </c>
      <c r="L47" s="196"/>
      <c r="M47" s="196"/>
      <c r="N47" s="196"/>
      <c r="O47" s="196"/>
      <c r="P47" s="196"/>
      <c r="Q47" s="196"/>
      <c r="R47" s="196"/>
      <c r="S47" s="196"/>
      <c r="T47" s="196"/>
      <c r="U47" s="196"/>
      <c r="V47" s="101"/>
      <c r="W47" s="101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101"/>
      <c r="AI47" s="50"/>
      <c r="AJ47" s="50"/>
      <c r="AK47" s="50"/>
      <c r="AL47" s="50"/>
      <c r="AM47" s="196"/>
      <c r="AN47" s="196"/>
      <c r="AO47" s="196"/>
      <c r="AP47" s="196"/>
      <c r="AQ47" s="196"/>
      <c r="AR47" s="196"/>
      <c r="AS47" s="196"/>
      <c r="AT47" s="196"/>
      <c r="AU47" s="101"/>
      <c r="AV47" s="198"/>
      <c r="AW47" s="198"/>
      <c r="AX47" s="198"/>
      <c r="AY47" s="198"/>
      <c r="AZ47" s="101"/>
      <c r="BA47" s="101"/>
      <c r="BB47" s="101"/>
      <c r="BC47" s="101"/>
      <c r="BD47" s="101"/>
      <c r="BE47" s="101"/>
      <c r="BF47" s="47"/>
      <c r="BG47" s="51"/>
      <c r="CJ47" s="10" t="s">
        <v>93</v>
      </c>
      <c r="CK47" s="11" t="s">
        <v>94</v>
      </c>
      <c r="CL47" s="8">
        <v>10.32</v>
      </c>
      <c r="CM47" s="4">
        <f t="shared" si="0"/>
        <v>148050.72</v>
      </c>
    </row>
    <row r="48" spans="3:91" x14ac:dyDescent="0.25">
      <c r="C48" s="46"/>
      <c r="D48" s="47"/>
      <c r="E48" s="196" t="s">
        <v>2</v>
      </c>
      <c r="F48" s="196"/>
      <c r="G48" s="196"/>
      <c r="H48" s="196"/>
      <c r="I48" s="196"/>
      <c r="J48" s="101" t="s">
        <v>11</v>
      </c>
      <c r="K48" s="196" t="s">
        <v>337</v>
      </c>
      <c r="L48" s="196"/>
      <c r="M48" s="196"/>
      <c r="N48" s="196"/>
      <c r="O48" s="196"/>
      <c r="P48" s="196"/>
      <c r="Q48" s="196"/>
      <c r="R48" s="196"/>
      <c r="S48" s="196"/>
      <c r="T48" s="196"/>
      <c r="U48" s="196"/>
      <c r="V48" s="101"/>
      <c r="W48" s="101"/>
      <c r="X48" s="101"/>
      <c r="Y48" s="101"/>
      <c r="Z48" s="101"/>
      <c r="AA48" s="101"/>
      <c r="AB48" s="101"/>
      <c r="AC48" s="101"/>
      <c r="AD48" s="101"/>
      <c r="AE48" s="101"/>
      <c r="AF48" s="101"/>
      <c r="AG48" s="101"/>
      <c r="AH48" s="101"/>
      <c r="AI48" s="101"/>
      <c r="AJ48" s="101"/>
      <c r="AK48" s="101"/>
      <c r="AL48" s="101"/>
      <c r="AM48" s="196"/>
      <c r="AN48" s="196"/>
      <c r="AO48" s="196"/>
      <c r="AP48" s="196"/>
      <c r="AQ48" s="196"/>
      <c r="AR48" s="196"/>
      <c r="AS48" s="196"/>
      <c r="AT48" s="196"/>
      <c r="AU48" s="101"/>
      <c r="AV48" s="101"/>
      <c r="AW48" s="101"/>
      <c r="AX48" s="101"/>
      <c r="AY48" s="101"/>
      <c r="AZ48" s="101"/>
      <c r="BA48" s="101"/>
      <c r="BB48" s="101"/>
      <c r="BC48" s="101"/>
      <c r="BD48" s="101"/>
      <c r="BE48" s="101"/>
      <c r="BF48" s="47"/>
      <c r="BG48" s="51"/>
      <c r="CJ48" s="10" t="s">
        <v>95</v>
      </c>
      <c r="CK48" s="11" t="s">
        <v>96</v>
      </c>
      <c r="CL48" s="8">
        <v>8.36</v>
      </c>
      <c r="CM48" s="4">
        <f t="shared" si="0"/>
        <v>119932.56</v>
      </c>
    </row>
    <row r="49" spans="3:91" x14ac:dyDescent="0.25">
      <c r="C49" s="46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47"/>
      <c r="AJ49" s="47"/>
      <c r="AK49" s="47"/>
      <c r="AL49" s="47"/>
      <c r="AM49" s="47"/>
      <c r="AN49" s="47"/>
      <c r="AO49" s="47"/>
      <c r="AP49" s="47"/>
      <c r="AQ49" s="47"/>
      <c r="AR49" s="47"/>
      <c r="AS49" s="47"/>
      <c r="AT49" s="47"/>
      <c r="AU49" s="47"/>
      <c r="AV49" s="47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51"/>
      <c r="CJ49" s="10" t="s">
        <v>97</v>
      </c>
      <c r="CK49" s="11" t="s">
        <v>98</v>
      </c>
      <c r="CL49" s="8">
        <v>7.56</v>
      </c>
      <c r="CM49" s="4">
        <f t="shared" si="0"/>
        <v>108455.76</v>
      </c>
    </row>
    <row r="50" spans="3:91" x14ac:dyDescent="0.25">
      <c r="C50" s="46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47"/>
      <c r="AJ50" s="47"/>
      <c r="AK50" s="47"/>
      <c r="AL50" s="47"/>
      <c r="AM50" s="47"/>
      <c r="AN50" s="47"/>
      <c r="AO50" s="47"/>
      <c r="AP50" s="47"/>
      <c r="AQ50" s="47"/>
      <c r="AR50" s="47"/>
      <c r="AS50" s="47"/>
      <c r="AT50" s="47"/>
      <c r="AU50" s="47"/>
      <c r="AV50" s="47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51"/>
      <c r="CJ50" s="10" t="s">
        <v>99</v>
      </c>
      <c r="CK50" s="11" t="s">
        <v>100</v>
      </c>
      <c r="CL50" s="7">
        <v>7.185372229192807</v>
      </c>
      <c r="CM50" s="4">
        <f t="shared" si="0"/>
        <v>103081.35</v>
      </c>
    </row>
    <row r="51" spans="3:91" x14ac:dyDescent="0.25">
      <c r="C51" s="46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  <c r="AA51" s="47"/>
      <c r="AB51" s="47"/>
      <c r="AC51" s="47"/>
      <c r="AD51" s="47"/>
      <c r="AE51" s="47"/>
      <c r="AF51" s="47"/>
      <c r="AG51" s="47"/>
      <c r="AH51" s="47"/>
      <c r="AI51" s="47"/>
      <c r="AJ51" s="47"/>
      <c r="AK51" s="47"/>
      <c r="AL51" s="47"/>
      <c r="AM51" s="47"/>
      <c r="AN51" s="47"/>
      <c r="AO51" s="47"/>
      <c r="AP51" s="47"/>
      <c r="AQ51" s="47"/>
      <c r="AR51" s="47"/>
      <c r="AS51" s="47"/>
      <c r="AT51" s="47"/>
      <c r="AU51" s="47"/>
      <c r="AV51" s="47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51"/>
      <c r="CJ51" s="10" t="s">
        <v>101</v>
      </c>
      <c r="CK51" s="11" t="s">
        <v>102</v>
      </c>
      <c r="CL51" s="7">
        <v>6.0066583019657047</v>
      </c>
      <c r="CM51" s="4">
        <f t="shared" si="0"/>
        <v>86171.520000000004</v>
      </c>
    </row>
    <row r="52" spans="3:91" x14ac:dyDescent="0.25">
      <c r="C52" s="46"/>
      <c r="D52" s="47"/>
      <c r="E52" s="208" t="s">
        <v>5</v>
      </c>
      <c r="F52" s="209"/>
      <c r="G52" s="209"/>
      <c r="H52" s="209"/>
      <c r="I52" s="209"/>
      <c r="J52" s="209"/>
      <c r="K52" s="210" t="str">
        <f t="shared" ref="K52:K57" si="5">VLOOKUP(E52,$CJ$1:$CM$1003,2,FALSE)</f>
        <v>NOVACRON YELLOW S-3R</v>
      </c>
      <c r="L52" s="210"/>
      <c r="M52" s="210"/>
      <c r="N52" s="210"/>
      <c r="O52" s="210"/>
      <c r="P52" s="210"/>
      <c r="Q52" s="210"/>
      <c r="R52" s="210"/>
      <c r="S52" s="210"/>
      <c r="T52" s="210"/>
      <c r="U52" s="210"/>
      <c r="V52" s="210"/>
      <c r="W52" s="210"/>
      <c r="X52" s="210"/>
      <c r="Y52" s="97"/>
      <c r="Z52" s="97"/>
      <c r="AA52" s="97"/>
      <c r="AB52" s="211">
        <v>1</v>
      </c>
      <c r="AC52" s="211"/>
      <c r="AD52" s="211"/>
      <c r="AE52" s="211"/>
      <c r="AF52" s="211"/>
      <c r="AG52" s="211"/>
      <c r="AH52" s="211"/>
      <c r="AI52" s="211"/>
      <c r="AJ52" s="211"/>
      <c r="AK52" s="210" t="s">
        <v>315</v>
      </c>
      <c r="AL52" s="210"/>
      <c r="AM52" s="212">
        <v>483.23</v>
      </c>
      <c r="AN52" s="212"/>
      <c r="AO52" s="212"/>
      <c r="AP52" s="212"/>
      <c r="AQ52" s="212"/>
      <c r="AR52" s="212"/>
      <c r="AS52" s="52" t="s">
        <v>316</v>
      </c>
      <c r="AT52" s="52"/>
      <c r="AU52" s="213">
        <f>(AM52*VLOOKUP(E52,$CJ$1:$CM$1003,4,FALSE))/1000</f>
        <v>46932.4670166</v>
      </c>
      <c r="AV52" s="213"/>
      <c r="AW52" s="213"/>
      <c r="AX52" s="213"/>
      <c r="AY52" s="213"/>
      <c r="AZ52" s="213"/>
      <c r="BA52" s="213"/>
      <c r="BB52" s="213"/>
      <c r="BC52" s="213"/>
      <c r="BD52" s="213"/>
      <c r="BE52" s="214"/>
      <c r="BF52" s="47"/>
      <c r="BG52" s="51"/>
      <c r="CJ52" s="10" t="s">
        <v>103</v>
      </c>
      <c r="CK52" s="11" t="s">
        <v>104</v>
      </c>
      <c r="CL52" s="7">
        <v>7.8263355639202565</v>
      </c>
      <c r="CM52" s="4">
        <f t="shared" si="0"/>
        <v>112276.61</v>
      </c>
    </row>
    <row r="53" spans="3:91" x14ac:dyDescent="0.25">
      <c r="C53" s="46"/>
      <c r="D53" s="47"/>
      <c r="E53" s="200" t="s">
        <v>6</v>
      </c>
      <c r="F53" s="201"/>
      <c r="G53" s="201"/>
      <c r="H53" s="201"/>
      <c r="I53" s="201"/>
      <c r="J53" s="201"/>
      <c r="K53" s="202" t="str">
        <f t="shared" si="5"/>
        <v>NOVACRON RUBY S–3B</v>
      </c>
      <c r="L53" s="202"/>
      <c r="M53" s="202"/>
      <c r="N53" s="202"/>
      <c r="O53" s="202"/>
      <c r="P53" s="202"/>
      <c r="Q53" s="202"/>
      <c r="R53" s="202"/>
      <c r="S53" s="202"/>
      <c r="T53" s="202"/>
      <c r="U53" s="202"/>
      <c r="V53" s="202"/>
      <c r="W53" s="202"/>
      <c r="X53" s="202"/>
      <c r="Y53" s="202"/>
      <c r="Z53" s="93"/>
      <c r="AA53" s="93"/>
      <c r="AB53" s="203">
        <v>0.46</v>
      </c>
      <c r="AC53" s="203"/>
      <c r="AD53" s="203"/>
      <c r="AE53" s="203"/>
      <c r="AF53" s="203"/>
      <c r="AG53" s="203"/>
      <c r="AH53" s="203"/>
      <c r="AI53" s="203"/>
      <c r="AJ53" s="203"/>
      <c r="AK53" s="202" t="s">
        <v>315</v>
      </c>
      <c r="AL53" s="202"/>
      <c r="AM53" s="204">
        <v>222.29</v>
      </c>
      <c r="AN53" s="204"/>
      <c r="AO53" s="204"/>
      <c r="AP53" s="204"/>
      <c r="AQ53" s="204"/>
      <c r="AR53" s="204"/>
      <c r="AS53" s="47" t="s">
        <v>316</v>
      </c>
      <c r="AT53" s="47"/>
      <c r="AU53" s="205">
        <f>(AM53*VLOOKUP(E53,$CJ$1:$CM$1003,4,FALSE))/1000</f>
        <v>26819.257379399998</v>
      </c>
      <c r="AV53" s="205"/>
      <c r="AW53" s="205"/>
      <c r="AX53" s="205"/>
      <c r="AY53" s="205"/>
      <c r="AZ53" s="205"/>
      <c r="BA53" s="205"/>
      <c r="BB53" s="205"/>
      <c r="BC53" s="205"/>
      <c r="BD53" s="205"/>
      <c r="BE53" s="206"/>
      <c r="BF53" s="47"/>
      <c r="BG53" s="51"/>
      <c r="CJ53" s="10" t="s">
        <v>105</v>
      </c>
      <c r="CK53" s="11" t="s">
        <v>106</v>
      </c>
      <c r="CL53" s="7">
        <v>5.4474048515265583</v>
      </c>
      <c r="CM53" s="4">
        <f t="shared" si="0"/>
        <v>78148.47</v>
      </c>
    </row>
    <row r="54" spans="3:91" x14ac:dyDescent="0.25">
      <c r="C54" s="46"/>
      <c r="D54" s="47"/>
      <c r="E54" s="200" t="s">
        <v>7</v>
      </c>
      <c r="F54" s="201"/>
      <c r="G54" s="201"/>
      <c r="H54" s="201"/>
      <c r="I54" s="201"/>
      <c r="J54" s="201"/>
      <c r="K54" s="202" t="str">
        <f t="shared" si="5"/>
        <v>NOVACRON DARK BLUE S-GL</v>
      </c>
      <c r="L54" s="202"/>
      <c r="M54" s="202"/>
      <c r="N54" s="202"/>
      <c r="O54" s="202"/>
      <c r="P54" s="202"/>
      <c r="Q54" s="202"/>
      <c r="R54" s="202"/>
      <c r="S54" s="202"/>
      <c r="T54" s="202"/>
      <c r="U54" s="202"/>
      <c r="V54" s="202"/>
      <c r="W54" s="202"/>
      <c r="X54" s="202"/>
      <c r="Y54" s="93"/>
      <c r="Z54" s="93"/>
      <c r="AA54" s="93"/>
      <c r="AB54" s="203">
        <v>0.23</v>
      </c>
      <c r="AC54" s="203"/>
      <c r="AD54" s="203"/>
      <c r="AE54" s="203"/>
      <c r="AF54" s="203"/>
      <c r="AG54" s="203"/>
      <c r="AH54" s="203"/>
      <c r="AI54" s="203"/>
      <c r="AJ54" s="203"/>
      <c r="AK54" s="202" t="s">
        <v>315</v>
      </c>
      <c r="AL54" s="202"/>
      <c r="AM54" s="204">
        <v>111.14</v>
      </c>
      <c r="AN54" s="204"/>
      <c r="AO54" s="204"/>
      <c r="AP54" s="204"/>
      <c r="AQ54" s="204"/>
      <c r="AR54" s="204"/>
      <c r="AS54" s="47" t="s">
        <v>316</v>
      </c>
      <c r="AT54" s="47"/>
      <c r="AU54" s="205">
        <f>(AM54*VLOOKUP(E54,$CJ$1:$CM$1003,4,FALSE))/1000</f>
        <v>13520.634451200001</v>
      </c>
      <c r="AV54" s="205"/>
      <c r="AW54" s="205"/>
      <c r="AX54" s="205"/>
      <c r="AY54" s="205"/>
      <c r="AZ54" s="205"/>
      <c r="BA54" s="205"/>
      <c r="BB54" s="205"/>
      <c r="BC54" s="205"/>
      <c r="BD54" s="205"/>
      <c r="BE54" s="206"/>
      <c r="BF54" s="47"/>
      <c r="BG54" s="51"/>
      <c r="CJ54" s="10" t="s">
        <v>107</v>
      </c>
      <c r="CK54" s="11" t="s">
        <v>108</v>
      </c>
      <c r="CL54" s="7">
        <v>7.1763592639063152</v>
      </c>
      <c r="CM54" s="4">
        <f t="shared" si="0"/>
        <v>102952.05</v>
      </c>
    </row>
    <row r="55" spans="3:91" x14ac:dyDescent="0.25">
      <c r="C55" s="46"/>
      <c r="D55" s="47"/>
      <c r="E55" s="216" t="s">
        <v>8</v>
      </c>
      <c r="F55" s="217"/>
      <c r="G55" s="217"/>
      <c r="H55" s="217"/>
      <c r="I55" s="217"/>
      <c r="J55" s="217"/>
      <c r="K55" s="218" t="str">
        <f t="shared" si="5"/>
        <v>FIMBIL EAS 40 NEW</v>
      </c>
      <c r="L55" s="218"/>
      <c r="M55" s="218"/>
      <c r="N55" s="218"/>
      <c r="O55" s="218"/>
      <c r="P55" s="218"/>
      <c r="Q55" s="218"/>
      <c r="R55" s="218"/>
      <c r="S55" s="218"/>
      <c r="T55" s="218"/>
      <c r="U55" s="218"/>
      <c r="V55" s="218"/>
      <c r="W55" s="218"/>
      <c r="X55" s="218"/>
      <c r="Y55" s="94"/>
      <c r="Z55" s="94"/>
      <c r="AA55" s="94"/>
      <c r="AB55" s="219">
        <v>4</v>
      </c>
      <c r="AC55" s="219"/>
      <c r="AD55" s="219"/>
      <c r="AE55" s="219"/>
      <c r="AF55" s="219"/>
      <c r="AG55" s="219"/>
      <c r="AH55" s="219"/>
      <c r="AI55" s="219"/>
      <c r="AJ55" s="219"/>
      <c r="AK55" s="218" t="s">
        <v>315</v>
      </c>
      <c r="AL55" s="218"/>
      <c r="AM55" s="248">
        <v>1932.93</v>
      </c>
      <c r="AN55" s="248"/>
      <c r="AO55" s="248"/>
      <c r="AP55" s="248"/>
      <c r="AQ55" s="248"/>
      <c r="AR55" s="248"/>
      <c r="AS55" s="55" t="s">
        <v>316</v>
      </c>
      <c r="AT55" s="55"/>
      <c r="AU55" s="221">
        <f t="shared" ref="AU55:AU57" si="6">(AM55*VLOOKUP(E55,$CJ$1:$CM$1003,4,FALSE))/1000</f>
        <v>39872.750650200003</v>
      </c>
      <c r="AV55" s="221"/>
      <c r="AW55" s="221"/>
      <c r="AX55" s="221"/>
      <c r="AY55" s="221"/>
      <c r="AZ55" s="221"/>
      <c r="BA55" s="221"/>
      <c r="BB55" s="221"/>
      <c r="BC55" s="221"/>
      <c r="BD55" s="221"/>
      <c r="BE55" s="222"/>
      <c r="BF55" s="47"/>
      <c r="BG55" s="51"/>
      <c r="CJ55" s="10" t="s">
        <v>109</v>
      </c>
      <c r="CK55" s="11" t="s">
        <v>110</v>
      </c>
      <c r="CL55" s="7">
        <v>6.1914303638644919</v>
      </c>
      <c r="CM55" s="4">
        <f t="shared" si="0"/>
        <v>88822.26</v>
      </c>
    </row>
    <row r="56" spans="3:91" x14ac:dyDescent="0.25">
      <c r="C56" s="46"/>
      <c r="D56" s="47"/>
      <c r="E56" s="200" t="s">
        <v>183</v>
      </c>
      <c r="F56" s="201"/>
      <c r="G56" s="201"/>
      <c r="H56" s="201"/>
      <c r="I56" s="201"/>
      <c r="J56" s="201"/>
      <c r="K56" s="202" t="str">
        <f t="shared" si="5"/>
        <v>CAUSTIC SODA LIQ</v>
      </c>
      <c r="L56" s="202"/>
      <c r="M56" s="202"/>
      <c r="N56" s="202"/>
      <c r="O56" s="202"/>
      <c r="P56" s="202"/>
      <c r="Q56" s="202"/>
      <c r="R56" s="202"/>
      <c r="S56" s="202"/>
      <c r="T56" s="202"/>
      <c r="U56" s="202"/>
      <c r="V56" s="202"/>
      <c r="W56" s="202"/>
      <c r="X56" s="202"/>
      <c r="Y56" s="93"/>
      <c r="Z56" s="93"/>
      <c r="AA56" s="93"/>
      <c r="AB56" s="203">
        <v>6</v>
      </c>
      <c r="AC56" s="203"/>
      <c r="AD56" s="203"/>
      <c r="AE56" s="203"/>
      <c r="AF56" s="203"/>
      <c r="AG56" s="203"/>
      <c r="AH56" s="203"/>
      <c r="AI56" s="203"/>
      <c r="AJ56" s="203"/>
      <c r="AK56" s="202" t="s">
        <v>315</v>
      </c>
      <c r="AL56" s="202"/>
      <c r="AM56" s="204">
        <v>2899.39</v>
      </c>
      <c r="AN56" s="204"/>
      <c r="AO56" s="204"/>
      <c r="AP56" s="204"/>
      <c r="AQ56" s="204"/>
      <c r="AR56" s="204"/>
      <c r="AS56" s="47" t="s">
        <v>316</v>
      </c>
      <c r="AT56" s="47"/>
      <c r="AU56" s="205">
        <f t="shared" si="6"/>
        <v>24781.086329999998</v>
      </c>
      <c r="AV56" s="205"/>
      <c r="AW56" s="205"/>
      <c r="AX56" s="205"/>
      <c r="AY56" s="205"/>
      <c r="AZ56" s="205"/>
      <c r="BA56" s="205"/>
      <c r="BB56" s="205"/>
      <c r="BC56" s="205"/>
      <c r="BD56" s="205"/>
      <c r="BE56" s="206"/>
      <c r="BF56" s="47"/>
      <c r="BG56" s="51"/>
      <c r="CJ56" s="10" t="s">
        <v>111</v>
      </c>
      <c r="CK56" s="11" t="s">
        <v>112</v>
      </c>
      <c r="CL56" s="7">
        <v>6.0397867001254708</v>
      </c>
      <c r="CM56" s="4">
        <f t="shared" si="0"/>
        <v>86646.78</v>
      </c>
    </row>
    <row r="57" spans="3:91" x14ac:dyDescent="0.25">
      <c r="C57" s="46"/>
      <c r="D57" s="47"/>
      <c r="E57" s="223" t="s">
        <v>10</v>
      </c>
      <c r="F57" s="224"/>
      <c r="G57" s="224"/>
      <c r="H57" s="224"/>
      <c r="I57" s="224"/>
      <c r="J57" s="224"/>
      <c r="K57" s="225" t="str">
        <f t="shared" si="5"/>
        <v>SODA ASH</v>
      </c>
      <c r="L57" s="225"/>
      <c r="M57" s="225"/>
      <c r="N57" s="225"/>
      <c r="O57" s="225"/>
      <c r="P57" s="225"/>
      <c r="Q57" s="225"/>
      <c r="R57" s="225"/>
      <c r="S57" s="225"/>
      <c r="T57" s="225"/>
      <c r="U57" s="225"/>
      <c r="V57" s="225"/>
      <c r="W57" s="225"/>
      <c r="X57" s="225"/>
      <c r="Y57" s="92"/>
      <c r="Z57" s="92"/>
      <c r="AA57" s="92"/>
      <c r="AB57" s="226">
        <v>20</v>
      </c>
      <c r="AC57" s="226"/>
      <c r="AD57" s="226"/>
      <c r="AE57" s="226"/>
      <c r="AF57" s="226"/>
      <c r="AG57" s="226"/>
      <c r="AH57" s="226"/>
      <c r="AI57" s="226"/>
      <c r="AJ57" s="226"/>
      <c r="AK57" s="225" t="s">
        <v>315</v>
      </c>
      <c r="AL57" s="225"/>
      <c r="AM57" s="227">
        <v>9664.6299999999992</v>
      </c>
      <c r="AN57" s="227"/>
      <c r="AO57" s="227"/>
      <c r="AP57" s="227"/>
      <c r="AQ57" s="227"/>
      <c r="AR57" s="227"/>
      <c r="AS57" s="54" t="s">
        <v>316</v>
      </c>
      <c r="AT57" s="54"/>
      <c r="AU57" s="228">
        <f t="shared" si="6"/>
        <v>85821.914399999994</v>
      </c>
      <c r="AV57" s="228"/>
      <c r="AW57" s="228"/>
      <c r="AX57" s="228"/>
      <c r="AY57" s="228"/>
      <c r="AZ57" s="228"/>
      <c r="BA57" s="228"/>
      <c r="BB57" s="228"/>
      <c r="BC57" s="228"/>
      <c r="BD57" s="228"/>
      <c r="BE57" s="229"/>
      <c r="BF57" s="47"/>
      <c r="BG57" s="51"/>
      <c r="CJ57" s="10" t="s">
        <v>113</v>
      </c>
      <c r="CK57" s="11" t="s">
        <v>114</v>
      </c>
      <c r="CL57" s="7">
        <v>8.1017858636553743</v>
      </c>
      <c r="CM57" s="4">
        <f t="shared" si="0"/>
        <v>116228.22</v>
      </c>
    </row>
    <row r="58" spans="3:91" x14ac:dyDescent="0.25">
      <c r="C58" s="46"/>
      <c r="D58" s="47"/>
      <c r="E58" s="95"/>
      <c r="F58" s="95"/>
      <c r="G58" s="95"/>
      <c r="H58" s="95"/>
      <c r="I58" s="95"/>
      <c r="J58" s="95"/>
      <c r="K58" s="93"/>
      <c r="L58" s="93"/>
      <c r="M58" s="93"/>
      <c r="N58" s="93"/>
      <c r="O58" s="93"/>
      <c r="P58" s="93"/>
      <c r="Q58" s="93"/>
      <c r="R58" s="93"/>
      <c r="S58" s="93"/>
      <c r="T58" s="93"/>
      <c r="U58" s="93"/>
      <c r="V58" s="93"/>
      <c r="W58" s="93"/>
      <c r="X58" s="93"/>
      <c r="Y58" s="93"/>
      <c r="Z58" s="93"/>
      <c r="AA58" s="93"/>
      <c r="AB58" s="57"/>
      <c r="AC58" s="57"/>
      <c r="AD58" s="57"/>
      <c r="AE58" s="57"/>
      <c r="AF58" s="57"/>
      <c r="AG58" s="57"/>
      <c r="AH58" s="57"/>
      <c r="AI58" s="57"/>
      <c r="AJ58" s="57"/>
      <c r="AK58" s="93"/>
      <c r="AL58" s="93"/>
      <c r="AM58" s="95"/>
      <c r="AN58" s="95"/>
      <c r="AO58" s="95"/>
      <c r="AP58" s="95"/>
      <c r="AQ58" s="95"/>
      <c r="AR58" s="95"/>
      <c r="AS58" s="47"/>
      <c r="AT58" s="47"/>
      <c r="AU58" s="58"/>
      <c r="AV58" s="58"/>
      <c r="AW58" s="58"/>
      <c r="AX58" s="58"/>
      <c r="AY58" s="58"/>
      <c r="AZ58" s="58"/>
      <c r="BA58" s="58"/>
      <c r="BB58" s="58"/>
      <c r="BC58" s="58"/>
      <c r="BD58" s="58"/>
      <c r="BE58" s="58"/>
      <c r="BF58" s="47"/>
      <c r="BG58" s="51"/>
      <c r="CJ58" s="10" t="s">
        <v>115</v>
      </c>
      <c r="CK58" s="11" t="s">
        <v>116</v>
      </c>
      <c r="CL58" s="7">
        <v>13.444857800083646</v>
      </c>
      <c r="CM58" s="4">
        <f t="shared" si="0"/>
        <v>192879.93</v>
      </c>
    </row>
    <row r="59" spans="3:91" x14ac:dyDescent="0.25">
      <c r="C59" s="46"/>
      <c r="D59" s="47"/>
      <c r="E59" s="95"/>
      <c r="F59" s="95"/>
      <c r="G59" s="95"/>
      <c r="H59" s="95"/>
      <c r="I59" s="95"/>
      <c r="J59" s="95"/>
      <c r="K59" s="93"/>
      <c r="L59" s="93"/>
      <c r="M59" s="93"/>
      <c r="N59" s="93"/>
      <c r="O59" s="93"/>
      <c r="P59" s="93"/>
      <c r="Q59" s="93"/>
      <c r="R59" s="93"/>
      <c r="S59" s="93"/>
      <c r="T59" s="93"/>
      <c r="U59" s="93"/>
      <c r="V59" s="93"/>
      <c r="W59" s="93"/>
      <c r="X59" s="93"/>
      <c r="Y59" s="93"/>
      <c r="Z59" s="93"/>
      <c r="AA59" s="93"/>
      <c r="AB59" s="57"/>
      <c r="AC59" s="57"/>
      <c r="AD59" s="57"/>
      <c r="AE59" s="57"/>
      <c r="AF59" s="57"/>
      <c r="AG59" s="57"/>
      <c r="AH59" s="57"/>
      <c r="AI59" s="57"/>
      <c r="AJ59" s="57"/>
      <c r="AK59" s="93"/>
      <c r="AL59" s="93"/>
      <c r="AM59" s="95"/>
      <c r="AN59" s="95"/>
      <c r="AO59" s="95"/>
      <c r="AP59" s="87"/>
      <c r="AQ59" s="202" t="s">
        <v>318</v>
      </c>
      <c r="AR59" s="202"/>
      <c r="AS59" s="202"/>
      <c r="AT59" s="202"/>
      <c r="AU59" s="58" t="s">
        <v>11</v>
      </c>
      <c r="AV59" s="205">
        <f>SUM(AU52:BE57)</f>
        <v>237748.11022740003</v>
      </c>
      <c r="AW59" s="205"/>
      <c r="AX59" s="205"/>
      <c r="AY59" s="205"/>
      <c r="AZ59" s="205"/>
      <c r="BA59" s="205"/>
      <c r="BB59" s="205"/>
      <c r="BC59" s="205"/>
      <c r="BD59" s="205"/>
      <c r="BE59" s="205"/>
      <c r="BF59" s="47"/>
      <c r="BG59" s="51"/>
      <c r="CJ59" s="10" t="s">
        <v>117</v>
      </c>
      <c r="CK59" s="11" t="s">
        <v>118</v>
      </c>
      <c r="CL59" s="7">
        <v>5.9245141502857939</v>
      </c>
      <c r="CM59" s="4">
        <f t="shared" si="0"/>
        <v>84993.08</v>
      </c>
    </row>
    <row r="60" spans="3:91" x14ac:dyDescent="0.25">
      <c r="C60" s="46"/>
      <c r="D60" s="47"/>
      <c r="E60" s="95"/>
      <c r="F60" s="95"/>
      <c r="G60" s="95"/>
      <c r="H60" s="95"/>
      <c r="I60" s="95"/>
      <c r="J60" s="95"/>
      <c r="K60" s="93"/>
      <c r="L60" s="93"/>
      <c r="M60" s="93"/>
      <c r="N60" s="93"/>
      <c r="O60" s="93"/>
      <c r="P60" s="93"/>
      <c r="Q60" s="93"/>
      <c r="R60" s="93"/>
      <c r="S60" s="93"/>
      <c r="T60" s="93"/>
      <c r="U60" s="93"/>
      <c r="V60" s="93"/>
      <c r="W60" s="93"/>
      <c r="X60" s="93"/>
      <c r="Y60" s="93"/>
      <c r="Z60" s="93"/>
      <c r="AA60" s="93"/>
      <c r="AB60" s="57"/>
      <c r="AC60" s="57"/>
      <c r="AD60" s="57"/>
      <c r="AE60" s="57"/>
      <c r="AF60" s="57"/>
      <c r="AG60" s="57"/>
      <c r="AH60" s="57"/>
      <c r="AI60" s="57"/>
      <c r="AJ60" s="57"/>
      <c r="AK60" s="93"/>
      <c r="AL60" s="93"/>
      <c r="AM60" s="95"/>
      <c r="AN60" s="95"/>
      <c r="AO60" s="95"/>
      <c r="AP60" s="87"/>
      <c r="AQ60" s="202" t="s">
        <v>317</v>
      </c>
      <c r="AR60" s="202"/>
      <c r="AS60" s="202"/>
      <c r="AT60" s="202"/>
      <c r="AU60" s="58" t="s">
        <v>11</v>
      </c>
      <c r="AV60" s="205">
        <f>AV59/AV46</f>
        <v>113.21338582257144</v>
      </c>
      <c r="AW60" s="205"/>
      <c r="AX60" s="205"/>
      <c r="AY60" s="205"/>
      <c r="AZ60" s="205"/>
      <c r="BA60" s="205"/>
      <c r="BB60" s="205"/>
      <c r="BC60" s="205"/>
      <c r="BD60" s="205"/>
      <c r="BE60" s="205"/>
      <c r="BF60" s="47"/>
      <c r="BG60" s="51"/>
      <c r="CJ60" s="10" t="s">
        <v>119</v>
      </c>
      <c r="CK60" s="11" t="s">
        <v>120</v>
      </c>
      <c r="CL60" s="7">
        <v>22.600925693573121</v>
      </c>
      <c r="CM60" s="4">
        <f t="shared" si="0"/>
        <v>324232.88</v>
      </c>
    </row>
    <row r="61" spans="3:91" ht="17.25" thickBot="1" x14ac:dyDescent="0.3">
      <c r="C61" s="60"/>
      <c r="D61" s="61"/>
      <c r="E61" s="88"/>
      <c r="F61" s="88"/>
      <c r="G61" s="88"/>
      <c r="H61" s="88"/>
      <c r="I61" s="88"/>
      <c r="J61" s="88"/>
      <c r="K61" s="89"/>
      <c r="L61" s="89"/>
      <c r="M61" s="89"/>
      <c r="N61" s="89"/>
      <c r="O61" s="89"/>
      <c r="P61" s="89"/>
      <c r="Q61" s="89"/>
      <c r="R61" s="89"/>
      <c r="S61" s="89"/>
      <c r="T61" s="89"/>
      <c r="U61" s="89"/>
      <c r="V61" s="89"/>
      <c r="W61" s="89"/>
      <c r="X61" s="89"/>
      <c r="Y61" s="89"/>
      <c r="Z61" s="89"/>
      <c r="AA61" s="89"/>
      <c r="AB61" s="90"/>
      <c r="AC61" s="90"/>
      <c r="AD61" s="90"/>
      <c r="AE61" s="90"/>
      <c r="AF61" s="90"/>
      <c r="AG61" s="90"/>
      <c r="AH61" s="90"/>
      <c r="AI61" s="90"/>
      <c r="AJ61" s="90"/>
      <c r="AK61" s="89"/>
      <c r="AL61" s="89"/>
      <c r="AM61" s="88"/>
      <c r="AN61" s="88"/>
      <c r="AO61" s="88"/>
      <c r="AP61" s="88"/>
      <c r="AQ61" s="88"/>
      <c r="AR61" s="88"/>
      <c r="AS61" s="61"/>
      <c r="AT61" s="61"/>
      <c r="AU61" s="61"/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61"/>
      <c r="BG61" s="62"/>
      <c r="CJ61" s="10" t="s">
        <v>121</v>
      </c>
      <c r="CK61" s="11" t="s">
        <v>122</v>
      </c>
      <c r="CL61" s="7">
        <v>16.283755053673499</v>
      </c>
      <c r="CM61" s="4">
        <f t="shared" si="0"/>
        <v>233606.75</v>
      </c>
    </row>
    <row r="62" spans="3:91" x14ac:dyDescent="0.25">
      <c r="AP62" s="41" t="s">
        <v>374</v>
      </c>
      <c r="CJ62" s="10" t="s">
        <v>123</v>
      </c>
      <c r="CK62" s="11" t="s">
        <v>124</v>
      </c>
      <c r="CL62" s="7">
        <v>12.855069705841348</v>
      </c>
      <c r="CM62" s="4">
        <f t="shared" si="0"/>
        <v>184418.83</v>
      </c>
    </row>
    <row r="63" spans="3:91" ht="17.25" thickBot="1" x14ac:dyDescent="0.3">
      <c r="CJ63" s="10" t="s">
        <v>125</v>
      </c>
      <c r="CK63" s="11" t="s">
        <v>126</v>
      </c>
      <c r="CL63" s="7">
        <v>17.105289976300014</v>
      </c>
      <c r="CM63" s="4">
        <f t="shared" si="0"/>
        <v>245392.49</v>
      </c>
    </row>
    <row r="64" spans="3:91" x14ac:dyDescent="0.25">
      <c r="C64" s="43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44"/>
      <c r="AV64" s="44"/>
      <c r="AW64" s="44"/>
      <c r="AX64" s="44"/>
      <c r="AY64" s="44"/>
      <c r="AZ64" s="44"/>
      <c r="BA64" s="44"/>
      <c r="BB64" s="44"/>
      <c r="BC64" s="44"/>
      <c r="BD64" s="44"/>
      <c r="BE64" s="44"/>
      <c r="BF64" s="44"/>
      <c r="BG64" s="45"/>
      <c r="CJ64" s="10" t="s">
        <v>127</v>
      </c>
      <c r="CK64" s="11" t="s">
        <v>128</v>
      </c>
      <c r="CL64" s="7">
        <v>22.969960964728845</v>
      </c>
      <c r="CM64" s="4">
        <f t="shared" si="0"/>
        <v>329527.06</v>
      </c>
    </row>
    <row r="65" spans="3:91" x14ac:dyDescent="0.25">
      <c r="C65" s="46"/>
      <c r="D65" s="47"/>
      <c r="E65" s="196" t="s">
        <v>0</v>
      </c>
      <c r="F65" s="196"/>
      <c r="G65" s="196"/>
      <c r="H65" s="196"/>
      <c r="I65" s="196"/>
      <c r="J65" s="101" t="s">
        <v>11</v>
      </c>
      <c r="K65" s="196" t="s">
        <v>340</v>
      </c>
      <c r="L65" s="196"/>
      <c r="M65" s="196"/>
      <c r="N65" s="196"/>
      <c r="O65" s="196"/>
      <c r="P65" s="196"/>
      <c r="Q65" s="196"/>
      <c r="R65" s="196"/>
      <c r="S65" s="196"/>
      <c r="T65" s="196"/>
      <c r="U65" s="196"/>
      <c r="V65" s="101"/>
      <c r="W65" s="101"/>
      <c r="X65" s="49"/>
      <c r="Y65" s="49"/>
      <c r="Z65" s="49"/>
      <c r="AA65" s="49"/>
      <c r="AB65" s="49"/>
      <c r="AC65" s="49"/>
      <c r="AD65" s="49"/>
      <c r="AE65" s="49"/>
      <c r="AF65" s="49"/>
      <c r="AG65" s="49"/>
      <c r="AH65" s="101"/>
      <c r="AI65" s="50"/>
      <c r="AJ65" s="50"/>
      <c r="AK65" s="50"/>
      <c r="AL65" s="50"/>
      <c r="AM65" s="196" t="s">
        <v>3</v>
      </c>
      <c r="AN65" s="196"/>
      <c r="AO65" s="196"/>
      <c r="AP65" s="196"/>
      <c r="AQ65" s="196"/>
      <c r="AR65" s="196"/>
      <c r="AS65" s="196"/>
      <c r="AT65" s="196"/>
      <c r="AU65" s="101" t="s">
        <v>11</v>
      </c>
      <c r="AV65" s="197">
        <v>483.23</v>
      </c>
      <c r="AW65" s="197"/>
      <c r="AX65" s="197"/>
      <c r="AY65" s="197"/>
      <c r="AZ65" s="101" t="s">
        <v>319</v>
      </c>
      <c r="BA65" s="101"/>
      <c r="BB65" s="101"/>
      <c r="BC65" s="101"/>
      <c r="BD65" s="101"/>
      <c r="BE65" s="101"/>
      <c r="BF65" s="47"/>
      <c r="BG65" s="51"/>
      <c r="CJ65" s="10" t="s">
        <v>129</v>
      </c>
      <c r="CK65" s="11" t="s">
        <v>130</v>
      </c>
      <c r="CL65" s="7">
        <v>20.822014498815001</v>
      </c>
      <c r="CM65" s="4">
        <f t="shared" si="0"/>
        <v>298712.62</v>
      </c>
    </row>
    <row r="66" spans="3:91" x14ac:dyDescent="0.25">
      <c r="C66" s="46"/>
      <c r="D66" s="47"/>
      <c r="E66" s="196" t="s">
        <v>322</v>
      </c>
      <c r="F66" s="196"/>
      <c r="G66" s="196"/>
      <c r="H66" s="196"/>
      <c r="I66" s="196"/>
      <c r="J66" s="101" t="s">
        <v>11</v>
      </c>
      <c r="K66" s="196" t="s">
        <v>555</v>
      </c>
      <c r="L66" s="196"/>
      <c r="M66" s="196"/>
      <c r="N66" s="196"/>
      <c r="O66" s="196"/>
      <c r="P66" s="196"/>
      <c r="Q66" s="196"/>
      <c r="R66" s="196"/>
      <c r="S66" s="196"/>
      <c r="T66" s="196"/>
      <c r="U66" s="196"/>
      <c r="V66" s="196"/>
      <c r="W66" s="101"/>
      <c r="X66" s="49"/>
      <c r="Y66" s="49"/>
      <c r="Z66" s="49"/>
      <c r="AA66" s="49"/>
      <c r="AB66" s="49"/>
      <c r="AC66" s="49"/>
      <c r="AD66" s="49"/>
      <c r="AE66" s="49"/>
      <c r="AF66" s="49"/>
      <c r="AG66" s="49"/>
      <c r="AH66" s="101"/>
      <c r="AI66" s="50"/>
      <c r="AJ66" s="50"/>
      <c r="AK66" s="50"/>
      <c r="AL66" s="50"/>
      <c r="AM66" s="196" t="s">
        <v>4</v>
      </c>
      <c r="AN66" s="196"/>
      <c r="AO66" s="196"/>
      <c r="AP66" s="196"/>
      <c r="AQ66" s="196"/>
      <c r="AR66" s="196"/>
      <c r="AS66" s="196"/>
      <c r="AT66" s="196"/>
      <c r="AU66" s="101" t="s">
        <v>11</v>
      </c>
      <c r="AV66" s="196">
        <v>2100</v>
      </c>
      <c r="AW66" s="196"/>
      <c r="AX66" s="196"/>
      <c r="AY66" s="196"/>
      <c r="AZ66" s="101" t="s">
        <v>320</v>
      </c>
      <c r="BA66" s="101"/>
      <c r="BB66" s="101"/>
      <c r="BC66" s="101"/>
      <c r="BD66" s="101"/>
      <c r="BE66" s="101"/>
      <c r="BF66" s="47"/>
      <c r="BG66" s="51"/>
      <c r="CJ66" s="10" t="s">
        <v>131</v>
      </c>
      <c r="CK66" s="11" t="s">
        <v>132</v>
      </c>
      <c r="CL66" s="7">
        <v>7.3308385612714346</v>
      </c>
      <c r="CM66" s="4">
        <f t="shared" si="0"/>
        <v>105168.21</v>
      </c>
    </row>
    <row r="67" spans="3:91" x14ac:dyDescent="0.25">
      <c r="C67" s="46"/>
      <c r="D67" s="47"/>
      <c r="E67" s="196" t="s">
        <v>1</v>
      </c>
      <c r="F67" s="196"/>
      <c r="G67" s="196"/>
      <c r="H67" s="196"/>
      <c r="I67" s="196"/>
      <c r="J67" s="101" t="s">
        <v>11</v>
      </c>
      <c r="K67" s="196" t="s">
        <v>411</v>
      </c>
      <c r="L67" s="196"/>
      <c r="M67" s="196"/>
      <c r="N67" s="196"/>
      <c r="O67" s="196"/>
      <c r="P67" s="196"/>
      <c r="Q67" s="196"/>
      <c r="R67" s="196"/>
      <c r="S67" s="196"/>
      <c r="T67" s="196"/>
      <c r="U67" s="196"/>
      <c r="V67" s="101"/>
      <c r="W67" s="101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101"/>
      <c r="AI67" s="50"/>
      <c r="AJ67" s="50"/>
      <c r="AK67" s="50"/>
      <c r="AL67" s="50"/>
      <c r="AM67" s="196"/>
      <c r="AN67" s="196"/>
      <c r="AO67" s="196"/>
      <c r="AP67" s="196"/>
      <c r="AQ67" s="196"/>
      <c r="AR67" s="196"/>
      <c r="AS67" s="196"/>
      <c r="AT67" s="196"/>
      <c r="AU67" s="101"/>
      <c r="AV67" s="198"/>
      <c r="AW67" s="198"/>
      <c r="AX67" s="198"/>
      <c r="AY67" s="198"/>
      <c r="AZ67" s="101"/>
      <c r="BA67" s="101"/>
      <c r="BB67" s="101"/>
      <c r="BC67" s="101"/>
      <c r="BD67" s="101"/>
      <c r="BE67" s="101"/>
      <c r="BF67" s="47"/>
      <c r="BG67" s="51"/>
      <c r="CJ67" s="10" t="s">
        <v>133</v>
      </c>
      <c r="CK67" s="11" t="s">
        <v>134</v>
      </c>
      <c r="CL67" s="7">
        <v>54.480363864491849</v>
      </c>
      <c r="CM67" s="4">
        <f t="shared" si="0"/>
        <v>781575.3</v>
      </c>
    </row>
    <row r="68" spans="3:91" x14ac:dyDescent="0.25">
      <c r="C68" s="46"/>
      <c r="D68" s="47"/>
      <c r="E68" s="196" t="s">
        <v>2</v>
      </c>
      <c r="F68" s="196"/>
      <c r="G68" s="196"/>
      <c r="H68" s="196"/>
      <c r="I68" s="196"/>
      <c r="J68" s="101" t="s">
        <v>11</v>
      </c>
      <c r="K68" s="196" t="s">
        <v>337</v>
      </c>
      <c r="L68" s="196"/>
      <c r="M68" s="196"/>
      <c r="N68" s="196"/>
      <c r="O68" s="196"/>
      <c r="P68" s="196"/>
      <c r="Q68" s="196"/>
      <c r="R68" s="196"/>
      <c r="S68" s="196"/>
      <c r="T68" s="196"/>
      <c r="U68" s="196"/>
      <c r="V68" s="101"/>
      <c r="W68" s="101"/>
      <c r="X68" s="101"/>
      <c r="Y68" s="101"/>
      <c r="Z68" s="101"/>
      <c r="AA68" s="101"/>
      <c r="AB68" s="101"/>
      <c r="AC68" s="101"/>
      <c r="AD68" s="101"/>
      <c r="AE68" s="101"/>
      <c r="AF68" s="101"/>
      <c r="AG68" s="101"/>
      <c r="AH68" s="101"/>
      <c r="AI68" s="101"/>
      <c r="AJ68" s="101"/>
      <c r="AK68" s="101"/>
      <c r="AL68" s="101"/>
      <c r="AM68" s="196"/>
      <c r="AN68" s="196"/>
      <c r="AO68" s="196"/>
      <c r="AP68" s="196"/>
      <c r="AQ68" s="196"/>
      <c r="AR68" s="196"/>
      <c r="AS68" s="196"/>
      <c r="AT68" s="196"/>
      <c r="AU68" s="101"/>
      <c r="AV68" s="101"/>
      <c r="AW68" s="101"/>
      <c r="AX68" s="101"/>
      <c r="AY68" s="101"/>
      <c r="AZ68" s="101"/>
      <c r="BA68" s="101"/>
      <c r="BB68" s="101"/>
      <c r="BC68" s="101"/>
      <c r="BD68" s="101"/>
      <c r="BE68" s="101"/>
      <c r="BF68" s="47"/>
      <c r="BG68" s="51"/>
      <c r="CJ68" s="10" t="s">
        <v>135</v>
      </c>
      <c r="CK68" s="11" t="s">
        <v>136</v>
      </c>
      <c r="CL68" s="7">
        <v>50.628216924578282</v>
      </c>
      <c r="CM68" s="4">
        <f t="shared" si="0"/>
        <v>726312.4</v>
      </c>
    </row>
    <row r="69" spans="3:91" x14ac:dyDescent="0.25">
      <c r="C69" s="46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  <c r="AA69" s="47"/>
      <c r="AB69" s="47"/>
      <c r="AC69" s="47"/>
      <c r="AD69" s="47"/>
      <c r="AE69" s="47"/>
      <c r="AF69" s="47"/>
      <c r="AG69" s="47"/>
      <c r="AH69" s="47"/>
      <c r="AI69" s="47"/>
      <c r="AJ69" s="47"/>
      <c r="AK69" s="47"/>
      <c r="AL69" s="47"/>
      <c r="AM69" s="47"/>
      <c r="AN69" s="47"/>
      <c r="AO69" s="47"/>
      <c r="AP69" s="47"/>
      <c r="AQ69" s="47"/>
      <c r="AR69" s="47"/>
      <c r="AS69" s="47"/>
      <c r="AT69" s="47"/>
      <c r="AU69" s="47"/>
      <c r="AV69" s="47"/>
      <c r="AW69" s="47"/>
      <c r="AX69" s="47"/>
      <c r="AY69" s="47"/>
      <c r="AZ69" s="47"/>
      <c r="BA69" s="47"/>
      <c r="BB69" s="47"/>
      <c r="BC69" s="47"/>
      <c r="BD69" s="47"/>
      <c r="BE69" s="47"/>
      <c r="BF69" s="47"/>
      <c r="BG69" s="51"/>
      <c r="CJ69" s="12" t="s">
        <v>137</v>
      </c>
      <c r="CK69" s="13" t="s">
        <v>138</v>
      </c>
      <c r="CL69" s="14">
        <v>49.527603513174405</v>
      </c>
      <c r="CM69" s="4">
        <f t="shared" si="0"/>
        <v>710523</v>
      </c>
    </row>
    <row r="70" spans="3:91" x14ac:dyDescent="0.25">
      <c r="C70" s="46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  <c r="AA70" s="47"/>
      <c r="AB70" s="47"/>
      <c r="AC70" s="47"/>
      <c r="AD70" s="47"/>
      <c r="AE70" s="47"/>
      <c r="AF70" s="47"/>
      <c r="AG70" s="47"/>
      <c r="AH70" s="47"/>
      <c r="AI70" s="47"/>
      <c r="AJ70" s="47"/>
      <c r="AK70" s="47"/>
      <c r="AL70" s="47"/>
      <c r="AM70" s="47"/>
      <c r="AN70" s="47"/>
      <c r="AO70" s="47"/>
      <c r="AP70" s="47"/>
      <c r="AQ70" s="47"/>
      <c r="AR70" s="47"/>
      <c r="AS70" s="47"/>
      <c r="AT70" s="47"/>
      <c r="AU70" s="47"/>
      <c r="AV70" s="47"/>
      <c r="AW70" s="47"/>
      <c r="AX70" s="47"/>
      <c r="AY70" s="47"/>
      <c r="AZ70" s="47"/>
      <c r="BA70" s="47"/>
      <c r="BB70" s="47"/>
      <c r="BC70" s="47"/>
      <c r="BD70" s="47"/>
      <c r="BE70" s="47"/>
      <c r="BF70" s="47"/>
      <c r="BG70" s="51"/>
      <c r="CJ70" s="5" t="s">
        <v>139</v>
      </c>
      <c r="CK70" s="11" t="s">
        <v>140</v>
      </c>
      <c r="CL70" s="7">
        <v>58.332510804405409</v>
      </c>
      <c r="CM70" s="4">
        <f t="shared" si="0"/>
        <v>836838.2</v>
      </c>
    </row>
    <row r="71" spans="3:91" x14ac:dyDescent="0.25">
      <c r="C71" s="46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  <c r="AA71" s="47"/>
      <c r="AB71" s="47"/>
      <c r="AC71" s="47"/>
      <c r="AD71" s="47"/>
      <c r="AE71" s="47"/>
      <c r="AF71" s="47"/>
      <c r="AG71" s="47"/>
      <c r="AH71" s="47"/>
      <c r="AI71" s="47"/>
      <c r="AJ71" s="47"/>
      <c r="AK71" s="47"/>
      <c r="AL71" s="47"/>
      <c r="AM71" s="47"/>
      <c r="AN71" s="47"/>
      <c r="AO71" s="47"/>
      <c r="AP71" s="47"/>
      <c r="AQ71" s="47"/>
      <c r="AR71" s="47"/>
      <c r="AS71" s="47"/>
      <c r="AT71" s="47"/>
      <c r="AU71" s="47"/>
      <c r="AV71" s="47"/>
      <c r="AW71" s="47"/>
      <c r="AX71" s="47"/>
      <c r="AY71" s="47"/>
      <c r="AZ71" s="47"/>
      <c r="BA71" s="47"/>
      <c r="BB71" s="47"/>
      <c r="BC71" s="47"/>
      <c r="BD71" s="47"/>
      <c r="BE71" s="47"/>
      <c r="BF71" s="47"/>
      <c r="BG71" s="51"/>
      <c r="CJ71" s="12" t="s">
        <v>141</v>
      </c>
      <c r="CK71" s="13" t="s">
        <v>142</v>
      </c>
      <c r="CL71" s="14">
        <v>11.666502160881082</v>
      </c>
      <c r="CM71" s="4">
        <f t="shared" si="0"/>
        <v>167367.64000000001</v>
      </c>
    </row>
    <row r="72" spans="3:91" x14ac:dyDescent="0.25">
      <c r="C72" s="46"/>
      <c r="D72" s="47"/>
      <c r="E72" s="208" t="s">
        <v>5</v>
      </c>
      <c r="F72" s="209"/>
      <c r="G72" s="209"/>
      <c r="H72" s="209"/>
      <c r="I72" s="209"/>
      <c r="J72" s="209"/>
      <c r="K72" s="210" t="str">
        <f t="shared" ref="K72:K77" si="7">VLOOKUP(E72,$CJ$1:$CM$1003,2,FALSE)</f>
        <v>NOVACRON YELLOW S-3R</v>
      </c>
      <c r="L72" s="210"/>
      <c r="M72" s="210"/>
      <c r="N72" s="210"/>
      <c r="O72" s="210"/>
      <c r="P72" s="210"/>
      <c r="Q72" s="210"/>
      <c r="R72" s="210"/>
      <c r="S72" s="210"/>
      <c r="T72" s="210"/>
      <c r="U72" s="210"/>
      <c r="V72" s="210"/>
      <c r="W72" s="210"/>
      <c r="X72" s="210"/>
      <c r="Y72" s="117"/>
      <c r="Z72" s="97"/>
      <c r="AA72" s="97"/>
      <c r="AB72" s="211">
        <v>25.85</v>
      </c>
      <c r="AC72" s="211"/>
      <c r="AD72" s="211"/>
      <c r="AE72" s="211"/>
      <c r="AF72" s="211"/>
      <c r="AG72" s="211"/>
      <c r="AH72" s="211"/>
      <c r="AI72" s="211"/>
      <c r="AJ72" s="211"/>
      <c r="AK72" s="210" t="s">
        <v>315</v>
      </c>
      <c r="AL72" s="210"/>
      <c r="AM72" s="212">
        <v>12491.53</v>
      </c>
      <c r="AN72" s="212"/>
      <c r="AO72" s="212"/>
      <c r="AP72" s="212"/>
      <c r="AQ72" s="212"/>
      <c r="AR72" s="212"/>
      <c r="AS72" s="52" t="s">
        <v>316</v>
      </c>
      <c r="AT72" s="52"/>
      <c r="AU72" s="213">
        <f>(AM72*VLOOKUP(E72,$CJ$1:$CM$1003,4,FALSE))/1000</f>
        <v>1213207.6231026</v>
      </c>
      <c r="AV72" s="213"/>
      <c r="AW72" s="213"/>
      <c r="AX72" s="213"/>
      <c r="AY72" s="213"/>
      <c r="AZ72" s="213"/>
      <c r="BA72" s="213"/>
      <c r="BB72" s="213"/>
      <c r="BC72" s="213"/>
      <c r="BD72" s="213"/>
      <c r="BE72" s="214"/>
      <c r="BF72" s="47"/>
      <c r="BG72" s="51"/>
      <c r="CJ72" s="5" t="s">
        <v>143</v>
      </c>
      <c r="CK72" s="11" t="s">
        <v>144</v>
      </c>
      <c r="CL72" s="7">
        <v>14.858281053952322</v>
      </c>
      <c r="CM72" s="4">
        <f t="shared" si="0"/>
        <v>213156.9</v>
      </c>
    </row>
    <row r="73" spans="3:91" x14ac:dyDescent="0.25">
      <c r="C73" s="46"/>
      <c r="D73" s="47"/>
      <c r="E73" s="200" t="s">
        <v>28</v>
      </c>
      <c r="F73" s="201"/>
      <c r="G73" s="201"/>
      <c r="H73" s="201"/>
      <c r="I73" s="201"/>
      <c r="J73" s="201"/>
      <c r="K73" s="202" t="str">
        <f t="shared" si="7"/>
        <v>NOVACRON RED S-B</v>
      </c>
      <c r="L73" s="202"/>
      <c r="M73" s="202"/>
      <c r="N73" s="202"/>
      <c r="O73" s="202"/>
      <c r="P73" s="202"/>
      <c r="Q73" s="202"/>
      <c r="R73" s="202"/>
      <c r="S73" s="202"/>
      <c r="T73" s="202"/>
      <c r="U73" s="202"/>
      <c r="V73" s="202"/>
      <c r="W73" s="202"/>
      <c r="X73" s="202"/>
      <c r="Y73" s="114"/>
      <c r="Z73" s="93"/>
      <c r="AA73" s="93"/>
      <c r="AB73" s="203">
        <v>1.54</v>
      </c>
      <c r="AC73" s="203"/>
      <c r="AD73" s="203"/>
      <c r="AE73" s="203"/>
      <c r="AF73" s="203"/>
      <c r="AG73" s="203"/>
      <c r="AH73" s="203"/>
      <c r="AI73" s="203"/>
      <c r="AJ73" s="203"/>
      <c r="AK73" s="202" t="s">
        <v>315</v>
      </c>
      <c r="AL73" s="202"/>
      <c r="AM73" s="204">
        <v>744.18</v>
      </c>
      <c r="AN73" s="204"/>
      <c r="AO73" s="204"/>
      <c r="AP73" s="204"/>
      <c r="AQ73" s="204"/>
      <c r="AR73" s="204"/>
      <c r="AS73" s="47" t="s">
        <v>316</v>
      </c>
      <c r="AT73" s="47"/>
      <c r="AU73" s="205">
        <f>(AM73*VLOOKUP(E73,$CJ$1:$CM$1003,4,FALSE))/1000</f>
        <v>80603.847413999989</v>
      </c>
      <c r="AV73" s="205"/>
      <c r="AW73" s="205"/>
      <c r="AX73" s="205"/>
      <c r="AY73" s="205"/>
      <c r="AZ73" s="205"/>
      <c r="BA73" s="205"/>
      <c r="BB73" s="205"/>
      <c r="BC73" s="205"/>
      <c r="BD73" s="205"/>
      <c r="BE73" s="206"/>
      <c r="BF73" s="47"/>
      <c r="BG73" s="51"/>
      <c r="CJ73" s="15" t="s">
        <v>145</v>
      </c>
      <c r="CK73" s="16" t="s">
        <v>146</v>
      </c>
      <c r="CL73" s="17">
        <v>7.2640485152655785</v>
      </c>
      <c r="CM73" s="4">
        <f t="shared" ref="CM73:CM136" si="8">CL73*$CM$3</f>
        <v>104210.04</v>
      </c>
    </row>
    <row r="74" spans="3:91" x14ac:dyDescent="0.25">
      <c r="C74" s="46"/>
      <c r="D74" s="47"/>
      <c r="E74" s="200" t="s">
        <v>7</v>
      </c>
      <c r="F74" s="201"/>
      <c r="G74" s="201"/>
      <c r="H74" s="201"/>
      <c r="I74" s="201"/>
      <c r="J74" s="201"/>
      <c r="K74" s="202" t="str">
        <f t="shared" si="7"/>
        <v>NOVACRON DARK BLUE S-GL</v>
      </c>
      <c r="L74" s="202"/>
      <c r="M74" s="202"/>
      <c r="N74" s="202"/>
      <c r="O74" s="202"/>
      <c r="P74" s="202"/>
      <c r="Q74" s="202"/>
      <c r="R74" s="202"/>
      <c r="S74" s="202"/>
      <c r="T74" s="202"/>
      <c r="U74" s="202"/>
      <c r="V74" s="202"/>
      <c r="W74" s="202"/>
      <c r="X74" s="202"/>
      <c r="Y74" s="93"/>
      <c r="Z74" s="93"/>
      <c r="AA74" s="93"/>
      <c r="AB74" s="203">
        <v>1.6</v>
      </c>
      <c r="AC74" s="203"/>
      <c r="AD74" s="203"/>
      <c r="AE74" s="203"/>
      <c r="AF74" s="203"/>
      <c r="AG74" s="203"/>
      <c r="AH74" s="203"/>
      <c r="AI74" s="203"/>
      <c r="AJ74" s="203"/>
      <c r="AK74" s="202" t="s">
        <v>315</v>
      </c>
      <c r="AL74" s="202"/>
      <c r="AM74" s="204">
        <v>773.17</v>
      </c>
      <c r="AN74" s="204"/>
      <c r="AO74" s="204"/>
      <c r="AP74" s="204"/>
      <c r="AQ74" s="204"/>
      <c r="AR74" s="204"/>
      <c r="AS74" s="47" t="s">
        <v>316</v>
      </c>
      <c r="AT74" s="47"/>
      <c r="AU74" s="205">
        <f>(AM74*VLOOKUP(E74,$CJ$1:$CM$1003,4,FALSE))/1000</f>
        <v>94059.285033599997</v>
      </c>
      <c r="AV74" s="205"/>
      <c r="AW74" s="205"/>
      <c r="AX74" s="205"/>
      <c r="AY74" s="205"/>
      <c r="AZ74" s="205"/>
      <c r="BA74" s="205"/>
      <c r="BB74" s="205"/>
      <c r="BC74" s="205"/>
      <c r="BD74" s="205"/>
      <c r="BE74" s="206"/>
      <c r="BF74" s="47"/>
      <c r="BG74" s="51"/>
      <c r="CJ74" s="10" t="s">
        <v>147</v>
      </c>
      <c r="CK74" s="18" t="s">
        <v>148</v>
      </c>
      <c r="CL74" s="7">
        <v>8.8314791579534369</v>
      </c>
      <c r="CM74" s="4">
        <f t="shared" si="8"/>
        <v>126696.40000000001</v>
      </c>
    </row>
    <row r="75" spans="3:91" x14ac:dyDescent="0.25">
      <c r="C75" s="46"/>
      <c r="D75" s="47"/>
      <c r="E75" s="216" t="s">
        <v>8</v>
      </c>
      <c r="F75" s="217"/>
      <c r="G75" s="217"/>
      <c r="H75" s="217"/>
      <c r="I75" s="217"/>
      <c r="J75" s="217"/>
      <c r="K75" s="218" t="str">
        <f t="shared" si="7"/>
        <v>FIMBIL EAS 40 NEW</v>
      </c>
      <c r="L75" s="218"/>
      <c r="M75" s="218"/>
      <c r="N75" s="218"/>
      <c r="O75" s="218"/>
      <c r="P75" s="218"/>
      <c r="Q75" s="218"/>
      <c r="R75" s="218"/>
      <c r="S75" s="218"/>
      <c r="T75" s="218"/>
      <c r="U75" s="218"/>
      <c r="V75" s="218"/>
      <c r="W75" s="218"/>
      <c r="X75" s="218"/>
      <c r="Y75" s="94"/>
      <c r="Z75" s="94"/>
      <c r="AA75" s="94"/>
      <c r="AB75" s="219">
        <v>4</v>
      </c>
      <c r="AC75" s="219"/>
      <c r="AD75" s="219"/>
      <c r="AE75" s="219"/>
      <c r="AF75" s="219"/>
      <c r="AG75" s="219"/>
      <c r="AH75" s="219"/>
      <c r="AI75" s="219"/>
      <c r="AJ75" s="219"/>
      <c r="AK75" s="218" t="s">
        <v>315</v>
      </c>
      <c r="AL75" s="218"/>
      <c r="AM75" s="248">
        <v>1932.93</v>
      </c>
      <c r="AN75" s="248"/>
      <c r="AO75" s="248"/>
      <c r="AP75" s="248"/>
      <c r="AQ75" s="248"/>
      <c r="AR75" s="248"/>
      <c r="AS75" s="55" t="s">
        <v>316</v>
      </c>
      <c r="AT75" s="55"/>
      <c r="AU75" s="221">
        <f t="shared" ref="AU75:AU76" si="9">(AM75*VLOOKUP(E75,$CJ$1:$CM$1003,4,FALSE))/1000</f>
        <v>39872.750650200003</v>
      </c>
      <c r="AV75" s="221"/>
      <c r="AW75" s="221"/>
      <c r="AX75" s="221"/>
      <c r="AY75" s="221"/>
      <c r="AZ75" s="221"/>
      <c r="BA75" s="221"/>
      <c r="BB75" s="221"/>
      <c r="BC75" s="221"/>
      <c r="BD75" s="221"/>
      <c r="BE75" s="222"/>
      <c r="BF75" s="47"/>
      <c r="BG75" s="51"/>
      <c r="CJ75" s="10" t="s">
        <v>149</v>
      </c>
      <c r="CK75" s="11" t="s">
        <v>150</v>
      </c>
      <c r="CL75" s="7">
        <v>8.8825477485013238</v>
      </c>
      <c r="CM75" s="4">
        <f t="shared" si="8"/>
        <v>127429.02999999998</v>
      </c>
    </row>
    <row r="76" spans="3:91" x14ac:dyDescent="0.25">
      <c r="C76" s="46"/>
      <c r="D76" s="47"/>
      <c r="E76" s="200" t="s">
        <v>183</v>
      </c>
      <c r="F76" s="201"/>
      <c r="G76" s="201"/>
      <c r="H76" s="201"/>
      <c r="I76" s="201"/>
      <c r="J76" s="201"/>
      <c r="K76" s="202" t="str">
        <f t="shared" si="7"/>
        <v>CAUSTIC SODA LIQ</v>
      </c>
      <c r="L76" s="202"/>
      <c r="M76" s="202"/>
      <c r="N76" s="202"/>
      <c r="O76" s="202"/>
      <c r="P76" s="202"/>
      <c r="Q76" s="202"/>
      <c r="R76" s="202"/>
      <c r="S76" s="202"/>
      <c r="T76" s="202"/>
      <c r="U76" s="202"/>
      <c r="V76" s="202"/>
      <c r="W76" s="202"/>
      <c r="X76" s="202"/>
      <c r="Y76" s="93"/>
      <c r="Z76" s="93"/>
      <c r="AA76" s="93"/>
      <c r="AB76" s="203">
        <v>9</v>
      </c>
      <c r="AC76" s="203"/>
      <c r="AD76" s="203"/>
      <c r="AE76" s="203"/>
      <c r="AF76" s="203"/>
      <c r="AG76" s="203"/>
      <c r="AH76" s="203"/>
      <c r="AI76" s="203"/>
      <c r="AJ76" s="203"/>
      <c r="AK76" s="202" t="s">
        <v>315</v>
      </c>
      <c r="AL76" s="202"/>
      <c r="AM76" s="204">
        <v>4349.08</v>
      </c>
      <c r="AN76" s="204"/>
      <c r="AO76" s="204"/>
      <c r="AP76" s="204"/>
      <c r="AQ76" s="204"/>
      <c r="AR76" s="204"/>
      <c r="AS76" s="47" t="s">
        <v>316</v>
      </c>
      <c r="AT76" s="47"/>
      <c r="AU76" s="205">
        <f t="shared" si="9"/>
        <v>37171.586759999998</v>
      </c>
      <c r="AV76" s="205"/>
      <c r="AW76" s="205"/>
      <c r="AX76" s="205"/>
      <c r="AY76" s="205"/>
      <c r="AZ76" s="205"/>
      <c r="BA76" s="205"/>
      <c r="BB76" s="205"/>
      <c r="BC76" s="205"/>
      <c r="BD76" s="205"/>
      <c r="BE76" s="206"/>
      <c r="BF76" s="47"/>
      <c r="BG76" s="51"/>
      <c r="CJ76" s="10" t="s">
        <v>151</v>
      </c>
      <c r="CK76" s="11" t="s">
        <v>152</v>
      </c>
      <c r="CL76" s="7">
        <v>7.5505172173428132</v>
      </c>
      <c r="CM76" s="4">
        <f t="shared" si="8"/>
        <v>108319.72</v>
      </c>
    </row>
    <row r="77" spans="3:91" x14ac:dyDescent="0.25">
      <c r="C77" s="46"/>
      <c r="D77" s="47"/>
      <c r="E77" s="223" t="s">
        <v>10</v>
      </c>
      <c r="F77" s="224"/>
      <c r="G77" s="224"/>
      <c r="H77" s="224"/>
      <c r="I77" s="224"/>
      <c r="J77" s="224"/>
      <c r="K77" s="225" t="str">
        <f t="shared" si="7"/>
        <v>SODA ASH</v>
      </c>
      <c r="L77" s="225"/>
      <c r="M77" s="225"/>
      <c r="N77" s="225"/>
      <c r="O77" s="225"/>
      <c r="P77" s="225"/>
      <c r="Q77" s="225"/>
      <c r="R77" s="225"/>
      <c r="S77" s="225"/>
      <c r="T77" s="225"/>
      <c r="U77" s="225"/>
      <c r="V77" s="225"/>
      <c r="W77" s="225"/>
      <c r="X77" s="225"/>
      <c r="Y77" s="92"/>
      <c r="Z77" s="92"/>
      <c r="AA77" s="92"/>
      <c r="AB77" s="226">
        <v>20</v>
      </c>
      <c r="AC77" s="226"/>
      <c r="AD77" s="226"/>
      <c r="AE77" s="226"/>
      <c r="AF77" s="226"/>
      <c r="AG77" s="226"/>
      <c r="AH77" s="226"/>
      <c r="AI77" s="226"/>
      <c r="AJ77" s="226"/>
      <c r="AK77" s="225" t="s">
        <v>315</v>
      </c>
      <c r="AL77" s="225"/>
      <c r="AM77" s="227">
        <v>9664.6299999999992</v>
      </c>
      <c r="AN77" s="227"/>
      <c r="AO77" s="227"/>
      <c r="AP77" s="227"/>
      <c r="AQ77" s="227"/>
      <c r="AR77" s="227"/>
      <c r="AS77" s="54" t="s">
        <v>316</v>
      </c>
      <c r="AT77" s="54"/>
      <c r="AU77" s="228">
        <f>(AM77*VLOOKUP(E77,$CJ$1:$CM$1003,4,FALSE))/1000</f>
        <v>85821.914399999994</v>
      </c>
      <c r="AV77" s="228"/>
      <c r="AW77" s="228"/>
      <c r="AX77" s="228"/>
      <c r="AY77" s="228"/>
      <c r="AZ77" s="228"/>
      <c r="BA77" s="228"/>
      <c r="BB77" s="228"/>
      <c r="BC77" s="228"/>
      <c r="BD77" s="228"/>
      <c r="BE77" s="229"/>
      <c r="BF77" s="47"/>
      <c r="BG77" s="51"/>
      <c r="CJ77" s="10" t="s">
        <v>153</v>
      </c>
      <c r="CK77" s="11" t="s">
        <v>154</v>
      </c>
      <c r="CL77" s="7">
        <v>19.985732608392585</v>
      </c>
      <c r="CM77" s="4">
        <f t="shared" si="8"/>
        <v>286715.32</v>
      </c>
    </row>
    <row r="78" spans="3:91" x14ac:dyDescent="0.25">
      <c r="C78" s="46"/>
      <c r="D78" s="47"/>
      <c r="E78" s="95"/>
      <c r="F78" s="95"/>
      <c r="G78" s="95"/>
      <c r="H78" s="95"/>
      <c r="I78" s="95"/>
      <c r="J78" s="95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B78" s="57"/>
      <c r="AC78" s="57"/>
      <c r="AD78" s="57"/>
      <c r="AE78" s="57"/>
      <c r="AF78" s="57"/>
      <c r="AG78" s="57"/>
      <c r="AH78" s="57"/>
      <c r="AI78" s="57"/>
      <c r="AJ78" s="57"/>
      <c r="AK78" s="93"/>
      <c r="AL78" s="93"/>
      <c r="AM78" s="95"/>
      <c r="AN78" s="95"/>
      <c r="AO78" s="95"/>
      <c r="AP78" s="95"/>
      <c r="AQ78" s="95"/>
      <c r="AR78" s="95"/>
      <c r="AS78" s="47"/>
      <c r="AT78" s="47"/>
      <c r="AU78" s="58"/>
      <c r="AV78" s="58"/>
      <c r="AW78" s="58"/>
      <c r="AX78" s="58"/>
      <c r="AY78" s="58"/>
      <c r="AZ78" s="58"/>
      <c r="BA78" s="58"/>
      <c r="BB78" s="58"/>
      <c r="BC78" s="58"/>
      <c r="BD78" s="58"/>
      <c r="BE78" s="58"/>
      <c r="BF78" s="47"/>
      <c r="BG78" s="51"/>
      <c r="CJ78" s="10" t="s">
        <v>155</v>
      </c>
      <c r="CK78" s="19" t="s">
        <v>156</v>
      </c>
      <c r="CL78" s="7">
        <v>19.352577722013105</v>
      </c>
      <c r="CM78" s="4">
        <f t="shared" si="8"/>
        <v>277632.08</v>
      </c>
    </row>
    <row r="79" spans="3:91" x14ac:dyDescent="0.25">
      <c r="C79" s="46"/>
      <c r="D79" s="47"/>
      <c r="E79" s="95"/>
      <c r="F79" s="95"/>
      <c r="G79" s="95"/>
      <c r="H79" s="95"/>
      <c r="I79" s="95"/>
      <c r="J79" s="95"/>
      <c r="K79" s="93"/>
      <c r="L79" s="93"/>
      <c r="M79" s="93"/>
      <c r="N79" s="93"/>
      <c r="O79" s="93"/>
      <c r="P79" s="93"/>
      <c r="Q79" s="93"/>
      <c r="R79" s="93"/>
      <c r="S79" s="93"/>
      <c r="T79" s="93"/>
      <c r="U79" s="93"/>
      <c r="V79" s="93"/>
      <c r="W79" s="93"/>
      <c r="X79" s="93"/>
      <c r="Y79" s="93"/>
      <c r="Z79" s="93"/>
      <c r="AA79" s="93"/>
      <c r="AB79" s="57"/>
      <c r="AC79" s="57"/>
      <c r="AD79" s="57"/>
      <c r="AE79" s="57"/>
      <c r="AF79" s="57"/>
      <c r="AG79" s="57"/>
      <c r="AH79" s="57"/>
      <c r="AI79" s="57"/>
      <c r="AJ79" s="57"/>
      <c r="AK79" s="93"/>
      <c r="AL79" s="93"/>
      <c r="AM79" s="95"/>
      <c r="AN79" s="95"/>
      <c r="AO79" s="95"/>
      <c r="AP79" s="87"/>
      <c r="AQ79" s="202" t="s">
        <v>318</v>
      </c>
      <c r="AR79" s="202"/>
      <c r="AS79" s="202"/>
      <c r="AT79" s="202"/>
      <c r="AU79" s="58" t="s">
        <v>11</v>
      </c>
      <c r="AV79" s="205">
        <f>SUM(AU72:BE77)</f>
        <v>1550737.0073603999</v>
      </c>
      <c r="AW79" s="205"/>
      <c r="AX79" s="205"/>
      <c r="AY79" s="205"/>
      <c r="AZ79" s="205"/>
      <c r="BA79" s="205"/>
      <c r="BB79" s="205"/>
      <c r="BC79" s="205"/>
      <c r="BD79" s="205"/>
      <c r="BE79" s="205"/>
      <c r="BF79" s="47"/>
      <c r="BG79" s="51"/>
      <c r="CJ79" s="10" t="s">
        <v>157</v>
      </c>
      <c r="CK79" s="19" t="s">
        <v>158</v>
      </c>
      <c r="CL79" s="7">
        <v>17.513283145127563</v>
      </c>
      <c r="CM79" s="4">
        <f t="shared" si="8"/>
        <v>251245.56000000003</v>
      </c>
    </row>
    <row r="80" spans="3:91" x14ac:dyDescent="0.25">
      <c r="C80" s="46"/>
      <c r="D80" s="47"/>
      <c r="E80" s="95"/>
      <c r="F80" s="95"/>
      <c r="G80" s="95"/>
      <c r="H80" s="95"/>
      <c r="I80" s="95"/>
      <c r="J80" s="95"/>
      <c r="K80" s="93"/>
      <c r="L80" s="93"/>
      <c r="M80" s="93"/>
      <c r="N80" s="93"/>
      <c r="O80" s="93"/>
      <c r="P80" s="93"/>
      <c r="Q80" s="93"/>
      <c r="R80" s="93"/>
      <c r="S80" s="93"/>
      <c r="T80" s="93"/>
      <c r="U80" s="93"/>
      <c r="V80" s="93"/>
      <c r="W80" s="93"/>
      <c r="X80" s="93"/>
      <c r="Y80" s="93"/>
      <c r="Z80" s="93"/>
      <c r="AA80" s="93"/>
      <c r="AB80" s="57"/>
      <c r="AC80" s="57"/>
      <c r="AD80" s="57"/>
      <c r="AE80" s="57"/>
      <c r="AF80" s="57"/>
      <c r="AG80" s="57"/>
      <c r="AH80" s="57"/>
      <c r="AI80" s="57"/>
      <c r="AJ80" s="57"/>
      <c r="AK80" s="93"/>
      <c r="AL80" s="93"/>
      <c r="AM80" s="95"/>
      <c r="AN80" s="95"/>
      <c r="AO80" s="95"/>
      <c r="AP80" s="87"/>
      <c r="AQ80" s="202" t="s">
        <v>317</v>
      </c>
      <c r="AR80" s="202"/>
      <c r="AS80" s="202"/>
      <c r="AT80" s="202"/>
      <c r="AU80" s="58" t="s">
        <v>11</v>
      </c>
      <c r="AV80" s="205">
        <f>AV79/AV66</f>
        <v>738.44619398114287</v>
      </c>
      <c r="AW80" s="205"/>
      <c r="AX80" s="205"/>
      <c r="AY80" s="205"/>
      <c r="AZ80" s="205"/>
      <c r="BA80" s="205"/>
      <c r="BB80" s="205"/>
      <c r="BC80" s="205"/>
      <c r="BD80" s="205"/>
      <c r="BE80" s="205"/>
      <c r="BF80" s="47"/>
      <c r="BG80" s="51"/>
      <c r="CJ80" s="10" t="s">
        <v>159</v>
      </c>
      <c r="CK80" s="11" t="s">
        <v>160</v>
      </c>
      <c r="CL80" s="7">
        <v>18.24300362470375</v>
      </c>
      <c r="CM80" s="4">
        <f t="shared" si="8"/>
        <v>261714.13</v>
      </c>
    </row>
    <row r="81" spans="3:91" ht="17.25" thickBot="1" x14ac:dyDescent="0.3">
      <c r="C81" s="60"/>
      <c r="D81" s="61"/>
      <c r="E81" s="88"/>
      <c r="F81" s="88"/>
      <c r="G81" s="88"/>
      <c r="H81" s="88"/>
      <c r="I81" s="88"/>
      <c r="J81" s="88"/>
      <c r="K81" s="89"/>
      <c r="L81" s="89"/>
      <c r="M81" s="89"/>
      <c r="N81" s="89"/>
      <c r="O81" s="89"/>
      <c r="P81" s="89"/>
      <c r="Q81" s="89"/>
      <c r="R81" s="89"/>
      <c r="S81" s="89"/>
      <c r="T81" s="89"/>
      <c r="U81" s="89"/>
      <c r="V81" s="89"/>
      <c r="W81" s="89"/>
      <c r="X81" s="89"/>
      <c r="Y81" s="89"/>
      <c r="Z81" s="89"/>
      <c r="AA81" s="89"/>
      <c r="AB81" s="90"/>
      <c r="AC81" s="90"/>
      <c r="AD81" s="90"/>
      <c r="AE81" s="90"/>
      <c r="AF81" s="90"/>
      <c r="AG81" s="90"/>
      <c r="AH81" s="90"/>
      <c r="AI81" s="90"/>
      <c r="AJ81" s="90"/>
      <c r="AK81" s="89"/>
      <c r="AL81" s="89"/>
      <c r="AM81" s="88"/>
      <c r="AN81" s="88"/>
      <c r="AO81" s="88"/>
      <c r="AP81" s="88"/>
      <c r="AQ81" s="88"/>
      <c r="AR81" s="88"/>
      <c r="AS81" s="61"/>
      <c r="AT81" s="61"/>
      <c r="AU81" s="61"/>
      <c r="AV81" s="88"/>
      <c r="AW81" s="88"/>
      <c r="AX81" s="88"/>
      <c r="AY81" s="88"/>
      <c r="AZ81" s="88"/>
      <c r="BA81" s="88"/>
      <c r="BB81" s="88"/>
      <c r="BC81" s="88"/>
      <c r="BD81" s="88"/>
      <c r="BE81" s="88"/>
      <c r="BF81" s="61"/>
      <c r="BG81" s="62"/>
      <c r="CJ81" s="10" t="s">
        <v>161</v>
      </c>
      <c r="CK81" s="11" t="s">
        <v>162</v>
      </c>
      <c r="CL81" s="7">
        <v>9.0314714903108886</v>
      </c>
      <c r="CM81" s="4">
        <f t="shared" si="8"/>
        <v>129565.49</v>
      </c>
    </row>
    <row r="82" spans="3:91" x14ac:dyDescent="0.25">
      <c r="AP82" s="41" t="s">
        <v>374</v>
      </c>
      <c r="CJ82" s="10" t="s">
        <v>163</v>
      </c>
      <c r="CK82" s="11" t="s">
        <v>164</v>
      </c>
      <c r="CL82" s="7">
        <v>12.306423393280358</v>
      </c>
      <c r="CM82" s="4">
        <f t="shared" si="8"/>
        <v>176547.95</v>
      </c>
    </row>
    <row r="83" spans="3:91" ht="17.25" thickBot="1" x14ac:dyDescent="0.3">
      <c r="CJ83" s="10" t="s">
        <v>165</v>
      </c>
      <c r="CK83" s="11" t="s">
        <v>166</v>
      </c>
      <c r="CL83" s="7">
        <v>17.52</v>
      </c>
      <c r="CM83" s="4">
        <f t="shared" si="8"/>
        <v>251341.91999999998</v>
      </c>
    </row>
    <row r="84" spans="3:91" x14ac:dyDescent="0.25">
      <c r="C84" s="43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  <c r="AH84" s="44"/>
      <c r="AI84" s="44"/>
      <c r="AJ84" s="44"/>
      <c r="AK84" s="44"/>
      <c r="AL84" s="44"/>
      <c r="AM84" s="44"/>
      <c r="AN84" s="44"/>
      <c r="AO84" s="44"/>
      <c r="AP84" s="44"/>
      <c r="AQ84" s="44"/>
      <c r="AR84" s="44"/>
      <c r="AS84" s="44"/>
      <c r="AT84" s="44"/>
      <c r="AU84" s="44"/>
      <c r="AV84" s="44"/>
      <c r="AW84" s="44"/>
      <c r="AX84" s="44"/>
      <c r="AY84" s="44"/>
      <c r="AZ84" s="44"/>
      <c r="BA84" s="44"/>
      <c r="BB84" s="44"/>
      <c r="BC84" s="44"/>
      <c r="BD84" s="44"/>
      <c r="BE84" s="44"/>
      <c r="BF84" s="44"/>
      <c r="BG84" s="45"/>
      <c r="CJ84" s="12" t="s">
        <v>167</v>
      </c>
      <c r="CK84" s="13" t="s">
        <v>168</v>
      </c>
      <c r="CL84" s="7">
        <v>6.0476808866583021</v>
      </c>
      <c r="CM84" s="4">
        <f t="shared" si="8"/>
        <v>86760.03</v>
      </c>
    </row>
    <row r="85" spans="3:91" x14ac:dyDescent="0.25">
      <c r="C85" s="46"/>
      <c r="D85" s="47"/>
      <c r="E85" s="196" t="s">
        <v>0</v>
      </c>
      <c r="F85" s="196"/>
      <c r="G85" s="196"/>
      <c r="H85" s="196"/>
      <c r="I85" s="196"/>
      <c r="J85" s="101" t="s">
        <v>11</v>
      </c>
      <c r="K85" s="196" t="s">
        <v>342</v>
      </c>
      <c r="L85" s="196"/>
      <c r="M85" s="196"/>
      <c r="N85" s="196"/>
      <c r="O85" s="196"/>
      <c r="P85" s="196"/>
      <c r="Q85" s="196"/>
      <c r="R85" s="196"/>
      <c r="S85" s="196"/>
      <c r="T85" s="196"/>
      <c r="U85" s="196"/>
      <c r="V85" s="101"/>
      <c r="W85" s="101"/>
      <c r="X85" s="49"/>
      <c r="Y85" s="49"/>
      <c r="Z85" s="49"/>
      <c r="AA85" s="49"/>
      <c r="AB85" s="49"/>
      <c r="AC85" s="49"/>
      <c r="AD85" s="49"/>
      <c r="AE85" s="49"/>
      <c r="AF85" s="49"/>
      <c r="AG85" s="49"/>
      <c r="AH85" s="101"/>
      <c r="AI85" s="50"/>
      <c r="AJ85" s="50"/>
      <c r="AK85" s="50"/>
      <c r="AL85" s="50"/>
      <c r="AM85" s="196" t="s">
        <v>3</v>
      </c>
      <c r="AN85" s="196"/>
      <c r="AO85" s="196"/>
      <c r="AP85" s="196"/>
      <c r="AQ85" s="196"/>
      <c r="AR85" s="196"/>
      <c r="AS85" s="196"/>
      <c r="AT85" s="196"/>
      <c r="AU85" s="101" t="s">
        <v>11</v>
      </c>
      <c r="AV85" s="197">
        <v>483.23</v>
      </c>
      <c r="AW85" s="197"/>
      <c r="AX85" s="197"/>
      <c r="AY85" s="197"/>
      <c r="AZ85" s="101" t="s">
        <v>319</v>
      </c>
      <c r="BA85" s="101"/>
      <c r="BB85" s="101"/>
      <c r="BC85" s="101"/>
      <c r="BD85" s="101"/>
      <c r="BE85" s="101"/>
      <c r="BF85" s="47"/>
      <c r="BG85" s="51"/>
      <c r="CJ85" s="12" t="s">
        <v>169</v>
      </c>
      <c r="CK85" s="20" t="s">
        <v>170</v>
      </c>
      <c r="CL85" s="7">
        <v>9.6363041962916505</v>
      </c>
      <c r="CM85" s="4">
        <f t="shared" si="8"/>
        <v>138242.42000000001</v>
      </c>
    </row>
    <row r="86" spans="3:91" x14ac:dyDescent="0.25">
      <c r="C86" s="46"/>
      <c r="D86" s="47"/>
      <c r="E86" s="196" t="s">
        <v>322</v>
      </c>
      <c r="F86" s="196"/>
      <c r="G86" s="196"/>
      <c r="H86" s="196"/>
      <c r="I86" s="196"/>
      <c r="J86" s="101" t="s">
        <v>11</v>
      </c>
      <c r="K86" s="196" t="s">
        <v>556</v>
      </c>
      <c r="L86" s="196"/>
      <c r="M86" s="196"/>
      <c r="N86" s="196"/>
      <c r="O86" s="196"/>
      <c r="P86" s="196"/>
      <c r="Q86" s="196"/>
      <c r="R86" s="196"/>
      <c r="S86" s="196"/>
      <c r="T86" s="196"/>
      <c r="U86" s="196"/>
      <c r="V86" s="196"/>
      <c r="W86" s="101"/>
      <c r="X86" s="49"/>
      <c r="Y86" s="49"/>
      <c r="Z86" s="49"/>
      <c r="AA86" s="49"/>
      <c r="AB86" s="49"/>
      <c r="AC86" s="49"/>
      <c r="AD86" s="49"/>
      <c r="AE86" s="49"/>
      <c r="AF86" s="49"/>
      <c r="AG86" s="49"/>
      <c r="AH86" s="101"/>
      <c r="AI86" s="50"/>
      <c r="AJ86" s="50"/>
      <c r="AK86" s="50"/>
      <c r="AL86" s="50"/>
      <c r="AM86" s="196" t="s">
        <v>4</v>
      </c>
      <c r="AN86" s="196"/>
      <c r="AO86" s="196"/>
      <c r="AP86" s="196"/>
      <c r="AQ86" s="196"/>
      <c r="AR86" s="196"/>
      <c r="AS86" s="196"/>
      <c r="AT86" s="196"/>
      <c r="AU86" s="101" t="s">
        <v>11</v>
      </c>
      <c r="AV86" s="196">
        <v>2100</v>
      </c>
      <c r="AW86" s="196"/>
      <c r="AX86" s="196"/>
      <c r="AY86" s="196"/>
      <c r="AZ86" s="101" t="s">
        <v>320</v>
      </c>
      <c r="BA86" s="101"/>
      <c r="BB86" s="101"/>
      <c r="BC86" s="101"/>
      <c r="BD86" s="101"/>
      <c r="BE86" s="101"/>
      <c r="BF86" s="47"/>
      <c r="BG86" s="51"/>
      <c r="CJ86" s="10" t="s">
        <v>171</v>
      </c>
      <c r="CK86" s="21" t="s">
        <v>172</v>
      </c>
      <c r="CL86" s="7">
        <v>14.638158371671546</v>
      </c>
      <c r="CM86" s="4">
        <f t="shared" si="8"/>
        <v>209999.02</v>
      </c>
    </row>
    <row r="87" spans="3:91" x14ac:dyDescent="0.25">
      <c r="C87" s="46"/>
      <c r="D87" s="47"/>
      <c r="E87" s="196" t="s">
        <v>1</v>
      </c>
      <c r="F87" s="196"/>
      <c r="G87" s="196"/>
      <c r="H87" s="196"/>
      <c r="I87" s="196"/>
      <c r="J87" s="101" t="s">
        <v>11</v>
      </c>
      <c r="K87" s="196" t="s">
        <v>411</v>
      </c>
      <c r="L87" s="196"/>
      <c r="M87" s="196"/>
      <c r="N87" s="196"/>
      <c r="O87" s="196"/>
      <c r="P87" s="196"/>
      <c r="Q87" s="196"/>
      <c r="R87" s="196"/>
      <c r="S87" s="196"/>
      <c r="T87" s="196"/>
      <c r="U87" s="196"/>
      <c r="V87" s="101"/>
      <c r="W87" s="101"/>
      <c r="X87" s="49"/>
      <c r="Y87" s="49"/>
      <c r="Z87" s="49"/>
      <c r="AA87" s="49"/>
      <c r="AB87" s="49"/>
      <c r="AC87" s="49"/>
      <c r="AD87" s="49"/>
      <c r="AE87" s="49"/>
      <c r="AF87" s="49"/>
      <c r="AG87" s="49"/>
      <c r="AH87" s="101"/>
      <c r="AI87" s="50"/>
      <c r="AJ87" s="50"/>
      <c r="AK87" s="50"/>
      <c r="AL87" s="50"/>
      <c r="AM87" s="196"/>
      <c r="AN87" s="196"/>
      <c r="AO87" s="196"/>
      <c r="AP87" s="196"/>
      <c r="AQ87" s="196"/>
      <c r="AR87" s="196"/>
      <c r="AS87" s="196"/>
      <c r="AT87" s="196"/>
      <c r="AU87" s="101"/>
      <c r="AV87" s="198"/>
      <c r="AW87" s="198"/>
      <c r="AX87" s="198"/>
      <c r="AY87" s="198"/>
      <c r="AZ87" s="101"/>
      <c r="BA87" s="101"/>
      <c r="BB87" s="101"/>
      <c r="BC87" s="101"/>
      <c r="BD87" s="101"/>
      <c r="BE87" s="101"/>
      <c r="BF87" s="47"/>
      <c r="BG87" s="51"/>
      <c r="CJ87" s="10" t="s">
        <v>173</v>
      </c>
      <c r="CK87" s="22" t="s">
        <v>174</v>
      </c>
      <c r="CL87" s="7">
        <v>12.216808866583019</v>
      </c>
      <c r="CM87" s="4">
        <f t="shared" si="8"/>
        <v>175262.34</v>
      </c>
    </row>
    <row r="88" spans="3:91" x14ac:dyDescent="0.25">
      <c r="C88" s="46"/>
      <c r="D88" s="47"/>
      <c r="E88" s="196" t="s">
        <v>2</v>
      </c>
      <c r="F88" s="196"/>
      <c r="G88" s="196"/>
      <c r="H88" s="196"/>
      <c r="I88" s="196"/>
      <c r="J88" s="101" t="s">
        <v>11</v>
      </c>
      <c r="K88" s="196" t="s">
        <v>337</v>
      </c>
      <c r="L88" s="196"/>
      <c r="M88" s="196"/>
      <c r="N88" s="196"/>
      <c r="O88" s="196"/>
      <c r="P88" s="196"/>
      <c r="Q88" s="196"/>
      <c r="R88" s="196"/>
      <c r="S88" s="196"/>
      <c r="T88" s="196"/>
      <c r="U88" s="196"/>
      <c r="V88" s="101"/>
      <c r="W88" s="101"/>
      <c r="X88" s="101"/>
      <c r="Y88" s="101"/>
      <c r="Z88" s="101"/>
      <c r="AA88" s="101"/>
      <c r="AB88" s="101"/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96"/>
      <c r="AN88" s="196"/>
      <c r="AO88" s="196"/>
      <c r="AP88" s="196"/>
      <c r="AQ88" s="196"/>
      <c r="AR88" s="196"/>
      <c r="AS88" s="196"/>
      <c r="AT88" s="196"/>
      <c r="AU88" s="101"/>
      <c r="AV88" s="101"/>
      <c r="AW88" s="101"/>
      <c r="AX88" s="101"/>
      <c r="AY88" s="101"/>
      <c r="AZ88" s="101"/>
      <c r="BA88" s="101"/>
      <c r="BB88" s="101"/>
      <c r="BC88" s="101"/>
      <c r="BD88" s="101"/>
      <c r="BE88" s="101"/>
      <c r="BF88" s="47"/>
      <c r="BG88" s="51"/>
      <c r="CJ88" s="10" t="s">
        <v>175</v>
      </c>
      <c r="CK88" s="22" t="s">
        <v>176</v>
      </c>
      <c r="CL88" s="7">
        <v>9.1766143872856532</v>
      </c>
      <c r="CM88" s="4">
        <f t="shared" si="8"/>
        <v>131647.71</v>
      </c>
    </row>
    <row r="89" spans="3:91" x14ac:dyDescent="0.25">
      <c r="C89" s="46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  <c r="AA89" s="47"/>
      <c r="AB89" s="47"/>
      <c r="AC89" s="47"/>
      <c r="AD89" s="47"/>
      <c r="AE89" s="47"/>
      <c r="AF89" s="47"/>
      <c r="AG89" s="47"/>
      <c r="AH89" s="47"/>
      <c r="AI89" s="47"/>
      <c r="AJ89" s="47"/>
      <c r="AK89" s="47"/>
      <c r="AL89" s="47"/>
      <c r="AM89" s="47"/>
      <c r="AN89" s="47"/>
      <c r="AO89" s="47"/>
      <c r="AP89" s="47"/>
      <c r="AQ89" s="47"/>
      <c r="AR89" s="47"/>
      <c r="AS89" s="47"/>
      <c r="AT89" s="47"/>
      <c r="AU89" s="47"/>
      <c r="AV89" s="47"/>
      <c r="AW89" s="47"/>
      <c r="AX89" s="47"/>
      <c r="AY89" s="47"/>
      <c r="AZ89" s="47"/>
      <c r="BA89" s="47"/>
      <c r="BB89" s="47"/>
      <c r="BC89" s="47"/>
      <c r="BD89" s="47"/>
      <c r="BE89" s="47"/>
      <c r="BF89" s="47"/>
      <c r="BG89" s="51"/>
      <c r="CJ89" s="10" t="s">
        <v>177</v>
      </c>
      <c r="CK89" s="22" t="s">
        <v>178</v>
      </c>
      <c r="CL89" s="7">
        <v>23.90083368186254</v>
      </c>
      <c r="CM89" s="4">
        <f t="shared" si="8"/>
        <v>342881.36</v>
      </c>
    </row>
    <row r="90" spans="3:91" x14ac:dyDescent="0.25">
      <c r="C90" s="46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  <c r="AA90" s="47"/>
      <c r="AB90" s="47"/>
      <c r="AC90" s="47"/>
      <c r="AD90" s="47"/>
      <c r="AE90" s="47"/>
      <c r="AF90" s="47"/>
      <c r="AG90" s="47"/>
      <c r="AH90" s="47"/>
      <c r="AI90" s="47"/>
      <c r="AJ90" s="47"/>
      <c r="AK90" s="47"/>
      <c r="AL90" s="47"/>
      <c r="AM90" s="47"/>
      <c r="AN90" s="47"/>
      <c r="AO90" s="47"/>
      <c r="AP90" s="47"/>
      <c r="AQ90" s="47"/>
      <c r="AR90" s="47"/>
      <c r="AS90" s="47"/>
      <c r="AT90" s="47"/>
      <c r="AU90" s="47"/>
      <c r="AV90" s="47"/>
      <c r="AW90" s="47"/>
      <c r="AX90" s="47"/>
      <c r="AY90" s="47"/>
      <c r="AZ90" s="47"/>
      <c r="BA90" s="47"/>
      <c r="BB90" s="47"/>
      <c r="BC90" s="47"/>
      <c r="BD90" s="47"/>
      <c r="BE90" s="47"/>
      <c r="BF90" s="47"/>
      <c r="BG90" s="51"/>
      <c r="CJ90" s="10" t="s">
        <v>179</v>
      </c>
      <c r="CK90" s="22" t="s">
        <v>180</v>
      </c>
      <c r="CL90" s="7">
        <v>8.8825477485013238</v>
      </c>
      <c r="CM90" s="4">
        <f t="shared" si="8"/>
        <v>127429.02999999998</v>
      </c>
    </row>
    <row r="91" spans="3:91" x14ac:dyDescent="0.25">
      <c r="C91" s="46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  <c r="AA91" s="47"/>
      <c r="AB91" s="47"/>
      <c r="AC91" s="47"/>
      <c r="AD91" s="47"/>
      <c r="AE91" s="47"/>
      <c r="AF91" s="47"/>
      <c r="AG91" s="47"/>
      <c r="AH91" s="47"/>
      <c r="AI91" s="47"/>
      <c r="AJ91" s="47"/>
      <c r="AK91" s="47"/>
      <c r="AL91" s="47"/>
      <c r="AM91" s="47"/>
      <c r="AN91" s="47"/>
      <c r="AO91" s="47"/>
      <c r="AP91" s="47"/>
      <c r="AQ91" s="47"/>
      <c r="AR91" s="47"/>
      <c r="AS91" s="47"/>
      <c r="AT91" s="47"/>
      <c r="AU91" s="47"/>
      <c r="AV91" s="47"/>
      <c r="AW91" s="47"/>
      <c r="AX91" s="47"/>
      <c r="AY91" s="47"/>
      <c r="AZ91" s="47"/>
      <c r="BA91" s="47"/>
      <c r="BB91" s="47"/>
      <c r="BC91" s="47"/>
      <c r="BD91" s="47"/>
      <c r="BE91" s="47"/>
      <c r="BF91" s="47"/>
      <c r="BG91" s="51"/>
      <c r="CJ91" s="10" t="s">
        <v>181</v>
      </c>
      <c r="CK91" s="22" t="s">
        <v>182</v>
      </c>
      <c r="CL91" s="7">
        <v>7.6998738324271576</v>
      </c>
      <c r="CM91" s="4">
        <f t="shared" si="8"/>
        <v>110462.39</v>
      </c>
    </row>
    <row r="92" spans="3:91" x14ac:dyDescent="0.25">
      <c r="C92" s="46"/>
      <c r="D92" s="47"/>
      <c r="E92" s="208" t="s">
        <v>6</v>
      </c>
      <c r="F92" s="209"/>
      <c r="G92" s="209"/>
      <c r="H92" s="209"/>
      <c r="I92" s="209"/>
      <c r="J92" s="209"/>
      <c r="K92" s="97" t="str">
        <f t="shared" ref="K92" si="10">VLOOKUP(E92,$CJ$1:$CM$1003,2,FALSE)</f>
        <v>NOVACRON RUBY S–3B</v>
      </c>
      <c r="L92" s="97"/>
      <c r="M92" s="97"/>
      <c r="N92" s="97"/>
      <c r="O92" s="97"/>
      <c r="P92" s="97"/>
      <c r="Q92" s="97"/>
      <c r="R92" s="97"/>
      <c r="S92" s="97"/>
      <c r="T92" s="97"/>
      <c r="U92" s="97"/>
      <c r="V92" s="97"/>
      <c r="W92" s="97"/>
      <c r="X92" s="97"/>
      <c r="Y92" s="97"/>
      <c r="Z92" s="97"/>
      <c r="AA92" s="97"/>
      <c r="AB92" s="211">
        <v>6</v>
      </c>
      <c r="AC92" s="211"/>
      <c r="AD92" s="211"/>
      <c r="AE92" s="211"/>
      <c r="AF92" s="211"/>
      <c r="AG92" s="211"/>
      <c r="AH92" s="211"/>
      <c r="AI92" s="211"/>
      <c r="AJ92" s="211"/>
      <c r="AK92" s="97" t="s">
        <v>315</v>
      </c>
      <c r="AL92" s="97"/>
      <c r="AM92" s="212">
        <v>2899.39</v>
      </c>
      <c r="AN92" s="212"/>
      <c r="AO92" s="212"/>
      <c r="AP92" s="212"/>
      <c r="AQ92" s="212"/>
      <c r="AR92" s="212"/>
      <c r="AS92" s="52" t="s">
        <v>316</v>
      </c>
      <c r="AT92" s="52"/>
      <c r="AU92" s="213">
        <f>(AM92*VLOOKUP(E92,$CJ$1:$CM$1003,4,FALSE))/1000</f>
        <v>349810.99758540001</v>
      </c>
      <c r="AV92" s="213"/>
      <c r="AW92" s="213"/>
      <c r="AX92" s="213"/>
      <c r="AY92" s="213"/>
      <c r="AZ92" s="213"/>
      <c r="BA92" s="213"/>
      <c r="BB92" s="213"/>
      <c r="BC92" s="213"/>
      <c r="BD92" s="213"/>
      <c r="BE92" s="214"/>
      <c r="BF92" s="47"/>
      <c r="BG92" s="51"/>
      <c r="CJ92" s="10" t="s">
        <v>183</v>
      </c>
      <c r="CK92" s="11" t="s">
        <v>184</v>
      </c>
      <c r="CL92" s="7">
        <v>0.59577582601421997</v>
      </c>
      <c r="CM92" s="4">
        <f t="shared" si="8"/>
        <v>8547</v>
      </c>
    </row>
    <row r="93" spans="3:91" x14ac:dyDescent="0.25">
      <c r="C93" s="46"/>
      <c r="D93" s="47"/>
      <c r="E93" s="200" t="s">
        <v>41</v>
      </c>
      <c r="F93" s="201"/>
      <c r="G93" s="201"/>
      <c r="H93" s="201"/>
      <c r="I93" s="201"/>
      <c r="J93" s="201"/>
      <c r="K93" s="93" t="str">
        <f>VLOOKUP(E93,$CJ$1:$CM$1003,2,FALSE)</f>
        <v>NOVACRON DEEP NIGHT S–R</v>
      </c>
      <c r="L93" s="93"/>
      <c r="M93" s="93"/>
      <c r="N93" s="93"/>
      <c r="O93" s="93"/>
      <c r="P93" s="93"/>
      <c r="Q93" s="93"/>
      <c r="R93" s="93"/>
      <c r="S93" s="93"/>
      <c r="T93" s="93"/>
      <c r="U93" s="93"/>
      <c r="V93" s="93"/>
      <c r="W93" s="93"/>
      <c r="X93" s="93"/>
      <c r="Y93" s="93"/>
      <c r="Z93" s="93"/>
      <c r="AA93" s="93"/>
      <c r="AB93" s="203">
        <v>22</v>
      </c>
      <c r="AC93" s="203"/>
      <c r="AD93" s="203"/>
      <c r="AE93" s="203"/>
      <c r="AF93" s="203"/>
      <c r="AG93" s="203"/>
      <c r="AH93" s="203"/>
      <c r="AI93" s="203"/>
      <c r="AJ93" s="203"/>
      <c r="AK93" s="93" t="s">
        <v>315</v>
      </c>
      <c r="AL93" s="93"/>
      <c r="AM93" s="204">
        <v>10631.09</v>
      </c>
      <c r="AN93" s="204"/>
      <c r="AO93" s="204"/>
      <c r="AP93" s="204"/>
      <c r="AQ93" s="204"/>
      <c r="AR93" s="204"/>
      <c r="AS93" s="47" t="s">
        <v>316</v>
      </c>
      <c r="AT93" s="47"/>
      <c r="AU93" s="205">
        <f t="shared" ref="AU93:AU97" si="11">(AM93*VLOOKUP(E93,$CJ$1:$CM$1003,4,FALSE))/1000</f>
        <v>1108773.9966078</v>
      </c>
      <c r="AV93" s="205"/>
      <c r="AW93" s="205"/>
      <c r="AX93" s="205"/>
      <c r="AY93" s="205"/>
      <c r="AZ93" s="205"/>
      <c r="BA93" s="205"/>
      <c r="BB93" s="205"/>
      <c r="BC93" s="205"/>
      <c r="BD93" s="205"/>
      <c r="BE93" s="206"/>
      <c r="BF93" s="47"/>
      <c r="BG93" s="51"/>
      <c r="CJ93" s="10" t="s">
        <v>185</v>
      </c>
      <c r="CK93" s="11" t="s">
        <v>186</v>
      </c>
      <c r="CL93" s="7">
        <v>0.41704307820995395</v>
      </c>
      <c r="CM93" s="4">
        <f t="shared" si="8"/>
        <v>5982.9</v>
      </c>
    </row>
    <row r="94" spans="3:91" x14ac:dyDescent="0.25">
      <c r="C94" s="46"/>
      <c r="D94" s="47"/>
      <c r="E94" s="200" t="s">
        <v>45</v>
      </c>
      <c r="F94" s="201"/>
      <c r="G94" s="201"/>
      <c r="H94" s="201"/>
      <c r="I94" s="201"/>
      <c r="J94" s="201"/>
      <c r="K94" s="93" t="str">
        <f t="shared" ref="K94:K97" si="12">VLOOKUP(E94,$CJ$1:$CM$1003,2,FALSE)</f>
        <v>NOVACRON SUPER BLACK G</v>
      </c>
      <c r="L94" s="93"/>
      <c r="M94" s="93"/>
      <c r="N94" s="93"/>
      <c r="O94" s="93"/>
      <c r="P94" s="93"/>
      <c r="Q94" s="93"/>
      <c r="R94" s="93"/>
      <c r="S94" s="93"/>
      <c r="T94" s="93"/>
      <c r="U94" s="93"/>
      <c r="V94" s="93"/>
      <c r="W94" s="93"/>
      <c r="X94" s="93"/>
      <c r="Y94" s="93"/>
      <c r="Z94" s="93"/>
      <c r="AA94" s="93"/>
      <c r="AB94" s="203">
        <v>8</v>
      </c>
      <c r="AC94" s="203"/>
      <c r="AD94" s="203"/>
      <c r="AE94" s="203"/>
      <c r="AF94" s="203"/>
      <c r="AG94" s="203"/>
      <c r="AH94" s="203"/>
      <c r="AI94" s="203"/>
      <c r="AJ94" s="203"/>
      <c r="AK94" s="93" t="s">
        <v>315</v>
      </c>
      <c r="AL94" s="93"/>
      <c r="AM94" s="204">
        <v>3865.85</v>
      </c>
      <c r="AN94" s="204"/>
      <c r="AO94" s="204"/>
      <c r="AP94" s="204"/>
      <c r="AQ94" s="204"/>
      <c r="AR94" s="204"/>
      <c r="AS94" s="47" t="s">
        <v>316</v>
      </c>
      <c r="AT94" s="47"/>
      <c r="AU94" s="205">
        <f t="shared" si="11"/>
        <v>530099.88759599999</v>
      </c>
      <c r="AV94" s="205"/>
      <c r="AW94" s="205"/>
      <c r="AX94" s="205"/>
      <c r="AY94" s="205"/>
      <c r="AZ94" s="205"/>
      <c r="BA94" s="205"/>
      <c r="BB94" s="205"/>
      <c r="BC94" s="205"/>
      <c r="BD94" s="205"/>
      <c r="BE94" s="206"/>
      <c r="BF94" s="47"/>
      <c r="BG94" s="51"/>
      <c r="CJ94" s="10" t="s">
        <v>187</v>
      </c>
      <c r="CK94" s="11" t="s">
        <v>188</v>
      </c>
      <c r="CL94" s="7">
        <v>0.92429945629443744</v>
      </c>
      <c r="CM94" s="4">
        <f t="shared" si="8"/>
        <v>13260</v>
      </c>
    </row>
    <row r="95" spans="3:91" x14ac:dyDescent="0.25">
      <c r="C95" s="46"/>
      <c r="D95" s="47"/>
      <c r="E95" s="216" t="s">
        <v>8</v>
      </c>
      <c r="F95" s="217"/>
      <c r="G95" s="217"/>
      <c r="H95" s="217"/>
      <c r="I95" s="217"/>
      <c r="J95" s="217"/>
      <c r="K95" s="94" t="str">
        <f t="shared" si="12"/>
        <v>FIMBIL EAS 40 NEW</v>
      </c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  <c r="Z95" s="94"/>
      <c r="AA95" s="94"/>
      <c r="AB95" s="219">
        <v>4</v>
      </c>
      <c r="AC95" s="219"/>
      <c r="AD95" s="219"/>
      <c r="AE95" s="219"/>
      <c r="AF95" s="219"/>
      <c r="AG95" s="219"/>
      <c r="AH95" s="219"/>
      <c r="AI95" s="219"/>
      <c r="AJ95" s="219"/>
      <c r="AK95" s="218" t="s">
        <v>315</v>
      </c>
      <c r="AL95" s="218"/>
      <c r="AM95" s="248">
        <v>1932.93</v>
      </c>
      <c r="AN95" s="248"/>
      <c r="AO95" s="248"/>
      <c r="AP95" s="248"/>
      <c r="AQ95" s="248"/>
      <c r="AR95" s="248"/>
      <c r="AS95" s="55" t="s">
        <v>316</v>
      </c>
      <c r="AT95" s="55"/>
      <c r="AU95" s="221">
        <f t="shared" si="11"/>
        <v>39872.750650200003</v>
      </c>
      <c r="AV95" s="221"/>
      <c r="AW95" s="221"/>
      <c r="AX95" s="221"/>
      <c r="AY95" s="221"/>
      <c r="AZ95" s="221"/>
      <c r="BA95" s="221"/>
      <c r="BB95" s="221"/>
      <c r="BC95" s="221"/>
      <c r="BD95" s="221"/>
      <c r="BE95" s="222"/>
      <c r="BF95" s="47"/>
      <c r="BG95" s="51"/>
      <c r="CJ95" s="10" t="s">
        <v>189</v>
      </c>
      <c r="CK95" s="11" t="s">
        <v>190</v>
      </c>
      <c r="CL95" s="8">
        <v>0.27780566011431757</v>
      </c>
      <c r="CM95" s="4">
        <f t="shared" si="8"/>
        <v>3985.3999999999996</v>
      </c>
    </row>
    <row r="96" spans="3:91" x14ac:dyDescent="0.25">
      <c r="C96" s="46"/>
      <c r="D96" s="47"/>
      <c r="E96" s="200" t="s">
        <v>183</v>
      </c>
      <c r="F96" s="201"/>
      <c r="G96" s="201"/>
      <c r="H96" s="201"/>
      <c r="I96" s="201"/>
      <c r="J96" s="201"/>
      <c r="K96" s="93" t="str">
        <f t="shared" si="12"/>
        <v>CAUSTIC SODA LIQ</v>
      </c>
      <c r="L96" s="93"/>
      <c r="M96" s="93"/>
      <c r="N96" s="93"/>
      <c r="O96" s="93"/>
      <c r="P96" s="93"/>
      <c r="Q96" s="93"/>
      <c r="R96" s="93"/>
      <c r="S96" s="93"/>
      <c r="T96" s="93"/>
      <c r="U96" s="93"/>
      <c r="V96" s="93"/>
      <c r="W96" s="93"/>
      <c r="X96" s="93"/>
      <c r="Y96" s="93"/>
      <c r="Z96" s="93"/>
      <c r="AA96" s="93"/>
      <c r="AB96" s="203">
        <v>9</v>
      </c>
      <c r="AC96" s="203"/>
      <c r="AD96" s="203"/>
      <c r="AE96" s="203"/>
      <c r="AF96" s="203"/>
      <c r="AG96" s="203"/>
      <c r="AH96" s="203"/>
      <c r="AI96" s="203"/>
      <c r="AJ96" s="203"/>
      <c r="AK96" s="202" t="s">
        <v>315</v>
      </c>
      <c r="AL96" s="202"/>
      <c r="AM96" s="204">
        <v>4349.08</v>
      </c>
      <c r="AN96" s="204"/>
      <c r="AO96" s="204"/>
      <c r="AP96" s="204"/>
      <c r="AQ96" s="204"/>
      <c r="AR96" s="204"/>
      <c r="AS96" s="47" t="s">
        <v>316</v>
      </c>
      <c r="AT96" s="47"/>
      <c r="AU96" s="205">
        <f t="shared" si="11"/>
        <v>37171.586759999998</v>
      </c>
      <c r="AV96" s="205"/>
      <c r="AW96" s="205"/>
      <c r="AX96" s="205"/>
      <c r="AY96" s="205"/>
      <c r="AZ96" s="205"/>
      <c r="BA96" s="205"/>
      <c r="BB96" s="205"/>
      <c r="BC96" s="205"/>
      <c r="BD96" s="205"/>
      <c r="BE96" s="206"/>
      <c r="BF96" s="47"/>
      <c r="BG96" s="51"/>
      <c r="CJ96" s="10" t="s">
        <v>191</v>
      </c>
      <c r="CK96" s="11" t="s">
        <v>192</v>
      </c>
      <c r="CL96" s="7">
        <v>1.4798550118499931</v>
      </c>
      <c r="CM96" s="4">
        <f t="shared" si="8"/>
        <v>21230</v>
      </c>
    </row>
    <row r="97" spans="3:91" x14ac:dyDescent="0.25">
      <c r="C97" s="46"/>
      <c r="D97" s="47"/>
      <c r="E97" s="223" t="s">
        <v>10</v>
      </c>
      <c r="F97" s="224"/>
      <c r="G97" s="224"/>
      <c r="H97" s="224"/>
      <c r="I97" s="224"/>
      <c r="J97" s="224"/>
      <c r="K97" s="92" t="str">
        <f t="shared" si="12"/>
        <v>SODA ASH</v>
      </c>
      <c r="L97" s="92"/>
      <c r="M97" s="92"/>
      <c r="N97" s="92"/>
      <c r="O97" s="92"/>
      <c r="P97" s="92"/>
      <c r="Q97" s="92"/>
      <c r="R97" s="92"/>
      <c r="S97" s="92"/>
      <c r="T97" s="92"/>
      <c r="U97" s="92"/>
      <c r="V97" s="92"/>
      <c r="W97" s="92"/>
      <c r="X97" s="92"/>
      <c r="Y97" s="92"/>
      <c r="Z97" s="92"/>
      <c r="AA97" s="92"/>
      <c r="AB97" s="226">
        <v>20</v>
      </c>
      <c r="AC97" s="226"/>
      <c r="AD97" s="226"/>
      <c r="AE97" s="226"/>
      <c r="AF97" s="226"/>
      <c r="AG97" s="226"/>
      <c r="AH97" s="226"/>
      <c r="AI97" s="226"/>
      <c r="AJ97" s="226"/>
      <c r="AK97" s="225" t="s">
        <v>315</v>
      </c>
      <c r="AL97" s="225"/>
      <c r="AM97" s="227">
        <v>9664.6299999999992</v>
      </c>
      <c r="AN97" s="227"/>
      <c r="AO97" s="227"/>
      <c r="AP97" s="227"/>
      <c r="AQ97" s="227"/>
      <c r="AR97" s="227"/>
      <c r="AS97" s="54" t="s">
        <v>316</v>
      </c>
      <c r="AT97" s="54"/>
      <c r="AU97" s="228">
        <f t="shared" si="11"/>
        <v>85821.914399999994</v>
      </c>
      <c r="AV97" s="228"/>
      <c r="AW97" s="228"/>
      <c r="AX97" s="228"/>
      <c r="AY97" s="228"/>
      <c r="AZ97" s="228"/>
      <c r="BA97" s="228"/>
      <c r="BB97" s="228"/>
      <c r="BC97" s="228"/>
      <c r="BD97" s="228"/>
      <c r="BE97" s="229"/>
      <c r="BF97" s="47"/>
      <c r="BG97" s="51"/>
      <c r="CJ97" s="10" t="s">
        <v>193</v>
      </c>
      <c r="CK97" s="11" t="s">
        <v>194</v>
      </c>
      <c r="CL97" s="7">
        <v>1.4087850271852782</v>
      </c>
      <c r="CM97" s="4">
        <f t="shared" si="8"/>
        <v>20210.43</v>
      </c>
    </row>
    <row r="98" spans="3:91" x14ac:dyDescent="0.25">
      <c r="C98" s="46"/>
      <c r="D98" s="47"/>
      <c r="E98" s="95"/>
      <c r="F98" s="95"/>
      <c r="G98" s="95"/>
      <c r="H98" s="95"/>
      <c r="I98" s="95"/>
      <c r="J98" s="95"/>
      <c r="K98" s="93"/>
      <c r="L98" s="93"/>
      <c r="M98" s="93"/>
      <c r="N98" s="93"/>
      <c r="O98" s="93"/>
      <c r="P98" s="93"/>
      <c r="Q98" s="93"/>
      <c r="R98" s="93"/>
      <c r="S98" s="93"/>
      <c r="T98" s="93"/>
      <c r="U98" s="93"/>
      <c r="V98" s="93"/>
      <c r="W98" s="93"/>
      <c r="X98" s="93"/>
      <c r="Y98" s="93"/>
      <c r="Z98" s="93"/>
      <c r="AA98" s="93"/>
      <c r="AB98" s="57"/>
      <c r="AC98" s="57"/>
      <c r="AD98" s="57"/>
      <c r="AE98" s="57"/>
      <c r="AF98" s="57"/>
      <c r="AG98" s="57"/>
      <c r="AH98" s="57"/>
      <c r="AI98" s="57"/>
      <c r="AJ98" s="57"/>
      <c r="AK98" s="93"/>
      <c r="AL98" s="93"/>
      <c r="AM98" s="95"/>
      <c r="AN98" s="95"/>
      <c r="AO98" s="95"/>
      <c r="AP98" s="95"/>
      <c r="AQ98" s="95"/>
      <c r="AR98" s="95"/>
      <c r="AS98" s="47"/>
      <c r="AT98" s="47"/>
      <c r="AU98" s="58"/>
      <c r="AV98" s="58"/>
      <c r="AW98" s="58"/>
      <c r="AX98" s="58"/>
      <c r="AY98" s="58"/>
      <c r="AZ98" s="58"/>
      <c r="BA98" s="58"/>
      <c r="BB98" s="58"/>
      <c r="BC98" s="58"/>
      <c r="BD98" s="58"/>
      <c r="BE98" s="58"/>
      <c r="BF98" s="47"/>
      <c r="BG98" s="51"/>
      <c r="CJ98" s="10" t="s">
        <v>195</v>
      </c>
      <c r="CK98" s="11" t="s">
        <v>196</v>
      </c>
      <c r="CL98" s="7">
        <v>1.9592004739997211</v>
      </c>
      <c r="CM98" s="4">
        <f t="shared" si="8"/>
        <v>28106.69</v>
      </c>
    </row>
    <row r="99" spans="3:91" x14ac:dyDescent="0.25">
      <c r="C99" s="46"/>
      <c r="D99" s="47"/>
      <c r="E99" s="95"/>
      <c r="F99" s="95"/>
      <c r="G99" s="95"/>
      <c r="H99" s="95"/>
      <c r="I99" s="95"/>
      <c r="J99" s="95"/>
      <c r="K99" s="93"/>
      <c r="L99" s="93"/>
      <c r="M99" s="93"/>
      <c r="N99" s="93"/>
      <c r="O99" s="93"/>
      <c r="P99" s="93"/>
      <c r="Q99" s="93"/>
      <c r="R99" s="93"/>
      <c r="S99" s="93"/>
      <c r="T99" s="93"/>
      <c r="U99" s="93"/>
      <c r="V99" s="93"/>
      <c r="W99" s="93"/>
      <c r="X99" s="93"/>
      <c r="Y99" s="93"/>
      <c r="Z99" s="93"/>
      <c r="AA99" s="93"/>
      <c r="AB99" s="57"/>
      <c r="AC99" s="57"/>
      <c r="AD99" s="57"/>
      <c r="AE99" s="57"/>
      <c r="AF99" s="57"/>
      <c r="AG99" s="57"/>
      <c r="AH99" s="57"/>
      <c r="AI99" s="57"/>
      <c r="AJ99" s="57"/>
      <c r="AK99" s="93"/>
      <c r="AL99" s="93"/>
      <c r="AM99" s="95"/>
      <c r="AN99" s="95"/>
      <c r="AO99" s="95"/>
      <c r="AP99" s="59"/>
      <c r="AQ99" s="202" t="s">
        <v>318</v>
      </c>
      <c r="AR99" s="202"/>
      <c r="AS99" s="202"/>
      <c r="AT99" s="202"/>
      <c r="AU99" s="58" t="s">
        <v>11</v>
      </c>
      <c r="AV99" s="205">
        <f>SUM(AU92:BE97)</f>
        <v>2151551.1335994001</v>
      </c>
      <c r="AW99" s="205"/>
      <c r="AX99" s="205"/>
      <c r="AY99" s="205"/>
      <c r="AZ99" s="205"/>
      <c r="BA99" s="205"/>
      <c r="BB99" s="205"/>
      <c r="BC99" s="205"/>
      <c r="BD99" s="205"/>
      <c r="BE99" s="205"/>
      <c r="BF99" s="47"/>
      <c r="BG99" s="51"/>
      <c r="CJ99" s="10" t="s">
        <v>9</v>
      </c>
      <c r="CK99" s="11" t="s">
        <v>197</v>
      </c>
      <c r="CL99" s="7">
        <v>0.1663529903805939</v>
      </c>
      <c r="CM99" s="4">
        <f t="shared" si="8"/>
        <v>2386.5</v>
      </c>
    </row>
    <row r="100" spans="3:91" x14ac:dyDescent="0.25">
      <c r="C100" s="46"/>
      <c r="D100" s="47"/>
      <c r="E100" s="95"/>
      <c r="F100" s="95"/>
      <c r="G100" s="95"/>
      <c r="H100" s="95"/>
      <c r="I100" s="95"/>
      <c r="J100" s="95"/>
      <c r="K100" s="93"/>
      <c r="L100" s="93"/>
      <c r="M100" s="93"/>
      <c r="N100" s="93"/>
      <c r="O100" s="93"/>
      <c r="P100" s="93"/>
      <c r="Q100" s="93"/>
      <c r="R100" s="93"/>
      <c r="S100" s="93"/>
      <c r="T100" s="93"/>
      <c r="U100" s="93"/>
      <c r="V100" s="93"/>
      <c r="W100" s="93"/>
      <c r="X100" s="93"/>
      <c r="Y100" s="93"/>
      <c r="Z100" s="93"/>
      <c r="AA100" s="93"/>
      <c r="AB100" s="57"/>
      <c r="AC100" s="57"/>
      <c r="AD100" s="57"/>
      <c r="AE100" s="57"/>
      <c r="AF100" s="57"/>
      <c r="AG100" s="57"/>
      <c r="AH100" s="57"/>
      <c r="AI100" s="57"/>
      <c r="AJ100" s="57"/>
      <c r="AK100" s="93"/>
      <c r="AL100" s="93"/>
      <c r="AM100" s="95"/>
      <c r="AN100" s="95"/>
      <c r="AO100" s="95"/>
      <c r="AP100" s="59"/>
      <c r="AQ100" s="202" t="s">
        <v>317</v>
      </c>
      <c r="AR100" s="202"/>
      <c r="AS100" s="202"/>
      <c r="AT100" s="202"/>
      <c r="AU100" s="58" t="s">
        <v>11</v>
      </c>
      <c r="AV100" s="205">
        <f>AV99/AV86</f>
        <v>1024.5481588568571</v>
      </c>
      <c r="AW100" s="205"/>
      <c r="AX100" s="205"/>
      <c r="AY100" s="205"/>
      <c r="AZ100" s="205"/>
      <c r="BA100" s="205"/>
      <c r="BB100" s="205"/>
      <c r="BC100" s="205"/>
      <c r="BD100" s="205"/>
      <c r="BE100" s="205"/>
      <c r="BF100" s="47"/>
      <c r="BG100" s="51"/>
      <c r="CJ100" s="10" t="s">
        <v>10</v>
      </c>
      <c r="CK100" s="11" t="s">
        <v>198</v>
      </c>
      <c r="CL100" s="7">
        <v>0.61898787118360521</v>
      </c>
      <c r="CM100" s="4">
        <f t="shared" si="8"/>
        <v>8880</v>
      </c>
    </row>
    <row r="101" spans="3:91" x14ac:dyDescent="0.25">
      <c r="C101" s="46"/>
      <c r="D101" s="47"/>
      <c r="E101" s="95"/>
      <c r="F101" s="95"/>
      <c r="G101" s="95"/>
      <c r="H101" s="95"/>
      <c r="I101" s="95"/>
      <c r="J101" s="95"/>
      <c r="K101" s="93"/>
      <c r="L101" s="93"/>
      <c r="M101" s="93"/>
      <c r="N101" s="93"/>
      <c r="O101" s="93"/>
      <c r="P101" s="93"/>
      <c r="Q101" s="93"/>
      <c r="R101" s="93"/>
      <c r="S101" s="93"/>
      <c r="T101" s="93"/>
      <c r="U101" s="93"/>
      <c r="V101" s="93"/>
      <c r="W101" s="93"/>
      <c r="X101" s="93"/>
      <c r="Y101" s="93"/>
      <c r="Z101" s="93"/>
      <c r="AA101" s="93"/>
      <c r="AB101" s="57"/>
      <c r="AC101" s="57"/>
      <c r="AD101" s="57"/>
      <c r="AE101" s="57"/>
      <c r="AF101" s="57"/>
      <c r="AG101" s="57"/>
      <c r="AH101" s="57"/>
      <c r="AI101" s="57"/>
      <c r="AJ101" s="57"/>
      <c r="AK101" s="93"/>
      <c r="AL101" s="93"/>
      <c r="AM101" s="95"/>
      <c r="AN101" s="95"/>
      <c r="AO101" s="95"/>
      <c r="AP101" s="95"/>
      <c r="AQ101" s="95"/>
      <c r="AR101" s="95"/>
      <c r="AS101" s="47"/>
      <c r="AT101" s="47"/>
      <c r="AU101" s="47"/>
      <c r="AV101" s="95"/>
      <c r="AW101" s="95"/>
      <c r="AX101" s="95"/>
      <c r="AY101" s="95"/>
      <c r="AZ101" s="95"/>
      <c r="BA101" s="95"/>
      <c r="BB101" s="95"/>
      <c r="BC101" s="95"/>
      <c r="BD101" s="95"/>
      <c r="BE101" s="95"/>
      <c r="BF101" s="47"/>
      <c r="BG101" s="51"/>
      <c r="CJ101" s="10" t="s">
        <v>199</v>
      </c>
      <c r="CK101" s="11" t="s">
        <v>200</v>
      </c>
      <c r="CL101" s="7">
        <v>0.794646591384358</v>
      </c>
      <c r="CM101" s="4">
        <f t="shared" si="8"/>
        <v>11400</v>
      </c>
    </row>
    <row r="102" spans="3:91" ht="17.25" thickBot="1" x14ac:dyDescent="0.3">
      <c r="C102" s="60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  <c r="BB102" s="61"/>
      <c r="BC102" s="61"/>
      <c r="BD102" s="61"/>
      <c r="BE102" s="61"/>
      <c r="BF102" s="61"/>
      <c r="BG102" s="62"/>
      <c r="CJ102" s="10" t="s">
        <v>201</v>
      </c>
      <c r="CK102" s="11" t="s">
        <v>202</v>
      </c>
      <c r="CL102" s="7">
        <v>0.71099958176495193</v>
      </c>
      <c r="CM102" s="4">
        <f t="shared" si="8"/>
        <v>10200</v>
      </c>
    </row>
    <row r="103" spans="3:91" ht="17.25" thickBot="1" x14ac:dyDescent="0.3">
      <c r="C103" s="60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  <c r="BB103" s="61"/>
      <c r="BC103" s="61"/>
      <c r="BD103" s="61"/>
      <c r="BE103" s="61"/>
      <c r="BF103" s="61"/>
      <c r="BG103" s="62"/>
      <c r="CJ103" s="10" t="s">
        <v>203</v>
      </c>
      <c r="CK103" s="11" t="s">
        <v>204</v>
      </c>
      <c r="CL103" s="7">
        <v>1.3377959012965286</v>
      </c>
      <c r="CM103" s="4">
        <f t="shared" si="8"/>
        <v>19192.02</v>
      </c>
    </row>
    <row r="104" spans="3:91" x14ac:dyDescent="0.25">
      <c r="CJ104" s="10" t="s">
        <v>205</v>
      </c>
      <c r="CK104" s="11" t="s">
        <v>206</v>
      </c>
      <c r="CL104" s="7">
        <v>2.4213495050885263</v>
      </c>
      <c r="CM104" s="4">
        <f t="shared" si="8"/>
        <v>34736.68</v>
      </c>
    </row>
    <row r="105" spans="3:91" ht="17.25" thickBot="1" x14ac:dyDescent="0.3">
      <c r="CJ105" s="10" t="s">
        <v>207</v>
      </c>
      <c r="CK105" s="11" t="s">
        <v>208</v>
      </c>
      <c r="CL105" s="7">
        <v>0.88</v>
      </c>
      <c r="CM105" s="4">
        <f t="shared" si="8"/>
        <v>12624.48</v>
      </c>
    </row>
    <row r="106" spans="3:91" x14ac:dyDescent="0.25">
      <c r="C106" s="43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5"/>
      <c r="CJ106" s="12" t="s">
        <v>209</v>
      </c>
      <c r="CK106" s="13" t="s">
        <v>210</v>
      </c>
      <c r="CL106" s="7">
        <v>3.1523232956921792</v>
      </c>
      <c r="CM106" s="4">
        <f t="shared" si="8"/>
        <v>45223.23</v>
      </c>
    </row>
    <row r="107" spans="3:91" x14ac:dyDescent="0.25">
      <c r="C107" s="46"/>
      <c r="D107" s="47"/>
      <c r="E107" s="196" t="s">
        <v>0</v>
      </c>
      <c r="F107" s="196"/>
      <c r="G107" s="196"/>
      <c r="H107" s="196"/>
      <c r="I107" s="196"/>
      <c r="J107" s="101" t="s">
        <v>11</v>
      </c>
      <c r="K107" s="196" t="s">
        <v>353</v>
      </c>
      <c r="L107" s="196"/>
      <c r="M107" s="196"/>
      <c r="N107" s="196"/>
      <c r="O107" s="196"/>
      <c r="P107" s="196"/>
      <c r="Q107" s="196"/>
      <c r="R107" s="196"/>
      <c r="S107" s="196"/>
      <c r="T107" s="196"/>
      <c r="U107" s="196"/>
      <c r="V107" s="101"/>
      <c r="W107" s="101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101"/>
      <c r="AI107" s="50"/>
      <c r="AJ107" s="50"/>
      <c r="AK107" s="50"/>
      <c r="AL107" s="50"/>
      <c r="AM107" s="196" t="s">
        <v>3</v>
      </c>
      <c r="AN107" s="196"/>
      <c r="AO107" s="196"/>
      <c r="AP107" s="196"/>
      <c r="AQ107" s="196"/>
      <c r="AR107" s="196"/>
      <c r="AS107" s="196"/>
      <c r="AT107" s="196"/>
      <c r="AU107" s="101" t="s">
        <v>11</v>
      </c>
      <c r="AV107" s="197">
        <v>483.23</v>
      </c>
      <c r="AW107" s="197"/>
      <c r="AX107" s="197"/>
      <c r="AY107" s="197"/>
      <c r="AZ107" s="101" t="s">
        <v>319</v>
      </c>
      <c r="BA107" s="101"/>
      <c r="BB107" s="101"/>
      <c r="BC107" s="101"/>
      <c r="BD107" s="101"/>
      <c r="BE107" s="101"/>
      <c r="BF107" s="47"/>
      <c r="BG107" s="51"/>
      <c r="CJ107" s="5" t="s">
        <v>211</v>
      </c>
      <c r="CK107" s="11" t="s">
        <v>212</v>
      </c>
      <c r="CL107" s="7">
        <v>1.3936128537571448</v>
      </c>
      <c r="CM107" s="4">
        <f t="shared" si="8"/>
        <v>19992.77</v>
      </c>
    </row>
    <row r="108" spans="3:91" x14ac:dyDescent="0.25">
      <c r="C108" s="46"/>
      <c r="D108" s="47"/>
      <c r="E108" s="196" t="s">
        <v>322</v>
      </c>
      <c r="F108" s="196"/>
      <c r="G108" s="196"/>
      <c r="H108" s="196"/>
      <c r="I108" s="196"/>
      <c r="J108" s="101" t="s">
        <v>11</v>
      </c>
      <c r="K108" s="196" t="s">
        <v>413</v>
      </c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01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101"/>
      <c r="AI108" s="50"/>
      <c r="AJ108" s="50"/>
      <c r="AK108" s="50"/>
      <c r="AL108" s="50"/>
      <c r="AM108" s="196" t="s">
        <v>4</v>
      </c>
      <c r="AN108" s="196"/>
      <c r="AO108" s="196"/>
      <c r="AP108" s="196"/>
      <c r="AQ108" s="196"/>
      <c r="AR108" s="196"/>
      <c r="AS108" s="196"/>
      <c r="AT108" s="196"/>
      <c r="AU108" s="101" t="s">
        <v>11</v>
      </c>
      <c r="AV108" s="196">
        <v>2100</v>
      </c>
      <c r="AW108" s="196"/>
      <c r="AX108" s="196"/>
      <c r="AY108" s="196"/>
      <c r="AZ108" s="101" t="s">
        <v>320</v>
      </c>
      <c r="BA108" s="101"/>
      <c r="BB108" s="101"/>
      <c r="BC108" s="101"/>
      <c r="BD108" s="101"/>
      <c r="BE108" s="101"/>
      <c r="BF108" s="47"/>
      <c r="BG108" s="51"/>
      <c r="CJ108" s="10" t="s">
        <v>213</v>
      </c>
      <c r="CK108" s="11" t="s">
        <v>214</v>
      </c>
      <c r="CL108" s="7">
        <v>0.59725149867558902</v>
      </c>
      <c r="CM108" s="4">
        <f t="shared" si="8"/>
        <v>8568.17</v>
      </c>
    </row>
    <row r="109" spans="3:91" x14ac:dyDescent="0.25">
      <c r="C109" s="46"/>
      <c r="D109" s="47"/>
      <c r="E109" s="196" t="s">
        <v>1</v>
      </c>
      <c r="F109" s="196"/>
      <c r="G109" s="196"/>
      <c r="H109" s="196"/>
      <c r="I109" s="196"/>
      <c r="J109" s="101" t="s">
        <v>11</v>
      </c>
      <c r="K109" s="196" t="s">
        <v>411</v>
      </c>
      <c r="L109" s="196"/>
      <c r="M109" s="196"/>
      <c r="N109" s="196"/>
      <c r="O109" s="196"/>
      <c r="P109" s="196"/>
      <c r="Q109" s="196"/>
      <c r="R109" s="196"/>
      <c r="S109" s="196"/>
      <c r="T109" s="196"/>
      <c r="U109" s="196"/>
      <c r="V109" s="101"/>
      <c r="W109" s="101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101"/>
      <c r="AI109" s="50"/>
      <c r="AJ109" s="50"/>
      <c r="AK109" s="50"/>
      <c r="AL109" s="50"/>
      <c r="AM109" s="196"/>
      <c r="AN109" s="196"/>
      <c r="AO109" s="196"/>
      <c r="AP109" s="196"/>
      <c r="AQ109" s="196"/>
      <c r="AR109" s="196"/>
      <c r="AS109" s="196"/>
      <c r="AT109" s="196"/>
      <c r="AU109" s="101"/>
      <c r="AV109" s="198"/>
      <c r="AW109" s="198"/>
      <c r="AX109" s="198"/>
      <c r="AY109" s="198"/>
      <c r="AZ109" s="101"/>
      <c r="BA109" s="101"/>
      <c r="BB109" s="101"/>
      <c r="BC109" s="101"/>
      <c r="BD109" s="101"/>
      <c r="BE109" s="101"/>
      <c r="BF109" s="47"/>
      <c r="BG109" s="51"/>
      <c r="CJ109" s="10" t="s">
        <v>8</v>
      </c>
      <c r="CK109" s="11" t="s">
        <v>215</v>
      </c>
      <c r="CL109" s="7">
        <v>1.4379018541753799</v>
      </c>
      <c r="CM109" s="4">
        <f t="shared" si="8"/>
        <v>20628.14</v>
      </c>
    </row>
    <row r="110" spans="3:91" x14ac:dyDescent="0.25">
      <c r="C110" s="46"/>
      <c r="D110" s="47"/>
      <c r="E110" s="196" t="s">
        <v>2</v>
      </c>
      <c r="F110" s="196"/>
      <c r="G110" s="196"/>
      <c r="H110" s="196"/>
      <c r="I110" s="196"/>
      <c r="J110" s="101" t="s">
        <v>11</v>
      </c>
      <c r="K110" s="196" t="s">
        <v>337</v>
      </c>
      <c r="L110" s="196"/>
      <c r="M110" s="196"/>
      <c r="N110" s="196"/>
      <c r="O110" s="196"/>
      <c r="P110" s="196"/>
      <c r="Q110" s="196"/>
      <c r="R110" s="196"/>
      <c r="S110" s="196"/>
      <c r="T110" s="196"/>
      <c r="U110" s="196"/>
      <c r="V110" s="101"/>
      <c r="W110" s="101"/>
      <c r="X110" s="101"/>
      <c r="Y110" s="101"/>
      <c r="Z110" s="101"/>
      <c r="AA110" s="101"/>
      <c r="AB110" s="101"/>
      <c r="AC110" s="101"/>
      <c r="AD110" s="101"/>
      <c r="AE110" s="101"/>
      <c r="AF110" s="101"/>
      <c r="AG110" s="101"/>
      <c r="AH110" s="101"/>
      <c r="AI110" s="101"/>
      <c r="AJ110" s="101"/>
      <c r="AK110" s="101"/>
      <c r="AL110" s="101"/>
      <c r="AM110" s="196"/>
      <c r="AN110" s="196"/>
      <c r="AO110" s="196"/>
      <c r="AP110" s="196"/>
      <c r="AQ110" s="196"/>
      <c r="AR110" s="196"/>
      <c r="AS110" s="196"/>
      <c r="AT110" s="196"/>
      <c r="AU110" s="101"/>
      <c r="AV110" s="101"/>
      <c r="AW110" s="101"/>
      <c r="AX110" s="101"/>
      <c r="AY110" s="101"/>
      <c r="AZ110" s="101"/>
      <c r="BA110" s="101"/>
      <c r="BB110" s="101"/>
      <c r="BC110" s="101"/>
      <c r="BD110" s="101"/>
      <c r="BE110" s="101"/>
      <c r="BF110" s="47"/>
      <c r="BG110" s="51"/>
      <c r="CJ110" s="10" t="s">
        <v>216</v>
      </c>
      <c r="CK110" s="11" t="s">
        <v>217</v>
      </c>
      <c r="CL110" s="7">
        <v>1.1666499372647428</v>
      </c>
      <c r="CM110" s="4">
        <f t="shared" si="8"/>
        <v>16736.759999999998</v>
      </c>
    </row>
    <row r="111" spans="3:91" x14ac:dyDescent="0.25">
      <c r="C111" s="46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  <c r="AA111" s="47"/>
      <c r="AB111" s="47"/>
      <c r="AC111" s="47"/>
      <c r="AD111" s="47"/>
      <c r="AE111" s="47"/>
      <c r="AF111" s="47"/>
      <c r="AG111" s="47"/>
      <c r="AH111" s="47"/>
      <c r="AI111" s="47"/>
      <c r="AJ111" s="47"/>
      <c r="AK111" s="47"/>
      <c r="AL111" s="47"/>
      <c r="AM111" s="47"/>
      <c r="AN111" s="47"/>
      <c r="AO111" s="47"/>
      <c r="AP111" s="47"/>
      <c r="AQ111" s="47"/>
      <c r="AR111" s="47"/>
      <c r="AS111" s="47"/>
      <c r="AT111" s="47"/>
      <c r="AU111" s="47"/>
      <c r="AV111" s="47"/>
      <c r="AW111" s="47"/>
      <c r="AX111" s="47"/>
      <c r="AY111" s="47"/>
      <c r="AZ111" s="47"/>
      <c r="BA111" s="47"/>
      <c r="BB111" s="47"/>
      <c r="BC111" s="47"/>
      <c r="BD111" s="47"/>
      <c r="BE111" s="47"/>
      <c r="BF111" s="47"/>
      <c r="BG111" s="51"/>
      <c r="CJ111" s="10" t="s">
        <v>218</v>
      </c>
      <c r="CK111" s="11" t="s">
        <v>219</v>
      </c>
      <c r="CL111" s="7">
        <v>0.83646591384358016</v>
      </c>
      <c r="CM111" s="4">
        <f t="shared" si="8"/>
        <v>11999.94</v>
      </c>
    </row>
    <row r="112" spans="3:91" x14ac:dyDescent="0.25">
      <c r="C112" s="46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  <c r="AA112" s="47"/>
      <c r="AB112" s="47"/>
      <c r="AC112" s="47"/>
      <c r="AD112" s="47"/>
      <c r="AE112" s="47"/>
      <c r="AF112" s="47"/>
      <c r="AG112" s="47"/>
      <c r="AH112" s="47"/>
      <c r="AI112" s="47"/>
      <c r="AJ112" s="47"/>
      <c r="AK112" s="47"/>
      <c r="AL112" s="47"/>
      <c r="AM112" s="47"/>
      <c r="AN112" s="47"/>
      <c r="AO112" s="47"/>
      <c r="AP112" s="47"/>
      <c r="AQ112" s="47"/>
      <c r="AR112" s="47"/>
      <c r="AS112" s="47"/>
      <c r="AT112" s="47"/>
      <c r="AU112" s="47"/>
      <c r="AV112" s="47"/>
      <c r="AW112" s="47"/>
      <c r="AX112" s="47"/>
      <c r="AY112" s="47"/>
      <c r="AZ112" s="47"/>
      <c r="BA112" s="47"/>
      <c r="BB112" s="47"/>
      <c r="BC112" s="47"/>
      <c r="BD112" s="47"/>
      <c r="BE112" s="47"/>
      <c r="BF112" s="47"/>
      <c r="BG112" s="51"/>
      <c r="CJ112" s="10" t="s">
        <v>220</v>
      </c>
      <c r="CK112" s="11" t="s">
        <v>221</v>
      </c>
      <c r="CL112" s="7">
        <v>1.2344904502997351</v>
      </c>
      <c r="CM112" s="4">
        <f t="shared" si="8"/>
        <v>17710</v>
      </c>
    </row>
    <row r="113" spans="3:91" x14ac:dyDescent="0.25">
      <c r="C113" s="46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  <c r="AA113" s="47"/>
      <c r="AB113" s="47"/>
      <c r="AC113" s="47"/>
      <c r="AD113" s="47"/>
      <c r="AE113" s="47"/>
      <c r="AF113" s="47"/>
      <c r="AG113" s="47"/>
      <c r="AH113" s="47"/>
      <c r="AI113" s="47"/>
      <c r="AJ113" s="47"/>
      <c r="AK113" s="47"/>
      <c r="AL113" s="47"/>
      <c r="AM113" s="47"/>
      <c r="AN113" s="47"/>
      <c r="AO113" s="47"/>
      <c r="AP113" s="47"/>
      <c r="AQ113" s="47"/>
      <c r="AR113" s="47"/>
      <c r="AS113" s="47"/>
      <c r="AT113" s="47"/>
      <c r="AU113" s="47"/>
      <c r="AV113" s="47"/>
      <c r="AW113" s="47"/>
      <c r="AX113" s="47"/>
      <c r="AY113" s="47"/>
      <c r="AZ113" s="47"/>
      <c r="BA113" s="47"/>
      <c r="BB113" s="47"/>
      <c r="BC113" s="47"/>
      <c r="BD113" s="47"/>
      <c r="BE113" s="47"/>
      <c r="BF113" s="47"/>
      <c r="BG113" s="51"/>
      <c r="CJ113" s="10" t="s">
        <v>222</v>
      </c>
      <c r="CK113" s="11" t="s">
        <v>223</v>
      </c>
      <c r="CL113" s="7">
        <v>0.84344068032901154</v>
      </c>
      <c r="CM113" s="4">
        <f t="shared" si="8"/>
        <v>12100</v>
      </c>
    </row>
    <row r="114" spans="3:91" x14ac:dyDescent="0.25">
      <c r="C114" s="46"/>
      <c r="D114" s="47"/>
      <c r="E114" s="208" t="s">
        <v>25</v>
      </c>
      <c r="F114" s="209"/>
      <c r="G114" s="209"/>
      <c r="H114" s="209"/>
      <c r="I114" s="209"/>
      <c r="J114" s="209"/>
      <c r="K114" s="210" t="str">
        <f t="shared" ref="K114:K118" si="13">VLOOKUP(E114,$CJ$1:$CM$1003,2,FALSE)</f>
        <v>NOVACRON DEEP ORANGE S–4R</v>
      </c>
      <c r="L114" s="210"/>
      <c r="M114" s="210"/>
      <c r="N114" s="210"/>
      <c r="O114" s="210"/>
      <c r="P114" s="210"/>
      <c r="Q114" s="210"/>
      <c r="R114" s="210"/>
      <c r="S114" s="210"/>
      <c r="T114" s="210"/>
      <c r="U114" s="210"/>
      <c r="V114" s="210"/>
      <c r="W114" s="210"/>
      <c r="X114" s="210"/>
      <c r="Y114" s="210"/>
      <c r="Z114" s="210"/>
      <c r="AA114" s="210"/>
      <c r="AB114" s="211">
        <v>12</v>
      </c>
      <c r="AC114" s="211"/>
      <c r="AD114" s="211"/>
      <c r="AE114" s="211"/>
      <c r="AF114" s="211"/>
      <c r="AG114" s="211"/>
      <c r="AH114" s="211"/>
      <c r="AI114" s="211"/>
      <c r="AJ114" s="211"/>
      <c r="AK114" s="210" t="s">
        <v>315</v>
      </c>
      <c r="AL114" s="210"/>
      <c r="AM114" s="212">
        <v>5798.78</v>
      </c>
      <c r="AN114" s="212"/>
      <c r="AO114" s="212"/>
      <c r="AP114" s="212"/>
      <c r="AQ114" s="212"/>
      <c r="AR114" s="212"/>
      <c r="AS114" s="52" t="s">
        <v>316</v>
      </c>
      <c r="AT114" s="52"/>
      <c r="AU114" s="213">
        <f>(AM114*VLOOKUP(E114,$CJ$1:$CM$1003,4,FALSE))/1000</f>
        <v>620592.16218480002</v>
      </c>
      <c r="AV114" s="213"/>
      <c r="AW114" s="213"/>
      <c r="AX114" s="213"/>
      <c r="AY114" s="213"/>
      <c r="AZ114" s="213"/>
      <c r="BA114" s="213"/>
      <c r="BB114" s="213"/>
      <c r="BC114" s="213"/>
      <c r="BD114" s="213"/>
      <c r="BE114" s="214"/>
      <c r="BF114" s="47"/>
      <c r="BG114" s="51"/>
      <c r="CJ114" s="10" t="s">
        <v>224</v>
      </c>
      <c r="CK114" s="11" t="s">
        <v>225</v>
      </c>
      <c r="CL114" s="7">
        <v>0.58723825456573264</v>
      </c>
      <c r="CM114" s="4">
        <f t="shared" si="8"/>
        <v>8424.52</v>
      </c>
    </row>
    <row r="115" spans="3:91" x14ac:dyDescent="0.25">
      <c r="C115" s="46"/>
      <c r="D115" s="47"/>
      <c r="E115" s="200" t="s">
        <v>6</v>
      </c>
      <c r="F115" s="201"/>
      <c r="G115" s="201"/>
      <c r="H115" s="201"/>
      <c r="I115" s="201"/>
      <c r="J115" s="201"/>
      <c r="K115" s="202" t="str">
        <f t="shared" si="13"/>
        <v>NOVACRON RUBY S–3B</v>
      </c>
      <c r="L115" s="202"/>
      <c r="M115" s="202"/>
      <c r="N115" s="202"/>
      <c r="O115" s="202"/>
      <c r="P115" s="202"/>
      <c r="Q115" s="202"/>
      <c r="R115" s="202"/>
      <c r="S115" s="202"/>
      <c r="T115" s="202"/>
      <c r="U115" s="202"/>
      <c r="V115" s="202"/>
      <c r="W115" s="202"/>
      <c r="X115" s="202"/>
      <c r="Y115" s="202"/>
      <c r="Z115" s="202"/>
      <c r="AA115" s="202"/>
      <c r="AB115" s="203">
        <v>10</v>
      </c>
      <c r="AC115" s="203"/>
      <c r="AD115" s="203"/>
      <c r="AE115" s="203"/>
      <c r="AF115" s="203"/>
      <c r="AG115" s="203"/>
      <c r="AH115" s="203"/>
      <c r="AI115" s="203"/>
      <c r="AJ115" s="203"/>
      <c r="AK115" s="202" t="s">
        <v>315</v>
      </c>
      <c r="AL115" s="202"/>
      <c r="AM115" s="204">
        <v>4832.3100000000004</v>
      </c>
      <c r="AN115" s="204"/>
      <c r="AO115" s="204"/>
      <c r="AP115" s="204"/>
      <c r="AQ115" s="204"/>
      <c r="AR115" s="204"/>
      <c r="AS115" s="47" t="s">
        <v>316</v>
      </c>
      <c r="AT115" s="47"/>
      <c r="AU115" s="205">
        <f t="shared" ref="AU115:AU118" si="14">(AM115*VLOOKUP(E115,$CJ$1:$CM$1003,4,FALSE))/1000</f>
        <v>583017.52497660008</v>
      </c>
      <c r="AV115" s="205"/>
      <c r="AW115" s="205"/>
      <c r="AX115" s="205"/>
      <c r="AY115" s="205"/>
      <c r="AZ115" s="205"/>
      <c r="BA115" s="205"/>
      <c r="BB115" s="205"/>
      <c r="BC115" s="205"/>
      <c r="BD115" s="205"/>
      <c r="BE115" s="206"/>
      <c r="BF115" s="47"/>
      <c r="BG115" s="51"/>
      <c r="CJ115" s="10" t="s">
        <v>226</v>
      </c>
      <c r="CK115" s="11" t="s">
        <v>227</v>
      </c>
      <c r="CL115" s="23">
        <v>2.9269482782657188</v>
      </c>
      <c r="CM115" s="4">
        <f t="shared" si="8"/>
        <v>41990</v>
      </c>
    </row>
    <row r="116" spans="3:91" x14ac:dyDescent="0.25">
      <c r="C116" s="46"/>
      <c r="D116" s="47"/>
      <c r="E116" s="216" t="s">
        <v>8</v>
      </c>
      <c r="F116" s="217"/>
      <c r="G116" s="217"/>
      <c r="H116" s="217"/>
      <c r="I116" s="217"/>
      <c r="J116" s="217"/>
      <c r="K116" s="218" t="str">
        <f t="shared" si="13"/>
        <v>FIMBIL EAS 40 NEW</v>
      </c>
      <c r="L116" s="218"/>
      <c r="M116" s="218"/>
      <c r="N116" s="218"/>
      <c r="O116" s="218"/>
      <c r="P116" s="218"/>
      <c r="Q116" s="218"/>
      <c r="R116" s="218"/>
      <c r="S116" s="218"/>
      <c r="T116" s="218"/>
      <c r="U116" s="218"/>
      <c r="V116" s="218"/>
      <c r="W116" s="218"/>
      <c r="X116" s="218"/>
      <c r="Y116" s="94"/>
      <c r="Z116" s="94"/>
      <c r="AA116" s="94"/>
      <c r="AB116" s="219">
        <v>4</v>
      </c>
      <c r="AC116" s="219"/>
      <c r="AD116" s="219"/>
      <c r="AE116" s="219"/>
      <c r="AF116" s="219"/>
      <c r="AG116" s="219"/>
      <c r="AH116" s="219"/>
      <c r="AI116" s="219"/>
      <c r="AJ116" s="219"/>
      <c r="AK116" s="218" t="s">
        <v>315</v>
      </c>
      <c r="AL116" s="218"/>
      <c r="AM116" s="248">
        <v>1932.93</v>
      </c>
      <c r="AN116" s="248"/>
      <c r="AO116" s="248"/>
      <c r="AP116" s="248"/>
      <c r="AQ116" s="248"/>
      <c r="AR116" s="248"/>
      <c r="AS116" s="55" t="s">
        <v>316</v>
      </c>
      <c r="AT116" s="55"/>
      <c r="AU116" s="221">
        <f t="shared" si="14"/>
        <v>39872.750650200003</v>
      </c>
      <c r="AV116" s="221"/>
      <c r="AW116" s="221"/>
      <c r="AX116" s="221"/>
      <c r="AY116" s="221"/>
      <c r="AZ116" s="221"/>
      <c r="BA116" s="221"/>
      <c r="BB116" s="221"/>
      <c r="BC116" s="221"/>
      <c r="BD116" s="221"/>
      <c r="BE116" s="222"/>
      <c r="BF116" s="47"/>
      <c r="BG116" s="51"/>
      <c r="CJ116" s="24" t="s">
        <v>228</v>
      </c>
      <c r="CK116" s="13" t="s">
        <v>229</v>
      </c>
      <c r="CL116" s="14">
        <v>2.5644291091593479</v>
      </c>
      <c r="CM116" s="4">
        <f t="shared" si="8"/>
        <v>36789.300000000003</v>
      </c>
    </row>
    <row r="117" spans="3:91" x14ac:dyDescent="0.25">
      <c r="C117" s="46"/>
      <c r="D117" s="47"/>
      <c r="E117" s="200" t="s">
        <v>183</v>
      </c>
      <c r="F117" s="201"/>
      <c r="G117" s="201"/>
      <c r="H117" s="201"/>
      <c r="I117" s="201"/>
      <c r="J117" s="201"/>
      <c r="K117" s="202" t="str">
        <f t="shared" si="13"/>
        <v>CAUSTIC SODA LIQ</v>
      </c>
      <c r="L117" s="202"/>
      <c r="M117" s="202"/>
      <c r="N117" s="202"/>
      <c r="O117" s="202"/>
      <c r="P117" s="202"/>
      <c r="Q117" s="202"/>
      <c r="R117" s="202"/>
      <c r="S117" s="202"/>
      <c r="T117" s="202"/>
      <c r="U117" s="202"/>
      <c r="V117" s="202"/>
      <c r="W117" s="202"/>
      <c r="X117" s="202"/>
      <c r="Y117" s="93"/>
      <c r="Z117" s="93"/>
      <c r="AA117" s="93"/>
      <c r="AB117" s="203">
        <v>9</v>
      </c>
      <c r="AC117" s="203"/>
      <c r="AD117" s="203"/>
      <c r="AE117" s="203"/>
      <c r="AF117" s="203"/>
      <c r="AG117" s="203"/>
      <c r="AH117" s="203"/>
      <c r="AI117" s="203"/>
      <c r="AJ117" s="203"/>
      <c r="AK117" s="202" t="s">
        <v>315</v>
      </c>
      <c r="AL117" s="202"/>
      <c r="AM117" s="204">
        <v>4349.08</v>
      </c>
      <c r="AN117" s="204"/>
      <c r="AO117" s="204"/>
      <c r="AP117" s="204"/>
      <c r="AQ117" s="204"/>
      <c r="AR117" s="204"/>
      <c r="AS117" s="47" t="s">
        <v>316</v>
      </c>
      <c r="AT117" s="47"/>
      <c r="AU117" s="205">
        <f t="shared" si="14"/>
        <v>37171.586759999998</v>
      </c>
      <c r="AV117" s="205"/>
      <c r="AW117" s="205"/>
      <c r="AX117" s="205"/>
      <c r="AY117" s="205"/>
      <c r="AZ117" s="205"/>
      <c r="BA117" s="205"/>
      <c r="BB117" s="205"/>
      <c r="BC117" s="205"/>
      <c r="BD117" s="205"/>
      <c r="BE117" s="206"/>
      <c r="BF117" s="47"/>
      <c r="BG117" s="51"/>
      <c r="CJ117" s="10" t="s">
        <v>230</v>
      </c>
      <c r="CK117" s="11" t="s">
        <v>231</v>
      </c>
      <c r="CL117" s="7">
        <v>2.234245085738185</v>
      </c>
      <c r="CM117" s="4">
        <f t="shared" si="8"/>
        <v>32052.480000000003</v>
      </c>
    </row>
    <row r="118" spans="3:91" x14ac:dyDescent="0.25">
      <c r="C118" s="46"/>
      <c r="D118" s="47"/>
      <c r="E118" s="223" t="s">
        <v>10</v>
      </c>
      <c r="F118" s="224"/>
      <c r="G118" s="224"/>
      <c r="H118" s="224"/>
      <c r="I118" s="224"/>
      <c r="J118" s="224"/>
      <c r="K118" s="225" t="str">
        <f t="shared" si="13"/>
        <v>SODA ASH</v>
      </c>
      <c r="L118" s="225"/>
      <c r="M118" s="225"/>
      <c r="N118" s="225"/>
      <c r="O118" s="225"/>
      <c r="P118" s="225"/>
      <c r="Q118" s="225"/>
      <c r="R118" s="225"/>
      <c r="S118" s="225"/>
      <c r="T118" s="225"/>
      <c r="U118" s="225"/>
      <c r="V118" s="225"/>
      <c r="W118" s="225"/>
      <c r="X118" s="225"/>
      <c r="Y118" s="92"/>
      <c r="Z118" s="92"/>
      <c r="AA118" s="92"/>
      <c r="AB118" s="226">
        <v>20</v>
      </c>
      <c r="AC118" s="226"/>
      <c r="AD118" s="226"/>
      <c r="AE118" s="226"/>
      <c r="AF118" s="226"/>
      <c r="AG118" s="226"/>
      <c r="AH118" s="226"/>
      <c r="AI118" s="226"/>
      <c r="AJ118" s="226"/>
      <c r="AK118" s="225" t="s">
        <v>315</v>
      </c>
      <c r="AL118" s="225"/>
      <c r="AM118" s="227">
        <v>9664.6299999999992</v>
      </c>
      <c r="AN118" s="227"/>
      <c r="AO118" s="227"/>
      <c r="AP118" s="227"/>
      <c r="AQ118" s="227"/>
      <c r="AR118" s="227"/>
      <c r="AS118" s="54" t="s">
        <v>316</v>
      </c>
      <c r="AT118" s="54"/>
      <c r="AU118" s="228">
        <f t="shared" si="14"/>
        <v>85821.914399999994</v>
      </c>
      <c r="AV118" s="228"/>
      <c r="AW118" s="228"/>
      <c r="AX118" s="228"/>
      <c r="AY118" s="228"/>
      <c r="AZ118" s="228"/>
      <c r="BA118" s="228"/>
      <c r="BB118" s="228"/>
      <c r="BC118" s="228"/>
      <c r="BD118" s="228"/>
      <c r="BE118" s="229"/>
      <c r="BF118" s="47"/>
      <c r="BG118" s="51"/>
      <c r="CJ118" s="10" t="s">
        <v>232</v>
      </c>
      <c r="CK118" s="11" t="s">
        <v>233</v>
      </c>
      <c r="CL118" s="7">
        <v>2.6099546912031228</v>
      </c>
      <c r="CM118" s="4">
        <f t="shared" si="8"/>
        <v>37442.410000000003</v>
      </c>
    </row>
    <row r="119" spans="3:91" x14ac:dyDescent="0.25">
      <c r="C119" s="46"/>
      <c r="D119" s="47"/>
      <c r="E119" s="95"/>
      <c r="F119" s="95"/>
      <c r="G119" s="95"/>
      <c r="H119" s="95"/>
      <c r="I119" s="95"/>
      <c r="J119" s="95"/>
      <c r="K119" s="93"/>
      <c r="L119" s="93"/>
      <c r="M119" s="93"/>
      <c r="N119" s="93"/>
      <c r="O119" s="93"/>
      <c r="P119" s="93"/>
      <c r="Q119" s="93"/>
      <c r="R119" s="93"/>
      <c r="S119" s="93"/>
      <c r="T119" s="93"/>
      <c r="U119" s="93"/>
      <c r="V119" s="93"/>
      <c r="W119" s="93"/>
      <c r="X119" s="93"/>
      <c r="Y119" s="93"/>
      <c r="Z119" s="93"/>
      <c r="AA119" s="93"/>
      <c r="AB119" s="57"/>
      <c r="AC119" s="57"/>
      <c r="AD119" s="57"/>
      <c r="AE119" s="57"/>
      <c r="AF119" s="57"/>
      <c r="AG119" s="57"/>
      <c r="AH119" s="57"/>
      <c r="AI119" s="57"/>
      <c r="AJ119" s="57"/>
      <c r="AK119" s="93"/>
      <c r="AL119" s="93"/>
      <c r="AM119" s="95"/>
      <c r="AN119" s="95"/>
      <c r="AO119" s="95"/>
      <c r="AP119" s="95"/>
      <c r="AQ119" s="95"/>
      <c r="AR119" s="95"/>
      <c r="AS119" s="47"/>
      <c r="AT119" s="47"/>
      <c r="AU119" s="58"/>
      <c r="AV119" s="58"/>
      <c r="AW119" s="58"/>
      <c r="AX119" s="58"/>
      <c r="AY119" s="58"/>
      <c r="AZ119" s="58"/>
      <c r="BA119" s="58"/>
      <c r="BB119" s="58"/>
      <c r="BC119" s="58"/>
      <c r="BD119" s="58"/>
      <c r="BE119" s="58"/>
      <c r="BF119" s="47"/>
      <c r="BG119" s="51"/>
      <c r="CJ119" s="10" t="s">
        <v>234</v>
      </c>
      <c r="CK119" s="11" t="s">
        <v>235</v>
      </c>
      <c r="CL119" s="7">
        <v>2.1191872298898646</v>
      </c>
      <c r="CM119" s="4">
        <f t="shared" si="8"/>
        <v>30401.859999999997</v>
      </c>
    </row>
    <row r="120" spans="3:91" x14ac:dyDescent="0.25">
      <c r="C120" s="46"/>
      <c r="D120" s="47"/>
      <c r="E120" s="95"/>
      <c r="F120" s="95"/>
      <c r="G120" s="95"/>
      <c r="H120" s="95"/>
      <c r="I120" s="95"/>
      <c r="J120" s="95"/>
      <c r="K120" s="93"/>
      <c r="L120" s="93"/>
      <c r="M120" s="93"/>
      <c r="N120" s="93"/>
      <c r="O120" s="93"/>
      <c r="P120" s="93"/>
      <c r="Q120" s="93"/>
      <c r="R120" s="93"/>
      <c r="S120" s="93"/>
      <c r="T120" s="93"/>
      <c r="U120" s="93"/>
      <c r="V120" s="93"/>
      <c r="W120" s="93"/>
      <c r="X120" s="93"/>
      <c r="Y120" s="93"/>
      <c r="Z120" s="93"/>
      <c r="AA120" s="93"/>
      <c r="AB120" s="57"/>
      <c r="AC120" s="57"/>
      <c r="AD120" s="57"/>
      <c r="AE120" s="57"/>
      <c r="AF120" s="57"/>
      <c r="AG120" s="57"/>
      <c r="AH120" s="57"/>
      <c r="AI120" s="57"/>
      <c r="AJ120" s="57"/>
      <c r="AK120" s="93"/>
      <c r="AL120" s="93"/>
      <c r="AM120" s="95"/>
      <c r="AN120" s="95"/>
      <c r="AO120" s="95"/>
      <c r="AP120" s="59"/>
      <c r="AQ120" s="230" t="s">
        <v>318</v>
      </c>
      <c r="AR120" s="230"/>
      <c r="AS120" s="230"/>
      <c r="AT120" s="230"/>
      <c r="AU120" s="58" t="s">
        <v>11</v>
      </c>
      <c r="AV120" s="205">
        <f>SUM(AU114:BE118)</f>
        <v>1366475.9389716</v>
      </c>
      <c r="AW120" s="205"/>
      <c r="AX120" s="205"/>
      <c r="AY120" s="205"/>
      <c r="AZ120" s="205"/>
      <c r="BA120" s="205"/>
      <c r="BB120" s="205"/>
      <c r="BC120" s="205"/>
      <c r="BD120" s="205"/>
      <c r="BE120" s="205"/>
      <c r="BF120" s="47"/>
      <c r="BG120" s="51"/>
      <c r="CJ120" s="10" t="s">
        <v>236</v>
      </c>
      <c r="CK120" s="11" t="s">
        <v>237</v>
      </c>
      <c r="CL120" s="7">
        <v>2.6188484595009061</v>
      </c>
      <c r="CM120" s="4">
        <f t="shared" si="8"/>
        <v>37570</v>
      </c>
    </row>
    <row r="121" spans="3:91" x14ac:dyDescent="0.25">
      <c r="C121" s="46"/>
      <c r="D121" s="47"/>
      <c r="E121" s="95"/>
      <c r="F121" s="95"/>
      <c r="G121" s="95"/>
      <c r="H121" s="95"/>
      <c r="I121" s="95"/>
      <c r="J121" s="95"/>
      <c r="K121" s="93"/>
      <c r="L121" s="93"/>
      <c r="M121" s="93"/>
      <c r="N121" s="93"/>
      <c r="O121" s="93"/>
      <c r="P121" s="93"/>
      <c r="Q121" s="93"/>
      <c r="R121" s="93"/>
      <c r="S121" s="93"/>
      <c r="T121" s="93"/>
      <c r="U121" s="93"/>
      <c r="V121" s="93"/>
      <c r="W121" s="93"/>
      <c r="X121" s="93"/>
      <c r="Y121" s="93"/>
      <c r="Z121" s="93"/>
      <c r="AA121" s="93"/>
      <c r="AB121" s="57"/>
      <c r="AC121" s="57"/>
      <c r="AD121" s="57"/>
      <c r="AE121" s="57"/>
      <c r="AF121" s="57"/>
      <c r="AG121" s="57"/>
      <c r="AH121" s="57"/>
      <c r="AI121" s="57"/>
      <c r="AJ121" s="57"/>
      <c r="AK121" s="93"/>
      <c r="AL121" s="93"/>
      <c r="AM121" s="95"/>
      <c r="AN121" s="95"/>
      <c r="AO121" s="95"/>
      <c r="AP121" s="59"/>
      <c r="AQ121" s="202" t="s">
        <v>317</v>
      </c>
      <c r="AR121" s="202"/>
      <c r="AS121" s="202"/>
      <c r="AT121" s="202"/>
      <c r="AU121" s="58" t="s">
        <v>11</v>
      </c>
      <c r="AV121" s="205">
        <f>AV120/AV108</f>
        <v>650.7028280817143</v>
      </c>
      <c r="AW121" s="205"/>
      <c r="AX121" s="205"/>
      <c r="AY121" s="205"/>
      <c r="AZ121" s="205"/>
      <c r="BA121" s="205"/>
      <c r="BB121" s="205"/>
      <c r="BC121" s="205"/>
      <c r="BD121" s="205"/>
      <c r="BE121" s="205"/>
      <c r="BF121" s="47"/>
      <c r="BG121" s="51"/>
      <c r="CJ121" s="10" t="s">
        <v>238</v>
      </c>
      <c r="CK121" s="11" t="s">
        <v>239</v>
      </c>
      <c r="CL121" s="7">
        <v>1.1666499372647428</v>
      </c>
      <c r="CM121" s="4">
        <f t="shared" si="8"/>
        <v>16736.759999999998</v>
      </c>
    </row>
    <row r="122" spans="3:91" x14ac:dyDescent="0.25">
      <c r="C122" s="46"/>
      <c r="D122" s="47"/>
      <c r="E122" s="95"/>
      <c r="F122" s="95"/>
      <c r="G122" s="95"/>
      <c r="H122" s="95"/>
      <c r="I122" s="95"/>
      <c r="J122" s="95"/>
      <c r="K122" s="93"/>
      <c r="L122" s="93"/>
      <c r="M122" s="93"/>
      <c r="N122" s="93"/>
      <c r="O122" s="93"/>
      <c r="P122" s="93"/>
      <c r="Q122" s="93"/>
      <c r="R122" s="93"/>
      <c r="S122" s="93"/>
      <c r="T122" s="93"/>
      <c r="U122" s="93"/>
      <c r="V122" s="93"/>
      <c r="W122" s="93"/>
      <c r="X122" s="93"/>
      <c r="Y122" s="93"/>
      <c r="Z122" s="93"/>
      <c r="AA122" s="93"/>
      <c r="AB122" s="57"/>
      <c r="AC122" s="57"/>
      <c r="AD122" s="57"/>
      <c r="AE122" s="57"/>
      <c r="AF122" s="57"/>
      <c r="AG122" s="57"/>
      <c r="AH122" s="57"/>
      <c r="AI122" s="57"/>
      <c r="AJ122" s="57"/>
      <c r="AK122" s="93"/>
      <c r="AL122" s="93"/>
      <c r="AM122" s="95"/>
      <c r="AN122" s="95"/>
      <c r="AO122" s="95"/>
      <c r="AP122" s="95"/>
      <c r="AQ122" s="95"/>
      <c r="AR122" s="95"/>
      <c r="AS122" s="47"/>
      <c r="AT122" s="47"/>
      <c r="AU122" s="47"/>
      <c r="AV122" s="95"/>
      <c r="AW122" s="95"/>
      <c r="AX122" s="95"/>
      <c r="AY122" s="95"/>
      <c r="AZ122" s="95"/>
      <c r="BA122" s="95"/>
      <c r="BB122" s="95"/>
      <c r="BC122" s="95"/>
      <c r="BD122" s="95"/>
      <c r="BE122" s="95"/>
      <c r="BF122" s="47"/>
      <c r="BG122" s="51"/>
      <c r="CJ122" s="10" t="s">
        <v>240</v>
      </c>
      <c r="CK122" s="11" t="s">
        <v>241</v>
      </c>
      <c r="CL122" s="7">
        <v>0.88049072912310056</v>
      </c>
      <c r="CM122" s="4">
        <f t="shared" si="8"/>
        <v>12631.52</v>
      </c>
    </row>
    <row r="123" spans="3:91" ht="17.25" thickBot="1" x14ac:dyDescent="0.3">
      <c r="C123" s="60"/>
      <c r="D123" s="61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  <c r="AJ123" s="61"/>
      <c r="AK123" s="61"/>
      <c r="AL123" s="61"/>
      <c r="AM123" s="61"/>
      <c r="AN123" s="61"/>
      <c r="AO123" s="61"/>
      <c r="AP123" s="61"/>
      <c r="AQ123" s="61"/>
      <c r="AR123" s="61"/>
      <c r="AS123" s="61"/>
      <c r="AT123" s="61"/>
      <c r="AU123" s="61"/>
      <c r="AV123" s="61"/>
      <c r="AW123" s="61"/>
      <c r="AX123" s="61"/>
      <c r="AY123" s="61"/>
      <c r="AZ123" s="61"/>
      <c r="BA123" s="61"/>
      <c r="BB123" s="61"/>
      <c r="BC123" s="61"/>
      <c r="BD123" s="61"/>
      <c r="BE123" s="61"/>
      <c r="BF123" s="61"/>
      <c r="BG123" s="62"/>
      <c r="CJ123" s="10" t="s">
        <v>242</v>
      </c>
      <c r="CK123" s="11" t="s">
        <v>243</v>
      </c>
      <c r="CL123" s="7">
        <v>1.3207360936846506</v>
      </c>
      <c r="CM123" s="4">
        <f t="shared" si="8"/>
        <v>18947.28</v>
      </c>
    </row>
    <row r="124" spans="3:91" x14ac:dyDescent="0.25">
      <c r="CJ124" s="10" t="s">
        <v>244</v>
      </c>
      <c r="CK124" s="11" t="s">
        <v>245</v>
      </c>
      <c r="CL124" s="7">
        <v>1.8750871323016869</v>
      </c>
      <c r="CM124" s="4">
        <f t="shared" si="8"/>
        <v>26900</v>
      </c>
    </row>
    <row r="125" spans="3:91" ht="17.25" thickBot="1" x14ac:dyDescent="0.3">
      <c r="CJ125" s="10" t="s">
        <v>246</v>
      </c>
      <c r="CK125" s="11" t="s">
        <v>247</v>
      </c>
      <c r="CL125" s="7">
        <v>1.045582740833682</v>
      </c>
      <c r="CM125" s="4">
        <f t="shared" si="8"/>
        <v>14999.930000000002</v>
      </c>
    </row>
    <row r="126" spans="3:91" x14ac:dyDescent="0.25">
      <c r="C126" s="43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  <c r="AJ126" s="44"/>
      <c r="AK126" s="44"/>
      <c r="AL126" s="44"/>
      <c r="AM126" s="44"/>
      <c r="AN126" s="44"/>
      <c r="AO126" s="44"/>
      <c r="AP126" s="44"/>
      <c r="AQ126" s="44"/>
      <c r="AR126" s="44"/>
      <c r="AS126" s="44"/>
      <c r="AT126" s="44"/>
      <c r="AU126" s="44"/>
      <c r="AV126" s="44"/>
      <c r="AW126" s="44"/>
      <c r="AX126" s="44"/>
      <c r="AY126" s="44"/>
      <c r="AZ126" s="44"/>
      <c r="BA126" s="44"/>
      <c r="BB126" s="44"/>
      <c r="BC126" s="44"/>
      <c r="BD126" s="44"/>
      <c r="BE126" s="44"/>
      <c r="BF126" s="44"/>
      <c r="BG126" s="45"/>
      <c r="CJ126" s="25" t="s">
        <v>248</v>
      </c>
      <c r="CK126" s="11" t="s">
        <v>249</v>
      </c>
      <c r="CL126" s="7">
        <v>2.0011654816673636</v>
      </c>
      <c r="CM126" s="4">
        <f t="shared" si="8"/>
        <v>28708.719999999998</v>
      </c>
    </row>
    <row r="127" spans="3:91" x14ac:dyDescent="0.25">
      <c r="C127" s="46"/>
      <c r="D127" s="47"/>
      <c r="E127" s="196" t="s">
        <v>0</v>
      </c>
      <c r="F127" s="196"/>
      <c r="G127" s="196"/>
      <c r="H127" s="196"/>
      <c r="I127" s="196"/>
      <c r="J127" s="101" t="s">
        <v>11</v>
      </c>
      <c r="K127" s="196" t="s">
        <v>354</v>
      </c>
      <c r="L127" s="196"/>
      <c r="M127" s="196"/>
      <c r="N127" s="196"/>
      <c r="O127" s="196"/>
      <c r="P127" s="196"/>
      <c r="Q127" s="196"/>
      <c r="R127" s="196"/>
      <c r="S127" s="196"/>
      <c r="T127" s="196"/>
      <c r="U127" s="196"/>
      <c r="V127" s="101"/>
      <c r="W127" s="101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101"/>
      <c r="AI127" s="50"/>
      <c r="AJ127" s="50"/>
      <c r="AK127" s="50"/>
      <c r="AL127" s="50"/>
      <c r="AM127" s="196" t="s">
        <v>3</v>
      </c>
      <c r="AN127" s="196"/>
      <c r="AO127" s="196"/>
      <c r="AP127" s="196"/>
      <c r="AQ127" s="196"/>
      <c r="AR127" s="196"/>
      <c r="AS127" s="196"/>
      <c r="AT127" s="196"/>
      <c r="AU127" s="101" t="s">
        <v>11</v>
      </c>
      <c r="AV127" s="197">
        <v>483.23</v>
      </c>
      <c r="AW127" s="197"/>
      <c r="AX127" s="197"/>
      <c r="AY127" s="197"/>
      <c r="AZ127" s="101" t="s">
        <v>319</v>
      </c>
      <c r="BA127" s="101"/>
      <c r="BB127" s="101"/>
      <c r="BC127" s="101"/>
      <c r="BD127" s="101"/>
      <c r="BE127" s="101"/>
      <c r="BF127" s="47"/>
      <c r="BG127" s="51"/>
      <c r="CJ127" s="5" t="s">
        <v>250</v>
      </c>
      <c r="CK127" s="11" t="s">
        <v>251</v>
      </c>
      <c r="CL127" s="7">
        <v>10.550880384776244</v>
      </c>
      <c r="CM127" s="4">
        <f t="shared" si="8"/>
        <v>151362.93</v>
      </c>
    </row>
    <row r="128" spans="3:91" x14ac:dyDescent="0.25">
      <c r="C128" s="46"/>
      <c r="D128" s="47"/>
      <c r="E128" s="196" t="s">
        <v>322</v>
      </c>
      <c r="F128" s="196"/>
      <c r="G128" s="196"/>
      <c r="H128" s="196"/>
      <c r="I128" s="196"/>
      <c r="J128" s="101" t="s">
        <v>11</v>
      </c>
      <c r="K128" s="196" t="s">
        <v>536</v>
      </c>
      <c r="L128" s="196"/>
      <c r="M128" s="196"/>
      <c r="N128" s="196"/>
      <c r="O128" s="196"/>
      <c r="P128" s="196"/>
      <c r="Q128" s="196"/>
      <c r="R128" s="196"/>
      <c r="S128" s="196"/>
      <c r="T128" s="196"/>
      <c r="U128" s="196"/>
      <c r="V128" s="196"/>
      <c r="W128" s="101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101"/>
      <c r="AI128" s="50"/>
      <c r="AJ128" s="50"/>
      <c r="AK128" s="50"/>
      <c r="AL128" s="50"/>
      <c r="AM128" s="196" t="s">
        <v>4</v>
      </c>
      <c r="AN128" s="196"/>
      <c r="AO128" s="196"/>
      <c r="AP128" s="196"/>
      <c r="AQ128" s="196"/>
      <c r="AR128" s="196"/>
      <c r="AS128" s="196"/>
      <c r="AT128" s="196"/>
      <c r="AU128" s="101" t="s">
        <v>11</v>
      </c>
      <c r="AV128" s="196">
        <v>2100</v>
      </c>
      <c r="AW128" s="196"/>
      <c r="AX128" s="196"/>
      <c r="AY128" s="196"/>
      <c r="AZ128" s="101" t="s">
        <v>320</v>
      </c>
      <c r="BA128" s="101"/>
      <c r="BB128" s="101"/>
      <c r="BC128" s="101"/>
      <c r="BD128" s="101"/>
      <c r="BE128" s="101"/>
      <c r="BF128" s="47"/>
      <c r="BG128" s="51"/>
      <c r="CJ128" s="5" t="s">
        <v>252</v>
      </c>
      <c r="CK128" s="11" t="s">
        <v>253</v>
      </c>
      <c r="CL128" s="7">
        <v>0.87677540777917184</v>
      </c>
      <c r="CM128" s="4">
        <f t="shared" si="8"/>
        <v>12578.22</v>
      </c>
    </row>
    <row r="129" spans="3:91" x14ac:dyDescent="0.25">
      <c r="C129" s="46"/>
      <c r="D129" s="47"/>
      <c r="E129" s="196" t="s">
        <v>1</v>
      </c>
      <c r="F129" s="196"/>
      <c r="G129" s="196"/>
      <c r="H129" s="196"/>
      <c r="I129" s="196"/>
      <c r="J129" s="101" t="s">
        <v>11</v>
      </c>
      <c r="K129" s="196" t="s">
        <v>411</v>
      </c>
      <c r="L129" s="196"/>
      <c r="M129" s="196"/>
      <c r="N129" s="196"/>
      <c r="O129" s="196"/>
      <c r="P129" s="196"/>
      <c r="Q129" s="196"/>
      <c r="R129" s="196"/>
      <c r="S129" s="196"/>
      <c r="T129" s="196"/>
      <c r="U129" s="196"/>
      <c r="V129" s="101"/>
      <c r="W129" s="101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101"/>
      <c r="AI129" s="50"/>
      <c r="AJ129" s="50"/>
      <c r="AK129" s="50"/>
      <c r="AL129" s="50"/>
      <c r="AM129" s="196"/>
      <c r="AN129" s="196"/>
      <c r="AO129" s="196"/>
      <c r="AP129" s="196"/>
      <c r="AQ129" s="196"/>
      <c r="AR129" s="196"/>
      <c r="AS129" s="196"/>
      <c r="AT129" s="196"/>
      <c r="AU129" s="101"/>
      <c r="AV129" s="198"/>
      <c r="AW129" s="198"/>
      <c r="AX129" s="198"/>
      <c r="AY129" s="198"/>
      <c r="AZ129" s="101"/>
      <c r="BA129" s="101"/>
      <c r="BB129" s="101"/>
      <c r="BC129" s="101"/>
      <c r="BD129" s="101"/>
      <c r="BE129" s="101"/>
      <c r="BF129" s="47"/>
      <c r="BG129" s="51"/>
      <c r="CJ129" s="15" t="s">
        <v>254</v>
      </c>
      <c r="CK129" s="16" t="s">
        <v>255</v>
      </c>
      <c r="CL129" s="17">
        <v>2.7651958734141919</v>
      </c>
      <c r="CM129" s="4">
        <f t="shared" si="8"/>
        <v>39669.5</v>
      </c>
    </row>
    <row r="130" spans="3:91" x14ac:dyDescent="0.25">
      <c r="C130" s="46"/>
      <c r="D130" s="47"/>
      <c r="E130" s="196" t="s">
        <v>2</v>
      </c>
      <c r="F130" s="196"/>
      <c r="G130" s="196"/>
      <c r="H130" s="196"/>
      <c r="I130" s="196"/>
      <c r="J130" s="101" t="s">
        <v>11</v>
      </c>
      <c r="K130" s="196" t="s">
        <v>337</v>
      </c>
      <c r="L130" s="196"/>
      <c r="M130" s="196"/>
      <c r="N130" s="196"/>
      <c r="O130" s="196"/>
      <c r="P130" s="196"/>
      <c r="Q130" s="196"/>
      <c r="R130" s="196"/>
      <c r="S130" s="196"/>
      <c r="T130" s="196"/>
      <c r="U130" s="196"/>
      <c r="V130" s="101"/>
      <c r="W130" s="101"/>
      <c r="X130" s="101"/>
      <c r="Y130" s="101"/>
      <c r="Z130" s="101"/>
      <c r="AA130" s="101"/>
      <c r="AB130" s="101"/>
      <c r="AC130" s="101"/>
      <c r="AD130" s="101"/>
      <c r="AE130" s="101"/>
      <c r="AF130" s="101"/>
      <c r="AG130" s="101"/>
      <c r="AH130" s="101"/>
      <c r="AI130" s="101"/>
      <c r="AJ130" s="101"/>
      <c r="AK130" s="101"/>
      <c r="AL130" s="101"/>
      <c r="AM130" s="196"/>
      <c r="AN130" s="196"/>
      <c r="AO130" s="196"/>
      <c r="AP130" s="196"/>
      <c r="AQ130" s="196"/>
      <c r="AR130" s="196"/>
      <c r="AS130" s="196"/>
      <c r="AT130" s="196"/>
      <c r="AU130" s="101"/>
      <c r="AV130" s="101"/>
      <c r="AW130" s="101"/>
      <c r="AX130" s="101"/>
      <c r="AY130" s="101"/>
      <c r="AZ130" s="101"/>
      <c r="BA130" s="101"/>
      <c r="BB130" s="101"/>
      <c r="BC130" s="101"/>
      <c r="BD130" s="101"/>
      <c r="BE130" s="101"/>
      <c r="BF130" s="47"/>
      <c r="BG130" s="51"/>
      <c r="CJ130" s="12" t="s">
        <v>256</v>
      </c>
      <c r="CK130" s="13" t="s">
        <v>257</v>
      </c>
      <c r="CL130" s="7">
        <v>1.9466520284399831</v>
      </c>
      <c r="CM130" s="4">
        <f t="shared" si="8"/>
        <v>27926.67</v>
      </c>
    </row>
    <row r="131" spans="3:91" x14ac:dyDescent="0.25">
      <c r="C131" s="46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7"/>
      <c r="AO131" s="47"/>
      <c r="AP131" s="47"/>
      <c r="AQ131" s="47"/>
      <c r="AR131" s="47"/>
      <c r="AS131" s="47"/>
      <c r="AT131" s="47"/>
      <c r="AU131" s="47"/>
      <c r="AV131" s="47"/>
      <c r="AW131" s="47"/>
      <c r="AX131" s="47"/>
      <c r="AY131" s="47"/>
      <c r="AZ131" s="47"/>
      <c r="BA131" s="47"/>
      <c r="BB131" s="47"/>
      <c r="BC131" s="47"/>
      <c r="BD131" s="47"/>
      <c r="BE131" s="47"/>
      <c r="BF131" s="47"/>
      <c r="BG131" s="51"/>
      <c r="CJ131" s="12" t="s">
        <v>258</v>
      </c>
      <c r="CK131" s="11" t="s">
        <v>259</v>
      </c>
      <c r="CL131" s="7">
        <v>2.4410637111389932</v>
      </c>
      <c r="CM131" s="4">
        <f t="shared" si="8"/>
        <v>35019.5</v>
      </c>
    </row>
    <row r="132" spans="3:91" x14ac:dyDescent="0.25">
      <c r="C132" s="46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7"/>
      <c r="AL132" s="47"/>
      <c r="AM132" s="47"/>
      <c r="AN132" s="47"/>
      <c r="AO132" s="47"/>
      <c r="AP132" s="47"/>
      <c r="AQ132" s="47"/>
      <c r="AR132" s="47"/>
      <c r="AS132" s="47"/>
      <c r="AT132" s="47"/>
      <c r="AU132" s="47"/>
      <c r="AV132" s="47"/>
      <c r="AW132" s="47"/>
      <c r="AX132" s="47"/>
      <c r="AY132" s="47"/>
      <c r="AZ132" s="47"/>
      <c r="BA132" s="47"/>
      <c r="BB132" s="47"/>
      <c r="BC132" s="47"/>
      <c r="BD132" s="47"/>
      <c r="BE132" s="47"/>
      <c r="BF132" s="47"/>
      <c r="BG132" s="51"/>
      <c r="CJ132" s="12" t="s">
        <v>260</v>
      </c>
      <c r="CK132" s="11" t="s">
        <v>261</v>
      </c>
      <c r="CL132" s="7">
        <v>0.66116060225846929</v>
      </c>
      <c r="CM132" s="4">
        <f t="shared" si="8"/>
        <v>9485.01</v>
      </c>
    </row>
    <row r="133" spans="3:91" x14ac:dyDescent="0.25">
      <c r="C133" s="46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  <c r="AC133" s="47"/>
      <c r="AD133" s="47"/>
      <c r="AE133" s="47"/>
      <c r="AF133" s="47"/>
      <c r="AG133" s="47"/>
      <c r="AH133" s="47"/>
      <c r="AI133" s="47"/>
      <c r="AJ133" s="47"/>
      <c r="AK133" s="47"/>
      <c r="AL133" s="47"/>
      <c r="AM133" s="47"/>
      <c r="AN133" s="47"/>
      <c r="AO133" s="47"/>
      <c r="AP133" s="47"/>
      <c r="AQ133" s="47"/>
      <c r="AR133" s="47"/>
      <c r="AS133" s="47"/>
      <c r="AT133" s="47"/>
      <c r="AU133" s="47"/>
      <c r="AV133" s="47"/>
      <c r="AW133" s="47"/>
      <c r="AX133" s="47"/>
      <c r="AY133" s="47"/>
      <c r="AZ133" s="47"/>
      <c r="BA133" s="47"/>
      <c r="BB133" s="47"/>
      <c r="BC133" s="47"/>
      <c r="BD133" s="47"/>
      <c r="BE133" s="47"/>
      <c r="BF133" s="47"/>
      <c r="BG133" s="51"/>
      <c r="CJ133" s="12" t="s">
        <v>262</v>
      </c>
      <c r="CK133" s="11" t="s">
        <v>263</v>
      </c>
      <c r="CL133" s="7">
        <v>2.4433619127282866</v>
      </c>
      <c r="CM133" s="4">
        <f t="shared" si="8"/>
        <v>35052.47</v>
      </c>
    </row>
    <row r="134" spans="3:91" x14ac:dyDescent="0.25">
      <c r="C134" s="46"/>
      <c r="D134" s="47"/>
      <c r="E134" s="208" t="s">
        <v>5</v>
      </c>
      <c r="F134" s="209"/>
      <c r="G134" s="209"/>
      <c r="H134" s="209"/>
      <c r="I134" s="209"/>
      <c r="J134" s="209"/>
      <c r="K134" s="210" t="str">
        <f t="shared" ref="K134" si="15">VLOOKUP(E134,$CJ$1:$CM$1003,2,FALSE)</f>
        <v>NOVACRON YELLOW S-3R</v>
      </c>
      <c r="L134" s="210"/>
      <c r="M134" s="210"/>
      <c r="N134" s="210"/>
      <c r="O134" s="210"/>
      <c r="P134" s="210"/>
      <c r="Q134" s="210"/>
      <c r="R134" s="210"/>
      <c r="S134" s="210"/>
      <c r="T134" s="210"/>
      <c r="U134" s="210"/>
      <c r="V134" s="210"/>
      <c r="W134" s="210"/>
      <c r="X134" s="210"/>
      <c r="Y134" s="210"/>
      <c r="Z134" s="210"/>
      <c r="AA134" s="210"/>
      <c r="AB134" s="211">
        <v>5.9</v>
      </c>
      <c r="AC134" s="211"/>
      <c r="AD134" s="211"/>
      <c r="AE134" s="211"/>
      <c r="AF134" s="211"/>
      <c r="AG134" s="211"/>
      <c r="AH134" s="211"/>
      <c r="AI134" s="211"/>
      <c r="AJ134" s="211"/>
      <c r="AK134" s="210" t="s">
        <v>315</v>
      </c>
      <c r="AL134" s="210"/>
      <c r="AM134" s="212">
        <v>2851.08</v>
      </c>
      <c r="AN134" s="212"/>
      <c r="AO134" s="212"/>
      <c r="AP134" s="212"/>
      <c r="AQ134" s="212"/>
      <c r="AR134" s="212"/>
      <c r="AS134" s="52" t="s">
        <v>316</v>
      </c>
      <c r="AT134" s="52"/>
      <c r="AU134" s="213">
        <f>(AM134*VLOOKUP(E134,$CJ$1:$CM$1003,4,FALSE))/1000</f>
        <v>276903.78921359999</v>
      </c>
      <c r="AV134" s="213"/>
      <c r="AW134" s="213"/>
      <c r="AX134" s="213"/>
      <c r="AY134" s="213"/>
      <c r="AZ134" s="213"/>
      <c r="BA134" s="213"/>
      <c r="BB134" s="213"/>
      <c r="BC134" s="213"/>
      <c r="BD134" s="213"/>
      <c r="BE134" s="214"/>
      <c r="BF134" s="47"/>
      <c r="BG134" s="51"/>
      <c r="CJ134" s="12" t="s">
        <v>264</v>
      </c>
      <c r="CK134" s="11" t="s">
        <v>265</v>
      </c>
      <c r="CL134" s="7">
        <v>0.71972396486825596</v>
      </c>
      <c r="CM134" s="4">
        <f t="shared" si="8"/>
        <v>10325.16</v>
      </c>
    </row>
    <row r="135" spans="3:91" x14ac:dyDescent="0.25">
      <c r="C135" s="46"/>
      <c r="D135" s="47"/>
      <c r="E135" s="200" t="s">
        <v>6</v>
      </c>
      <c r="F135" s="201"/>
      <c r="G135" s="201"/>
      <c r="H135" s="201"/>
      <c r="I135" s="201"/>
      <c r="J135" s="201"/>
      <c r="K135" s="202" t="str">
        <f>VLOOKUP(E135,$CJ$1:$CM$1003,2,FALSE)</f>
        <v>NOVACRON RUBY S–3B</v>
      </c>
      <c r="L135" s="202"/>
      <c r="M135" s="202"/>
      <c r="N135" s="202"/>
      <c r="O135" s="202"/>
      <c r="P135" s="202"/>
      <c r="Q135" s="202"/>
      <c r="R135" s="202"/>
      <c r="S135" s="202"/>
      <c r="T135" s="202"/>
      <c r="U135" s="202"/>
      <c r="V135" s="202"/>
      <c r="W135" s="202"/>
      <c r="X135" s="202"/>
      <c r="Y135" s="202"/>
      <c r="Z135" s="202"/>
      <c r="AA135" s="202"/>
      <c r="AB135" s="203">
        <v>24</v>
      </c>
      <c r="AC135" s="203"/>
      <c r="AD135" s="203"/>
      <c r="AE135" s="203"/>
      <c r="AF135" s="203"/>
      <c r="AG135" s="203"/>
      <c r="AH135" s="203"/>
      <c r="AI135" s="203"/>
      <c r="AJ135" s="203"/>
      <c r="AK135" s="202" t="s">
        <v>315</v>
      </c>
      <c r="AL135" s="202"/>
      <c r="AM135" s="204">
        <v>11597.55</v>
      </c>
      <c r="AN135" s="204"/>
      <c r="AO135" s="204"/>
      <c r="AP135" s="204"/>
      <c r="AQ135" s="204"/>
      <c r="AR135" s="204"/>
      <c r="AS135" s="47" t="s">
        <v>316</v>
      </c>
      <c r="AT135" s="47"/>
      <c r="AU135" s="205">
        <f t="shared" ref="AU135:AU140" si="16">(AM135*VLOOKUP(E135,$CJ$1:$CM$1003,4,FALSE))/1000</f>
        <v>1399242.783843</v>
      </c>
      <c r="AV135" s="205"/>
      <c r="AW135" s="205"/>
      <c r="AX135" s="205"/>
      <c r="AY135" s="205"/>
      <c r="AZ135" s="205"/>
      <c r="BA135" s="205"/>
      <c r="BB135" s="205"/>
      <c r="BC135" s="205"/>
      <c r="BD135" s="205"/>
      <c r="BE135" s="206"/>
      <c r="BF135" s="47"/>
      <c r="BG135" s="51"/>
      <c r="CJ135" s="12" t="s">
        <v>266</v>
      </c>
      <c r="CK135" s="13" t="s">
        <v>267</v>
      </c>
      <c r="CL135" s="14">
        <v>0.19343370974487661</v>
      </c>
      <c r="CM135" s="4">
        <f t="shared" si="8"/>
        <v>2775</v>
      </c>
    </row>
    <row r="136" spans="3:91" x14ac:dyDescent="0.25">
      <c r="C136" s="46"/>
      <c r="D136" s="47"/>
      <c r="E136" s="200" t="s">
        <v>30</v>
      </c>
      <c r="F136" s="201"/>
      <c r="G136" s="201"/>
      <c r="H136" s="201"/>
      <c r="I136" s="201"/>
      <c r="J136" s="201"/>
      <c r="K136" s="202" t="str">
        <f>VLOOKUP(E136,$CJ$1:$CM$1003,2,FALSE)</f>
        <v>NOVACRON RED S–2G</v>
      </c>
      <c r="L136" s="202"/>
      <c r="M136" s="202"/>
      <c r="N136" s="202"/>
      <c r="O136" s="202"/>
      <c r="P136" s="202"/>
      <c r="Q136" s="202"/>
      <c r="R136" s="202"/>
      <c r="S136" s="202"/>
      <c r="T136" s="202"/>
      <c r="U136" s="202"/>
      <c r="V136" s="202"/>
      <c r="W136" s="202"/>
      <c r="X136" s="202"/>
      <c r="Y136" s="202"/>
      <c r="Z136" s="202"/>
      <c r="AA136" s="202"/>
      <c r="AB136" s="203">
        <v>24</v>
      </c>
      <c r="AC136" s="203"/>
      <c r="AD136" s="203"/>
      <c r="AE136" s="203"/>
      <c r="AF136" s="203"/>
      <c r="AG136" s="203"/>
      <c r="AH136" s="203"/>
      <c r="AI136" s="203"/>
      <c r="AJ136" s="203"/>
      <c r="AK136" s="202" t="s">
        <v>315</v>
      </c>
      <c r="AL136" s="202"/>
      <c r="AM136" s="204">
        <v>11597.55</v>
      </c>
      <c r="AN136" s="204"/>
      <c r="AO136" s="204"/>
      <c r="AP136" s="204"/>
      <c r="AQ136" s="204"/>
      <c r="AR136" s="204"/>
      <c r="AS136" s="47" t="s">
        <v>316</v>
      </c>
      <c r="AT136" s="47"/>
      <c r="AU136" s="205">
        <f t="shared" si="16"/>
        <v>1462466.5957169998</v>
      </c>
      <c r="AV136" s="205"/>
      <c r="AW136" s="205"/>
      <c r="AX136" s="205"/>
      <c r="AY136" s="205"/>
      <c r="AZ136" s="205"/>
      <c r="BA136" s="205"/>
      <c r="BB136" s="205"/>
      <c r="BC136" s="205"/>
      <c r="BD136" s="205"/>
      <c r="BE136" s="206"/>
      <c r="BF136" s="47"/>
      <c r="BG136" s="51"/>
      <c r="CJ136" s="24" t="s">
        <v>268</v>
      </c>
      <c r="CK136" s="11" t="s">
        <v>269</v>
      </c>
      <c r="CL136" s="7">
        <v>0.72972047957618846</v>
      </c>
      <c r="CM136" s="4">
        <f t="shared" si="8"/>
        <v>10468.57</v>
      </c>
    </row>
    <row r="137" spans="3:91" x14ac:dyDescent="0.25">
      <c r="C137" s="46"/>
      <c r="D137" s="47"/>
      <c r="E137" s="223" t="s">
        <v>7</v>
      </c>
      <c r="F137" s="224"/>
      <c r="G137" s="224"/>
      <c r="H137" s="224"/>
      <c r="I137" s="224"/>
      <c r="J137" s="224"/>
      <c r="K137" s="225" t="str">
        <f>VLOOKUP(E137,$CJ$1:$CM$1003,2,FALSE)</f>
        <v>NOVACRON DARK BLUE S-GL</v>
      </c>
      <c r="L137" s="225"/>
      <c r="M137" s="225"/>
      <c r="N137" s="225"/>
      <c r="O137" s="225"/>
      <c r="P137" s="225"/>
      <c r="Q137" s="225"/>
      <c r="R137" s="225"/>
      <c r="S137" s="225"/>
      <c r="T137" s="225"/>
      <c r="U137" s="225"/>
      <c r="V137" s="225"/>
      <c r="W137" s="225"/>
      <c r="X137" s="225"/>
      <c r="Y137" s="225"/>
      <c r="Z137" s="225"/>
      <c r="AA137" s="225"/>
      <c r="AB137" s="226">
        <v>0.02</v>
      </c>
      <c r="AC137" s="226"/>
      <c r="AD137" s="226"/>
      <c r="AE137" s="226"/>
      <c r="AF137" s="226"/>
      <c r="AG137" s="226"/>
      <c r="AH137" s="226"/>
      <c r="AI137" s="226"/>
      <c r="AJ137" s="226"/>
      <c r="AK137" s="225" t="s">
        <v>315</v>
      </c>
      <c r="AL137" s="225"/>
      <c r="AM137" s="227">
        <v>9.66</v>
      </c>
      <c r="AN137" s="227"/>
      <c r="AO137" s="227"/>
      <c r="AP137" s="227"/>
      <c r="AQ137" s="227"/>
      <c r="AR137" s="227"/>
      <c r="AS137" s="54" t="s">
        <v>316</v>
      </c>
      <c r="AT137" s="54"/>
      <c r="AU137" s="228">
        <f t="shared" si="16"/>
        <v>1175.1784128000002</v>
      </c>
      <c r="AV137" s="228"/>
      <c r="AW137" s="228"/>
      <c r="AX137" s="228"/>
      <c r="AY137" s="228"/>
      <c r="AZ137" s="228"/>
      <c r="BA137" s="228"/>
      <c r="BB137" s="228"/>
      <c r="BC137" s="228"/>
      <c r="BD137" s="228"/>
      <c r="BE137" s="229"/>
      <c r="BF137" s="47"/>
      <c r="BG137" s="51"/>
      <c r="CJ137" s="5" t="s">
        <v>270</v>
      </c>
      <c r="CK137" s="11" t="s">
        <v>271</v>
      </c>
      <c r="CL137" s="26">
        <v>0.34661229611041405</v>
      </c>
      <c r="CM137" s="4">
        <f t="shared" ref="CM137:CM159" si="17">CL137*$CM$3</f>
        <v>4972.5</v>
      </c>
    </row>
    <row r="138" spans="3:91" x14ac:dyDescent="0.25">
      <c r="C138" s="46"/>
      <c r="D138" s="47"/>
      <c r="E138" s="223" t="s">
        <v>8</v>
      </c>
      <c r="F138" s="224"/>
      <c r="G138" s="224"/>
      <c r="H138" s="224"/>
      <c r="I138" s="224"/>
      <c r="J138" s="224"/>
      <c r="K138" s="225" t="str">
        <f t="shared" ref="K138:K140" si="18">VLOOKUP(E138,$CJ$1:$CM$1003,2,FALSE)</f>
        <v>FIMBIL EAS 40 NEW</v>
      </c>
      <c r="L138" s="225"/>
      <c r="M138" s="225"/>
      <c r="N138" s="225"/>
      <c r="O138" s="225"/>
      <c r="P138" s="225"/>
      <c r="Q138" s="225"/>
      <c r="R138" s="225"/>
      <c r="S138" s="225"/>
      <c r="T138" s="225"/>
      <c r="U138" s="225"/>
      <c r="V138" s="225"/>
      <c r="W138" s="225"/>
      <c r="X138" s="225"/>
      <c r="Y138" s="92"/>
      <c r="Z138" s="92"/>
      <c r="AA138" s="92"/>
      <c r="AB138" s="226">
        <v>4</v>
      </c>
      <c r="AC138" s="226"/>
      <c r="AD138" s="226"/>
      <c r="AE138" s="226"/>
      <c r="AF138" s="226"/>
      <c r="AG138" s="226"/>
      <c r="AH138" s="226"/>
      <c r="AI138" s="226"/>
      <c r="AJ138" s="226"/>
      <c r="AK138" s="225" t="s">
        <v>315</v>
      </c>
      <c r="AL138" s="225"/>
      <c r="AM138" s="248">
        <v>1932.93</v>
      </c>
      <c r="AN138" s="248"/>
      <c r="AO138" s="248"/>
      <c r="AP138" s="248"/>
      <c r="AQ138" s="248"/>
      <c r="AR138" s="248"/>
      <c r="AS138" s="54" t="s">
        <v>316</v>
      </c>
      <c r="AT138" s="54"/>
      <c r="AU138" s="228">
        <f t="shared" si="16"/>
        <v>39872.750650200003</v>
      </c>
      <c r="AV138" s="228"/>
      <c r="AW138" s="228"/>
      <c r="AX138" s="228"/>
      <c r="AY138" s="228"/>
      <c r="AZ138" s="228"/>
      <c r="BA138" s="228"/>
      <c r="BB138" s="228"/>
      <c r="BC138" s="228"/>
      <c r="BD138" s="228"/>
      <c r="BE138" s="229"/>
      <c r="BF138" s="47"/>
      <c r="BG138" s="51"/>
      <c r="CJ138" s="5" t="s">
        <v>272</v>
      </c>
      <c r="CK138" s="11" t="s">
        <v>273</v>
      </c>
      <c r="CL138" s="26">
        <v>3.9470500487940887</v>
      </c>
      <c r="CM138" s="4">
        <f t="shared" si="17"/>
        <v>56624.38</v>
      </c>
    </row>
    <row r="139" spans="3:91" x14ac:dyDescent="0.25">
      <c r="C139" s="46"/>
      <c r="D139" s="47"/>
      <c r="E139" s="200" t="s">
        <v>183</v>
      </c>
      <c r="F139" s="201"/>
      <c r="G139" s="201"/>
      <c r="H139" s="201"/>
      <c r="I139" s="201"/>
      <c r="J139" s="201"/>
      <c r="K139" s="202" t="str">
        <f t="shared" si="18"/>
        <v>CAUSTIC SODA LIQ</v>
      </c>
      <c r="L139" s="202"/>
      <c r="M139" s="202"/>
      <c r="N139" s="202"/>
      <c r="O139" s="202"/>
      <c r="P139" s="202"/>
      <c r="Q139" s="202"/>
      <c r="R139" s="202"/>
      <c r="S139" s="202"/>
      <c r="T139" s="202"/>
      <c r="U139" s="202"/>
      <c r="V139" s="202"/>
      <c r="W139" s="202"/>
      <c r="X139" s="202"/>
      <c r="Y139" s="93"/>
      <c r="Z139" s="93"/>
      <c r="AA139" s="93"/>
      <c r="AB139" s="203">
        <v>15</v>
      </c>
      <c r="AC139" s="203"/>
      <c r="AD139" s="203"/>
      <c r="AE139" s="203"/>
      <c r="AF139" s="203"/>
      <c r="AG139" s="203"/>
      <c r="AH139" s="203"/>
      <c r="AI139" s="203"/>
      <c r="AJ139" s="203"/>
      <c r="AK139" s="202" t="s">
        <v>315</v>
      </c>
      <c r="AL139" s="202"/>
      <c r="AM139" s="204">
        <v>7248.47</v>
      </c>
      <c r="AN139" s="204"/>
      <c r="AO139" s="204"/>
      <c r="AP139" s="204"/>
      <c r="AQ139" s="204"/>
      <c r="AR139" s="204"/>
      <c r="AS139" s="47" t="s">
        <v>316</v>
      </c>
      <c r="AT139" s="47"/>
      <c r="AU139" s="205">
        <f t="shared" si="16"/>
        <v>61952.673090000004</v>
      </c>
      <c r="AV139" s="205"/>
      <c r="AW139" s="205"/>
      <c r="AX139" s="205"/>
      <c r="AY139" s="205"/>
      <c r="AZ139" s="205"/>
      <c r="BA139" s="205"/>
      <c r="BB139" s="205"/>
      <c r="BC139" s="205"/>
      <c r="BD139" s="205"/>
      <c r="BE139" s="206"/>
      <c r="BF139" s="47"/>
      <c r="BG139" s="51"/>
      <c r="CJ139" s="5" t="s">
        <v>274</v>
      </c>
      <c r="CK139" s="11" t="s">
        <v>275</v>
      </c>
      <c r="CL139" s="26">
        <v>5.8332510804405411</v>
      </c>
      <c r="CM139" s="4">
        <f t="shared" si="17"/>
        <v>83683.820000000007</v>
      </c>
    </row>
    <row r="140" spans="3:91" x14ac:dyDescent="0.25">
      <c r="C140" s="46"/>
      <c r="D140" s="47"/>
      <c r="E140" s="223" t="s">
        <v>10</v>
      </c>
      <c r="F140" s="224"/>
      <c r="G140" s="224"/>
      <c r="H140" s="224"/>
      <c r="I140" s="224"/>
      <c r="J140" s="224"/>
      <c r="K140" s="225" t="str">
        <f t="shared" si="18"/>
        <v>SODA ASH</v>
      </c>
      <c r="L140" s="225"/>
      <c r="M140" s="225"/>
      <c r="N140" s="225"/>
      <c r="O140" s="225"/>
      <c r="P140" s="225"/>
      <c r="Q140" s="225"/>
      <c r="R140" s="225"/>
      <c r="S140" s="225"/>
      <c r="T140" s="225"/>
      <c r="U140" s="225"/>
      <c r="V140" s="225"/>
      <c r="W140" s="225"/>
      <c r="X140" s="225"/>
      <c r="Y140" s="92"/>
      <c r="Z140" s="92"/>
      <c r="AA140" s="92"/>
      <c r="AB140" s="226">
        <v>20</v>
      </c>
      <c r="AC140" s="226"/>
      <c r="AD140" s="226"/>
      <c r="AE140" s="226"/>
      <c r="AF140" s="226"/>
      <c r="AG140" s="226"/>
      <c r="AH140" s="226"/>
      <c r="AI140" s="226"/>
      <c r="AJ140" s="226"/>
      <c r="AK140" s="225" t="s">
        <v>315</v>
      </c>
      <c r="AL140" s="225"/>
      <c r="AM140" s="227">
        <v>9664.6299999999992</v>
      </c>
      <c r="AN140" s="227"/>
      <c r="AO140" s="227"/>
      <c r="AP140" s="227"/>
      <c r="AQ140" s="227"/>
      <c r="AR140" s="227"/>
      <c r="AS140" s="54" t="s">
        <v>316</v>
      </c>
      <c r="AT140" s="54"/>
      <c r="AU140" s="228">
        <f t="shared" si="16"/>
        <v>85821.914399999994</v>
      </c>
      <c r="AV140" s="228"/>
      <c r="AW140" s="228"/>
      <c r="AX140" s="228"/>
      <c r="AY140" s="228"/>
      <c r="AZ140" s="228"/>
      <c r="BA140" s="228"/>
      <c r="BB140" s="228"/>
      <c r="BC140" s="228"/>
      <c r="BD140" s="228"/>
      <c r="BE140" s="229"/>
      <c r="BF140" s="47"/>
      <c r="BG140" s="51"/>
      <c r="CJ140" s="5" t="s">
        <v>276</v>
      </c>
      <c r="CK140" s="11" t="s">
        <v>277</v>
      </c>
      <c r="CL140" s="26">
        <v>1.8692416004461174</v>
      </c>
      <c r="CM140" s="4">
        <f t="shared" si="17"/>
        <v>26816.14</v>
      </c>
    </row>
    <row r="141" spans="3:91" x14ac:dyDescent="0.25">
      <c r="C141" s="46"/>
      <c r="D141" s="47"/>
      <c r="E141" s="95"/>
      <c r="F141" s="95"/>
      <c r="G141" s="95"/>
      <c r="H141" s="95"/>
      <c r="I141" s="95"/>
      <c r="J141" s="95"/>
      <c r="K141" s="93"/>
      <c r="L141" s="93"/>
      <c r="M141" s="93"/>
      <c r="N141" s="93"/>
      <c r="O141" s="93"/>
      <c r="P141" s="93"/>
      <c r="Q141" s="93"/>
      <c r="R141" s="93"/>
      <c r="S141" s="93"/>
      <c r="T141" s="93"/>
      <c r="U141" s="93"/>
      <c r="V141" s="93"/>
      <c r="W141" s="93"/>
      <c r="X141" s="93"/>
      <c r="Y141" s="93"/>
      <c r="Z141" s="93"/>
      <c r="AA141" s="93"/>
      <c r="AB141" s="57"/>
      <c r="AC141" s="57"/>
      <c r="AD141" s="57"/>
      <c r="AE141" s="57"/>
      <c r="AF141" s="57"/>
      <c r="AG141" s="57"/>
      <c r="AH141" s="57"/>
      <c r="AI141" s="57"/>
      <c r="AJ141" s="57"/>
      <c r="AK141" s="93"/>
      <c r="AL141" s="93"/>
      <c r="AM141" s="95"/>
      <c r="AN141" s="95"/>
      <c r="AO141" s="95"/>
      <c r="AP141" s="95"/>
      <c r="AQ141" s="95"/>
      <c r="AR141" s="95"/>
      <c r="AS141" s="47"/>
      <c r="AT141" s="47"/>
      <c r="AU141" s="58"/>
      <c r="AV141" s="58"/>
      <c r="AW141" s="58"/>
      <c r="AX141" s="58"/>
      <c r="AY141" s="58"/>
      <c r="AZ141" s="58"/>
      <c r="BA141" s="58"/>
      <c r="BB141" s="58"/>
      <c r="BC141" s="58"/>
      <c r="BD141" s="58"/>
      <c r="BE141" s="58"/>
      <c r="BF141" s="47"/>
      <c r="BG141" s="51"/>
      <c r="CJ141" s="5" t="s">
        <v>278</v>
      </c>
      <c r="CK141" s="11" t="s">
        <v>279</v>
      </c>
      <c r="CL141" s="7">
        <v>0.96227310748640738</v>
      </c>
      <c r="CM141" s="4">
        <f t="shared" si="17"/>
        <v>13804.77</v>
      </c>
    </row>
    <row r="142" spans="3:91" x14ac:dyDescent="0.25">
      <c r="C142" s="46"/>
      <c r="D142" s="47"/>
      <c r="E142" s="95"/>
      <c r="F142" s="95"/>
      <c r="G142" s="95"/>
      <c r="H142" s="95"/>
      <c r="I142" s="95"/>
      <c r="J142" s="95"/>
      <c r="K142" s="93"/>
      <c r="L142" s="93"/>
      <c r="M142" s="93"/>
      <c r="N142" s="93"/>
      <c r="O142" s="93"/>
      <c r="P142" s="93"/>
      <c r="Q142" s="93"/>
      <c r="R142" s="93"/>
      <c r="S142" s="93"/>
      <c r="T142" s="93"/>
      <c r="U142" s="93"/>
      <c r="V142" s="93"/>
      <c r="W142" s="93"/>
      <c r="X142" s="93"/>
      <c r="Y142" s="93"/>
      <c r="Z142" s="93"/>
      <c r="AA142" s="93"/>
      <c r="AB142" s="57"/>
      <c r="AC142" s="57"/>
      <c r="AD142" s="57"/>
      <c r="AE142" s="57"/>
      <c r="AF142" s="57"/>
      <c r="AG142" s="57"/>
      <c r="AH142" s="57"/>
      <c r="AI142" s="57"/>
      <c r="AJ142" s="57"/>
      <c r="AK142" s="93"/>
      <c r="AL142" s="93"/>
      <c r="AM142" s="95"/>
      <c r="AN142" s="95"/>
      <c r="AO142" s="95"/>
      <c r="AP142" s="87"/>
      <c r="AQ142" s="202" t="s">
        <v>318</v>
      </c>
      <c r="AR142" s="202"/>
      <c r="AS142" s="202"/>
      <c r="AT142" s="202"/>
      <c r="AU142" s="58" t="s">
        <v>11</v>
      </c>
      <c r="AV142" s="205">
        <f>SUM(AU134:BE140)</f>
        <v>3327435.6853266004</v>
      </c>
      <c r="AW142" s="205"/>
      <c r="AX142" s="205"/>
      <c r="AY142" s="205"/>
      <c r="AZ142" s="205"/>
      <c r="BA142" s="205"/>
      <c r="BB142" s="205"/>
      <c r="BC142" s="205"/>
      <c r="BD142" s="205"/>
      <c r="BE142" s="205"/>
      <c r="BF142" s="47"/>
      <c r="BG142" s="51"/>
      <c r="CJ142" s="12" t="s">
        <v>280</v>
      </c>
      <c r="CK142" s="13" t="s">
        <v>281</v>
      </c>
      <c r="CL142" s="7">
        <v>1.2106747525442632</v>
      </c>
      <c r="CM142" s="4">
        <f t="shared" si="17"/>
        <v>17368.34</v>
      </c>
    </row>
    <row r="143" spans="3:91" x14ac:dyDescent="0.25">
      <c r="C143" s="46"/>
      <c r="D143" s="47"/>
      <c r="E143" s="95"/>
      <c r="F143" s="95"/>
      <c r="G143" s="95"/>
      <c r="H143" s="95"/>
      <c r="I143" s="95"/>
      <c r="J143" s="95"/>
      <c r="K143" s="93"/>
      <c r="L143" s="93"/>
      <c r="M143" s="93"/>
      <c r="N143" s="93"/>
      <c r="O143" s="93"/>
      <c r="P143" s="93"/>
      <c r="Q143" s="93"/>
      <c r="R143" s="93"/>
      <c r="S143" s="93"/>
      <c r="T143" s="93"/>
      <c r="U143" s="93"/>
      <c r="V143" s="93"/>
      <c r="W143" s="93"/>
      <c r="X143" s="93"/>
      <c r="Y143" s="93"/>
      <c r="Z143" s="93"/>
      <c r="AA143" s="93"/>
      <c r="AB143" s="57"/>
      <c r="AC143" s="57"/>
      <c r="AD143" s="57"/>
      <c r="AE143" s="57"/>
      <c r="AF143" s="57"/>
      <c r="AG143" s="57"/>
      <c r="AH143" s="57"/>
      <c r="AI143" s="57"/>
      <c r="AJ143" s="57"/>
      <c r="AK143" s="93"/>
      <c r="AL143" s="93"/>
      <c r="AM143" s="95"/>
      <c r="AN143" s="95"/>
      <c r="AO143" s="95"/>
      <c r="AP143" s="87"/>
      <c r="AQ143" s="202" t="s">
        <v>317</v>
      </c>
      <c r="AR143" s="202"/>
      <c r="AS143" s="202"/>
      <c r="AT143" s="202"/>
      <c r="AU143" s="58" t="s">
        <v>11</v>
      </c>
      <c r="AV143" s="205">
        <f>AV142/AV128</f>
        <v>1584.4931834888573</v>
      </c>
      <c r="AW143" s="205"/>
      <c r="AX143" s="205"/>
      <c r="AY143" s="205"/>
      <c r="AZ143" s="205"/>
      <c r="BA143" s="205"/>
      <c r="BB143" s="205"/>
      <c r="BC143" s="205"/>
      <c r="BD143" s="205"/>
      <c r="BE143" s="205"/>
      <c r="BF143" s="47"/>
      <c r="BG143" s="51"/>
      <c r="CJ143" s="5" t="s">
        <v>282</v>
      </c>
      <c r="CK143" s="11" t="s">
        <v>283</v>
      </c>
      <c r="CL143" s="7">
        <v>5.3432211069287607</v>
      </c>
      <c r="CM143" s="4">
        <f t="shared" si="17"/>
        <v>76653.850000000006</v>
      </c>
    </row>
    <row r="144" spans="3:91" ht="17.25" thickBot="1" x14ac:dyDescent="0.3">
      <c r="C144" s="60"/>
      <c r="D144" s="61"/>
      <c r="E144" s="88"/>
      <c r="F144" s="88"/>
      <c r="G144" s="88"/>
      <c r="H144" s="88"/>
      <c r="I144" s="88"/>
      <c r="J144" s="88"/>
      <c r="K144" s="89"/>
      <c r="L144" s="89"/>
      <c r="M144" s="89"/>
      <c r="N144" s="89"/>
      <c r="O144" s="89"/>
      <c r="P144" s="89"/>
      <c r="Q144" s="89"/>
      <c r="R144" s="89"/>
      <c r="S144" s="89"/>
      <c r="T144" s="89"/>
      <c r="U144" s="89"/>
      <c r="V144" s="89"/>
      <c r="W144" s="89"/>
      <c r="X144" s="89"/>
      <c r="Y144" s="89"/>
      <c r="Z144" s="89"/>
      <c r="AA144" s="89"/>
      <c r="AB144" s="90"/>
      <c r="AC144" s="90"/>
      <c r="AD144" s="90"/>
      <c r="AE144" s="90"/>
      <c r="AF144" s="90"/>
      <c r="AG144" s="90"/>
      <c r="AH144" s="90"/>
      <c r="AI144" s="90"/>
      <c r="AJ144" s="90"/>
      <c r="AK144" s="89"/>
      <c r="AL144" s="89"/>
      <c r="AM144" s="88"/>
      <c r="AN144" s="88"/>
      <c r="AO144" s="88"/>
      <c r="AP144" s="88"/>
      <c r="AQ144" s="88"/>
      <c r="AR144" s="88"/>
      <c r="AS144" s="61"/>
      <c r="AT144" s="61"/>
      <c r="AU144" s="61"/>
      <c r="AV144" s="88"/>
      <c r="AW144" s="88"/>
      <c r="AX144" s="88"/>
      <c r="AY144" s="88"/>
      <c r="AZ144" s="88"/>
      <c r="BA144" s="88"/>
      <c r="BB144" s="88"/>
      <c r="BC144" s="88"/>
      <c r="BD144" s="88"/>
      <c r="BE144" s="88"/>
      <c r="BF144" s="61"/>
      <c r="BG144" s="62"/>
      <c r="CJ144" s="5" t="s">
        <v>284</v>
      </c>
      <c r="CK144" s="11" t="s">
        <v>285</v>
      </c>
      <c r="CL144" s="7">
        <v>4.07226962219434</v>
      </c>
      <c r="CM144" s="4">
        <f t="shared" si="17"/>
        <v>58420.78</v>
      </c>
    </row>
    <row r="145" spans="3:91" x14ac:dyDescent="0.25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  <c r="AA145" s="47"/>
      <c r="AB145" s="47"/>
      <c r="AC145" s="47"/>
      <c r="AD145" s="47"/>
      <c r="AE145" s="47"/>
      <c r="AF145" s="47"/>
      <c r="AG145" s="47"/>
      <c r="AH145" s="47"/>
      <c r="AI145" s="47"/>
      <c r="AJ145" s="47"/>
      <c r="AK145" s="47"/>
      <c r="AL145" s="47"/>
      <c r="AM145" s="47"/>
      <c r="AN145" s="47"/>
      <c r="AO145" s="47"/>
      <c r="AP145" s="47"/>
      <c r="AQ145" s="47"/>
      <c r="AR145" s="47"/>
      <c r="AS145" s="47"/>
      <c r="AT145" s="47"/>
      <c r="AU145" s="47"/>
      <c r="AV145" s="47"/>
      <c r="AW145" s="47"/>
      <c r="AX145" s="47"/>
      <c r="AY145" s="47"/>
      <c r="AZ145" s="47"/>
      <c r="BA145" s="47"/>
      <c r="BB145" s="47"/>
      <c r="BC145" s="47"/>
      <c r="BD145" s="47"/>
      <c r="BE145" s="47"/>
      <c r="BF145" s="47"/>
      <c r="BG145" s="47"/>
      <c r="CJ145" s="5" t="s">
        <v>286</v>
      </c>
      <c r="CK145" s="11" t="s">
        <v>287</v>
      </c>
      <c r="CL145" s="7">
        <v>21.682084204656348</v>
      </c>
      <c r="CM145" s="4">
        <f t="shared" si="17"/>
        <v>311051.18</v>
      </c>
    </row>
    <row r="146" spans="3:91" ht="17.25" thickBot="1" x14ac:dyDescent="0.3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7"/>
      <c r="AC146" s="47"/>
      <c r="AD146" s="47"/>
      <c r="AE146" s="47"/>
      <c r="AF146" s="47"/>
      <c r="AG146" s="47"/>
      <c r="AH146" s="47"/>
      <c r="AI146" s="47"/>
      <c r="AJ146" s="47"/>
      <c r="AK146" s="47"/>
      <c r="AL146" s="47"/>
      <c r="AM146" s="47"/>
      <c r="AN146" s="47"/>
      <c r="AO146" s="47"/>
      <c r="AP146" s="47"/>
      <c r="AQ146" s="47"/>
      <c r="AR146" s="47"/>
      <c r="AS146" s="47"/>
      <c r="AT146" s="47"/>
      <c r="AU146" s="47"/>
      <c r="AV146" s="47"/>
      <c r="AW146" s="47"/>
      <c r="AX146" s="47"/>
      <c r="AY146" s="47"/>
      <c r="AZ146" s="47"/>
      <c r="BA146" s="47"/>
      <c r="BB146" s="47"/>
      <c r="BC146" s="47"/>
      <c r="BD146" s="47"/>
      <c r="BE146" s="47"/>
      <c r="BF146" s="47"/>
      <c r="BG146" s="47"/>
      <c r="CJ146" s="5" t="s">
        <v>288</v>
      </c>
      <c r="CK146" s="11" t="s">
        <v>289</v>
      </c>
      <c r="CL146" s="7">
        <v>6.4495943120033461</v>
      </c>
      <c r="CM146" s="4">
        <f t="shared" si="17"/>
        <v>92525.88</v>
      </c>
    </row>
    <row r="147" spans="3:91" x14ac:dyDescent="0.25">
      <c r="C147" s="43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  <c r="AH147" s="44"/>
      <c r="AI147" s="44"/>
      <c r="AJ147" s="44"/>
      <c r="AK147" s="44"/>
      <c r="AL147" s="44"/>
      <c r="AM147" s="44"/>
      <c r="AN147" s="44"/>
      <c r="AO147" s="44"/>
      <c r="AP147" s="44"/>
      <c r="AQ147" s="44"/>
      <c r="AR147" s="44"/>
      <c r="AS147" s="44"/>
      <c r="AT147" s="44"/>
      <c r="AU147" s="44"/>
      <c r="AV147" s="44"/>
      <c r="AW147" s="44"/>
      <c r="AX147" s="44"/>
      <c r="AY147" s="44"/>
      <c r="AZ147" s="44"/>
      <c r="BA147" s="44"/>
      <c r="BB147" s="44"/>
      <c r="BC147" s="44"/>
      <c r="BD147" s="44"/>
      <c r="BE147" s="44"/>
      <c r="BF147" s="44"/>
      <c r="BG147" s="45"/>
      <c r="CJ147" s="5" t="s">
        <v>290</v>
      </c>
      <c r="CK147" s="11" t="s">
        <v>291</v>
      </c>
      <c r="CL147" s="7">
        <v>6.830306705701938</v>
      </c>
      <c r="CM147" s="4">
        <f t="shared" si="17"/>
        <v>97987.58</v>
      </c>
    </row>
    <row r="148" spans="3:91" x14ac:dyDescent="0.25">
      <c r="C148" s="46"/>
      <c r="D148" s="47"/>
      <c r="E148" s="196" t="s">
        <v>0</v>
      </c>
      <c r="F148" s="196"/>
      <c r="G148" s="196"/>
      <c r="H148" s="196"/>
      <c r="I148" s="196"/>
      <c r="J148" s="101" t="s">
        <v>11</v>
      </c>
      <c r="K148" s="196" t="s">
        <v>355</v>
      </c>
      <c r="L148" s="196"/>
      <c r="M148" s="196"/>
      <c r="N148" s="196"/>
      <c r="O148" s="196"/>
      <c r="P148" s="196"/>
      <c r="Q148" s="196"/>
      <c r="R148" s="196"/>
      <c r="S148" s="196"/>
      <c r="T148" s="196"/>
      <c r="U148" s="196"/>
      <c r="V148" s="101"/>
      <c r="W148" s="101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101"/>
      <c r="AI148" s="50"/>
      <c r="AJ148" s="50"/>
      <c r="AK148" s="50"/>
      <c r="AL148" s="50"/>
      <c r="AM148" s="196" t="s">
        <v>3</v>
      </c>
      <c r="AN148" s="196"/>
      <c r="AO148" s="196"/>
      <c r="AP148" s="196"/>
      <c r="AQ148" s="196"/>
      <c r="AR148" s="196"/>
      <c r="AS148" s="196"/>
      <c r="AT148" s="196"/>
      <c r="AU148" s="101" t="s">
        <v>11</v>
      </c>
      <c r="AV148" s="197">
        <v>483.23</v>
      </c>
      <c r="AW148" s="197"/>
      <c r="AX148" s="197"/>
      <c r="AY148" s="197"/>
      <c r="AZ148" s="101" t="s">
        <v>319</v>
      </c>
      <c r="BA148" s="101"/>
      <c r="BB148" s="101"/>
      <c r="BC148" s="101"/>
      <c r="BD148" s="101"/>
      <c r="BE148" s="101"/>
      <c r="BF148" s="47"/>
      <c r="BG148" s="51"/>
      <c r="CJ148" s="5" t="s">
        <v>292</v>
      </c>
      <c r="CK148" s="11" t="s">
        <v>293</v>
      </c>
      <c r="CL148" s="7">
        <v>10.884065941725916</v>
      </c>
      <c r="CM148" s="4">
        <f t="shared" si="17"/>
        <v>156142.81</v>
      </c>
    </row>
    <row r="149" spans="3:91" x14ac:dyDescent="0.25">
      <c r="C149" s="46"/>
      <c r="D149" s="47"/>
      <c r="E149" s="196" t="s">
        <v>322</v>
      </c>
      <c r="F149" s="196"/>
      <c r="G149" s="196"/>
      <c r="H149" s="196"/>
      <c r="I149" s="196"/>
      <c r="J149" s="101" t="s">
        <v>11</v>
      </c>
      <c r="K149" s="196" t="s">
        <v>414</v>
      </c>
      <c r="L149" s="196"/>
      <c r="M149" s="196"/>
      <c r="N149" s="196"/>
      <c r="O149" s="196"/>
      <c r="P149" s="196"/>
      <c r="Q149" s="196"/>
      <c r="R149" s="196"/>
      <c r="S149" s="196"/>
      <c r="T149" s="196"/>
      <c r="U149" s="196"/>
      <c r="V149" s="196"/>
      <c r="W149" s="101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101"/>
      <c r="AI149" s="50"/>
      <c r="AJ149" s="50"/>
      <c r="AK149" s="50"/>
      <c r="AL149" s="50"/>
      <c r="AM149" s="196" t="s">
        <v>4</v>
      </c>
      <c r="AN149" s="196"/>
      <c r="AO149" s="196"/>
      <c r="AP149" s="196"/>
      <c r="AQ149" s="196"/>
      <c r="AR149" s="196"/>
      <c r="AS149" s="196"/>
      <c r="AT149" s="196"/>
      <c r="AU149" s="101" t="s">
        <v>11</v>
      </c>
      <c r="AV149" s="196">
        <v>2100</v>
      </c>
      <c r="AW149" s="196"/>
      <c r="AX149" s="196"/>
      <c r="AY149" s="196"/>
      <c r="AZ149" s="101" t="s">
        <v>320</v>
      </c>
      <c r="BA149" s="101"/>
      <c r="BB149" s="101"/>
      <c r="BC149" s="101"/>
      <c r="BD149" s="101"/>
      <c r="BE149" s="101"/>
      <c r="BF149" s="47"/>
      <c r="BG149" s="51"/>
      <c r="CJ149" s="5" t="s">
        <v>294</v>
      </c>
      <c r="CK149" s="11" t="s">
        <v>295</v>
      </c>
      <c r="CL149" s="7">
        <v>11.830085738184859</v>
      </c>
      <c r="CM149" s="4">
        <f t="shared" si="17"/>
        <v>169714.41</v>
      </c>
    </row>
    <row r="150" spans="3:91" x14ac:dyDescent="0.25">
      <c r="C150" s="46"/>
      <c r="D150" s="47"/>
      <c r="E150" s="196" t="s">
        <v>1</v>
      </c>
      <c r="F150" s="196"/>
      <c r="G150" s="196"/>
      <c r="H150" s="196"/>
      <c r="I150" s="196"/>
      <c r="J150" s="101" t="s">
        <v>11</v>
      </c>
      <c r="K150" s="196" t="s">
        <v>411</v>
      </c>
      <c r="L150" s="196"/>
      <c r="M150" s="196"/>
      <c r="N150" s="196"/>
      <c r="O150" s="196"/>
      <c r="P150" s="196"/>
      <c r="Q150" s="196"/>
      <c r="R150" s="196"/>
      <c r="S150" s="196"/>
      <c r="T150" s="196"/>
      <c r="U150" s="196"/>
      <c r="V150" s="101"/>
      <c r="W150" s="101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101"/>
      <c r="AI150" s="50"/>
      <c r="AJ150" s="50"/>
      <c r="AK150" s="50"/>
      <c r="AL150" s="50"/>
      <c r="AM150" s="196"/>
      <c r="AN150" s="196"/>
      <c r="AO150" s="196"/>
      <c r="AP150" s="196"/>
      <c r="AQ150" s="196"/>
      <c r="AR150" s="196"/>
      <c r="AS150" s="196"/>
      <c r="AT150" s="196"/>
      <c r="AU150" s="101"/>
      <c r="AV150" s="198"/>
      <c r="AW150" s="198"/>
      <c r="AX150" s="198"/>
      <c r="AY150" s="198"/>
      <c r="AZ150" s="101"/>
      <c r="BA150" s="101"/>
      <c r="BB150" s="101"/>
      <c r="BC150" s="101"/>
      <c r="BD150" s="101"/>
      <c r="BE150" s="101"/>
      <c r="BF150" s="47"/>
      <c r="BG150" s="51"/>
      <c r="CJ150" s="5" t="s">
        <v>296</v>
      </c>
      <c r="CK150" s="11" t="s">
        <v>297</v>
      </c>
      <c r="CL150" s="7">
        <v>8.8049072912310056</v>
      </c>
      <c r="CM150" s="4">
        <f t="shared" si="17"/>
        <v>126315.20000000001</v>
      </c>
    </row>
    <row r="151" spans="3:91" x14ac:dyDescent="0.25">
      <c r="C151" s="46"/>
      <c r="D151" s="47"/>
      <c r="E151" s="196" t="s">
        <v>2</v>
      </c>
      <c r="F151" s="196"/>
      <c r="G151" s="196"/>
      <c r="H151" s="196"/>
      <c r="I151" s="196"/>
      <c r="J151" s="101" t="s">
        <v>11</v>
      </c>
      <c r="K151" s="196" t="s">
        <v>337</v>
      </c>
      <c r="L151" s="196"/>
      <c r="M151" s="196"/>
      <c r="N151" s="196"/>
      <c r="O151" s="196"/>
      <c r="P151" s="196"/>
      <c r="Q151" s="196"/>
      <c r="R151" s="196"/>
      <c r="S151" s="196"/>
      <c r="T151" s="196"/>
      <c r="U151" s="196"/>
      <c r="V151" s="101"/>
      <c r="W151" s="101"/>
      <c r="X151" s="101"/>
      <c r="Y151" s="101"/>
      <c r="Z151" s="101"/>
      <c r="AA151" s="101"/>
      <c r="AB151" s="101"/>
      <c r="AC151" s="101"/>
      <c r="AD151" s="101"/>
      <c r="AE151" s="101"/>
      <c r="AF151" s="101"/>
      <c r="AG151" s="101"/>
      <c r="AH151" s="101"/>
      <c r="AI151" s="101"/>
      <c r="AJ151" s="101"/>
      <c r="AK151" s="101"/>
      <c r="AL151" s="101"/>
      <c r="AM151" s="196"/>
      <c r="AN151" s="196"/>
      <c r="AO151" s="196"/>
      <c r="AP151" s="196"/>
      <c r="AQ151" s="196"/>
      <c r="AR151" s="196"/>
      <c r="AS151" s="196"/>
      <c r="AT151" s="196"/>
      <c r="AU151" s="101"/>
      <c r="AV151" s="101"/>
      <c r="AW151" s="101"/>
      <c r="AX151" s="101"/>
      <c r="AY151" s="101"/>
      <c r="AZ151" s="101"/>
      <c r="BA151" s="101"/>
      <c r="BB151" s="101"/>
      <c r="BC151" s="101"/>
      <c r="BD151" s="101"/>
      <c r="BE151" s="101"/>
      <c r="BF151" s="47"/>
      <c r="BG151" s="51"/>
      <c r="CJ151" s="5" t="s">
        <v>298</v>
      </c>
      <c r="CK151" s="11" t="s">
        <v>299</v>
      </c>
      <c r="CL151" s="7">
        <v>7.9298194618709053</v>
      </c>
      <c r="CM151" s="4">
        <f t="shared" si="17"/>
        <v>113761.19</v>
      </c>
    </row>
    <row r="152" spans="3:91" x14ac:dyDescent="0.25">
      <c r="C152" s="46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  <c r="AA152" s="47"/>
      <c r="AB152" s="47"/>
      <c r="AC152" s="47"/>
      <c r="AD152" s="47"/>
      <c r="AE152" s="47"/>
      <c r="AF152" s="47"/>
      <c r="AG152" s="47"/>
      <c r="AH152" s="47"/>
      <c r="AI152" s="47"/>
      <c r="AJ152" s="47"/>
      <c r="AK152" s="47"/>
      <c r="AL152" s="47"/>
      <c r="AM152" s="47"/>
      <c r="AN152" s="47"/>
      <c r="AO152" s="47"/>
      <c r="AP152" s="47"/>
      <c r="AQ152" s="47"/>
      <c r="AR152" s="47"/>
      <c r="AS152" s="47"/>
      <c r="AT152" s="47"/>
      <c r="AU152" s="47"/>
      <c r="AV152" s="47"/>
      <c r="AW152" s="47"/>
      <c r="AX152" s="47"/>
      <c r="AY152" s="47"/>
      <c r="AZ152" s="47"/>
      <c r="BA152" s="47"/>
      <c r="BB152" s="47"/>
      <c r="BC152" s="47"/>
      <c r="BD152" s="47"/>
      <c r="BE152" s="47"/>
      <c r="BF152" s="47"/>
      <c r="BG152" s="51"/>
      <c r="CJ152" s="5" t="s">
        <v>300</v>
      </c>
      <c r="CK152" s="27" t="s">
        <v>301</v>
      </c>
      <c r="CL152" s="8">
        <v>11.77</v>
      </c>
      <c r="CM152" s="4">
        <f t="shared" si="17"/>
        <v>168852.41999999998</v>
      </c>
    </row>
    <row r="153" spans="3:91" x14ac:dyDescent="0.25">
      <c r="C153" s="46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  <c r="AA153" s="47"/>
      <c r="AB153" s="47"/>
      <c r="AC153" s="47"/>
      <c r="AD153" s="47"/>
      <c r="AE153" s="47"/>
      <c r="AF153" s="47"/>
      <c r="AG153" s="47"/>
      <c r="AH153" s="47"/>
      <c r="AI153" s="47"/>
      <c r="AJ153" s="47"/>
      <c r="AK153" s="47"/>
      <c r="AL153" s="47"/>
      <c r="AM153" s="47"/>
      <c r="AN153" s="47"/>
      <c r="AO153" s="47"/>
      <c r="AP153" s="47"/>
      <c r="AQ153" s="47"/>
      <c r="AR153" s="47"/>
      <c r="AS153" s="47"/>
      <c r="AT153" s="47"/>
      <c r="AU153" s="47"/>
      <c r="AV153" s="47"/>
      <c r="AW153" s="47"/>
      <c r="AX153" s="47"/>
      <c r="AY153" s="47"/>
      <c r="AZ153" s="47"/>
      <c r="BA153" s="47"/>
      <c r="BB153" s="47"/>
      <c r="BC153" s="47"/>
      <c r="BD153" s="47"/>
      <c r="BE153" s="47"/>
      <c r="BF153" s="47"/>
      <c r="BG153" s="51"/>
      <c r="CJ153" s="5" t="s">
        <v>302</v>
      </c>
      <c r="CK153" s="27" t="s">
        <v>303</v>
      </c>
      <c r="CL153" s="8">
        <v>5.98</v>
      </c>
      <c r="CM153" s="4">
        <f t="shared" si="17"/>
        <v>85789.08</v>
      </c>
    </row>
    <row r="154" spans="3:91" x14ac:dyDescent="0.25">
      <c r="C154" s="46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7"/>
      <c r="AC154" s="47"/>
      <c r="AD154" s="47"/>
      <c r="AE154" s="47"/>
      <c r="AF154" s="47"/>
      <c r="AG154" s="47"/>
      <c r="AH154" s="47"/>
      <c r="AI154" s="47"/>
      <c r="AJ154" s="47"/>
      <c r="AK154" s="47"/>
      <c r="AL154" s="47"/>
      <c r="AM154" s="47"/>
      <c r="AN154" s="47"/>
      <c r="AO154" s="47"/>
      <c r="AP154" s="47"/>
      <c r="AQ154" s="47"/>
      <c r="AR154" s="47"/>
      <c r="AS154" s="47"/>
      <c r="AT154" s="47"/>
      <c r="AU154" s="47"/>
      <c r="AV154" s="47"/>
      <c r="AW154" s="47"/>
      <c r="AX154" s="47"/>
      <c r="AY154" s="47"/>
      <c r="AZ154" s="47"/>
      <c r="BA154" s="47"/>
      <c r="BB154" s="47"/>
      <c r="BC154" s="47"/>
      <c r="BD154" s="47"/>
      <c r="BE154" s="47"/>
      <c r="BF154" s="47"/>
      <c r="BG154" s="51"/>
      <c r="CJ154" s="5" t="s">
        <v>304</v>
      </c>
      <c r="CK154" s="27" t="s">
        <v>305</v>
      </c>
      <c r="CL154" s="8">
        <v>9.6999999999999993</v>
      </c>
      <c r="CM154" s="4">
        <f t="shared" si="17"/>
        <v>139156.19999999998</v>
      </c>
    </row>
    <row r="155" spans="3:91" x14ac:dyDescent="0.25">
      <c r="C155" s="46"/>
      <c r="D155" s="47"/>
      <c r="E155" s="208" t="s">
        <v>5</v>
      </c>
      <c r="F155" s="209"/>
      <c r="G155" s="209"/>
      <c r="H155" s="209"/>
      <c r="I155" s="209"/>
      <c r="J155" s="209"/>
      <c r="K155" s="210" t="str">
        <f t="shared" ref="K155" si="19">VLOOKUP(E155,$CJ$1:$CM$1003,2,FALSE)</f>
        <v>NOVACRON YELLOW S-3R</v>
      </c>
      <c r="L155" s="210"/>
      <c r="M155" s="210"/>
      <c r="N155" s="210"/>
      <c r="O155" s="210"/>
      <c r="P155" s="210"/>
      <c r="Q155" s="210"/>
      <c r="R155" s="210"/>
      <c r="S155" s="210"/>
      <c r="T155" s="210"/>
      <c r="U155" s="210"/>
      <c r="V155" s="210"/>
      <c r="W155" s="210"/>
      <c r="X155" s="210"/>
      <c r="Y155" s="210"/>
      <c r="Z155" s="210"/>
      <c r="AA155" s="210"/>
      <c r="AB155" s="211">
        <v>4.5999999999999996</v>
      </c>
      <c r="AC155" s="211"/>
      <c r="AD155" s="211"/>
      <c r="AE155" s="211"/>
      <c r="AF155" s="211"/>
      <c r="AG155" s="211"/>
      <c r="AH155" s="211"/>
      <c r="AI155" s="211"/>
      <c r="AJ155" s="211"/>
      <c r="AK155" s="210" t="s">
        <v>315</v>
      </c>
      <c r="AL155" s="210"/>
      <c r="AM155" s="212">
        <v>2222.86</v>
      </c>
      <c r="AN155" s="212"/>
      <c r="AO155" s="212"/>
      <c r="AP155" s="212"/>
      <c r="AQ155" s="212"/>
      <c r="AR155" s="212"/>
      <c r="AS155" s="52" t="s">
        <v>316</v>
      </c>
      <c r="AT155" s="52"/>
      <c r="AU155" s="213">
        <f>(AM155*VLOOKUP(E155,$CJ$1:$CM$1003,4,FALSE))/1000</f>
        <v>215889.5425212</v>
      </c>
      <c r="AV155" s="213"/>
      <c r="AW155" s="213"/>
      <c r="AX155" s="213"/>
      <c r="AY155" s="213"/>
      <c r="AZ155" s="213"/>
      <c r="BA155" s="213"/>
      <c r="BB155" s="213"/>
      <c r="BC155" s="213"/>
      <c r="BD155" s="213"/>
      <c r="BE155" s="214"/>
      <c r="BF155" s="47"/>
      <c r="BG155" s="51"/>
      <c r="CJ155" s="24" t="s">
        <v>306</v>
      </c>
      <c r="CK155" s="28" t="s">
        <v>307</v>
      </c>
      <c r="CL155" s="29">
        <v>9.6999999999999993</v>
      </c>
      <c r="CM155" s="4">
        <f t="shared" si="17"/>
        <v>139156.19999999998</v>
      </c>
    </row>
    <row r="156" spans="3:91" x14ac:dyDescent="0.25">
      <c r="C156" s="46"/>
      <c r="D156" s="47"/>
      <c r="E156" s="200" t="s">
        <v>6</v>
      </c>
      <c r="F156" s="201"/>
      <c r="G156" s="201"/>
      <c r="H156" s="201"/>
      <c r="I156" s="201"/>
      <c r="J156" s="201"/>
      <c r="K156" s="202" t="str">
        <f>VLOOKUP(E156,$CJ$1:$CM$1003,2,FALSE)</f>
        <v>NOVACRON RUBY S–3B</v>
      </c>
      <c r="L156" s="202"/>
      <c r="M156" s="202"/>
      <c r="N156" s="202"/>
      <c r="O156" s="202"/>
      <c r="P156" s="202"/>
      <c r="Q156" s="202"/>
      <c r="R156" s="202"/>
      <c r="S156" s="202"/>
      <c r="T156" s="202"/>
      <c r="U156" s="202"/>
      <c r="V156" s="202"/>
      <c r="W156" s="202"/>
      <c r="X156" s="202"/>
      <c r="Y156" s="202"/>
      <c r="Z156" s="202"/>
      <c r="AA156" s="202"/>
      <c r="AB156" s="203">
        <v>8.6999999999999993</v>
      </c>
      <c r="AC156" s="203"/>
      <c r="AD156" s="203"/>
      <c r="AE156" s="203"/>
      <c r="AF156" s="203"/>
      <c r="AG156" s="203"/>
      <c r="AH156" s="203"/>
      <c r="AI156" s="203"/>
      <c r="AJ156" s="203"/>
      <c r="AK156" s="202" t="s">
        <v>315</v>
      </c>
      <c r="AL156" s="202"/>
      <c r="AM156" s="204">
        <v>4204.1099999999997</v>
      </c>
      <c r="AN156" s="204"/>
      <c r="AO156" s="204"/>
      <c r="AP156" s="204"/>
      <c r="AQ156" s="204"/>
      <c r="AR156" s="204"/>
      <c r="AS156" s="47" t="s">
        <v>316</v>
      </c>
      <c r="AT156" s="47"/>
      <c r="AU156" s="205">
        <f t="shared" ref="AU156:AU160" si="20">(AM156*VLOOKUP(E156,$CJ$1:$CM$1003,4,FALSE))/1000</f>
        <v>507225.28292459995</v>
      </c>
      <c r="AV156" s="205"/>
      <c r="AW156" s="205"/>
      <c r="AX156" s="205"/>
      <c r="AY156" s="205"/>
      <c r="AZ156" s="205"/>
      <c r="BA156" s="205"/>
      <c r="BB156" s="205"/>
      <c r="BC156" s="205"/>
      <c r="BD156" s="205"/>
      <c r="BE156" s="206"/>
      <c r="BF156" s="47"/>
      <c r="BG156" s="51"/>
      <c r="CJ156" s="5" t="s">
        <v>308</v>
      </c>
      <c r="CK156" s="11" t="s">
        <v>309</v>
      </c>
      <c r="CL156" s="8">
        <v>9.6999999999999993</v>
      </c>
      <c r="CM156" s="4">
        <f t="shared" si="17"/>
        <v>139156.19999999998</v>
      </c>
    </row>
    <row r="157" spans="3:91" x14ac:dyDescent="0.25">
      <c r="C157" s="46"/>
      <c r="D157" s="47"/>
      <c r="E157" s="200" t="s">
        <v>41</v>
      </c>
      <c r="F157" s="201"/>
      <c r="G157" s="201"/>
      <c r="H157" s="201"/>
      <c r="I157" s="201"/>
      <c r="J157" s="201"/>
      <c r="K157" s="202" t="str">
        <f>VLOOKUP(E157,$CJ$1:$CM$1003,2,FALSE)</f>
        <v>NOVACRON DEEP NIGHT S–R</v>
      </c>
      <c r="L157" s="202"/>
      <c r="M157" s="202"/>
      <c r="N157" s="202"/>
      <c r="O157" s="202"/>
      <c r="P157" s="202"/>
      <c r="Q157" s="202"/>
      <c r="R157" s="202"/>
      <c r="S157" s="202"/>
      <c r="T157" s="202"/>
      <c r="U157" s="202"/>
      <c r="V157" s="202"/>
      <c r="W157" s="202"/>
      <c r="X157" s="202"/>
      <c r="Y157" s="202"/>
      <c r="Z157" s="202"/>
      <c r="AA157" s="202"/>
      <c r="AB157" s="203">
        <v>49.8</v>
      </c>
      <c r="AC157" s="203"/>
      <c r="AD157" s="203"/>
      <c r="AE157" s="203"/>
      <c r="AF157" s="203"/>
      <c r="AG157" s="203"/>
      <c r="AH157" s="203"/>
      <c r="AI157" s="203"/>
      <c r="AJ157" s="203"/>
      <c r="AK157" s="202" t="s">
        <v>315</v>
      </c>
      <c r="AL157" s="202"/>
      <c r="AM157" s="204">
        <v>24064.92</v>
      </c>
      <c r="AN157" s="204"/>
      <c r="AO157" s="204"/>
      <c r="AP157" s="204"/>
      <c r="AQ157" s="204"/>
      <c r="AR157" s="204"/>
      <c r="AS157" s="47" t="s">
        <v>316</v>
      </c>
      <c r="AT157" s="47"/>
      <c r="AU157" s="205">
        <f t="shared" si="20"/>
        <v>2509860.9386664</v>
      </c>
      <c r="AV157" s="205"/>
      <c r="AW157" s="205"/>
      <c r="AX157" s="205"/>
      <c r="AY157" s="205"/>
      <c r="AZ157" s="205"/>
      <c r="BA157" s="205"/>
      <c r="BB157" s="205"/>
      <c r="BC157" s="205"/>
      <c r="BD157" s="205"/>
      <c r="BE157" s="206"/>
      <c r="BF157" s="47"/>
      <c r="BG157" s="51"/>
      <c r="CJ157" s="5" t="s">
        <v>59</v>
      </c>
      <c r="CK157" s="11" t="s">
        <v>310</v>
      </c>
      <c r="CL157" s="26">
        <v>11.77</v>
      </c>
      <c r="CM157" s="4">
        <f t="shared" si="17"/>
        <v>168852.41999999998</v>
      </c>
    </row>
    <row r="158" spans="3:91" x14ac:dyDescent="0.25">
      <c r="C158" s="46"/>
      <c r="D158" s="47"/>
      <c r="E158" s="216" t="s">
        <v>8</v>
      </c>
      <c r="F158" s="217"/>
      <c r="G158" s="217"/>
      <c r="H158" s="217"/>
      <c r="I158" s="217"/>
      <c r="J158" s="217"/>
      <c r="K158" s="218" t="str">
        <f t="shared" ref="K158:K160" si="21">VLOOKUP(E158,$CJ$1:$CM$1003,2,FALSE)</f>
        <v>FIMBIL EAS 40 NEW</v>
      </c>
      <c r="L158" s="218"/>
      <c r="M158" s="218"/>
      <c r="N158" s="218"/>
      <c r="O158" s="218"/>
      <c r="P158" s="218"/>
      <c r="Q158" s="218"/>
      <c r="R158" s="218"/>
      <c r="S158" s="218"/>
      <c r="T158" s="218"/>
      <c r="U158" s="218"/>
      <c r="V158" s="218"/>
      <c r="W158" s="218"/>
      <c r="X158" s="218"/>
      <c r="Y158" s="94"/>
      <c r="Z158" s="94"/>
      <c r="AA158" s="94"/>
      <c r="AB158" s="219">
        <v>4</v>
      </c>
      <c r="AC158" s="219"/>
      <c r="AD158" s="219"/>
      <c r="AE158" s="219"/>
      <c r="AF158" s="219"/>
      <c r="AG158" s="219"/>
      <c r="AH158" s="219"/>
      <c r="AI158" s="219"/>
      <c r="AJ158" s="219"/>
      <c r="AK158" s="218" t="s">
        <v>315</v>
      </c>
      <c r="AL158" s="218"/>
      <c r="AM158" s="248">
        <v>1932.93</v>
      </c>
      <c r="AN158" s="248"/>
      <c r="AO158" s="248"/>
      <c r="AP158" s="248"/>
      <c r="AQ158" s="248"/>
      <c r="AR158" s="248"/>
      <c r="AS158" s="55" t="s">
        <v>316</v>
      </c>
      <c r="AT158" s="55"/>
      <c r="AU158" s="221">
        <f>(AM158*VLOOKUP(E158,$CJ$1:$CM$1003,4,FALSE))/1000</f>
        <v>39872.750650200003</v>
      </c>
      <c r="AV158" s="221"/>
      <c r="AW158" s="221"/>
      <c r="AX158" s="221"/>
      <c r="AY158" s="221"/>
      <c r="AZ158" s="221"/>
      <c r="BA158" s="221"/>
      <c r="BB158" s="221"/>
      <c r="BC158" s="221"/>
      <c r="BD158" s="221"/>
      <c r="BE158" s="222"/>
      <c r="BF158" s="47"/>
      <c r="BG158" s="51"/>
      <c r="CJ158" s="30" t="s">
        <v>311</v>
      </c>
      <c r="CK158" s="31" t="s">
        <v>312</v>
      </c>
      <c r="CL158" s="32">
        <v>1.8820486546772619</v>
      </c>
      <c r="CM158" s="4">
        <f t="shared" si="17"/>
        <v>26999.87</v>
      </c>
    </row>
    <row r="159" spans="3:91" x14ac:dyDescent="0.25">
      <c r="C159" s="46"/>
      <c r="D159" s="47"/>
      <c r="E159" s="200" t="s">
        <v>183</v>
      </c>
      <c r="F159" s="201"/>
      <c r="G159" s="201"/>
      <c r="H159" s="201"/>
      <c r="I159" s="201"/>
      <c r="J159" s="201"/>
      <c r="K159" s="202" t="str">
        <f t="shared" si="21"/>
        <v>CAUSTIC SODA LIQ</v>
      </c>
      <c r="L159" s="202"/>
      <c r="M159" s="202"/>
      <c r="N159" s="202"/>
      <c r="O159" s="202"/>
      <c r="P159" s="202"/>
      <c r="Q159" s="202"/>
      <c r="R159" s="202"/>
      <c r="S159" s="202"/>
      <c r="T159" s="202"/>
      <c r="U159" s="202"/>
      <c r="V159" s="202"/>
      <c r="W159" s="202"/>
      <c r="X159" s="202"/>
      <c r="Y159" s="93"/>
      <c r="Z159" s="93"/>
      <c r="AA159" s="93"/>
      <c r="AB159" s="203">
        <v>15</v>
      </c>
      <c r="AC159" s="203"/>
      <c r="AD159" s="203"/>
      <c r="AE159" s="203"/>
      <c r="AF159" s="203"/>
      <c r="AG159" s="203"/>
      <c r="AH159" s="203"/>
      <c r="AI159" s="203"/>
      <c r="AJ159" s="203"/>
      <c r="AK159" s="202" t="s">
        <v>315</v>
      </c>
      <c r="AL159" s="202"/>
      <c r="AM159" s="204">
        <v>7248.47</v>
      </c>
      <c r="AN159" s="204"/>
      <c r="AO159" s="204"/>
      <c r="AP159" s="204"/>
      <c r="AQ159" s="204"/>
      <c r="AR159" s="204"/>
      <c r="AS159" s="47" t="s">
        <v>316</v>
      </c>
      <c r="AT159" s="47"/>
      <c r="AU159" s="213">
        <f t="shared" si="20"/>
        <v>61952.673090000004</v>
      </c>
      <c r="AV159" s="213"/>
      <c r="AW159" s="213"/>
      <c r="AX159" s="213"/>
      <c r="AY159" s="213"/>
      <c r="AZ159" s="213"/>
      <c r="BA159" s="213"/>
      <c r="BB159" s="213"/>
      <c r="BC159" s="213"/>
      <c r="BD159" s="213"/>
      <c r="BE159" s="214"/>
      <c r="BF159" s="47"/>
      <c r="BG159" s="51"/>
      <c r="CJ159" s="33" t="s">
        <v>313</v>
      </c>
      <c r="CK159" s="31" t="s">
        <v>314</v>
      </c>
      <c r="CL159" s="34">
        <v>1.8250292764533667</v>
      </c>
      <c r="CM159" s="4">
        <f t="shared" si="17"/>
        <v>26181.87</v>
      </c>
    </row>
    <row r="160" spans="3:91" x14ac:dyDescent="0.25">
      <c r="C160" s="46"/>
      <c r="D160" s="47"/>
      <c r="E160" s="223" t="s">
        <v>10</v>
      </c>
      <c r="F160" s="224"/>
      <c r="G160" s="224"/>
      <c r="H160" s="224"/>
      <c r="I160" s="224"/>
      <c r="J160" s="224"/>
      <c r="K160" s="225" t="str">
        <f t="shared" si="21"/>
        <v>SODA ASH</v>
      </c>
      <c r="L160" s="225"/>
      <c r="M160" s="225"/>
      <c r="N160" s="225"/>
      <c r="O160" s="225"/>
      <c r="P160" s="225"/>
      <c r="Q160" s="225"/>
      <c r="R160" s="225"/>
      <c r="S160" s="225"/>
      <c r="T160" s="225"/>
      <c r="U160" s="225"/>
      <c r="V160" s="225"/>
      <c r="W160" s="225"/>
      <c r="X160" s="225"/>
      <c r="Y160" s="92"/>
      <c r="Z160" s="92"/>
      <c r="AA160" s="92"/>
      <c r="AB160" s="226">
        <v>20</v>
      </c>
      <c r="AC160" s="226"/>
      <c r="AD160" s="226"/>
      <c r="AE160" s="226"/>
      <c r="AF160" s="226"/>
      <c r="AG160" s="226"/>
      <c r="AH160" s="226"/>
      <c r="AI160" s="226"/>
      <c r="AJ160" s="226"/>
      <c r="AK160" s="225" t="s">
        <v>315</v>
      </c>
      <c r="AL160" s="225"/>
      <c r="AM160" s="227">
        <v>9664.6299999999992</v>
      </c>
      <c r="AN160" s="227"/>
      <c r="AO160" s="227"/>
      <c r="AP160" s="227"/>
      <c r="AQ160" s="227"/>
      <c r="AR160" s="227"/>
      <c r="AS160" s="54" t="s">
        <v>316</v>
      </c>
      <c r="AT160" s="54"/>
      <c r="AU160" s="228">
        <f t="shared" si="20"/>
        <v>85821.914399999994</v>
      </c>
      <c r="AV160" s="228"/>
      <c r="AW160" s="228"/>
      <c r="AX160" s="228"/>
      <c r="AY160" s="228"/>
      <c r="AZ160" s="228"/>
      <c r="BA160" s="228"/>
      <c r="BB160" s="228"/>
      <c r="BC160" s="228"/>
      <c r="BD160" s="228"/>
      <c r="BE160" s="229"/>
      <c r="BF160" s="47"/>
      <c r="BG160" s="51"/>
      <c r="CJ160" s="35"/>
      <c r="CK160" s="35"/>
      <c r="CL160" s="35"/>
      <c r="CM160" s="36"/>
    </row>
    <row r="161" spans="3:91" x14ac:dyDescent="0.25">
      <c r="C161" s="46"/>
      <c r="D161" s="47"/>
      <c r="E161" s="95"/>
      <c r="F161" s="95"/>
      <c r="G161" s="95"/>
      <c r="H161" s="95"/>
      <c r="I161" s="95"/>
      <c r="J161" s="95"/>
      <c r="K161" s="93"/>
      <c r="L161" s="93"/>
      <c r="M161" s="93"/>
      <c r="N161" s="93"/>
      <c r="O161" s="93"/>
      <c r="P161" s="93"/>
      <c r="Q161" s="93"/>
      <c r="R161" s="93"/>
      <c r="S161" s="93"/>
      <c r="T161" s="93"/>
      <c r="U161" s="93"/>
      <c r="V161" s="93"/>
      <c r="W161" s="93"/>
      <c r="X161" s="93"/>
      <c r="Y161" s="93"/>
      <c r="Z161" s="93"/>
      <c r="AA161" s="93"/>
      <c r="AB161" s="57"/>
      <c r="AC161" s="57"/>
      <c r="AD161" s="57"/>
      <c r="AE161" s="57"/>
      <c r="AF161" s="57"/>
      <c r="AG161" s="57"/>
      <c r="AH161" s="57"/>
      <c r="AI161" s="57"/>
      <c r="AJ161" s="57"/>
      <c r="AK161" s="93"/>
      <c r="AL161" s="93"/>
      <c r="AM161" s="95"/>
      <c r="AN161" s="95"/>
      <c r="AO161" s="95"/>
      <c r="AP161" s="95"/>
      <c r="AQ161" s="95"/>
      <c r="AR161" s="95"/>
      <c r="AS161" s="47"/>
      <c r="AT161" s="47"/>
      <c r="AU161" s="58"/>
      <c r="AV161" s="58"/>
      <c r="AW161" s="58"/>
      <c r="AX161" s="58"/>
      <c r="AY161" s="58"/>
      <c r="AZ161" s="58"/>
      <c r="BA161" s="58"/>
      <c r="BB161" s="58"/>
      <c r="BC161" s="58"/>
      <c r="BD161" s="58"/>
      <c r="BE161" s="58"/>
      <c r="BF161" s="47"/>
      <c r="BG161" s="51"/>
      <c r="CJ161" s="35"/>
      <c r="CK161" s="35"/>
      <c r="CL161" s="35"/>
      <c r="CM161" s="36"/>
    </row>
    <row r="162" spans="3:91" x14ac:dyDescent="0.25">
      <c r="C162" s="46"/>
      <c r="D162" s="47"/>
      <c r="E162" s="95"/>
      <c r="F162" s="95"/>
      <c r="G162" s="95"/>
      <c r="H162" s="95"/>
      <c r="I162" s="95"/>
      <c r="J162" s="95"/>
      <c r="K162" s="93"/>
      <c r="L162" s="93"/>
      <c r="M162" s="93"/>
      <c r="N162" s="93"/>
      <c r="O162" s="93"/>
      <c r="P162" s="93"/>
      <c r="Q162" s="93"/>
      <c r="R162" s="93"/>
      <c r="S162" s="93"/>
      <c r="T162" s="93"/>
      <c r="U162" s="93"/>
      <c r="V162" s="93"/>
      <c r="W162" s="93"/>
      <c r="X162" s="93"/>
      <c r="Y162" s="93"/>
      <c r="Z162" s="93"/>
      <c r="AA162" s="93"/>
      <c r="AB162" s="57"/>
      <c r="AC162" s="57"/>
      <c r="AD162" s="57"/>
      <c r="AE162" s="57"/>
      <c r="AF162" s="57"/>
      <c r="AG162" s="57"/>
      <c r="AH162" s="57"/>
      <c r="AI162" s="57"/>
      <c r="AJ162" s="57"/>
      <c r="AK162" s="93"/>
      <c r="AL162" s="93"/>
      <c r="AM162" s="95"/>
      <c r="AN162" s="95"/>
      <c r="AO162" s="95"/>
      <c r="AP162" s="87"/>
      <c r="AQ162" s="202" t="s">
        <v>318</v>
      </c>
      <c r="AR162" s="202"/>
      <c r="AS162" s="202"/>
      <c r="AT162" s="202"/>
      <c r="AU162" s="58" t="s">
        <v>11</v>
      </c>
      <c r="AV162" s="205">
        <f>SUM(AU155:BE160)</f>
        <v>3420623.1022524005</v>
      </c>
      <c r="AW162" s="205"/>
      <c r="AX162" s="205"/>
      <c r="AY162" s="205"/>
      <c r="AZ162" s="205"/>
      <c r="BA162" s="205"/>
      <c r="BB162" s="205"/>
      <c r="BC162" s="205"/>
      <c r="BD162" s="205"/>
      <c r="BE162" s="205"/>
      <c r="BF162" s="47"/>
      <c r="BG162" s="51"/>
      <c r="CJ162" s="35"/>
      <c r="CK162" s="35"/>
      <c r="CL162" s="35"/>
      <c r="CM162" s="36"/>
    </row>
    <row r="163" spans="3:91" x14ac:dyDescent="0.25">
      <c r="C163" s="46"/>
      <c r="D163" s="47"/>
      <c r="E163" s="95"/>
      <c r="F163" s="95"/>
      <c r="G163" s="95"/>
      <c r="H163" s="95"/>
      <c r="I163" s="95"/>
      <c r="J163" s="95"/>
      <c r="K163" s="93"/>
      <c r="L163" s="93"/>
      <c r="M163" s="93"/>
      <c r="N163" s="93"/>
      <c r="O163" s="93"/>
      <c r="P163" s="93"/>
      <c r="Q163" s="93"/>
      <c r="R163" s="93"/>
      <c r="S163" s="93"/>
      <c r="T163" s="93"/>
      <c r="U163" s="93"/>
      <c r="V163" s="93"/>
      <c r="W163" s="93"/>
      <c r="X163" s="93"/>
      <c r="Y163" s="93"/>
      <c r="Z163" s="93"/>
      <c r="AA163" s="93"/>
      <c r="AB163" s="57"/>
      <c r="AC163" s="57"/>
      <c r="AD163" s="57"/>
      <c r="AE163" s="57"/>
      <c r="AF163" s="57"/>
      <c r="AG163" s="57"/>
      <c r="AH163" s="57"/>
      <c r="AI163" s="57"/>
      <c r="AJ163" s="57"/>
      <c r="AK163" s="93"/>
      <c r="AL163" s="93"/>
      <c r="AM163" s="95"/>
      <c r="AN163" s="95"/>
      <c r="AO163" s="95"/>
      <c r="AP163" s="87"/>
      <c r="AQ163" s="202" t="s">
        <v>317</v>
      </c>
      <c r="AR163" s="202"/>
      <c r="AS163" s="202"/>
      <c r="AT163" s="202"/>
      <c r="AU163" s="58" t="s">
        <v>11</v>
      </c>
      <c r="AV163" s="205">
        <f>AV162/AV149</f>
        <v>1628.8681439297145</v>
      </c>
      <c r="AW163" s="205"/>
      <c r="AX163" s="205"/>
      <c r="AY163" s="205"/>
      <c r="AZ163" s="205"/>
      <c r="BA163" s="205"/>
      <c r="BB163" s="205"/>
      <c r="BC163" s="205"/>
      <c r="BD163" s="205"/>
      <c r="BE163" s="205"/>
      <c r="BF163" s="47"/>
      <c r="BG163" s="51"/>
      <c r="CJ163" s="35"/>
      <c r="CK163" s="35"/>
      <c r="CL163" s="35"/>
      <c r="CM163" s="36"/>
    </row>
    <row r="164" spans="3:91" ht="17.25" thickBot="1" x14ac:dyDescent="0.3">
      <c r="C164" s="60"/>
      <c r="D164" s="61"/>
      <c r="E164" s="88"/>
      <c r="F164" s="88"/>
      <c r="G164" s="88"/>
      <c r="H164" s="88"/>
      <c r="I164" s="88"/>
      <c r="J164" s="88"/>
      <c r="K164" s="89"/>
      <c r="L164" s="89"/>
      <c r="M164" s="89"/>
      <c r="N164" s="89"/>
      <c r="O164" s="89"/>
      <c r="P164" s="89"/>
      <c r="Q164" s="89"/>
      <c r="R164" s="89"/>
      <c r="S164" s="89"/>
      <c r="T164" s="89"/>
      <c r="U164" s="89"/>
      <c r="V164" s="89"/>
      <c r="W164" s="89"/>
      <c r="X164" s="89"/>
      <c r="Y164" s="89"/>
      <c r="Z164" s="89"/>
      <c r="AA164" s="89"/>
      <c r="AB164" s="90"/>
      <c r="AC164" s="90"/>
      <c r="AD164" s="90"/>
      <c r="AE164" s="90"/>
      <c r="AF164" s="90"/>
      <c r="AG164" s="90"/>
      <c r="AH164" s="90"/>
      <c r="AI164" s="90"/>
      <c r="AJ164" s="90"/>
      <c r="AK164" s="89"/>
      <c r="AL164" s="89"/>
      <c r="AM164" s="88"/>
      <c r="AN164" s="88"/>
      <c r="AO164" s="88"/>
      <c r="AP164" s="88"/>
      <c r="AQ164" s="88"/>
      <c r="AR164" s="88"/>
      <c r="AS164" s="61"/>
      <c r="AT164" s="61"/>
      <c r="AU164" s="61"/>
      <c r="AV164" s="88"/>
      <c r="AW164" s="88"/>
      <c r="AX164" s="88"/>
      <c r="AY164" s="88"/>
      <c r="AZ164" s="88"/>
      <c r="BA164" s="88"/>
      <c r="BB164" s="88"/>
      <c r="BC164" s="88"/>
      <c r="BD164" s="88"/>
      <c r="BE164" s="88"/>
      <c r="BF164" s="61"/>
      <c r="BG164" s="62"/>
      <c r="CJ164" s="37"/>
    </row>
    <row r="165" spans="3:91" ht="17.25" thickBot="1" x14ac:dyDescent="0.3">
      <c r="CJ165" s="37"/>
    </row>
    <row r="166" spans="3:91" x14ac:dyDescent="0.25">
      <c r="C166" s="43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  <c r="AH166" s="44"/>
      <c r="AI166" s="44"/>
      <c r="AJ166" s="44"/>
      <c r="AK166" s="44"/>
      <c r="AL166" s="44"/>
      <c r="AM166" s="44"/>
      <c r="AN166" s="44"/>
      <c r="AO166" s="44"/>
      <c r="AP166" s="44"/>
      <c r="AQ166" s="44"/>
      <c r="AR166" s="44"/>
      <c r="AS166" s="44"/>
      <c r="AT166" s="44"/>
      <c r="AU166" s="44"/>
      <c r="AV166" s="44"/>
      <c r="AW166" s="44"/>
      <c r="AX166" s="44"/>
      <c r="AY166" s="44"/>
      <c r="AZ166" s="44"/>
      <c r="BA166" s="44"/>
      <c r="BB166" s="44"/>
      <c r="BC166" s="44"/>
      <c r="BD166" s="44"/>
      <c r="BE166" s="44"/>
      <c r="BF166" s="44"/>
      <c r="BG166" s="45"/>
      <c r="CJ166" s="37"/>
    </row>
    <row r="167" spans="3:91" x14ac:dyDescent="0.25">
      <c r="C167" s="46"/>
      <c r="D167" s="47"/>
      <c r="E167" s="196" t="s">
        <v>0</v>
      </c>
      <c r="F167" s="196"/>
      <c r="G167" s="196"/>
      <c r="H167" s="196"/>
      <c r="I167" s="196"/>
      <c r="J167" s="101" t="s">
        <v>11</v>
      </c>
      <c r="K167" s="196" t="s">
        <v>356</v>
      </c>
      <c r="L167" s="196"/>
      <c r="M167" s="196"/>
      <c r="N167" s="196"/>
      <c r="O167" s="196"/>
      <c r="P167" s="196"/>
      <c r="Q167" s="196"/>
      <c r="R167" s="196"/>
      <c r="S167" s="196"/>
      <c r="T167" s="196"/>
      <c r="U167" s="196"/>
      <c r="V167" s="101"/>
      <c r="W167" s="101"/>
      <c r="X167" s="49"/>
      <c r="Y167" s="49"/>
      <c r="Z167" s="49"/>
      <c r="AA167" s="49"/>
      <c r="AB167" s="49"/>
      <c r="AC167" s="49"/>
      <c r="AD167" s="49"/>
      <c r="AE167" s="49"/>
      <c r="AF167" s="49"/>
      <c r="AG167" s="49"/>
      <c r="AH167" s="101"/>
      <c r="AI167" s="50"/>
      <c r="AJ167" s="50"/>
      <c r="AK167" s="50"/>
      <c r="AL167" s="50"/>
      <c r="AM167" s="196" t="s">
        <v>3</v>
      </c>
      <c r="AN167" s="196"/>
      <c r="AO167" s="196"/>
      <c r="AP167" s="196"/>
      <c r="AQ167" s="196"/>
      <c r="AR167" s="196"/>
      <c r="AS167" s="196"/>
      <c r="AT167" s="196"/>
      <c r="AU167" s="101" t="s">
        <v>11</v>
      </c>
      <c r="AV167" s="197">
        <v>483.23</v>
      </c>
      <c r="AW167" s="197"/>
      <c r="AX167" s="197"/>
      <c r="AY167" s="197"/>
      <c r="AZ167" s="101" t="s">
        <v>319</v>
      </c>
      <c r="BA167" s="101"/>
      <c r="BB167" s="101"/>
      <c r="BC167" s="101"/>
      <c r="BD167" s="101"/>
      <c r="BE167" s="101"/>
      <c r="BF167" s="47"/>
      <c r="BG167" s="51"/>
      <c r="CJ167" s="37"/>
    </row>
    <row r="168" spans="3:91" x14ac:dyDescent="0.25">
      <c r="C168" s="46"/>
      <c r="D168" s="47"/>
      <c r="E168" s="196" t="s">
        <v>322</v>
      </c>
      <c r="F168" s="196"/>
      <c r="G168" s="196"/>
      <c r="H168" s="196"/>
      <c r="I168" s="196"/>
      <c r="J168" s="101" t="s">
        <v>11</v>
      </c>
      <c r="K168" s="196" t="s">
        <v>557</v>
      </c>
      <c r="L168" s="196"/>
      <c r="M168" s="196"/>
      <c r="N168" s="196"/>
      <c r="O168" s="196"/>
      <c r="P168" s="196"/>
      <c r="Q168" s="196"/>
      <c r="R168" s="196"/>
      <c r="S168" s="196"/>
      <c r="T168" s="196"/>
      <c r="U168" s="196"/>
      <c r="V168" s="196"/>
      <c r="W168" s="101"/>
      <c r="X168" s="49"/>
      <c r="Y168" s="49"/>
      <c r="Z168" s="49"/>
      <c r="AA168" s="49"/>
      <c r="AB168" s="49"/>
      <c r="AC168" s="49"/>
      <c r="AD168" s="49"/>
      <c r="AE168" s="49"/>
      <c r="AF168" s="49"/>
      <c r="AG168" s="49"/>
      <c r="AH168" s="101"/>
      <c r="AI168" s="50"/>
      <c r="AJ168" s="50"/>
      <c r="AK168" s="50"/>
      <c r="AL168" s="50"/>
      <c r="AM168" s="196" t="s">
        <v>4</v>
      </c>
      <c r="AN168" s="196"/>
      <c r="AO168" s="196"/>
      <c r="AP168" s="196"/>
      <c r="AQ168" s="196"/>
      <c r="AR168" s="196"/>
      <c r="AS168" s="196"/>
      <c r="AT168" s="196"/>
      <c r="AU168" s="101" t="s">
        <v>11</v>
      </c>
      <c r="AV168" s="196">
        <v>2100</v>
      </c>
      <c r="AW168" s="196"/>
      <c r="AX168" s="196"/>
      <c r="AY168" s="196"/>
      <c r="AZ168" s="101" t="s">
        <v>320</v>
      </c>
      <c r="BA168" s="101"/>
      <c r="BB168" s="101"/>
      <c r="BC168" s="101"/>
      <c r="BD168" s="101"/>
      <c r="BE168" s="101"/>
      <c r="BF168" s="47"/>
      <c r="BG168" s="51"/>
      <c r="CJ168" s="37"/>
    </row>
    <row r="169" spans="3:91" x14ac:dyDescent="0.25">
      <c r="C169" s="46"/>
      <c r="D169" s="47"/>
      <c r="E169" s="196" t="s">
        <v>1</v>
      </c>
      <c r="F169" s="196"/>
      <c r="G169" s="196"/>
      <c r="H169" s="196"/>
      <c r="I169" s="196"/>
      <c r="J169" s="101" t="s">
        <v>11</v>
      </c>
      <c r="K169" s="196" t="s">
        <v>411</v>
      </c>
      <c r="L169" s="196"/>
      <c r="M169" s="196"/>
      <c r="N169" s="196"/>
      <c r="O169" s="196"/>
      <c r="P169" s="196"/>
      <c r="Q169" s="196"/>
      <c r="R169" s="196"/>
      <c r="S169" s="196"/>
      <c r="T169" s="196"/>
      <c r="U169" s="196"/>
      <c r="V169" s="101"/>
      <c r="W169" s="101"/>
      <c r="X169" s="49"/>
      <c r="Y169" s="49"/>
      <c r="Z169" s="49"/>
      <c r="AA169" s="49"/>
      <c r="AB169" s="49"/>
      <c r="AC169" s="49"/>
      <c r="AD169" s="49"/>
      <c r="AE169" s="49"/>
      <c r="AF169" s="49"/>
      <c r="AG169" s="49"/>
      <c r="AH169" s="101"/>
      <c r="AI169" s="50"/>
      <c r="AJ169" s="50"/>
      <c r="AK169" s="50"/>
      <c r="AL169" s="50"/>
      <c r="AM169" s="196"/>
      <c r="AN169" s="196"/>
      <c r="AO169" s="196"/>
      <c r="AP169" s="196"/>
      <c r="AQ169" s="196"/>
      <c r="AR169" s="196"/>
      <c r="AS169" s="196"/>
      <c r="AT169" s="196"/>
      <c r="AU169" s="101"/>
      <c r="AV169" s="198"/>
      <c r="AW169" s="198"/>
      <c r="AX169" s="198"/>
      <c r="AY169" s="198"/>
      <c r="AZ169" s="101"/>
      <c r="BA169" s="101"/>
      <c r="BB169" s="101"/>
      <c r="BC169" s="101"/>
      <c r="BD169" s="101"/>
      <c r="BE169" s="101"/>
      <c r="BF169" s="47"/>
      <c r="BG169" s="51"/>
      <c r="CJ169" s="37"/>
    </row>
    <row r="170" spans="3:91" x14ac:dyDescent="0.25">
      <c r="C170" s="46"/>
      <c r="D170" s="47"/>
      <c r="E170" s="196" t="s">
        <v>2</v>
      </c>
      <c r="F170" s="196"/>
      <c r="G170" s="196"/>
      <c r="H170" s="196"/>
      <c r="I170" s="196"/>
      <c r="J170" s="101" t="s">
        <v>11</v>
      </c>
      <c r="K170" s="196" t="s">
        <v>337</v>
      </c>
      <c r="L170" s="196"/>
      <c r="M170" s="196"/>
      <c r="N170" s="196"/>
      <c r="O170" s="196"/>
      <c r="P170" s="196"/>
      <c r="Q170" s="196"/>
      <c r="R170" s="196"/>
      <c r="S170" s="196"/>
      <c r="T170" s="196"/>
      <c r="U170" s="196"/>
      <c r="V170" s="101"/>
      <c r="W170" s="101"/>
      <c r="X170" s="101"/>
      <c r="Y170" s="101"/>
      <c r="Z170" s="101"/>
      <c r="AA170" s="101"/>
      <c r="AB170" s="101"/>
      <c r="AC170" s="101"/>
      <c r="AD170" s="101"/>
      <c r="AE170" s="101"/>
      <c r="AF170" s="101"/>
      <c r="AG170" s="101"/>
      <c r="AH170" s="101"/>
      <c r="AI170" s="101"/>
      <c r="AJ170" s="101"/>
      <c r="AK170" s="101"/>
      <c r="AL170" s="101"/>
      <c r="AM170" s="196"/>
      <c r="AN170" s="196"/>
      <c r="AO170" s="196"/>
      <c r="AP170" s="196"/>
      <c r="AQ170" s="196"/>
      <c r="AR170" s="196"/>
      <c r="AS170" s="196"/>
      <c r="AT170" s="196"/>
      <c r="AU170" s="101"/>
      <c r="AV170" s="101"/>
      <c r="AW170" s="101"/>
      <c r="AX170" s="101"/>
      <c r="AY170" s="101"/>
      <c r="AZ170" s="101"/>
      <c r="BA170" s="101"/>
      <c r="BB170" s="101"/>
      <c r="BC170" s="101"/>
      <c r="BD170" s="101"/>
      <c r="BE170" s="101"/>
      <c r="BF170" s="47"/>
      <c r="BG170" s="51"/>
    </row>
    <row r="171" spans="3:91" x14ac:dyDescent="0.25">
      <c r="C171" s="46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  <c r="AA171" s="47"/>
      <c r="AB171" s="47"/>
      <c r="AC171" s="47"/>
      <c r="AD171" s="47"/>
      <c r="AE171" s="47"/>
      <c r="AF171" s="47"/>
      <c r="AG171" s="47"/>
      <c r="AH171" s="47"/>
      <c r="AI171" s="47"/>
      <c r="AJ171" s="47"/>
      <c r="AK171" s="47"/>
      <c r="AL171" s="47"/>
      <c r="AM171" s="47"/>
      <c r="AN171" s="47"/>
      <c r="AO171" s="47"/>
      <c r="AP171" s="47"/>
      <c r="AQ171" s="47"/>
      <c r="AR171" s="47"/>
      <c r="AS171" s="47"/>
      <c r="AT171" s="47"/>
      <c r="AU171" s="47"/>
      <c r="AV171" s="47"/>
      <c r="AW171" s="47"/>
      <c r="AX171" s="47"/>
      <c r="AY171" s="47"/>
      <c r="AZ171" s="47"/>
      <c r="BA171" s="47"/>
      <c r="BB171" s="47"/>
      <c r="BC171" s="47"/>
      <c r="BD171" s="47"/>
      <c r="BE171" s="47"/>
      <c r="BF171" s="47"/>
      <c r="BG171" s="51"/>
    </row>
    <row r="172" spans="3:91" x14ac:dyDescent="0.25">
      <c r="C172" s="46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  <c r="AA172" s="47"/>
      <c r="AB172" s="47"/>
      <c r="AC172" s="47"/>
      <c r="AD172" s="47"/>
      <c r="AE172" s="47"/>
      <c r="AF172" s="47"/>
      <c r="AG172" s="47"/>
      <c r="AH172" s="47"/>
      <c r="AI172" s="47"/>
      <c r="AJ172" s="47"/>
      <c r="AK172" s="47"/>
      <c r="AL172" s="47"/>
      <c r="AM172" s="47"/>
      <c r="AN172" s="47"/>
      <c r="AO172" s="47"/>
      <c r="AP172" s="47"/>
      <c r="AQ172" s="47"/>
      <c r="AR172" s="47"/>
      <c r="AS172" s="47"/>
      <c r="AT172" s="47"/>
      <c r="AU172" s="47"/>
      <c r="AV172" s="47"/>
      <c r="AW172" s="47"/>
      <c r="AX172" s="47"/>
      <c r="AY172" s="47"/>
      <c r="AZ172" s="47"/>
      <c r="BA172" s="47"/>
      <c r="BB172" s="47"/>
      <c r="BC172" s="47"/>
      <c r="BD172" s="47"/>
      <c r="BE172" s="47"/>
      <c r="BF172" s="47"/>
      <c r="BG172" s="51"/>
    </row>
    <row r="173" spans="3:91" x14ac:dyDescent="0.25">
      <c r="C173" s="46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  <c r="AA173" s="47"/>
      <c r="AB173" s="47"/>
      <c r="AC173" s="47"/>
      <c r="AD173" s="47"/>
      <c r="AE173" s="47"/>
      <c r="AF173" s="47"/>
      <c r="AG173" s="47"/>
      <c r="AH173" s="47"/>
      <c r="AI173" s="47"/>
      <c r="AJ173" s="47"/>
      <c r="AK173" s="47"/>
      <c r="AL173" s="47"/>
      <c r="AM173" s="47"/>
      <c r="AN173" s="47"/>
      <c r="AO173" s="47"/>
      <c r="AP173" s="47"/>
      <c r="AQ173" s="47"/>
      <c r="AR173" s="47"/>
      <c r="AS173" s="47"/>
      <c r="AT173" s="47"/>
      <c r="AU173" s="47"/>
      <c r="AV173" s="47"/>
      <c r="AW173" s="47"/>
      <c r="AX173" s="47"/>
      <c r="AY173" s="47"/>
      <c r="AZ173" s="47"/>
      <c r="BA173" s="47"/>
      <c r="BB173" s="47"/>
      <c r="BC173" s="47"/>
      <c r="BD173" s="47"/>
      <c r="BE173" s="47"/>
      <c r="BF173" s="47"/>
      <c r="BG173" s="51"/>
    </row>
    <row r="174" spans="3:91" x14ac:dyDescent="0.25">
      <c r="C174" s="46"/>
      <c r="D174" s="47"/>
      <c r="E174" s="208" t="s">
        <v>28</v>
      </c>
      <c r="F174" s="209"/>
      <c r="G174" s="209"/>
      <c r="H174" s="209"/>
      <c r="I174" s="209"/>
      <c r="J174" s="209"/>
      <c r="K174" s="210" t="str">
        <f t="shared" ref="K174:K175" si="22">VLOOKUP(E174,$CJ$1:$CM$1003,2,FALSE)</f>
        <v>NOVACRON RED S-B</v>
      </c>
      <c r="L174" s="210"/>
      <c r="M174" s="210"/>
      <c r="N174" s="210"/>
      <c r="O174" s="210"/>
      <c r="P174" s="210"/>
      <c r="Q174" s="210"/>
      <c r="R174" s="210"/>
      <c r="S174" s="210"/>
      <c r="T174" s="210"/>
      <c r="U174" s="210"/>
      <c r="V174" s="210"/>
      <c r="W174" s="210"/>
      <c r="X174" s="210"/>
      <c r="Y174" s="210"/>
      <c r="Z174" s="210"/>
      <c r="AA174" s="210"/>
      <c r="AB174" s="211">
        <v>4.4000000000000004</v>
      </c>
      <c r="AC174" s="211"/>
      <c r="AD174" s="211"/>
      <c r="AE174" s="211"/>
      <c r="AF174" s="211"/>
      <c r="AG174" s="211"/>
      <c r="AH174" s="211"/>
      <c r="AI174" s="211"/>
      <c r="AJ174" s="211"/>
      <c r="AK174" s="210" t="s">
        <v>315</v>
      </c>
      <c r="AL174" s="210"/>
      <c r="AM174" s="212">
        <v>2126.2199999999998</v>
      </c>
      <c r="AN174" s="212"/>
      <c r="AO174" s="212"/>
      <c r="AP174" s="212"/>
      <c r="AQ174" s="212"/>
      <c r="AR174" s="212"/>
      <c r="AS174" s="52" t="s">
        <v>316</v>
      </c>
      <c r="AT174" s="52"/>
      <c r="AU174" s="213">
        <f>(AM174*VLOOKUP(E174,$CJ$1:$CM$1003,4,FALSE))/1000</f>
        <v>230295.77850599997</v>
      </c>
      <c r="AV174" s="213"/>
      <c r="AW174" s="213"/>
      <c r="AX174" s="213"/>
      <c r="AY174" s="213"/>
      <c r="AZ174" s="213"/>
      <c r="BA174" s="213"/>
      <c r="BB174" s="213"/>
      <c r="BC174" s="213"/>
      <c r="BD174" s="213"/>
      <c r="BE174" s="214"/>
      <c r="BF174" s="47"/>
      <c r="BG174" s="51"/>
    </row>
    <row r="175" spans="3:91" x14ac:dyDescent="0.25">
      <c r="C175" s="46"/>
      <c r="D175" s="47"/>
      <c r="E175" s="200" t="s">
        <v>45</v>
      </c>
      <c r="F175" s="201"/>
      <c r="G175" s="201"/>
      <c r="H175" s="201"/>
      <c r="I175" s="201"/>
      <c r="J175" s="201"/>
      <c r="K175" s="202" t="str">
        <f t="shared" si="22"/>
        <v>NOVACRON SUPER BLACK G</v>
      </c>
      <c r="L175" s="202"/>
      <c r="M175" s="202"/>
      <c r="N175" s="202"/>
      <c r="O175" s="202"/>
      <c r="P175" s="202"/>
      <c r="Q175" s="202"/>
      <c r="R175" s="202"/>
      <c r="S175" s="202"/>
      <c r="T175" s="202"/>
      <c r="U175" s="202"/>
      <c r="V175" s="202"/>
      <c r="W175" s="202"/>
      <c r="X175" s="202"/>
      <c r="Y175" s="202"/>
      <c r="Z175" s="202"/>
      <c r="AA175" s="202"/>
      <c r="AB175" s="203">
        <v>30</v>
      </c>
      <c r="AC175" s="203"/>
      <c r="AD175" s="203"/>
      <c r="AE175" s="203"/>
      <c r="AF175" s="203"/>
      <c r="AG175" s="203"/>
      <c r="AH175" s="203"/>
      <c r="AI175" s="203"/>
      <c r="AJ175" s="203"/>
      <c r="AK175" s="202" t="s">
        <v>315</v>
      </c>
      <c r="AL175" s="202"/>
      <c r="AM175" s="204">
        <v>14496.94</v>
      </c>
      <c r="AN175" s="204"/>
      <c r="AO175" s="204"/>
      <c r="AP175" s="204"/>
      <c r="AQ175" s="204"/>
      <c r="AR175" s="204"/>
      <c r="AS175" s="47" t="s">
        <v>316</v>
      </c>
      <c r="AT175" s="47"/>
      <c r="AU175" s="205">
        <f>(AM175*VLOOKUP(E175,$CJ$1:$CM$1003,4,FALSE))/1000</f>
        <v>1987874.9212944002</v>
      </c>
      <c r="AV175" s="205"/>
      <c r="AW175" s="205"/>
      <c r="AX175" s="205"/>
      <c r="AY175" s="205"/>
      <c r="AZ175" s="205"/>
      <c r="BA175" s="205"/>
      <c r="BB175" s="205"/>
      <c r="BC175" s="205"/>
      <c r="BD175" s="205"/>
      <c r="BE175" s="206"/>
      <c r="BF175" s="47"/>
      <c r="BG175" s="51"/>
    </row>
    <row r="176" spans="3:91" x14ac:dyDescent="0.25">
      <c r="C176" s="46"/>
      <c r="D176" s="47"/>
      <c r="E176" s="223" t="s">
        <v>73</v>
      </c>
      <c r="F176" s="224"/>
      <c r="G176" s="224"/>
      <c r="H176" s="224"/>
      <c r="I176" s="224"/>
      <c r="J176" s="224"/>
      <c r="K176" s="225" t="str">
        <f>VLOOKUP(E176,$CJ$1:$CM$1003,2,FALSE)</f>
        <v>NOVACRON SUPER BLACK R</v>
      </c>
      <c r="L176" s="225"/>
      <c r="M176" s="225"/>
      <c r="N176" s="225"/>
      <c r="O176" s="225"/>
      <c r="P176" s="225"/>
      <c r="Q176" s="225"/>
      <c r="R176" s="225"/>
      <c r="S176" s="225"/>
      <c r="T176" s="225"/>
      <c r="U176" s="225"/>
      <c r="V176" s="225"/>
      <c r="W176" s="225"/>
      <c r="X176" s="225"/>
      <c r="Y176" s="92"/>
      <c r="Z176" s="92"/>
      <c r="AA176" s="92"/>
      <c r="AB176" s="226">
        <v>28.1</v>
      </c>
      <c r="AC176" s="226"/>
      <c r="AD176" s="226"/>
      <c r="AE176" s="226"/>
      <c r="AF176" s="226"/>
      <c r="AG176" s="226"/>
      <c r="AH176" s="226"/>
      <c r="AI176" s="226"/>
      <c r="AJ176" s="226"/>
      <c r="AK176" s="225" t="s">
        <v>315</v>
      </c>
      <c r="AL176" s="225"/>
      <c r="AM176" s="227">
        <v>13578.8</v>
      </c>
      <c r="AN176" s="227"/>
      <c r="AO176" s="227"/>
      <c r="AP176" s="227"/>
      <c r="AQ176" s="227"/>
      <c r="AR176" s="227"/>
      <c r="AS176" s="54" t="s">
        <v>316</v>
      </c>
      <c r="AT176" s="54"/>
      <c r="AU176" s="228">
        <f t="shared" ref="AU176:AU179" si="23">(AM176*VLOOKUP(E176,$CJ$1:$CM$1003,4,FALSE))/1000</f>
        <v>1958846.45676</v>
      </c>
      <c r="AV176" s="228"/>
      <c r="AW176" s="228"/>
      <c r="AX176" s="228"/>
      <c r="AY176" s="228"/>
      <c r="AZ176" s="228"/>
      <c r="BA176" s="228"/>
      <c r="BB176" s="228"/>
      <c r="BC176" s="228"/>
      <c r="BD176" s="228"/>
      <c r="BE176" s="229"/>
      <c r="BF176" s="47"/>
      <c r="BG176" s="51"/>
    </row>
    <row r="177" spans="3:60" x14ac:dyDescent="0.25">
      <c r="C177" s="46"/>
      <c r="D177" s="47"/>
      <c r="E177" s="223" t="s">
        <v>8</v>
      </c>
      <c r="F177" s="224"/>
      <c r="G177" s="224"/>
      <c r="H177" s="224"/>
      <c r="I177" s="224"/>
      <c r="J177" s="224"/>
      <c r="K177" s="225" t="str">
        <f t="shared" ref="K177:K179" si="24">VLOOKUP(E177,$CJ$1:$CM$1003,2,FALSE)</f>
        <v>FIMBIL EAS 40 NEW</v>
      </c>
      <c r="L177" s="225"/>
      <c r="M177" s="225"/>
      <c r="N177" s="225"/>
      <c r="O177" s="225"/>
      <c r="P177" s="225"/>
      <c r="Q177" s="225"/>
      <c r="R177" s="225"/>
      <c r="S177" s="225"/>
      <c r="T177" s="225"/>
      <c r="U177" s="225"/>
      <c r="V177" s="225"/>
      <c r="W177" s="225"/>
      <c r="X177" s="225"/>
      <c r="Y177" s="92"/>
      <c r="Z177" s="92"/>
      <c r="AA177" s="92"/>
      <c r="AB177" s="219">
        <v>4</v>
      </c>
      <c r="AC177" s="219"/>
      <c r="AD177" s="219"/>
      <c r="AE177" s="219"/>
      <c r="AF177" s="219"/>
      <c r="AG177" s="219"/>
      <c r="AH177" s="219"/>
      <c r="AI177" s="219"/>
      <c r="AJ177" s="219"/>
      <c r="AK177" s="218" t="s">
        <v>315</v>
      </c>
      <c r="AL177" s="218"/>
      <c r="AM177" s="248">
        <v>1932.93</v>
      </c>
      <c r="AN177" s="248"/>
      <c r="AO177" s="248"/>
      <c r="AP177" s="248"/>
      <c r="AQ177" s="248"/>
      <c r="AR177" s="248"/>
      <c r="AS177" s="55" t="s">
        <v>316</v>
      </c>
      <c r="AT177" s="54"/>
      <c r="AU177" s="228">
        <f>(AM177*VLOOKUP(E177,$CJ$1:$CM$1003,4,FALSE))/1000</f>
        <v>39872.750650200003</v>
      </c>
      <c r="AV177" s="228"/>
      <c r="AW177" s="228"/>
      <c r="AX177" s="228"/>
      <c r="AY177" s="228"/>
      <c r="AZ177" s="228"/>
      <c r="BA177" s="228"/>
      <c r="BB177" s="228"/>
      <c r="BC177" s="228"/>
      <c r="BD177" s="228"/>
      <c r="BE177" s="229"/>
      <c r="BF177" s="47"/>
      <c r="BG177" s="51"/>
    </row>
    <row r="178" spans="3:60" x14ac:dyDescent="0.25">
      <c r="C178" s="46"/>
      <c r="D178" s="47"/>
      <c r="E178" s="200" t="s">
        <v>183</v>
      </c>
      <c r="F178" s="201"/>
      <c r="G178" s="201"/>
      <c r="H178" s="201"/>
      <c r="I178" s="201"/>
      <c r="J178" s="201"/>
      <c r="K178" s="202" t="str">
        <f t="shared" si="24"/>
        <v>CAUSTIC SODA LIQ</v>
      </c>
      <c r="L178" s="202"/>
      <c r="M178" s="202"/>
      <c r="N178" s="202"/>
      <c r="O178" s="202"/>
      <c r="P178" s="202"/>
      <c r="Q178" s="202"/>
      <c r="R178" s="202"/>
      <c r="S178" s="202"/>
      <c r="T178" s="202"/>
      <c r="U178" s="202"/>
      <c r="V178" s="202"/>
      <c r="W178" s="202"/>
      <c r="X178" s="202"/>
      <c r="Y178" s="93"/>
      <c r="Z178" s="93"/>
      <c r="AA178" s="93"/>
      <c r="AB178" s="203">
        <v>15</v>
      </c>
      <c r="AC178" s="203"/>
      <c r="AD178" s="203"/>
      <c r="AE178" s="203"/>
      <c r="AF178" s="203"/>
      <c r="AG178" s="203"/>
      <c r="AH178" s="203"/>
      <c r="AI178" s="203"/>
      <c r="AJ178" s="203"/>
      <c r="AK178" s="202" t="s">
        <v>315</v>
      </c>
      <c r="AL178" s="202"/>
      <c r="AM178" s="204">
        <v>7248.47</v>
      </c>
      <c r="AN178" s="204"/>
      <c r="AO178" s="204"/>
      <c r="AP178" s="204"/>
      <c r="AQ178" s="204"/>
      <c r="AR178" s="204"/>
      <c r="AS178" s="47" t="s">
        <v>316</v>
      </c>
      <c r="AT178" s="47"/>
      <c r="AU178" s="205">
        <f t="shared" si="23"/>
        <v>61952.673090000004</v>
      </c>
      <c r="AV178" s="205"/>
      <c r="AW178" s="205"/>
      <c r="AX178" s="205"/>
      <c r="AY178" s="205"/>
      <c r="AZ178" s="205"/>
      <c r="BA178" s="205"/>
      <c r="BB178" s="205"/>
      <c r="BC178" s="205"/>
      <c r="BD178" s="205"/>
      <c r="BE178" s="206"/>
      <c r="BF178" s="47"/>
      <c r="BG178" s="51"/>
    </row>
    <row r="179" spans="3:60" x14ac:dyDescent="0.25">
      <c r="C179" s="46"/>
      <c r="D179" s="47"/>
      <c r="E179" s="223" t="s">
        <v>10</v>
      </c>
      <c r="F179" s="224"/>
      <c r="G179" s="224"/>
      <c r="H179" s="224"/>
      <c r="I179" s="224"/>
      <c r="J179" s="224"/>
      <c r="K179" s="225" t="str">
        <f t="shared" si="24"/>
        <v>SODA ASH</v>
      </c>
      <c r="L179" s="225"/>
      <c r="M179" s="225"/>
      <c r="N179" s="225"/>
      <c r="O179" s="225"/>
      <c r="P179" s="225"/>
      <c r="Q179" s="225"/>
      <c r="R179" s="225"/>
      <c r="S179" s="225"/>
      <c r="T179" s="225"/>
      <c r="U179" s="225"/>
      <c r="V179" s="225"/>
      <c r="W179" s="225"/>
      <c r="X179" s="225"/>
      <c r="Y179" s="92"/>
      <c r="Z179" s="92"/>
      <c r="AA179" s="92"/>
      <c r="AB179" s="226">
        <v>20</v>
      </c>
      <c r="AC179" s="226"/>
      <c r="AD179" s="226"/>
      <c r="AE179" s="226"/>
      <c r="AF179" s="226"/>
      <c r="AG179" s="226"/>
      <c r="AH179" s="226"/>
      <c r="AI179" s="226"/>
      <c r="AJ179" s="226"/>
      <c r="AK179" s="225" t="s">
        <v>315</v>
      </c>
      <c r="AL179" s="225"/>
      <c r="AM179" s="227">
        <v>9664.6299999999992</v>
      </c>
      <c r="AN179" s="227"/>
      <c r="AO179" s="227"/>
      <c r="AP179" s="227"/>
      <c r="AQ179" s="227"/>
      <c r="AR179" s="227"/>
      <c r="AS179" s="54" t="s">
        <v>316</v>
      </c>
      <c r="AT179" s="54"/>
      <c r="AU179" s="228">
        <f t="shared" si="23"/>
        <v>85821.914399999994</v>
      </c>
      <c r="AV179" s="228"/>
      <c r="AW179" s="228"/>
      <c r="AX179" s="228"/>
      <c r="AY179" s="228"/>
      <c r="AZ179" s="228"/>
      <c r="BA179" s="228"/>
      <c r="BB179" s="228"/>
      <c r="BC179" s="228"/>
      <c r="BD179" s="228"/>
      <c r="BE179" s="229"/>
      <c r="BF179" s="47"/>
      <c r="BG179" s="51"/>
    </row>
    <row r="180" spans="3:60" x14ac:dyDescent="0.25">
      <c r="C180" s="46"/>
      <c r="D180" s="47"/>
      <c r="E180" s="95"/>
      <c r="F180" s="95"/>
      <c r="G180" s="95"/>
      <c r="H180" s="95"/>
      <c r="I180" s="95"/>
      <c r="J180" s="95"/>
      <c r="K180" s="93"/>
      <c r="L180" s="93"/>
      <c r="M180" s="93"/>
      <c r="N180" s="93"/>
      <c r="O180" s="93"/>
      <c r="P180" s="93"/>
      <c r="Q180" s="93"/>
      <c r="R180" s="93"/>
      <c r="S180" s="93"/>
      <c r="T180" s="93"/>
      <c r="U180" s="93"/>
      <c r="V180" s="93"/>
      <c r="W180" s="93"/>
      <c r="X180" s="93"/>
      <c r="Y180" s="93"/>
      <c r="Z180" s="93"/>
      <c r="AA180" s="93"/>
      <c r="AB180" s="57"/>
      <c r="AC180" s="57"/>
      <c r="AD180" s="57"/>
      <c r="AE180" s="57"/>
      <c r="AF180" s="57"/>
      <c r="AG180" s="57"/>
      <c r="AH180" s="57"/>
      <c r="AI180" s="57"/>
      <c r="AJ180" s="57"/>
      <c r="AK180" s="93"/>
      <c r="AL180" s="93"/>
      <c r="AM180" s="95"/>
      <c r="AN180" s="95"/>
      <c r="AO180" s="95"/>
      <c r="AP180" s="95"/>
      <c r="AQ180" s="95"/>
      <c r="AR180" s="95"/>
      <c r="AS180" s="47"/>
      <c r="AT180" s="47"/>
      <c r="AU180" s="58"/>
      <c r="AV180" s="58"/>
      <c r="AW180" s="58"/>
      <c r="AX180" s="58"/>
      <c r="AY180" s="58"/>
      <c r="AZ180" s="58"/>
      <c r="BA180" s="58"/>
      <c r="BB180" s="58"/>
      <c r="BC180" s="58"/>
      <c r="BD180" s="58"/>
      <c r="BE180" s="58"/>
      <c r="BF180" s="47"/>
      <c r="BG180" s="51"/>
    </row>
    <row r="181" spans="3:60" x14ac:dyDescent="0.25">
      <c r="C181" s="46"/>
      <c r="D181" s="47"/>
      <c r="E181" s="95"/>
      <c r="F181" s="95"/>
      <c r="G181" s="95"/>
      <c r="H181" s="95"/>
      <c r="I181" s="95"/>
      <c r="J181" s="95"/>
      <c r="K181" s="93"/>
      <c r="L181" s="93"/>
      <c r="M181" s="93"/>
      <c r="N181" s="93"/>
      <c r="O181" s="93"/>
      <c r="P181" s="93"/>
      <c r="Q181" s="93"/>
      <c r="R181" s="93"/>
      <c r="S181" s="93"/>
      <c r="T181" s="93"/>
      <c r="U181" s="93"/>
      <c r="V181" s="93"/>
      <c r="W181" s="93"/>
      <c r="X181" s="93"/>
      <c r="Y181" s="93"/>
      <c r="Z181" s="93"/>
      <c r="AA181" s="93"/>
      <c r="AB181" s="57"/>
      <c r="AC181" s="57"/>
      <c r="AD181" s="57"/>
      <c r="AE181" s="57"/>
      <c r="AF181" s="57"/>
      <c r="AG181" s="57"/>
      <c r="AH181" s="57"/>
      <c r="AI181" s="57"/>
      <c r="AJ181" s="57"/>
      <c r="AK181" s="93"/>
      <c r="AL181" s="93"/>
      <c r="AM181" s="95"/>
      <c r="AN181" s="95"/>
      <c r="AO181" s="95"/>
      <c r="AP181" s="87"/>
      <c r="AQ181" s="202" t="s">
        <v>318</v>
      </c>
      <c r="AR181" s="202"/>
      <c r="AS181" s="202"/>
      <c r="AT181" s="202"/>
      <c r="AU181" s="58" t="s">
        <v>11</v>
      </c>
      <c r="AV181" s="205">
        <f>SUM(AU174:BE179)</f>
        <v>4364664.4947005995</v>
      </c>
      <c r="AW181" s="205"/>
      <c r="AX181" s="205"/>
      <c r="AY181" s="205"/>
      <c r="AZ181" s="205"/>
      <c r="BA181" s="205"/>
      <c r="BB181" s="205"/>
      <c r="BC181" s="205"/>
      <c r="BD181" s="205"/>
      <c r="BE181" s="205"/>
      <c r="BF181" s="47"/>
      <c r="BG181" s="51"/>
    </row>
    <row r="182" spans="3:60" x14ac:dyDescent="0.25">
      <c r="C182" s="46"/>
      <c r="D182" s="47"/>
      <c r="E182" s="95"/>
      <c r="F182" s="95"/>
      <c r="G182" s="95"/>
      <c r="H182" s="95"/>
      <c r="I182" s="95"/>
      <c r="J182" s="95"/>
      <c r="K182" s="93"/>
      <c r="L182" s="93"/>
      <c r="M182" s="93"/>
      <c r="N182" s="93"/>
      <c r="O182" s="93"/>
      <c r="P182" s="93"/>
      <c r="Q182" s="93"/>
      <c r="R182" s="93"/>
      <c r="S182" s="93"/>
      <c r="T182" s="93"/>
      <c r="U182" s="93"/>
      <c r="V182" s="93"/>
      <c r="W182" s="93"/>
      <c r="X182" s="93"/>
      <c r="Y182" s="93"/>
      <c r="Z182" s="93"/>
      <c r="AA182" s="93"/>
      <c r="AB182" s="57"/>
      <c r="AC182" s="57"/>
      <c r="AD182" s="57"/>
      <c r="AE182" s="57"/>
      <c r="AF182" s="57"/>
      <c r="AG182" s="57"/>
      <c r="AH182" s="57"/>
      <c r="AI182" s="57"/>
      <c r="AJ182" s="57"/>
      <c r="AK182" s="93"/>
      <c r="AL182" s="93"/>
      <c r="AM182" s="95"/>
      <c r="AN182" s="95"/>
      <c r="AO182" s="95"/>
      <c r="AP182" s="87"/>
      <c r="AQ182" s="202" t="s">
        <v>317</v>
      </c>
      <c r="AR182" s="202"/>
      <c r="AS182" s="202"/>
      <c r="AT182" s="202"/>
      <c r="AU182" s="58" t="s">
        <v>11</v>
      </c>
      <c r="AV182" s="205">
        <f>AV181/AV168</f>
        <v>2078.4116641431424</v>
      </c>
      <c r="AW182" s="205"/>
      <c r="AX182" s="205"/>
      <c r="AY182" s="205"/>
      <c r="AZ182" s="205"/>
      <c r="BA182" s="205"/>
      <c r="BB182" s="205"/>
      <c r="BC182" s="205"/>
      <c r="BD182" s="205"/>
      <c r="BE182" s="205"/>
      <c r="BF182" s="47"/>
      <c r="BG182" s="51"/>
    </row>
    <row r="183" spans="3:60" ht="17.25" thickBot="1" x14ac:dyDescent="0.3">
      <c r="C183" s="60"/>
      <c r="D183" s="61"/>
      <c r="E183" s="88"/>
      <c r="F183" s="88"/>
      <c r="G183" s="88"/>
      <c r="H183" s="88"/>
      <c r="I183" s="88"/>
      <c r="J183" s="88"/>
      <c r="K183" s="89"/>
      <c r="L183" s="89"/>
      <c r="M183" s="89"/>
      <c r="N183" s="89"/>
      <c r="O183" s="89"/>
      <c r="P183" s="89"/>
      <c r="Q183" s="89"/>
      <c r="R183" s="89"/>
      <c r="S183" s="89"/>
      <c r="T183" s="89"/>
      <c r="U183" s="89"/>
      <c r="V183" s="89"/>
      <c r="W183" s="89"/>
      <c r="X183" s="89"/>
      <c r="Y183" s="89"/>
      <c r="Z183" s="89"/>
      <c r="AA183" s="89"/>
      <c r="AB183" s="90"/>
      <c r="AC183" s="90"/>
      <c r="AD183" s="90"/>
      <c r="AE183" s="90"/>
      <c r="AF183" s="90"/>
      <c r="AG183" s="90"/>
      <c r="AH183" s="90"/>
      <c r="AI183" s="90"/>
      <c r="AJ183" s="90"/>
      <c r="AK183" s="89"/>
      <c r="AL183" s="89"/>
      <c r="AM183" s="88"/>
      <c r="AN183" s="88"/>
      <c r="AO183" s="88"/>
      <c r="AP183" s="88"/>
      <c r="AQ183" s="88"/>
      <c r="AR183" s="88"/>
      <c r="AS183" s="61"/>
      <c r="AT183" s="61"/>
      <c r="AU183" s="61"/>
      <c r="AV183" s="88"/>
      <c r="AW183" s="88"/>
      <c r="AX183" s="88"/>
      <c r="AY183" s="88"/>
      <c r="AZ183" s="88"/>
      <c r="BA183" s="88"/>
      <c r="BB183" s="88"/>
      <c r="BC183" s="88"/>
      <c r="BD183" s="88"/>
      <c r="BE183" s="88"/>
      <c r="BF183" s="61"/>
      <c r="BG183" s="62"/>
    </row>
    <row r="184" spans="3:60" x14ac:dyDescent="0.25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  <c r="AA184" s="47"/>
      <c r="AB184" s="47"/>
      <c r="AC184" s="47"/>
      <c r="AD184" s="47"/>
      <c r="AE184" s="47"/>
      <c r="AF184" s="47"/>
      <c r="AG184" s="47"/>
      <c r="AH184" s="47"/>
      <c r="AI184" s="47"/>
      <c r="AJ184" s="47"/>
      <c r="AK184" s="47"/>
      <c r="AL184" s="47"/>
      <c r="AM184" s="47"/>
      <c r="AN184" s="47"/>
      <c r="AO184" s="47"/>
      <c r="AP184" s="47"/>
      <c r="AQ184" s="47"/>
      <c r="AR184" s="47"/>
      <c r="AS184" s="47"/>
      <c r="AT184" s="47"/>
      <c r="AU184" s="47"/>
      <c r="AV184" s="47"/>
      <c r="AW184" s="47"/>
      <c r="AX184" s="47"/>
      <c r="AY184" s="47"/>
      <c r="AZ184" s="47"/>
      <c r="BA184" s="47"/>
      <c r="BB184" s="47"/>
      <c r="BC184" s="47"/>
      <c r="BD184" s="47"/>
      <c r="BE184" s="47"/>
      <c r="BF184" s="47"/>
      <c r="BG184" s="47"/>
    </row>
    <row r="189" spans="3:60" x14ac:dyDescent="0.25">
      <c r="BH189" s="91"/>
    </row>
  </sheetData>
  <mergeCells count="489">
    <mergeCell ref="AU174:BE174"/>
    <mergeCell ref="E175:J175"/>
    <mergeCell ref="K175:AA175"/>
    <mergeCell ref="AB175:AJ175"/>
    <mergeCell ref="AK175:AL175"/>
    <mergeCell ref="AM175:AR175"/>
    <mergeCell ref="AU175:BE175"/>
    <mergeCell ref="AQ181:AT181"/>
    <mergeCell ref="AV181:BE181"/>
    <mergeCell ref="AM177:AR177"/>
    <mergeCell ref="AU177:BE177"/>
    <mergeCell ref="E176:J176"/>
    <mergeCell ref="K176:X176"/>
    <mergeCell ref="AB176:AJ176"/>
    <mergeCell ref="AK176:AL176"/>
    <mergeCell ref="AM176:AR176"/>
    <mergeCell ref="AU176:BE176"/>
    <mergeCell ref="AQ182:AT182"/>
    <mergeCell ref="AV182:BE182"/>
    <mergeCell ref="E85:I85"/>
    <mergeCell ref="K85:U85"/>
    <mergeCell ref="AM85:AT85"/>
    <mergeCell ref="E86:I86"/>
    <mergeCell ref="K86:V86"/>
    <mergeCell ref="AM86:AT86"/>
    <mergeCell ref="E179:J179"/>
    <mergeCell ref="K179:X179"/>
    <mergeCell ref="AB179:AJ179"/>
    <mergeCell ref="AK179:AL179"/>
    <mergeCell ref="AM179:AR179"/>
    <mergeCell ref="AU179:BE179"/>
    <mergeCell ref="E178:J178"/>
    <mergeCell ref="K178:X178"/>
    <mergeCell ref="AB178:AJ178"/>
    <mergeCell ref="AK178:AL178"/>
    <mergeCell ref="AM178:AR178"/>
    <mergeCell ref="AU178:BE178"/>
    <mergeCell ref="E177:J177"/>
    <mergeCell ref="K177:X177"/>
    <mergeCell ref="AB177:AJ177"/>
    <mergeCell ref="AK177:AL177"/>
    <mergeCell ref="E170:I170"/>
    <mergeCell ref="K170:U170"/>
    <mergeCell ref="AM170:AT170"/>
    <mergeCell ref="E174:J174"/>
    <mergeCell ref="K174:AA174"/>
    <mergeCell ref="AB174:AJ174"/>
    <mergeCell ref="AK174:AL174"/>
    <mergeCell ref="AM174:AR174"/>
    <mergeCell ref="E168:I168"/>
    <mergeCell ref="K168:V168"/>
    <mergeCell ref="AM168:AT168"/>
    <mergeCell ref="AV168:AY168"/>
    <mergeCell ref="E169:I169"/>
    <mergeCell ref="K169:U169"/>
    <mergeCell ref="AM169:AT169"/>
    <mergeCell ref="AV169:AY169"/>
    <mergeCell ref="AQ162:AT162"/>
    <mergeCell ref="AV162:BE162"/>
    <mergeCell ref="AQ163:AT163"/>
    <mergeCell ref="AV163:BE163"/>
    <mergeCell ref="E167:I167"/>
    <mergeCell ref="K167:U167"/>
    <mergeCell ref="AM167:AT167"/>
    <mergeCell ref="AV167:AY167"/>
    <mergeCell ref="E160:J160"/>
    <mergeCell ref="K160:X160"/>
    <mergeCell ref="AB160:AJ160"/>
    <mergeCell ref="AK160:AL160"/>
    <mergeCell ref="AM160:AR160"/>
    <mergeCell ref="AU160:BE160"/>
    <mergeCell ref="E159:J159"/>
    <mergeCell ref="K159:X159"/>
    <mergeCell ref="AB159:AJ159"/>
    <mergeCell ref="AK159:AL159"/>
    <mergeCell ref="AM159:AR159"/>
    <mergeCell ref="AU159:BE159"/>
    <mergeCell ref="E158:J158"/>
    <mergeCell ref="K158:X158"/>
    <mergeCell ref="AB158:AJ158"/>
    <mergeCell ref="AK158:AL158"/>
    <mergeCell ref="AM158:AR158"/>
    <mergeCell ref="AU158:BE158"/>
    <mergeCell ref="E157:J157"/>
    <mergeCell ref="K157:AA157"/>
    <mergeCell ref="AB157:AJ157"/>
    <mergeCell ref="AK157:AL157"/>
    <mergeCell ref="AM157:AR157"/>
    <mergeCell ref="AU157:BE157"/>
    <mergeCell ref="AU155:BE155"/>
    <mergeCell ref="E156:J156"/>
    <mergeCell ref="K156:AA156"/>
    <mergeCell ref="AB156:AJ156"/>
    <mergeCell ref="AK156:AL156"/>
    <mergeCell ref="AM156:AR156"/>
    <mergeCell ref="AU156:BE156"/>
    <mergeCell ref="E151:I151"/>
    <mergeCell ref="K151:U151"/>
    <mergeCell ref="AM151:AT151"/>
    <mergeCell ref="E155:J155"/>
    <mergeCell ref="K155:AA155"/>
    <mergeCell ref="AB155:AJ155"/>
    <mergeCell ref="AK155:AL155"/>
    <mergeCell ref="AM155:AR155"/>
    <mergeCell ref="E149:I149"/>
    <mergeCell ref="K149:V149"/>
    <mergeCell ref="AM149:AT149"/>
    <mergeCell ref="AV149:AY149"/>
    <mergeCell ref="E150:I150"/>
    <mergeCell ref="K150:U150"/>
    <mergeCell ref="AM150:AT150"/>
    <mergeCell ref="AV150:AY150"/>
    <mergeCell ref="AQ142:AT142"/>
    <mergeCell ref="AV142:BE142"/>
    <mergeCell ref="AQ143:AT143"/>
    <mergeCell ref="AV143:BE143"/>
    <mergeCell ref="E148:I148"/>
    <mergeCell ref="K148:U148"/>
    <mergeCell ref="AM148:AT148"/>
    <mergeCell ref="AV148:AY148"/>
    <mergeCell ref="E140:J140"/>
    <mergeCell ref="K140:X140"/>
    <mergeCell ref="AB140:AJ140"/>
    <mergeCell ref="AK140:AL140"/>
    <mergeCell ref="AM140:AR140"/>
    <mergeCell ref="AU140:BE140"/>
    <mergeCell ref="E139:J139"/>
    <mergeCell ref="K139:X139"/>
    <mergeCell ref="AB139:AJ139"/>
    <mergeCell ref="AK139:AL139"/>
    <mergeCell ref="AM139:AR139"/>
    <mergeCell ref="AU139:BE139"/>
    <mergeCell ref="E138:J138"/>
    <mergeCell ref="K138:X138"/>
    <mergeCell ref="AB138:AJ138"/>
    <mergeCell ref="AK138:AL138"/>
    <mergeCell ref="AM138:AR138"/>
    <mergeCell ref="AU138:BE138"/>
    <mergeCell ref="E137:J137"/>
    <mergeCell ref="K137:AA137"/>
    <mergeCell ref="AB137:AJ137"/>
    <mergeCell ref="AK137:AL137"/>
    <mergeCell ref="AM137:AR137"/>
    <mergeCell ref="AU137:BE137"/>
    <mergeCell ref="E136:J136"/>
    <mergeCell ref="K136:AA136"/>
    <mergeCell ref="AB136:AJ136"/>
    <mergeCell ref="AK136:AL136"/>
    <mergeCell ref="AM136:AR136"/>
    <mergeCell ref="AU136:BE136"/>
    <mergeCell ref="AU134:BE134"/>
    <mergeCell ref="E135:J135"/>
    <mergeCell ref="K135:AA135"/>
    <mergeCell ref="AB135:AJ135"/>
    <mergeCell ref="AK135:AL135"/>
    <mergeCell ref="AM135:AR135"/>
    <mergeCell ref="AU135:BE135"/>
    <mergeCell ref="E130:I130"/>
    <mergeCell ref="K130:U130"/>
    <mergeCell ref="AM130:AT130"/>
    <mergeCell ref="E134:J134"/>
    <mergeCell ref="K134:AA134"/>
    <mergeCell ref="AB134:AJ134"/>
    <mergeCell ref="AK134:AL134"/>
    <mergeCell ref="AM134:AR134"/>
    <mergeCell ref="E128:I128"/>
    <mergeCell ref="K128:V128"/>
    <mergeCell ref="AM128:AT128"/>
    <mergeCell ref="AV128:AY128"/>
    <mergeCell ref="E129:I129"/>
    <mergeCell ref="K129:U129"/>
    <mergeCell ref="AM129:AT129"/>
    <mergeCell ref="AV129:AY129"/>
    <mergeCell ref="AQ120:AT120"/>
    <mergeCell ref="AV120:BE120"/>
    <mergeCell ref="AQ121:AT121"/>
    <mergeCell ref="AV121:BE121"/>
    <mergeCell ref="E127:I127"/>
    <mergeCell ref="K127:U127"/>
    <mergeCell ref="AM127:AT127"/>
    <mergeCell ref="AV127:AY127"/>
    <mergeCell ref="E118:J118"/>
    <mergeCell ref="K118:X118"/>
    <mergeCell ref="AB118:AJ118"/>
    <mergeCell ref="AK118:AL118"/>
    <mergeCell ref="AM118:AR118"/>
    <mergeCell ref="AU118:BE118"/>
    <mergeCell ref="E117:J117"/>
    <mergeCell ref="K117:X117"/>
    <mergeCell ref="AB117:AJ117"/>
    <mergeCell ref="AK117:AL117"/>
    <mergeCell ref="AM117:AR117"/>
    <mergeCell ref="AU117:BE117"/>
    <mergeCell ref="E116:J116"/>
    <mergeCell ref="K116:X116"/>
    <mergeCell ref="AB116:AJ116"/>
    <mergeCell ref="AK116:AL116"/>
    <mergeCell ref="AM116:AR116"/>
    <mergeCell ref="AU116:BE116"/>
    <mergeCell ref="AU114:BE114"/>
    <mergeCell ref="E115:J115"/>
    <mergeCell ref="K115:AA115"/>
    <mergeCell ref="AB115:AJ115"/>
    <mergeCell ref="AK115:AL115"/>
    <mergeCell ref="AM115:AR115"/>
    <mergeCell ref="AU115:BE115"/>
    <mergeCell ref="E110:I110"/>
    <mergeCell ref="K110:U110"/>
    <mergeCell ref="AM110:AT110"/>
    <mergeCell ref="E114:J114"/>
    <mergeCell ref="K114:AA114"/>
    <mergeCell ref="AB114:AJ114"/>
    <mergeCell ref="AK114:AL114"/>
    <mergeCell ref="AM114:AR114"/>
    <mergeCell ref="E108:I108"/>
    <mergeCell ref="K108:V108"/>
    <mergeCell ref="AM108:AT108"/>
    <mergeCell ref="AV108:AY108"/>
    <mergeCell ref="E109:I109"/>
    <mergeCell ref="K109:U109"/>
    <mergeCell ref="AM109:AT109"/>
    <mergeCell ref="AV109:AY109"/>
    <mergeCell ref="AQ99:AT99"/>
    <mergeCell ref="AV99:BE99"/>
    <mergeCell ref="AQ100:AT100"/>
    <mergeCell ref="AV100:BE100"/>
    <mergeCell ref="E107:I107"/>
    <mergeCell ref="K107:U107"/>
    <mergeCell ref="AM107:AT107"/>
    <mergeCell ref="AV107:AY107"/>
    <mergeCell ref="E96:J96"/>
    <mergeCell ref="AB96:AJ96"/>
    <mergeCell ref="AK96:AL96"/>
    <mergeCell ref="AM96:AR96"/>
    <mergeCell ref="AU96:BE96"/>
    <mergeCell ref="E97:J97"/>
    <mergeCell ref="AB97:AJ97"/>
    <mergeCell ref="AK97:AL97"/>
    <mergeCell ref="AM97:AR97"/>
    <mergeCell ref="AU97:BE97"/>
    <mergeCell ref="E94:J94"/>
    <mergeCell ref="AB94:AJ94"/>
    <mergeCell ref="AM94:AR94"/>
    <mergeCell ref="AU94:BE94"/>
    <mergeCell ref="E95:J95"/>
    <mergeCell ref="AB95:AJ95"/>
    <mergeCell ref="AK95:AL95"/>
    <mergeCell ref="AM95:AR95"/>
    <mergeCell ref="AU95:BE95"/>
    <mergeCell ref="E92:J92"/>
    <mergeCell ref="AB92:AJ92"/>
    <mergeCell ref="AM92:AR92"/>
    <mergeCell ref="AU92:BE92"/>
    <mergeCell ref="E93:J93"/>
    <mergeCell ref="AB93:AJ93"/>
    <mergeCell ref="AM93:AR93"/>
    <mergeCell ref="AU93:BE93"/>
    <mergeCell ref="AQ79:AT79"/>
    <mergeCell ref="AV79:BE79"/>
    <mergeCell ref="AQ80:AT80"/>
    <mergeCell ref="AV80:BE80"/>
    <mergeCell ref="AV85:AY85"/>
    <mergeCell ref="AV86:AY86"/>
    <mergeCell ref="E87:I87"/>
    <mergeCell ref="K87:U87"/>
    <mergeCell ref="AM87:AT87"/>
    <mergeCell ref="AV87:AY87"/>
    <mergeCell ref="E88:I88"/>
    <mergeCell ref="K88:U88"/>
    <mergeCell ref="AM88:AT88"/>
    <mergeCell ref="E77:J77"/>
    <mergeCell ref="K77:X77"/>
    <mergeCell ref="AB77:AJ77"/>
    <mergeCell ref="AK77:AL77"/>
    <mergeCell ref="AM77:AR77"/>
    <mergeCell ref="AU77:BE77"/>
    <mergeCell ref="E76:J76"/>
    <mergeCell ref="K76:X76"/>
    <mergeCell ref="AB76:AJ76"/>
    <mergeCell ref="AK76:AL76"/>
    <mergeCell ref="AM76:AR76"/>
    <mergeCell ref="AU76:BE76"/>
    <mergeCell ref="E75:J75"/>
    <mergeCell ref="K75:X75"/>
    <mergeCell ref="AB75:AJ75"/>
    <mergeCell ref="AK75:AL75"/>
    <mergeCell ref="AM75:AR75"/>
    <mergeCell ref="AU75:BE75"/>
    <mergeCell ref="E74:J74"/>
    <mergeCell ref="K74:X74"/>
    <mergeCell ref="AB74:AJ74"/>
    <mergeCell ref="AK74:AL74"/>
    <mergeCell ref="AM74:AR74"/>
    <mergeCell ref="AU74:BE74"/>
    <mergeCell ref="AU72:BE72"/>
    <mergeCell ref="E73:J73"/>
    <mergeCell ref="AB73:AJ73"/>
    <mergeCell ref="AK73:AL73"/>
    <mergeCell ref="AM73:AR73"/>
    <mergeCell ref="AU73:BE73"/>
    <mergeCell ref="E68:I68"/>
    <mergeCell ref="K68:U68"/>
    <mergeCell ref="AM68:AT68"/>
    <mergeCell ref="E72:J72"/>
    <mergeCell ref="K72:X72"/>
    <mergeCell ref="AB72:AJ72"/>
    <mergeCell ref="AK72:AL72"/>
    <mergeCell ref="AM72:AR72"/>
    <mergeCell ref="K73:X73"/>
    <mergeCell ref="E66:I66"/>
    <mergeCell ref="K66:V66"/>
    <mergeCell ref="AM66:AT66"/>
    <mergeCell ref="AV66:AY66"/>
    <mergeCell ref="E67:I67"/>
    <mergeCell ref="K67:U67"/>
    <mergeCell ref="AM67:AT67"/>
    <mergeCell ref="AV67:AY67"/>
    <mergeCell ref="AQ59:AT59"/>
    <mergeCell ref="AV59:BE59"/>
    <mergeCell ref="AQ60:AT60"/>
    <mergeCell ref="AV60:BE60"/>
    <mergeCell ref="E65:I65"/>
    <mergeCell ref="K65:U65"/>
    <mergeCell ref="AM65:AT65"/>
    <mergeCell ref="AV65:AY65"/>
    <mergeCell ref="E57:J57"/>
    <mergeCell ref="K57:X57"/>
    <mergeCell ref="AB57:AJ57"/>
    <mergeCell ref="AK57:AL57"/>
    <mergeCell ref="AM57:AR57"/>
    <mergeCell ref="AU57:BE57"/>
    <mergeCell ref="E56:J56"/>
    <mergeCell ref="K56:X56"/>
    <mergeCell ref="AB56:AJ56"/>
    <mergeCell ref="AK56:AL56"/>
    <mergeCell ref="AM56:AR56"/>
    <mergeCell ref="AU56:BE56"/>
    <mergeCell ref="E55:J55"/>
    <mergeCell ref="K55:X55"/>
    <mergeCell ref="AB55:AJ55"/>
    <mergeCell ref="AK55:AL55"/>
    <mergeCell ref="AM55:AR55"/>
    <mergeCell ref="AU55:BE55"/>
    <mergeCell ref="E54:J54"/>
    <mergeCell ref="K54:X54"/>
    <mergeCell ref="AB54:AJ54"/>
    <mergeCell ref="AK54:AL54"/>
    <mergeCell ref="AM54:AR54"/>
    <mergeCell ref="AU54:BE54"/>
    <mergeCell ref="AU52:BE52"/>
    <mergeCell ref="E53:J53"/>
    <mergeCell ref="K53:Y53"/>
    <mergeCell ref="AB53:AJ53"/>
    <mergeCell ref="AK53:AL53"/>
    <mergeCell ref="AM53:AR53"/>
    <mergeCell ref="AU53:BE53"/>
    <mergeCell ref="E48:I48"/>
    <mergeCell ref="K48:U48"/>
    <mergeCell ref="AM48:AT48"/>
    <mergeCell ref="E52:J52"/>
    <mergeCell ref="K52:X52"/>
    <mergeCell ref="AB52:AJ52"/>
    <mergeCell ref="AK52:AL52"/>
    <mergeCell ref="AM52:AR52"/>
    <mergeCell ref="E46:I46"/>
    <mergeCell ref="K46:V46"/>
    <mergeCell ref="AM46:AT46"/>
    <mergeCell ref="AV46:AY46"/>
    <mergeCell ref="E47:I47"/>
    <mergeCell ref="K47:U47"/>
    <mergeCell ref="AM47:AT47"/>
    <mergeCell ref="AV47:AY47"/>
    <mergeCell ref="AQ38:AT38"/>
    <mergeCell ref="AV38:BE38"/>
    <mergeCell ref="AQ39:AT39"/>
    <mergeCell ref="AV39:BE39"/>
    <mergeCell ref="E45:I45"/>
    <mergeCell ref="K45:U45"/>
    <mergeCell ref="AM45:AT45"/>
    <mergeCell ref="AV45:AY45"/>
    <mergeCell ref="E36:J36"/>
    <mergeCell ref="K36:Z36"/>
    <mergeCell ref="AB36:AJ36"/>
    <mergeCell ref="AK36:AL36"/>
    <mergeCell ref="AM36:AR36"/>
    <mergeCell ref="AU36:BE36"/>
    <mergeCell ref="E35:J35"/>
    <mergeCell ref="K35:Z35"/>
    <mergeCell ref="AB35:AJ35"/>
    <mergeCell ref="AK35:AL35"/>
    <mergeCell ref="AM35:AR35"/>
    <mergeCell ref="AU35:BE35"/>
    <mergeCell ref="E34:J34"/>
    <mergeCell ref="K34:Z34"/>
    <mergeCell ref="AB34:AJ34"/>
    <mergeCell ref="AK34:AL34"/>
    <mergeCell ref="AM34:AR34"/>
    <mergeCell ref="AU34:BE34"/>
    <mergeCell ref="E33:J33"/>
    <mergeCell ref="K33:Z33"/>
    <mergeCell ref="AB33:AJ33"/>
    <mergeCell ref="AK33:AL33"/>
    <mergeCell ref="AM33:AR33"/>
    <mergeCell ref="AU33:BE33"/>
    <mergeCell ref="AU31:BE31"/>
    <mergeCell ref="E32:J32"/>
    <mergeCell ref="K32:Z32"/>
    <mergeCell ref="AB32:AJ32"/>
    <mergeCell ref="AK32:AL32"/>
    <mergeCell ref="AM32:AR32"/>
    <mergeCell ref="AU32:BE32"/>
    <mergeCell ref="E27:I27"/>
    <mergeCell ref="K27:U27"/>
    <mergeCell ref="AM27:AT27"/>
    <mergeCell ref="E31:J31"/>
    <mergeCell ref="K31:Z31"/>
    <mergeCell ref="AB31:AJ31"/>
    <mergeCell ref="AK31:AL31"/>
    <mergeCell ref="AM31:AR31"/>
    <mergeCell ref="E25:I25"/>
    <mergeCell ref="K25:V25"/>
    <mergeCell ref="AM25:AT25"/>
    <mergeCell ref="AV25:AY25"/>
    <mergeCell ref="E26:I26"/>
    <mergeCell ref="K26:U26"/>
    <mergeCell ref="AM26:AT26"/>
    <mergeCell ref="AV26:AY26"/>
    <mergeCell ref="AQ17:AT17"/>
    <mergeCell ref="AV17:BE17"/>
    <mergeCell ref="AQ18:AT18"/>
    <mergeCell ref="AV18:BE18"/>
    <mergeCell ref="E24:I24"/>
    <mergeCell ref="K24:U24"/>
    <mergeCell ref="AM24:AT24"/>
    <mergeCell ref="AV24:AY24"/>
    <mergeCell ref="E15:J15"/>
    <mergeCell ref="K15:X15"/>
    <mergeCell ref="AB15:AJ15"/>
    <mergeCell ref="AK15:AL15"/>
    <mergeCell ref="AM15:AR15"/>
    <mergeCell ref="AU15:BE15"/>
    <mergeCell ref="E14:J14"/>
    <mergeCell ref="K14:X14"/>
    <mergeCell ref="AB14:AJ14"/>
    <mergeCell ref="AK14:AL14"/>
    <mergeCell ref="AM14:AR14"/>
    <mergeCell ref="AU14:BE14"/>
    <mergeCell ref="E10:J10"/>
    <mergeCell ref="K10:X10"/>
    <mergeCell ref="AB10:AJ10"/>
    <mergeCell ref="AK10:AL10"/>
    <mergeCell ref="AM10:AR10"/>
    <mergeCell ref="AU10:BE10"/>
    <mergeCell ref="E13:J13"/>
    <mergeCell ref="K13:X13"/>
    <mergeCell ref="AB13:AJ13"/>
    <mergeCell ref="AK13:AL13"/>
    <mergeCell ref="AM13:AR13"/>
    <mergeCell ref="AU13:BE13"/>
    <mergeCell ref="E11:J11"/>
    <mergeCell ref="AB11:AJ11"/>
    <mergeCell ref="AK11:AL11"/>
    <mergeCell ref="AM11:AR11"/>
    <mergeCell ref="AU11:BE11"/>
    <mergeCell ref="E12:J12"/>
    <mergeCell ref="AB12:AJ12"/>
    <mergeCell ref="AK12:AL12"/>
    <mergeCell ref="AM12:AR12"/>
    <mergeCell ref="AU12:BE12"/>
    <mergeCell ref="E5:I5"/>
    <mergeCell ref="K5:U5"/>
    <mergeCell ref="AM5:AT5"/>
    <mergeCell ref="AV5:AY5"/>
    <mergeCell ref="CJ1:CJ3"/>
    <mergeCell ref="CJ5:CK5"/>
    <mergeCell ref="E6:I6"/>
    <mergeCell ref="K6:U6"/>
    <mergeCell ref="AM6:AT6"/>
    <mergeCell ref="CK1:CK3"/>
    <mergeCell ref="CL1:CM1"/>
    <mergeCell ref="CL2:CM2"/>
    <mergeCell ref="E3:I3"/>
    <mergeCell ref="K3:U3"/>
    <mergeCell ref="AM3:AT3"/>
    <mergeCell ref="AV3:AY3"/>
    <mergeCell ref="E4:I4"/>
    <mergeCell ref="K4:V4"/>
    <mergeCell ref="AM4:AT4"/>
    <mergeCell ref="AV4:AY4"/>
  </mergeCells>
  <pageMargins left="0.7" right="0.7" top="0.75" bottom="0.75" header="0.3" footer="0.3"/>
  <pageSetup paperSize="10000" orientation="portrait" horizontalDpi="0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F29CD-20A6-4158-A882-C4BEBA70EE10}">
  <dimension ref="C1:CM189"/>
  <sheetViews>
    <sheetView zoomScaleNormal="100" workbookViewId="0">
      <selection activeCell="AV184" sqref="AV184:BE184"/>
    </sheetView>
  </sheetViews>
  <sheetFormatPr defaultColWidth="1.7109375" defaultRowHeight="16.5" x14ac:dyDescent="0.25"/>
  <cols>
    <col min="1" max="2" width="1.7109375" style="42"/>
    <col min="3" max="11" width="1.7109375" style="41"/>
    <col min="12" max="12" width="1.7109375" style="41" customWidth="1"/>
    <col min="13" max="31" width="1.7109375" style="41"/>
    <col min="32" max="32" width="1.7109375" style="41" customWidth="1"/>
    <col min="33" max="44" width="1.7109375" style="41"/>
    <col min="45" max="46" width="1.7109375" style="41" customWidth="1"/>
    <col min="47" max="59" width="1.7109375" style="41"/>
    <col min="60" max="63" width="1.7109375" style="42"/>
    <col min="64" max="64" width="1.7109375" style="42" customWidth="1"/>
    <col min="65" max="87" width="1.7109375" style="42"/>
    <col min="88" max="88" width="8.85546875" style="38" customWidth="1"/>
    <col min="89" max="89" width="35.42578125" style="38" customWidth="1"/>
    <col min="90" max="90" width="21.28515625" style="39" customWidth="1"/>
    <col min="91" max="91" width="24.28515625" style="40" customWidth="1"/>
    <col min="92" max="16384" width="1.7109375" style="42"/>
  </cols>
  <sheetData>
    <row r="1" spans="3:91" ht="17.25" thickBot="1" x14ac:dyDescent="0.3">
      <c r="CJ1" s="199" t="s">
        <v>12</v>
      </c>
      <c r="CK1" s="215" t="s">
        <v>13</v>
      </c>
      <c r="CL1" s="195" t="s">
        <v>14</v>
      </c>
      <c r="CM1" s="195"/>
    </row>
    <row r="2" spans="3:91" x14ac:dyDescent="0.25">
      <c r="C2" s="43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4"/>
      <c r="BC2" s="44"/>
      <c r="BD2" s="44"/>
      <c r="BE2" s="44"/>
      <c r="BF2" s="44"/>
      <c r="BG2" s="45"/>
      <c r="CJ2" s="199"/>
      <c r="CK2" s="215"/>
      <c r="CL2" s="195" t="s">
        <v>15</v>
      </c>
      <c r="CM2" s="195"/>
    </row>
    <row r="3" spans="3:91" x14ac:dyDescent="0.25">
      <c r="C3" s="46"/>
      <c r="D3" s="47"/>
      <c r="E3" s="196" t="s">
        <v>0</v>
      </c>
      <c r="F3" s="196"/>
      <c r="G3" s="196"/>
      <c r="H3" s="196"/>
      <c r="I3" s="196"/>
      <c r="J3" s="170" t="s">
        <v>11</v>
      </c>
      <c r="K3" s="196" t="s">
        <v>323</v>
      </c>
      <c r="L3" s="196"/>
      <c r="M3" s="196"/>
      <c r="N3" s="196"/>
      <c r="O3" s="196"/>
      <c r="P3" s="196"/>
      <c r="Q3" s="196"/>
      <c r="R3" s="196"/>
      <c r="S3" s="196"/>
      <c r="T3" s="196"/>
      <c r="U3" s="196"/>
      <c r="V3" s="170"/>
      <c r="W3" s="170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170"/>
      <c r="AI3" s="50"/>
      <c r="AJ3" s="50"/>
      <c r="AK3" s="50"/>
      <c r="AL3" s="50"/>
      <c r="AM3" s="196" t="s">
        <v>3</v>
      </c>
      <c r="AN3" s="196"/>
      <c r="AO3" s="196"/>
      <c r="AP3" s="196"/>
      <c r="AQ3" s="196"/>
      <c r="AR3" s="196"/>
      <c r="AS3" s="196"/>
      <c r="AT3" s="196"/>
      <c r="AU3" s="170" t="s">
        <v>11</v>
      </c>
      <c r="AV3" s="197">
        <v>483.23</v>
      </c>
      <c r="AW3" s="197"/>
      <c r="AX3" s="197"/>
      <c r="AY3" s="197"/>
      <c r="AZ3" s="170" t="s">
        <v>319</v>
      </c>
      <c r="BA3" s="170"/>
      <c r="BB3" s="170"/>
      <c r="BC3" s="170"/>
      <c r="BD3" s="170"/>
      <c r="BE3" s="170"/>
      <c r="BF3" s="47"/>
      <c r="BG3" s="51"/>
      <c r="CJ3" s="199"/>
      <c r="CK3" s="215"/>
      <c r="CL3" s="1" t="s">
        <v>16</v>
      </c>
      <c r="CM3" s="2">
        <v>14346</v>
      </c>
    </row>
    <row r="4" spans="3:91" x14ac:dyDescent="0.25">
      <c r="C4" s="46"/>
      <c r="D4" s="47"/>
      <c r="E4" s="196" t="s">
        <v>322</v>
      </c>
      <c r="F4" s="196"/>
      <c r="G4" s="196"/>
      <c r="H4" s="196"/>
      <c r="I4" s="196"/>
      <c r="J4" s="170" t="s">
        <v>11</v>
      </c>
      <c r="K4" s="196" t="s">
        <v>720</v>
      </c>
      <c r="L4" s="196"/>
      <c r="M4" s="196"/>
      <c r="N4" s="196"/>
      <c r="O4" s="196"/>
      <c r="P4" s="196"/>
      <c r="Q4" s="196"/>
      <c r="R4" s="196"/>
      <c r="S4" s="196"/>
      <c r="T4" s="196"/>
      <c r="U4" s="196"/>
      <c r="V4" s="196"/>
      <c r="W4" s="170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170"/>
      <c r="AI4" s="50"/>
      <c r="AJ4" s="50"/>
      <c r="AK4" s="50"/>
      <c r="AL4" s="50"/>
      <c r="AM4" s="196" t="s">
        <v>4</v>
      </c>
      <c r="AN4" s="196"/>
      <c r="AO4" s="196"/>
      <c r="AP4" s="196"/>
      <c r="AQ4" s="196"/>
      <c r="AR4" s="196"/>
      <c r="AS4" s="196"/>
      <c r="AT4" s="196"/>
      <c r="AU4" s="170" t="s">
        <v>11</v>
      </c>
      <c r="AV4" s="196">
        <v>2100</v>
      </c>
      <c r="AW4" s="196"/>
      <c r="AX4" s="196"/>
      <c r="AY4" s="196"/>
      <c r="AZ4" s="170" t="s">
        <v>320</v>
      </c>
      <c r="BA4" s="170"/>
      <c r="BB4" s="170"/>
      <c r="BC4" s="170"/>
      <c r="BD4" s="170"/>
      <c r="BE4" s="170"/>
      <c r="BF4" s="47"/>
      <c r="BG4" s="51"/>
      <c r="CJ4" s="161"/>
      <c r="CK4" s="165"/>
      <c r="CL4" s="1"/>
      <c r="CM4" s="2"/>
    </row>
    <row r="5" spans="3:91" x14ac:dyDescent="0.25">
      <c r="C5" s="46"/>
      <c r="D5" s="47"/>
      <c r="E5" s="196" t="s">
        <v>1</v>
      </c>
      <c r="F5" s="196"/>
      <c r="G5" s="196"/>
      <c r="H5" s="196"/>
      <c r="I5" s="196"/>
      <c r="J5" s="170" t="s">
        <v>11</v>
      </c>
      <c r="K5" s="196" t="s">
        <v>411</v>
      </c>
      <c r="L5" s="196"/>
      <c r="M5" s="196"/>
      <c r="N5" s="196"/>
      <c r="O5" s="196"/>
      <c r="P5" s="196"/>
      <c r="Q5" s="196"/>
      <c r="R5" s="196"/>
      <c r="S5" s="196"/>
      <c r="T5" s="196"/>
      <c r="U5" s="196"/>
      <c r="V5" s="170"/>
      <c r="W5" s="170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170"/>
      <c r="AI5" s="50"/>
      <c r="AJ5" s="50"/>
      <c r="AK5" s="50"/>
      <c r="AL5" s="50"/>
      <c r="AM5" s="196"/>
      <c r="AN5" s="196"/>
      <c r="AO5" s="196"/>
      <c r="AP5" s="196"/>
      <c r="AQ5" s="196"/>
      <c r="AR5" s="196"/>
      <c r="AS5" s="196"/>
      <c r="AT5" s="196"/>
      <c r="AU5" s="170"/>
      <c r="AV5" s="198"/>
      <c r="AW5" s="198"/>
      <c r="AX5" s="198"/>
      <c r="AY5" s="198"/>
      <c r="AZ5" s="170"/>
      <c r="BA5" s="170"/>
      <c r="BB5" s="170"/>
      <c r="BC5" s="170"/>
      <c r="BD5" s="170"/>
      <c r="BE5" s="170"/>
      <c r="BF5" s="47"/>
      <c r="BG5" s="51"/>
      <c r="CJ5" s="207" t="s">
        <v>17</v>
      </c>
      <c r="CK5" s="207"/>
      <c r="CL5" s="3"/>
      <c r="CM5" s="4"/>
    </row>
    <row r="6" spans="3:91" x14ac:dyDescent="0.25">
      <c r="C6" s="46"/>
      <c r="D6" s="47"/>
      <c r="E6" s="196" t="s">
        <v>2</v>
      </c>
      <c r="F6" s="196"/>
      <c r="G6" s="196"/>
      <c r="H6" s="196"/>
      <c r="I6" s="196"/>
      <c r="J6" s="170" t="s">
        <v>11</v>
      </c>
      <c r="K6" s="196" t="s">
        <v>417</v>
      </c>
      <c r="L6" s="196"/>
      <c r="M6" s="196"/>
      <c r="N6" s="196"/>
      <c r="O6" s="196"/>
      <c r="P6" s="196"/>
      <c r="Q6" s="196"/>
      <c r="R6" s="196"/>
      <c r="S6" s="196"/>
      <c r="T6" s="196"/>
      <c r="U6" s="196"/>
      <c r="V6" s="170"/>
      <c r="W6" s="170"/>
      <c r="X6" s="170"/>
      <c r="Y6" s="170"/>
      <c r="Z6" s="170"/>
      <c r="AA6" s="170"/>
      <c r="AB6" s="170"/>
      <c r="AC6" s="170"/>
      <c r="AD6" s="170"/>
      <c r="AE6" s="170"/>
      <c r="AF6" s="170"/>
      <c r="AG6" s="170"/>
      <c r="AH6" s="170"/>
      <c r="AI6" s="170"/>
      <c r="AJ6" s="170"/>
      <c r="AK6" s="170"/>
      <c r="AL6" s="170"/>
      <c r="AM6" s="196"/>
      <c r="AN6" s="196"/>
      <c r="AO6" s="196"/>
      <c r="AP6" s="196"/>
      <c r="AQ6" s="196"/>
      <c r="AR6" s="196"/>
      <c r="AS6" s="196"/>
      <c r="AT6" s="196"/>
      <c r="AU6" s="170"/>
      <c r="AV6" s="170"/>
      <c r="AW6" s="170"/>
      <c r="AX6" s="170"/>
      <c r="AY6" s="170"/>
      <c r="AZ6" s="170"/>
      <c r="BA6" s="170"/>
      <c r="BB6" s="170"/>
      <c r="BC6" s="170"/>
      <c r="BD6" s="170"/>
      <c r="BE6" s="170"/>
      <c r="BF6" s="47"/>
      <c r="BG6" s="51"/>
      <c r="CJ6" s="5" t="s">
        <v>5</v>
      </c>
      <c r="CK6" s="6" t="s">
        <v>18</v>
      </c>
      <c r="CL6" s="7">
        <v>6.77</v>
      </c>
      <c r="CM6" s="4">
        <f>CL6*$CM$3</f>
        <v>97122.42</v>
      </c>
    </row>
    <row r="7" spans="3:91" x14ac:dyDescent="0.25">
      <c r="C7" s="46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7"/>
      <c r="AF7" s="47"/>
      <c r="AG7" s="47"/>
      <c r="AH7" s="47"/>
      <c r="AI7" s="47"/>
      <c r="AJ7" s="47"/>
      <c r="AK7" s="47"/>
      <c r="AL7" s="47"/>
      <c r="AM7" s="47"/>
      <c r="AN7" s="47"/>
      <c r="AO7" s="47"/>
      <c r="AP7" s="47"/>
      <c r="AQ7" s="47"/>
      <c r="AR7" s="47"/>
      <c r="AS7" s="47"/>
      <c r="AT7" s="47"/>
      <c r="AU7" s="47"/>
      <c r="AV7" s="47"/>
      <c r="AW7" s="47"/>
      <c r="AX7" s="47"/>
      <c r="AY7" s="47"/>
      <c r="AZ7" s="47"/>
      <c r="BA7" s="47"/>
      <c r="BB7" s="47"/>
      <c r="BC7" s="47"/>
      <c r="BD7" s="47"/>
      <c r="BE7" s="47"/>
      <c r="BF7" s="47"/>
      <c r="BG7" s="51"/>
      <c r="CJ7" s="5" t="s">
        <v>19</v>
      </c>
      <c r="CK7" s="6" t="s">
        <v>20</v>
      </c>
      <c r="CL7" s="8">
        <v>8.17</v>
      </c>
      <c r="CM7" s="4">
        <f t="shared" ref="CM7:CM72" si="0">CL7*$CM$3</f>
        <v>117206.81999999999</v>
      </c>
    </row>
    <row r="8" spans="3:91" x14ac:dyDescent="0.25">
      <c r="C8" s="46"/>
      <c r="D8" s="47"/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51"/>
      <c r="CJ8" s="5" t="s">
        <v>21</v>
      </c>
      <c r="CK8" s="6" t="s">
        <v>22</v>
      </c>
      <c r="CL8" s="8">
        <v>23.32</v>
      </c>
      <c r="CM8" s="4">
        <f t="shared" si="0"/>
        <v>334548.72000000003</v>
      </c>
    </row>
    <row r="9" spans="3:91" x14ac:dyDescent="0.25">
      <c r="C9" s="46"/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  <c r="AD9" s="47"/>
      <c r="AE9" s="47"/>
      <c r="AF9" s="47"/>
      <c r="AG9" s="47"/>
      <c r="AH9" s="47"/>
      <c r="AI9" s="47"/>
      <c r="AJ9" s="47"/>
      <c r="AK9" s="47"/>
      <c r="AL9" s="47"/>
      <c r="AM9" s="47"/>
      <c r="AN9" s="47"/>
      <c r="AO9" s="47"/>
      <c r="AP9" s="47"/>
      <c r="AQ9" s="47"/>
      <c r="AR9" s="47"/>
      <c r="AS9" s="47"/>
      <c r="AT9" s="47"/>
      <c r="AU9" s="47"/>
      <c r="AV9" s="47"/>
      <c r="AW9" s="47"/>
      <c r="AX9" s="47"/>
      <c r="AY9" s="47"/>
      <c r="AZ9" s="47"/>
      <c r="BA9" s="47"/>
      <c r="BB9" s="47"/>
      <c r="BC9" s="47"/>
      <c r="BD9" s="47"/>
      <c r="BE9" s="47"/>
      <c r="BF9" s="47"/>
      <c r="BG9" s="51"/>
      <c r="CJ9" s="5" t="s">
        <v>23</v>
      </c>
      <c r="CK9" s="6" t="s">
        <v>24</v>
      </c>
      <c r="CL9" s="7">
        <v>8.27</v>
      </c>
      <c r="CM9" s="4">
        <f t="shared" si="0"/>
        <v>118641.42</v>
      </c>
    </row>
    <row r="10" spans="3:91" x14ac:dyDescent="0.25">
      <c r="C10" s="46"/>
      <c r="D10" s="47"/>
      <c r="E10" s="208" t="s">
        <v>5</v>
      </c>
      <c r="F10" s="209"/>
      <c r="G10" s="209"/>
      <c r="H10" s="209"/>
      <c r="I10" s="209"/>
      <c r="J10" s="209"/>
      <c r="K10" s="210" t="str">
        <f t="shared" ref="K10:K15" si="1">VLOOKUP(E10,$CJ$1:$CM$1003,2,FALSE)</f>
        <v>NOVACRON YELLOW S-3R</v>
      </c>
      <c r="L10" s="210"/>
      <c r="M10" s="210"/>
      <c r="N10" s="210"/>
      <c r="O10" s="210"/>
      <c r="P10" s="210"/>
      <c r="Q10" s="210"/>
      <c r="R10" s="210"/>
      <c r="S10" s="210"/>
      <c r="T10" s="210"/>
      <c r="U10" s="210"/>
      <c r="V10" s="210"/>
      <c r="W10" s="210"/>
      <c r="X10" s="210"/>
      <c r="Y10" s="164"/>
      <c r="Z10" s="164"/>
      <c r="AA10" s="164"/>
      <c r="AB10" s="211">
        <v>2.125</v>
      </c>
      <c r="AC10" s="211"/>
      <c r="AD10" s="211"/>
      <c r="AE10" s="211"/>
      <c r="AF10" s="211"/>
      <c r="AG10" s="211"/>
      <c r="AH10" s="211"/>
      <c r="AI10" s="211"/>
      <c r="AJ10" s="211"/>
      <c r="AK10" s="210" t="s">
        <v>315</v>
      </c>
      <c r="AL10" s="210"/>
      <c r="AM10" s="212">
        <v>1026.8699999999999</v>
      </c>
      <c r="AN10" s="212"/>
      <c r="AO10" s="212"/>
      <c r="AP10" s="212"/>
      <c r="AQ10" s="212"/>
      <c r="AR10" s="212"/>
      <c r="AS10" s="52" t="s">
        <v>316</v>
      </c>
      <c r="AT10" s="52"/>
      <c r="AU10" s="213">
        <f>(AM10*VLOOKUP(E10,$CJ$1:$CM$1003,4,FALSE))/1000</f>
        <v>99732.099425399996</v>
      </c>
      <c r="AV10" s="213"/>
      <c r="AW10" s="213"/>
      <c r="AX10" s="213"/>
      <c r="AY10" s="213"/>
      <c r="AZ10" s="213"/>
      <c r="BA10" s="213"/>
      <c r="BB10" s="213"/>
      <c r="BC10" s="213"/>
      <c r="BD10" s="213"/>
      <c r="BE10" s="214"/>
      <c r="BF10" s="47"/>
      <c r="BG10" s="51"/>
      <c r="CJ10" s="5" t="s">
        <v>25</v>
      </c>
      <c r="CK10" s="9" t="s">
        <v>26</v>
      </c>
      <c r="CL10" s="7">
        <v>7.46</v>
      </c>
      <c r="CM10" s="4">
        <f t="shared" si="0"/>
        <v>107021.16</v>
      </c>
    </row>
    <row r="11" spans="3:91" x14ac:dyDescent="0.25">
      <c r="C11" s="46"/>
      <c r="D11" s="47"/>
      <c r="E11" s="200" t="s">
        <v>6</v>
      </c>
      <c r="F11" s="201"/>
      <c r="G11" s="201"/>
      <c r="H11" s="201"/>
      <c r="I11" s="201"/>
      <c r="J11" s="201"/>
      <c r="K11" s="47" t="str">
        <f>VLOOKUP(E11,$CJ$1:$CM$1003,2,FALSE)</f>
        <v>NOVACRON RUBY S–3B</v>
      </c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163"/>
      <c r="Z11" s="163"/>
      <c r="AA11" s="163"/>
      <c r="AB11" s="203">
        <v>0.83299999999999996</v>
      </c>
      <c r="AC11" s="203"/>
      <c r="AD11" s="203"/>
      <c r="AE11" s="203"/>
      <c r="AF11" s="203"/>
      <c r="AG11" s="203"/>
      <c r="AH11" s="203"/>
      <c r="AI11" s="203"/>
      <c r="AJ11" s="203"/>
      <c r="AK11" s="202" t="s">
        <v>315</v>
      </c>
      <c r="AL11" s="202"/>
      <c r="AM11" s="204">
        <v>402.53</v>
      </c>
      <c r="AN11" s="204"/>
      <c r="AO11" s="204"/>
      <c r="AP11" s="204"/>
      <c r="AQ11" s="204"/>
      <c r="AR11" s="204"/>
      <c r="AS11" s="47" t="s">
        <v>316</v>
      </c>
      <c r="AT11" s="47"/>
      <c r="AU11" s="205">
        <f t="shared" ref="AU11:AU15" si="2">(AM11*VLOOKUP(E11,$CJ$1:$CM$1003,4,FALSE))/1000</f>
        <v>48565.188145799992</v>
      </c>
      <c r="AV11" s="205"/>
      <c r="AW11" s="205"/>
      <c r="AX11" s="205"/>
      <c r="AY11" s="205"/>
      <c r="AZ11" s="205"/>
      <c r="BA11" s="205"/>
      <c r="BB11" s="205"/>
      <c r="BC11" s="205"/>
      <c r="BD11" s="205"/>
      <c r="BE11" s="206"/>
      <c r="BF11" s="47"/>
      <c r="BG11" s="51"/>
      <c r="CJ11" s="5" t="s">
        <v>6</v>
      </c>
      <c r="CK11" s="6" t="s">
        <v>27</v>
      </c>
      <c r="CL11" s="7">
        <v>8.41</v>
      </c>
      <c r="CM11" s="4">
        <f t="shared" si="0"/>
        <v>120649.86</v>
      </c>
    </row>
    <row r="12" spans="3:91" x14ac:dyDescent="0.25">
      <c r="C12" s="46"/>
      <c r="D12" s="47"/>
      <c r="E12" s="200" t="s">
        <v>7</v>
      </c>
      <c r="F12" s="201"/>
      <c r="G12" s="201"/>
      <c r="H12" s="201"/>
      <c r="I12" s="201"/>
      <c r="J12" s="201"/>
      <c r="K12" s="47" t="str">
        <f>VLOOKUP(E12,$CJ$1:$CM$1003,2,FALSE)</f>
        <v>NOVACRON DARK BLUE S-GL</v>
      </c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163"/>
      <c r="Z12" s="163"/>
      <c r="AA12" s="163"/>
      <c r="AB12" s="203">
        <v>0.61199999999999999</v>
      </c>
      <c r="AC12" s="203"/>
      <c r="AD12" s="203"/>
      <c r="AE12" s="203"/>
      <c r="AF12" s="203"/>
      <c r="AG12" s="203"/>
      <c r="AH12" s="203"/>
      <c r="AI12" s="203"/>
      <c r="AJ12" s="203"/>
      <c r="AK12" s="202" t="s">
        <v>315</v>
      </c>
      <c r="AL12" s="202"/>
      <c r="AM12" s="204">
        <v>295.74</v>
      </c>
      <c r="AN12" s="204"/>
      <c r="AO12" s="204"/>
      <c r="AP12" s="204"/>
      <c r="AQ12" s="204"/>
      <c r="AR12" s="204"/>
      <c r="AS12" s="47" t="s">
        <v>316</v>
      </c>
      <c r="AT12" s="47"/>
      <c r="AU12" s="205">
        <f t="shared" si="2"/>
        <v>35977.977619199999</v>
      </c>
      <c r="AV12" s="205"/>
      <c r="AW12" s="205"/>
      <c r="AX12" s="205"/>
      <c r="AY12" s="205"/>
      <c r="AZ12" s="205"/>
      <c r="BA12" s="205"/>
      <c r="BB12" s="205"/>
      <c r="BC12" s="205"/>
      <c r="BD12" s="205"/>
      <c r="BE12" s="206"/>
      <c r="BF12" s="47"/>
      <c r="BG12" s="51"/>
      <c r="CJ12" s="5" t="s">
        <v>28</v>
      </c>
      <c r="CK12" s="6" t="s">
        <v>29</v>
      </c>
      <c r="CL12" s="7">
        <v>7.55</v>
      </c>
      <c r="CM12" s="4">
        <f t="shared" si="0"/>
        <v>108312.3</v>
      </c>
    </row>
    <row r="13" spans="3:91" x14ac:dyDescent="0.25">
      <c r="C13" s="46"/>
      <c r="D13" s="47"/>
      <c r="E13" s="216" t="s">
        <v>8</v>
      </c>
      <c r="F13" s="217"/>
      <c r="G13" s="217"/>
      <c r="H13" s="217"/>
      <c r="I13" s="217"/>
      <c r="J13" s="217"/>
      <c r="K13" s="218" t="str">
        <f t="shared" si="1"/>
        <v>FIMBIL EAS 40 NEW</v>
      </c>
      <c r="L13" s="218"/>
      <c r="M13" s="218"/>
      <c r="N13" s="218"/>
      <c r="O13" s="218"/>
      <c r="P13" s="218"/>
      <c r="Q13" s="218"/>
      <c r="R13" s="218"/>
      <c r="S13" s="218"/>
      <c r="T13" s="218"/>
      <c r="U13" s="218"/>
      <c r="V13" s="218"/>
      <c r="W13" s="218"/>
      <c r="X13" s="218"/>
      <c r="Y13" s="166"/>
      <c r="Z13" s="166"/>
      <c r="AA13" s="166"/>
      <c r="AB13" s="219">
        <v>2</v>
      </c>
      <c r="AC13" s="219"/>
      <c r="AD13" s="219"/>
      <c r="AE13" s="219"/>
      <c r="AF13" s="219"/>
      <c r="AG13" s="219"/>
      <c r="AH13" s="219"/>
      <c r="AI13" s="219"/>
      <c r="AJ13" s="219"/>
      <c r="AK13" s="218" t="s">
        <v>315</v>
      </c>
      <c r="AL13" s="218"/>
      <c r="AM13" s="248">
        <v>966.46</v>
      </c>
      <c r="AN13" s="248"/>
      <c r="AO13" s="248"/>
      <c r="AP13" s="248"/>
      <c r="AQ13" s="248"/>
      <c r="AR13" s="248"/>
      <c r="AS13" s="55" t="s">
        <v>316</v>
      </c>
      <c r="AT13" s="55"/>
      <c r="AU13" s="221">
        <f t="shared" si="2"/>
        <v>19936.272184400001</v>
      </c>
      <c r="AV13" s="221"/>
      <c r="AW13" s="221"/>
      <c r="AX13" s="221"/>
      <c r="AY13" s="221"/>
      <c r="AZ13" s="221"/>
      <c r="BA13" s="221"/>
      <c r="BB13" s="221"/>
      <c r="BC13" s="221"/>
      <c r="BD13" s="221"/>
      <c r="BE13" s="222"/>
      <c r="BF13" s="47"/>
      <c r="BG13" s="51"/>
      <c r="CJ13" s="5" t="s">
        <v>30</v>
      </c>
      <c r="CK13" s="6" t="s">
        <v>31</v>
      </c>
      <c r="CL13" s="8">
        <v>8.7899999999999991</v>
      </c>
      <c r="CM13" s="4">
        <f t="shared" si="0"/>
        <v>126101.33999999998</v>
      </c>
    </row>
    <row r="14" spans="3:91" x14ac:dyDescent="0.25">
      <c r="C14" s="46"/>
      <c r="D14" s="47"/>
      <c r="E14" s="200" t="s">
        <v>9</v>
      </c>
      <c r="F14" s="201"/>
      <c r="G14" s="201"/>
      <c r="H14" s="201"/>
      <c r="I14" s="201"/>
      <c r="J14" s="201"/>
      <c r="K14" s="202" t="str">
        <f t="shared" si="1"/>
        <v>SODIUM SULFATE</v>
      </c>
      <c r="L14" s="202"/>
      <c r="M14" s="202"/>
      <c r="N14" s="202"/>
      <c r="O14" s="202"/>
      <c r="P14" s="202"/>
      <c r="Q14" s="202"/>
      <c r="R14" s="202"/>
      <c r="S14" s="202"/>
      <c r="T14" s="202"/>
      <c r="U14" s="202"/>
      <c r="V14" s="202"/>
      <c r="W14" s="202"/>
      <c r="X14" s="202"/>
      <c r="Y14" s="163"/>
      <c r="Z14" s="163"/>
      <c r="AA14" s="163"/>
      <c r="AB14" s="203">
        <v>200</v>
      </c>
      <c r="AC14" s="203"/>
      <c r="AD14" s="203"/>
      <c r="AE14" s="203"/>
      <c r="AF14" s="203"/>
      <c r="AG14" s="203"/>
      <c r="AH14" s="203"/>
      <c r="AI14" s="203"/>
      <c r="AJ14" s="203"/>
      <c r="AK14" s="202" t="s">
        <v>315</v>
      </c>
      <c r="AL14" s="202"/>
      <c r="AM14" s="204">
        <v>96646.26</v>
      </c>
      <c r="AN14" s="204"/>
      <c r="AO14" s="204"/>
      <c r="AP14" s="204"/>
      <c r="AQ14" s="204"/>
      <c r="AR14" s="204"/>
      <c r="AS14" s="47" t="s">
        <v>316</v>
      </c>
      <c r="AT14" s="47"/>
      <c r="AU14" s="205">
        <f t="shared" si="2"/>
        <v>230646.29948999998</v>
      </c>
      <c r="AV14" s="205"/>
      <c r="AW14" s="205"/>
      <c r="AX14" s="205"/>
      <c r="AY14" s="205"/>
      <c r="AZ14" s="205"/>
      <c r="BA14" s="205"/>
      <c r="BB14" s="205"/>
      <c r="BC14" s="205"/>
      <c r="BD14" s="205"/>
      <c r="BE14" s="206"/>
      <c r="BF14" s="47"/>
      <c r="BG14" s="51"/>
      <c r="CJ14" s="5" t="s">
        <v>32</v>
      </c>
      <c r="CK14" s="9" t="s">
        <v>33</v>
      </c>
      <c r="CL14" s="7">
        <v>11.66</v>
      </c>
      <c r="CM14" s="4">
        <f t="shared" si="0"/>
        <v>167274.36000000002</v>
      </c>
    </row>
    <row r="15" spans="3:91" x14ac:dyDescent="0.25">
      <c r="C15" s="46"/>
      <c r="D15" s="47"/>
      <c r="E15" s="223" t="s">
        <v>10</v>
      </c>
      <c r="F15" s="224"/>
      <c r="G15" s="224"/>
      <c r="H15" s="224"/>
      <c r="I15" s="224"/>
      <c r="J15" s="224"/>
      <c r="K15" s="225" t="str">
        <f t="shared" si="1"/>
        <v>SODA ASH</v>
      </c>
      <c r="L15" s="225"/>
      <c r="M15" s="225"/>
      <c r="N15" s="225"/>
      <c r="O15" s="225"/>
      <c r="P15" s="225"/>
      <c r="Q15" s="225"/>
      <c r="R15" s="225"/>
      <c r="S15" s="225"/>
      <c r="T15" s="225"/>
      <c r="U15" s="225"/>
      <c r="V15" s="225"/>
      <c r="W15" s="225"/>
      <c r="X15" s="225"/>
      <c r="Y15" s="167"/>
      <c r="Z15" s="167"/>
      <c r="AA15" s="167"/>
      <c r="AB15" s="226">
        <v>30</v>
      </c>
      <c r="AC15" s="226"/>
      <c r="AD15" s="226"/>
      <c r="AE15" s="226"/>
      <c r="AF15" s="226"/>
      <c r="AG15" s="226"/>
      <c r="AH15" s="226"/>
      <c r="AI15" s="226"/>
      <c r="AJ15" s="226"/>
      <c r="AK15" s="225" t="s">
        <v>315</v>
      </c>
      <c r="AL15" s="225"/>
      <c r="AM15" s="227">
        <v>14496.94</v>
      </c>
      <c r="AN15" s="227"/>
      <c r="AO15" s="227"/>
      <c r="AP15" s="227"/>
      <c r="AQ15" s="227"/>
      <c r="AR15" s="227"/>
      <c r="AS15" s="54" t="s">
        <v>316</v>
      </c>
      <c r="AT15" s="54"/>
      <c r="AU15" s="228">
        <f t="shared" si="2"/>
        <v>128732.8272</v>
      </c>
      <c r="AV15" s="228"/>
      <c r="AW15" s="228"/>
      <c r="AX15" s="228"/>
      <c r="AY15" s="228"/>
      <c r="AZ15" s="228"/>
      <c r="BA15" s="228"/>
      <c r="BB15" s="228"/>
      <c r="BC15" s="228"/>
      <c r="BD15" s="228"/>
      <c r="BE15" s="229"/>
      <c r="BF15" s="47"/>
      <c r="BG15" s="51"/>
      <c r="CJ15" s="5" t="s">
        <v>34</v>
      </c>
      <c r="CK15" s="9" t="s">
        <v>35</v>
      </c>
      <c r="CL15" s="7">
        <v>5.84</v>
      </c>
      <c r="CM15" s="4">
        <f t="shared" si="0"/>
        <v>83780.639999999999</v>
      </c>
    </row>
    <row r="16" spans="3:91" x14ac:dyDescent="0.25">
      <c r="C16" s="46"/>
      <c r="D16" s="47"/>
      <c r="E16" s="162"/>
      <c r="F16" s="162"/>
      <c r="G16" s="162"/>
      <c r="H16" s="162"/>
      <c r="I16" s="162"/>
      <c r="J16" s="162"/>
      <c r="K16" s="163"/>
      <c r="L16" s="163"/>
      <c r="M16" s="163"/>
      <c r="N16" s="163"/>
      <c r="O16" s="163"/>
      <c r="P16" s="163"/>
      <c r="Q16" s="163"/>
      <c r="R16" s="163"/>
      <c r="S16" s="163"/>
      <c r="T16" s="163"/>
      <c r="U16" s="163"/>
      <c r="V16" s="163"/>
      <c r="W16" s="163"/>
      <c r="X16" s="163"/>
      <c r="Y16" s="163"/>
      <c r="Z16" s="163"/>
      <c r="AA16" s="163"/>
      <c r="AB16" s="57"/>
      <c r="AC16" s="57"/>
      <c r="AD16" s="57"/>
      <c r="AE16" s="57"/>
      <c r="AF16" s="57"/>
      <c r="AG16" s="57"/>
      <c r="AH16" s="57"/>
      <c r="AI16" s="57"/>
      <c r="AJ16" s="57"/>
      <c r="AK16" s="163"/>
      <c r="AL16" s="163"/>
      <c r="AM16" s="162"/>
      <c r="AN16" s="162"/>
      <c r="AO16" s="162"/>
      <c r="AP16" s="162"/>
      <c r="AQ16" s="162"/>
      <c r="AR16" s="162"/>
      <c r="AS16" s="47"/>
      <c r="AT16" s="47"/>
      <c r="AU16" s="58"/>
      <c r="AV16" s="58"/>
      <c r="AW16" s="58"/>
      <c r="AX16" s="58"/>
      <c r="AY16" s="58"/>
      <c r="AZ16" s="58"/>
      <c r="BA16" s="58"/>
      <c r="BB16" s="58"/>
      <c r="BC16" s="58"/>
      <c r="BD16" s="58"/>
      <c r="BE16" s="58"/>
      <c r="BF16" s="47"/>
      <c r="BG16" s="51"/>
      <c r="CJ16" s="5" t="s">
        <v>36</v>
      </c>
      <c r="CK16" s="9" t="s">
        <v>37</v>
      </c>
      <c r="CL16" s="7">
        <v>20.14</v>
      </c>
      <c r="CM16" s="4">
        <f t="shared" si="0"/>
        <v>288928.44</v>
      </c>
    </row>
    <row r="17" spans="3:91" x14ac:dyDescent="0.25">
      <c r="C17" s="46"/>
      <c r="D17" s="47"/>
      <c r="E17" s="162"/>
      <c r="F17" s="162"/>
      <c r="G17" s="162"/>
      <c r="H17" s="162"/>
      <c r="I17" s="162"/>
      <c r="J17" s="162"/>
      <c r="K17" s="163"/>
      <c r="L17" s="163"/>
      <c r="M17" s="163"/>
      <c r="N17" s="163"/>
      <c r="O17" s="163"/>
      <c r="P17" s="163"/>
      <c r="Q17" s="163"/>
      <c r="R17" s="163"/>
      <c r="S17" s="163"/>
      <c r="T17" s="163"/>
      <c r="U17" s="163"/>
      <c r="V17" s="163"/>
      <c r="W17" s="163"/>
      <c r="X17" s="163"/>
      <c r="Y17" s="163"/>
      <c r="Z17" s="163"/>
      <c r="AA17" s="163"/>
      <c r="AB17" s="57"/>
      <c r="AC17" s="57"/>
      <c r="AD17" s="57"/>
      <c r="AE17" s="57"/>
      <c r="AF17" s="57"/>
      <c r="AG17" s="57"/>
      <c r="AH17" s="57"/>
      <c r="AI17" s="57"/>
      <c r="AJ17" s="57"/>
      <c r="AK17" s="163"/>
      <c r="AL17" s="163"/>
      <c r="AM17" s="162"/>
      <c r="AN17" s="162"/>
      <c r="AO17" s="162"/>
      <c r="AP17" s="59"/>
      <c r="AQ17" s="230" t="s">
        <v>318</v>
      </c>
      <c r="AR17" s="230"/>
      <c r="AS17" s="230"/>
      <c r="AT17" s="230"/>
      <c r="AU17" s="58" t="s">
        <v>11</v>
      </c>
      <c r="AV17" s="205">
        <f>SUM(AU10:BE15)</f>
        <v>563590.6640647999</v>
      </c>
      <c r="AW17" s="205"/>
      <c r="AX17" s="205"/>
      <c r="AY17" s="205"/>
      <c r="AZ17" s="205"/>
      <c r="BA17" s="205"/>
      <c r="BB17" s="205"/>
      <c r="BC17" s="205"/>
      <c r="BD17" s="205"/>
      <c r="BE17" s="205"/>
      <c r="BF17" s="47"/>
      <c r="BG17" s="51"/>
      <c r="CJ17" s="5" t="s">
        <v>38</v>
      </c>
      <c r="CK17" s="6" t="s">
        <v>39</v>
      </c>
      <c r="CL17" s="8">
        <v>24.15</v>
      </c>
      <c r="CM17" s="4">
        <f t="shared" si="0"/>
        <v>346455.89999999997</v>
      </c>
    </row>
    <row r="18" spans="3:91" x14ac:dyDescent="0.25">
      <c r="C18" s="46"/>
      <c r="D18" s="47"/>
      <c r="E18" s="162"/>
      <c r="F18" s="162"/>
      <c r="G18" s="162"/>
      <c r="H18" s="162"/>
      <c r="I18" s="162"/>
      <c r="J18" s="162"/>
      <c r="K18" s="163"/>
      <c r="L18" s="163"/>
      <c r="M18" s="163"/>
      <c r="N18" s="163"/>
      <c r="O18" s="163"/>
      <c r="P18" s="163"/>
      <c r="Q18" s="163"/>
      <c r="R18" s="163"/>
      <c r="S18" s="163"/>
      <c r="T18" s="163"/>
      <c r="U18" s="163"/>
      <c r="V18" s="163"/>
      <c r="W18" s="163"/>
      <c r="X18" s="163"/>
      <c r="Y18" s="163"/>
      <c r="Z18" s="163"/>
      <c r="AA18" s="163"/>
      <c r="AB18" s="57"/>
      <c r="AC18" s="57"/>
      <c r="AD18" s="57"/>
      <c r="AE18" s="57"/>
      <c r="AF18" s="57"/>
      <c r="AG18" s="57"/>
      <c r="AH18" s="57"/>
      <c r="AI18" s="57"/>
      <c r="AJ18" s="57"/>
      <c r="AK18" s="163"/>
      <c r="AL18" s="163"/>
      <c r="AM18" s="162"/>
      <c r="AN18" s="162"/>
      <c r="AO18" s="162"/>
      <c r="AP18" s="59"/>
      <c r="AQ18" s="202" t="s">
        <v>317</v>
      </c>
      <c r="AR18" s="202"/>
      <c r="AS18" s="202"/>
      <c r="AT18" s="202"/>
      <c r="AU18" s="58" t="s">
        <v>11</v>
      </c>
      <c r="AV18" s="205">
        <f>AV17/AV4</f>
        <v>268.37650669752378</v>
      </c>
      <c r="AW18" s="205"/>
      <c r="AX18" s="205"/>
      <c r="AY18" s="205"/>
      <c r="AZ18" s="205"/>
      <c r="BA18" s="205"/>
      <c r="BB18" s="205"/>
      <c r="BC18" s="205"/>
      <c r="BD18" s="205"/>
      <c r="BE18" s="205"/>
      <c r="BF18" s="47"/>
      <c r="BG18" s="51"/>
      <c r="CJ18" s="5" t="s">
        <v>7</v>
      </c>
      <c r="CK18" s="6" t="s">
        <v>40</v>
      </c>
      <c r="CL18" s="7">
        <v>8.48</v>
      </c>
      <c r="CM18" s="4">
        <f t="shared" si="0"/>
        <v>121654.08</v>
      </c>
    </row>
    <row r="19" spans="3:91" x14ac:dyDescent="0.25">
      <c r="C19" s="46"/>
      <c r="D19" s="47"/>
      <c r="E19" s="162"/>
      <c r="F19" s="162"/>
      <c r="G19" s="162"/>
      <c r="H19" s="162"/>
      <c r="I19" s="162"/>
      <c r="J19" s="162"/>
      <c r="K19" s="163"/>
      <c r="L19" s="163"/>
      <c r="M19" s="163"/>
      <c r="N19" s="163"/>
      <c r="O19" s="163"/>
      <c r="P19" s="163"/>
      <c r="Q19" s="163"/>
      <c r="R19" s="163"/>
      <c r="S19" s="163"/>
      <c r="T19" s="163"/>
      <c r="U19" s="163"/>
      <c r="V19" s="163"/>
      <c r="W19" s="163"/>
      <c r="X19" s="163"/>
      <c r="Y19" s="163"/>
      <c r="Z19" s="163"/>
      <c r="AA19" s="163"/>
      <c r="AB19" s="57"/>
      <c r="AC19" s="57"/>
      <c r="AD19" s="57"/>
      <c r="AE19" s="57"/>
      <c r="AF19" s="57"/>
      <c r="AG19" s="57"/>
      <c r="AH19" s="57"/>
      <c r="AI19" s="57"/>
      <c r="AJ19" s="57"/>
      <c r="AK19" s="163"/>
      <c r="AL19" s="163"/>
      <c r="AM19" s="162"/>
      <c r="AN19" s="162"/>
      <c r="AO19" s="162"/>
      <c r="AP19" s="162"/>
      <c r="AQ19" s="162"/>
      <c r="AR19" s="162"/>
      <c r="AS19" s="47"/>
      <c r="AT19" s="47"/>
      <c r="AU19" s="47"/>
      <c r="AV19" s="162"/>
      <c r="AW19" s="162"/>
      <c r="AX19" s="162"/>
      <c r="AY19" s="162"/>
      <c r="AZ19" s="162"/>
      <c r="BA19" s="162"/>
      <c r="BB19" s="162"/>
      <c r="BC19" s="162"/>
      <c r="BD19" s="162"/>
      <c r="BE19" s="162"/>
      <c r="BF19" s="47"/>
      <c r="BG19" s="51"/>
      <c r="CJ19" s="5" t="s">
        <v>41</v>
      </c>
      <c r="CK19" s="6" t="s">
        <v>42</v>
      </c>
      <c r="CL19" s="7">
        <v>7.27</v>
      </c>
      <c r="CM19" s="4">
        <f t="shared" si="0"/>
        <v>104295.42</v>
      </c>
    </row>
    <row r="20" spans="3:91" ht="17.25" thickBot="1" x14ac:dyDescent="0.3">
      <c r="C20" s="60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62"/>
      <c r="CJ20" s="5" t="s">
        <v>43</v>
      </c>
      <c r="CK20" s="6" t="s">
        <v>44</v>
      </c>
      <c r="CL20" s="7">
        <v>7.63</v>
      </c>
      <c r="CM20" s="4">
        <f t="shared" si="0"/>
        <v>109459.98</v>
      </c>
    </row>
    <row r="21" spans="3:91" x14ac:dyDescent="0.25">
      <c r="CJ21" s="5" t="s">
        <v>45</v>
      </c>
      <c r="CK21" s="6" t="s">
        <v>46</v>
      </c>
      <c r="CL21" s="7">
        <v>9.5583270598076133</v>
      </c>
      <c r="CM21" s="4">
        <f t="shared" si="0"/>
        <v>137123.76</v>
      </c>
    </row>
    <row r="22" spans="3:91" ht="17.25" thickBot="1" x14ac:dyDescent="0.3">
      <c r="CJ22" s="5" t="s">
        <v>47</v>
      </c>
      <c r="CK22" s="6" t="s">
        <v>48</v>
      </c>
      <c r="CL22" s="7">
        <v>6.66</v>
      </c>
      <c r="CM22" s="4">
        <f t="shared" si="0"/>
        <v>95544.36</v>
      </c>
    </row>
    <row r="23" spans="3:91" x14ac:dyDescent="0.25">
      <c r="C23" s="43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44"/>
      <c r="AN23" s="44"/>
      <c r="AO23" s="44"/>
      <c r="AP23" s="44"/>
      <c r="AQ23" s="44"/>
      <c r="AR23" s="44"/>
      <c r="AS23" s="44"/>
      <c r="AT23" s="44"/>
      <c r="AU23" s="44"/>
      <c r="AV23" s="44"/>
      <c r="AW23" s="44"/>
      <c r="AX23" s="44"/>
      <c r="AY23" s="44"/>
      <c r="AZ23" s="44"/>
      <c r="BA23" s="44"/>
      <c r="BB23" s="44"/>
      <c r="BC23" s="44"/>
      <c r="BD23" s="44"/>
      <c r="BE23" s="44"/>
      <c r="BF23" s="44"/>
      <c r="BG23" s="45"/>
      <c r="CJ23" s="5" t="s">
        <v>49</v>
      </c>
      <c r="CK23" s="9" t="s">
        <v>50</v>
      </c>
      <c r="CL23" s="7">
        <v>12.14</v>
      </c>
      <c r="CM23" s="4">
        <f t="shared" si="0"/>
        <v>174160.44</v>
      </c>
    </row>
    <row r="24" spans="3:91" x14ac:dyDescent="0.25">
      <c r="C24" s="46"/>
      <c r="D24" s="47"/>
      <c r="E24" s="196" t="s">
        <v>0</v>
      </c>
      <c r="F24" s="196"/>
      <c r="G24" s="196"/>
      <c r="H24" s="196"/>
      <c r="I24" s="196"/>
      <c r="J24" s="170" t="s">
        <v>11</v>
      </c>
      <c r="K24" s="196" t="s">
        <v>326</v>
      </c>
      <c r="L24" s="196"/>
      <c r="M24" s="196"/>
      <c r="N24" s="196"/>
      <c r="O24" s="196"/>
      <c r="P24" s="196"/>
      <c r="Q24" s="196"/>
      <c r="R24" s="196"/>
      <c r="S24" s="196"/>
      <c r="T24" s="196"/>
      <c r="U24" s="196"/>
      <c r="V24" s="170"/>
      <c r="W24" s="170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170"/>
      <c r="AI24" s="50"/>
      <c r="AJ24" s="50"/>
      <c r="AK24" s="50"/>
      <c r="AL24" s="50"/>
      <c r="AM24" s="196" t="s">
        <v>3</v>
      </c>
      <c r="AN24" s="196"/>
      <c r="AO24" s="196"/>
      <c r="AP24" s="196"/>
      <c r="AQ24" s="196"/>
      <c r="AR24" s="196"/>
      <c r="AS24" s="196"/>
      <c r="AT24" s="196"/>
      <c r="AU24" s="170" t="s">
        <v>11</v>
      </c>
      <c r="AV24" s="197">
        <v>483.23</v>
      </c>
      <c r="AW24" s="197"/>
      <c r="AX24" s="197"/>
      <c r="AY24" s="197"/>
      <c r="AZ24" s="170" t="s">
        <v>319</v>
      </c>
      <c r="BA24" s="170"/>
      <c r="BB24" s="170"/>
      <c r="BC24" s="170"/>
      <c r="BD24" s="170"/>
      <c r="BE24" s="170"/>
      <c r="BF24" s="47"/>
      <c r="BG24" s="51"/>
      <c r="CJ24" s="5" t="s">
        <v>51</v>
      </c>
      <c r="CK24" s="6" t="s">
        <v>52</v>
      </c>
      <c r="CL24" s="8">
        <v>16.57</v>
      </c>
      <c r="CM24" s="4">
        <f t="shared" si="0"/>
        <v>237713.22</v>
      </c>
    </row>
    <row r="25" spans="3:91" x14ac:dyDescent="0.25">
      <c r="C25" s="46"/>
      <c r="D25" s="47"/>
      <c r="E25" s="196" t="s">
        <v>322</v>
      </c>
      <c r="F25" s="196"/>
      <c r="G25" s="196"/>
      <c r="H25" s="196"/>
      <c r="I25" s="196"/>
      <c r="J25" s="170" t="s">
        <v>11</v>
      </c>
      <c r="K25" s="196" t="s">
        <v>721</v>
      </c>
      <c r="L25" s="196"/>
      <c r="M25" s="196"/>
      <c r="N25" s="196"/>
      <c r="O25" s="196"/>
      <c r="P25" s="196"/>
      <c r="Q25" s="196"/>
      <c r="R25" s="196"/>
      <c r="S25" s="196"/>
      <c r="T25" s="196"/>
      <c r="U25" s="196"/>
      <c r="V25" s="196"/>
      <c r="W25" s="170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170"/>
      <c r="AI25" s="50"/>
      <c r="AJ25" s="50"/>
      <c r="AK25" s="50"/>
      <c r="AL25" s="50"/>
      <c r="AM25" s="196" t="s">
        <v>4</v>
      </c>
      <c r="AN25" s="196"/>
      <c r="AO25" s="196"/>
      <c r="AP25" s="196"/>
      <c r="AQ25" s="196"/>
      <c r="AR25" s="196"/>
      <c r="AS25" s="196"/>
      <c r="AT25" s="196"/>
      <c r="AU25" s="170" t="s">
        <v>11</v>
      </c>
      <c r="AV25" s="196">
        <v>2100</v>
      </c>
      <c r="AW25" s="196"/>
      <c r="AX25" s="196"/>
      <c r="AY25" s="196"/>
      <c r="AZ25" s="170" t="s">
        <v>320</v>
      </c>
      <c r="BA25" s="170"/>
      <c r="BB25" s="170"/>
      <c r="BC25" s="170"/>
      <c r="BD25" s="170"/>
      <c r="BE25" s="170"/>
      <c r="BF25" s="47"/>
      <c r="BG25" s="51"/>
      <c r="CJ25" s="5"/>
      <c r="CK25" s="6"/>
      <c r="CL25" s="8"/>
      <c r="CM25" s="4"/>
    </row>
    <row r="26" spans="3:91" x14ac:dyDescent="0.25">
      <c r="C26" s="46"/>
      <c r="D26" s="47"/>
      <c r="E26" s="196" t="s">
        <v>1</v>
      </c>
      <c r="F26" s="196"/>
      <c r="G26" s="196"/>
      <c r="H26" s="196"/>
      <c r="I26" s="196"/>
      <c r="J26" s="170" t="s">
        <v>11</v>
      </c>
      <c r="K26" s="196" t="s">
        <v>411</v>
      </c>
      <c r="L26" s="196"/>
      <c r="M26" s="196"/>
      <c r="N26" s="196"/>
      <c r="O26" s="196"/>
      <c r="P26" s="196"/>
      <c r="Q26" s="196"/>
      <c r="R26" s="196"/>
      <c r="S26" s="196"/>
      <c r="T26" s="196"/>
      <c r="U26" s="196"/>
      <c r="V26" s="170"/>
      <c r="W26" s="170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170"/>
      <c r="AI26" s="50"/>
      <c r="AJ26" s="50"/>
      <c r="AK26" s="50"/>
      <c r="AL26" s="50"/>
      <c r="AM26" s="196"/>
      <c r="AN26" s="196"/>
      <c r="AO26" s="196"/>
      <c r="AP26" s="196"/>
      <c r="AQ26" s="196"/>
      <c r="AR26" s="196"/>
      <c r="AS26" s="196"/>
      <c r="AT26" s="196"/>
      <c r="AU26" s="170"/>
      <c r="AV26" s="198"/>
      <c r="AW26" s="198"/>
      <c r="AX26" s="198"/>
      <c r="AY26" s="198"/>
      <c r="AZ26" s="170"/>
      <c r="BA26" s="170"/>
      <c r="BB26" s="170"/>
      <c r="BC26" s="170"/>
      <c r="BD26" s="170"/>
      <c r="BE26" s="170"/>
      <c r="BF26" s="47"/>
      <c r="BG26" s="51"/>
      <c r="CJ26" s="5" t="s">
        <v>53</v>
      </c>
      <c r="CK26" s="9" t="s">
        <v>54</v>
      </c>
      <c r="CL26" s="7">
        <v>24.42</v>
      </c>
      <c r="CM26" s="4">
        <f t="shared" si="0"/>
        <v>350329.32</v>
      </c>
    </row>
    <row r="27" spans="3:91" x14ac:dyDescent="0.25">
      <c r="C27" s="46"/>
      <c r="D27" s="47"/>
      <c r="E27" s="196" t="s">
        <v>2</v>
      </c>
      <c r="F27" s="196"/>
      <c r="G27" s="196"/>
      <c r="H27" s="196"/>
      <c r="I27" s="196"/>
      <c r="J27" s="170" t="s">
        <v>11</v>
      </c>
      <c r="K27" s="196" t="s">
        <v>417</v>
      </c>
      <c r="L27" s="196"/>
      <c r="M27" s="196"/>
      <c r="N27" s="196"/>
      <c r="O27" s="196"/>
      <c r="P27" s="196"/>
      <c r="Q27" s="196"/>
      <c r="R27" s="196"/>
      <c r="S27" s="196"/>
      <c r="T27" s="196"/>
      <c r="U27" s="196"/>
      <c r="V27" s="170"/>
      <c r="W27" s="170"/>
      <c r="X27" s="170"/>
      <c r="Y27" s="170"/>
      <c r="Z27" s="170"/>
      <c r="AA27" s="170"/>
      <c r="AB27" s="170"/>
      <c r="AC27" s="170"/>
      <c r="AD27" s="170"/>
      <c r="AE27" s="170"/>
      <c r="AF27" s="170"/>
      <c r="AG27" s="170"/>
      <c r="AH27" s="170"/>
      <c r="AI27" s="170"/>
      <c r="AJ27" s="170"/>
      <c r="AK27" s="170"/>
      <c r="AL27" s="170"/>
      <c r="AM27" s="196"/>
      <c r="AN27" s="196"/>
      <c r="AO27" s="196"/>
      <c r="AP27" s="196"/>
      <c r="AQ27" s="196"/>
      <c r="AR27" s="196"/>
      <c r="AS27" s="196"/>
      <c r="AT27" s="196"/>
      <c r="AU27" s="170"/>
      <c r="AV27" s="170"/>
      <c r="AW27" s="170"/>
      <c r="AX27" s="170"/>
      <c r="AY27" s="170"/>
      <c r="AZ27" s="170"/>
      <c r="BA27" s="170"/>
      <c r="BB27" s="170"/>
      <c r="BC27" s="170"/>
      <c r="BD27" s="170"/>
      <c r="BE27" s="170"/>
      <c r="BF27" s="47"/>
      <c r="BG27" s="51"/>
      <c r="CJ27" s="5" t="s">
        <v>55</v>
      </c>
      <c r="CK27" s="6" t="s">
        <v>56</v>
      </c>
      <c r="CL27" s="8">
        <v>19.260000000000002</v>
      </c>
      <c r="CM27" s="4">
        <f t="shared" si="0"/>
        <v>276303.96000000002</v>
      </c>
    </row>
    <row r="28" spans="3:91" x14ac:dyDescent="0.25">
      <c r="C28" s="46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  <c r="AU28" s="47"/>
      <c r="AV28" s="47"/>
      <c r="AW28" s="47"/>
      <c r="AX28" s="47"/>
      <c r="AY28" s="47"/>
      <c r="AZ28" s="47"/>
      <c r="BA28" s="47"/>
      <c r="BB28" s="47"/>
      <c r="BC28" s="47"/>
      <c r="BD28" s="47"/>
      <c r="BE28" s="47"/>
      <c r="BF28" s="47"/>
      <c r="BG28" s="51"/>
      <c r="CJ28" s="5" t="s">
        <v>57</v>
      </c>
      <c r="CK28" s="6" t="s">
        <v>58</v>
      </c>
      <c r="CL28" s="8">
        <v>16.22</v>
      </c>
      <c r="CM28" s="4">
        <f t="shared" si="0"/>
        <v>232692.12</v>
      </c>
    </row>
    <row r="29" spans="3:91" x14ac:dyDescent="0.25">
      <c r="C29" s="46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  <c r="AU29" s="47"/>
      <c r="AV29" s="47"/>
      <c r="AW29" s="47"/>
      <c r="AX29" s="47"/>
      <c r="AY29" s="47"/>
      <c r="AZ29" s="47"/>
      <c r="BA29" s="47"/>
      <c r="BB29" s="47"/>
      <c r="BC29" s="47"/>
      <c r="BD29" s="47"/>
      <c r="BE29" s="47"/>
      <c r="BF29" s="47"/>
      <c r="BG29" s="51"/>
      <c r="CJ29" s="5" t="s">
        <v>59</v>
      </c>
      <c r="CK29" s="6" t="s">
        <v>60</v>
      </c>
      <c r="CL29" s="8">
        <v>21.41</v>
      </c>
      <c r="CM29" s="4">
        <f t="shared" si="0"/>
        <v>307147.86</v>
      </c>
    </row>
    <row r="30" spans="3:91" x14ac:dyDescent="0.25">
      <c r="C30" s="46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  <c r="AU30" s="47"/>
      <c r="AV30" s="47"/>
      <c r="AW30" s="47"/>
      <c r="AX30" s="47"/>
      <c r="AY30" s="47"/>
      <c r="AZ30" s="47"/>
      <c r="BA30" s="47"/>
      <c r="BB30" s="47"/>
      <c r="BC30" s="47"/>
      <c r="BD30" s="47"/>
      <c r="BE30" s="47"/>
      <c r="BF30" s="47"/>
      <c r="BG30" s="51"/>
      <c r="CJ30" s="5" t="s">
        <v>61</v>
      </c>
      <c r="CK30" s="6" t="s">
        <v>62</v>
      </c>
      <c r="CL30" s="7">
        <v>17.59</v>
      </c>
      <c r="CM30" s="4">
        <f t="shared" si="0"/>
        <v>252346.13999999998</v>
      </c>
    </row>
    <row r="31" spans="3:91" x14ac:dyDescent="0.25">
      <c r="C31" s="46"/>
      <c r="D31" s="47"/>
      <c r="E31" s="208" t="s">
        <v>5</v>
      </c>
      <c r="F31" s="209"/>
      <c r="G31" s="209"/>
      <c r="H31" s="209"/>
      <c r="I31" s="209"/>
      <c r="J31" s="209"/>
      <c r="K31" s="210" t="str">
        <f>VLOOKUP(E31,$CJ$1:$CM$1003,2,FALSE)</f>
        <v>NOVACRON YELLOW S-3R</v>
      </c>
      <c r="L31" s="210"/>
      <c r="M31" s="210"/>
      <c r="N31" s="210"/>
      <c r="O31" s="210"/>
      <c r="P31" s="210"/>
      <c r="Q31" s="210"/>
      <c r="R31" s="210"/>
      <c r="S31" s="210"/>
      <c r="T31" s="210"/>
      <c r="U31" s="210"/>
      <c r="V31" s="210"/>
      <c r="W31" s="210"/>
      <c r="X31" s="210"/>
      <c r="Y31" s="210"/>
      <c r="Z31" s="210"/>
      <c r="AA31" s="164"/>
      <c r="AB31" s="211">
        <v>9.86</v>
      </c>
      <c r="AC31" s="211"/>
      <c r="AD31" s="211"/>
      <c r="AE31" s="211"/>
      <c r="AF31" s="211"/>
      <c r="AG31" s="211"/>
      <c r="AH31" s="211"/>
      <c r="AI31" s="211"/>
      <c r="AJ31" s="211"/>
      <c r="AK31" s="210" t="s">
        <v>315</v>
      </c>
      <c r="AL31" s="210"/>
      <c r="AM31" s="212">
        <v>4764.66</v>
      </c>
      <c r="AN31" s="212"/>
      <c r="AO31" s="212"/>
      <c r="AP31" s="212"/>
      <c r="AQ31" s="212"/>
      <c r="AR31" s="212"/>
      <c r="AS31" s="52" t="s">
        <v>316</v>
      </c>
      <c r="AT31" s="52"/>
      <c r="AU31" s="213">
        <f>(AM31*VLOOKUP(E31,$CJ$1:$CM$1003,4,FALSE))/1000</f>
        <v>462755.30967719998</v>
      </c>
      <c r="AV31" s="213"/>
      <c r="AW31" s="213"/>
      <c r="AX31" s="213"/>
      <c r="AY31" s="213"/>
      <c r="AZ31" s="213"/>
      <c r="BA31" s="213"/>
      <c r="BB31" s="213"/>
      <c r="BC31" s="213"/>
      <c r="BD31" s="213"/>
      <c r="BE31" s="214"/>
      <c r="BF31" s="47"/>
      <c r="BG31" s="51"/>
      <c r="CJ31" s="5" t="s">
        <v>63</v>
      </c>
      <c r="CK31" s="6" t="s">
        <v>64</v>
      </c>
      <c r="CL31" s="7">
        <v>8.936572563780846</v>
      </c>
      <c r="CM31" s="4">
        <f t="shared" si="0"/>
        <v>128204.07000000002</v>
      </c>
    </row>
    <row r="32" spans="3:91" x14ac:dyDescent="0.25">
      <c r="C32" s="46"/>
      <c r="D32" s="47"/>
      <c r="E32" s="200" t="s">
        <v>6</v>
      </c>
      <c r="F32" s="201"/>
      <c r="G32" s="201"/>
      <c r="H32" s="201"/>
      <c r="I32" s="201"/>
      <c r="J32" s="201"/>
      <c r="K32" s="202" t="str">
        <f t="shared" ref="K32:K36" si="3">VLOOKUP(E32,$CJ$1:$CM$1003,2,FALSE)</f>
        <v>NOVACRON RUBY S–3B</v>
      </c>
      <c r="L32" s="202"/>
      <c r="M32" s="202"/>
      <c r="N32" s="202"/>
      <c r="O32" s="202"/>
      <c r="P32" s="202"/>
      <c r="Q32" s="202"/>
      <c r="R32" s="202"/>
      <c r="S32" s="202"/>
      <c r="T32" s="202"/>
      <c r="U32" s="202"/>
      <c r="V32" s="202"/>
      <c r="W32" s="202"/>
      <c r="X32" s="202"/>
      <c r="Y32" s="202"/>
      <c r="Z32" s="202"/>
      <c r="AA32" s="163"/>
      <c r="AB32" s="203">
        <v>1.22</v>
      </c>
      <c r="AC32" s="203"/>
      <c r="AD32" s="203"/>
      <c r="AE32" s="203"/>
      <c r="AF32" s="203"/>
      <c r="AG32" s="203"/>
      <c r="AH32" s="203"/>
      <c r="AI32" s="203"/>
      <c r="AJ32" s="203"/>
      <c r="AK32" s="202" t="s">
        <v>315</v>
      </c>
      <c r="AL32" s="202"/>
      <c r="AM32" s="204">
        <v>589.54</v>
      </c>
      <c r="AN32" s="204"/>
      <c r="AO32" s="204"/>
      <c r="AP32" s="204"/>
      <c r="AQ32" s="204"/>
      <c r="AR32" s="204"/>
      <c r="AS32" s="47" t="s">
        <v>316</v>
      </c>
      <c r="AT32" s="47"/>
      <c r="AU32" s="205">
        <f t="shared" ref="AU32:AU35" si="4">(AM32*VLOOKUP(E32,$CJ$1:$CM$1003,4,FALSE))/1000</f>
        <v>71127.918464399991</v>
      </c>
      <c r="AV32" s="205"/>
      <c r="AW32" s="205"/>
      <c r="AX32" s="205"/>
      <c r="AY32" s="205"/>
      <c r="AZ32" s="205"/>
      <c r="BA32" s="205"/>
      <c r="BB32" s="205"/>
      <c r="BC32" s="205"/>
      <c r="BD32" s="205"/>
      <c r="BE32" s="206"/>
      <c r="BF32" s="47"/>
      <c r="BG32" s="51"/>
      <c r="CJ32" s="5" t="s">
        <v>65</v>
      </c>
      <c r="CK32" s="6" t="s">
        <v>66</v>
      </c>
      <c r="CL32" s="7">
        <v>8.3867837724801344</v>
      </c>
      <c r="CM32" s="4">
        <f t="shared" si="0"/>
        <v>120316.8</v>
      </c>
    </row>
    <row r="33" spans="3:91" x14ac:dyDescent="0.25">
      <c r="C33" s="46"/>
      <c r="D33" s="47"/>
      <c r="E33" s="223" t="s">
        <v>7</v>
      </c>
      <c r="F33" s="224"/>
      <c r="G33" s="224"/>
      <c r="H33" s="224"/>
      <c r="I33" s="224"/>
      <c r="J33" s="224"/>
      <c r="K33" s="225" t="str">
        <f t="shared" si="3"/>
        <v>NOVACRON DARK BLUE S-GL</v>
      </c>
      <c r="L33" s="225"/>
      <c r="M33" s="225"/>
      <c r="N33" s="225"/>
      <c r="O33" s="225"/>
      <c r="P33" s="225"/>
      <c r="Q33" s="225"/>
      <c r="R33" s="225"/>
      <c r="S33" s="225"/>
      <c r="T33" s="225"/>
      <c r="U33" s="225"/>
      <c r="V33" s="225"/>
      <c r="W33" s="225"/>
      <c r="X33" s="225"/>
      <c r="Y33" s="225"/>
      <c r="Z33" s="225"/>
      <c r="AA33" s="167"/>
      <c r="AB33" s="226">
        <v>0.34</v>
      </c>
      <c r="AC33" s="226"/>
      <c r="AD33" s="226"/>
      <c r="AE33" s="226"/>
      <c r="AF33" s="226"/>
      <c r="AG33" s="226"/>
      <c r="AH33" s="226"/>
      <c r="AI33" s="226"/>
      <c r="AJ33" s="226"/>
      <c r="AK33" s="225" t="s">
        <v>315</v>
      </c>
      <c r="AL33" s="225"/>
      <c r="AM33" s="227">
        <v>164.3</v>
      </c>
      <c r="AN33" s="227"/>
      <c r="AO33" s="227"/>
      <c r="AP33" s="227"/>
      <c r="AQ33" s="227"/>
      <c r="AR33" s="227"/>
      <c r="AS33" s="54" t="s">
        <v>316</v>
      </c>
      <c r="AT33" s="54"/>
      <c r="AU33" s="228">
        <f t="shared" si="4"/>
        <v>19987.765343999999</v>
      </c>
      <c r="AV33" s="228"/>
      <c r="AW33" s="228"/>
      <c r="AX33" s="228"/>
      <c r="AY33" s="228"/>
      <c r="AZ33" s="228"/>
      <c r="BA33" s="228"/>
      <c r="BB33" s="228"/>
      <c r="BC33" s="228"/>
      <c r="BD33" s="228"/>
      <c r="BE33" s="229"/>
      <c r="BF33" s="47"/>
      <c r="BG33" s="51"/>
      <c r="CJ33" s="5" t="s">
        <v>67</v>
      </c>
      <c r="CK33" s="6" t="s">
        <v>68</v>
      </c>
      <c r="CL33" s="8">
        <v>7.34</v>
      </c>
      <c r="CM33" s="4">
        <f t="shared" si="0"/>
        <v>105299.64</v>
      </c>
    </row>
    <row r="34" spans="3:91" x14ac:dyDescent="0.25">
      <c r="C34" s="46"/>
      <c r="D34" s="47"/>
      <c r="E34" s="223" t="s">
        <v>8</v>
      </c>
      <c r="F34" s="224"/>
      <c r="G34" s="224"/>
      <c r="H34" s="224"/>
      <c r="I34" s="224"/>
      <c r="J34" s="224"/>
      <c r="K34" s="225" t="str">
        <f t="shared" si="3"/>
        <v>FIMBIL EAS 40 NEW</v>
      </c>
      <c r="L34" s="225"/>
      <c r="M34" s="225"/>
      <c r="N34" s="225"/>
      <c r="O34" s="225"/>
      <c r="P34" s="225"/>
      <c r="Q34" s="225"/>
      <c r="R34" s="225"/>
      <c r="S34" s="225"/>
      <c r="T34" s="225"/>
      <c r="U34" s="225"/>
      <c r="V34" s="225"/>
      <c r="W34" s="225"/>
      <c r="X34" s="225"/>
      <c r="Y34" s="225"/>
      <c r="Z34" s="225"/>
      <c r="AA34" s="167"/>
      <c r="AB34" s="219">
        <v>2</v>
      </c>
      <c r="AC34" s="219"/>
      <c r="AD34" s="219"/>
      <c r="AE34" s="219"/>
      <c r="AF34" s="219"/>
      <c r="AG34" s="219"/>
      <c r="AH34" s="219"/>
      <c r="AI34" s="219"/>
      <c r="AJ34" s="219"/>
      <c r="AK34" s="218" t="s">
        <v>315</v>
      </c>
      <c r="AL34" s="218"/>
      <c r="AM34" s="248">
        <v>966.46</v>
      </c>
      <c r="AN34" s="248"/>
      <c r="AO34" s="248"/>
      <c r="AP34" s="248"/>
      <c r="AQ34" s="248"/>
      <c r="AR34" s="248"/>
      <c r="AS34" s="55" t="s">
        <v>316</v>
      </c>
      <c r="AT34" s="54"/>
      <c r="AU34" s="228">
        <f t="shared" si="4"/>
        <v>19936.272184400001</v>
      </c>
      <c r="AV34" s="228"/>
      <c r="AW34" s="228"/>
      <c r="AX34" s="228"/>
      <c r="AY34" s="228"/>
      <c r="AZ34" s="228"/>
      <c r="BA34" s="228"/>
      <c r="BB34" s="228"/>
      <c r="BC34" s="228"/>
      <c r="BD34" s="228"/>
      <c r="BE34" s="229"/>
      <c r="BF34" s="47"/>
      <c r="BG34" s="51"/>
      <c r="CJ34" s="5" t="s">
        <v>69</v>
      </c>
      <c r="CK34" s="6" t="s">
        <v>70</v>
      </c>
      <c r="CL34" s="8">
        <v>13.47</v>
      </c>
      <c r="CM34" s="4">
        <f t="shared" si="0"/>
        <v>193240.62</v>
      </c>
    </row>
    <row r="35" spans="3:91" x14ac:dyDescent="0.25">
      <c r="C35" s="46"/>
      <c r="D35" s="47"/>
      <c r="E35" s="200" t="s">
        <v>9</v>
      </c>
      <c r="F35" s="201"/>
      <c r="G35" s="201"/>
      <c r="H35" s="201"/>
      <c r="I35" s="201"/>
      <c r="J35" s="201"/>
      <c r="K35" s="210" t="str">
        <f t="shared" si="3"/>
        <v>SODIUM SULFATE</v>
      </c>
      <c r="L35" s="210"/>
      <c r="M35" s="210"/>
      <c r="N35" s="210"/>
      <c r="O35" s="210"/>
      <c r="P35" s="210"/>
      <c r="Q35" s="210"/>
      <c r="R35" s="210"/>
      <c r="S35" s="210"/>
      <c r="T35" s="210"/>
      <c r="U35" s="210"/>
      <c r="V35" s="210"/>
      <c r="W35" s="210"/>
      <c r="X35" s="210"/>
      <c r="Y35" s="210"/>
      <c r="Z35" s="210"/>
      <c r="AA35" s="163"/>
      <c r="AB35" s="203">
        <v>200</v>
      </c>
      <c r="AC35" s="203"/>
      <c r="AD35" s="203"/>
      <c r="AE35" s="203"/>
      <c r="AF35" s="203"/>
      <c r="AG35" s="203"/>
      <c r="AH35" s="203"/>
      <c r="AI35" s="203"/>
      <c r="AJ35" s="203"/>
      <c r="AK35" s="202" t="s">
        <v>315</v>
      </c>
      <c r="AL35" s="202"/>
      <c r="AM35" s="204">
        <v>96646.26</v>
      </c>
      <c r="AN35" s="204"/>
      <c r="AO35" s="204"/>
      <c r="AP35" s="204"/>
      <c r="AQ35" s="204"/>
      <c r="AR35" s="204"/>
      <c r="AS35" s="47" t="s">
        <v>316</v>
      </c>
      <c r="AT35" s="47"/>
      <c r="AU35" s="205">
        <f t="shared" si="4"/>
        <v>230646.29948999998</v>
      </c>
      <c r="AV35" s="205"/>
      <c r="AW35" s="205"/>
      <c r="AX35" s="205"/>
      <c r="AY35" s="205"/>
      <c r="AZ35" s="205"/>
      <c r="BA35" s="205"/>
      <c r="BB35" s="205"/>
      <c r="BC35" s="205"/>
      <c r="BD35" s="205"/>
      <c r="BE35" s="206"/>
      <c r="BF35" s="47"/>
      <c r="BG35" s="51"/>
      <c r="CJ35" s="10" t="s">
        <v>71</v>
      </c>
      <c r="CK35" s="6" t="s">
        <v>72</v>
      </c>
      <c r="CL35" s="7">
        <v>6.66</v>
      </c>
      <c r="CM35" s="4">
        <f t="shared" si="0"/>
        <v>95544.36</v>
      </c>
    </row>
    <row r="36" spans="3:91" x14ac:dyDescent="0.25">
      <c r="C36" s="46"/>
      <c r="D36" s="47"/>
      <c r="E36" s="223" t="s">
        <v>10</v>
      </c>
      <c r="F36" s="224"/>
      <c r="G36" s="224"/>
      <c r="H36" s="224"/>
      <c r="I36" s="224"/>
      <c r="J36" s="224"/>
      <c r="K36" s="225" t="str">
        <f t="shared" si="3"/>
        <v>SODA ASH</v>
      </c>
      <c r="L36" s="225"/>
      <c r="M36" s="225"/>
      <c r="N36" s="225"/>
      <c r="O36" s="225"/>
      <c r="P36" s="225"/>
      <c r="Q36" s="225"/>
      <c r="R36" s="225"/>
      <c r="S36" s="225"/>
      <c r="T36" s="225"/>
      <c r="U36" s="225"/>
      <c r="V36" s="225"/>
      <c r="W36" s="225"/>
      <c r="X36" s="225"/>
      <c r="Y36" s="225"/>
      <c r="Z36" s="225"/>
      <c r="AA36" s="167"/>
      <c r="AB36" s="226">
        <v>30</v>
      </c>
      <c r="AC36" s="226"/>
      <c r="AD36" s="226"/>
      <c r="AE36" s="226"/>
      <c r="AF36" s="226"/>
      <c r="AG36" s="226"/>
      <c r="AH36" s="226"/>
      <c r="AI36" s="226"/>
      <c r="AJ36" s="226"/>
      <c r="AK36" s="225" t="s">
        <v>315</v>
      </c>
      <c r="AL36" s="225"/>
      <c r="AM36" s="227">
        <v>14496.94</v>
      </c>
      <c r="AN36" s="227"/>
      <c r="AO36" s="227"/>
      <c r="AP36" s="227"/>
      <c r="AQ36" s="227"/>
      <c r="AR36" s="227"/>
      <c r="AS36" s="54" t="s">
        <v>316</v>
      </c>
      <c r="AT36" s="54"/>
      <c r="AU36" s="228">
        <f>(AM36*VLOOKUP(E36,$CJ$1:$CM$1003,4,FALSE))/1000</f>
        <v>128732.8272</v>
      </c>
      <c r="AV36" s="228"/>
      <c r="AW36" s="228"/>
      <c r="AX36" s="228"/>
      <c r="AY36" s="228"/>
      <c r="AZ36" s="228"/>
      <c r="BA36" s="228"/>
      <c r="BB36" s="228"/>
      <c r="BC36" s="228"/>
      <c r="BD36" s="228"/>
      <c r="BE36" s="229"/>
      <c r="BF36" s="47"/>
      <c r="BG36" s="51"/>
      <c r="CJ36" s="10" t="s">
        <v>73</v>
      </c>
      <c r="CK36" s="6" t="s">
        <v>74</v>
      </c>
      <c r="CL36" s="7">
        <v>10.055604349644501</v>
      </c>
      <c r="CM36" s="4">
        <f t="shared" si="0"/>
        <v>144257.70000000001</v>
      </c>
    </row>
    <row r="37" spans="3:91" x14ac:dyDescent="0.25">
      <c r="C37" s="46"/>
      <c r="D37" s="47"/>
      <c r="E37" s="162"/>
      <c r="F37" s="162"/>
      <c r="G37" s="162"/>
      <c r="H37" s="162"/>
      <c r="I37" s="162"/>
      <c r="J37" s="162"/>
      <c r="K37" s="163"/>
      <c r="L37" s="163"/>
      <c r="M37" s="163"/>
      <c r="N37" s="163"/>
      <c r="O37" s="163"/>
      <c r="P37" s="163"/>
      <c r="Q37" s="163"/>
      <c r="R37" s="163"/>
      <c r="S37" s="163"/>
      <c r="T37" s="163"/>
      <c r="U37" s="163"/>
      <c r="V37" s="163"/>
      <c r="W37" s="163"/>
      <c r="X37" s="163"/>
      <c r="Y37" s="163"/>
      <c r="Z37" s="163"/>
      <c r="AA37" s="163"/>
      <c r="AB37" s="57"/>
      <c r="AC37" s="57"/>
      <c r="AD37" s="57"/>
      <c r="AE37" s="57"/>
      <c r="AF37" s="57"/>
      <c r="AG37" s="57"/>
      <c r="AH37" s="57"/>
      <c r="AI37" s="57"/>
      <c r="AJ37" s="57"/>
      <c r="AK37" s="163"/>
      <c r="AL37" s="163"/>
      <c r="AM37" s="162"/>
      <c r="AN37" s="162"/>
      <c r="AO37" s="162"/>
      <c r="AP37" s="162"/>
      <c r="AQ37" s="162"/>
      <c r="AR37" s="162"/>
      <c r="AS37" s="47"/>
      <c r="AT37" s="47"/>
      <c r="AU37" s="58"/>
      <c r="AV37" s="58"/>
      <c r="AW37" s="58"/>
      <c r="AX37" s="58"/>
      <c r="AY37" s="58"/>
      <c r="AZ37" s="58"/>
      <c r="BA37" s="58"/>
      <c r="BB37" s="58"/>
      <c r="BC37" s="58"/>
      <c r="BD37" s="58"/>
      <c r="BE37" s="58"/>
      <c r="BF37" s="47"/>
      <c r="BG37" s="51"/>
      <c r="CJ37" s="10" t="s">
        <v>75</v>
      </c>
      <c r="CK37" s="11" t="s">
        <v>76</v>
      </c>
      <c r="CL37" s="7">
        <v>8.91</v>
      </c>
      <c r="CM37" s="4">
        <f t="shared" si="0"/>
        <v>127822.86</v>
      </c>
    </row>
    <row r="38" spans="3:91" x14ac:dyDescent="0.25">
      <c r="C38" s="46"/>
      <c r="D38" s="47"/>
      <c r="E38" s="162"/>
      <c r="F38" s="162"/>
      <c r="G38" s="162"/>
      <c r="H38" s="162"/>
      <c r="I38" s="162"/>
      <c r="J38" s="162"/>
      <c r="K38" s="163"/>
      <c r="L38" s="163"/>
      <c r="M38" s="163"/>
      <c r="N38" s="163"/>
      <c r="O38" s="163"/>
      <c r="P38" s="163"/>
      <c r="Q38" s="163"/>
      <c r="R38" s="163"/>
      <c r="S38" s="163"/>
      <c r="T38" s="163"/>
      <c r="U38" s="163"/>
      <c r="V38" s="163"/>
      <c r="W38" s="163"/>
      <c r="X38" s="163"/>
      <c r="Y38" s="163"/>
      <c r="Z38" s="163"/>
      <c r="AA38" s="163"/>
      <c r="AB38" s="57"/>
      <c r="AC38" s="57"/>
      <c r="AD38" s="57"/>
      <c r="AE38" s="57"/>
      <c r="AF38" s="57"/>
      <c r="AG38" s="57"/>
      <c r="AH38" s="57"/>
      <c r="AI38" s="57"/>
      <c r="AJ38" s="57"/>
      <c r="AK38" s="163"/>
      <c r="AL38" s="163"/>
      <c r="AM38" s="162"/>
      <c r="AN38" s="162"/>
      <c r="AO38" s="162"/>
      <c r="AP38" s="59"/>
      <c r="AQ38" s="230" t="s">
        <v>318</v>
      </c>
      <c r="AR38" s="230"/>
      <c r="AS38" s="230"/>
      <c r="AT38" s="230"/>
      <c r="AU38" s="58" t="s">
        <v>11</v>
      </c>
      <c r="AV38" s="205">
        <f>SUM(AU31:BE36)</f>
        <v>933186.39235999994</v>
      </c>
      <c r="AW38" s="205"/>
      <c r="AX38" s="205"/>
      <c r="AY38" s="205"/>
      <c r="AZ38" s="205"/>
      <c r="BA38" s="205"/>
      <c r="BB38" s="205"/>
      <c r="BC38" s="205"/>
      <c r="BD38" s="205"/>
      <c r="BE38" s="205"/>
      <c r="BF38" s="47"/>
      <c r="BG38" s="51"/>
      <c r="CJ38" s="10" t="s">
        <v>77</v>
      </c>
      <c r="CK38" s="11" t="s">
        <v>78</v>
      </c>
      <c r="CL38" s="8">
        <v>10.63</v>
      </c>
      <c r="CM38" s="4">
        <f t="shared" si="0"/>
        <v>152497.98000000001</v>
      </c>
    </row>
    <row r="39" spans="3:91" x14ac:dyDescent="0.25">
      <c r="C39" s="46"/>
      <c r="D39" s="47"/>
      <c r="E39" s="162"/>
      <c r="F39" s="162"/>
      <c r="G39" s="162"/>
      <c r="H39" s="162"/>
      <c r="I39" s="162"/>
      <c r="J39" s="162"/>
      <c r="K39" s="163"/>
      <c r="L39" s="163"/>
      <c r="M39" s="163"/>
      <c r="N39" s="163"/>
      <c r="O39" s="163"/>
      <c r="P39" s="163"/>
      <c r="Q39" s="163"/>
      <c r="R39" s="163"/>
      <c r="S39" s="163"/>
      <c r="T39" s="163"/>
      <c r="U39" s="163"/>
      <c r="V39" s="163"/>
      <c r="W39" s="163"/>
      <c r="X39" s="163"/>
      <c r="Y39" s="163"/>
      <c r="Z39" s="163"/>
      <c r="AA39" s="163"/>
      <c r="AB39" s="57"/>
      <c r="AC39" s="57"/>
      <c r="AD39" s="57"/>
      <c r="AE39" s="57"/>
      <c r="AF39" s="57"/>
      <c r="AG39" s="57"/>
      <c r="AH39" s="57"/>
      <c r="AI39" s="57"/>
      <c r="AJ39" s="57"/>
      <c r="AK39" s="163"/>
      <c r="AL39" s="163"/>
      <c r="AM39" s="162"/>
      <c r="AN39" s="162"/>
      <c r="AO39" s="162"/>
      <c r="AP39" s="59"/>
      <c r="AQ39" s="202" t="s">
        <v>317</v>
      </c>
      <c r="AR39" s="202"/>
      <c r="AS39" s="202"/>
      <c r="AT39" s="202"/>
      <c r="AU39" s="58" t="s">
        <v>11</v>
      </c>
      <c r="AV39" s="205">
        <f>AV38/AV25</f>
        <v>444.37447255238095</v>
      </c>
      <c r="AW39" s="205"/>
      <c r="AX39" s="205"/>
      <c r="AY39" s="205"/>
      <c r="AZ39" s="205"/>
      <c r="BA39" s="205"/>
      <c r="BB39" s="205"/>
      <c r="BC39" s="205"/>
      <c r="BD39" s="205"/>
      <c r="BE39" s="205"/>
      <c r="BF39" s="47"/>
      <c r="BG39" s="51"/>
      <c r="CJ39" s="10" t="s">
        <v>79</v>
      </c>
      <c r="CK39" s="11" t="s">
        <v>80</v>
      </c>
      <c r="CL39" s="8">
        <v>19.899999999999999</v>
      </c>
      <c r="CM39" s="4">
        <f t="shared" si="0"/>
        <v>285485.39999999997</v>
      </c>
    </row>
    <row r="40" spans="3:91" x14ac:dyDescent="0.25">
      <c r="C40" s="46"/>
      <c r="D40" s="47"/>
      <c r="E40" s="162"/>
      <c r="F40" s="162"/>
      <c r="G40" s="162"/>
      <c r="H40" s="162"/>
      <c r="I40" s="162"/>
      <c r="J40" s="162"/>
      <c r="K40" s="163"/>
      <c r="L40" s="163"/>
      <c r="M40" s="163"/>
      <c r="N40" s="163"/>
      <c r="O40" s="163"/>
      <c r="P40" s="163"/>
      <c r="Q40" s="163"/>
      <c r="R40" s="163"/>
      <c r="S40" s="163"/>
      <c r="T40" s="163"/>
      <c r="U40" s="163"/>
      <c r="V40" s="163"/>
      <c r="W40" s="163"/>
      <c r="X40" s="163"/>
      <c r="Y40" s="163"/>
      <c r="Z40" s="163"/>
      <c r="AA40" s="163"/>
      <c r="AB40" s="57"/>
      <c r="AC40" s="57"/>
      <c r="AD40" s="57"/>
      <c r="AE40" s="57"/>
      <c r="AF40" s="57"/>
      <c r="AG40" s="57"/>
      <c r="AH40" s="57"/>
      <c r="AI40" s="57"/>
      <c r="AJ40" s="57"/>
      <c r="AK40" s="163"/>
      <c r="AL40" s="163"/>
      <c r="AM40" s="162"/>
      <c r="AN40" s="162"/>
      <c r="AO40" s="162"/>
      <c r="AP40" s="162"/>
      <c r="AQ40" s="162"/>
      <c r="AR40" s="162"/>
      <c r="AS40" s="47"/>
      <c r="AT40" s="47"/>
      <c r="AU40" s="47"/>
      <c r="AV40" s="162"/>
      <c r="AW40" s="162"/>
      <c r="AX40" s="162"/>
      <c r="AY40" s="162"/>
      <c r="AZ40" s="162"/>
      <c r="BA40" s="162"/>
      <c r="BB40" s="162"/>
      <c r="BC40" s="162"/>
      <c r="BD40" s="162"/>
      <c r="BE40" s="162"/>
      <c r="BF40" s="47"/>
      <c r="BG40" s="51"/>
      <c r="CJ40" s="10" t="s">
        <v>81</v>
      </c>
      <c r="CK40" s="11" t="s">
        <v>82</v>
      </c>
      <c r="CL40" s="8">
        <v>13.35</v>
      </c>
      <c r="CM40" s="4">
        <f t="shared" si="0"/>
        <v>191519.1</v>
      </c>
    </row>
    <row r="41" spans="3:91" ht="17.25" thickBot="1" x14ac:dyDescent="0.3">
      <c r="C41" s="60"/>
      <c r="D41" s="61"/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2"/>
      <c r="CJ41" s="10" t="s">
        <v>83</v>
      </c>
      <c r="CK41" s="11" t="s">
        <v>84</v>
      </c>
      <c r="CL41" s="8">
        <v>12.75</v>
      </c>
      <c r="CM41" s="4">
        <f t="shared" si="0"/>
        <v>182911.5</v>
      </c>
    </row>
    <row r="42" spans="3:91" x14ac:dyDescent="0.25">
      <c r="CJ42" s="10" t="s">
        <v>85</v>
      </c>
      <c r="CK42" s="11" t="s">
        <v>86</v>
      </c>
      <c r="CL42" s="8">
        <v>28.05</v>
      </c>
      <c r="CM42" s="4">
        <f t="shared" si="0"/>
        <v>402405.3</v>
      </c>
    </row>
    <row r="43" spans="3:91" ht="17.25" thickBot="1" x14ac:dyDescent="0.3">
      <c r="CJ43" s="10" t="s">
        <v>87</v>
      </c>
      <c r="CK43" s="11" t="s">
        <v>88</v>
      </c>
      <c r="CL43" s="8">
        <v>27.2</v>
      </c>
      <c r="CM43" s="4">
        <f t="shared" si="0"/>
        <v>390211.2</v>
      </c>
    </row>
    <row r="44" spans="3:91" x14ac:dyDescent="0.25">
      <c r="C44" s="43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44"/>
      <c r="AV44" s="44"/>
      <c r="AW44" s="44"/>
      <c r="AX44" s="44"/>
      <c r="AY44" s="44"/>
      <c r="AZ44" s="44"/>
      <c r="BA44" s="44"/>
      <c r="BB44" s="44"/>
      <c r="BC44" s="44"/>
      <c r="BD44" s="44"/>
      <c r="BE44" s="44"/>
      <c r="BF44" s="44"/>
      <c r="BG44" s="45"/>
      <c r="CJ44" s="10" t="s">
        <v>89</v>
      </c>
      <c r="CK44" s="11" t="s">
        <v>90</v>
      </c>
      <c r="CL44" s="8">
        <v>21.194841070681722</v>
      </c>
      <c r="CM44" s="4">
        <f t="shared" si="0"/>
        <v>304061.19</v>
      </c>
    </row>
    <row r="45" spans="3:91" x14ac:dyDescent="0.25">
      <c r="C45" s="46"/>
      <c r="D45" s="47"/>
      <c r="E45" s="196" t="s">
        <v>0</v>
      </c>
      <c r="F45" s="196"/>
      <c r="G45" s="196"/>
      <c r="H45" s="196"/>
      <c r="I45" s="196"/>
      <c r="J45" s="170" t="s">
        <v>11</v>
      </c>
      <c r="K45" s="196" t="s">
        <v>328</v>
      </c>
      <c r="L45" s="196"/>
      <c r="M45" s="196"/>
      <c r="N45" s="196"/>
      <c r="O45" s="196"/>
      <c r="P45" s="196"/>
      <c r="Q45" s="196"/>
      <c r="R45" s="196"/>
      <c r="S45" s="196"/>
      <c r="T45" s="196"/>
      <c r="U45" s="196"/>
      <c r="V45" s="170"/>
      <c r="W45" s="170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170"/>
      <c r="AI45" s="50"/>
      <c r="AJ45" s="50"/>
      <c r="AK45" s="50"/>
      <c r="AL45" s="50"/>
      <c r="AM45" s="196" t="s">
        <v>3</v>
      </c>
      <c r="AN45" s="196"/>
      <c r="AO45" s="196"/>
      <c r="AP45" s="196"/>
      <c r="AQ45" s="196"/>
      <c r="AR45" s="196"/>
      <c r="AS45" s="196"/>
      <c r="AT45" s="196"/>
      <c r="AU45" s="170" t="s">
        <v>11</v>
      </c>
      <c r="AV45" s="197">
        <v>483.23</v>
      </c>
      <c r="AW45" s="197"/>
      <c r="AX45" s="197"/>
      <c r="AY45" s="197"/>
      <c r="AZ45" s="170" t="s">
        <v>319</v>
      </c>
      <c r="BA45" s="170"/>
      <c r="BB45" s="170"/>
      <c r="BC45" s="170"/>
      <c r="BD45" s="170"/>
      <c r="BE45" s="170"/>
      <c r="BF45" s="47"/>
      <c r="BG45" s="51"/>
      <c r="CJ45" s="10" t="s">
        <v>91</v>
      </c>
      <c r="CK45" s="11" t="s">
        <v>92</v>
      </c>
      <c r="CL45" s="7">
        <v>29.388728565453786</v>
      </c>
      <c r="CM45" s="4">
        <f t="shared" si="0"/>
        <v>421610.7</v>
      </c>
    </row>
    <row r="46" spans="3:91" x14ac:dyDescent="0.25">
      <c r="C46" s="46"/>
      <c r="D46" s="47"/>
      <c r="E46" s="196" t="s">
        <v>322</v>
      </c>
      <c r="F46" s="196"/>
      <c r="G46" s="196"/>
      <c r="H46" s="196"/>
      <c r="I46" s="196"/>
      <c r="J46" s="170" t="s">
        <v>11</v>
      </c>
      <c r="K46" s="196" t="s">
        <v>722</v>
      </c>
      <c r="L46" s="196"/>
      <c r="M46" s="196"/>
      <c r="N46" s="196"/>
      <c r="O46" s="196"/>
      <c r="P46" s="196"/>
      <c r="Q46" s="196"/>
      <c r="R46" s="196"/>
      <c r="S46" s="196"/>
      <c r="T46" s="196"/>
      <c r="U46" s="196"/>
      <c r="V46" s="196"/>
      <c r="W46" s="170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170"/>
      <c r="AI46" s="50"/>
      <c r="AJ46" s="50"/>
      <c r="AK46" s="50"/>
      <c r="AL46" s="50"/>
      <c r="AM46" s="196" t="s">
        <v>4</v>
      </c>
      <c r="AN46" s="196"/>
      <c r="AO46" s="196"/>
      <c r="AP46" s="196"/>
      <c r="AQ46" s="196"/>
      <c r="AR46" s="196"/>
      <c r="AS46" s="196"/>
      <c r="AT46" s="196"/>
      <c r="AU46" s="170" t="s">
        <v>11</v>
      </c>
      <c r="AV46" s="196">
        <v>2100</v>
      </c>
      <c r="AW46" s="196"/>
      <c r="AX46" s="196"/>
      <c r="AY46" s="196"/>
      <c r="AZ46" s="170" t="s">
        <v>320</v>
      </c>
      <c r="BA46" s="170"/>
      <c r="BB46" s="170"/>
      <c r="BC46" s="170"/>
      <c r="BD46" s="170"/>
      <c r="BE46" s="170"/>
      <c r="BF46" s="47"/>
      <c r="BG46" s="51"/>
      <c r="CJ46" s="10"/>
      <c r="CK46" s="11"/>
      <c r="CL46" s="7"/>
      <c r="CM46" s="4"/>
    </row>
    <row r="47" spans="3:91" x14ac:dyDescent="0.25">
      <c r="C47" s="46"/>
      <c r="D47" s="47"/>
      <c r="E47" s="196" t="s">
        <v>1</v>
      </c>
      <c r="F47" s="196"/>
      <c r="G47" s="196"/>
      <c r="H47" s="196"/>
      <c r="I47" s="196"/>
      <c r="J47" s="170" t="s">
        <v>11</v>
      </c>
      <c r="K47" s="196" t="s">
        <v>411</v>
      </c>
      <c r="L47" s="196"/>
      <c r="M47" s="196"/>
      <c r="N47" s="196"/>
      <c r="O47" s="196"/>
      <c r="P47" s="196"/>
      <c r="Q47" s="196"/>
      <c r="R47" s="196"/>
      <c r="S47" s="196"/>
      <c r="T47" s="196"/>
      <c r="U47" s="196"/>
      <c r="V47" s="170"/>
      <c r="W47" s="170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170"/>
      <c r="AI47" s="50"/>
      <c r="AJ47" s="50"/>
      <c r="AK47" s="50"/>
      <c r="AL47" s="50"/>
      <c r="AM47" s="196"/>
      <c r="AN47" s="196"/>
      <c r="AO47" s="196"/>
      <c r="AP47" s="196"/>
      <c r="AQ47" s="196"/>
      <c r="AR47" s="196"/>
      <c r="AS47" s="196"/>
      <c r="AT47" s="196"/>
      <c r="AU47" s="170"/>
      <c r="AV47" s="198"/>
      <c r="AW47" s="198"/>
      <c r="AX47" s="198"/>
      <c r="AY47" s="198"/>
      <c r="AZ47" s="170"/>
      <c r="BA47" s="170"/>
      <c r="BB47" s="170"/>
      <c r="BC47" s="170"/>
      <c r="BD47" s="170"/>
      <c r="BE47" s="170"/>
      <c r="BF47" s="47"/>
      <c r="BG47" s="51"/>
      <c r="CJ47" s="10" t="s">
        <v>93</v>
      </c>
      <c r="CK47" s="11" t="s">
        <v>94</v>
      </c>
      <c r="CL47" s="8">
        <v>10.32</v>
      </c>
      <c r="CM47" s="4">
        <f t="shared" si="0"/>
        <v>148050.72</v>
      </c>
    </row>
    <row r="48" spans="3:91" x14ac:dyDescent="0.25">
      <c r="C48" s="46"/>
      <c r="D48" s="47"/>
      <c r="E48" s="196" t="s">
        <v>2</v>
      </c>
      <c r="F48" s="196"/>
      <c r="G48" s="196"/>
      <c r="H48" s="196"/>
      <c r="I48" s="196"/>
      <c r="J48" s="170" t="s">
        <v>11</v>
      </c>
      <c r="K48" s="196" t="s">
        <v>417</v>
      </c>
      <c r="L48" s="196"/>
      <c r="M48" s="196"/>
      <c r="N48" s="196"/>
      <c r="O48" s="196"/>
      <c r="P48" s="196"/>
      <c r="Q48" s="196"/>
      <c r="R48" s="196"/>
      <c r="S48" s="196"/>
      <c r="T48" s="196"/>
      <c r="U48" s="196"/>
      <c r="V48" s="170"/>
      <c r="W48" s="170"/>
      <c r="X48" s="170"/>
      <c r="Y48" s="170"/>
      <c r="Z48" s="170"/>
      <c r="AA48" s="170"/>
      <c r="AB48" s="170"/>
      <c r="AC48" s="170"/>
      <c r="AD48" s="170"/>
      <c r="AE48" s="170"/>
      <c r="AF48" s="170"/>
      <c r="AG48" s="170"/>
      <c r="AH48" s="170"/>
      <c r="AI48" s="170"/>
      <c r="AJ48" s="170"/>
      <c r="AK48" s="170"/>
      <c r="AL48" s="170"/>
      <c r="AM48" s="196"/>
      <c r="AN48" s="196"/>
      <c r="AO48" s="196"/>
      <c r="AP48" s="196"/>
      <c r="AQ48" s="196"/>
      <c r="AR48" s="196"/>
      <c r="AS48" s="196"/>
      <c r="AT48" s="196"/>
      <c r="AU48" s="170"/>
      <c r="AV48" s="170"/>
      <c r="AW48" s="170"/>
      <c r="AX48" s="170"/>
      <c r="AY48" s="170"/>
      <c r="AZ48" s="170"/>
      <c r="BA48" s="170"/>
      <c r="BB48" s="170"/>
      <c r="BC48" s="170"/>
      <c r="BD48" s="170"/>
      <c r="BE48" s="170"/>
      <c r="BF48" s="47"/>
      <c r="BG48" s="51"/>
      <c r="CJ48" s="10" t="s">
        <v>95</v>
      </c>
      <c r="CK48" s="11" t="s">
        <v>96</v>
      </c>
      <c r="CL48" s="8">
        <v>8.36</v>
      </c>
      <c r="CM48" s="4">
        <f t="shared" si="0"/>
        <v>119932.56</v>
      </c>
    </row>
    <row r="49" spans="3:91" x14ac:dyDescent="0.25">
      <c r="C49" s="46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47"/>
      <c r="AJ49" s="47"/>
      <c r="AK49" s="47"/>
      <c r="AL49" s="47"/>
      <c r="AM49" s="47"/>
      <c r="AN49" s="47"/>
      <c r="AO49" s="47"/>
      <c r="AP49" s="47"/>
      <c r="AQ49" s="47"/>
      <c r="AR49" s="47"/>
      <c r="AS49" s="47"/>
      <c r="AT49" s="47"/>
      <c r="AU49" s="47"/>
      <c r="AV49" s="47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51"/>
      <c r="CJ49" s="10" t="s">
        <v>97</v>
      </c>
      <c r="CK49" s="11" t="s">
        <v>98</v>
      </c>
      <c r="CL49" s="8">
        <v>7.56</v>
      </c>
      <c r="CM49" s="4">
        <f t="shared" si="0"/>
        <v>108455.76</v>
      </c>
    </row>
    <row r="50" spans="3:91" x14ac:dyDescent="0.25">
      <c r="C50" s="46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47"/>
      <c r="AJ50" s="47"/>
      <c r="AK50" s="47"/>
      <c r="AL50" s="47"/>
      <c r="AM50" s="47"/>
      <c r="AN50" s="47"/>
      <c r="AO50" s="47"/>
      <c r="AP50" s="47"/>
      <c r="AQ50" s="47"/>
      <c r="AR50" s="47"/>
      <c r="AS50" s="47"/>
      <c r="AT50" s="47"/>
      <c r="AU50" s="47"/>
      <c r="AV50" s="47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51"/>
      <c r="CJ50" s="10" t="s">
        <v>99</v>
      </c>
      <c r="CK50" s="11" t="s">
        <v>100</v>
      </c>
      <c r="CL50" s="7">
        <v>7.185372229192807</v>
      </c>
      <c r="CM50" s="4">
        <f t="shared" si="0"/>
        <v>103081.35</v>
      </c>
    </row>
    <row r="51" spans="3:91" x14ac:dyDescent="0.25">
      <c r="C51" s="46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  <c r="AA51" s="47"/>
      <c r="AB51" s="47"/>
      <c r="AC51" s="47"/>
      <c r="AD51" s="47"/>
      <c r="AE51" s="47"/>
      <c r="AF51" s="47"/>
      <c r="AG51" s="47"/>
      <c r="AH51" s="47"/>
      <c r="AI51" s="47"/>
      <c r="AJ51" s="47"/>
      <c r="AK51" s="47"/>
      <c r="AL51" s="47"/>
      <c r="AM51" s="47"/>
      <c r="AN51" s="47"/>
      <c r="AO51" s="47"/>
      <c r="AP51" s="47"/>
      <c r="AQ51" s="47"/>
      <c r="AR51" s="47"/>
      <c r="AS51" s="47"/>
      <c r="AT51" s="47"/>
      <c r="AU51" s="47"/>
      <c r="AV51" s="47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51"/>
      <c r="CJ51" s="10" t="s">
        <v>101</v>
      </c>
      <c r="CK51" s="11" t="s">
        <v>102</v>
      </c>
      <c r="CL51" s="7">
        <v>6.0066583019657047</v>
      </c>
      <c r="CM51" s="4">
        <f t="shared" si="0"/>
        <v>86171.520000000004</v>
      </c>
    </row>
    <row r="52" spans="3:91" x14ac:dyDescent="0.25">
      <c r="C52" s="46"/>
      <c r="D52" s="47"/>
      <c r="E52" s="208" t="s">
        <v>5</v>
      </c>
      <c r="F52" s="209"/>
      <c r="G52" s="209"/>
      <c r="H52" s="209"/>
      <c r="I52" s="209"/>
      <c r="J52" s="209"/>
      <c r="K52" s="210" t="str">
        <f t="shared" ref="K52:K57" si="5">VLOOKUP(E52,$CJ$1:$CM$1003,2,FALSE)</f>
        <v>NOVACRON YELLOW S-3R</v>
      </c>
      <c r="L52" s="210"/>
      <c r="M52" s="210"/>
      <c r="N52" s="210"/>
      <c r="O52" s="210"/>
      <c r="P52" s="210"/>
      <c r="Q52" s="210"/>
      <c r="R52" s="210"/>
      <c r="S52" s="210"/>
      <c r="T52" s="210"/>
      <c r="U52" s="210"/>
      <c r="V52" s="210"/>
      <c r="W52" s="210"/>
      <c r="X52" s="210"/>
      <c r="Y52" s="164"/>
      <c r="Z52" s="164"/>
      <c r="AA52" s="164"/>
      <c r="AB52" s="211">
        <v>0.43</v>
      </c>
      <c r="AC52" s="211"/>
      <c r="AD52" s="211"/>
      <c r="AE52" s="211"/>
      <c r="AF52" s="211"/>
      <c r="AG52" s="211"/>
      <c r="AH52" s="211"/>
      <c r="AI52" s="211"/>
      <c r="AJ52" s="211"/>
      <c r="AK52" s="210" t="s">
        <v>315</v>
      </c>
      <c r="AL52" s="210"/>
      <c r="AM52" s="212">
        <v>207.79</v>
      </c>
      <c r="AN52" s="212"/>
      <c r="AO52" s="212"/>
      <c r="AP52" s="212"/>
      <c r="AQ52" s="212"/>
      <c r="AR52" s="212"/>
      <c r="AS52" s="52" t="s">
        <v>316</v>
      </c>
      <c r="AT52" s="52"/>
      <c r="AU52" s="213">
        <f>(AM52*VLOOKUP(E52,$CJ$1:$CM$1003,4,FALSE))/1000</f>
        <v>20181.0676518</v>
      </c>
      <c r="AV52" s="213"/>
      <c r="AW52" s="213"/>
      <c r="AX52" s="213"/>
      <c r="AY52" s="213"/>
      <c r="AZ52" s="213"/>
      <c r="BA52" s="213"/>
      <c r="BB52" s="213"/>
      <c r="BC52" s="213"/>
      <c r="BD52" s="213"/>
      <c r="BE52" s="214"/>
      <c r="BF52" s="47"/>
      <c r="BG52" s="51"/>
      <c r="CJ52" s="10" t="s">
        <v>103</v>
      </c>
      <c r="CK52" s="11" t="s">
        <v>104</v>
      </c>
      <c r="CL52" s="7">
        <v>7.8263355639202565</v>
      </c>
      <c r="CM52" s="4">
        <f t="shared" si="0"/>
        <v>112276.61</v>
      </c>
    </row>
    <row r="53" spans="3:91" x14ac:dyDescent="0.25">
      <c r="C53" s="46"/>
      <c r="D53" s="47"/>
      <c r="E53" s="200" t="s">
        <v>30</v>
      </c>
      <c r="F53" s="201"/>
      <c r="G53" s="201"/>
      <c r="H53" s="201"/>
      <c r="I53" s="201"/>
      <c r="J53" s="201"/>
      <c r="K53" s="202" t="str">
        <f t="shared" si="5"/>
        <v>NOVACRON RED S–2G</v>
      </c>
      <c r="L53" s="202"/>
      <c r="M53" s="202"/>
      <c r="N53" s="202"/>
      <c r="O53" s="202"/>
      <c r="P53" s="202"/>
      <c r="Q53" s="202"/>
      <c r="R53" s="202"/>
      <c r="S53" s="202"/>
      <c r="T53" s="202"/>
      <c r="U53" s="202"/>
      <c r="V53" s="202"/>
      <c r="W53" s="202"/>
      <c r="X53" s="202"/>
      <c r="Y53" s="202"/>
      <c r="Z53" s="163"/>
      <c r="AA53" s="163"/>
      <c r="AB53" s="203">
        <v>0.7</v>
      </c>
      <c r="AC53" s="203"/>
      <c r="AD53" s="203"/>
      <c r="AE53" s="203"/>
      <c r="AF53" s="203"/>
      <c r="AG53" s="203"/>
      <c r="AH53" s="203"/>
      <c r="AI53" s="203"/>
      <c r="AJ53" s="203"/>
      <c r="AK53" s="202" t="s">
        <v>315</v>
      </c>
      <c r="AL53" s="202"/>
      <c r="AM53" s="204">
        <v>338.26</v>
      </c>
      <c r="AN53" s="204"/>
      <c r="AO53" s="204"/>
      <c r="AP53" s="204"/>
      <c r="AQ53" s="204"/>
      <c r="AR53" s="204"/>
      <c r="AS53" s="47" t="s">
        <v>316</v>
      </c>
      <c r="AT53" s="47"/>
      <c r="AU53" s="205">
        <f>(AM53*VLOOKUP(E53,$CJ$1:$CM$1003,4,FALSE))/1000</f>
        <v>42655.039268399989</v>
      </c>
      <c r="AV53" s="205"/>
      <c r="AW53" s="205"/>
      <c r="AX53" s="205"/>
      <c r="AY53" s="205"/>
      <c r="AZ53" s="205"/>
      <c r="BA53" s="205"/>
      <c r="BB53" s="205"/>
      <c r="BC53" s="205"/>
      <c r="BD53" s="205"/>
      <c r="BE53" s="206"/>
      <c r="BF53" s="47"/>
      <c r="BG53" s="51"/>
      <c r="CJ53" s="10" t="s">
        <v>105</v>
      </c>
      <c r="CK53" s="11" t="s">
        <v>106</v>
      </c>
      <c r="CL53" s="7">
        <v>5.4474048515265583</v>
      </c>
      <c r="CM53" s="4">
        <f t="shared" si="0"/>
        <v>78148.47</v>
      </c>
    </row>
    <row r="54" spans="3:91" x14ac:dyDescent="0.25">
      <c r="C54" s="46"/>
      <c r="D54" s="47"/>
      <c r="E54" s="200" t="s">
        <v>7</v>
      </c>
      <c r="F54" s="201"/>
      <c r="G54" s="201"/>
      <c r="H54" s="201"/>
      <c r="I54" s="201"/>
      <c r="J54" s="201"/>
      <c r="K54" s="202" t="str">
        <f t="shared" si="5"/>
        <v>NOVACRON DARK BLUE S-GL</v>
      </c>
      <c r="L54" s="202"/>
      <c r="M54" s="202"/>
      <c r="N54" s="202"/>
      <c r="O54" s="202"/>
      <c r="P54" s="202"/>
      <c r="Q54" s="202"/>
      <c r="R54" s="202"/>
      <c r="S54" s="202"/>
      <c r="T54" s="202"/>
      <c r="U54" s="202"/>
      <c r="V54" s="202"/>
      <c r="W54" s="202"/>
      <c r="X54" s="202"/>
      <c r="Y54" s="163"/>
      <c r="Z54" s="163"/>
      <c r="AA54" s="163"/>
      <c r="AB54" s="203">
        <v>0.85</v>
      </c>
      <c r="AC54" s="203"/>
      <c r="AD54" s="203"/>
      <c r="AE54" s="203"/>
      <c r="AF54" s="203"/>
      <c r="AG54" s="203"/>
      <c r="AH54" s="203"/>
      <c r="AI54" s="203"/>
      <c r="AJ54" s="203"/>
      <c r="AK54" s="202" t="s">
        <v>315</v>
      </c>
      <c r="AL54" s="202"/>
      <c r="AM54" s="204">
        <v>410.75</v>
      </c>
      <c r="AN54" s="204"/>
      <c r="AO54" s="204"/>
      <c r="AP54" s="204"/>
      <c r="AQ54" s="204"/>
      <c r="AR54" s="204"/>
      <c r="AS54" s="47" t="s">
        <v>316</v>
      </c>
      <c r="AT54" s="47"/>
      <c r="AU54" s="205">
        <f>(AM54*VLOOKUP(E54,$CJ$1:$CM$1003,4,FALSE))/1000</f>
        <v>49969.413359999999</v>
      </c>
      <c r="AV54" s="205"/>
      <c r="AW54" s="205"/>
      <c r="AX54" s="205"/>
      <c r="AY54" s="205"/>
      <c r="AZ54" s="205"/>
      <c r="BA54" s="205"/>
      <c r="BB54" s="205"/>
      <c r="BC54" s="205"/>
      <c r="BD54" s="205"/>
      <c r="BE54" s="206"/>
      <c r="BF54" s="47"/>
      <c r="BG54" s="51"/>
      <c r="CJ54" s="10" t="s">
        <v>107</v>
      </c>
      <c r="CK54" s="11" t="s">
        <v>108</v>
      </c>
      <c r="CL54" s="7">
        <v>7.1763592639063152</v>
      </c>
      <c r="CM54" s="4">
        <f t="shared" si="0"/>
        <v>102952.05</v>
      </c>
    </row>
    <row r="55" spans="3:91" x14ac:dyDescent="0.25">
      <c r="C55" s="46"/>
      <c r="D55" s="47"/>
      <c r="E55" s="216" t="s">
        <v>8</v>
      </c>
      <c r="F55" s="217"/>
      <c r="G55" s="217"/>
      <c r="H55" s="217"/>
      <c r="I55" s="217"/>
      <c r="J55" s="217"/>
      <c r="K55" s="218" t="str">
        <f t="shared" si="5"/>
        <v>FIMBIL EAS 40 NEW</v>
      </c>
      <c r="L55" s="218"/>
      <c r="M55" s="218"/>
      <c r="N55" s="218"/>
      <c r="O55" s="218"/>
      <c r="P55" s="218"/>
      <c r="Q55" s="218"/>
      <c r="R55" s="218"/>
      <c r="S55" s="218"/>
      <c r="T55" s="218"/>
      <c r="U55" s="218"/>
      <c r="V55" s="218"/>
      <c r="W55" s="218"/>
      <c r="X55" s="218"/>
      <c r="Y55" s="166"/>
      <c r="Z55" s="166"/>
      <c r="AA55" s="166"/>
      <c r="AB55" s="219">
        <v>2</v>
      </c>
      <c r="AC55" s="219"/>
      <c r="AD55" s="219"/>
      <c r="AE55" s="219"/>
      <c r="AF55" s="219"/>
      <c r="AG55" s="219"/>
      <c r="AH55" s="219"/>
      <c r="AI55" s="219"/>
      <c r="AJ55" s="219"/>
      <c r="AK55" s="218" t="s">
        <v>315</v>
      </c>
      <c r="AL55" s="218"/>
      <c r="AM55" s="248">
        <v>966.46</v>
      </c>
      <c r="AN55" s="248"/>
      <c r="AO55" s="248"/>
      <c r="AP55" s="248"/>
      <c r="AQ55" s="248"/>
      <c r="AR55" s="248"/>
      <c r="AS55" s="55" t="s">
        <v>316</v>
      </c>
      <c r="AT55" s="55"/>
      <c r="AU55" s="221">
        <f t="shared" ref="AU55:AU57" si="6">(AM55*VLOOKUP(E55,$CJ$1:$CM$1003,4,FALSE))/1000</f>
        <v>19936.272184400001</v>
      </c>
      <c r="AV55" s="221"/>
      <c r="AW55" s="221"/>
      <c r="AX55" s="221"/>
      <c r="AY55" s="221"/>
      <c r="AZ55" s="221"/>
      <c r="BA55" s="221"/>
      <c r="BB55" s="221"/>
      <c r="BC55" s="221"/>
      <c r="BD55" s="221"/>
      <c r="BE55" s="222"/>
      <c r="BF55" s="47"/>
      <c r="BG55" s="51"/>
      <c r="CJ55" s="10" t="s">
        <v>109</v>
      </c>
      <c r="CK55" s="11" t="s">
        <v>110</v>
      </c>
      <c r="CL55" s="7">
        <v>6.1914303638644919</v>
      </c>
      <c r="CM55" s="4">
        <f t="shared" si="0"/>
        <v>88822.26</v>
      </c>
    </row>
    <row r="56" spans="3:91" x14ac:dyDescent="0.25">
      <c r="C56" s="46"/>
      <c r="D56" s="47"/>
      <c r="E56" s="200" t="s">
        <v>9</v>
      </c>
      <c r="F56" s="201"/>
      <c r="G56" s="201"/>
      <c r="H56" s="201"/>
      <c r="I56" s="201"/>
      <c r="J56" s="201"/>
      <c r="K56" s="202" t="str">
        <f t="shared" si="5"/>
        <v>SODIUM SULFATE</v>
      </c>
      <c r="L56" s="202"/>
      <c r="M56" s="202"/>
      <c r="N56" s="202"/>
      <c r="O56" s="202"/>
      <c r="P56" s="202"/>
      <c r="Q56" s="202"/>
      <c r="R56" s="202"/>
      <c r="S56" s="202"/>
      <c r="T56" s="202"/>
      <c r="U56" s="202"/>
      <c r="V56" s="202"/>
      <c r="W56" s="202"/>
      <c r="X56" s="202"/>
      <c r="Y56" s="163"/>
      <c r="Z56" s="163"/>
      <c r="AA56" s="163"/>
      <c r="AB56" s="203">
        <v>200</v>
      </c>
      <c r="AC56" s="203"/>
      <c r="AD56" s="203"/>
      <c r="AE56" s="203"/>
      <c r="AF56" s="203"/>
      <c r="AG56" s="203"/>
      <c r="AH56" s="203"/>
      <c r="AI56" s="203"/>
      <c r="AJ56" s="203"/>
      <c r="AK56" s="202" t="s">
        <v>315</v>
      </c>
      <c r="AL56" s="202"/>
      <c r="AM56" s="204">
        <v>96646.26</v>
      </c>
      <c r="AN56" s="204"/>
      <c r="AO56" s="204"/>
      <c r="AP56" s="204"/>
      <c r="AQ56" s="204"/>
      <c r="AR56" s="204"/>
      <c r="AS56" s="47" t="s">
        <v>316</v>
      </c>
      <c r="AT56" s="47"/>
      <c r="AU56" s="205">
        <f t="shared" si="6"/>
        <v>230646.29948999998</v>
      </c>
      <c r="AV56" s="205"/>
      <c r="AW56" s="205"/>
      <c r="AX56" s="205"/>
      <c r="AY56" s="205"/>
      <c r="AZ56" s="205"/>
      <c r="BA56" s="205"/>
      <c r="BB56" s="205"/>
      <c r="BC56" s="205"/>
      <c r="BD56" s="205"/>
      <c r="BE56" s="206"/>
      <c r="BF56" s="47"/>
      <c r="BG56" s="51"/>
      <c r="CJ56" s="10" t="s">
        <v>111</v>
      </c>
      <c r="CK56" s="11" t="s">
        <v>112</v>
      </c>
      <c r="CL56" s="7">
        <v>6.0397867001254708</v>
      </c>
      <c r="CM56" s="4">
        <f t="shared" si="0"/>
        <v>86646.78</v>
      </c>
    </row>
    <row r="57" spans="3:91" x14ac:dyDescent="0.25">
      <c r="C57" s="46"/>
      <c r="D57" s="47"/>
      <c r="E57" s="223" t="s">
        <v>10</v>
      </c>
      <c r="F57" s="224"/>
      <c r="G57" s="224"/>
      <c r="H57" s="224"/>
      <c r="I57" s="224"/>
      <c r="J57" s="224"/>
      <c r="K57" s="225" t="str">
        <f t="shared" si="5"/>
        <v>SODA ASH</v>
      </c>
      <c r="L57" s="225"/>
      <c r="M57" s="225"/>
      <c r="N57" s="225"/>
      <c r="O57" s="225"/>
      <c r="P57" s="225"/>
      <c r="Q57" s="225"/>
      <c r="R57" s="225"/>
      <c r="S57" s="225"/>
      <c r="T57" s="225"/>
      <c r="U57" s="225"/>
      <c r="V57" s="225"/>
      <c r="W57" s="225"/>
      <c r="X57" s="225"/>
      <c r="Y57" s="167"/>
      <c r="Z57" s="167"/>
      <c r="AA57" s="167"/>
      <c r="AB57" s="226">
        <v>30</v>
      </c>
      <c r="AC57" s="226"/>
      <c r="AD57" s="226"/>
      <c r="AE57" s="226"/>
      <c r="AF57" s="226"/>
      <c r="AG57" s="226"/>
      <c r="AH57" s="226"/>
      <c r="AI57" s="226"/>
      <c r="AJ57" s="226"/>
      <c r="AK57" s="225" t="s">
        <v>315</v>
      </c>
      <c r="AL57" s="225"/>
      <c r="AM57" s="227">
        <v>14496.94</v>
      </c>
      <c r="AN57" s="227"/>
      <c r="AO57" s="227"/>
      <c r="AP57" s="227"/>
      <c r="AQ57" s="227"/>
      <c r="AR57" s="227"/>
      <c r="AS57" s="54" t="s">
        <v>316</v>
      </c>
      <c r="AT57" s="54"/>
      <c r="AU57" s="228">
        <f t="shared" si="6"/>
        <v>128732.8272</v>
      </c>
      <c r="AV57" s="228"/>
      <c r="AW57" s="228"/>
      <c r="AX57" s="228"/>
      <c r="AY57" s="228"/>
      <c r="AZ57" s="228"/>
      <c r="BA57" s="228"/>
      <c r="BB57" s="228"/>
      <c r="BC57" s="228"/>
      <c r="BD57" s="228"/>
      <c r="BE57" s="229"/>
      <c r="BF57" s="47"/>
      <c r="BG57" s="51"/>
      <c r="CJ57" s="10" t="s">
        <v>113</v>
      </c>
      <c r="CK57" s="11" t="s">
        <v>114</v>
      </c>
      <c r="CL57" s="7">
        <v>8.1017858636553743</v>
      </c>
      <c r="CM57" s="4">
        <f t="shared" si="0"/>
        <v>116228.22</v>
      </c>
    </row>
    <row r="58" spans="3:91" x14ac:dyDescent="0.25">
      <c r="C58" s="46"/>
      <c r="D58" s="47"/>
      <c r="E58" s="162"/>
      <c r="F58" s="162"/>
      <c r="G58" s="162"/>
      <c r="H58" s="162"/>
      <c r="I58" s="162"/>
      <c r="J58" s="162"/>
      <c r="K58" s="163"/>
      <c r="L58" s="163"/>
      <c r="M58" s="163"/>
      <c r="N58" s="163"/>
      <c r="O58" s="163"/>
      <c r="P58" s="163"/>
      <c r="Q58" s="163"/>
      <c r="R58" s="163"/>
      <c r="S58" s="163"/>
      <c r="T58" s="163"/>
      <c r="U58" s="163"/>
      <c r="V58" s="163"/>
      <c r="W58" s="163"/>
      <c r="X58" s="163"/>
      <c r="Y58" s="163"/>
      <c r="Z58" s="163"/>
      <c r="AA58" s="163"/>
      <c r="AB58" s="57"/>
      <c r="AC58" s="57"/>
      <c r="AD58" s="57"/>
      <c r="AE58" s="57"/>
      <c r="AF58" s="57"/>
      <c r="AG58" s="57"/>
      <c r="AH58" s="57"/>
      <c r="AI58" s="57"/>
      <c r="AJ58" s="57"/>
      <c r="AK58" s="163"/>
      <c r="AL58" s="163"/>
      <c r="AM58" s="162"/>
      <c r="AN58" s="162"/>
      <c r="AO58" s="162"/>
      <c r="AP58" s="162"/>
      <c r="AQ58" s="162"/>
      <c r="AR58" s="162"/>
      <c r="AS58" s="47"/>
      <c r="AT58" s="47"/>
      <c r="AU58" s="58"/>
      <c r="AV58" s="58"/>
      <c r="AW58" s="58"/>
      <c r="AX58" s="58"/>
      <c r="AY58" s="58"/>
      <c r="AZ58" s="58"/>
      <c r="BA58" s="58"/>
      <c r="BB58" s="58"/>
      <c r="BC58" s="58"/>
      <c r="BD58" s="58"/>
      <c r="BE58" s="58"/>
      <c r="BF58" s="47"/>
      <c r="BG58" s="51"/>
      <c r="CJ58" s="10" t="s">
        <v>115</v>
      </c>
      <c r="CK58" s="11" t="s">
        <v>116</v>
      </c>
      <c r="CL58" s="7">
        <v>13.444857800083646</v>
      </c>
      <c r="CM58" s="4">
        <f t="shared" si="0"/>
        <v>192879.93</v>
      </c>
    </row>
    <row r="59" spans="3:91" x14ac:dyDescent="0.25">
      <c r="C59" s="46"/>
      <c r="D59" s="47"/>
      <c r="E59" s="162"/>
      <c r="F59" s="162"/>
      <c r="G59" s="162"/>
      <c r="H59" s="162"/>
      <c r="I59" s="162"/>
      <c r="J59" s="162"/>
      <c r="K59" s="163"/>
      <c r="L59" s="163"/>
      <c r="M59" s="163"/>
      <c r="N59" s="163"/>
      <c r="O59" s="163"/>
      <c r="P59" s="163"/>
      <c r="Q59" s="163"/>
      <c r="R59" s="163"/>
      <c r="S59" s="163"/>
      <c r="T59" s="163"/>
      <c r="U59" s="163"/>
      <c r="V59" s="163"/>
      <c r="W59" s="163"/>
      <c r="X59" s="163"/>
      <c r="Y59" s="163"/>
      <c r="Z59" s="163"/>
      <c r="AA59" s="163"/>
      <c r="AB59" s="57"/>
      <c r="AC59" s="57"/>
      <c r="AD59" s="57"/>
      <c r="AE59" s="57"/>
      <c r="AF59" s="57"/>
      <c r="AG59" s="57"/>
      <c r="AH59" s="57"/>
      <c r="AI59" s="57"/>
      <c r="AJ59" s="57"/>
      <c r="AK59" s="163"/>
      <c r="AL59" s="163"/>
      <c r="AM59" s="162"/>
      <c r="AN59" s="162"/>
      <c r="AO59" s="162"/>
      <c r="AP59" s="87"/>
      <c r="AQ59" s="202" t="s">
        <v>318</v>
      </c>
      <c r="AR59" s="202"/>
      <c r="AS59" s="202"/>
      <c r="AT59" s="202"/>
      <c r="AU59" s="58" t="s">
        <v>11</v>
      </c>
      <c r="AV59" s="205">
        <f>SUM(AU52:BE57)</f>
        <v>492120.91915459995</v>
      </c>
      <c r="AW59" s="205"/>
      <c r="AX59" s="205"/>
      <c r="AY59" s="205"/>
      <c r="AZ59" s="205"/>
      <c r="BA59" s="205"/>
      <c r="BB59" s="205"/>
      <c r="BC59" s="205"/>
      <c r="BD59" s="205"/>
      <c r="BE59" s="205"/>
      <c r="BF59" s="47"/>
      <c r="BG59" s="51"/>
      <c r="CJ59" s="10" t="s">
        <v>117</v>
      </c>
      <c r="CK59" s="11" t="s">
        <v>118</v>
      </c>
      <c r="CL59" s="7">
        <v>5.9245141502857939</v>
      </c>
      <c r="CM59" s="4">
        <f t="shared" si="0"/>
        <v>84993.08</v>
      </c>
    </row>
    <row r="60" spans="3:91" x14ac:dyDescent="0.25">
      <c r="C60" s="46"/>
      <c r="D60" s="47"/>
      <c r="E60" s="162"/>
      <c r="F60" s="162"/>
      <c r="G60" s="162"/>
      <c r="H60" s="162"/>
      <c r="I60" s="162"/>
      <c r="J60" s="162"/>
      <c r="K60" s="163"/>
      <c r="L60" s="163"/>
      <c r="M60" s="163"/>
      <c r="N60" s="163"/>
      <c r="O60" s="163"/>
      <c r="P60" s="163"/>
      <c r="Q60" s="163"/>
      <c r="R60" s="163"/>
      <c r="S60" s="163"/>
      <c r="T60" s="163"/>
      <c r="U60" s="163"/>
      <c r="V60" s="163"/>
      <c r="W60" s="163"/>
      <c r="X60" s="163"/>
      <c r="Y60" s="163"/>
      <c r="Z60" s="163"/>
      <c r="AA60" s="163"/>
      <c r="AB60" s="57"/>
      <c r="AC60" s="57"/>
      <c r="AD60" s="57"/>
      <c r="AE60" s="57"/>
      <c r="AF60" s="57"/>
      <c r="AG60" s="57"/>
      <c r="AH60" s="57"/>
      <c r="AI60" s="57"/>
      <c r="AJ60" s="57"/>
      <c r="AK60" s="163"/>
      <c r="AL60" s="163"/>
      <c r="AM60" s="162"/>
      <c r="AN60" s="162"/>
      <c r="AO60" s="162"/>
      <c r="AP60" s="87"/>
      <c r="AQ60" s="202" t="s">
        <v>317</v>
      </c>
      <c r="AR60" s="202"/>
      <c r="AS60" s="202"/>
      <c r="AT60" s="202"/>
      <c r="AU60" s="58" t="s">
        <v>11</v>
      </c>
      <c r="AV60" s="205">
        <f>AV59/AV46</f>
        <v>234.34329483552378</v>
      </c>
      <c r="AW60" s="205"/>
      <c r="AX60" s="205"/>
      <c r="AY60" s="205"/>
      <c r="AZ60" s="205"/>
      <c r="BA60" s="205"/>
      <c r="BB60" s="205"/>
      <c r="BC60" s="205"/>
      <c r="BD60" s="205"/>
      <c r="BE60" s="205"/>
      <c r="BF60" s="47"/>
      <c r="BG60" s="51"/>
      <c r="CJ60" s="10" t="s">
        <v>119</v>
      </c>
      <c r="CK60" s="11" t="s">
        <v>120</v>
      </c>
      <c r="CL60" s="7">
        <v>22.600925693573121</v>
      </c>
      <c r="CM60" s="4">
        <f t="shared" si="0"/>
        <v>324232.88</v>
      </c>
    </row>
    <row r="61" spans="3:91" ht="17.25" thickBot="1" x14ac:dyDescent="0.3">
      <c r="C61" s="60"/>
      <c r="D61" s="61"/>
      <c r="E61" s="88"/>
      <c r="F61" s="88"/>
      <c r="G61" s="88"/>
      <c r="H61" s="88"/>
      <c r="I61" s="88"/>
      <c r="J61" s="88"/>
      <c r="K61" s="89"/>
      <c r="L61" s="89"/>
      <c r="M61" s="89"/>
      <c r="N61" s="89"/>
      <c r="O61" s="89"/>
      <c r="P61" s="89"/>
      <c r="Q61" s="89"/>
      <c r="R61" s="89"/>
      <c r="S61" s="89"/>
      <c r="T61" s="89"/>
      <c r="U61" s="89"/>
      <c r="V61" s="89"/>
      <c r="W61" s="89"/>
      <c r="X61" s="89"/>
      <c r="Y61" s="89"/>
      <c r="Z61" s="89"/>
      <c r="AA61" s="89"/>
      <c r="AB61" s="90"/>
      <c r="AC61" s="90"/>
      <c r="AD61" s="90"/>
      <c r="AE61" s="90"/>
      <c r="AF61" s="90"/>
      <c r="AG61" s="90"/>
      <c r="AH61" s="90"/>
      <c r="AI61" s="90"/>
      <c r="AJ61" s="90"/>
      <c r="AK61" s="89"/>
      <c r="AL61" s="89"/>
      <c r="AM61" s="88"/>
      <c r="AN61" s="88"/>
      <c r="AO61" s="88"/>
      <c r="AP61" s="88"/>
      <c r="AQ61" s="88"/>
      <c r="AR61" s="88"/>
      <c r="AS61" s="61"/>
      <c r="AT61" s="61"/>
      <c r="AU61" s="61"/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61"/>
      <c r="BG61" s="62"/>
      <c r="CJ61" s="10" t="s">
        <v>121</v>
      </c>
      <c r="CK61" s="11" t="s">
        <v>122</v>
      </c>
      <c r="CL61" s="7">
        <v>16.283755053673499</v>
      </c>
      <c r="CM61" s="4">
        <f t="shared" si="0"/>
        <v>233606.75</v>
      </c>
    </row>
    <row r="62" spans="3:91" x14ac:dyDescent="0.25">
      <c r="AP62" s="41" t="s">
        <v>374</v>
      </c>
      <c r="CJ62" s="10" t="s">
        <v>123</v>
      </c>
      <c r="CK62" s="11" t="s">
        <v>124</v>
      </c>
      <c r="CL62" s="7">
        <v>12.855069705841348</v>
      </c>
      <c r="CM62" s="4">
        <f t="shared" si="0"/>
        <v>184418.83</v>
      </c>
    </row>
    <row r="63" spans="3:91" ht="17.25" thickBot="1" x14ac:dyDescent="0.3">
      <c r="CJ63" s="10" t="s">
        <v>125</v>
      </c>
      <c r="CK63" s="11" t="s">
        <v>126</v>
      </c>
      <c r="CL63" s="7">
        <v>17.105289976300014</v>
      </c>
      <c r="CM63" s="4">
        <f t="shared" si="0"/>
        <v>245392.49</v>
      </c>
    </row>
    <row r="64" spans="3:91" x14ac:dyDescent="0.25">
      <c r="C64" s="43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44"/>
      <c r="AV64" s="44"/>
      <c r="AW64" s="44"/>
      <c r="AX64" s="44"/>
      <c r="AY64" s="44"/>
      <c r="AZ64" s="44"/>
      <c r="BA64" s="44"/>
      <c r="BB64" s="44"/>
      <c r="BC64" s="44"/>
      <c r="BD64" s="44"/>
      <c r="BE64" s="44"/>
      <c r="BF64" s="44"/>
      <c r="BG64" s="45"/>
      <c r="CJ64" s="10" t="s">
        <v>127</v>
      </c>
      <c r="CK64" s="11" t="s">
        <v>128</v>
      </c>
      <c r="CL64" s="7">
        <v>22.969960964728845</v>
      </c>
      <c r="CM64" s="4">
        <f t="shared" si="0"/>
        <v>329527.06</v>
      </c>
    </row>
    <row r="65" spans="3:91" x14ac:dyDescent="0.25">
      <c r="C65" s="46"/>
      <c r="D65" s="47"/>
      <c r="E65" s="196" t="s">
        <v>0</v>
      </c>
      <c r="F65" s="196"/>
      <c r="G65" s="196"/>
      <c r="H65" s="196"/>
      <c r="I65" s="196"/>
      <c r="J65" s="170" t="s">
        <v>11</v>
      </c>
      <c r="K65" s="196" t="s">
        <v>340</v>
      </c>
      <c r="L65" s="196"/>
      <c r="M65" s="196"/>
      <c r="N65" s="196"/>
      <c r="O65" s="196"/>
      <c r="P65" s="196"/>
      <c r="Q65" s="196"/>
      <c r="R65" s="196"/>
      <c r="S65" s="196"/>
      <c r="T65" s="196"/>
      <c r="U65" s="196"/>
      <c r="V65" s="170"/>
      <c r="W65" s="170"/>
      <c r="X65" s="49"/>
      <c r="Y65" s="49"/>
      <c r="Z65" s="49"/>
      <c r="AA65" s="49"/>
      <c r="AB65" s="49"/>
      <c r="AC65" s="49"/>
      <c r="AD65" s="49"/>
      <c r="AE65" s="49"/>
      <c r="AF65" s="49"/>
      <c r="AG65" s="49"/>
      <c r="AH65" s="170"/>
      <c r="AI65" s="50"/>
      <c r="AJ65" s="50"/>
      <c r="AK65" s="50"/>
      <c r="AL65" s="50"/>
      <c r="AM65" s="196" t="s">
        <v>3</v>
      </c>
      <c r="AN65" s="196"/>
      <c r="AO65" s="196"/>
      <c r="AP65" s="196"/>
      <c r="AQ65" s="196"/>
      <c r="AR65" s="196"/>
      <c r="AS65" s="196"/>
      <c r="AT65" s="196"/>
      <c r="AU65" s="170" t="s">
        <v>11</v>
      </c>
      <c r="AV65" s="197">
        <v>483.23</v>
      </c>
      <c r="AW65" s="197"/>
      <c r="AX65" s="197"/>
      <c r="AY65" s="197"/>
      <c r="AZ65" s="170" t="s">
        <v>319</v>
      </c>
      <c r="BA65" s="170"/>
      <c r="BB65" s="170"/>
      <c r="BC65" s="170"/>
      <c r="BD65" s="170"/>
      <c r="BE65" s="170"/>
      <c r="BF65" s="47"/>
      <c r="BG65" s="51"/>
      <c r="CJ65" s="10" t="s">
        <v>129</v>
      </c>
      <c r="CK65" s="11" t="s">
        <v>130</v>
      </c>
      <c r="CL65" s="7">
        <v>20.822014498815001</v>
      </c>
      <c r="CM65" s="4">
        <f t="shared" si="0"/>
        <v>298712.62</v>
      </c>
    </row>
    <row r="66" spans="3:91" x14ac:dyDescent="0.25">
      <c r="C66" s="46"/>
      <c r="D66" s="47"/>
      <c r="E66" s="196" t="s">
        <v>322</v>
      </c>
      <c r="F66" s="196"/>
      <c r="G66" s="196"/>
      <c r="H66" s="196"/>
      <c r="I66" s="196"/>
      <c r="J66" s="170" t="s">
        <v>11</v>
      </c>
      <c r="K66" s="196" t="s">
        <v>723</v>
      </c>
      <c r="L66" s="196"/>
      <c r="M66" s="196"/>
      <c r="N66" s="196"/>
      <c r="O66" s="196"/>
      <c r="P66" s="196"/>
      <c r="Q66" s="196"/>
      <c r="R66" s="196"/>
      <c r="S66" s="196"/>
      <c r="T66" s="196"/>
      <c r="U66" s="196"/>
      <c r="V66" s="196"/>
      <c r="W66" s="170"/>
      <c r="X66" s="49"/>
      <c r="Y66" s="49"/>
      <c r="Z66" s="49"/>
      <c r="AA66" s="49"/>
      <c r="AB66" s="49"/>
      <c r="AC66" s="49"/>
      <c r="AD66" s="49"/>
      <c r="AE66" s="49"/>
      <c r="AF66" s="49"/>
      <c r="AG66" s="49"/>
      <c r="AH66" s="170"/>
      <c r="AI66" s="50"/>
      <c r="AJ66" s="50"/>
      <c r="AK66" s="50"/>
      <c r="AL66" s="50"/>
      <c r="AM66" s="196" t="s">
        <v>4</v>
      </c>
      <c r="AN66" s="196"/>
      <c r="AO66" s="196"/>
      <c r="AP66" s="196"/>
      <c r="AQ66" s="196"/>
      <c r="AR66" s="196"/>
      <c r="AS66" s="196"/>
      <c r="AT66" s="196"/>
      <c r="AU66" s="170" t="s">
        <v>11</v>
      </c>
      <c r="AV66" s="196">
        <v>2100</v>
      </c>
      <c r="AW66" s="196"/>
      <c r="AX66" s="196"/>
      <c r="AY66" s="196"/>
      <c r="AZ66" s="170" t="s">
        <v>320</v>
      </c>
      <c r="BA66" s="170"/>
      <c r="BB66" s="170"/>
      <c r="BC66" s="170"/>
      <c r="BD66" s="170"/>
      <c r="BE66" s="170"/>
      <c r="BF66" s="47"/>
      <c r="BG66" s="51"/>
      <c r="CJ66" s="10" t="s">
        <v>131</v>
      </c>
      <c r="CK66" s="11" t="s">
        <v>132</v>
      </c>
      <c r="CL66" s="7">
        <v>7.3308385612714346</v>
      </c>
      <c r="CM66" s="4">
        <f t="shared" si="0"/>
        <v>105168.21</v>
      </c>
    </row>
    <row r="67" spans="3:91" x14ac:dyDescent="0.25">
      <c r="C67" s="46"/>
      <c r="D67" s="47"/>
      <c r="E67" s="196" t="s">
        <v>1</v>
      </c>
      <c r="F67" s="196"/>
      <c r="G67" s="196"/>
      <c r="H67" s="196"/>
      <c r="I67" s="196"/>
      <c r="J67" s="170" t="s">
        <v>11</v>
      </c>
      <c r="K67" s="196" t="s">
        <v>411</v>
      </c>
      <c r="L67" s="196"/>
      <c r="M67" s="196"/>
      <c r="N67" s="196"/>
      <c r="O67" s="196"/>
      <c r="P67" s="196"/>
      <c r="Q67" s="196"/>
      <c r="R67" s="196"/>
      <c r="S67" s="196"/>
      <c r="T67" s="196"/>
      <c r="U67" s="196"/>
      <c r="V67" s="170"/>
      <c r="W67" s="170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170"/>
      <c r="AI67" s="50"/>
      <c r="AJ67" s="50"/>
      <c r="AK67" s="50"/>
      <c r="AL67" s="50"/>
      <c r="AM67" s="196"/>
      <c r="AN67" s="196"/>
      <c r="AO67" s="196"/>
      <c r="AP67" s="196"/>
      <c r="AQ67" s="196"/>
      <c r="AR67" s="196"/>
      <c r="AS67" s="196"/>
      <c r="AT67" s="196"/>
      <c r="AU67" s="170"/>
      <c r="AV67" s="198"/>
      <c r="AW67" s="198"/>
      <c r="AX67" s="198"/>
      <c r="AY67" s="198"/>
      <c r="AZ67" s="170"/>
      <c r="BA67" s="170"/>
      <c r="BB67" s="170"/>
      <c r="BC67" s="170"/>
      <c r="BD67" s="170"/>
      <c r="BE67" s="170"/>
      <c r="BF67" s="47"/>
      <c r="BG67" s="51"/>
      <c r="CJ67" s="10" t="s">
        <v>133</v>
      </c>
      <c r="CK67" s="11" t="s">
        <v>134</v>
      </c>
      <c r="CL67" s="7">
        <v>54.480363864491849</v>
      </c>
      <c r="CM67" s="4">
        <f t="shared" si="0"/>
        <v>781575.3</v>
      </c>
    </row>
    <row r="68" spans="3:91" x14ac:dyDescent="0.25">
      <c r="C68" s="46"/>
      <c r="D68" s="47"/>
      <c r="E68" s="196" t="s">
        <v>2</v>
      </c>
      <c r="F68" s="196"/>
      <c r="G68" s="196"/>
      <c r="H68" s="196"/>
      <c r="I68" s="196"/>
      <c r="J68" s="170" t="s">
        <v>11</v>
      </c>
      <c r="K68" s="196" t="s">
        <v>417</v>
      </c>
      <c r="L68" s="196"/>
      <c r="M68" s="196"/>
      <c r="N68" s="196"/>
      <c r="O68" s="196"/>
      <c r="P68" s="196"/>
      <c r="Q68" s="196"/>
      <c r="R68" s="196"/>
      <c r="S68" s="196"/>
      <c r="T68" s="196"/>
      <c r="U68" s="196"/>
      <c r="V68" s="170"/>
      <c r="W68" s="170"/>
      <c r="X68" s="170"/>
      <c r="Y68" s="170"/>
      <c r="Z68" s="170"/>
      <c r="AA68" s="170"/>
      <c r="AB68" s="170"/>
      <c r="AC68" s="170"/>
      <c r="AD68" s="170"/>
      <c r="AE68" s="170"/>
      <c r="AF68" s="170"/>
      <c r="AG68" s="170"/>
      <c r="AH68" s="170"/>
      <c r="AI68" s="170"/>
      <c r="AJ68" s="170"/>
      <c r="AK68" s="170"/>
      <c r="AL68" s="170"/>
      <c r="AM68" s="196"/>
      <c r="AN68" s="196"/>
      <c r="AO68" s="196"/>
      <c r="AP68" s="196"/>
      <c r="AQ68" s="196"/>
      <c r="AR68" s="196"/>
      <c r="AS68" s="196"/>
      <c r="AT68" s="196"/>
      <c r="AU68" s="170"/>
      <c r="AV68" s="170"/>
      <c r="AW68" s="170"/>
      <c r="AX68" s="170"/>
      <c r="AY68" s="170"/>
      <c r="AZ68" s="170"/>
      <c r="BA68" s="170"/>
      <c r="BB68" s="170"/>
      <c r="BC68" s="170"/>
      <c r="BD68" s="170"/>
      <c r="BE68" s="170"/>
      <c r="BF68" s="47"/>
      <c r="BG68" s="51"/>
      <c r="CJ68" s="10" t="s">
        <v>135</v>
      </c>
      <c r="CK68" s="11" t="s">
        <v>136</v>
      </c>
      <c r="CL68" s="7">
        <v>50.628216924578282</v>
      </c>
      <c r="CM68" s="4">
        <f t="shared" si="0"/>
        <v>726312.4</v>
      </c>
    </row>
    <row r="69" spans="3:91" x14ac:dyDescent="0.25">
      <c r="C69" s="46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  <c r="AA69" s="47"/>
      <c r="AB69" s="47"/>
      <c r="AC69" s="47"/>
      <c r="AD69" s="47"/>
      <c r="AE69" s="47"/>
      <c r="AF69" s="47"/>
      <c r="AG69" s="47"/>
      <c r="AH69" s="47"/>
      <c r="AI69" s="47"/>
      <c r="AJ69" s="47"/>
      <c r="AK69" s="47"/>
      <c r="AL69" s="47"/>
      <c r="AM69" s="47"/>
      <c r="AN69" s="47"/>
      <c r="AO69" s="47"/>
      <c r="AP69" s="47"/>
      <c r="AQ69" s="47"/>
      <c r="AR69" s="47"/>
      <c r="AS69" s="47"/>
      <c r="AT69" s="47"/>
      <c r="AU69" s="47"/>
      <c r="AV69" s="47"/>
      <c r="AW69" s="47"/>
      <c r="AX69" s="47"/>
      <c r="AY69" s="47"/>
      <c r="AZ69" s="47"/>
      <c r="BA69" s="47"/>
      <c r="BB69" s="47"/>
      <c r="BC69" s="47"/>
      <c r="BD69" s="47"/>
      <c r="BE69" s="47"/>
      <c r="BF69" s="47"/>
      <c r="BG69" s="51"/>
      <c r="CJ69" s="12" t="s">
        <v>137</v>
      </c>
      <c r="CK69" s="13" t="s">
        <v>138</v>
      </c>
      <c r="CL69" s="14">
        <v>49.527603513174405</v>
      </c>
      <c r="CM69" s="4">
        <f t="shared" si="0"/>
        <v>710523</v>
      </c>
    </row>
    <row r="70" spans="3:91" x14ac:dyDescent="0.25">
      <c r="C70" s="46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  <c r="AA70" s="47"/>
      <c r="AB70" s="47"/>
      <c r="AC70" s="47"/>
      <c r="AD70" s="47"/>
      <c r="AE70" s="47"/>
      <c r="AF70" s="47"/>
      <c r="AG70" s="47"/>
      <c r="AH70" s="47"/>
      <c r="AI70" s="47"/>
      <c r="AJ70" s="47"/>
      <c r="AK70" s="47"/>
      <c r="AL70" s="47"/>
      <c r="AM70" s="47"/>
      <c r="AN70" s="47"/>
      <c r="AO70" s="47"/>
      <c r="AP70" s="47"/>
      <c r="AQ70" s="47"/>
      <c r="AR70" s="47"/>
      <c r="AS70" s="47"/>
      <c r="AT70" s="47"/>
      <c r="AU70" s="47"/>
      <c r="AV70" s="47"/>
      <c r="AW70" s="47"/>
      <c r="AX70" s="47"/>
      <c r="AY70" s="47"/>
      <c r="AZ70" s="47"/>
      <c r="BA70" s="47"/>
      <c r="BB70" s="47"/>
      <c r="BC70" s="47"/>
      <c r="BD70" s="47"/>
      <c r="BE70" s="47"/>
      <c r="BF70" s="47"/>
      <c r="BG70" s="51"/>
      <c r="CJ70" s="5" t="s">
        <v>139</v>
      </c>
      <c r="CK70" s="11" t="s">
        <v>140</v>
      </c>
      <c r="CL70" s="7">
        <v>58.332510804405409</v>
      </c>
      <c r="CM70" s="4">
        <f t="shared" si="0"/>
        <v>836838.2</v>
      </c>
    </row>
    <row r="71" spans="3:91" x14ac:dyDescent="0.25">
      <c r="C71" s="46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  <c r="AA71" s="47"/>
      <c r="AB71" s="47"/>
      <c r="AC71" s="47"/>
      <c r="AD71" s="47"/>
      <c r="AE71" s="47"/>
      <c r="AF71" s="47"/>
      <c r="AG71" s="47"/>
      <c r="AH71" s="47"/>
      <c r="AI71" s="47"/>
      <c r="AJ71" s="47"/>
      <c r="AK71" s="47"/>
      <c r="AL71" s="47"/>
      <c r="AM71" s="47"/>
      <c r="AN71" s="47"/>
      <c r="AO71" s="47"/>
      <c r="AP71" s="47"/>
      <c r="AQ71" s="47"/>
      <c r="AR71" s="47"/>
      <c r="AS71" s="47"/>
      <c r="AT71" s="47"/>
      <c r="AU71" s="47"/>
      <c r="AV71" s="47"/>
      <c r="AW71" s="47"/>
      <c r="AX71" s="47"/>
      <c r="AY71" s="47"/>
      <c r="AZ71" s="47"/>
      <c r="BA71" s="47"/>
      <c r="BB71" s="47"/>
      <c r="BC71" s="47"/>
      <c r="BD71" s="47"/>
      <c r="BE71" s="47"/>
      <c r="BF71" s="47"/>
      <c r="BG71" s="51"/>
      <c r="CJ71" s="12" t="s">
        <v>141</v>
      </c>
      <c r="CK71" s="13" t="s">
        <v>142</v>
      </c>
      <c r="CL71" s="14">
        <v>11.666502160881082</v>
      </c>
      <c r="CM71" s="4">
        <f t="shared" si="0"/>
        <v>167367.64000000001</v>
      </c>
    </row>
    <row r="72" spans="3:91" x14ac:dyDescent="0.25">
      <c r="C72" s="46"/>
      <c r="D72" s="47"/>
      <c r="E72" s="208" t="s">
        <v>49</v>
      </c>
      <c r="F72" s="209"/>
      <c r="G72" s="209"/>
      <c r="H72" s="209"/>
      <c r="I72" s="209"/>
      <c r="J72" s="209"/>
      <c r="K72" s="210" t="str">
        <f t="shared" ref="K72:K77" si="7">VLOOKUP(E72,$CJ$1:$CM$1003,2,FALSE)</f>
        <v>AVITERA BRILLIANT YELLOW SE</v>
      </c>
      <c r="L72" s="210"/>
      <c r="M72" s="210"/>
      <c r="N72" s="210"/>
      <c r="O72" s="210"/>
      <c r="P72" s="210"/>
      <c r="Q72" s="210"/>
      <c r="R72" s="210"/>
      <c r="S72" s="210"/>
      <c r="T72" s="210"/>
      <c r="U72" s="210"/>
      <c r="V72" s="210"/>
      <c r="W72" s="210"/>
      <c r="X72" s="210"/>
      <c r="Y72" s="164"/>
      <c r="Z72" s="164"/>
      <c r="AA72" s="164"/>
      <c r="AB72" s="211">
        <v>4.42</v>
      </c>
      <c r="AC72" s="211"/>
      <c r="AD72" s="211"/>
      <c r="AE72" s="211"/>
      <c r="AF72" s="211"/>
      <c r="AG72" s="211"/>
      <c r="AH72" s="211"/>
      <c r="AI72" s="211"/>
      <c r="AJ72" s="211"/>
      <c r="AK72" s="210" t="s">
        <v>315</v>
      </c>
      <c r="AL72" s="210"/>
      <c r="AM72" s="212">
        <v>2135.88</v>
      </c>
      <c r="AN72" s="212"/>
      <c r="AO72" s="212"/>
      <c r="AP72" s="212"/>
      <c r="AQ72" s="212"/>
      <c r="AR72" s="212"/>
      <c r="AS72" s="52" t="s">
        <v>316</v>
      </c>
      <c r="AT72" s="52"/>
      <c r="AU72" s="213">
        <f>(AM72*VLOOKUP(E72,$CJ$1:$CM$1003,4,FALSE))/1000</f>
        <v>371985.80058720004</v>
      </c>
      <c r="AV72" s="213"/>
      <c r="AW72" s="213"/>
      <c r="AX72" s="213"/>
      <c r="AY72" s="213"/>
      <c r="AZ72" s="213"/>
      <c r="BA72" s="213"/>
      <c r="BB72" s="213"/>
      <c r="BC72" s="213"/>
      <c r="BD72" s="213"/>
      <c r="BE72" s="214"/>
      <c r="BF72" s="47"/>
      <c r="BG72" s="51"/>
      <c r="CJ72" s="5" t="s">
        <v>143</v>
      </c>
      <c r="CK72" s="11" t="s">
        <v>144</v>
      </c>
      <c r="CL72" s="7">
        <v>14.858281053952322</v>
      </c>
      <c r="CM72" s="4">
        <f t="shared" si="0"/>
        <v>213156.9</v>
      </c>
    </row>
    <row r="73" spans="3:91" x14ac:dyDescent="0.25">
      <c r="C73" s="46"/>
      <c r="D73" s="47"/>
      <c r="E73" s="200" t="s">
        <v>36</v>
      </c>
      <c r="F73" s="201"/>
      <c r="G73" s="201"/>
      <c r="H73" s="201"/>
      <c r="I73" s="201"/>
      <c r="J73" s="201"/>
      <c r="K73" s="202" t="str">
        <f t="shared" si="7"/>
        <v>NOVACRON BRILLIANT BLUE EC-B</v>
      </c>
      <c r="L73" s="202"/>
      <c r="M73" s="202"/>
      <c r="N73" s="202"/>
      <c r="O73" s="202"/>
      <c r="P73" s="202"/>
      <c r="Q73" s="202"/>
      <c r="R73" s="202"/>
      <c r="S73" s="202"/>
      <c r="T73" s="202"/>
      <c r="U73" s="202"/>
      <c r="V73" s="202"/>
      <c r="W73" s="202"/>
      <c r="X73" s="202"/>
      <c r="Y73" s="163"/>
      <c r="Z73" s="163"/>
      <c r="AA73" s="163"/>
      <c r="AB73" s="203">
        <v>17.850000000000001</v>
      </c>
      <c r="AC73" s="203"/>
      <c r="AD73" s="203"/>
      <c r="AE73" s="203"/>
      <c r="AF73" s="203"/>
      <c r="AG73" s="203"/>
      <c r="AH73" s="203"/>
      <c r="AI73" s="203"/>
      <c r="AJ73" s="203"/>
      <c r="AK73" s="202" t="s">
        <v>315</v>
      </c>
      <c r="AL73" s="202"/>
      <c r="AM73" s="204">
        <v>8625.68</v>
      </c>
      <c r="AN73" s="204"/>
      <c r="AO73" s="204"/>
      <c r="AP73" s="204"/>
      <c r="AQ73" s="204"/>
      <c r="AR73" s="204"/>
      <c r="AS73" s="47" t="s">
        <v>316</v>
      </c>
      <c r="AT73" s="47"/>
      <c r="AU73" s="205">
        <f>(AM73*VLOOKUP(E73,$CJ$1:$CM$1003,4,FALSE))/1000</f>
        <v>2492204.2663392001</v>
      </c>
      <c r="AV73" s="205"/>
      <c r="AW73" s="205"/>
      <c r="AX73" s="205"/>
      <c r="AY73" s="205"/>
      <c r="AZ73" s="205"/>
      <c r="BA73" s="205"/>
      <c r="BB73" s="205"/>
      <c r="BC73" s="205"/>
      <c r="BD73" s="205"/>
      <c r="BE73" s="206"/>
      <c r="BF73" s="47"/>
      <c r="BG73" s="51"/>
      <c r="CJ73" s="15" t="s">
        <v>145</v>
      </c>
      <c r="CK73" s="16" t="s">
        <v>146</v>
      </c>
      <c r="CL73" s="17">
        <v>7.2640485152655785</v>
      </c>
      <c r="CM73" s="4">
        <f t="shared" ref="CM73:CM136" si="8">CL73*$CM$3</f>
        <v>104210.04</v>
      </c>
    </row>
    <row r="74" spans="3:91" x14ac:dyDescent="0.25">
      <c r="C74" s="46"/>
      <c r="D74" s="47"/>
      <c r="E74" s="200" t="s">
        <v>7</v>
      </c>
      <c r="F74" s="201"/>
      <c r="G74" s="201"/>
      <c r="H74" s="201"/>
      <c r="I74" s="201"/>
      <c r="J74" s="201"/>
      <c r="K74" s="202" t="str">
        <f t="shared" si="7"/>
        <v>NOVACRON DARK BLUE S-GL</v>
      </c>
      <c r="L74" s="202"/>
      <c r="M74" s="202"/>
      <c r="N74" s="202"/>
      <c r="O74" s="202"/>
      <c r="P74" s="202"/>
      <c r="Q74" s="202"/>
      <c r="R74" s="202"/>
      <c r="S74" s="202"/>
      <c r="T74" s="202"/>
      <c r="U74" s="202"/>
      <c r="V74" s="202"/>
      <c r="W74" s="202"/>
      <c r="X74" s="202"/>
      <c r="Y74" s="163"/>
      <c r="Z74" s="163"/>
      <c r="AA74" s="163"/>
      <c r="AB74" s="203">
        <v>6.46</v>
      </c>
      <c r="AC74" s="203"/>
      <c r="AD74" s="203"/>
      <c r="AE74" s="203"/>
      <c r="AF74" s="203"/>
      <c r="AG74" s="203"/>
      <c r="AH74" s="203"/>
      <c r="AI74" s="203"/>
      <c r="AJ74" s="203"/>
      <c r="AK74" s="202" t="s">
        <v>315</v>
      </c>
      <c r="AL74" s="202"/>
      <c r="AM74" s="204">
        <v>3121.67</v>
      </c>
      <c r="AN74" s="204"/>
      <c r="AO74" s="204"/>
      <c r="AP74" s="204"/>
      <c r="AQ74" s="204"/>
      <c r="AR74" s="204"/>
      <c r="AS74" s="47" t="s">
        <v>316</v>
      </c>
      <c r="AT74" s="47"/>
      <c r="AU74" s="205">
        <f>(AM74*VLOOKUP(E74,$CJ$1:$CM$1003,4,FALSE))/1000</f>
        <v>379763.89191360003</v>
      </c>
      <c r="AV74" s="205"/>
      <c r="AW74" s="205"/>
      <c r="AX74" s="205"/>
      <c r="AY74" s="205"/>
      <c r="AZ74" s="205"/>
      <c r="BA74" s="205"/>
      <c r="BB74" s="205"/>
      <c r="BC74" s="205"/>
      <c r="BD74" s="205"/>
      <c r="BE74" s="206"/>
      <c r="BF74" s="47"/>
      <c r="BG74" s="51"/>
      <c r="CJ74" s="10" t="s">
        <v>147</v>
      </c>
      <c r="CK74" s="18" t="s">
        <v>148</v>
      </c>
      <c r="CL74" s="7">
        <v>8.8314791579534369</v>
      </c>
      <c r="CM74" s="4">
        <f t="shared" si="8"/>
        <v>126696.40000000001</v>
      </c>
    </row>
    <row r="75" spans="3:91" x14ac:dyDescent="0.25">
      <c r="C75" s="46"/>
      <c r="D75" s="47"/>
      <c r="E75" s="216" t="s">
        <v>8</v>
      </c>
      <c r="F75" s="217"/>
      <c r="G75" s="217"/>
      <c r="H75" s="217"/>
      <c r="I75" s="217"/>
      <c r="J75" s="217"/>
      <c r="K75" s="218" t="str">
        <f t="shared" si="7"/>
        <v>FIMBIL EAS 40 NEW</v>
      </c>
      <c r="L75" s="218"/>
      <c r="M75" s="218"/>
      <c r="N75" s="218"/>
      <c r="O75" s="218"/>
      <c r="P75" s="218"/>
      <c r="Q75" s="218"/>
      <c r="R75" s="218"/>
      <c r="S75" s="218"/>
      <c r="T75" s="218"/>
      <c r="U75" s="218"/>
      <c r="V75" s="218"/>
      <c r="W75" s="218"/>
      <c r="X75" s="218"/>
      <c r="Y75" s="166"/>
      <c r="Z75" s="166"/>
      <c r="AA75" s="166"/>
      <c r="AB75" s="219">
        <v>2</v>
      </c>
      <c r="AC75" s="219"/>
      <c r="AD75" s="219"/>
      <c r="AE75" s="219"/>
      <c r="AF75" s="219"/>
      <c r="AG75" s="219"/>
      <c r="AH75" s="219"/>
      <c r="AI75" s="219"/>
      <c r="AJ75" s="219"/>
      <c r="AK75" s="218" t="s">
        <v>315</v>
      </c>
      <c r="AL75" s="218"/>
      <c r="AM75" s="248">
        <v>966.46</v>
      </c>
      <c r="AN75" s="248"/>
      <c r="AO75" s="248"/>
      <c r="AP75" s="248"/>
      <c r="AQ75" s="248"/>
      <c r="AR75" s="248"/>
      <c r="AS75" s="55" t="s">
        <v>316</v>
      </c>
      <c r="AT75" s="55"/>
      <c r="AU75" s="221">
        <f t="shared" ref="AU75:AU76" si="9">(AM75*VLOOKUP(E75,$CJ$1:$CM$1003,4,FALSE))/1000</f>
        <v>19936.272184400001</v>
      </c>
      <c r="AV75" s="221"/>
      <c r="AW75" s="221"/>
      <c r="AX75" s="221"/>
      <c r="AY75" s="221"/>
      <c r="AZ75" s="221"/>
      <c r="BA75" s="221"/>
      <c r="BB75" s="221"/>
      <c r="BC75" s="221"/>
      <c r="BD75" s="221"/>
      <c r="BE75" s="222"/>
      <c r="BF75" s="47"/>
      <c r="BG75" s="51"/>
      <c r="CJ75" s="10" t="s">
        <v>149</v>
      </c>
      <c r="CK75" s="11" t="s">
        <v>150</v>
      </c>
      <c r="CL75" s="7">
        <v>8.8825477485013238</v>
      </c>
      <c r="CM75" s="4">
        <f t="shared" si="8"/>
        <v>127429.02999999998</v>
      </c>
    </row>
    <row r="76" spans="3:91" x14ac:dyDescent="0.25">
      <c r="C76" s="46"/>
      <c r="D76" s="47"/>
      <c r="E76" s="200" t="s">
        <v>9</v>
      </c>
      <c r="F76" s="201"/>
      <c r="G76" s="201"/>
      <c r="H76" s="201"/>
      <c r="I76" s="201"/>
      <c r="J76" s="201"/>
      <c r="K76" s="202" t="str">
        <f t="shared" si="7"/>
        <v>SODIUM SULFATE</v>
      </c>
      <c r="L76" s="202"/>
      <c r="M76" s="202"/>
      <c r="N76" s="202"/>
      <c r="O76" s="202"/>
      <c r="P76" s="202"/>
      <c r="Q76" s="202"/>
      <c r="R76" s="202"/>
      <c r="S76" s="202"/>
      <c r="T76" s="202"/>
      <c r="U76" s="202"/>
      <c r="V76" s="202"/>
      <c r="W76" s="202"/>
      <c r="X76" s="202"/>
      <c r="Y76" s="163"/>
      <c r="Z76" s="163"/>
      <c r="AA76" s="163"/>
      <c r="AB76" s="203">
        <v>200</v>
      </c>
      <c r="AC76" s="203"/>
      <c r="AD76" s="203"/>
      <c r="AE76" s="203"/>
      <c r="AF76" s="203"/>
      <c r="AG76" s="203"/>
      <c r="AH76" s="203"/>
      <c r="AI76" s="203"/>
      <c r="AJ76" s="203"/>
      <c r="AK76" s="202" t="s">
        <v>315</v>
      </c>
      <c r="AL76" s="202"/>
      <c r="AM76" s="204">
        <v>96646.26</v>
      </c>
      <c r="AN76" s="204"/>
      <c r="AO76" s="204"/>
      <c r="AP76" s="204"/>
      <c r="AQ76" s="204"/>
      <c r="AR76" s="204"/>
      <c r="AS76" s="47" t="s">
        <v>316</v>
      </c>
      <c r="AT76" s="47"/>
      <c r="AU76" s="205">
        <f t="shared" si="9"/>
        <v>230646.29948999998</v>
      </c>
      <c r="AV76" s="205"/>
      <c r="AW76" s="205"/>
      <c r="AX76" s="205"/>
      <c r="AY76" s="205"/>
      <c r="AZ76" s="205"/>
      <c r="BA76" s="205"/>
      <c r="BB76" s="205"/>
      <c r="BC76" s="205"/>
      <c r="BD76" s="205"/>
      <c r="BE76" s="206"/>
      <c r="BF76" s="47"/>
      <c r="BG76" s="51"/>
      <c r="CJ76" s="10" t="s">
        <v>151</v>
      </c>
      <c r="CK76" s="11" t="s">
        <v>152</v>
      </c>
      <c r="CL76" s="7">
        <v>7.5505172173428132</v>
      </c>
      <c r="CM76" s="4">
        <f t="shared" si="8"/>
        <v>108319.72</v>
      </c>
    </row>
    <row r="77" spans="3:91" x14ac:dyDescent="0.25">
      <c r="C77" s="46"/>
      <c r="D77" s="47"/>
      <c r="E77" s="223" t="s">
        <v>10</v>
      </c>
      <c r="F77" s="224"/>
      <c r="G77" s="224"/>
      <c r="H77" s="224"/>
      <c r="I77" s="224"/>
      <c r="J77" s="224"/>
      <c r="K77" s="225" t="str">
        <f t="shared" si="7"/>
        <v>SODA ASH</v>
      </c>
      <c r="L77" s="225"/>
      <c r="M77" s="225"/>
      <c r="N77" s="225"/>
      <c r="O77" s="225"/>
      <c r="P77" s="225"/>
      <c r="Q77" s="225"/>
      <c r="R77" s="225"/>
      <c r="S77" s="225"/>
      <c r="T77" s="225"/>
      <c r="U77" s="225"/>
      <c r="V77" s="225"/>
      <c r="W77" s="225"/>
      <c r="X77" s="225"/>
      <c r="Y77" s="167"/>
      <c r="Z77" s="167"/>
      <c r="AA77" s="167"/>
      <c r="AB77" s="226">
        <v>30</v>
      </c>
      <c r="AC77" s="226"/>
      <c r="AD77" s="226"/>
      <c r="AE77" s="226"/>
      <c r="AF77" s="226"/>
      <c r="AG77" s="226"/>
      <c r="AH77" s="226"/>
      <c r="AI77" s="226"/>
      <c r="AJ77" s="226"/>
      <c r="AK77" s="225" t="s">
        <v>315</v>
      </c>
      <c r="AL77" s="225"/>
      <c r="AM77" s="227">
        <v>14496.94</v>
      </c>
      <c r="AN77" s="227"/>
      <c r="AO77" s="227"/>
      <c r="AP77" s="227"/>
      <c r="AQ77" s="227"/>
      <c r="AR77" s="227"/>
      <c r="AS77" s="54" t="s">
        <v>316</v>
      </c>
      <c r="AT77" s="54"/>
      <c r="AU77" s="228">
        <f>(AM77*VLOOKUP(E77,$CJ$1:$CM$1003,4,FALSE))/1000</f>
        <v>128732.8272</v>
      </c>
      <c r="AV77" s="228"/>
      <c r="AW77" s="228"/>
      <c r="AX77" s="228"/>
      <c r="AY77" s="228"/>
      <c r="AZ77" s="228"/>
      <c r="BA77" s="228"/>
      <c r="BB77" s="228"/>
      <c r="BC77" s="228"/>
      <c r="BD77" s="228"/>
      <c r="BE77" s="229"/>
      <c r="BF77" s="47"/>
      <c r="BG77" s="51"/>
      <c r="CJ77" s="10" t="s">
        <v>153</v>
      </c>
      <c r="CK77" s="11" t="s">
        <v>154</v>
      </c>
      <c r="CL77" s="7">
        <v>19.985732608392585</v>
      </c>
      <c r="CM77" s="4">
        <f t="shared" si="8"/>
        <v>286715.32</v>
      </c>
    </row>
    <row r="78" spans="3:91" x14ac:dyDescent="0.25">
      <c r="C78" s="46"/>
      <c r="D78" s="47"/>
      <c r="E78" s="162"/>
      <c r="F78" s="162"/>
      <c r="G78" s="162"/>
      <c r="H78" s="162"/>
      <c r="I78" s="162"/>
      <c r="J78" s="162"/>
      <c r="K78" s="163"/>
      <c r="L78" s="163"/>
      <c r="M78" s="163"/>
      <c r="N78" s="163"/>
      <c r="O78" s="163"/>
      <c r="P78" s="163"/>
      <c r="Q78" s="163"/>
      <c r="R78" s="163"/>
      <c r="S78" s="163"/>
      <c r="T78" s="163"/>
      <c r="U78" s="163"/>
      <c r="V78" s="163"/>
      <c r="W78" s="163"/>
      <c r="X78" s="163"/>
      <c r="Y78" s="163"/>
      <c r="Z78" s="163"/>
      <c r="AA78" s="163"/>
      <c r="AB78" s="57"/>
      <c r="AC78" s="57"/>
      <c r="AD78" s="57"/>
      <c r="AE78" s="57"/>
      <c r="AF78" s="57"/>
      <c r="AG78" s="57"/>
      <c r="AH78" s="57"/>
      <c r="AI78" s="57"/>
      <c r="AJ78" s="57"/>
      <c r="AK78" s="163"/>
      <c r="AL78" s="163"/>
      <c r="AM78" s="162"/>
      <c r="AN78" s="162"/>
      <c r="AO78" s="162"/>
      <c r="AP78" s="162"/>
      <c r="AQ78" s="162"/>
      <c r="AR78" s="162"/>
      <c r="AS78" s="47"/>
      <c r="AT78" s="47"/>
      <c r="AU78" s="58"/>
      <c r="AV78" s="58"/>
      <c r="AW78" s="58"/>
      <c r="AX78" s="58"/>
      <c r="AY78" s="58"/>
      <c r="AZ78" s="58"/>
      <c r="BA78" s="58"/>
      <c r="BB78" s="58"/>
      <c r="BC78" s="58"/>
      <c r="BD78" s="58"/>
      <c r="BE78" s="58"/>
      <c r="BF78" s="47"/>
      <c r="BG78" s="51"/>
      <c r="CJ78" s="10" t="s">
        <v>155</v>
      </c>
      <c r="CK78" s="19" t="s">
        <v>156</v>
      </c>
      <c r="CL78" s="7">
        <v>19.352577722013105</v>
      </c>
      <c r="CM78" s="4">
        <f t="shared" si="8"/>
        <v>277632.08</v>
      </c>
    </row>
    <row r="79" spans="3:91" x14ac:dyDescent="0.25">
      <c r="C79" s="46"/>
      <c r="D79" s="47"/>
      <c r="E79" s="162"/>
      <c r="F79" s="162"/>
      <c r="G79" s="162"/>
      <c r="H79" s="162"/>
      <c r="I79" s="162"/>
      <c r="J79" s="162"/>
      <c r="K79" s="163"/>
      <c r="L79" s="163"/>
      <c r="M79" s="163"/>
      <c r="N79" s="163"/>
      <c r="O79" s="163"/>
      <c r="P79" s="163"/>
      <c r="Q79" s="163"/>
      <c r="R79" s="163"/>
      <c r="S79" s="163"/>
      <c r="T79" s="163"/>
      <c r="U79" s="163"/>
      <c r="V79" s="163"/>
      <c r="W79" s="163"/>
      <c r="X79" s="163"/>
      <c r="Y79" s="163"/>
      <c r="Z79" s="163"/>
      <c r="AA79" s="163"/>
      <c r="AB79" s="57"/>
      <c r="AC79" s="57"/>
      <c r="AD79" s="57"/>
      <c r="AE79" s="57"/>
      <c r="AF79" s="57"/>
      <c r="AG79" s="57"/>
      <c r="AH79" s="57"/>
      <c r="AI79" s="57"/>
      <c r="AJ79" s="57"/>
      <c r="AK79" s="163"/>
      <c r="AL79" s="163"/>
      <c r="AM79" s="162"/>
      <c r="AN79" s="162"/>
      <c r="AO79" s="162"/>
      <c r="AP79" s="87"/>
      <c r="AQ79" s="202" t="s">
        <v>318</v>
      </c>
      <c r="AR79" s="202"/>
      <c r="AS79" s="202"/>
      <c r="AT79" s="202"/>
      <c r="AU79" s="58" t="s">
        <v>11</v>
      </c>
      <c r="AV79" s="205">
        <f>SUM(AU72:BE77)</f>
        <v>3623269.3577144006</v>
      </c>
      <c r="AW79" s="205"/>
      <c r="AX79" s="205"/>
      <c r="AY79" s="205"/>
      <c r="AZ79" s="205"/>
      <c r="BA79" s="205"/>
      <c r="BB79" s="205"/>
      <c r="BC79" s="205"/>
      <c r="BD79" s="205"/>
      <c r="BE79" s="205"/>
      <c r="BF79" s="47"/>
      <c r="BG79" s="51"/>
      <c r="CJ79" s="10" t="s">
        <v>157</v>
      </c>
      <c r="CK79" s="19" t="s">
        <v>158</v>
      </c>
      <c r="CL79" s="7">
        <v>17.513283145127563</v>
      </c>
      <c r="CM79" s="4">
        <f t="shared" si="8"/>
        <v>251245.56000000003</v>
      </c>
    </row>
    <row r="80" spans="3:91" x14ac:dyDescent="0.25">
      <c r="C80" s="46"/>
      <c r="D80" s="47"/>
      <c r="E80" s="162"/>
      <c r="F80" s="162"/>
      <c r="G80" s="162"/>
      <c r="H80" s="162"/>
      <c r="I80" s="162"/>
      <c r="J80" s="162"/>
      <c r="K80" s="163"/>
      <c r="L80" s="163"/>
      <c r="M80" s="163"/>
      <c r="N80" s="163"/>
      <c r="O80" s="163"/>
      <c r="P80" s="163"/>
      <c r="Q80" s="163"/>
      <c r="R80" s="163"/>
      <c r="S80" s="163"/>
      <c r="T80" s="163"/>
      <c r="U80" s="163"/>
      <c r="V80" s="163"/>
      <c r="W80" s="163"/>
      <c r="X80" s="163"/>
      <c r="Y80" s="163"/>
      <c r="Z80" s="163"/>
      <c r="AA80" s="163"/>
      <c r="AB80" s="57"/>
      <c r="AC80" s="57"/>
      <c r="AD80" s="57"/>
      <c r="AE80" s="57"/>
      <c r="AF80" s="57"/>
      <c r="AG80" s="57"/>
      <c r="AH80" s="57"/>
      <c r="AI80" s="57"/>
      <c r="AJ80" s="57"/>
      <c r="AK80" s="163"/>
      <c r="AL80" s="163"/>
      <c r="AM80" s="162"/>
      <c r="AN80" s="162"/>
      <c r="AO80" s="162"/>
      <c r="AP80" s="87"/>
      <c r="AQ80" s="202" t="s">
        <v>317</v>
      </c>
      <c r="AR80" s="202"/>
      <c r="AS80" s="202"/>
      <c r="AT80" s="202"/>
      <c r="AU80" s="58" t="s">
        <v>11</v>
      </c>
      <c r="AV80" s="205">
        <f>AV79/AV66</f>
        <v>1725.3663608163813</v>
      </c>
      <c r="AW80" s="205"/>
      <c r="AX80" s="205"/>
      <c r="AY80" s="205"/>
      <c r="AZ80" s="205"/>
      <c r="BA80" s="205"/>
      <c r="BB80" s="205"/>
      <c r="BC80" s="205"/>
      <c r="BD80" s="205"/>
      <c r="BE80" s="205"/>
      <c r="BF80" s="47"/>
      <c r="BG80" s="51"/>
      <c r="CJ80" s="10" t="s">
        <v>159</v>
      </c>
      <c r="CK80" s="11" t="s">
        <v>160</v>
      </c>
      <c r="CL80" s="7">
        <v>18.24300362470375</v>
      </c>
      <c r="CM80" s="4">
        <f t="shared" si="8"/>
        <v>261714.13</v>
      </c>
    </row>
    <row r="81" spans="3:91" ht="17.25" thickBot="1" x14ac:dyDescent="0.3">
      <c r="C81" s="60"/>
      <c r="D81" s="61"/>
      <c r="E81" s="88"/>
      <c r="F81" s="88"/>
      <c r="G81" s="88"/>
      <c r="H81" s="88"/>
      <c r="I81" s="88"/>
      <c r="J81" s="88"/>
      <c r="K81" s="89"/>
      <c r="L81" s="89"/>
      <c r="M81" s="89"/>
      <c r="N81" s="89"/>
      <c r="O81" s="89"/>
      <c r="P81" s="89"/>
      <c r="Q81" s="89"/>
      <c r="R81" s="89"/>
      <c r="S81" s="89"/>
      <c r="T81" s="89"/>
      <c r="U81" s="89"/>
      <c r="V81" s="89"/>
      <c r="W81" s="89"/>
      <c r="X81" s="89"/>
      <c r="Y81" s="89"/>
      <c r="Z81" s="89"/>
      <c r="AA81" s="89"/>
      <c r="AB81" s="90"/>
      <c r="AC81" s="90"/>
      <c r="AD81" s="90"/>
      <c r="AE81" s="90"/>
      <c r="AF81" s="90"/>
      <c r="AG81" s="90"/>
      <c r="AH81" s="90"/>
      <c r="AI81" s="90"/>
      <c r="AJ81" s="90"/>
      <c r="AK81" s="89"/>
      <c r="AL81" s="89"/>
      <c r="AM81" s="88"/>
      <c r="AN81" s="88"/>
      <c r="AO81" s="88"/>
      <c r="AP81" s="88"/>
      <c r="AQ81" s="88"/>
      <c r="AR81" s="88"/>
      <c r="AS81" s="61"/>
      <c r="AT81" s="61"/>
      <c r="AU81" s="61"/>
      <c r="AV81" s="88"/>
      <c r="AW81" s="88"/>
      <c r="AX81" s="88"/>
      <c r="AY81" s="88"/>
      <c r="AZ81" s="88"/>
      <c r="BA81" s="88"/>
      <c r="BB81" s="88"/>
      <c r="BC81" s="88"/>
      <c r="BD81" s="88"/>
      <c r="BE81" s="88"/>
      <c r="BF81" s="61"/>
      <c r="BG81" s="62"/>
      <c r="CJ81" s="10" t="s">
        <v>161</v>
      </c>
      <c r="CK81" s="11" t="s">
        <v>162</v>
      </c>
      <c r="CL81" s="7">
        <v>9.0314714903108886</v>
      </c>
      <c r="CM81" s="4">
        <f t="shared" si="8"/>
        <v>129565.49</v>
      </c>
    </row>
    <row r="82" spans="3:91" x14ac:dyDescent="0.25">
      <c r="AP82" s="41" t="s">
        <v>374</v>
      </c>
      <c r="CJ82" s="10" t="s">
        <v>163</v>
      </c>
      <c r="CK82" s="11" t="s">
        <v>164</v>
      </c>
      <c r="CL82" s="7">
        <v>12.306423393280358</v>
      </c>
      <c r="CM82" s="4">
        <f t="shared" si="8"/>
        <v>176547.95</v>
      </c>
    </row>
    <row r="83" spans="3:91" ht="17.25" thickBot="1" x14ac:dyDescent="0.3">
      <c r="CJ83" s="10" t="s">
        <v>165</v>
      </c>
      <c r="CK83" s="11" t="s">
        <v>166</v>
      </c>
      <c r="CL83" s="7">
        <v>17.52</v>
      </c>
      <c r="CM83" s="4">
        <f t="shared" si="8"/>
        <v>251341.91999999998</v>
      </c>
    </row>
    <row r="84" spans="3:91" x14ac:dyDescent="0.25">
      <c r="C84" s="43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  <c r="AH84" s="44"/>
      <c r="AI84" s="44"/>
      <c r="AJ84" s="44"/>
      <c r="AK84" s="44"/>
      <c r="AL84" s="44"/>
      <c r="AM84" s="44"/>
      <c r="AN84" s="44"/>
      <c r="AO84" s="44"/>
      <c r="AP84" s="44"/>
      <c r="AQ84" s="44"/>
      <c r="AR84" s="44"/>
      <c r="AS84" s="44"/>
      <c r="AT84" s="44"/>
      <c r="AU84" s="44"/>
      <c r="AV84" s="44"/>
      <c r="AW84" s="44"/>
      <c r="AX84" s="44"/>
      <c r="AY84" s="44"/>
      <c r="AZ84" s="44"/>
      <c r="BA84" s="44"/>
      <c r="BB84" s="44"/>
      <c r="BC84" s="44"/>
      <c r="BD84" s="44"/>
      <c r="BE84" s="44"/>
      <c r="BF84" s="44"/>
      <c r="BG84" s="45"/>
      <c r="CJ84" s="12" t="s">
        <v>167</v>
      </c>
      <c r="CK84" s="13" t="s">
        <v>168</v>
      </c>
      <c r="CL84" s="7">
        <v>6.0476808866583021</v>
      </c>
      <c r="CM84" s="4">
        <f t="shared" si="8"/>
        <v>86760.03</v>
      </c>
    </row>
    <row r="85" spans="3:91" x14ac:dyDescent="0.25">
      <c r="C85" s="46"/>
      <c r="D85" s="47"/>
      <c r="E85" s="196" t="s">
        <v>0</v>
      </c>
      <c r="F85" s="196"/>
      <c r="G85" s="196"/>
      <c r="H85" s="196"/>
      <c r="I85" s="196"/>
      <c r="J85" s="170" t="s">
        <v>11</v>
      </c>
      <c r="K85" s="196" t="s">
        <v>342</v>
      </c>
      <c r="L85" s="196"/>
      <c r="M85" s="196"/>
      <c r="N85" s="196"/>
      <c r="O85" s="196"/>
      <c r="P85" s="196"/>
      <c r="Q85" s="196"/>
      <c r="R85" s="196"/>
      <c r="S85" s="196"/>
      <c r="T85" s="196"/>
      <c r="U85" s="196"/>
      <c r="V85" s="170"/>
      <c r="W85" s="170"/>
      <c r="X85" s="49"/>
      <c r="Y85" s="49"/>
      <c r="Z85" s="49"/>
      <c r="AA85" s="49"/>
      <c r="AB85" s="49"/>
      <c r="AC85" s="49"/>
      <c r="AD85" s="49"/>
      <c r="AE85" s="49"/>
      <c r="AF85" s="49"/>
      <c r="AG85" s="49"/>
      <c r="AH85" s="170"/>
      <c r="AI85" s="50"/>
      <c r="AJ85" s="50"/>
      <c r="AK85" s="50"/>
      <c r="AL85" s="50"/>
      <c r="AM85" s="196" t="s">
        <v>3</v>
      </c>
      <c r="AN85" s="196"/>
      <c r="AO85" s="196"/>
      <c r="AP85" s="196"/>
      <c r="AQ85" s="196"/>
      <c r="AR85" s="196"/>
      <c r="AS85" s="196"/>
      <c r="AT85" s="196"/>
      <c r="AU85" s="170" t="s">
        <v>11</v>
      </c>
      <c r="AV85" s="197">
        <v>483.23</v>
      </c>
      <c r="AW85" s="197"/>
      <c r="AX85" s="197"/>
      <c r="AY85" s="197"/>
      <c r="AZ85" s="170" t="s">
        <v>319</v>
      </c>
      <c r="BA85" s="170"/>
      <c r="BB85" s="170"/>
      <c r="BC85" s="170"/>
      <c r="BD85" s="170"/>
      <c r="BE85" s="170"/>
      <c r="BF85" s="47"/>
      <c r="BG85" s="51"/>
      <c r="CJ85" s="12" t="s">
        <v>169</v>
      </c>
      <c r="CK85" s="20" t="s">
        <v>170</v>
      </c>
      <c r="CL85" s="7">
        <v>9.6363041962916505</v>
      </c>
      <c r="CM85" s="4">
        <f t="shared" si="8"/>
        <v>138242.42000000001</v>
      </c>
    </row>
    <row r="86" spans="3:91" x14ac:dyDescent="0.25">
      <c r="C86" s="46"/>
      <c r="D86" s="47"/>
      <c r="E86" s="196" t="s">
        <v>322</v>
      </c>
      <c r="F86" s="196"/>
      <c r="G86" s="196"/>
      <c r="H86" s="196"/>
      <c r="I86" s="196"/>
      <c r="J86" s="170" t="s">
        <v>11</v>
      </c>
      <c r="K86" s="196" t="s">
        <v>724</v>
      </c>
      <c r="L86" s="196"/>
      <c r="M86" s="196"/>
      <c r="N86" s="196"/>
      <c r="O86" s="196"/>
      <c r="P86" s="196"/>
      <c r="Q86" s="196"/>
      <c r="R86" s="196"/>
      <c r="S86" s="196"/>
      <c r="T86" s="196"/>
      <c r="U86" s="196"/>
      <c r="V86" s="196"/>
      <c r="W86" s="170"/>
      <c r="X86" s="49"/>
      <c r="Y86" s="49"/>
      <c r="Z86" s="49"/>
      <c r="AA86" s="49"/>
      <c r="AB86" s="49"/>
      <c r="AC86" s="49"/>
      <c r="AD86" s="49"/>
      <c r="AE86" s="49"/>
      <c r="AF86" s="49"/>
      <c r="AG86" s="49"/>
      <c r="AH86" s="170"/>
      <c r="AI86" s="50"/>
      <c r="AJ86" s="50"/>
      <c r="AK86" s="50"/>
      <c r="AL86" s="50"/>
      <c r="AM86" s="196" t="s">
        <v>4</v>
      </c>
      <c r="AN86" s="196"/>
      <c r="AO86" s="196"/>
      <c r="AP86" s="196"/>
      <c r="AQ86" s="196"/>
      <c r="AR86" s="196"/>
      <c r="AS86" s="196"/>
      <c r="AT86" s="196"/>
      <c r="AU86" s="170" t="s">
        <v>11</v>
      </c>
      <c r="AV86" s="196">
        <v>2100</v>
      </c>
      <c r="AW86" s="196"/>
      <c r="AX86" s="196"/>
      <c r="AY86" s="196"/>
      <c r="AZ86" s="170" t="s">
        <v>320</v>
      </c>
      <c r="BA86" s="170"/>
      <c r="BB86" s="170"/>
      <c r="BC86" s="170"/>
      <c r="BD86" s="170"/>
      <c r="BE86" s="170"/>
      <c r="BF86" s="47"/>
      <c r="BG86" s="51"/>
      <c r="CJ86" s="10" t="s">
        <v>171</v>
      </c>
      <c r="CK86" s="21" t="s">
        <v>172</v>
      </c>
      <c r="CL86" s="7">
        <v>14.638158371671546</v>
      </c>
      <c r="CM86" s="4">
        <f t="shared" si="8"/>
        <v>209999.02</v>
      </c>
    </row>
    <row r="87" spans="3:91" x14ac:dyDescent="0.25">
      <c r="C87" s="46"/>
      <c r="D87" s="47"/>
      <c r="E87" s="196" t="s">
        <v>1</v>
      </c>
      <c r="F87" s="196"/>
      <c r="G87" s="196"/>
      <c r="H87" s="196"/>
      <c r="I87" s="196"/>
      <c r="J87" s="170" t="s">
        <v>11</v>
      </c>
      <c r="K87" s="196" t="s">
        <v>411</v>
      </c>
      <c r="L87" s="196"/>
      <c r="M87" s="196"/>
      <c r="N87" s="196"/>
      <c r="O87" s="196"/>
      <c r="P87" s="196"/>
      <c r="Q87" s="196"/>
      <c r="R87" s="196"/>
      <c r="S87" s="196"/>
      <c r="T87" s="196"/>
      <c r="U87" s="196"/>
      <c r="V87" s="170"/>
      <c r="W87" s="170"/>
      <c r="X87" s="49"/>
      <c r="Y87" s="49"/>
      <c r="Z87" s="49"/>
      <c r="AA87" s="49"/>
      <c r="AB87" s="49"/>
      <c r="AC87" s="49"/>
      <c r="AD87" s="49"/>
      <c r="AE87" s="49"/>
      <c r="AF87" s="49"/>
      <c r="AG87" s="49"/>
      <c r="AH87" s="170"/>
      <c r="AI87" s="50"/>
      <c r="AJ87" s="50"/>
      <c r="AK87" s="50"/>
      <c r="AL87" s="50"/>
      <c r="AM87" s="196"/>
      <c r="AN87" s="196"/>
      <c r="AO87" s="196"/>
      <c r="AP87" s="196"/>
      <c r="AQ87" s="196"/>
      <c r="AR87" s="196"/>
      <c r="AS87" s="196"/>
      <c r="AT87" s="196"/>
      <c r="AU87" s="170"/>
      <c r="AV87" s="198"/>
      <c r="AW87" s="198"/>
      <c r="AX87" s="198"/>
      <c r="AY87" s="198"/>
      <c r="AZ87" s="170"/>
      <c r="BA87" s="170"/>
      <c r="BB87" s="170"/>
      <c r="BC87" s="170"/>
      <c r="BD87" s="170"/>
      <c r="BE87" s="170"/>
      <c r="BF87" s="47"/>
      <c r="BG87" s="51"/>
      <c r="CJ87" s="10" t="s">
        <v>173</v>
      </c>
      <c r="CK87" s="22" t="s">
        <v>174</v>
      </c>
      <c r="CL87" s="7">
        <v>12.216808866583019</v>
      </c>
      <c r="CM87" s="4">
        <f t="shared" si="8"/>
        <v>175262.34</v>
      </c>
    </row>
    <row r="88" spans="3:91" x14ac:dyDescent="0.25">
      <c r="C88" s="46"/>
      <c r="D88" s="47"/>
      <c r="E88" s="196" t="s">
        <v>2</v>
      </c>
      <c r="F88" s="196"/>
      <c r="G88" s="196"/>
      <c r="H88" s="196"/>
      <c r="I88" s="196"/>
      <c r="J88" s="170" t="s">
        <v>11</v>
      </c>
      <c r="K88" s="196" t="s">
        <v>417</v>
      </c>
      <c r="L88" s="196"/>
      <c r="M88" s="196"/>
      <c r="N88" s="196"/>
      <c r="O88" s="196"/>
      <c r="P88" s="196"/>
      <c r="Q88" s="196"/>
      <c r="R88" s="196"/>
      <c r="S88" s="196"/>
      <c r="T88" s="196"/>
      <c r="U88" s="196"/>
      <c r="V88" s="170"/>
      <c r="W88" s="170"/>
      <c r="X88" s="170"/>
      <c r="Y88" s="170"/>
      <c r="Z88" s="170"/>
      <c r="AA88" s="170"/>
      <c r="AB88" s="170"/>
      <c r="AC88" s="170"/>
      <c r="AD88" s="170"/>
      <c r="AE88" s="170"/>
      <c r="AF88" s="170"/>
      <c r="AG88" s="170"/>
      <c r="AH88" s="170"/>
      <c r="AI88" s="170"/>
      <c r="AJ88" s="170"/>
      <c r="AK88" s="170"/>
      <c r="AL88" s="170"/>
      <c r="AM88" s="196"/>
      <c r="AN88" s="196"/>
      <c r="AO88" s="196"/>
      <c r="AP88" s="196"/>
      <c r="AQ88" s="196"/>
      <c r="AR88" s="196"/>
      <c r="AS88" s="196"/>
      <c r="AT88" s="196"/>
      <c r="AU88" s="170"/>
      <c r="AV88" s="170"/>
      <c r="AW88" s="170"/>
      <c r="AX88" s="170"/>
      <c r="AY88" s="170"/>
      <c r="AZ88" s="170"/>
      <c r="BA88" s="170"/>
      <c r="BB88" s="170"/>
      <c r="BC88" s="170"/>
      <c r="BD88" s="170"/>
      <c r="BE88" s="170"/>
      <c r="BF88" s="47"/>
      <c r="BG88" s="51"/>
      <c r="CJ88" s="10" t="s">
        <v>175</v>
      </c>
      <c r="CK88" s="22" t="s">
        <v>176</v>
      </c>
      <c r="CL88" s="7">
        <v>9.1766143872856532</v>
      </c>
      <c r="CM88" s="4">
        <f t="shared" si="8"/>
        <v>131647.71</v>
      </c>
    </row>
    <row r="89" spans="3:91" x14ac:dyDescent="0.25">
      <c r="C89" s="46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  <c r="AA89" s="47"/>
      <c r="AB89" s="47"/>
      <c r="AC89" s="47"/>
      <c r="AD89" s="47"/>
      <c r="AE89" s="47"/>
      <c r="AF89" s="47"/>
      <c r="AG89" s="47"/>
      <c r="AH89" s="47"/>
      <c r="AI89" s="47"/>
      <c r="AJ89" s="47"/>
      <c r="AK89" s="47"/>
      <c r="AL89" s="47"/>
      <c r="AM89" s="47"/>
      <c r="AN89" s="47"/>
      <c r="AO89" s="47"/>
      <c r="AP89" s="47"/>
      <c r="AQ89" s="47"/>
      <c r="AR89" s="47"/>
      <c r="AS89" s="47"/>
      <c r="AT89" s="47"/>
      <c r="AU89" s="47"/>
      <c r="AV89" s="47"/>
      <c r="AW89" s="47"/>
      <c r="AX89" s="47"/>
      <c r="AY89" s="47"/>
      <c r="AZ89" s="47"/>
      <c r="BA89" s="47"/>
      <c r="BB89" s="47"/>
      <c r="BC89" s="47"/>
      <c r="BD89" s="47"/>
      <c r="BE89" s="47"/>
      <c r="BF89" s="47"/>
      <c r="BG89" s="51"/>
      <c r="CJ89" s="10" t="s">
        <v>177</v>
      </c>
      <c r="CK89" s="22" t="s">
        <v>178</v>
      </c>
      <c r="CL89" s="7">
        <v>23.90083368186254</v>
      </c>
      <c r="CM89" s="4">
        <f t="shared" si="8"/>
        <v>342881.36</v>
      </c>
    </row>
    <row r="90" spans="3:91" x14ac:dyDescent="0.25">
      <c r="C90" s="46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  <c r="AA90" s="47"/>
      <c r="AB90" s="47"/>
      <c r="AC90" s="47"/>
      <c r="AD90" s="47"/>
      <c r="AE90" s="47"/>
      <c r="AF90" s="47"/>
      <c r="AG90" s="47"/>
      <c r="AH90" s="47"/>
      <c r="AI90" s="47"/>
      <c r="AJ90" s="47"/>
      <c r="AK90" s="47"/>
      <c r="AL90" s="47"/>
      <c r="AM90" s="47"/>
      <c r="AN90" s="47"/>
      <c r="AO90" s="47"/>
      <c r="AP90" s="47"/>
      <c r="AQ90" s="47"/>
      <c r="AR90" s="47"/>
      <c r="AS90" s="47"/>
      <c r="AT90" s="47"/>
      <c r="AU90" s="47"/>
      <c r="AV90" s="47"/>
      <c r="AW90" s="47"/>
      <c r="AX90" s="47"/>
      <c r="AY90" s="47"/>
      <c r="AZ90" s="47"/>
      <c r="BA90" s="47"/>
      <c r="BB90" s="47"/>
      <c r="BC90" s="47"/>
      <c r="BD90" s="47"/>
      <c r="BE90" s="47"/>
      <c r="BF90" s="47"/>
      <c r="BG90" s="51"/>
      <c r="CJ90" s="10" t="s">
        <v>179</v>
      </c>
      <c r="CK90" s="22" t="s">
        <v>180</v>
      </c>
      <c r="CL90" s="7">
        <v>8.8825477485013238</v>
      </c>
      <c r="CM90" s="4">
        <f t="shared" si="8"/>
        <v>127429.02999999998</v>
      </c>
    </row>
    <row r="91" spans="3:91" x14ac:dyDescent="0.25">
      <c r="C91" s="46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  <c r="AA91" s="47"/>
      <c r="AB91" s="47"/>
      <c r="AC91" s="47"/>
      <c r="AD91" s="47"/>
      <c r="AE91" s="47"/>
      <c r="AF91" s="47"/>
      <c r="AG91" s="47"/>
      <c r="AH91" s="47"/>
      <c r="AI91" s="47"/>
      <c r="AJ91" s="47"/>
      <c r="AK91" s="47"/>
      <c r="AL91" s="47"/>
      <c r="AM91" s="47"/>
      <c r="AN91" s="47"/>
      <c r="AO91" s="47"/>
      <c r="AP91" s="47"/>
      <c r="AQ91" s="47"/>
      <c r="AR91" s="47"/>
      <c r="AS91" s="47"/>
      <c r="AT91" s="47"/>
      <c r="AU91" s="47"/>
      <c r="AV91" s="47"/>
      <c r="AW91" s="47"/>
      <c r="AX91" s="47"/>
      <c r="AY91" s="47"/>
      <c r="AZ91" s="47"/>
      <c r="BA91" s="47"/>
      <c r="BB91" s="47"/>
      <c r="BC91" s="47"/>
      <c r="BD91" s="47"/>
      <c r="BE91" s="47"/>
      <c r="BF91" s="47"/>
      <c r="BG91" s="51"/>
      <c r="CJ91" s="10" t="s">
        <v>181</v>
      </c>
      <c r="CK91" s="22" t="s">
        <v>182</v>
      </c>
      <c r="CL91" s="7">
        <v>7.6998738324271576</v>
      </c>
      <c r="CM91" s="4">
        <f t="shared" si="8"/>
        <v>110462.39</v>
      </c>
    </row>
    <row r="92" spans="3:91" x14ac:dyDescent="0.25">
      <c r="C92" s="46"/>
      <c r="D92" s="47"/>
      <c r="E92" s="208" t="s">
        <v>5</v>
      </c>
      <c r="F92" s="209"/>
      <c r="G92" s="209"/>
      <c r="H92" s="209"/>
      <c r="I92" s="209"/>
      <c r="J92" s="209"/>
      <c r="K92" s="164" t="str">
        <f t="shared" ref="K92" si="10">VLOOKUP(E92,$CJ$1:$CM$1003,2,FALSE)</f>
        <v>NOVACRON YELLOW S-3R</v>
      </c>
      <c r="L92" s="164"/>
      <c r="M92" s="164"/>
      <c r="N92" s="164"/>
      <c r="O92" s="164"/>
      <c r="P92" s="164"/>
      <c r="Q92" s="164"/>
      <c r="R92" s="164"/>
      <c r="S92" s="164"/>
      <c r="T92" s="164"/>
      <c r="U92" s="164"/>
      <c r="V92" s="164"/>
      <c r="W92" s="164"/>
      <c r="X92" s="164"/>
      <c r="Y92" s="164"/>
      <c r="Z92" s="164"/>
      <c r="AA92" s="164"/>
      <c r="AB92" s="211">
        <v>2.72</v>
      </c>
      <c r="AC92" s="211"/>
      <c r="AD92" s="211"/>
      <c r="AE92" s="211"/>
      <c r="AF92" s="211"/>
      <c r="AG92" s="211"/>
      <c r="AH92" s="211"/>
      <c r="AI92" s="211"/>
      <c r="AJ92" s="211"/>
      <c r="AK92" s="164" t="s">
        <v>315</v>
      </c>
      <c r="AL92" s="164"/>
      <c r="AM92" s="212">
        <v>1314.39</v>
      </c>
      <c r="AN92" s="212"/>
      <c r="AO92" s="212"/>
      <c r="AP92" s="212"/>
      <c r="AQ92" s="212"/>
      <c r="AR92" s="212"/>
      <c r="AS92" s="52" t="s">
        <v>316</v>
      </c>
      <c r="AT92" s="52"/>
      <c r="AU92" s="213">
        <f>(AM92*VLOOKUP(E92,$CJ$1:$CM$1003,4,FALSE))/1000</f>
        <v>127656.73762380001</v>
      </c>
      <c r="AV92" s="213"/>
      <c r="AW92" s="213"/>
      <c r="AX92" s="213"/>
      <c r="AY92" s="213"/>
      <c r="AZ92" s="213"/>
      <c r="BA92" s="213"/>
      <c r="BB92" s="213"/>
      <c r="BC92" s="213"/>
      <c r="BD92" s="213"/>
      <c r="BE92" s="214"/>
      <c r="BF92" s="47"/>
      <c r="BG92" s="51"/>
      <c r="CJ92" s="10" t="s">
        <v>183</v>
      </c>
      <c r="CK92" s="11" t="s">
        <v>184</v>
      </c>
      <c r="CL92" s="7">
        <v>0.59577582601421997</v>
      </c>
      <c r="CM92" s="4">
        <f t="shared" si="8"/>
        <v>8547</v>
      </c>
    </row>
    <row r="93" spans="3:91" x14ac:dyDescent="0.25">
      <c r="C93" s="46"/>
      <c r="D93" s="47"/>
      <c r="E93" s="200" t="s">
        <v>32</v>
      </c>
      <c r="F93" s="201"/>
      <c r="G93" s="201"/>
      <c r="H93" s="201"/>
      <c r="I93" s="201"/>
      <c r="J93" s="201"/>
      <c r="K93" s="163" t="str">
        <f>VLOOKUP(E93,$CJ$1:$CM$1003,2,FALSE)</f>
        <v>NOVACRON DEEP CHERRY S–D</v>
      </c>
      <c r="L93" s="163"/>
      <c r="M93" s="163"/>
      <c r="N93" s="163"/>
      <c r="O93" s="163"/>
      <c r="P93" s="163"/>
      <c r="Q93" s="163"/>
      <c r="R93" s="163"/>
      <c r="S93" s="163"/>
      <c r="T93" s="163"/>
      <c r="U93" s="163"/>
      <c r="V93" s="163"/>
      <c r="W93" s="163"/>
      <c r="X93" s="163"/>
      <c r="Y93" s="163"/>
      <c r="Z93" s="163"/>
      <c r="AA93" s="163"/>
      <c r="AB93" s="203">
        <v>17.68</v>
      </c>
      <c r="AC93" s="203"/>
      <c r="AD93" s="203"/>
      <c r="AE93" s="203"/>
      <c r="AF93" s="203"/>
      <c r="AG93" s="203"/>
      <c r="AH93" s="203"/>
      <c r="AI93" s="203"/>
      <c r="AJ93" s="203"/>
      <c r="AK93" s="163" t="s">
        <v>315</v>
      </c>
      <c r="AL93" s="163"/>
      <c r="AM93" s="204">
        <v>8543.5300000000007</v>
      </c>
      <c r="AN93" s="204"/>
      <c r="AO93" s="204"/>
      <c r="AP93" s="204"/>
      <c r="AQ93" s="204"/>
      <c r="AR93" s="204"/>
      <c r="AS93" s="47" t="s">
        <v>316</v>
      </c>
      <c r="AT93" s="47"/>
      <c r="AU93" s="205">
        <f t="shared" ref="AU93:AU97" si="11">(AM93*VLOOKUP(E93,$CJ$1:$CM$1003,4,FALSE))/1000</f>
        <v>1429113.5128908001</v>
      </c>
      <c r="AV93" s="205"/>
      <c r="AW93" s="205"/>
      <c r="AX93" s="205"/>
      <c r="AY93" s="205"/>
      <c r="AZ93" s="205"/>
      <c r="BA93" s="205"/>
      <c r="BB93" s="205"/>
      <c r="BC93" s="205"/>
      <c r="BD93" s="205"/>
      <c r="BE93" s="206"/>
      <c r="BF93" s="47"/>
      <c r="BG93" s="51"/>
      <c r="CJ93" s="10" t="s">
        <v>185</v>
      </c>
      <c r="CK93" s="11" t="s">
        <v>186</v>
      </c>
      <c r="CL93" s="7">
        <v>0.41704307820995395</v>
      </c>
      <c r="CM93" s="4">
        <f t="shared" si="8"/>
        <v>5982.9</v>
      </c>
    </row>
    <row r="94" spans="3:91" x14ac:dyDescent="0.25">
      <c r="C94" s="46"/>
      <c r="D94" s="47"/>
      <c r="E94" s="200" t="s">
        <v>41</v>
      </c>
      <c r="F94" s="201"/>
      <c r="G94" s="201"/>
      <c r="H94" s="201"/>
      <c r="I94" s="201"/>
      <c r="J94" s="201"/>
      <c r="K94" s="163" t="str">
        <f t="shared" ref="K94:K97" si="12">VLOOKUP(E94,$CJ$1:$CM$1003,2,FALSE)</f>
        <v>NOVACRON DEEP NIGHT S–R</v>
      </c>
      <c r="L94" s="163"/>
      <c r="M94" s="163"/>
      <c r="N94" s="163"/>
      <c r="O94" s="163"/>
      <c r="P94" s="163"/>
      <c r="Q94" s="163"/>
      <c r="R94" s="163"/>
      <c r="S94" s="163"/>
      <c r="T94" s="163"/>
      <c r="U94" s="163"/>
      <c r="V94" s="163"/>
      <c r="W94" s="163"/>
      <c r="X94" s="163"/>
      <c r="Y94" s="163"/>
      <c r="Z94" s="163"/>
      <c r="AA94" s="163"/>
      <c r="AB94" s="203">
        <v>6.12</v>
      </c>
      <c r="AC94" s="203"/>
      <c r="AD94" s="203"/>
      <c r="AE94" s="203"/>
      <c r="AF94" s="203"/>
      <c r="AG94" s="203"/>
      <c r="AH94" s="203"/>
      <c r="AI94" s="203"/>
      <c r="AJ94" s="203"/>
      <c r="AK94" s="163" t="s">
        <v>315</v>
      </c>
      <c r="AL94" s="163"/>
      <c r="AM94" s="204">
        <v>2957.38</v>
      </c>
      <c r="AN94" s="204"/>
      <c r="AO94" s="204"/>
      <c r="AP94" s="204"/>
      <c r="AQ94" s="204"/>
      <c r="AR94" s="204"/>
      <c r="AS94" s="47" t="s">
        <v>316</v>
      </c>
      <c r="AT94" s="47"/>
      <c r="AU94" s="205">
        <f t="shared" si="11"/>
        <v>308441.18919959996</v>
      </c>
      <c r="AV94" s="205"/>
      <c r="AW94" s="205"/>
      <c r="AX94" s="205"/>
      <c r="AY94" s="205"/>
      <c r="AZ94" s="205"/>
      <c r="BA94" s="205"/>
      <c r="BB94" s="205"/>
      <c r="BC94" s="205"/>
      <c r="BD94" s="205"/>
      <c r="BE94" s="206"/>
      <c r="BF94" s="47"/>
      <c r="BG94" s="51"/>
      <c r="CJ94" s="10" t="s">
        <v>187</v>
      </c>
      <c r="CK94" s="11" t="s">
        <v>188</v>
      </c>
      <c r="CL94" s="7">
        <v>0.92429945629443744</v>
      </c>
      <c r="CM94" s="4">
        <f t="shared" si="8"/>
        <v>13260</v>
      </c>
    </row>
    <row r="95" spans="3:91" x14ac:dyDescent="0.25">
      <c r="C95" s="46"/>
      <c r="D95" s="47"/>
      <c r="E95" s="216" t="s">
        <v>8</v>
      </c>
      <c r="F95" s="217"/>
      <c r="G95" s="217"/>
      <c r="H95" s="217"/>
      <c r="I95" s="217"/>
      <c r="J95" s="217"/>
      <c r="K95" s="166" t="str">
        <f t="shared" si="12"/>
        <v>FIMBIL EAS 40 NEW</v>
      </c>
      <c r="L95" s="166"/>
      <c r="M95" s="166"/>
      <c r="N95" s="166"/>
      <c r="O95" s="166"/>
      <c r="P95" s="166"/>
      <c r="Q95" s="166"/>
      <c r="R95" s="166"/>
      <c r="S95" s="166"/>
      <c r="T95" s="166"/>
      <c r="U95" s="166"/>
      <c r="V95" s="166"/>
      <c r="W95" s="166"/>
      <c r="X95" s="166"/>
      <c r="Y95" s="166"/>
      <c r="Z95" s="166"/>
      <c r="AA95" s="166"/>
      <c r="AB95" s="219">
        <v>2</v>
      </c>
      <c r="AC95" s="219"/>
      <c r="AD95" s="219"/>
      <c r="AE95" s="219"/>
      <c r="AF95" s="219"/>
      <c r="AG95" s="219"/>
      <c r="AH95" s="219"/>
      <c r="AI95" s="219"/>
      <c r="AJ95" s="219"/>
      <c r="AK95" s="218" t="s">
        <v>315</v>
      </c>
      <c r="AL95" s="218"/>
      <c r="AM95" s="248">
        <v>966.46</v>
      </c>
      <c r="AN95" s="248"/>
      <c r="AO95" s="248"/>
      <c r="AP95" s="248"/>
      <c r="AQ95" s="248"/>
      <c r="AR95" s="248"/>
      <c r="AS95" s="55" t="s">
        <v>316</v>
      </c>
      <c r="AT95" s="55"/>
      <c r="AU95" s="221">
        <f t="shared" si="11"/>
        <v>19936.272184400001</v>
      </c>
      <c r="AV95" s="221"/>
      <c r="AW95" s="221"/>
      <c r="AX95" s="221"/>
      <c r="AY95" s="221"/>
      <c r="AZ95" s="221"/>
      <c r="BA95" s="221"/>
      <c r="BB95" s="221"/>
      <c r="BC95" s="221"/>
      <c r="BD95" s="221"/>
      <c r="BE95" s="222"/>
      <c r="BF95" s="47"/>
      <c r="BG95" s="51"/>
      <c r="CJ95" s="10" t="s">
        <v>189</v>
      </c>
      <c r="CK95" s="11" t="s">
        <v>190</v>
      </c>
      <c r="CL95" s="8">
        <v>0.27780566011431757</v>
      </c>
      <c r="CM95" s="4">
        <f t="shared" si="8"/>
        <v>3985.3999999999996</v>
      </c>
    </row>
    <row r="96" spans="3:91" x14ac:dyDescent="0.25">
      <c r="C96" s="46"/>
      <c r="D96" s="47"/>
      <c r="E96" s="200" t="s">
        <v>9</v>
      </c>
      <c r="F96" s="201"/>
      <c r="G96" s="201"/>
      <c r="H96" s="201"/>
      <c r="I96" s="201"/>
      <c r="J96" s="201"/>
      <c r="K96" s="163" t="str">
        <f t="shared" si="12"/>
        <v>SODIUM SULFATE</v>
      </c>
      <c r="L96" s="163"/>
      <c r="M96" s="163"/>
      <c r="N96" s="163"/>
      <c r="O96" s="163"/>
      <c r="P96" s="163"/>
      <c r="Q96" s="163"/>
      <c r="R96" s="163"/>
      <c r="S96" s="163"/>
      <c r="T96" s="163"/>
      <c r="U96" s="163"/>
      <c r="V96" s="163"/>
      <c r="W96" s="163"/>
      <c r="X96" s="163"/>
      <c r="Y96" s="163"/>
      <c r="Z96" s="163"/>
      <c r="AA96" s="163"/>
      <c r="AB96" s="203">
        <v>200</v>
      </c>
      <c r="AC96" s="203"/>
      <c r="AD96" s="203"/>
      <c r="AE96" s="203"/>
      <c r="AF96" s="203"/>
      <c r="AG96" s="203"/>
      <c r="AH96" s="203"/>
      <c r="AI96" s="203"/>
      <c r="AJ96" s="203"/>
      <c r="AK96" s="202" t="s">
        <v>315</v>
      </c>
      <c r="AL96" s="202"/>
      <c r="AM96" s="204">
        <v>96646.26</v>
      </c>
      <c r="AN96" s="204"/>
      <c r="AO96" s="204"/>
      <c r="AP96" s="204"/>
      <c r="AQ96" s="204"/>
      <c r="AR96" s="204"/>
      <c r="AS96" s="47" t="s">
        <v>316</v>
      </c>
      <c r="AT96" s="47"/>
      <c r="AU96" s="205">
        <f t="shared" si="11"/>
        <v>230646.29948999998</v>
      </c>
      <c r="AV96" s="205"/>
      <c r="AW96" s="205"/>
      <c r="AX96" s="205"/>
      <c r="AY96" s="205"/>
      <c r="AZ96" s="205"/>
      <c r="BA96" s="205"/>
      <c r="BB96" s="205"/>
      <c r="BC96" s="205"/>
      <c r="BD96" s="205"/>
      <c r="BE96" s="206"/>
      <c r="BF96" s="47"/>
      <c r="BG96" s="51"/>
      <c r="CJ96" s="10" t="s">
        <v>191</v>
      </c>
      <c r="CK96" s="11" t="s">
        <v>192</v>
      </c>
      <c r="CL96" s="7">
        <v>1.4798550118499931</v>
      </c>
      <c r="CM96" s="4">
        <f t="shared" si="8"/>
        <v>21230</v>
      </c>
    </row>
    <row r="97" spans="3:91" x14ac:dyDescent="0.25">
      <c r="C97" s="46"/>
      <c r="D97" s="47"/>
      <c r="E97" s="223" t="s">
        <v>10</v>
      </c>
      <c r="F97" s="224"/>
      <c r="G97" s="224"/>
      <c r="H97" s="224"/>
      <c r="I97" s="224"/>
      <c r="J97" s="224"/>
      <c r="K97" s="167" t="str">
        <f t="shared" si="12"/>
        <v>SODA ASH</v>
      </c>
      <c r="L97" s="167"/>
      <c r="M97" s="167"/>
      <c r="N97" s="167"/>
      <c r="O97" s="167"/>
      <c r="P97" s="167"/>
      <c r="Q97" s="167"/>
      <c r="R97" s="167"/>
      <c r="S97" s="167"/>
      <c r="T97" s="167"/>
      <c r="U97" s="167"/>
      <c r="V97" s="167"/>
      <c r="W97" s="167"/>
      <c r="X97" s="167"/>
      <c r="Y97" s="167"/>
      <c r="Z97" s="167"/>
      <c r="AA97" s="167"/>
      <c r="AB97" s="226">
        <v>30</v>
      </c>
      <c r="AC97" s="226"/>
      <c r="AD97" s="226"/>
      <c r="AE97" s="226"/>
      <c r="AF97" s="226"/>
      <c r="AG97" s="226"/>
      <c r="AH97" s="226"/>
      <c r="AI97" s="226"/>
      <c r="AJ97" s="226"/>
      <c r="AK97" s="225" t="s">
        <v>315</v>
      </c>
      <c r="AL97" s="225"/>
      <c r="AM97" s="227">
        <v>14496.94</v>
      </c>
      <c r="AN97" s="227"/>
      <c r="AO97" s="227"/>
      <c r="AP97" s="227"/>
      <c r="AQ97" s="227"/>
      <c r="AR97" s="227"/>
      <c r="AS97" s="54" t="s">
        <v>316</v>
      </c>
      <c r="AT97" s="54"/>
      <c r="AU97" s="228">
        <f t="shared" si="11"/>
        <v>128732.8272</v>
      </c>
      <c r="AV97" s="228"/>
      <c r="AW97" s="228"/>
      <c r="AX97" s="228"/>
      <c r="AY97" s="228"/>
      <c r="AZ97" s="228"/>
      <c r="BA97" s="228"/>
      <c r="BB97" s="228"/>
      <c r="BC97" s="228"/>
      <c r="BD97" s="228"/>
      <c r="BE97" s="229"/>
      <c r="BF97" s="47"/>
      <c r="BG97" s="51"/>
      <c r="CJ97" s="10" t="s">
        <v>193</v>
      </c>
      <c r="CK97" s="11" t="s">
        <v>194</v>
      </c>
      <c r="CL97" s="7">
        <v>1.4087850271852782</v>
      </c>
      <c r="CM97" s="4">
        <f t="shared" si="8"/>
        <v>20210.43</v>
      </c>
    </row>
    <row r="98" spans="3:91" x14ac:dyDescent="0.25">
      <c r="C98" s="46"/>
      <c r="D98" s="47"/>
      <c r="E98" s="162"/>
      <c r="F98" s="162"/>
      <c r="G98" s="162"/>
      <c r="H98" s="162"/>
      <c r="I98" s="162"/>
      <c r="J98" s="162"/>
      <c r="K98" s="163"/>
      <c r="L98" s="163"/>
      <c r="M98" s="163"/>
      <c r="N98" s="163"/>
      <c r="O98" s="163"/>
      <c r="P98" s="163"/>
      <c r="Q98" s="163"/>
      <c r="R98" s="163"/>
      <c r="S98" s="163"/>
      <c r="T98" s="163"/>
      <c r="U98" s="163"/>
      <c r="V98" s="163"/>
      <c r="W98" s="163"/>
      <c r="X98" s="163"/>
      <c r="Y98" s="163"/>
      <c r="Z98" s="163"/>
      <c r="AA98" s="163"/>
      <c r="AB98" s="57"/>
      <c r="AC98" s="57"/>
      <c r="AD98" s="57"/>
      <c r="AE98" s="57"/>
      <c r="AF98" s="57"/>
      <c r="AG98" s="57"/>
      <c r="AH98" s="57"/>
      <c r="AI98" s="57"/>
      <c r="AJ98" s="57"/>
      <c r="AK98" s="163"/>
      <c r="AL98" s="163"/>
      <c r="AM98" s="162"/>
      <c r="AN98" s="162"/>
      <c r="AO98" s="162"/>
      <c r="AP98" s="162"/>
      <c r="AQ98" s="162"/>
      <c r="AR98" s="162"/>
      <c r="AS98" s="47"/>
      <c r="AT98" s="47"/>
      <c r="AU98" s="58"/>
      <c r="AV98" s="58"/>
      <c r="AW98" s="58"/>
      <c r="AX98" s="58"/>
      <c r="AY98" s="58"/>
      <c r="AZ98" s="58"/>
      <c r="BA98" s="58"/>
      <c r="BB98" s="58"/>
      <c r="BC98" s="58"/>
      <c r="BD98" s="58"/>
      <c r="BE98" s="58"/>
      <c r="BF98" s="47"/>
      <c r="BG98" s="51"/>
      <c r="CJ98" s="10" t="s">
        <v>195</v>
      </c>
      <c r="CK98" s="11" t="s">
        <v>196</v>
      </c>
      <c r="CL98" s="7">
        <v>1.9592004739997211</v>
      </c>
      <c r="CM98" s="4">
        <f t="shared" si="8"/>
        <v>28106.69</v>
      </c>
    </row>
    <row r="99" spans="3:91" x14ac:dyDescent="0.25">
      <c r="C99" s="46"/>
      <c r="D99" s="47"/>
      <c r="E99" s="162"/>
      <c r="F99" s="162"/>
      <c r="G99" s="162"/>
      <c r="H99" s="162"/>
      <c r="I99" s="162"/>
      <c r="J99" s="162"/>
      <c r="K99" s="163"/>
      <c r="L99" s="163"/>
      <c r="M99" s="163"/>
      <c r="N99" s="163"/>
      <c r="O99" s="163"/>
      <c r="P99" s="163"/>
      <c r="Q99" s="163"/>
      <c r="R99" s="163"/>
      <c r="S99" s="163"/>
      <c r="T99" s="163"/>
      <c r="U99" s="163"/>
      <c r="V99" s="163"/>
      <c r="W99" s="163"/>
      <c r="X99" s="163"/>
      <c r="Y99" s="163"/>
      <c r="Z99" s="163"/>
      <c r="AA99" s="163"/>
      <c r="AB99" s="57"/>
      <c r="AC99" s="57"/>
      <c r="AD99" s="57"/>
      <c r="AE99" s="57"/>
      <c r="AF99" s="57"/>
      <c r="AG99" s="57"/>
      <c r="AH99" s="57"/>
      <c r="AI99" s="57"/>
      <c r="AJ99" s="57"/>
      <c r="AK99" s="163"/>
      <c r="AL99" s="163"/>
      <c r="AM99" s="162"/>
      <c r="AN99" s="162"/>
      <c r="AO99" s="162"/>
      <c r="AP99" s="59"/>
      <c r="AQ99" s="202" t="s">
        <v>318</v>
      </c>
      <c r="AR99" s="202"/>
      <c r="AS99" s="202"/>
      <c r="AT99" s="202"/>
      <c r="AU99" s="58" t="s">
        <v>11</v>
      </c>
      <c r="AV99" s="205">
        <f>SUM(AU92:BE97)</f>
        <v>2244526.8385886</v>
      </c>
      <c r="AW99" s="205"/>
      <c r="AX99" s="205"/>
      <c r="AY99" s="205"/>
      <c r="AZ99" s="205"/>
      <c r="BA99" s="205"/>
      <c r="BB99" s="205"/>
      <c r="BC99" s="205"/>
      <c r="BD99" s="205"/>
      <c r="BE99" s="205"/>
      <c r="BF99" s="47"/>
      <c r="BG99" s="51"/>
      <c r="CJ99" s="10" t="s">
        <v>9</v>
      </c>
      <c r="CK99" s="11" t="s">
        <v>197</v>
      </c>
      <c r="CL99" s="7">
        <v>0.1663529903805939</v>
      </c>
      <c r="CM99" s="4">
        <f t="shared" si="8"/>
        <v>2386.5</v>
      </c>
    </row>
    <row r="100" spans="3:91" x14ac:dyDescent="0.25">
      <c r="C100" s="46"/>
      <c r="D100" s="47"/>
      <c r="E100" s="162"/>
      <c r="F100" s="162"/>
      <c r="G100" s="162"/>
      <c r="H100" s="162"/>
      <c r="I100" s="162"/>
      <c r="J100" s="162"/>
      <c r="K100" s="163"/>
      <c r="L100" s="163"/>
      <c r="M100" s="163"/>
      <c r="N100" s="163"/>
      <c r="O100" s="163"/>
      <c r="P100" s="163"/>
      <c r="Q100" s="163"/>
      <c r="R100" s="163"/>
      <c r="S100" s="163"/>
      <c r="T100" s="163"/>
      <c r="U100" s="163"/>
      <c r="V100" s="163"/>
      <c r="W100" s="163"/>
      <c r="X100" s="163"/>
      <c r="Y100" s="163"/>
      <c r="Z100" s="163"/>
      <c r="AA100" s="163"/>
      <c r="AB100" s="57"/>
      <c r="AC100" s="57"/>
      <c r="AD100" s="57"/>
      <c r="AE100" s="57"/>
      <c r="AF100" s="57"/>
      <c r="AG100" s="57"/>
      <c r="AH100" s="57"/>
      <c r="AI100" s="57"/>
      <c r="AJ100" s="57"/>
      <c r="AK100" s="163"/>
      <c r="AL100" s="163"/>
      <c r="AM100" s="162"/>
      <c r="AN100" s="162"/>
      <c r="AO100" s="162"/>
      <c r="AP100" s="59"/>
      <c r="AQ100" s="202" t="s">
        <v>317</v>
      </c>
      <c r="AR100" s="202"/>
      <c r="AS100" s="202"/>
      <c r="AT100" s="202"/>
      <c r="AU100" s="58" t="s">
        <v>11</v>
      </c>
      <c r="AV100" s="205">
        <f>AV99/AV86</f>
        <v>1068.8223040898094</v>
      </c>
      <c r="AW100" s="205"/>
      <c r="AX100" s="205"/>
      <c r="AY100" s="205"/>
      <c r="AZ100" s="205"/>
      <c r="BA100" s="205"/>
      <c r="BB100" s="205"/>
      <c r="BC100" s="205"/>
      <c r="BD100" s="205"/>
      <c r="BE100" s="205"/>
      <c r="BF100" s="47"/>
      <c r="BG100" s="51"/>
      <c r="CJ100" s="10" t="s">
        <v>10</v>
      </c>
      <c r="CK100" s="11" t="s">
        <v>198</v>
      </c>
      <c r="CL100" s="7">
        <v>0.61898787118360521</v>
      </c>
      <c r="CM100" s="4">
        <f t="shared" si="8"/>
        <v>8880</v>
      </c>
    </row>
    <row r="101" spans="3:91" x14ac:dyDescent="0.25">
      <c r="C101" s="46"/>
      <c r="D101" s="47"/>
      <c r="E101" s="162"/>
      <c r="F101" s="162"/>
      <c r="G101" s="162"/>
      <c r="H101" s="162"/>
      <c r="I101" s="162"/>
      <c r="J101" s="162"/>
      <c r="K101" s="163"/>
      <c r="L101" s="163"/>
      <c r="M101" s="163"/>
      <c r="N101" s="163"/>
      <c r="O101" s="163"/>
      <c r="P101" s="163"/>
      <c r="Q101" s="163"/>
      <c r="R101" s="163"/>
      <c r="S101" s="163"/>
      <c r="T101" s="163"/>
      <c r="U101" s="163"/>
      <c r="V101" s="163"/>
      <c r="W101" s="163"/>
      <c r="X101" s="163"/>
      <c r="Y101" s="163"/>
      <c r="Z101" s="163"/>
      <c r="AA101" s="163"/>
      <c r="AB101" s="57"/>
      <c r="AC101" s="57"/>
      <c r="AD101" s="57"/>
      <c r="AE101" s="57"/>
      <c r="AF101" s="57"/>
      <c r="AG101" s="57"/>
      <c r="AH101" s="57"/>
      <c r="AI101" s="57"/>
      <c r="AJ101" s="57"/>
      <c r="AK101" s="163"/>
      <c r="AL101" s="163"/>
      <c r="AM101" s="162"/>
      <c r="AN101" s="162"/>
      <c r="AO101" s="162"/>
      <c r="AP101" s="162"/>
      <c r="AQ101" s="162"/>
      <c r="AR101" s="162"/>
      <c r="AS101" s="47"/>
      <c r="AT101" s="47"/>
      <c r="AU101" s="47"/>
      <c r="AV101" s="162"/>
      <c r="AW101" s="162"/>
      <c r="AX101" s="162"/>
      <c r="AY101" s="162"/>
      <c r="AZ101" s="162"/>
      <c r="BA101" s="162"/>
      <c r="BB101" s="162"/>
      <c r="BC101" s="162"/>
      <c r="BD101" s="162"/>
      <c r="BE101" s="162"/>
      <c r="BF101" s="47"/>
      <c r="BG101" s="51"/>
      <c r="CJ101" s="10" t="s">
        <v>199</v>
      </c>
      <c r="CK101" s="11" t="s">
        <v>200</v>
      </c>
      <c r="CL101" s="7">
        <v>0.794646591384358</v>
      </c>
      <c r="CM101" s="4">
        <f t="shared" si="8"/>
        <v>11400</v>
      </c>
    </row>
    <row r="102" spans="3:91" ht="17.25" thickBot="1" x14ac:dyDescent="0.3">
      <c r="C102" s="60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  <c r="BB102" s="61"/>
      <c r="BC102" s="61"/>
      <c r="BD102" s="61"/>
      <c r="BE102" s="61"/>
      <c r="BF102" s="61"/>
      <c r="BG102" s="62"/>
      <c r="CJ102" s="10" t="s">
        <v>201</v>
      </c>
      <c r="CK102" s="11" t="s">
        <v>202</v>
      </c>
      <c r="CL102" s="7">
        <v>0.71099958176495193</v>
      </c>
      <c r="CM102" s="4">
        <f t="shared" si="8"/>
        <v>10200</v>
      </c>
    </row>
    <row r="103" spans="3:91" ht="17.25" thickBot="1" x14ac:dyDescent="0.3">
      <c r="C103" s="60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  <c r="BB103" s="61"/>
      <c r="BC103" s="61"/>
      <c r="BD103" s="61"/>
      <c r="BE103" s="61"/>
      <c r="BF103" s="61"/>
      <c r="BG103" s="62"/>
      <c r="CJ103" s="10" t="s">
        <v>203</v>
      </c>
      <c r="CK103" s="11" t="s">
        <v>204</v>
      </c>
      <c r="CL103" s="7">
        <v>1.3377959012965286</v>
      </c>
      <c r="CM103" s="4">
        <f t="shared" si="8"/>
        <v>19192.02</v>
      </c>
    </row>
    <row r="104" spans="3:91" x14ac:dyDescent="0.25">
      <c r="CJ104" s="10" t="s">
        <v>205</v>
      </c>
      <c r="CK104" s="11" t="s">
        <v>206</v>
      </c>
      <c r="CL104" s="7">
        <v>2.4213495050885263</v>
      </c>
      <c r="CM104" s="4">
        <f t="shared" si="8"/>
        <v>34736.68</v>
      </c>
    </row>
    <row r="105" spans="3:91" ht="17.25" thickBot="1" x14ac:dyDescent="0.3">
      <c r="CJ105" s="10" t="s">
        <v>207</v>
      </c>
      <c r="CK105" s="11" t="s">
        <v>208</v>
      </c>
      <c r="CL105" s="7">
        <v>0.88</v>
      </c>
      <c r="CM105" s="4">
        <f t="shared" si="8"/>
        <v>12624.48</v>
      </c>
    </row>
    <row r="106" spans="3:91" x14ac:dyDescent="0.25">
      <c r="C106" s="43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5"/>
      <c r="CJ106" s="12" t="s">
        <v>209</v>
      </c>
      <c r="CK106" s="13" t="s">
        <v>210</v>
      </c>
      <c r="CL106" s="7">
        <v>3.1523232956921792</v>
      </c>
      <c r="CM106" s="4">
        <f t="shared" si="8"/>
        <v>45223.23</v>
      </c>
    </row>
    <row r="107" spans="3:91" x14ac:dyDescent="0.25">
      <c r="C107" s="46"/>
      <c r="D107" s="47"/>
      <c r="E107" s="196" t="s">
        <v>0</v>
      </c>
      <c r="F107" s="196"/>
      <c r="G107" s="196"/>
      <c r="H107" s="196"/>
      <c r="I107" s="196"/>
      <c r="J107" s="170" t="s">
        <v>11</v>
      </c>
      <c r="K107" s="196" t="s">
        <v>353</v>
      </c>
      <c r="L107" s="196"/>
      <c r="M107" s="196"/>
      <c r="N107" s="196"/>
      <c r="O107" s="196"/>
      <c r="P107" s="196"/>
      <c r="Q107" s="196"/>
      <c r="R107" s="196"/>
      <c r="S107" s="196"/>
      <c r="T107" s="196"/>
      <c r="U107" s="196"/>
      <c r="V107" s="170"/>
      <c r="W107" s="170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170"/>
      <c r="AI107" s="50"/>
      <c r="AJ107" s="50"/>
      <c r="AK107" s="50"/>
      <c r="AL107" s="50"/>
      <c r="AM107" s="196" t="s">
        <v>3</v>
      </c>
      <c r="AN107" s="196"/>
      <c r="AO107" s="196"/>
      <c r="AP107" s="196"/>
      <c r="AQ107" s="196"/>
      <c r="AR107" s="196"/>
      <c r="AS107" s="196"/>
      <c r="AT107" s="196"/>
      <c r="AU107" s="170" t="s">
        <v>11</v>
      </c>
      <c r="AV107" s="197">
        <v>483.23</v>
      </c>
      <c r="AW107" s="197"/>
      <c r="AX107" s="197"/>
      <c r="AY107" s="197"/>
      <c r="AZ107" s="170" t="s">
        <v>319</v>
      </c>
      <c r="BA107" s="170"/>
      <c r="BB107" s="170"/>
      <c r="BC107" s="170"/>
      <c r="BD107" s="170"/>
      <c r="BE107" s="170"/>
      <c r="BF107" s="47"/>
      <c r="BG107" s="51"/>
      <c r="CJ107" s="5" t="s">
        <v>211</v>
      </c>
      <c r="CK107" s="11" t="s">
        <v>212</v>
      </c>
      <c r="CL107" s="7">
        <v>1.3936128537571448</v>
      </c>
      <c r="CM107" s="4">
        <f t="shared" si="8"/>
        <v>19992.77</v>
      </c>
    </row>
    <row r="108" spans="3:91" x14ac:dyDescent="0.25">
      <c r="C108" s="46"/>
      <c r="D108" s="47"/>
      <c r="E108" s="196" t="s">
        <v>322</v>
      </c>
      <c r="F108" s="196"/>
      <c r="G108" s="196"/>
      <c r="H108" s="196"/>
      <c r="I108" s="196"/>
      <c r="J108" s="170" t="s">
        <v>11</v>
      </c>
      <c r="K108" s="196" t="s">
        <v>725</v>
      </c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70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170"/>
      <c r="AI108" s="50"/>
      <c r="AJ108" s="50"/>
      <c r="AK108" s="50"/>
      <c r="AL108" s="50"/>
      <c r="AM108" s="196" t="s">
        <v>4</v>
      </c>
      <c r="AN108" s="196"/>
      <c r="AO108" s="196"/>
      <c r="AP108" s="196"/>
      <c r="AQ108" s="196"/>
      <c r="AR108" s="196"/>
      <c r="AS108" s="196"/>
      <c r="AT108" s="196"/>
      <c r="AU108" s="170" t="s">
        <v>11</v>
      </c>
      <c r="AV108" s="196">
        <v>2100</v>
      </c>
      <c r="AW108" s="196"/>
      <c r="AX108" s="196"/>
      <c r="AY108" s="196"/>
      <c r="AZ108" s="170" t="s">
        <v>320</v>
      </c>
      <c r="BA108" s="170"/>
      <c r="BB108" s="170"/>
      <c r="BC108" s="170"/>
      <c r="BD108" s="170"/>
      <c r="BE108" s="170"/>
      <c r="BF108" s="47"/>
      <c r="BG108" s="51"/>
      <c r="CJ108" s="10" t="s">
        <v>213</v>
      </c>
      <c r="CK108" s="11" t="s">
        <v>214</v>
      </c>
      <c r="CL108" s="7">
        <v>0.59725149867558902</v>
      </c>
      <c r="CM108" s="4">
        <f t="shared" si="8"/>
        <v>8568.17</v>
      </c>
    </row>
    <row r="109" spans="3:91" x14ac:dyDescent="0.25">
      <c r="C109" s="46"/>
      <c r="D109" s="47"/>
      <c r="E109" s="196" t="s">
        <v>1</v>
      </c>
      <c r="F109" s="196"/>
      <c r="G109" s="196"/>
      <c r="H109" s="196"/>
      <c r="I109" s="196"/>
      <c r="J109" s="170" t="s">
        <v>11</v>
      </c>
      <c r="K109" s="196" t="s">
        <v>411</v>
      </c>
      <c r="L109" s="196"/>
      <c r="M109" s="196"/>
      <c r="N109" s="196"/>
      <c r="O109" s="196"/>
      <c r="P109" s="196"/>
      <c r="Q109" s="196"/>
      <c r="R109" s="196"/>
      <c r="S109" s="196"/>
      <c r="T109" s="196"/>
      <c r="U109" s="196"/>
      <c r="V109" s="170"/>
      <c r="W109" s="170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170"/>
      <c r="AI109" s="50"/>
      <c r="AJ109" s="50"/>
      <c r="AK109" s="50"/>
      <c r="AL109" s="50"/>
      <c r="AM109" s="196"/>
      <c r="AN109" s="196"/>
      <c r="AO109" s="196"/>
      <c r="AP109" s="196"/>
      <c r="AQ109" s="196"/>
      <c r="AR109" s="196"/>
      <c r="AS109" s="196"/>
      <c r="AT109" s="196"/>
      <c r="AU109" s="170"/>
      <c r="AV109" s="198"/>
      <c r="AW109" s="198"/>
      <c r="AX109" s="198"/>
      <c r="AY109" s="198"/>
      <c r="AZ109" s="170"/>
      <c r="BA109" s="170"/>
      <c r="BB109" s="170"/>
      <c r="BC109" s="170"/>
      <c r="BD109" s="170"/>
      <c r="BE109" s="170"/>
      <c r="BF109" s="47"/>
      <c r="BG109" s="51"/>
      <c r="CJ109" s="10" t="s">
        <v>8</v>
      </c>
      <c r="CK109" s="11" t="s">
        <v>215</v>
      </c>
      <c r="CL109" s="7">
        <v>1.4379018541753799</v>
      </c>
      <c r="CM109" s="4">
        <f t="shared" si="8"/>
        <v>20628.14</v>
      </c>
    </row>
    <row r="110" spans="3:91" x14ac:dyDescent="0.25">
      <c r="C110" s="46"/>
      <c r="D110" s="47"/>
      <c r="E110" s="196" t="s">
        <v>2</v>
      </c>
      <c r="F110" s="196"/>
      <c r="G110" s="196"/>
      <c r="H110" s="196"/>
      <c r="I110" s="196"/>
      <c r="J110" s="170" t="s">
        <v>11</v>
      </c>
      <c r="K110" s="196" t="s">
        <v>417</v>
      </c>
      <c r="L110" s="196"/>
      <c r="M110" s="196"/>
      <c r="N110" s="196"/>
      <c r="O110" s="196"/>
      <c r="P110" s="196"/>
      <c r="Q110" s="196"/>
      <c r="R110" s="196"/>
      <c r="S110" s="196"/>
      <c r="T110" s="196"/>
      <c r="U110" s="196"/>
      <c r="V110" s="170"/>
      <c r="W110" s="170"/>
      <c r="X110" s="170"/>
      <c r="Y110" s="170"/>
      <c r="Z110" s="170"/>
      <c r="AA110" s="170"/>
      <c r="AB110" s="170"/>
      <c r="AC110" s="170"/>
      <c r="AD110" s="170"/>
      <c r="AE110" s="170"/>
      <c r="AF110" s="170"/>
      <c r="AG110" s="170"/>
      <c r="AH110" s="170"/>
      <c r="AI110" s="170"/>
      <c r="AJ110" s="170"/>
      <c r="AK110" s="170"/>
      <c r="AL110" s="170"/>
      <c r="AM110" s="196"/>
      <c r="AN110" s="196"/>
      <c r="AO110" s="196"/>
      <c r="AP110" s="196"/>
      <c r="AQ110" s="196"/>
      <c r="AR110" s="196"/>
      <c r="AS110" s="196"/>
      <c r="AT110" s="196"/>
      <c r="AU110" s="170"/>
      <c r="AV110" s="170"/>
      <c r="AW110" s="170"/>
      <c r="AX110" s="170"/>
      <c r="AY110" s="170"/>
      <c r="AZ110" s="170"/>
      <c r="BA110" s="170"/>
      <c r="BB110" s="170"/>
      <c r="BC110" s="170"/>
      <c r="BD110" s="170"/>
      <c r="BE110" s="170"/>
      <c r="BF110" s="47"/>
      <c r="BG110" s="51"/>
      <c r="CJ110" s="10" t="s">
        <v>216</v>
      </c>
      <c r="CK110" s="11" t="s">
        <v>217</v>
      </c>
      <c r="CL110" s="7">
        <v>1.1666499372647428</v>
      </c>
      <c r="CM110" s="4">
        <f t="shared" si="8"/>
        <v>16736.759999999998</v>
      </c>
    </row>
    <row r="111" spans="3:91" x14ac:dyDescent="0.25">
      <c r="C111" s="46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  <c r="AA111" s="47"/>
      <c r="AB111" s="47"/>
      <c r="AC111" s="47"/>
      <c r="AD111" s="47"/>
      <c r="AE111" s="47"/>
      <c r="AF111" s="47"/>
      <c r="AG111" s="47"/>
      <c r="AH111" s="47"/>
      <c r="AI111" s="47"/>
      <c r="AJ111" s="47"/>
      <c r="AK111" s="47"/>
      <c r="AL111" s="47"/>
      <c r="AM111" s="47"/>
      <c r="AN111" s="47"/>
      <c r="AO111" s="47"/>
      <c r="AP111" s="47"/>
      <c r="AQ111" s="47"/>
      <c r="AR111" s="47"/>
      <c r="AS111" s="47"/>
      <c r="AT111" s="47"/>
      <c r="AU111" s="47"/>
      <c r="AV111" s="47"/>
      <c r="AW111" s="47"/>
      <c r="AX111" s="47"/>
      <c r="AY111" s="47"/>
      <c r="AZ111" s="47"/>
      <c r="BA111" s="47"/>
      <c r="BB111" s="47"/>
      <c r="BC111" s="47"/>
      <c r="BD111" s="47"/>
      <c r="BE111" s="47"/>
      <c r="BF111" s="47"/>
      <c r="BG111" s="51"/>
      <c r="CJ111" s="10" t="s">
        <v>218</v>
      </c>
      <c r="CK111" s="11" t="s">
        <v>219</v>
      </c>
      <c r="CL111" s="7">
        <v>0.83646591384358016</v>
      </c>
      <c r="CM111" s="4">
        <f t="shared" si="8"/>
        <v>11999.94</v>
      </c>
    </row>
    <row r="112" spans="3:91" x14ac:dyDescent="0.25">
      <c r="C112" s="46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  <c r="AA112" s="47"/>
      <c r="AB112" s="47"/>
      <c r="AC112" s="47"/>
      <c r="AD112" s="47"/>
      <c r="AE112" s="47"/>
      <c r="AF112" s="47"/>
      <c r="AG112" s="47"/>
      <c r="AH112" s="47"/>
      <c r="AI112" s="47"/>
      <c r="AJ112" s="47"/>
      <c r="AK112" s="47"/>
      <c r="AL112" s="47"/>
      <c r="AM112" s="47"/>
      <c r="AN112" s="47"/>
      <c r="AO112" s="47"/>
      <c r="AP112" s="47"/>
      <c r="AQ112" s="47"/>
      <c r="AR112" s="47"/>
      <c r="AS112" s="47"/>
      <c r="AT112" s="47"/>
      <c r="AU112" s="47"/>
      <c r="AV112" s="47"/>
      <c r="AW112" s="47"/>
      <c r="AX112" s="47"/>
      <c r="AY112" s="47"/>
      <c r="AZ112" s="47"/>
      <c r="BA112" s="47"/>
      <c r="BB112" s="47"/>
      <c r="BC112" s="47"/>
      <c r="BD112" s="47"/>
      <c r="BE112" s="47"/>
      <c r="BF112" s="47"/>
      <c r="BG112" s="51"/>
      <c r="CJ112" s="10" t="s">
        <v>220</v>
      </c>
      <c r="CK112" s="11" t="s">
        <v>221</v>
      </c>
      <c r="CL112" s="7">
        <v>1.2344904502997351</v>
      </c>
      <c r="CM112" s="4">
        <f t="shared" si="8"/>
        <v>17710</v>
      </c>
    </row>
    <row r="113" spans="3:91" x14ac:dyDescent="0.25">
      <c r="C113" s="46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  <c r="AA113" s="47"/>
      <c r="AB113" s="47"/>
      <c r="AC113" s="47"/>
      <c r="AD113" s="47"/>
      <c r="AE113" s="47"/>
      <c r="AF113" s="47"/>
      <c r="AG113" s="47"/>
      <c r="AH113" s="47"/>
      <c r="AI113" s="47"/>
      <c r="AJ113" s="47"/>
      <c r="AK113" s="47"/>
      <c r="AL113" s="47"/>
      <c r="AM113" s="47"/>
      <c r="AN113" s="47"/>
      <c r="AO113" s="47"/>
      <c r="AP113" s="47"/>
      <c r="AQ113" s="47"/>
      <c r="AR113" s="47"/>
      <c r="AS113" s="47"/>
      <c r="AT113" s="47"/>
      <c r="AU113" s="47"/>
      <c r="AV113" s="47"/>
      <c r="AW113" s="47"/>
      <c r="AX113" s="47"/>
      <c r="AY113" s="47"/>
      <c r="AZ113" s="47"/>
      <c r="BA113" s="47"/>
      <c r="BB113" s="47"/>
      <c r="BC113" s="47"/>
      <c r="BD113" s="47"/>
      <c r="BE113" s="47"/>
      <c r="BF113" s="47"/>
      <c r="BG113" s="51"/>
      <c r="CJ113" s="10" t="s">
        <v>222</v>
      </c>
      <c r="CK113" s="11" t="s">
        <v>223</v>
      </c>
      <c r="CL113" s="7">
        <v>0.84344068032901154</v>
      </c>
      <c r="CM113" s="4">
        <f t="shared" si="8"/>
        <v>12100</v>
      </c>
    </row>
    <row r="114" spans="3:91" x14ac:dyDescent="0.25">
      <c r="C114" s="46"/>
      <c r="D114" s="47"/>
      <c r="E114" s="208" t="s">
        <v>49</v>
      </c>
      <c r="F114" s="209"/>
      <c r="G114" s="209"/>
      <c r="H114" s="209"/>
      <c r="I114" s="209"/>
      <c r="J114" s="209"/>
      <c r="K114" s="210" t="str">
        <f t="shared" ref="K114:K119" si="13">VLOOKUP(E114,$CJ$1:$CM$1003,2,FALSE)</f>
        <v>AVITERA BRILLIANT YELLOW SE</v>
      </c>
      <c r="L114" s="210"/>
      <c r="M114" s="210"/>
      <c r="N114" s="210"/>
      <c r="O114" s="210"/>
      <c r="P114" s="210"/>
      <c r="Q114" s="210"/>
      <c r="R114" s="210"/>
      <c r="S114" s="210"/>
      <c r="T114" s="210"/>
      <c r="U114" s="210"/>
      <c r="V114" s="210"/>
      <c r="W114" s="210"/>
      <c r="X114" s="210"/>
      <c r="Y114" s="210"/>
      <c r="Z114" s="210"/>
      <c r="AA114" s="210"/>
      <c r="AB114" s="211">
        <v>6.8</v>
      </c>
      <c r="AC114" s="211"/>
      <c r="AD114" s="211"/>
      <c r="AE114" s="211"/>
      <c r="AF114" s="211"/>
      <c r="AG114" s="211"/>
      <c r="AH114" s="211"/>
      <c r="AI114" s="211"/>
      <c r="AJ114" s="211"/>
      <c r="AK114" s="210" t="s">
        <v>315</v>
      </c>
      <c r="AL114" s="210"/>
      <c r="AM114" s="212">
        <v>3285.97</v>
      </c>
      <c r="AN114" s="212"/>
      <c r="AO114" s="212"/>
      <c r="AP114" s="212"/>
      <c r="AQ114" s="212"/>
      <c r="AR114" s="212"/>
      <c r="AS114" s="52" t="s">
        <v>316</v>
      </c>
      <c r="AT114" s="52"/>
      <c r="AU114" s="213">
        <f>(AM114*VLOOKUP(E114,$CJ$1:$CM$1003,4,FALSE))/1000</f>
        <v>572285.98102679988</v>
      </c>
      <c r="AV114" s="213"/>
      <c r="AW114" s="213"/>
      <c r="AX114" s="213"/>
      <c r="AY114" s="213"/>
      <c r="AZ114" s="213"/>
      <c r="BA114" s="213"/>
      <c r="BB114" s="213"/>
      <c r="BC114" s="213"/>
      <c r="BD114" s="213"/>
      <c r="BE114" s="214"/>
      <c r="BF114" s="47"/>
      <c r="BG114" s="51"/>
      <c r="CJ114" s="10" t="s">
        <v>224</v>
      </c>
      <c r="CK114" s="11" t="s">
        <v>225</v>
      </c>
      <c r="CL114" s="7">
        <v>0.58723825456573264</v>
      </c>
      <c r="CM114" s="4">
        <f t="shared" si="8"/>
        <v>8424.52</v>
      </c>
    </row>
    <row r="115" spans="3:91" x14ac:dyDescent="0.25">
      <c r="C115" s="46"/>
      <c r="D115" s="47"/>
      <c r="E115" s="200" t="s">
        <v>23</v>
      </c>
      <c r="F115" s="201"/>
      <c r="G115" s="201"/>
      <c r="H115" s="201"/>
      <c r="I115" s="201"/>
      <c r="J115" s="201"/>
      <c r="K115" s="202" t="str">
        <f t="shared" ref="K115" si="14">VLOOKUP(E115,$CJ$1:$CM$1003,2,FALSE)</f>
        <v>NOVACRON ORANGE EC–3R</v>
      </c>
      <c r="L115" s="202"/>
      <c r="M115" s="202"/>
      <c r="N115" s="202"/>
      <c r="O115" s="202"/>
      <c r="P115" s="202"/>
      <c r="Q115" s="202"/>
      <c r="R115" s="202"/>
      <c r="S115" s="202"/>
      <c r="T115" s="202"/>
      <c r="U115" s="202"/>
      <c r="V115" s="202"/>
      <c r="W115" s="202"/>
      <c r="X115" s="202"/>
      <c r="Y115" s="202"/>
      <c r="Z115" s="202"/>
      <c r="AA115" s="202"/>
      <c r="AB115" s="203">
        <v>11.73</v>
      </c>
      <c r="AC115" s="203"/>
      <c r="AD115" s="203"/>
      <c r="AE115" s="203"/>
      <c r="AF115" s="203"/>
      <c r="AG115" s="203"/>
      <c r="AH115" s="203"/>
      <c r="AI115" s="203"/>
      <c r="AJ115" s="203"/>
      <c r="AK115" s="202" t="s">
        <v>315</v>
      </c>
      <c r="AL115" s="202"/>
      <c r="AM115" s="204">
        <v>5668.3</v>
      </c>
      <c r="AN115" s="204"/>
      <c r="AO115" s="204"/>
      <c r="AP115" s="204"/>
      <c r="AQ115" s="204"/>
      <c r="AR115" s="204"/>
      <c r="AS115" s="47" t="s">
        <v>316</v>
      </c>
      <c r="AT115" s="47"/>
      <c r="AU115" s="205">
        <f t="shared" ref="AU115" si="15">(AM115*VLOOKUP(E115,$CJ$1:$CM$1003,4,FALSE))/1000</f>
        <v>672495.16098600009</v>
      </c>
      <c r="AV115" s="205"/>
      <c r="AW115" s="205"/>
      <c r="AX115" s="205"/>
      <c r="AY115" s="205"/>
      <c r="AZ115" s="205"/>
      <c r="BA115" s="205"/>
      <c r="BB115" s="205"/>
      <c r="BC115" s="205"/>
      <c r="BD115" s="205"/>
      <c r="BE115" s="206"/>
      <c r="BF115" s="47"/>
      <c r="BG115" s="51"/>
      <c r="CJ115" s="10" t="s">
        <v>226</v>
      </c>
      <c r="CK115" s="11" t="s">
        <v>227</v>
      </c>
      <c r="CL115" s="23">
        <v>2.9269482782657188</v>
      </c>
      <c r="CM115" s="4">
        <f t="shared" si="8"/>
        <v>41990</v>
      </c>
    </row>
    <row r="116" spans="3:91" x14ac:dyDescent="0.25">
      <c r="C116" s="46"/>
      <c r="D116" s="47"/>
      <c r="E116" s="200" t="s">
        <v>41</v>
      </c>
      <c r="F116" s="201"/>
      <c r="G116" s="201"/>
      <c r="H116" s="201"/>
      <c r="I116" s="201"/>
      <c r="J116" s="201"/>
      <c r="K116" s="202" t="str">
        <f t="shared" si="13"/>
        <v>NOVACRON DEEP NIGHT S–R</v>
      </c>
      <c r="L116" s="202"/>
      <c r="M116" s="202"/>
      <c r="N116" s="202"/>
      <c r="O116" s="202"/>
      <c r="P116" s="202"/>
      <c r="Q116" s="202"/>
      <c r="R116" s="202"/>
      <c r="S116" s="202"/>
      <c r="T116" s="202"/>
      <c r="U116" s="202"/>
      <c r="V116" s="202"/>
      <c r="W116" s="202"/>
      <c r="X116" s="202"/>
      <c r="Y116" s="202"/>
      <c r="Z116" s="202"/>
      <c r="AA116" s="202"/>
      <c r="AB116" s="203">
        <v>13.175000000000001</v>
      </c>
      <c r="AC116" s="203"/>
      <c r="AD116" s="203"/>
      <c r="AE116" s="203"/>
      <c r="AF116" s="203"/>
      <c r="AG116" s="203"/>
      <c r="AH116" s="203"/>
      <c r="AI116" s="203"/>
      <c r="AJ116" s="203"/>
      <c r="AK116" s="202" t="s">
        <v>315</v>
      </c>
      <c r="AL116" s="202"/>
      <c r="AM116" s="204">
        <v>6366.57</v>
      </c>
      <c r="AN116" s="204"/>
      <c r="AO116" s="204"/>
      <c r="AP116" s="204"/>
      <c r="AQ116" s="204"/>
      <c r="AR116" s="204"/>
      <c r="AS116" s="47" t="s">
        <v>316</v>
      </c>
      <c r="AT116" s="47"/>
      <c r="AU116" s="205">
        <f t="shared" ref="AU116:AU119" si="16">(AM116*VLOOKUP(E116,$CJ$1:$CM$1003,4,FALSE))/1000</f>
        <v>664004.09210939996</v>
      </c>
      <c r="AV116" s="205"/>
      <c r="AW116" s="205"/>
      <c r="AX116" s="205"/>
      <c r="AY116" s="205"/>
      <c r="AZ116" s="205"/>
      <c r="BA116" s="205"/>
      <c r="BB116" s="205"/>
      <c r="BC116" s="205"/>
      <c r="BD116" s="205"/>
      <c r="BE116" s="206"/>
      <c r="BF116" s="47"/>
      <c r="BG116" s="51"/>
      <c r="CJ116" s="24" t="s">
        <v>228</v>
      </c>
      <c r="CK116" s="13" t="s">
        <v>229</v>
      </c>
      <c r="CL116" s="14">
        <v>2.5644291091593479</v>
      </c>
      <c r="CM116" s="4">
        <f t="shared" si="8"/>
        <v>36789.300000000003</v>
      </c>
    </row>
    <row r="117" spans="3:91" x14ac:dyDescent="0.25">
      <c r="C117" s="46"/>
      <c r="D117" s="47"/>
      <c r="E117" s="216" t="s">
        <v>8</v>
      </c>
      <c r="F117" s="217"/>
      <c r="G117" s="217"/>
      <c r="H117" s="217"/>
      <c r="I117" s="217"/>
      <c r="J117" s="217"/>
      <c r="K117" s="218" t="str">
        <f t="shared" si="13"/>
        <v>FIMBIL EAS 40 NEW</v>
      </c>
      <c r="L117" s="218"/>
      <c r="M117" s="218"/>
      <c r="N117" s="218"/>
      <c r="O117" s="218"/>
      <c r="P117" s="218"/>
      <c r="Q117" s="218"/>
      <c r="R117" s="218"/>
      <c r="S117" s="218"/>
      <c r="T117" s="218"/>
      <c r="U117" s="218"/>
      <c r="V117" s="218"/>
      <c r="W117" s="218"/>
      <c r="X117" s="218"/>
      <c r="Y117" s="166"/>
      <c r="Z117" s="166"/>
      <c r="AA117" s="166"/>
      <c r="AB117" s="219">
        <v>2</v>
      </c>
      <c r="AC117" s="219"/>
      <c r="AD117" s="219"/>
      <c r="AE117" s="219"/>
      <c r="AF117" s="219"/>
      <c r="AG117" s="219"/>
      <c r="AH117" s="219"/>
      <c r="AI117" s="219"/>
      <c r="AJ117" s="219"/>
      <c r="AK117" s="218" t="s">
        <v>315</v>
      </c>
      <c r="AL117" s="218"/>
      <c r="AM117" s="248">
        <v>966.46</v>
      </c>
      <c r="AN117" s="248"/>
      <c r="AO117" s="248"/>
      <c r="AP117" s="248"/>
      <c r="AQ117" s="248"/>
      <c r="AR117" s="248"/>
      <c r="AS117" s="55" t="s">
        <v>316</v>
      </c>
      <c r="AT117" s="55"/>
      <c r="AU117" s="221">
        <f t="shared" si="16"/>
        <v>19936.272184400001</v>
      </c>
      <c r="AV117" s="221"/>
      <c r="AW117" s="221"/>
      <c r="AX117" s="221"/>
      <c r="AY117" s="221"/>
      <c r="AZ117" s="221"/>
      <c r="BA117" s="221"/>
      <c r="BB117" s="221"/>
      <c r="BC117" s="221"/>
      <c r="BD117" s="221"/>
      <c r="BE117" s="222"/>
      <c r="BF117" s="47"/>
      <c r="BG117" s="51"/>
      <c r="CJ117" s="10" t="s">
        <v>230</v>
      </c>
      <c r="CK117" s="11" t="s">
        <v>231</v>
      </c>
      <c r="CL117" s="7">
        <v>2.234245085738185</v>
      </c>
      <c r="CM117" s="4">
        <f t="shared" si="8"/>
        <v>32052.480000000003</v>
      </c>
    </row>
    <row r="118" spans="3:91" x14ac:dyDescent="0.25">
      <c r="C118" s="46"/>
      <c r="D118" s="47"/>
      <c r="E118" s="200" t="s">
        <v>9</v>
      </c>
      <c r="F118" s="201"/>
      <c r="G118" s="201"/>
      <c r="H118" s="201"/>
      <c r="I118" s="201"/>
      <c r="J118" s="201"/>
      <c r="K118" s="202" t="str">
        <f t="shared" si="13"/>
        <v>SODIUM SULFATE</v>
      </c>
      <c r="L118" s="202"/>
      <c r="M118" s="202"/>
      <c r="N118" s="202"/>
      <c r="O118" s="202"/>
      <c r="P118" s="202"/>
      <c r="Q118" s="202"/>
      <c r="R118" s="202"/>
      <c r="S118" s="202"/>
      <c r="T118" s="202"/>
      <c r="U118" s="202"/>
      <c r="V118" s="202"/>
      <c r="W118" s="202"/>
      <c r="X118" s="202"/>
      <c r="Y118" s="163"/>
      <c r="Z118" s="163"/>
      <c r="AA118" s="163"/>
      <c r="AB118" s="203">
        <v>200</v>
      </c>
      <c r="AC118" s="203"/>
      <c r="AD118" s="203"/>
      <c r="AE118" s="203"/>
      <c r="AF118" s="203"/>
      <c r="AG118" s="203"/>
      <c r="AH118" s="203"/>
      <c r="AI118" s="203"/>
      <c r="AJ118" s="203"/>
      <c r="AK118" s="202" t="s">
        <v>315</v>
      </c>
      <c r="AL118" s="202"/>
      <c r="AM118" s="204">
        <v>96646.26</v>
      </c>
      <c r="AN118" s="204"/>
      <c r="AO118" s="204"/>
      <c r="AP118" s="204"/>
      <c r="AQ118" s="204"/>
      <c r="AR118" s="204"/>
      <c r="AS118" s="47" t="s">
        <v>316</v>
      </c>
      <c r="AT118" s="47"/>
      <c r="AU118" s="205">
        <f t="shared" si="16"/>
        <v>230646.29948999998</v>
      </c>
      <c r="AV118" s="205"/>
      <c r="AW118" s="205"/>
      <c r="AX118" s="205"/>
      <c r="AY118" s="205"/>
      <c r="AZ118" s="205"/>
      <c r="BA118" s="205"/>
      <c r="BB118" s="205"/>
      <c r="BC118" s="205"/>
      <c r="BD118" s="205"/>
      <c r="BE118" s="206"/>
      <c r="BF118" s="47"/>
      <c r="BG118" s="51"/>
      <c r="CJ118" s="10" t="s">
        <v>232</v>
      </c>
      <c r="CK118" s="11" t="s">
        <v>233</v>
      </c>
      <c r="CL118" s="7">
        <v>2.6099546912031228</v>
      </c>
      <c r="CM118" s="4">
        <f t="shared" si="8"/>
        <v>37442.410000000003</v>
      </c>
    </row>
    <row r="119" spans="3:91" x14ac:dyDescent="0.25">
      <c r="C119" s="46"/>
      <c r="D119" s="47"/>
      <c r="E119" s="223" t="s">
        <v>10</v>
      </c>
      <c r="F119" s="224"/>
      <c r="G119" s="224"/>
      <c r="H119" s="224"/>
      <c r="I119" s="224"/>
      <c r="J119" s="224"/>
      <c r="K119" s="225" t="str">
        <f t="shared" si="13"/>
        <v>SODA ASH</v>
      </c>
      <c r="L119" s="225"/>
      <c r="M119" s="225"/>
      <c r="N119" s="225"/>
      <c r="O119" s="225"/>
      <c r="P119" s="225"/>
      <c r="Q119" s="225"/>
      <c r="R119" s="225"/>
      <c r="S119" s="225"/>
      <c r="T119" s="225"/>
      <c r="U119" s="225"/>
      <c r="V119" s="225"/>
      <c r="W119" s="225"/>
      <c r="X119" s="225"/>
      <c r="Y119" s="167"/>
      <c r="Z119" s="167"/>
      <c r="AA119" s="167"/>
      <c r="AB119" s="226">
        <v>30</v>
      </c>
      <c r="AC119" s="226"/>
      <c r="AD119" s="226"/>
      <c r="AE119" s="226"/>
      <c r="AF119" s="226"/>
      <c r="AG119" s="226"/>
      <c r="AH119" s="226"/>
      <c r="AI119" s="226"/>
      <c r="AJ119" s="226"/>
      <c r="AK119" s="225" t="s">
        <v>315</v>
      </c>
      <c r="AL119" s="225"/>
      <c r="AM119" s="227">
        <v>14496.94</v>
      </c>
      <c r="AN119" s="227"/>
      <c r="AO119" s="227"/>
      <c r="AP119" s="227"/>
      <c r="AQ119" s="227"/>
      <c r="AR119" s="227"/>
      <c r="AS119" s="54" t="s">
        <v>316</v>
      </c>
      <c r="AT119" s="54"/>
      <c r="AU119" s="228">
        <f t="shared" si="16"/>
        <v>128732.8272</v>
      </c>
      <c r="AV119" s="228"/>
      <c r="AW119" s="228"/>
      <c r="AX119" s="228"/>
      <c r="AY119" s="228"/>
      <c r="AZ119" s="228"/>
      <c r="BA119" s="228"/>
      <c r="BB119" s="228"/>
      <c r="BC119" s="228"/>
      <c r="BD119" s="228"/>
      <c r="BE119" s="229"/>
      <c r="BF119" s="47"/>
      <c r="BG119" s="51"/>
      <c r="CJ119" s="10" t="s">
        <v>234</v>
      </c>
      <c r="CK119" s="11" t="s">
        <v>235</v>
      </c>
      <c r="CL119" s="7">
        <v>2.1191872298898646</v>
      </c>
      <c r="CM119" s="4">
        <f t="shared" si="8"/>
        <v>30401.859999999997</v>
      </c>
    </row>
    <row r="120" spans="3:91" x14ac:dyDescent="0.25">
      <c r="C120" s="46"/>
      <c r="D120" s="47"/>
      <c r="E120" s="162"/>
      <c r="F120" s="162"/>
      <c r="G120" s="162"/>
      <c r="H120" s="162"/>
      <c r="I120" s="162"/>
      <c r="J120" s="162"/>
      <c r="K120" s="163"/>
      <c r="L120" s="163"/>
      <c r="M120" s="163"/>
      <c r="N120" s="163"/>
      <c r="O120" s="163"/>
      <c r="P120" s="163"/>
      <c r="Q120" s="163"/>
      <c r="R120" s="163"/>
      <c r="S120" s="163"/>
      <c r="T120" s="163"/>
      <c r="U120" s="163"/>
      <c r="V120" s="163"/>
      <c r="W120" s="163"/>
      <c r="X120" s="163"/>
      <c r="Y120" s="163"/>
      <c r="Z120" s="163"/>
      <c r="AA120" s="163"/>
      <c r="AB120" s="57"/>
      <c r="AC120" s="57"/>
      <c r="AD120" s="57"/>
      <c r="AE120" s="57"/>
      <c r="AF120" s="57"/>
      <c r="AG120" s="57"/>
      <c r="AH120" s="57"/>
      <c r="AI120" s="57"/>
      <c r="AJ120" s="57"/>
      <c r="AK120" s="163"/>
      <c r="AL120" s="163"/>
      <c r="AM120" s="162"/>
      <c r="AN120" s="162"/>
      <c r="AO120" s="162"/>
      <c r="AP120" s="162"/>
      <c r="AQ120" s="162"/>
      <c r="AR120" s="162"/>
      <c r="AS120" s="47"/>
      <c r="AT120" s="47"/>
      <c r="AU120" s="58"/>
      <c r="AV120" s="58"/>
      <c r="AW120" s="58"/>
      <c r="AX120" s="58"/>
      <c r="AY120" s="58"/>
      <c r="AZ120" s="58"/>
      <c r="BA120" s="58"/>
      <c r="BB120" s="58"/>
      <c r="BC120" s="58"/>
      <c r="BD120" s="58"/>
      <c r="BE120" s="58"/>
      <c r="BF120" s="47"/>
      <c r="BG120" s="51"/>
      <c r="CJ120" s="10" t="s">
        <v>236</v>
      </c>
      <c r="CK120" s="11" t="s">
        <v>237</v>
      </c>
      <c r="CL120" s="7">
        <v>2.6188484595009061</v>
      </c>
      <c r="CM120" s="4">
        <f t="shared" si="8"/>
        <v>37570</v>
      </c>
    </row>
    <row r="121" spans="3:91" x14ac:dyDescent="0.25">
      <c r="C121" s="46"/>
      <c r="D121" s="47"/>
      <c r="E121" s="162"/>
      <c r="F121" s="162"/>
      <c r="G121" s="162"/>
      <c r="H121" s="162"/>
      <c r="I121" s="162"/>
      <c r="J121" s="162"/>
      <c r="K121" s="163"/>
      <c r="L121" s="163"/>
      <c r="M121" s="163"/>
      <c r="N121" s="163"/>
      <c r="O121" s="163"/>
      <c r="P121" s="163"/>
      <c r="Q121" s="163"/>
      <c r="R121" s="163"/>
      <c r="S121" s="163"/>
      <c r="T121" s="163"/>
      <c r="U121" s="163"/>
      <c r="V121" s="163"/>
      <c r="W121" s="163"/>
      <c r="X121" s="163"/>
      <c r="Y121" s="163"/>
      <c r="Z121" s="163"/>
      <c r="AA121" s="163"/>
      <c r="AB121" s="57"/>
      <c r="AC121" s="57"/>
      <c r="AD121" s="57"/>
      <c r="AE121" s="57"/>
      <c r="AF121" s="57"/>
      <c r="AG121" s="57"/>
      <c r="AH121" s="57"/>
      <c r="AI121" s="57"/>
      <c r="AJ121" s="57"/>
      <c r="AK121" s="163"/>
      <c r="AL121" s="163"/>
      <c r="AM121" s="162"/>
      <c r="AN121" s="162"/>
      <c r="AO121" s="162"/>
      <c r="AP121" s="59"/>
      <c r="AQ121" s="230" t="s">
        <v>318</v>
      </c>
      <c r="AR121" s="230"/>
      <c r="AS121" s="230"/>
      <c r="AT121" s="230"/>
      <c r="AU121" s="58" t="s">
        <v>11</v>
      </c>
      <c r="AV121" s="205">
        <f>SUM(AU114:BE119)</f>
        <v>2288100.6329966001</v>
      </c>
      <c r="AW121" s="205"/>
      <c r="AX121" s="205"/>
      <c r="AY121" s="205"/>
      <c r="AZ121" s="205"/>
      <c r="BA121" s="205"/>
      <c r="BB121" s="205"/>
      <c r="BC121" s="205"/>
      <c r="BD121" s="205"/>
      <c r="BE121" s="205"/>
      <c r="BF121" s="47"/>
      <c r="BG121" s="51"/>
      <c r="CJ121" s="10" t="s">
        <v>238</v>
      </c>
      <c r="CK121" s="11" t="s">
        <v>239</v>
      </c>
      <c r="CL121" s="7">
        <v>1.1666499372647428</v>
      </c>
      <c r="CM121" s="4">
        <f t="shared" si="8"/>
        <v>16736.759999999998</v>
      </c>
    </row>
    <row r="122" spans="3:91" x14ac:dyDescent="0.25">
      <c r="C122" s="46"/>
      <c r="D122" s="47"/>
      <c r="E122" s="162"/>
      <c r="F122" s="162"/>
      <c r="G122" s="162"/>
      <c r="H122" s="162"/>
      <c r="I122" s="162"/>
      <c r="J122" s="162"/>
      <c r="K122" s="163"/>
      <c r="L122" s="163"/>
      <c r="M122" s="163"/>
      <c r="N122" s="163"/>
      <c r="O122" s="163"/>
      <c r="P122" s="163"/>
      <c r="Q122" s="163"/>
      <c r="R122" s="163"/>
      <c r="S122" s="163"/>
      <c r="T122" s="163"/>
      <c r="U122" s="163"/>
      <c r="V122" s="163"/>
      <c r="W122" s="163"/>
      <c r="X122" s="163"/>
      <c r="Y122" s="163"/>
      <c r="Z122" s="163"/>
      <c r="AA122" s="163"/>
      <c r="AB122" s="57"/>
      <c r="AC122" s="57"/>
      <c r="AD122" s="57"/>
      <c r="AE122" s="57"/>
      <c r="AF122" s="57"/>
      <c r="AG122" s="57"/>
      <c r="AH122" s="57"/>
      <c r="AI122" s="57"/>
      <c r="AJ122" s="57"/>
      <c r="AK122" s="163"/>
      <c r="AL122" s="163"/>
      <c r="AM122" s="162"/>
      <c r="AN122" s="162"/>
      <c r="AO122" s="162"/>
      <c r="AP122" s="59"/>
      <c r="AQ122" s="202" t="s">
        <v>317</v>
      </c>
      <c r="AR122" s="202"/>
      <c r="AS122" s="202"/>
      <c r="AT122" s="202"/>
      <c r="AU122" s="58" t="s">
        <v>11</v>
      </c>
      <c r="AV122" s="205">
        <f>AV121/AV108</f>
        <v>1089.571729998381</v>
      </c>
      <c r="AW122" s="205"/>
      <c r="AX122" s="205"/>
      <c r="AY122" s="205"/>
      <c r="AZ122" s="205"/>
      <c r="BA122" s="205"/>
      <c r="BB122" s="205"/>
      <c r="BC122" s="205"/>
      <c r="BD122" s="205"/>
      <c r="BE122" s="205"/>
      <c r="BF122" s="47"/>
      <c r="BG122" s="51"/>
      <c r="CJ122" s="10" t="s">
        <v>240</v>
      </c>
      <c r="CK122" s="11" t="s">
        <v>241</v>
      </c>
      <c r="CL122" s="7">
        <v>0.88049072912310056</v>
      </c>
      <c r="CM122" s="4">
        <f t="shared" si="8"/>
        <v>12631.52</v>
      </c>
    </row>
    <row r="123" spans="3:91" x14ac:dyDescent="0.25">
      <c r="C123" s="46"/>
      <c r="D123" s="47"/>
      <c r="E123" s="162"/>
      <c r="F123" s="162"/>
      <c r="G123" s="162"/>
      <c r="H123" s="162"/>
      <c r="I123" s="162"/>
      <c r="J123" s="162"/>
      <c r="K123" s="163"/>
      <c r="L123" s="163"/>
      <c r="M123" s="163"/>
      <c r="N123" s="163"/>
      <c r="O123" s="163"/>
      <c r="P123" s="163"/>
      <c r="Q123" s="163"/>
      <c r="R123" s="163"/>
      <c r="S123" s="163"/>
      <c r="T123" s="163"/>
      <c r="U123" s="163"/>
      <c r="V123" s="163"/>
      <c r="W123" s="163"/>
      <c r="X123" s="163"/>
      <c r="Y123" s="163"/>
      <c r="Z123" s="163"/>
      <c r="AA123" s="163"/>
      <c r="AB123" s="57"/>
      <c r="AC123" s="57"/>
      <c r="AD123" s="57"/>
      <c r="AE123" s="57"/>
      <c r="AF123" s="57"/>
      <c r="AG123" s="57"/>
      <c r="AH123" s="57"/>
      <c r="AI123" s="57"/>
      <c r="AJ123" s="57"/>
      <c r="AK123" s="163"/>
      <c r="AL123" s="163"/>
      <c r="AM123" s="162"/>
      <c r="AN123" s="162"/>
      <c r="AO123" s="162"/>
      <c r="AP123" s="162"/>
      <c r="AQ123" s="162"/>
      <c r="AR123" s="162"/>
      <c r="AS123" s="47"/>
      <c r="AT123" s="47"/>
      <c r="AU123" s="47"/>
      <c r="AV123" s="162"/>
      <c r="AW123" s="162"/>
      <c r="AX123" s="162"/>
      <c r="AY123" s="162"/>
      <c r="AZ123" s="162"/>
      <c r="BA123" s="162"/>
      <c r="BB123" s="162"/>
      <c r="BC123" s="162"/>
      <c r="BD123" s="162"/>
      <c r="BE123" s="162"/>
      <c r="BF123" s="47"/>
      <c r="BG123" s="51"/>
      <c r="CJ123" s="10" t="s">
        <v>242</v>
      </c>
      <c r="CK123" s="11" t="s">
        <v>243</v>
      </c>
      <c r="CL123" s="7">
        <v>1.3207360936846506</v>
      </c>
      <c r="CM123" s="4">
        <f t="shared" si="8"/>
        <v>18947.28</v>
      </c>
    </row>
    <row r="124" spans="3:91" ht="17.25" thickBot="1" x14ac:dyDescent="0.3">
      <c r="C124" s="60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  <c r="AN124" s="61"/>
      <c r="AO124" s="61"/>
      <c r="AP124" s="61"/>
      <c r="AQ124" s="61"/>
      <c r="AR124" s="61"/>
      <c r="AS124" s="61"/>
      <c r="AT124" s="61"/>
      <c r="AU124" s="61"/>
      <c r="AV124" s="61"/>
      <c r="AW124" s="61"/>
      <c r="AX124" s="61"/>
      <c r="AY124" s="61"/>
      <c r="AZ124" s="61"/>
      <c r="BA124" s="61"/>
      <c r="BB124" s="61"/>
      <c r="BC124" s="61"/>
      <c r="BD124" s="61"/>
      <c r="BE124" s="61"/>
      <c r="BF124" s="61"/>
      <c r="BG124" s="62"/>
      <c r="CJ124" s="10" t="s">
        <v>244</v>
      </c>
      <c r="CK124" s="11" t="s">
        <v>245</v>
      </c>
      <c r="CL124" s="7">
        <v>1.8750871323016869</v>
      </c>
      <c r="CM124" s="4">
        <f t="shared" si="8"/>
        <v>26900</v>
      </c>
    </row>
    <row r="125" spans="3:91" x14ac:dyDescent="0.25">
      <c r="CJ125" s="10" t="s">
        <v>246</v>
      </c>
      <c r="CK125" s="11" t="s">
        <v>247</v>
      </c>
      <c r="CL125" s="7">
        <v>1.045582740833682</v>
      </c>
      <c r="CM125" s="4">
        <f t="shared" si="8"/>
        <v>14999.930000000002</v>
      </c>
    </row>
    <row r="126" spans="3:91" ht="17.25" thickBot="1" x14ac:dyDescent="0.3">
      <c r="CJ126" s="25" t="s">
        <v>248</v>
      </c>
      <c r="CK126" s="11" t="s">
        <v>249</v>
      </c>
      <c r="CL126" s="7">
        <v>2.0011654816673636</v>
      </c>
      <c r="CM126" s="4">
        <f t="shared" si="8"/>
        <v>28708.719999999998</v>
      </c>
    </row>
    <row r="127" spans="3:91" x14ac:dyDescent="0.25">
      <c r="C127" s="43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  <c r="AJ127" s="44"/>
      <c r="AK127" s="44"/>
      <c r="AL127" s="44"/>
      <c r="AM127" s="44"/>
      <c r="AN127" s="44"/>
      <c r="AO127" s="44"/>
      <c r="AP127" s="44"/>
      <c r="AQ127" s="44"/>
      <c r="AR127" s="44"/>
      <c r="AS127" s="44"/>
      <c r="AT127" s="44"/>
      <c r="AU127" s="44"/>
      <c r="AV127" s="44"/>
      <c r="AW127" s="44"/>
      <c r="AX127" s="44"/>
      <c r="AY127" s="44"/>
      <c r="AZ127" s="44"/>
      <c r="BA127" s="44"/>
      <c r="BB127" s="44"/>
      <c r="BC127" s="44"/>
      <c r="BD127" s="44"/>
      <c r="BE127" s="44"/>
      <c r="BF127" s="44"/>
      <c r="BG127" s="45"/>
      <c r="CJ127" s="5" t="s">
        <v>250</v>
      </c>
      <c r="CK127" s="11" t="s">
        <v>251</v>
      </c>
      <c r="CL127" s="7">
        <v>10.550880384776244</v>
      </c>
      <c r="CM127" s="4">
        <f t="shared" si="8"/>
        <v>151362.93</v>
      </c>
    </row>
    <row r="128" spans="3:91" x14ac:dyDescent="0.25">
      <c r="C128" s="46"/>
      <c r="D128" s="47"/>
      <c r="E128" s="196" t="s">
        <v>0</v>
      </c>
      <c r="F128" s="196"/>
      <c r="G128" s="196"/>
      <c r="H128" s="196"/>
      <c r="I128" s="196"/>
      <c r="J128" s="170" t="s">
        <v>11</v>
      </c>
      <c r="K128" s="196" t="s">
        <v>354</v>
      </c>
      <c r="L128" s="196"/>
      <c r="M128" s="196"/>
      <c r="N128" s="196"/>
      <c r="O128" s="196"/>
      <c r="P128" s="196"/>
      <c r="Q128" s="196"/>
      <c r="R128" s="196"/>
      <c r="S128" s="196"/>
      <c r="T128" s="196"/>
      <c r="U128" s="196"/>
      <c r="V128" s="170"/>
      <c r="W128" s="170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170"/>
      <c r="AI128" s="50"/>
      <c r="AJ128" s="50"/>
      <c r="AK128" s="50"/>
      <c r="AL128" s="50"/>
      <c r="AM128" s="196" t="s">
        <v>3</v>
      </c>
      <c r="AN128" s="196"/>
      <c r="AO128" s="196"/>
      <c r="AP128" s="196"/>
      <c r="AQ128" s="196"/>
      <c r="AR128" s="196"/>
      <c r="AS128" s="196"/>
      <c r="AT128" s="196"/>
      <c r="AU128" s="170" t="s">
        <v>11</v>
      </c>
      <c r="AV128" s="197">
        <v>483.23</v>
      </c>
      <c r="AW128" s="197"/>
      <c r="AX128" s="197"/>
      <c r="AY128" s="197"/>
      <c r="AZ128" s="170" t="s">
        <v>319</v>
      </c>
      <c r="BA128" s="170"/>
      <c r="BB128" s="170"/>
      <c r="BC128" s="170"/>
      <c r="BD128" s="170"/>
      <c r="BE128" s="170"/>
      <c r="BF128" s="47"/>
      <c r="BG128" s="51"/>
      <c r="CJ128" s="5" t="s">
        <v>252</v>
      </c>
      <c r="CK128" s="11" t="s">
        <v>253</v>
      </c>
      <c r="CL128" s="7">
        <v>0.87677540777917184</v>
      </c>
      <c r="CM128" s="4">
        <f t="shared" si="8"/>
        <v>12578.22</v>
      </c>
    </row>
    <row r="129" spans="3:91" x14ac:dyDescent="0.25">
      <c r="C129" s="46"/>
      <c r="D129" s="47"/>
      <c r="E129" s="196" t="s">
        <v>322</v>
      </c>
      <c r="F129" s="196"/>
      <c r="G129" s="196"/>
      <c r="H129" s="196"/>
      <c r="I129" s="196"/>
      <c r="J129" s="170" t="s">
        <v>11</v>
      </c>
      <c r="K129" s="196" t="s">
        <v>455</v>
      </c>
      <c r="L129" s="196"/>
      <c r="M129" s="196"/>
      <c r="N129" s="196"/>
      <c r="O129" s="196"/>
      <c r="P129" s="196"/>
      <c r="Q129" s="196"/>
      <c r="R129" s="196"/>
      <c r="S129" s="196"/>
      <c r="T129" s="196"/>
      <c r="U129" s="196"/>
      <c r="V129" s="196"/>
      <c r="W129" s="170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170"/>
      <c r="AI129" s="50"/>
      <c r="AJ129" s="50"/>
      <c r="AK129" s="50"/>
      <c r="AL129" s="50"/>
      <c r="AM129" s="196" t="s">
        <v>4</v>
      </c>
      <c r="AN129" s="196"/>
      <c r="AO129" s="196"/>
      <c r="AP129" s="196"/>
      <c r="AQ129" s="196"/>
      <c r="AR129" s="196"/>
      <c r="AS129" s="196"/>
      <c r="AT129" s="196"/>
      <c r="AU129" s="170" t="s">
        <v>11</v>
      </c>
      <c r="AV129" s="196">
        <v>2100</v>
      </c>
      <c r="AW129" s="196"/>
      <c r="AX129" s="196"/>
      <c r="AY129" s="196"/>
      <c r="AZ129" s="170" t="s">
        <v>320</v>
      </c>
      <c r="BA129" s="170"/>
      <c r="BB129" s="170"/>
      <c r="BC129" s="170"/>
      <c r="BD129" s="170"/>
      <c r="BE129" s="170"/>
      <c r="BF129" s="47"/>
      <c r="BG129" s="51"/>
      <c r="CJ129" s="15" t="s">
        <v>254</v>
      </c>
      <c r="CK129" s="16" t="s">
        <v>255</v>
      </c>
      <c r="CL129" s="17">
        <v>2.7651958734141919</v>
      </c>
      <c r="CM129" s="4">
        <f t="shared" si="8"/>
        <v>39669.5</v>
      </c>
    </row>
    <row r="130" spans="3:91" x14ac:dyDescent="0.25">
      <c r="C130" s="46"/>
      <c r="D130" s="47"/>
      <c r="E130" s="196" t="s">
        <v>1</v>
      </c>
      <c r="F130" s="196"/>
      <c r="G130" s="196"/>
      <c r="H130" s="196"/>
      <c r="I130" s="196"/>
      <c r="J130" s="170" t="s">
        <v>11</v>
      </c>
      <c r="K130" s="196" t="s">
        <v>411</v>
      </c>
      <c r="L130" s="196"/>
      <c r="M130" s="196"/>
      <c r="N130" s="196"/>
      <c r="O130" s="196"/>
      <c r="P130" s="196"/>
      <c r="Q130" s="196"/>
      <c r="R130" s="196"/>
      <c r="S130" s="196"/>
      <c r="T130" s="196"/>
      <c r="U130" s="196"/>
      <c r="V130" s="170"/>
      <c r="W130" s="170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170"/>
      <c r="AI130" s="50"/>
      <c r="AJ130" s="50"/>
      <c r="AK130" s="50"/>
      <c r="AL130" s="50"/>
      <c r="AM130" s="196"/>
      <c r="AN130" s="196"/>
      <c r="AO130" s="196"/>
      <c r="AP130" s="196"/>
      <c r="AQ130" s="196"/>
      <c r="AR130" s="196"/>
      <c r="AS130" s="196"/>
      <c r="AT130" s="196"/>
      <c r="AU130" s="170"/>
      <c r="AV130" s="198"/>
      <c r="AW130" s="198"/>
      <c r="AX130" s="198"/>
      <c r="AY130" s="198"/>
      <c r="AZ130" s="170"/>
      <c r="BA130" s="170"/>
      <c r="BB130" s="170"/>
      <c r="BC130" s="170"/>
      <c r="BD130" s="170"/>
      <c r="BE130" s="170"/>
      <c r="BF130" s="47"/>
      <c r="BG130" s="51"/>
      <c r="CJ130" s="12" t="s">
        <v>256</v>
      </c>
      <c r="CK130" s="13" t="s">
        <v>257</v>
      </c>
      <c r="CL130" s="7">
        <v>1.9466520284399831</v>
      </c>
      <c r="CM130" s="4">
        <f t="shared" si="8"/>
        <v>27926.67</v>
      </c>
    </row>
    <row r="131" spans="3:91" x14ac:dyDescent="0.25">
      <c r="C131" s="46"/>
      <c r="D131" s="47"/>
      <c r="E131" s="196" t="s">
        <v>2</v>
      </c>
      <c r="F131" s="196"/>
      <c r="G131" s="196"/>
      <c r="H131" s="196"/>
      <c r="I131" s="196"/>
      <c r="J131" s="170" t="s">
        <v>11</v>
      </c>
      <c r="K131" s="196" t="s">
        <v>417</v>
      </c>
      <c r="L131" s="196"/>
      <c r="M131" s="196"/>
      <c r="N131" s="196"/>
      <c r="O131" s="196"/>
      <c r="P131" s="196"/>
      <c r="Q131" s="196"/>
      <c r="R131" s="196"/>
      <c r="S131" s="196"/>
      <c r="T131" s="196"/>
      <c r="U131" s="196"/>
      <c r="V131" s="170"/>
      <c r="W131" s="170"/>
      <c r="X131" s="170"/>
      <c r="Y131" s="170"/>
      <c r="Z131" s="170"/>
      <c r="AA131" s="170"/>
      <c r="AB131" s="170"/>
      <c r="AC131" s="170"/>
      <c r="AD131" s="170"/>
      <c r="AE131" s="170"/>
      <c r="AF131" s="170"/>
      <c r="AG131" s="170"/>
      <c r="AH131" s="170"/>
      <c r="AI131" s="170"/>
      <c r="AJ131" s="170"/>
      <c r="AK131" s="170"/>
      <c r="AL131" s="170"/>
      <c r="AM131" s="196"/>
      <c r="AN131" s="196"/>
      <c r="AO131" s="196"/>
      <c r="AP131" s="196"/>
      <c r="AQ131" s="196"/>
      <c r="AR131" s="196"/>
      <c r="AS131" s="196"/>
      <c r="AT131" s="196"/>
      <c r="AU131" s="170"/>
      <c r="AV131" s="170"/>
      <c r="AW131" s="170"/>
      <c r="AX131" s="170"/>
      <c r="AY131" s="170"/>
      <c r="AZ131" s="170"/>
      <c r="BA131" s="170"/>
      <c r="BB131" s="170"/>
      <c r="BC131" s="170"/>
      <c r="BD131" s="170"/>
      <c r="BE131" s="170"/>
      <c r="BF131" s="47"/>
      <c r="BG131" s="51"/>
      <c r="CJ131" s="12" t="s">
        <v>258</v>
      </c>
      <c r="CK131" s="11" t="s">
        <v>259</v>
      </c>
      <c r="CL131" s="7">
        <v>2.4410637111389932</v>
      </c>
      <c r="CM131" s="4">
        <f t="shared" si="8"/>
        <v>35019.5</v>
      </c>
    </row>
    <row r="132" spans="3:91" x14ac:dyDescent="0.25">
      <c r="C132" s="46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7"/>
      <c r="AL132" s="47"/>
      <c r="AM132" s="47"/>
      <c r="AN132" s="47"/>
      <c r="AO132" s="47"/>
      <c r="AP132" s="47"/>
      <c r="AQ132" s="47"/>
      <c r="AR132" s="47"/>
      <c r="AS132" s="47"/>
      <c r="AT132" s="47"/>
      <c r="AU132" s="47"/>
      <c r="AV132" s="47"/>
      <c r="AW132" s="47"/>
      <c r="AX132" s="47"/>
      <c r="AY132" s="47"/>
      <c r="AZ132" s="47"/>
      <c r="BA132" s="47"/>
      <c r="BB132" s="47"/>
      <c r="BC132" s="47"/>
      <c r="BD132" s="47"/>
      <c r="BE132" s="47"/>
      <c r="BF132" s="47"/>
      <c r="BG132" s="51"/>
      <c r="CJ132" s="12" t="s">
        <v>260</v>
      </c>
      <c r="CK132" s="11" t="s">
        <v>261</v>
      </c>
      <c r="CL132" s="7">
        <v>0.66116060225846929</v>
      </c>
      <c r="CM132" s="4">
        <f t="shared" si="8"/>
        <v>9485.01</v>
      </c>
    </row>
    <row r="133" spans="3:91" x14ac:dyDescent="0.25">
      <c r="C133" s="46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  <c r="AC133" s="47"/>
      <c r="AD133" s="47"/>
      <c r="AE133" s="47"/>
      <c r="AF133" s="47"/>
      <c r="AG133" s="47"/>
      <c r="AH133" s="47"/>
      <c r="AI133" s="47"/>
      <c r="AJ133" s="47"/>
      <c r="AK133" s="47"/>
      <c r="AL133" s="47"/>
      <c r="AM133" s="47"/>
      <c r="AN133" s="47"/>
      <c r="AO133" s="47"/>
      <c r="AP133" s="47"/>
      <c r="AQ133" s="47"/>
      <c r="AR133" s="47"/>
      <c r="AS133" s="47"/>
      <c r="AT133" s="47"/>
      <c r="AU133" s="47"/>
      <c r="AV133" s="47"/>
      <c r="AW133" s="47"/>
      <c r="AX133" s="47"/>
      <c r="AY133" s="47"/>
      <c r="AZ133" s="47"/>
      <c r="BA133" s="47"/>
      <c r="BB133" s="47"/>
      <c r="BC133" s="47"/>
      <c r="BD133" s="47"/>
      <c r="BE133" s="47"/>
      <c r="BF133" s="47"/>
      <c r="BG133" s="51"/>
      <c r="CJ133" s="12" t="s">
        <v>262</v>
      </c>
      <c r="CK133" s="11" t="s">
        <v>263</v>
      </c>
      <c r="CL133" s="7">
        <v>2.4433619127282866</v>
      </c>
      <c r="CM133" s="4">
        <f t="shared" si="8"/>
        <v>35052.47</v>
      </c>
    </row>
    <row r="134" spans="3:91" x14ac:dyDescent="0.25">
      <c r="C134" s="46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7"/>
      <c r="AC134" s="47"/>
      <c r="AD134" s="47"/>
      <c r="AE134" s="47"/>
      <c r="AF134" s="47"/>
      <c r="AG134" s="47"/>
      <c r="AH134" s="47"/>
      <c r="AI134" s="47"/>
      <c r="AJ134" s="47"/>
      <c r="AK134" s="47"/>
      <c r="AL134" s="47"/>
      <c r="AM134" s="47"/>
      <c r="AN134" s="47"/>
      <c r="AO134" s="47"/>
      <c r="AP134" s="47"/>
      <c r="AQ134" s="47"/>
      <c r="AR134" s="47"/>
      <c r="AS134" s="47"/>
      <c r="AT134" s="47"/>
      <c r="AU134" s="47"/>
      <c r="AV134" s="47"/>
      <c r="AW134" s="47"/>
      <c r="AX134" s="47"/>
      <c r="AY134" s="47"/>
      <c r="AZ134" s="47"/>
      <c r="BA134" s="47"/>
      <c r="BB134" s="47"/>
      <c r="BC134" s="47"/>
      <c r="BD134" s="47"/>
      <c r="BE134" s="47"/>
      <c r="BF134" s="47"/>
      <c r="BG134" s="51"/>
      <c r="CJ134" s="12" t="s">
        <v>264</v>
      </c>
      <c r="CK134" s="11" t="s">
        <v>265</v>
      </c>
      <c r="CL134" s="7">
        <v>0.71972396486825596</v>
      </c>
      <c r="CM134" s="4">
        <f t="shared" si="8"/>
        <v>10325.16</v>
      </c>
    </row>
    <row r="135" spans="3:91" x14ac:dyDescent="0.25">
      <c r="C135" s="46"/>
      <c r="D135" s="47"/>
      <c r="E135" s="208" t="s">
        <v>5</v>
      </c>
      <c r="F135" s="209"/>
      <c r="G135" s="209"/>
      <c r="H135" s="209"/>
      <c r="I135" s="209"/>
      <c r="J135" s="209"/>
      <c r="K135" s="210" t="str">
        <f t="shared" ref="K135" si="17">VLOOKUP(E135,$CJ$1:$CM$1003,2,FALSE)</f>
        <v>NOVACRON YELLOW S-3R</v>
      </c>
      <c r="L135" s="210"/>
      <c r="M135" s="210"/>
      <c r="N135" s="210"/>
      <c r="O135" s="210"/>
      <c r="P135" s="210"/>
      <c r="Q135" s="210"/>
      <c r="R135" s="210"/>
      <c r="S135" s="210"/>
      <c r="T135" s="210"/>
      <c r="U135" s="210"/>
      <c r="V135" s="210"/>
      <c r="W135" s="210"/>
      <c r="X135" s="210"/>
      <c r="Y135" s="210"/>
      <c r="Z135" s="210"/>
      <c r="AA135" s="210"/>
      <c r="AB135" s="211">
        <v>2.21</v>
      </c>
      <c r="AC135" s="211"/>
      <c r="AD135" s="211"/>
      <c r="AE135" s="211"/>
      <c r="AF135" s="211"/>
      <c r="AG135" s="211"/>
      <c r="AH135" s="211"/>
      <c r="AI135" s="211"/>
      <c r="AJ135" s="211"/>
      <c r="AK135" s="210" t="s">
        <v>315</v>
      </c>
      <c r="AL135" s="210"/>
      <c r="AM135" s="212">
        <v>1067.94</v>
      </c>
      <c r="AN135" s="212"/>
      <c r="AO135" s="212"/>
      <c r="AP135" s="212"/>
      <c r="AQ135" s="212"/>
      <c r="AR135" s="212"/>
      <c r="AS135" s="52" t="s">
        <v>316</v>
      </c>
      <c r="AT135" s="52"/>
      <c r="AU135" s="213">
        <f>(AM135*VLOOKUP(E135,$CJ$1:$CM$1003,4,FALSE))/1000</f>
        <v>103720.91721480001</v>
      </c>
      <c r="AV135" s="213"/>
      <c r="AW135" s="213"/>
      <c r="AX135" s="213"/>
      <c r="AY135" s="213"/>
      <c r="AZ135" s="213"/>
      <c r="BA135" s="213"/>
      <c r="BB135" s="213"/>
      <c r="BC135" s="213"/>
      <c r="BD135" s="213"/>
      <c r="BE135" s="214"/>
      <c r="BF135" s="47"/>
      <c r="BG135" s="51"/>
      <c r="CJ135" s="12" t="s">
        <v>266</v>
      </c>
      <c r="CK135" s="13" t="s">
        <v>267</v>
      </c>
      <c r="CL135" s="14">
        <v>0.19343370974487661</v>
      </c>
      <c r="CM135" s="4">
        <f t="shared" si="8"/>
        <v>2775</v>
      </c>
    </row>
    <row r="136" spans="3:91" x14ac:dyDescent="0.25">
      <c r="C136" s="46"/>
      <c r="D136" s="47"/>
      <c r="E136" s="200" t="s">
        <v>6</v>
      </c>
      <c r="F136" s="201"/>
      <c r="G136" s="201"/>
      <c r="H136" s="201"/>
      <c r="I136" s="201"/>
      <c r="J136" s="201"/>
      <c r="K136" s="202" t="str">
        <f>VLOOKUP(E136,$CJ$1:$CM$1003,2,FALSE)</f>
        <v>NOVACRON RUBY S–3B</v>
      </c>
      <c r="L136" s="202"/>
      <c r="M136" s="202"/>
      <c r="N136" s="202"/>
      <c r="O136" s="202"/>
      <c r="P136" s="202"/>
      <c r="Q136" s="202"/>
      <c r="R136" s="202"/>
      <c r="S136" s="202"/>
      <c r="T136" s="202"/>
      <c r="U136" s="202"/>
      <c r="V136" s="202"/>
      <c r="W136" s="202"/>
      <c r="X136" s="202"/>
      <c r="Y136" s="202"/>
      <c r="Z136" s="202"/>
      <c r="AA136" s="202"/>
      <c r="AB136" s="203">
        <v>4.25</v>
      </c>
      <c r="AC136" s="203"/>
      <c r="AD136" s="203"/>
      <c r="AE136" s="203"/>
      <c r="AF136" s="203"/>
      <c r="AG136" s="203"/>
      <c r="AH136" s="203"/>
      <c r="AI136" s="203"/>
      <c r="AJ136" s="203"/>
      <c r="AK136" s="202" t="s">
        <v>315</v>
      </c>
      <c r="AL136" s="202"/>
      <c r="AM136" s="204">
        <v>2053.73</v>
      </c>
      <c r="AN136" s="204"/>
      <c r="AO136" s="204"/>
      <c r="AP136" s="204"/>
      <c r="AQ136" s="204"/>
      <c r="AR136" s="204"/>
      <c r="AS136" s="47" t="s">
        <v>316</v>
      </c>
      <c r="AT136" s="47"/>
      <c r="AU136" s="205">
        <f t="shared" ref="AU136:AU141" si="18">(AM136*VLOOKUP(E136,$CJ$1:$CM$1003,4,FALSE))/1000</f>
        <v>247782.2369778</v>
      </c>
      <c r="AV136" s="205"/>
      <c r="AW136" s="205"/>
      <c r="AX136" s="205"/>
      <c r="AY136" s="205"/>
      <c r="AZ136" s="205"/>
      <c r="BA136" s="205"/>
      <c r="BB136" s="205"/>
      <c r="BC136" s="205"/>
      <c r="BD136" s="205"/>
      <c r="BE136" s="206"/>
      <c r="BF136" s="47"/>
      <c r="BG136" s="51"/>
      <c r="CJ136" s="24" t="s">
        <v>268</v>
      </c>
      <c r="CK136" s="11" t="s">
        <v>269</v>
      </c>
      <c r="CL136" s="7">
        <v>0.72972047957618846</v>
      </c>
      <c r="CM136" s="4">
        <f t="shared" si="8"/>
        <v>10468.57</v>
      </c>
    </row>
    <row r="137" spans="3:91" x14ac:dyDescent="0.25">
      <c r="C137" s="46"/>
      <c r="D137" s="47"/>
      <c r="E137" s="200" t="s">
        <v>45</v>
      </c>
      <c r="F137" s="201"/>
      <c r="G137" s="201"/>
      <c r="H137" s="201"/>
      <c r="I137" s="201"/>
      <c r="J137" s="201"/>
      <c r="K137" s="202" t="str">
        <f>VLOOKUP(E137,$CJ$1:$CM$1003,2,FALSE)</f>
        <v>NOVACRON SUPER BLACK G</v>
      </c>
      <c r="L137" s="202"/>
      <c r="M137" s="202"/>
      <c r="N137" s="202"/>
      <c r="O137" s="202"/>
      <c r="P137" s="202"/>
      <c r="Q137" s="202"/>
      <c r="R137" s="202"/>
      <c r="S137" s="202"/>
      <c r="T137" s="202"/>
      <c r="U137" s="202"/>
      <c r="V137" s="202"/>
      <c r="W137" s="202"/>
      <c r="X137" s="202"/>
      <c r="Y137" s="202"/>
      <c r="Z137" s="202"/>
      <c r="AA137" s="202"/>
      <c r="AB137" s="203">
        <v>32.299999999999997</v>
      </c>
      <c r="AC137" s="203"/>
      <c r="AD137" s="203"/>
      <c r="AE137" s="203"/>
      <c r="AF137" s="203"/>
      <c r="AG137" s="203"/>
      <c r="AH137" s="203"/>
      <c r="AI137" s="203"/>
      <c r="AJ137" s="203"/>
      <c r="AK137" s="202" t="s">
        <v>315</v>
      </c>
      <c r="AL137" s="202"/>
      <c r="AM137" s="204">
        <v>15608.37</v>
      </c>
      <c r="AN137" s="204"/>
      <c r="AO137" s="204"/>
      <c r="AP137" s="204"/>
      <c r="AQ137" s="204"/>
      <c r="AR137" s="204"/>
      <c r="AS137" s="47" t="s">
        <v>316</v>
      </c>
      <c r="AT137" s="47"/>
      <c r="AU137" s="205">
        <f t="shared" si="18"/>
        <v>2140278.3818712002</v>
      </c>
      <c r="AV137" s="205"/>
      <c r="AW137" s="205"/>
      <c r="AX137" s="205"/>
      <c r="AY137" s="205"/>
      <c r="AZ137" s="205"/>
      <c r="BA137" s="205"/>
      <c r="BB137" s="205"/>
      <c r="BC137" s="205"/>
      <c r="BD137" s="205"/>
      <c r="BE137" s="206"/>
      <c r="BF137" s="47"/>
      <c r="BG137" s="51"/>
      <c r="CJ137" s="5" t="s">
        <v>270</v>
      </c>
      <c r="CK137" s="11" t="s">
        <v>271</v>
      </c>
      <c r="CL137" s="26">
        <v>0.34661229611041405</v>
      </c>
      <c r="CM137" s="4">
        <f t="shared" ref="CM137:CM159" si="19">CL137*$CM$3</f>
        <v>4972.5</v>
      </c>
    </row>
    <row r="138" spans="3:91" x14ac:dyDescent="0.25">
      <c r="C138" s="46"/>
      <c r="D138" s="47"/>
      <c r="E138" s="223" t="s">
        <v>73</v>
      </c>
      <c r="F138" s="224"/>
      <c r="G138" s="224"/>
      <c r="H138" s="224"/>
      <c r="I138" s="224"/>
      <c r="J138" s="224"/>
      <c r="K138" s="225" t="str">
        <f>VLOOKUP(E138,$CJ$1:$CM$1003,2,FALSE)</f>
        <v>NOVACRON SUPER BLACK R</v>
      </c>
      <c r="L138" s="225"/>
      <c r="M138" s="225"/>
      <c r="N138" s="225"/>
      <c r="O138" s="225"/>
      <c r="P138" s="225"/>
      <c r="Q138" s="225"/>
      <c r="R138" s="225"/>
      <c r="S138" s="225"/>
      <c r="T138" s="225"/>
      <c r="U138" s="225"/>
      <c r="V138" s="225"/>
      <c r="W138" s="225"/>
      <c r="X138" s="225"/>
      <c r="Y138" s="225"/>
      <c r="Z138" s="225"/>
      <c r="AA138" s="225"/>
      <c r="AB138" s="226">
        <v>17</v>
      </c>
      <c r="AC138" s="226"/>
      <c r="AD138" s="226"/>
      <c r="AE138" s="226"/>
      <c r="AF138" s="226"/>
      <c r="AG138" s="226"/>
      <c r="AH138" s="226"/>
      <c r="AI138" s="226"/>
      <c r="AJ138" s="226"/>
      <c r="AK138" s="225" t="s">
        <v>315</v>
      </c>
      <c r="AL138" s="225"/>
      <c r="AM138" s="227">
        <v>8214.93</v>
      </c>
      <c r="AN138" s="227"/>
      <c r="AO138" s="227"/>
      <c r="AP138" s="227"/>
      <c r="AQ138" s="227"/>
      <c r="AR138" s="227"/>
      <c r="AS138" s="54" t="s">
        <v>316</v>
      </c>
      <c r="AT138" s="54"/>
      <c r="AU138" s="228">
        <f t="shared" si="18"/>
        <v>1185066.9074610001</v>
      </c>
      <c r="AV138" s="228"/>
      <c r="AW138" s="228"/>
      <c r="AX138" s="228"/>
      <c r="AY138" s="228"/>
      <c r="AZ138" s="228"/>
      <c r="BA138" s="228"/>
      <c r="BB138" s="228"/>
      <c r="BC138" s="228"/>
      <c r="BD138" s="228"/>
      <c r="BE138" s="229"/>
      <c r="BF138" s="47"/>
      <c r="BG138" s="51"/>
      <c r="CJ138" s="5" t="s">
        <v>272</v>
      </c>
      <c r="CK138" s="11" t="s">
        <v>273</v>
      </c>
      <c r="CL138" s="26">
        <v>3.9470500487940887</v>
      </c>
      <c r="CM138" s="4">
        <f t="shared" si="19"/>
        <v>56624.38</v>
      </c>
    </row>
    <row r="139" spans="3:91" x14ac:dyDescent="0.25">
      <c r="C139" s="46"/>
      <c r="D139" s="47"/>
      <c r="E139" s="223" t="s">
        <v>8</v>
      </c>
      <c r="F139" s="224"/>
      <c r="G139" s="224"/>
      <c r="H139" s="224"/>
      <c r="I139" s="224"/>
      <c r="J139" s="224"/>
      <c r="K139" s="225" t="str">
        <f t="shared" ref="K139:K141" si="20">VLOOKUP(E139,$CJ$1:$CM$1003,2,FALSE)</f>
        <v>FIMBIL EAS 40 NEW</v>
      </c>
      <c r="L139" s="225"/>
      <c r="M139" s="225"/>
      <c r="N139" s="225"/>
      <c r="O139" s="225"/>
      <c r="P139" s="225"/>
      <c r="Q139" s="225"/>
      <c r="R139" s="225"/>
      <c r="S139" s="225"/>
      <c r="T139" s="225"/>
      <c r="U139" s="225"/>
      <c r="V139" s="225"/>
      <c r="W139" s="225"/>
      <c r="X139" s="225"/>
      <c r="Y139" s="167"/>
      <c r="Z139" s="167"/>
      <c r="AA139" s="167"/>
      <c r="AB139" s="219">
        <v>2</v>
      </c>
      <c r="AC139" s="219"/>
      <c r="AD139" s="219"/>
      <c r="AE139" s="219"/>
      <c r="AF139" s="219"/>
      <c r="AG139" s="219"/>
      <c r="AH139" s="219"/>
      <c r="AI139" s="219"/>
      <c r="AJ139" s="219"/>
      <c r="AK139" s="225" t="s">
        <v>315</v>
      </c>
      <c r="AL139" s="225"/>
      <c r="AM139" s="248">
        <v>966.46</v>
      </c>
      <c r="AN139" s="248"/>
      <c r="AO139" s="248"/>
      <c r="AP139" s="248"/>
      <c r="AQ139" s="248"/>
      <c r="AR139" s="248"/>
      <c r="AS139" s="54" t="s">
        <v>316</v>
      </c>
      <c r="AT139" s="54"/>
      <c r="AU139" s="228">
        <f t="shared" si="18"/>
        <v>19936.272184400001</v>
      </c>
      <c r="AV139" s="228"/>
      <c r="AW139" s="228"/>
      <c r="AX139" s="228"/>
      <c r="AY139" s="228"/>
      <c r="AZ139" s="228"/>
      <c r="BA139" s="228"/>
      <c r="BB139" s="228"/>
      <c r="BC139" s="228"/>
      <c r="BD139" s="228"/>
      <c r="BE139" s="229"/>
      <c r="BF139" s="47"/>
      <c r="BG139" s="51"/>
      <c r="CJ139" s="5" t="s">
        <v>274</v>
      </c>
      <c r="CK139" s="11" t="s">
        <v>275</v>
      </c>
      <c r="CL139" s="26">
        <v>5.8332510804405411</v>
      </c>
      <c r="CM139" s="4">
        <f t="shared" si="19"/>
        <v>83683.820000000007</v>
      </c>
    </row>
    <row r="140" spans="3:91" x14ac:dyDescent="0.25">
      <c r="C140" s="46"/>
      <c r="D140" s="47"/>
      <c r="E140" s="200" t="s">
        <v>9</v>
      </c>
      <c r="F140" s="201"/>
      <c r="G140" s="201"/>
      <c r="H140" s="201"/>
      <c r="I140" s="201"/>
      <c r="J140" s="201"/>
      <c r="K140" s="202" t="str">
        <f t="shared" si="20"/>
        <v>SODIUM SULFATE</v>
      </c>
      <c r="L140" s="202"/>
      <c r="M140" s="202"/>
      <c r="N140" s="202"/>
      <c r="O140" s="202"/>
      <c r="P140" s="202"/>
      <c r="Q140" s="202"/>
      <c r="R140" s="202"/>
      <c r="S140" s="202"/>
      <c r="T140" s="202"/>
      <c r="U140" s="202"/>
      <c r="V140" s="202"/>
      <c r="W140" s="202"/>
      <c r="X140" s="202"/>
      <c r="Y140" s="163"/>
      <c r="Z140" s="163"/>
      <c r="AA140" s="163"/>
      <c r="AB140" s="203">
        <v>200</v>
      </c>
      <c r="AC140" s="203"/>
      <c r="AD140" s="203"/>
      <c r="AE140" s="203"/>
      <c r="AF140" s="203"/>
      <c r="AG140" s="203"/>
      <c r="AH140" s="203"/>
      <c r="AI140" s="203"/>
      <c r="AJ140" s="203"/>
      <c r="AK140" s="202" t="s">
        <v>315</v>
      </c>
      <c r="AL140" s="202"/>
      <c r="AM140" s="204">
        <v>96646.26</v>
      </c>
      <c r="AN140" s="204"/>
      <c r="AO140" s="204"/>
      <c r="AP140" s="204"/>
      <c r="AQ140" s="204"/>
      <c r="AR140" s="204"/>
      <c r="AS140" s="47" t="s">
        <v>316</v>
      </c>
      <c r="AT140" s="47"/>
      <c r="AU140" s="205">
        <f t="shared" si="18"/>
        <v>230646.29948999998</v>
      </c>
      <c r="AV140" s="205"/>
      <c r="AW140" s="205"/>
      <c r="AX140" s="205"/>
      <c r="AY140" s="205"/>
      <c r="AZ140" s="205"/>
      <c r="BA140" s="205"/>
      <c r="BB140" s="205"/>
      <c r="BC140" s="205"/>
      <c r="BD140" s="205"/>
      <c r="BE140" s="206"/>
      <c r="BF140" s="47"/>
      <c r="BG140" s="51"/>
      <c r="CJ140" s="5" t="s">
        <v>276</v>
      </c>
      <c r="CK140" s="11" t="s">
        <v>277</v>
      </c>
      <c r="CL140" s="26">
        <v>1.8692416004461174</v>
      </c>
      <c r="CM140" s="4">
        <f t="shared" si="19"/>
        <v>26816.14</v>
      </c>
    </row>
    <row r="141" spans="3:91" x14ac:dyDescent="0.25">
      <c r="C141" s="46"/>
      <c r="D141" s="47"/>
      <c r="E141" s="223" t="s">
        <v>10</v>
      </c>
      <c r="F141" s="224"/>
      <c r="G141" s="224"/>
      <c r="H141" s="224"/>
      <c r="I141" s="224"/>
      <c r="J141" s="224"/>
      <c r="K141" s="225" t="str">
        <f t="shared" si="20"/>
        <v>SODA ASH</v>
      </c>
      <c r="L141" s="225"/>
      <c r="M141" s="225"/>
      <c r="N141" s="225"/>
      <c r="O141" s="225"/>
      <c r="P141" s="225"/>
      <c r="Q141" s="225"/>
      <c r="R141" s="225"/>
      <c r="S141" s="225"/>
      <c r="T141" s="225"/>
      <c r="U141" s="225"/>
      <c r="V141" s="225"/>
      <c r="W141" s="225"/>
      <c r="X141" s="225"/>
      <c r="Y141" s="167"/>
      <c r="Z141" s="167"/>
      <c r="AA141" s="167"/>
      <c r="AB141" s="226">
        <v>30</v>
      </c>
      <c r="AC141" s="226"/>
      <c r="AD141" s="226"/>
      <c r="AE141" s="226"/>
      <c r="AF141" s="226"/>
      <c r="AG141" s="226"/>
      <c r="AH141" s="226"/>
      <c r="AI141" s="226"/>
      <c r="AJ141" s="226"/>
      <c r="AK141" s="225" t="s">
        <v>315</v>
      </c>
      <c r="AL141" s="225"/>
      <c r="AM141" s="227">
        <v>14496.94</v>
      </c>
      <c r="AN141" s="227"/>
      <c r="AO141" s="227"/>
      <c r="AP141" s="227"/>
      <c r="AQ141" s="227"/>
      <c r="AR141" s="227"/>
      <c r="AS141" s="54" t="s">
        <v>316</v>
      </c>
      <c r="AT141" s="54"/>
      <c r="AU141" s="228">
        <f t="shared" si="18"/>
        <v>128732.8272</v>
      </c>
      <c r="AV141" s="228"/>
      <c r="AW141" s="228"/>
      <c r="AX141" s="228"/>
      <c r="AY141" s="228"/>
      <c r="AZ141" s="228"/>
      <c r="BA141" s="228"/>
      <c r="BB141" s="228"/>
      <c r="BC141" s="228"/>
      <c r="BD141" s="228"/>
      <c r="BE141" s="229"/>
      <c r="BF141" s="47"/>
      <c r="BG141" s="51"/>
      <c r="CJ141" s="5" t="s">
        <v>278</v>
      </c>
      <c r="CK141" s="11" t="s">
        <v>279</v>
      </c>
      <c r="CL141" s="7">
        <v>0.96227310748640738</v>
      </c>
      <c r="CM141" s="4">
        <f t="shared" si="19"/>
        <v>13804.77</v>
      </c>
    </row>
    <row r="142" spans="3:91" x14ac:dyDescent="0.25">
      <c r="C142" s="46"/>
      <c r="D142" s="47"/>
      <c r="E142" s="162"/>
      <c r="F142" s="162"/>
      <c r="G142" s="162"/>
      <c r="H142" s="162"/>
      <c r="I142" s="162"/>
      <c r="J142" s="162"/>
      <c r="K142" s="163"/>
      <c r="L142" s="163"/>
      <c r="M142" s="163"/>
      <c r="N142" s="163"/>
      <c r="O142" s="163"/>
      <c r="P142" s="163"/>
      <c r="Q142" s="163"/>
      <c r="R142" s="163"/>
      <c r="S142" s="163"/>
      <c r="T142" s="163"/>
      <c r="U142" s="163"/>
      <c r="V142" s="163"/>
      <c r="W142" s="163"/>
      <c r="X142" s="163"/>
      <c r="Y142" s="163"/>
      <c r="Z142" s="163"/>
      <c r="AA142" s="163"/>
      <c r="AB142" s="57"/>
      <c r="AC142" s="57"/>
      <c r="AD142" s="57"/>
      <c r="AE142" s="57"/>
      <c r="AF142" s="57"/>
      <c r="AG142" s="57"/>
      <c r="AH142" s="57"/>
      <c r="AI142" s="57"/>
      <c r="AJ142" s="57"/>
      <c r="AK142" s="163"/>
      <c r="AL142" s="163"/>
      <c r="AM142" s="162"/>
      <c r="AN142" s="162"/>
      <c r="AO142" s="162"/>
      <c r="AP142" s="162"/>
      <c r="AQ142" s="162"/>
      <c r="AR142" s="162"/>
      <c r="AS142" s="47"/>
      <c r="AT142" s="47"/>
      <c r="AU142" s="58"/>
      <c r="AV142" s="58"/>
      <c r="AW142" s="58"/>
      <c r="AX142" s="58"/>
      <c r="AY142" s="58"/>
      <c r="AZ142" s="58"/>
      <c r="BA142" s="58"/>
      <c r="BB142" s="58"/>
      <c r="BC142" s="58"/>
      <c r="BD142" s="58"/>
      <c r="BE142" s="58"/>
      <c r="BF142" s="47"/>
      <c r="BG142" s="51"/>
      <c r="CJ142" s="12" t="s">
        <v>280</v>
      </c>
      <c r="CK142" s="13" t="s">
        <v>281</v>
      </c>
      <c r="CL142" s="7">
        <v>1.2106747525442632</v>
      </c>
      <c r="CM142" s="4">
        <f t="shared" si="19"/>
        <v>17368.34</v>
      </c>
    </row>
    <row r="143" spans="3:91" x14ac:dyDescent="0.25">
      <c r="C143" s="46"/>
      <c r="D143" s="47"/>
      <c r="E143" s="162"/>
      <c r="F143" s="162"/>
      <c r="G143" s="162"/>
      <c r="H143" s="162"/>
      <c r="I143" s="162"/>
      <c r="J143" s="162"/>
      <c r="K143" s="163"/>
      <c r="L143" s="163"/>
      <c r="M143" s="163"/>
      <c r="N143" s="163"/>
      <c r="O143" s="163"/>
      <c r="P143" s="163"/>
      <c r="Q143" s="163"/>
      <c r="R143" s="163"/>
      <c r="S143" s="163"/>
      <c r="T143" s="163"/>
      <c r="U143" s="163"/>
      <c r="V143" s="163"/>
      <c r="W143" s="163"/>
      <c r="X143" s="163"/>
      <c r="Y143" s="163"/>
      <c r="Z143" s="163"/>
      <c r="AA143" s="163"/>
      <c r="AB143" s="57"/>
      <c r="AC143" s="57"/>
      <c r="AD143" s="57"/>
      <c r="AE143" s="57"/>
      <c r="AF143" s="57"/>
      <c r="AG143" s="57"/>
      <c r="AH143" s="57"/>
      <c r="AI143" s="57"/>
      <c r="AJ143" s="57"/>
      <c r="AK143" s="163"/>
      <c r="AL143" s="163"/>
      <c r="AM143" s="162"/>
      <c r="AN143" s="162"/>
      <c r="AO143" s="162"/>
      <c r="AP143" s="87"/>
      <c r="AQ143" s="202" t="s">
        <v>318</v>
      </c>
      <c r="AR143" s="202"/>
      <c r="AS143" s="202"/>
      <c r="AT143" s="202"/>
      <c r="AU143" s="58" t="s">
        <v>11</v>
      </c>
      <c r="AV143" s="205">
        <f>SUM(AU135:BE141)</f>
        <v>4056163.8423992004</v>
      </c>
      <c r="AW143" s="205"/>
      <c r="AX143" s="205"/>
      <c r="AY143" s="205"/>
      <c r="AZ143" s="205"/>
      <c r="BA143" s="205"/>
      <c r="BB143" s="205"/>
      <c r="BC143" s="205"/>
      <c r="BD143" s="205"/>
      <c r="BE143" s="205"/>
      <c r="BF143" s="47"/>
      <c r="BG143" s="51"/>
      <c r="CJ143" s="5" t="s">
        <v>282</v>
      </c>
      <c r="CK143" s="11" t="s">
        <v>283</v>
      </c>
      <c r="CL143" s="7">
        <v>5.3432211069287607</v>
      </c>
      <c r="CM143" s="4">
        <f t="shared" si="19"/>
        <v>76653.850000000006</v>
      </c>
    </row>
    <row r="144" spans="3:91" x14ac:dyDescent="0.25">
      <c r="C144" s="46"/>
      <c r="D144" s="47"/>
      <c r="E144" s="162"/>
      <c r="F144" s="162"/>
      <c r="G144" s="162"/>
      <c r="H144" s="162"/>
      <c r="I144" s="162"/>
      <c r="J144" s="162"/>
      <c r="K144" s="163"/>
      <c r="L144" s="163"/>
      <c r="M144" s="163"/>
      <c r="N144" s="163"/>
      <c r="O144" s="163"/>
      <c r="P144" s="163"/>
      <c r="Q144" s="163"/>
      <c r="R144" s="163"/>
      <c r="S144" s="163"/>
      <c r="T144" s="163"/>
      <c r="U144" s="163"/>
      <c r="V144" s="163"/>
      <c r="W144" s="163"/>
      <c r="X144" s="163"/>
      <c r="Y144" s="163"/>
      <c r="Z144" s="163"/>
      <c r="AA144" s="163"/>
      <c r="AB144" s="57"/>
      <c r="AC144" s="57"/>
      <c r="AD144" s="57"/>
      <c r="AE144" s="57"/>
      <c r="AF144" s="57"/>
      <c r="AG144" s="57"/>
      <c r="AH144" s="57"/>
      <c r="AI144" s="57"/>
      <c r="AJ144" s="57"/>
      <c r="AK144" s="163"/>
      <c r="AL144" s="163"/>
      <c r="AM144" s="162"/>
      <c r="AN144" s="162"/>
      <c r="AO144" s="162"/>
      <c r="AP144" s="87"/>
      <c r="AQ144" s="202" t="s">
        <v>317</v>
      </c>
      <c r="AR144" s="202"/>
      <c r="AS144" s="202"/>
      <c r="AT144" s="202"/>
      <c r="AU144" s="58" t="s">
        <v>11</v>
      </c>
      <c r="AV144" s="205">
        <f>AV143/AV129</f>
        <v>1931.5065916186668</v>
      </c>
      <c r="AW144" s="205"/>
      <c r="AX144" s="205"/>
      <c r="AY144" s="205"/>
      <c r="AZ144" s="205"/>
      <c r="BA144" s="205"/>
      <c r="BB144" s="205"/>
      <c r="BC144" s="205"/>
      <c r="BD144" s="205"/>
      <c r="BE144" s="205"/>
      <c r="BF144" s="47"/>
      <c r="BG144" s="51"/>
      <c r="CJ144" s="5" t="s">
        <v>284</v>
      </c>
      <c r="CK144" s="11" t="s">
        <v>285</v>
      </c>
      <c r="CL144" s="7">
        <v>4.07226962219434</v>
      </c>
      <c r="CM144" s="4">
        <f t="shared" si="19"/>
        <v>58420.78</v>
      </c>
    </row>
    <row r="145" spans="3:91" ht="17.25" thickBot="1" x14ac:dyDescent="0.3">
      <c r="C145" s="60"/>
      <c r="D145" s="61"/>
      <c r="E145" s="88"/>
      <c r="F145" s="88"/>
      <c r="G145" s="88"/>
      <c r="H145" s="88"/>
      <c r="I145" s="88"/>
      <c r="J145" s="88"/>
      <c r="K145" s="89"/>
      <c r="L145" s="89"/>
      <c r="M145" s="89"/>
      <c r="N145" s="89"/>
      <c r="O145" s="89"/>
      <c r="P145" s="89"/>
      <c r="Q145" s="89"/>
      <c r="R145" s="89"/>
      <c r="S145" s="89"/>
      <c r="T145" s="89"/>
      <c r="U145" s="89"/>
      <c r="V145" s="89"/>
      <c r="W145" s="89"/>
      <c r="X145" s="89"/>
      <c r="Y145" s="89"/>
      <c r="Z145" s="89"/>
      <c r="AA145" s="89"/>
      <c r="AB145" s="90"/>
      <c r="AC145" s="90"/>
      <c r="AD145" s="90"/>
      <c r="AE145" s="90"/>
      <c r="AF145" s="90"/>
      <c r="AG145" s="90"/>
      <c r="AH145" s="90"/>
      <c r="AI145" s="90"/>
      <c r="AJ145" s="90"/>
      <c r="AK145" s="89"/>
      <c r="AL145" s="89"/>
      <c r="AM145" s="88"/>
      <c r="AN145" s="88"/>
      <c r="AO145" s="88"/>
      <c r="AP145" s="88"/>
      <c r="AQ145" s="88"/>
      <c r="AR145" s="88"/>
      <c r="AS145" s="61"/>
      <c r="AT145" s="61"/>
      <c r="AU145" s="61"/>
      <c r="AV145" s="88"/>
      <c r="AW145" s="88"/>
      <c r="AX145" s="88"/>
      <c r="AY145" s="88"/>
      <c r="AZ145" s="88"/>
      <c r="BA145" s="88"/>
      <c r="BB145" s="88"/>
      <c r="BC145" s="88"/>
      <c r="BD145" s="88"/>
      <c r="BE145" s="88"/>
      <c r="BF145" s="61"/>
      <c r="BG145" s="62"/>
      <c r="CJ145" s="5" t="s">
        <v>286</v>
      </c>
      <c r="CK145" s="11" t="s">
        <v>287</v>
      </c>
      <c r="CL145" s="7">
        <v>21.682084204656348</v>
      </c>
      <c r="CM145" s="4">
        <f t="shared" si="19"/>
        <v>311051.18</v>
      </c>
    </row>
    <row r="146" spans="3:91" x14ac:dyDescent="0.25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7"/>
      <c r="AC146" s="47"/>
      <c r="AD146" s="47"/>
      <c r="AE146" s="47"/>
      <c r="AF146" s="47"/>
      <c r="AG146" s="47"/>
      <c r="AH146" s="47"/>
      <c r="AI146" s="47"/>
      <c r="AJ146" s="47"/>
      <c r="AK146" s="47"/>
      <c r="AL146" s="47"/>
      <c r="AM146" s="47"/>
      <c r="AN146" s="47"/>
      <c r="AO146" s="47"/>
      <c r="AP146" s="47"/>
      <c r="AQ146" s="47"/>
      <c r="AR146" s="47"/>
      <c r="AS146" s="47"/>
      <c r="AT146" s="47"/>
      <c r="AU146" s="47"/>
      <c r="AV146" s="47"/>
      <c r="AW146" s="47"/>
      <c r="AX146" s="47"/>
      <c r="AY146" s="47"/>
      <c r="AZ146" s="47"/>
      <c r="BA146" s="47"/>
      <c r="BB146" s="47"/>
      <c r="BC146" s="47"/>
      <c r="BD146" s="47"/>
      <c r="BE146" s="47"/>
      <c r="BF146" s="47"/>
      <c r="BG146" s="47"/>
      <c r="CJ146" s="5" t="s">
        <v>288</v>
      </c>
      <c r="CK146" s="11" t="s">
        <v>289</v>
      </c>
      <c r="CL146" s="7">
        <v>6.4495943120033461</v>
      </c>
      <c r="CM146" s="4">
        <f t="shared" si="19"/>
        <v>92525.88</v>
      </c>
    </row>
    <row r="147" spans="3:91" ht="17.25" thickBot="1" x14ac:dyDescent="0.3"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  <c r="AA147" s="47"/>
      <c r="AB147" s="47"/>
      <c r="AC147" s="47"/>
      <c r="AD147" s="47"/>
      <c r="AE147" s="47"/>
      <c r="AF147" s="47"/>
      <c r="AG147" s="47"/>
      <c r="AH147" s="47"/>
      <c r="AI147" s="47"/>
      <c r="AJ147" s="47"/>
      <c r="AK147" s="47"/>
      <c r="AL147" s="47"/>
      <c r="AM147" s="47"/>
      <c r="AN147" s="47"/>
      <c r="AO147" s="47"/>
      <c r="AP147" s="47"/>
      <c r="AQ147" s="47"/>
      <c r="AR147" s="47"/>
      <c r="AS147" s="47"/>
      <c r="AT147" s="47"/>
      <c r="AU147" s="47"/>
      <c r="AV147" s="47"/>
      <c r="AW147" s="47"/>
      <c r="AX147" s="47"/>
      <c r="AY147" s="47"/>
      <c r="AZ147" s="47"/>
      <c r="BA147" s="47"/>
      <c r="BB147" s="47"/>
      <c r="BC147" s="47"/>
      <c r="BD147" s="47"/>
      <c r="BE147" s="47"/>
      <c r="BF147" s="47"/>
      <c r="BG147" s="47"/>
      <c r="CJ147" s="5" t="s">
        <v>290</v>
      </c>
      <c r="CK147" s="11" t="s">
        <v>291</v>
      </c>
      <c r="CL147" s="7">
        <v>6.830306705701938</v>
      </c>
      <c r="CM147" s="4">
        <f t="shared" si="19"/>
        <v>97987.58</v>
      </c>
    </row>
    <row r="148" spans="3:91" x14ac:dyDescent="0.25">
      <c r="C148" s="43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  <c r="AH148" s="44"/>
      <c r="AI148" s="44"/>
      <c r="AJ148" s="44"/>
      <c r="AK148" s="44"/>
      <c r="AL148" s="44"/>
      <c r="AM148" s="44"/>
      <c r="AN148" s="44"/>
      <c r="AO148" s="44"/>
      <c r="AP148" s="44"/>
      <c r="AQ148" s="44"/>
      <c r="AR148" s="44"/>
      <c r="AS148" s="44"/>
      <c r="AT148" s="44"/>
      <c r="AU148" s="44"/>
      <c r="AV148" s="44"/>
      <c r="AW148" s="44"/>
      <c r="AX148" s="44"/>
      <c r="AY148" s="44"/>
      <c r="AZ148" s="44"/>
      <c r="BA148" s="44"/>
      <c r="BB148" s="44"/>
      <c r="BC148" s="44"/>
      <c r="BD148" s="44"/>
      <c r="BE148" s="44"/>
      <c r="BF148" s="44"/>
      <c r="BG148" s="45"/>
      <c r="CJ148" s="5" t="s">
        <v>292</v>
      </c>
      <c r="CK148" s="11" t="s">
        <v>293</v>
      </c>
      <c r="CL148" s="7">
        <v>10.884065941725916</v>
      </c>
      <c r="CM148" s="4">
        <f t="shared" si="19"/>
        <v>156142.81</v>
      </c>
    </row>
    <row r="149" spans="3:91" x14ac:dyDescent="0.25">
      <c r="C149" s="46"/>
      <c r="D149" s="47"/>
      <c r="E149" s="196" t="s">
        <v>0</v>
      </c>
      <c r="F149" s="196"/>
      <c r="G149" s="196"/>
      <c r="H149" s="196"/>
      <c r="I149" s="196"/>
      <c r="J149" s="170" t="s">
        <v>11</v>
      </c>
      <c r="K149" s="196" t="s">
        <v>355</v>
      </c>
      <c r="L149" s="196"/>
      <c r="M149" s="196"/>
      <c r="N149" s="196"/>
      <c r="O149" s="196"/>
      <c r="P149" s="196"/>
      <c r="Q149" s="196"/>
      <c r="R149" s="196"/>
      <c r="S149" s="196"/>
      <c r="T149" s="196"/>
      <c r="U149" s="196"/>
      <c r="V149" s="170"/>
      <c r="W149" s="170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170"/>
      <c r="AI149" s="50"/>
      <c r="AJ149" s="50"/>
      <c r="AK149" s="50"/>
      <c r="AL149" s="50"/>
      <c r="AM149" s="196" t="s">
        <v>3</v>
      </c>
      <c r="AN149" s="196"/>
      <c r="AO149" s="196"/>
      <c r="AP149" s="196"/>
      <c r="AQ149" s="196"/>
      <c r="AR149" s="196"/>
      <c r="AS149" s="196"/>
      <c r="AT149" s="196"/>
      <c r="AU149" s="170" t="s">
        <v>11</v>
      </c>
      <c r="AV149" s="197">
        <v>483.23</v>
      </c>
      <c r="AW149" s="197"/>
      <c r="AX149" s="197"/>
      <c r="AY149" s="197"/>
      <c r="AZ149" s="170" t="s">
        <v>319</v>
      </c>
      <c r="BA149" s="170"/>
      <c r="BB149" s="170"/>
      <c r="BC149" s="170"/>
      <c r="BD149" s="170"/>
      <c r="BE149" s="170"/>
      <c r="BF149" s="47"/>
      <c r="BG149" s="51"/>
      <c r="CJ149" s="5" t="s">
        <v>294</v>
      </c>
      <c r="CK149" s="11" t="s">
        <v>295</v>
      </c>
      <c r="CL149" s="7">
        <v>11.830085738184859</v>
      </c>
      <c r="CM149" s="4">
        <f t="shared" si="19"/>
        <v>169714.41</v>
      </c>
    </row>
    <row r="150" spans="3:91" x14ac:dyDescent="0.25">
      <c r="C150" s="46"/>
      <c r="D150" s="47"/>
      <c r="E150" s="196" t="s">
        <v>322</v>
      </c>
      <c r="F150" s="196"/>
      <c r="G150" s="196"/>
      <c r="H150" s="196"/>
      <c r="I150" s="196"/>
      <c r="J150" s="170" t="s">
        <v>11</v>
      </c>
      <c r="K150" s="196" t="s">
        <v>726</v>
      </c>
      <c r="L150" s="196"/>
      <c r="M150" s="196"/>
      <c r="N150" s="196"/>
      <c r="O150" s="196"/>
      <c r="P150" s="196"/>
      <c r="Q150" s="196"/>
      <c r="R150" s="196"/>
      <c r="S150" s="196"/>
      <c r="T150" s="196"/>
      <c r="U150" s="196"/>
      <c r="V150" s="196"/>
      <c r="W150" s="170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170"/>
      <c r="AI150" s="50"/>
      <c r="AJ150" s="50"/>
      <c r="AK150" s="50"/>
      <c r="AL150" s="50"/>
      <c r="AM150" s="196" t="s">
        <v>4</v>
      </c>
      <c r="AN150" s="196"/>
      <c r="AO150" s="196"/>
      <c r="AP150" s="196"/>
      <c r="AQ150" s="196"/>
      <c r="AR150" s="196"/>
      <c r="AS150" s="196"/>
      <c r="AT150" s="196"/>
      <c r="AU150" s="170" t="s">
        <v>11</v>
      </c>
      <c r="AV150" s="196">
        <v>2100</v>
      </c>
      <c r="AW150" s="196"/>
      <c r="AX150" s="196"/>
      <c r="AY150" s="196"/>
      <c r="AZ150" s="170" t="s">
        <v>320</v>
      </c>
      <c r="BA150" s="170"/>
      <c r="BB150" s="170"/>
      <c r="BC150" s="170"/>
      <c r="BD150" s="170"/>
      <c r="BE150" s="170"/>
      <c r="BF150" s="47"/>
      <c r="BG150" s="51"/>
      <c r="CJ150" s="5" t="s">
        <v>296</v>
      </c>
      <c r="CK150" s="11" t="s">
        <v>297</v>
      </c>
      <c r="CL150" s="7">
        <v>8.8049072912310056</v>
      </c>
      <c r="CM150" s="4">
        <f t="shared" si="19"/>
        <v>126315.20000000001</v>
      </c>
    </row>
    <row r="151" spans="3:91" x14ac:dyDescent="0.25">
      <c r="C151" s="46"/>
      <c r="D151" s="47"/>
      <c r="E151" s="196" t="s">
        <v>1</v>
      </c>
      <c r="F151" s="196"/>
      <c r="G151" s="196"/>
      <c r="H151" s="196"/>
      <c r="I151" s="196"/>
      <c r="J151" s="170" t="s">
        <v>11</v>
      </c>
      <c r="K151" s="196" t="s">
        <v>411</v>
      </c>
      <c r="L151" s="196"/>
      <c r="M151" s="196"/>
      <c r="N151" s="196"/>
      <c r="O151" s="196"/>
      <c r="P151" s="196"/>
      <c r="Q151" s="196"/>
      <c r="R151" s="196"/>
      <c r="S151" s="196"/>
      <c r="T151" s="196"/>
      <c r="U151" s="196"/>
      <c r="V151" s="170"/>
      <c r="W151" s="170"/>
      <c r="X151" s="49"/>
      <c r="Y151" s="49"/>
      <c r="Z151" s="49"/>
      <c r="AA151" s="49"/>
      <c r="AB151" s="49"/>
      <c r="AC151" s="49"/>
      <c r="AD151" s="49"/>
      <c r="AE151" s="49"/>
      <c r="AF151" s="49"/>
      <c r="AG151" s="49"/>
      <c r="AH151" s="170"/>
      <c r="AI151" s="50"/>
      <c r="AJ151" s="50"/>
      <c r="AK151" s="50"/>
      <c r="AL151" s="50"/>
      <c r="AM151" s="196"/>
      <c r="AN151" s="196"/>
      <c r="AO151" s="196"/>
      <c r="AP151" s="196"/>
      <c r="AQ151" s="196"/>
      <c r="AR151" s="196"/>
      <c r="AS151" s="196"/>
      <c r="AT151" s="196"/>
      <c r="AU151" s="170"/>
      <c r="AV151" s="198"/>
      <c r="AW151" s="198"/>
      <c r="AX151" s="198"/>
      <c r="AY151" s="198"/>
      <c r="AZ151" s="170"/>
      <c r="BA151" s="170"/>
      <c r="BB151" s="170"/>
      <c r="BC151" s="170"/>
      <c r="BD151" s="170"/>
      <c r="BE151" s="170"/>
      <c r="BF151" s="47"/>
      <c r="BG151" s="51"/>
      <c r="CJ151" s="5" t="s">
        <v>298</v>
      </c>
      <c r="CK151" s="11" t="s">
        <v>299</v>
      </c>
      <c r="CL151" s="7">
        <v>7.9298194618709053</v>
      </c>
      <c r="CM151" s="4">
        <f t="shared" si="19"/>
        <v>113761.19</v>
      </c>
    </row>
    <row r="152" spans="3:91" x14ac:dyDescent="0.25">
      <c r="C152" s="46"/>
      <c r="D152" s="47"/>
      <c r="E152" s="196" t="s">
        <v>2</v>
      </c>
      <c r="F152" s="196"/>
      <c r="G152" s="196"/>
      <c r="H152" s="196"/>
      <c r="I152" s="196"/>
      <c r="J152" s="170" t="s">
        <v>11</v>
      </c>
      <c r="K152" s="196" t="s">
        <v>417</v>
      </c>
      <c r="L152" s="196"/>
      <c r="M152" s="196"/>
      <c r="N152" s="196"/>
      <c r="O152" s="196"/>
      <c r="P152" s="196"/>
      <c r="Q152" s="196"/>
      <c r="R152" s="196"/>
      <c r="S152" s="196"/>
      <c r="T152" s="196"/>
      <c r="U152" s="196"/>
      <c r="V152" s="170"/>
      <c r="W152" s="170"/>
      <c r="X152" s="170"/>
      <c r="Y152" s="170"/>
      <c r="Z152" s="170"/>
      <c r="AA152" s="170"/>
      <c r="AB152" s="170"/>
      <c r="AC152" s="170"/>
      <c r="AD152" s="170"/>
      <c r="AE152" s="170"/>
      <c r="AF152" s="170"/>
      <c r="AG152" s="170"/>
      <c r="AH152" s="170"/>
      <c r="AI152" s="170"/>
      <c r="AJ152" s="170"/>
      <c r="AK152" s="170"/>
      <c r="AL152" s="170"/>
      <c r="AM152" s="196"/>
      <c r="AN152" s="196"/>
      <c r="AO152" s="196"/>
      <c r="AP152" s="196"/>
      <c r="AQ152" s="196"/>
      <c r="AR152" s="196"/>
      <c r="AS152" s="196"/>
      <c r="AT152" s="196"/>
      <c r="AU152" s="170"/>
      <c r="AV152" s="170"/>
      <c r="AW152" s="170"/>
      <c r="AX152" s="170"/>
      <c r="AY152" s="170"/>
      <c r="AZ152" s="170"/>
      <c r="BA152" s="170"/>
      <c r="BB152" s="170"/>
      <c r="BC152" s="170"/>
      <c r="BD152" s="170"/>
      <c r="BE152" s="170"/>
      <c r="BF152" s="47"/>
      <c r="BG152" s="51"/>
      <c r="CJ152" s="5" t="s">
        <v>300</v>
      </c>
      <c r="CK152" s="27" t="s">
        <v>301</v>
      </c>
      <c r="CL152" s="8">
        <v>11.77</v>
      </c>
      <c r="CM152" s="4">
        <f t="shared" si="19"/>
        <v>168852.41999999998</v>
      </c>
    </row>
    <row r="153" spans="3:91" x14ac:dyDescent="0.25">
      <c r="C153" s="46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  <c r="AA153" s="47"/>
      <c r="AB153" s="47"/>
      <c r="AC153" s="47"/>
      <c r="AD153" s="47"/>
      <c r="AE153" s="47"/>
      <c r="AF153" s="47"/>
      <c r="AG153" s="47"/>
      <c r="AH153" s="47"/>
      <c r="AI153" s="47"/>
      <c r="AJ153" s="47"/>
      <c r="AK153" s="47"/>
      <c r="AL153" s="47"/>
      <c r="AM153" s="47"/>
      <c r="AN153" s="47"/>
      <c r="AO153" s="47"/>
      <c r="AP153" s="47"/>
      <c r="AQ153" s="47"/>
      <c r="AR153" s="47"/>
      <c r="AS153" s="47"/>
      <c r="AT153" s="47"/>
      <c r="AU153" s="47"/>
      <c r="AV153" s="47"/>
      <c r="AW153" s="47"/>
      <c r="AX153" s="47"/>
      <c r="AY153" s="47"/>
      <c r="AZ153" s="47"/>
      <c r="BA153" s="47"/>
      <c r="BB153" s="47"/>
      <c r="BC153" s="47"/>
      <c r="BD153" s="47"/>
      <c r="BE153" s="47"/>
      <c r="BF153" s="47"/>
      <c r="BG153" s="51"/>
      <c r="CJ153" s="5" t="s">
        <v>302</v>
      </c>
      <c r="CK153" s="27" t="s">
        <v>303</v>
      </c>
      <c r="CL153" s="8">
        <v>5.98</v>
      </c>
      <c r="CM153" s="4">
        <f t="shared" si="19"/>
        <v>85789.08</v>
      </c>
    </row>
    <row r="154" spans="3:91" x14ac:dyDescent="0.25">
      <c r="C154" s="46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7"/>
      <c r="AC154" s="47"/>
      <c r="AD154" s="47"/>
      <c r="AE154" s="47"/>
      <c r="AF154" s="47"/>
      <c r="AG154" s="47"/>
      <c r="AH154" s="47"/>
      <c r="AI154" s="47"/>
      <c r="AJ154" s="47"/>
      <c r="AK154" s="47"/>
      <c r="AL154" s="47"/>
      <c r="AM154" s="47"/>
      <c r="AN154" s="47"/>
      <c r="AO154" s="47"/>
      <c r="AP154" s="47"/>
      <c r="AQ154" s="47"/>
      <c r="AR154" s="47"/>
      <c r="AS154" s="47"/>
      <c r="AT154" s="47"/>
      <c r="AU154" s="47"/>
      <c r="AV154" s="47"/>
      <c r="AW154" s="47"/>
      <c r="AX154" s="47"/>
      <c r="AY154" s="47"/>
      <c r="AZ154" s="47"/>
      <c r="BA154" s="47"/>
      <c r="BB154" s="47"/>
      <c r="BC154" s="47"/>
      <c r="BD154" s="47"/>
      <c r="BE154" s="47"/>
      <c r="BF154" s="47"/>
      <c r="BG154" s="51"/>
      <c r="CJ154" s="5" t="s">
        <v>304</v>
      </c>
      <c r="CK154" s="27" t="s">
        <v>305</v>
      </c>
      <c r="CL154" s="8">
        <v>9.6999999999999993</v>
      </c>
      <c r="CM154" s="4">
        <f t="shared" si="19"/>
        <v>139156.19999999998</v>
      </c>
    </row>
    <row r="155" spans="3:91" x14ac:dyDescent="0.25">
      <c r="C155" s="46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  <c r="AA155" s="47"/>
      <c r="AB155" s="47"/>
      <c r="AC155" s="47"/>
      <c r="AD155" s="47"/>
      <c r="AE155" s="47"/>
      <c r="AF155" s="47"/>
      <c r="AG155" s="47"/>
      <c r="AH155" s="47"/>
      <c r="AI155" s="47"/>
      <c r="AJ155" s="47"/>
      <c r="AK155" s="47"/>
      <c r="AL155" s="47"/>
      <c r="AM155" s="47"/>
      <c r="AN155" s="47"/>
      <c r="AO155" s="47"/>
      <c r="AP155" s="47"/>
      <c r="AQ155" s="47"/>
      <c r="AR155" s="47"/>
      <c r="AS155" s="47"/>
      <c r="AT155" s="47"/>
      <c r="AU155" s="47"/>
      <c r="AV155" s="47"/>
      <c r="AW155" s="47"/>
      <c r="AX155" s="47"/>
      <c r="AY155" s="47"/>
      <c r="AZ155" s="47"/>
      <c r="BA155" s="47"/>
      <c r="BB155" s="47"/>
      <c r="BC155" s="47"/>
      <c r="BD155" s="47"/>
      <c r="BE155" s="47"/>
      <c r="BF155" s="47"/>
      <c r="BG155" s="51"/>
      <c r="CJ155" s="24" t="s">
        <v>306</v>
      </c>
      <c r="CK155" s="28" t="s">
        <v>307</v>
      </c>
      <c r="CL155" s="29">
        <v>9.6999999999999993</v>
      </c>
      <c r="CM155" s="4">
        <f t="shared" si="19"/>
        <v>139156.19999999998</v>
      </c>
    </row>
    <row r="156" spans="3:91" x14ac:dyDescent="0.25">
      <c r="C156" s="46"/>
      <c r="D156" s="47"/>
      <c r="E156" s="208" t="s">
        <v>49</v>
      </c>
      <c r="F156" s="209"/>
      <c r="G156" s="209"/>
      <c r="H156" s="209"/>
      <c r="I156" s="209"/>
      <c r="J156" s="209"/>
      <c r="K156" s="210" t="str">
        <f t="shared" ref="K156" si="21">VLOOKUP(E156,$CJ$1:$CM$1003,2,FALSE)</f>
        <v>AVITERA BRILLIANT YELLOW SE</v>
      </c>
      <c r="L156" s="210"/>
      <c r="M156" s="210"/>
      <c r="N156" s="210"/>
      <c r="O156" s="210"/>
      <c r="P156" s="210"/>
      <c r="Q156" s="210"/>
      <c r="R156" s="210"/>
      <c r="S156" s="210"/>
      <c r="T156" s="210"/>
      <c r="U156" s="210"/>
      <c r="V156" s="210"/>
      <c r="W156" s="210"/>
      <c r="X156" s="210"/>
      <c r="Y156" s="210"/>
      <c r="Z156" s="210"/>
      <c r="AA156" s="210"/>
      <c r="AB156" s="211">
        <v>2.34</v>
      </c>
      <c r="AC156" s="211"/>
      <c r="AD156" s="211"/>
      <c r="AE156" s="211"/>
      <c r="AF156" s="211"/>
      <c r="AG156" s="211"/>
      <c r="AH156" s="211"/>
      <c r="AI156" s="211"/>
      <c r="AJ156" s="211"/>
      <c r="AK156" s="210" t="s">
        <v>315</v>
      </c>
      <c r="AL156" s="210"/>
      <c r="AM156" s="212">
        <v>1130.76</v>
      </c>
      <c r="AN156" s="212"/>
      <c r="AO156" s="212"/>
      <c r="AP156" s="212"/>
      <c r="AQ156" s="212"/>
      <c r="AR156" s="212"/>
      <c r="AS156" s="52" t="s">
        <v>316</v>
      </c>
      <c r="AT156" s="52"/>
      <c r="AU156" s="213">
        <f>(AM156*VLOOKUP(E156,$CJ$1:$CM$1003,4,FALSE))/1000</f>
        <v>196933.65913440002</v>
      </c>
      <c r="AV156" s="213"/>
      <c r="AW156" s="213"/>
      <c r="AX156" s="213"/>
      <c r="AY156" s="213"/>
      <c r="AZ156" s="213"/>
      <c r="BA156" s="213"/>
      <c r="BB156" s="213"/>
      <c r="BC156" s="213"/>
      <c r="BD156" s="213"/>
      <c r="BE156" s="214"/>
      <c r="BF156" s="47"/>
      <c r="BG156" s="51"/>
      <c r="CJ156" s="5" t="s">
        <v>308</v>
      </c>
      <c r="CK156" s="11" t="s">
        <v>309</v>
      </c>
      <c r="CL156" s="8">
        <v>9.6999999999999993</v>
      </c>
      <c r="CM156" s="4">
        <f t="shared" si="19"/>
        <v>139156.19999999998</v>
      </c>
    </row>
    <row r="157" spans="3:91" x14ac:dyDescent="0.25">
      <c r="C157" s="46"/>
      <c r="D157" s="47"/>
      <c r="E157" s="200" t="s">
        <v>34</v>
      </c>
      <c r="F157" s="201"/>
      <c r="G157" s="201"/>
      <c r="H157" s="201"/>
      <c r="I157" s="201"/>
      <c r="J157" s="201"/>
      <c r="K157" s="202" t="str">
        <f>VLOOKUP(E157,$CJ$1:$CM$1003,2,FALSE)</f>
        <v>NOVACRON TURQUOISE EC–GN</v>
      </c>
      <c r="L157" s="202"/>
      <c r="M157" s="202"/>
      <c r="N157" s="202"/>
      <c r="O157" s="202"/>
      <c r="P157" s="202"/>
      <c r="Q157" s="202"/>
      <c r="R157" s="202"/>
      <c r="S157" s="202"/>
      <c r="T157" s="202"/>
      <c r="U157" s="202"/>
      <c r="V157" s="202"/>
      <c r="W157" s="202"/>
      <c r="X157" s="202"/>
      <c r="Y157" s="202"/>
      <c r="Z157" s="202"/>
      <c r="AA157" s="202"/>
      <c r="AB157" s="203">
        <v>36.47</v>
      </c>
      <c r="AC157" s="203"/>
      <c r="AD157" s="203"/>
      <c r="AE157" s="203"/>
      <c r="AF157" s="203"/>
      <c r="AG157" s="203"/>
      <c r="AH157" s="203"/>
      <c r="AI157" s="203"/>
      <c r="AJ157" s="203"/>
      <c r="AK157" s="202" t="s">
        <v>315</v>
      </c>
      <c r="AL157" s="202"/>
      <c r="AM157" s="204">
        <v>17623.45</v>
      </c>
      <c r="AN157" s="204"/>
      <c r="AO157" s="204"/>
      <c r="AP157" s="204"/>
      <c r="AQ157" s="204"/>
      <c r="AR157" s="204"/>
      <c r="AS157" s="47" t="s">
        <v>316</v>
      </c>
      <c r="AT157" s="47"/>
      <c r="AU157" s="205">
        <f t="shared" ref="AU157:AU161" si="22">(AM157*VLOOKUP(E157,$CJ$1:$CM$1003,4,FALSE))/1000</f>
        <v>1476503.9200080002</v>
      </c>
      <c r="AV157" s="205"/>
      <c r="AW157" s="205"/>
      <c r="AX157" s="205"/>
      <c r="AY157" s="205"/>
      <c r="AZ157" s="205"/>
      <c r="BA157" s="205"/>
      <c r="BB157" s="205"/>
      <c r="BC157" s="205"/>
      <c r="BD157" s="205"/>
      <c r="BE157" s="206"/>
      <c r="BF157" s="47"/>
      <c r="BG157" s="51"/>
      <c r="CJ157" s="5" t="s">
        <v>59</v>
      </c>
      <c r="CK157" s="11" t="s">
        <v>310</v>
      </c>
      <c r="CL157" s="26">
        <v>11.77</v>
      </c>
      <c r="CM157" s="4">
        <f t="shared" si="19"/>
        <v>168852.41999999998</v>
      </c>
    </row>
    <row r="158" spans="3:91" x14ac:dyDescent="0.25">
      <c r="C158" s="46"/>
      <c r="D158" s="47"/>
      <c r="E158" s="200" t="s">
        <v>7</v>
      </c>
      <c r="F158" s="201"/>
      <c r="G158" s="201"/>
      <c r="H158" s="201"/>
      <c r="I158" s="201"/>
      <c r="J158" s="201"/>
      <c r="K158" s="202" t="str">
        <f>VLOOKUP(E158,$CJ$1:$CM$1003,2,FALSE)</f>
        <v>NOVACRON DARK BLUE S-GL</v>
      </c>
      <c r="L158" s="202"/>
      <c r="M158" s="202"/>
      <c r="N158" s="202"/>
      <c r="O158" s="202"/>
      <c r="P158" s="202"/>
      <c r="Q158" s="202"/>
      <c r="R158" s="202"/>
      <c r="S158" s="202"/>
      <c r="T158" s="202"/>
      <c r="U158" s="202"/>
      <c r="V158" s="202"/>
      <c r="W158" s="202"/>
      <c r="X158" s="202"/>
      <c r="Y158" s="202"/>
      <c r="Z158" s="202"/>
      <c r="AA158" s="202"/>
      <c r="AB158" s="203">
        <v>9.86</v>
      </c>
      <c r="AC158" s="203"/>
      <c r="AD158" s="203"/>
      <c r="AE158" s="203"/>
      <c r="AF158" s="203"/>
      <c r="AG158" s="203"/>
      <c r="AH158" s="203"/>
      <c r="AI158" s="203"/>
      <c r="AJ158" s="203"/>
      <c r="AK158" s="202" t="s">
        <v>315</v>
      </c>
      <c r="AL158" s="202"/>
      <c r="AM158" s="204">
        <v>4764.66</v>
      </c>
      <c r="AN158" s="204"/>
      <c r="AO158" s="204"/>
      <c r="AP158" s="204"/>
      <c r="AQ158" s="204"/>
      <c r="AR158" s="204"/>
      <c r="AS158" s="47" t="s">
        <v>316</v>
      </c>
      <c r="AT158" s="47"/>
      <c r="AU158" s="205">
        <f t="shared" si="22"/>
        <v>579640.3288128</v>
      </c>
      <c r="AV158" s="205"/>
      <c r="AW158" s="205"/>
      <c r="AX158" s="205"/>
      <c r="AY158" s="205"/>
      <c r="AZ158" s="205"/>
      <c r="BA158" s="205"/>
      <c r="BB158" s="205"/>
      <c r="BC158" s="205"/>
      <c r="BD158" s="205"/>
      <c r="BE158" s="206"/>
      <c r="BF158" s="47"/>
      <c r="BG158" s="51"/>
      <c r="CJ158" s="30" t="s">
        <v>311</v>
      </c>
      <c r="CK158" s="31" t="s">
        <v>312</v>
      </c>
      <c r="CL158" s="32">
        <v>1.8820486546772619</v>
      </c>
      <c r="CM158" s="4">
        <f t="shared" si="19"/>
        <v>26999.87</v>
      </c>
    </row>
    <row r="159" spans="3:91" x14ac:dyDescent="0.25">
      <c r="C159" s="46"/>
      <c r="D159" s="47"/>
      <c r="E159" s="216" t="s">
        <v>8</v>
      </c>
      <c r="F159" s="217"/>
      <c r="G159" s="217"/>
      <c r="H159" s="217"/>
      <c r="I159" s="217"/>
      <c r="J159" s="217"/>
      <c r="K159" s="218" t="str">
        <f t="shared" ref="K159:K161" si="23">VLOOKUP(E159,$CJ$1:$CM$1003,2,FALSE)</f>
        <v>FIMBIL EAS 40 NEW</v>
      </c>
      <c r="L159" s="218"/>
      <c r="M159" s="218"/>
      <c r="N159" s="218"/>
      <c r="O159" s="218"/>
      <c r="P159" s="218"/>
      <c r="Q159" s="218"/>
      <c r="R159" s="218"/>
      <c r="S159" s="218"/>
      <c r="T159" s="218"/>
      <c r="U159" s="218"/>
      <c r="V159" s="218"/>
      <c r="W159" s="218"/>
      <c r="X159" s="218"/>
      <c r="Y159" s="166"/>
      <c r="Z159" s="166"/>
      <c r="AA159" s="166"/>
      <c r="AB159" s="219">
        <v>2</v>
      </c>
      <c r="AC159" s="219"/>
      <c r="AD159" s="219"/>
      <c r="AE159" s="219"/>
      <c r="AF159" s="219"/>
      <c r="AG159" s="219"/>
      <c r="AH159" s="219"/>
      <c r="AI159" s="219"/>
      <c r="AJ159" s="219"/>
      <c r="AK159" s="218" t="s">
        <v>315</v>
      </c>
      <c r="AL159" s="218"/>
      <c r="AM159" s="248">
        <v>966.46</v>
      </c>
      <c r="AN159" s="248"/>
      <c r="AO159" s="248"/>
      <c r="AP159" s="248"/>
      <c r="AQ159" s="248"/>
      <c r="AR159" s="248"/>
      <c r="AS159" s="55" t="s">
        <v>316</v>
      </c>
      <c r="AT159" s="55"/>
      <c r="AU159" s="221">
        <f>(AM159*VLOOKUP(E159,$CJ$1:$CM$1003,4,FALSE))/1000</f>
        <v>19936.272184400001</v>
      </c>
      <c r="AV159" s="221"/>
      <c r="AW159" s="221"/>
      <c r="AX159" s="221"/>
      <c r="AY159" s="221"/>
      <c r="AZ159" s="221"/>
      <c r="BA159" s="221"/>
      <c r="BB159" s="221"/>
      <c r="BC159" s="221"/>
      <c r="BD159" s="221"/>
      <c r="BE159" s="222"/>
      <c r="BF159" s="47"/>
      <c r="BG159" s="51"/>
      <c r="CJ159" s="33" t="s">
        <v>313</v>
      </c>
      <c r="CK159" s="31" t="s">
        <v>314</v>
      </c>
      <c r="CL159" s="34">
        <v>1.8250292764533667</v>
      </c>
      <c r="CM159" s="4">
        <f t="shared" si="19"/>
        <v>26181.87</v>
      </c>
    </row>
    <row r="160" spans="3:91" x14ac:dyDescent="0.25">
      <c r="C160" s="46"/>
      <c r="D160" s="47"/>
      <c r="E160" s="200" t="s">
        <v>9</v>
      </c>
      <c r="F160" s="201"/>
      <c r="G160" s="201"/>
      <c r="H160" s="201"/>
      <c r="I160" s="201"/>
      <c r="J160" s="201"/>
      <c r="K160" s="202" t="str">
        <f t="shared" si="23"/>
        <v>SODIUM SULFATE</v>
      </c>
      <c r="L160" s="202"/>
      <c r="M160" s="202"/>
      <c r="N160" s="202"/>
      <c r="O160" s="202"/>
      <c r="P160" s="202"/>
      <c r="Q160" s="202"/>
      <c r="R160" s="202"/>
      <c r="S160" s="202"/>
      <c r="T160" s="202"/>
      <c r="U160" s="202"/>
      <c r="V160" s="202"/>
      <c r="W160" s="202"/>
      <c r="X160" s="202"/>
      <c r="Y160" s="163"/>
      <c r="Z160" s="163"/>
      <c r="AA160" s="163"/>
      <c r="AB160" s="203">
        <v>200</v>
      </c>
      <c r="AC160" s="203"/>
      <c r="AD160" s="203"/>
      <c r="AE160" s="203"/>
      <c r="AF160" s="203"/>
      <c r="AG160" s="203"/>
      <c r="AH160" s="203"/>
      <c r="AI160" s="203"/>
      <c r="AJ160" s="203"/>
      <c r="AK160" s="202" t="s">
        <v>315</v>
      </c>
      <c r="AL160" s="202"/>
      <c r="AM160" s="204">
        <v>96646.26</v>
      </c>
      <c r="AN160" s="204"/>
      <c r="AO160" s="204"/>
      <c r="AP160" s="204"/>
      <c r="AQ160" s="204"/>
      <c r="AR160" s="204"/>
      <c r="AS160" s="47" t="s">
        <v>316</v>
      </c>
      <c r="AT160" s="47"/>
      <c r="AU160" s="213">
        <f t="shared" si="22"/>
        <v>230646.29948999998</v>
      </c>
      <c r="AV160" s="213"/>
      <c r="AW160" s="213"/>
      <c r="AX160" s="213"/>
      <c r="AY160" s="213"/>
      <c r="AZ160" s="213"/>
      <c r="BA160" s="213"/>
      <c r="BB160" s="213"/>
      <c r="BC160" s="213"/>
      <c r="BD160" s="213"/>
      <c r="BE160" s="214"/>
      <c r="BF160" s="47"/>
      <c r="BG160" s="51"/>
      <c r="CJ160" s="35"/>
      <c r="CK160" s="35"/>
      <c r="CL160" s="35"/>
      <c r="CM160" s="36"/>
    </row>
    <row r="161" spans="3:91" x14ac:dyDescent="0.25">
      <c r="C161" s="46"/>
      <c r="D161" s="47"/>
      <c r="E161" s="223" t="s">
        <v>10</v>
      </c>
      <c r="F161" s="224"/>
      <c r="G161" s="224"/>
      <c r="H161" s="224"/>
      <c r="I161" s="224"/>
      <c r="J161" s="224"/>
      <c r="K161" s="225" t="str">
        <f t="shared" si="23"/>
        <v>SODA ASH</v>
      </c>
      <c r="L161" s="225"/>
      <c r="M161" s="225"/>
      <c r="N161" s="225"/>
      <c r="O161" s="225"/>
      <c r="P161" s="225"/>
      <c r="Q161" s="225"/>
      <c r="R161" s="225"/>
      <c r="S161" s="225"/>
      <c r="T161" s="225"/>
      <c r="U161" s="225"/>
      <c r="V161" s="225"/>
      <c r="W161" s="225"/>
      <c r="X161" s="225"/>
      <c r="Y161" s="167"/>
      <c r="Z161" s="167"/>
      <c r="AA161" s="167"/>
      <c r="AB161" s="226">
        <v>30</v>
      </c>
      <c r="AC161" s="226"/>
      <c r="AD161" s="226"/>
      <c r="AE161" s="226"/>
      <c r="AF161" s="226"/>
      <c r="AG161" s="226"/>
      <c r="AH161" s="226"/>
      <c r="AI161" s="226"/>
      <c r="AJ161" s="226"/>
      <c r="AK161" s="225" t="s">
        <v>315</v>
      </c>
      <c r="AL161" s="225"/>
      <c r="AM161" s="227">
        <v>14496.94</v>
      </c>
      <c r="AN161" s="227"/>
      <c r="AO161" s="227"/>
      <c r="AP161" s="227"/>
      <c r="AQ161" s="227"/>
      <c r="AR161" s="227"/>
      <c r="AS161" s="54" t="s">
        <v>316</v>
      </c>
      <c r="AT161" s="54"/>
      <c r="AU161" s="228">
        <f t="shared" si="22"/>
        <v>128732.8272</v>
      </c>
      <c r="AV161" s="228"/>
      <c r="AW161" s="228"/>
      <c r="AX161" s="228"/>
      <c r="AY161" s="228"/>
      <c r="AZ161" s="228"/>
      <c r="BA161" s="228"/>
      <c r="BB161" s="228"/>
      <c r="BC161" s="228"/>
      <c r="BD161" s="228"/>
      <c r="BE161" s="229"/>
      <c r="BF161" s="47"/>
      <c r="BG161" s="51"/>
      <c r="CJ161" s="35"/>
      <c r="CK161" s="35"/>
      <c r="CL161" s="35"/>
      <c r="CM161" s="36"/>
    </row>
    <row r="162" spans="3:91" x14ac:dyDescent="0.25">
      <c r="C162" s="46"/>
      <c r="D162" s="47"/>
      <c r="E162" s="162"/>
      <c r="F162" s="162"/>
      <c r="G162" s="162"/>
      <c r="H162" s="162"/>
      <c r="I162" s="162"/>
      <c r="J162" s="162"/>
      <c r="K162" s="163"/>
      <c r="L162" s="163"/>
      <c r="M162" s="163"/>
      <c r="N162" s="163"/>
      <c r="O162" s="163"/>
      <c r="P162" s="163"/>
      <c r="Q162" s="163"/>
      <c r="R162" s="163"/>
      <c r="S162" s="163"/>
      <c r="T162" s="163"/>
      <c r="U162" s="163"/>
      <c r="V162" s="163"/>
      <c r="W162" s="163"/>
      <c r="X162" s="163"/>
      <c r="Y162" s="163"/>
      <c r="Z162" s="163"/>
      <c r="AA162" s="163"/>
      <c r="AB162" s="57"/>
      <c r="AC162" s="57"/>
      <c r="AD162" s="57"/>
      <c r="AE162" s="57"/>
      <c r="AF162" s="57"/>
      <c r="AG162" s="57"/>
      <c r="AH162" s="57"/>
      <c r="AI162" s="57"/>
      <c r="AJ162" s="57"/>
      <c r="AK162" s="163"/>
      <c r="AL162" s="163"/>
      <c r="AM162" s="162"/>
      <c r="AN162" s="162"/>
      <c r="AO162" s="162"/>
      <c r="AP162" s="162"/>
      <c r="AQ162" s="162"/>
      <c r="AR162" s="162"/>
      <c r="AS162" s="47"/>
      <c r="AT162" s="47"/>
      <c r="AU162" s="58"/>
      <c r="AV162" s="58"/>
      <c r="AW162" s="58"/>
      <c r="AX162" s="58"/>
      <c r="AY162" s="58"/>
      <c r="AZ162" s="58"/>
      <c r="BA162" s="58"/>
      <c r="BB162" s="58"/>
      <c r="BC162" s="58"/>
      <c r="BD162" s="58"/>
      <c r="BE162" s="58"/>
      <c r="BF162" s="47"/>
      <c r="BG162" s="51"/>
      <c r="CJ162" s="35"/>
      <c r="CK162" s="35"/>
      <c r="CL162" s="35"/>
      <c r="CM162" s="36"/>
    </row>
    <row r="163" spans="3:91" x14ac:dyDescent="0.25">
      <c r="C163" s="46"/>
      <c r="D163" s="47"/>
      <c r="E163" s="162"/>
      <c r="F163" s="162"/>
      <c r="G163" s="162"/>
      <c r="H163" s="162"/>
      <c r="I163" s="162"/>
      <c r="J163" s="162"/>
      <c r="K163" s="163"/>
      <c r="L163" s="163"/>
      <c r="M163" s="163"/>
      <c r="N163" s="163"/>
      <c r="O163" s="163"/>
      <c r="P163" s="163"/>
      <c r="Q163" s="163"/>
      <c r="R163" s="163"/>
      <c r="S163" s="163"/>
      <c r="T163" s="163"/>
      <c r="U163" s="163"/>
      <c r="V163" s="163"/>
      <c r="W163" s="163"/>
      <c r="X163" s="163"/>
      <c r="Y163" s="163"/>
      <c r="Z163" s="163"/>
      <c r="AA163" s="163"/>
      <c r="AB163" s="57"/>
      <c r="AC163" s="57"/>
      <c r="AD163" s="57"/>
      <c r="AE163" s="57"/>
      <c r="AF163" s="57"/>
      <c r="AG163" s="57"/>
      <c r="AH163" s="57"/>
      <c r="AI163" s="57"/>
      <c r="AJ163" s="57"/>
      <c r="AK163" s="163"/>
      <c r="AL163" s="163"/>
      <c r="AM163" s="162"/>
      <c r="AN163" s="162"/>
      <c r="AO163" s="162"/>
      <c r="AP163" s="87"/>
      <c r="AQ163" s="202" t="s">
        <v>318</v>
      </c>
      <c r="AR163" s="202"/>
      <c r="AS163" s="202"/>
      <c r="AT163" s="202"/>
      <c r="AU163" s="58" t="s">
        <v>11</v>
      </c>
      <c r="AV163" s="205">
        <f>SUM(AU156:BE161)</f>
        <v>2632393.3068296006</v>
      </c>
      <c r="AW163" s="205"/>
      <c r="AX163" s="205"/>
      <c r="AY163" s="205"/>
      <c r="AZ163" s="205"/>
      <c r="BA163" s="205"/>
      <c r="BB163" s="205"/>
      <c r="BC163" s="205"/>
      <c r="BD163" s="205"/>
      <c r="BE163" s="205"/>
      <c r="BF163" s="47"/>
      <c r="BG163" s="51"/>
      <c r="CJ163" s="35"/>
      <c r="CK163" s="35"/>
      <c r="CL163" s="35"/>
      <c r="CM163" s="36"/>
    </row>
    <row r="164" spans="3:91" x14ac:dyDescent="0.25">
      <c r="C164" s="46"/>
      <c r="D164" s="47"/>
      <c r="E164" s="162"/>
      <c r="F164" s="162"/>
      <c r="G164" s="162"/>
      <c r="H164" s="162"/>
      <c r="I164" s="162"/>
      <c r="J164" s="162"/>
      <c r="K164" s="163"/>
      <c r="L164" s="163"/>
      <c r="M164" s="163"/>
      <c r="N164" s="163"/>
      <c r="O164" s="163"/>
      <c r="P164" s="163"/>
      <c r="Q164" s="163"/>
      <c r="R164" s="163"/>
      <c r="S164" s="163"/>
      <c r="T164" s="163"/>
      <c r="U164" s="163"/>
      <c r="V164" s="163"/>
      <c r="W164" s="163"/>
      <c r="X164" s="163"/>
      <c r="Y164" s="163"/>
      <c r="Z164" s="163"/>
      <c r="AA164" s="163"/>
      <c r="AB164" s="57"/>
      <c r="AC164" s="57"/>
      <c r="AD164" s="57"/>
      <c r="AE164" s="57"/>
      <c r="AF164" s="57"/>
      <c r="AG164" s="57"/>
      <c r="AH164" s="57"/>
      <c r="AI164" s="57"/>
      <c r="AJ164" s="57"/>
      <c r="AK164" s="163"/>
      <c r="AL164" s="163"/>
      <c r="AM164" s="162"/>
      <c r="AN164" s="162"/>
      <c r="AO164" s="162"/>
      <c r="AP164" s="87"/>
      <c r="AQ164" s="202" t="s">
        <v>317</v>
      </c>
      <c r="AR164" s="202"/>
      <c r="AS164" s="202"/>
      <c r="AT164" s="202"/>
      <c r="AU164" s="58" t="s">
        <v>11</v>
      </c>
      <c r="AV164" s="205">
        <f>AV163/AV150</f>
        <v>1253.5206222998097</v>
      </c>
      <c r="AW164" s="205"/>
      <c r="AX164" s="205"/>
      <c r="AY164" s="205"/>
      <c r="AZ164" s="205"/>
      <c r="BA164" s="205"/>
      <c r="BB164" s="205"/>
      <c r="BC164" s="205"/>
      <c r="BD164" s="205"/>
      <c r="BE164" s="205"/>
      <c r="BF164" s="47"/>
      <c r="BG164" s="51"/>
      <c r="CJ164" s="37"/>
    </row>
    <row r="165" spans="3:91" ht="17.25" thickBot="1" x14ac:dyDescent="0.3">
      <c r="C165" s="60"/>
      <c r="D165" s="61"/>
      <c r="E165" s="88"/>
      <c r="F165" s="88"/>
      <c r="G165" s="88"/>
      <c r="H165" s="88"/>
      <c r="I165" s="88"/>
      <c r="J165" s="88"/>
      <c r="K165" s="89"/>
      <c r="L165" s="89"/>
      <c r="M165" s="89"/>
      <c r="N165" s="89"/>
      <c r="O165" s="89"/>
      <c r="P165" s="89"/>
      <c r="Q165" s="89"/>
      <c r="R165" s="89"/>
      <c r="S165" s="89"/>
      <c r="T165" s="89"/>
      <c r="U165" s="89"/>
      <c r="V165" s="89"/>
      <c r="W165" s="89"/>
      <c r="X165" s="89"/>
      <c r="Y165" s="89"/>
      <c r="Z165" s="89"/>
      <c r="AA165" s="89"/>
      <c r="AB165" s="90"/>
      <c r="AC165" s="90"/>
      <c r="AD165" s="90"/>
      <c r="AE165" s="90"/>
      <c r="AF165" s="90"/>
      <c r="AG165" s="90"/>
      <c r="AH165" s="90"/>
      <c r="AI165" s="90"/>
      <c r="AJ165" s="90"/>
      <c r="AK165" s="89"/>
      <c r="AL165" s="89"/>
      <c r="AM165" s="88"/>
      <c r="AN165" s="88"/>
      <c r="AO165" s="88"/>
      <c r="AP165" s="88"/>
      <c r="AQ165" s="88"/>
      <c r="AR165" s="88"/>
      <c r="AS165" s="61"/>
      <c r="AT165" s="61"/>
      <c r="AU165" s="61"/>
      <c r="AV165" s="88"/>
      <c r="AW165" s="88"/>
      <c r="AX165" s="88"/>
      <c r="AY165" s="88"/>
      <c r="AZ165" s="88"/>
      <c r="BA165" s="88"/>
      <c r="BB165" s="88"/>
      <c r="BC165" s="88"/>
      <c r="BD165" s="88"/>
      <c r="BE165" s="88"/>
      <c r="BF165" s="61"/>
      <c r="BG165" s="62"/>
      <c r="CJ165" s="37"/>
    </row>
    <row r="166" spans="3:91" ht="17.25" thickBot="1" x14ac:dyDescent="0.3">
      <c r="CJ166" s="37"/>
    </row>
    <row r="167" spans="3:91" x14ac:dyDescent="0.25">
      <c r="C167" s="43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  <c r="AH167" s="44"/>
      <c r="AI167" s="44"/>
      <c r="AJ167" s="44"/>
      <c r="AK167" s="44"/>
      <c r="AL167" s="44"/>
      <c r="AM167" s="44"/>
      <c r="AN167" s="44"/>
      <c r="AO167" s="44"/>
      <c r="AP167" s="44"/>
      <c r="AQ167" s="44"/>
      <c r="AR167" s="44"/>
      <c r="AS167" s="44"/>
      <c r="AT167" s="44"/>
      <c r="AU167" s="44"/>
      <c r="AV167" s="44"/>
      <c r="AW167" s="44"/>
      <c r="AX167" s="44"/>
      <c r="AY167" s="44"/>
      <c r="AZ167" s="44"/>
      <c r="BA167" s="44"/>
      <c r="BB167" s="44"/>
      <c r="BC167" s="44"/>
      <c r="BD167" s="44"/>
      <c r="BE167" s="44"/>
      <c r="BF167" s="44"/>
      <c r="BG167" s="45"/>
      <c r="CJ167" s="37"/>
    </row>
    <row r="168" spans="3:91" x14ac:dyDescent="0.25">
      <c r="C168" s="46"/>
      <c r="D168" s="47"/>
      <c r="E168" s="196" t="s">
        <v>0</v>
      </c>
      <c r="F168" s="196"/>
      <c r="G168" s="196"/>
      <c r="H168" s="196"/>
      <c r="I168" s="196"/>
      <c r="J168" s="170" t="s">
        <v>11</v>
      </c>
      <c r="K168" s="196" t="s">
        <v>356</v>
      </c>
      <c r="L168" s="196"/>
      <c r="M168" s="196"/>
      <c r="N168" s="196"/>
      <c r="O168" s="196"/>
      <c r="P168" s="196"/>
      <c r="Q168" s="196"/>
      <c r="R168" s="196"/>
      <c r="S168" s="196"/>
      <c r="T168" s="196"/>
      <c r="U168" s="196"/>
      <c r="V168" s="170"/>
      <c r="W168" s="170"/>
      <c r="X168" s="49"/>
      <c r="Y168" s="49"/>
      <c r="Z168" s="49"/>
      <c r="AA168" s="49"/>
      <c r="AB168" s="49"/>
      <c r="AC168" s="49"/>
      <c r="AD168" s="49"/>
      <c r="AE168" s="49"/>
      <c r="AF168" s="49"/>
      <c r="AG168" s="49"/>
      <c r="AH168" s="170"/>
      <c r="AI168" s="50"/>
      <c r="AJ168" s="50"/>
      <c r="AK168" s="50"/>
      <c r="AL168" s="50"/>
      <c r="AM168" s="196" t="s">
        <v>3</v>
      </c>
      <c r="AN168" s="196"/>
      <c r="AO168" s="196"/>
      <c r="AP168" s="196"/>
      <c r="AQ168" s="196"/>
      <c r="AR168" s="196"/>
      <c r="AS168" s="196"/>
      <c r="AT168" s="196"/>
      <c r="AU168" s="170" t="s">
        <v>11</v>
      </c>
      <c r="AV168" s="197">
        <v>483.23</v>
      </c>
      <c r="AW168" s="197"/>
      <c r="AX168" s="197"/>
      <c r="AY168" s="197"/>
      <c r="AZ168" s="170" t="s">
        <v>319</v>
      </c>
      <c r="BA168" s="170"/>
      <c r="BB168" s="170"/>
      <c r="BC168" s="170"/>
      <c r="BD168" s="170"/>
      <c r="BE168" s="170"/>
      <c r="BF168" s="47"/>
      <c r="BG168" s="51"/>
      <c r="CJ168" s="37"/>
    </row>
    <row r="169" spans="3:91" x14ac:dyDescent="0.25">
      <c r="C169" s="46"/>
      <c r="D169" s="47"/>
      <c r="E169" s="196" t="s">
        <v>322</v>
      </c>
      <c r="F169" s="196"/>
      <c r="G169" s="196"/>
      <c r="H169" s="196"/>
      <c r="I169" s="196"/>
      <c r="J169" s="170" t="s">
        <v>11</v>
      </c>
      <c r="K169" s="196" t="s">
        <v>727</v>
      </c>
      <c r="L169" s="196"/>
      <c r="M169" s="196"/>
      <c r="N169" s="196"/>
      <c r="O169" s="196"/>
      <c r="P169" s="196"/>
      <c r="Q169" s="196"/>
      <c r="R169" s="196"/>
      <c r="S169" s="196"/>
      <c r="T169" s="196"/>
      <c r="U169" s="196"/>
      <c r="V169" s="196"/>
      <c r="W169" s="170"/>
      <c r="X169" s="49"/>
      <c r="Y169" s="49"/>
      <c r="Z169" s="49"/>
      <c r="AA169" s="49"/>
      <c r="AB169" s="49"/>
      <c r="AC169" s="49"/>
      <c r="AD169" s="49"/>
      <c r="AE169" s="49"/>
      <c r="AF169" s="49"/>
      <c r="AG169" s="49"/>
      <c r="AH169" s="170"/>
      <c r="AI169" s="50"/>
      <c r="AJ169" s="50"/>
      <c r="AK169" s="50"/>
      <c r="AL169" s="50"/>
      <c r="AM169" s="196" t="s">
        <v>4</v>
      </c>
      <c r="AN169" s="196"/>
      <c r="AO169" s="196"/>
      <c r="AP169" s="196"/>
      <c r="AQ169" s="196"/>
      <c r="AR169" s="196"/>
      <c r="AS169" s="196"/>
      <c r="AT169" s="196"/>
      <c r="AU169" s="170" t="s">
        <v>11</v>
      </c>
      <c r="AV169" s="196">
        <v>2100</v>
      </c>
      <c r="AW169" s="196"/>
      <c r="AX169" s="196"/>
      <c r="AY169" s="196"/>
      <c r="AZ169" s="170" t="s">
        <v>320</v>
      </c>
      <c r="BA169" s="170"/>
      <c r="BB169" s="170"/>
      <c r="BC169" s="170"/>
      <c r="BD169" s="170"/>
      <c r="BE169" s="170"/>
      <c r="BF169" s="47"/>
      <c r="BG169" s="51"/>
      <c r="CJ169" s="37"/>
    </row>
    <row r="170" spans="3:91" x14ac:dyDescent="0.25">
      <c r="C170" s="46"/>
      <c r="D170" s="47"/>
      <c r="E170" s="196" t="s">
        <v>1</v>
      </c>
      <c r="F170" s="196"/>
      <c r="G170" s="196"/>
      <c r="H170" s="196"/>
      <c r="I170" s="196"/>
      <c r="J170" s="170" t="s">
        <v>11</v>
      </c>
      <c r="K170" s="196" t="s">
        <v>411</v>
      </c>
      <c r="L170" s="196"/>
      <c r="M170" s="196"/>
      <c r="N170" s="196"/>
      <c r="O170" s="196"/>
      <c r="P170" s="196"/>
      <c r="Q170" s="196"/>
      <c r="R170" s="196"/>
      <c r="S170" s="196"/>
      <c r="T170" s="196"/>
      <c r="U170" s="196"/>
      <c r="V170" s="170"/>
      <c r="W170" s="170"/>
      <c r="X170" s="49"/>
      <c r="Y170" s="49"/>
      <c r="Z170" s="49"/>
      <c r="AA170" s="49"/>
      <c r="AB170" s="49"/>
      <c r="AC170" s="49"/>
      <c r="AD170" s="49"/>
      <c r="AE170" s="49"/>
      <c r="AF170" s="49"/>
      <c r="AG170" s="49"/>
      <c r="AH170" s="170"/>
      <c r="AI170" s="50"/>
      <c r="AJ170" s="50"/>
      <c r="AK170" s="50"/>
      <c r="AL170" s="50"/>
      <c r="AM170" s="196"/>
      <c r="AN170" s="196"/>
      <c r="AO170" s="196"/>
      <c r="AP170" s="196"/>
      <c r="AQ170" s="196"/>
      <c r="AR170" s="196"/>
      <c r="AS170" s="196"/>
      <c r="AT170" s="196"/>
      <c r="AU170" s="170"/>
      <c r="AV170" s="198"/>
      <c r="AW170" s="198"/>
      <c r="AX170" s="198"/>
      <c r="AY170" s="198"/>
      <c r="AZ170" s="170"/>
      <c r="BA170" s="170"/>
      <c r="BB170" s="170"/>
      <c r="BC170" s="170"/>
      <c r="BD170" s="170"/>
      <c r="BE170" s="170"/>
      <c r="BF170" s="47"/>
      <c r="BG170" s="51"/>
    </row>
    <row r="171" spans="3:91" x14ac:dyDescent="0.25">
      <c r="C171" s="46"/>
      <c r="D171" s="47"/>
      <c r="E171" s="196" t="s">
        <v>2</v>
      </c>
      <c r="F171" s="196"/>
      <c r="G171" s="196"/>
      <c r="H171" s="196"/>
      <c r="I171" s="196"/>
      <c r="J171" s="170" t="s">
        <v>11</v>
      </c>
      <c r="K171" s="196" t="s">
        <v>417</v>
      </c>
      <c r="L171" s="196"/>
      <c r="M171" s="196"/>
      <c r="N171" s="196"/>
      <c r="O171" s="196"/>
      <c r="P171" s="196"/>
      <c r="Q171" s="196"/>
      <c r="R171" s="196"/>
      <c r="S171" s="196"/>
      <c r="T171" s="196"/>
      <c r="U171" s="196"/>
      <c r="V171" s="170"/>
      <c r="W171" s="170"/>
      <c r="X171" s="170"/>
      <c r="Y171" s="170"/>
      <c r="Z171" s="170"/>
      <c r="AA171" s="170"/>
      <c r="AB171" s="170"/>
      <c r="AC171" s="170"/>
      <c r="AD171" s="170"/>
      <c r="AE171" s="170"/>
      <c r="AF171" s="170"/>
      <c r="AG171" s="170"/>
      <c r="AH171" s="170"/>
      <c r="AI171" s="170"/>
      <c r="AJ171" s="170"/>
      <c r="AK171" s="170"/>
      <c r="AL171" s="170"/>
      <c r="AM171" s="196"/>
      <c r="AN171" s="196"/>
      <c r="AO171" s="196"/>
      <c r="AP171" s="196"/>
      <c r="AQ171" s="196"/>
      <c r="AR171" s="196"/>
      <c r="AS171" s="196"/>
      <c r="AT171" s="196"/>
      <c r="AU171" s="170"/>
      <c r="AV171" s="170"/>
      <c r="AW171" s="170"/>
      <c r="AX171" s="170"/>
      <c r="AY171" s="170"/>
      <c r="AZ171" s="170"/>
      <c r="BA171" s="170"/>
      <c r="BB171" s="170"/>
      <c r="BC171" s="170"/>
      <c r="BD171" s="170"/>
      <c r="BE171" s="170"/>
      <c r="BF171" s="47"/>
      <c r="BG171" s="51"/>
    </row>
    <row r="172" spans="3:91" x14ac:dyDescent="0.25">
      <c r="C172" s="46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  <c r="AA172" s="47"/>
      <c r="AB172" s="47"/>
      <c r="AC172" s="47"/>
      <c r="AD172" s="47"/>
      <c r="AE172" s="47"/>
      <c r="AF172" s="47"/>
      <c r="AG172" s="47"/>
      <c r="AH172" s="47"/>
      <c r="AI172" s="47"/>
      <c r="AJ172" s="47"/>
      <c r="AK172" s="47"/>
      <c r="AL172" s="47"/>
      <c r="AM172" s="47"/>
      <c r="AN172" s="47"/>
      <c r="AO172" s="47"/>
      <c r="AP172" s="47"/>
      <c r="AQ172" s="47"/>
      <c r="AR172" s="47"/>
      <c r="AS172" s="47"/>
      <c r="AT172" s="47"/>
      <c r="AU172" s="47"/>
      <c r="AV172" s="47"/>
      <c r="AW172" s="47"/>
      <c r="AX172" s="47"/>
      <c r="AY172" s="47"/>
      <c r="AZ172" s="47"/>
      <c r="BA172" s="47"/>
      <c r="BB172" s="47"/>
      <c r="BC172" s="47"/>
      <c r="BD172" s="47"/>
      <c r="BE172" s="47"/>
      <c r="BF172" s="47"/>
      <c r="BG172" s="51"/>
    </row>
    <row r="173" spans="3:91" x14ac:dyDescent="0.25">
      <c r="C173" s="46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  <c r="AA173" s="47"/>
      <c r="AB173" s="47"/>
      <c r="AC173" s="47"/>
      <c r="AD173" s="47"/>
      <c r="AE173" s="47"/>
      <c r="AF173" s="47"/>
      <c r="AG173" s="47"/>
      <c r="AH173" s="47"/>
      <c r="AI173" s="47"/>
      <c r="AJ173" s="47"/>
      <c r="AK173" s="47"/>
      <c r="AL173" s="47"/>
      <c r="AM173" s="47"/>
      <c r="AN173" s="47"/>
      <c r="AO173" s="47"/>
      <c r="AP173" s="47"/>
      <c r="AQ173" s="47"/>
      <c r="AR173" s="47"/>
      <c r="AS173" s="47"/>
      <c r="AT173" s="47"/>
      <c r="AU173" s="47"/>
      <c r="AV173" s="47"/>
      <c r="AW173" s="47"/>
      <c r="AX173" s="47"/>
      <c r="AY173" s="47"/>
      <c r="AZ173" s="47"/>
      <c r="BA173" s="47"/>
      <c r="BB173" s="47"/>
      <c r="BC173" s="47"/>
      <c r="BD173" s="47"/>
      <c r="BE173" s="47"/>
      <c r="BF173" s="47"/>
      <c r="BG173" s="51"/>
    </row>
    <row r="174" spans="3:91" x14ac:dyDescent="0.25">
      <c r="C174" s="46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  <c r="AA174" s="47"/>
      <c r="AB174" s="47"/>
      <c r="AC174" s="47"/>
      <c r="AD174" s="47"/>
      <c r="AE174" s="47"/>
      <c r="AF174" s="47"/>
      <c r="AG174" s="47"/>
      <c r="AH174" s="47"/>
      <c r="AI174" s="47"/>
      <c r="AJ174" s="47"/>
      <c r="AK174" s="47"/>
      <c r="AL174" s="47"/>
      <c r="AM174" s="47"/>
      <c r="AN174" s="47"/>
      <c r="AO174" s="47"/>
      <c r="AP174" s="47"/>
      <c r="AQ174" s="47"/>
      <c r="AR174" s="47"/>
      <c r="AS174" s="47"/>
      <c r="AT174" s="47"/>
      <c r="AU174" s="47"/>
      <c r="AV174" s="47"/>
      <c r="AW174" s="47"/>
      <c r="AX174" s="47"/>
      <c r="AY174" s="47"/>
      <c r="AZ174" s="47"/>
      <c r="BA174" s="47"/>
      <c r="BB174" s="47"/>
      <c r="BC174" s="47"/>
      <c r="BD174" s="47"/>
      <c r="BE174" s="47"/>
      <c r="BF174" s="47"/>
      <c r="BG174" s="51"/>
    </row>
    <row r="175" spans="3:91" x14ac:dyDescent="0.25">
      <c r="C175" s="46"/>
      <c r="D175" s="47"/>
      <c r="E175" s="208" t="s">
        <v>5</v>
      </c>
      <c r="F175" s="209"/>
      <c r="G175" s="209"/>
      <c r="H175" s="209"/>
      <c r="I175" s="209"/>
      <c r="J175" s="209"/>
      <c r="K175" s="210" t="str">
        <f t="shared" ref="K175:K176" si="24">VLOOKUP(E175,$CJ$1:$CM$1003,2,FALSE)</f>
        <v>NOVACRON YELLOW S-3R</v>
      </c>
      <c r="L175" s="210"/>
      <c r="M175" s="210"/>
      <c r="N175" s="210"/>
      <c r="O175" s="210"/>
      <c r="P175" s="210"/>
      <c r="Q175" s="210"/>
      <c r="R175" s="210"/>
      <c r="S175" s="210"/>
      <c r="T175" s="210"/>
      <c r="U175" s="210"/>
      <c r="V175" s="210"/>
      <c r="W175" s="210"/>
      <c r="X175" s="210"/>
      <c r="Y175" s="210"/>
      <c r="Z175" s="210"/>
      <c r="AA175" s="210"/>
      <c r="AB175" s="211">
        <v>6.8</v>
      </c>
      <c r="AC175" s="211"/>
      <c r="AD175" s="211"/>
      <c r="AE175" s="211"/>
      <c r="AF175" s="211"/>
      <c r="AG175" s="211"/>
      <c r="AH175" s="211"/>
      <c r="AI175" s="211"/>
      <c r="AJ175" s="211"/>
      <c r="AK175" s="210" t="s">
        <v>315</v>
      </c>
      <c r="AL175" s="210"/>
      <c r="AM175" s="212">
        <v>3285.97</v>
      </c>
      <c r="AN175" s="212"/>
      <c r="AO175" s="212"/>
      <c r="AP175" s="212"/>
      <c r="AQ175" s="212"/>
      <c r="AR175" s="212"/>
      <c r="AS175" s="52" t="s">
        <v>316</v>
      </c>
      <c r="AT175" s="52"/>
      <c r="AU175" s="213">
        <f>(AM175*VLOOKUP(E175,$CJ$1:$CM$1003,4,FALSE))/1000</f>
        <v>319141.35844739998</v>
      </c>
      <c r="AV175" s="213"/>
      <c r="AW175" s="213"/>
      <c r="AX175" s="213"/>
      <c r="AY175" s="213"/>
      <c r="AZ175" s="213"/>
      <c r="BA175" s="213"/>
      <c r="BB175" s="213"/>
      <c r="BC175" s="213"/>
      <c r="BD175" s="213"/>
      <c r="BE175" s="214"/>
      <c r="BF175" s="47"/>
      <c r="BG175" s="51"/>
    </row>
    <row r="176" spans="3:91" x14ac:dyDescent="0.25">
      <c r="C176" s="46"/>
      <c r="D176" s="47"/>
      <c r="E176" s="200" t="s">
        <v>6</v>
      </c>
      <c r="F176" s="201"/>
      <c r="G176" s="201"/>
      <c r="H176" s="201"/>
      <c r="I176" s="201"/>
      <c r="J176" s="201"/>
      <c r="K176" s="202" t="str">
        <f t="shared" si="24"/>
        <v>NOVACRON RUBY S–3B</v>
      </c>
      <c r="L176" s="202"/>
      <c r="M176" s="202"/>
      <c r="N176" s="202"/>
      <c r="O176" s="202"/>
      <c r="P176" s="202"/>
      <c r="Q176" s="202"/>
      <c r="R176" s="202"/>
      <c r="S176" s="202"/>
      <c r="T176" s="202"/>
      <c r="U176" s="202"/>
      <c r="V176" s="202"/>
      <c r="W176" s="202"/>
      <c r="X176" s="202"/>
      <c r="Y176" s="202"/>
      <c r="Z176" s="202"/>
      <c r="AA176" s="202"/>
      <c r="AB176" s="203">
        <v>10.1</v>
      </c>
      <c r="AC176" s="203"/>
      <c r="AD176" s="203"/>
      <c r="AE176" s="203"/>
      <c r="AF176" s="203"/>
      <c r="AG176" s="203"/>
      <c r="AH176" s="203"/>
      <c r="AI176" s="203"/>
      <c r="AJ176" s="203"/>
      <c r="AK176" s="202" t="s">
        <v>315</v>
      </c>
      <c r="AL176" s="202"/>
      <c r="AM176" s="204">
        <v>4880.6400000000003</v>
      </c>
      <c r="AN176" s="204"/>
      <c r="AO176" s="204"/>
      <c r="AP176" s="204"/>
      <c r="AQ176" s="204"/>
      <c r="AR176" s="204"/>
      <c r="AS176" s="47" t="s">
        <v>316</v>
      </c>
      <c r="AT176" s="47"/>
      <c r="AU176" s="205">
        <f>(AM176*VLOOKUP(E176,$CJ$1:$CM$1003,4,FALSE))/1000</f>
        <v>588848.53271039994</v>
      </c>
      <c r="AV176" s="205"/>
      <c r="AW176" s="205"/>
      <c r="AX176" s="205"/>
      <c r="AY176" s="205"/>
      <c r="AZ176" s="205"/>
      <c r="BA176" s="205"/>
      <c r="BB176" s="205"/>
      <c r="BC176" s="205"/>
      <c r="BD176" s="205"/>
      <c r="BE176" s="206"/>
      <c r="BF176" s="47"/>
      <c r="BG176" s="51"/>
    </row>
    <row r="177" spans="3:60" x14ac:dyDescent="0.25">
      <c r="C177" s="46"/>
      <c r="D177" s="47"/>
      <c r="E177" s="200" t="s">
        <v>32</v>
      </c>
      <c r="F177" s="201"/>
      <c r="G177" s="201"/>
      <c r="H177" s="201"/>
      <c r="I177" s="201"/>
      <c r="J177" s="201"/>
      <c r="K177" s="202" t="str">
        <f t="shared" ref="K177" si="25">VLOOKUP(E177,$CJ$1:$CM$1003,2,FALSE)</f>
        <v>NOVACRON DEEP CHERRY S–D</v>
      </c>
      <c r="L177" s="202"/>
      <c r="M177" s="202"/>
      <c r="N177" s="202"/>
      <c r="O177" s="202"/>
      <c r="P177" s="202"/>
      <c r="Q177" s="202"/>
      <c r="R177" s="202"/>
      <c r="S177" s="202"/>
      <c r="T177" s="202"/>
      <c r="U177" s="202"/>
      <c r="V177" s="202"/>
      <c r="W177" s="202"/>
      <c r="X177" s="202"/>
      <c r="Y177" s="202"/>
      <c r="Z177" s="202"/>
      <c r="AA177" s="202"/>
      <c r="AB177" s="203">
        <v>27.2</v>
      </c>
      <c r="AC177" s="203"/>
      <c r="AD177" s="203"/>
      <c r="AE177" s="203"/>
      <c r="AF177" s="203"/>
      <c r="AG177" s="203"/>
      <c r="AH177" s="203"/>
      <c r="AI177" s="203"/>
      <c r="AJ177" s="203"/>
      <c r="AK177" s="202" t="s">
        <v>315</v>
      </c>
      <c r="AL177" s="202"/>
      <c r="AM177" s="204">
        <v>13143.89</v>
      </c>
      <c r="AN177" s="204"/>
      <c r="AO177" s="204"/>
      <c r="AP177" s="204"/>
      <c r="AQ177" s="204"/>
      <c r="AR177" s="204"/>
      <c r="AS177" s="47" t="s">
        <v>316</v>
      </c>
      <c r="AT177" s="47"/>
      <c r="AU177" s="205">
        <f>(AM177*VLOOKUP(E177,$CJ$1:$CM$1003,4,FALSE))/1000</f>
        <v>2198635.7876603999</v>
      </c>
      <c r="AV177" s="205"/>
      <c r="AW177" s="205"/>
      <c r="AX177" s="205"/>
      <c r="AY177" s="205"/>
      <c r="AZ177" s="205"/>
      <c r="BA177" s="205"/>
      <c r="BB177" s="205"/>
      <c r="BC177" s="205"/>
      <c r="BD177" s="205"/>
      <c r="BE177" s="206"/>
      <c r="BF177" s="47"/>
      <c r="BG177" s="51"/>
    </row>
    <row r="178" spans="3:60" x14ac:dyDescent="0.25">
      <c r="C178" s="46"/>
      <c r="D178" s="47"/>
      <c r="E178" s="223" t="s">
        <v>7</v>
      </c>
      <c r="F178" s="224"/>
      <c r="G178" s="224"/>
      <c r="H178" s="224"/>
      <c r="I178" s="224"/>
      <c r="J178" s="224"/>
      <c r="K178" s="225" t="str">
        <f>VLOOKUP(E178,$CJ$1:$CM$1003,2,FALSE)</f>
        <v>NOVACRON DARK BLUE S-GL</v>
      </c>
      <c r="L178" s="225"/>
      <c r="M178" s="225"/>
      <c r="N178" s="225"/>
      <c r="O178" s="225"/>
      <c r="P178" s="225"/>
      <c r="Q178" s="225"/>
      <c r="R178" s="225"/>
      <c r="S178" s="225"/>
      <c r="T178" s="225"/>
      <c r="U178" s="225"/>
      <c r="V178" s="225"/>
      <c r="W178" s="225"/>
      <c r="X178" s="225"/>
      <c r="Y178" s="167"/>
      <c r="Z178" s="167"/>
      <c r="AA178" s="167"/>
      <c r="AB178" s="226">
        <v>2.64</v>
      </c>
      <c r="AC178" s="226"/>
      <c r="AD178" s="226"/>
      <c r="AE178" s="226"/>
      <c r="AF178" s="226"/>
      <c r="AG178" s="226"/>
      <c r="AH178" s="226"/>
      <c r="AI178" s="226"/>
      <c r="AJ178" s="226"/>
      <c r="AK178" s="225" t="s">
        <v>315</v>
      </c>
      <c r="AL178" s="225"/>
      <c r="AM178" s="227">
        <v>1275.73</v>
      </c>
      <c r="AN178" s="227"/>
      <c r="AO178" s="227"/>
      <c r="AP178" s="227"/>
      <c r="AQ178" s="227"/>
      <c r="AR178" s="227"/>
      <c r="AS178" s="54" t="s">
        <v>316</v>
      </c>
      <c r="AT178" s="54"/>
      <c r="AU178" s="228">
        <f t="shared" ref="AU178:AU181" si="26">(AM178*VLOOKUP(E178,$CJ$1:$CM$1003,4,FALSE))/1000</f>
        <v>155197.7594784</v>
      </c>
      <c r="AV178" s="228"/>
      <c r="AW178" s="228"/>
      <c r="AX178" s="228"/>
      <c r="AY178" s="228"/>
      <c r="AZ178" s="228"/>
      <c r="BA178" s="228"/>
      <c r="BB178" s="228"/>
      <c r="BC178" s="228"/>
      <c r="BD178" s="228"/>
      <c r="BE178" s="229"/>
      <c r="BF178" s="47"/>
      <c r="BG178" s="51"/>
    </row>
    <row r="179" spans="3:60" x14ac:dyDescent="0.25">
      <c r="C179" s="46"/>
      <c r="D179" s="47"/>
      <c r="E179" s="223" t="s">
        <v>8</v>
      </c>
      <c r="F179" s="224"/>
      <c r="G179" s="224"/>
      <c r="H179" s="224"/>
      <c r="I179" s="224"/>
      <c r="J179" s="224"/>
      <c r="K179" s="225" t="str">
        <f t="shared" ref="K179:K181" si="27">VLOOKUP(E179,$CJ$1:$CM$1003,2,FALSE)</f>
        <v>FIMBIL EAS 40 NEW</v>
      </c>
      <c r="L179" s="225"/>
      <c r="M179" s="225"/>
      <c r="N179" s="225"/>
      <c r="O179" s="225"/>
      <c r="P179" s="225"/>
      <c r="Q179" s="225"/>
      <c r="R179" s="225"/>
      <c r="S179" s="225"/>
      <c r="T179" s="225"/>
      <c r="U179" s="225"/>
      <c r="V179" s="225"/>
      <c r="W179" s="225"/>
      <c r="X179" s="225"/>
      <c r="Y179" s="167"/>
      <c r="Z179" s="167"/>
      <c r="AA179" s="167"/>
      <c r="AB179" s="219">
        <v>2</v>
      </c>
      <c r="AC179" s="219"/>
      <c r="AD179" s="219"/>
      <c r="AE179" s="219"/>
      <c r="AF179" s="219"/>
      <c r="AG179" s="219"/>
      <c r="AH179" s="219"/>
      <c r="AI179" s="219"/>
      <c r="AJ179" s="219"/>
      <c r="AK179" s="218" t="s">
        <v>315</v>
      </c>
      <c r="AL179" s="218"/>
      <c r="AM179" s="248">
        <v>966.46</v>
      </c>
      <c r="AN179" s="248"/>
      <c r="AO179" s="248"/>
      <c r="AP179" s="248"/>
      <c r="AQ179" s="248"/>
      <c r="AR179" s="248"/>
      <c r="AS179" s="55" t="s">
        <v>316</v>
      </c>
      <c r="AT179" s="54"/>
      <c r="AU179" s="228">
        <f>(AM179*VLOOKUP(E179,$CJ$1:$CM$1003,4,FALSE))/1000</f>
        <v>19936.272184400001</v>
      </c>
      <c r="AV179" s="228"/>
      <c r="AW179" s="228"/>
      <c r="AX179" s="228"/>
      <c r="AY179" s="228"/>
      <c r="AZ179" s="228"/>
      <c r="BA179" s="228"/>
      <c r="BB179" s="228"/>
      <c r="BC179" s="228"/>
      <c r="BD179" s="228"/>
      <c r="BE179" s="229"/>
      <c r="BF179" s="47"/>
      <c r="BG179" s="51"/>
    </row>
    <row r="180" spans="3:60" x14ac:dyDescent="0.25">
      <c r="C180" s="46"/>
      <c r="D180" s="47"/>
      <c r="E180" s="200" t="s">
        <v>9</v>
      </c>
      <c r="F180" s="201"/>
      <c r="G180" s="201"/>
      <c r="H180" s="201"/>
      <c r="I180" s="201"/>
      <c r="J180" s="201"/>
      <c r="K180" s="202" t="str">
        <f t="shared" si="27"/>
        <v>SODIUM SULFATE</v>
      </c>
      <c r="L180" s="202"/>
      <c r="M180" s="202"/>
      <c r="N180" s="202"/>
      <c r="O180" s="202"/>
      <c r="P180" s="202"/>
      <c r="Q180" s="202"/>
      <c r="R180" s="202"/>
      <c r="S180" s="202"/>
      <c r="T180" s="202"/>
      <c r="U180" s="202"/>
      <c r="V180" s="202"/>
      <c r="W180" s="202"/>
      <c r="X180" s="202"/>
      <c r="Y180" s="163"/>
      <c r="Z180" s="163"/>
      <c r="AA180" s="163"/>
      <c r="AB180" s="203">
        <v>200</v>
      </c>
      <c r="AC180" s="203"/>
      <c r="AD180" s="203"/>
      <c r="AE180" s="203"/>
      <c r="AF180" s="203"/>
      <c r="AG180" s="203"/>
      <c r="AH180" s="203"/>
      <c r="AI180" s="203"/>
      <c r="AJ180" s="203"/>
      <c r="AK180" s="202" t="s">
        <v>315</v>
      </c>
      <c r="AL180" s="202"/>
      <c r="AM180" s="204">
        <v>96646.26</v>
      </c>
      <c r="AN180" s="204"/>
      <c r="AO180" s="204"/>
      <c r="AP180" s="204"/>
      <c r="AQ180" s="204"/>
      <c r="AR180" s="204"/>
      <c r="AS180" s="47" t="s">
        <v>316</v>
      </c>
      <c r="AT180" s="47"/>
      <c r="AU180" s="205">
        <f t="shared" si="26"/>
        <v>230646.29948999998</v>
      </c>
      <c r="AV180" s="205"/>
      <c r="AW180" s="205"/>
      <c r="AX180" s="205"/>
      <c r="AY180" s="205"/>
      <c r="AZ180" s="205"/>
      <c r="BA180" s="205"/>
      <c r="BB180" s="205"/>
      <c r="BC180" s="205"/>
      <c r="BD180" s="205"/>
      <c r="BE180" s="206"/>
      <c r="BF180" s="47"/>
      <c r="BG180" s="51"/>
    </row>
    <row r="181" spans="3:60" x14ac:dyDescent="0.25">
      <c r="C181" s="46"/>
      <c r="D181" s="47"/>
      <c r="E181" s="223" t="s">
        <v>10</v>
      </c>
      <c r="F181" s="224"/>
      <c r="G181" s="224"/>
      <c r="H181" s="224"/>
      <c r="I181" s="224"/>
      <c r="J181" s="224"/>
      <c r="K181" s="225" t="str">
        <f t="shared" si="27"/>
        <v>SODA ASH</v>
      </c>
      <c r="L181" s="225"/>
      <c r="M181" s="225"/>
      <c r="N181" s="225"/>
      <c r="O181" s="225"/>
      <c r="P181" s="225"/>
      <c r="Q181" s="225"/>
      <c r="R181" s="225"/>
      <c r="S181" s="225"/>
      <c r="T181" s="225"/>
      <c r="U181" s="225"/>
      <c r="V181" s="225"/>
      <c r="W181" s="225"/>
      <c r="X181" s="225"/>
      <c r="Y181" s="167"/>
      <c r="Z181" s="167"/>
      <c r="AA181" s="167"/>
      <c r="AB181" s="226">
        <v>30</v>
      </c>
      <c r="AC181" s="226"/>
      <c r="AD181" s="226"/>
      <c r="AE181" s="226"/>
      <c r="AF181" s="226"/>
      <c r="AG181" s="226"/>
      <c r="AH181" s="226"/>
      <c r="AI181" s="226"/>
      <c r="AJ181" s="226"/>
      <c r="AK181" s="225" t="s">
        <v>315</v>
      </c>
      <c r="AL181" s="225"/>
      <c r="AM181" s="227">
        <v>14496.94</v>
      </c>
      <c r="AN181" s="227"/>
      <c r="AO181" s="227"/>
      <c r="AP181" s="227"/>
      <c r="AQ181" s="227"/>
      <c r="AR181" s="227"/>
      <c r="AS181" s="54" t="s">
        <v>316</v>
      </c>
      <c r="AT181" s="54"/>
      <c r="AU181" s="228">
        <f t="shared" si="26"/>
        <v>128732.8272</v>
      </c>
      <c r="AV181" s="228"/>
      <c r="AW181" s="228"/>
      <c r="AX181" s="228"/>
      <c r="AY181" s="228"/>
      <c r="AZ181" s="228"/>
      <c r="BA181" s="228"/>
      <c r="BB181" s="228"/>
      <c r="BC181" s="228"/>
      <c r="BD181" s="228"/>
      <c r="BE181" s="229"/>
      <c r="BF181" s="47"/>
      <c r="BG181" s="51"/>
    </row>
    <row r="182" spans="3:60" x14ac:dyDescent="0.25">
      <c r="C182" s="46"/>
      <c r="D182" s="47"/>
      <c r="E182" s="162"/>
      <c r="F182" s="162"/>
      <c r="G182" s="162"/>
      <c r="H182" s="162"/>
      <c r="I182" s="162"/>
      <c r="J182" s="162"/>
      <c r="K182" s="163"/>
      <c r="L182" s="163"/>
      <c r="M182" s="163"/>
      <c r="N182" s="163"/>
      <c r="O182" s="163"/>
      <c r="P182" s="163"/>
      <c r="Q182" s="163"/>
      <c r="R182" s="163"/>
      <c r="S182" s="163"/>
      <c r="T182" s="163"/>
      <c r="U182" s="163"/>
      <c r="V182" s="163"/>
      <c r="W182" s="163"/>
      <c r="X182" s="163"/>
      <c r="Y182" s="163"/>
      <c r="Z182" s="163"/>
      <c r="AA182" s="163"/>
      <c r="AB182" s="57"/>
      <c r="AC182" s="57"/>
      <c r="AD182" s="57"/>
      <c r="AE182" s="57"/>
      <c r="AF182" s="57"/>
      <c r="AG182" s="57"/>
      <c r="AH182" s="57"/>
      <c r="AI182" s="57"/>
      <c r="AJ182" s="57"/>
      <c r="AK182" s="163"/>
      <c r="AL182" s="163"/>
      <c r="AM182" s="162"/>
      <c r="AN182" s="162"/>
      <c r="AO182" s="162"/>
      <c r="AP182" s="162"/>
      <c r="AQ182" s="162"/>
      <c r="AR182" s="162"/>
      <c r="AS182" s="47"/>
      <c r="AT182" s="47"/>
      <c r="AU182" s="58"/>
      <c r="AV182" s="58"/>
      <c r="AW182" s="58"/>
      <c r="AX182" s="58"/>
      <c r="AY182" s="58"/>
      <c r="AZ182" s="58"/>
      <c r="BA182" s="58"/>
      <c r="BB182" s="58"/>
      <c r="BC182" s="58"/>
      <c r="BD182" s="58"/>
      <c r="BE182" s="58"/>
      <c r="BF182" s="47"/>
      <c r="BG182" s="51"/>
    </row>
    <row r="183" spans="3:60" x14ac:dyDescent="0.25">
      <c r="C183" s="46"/>
      <c r="D183" s="47"/>
      <c r="E183" s="162"/>
      <c r="F183" s="162"/>
      <c r="G183" s="162"/>
      <c r="H183" s="162"/>
      <c r="I183" s="162"/>
      <c r="J183" s="162"/>
      <c r="K183" s="163"/>
      <c r="L183" s="163"/>
      <c r="M183" s="163"/>
      <c r="N183" s="163"/>
      <c r="O183" s="163"/>
      <c r="P183" s="163"/>
      <c r="Q183" s="163"/>
      <c r="R183" s="163"/>
      <c r="S183" s="163"/>
      <c r="T183" s="163"/>
      <c r="U183" s="163"/>
      <c r="V183" s="163"/>
      <c r="W183" s="163"/>
      <c r="X183" s="163"/>
      <c r="Y183" s="163"/>
      <c r="Z183" s="163"/>
      <c r="AA183" s="163"/>
      <c r="AB183" s="57"/>
      <c r="AC183" s="57"/>
      <c r="AD183" s="57"/>
      <c r="AE183" s="57"/>
      <c r="AF183" s="57"/>
      <c r="AG183" s="57"/>
      <c r="AH183" s="57"/>
      <c r="AI183" s="57"/>
      <c r="AJ183" s="57"/>
      <c r="AK183" s="163"/>
      <c r="AL183" s="163"/>
      <c r="AM183" s="162"/>
      <c r="AN183" s="162"/>
      <c r="AO183" s="162"/>
      <c r="AP183" s="87"/>
      <c r="AQ183" s="202" t="s">
        <v>318</v>
      </c>
      <c r="AR183" s="202"/>
      <c r="AS183" s="202"/>
      <c r="AT183" s="202"/>
      <c r="AU183" s="58" t="s">
        <v>11</v>
      </c>
      <c r="AV183" s="205">
        <f>SUM(AU175:BE181)</f>
        <v>3641138.837171</v>
      </c>
      <c r="AW183" s="205"/>
      <c r="AX183" s="205"/>
      <c r="AY183" s="205"/>
      <c r="AZ183" s="205"/>
      <c r="BA183" s="205"/>
      <c r="BB183" s="205"/>
      <c r="BC183" s="205"/>
      <c r="BD183" s="205"/>
      <c r="BE183" s="205"/>
      <c r="BF183" s="47"/>
      <c r="BG183" s="51"/>
    </row>
    <row r="184" spans="3:60" x14ac:dyDescent="0.25">
      <c r="C184" s="46"/>
      <c r="D184" s="47"/>
      <c r="E184" s="162"/>
      <c r="F184" s="162"/>
      <c r="G184" s="162"/>
      <c r="H184" s="162"/>
      <c r="I184" s="162"/>
      <c r="J184" s="162"/>
      <c r="K184" s="163"/>
      <c r="L184" s="163"/>
      <c r="M184" s="163"/>
      <c r="N184" s="163"/>
      <c r="O184" s="163"/>
      <c r="P184" s="163"/>
      <c r="Q184" s="163"/>
      <c r="R184" s="163"/>
      <c r="S184" s="163"/>
      <c r="T184" s="163"/>
      <c r="U184" s="163"/>
      <c r="V184" s="163"/>
      <c r="W184" s="163"/>
      <c r="X184" s="163"/>
      <c r="Y184" s="163"/>
      <c r="Z184" s="163"/>
      <c r="AA184" s="163"/>
      <c r="AB184" s="57"/>
      <c r="AC184" s="57"/>
      <c r="AD184" s="57"/>
      <c r="AE184" s="57"/>
      <c r="AF184" s="57"/>
      <c r="AG184" s="57"/>
      <c r="AH184" s="57"/>
      <c r="AI184" s="57"/>
      <c r="AJ184" s="57"/>
      <c r="AK184" s="163"/>
      <c r="AL184" s="163"/>
      <c r="AM184" s="162"/>
      <c r="AN184" s="162"/>
      <c r="AO184" s="162"/>
      <c r="AP184" s="87"/>
      <c r="AQ184" s="202" t="s">
        <v>317</v>
      </c>
      <c r="AR184" s="202"/>
      <c r="AS184" s="202"/>
      <c r="AT184" s="202"/>
      <c r="AU184" s="58" t="s">
        <v>11</v>
      </c>
      <c r="AV184" s="205">
        <f>AV183/AV169</f>
        <v>1733.8756367480953</v>
      </c>
      <c r="AW184" s="205"/>
      <c r="AX184" s="205"/>
      <c r="AY184" s="205"/>
      <c r="AZ184" s="205"/>
      <c r="BA184" s="205"/>
      <c r="BB184" s="205"/>
      <c r="BC184" s="205"/>
      <c r="BD184" s="205"/>
      <c r="BE184" s="205"/>
      <c r="BF184" s="47"/>
      <c r="BG184" s="51"/>
    </row>
    <row r="185" spans="3:60" ht="17.25" thickBot="1" x14ac:dyDescent="0.3">
      <c r="C185" s="60"/>
      <c r="D185" s="61"/>
      <c r="E185" s="88"/>
      <c r="F185" s="88"/>
      <c r="G185" s="88"/>
      <c r="H185" s="88"/>
      <c r="I185" s="88"/>
      <c r="J185" s="88"/>
      <c r="K185" s="89"/>
      <c r="L185" s="89"/>
      <c r="M185" s="89"/>
      <c r="N185" s="89"/>
      <c r="O185" s="89"/>
      <c r="P185" s="89"/>
      <c r="Q185" s="89"/>
      <c r="R185" s="89"/>
      <c r="S185" s="89"/>
      <c r="T185" s="89"/>
      <c r="U185" s="89"/>
      <c r="V185" s="89"/>
      <c r="W185" s="89"/>
      <c r="X185" s="89"/>
      <c r="Y185" s="89"/>
      <c r="Z185" s="89"/>
      <c r="AA185" s="89"/>
      <c r="AB185" s="90"/>
      <c r="AC185" s="90"/>
      <c r="AD185" s="90"/>
      <c r="AE185" s="90"/>
      <c r="AF185" s="90"/>
      <c r="AG185" s="90"/>
      <c r="AH185" s="90"/>
      <c r="AI185" s="90"/>
      <c r="AJ185" s="90"/>
      <c r="AK185" s="89"/>
      <c r="AL185" s="89"/>
      <c r="AM185" s="88"/>
      <c r="AN185" s="88"/>
      <c r="AO185" s="88"/>
      <c r="AP185" s="88"/>
      <c r="AQ185" s="88"/>
      <c r="AR185" s="88"/>
      <c r="AS185" s="61"/>
      <c r="AT185" s="61"/>
      <c r="AU185" s="61"/>
      <c r="AV185" s="88"/>
      <c r="AW185" s="88"/>
      <c r="AX185" s="88"/>
      <c r="AY185" s="88"/>
      <c r="AZ185" s="88"/>
      <c r="BA185" s="88"/>
      <c r="BB185" s="88"/>
      <c r="BC185" s="88"/>
      <c r="BD185" s="88"/>
      <c r="BE185" s="88"/>
      <c r="BF185" s="61"/>
      <c r="BG185" s="62"/>
    </row>
    <row r="186" spans="3:60" x14ac:dyDescent="0.25"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  <c r="AA186" s="47"/>
      <c r="AB186" s="47"/>
      <c r="AC186" s="47"/>
      <c r="AD186" s="47"/>
      <c r="AE186" s="47"/>
      <c r="AF186" s="47"/>
      <c r="AG186" s="47"/>
      <c r="AH186" s="47"/>
      <c r="AI186" s="47"/>
      <c r="AJ186" s="47"/>
      <c r="AK186" s="47"/>
      <c r="AL186" s="47"/>
      <c r="AM186" s="47"/>
      <c r="AN186" s="47"/>
      <c r="AO186" s="47"/>
      <c r="AP186" s="47"/>
      <c r="AQ186" s="47"/>
      <c r="AR186" s="47"/>
      <c r="AS186" s="47"/>
      <c r="AT186" s="47"/>
      <c r="AU186" s="47"/>
      <c r="AV186" s="47"/>
      <c r="AW186" s="47"/>
      <c r="AX186" s="47"/>
      <c r="AY186" s="47"/>
      <c r="AZ186" s="47"/>
      <c r="BA186" s="47"/>
      <c r="BB186" s="47"/>
      <c r="BC186" s="47"/>
      <c r="BD186" s="47"/>
      <c r="BE186" s="47"/>
      <c r="BF186" s="47"/>
      <c r="BG186" s="47"/>
    </row>
    <row r="189" spans="3:60" x14ac:dyDescent="0.25">
      <c r="BH189" s="91"/>
    </row>
  </sheetData>
  <mergeCells count="501">
    <mergeCell ref="CL1:CM1"/>
    <mergeCell ref="CL2:CM2"/>
    <mergeCell ref="E3:I3"/>
    <mergeCell ref="K3:U3"/>
    <mergeCell ref="AM3:AT3"/>
    <mergeCell ref="AV3:AY3"/>
    <mergeCell ref="E4:I4"/>
    <mergeCell ref="K4:V4"/>
    <mergeCell ref="AM4:AT4"/>
    <mergeCell ref="AV4:AY4"/>
    <mergeCell ref="E5:I5"/>
    <mergeCell ref="K5:U5"/>
    <mergeCell ref="AM5:AT5"/>
    <mergeCell ref="AV5:AY5"/>
    <mergeCell ref="CJ1:CJ3"/>
    <mergeCell ref="CJ5:CK5"/>
    <mergeCell ref="E6:I6"/>
    <mergeCell ref="K6:U6"/>
    <mergeCell ref="AM6:AT6"/>
    <mergeCell ref="CK1:CK3"/>
    <mergeCell ref="E10:J10"/>
    <mergeCell ref="K10:X10"/>
    <mergeCell ref="AB10:AJ10"/>
    <mergeCell ref="AK10:AL10"/>
    <mergeCell ref="AM10:AR10"/>
    <mergeCell ref="AU10:BE10"/>
    <mergeCell ref="E13:J13"/>
    <mergeCell ref="K13:X13"/>
    <mergeCell ref="AB13:AJ13"/>
    <mergeCell ref="AK13:AL13"/>
    <mergeCell ref="AM13:AR13"/>
    <mergeCell ref="AU13:BE13"/>
    <mergeCell ref="E11:J11"/>
    <mergeCell ref="AB11:AJ11"/>
    <mergeCell ref="AK11:AL11"/>
    <mergeCell ref="AM11:AR11"/>
    <mergeCell ref="AU11:BE11"/>
    <mergeCell ref="E12:J12"/>
    <mergeCell ref="AB12:AJ12"/>
    <mergeCell ref="AK12:AL12"/>
    <mergeCell ref="AM12:AR12"/>
    <mergeCell ref="AU12:BE12"/>
    <mergeCell ref="E15:J15"/>
    <mergeCell ref="K15:X15"/>
    <mergeCell ref="AB15:AJ15"/>
    <mergeCell ref="AK15:AL15"/>
    <mergeCell ref="AM15:AR15"/>
    <mergeCell ref="AU15:BE15"/>
    <mergeCell ref="E14:J14"/>
    <mergeCell ref="K14:X14"/>
    <mergeCell ref="AB14:AJ14"/>
    <mergeCell ref="AK14:AL14"/>
    <mergeCell ref="AM14:AR14"/>
    <mergeCell ref="AU14:BE14"/>
    <mergeCell ref="E25:I25"/>
    <mergeCell ref="K25:V25"/>
    <mergeCell ref="AM25:AT25"/>
    <mergeCell ref="AV25:AY25"/>
    <mergeCell ref="E26:I26"/>
    <mergeCell ref="K26:U26"/>
    <mergeCell ref="AM26:AT26"/>
    <mergeCell ref="AV26:AY26"/>
    <mergeCell ref="AQ17:AT17"/>
    <mergeCell ref="AV17:BE17"/>
    <mergeCell ref="AQ18:AT18"/>
    <mergeCell ref="AV18:BE18"/>
    <mergeCell ref="E24:I24"/>
    <mergeCell ref="K24:U24"/>
    <mergeCell ref="AM24:AT24"/>
    <mergeCell ref="AV24:AY24"/>
    <mergeCell ref="AU31:BE31"/>
    <mergeCell ref="E32:J32"/>
    <mergeCell ref="K32:Z32"/>
    <mergeCell ref="AB32:AJ32"/>
    <mergeCell ref="AK32:AL32"/>
    <mergeCell ref="AM32:AR32"/>
    <mergeCell ref="AU32:BE32"/>
    <mergeCell ref="E27:I27"/>
    <mergeCell ref="K27:U27"/>
    <mergeCell ref="AM27:AT27"/>
    <mergeCell ref="E31:J31"/>
    <mergeCell ref="K31:Z31"/>
    <mergeCell ref="AB31:AJ31"/>
    <mergeCell ref="AK31:AL31"/>
    <mergeCell ref="AM31:AR31"/>
    <mergeCell ref="E34:J34"/>
    <mergeCell ref="K34:Z34"/>
    <mergeCell ref="AB34:AJ34"/>
    <mergeCell ref="AK34:AL34"/>
    <mergeCell ref="AM34:AR34"/>
    <mergeCell ref="AU34:BE34"/>
    <mergeCell ref="E33:J33"/>
    <mergeCell ref="K33:Z33"/>
    <mergeCell ref="AB33:AJ33"/>
    <mergeCell ref="AK33:AL33"/>
    <mergeCell ref="AM33:AR33"/>
    <mergeCell ref="AU33:BE33"/>
    <mergeCell ref="E36:J36"/>
    <mergeCell ref="K36:Z36"/>
    <mergeCell ref="AB36:AJ36"/>
    <mergeCell ref="AK36:AL36"/>
    <mergeCell ref="AM36:AR36"/>
    <mergeCell ref="AU36:BE36"/>
    <mergeCell ref="E35:J35"/>
    <mergeCell ref="K35:Z35"/>
    <mergeCell ref="AB35:AJ35"/>
    <mergeCell ref="AK35:AL35"/>
    <mergeCell ref="AM35:AR35"/>
    <mergeCell ref="AU35:BE35"/>
    <mergeCell ref="E46:I46"/>
    <mergeCell ref="K46:V46"/>
    <mergeCell ref="AM46:AT46"/>
    <mergeCell ref="AV46:AY46"/>
    <mergeCell ref="E47:I47"/>
    <mergeCell ref="K47:U47"/>
    <mergeCell ref="AM47:AT47"/>
    <mergeCell ref="AV47:AY47"/>
    <mergeCell ref="AQ38:AT38"/>
    <mergeCell ref="AV38:BE38"/>
    <mergeCell ref="AQ39:AT39"/>
    <mergeCell ref="AV39:BE39"/>
    <mergeCell ref="E45:I45"/>
    <mergeCell ref="K45:U45"/>
    <mergeCell ref="AM45:AT45"/>
    <mergeCell ref="AV45:AY45"/>
    <mergeCell ref="AU52:BE52"/>
    <mergeCell ref="E53:J53"/>
    <mergeCell ref="K53:Y53"/>
    <mergeCell ref="AB53:AJ53"/>
    <mergeCell ref="AK53:AL53"/>
    <mergeCell ref="AM53:AR53"/>
    <mergeCell ref="AU53:BE53"/>
    <mergeCell ref="E48:I48"/>
    <mergeCell ref="K48:U48"/>
    <mergeCell ref="AM48:AT48"/>
    <mergeCell ref="E52:J52"/>
    <mergeCell ref="K52:X52"/>
    <mergeCell ref="AB52:AJ52"/>
    <mergeCell ref="AK52:AL52"/>
    <mergeCell ref="AM52:AR52"/>
    <mergeCell ref="E55:J55"/>
    <mergeCell ref="K55:X55"/>
    <mergeCell ref="AB55:AJ55"/>
    <mergeCell ref="AK55:AL55"/>
    <mergeCell ref="AM55:AR55"/>
    <mergeCell ref="AU55:BE55"/>
    <mergeCell ref="E54:J54"/>
    <mergeCell ref="K54:X54"/>
    <mergeCell ref="AB54:AJ54"/>
    <mergeCell ref="AK54:AL54"/>
    <mergeCell ref="AM54:AR54"/>
    <mergeCell ref="AU54:BE54"/>
    <mergeCell ref="E57:J57"/>
    <mergeCell ref="K57:X57"/>
    <mergeCell ref="AB57:AJ57"/>
    <mergeCell ref="AK57:AL57"/>
    <mergeCell ref="AM57:AR57"/>
    <mergeCell ref="AU57:BE57"/>
    <mergeCell ref="E56:J56"/>
    <mergeCell ref="K56:X56"/>
    <mergeCell ref="AB56:AJ56"/>
    <mergeCell ref="AK56:AL56"/>
    <mergeCell ref="AM56:AR56"/>
    <mergeCell ref="AU56:BE56"/>
    <mergeCell ref="E66:I66"/>
    <mergeCell ref="K66:V66"/>
    <mergeCell ref="AM66:AT66"/>
    <mergeCell ref="AV66:AY66"/>
    <mergeCell ref="E67:I67"/>
    <mergeCell ref="K67:U67"/>
    <mergeCell ref="AM67:AT67"/>
    <mergeCell ref="AV67:AY67"/>
    <mergeCell ref="AQ59:AT59"/>
    <mergeCell ref="AV59:BE59"/>
    <mergeCell ref="AQ60:AT60"/>
    <mergeCell ref="AV60:BE60"/>
    <mergeCell ref="E65:I65"/>
    <mergeCell ref="K65:U65"/>
    <mergeCell ref="AM65:AT65"/>
    <mergeCell ref="AV65:AY65"/>
    <mergeCell ref="AU72:BE72"/>
    <mergeCell ref="E73:J73"/>
    <mergeCell ref="K73:X73"/>
    <mergeCell ref="AB73:AJ73"/>
    <mergeCell ref="AK73:AL73"/>
    <mergeCell ref="AM73:AR73"/>
    <mergeCell ref="AU73:BE73"/>
    <mergeCell ref="E68:I68"/>
    <mergeCell ref="K68:U68"/>
    <mergeCell ref="AM68:AT68"/>
    <mergeCell ref="E72:J72"/>
    <mergeCell ref="K72:X72"/>
    <mergeCell ref="AB72:AJ72"/>
    <mergeCell ref="AK72:AL72"/>
    <mergeCell ref="AM72:AR72"/>
    <mergeCell ref="E75:J75"/>
    <mergeCell ref="K75:X75"/>
    <mergeCell ref="AB75:AJ75"/>
    <mergeCell ref="AK75:AL75"/>
    <mergeCell ref="AM75:AR75"/>
    <mergeCell ref="AU75:BE75"/>
    <mergeCell ref="E74:J74"/>
    <mergeCell ref="K74:X74"/>
    <mergeCell ref="AB74:AJ74"/>
    <mergeCell ref="AK74:AL74"/>
    <mergeCell ref="AM74:AR74"/>
    <mergeCell ref="AU74:BE74"/>
    <mergeCell ref="E77:J77"/>
    <mergeCell ref="K77:X77"/>
    <mergeCell ref="AB77:AJ77"/>
    <mergeCell ref="AK77:AL77"/>
    <mergeCell ref="AM77:AR77"/>
    <mergeCell ref="AU77:BE77"/>
    <mergeCell ref="E76:J76"/>
    <mergeCell ref="K76:X76"/>
    <mergeCell ref="AB76:AJ76"/>
    <mergeCell ref="AK76:AL76"/>
    <mergeCell ref="AM76:AR76"/>
    <mergeCell ref="AU76:BE76"/>
    <mergeCell ref="AV86:AY86"/>
    <mergeCell ref="E87:I87"/>
    <mergeCell ref="K87:U87"/>
    <mergeCell ref="AM87:AT87"/>
    <mergeCell ref="AV87:AY87"/>
    <mergeCell ref="AQ79:AT79"/>
    <mergeCell ref="AV79:BE79"/>
    <mergeCell ref="AQ80:AT80"/>
    <mergeCell ref="AV80:BE80"/>
    <mergeCell ref="E85:I85"/>
    <mergeCell ref="K85:U85"/>
    <mergeCell ref="AM85:AT85"/>
    <mergeCell ref="AV85:AY85"/>
    <mergeCell ref="E88:I88"/>
    <mergeCell ref="K88:U88"/>
    <mergeCell ref="AM88:AT88"/>
    <mergeCell ref="E92:J92"/>
    <mergeCell ref="AB92:AJ92"/>
    <mergeCell ref="AM92:AR92"/>
    <mergeCell ref="E86:I86"/>
    <mergeCell ref="K86:V86"/>
    <mergeCell ref="AM86:AT86"/>
    <mergeCell ref="AU92:BE92"/>
    <mergeCell ref="E93:J93"/>
    <mergeCell ref="AB93:AJ93"/>
    <mergeCell ref="AM93:AR93"/>
    <mergeCell ref="AU93:BE93"/>
    <mergeCell ref="E94:J94"/>
    <mergeCell ref="AB94:AJ94"/>
    <mergeCell ref="AM94:AR94"/>
    <mergeCell ref="AU94:BE94"/>
    <mergeCell ref="E97:J97"/>
    <mergeCell ref="AB97:AJ97"/>
    <mergeCell ref="AK97:AL97"/>
    <mergeCell ref="AM97:AR97"/>
    <mergeCell ref="AU97:BE97"/>
    <mergeCell ref="AQ99:AT99"/>
    <mergeCell ref="AV99:BE99"/>
    <mergeCell ref="E95:J95"/>
    <mergeCell ref="AB95:AJ95"/>
    <mergeCell ref="AK95:AL95"/>
    <mergeCell ref="AM95:AR95"/>
    <mergeCell ref="AU95:BE95"/>
    <mergeCell ref="E96:J96"/>
    <mergeCell ref="AB96:AJ96"/>
    <mergeCell ref="AK96:AL96"/>
    <mergeCell ref="AM96:AR96"/>
    <mergeCell ref="AU96:BE96"/>
    <mergeCell ref="AV108:AY108"/>
    <mergeCell ref="E109:I109"/>
    <mergeCell ref="K109:U109"/>
    <mergeCell ref="AM109:AT109"/>
    <mergeCell ref="AV109:AY109"/>
    <mergeCell ref="AQ100:AT100"/>
    <mergeCell ref="AV100:BE100"/>
    <mergeCell ref="E107:I107"/>
    <mergeCell ref="K107:U107"/>
    <mergeCell ref="AM107:AT107"/>
    <mergeCell ref="AV107:AY107"/>
    <mergeCell ref="E110:I110"/>
    <mergeCell ref="K110:U110"/>
    <mergeCell ref="AM110:AT110"/>
    <mergeCell ref="E114:J114"/>
    <mergeCell ref="K114:AA114"/>
    <mergeCell ref="AB114:AJ114"/>
    <mergeCell ref="AK114:AL114"/>
    <mergeCell ref="AM114:AR114"/>
    <mergeCell ref="E108:I108"/>
    <mergeCell ref="K108:V108"/>
    <mergeCell ref="AM108:AT108"/>
    <mergeCell ref="E117:J117"/>
    <mergeCell ref="K117:X117"/>
    <mergeCell ref="AB117:AJ117"/>
    <mergeCell ref="AK117:AL117"/>
    <mergeCell ref="AM117:AR117"/>
    <mergeCell ref="AU117:BE117"/>
    <mergeCell ref="AU114:BE114"/>
    <mergeCell ref="E116:J116"/>
    <mergeCell ref="K116:AA116"/>
    <mergeCell ref="AB116:AJ116"/>
    <mergeCell ref="AK116:AL116"/>
    <mergeCell ref="AM116:AR116"/>
    <mergeCell ref="AU116:BE116"/>
    <mergeCell ref="E115:J115"/>
    <mergeCell ref="K115:AA115"/>
    <mergeCell ref="AB115:AJ115"/>
    <mergeCell ref="AK115:AL115"/>
    <mergeCell ref="AM115:AR115"/>
    <mergeCell ref="AU115:BE115"/>
    <mergeCell ref="E119:J119"/>
    <mergeCell ref="K119:X119"/>
    <mergeCell ref="AB119:AJ119"/>
    <mergeCell ref="AK119:AL119"/>
    <mergeCell ref="AM119:AR119"/>
    <mergeCell ref="AU119:BE119"/>
    <mergeCell ref="E118:J118"/>
    <mergeCell ref="K118:X118"/>
    <mergeCell ref="AB118:AJ118"/>
    <mergeCell ref="AK118:AL118"/>
    <mergeCell ref="AM118:AR118"/>
    <mergeCell ref="AU118:BE118"/>
    <mergeCell ref="AV129:AY129"/>
    <mergeCell ref="E130:I130"/>
    <mergeCell ref="K130:U130"/>
    <mergeCell ref="AM130:AT130"/>
    <mergeCell ref="AV130:AY130"/>
    <mergeCell ref="AQ121:AT121"/>
    <mergeCell ref="AV121:BE121"/>
    <mergeCell ref="AQ122:AT122"/>
    <mergeCell ref="AV122:BE122"/>
    <mergeCell ref="E128:I128"/>
    <mergeCell ref="K128:U128"/>
    <mergeCell ref="AM128:AT128"/>
    <mergeCell ref="AV128:AY128"/>
    <mergeCell ref="E131:I131"/>
    <mergeCell ref="K131:U131"/>
    <mergeCell ref="AM131:AT131"/>
    <mergeCell ref="E135:J135"/>
    <mergeCell ref="K135:AA135"/>
    <mergeCell ref="AB135:AJ135"/>
    <mergeCell ref="AK135:AL135"/>
    <mergeCell ref="AM135:AR135"/>
    <mergeCell ref="E129:I129"/>
    <mergeCell ref="K129:V129"/>
    <mergeCell ref="AM129:AT129"/>
    <mergeCell ref="E137:J137"/>
    <mergeCell ref="K137:AA137"/>
    <mergeCell ref="AB137:AJ137"/>
    <mergeCell ref="AK137:AL137"/>
    <mergeCell ref="AM137:AR137"/>
    <mergeCell ref="AU137:BE137"/>
    <mergeCell ref="AU135:BE135"/>
    <mergeCell ref="E136:J136"/>
    <mergeCell ref="K136:AA136"/>
    <mergeCell ref="AB136:AJ136"/>
    <mergeCell ref="AK136:AL136"/>
    <mergeCell ref="AM136:AR136"/>
    <mergeCell ref="AU136:BE136"/>
    <mergeCell ref="E139:J139"/>
    <mergeCell ref="K139:X139"/>
    <mergeCell ref="AB139:AJ139"/>
    <mergeCell ref="AK139:AL139"/>
    <mergeCell ref="AM139:AR139"/>
    <mergeCell ref="AU139:BE139"/>
    <mergeCell ref="E138:J138"/>
    <mergeCell ref="K138:AA138"/>
    <mergeCell ref="AB138:AJ138"/>
    <mergeCell ref="AK138:AL138"/>
    <mergeCell ref="AM138:AR138"/>
    <mergeCell ref="AU138:BE138"/>
    <mergeCell ref="E141:J141"/>
    <mergeCell ref="K141:X141"/>
    <mergeCell ref="AB141:AJ141"/>
    <mergeCell ref="AK141:AL141"/>
    <mergeCell ref="AM141:AR141"/>
    <mergeCell ref="AU141:BE141"/>
    <mergeCell ref="E140:J140"/>
    <mergeCell ref="K140:X140"/>
    <mergeCell ref="AB140:AJ140"/>
    <mergeCell ref="AK140:AL140"/>
    <mergeCell ref="AM140:AR140"/>
    <mergeCell ref="AU140:BE140"/>
    <mergeCell ref="E150:I150"/>
    <mergeCell ref="K150:V150"/>
    <mergeCell ref="AM150:AT150"/>
    <mergeCell ref="AV150:AY150"/>
    <mergeCell ref="E151:I151"/>
    <mergeCell ref="K151:U151"/>
    <mergeCell ref="AM151:AT151"/>
    <mergeCell ref="AV151:AY151"/>
    <mergeCell ref="AQ143:AT143"/>
    <mergeCell ref="AV143:BE143"/>
    <mergeCell ref="AQ144:AT144"/>
    <mergeCell ref="AV144:BE144"/>
    <mergeCell ref="E149:I149"/>
    <mergeCell ref="K149:U149"/>
    <mergeCell ref="AM149:AT149"/>
    <mergeCell ref="AV149:AY149"/>
    <mergeCell ref="AU156:BE156"/>
    <mergeCell ref="E157:J157"/>
    <mergeCell ref="K157:AA157"/>
    <mergeCell ref="AB157:AJ157"/>
    <mergeCell ref="AK157:AL157"/>
    <mergeCell ref="AM157:AR157"/>
    <mergeCell ref="AU157:BE157"/>
    <mergeCell ref="E152:I152"/>
    <mergeCell ref="K152:U152"/>
    <mergeCell ref="AM152:AT152"/>
    <mergeCell ref="E156:J156"/>
    <mergeCell ref="K156:AA156"/>
    <mergeCell ref="AB156:AJ156"/>
    <mergeCell ref="AK156:AL156"/>
    <mergeCell ref="AM156:AR156"/>
    <mergeCell ref="E159:J159"/>
    <mergeCell ref="K159:X159"/>
    <mergeCell ref="AB159:AJ159"/>
    <mergeCell ref="AK159:AL159"/>
    <mergeCell ref="AM159:AR159"/>
    <mergeCell ref="AU159:BE159"/>
    <mergeCell ref="E158:J158"/>
    <mergeCell ref="K158:AA158"/>
    <mergeCell ref="AB158:AJ158"/>
    <mergeCell ref="AK158:AL158"/>
    <mergeCell ref="AM158:AR158"/>
    <mergeCell ref="AU158:BE158"/>
    <mergeCell ref="E161:J161"/>
    <mergeCell ref="K161:X161"/>
    <mergeCell ref="AB161:AJ161"/>
    <mergeCell ref="AK161:AL161"/>
    <mergeCell ref="AM161:AR161"/>
    <mergeCell ref="AU161:BE161"/>
    <mergeCell ref="E160:J160"/>
    <mergeCell ref="K160:X160"/>
    <mergeCell ref="AB160:AJ160"/>
    <mergeCell ref="AK160:AL160"/>
    <mergeCell ref="AM160:AR160"/>
    <mergeCell ref="AU160:BE160"/>
    <mergeCell ref="E169:I169"/>
    <mergeCell ref="K169:V169"/>
    <mergeCell ref="AM169:AT169"/>
    <mergeCell ref="AV169:AY169"/>
    <mergeCell ref="E170:I170"/>
    <mergeCell ref="K170:U170"/>
    <mergeCell ref="AM170:AT170"/>
    <mergeCell ref="AV170:AY170"/>
    <mergeCell ref="AQ163:AT163"/>
    <mergeCell ref="AV163:BE163"/>
    <mergeCell ref="AQ164:AT164"/>
    <mergeCell ref="AV164:BE164"/>
    <mergeCell ref="E168:I168"/>
    <mergeCell ref="K168:U168"/>
    <mergeCell ref="AM168:AT168"/>
    <mergeCell ref="AV168:AY168"/>
    <mergeCell ref="AU175:BE175"/>
    <mergeCell ref="E176:J176"/>
    <mergeCell ref="K176:AA176"/>
    <mergeCell ref="AB176:AJ176"/>
    <mergeCell ref="AK176:AL176"/>
    <mergeCell ref="AM176:AR176"/>
    <mergeCell ref="AU176:BE176"/>
    <mergeCell ref="E171:I171"/>
    <mergeCell ref="K171:U171"/>
    <mergeCell ref="AM171:AT171"/>
    <mergeCell ref="E175:J175"/>
    <mergeCell ref="K175:AA175"/>
    <mergeCell ref="AB175:AJ175"/>
    <mergeCell ref="AK175:AL175"/>
    <mergeCell ref="AM175:AR175"/>
    <mergeCell ref="E177:J177"/>
    <mergeCell ref="K177:AA177"/>
    <mergeCell ref="AB177:AJ177"/>
    <mergeCell ref="AK177:AL177"/>
    <mergeCell ref="AM177:AR177"/>
    <mergeCell ref="AU177:BE177"/>
    <mergeCell ref="E181:J181"/>
    <mergeCell ref="K181:X181"/>
    <mergeCell ref="AB181:AJ181"/>
    <mergeCell ref="AK181:AL181"/>
    <mergeCell ref="AM181:AR181"/>
    <mergeCell ref="AU181:BE181"/>
    <mergeCell ref="E180:J180"/>
    <mergeCell ref="K180:X180"/>
    <mergeCell ref="AB180:AJ180"/>
    <mergeCell ref="AK180:AL180"/>
    <mergeCell ref="AM180:AR180"/>
    <mergeCell ref="AU180:BE180"/>
    <mergeCell ref="AQ183:AT183"/>
    <mergeCell ref="AV183:BE183"/>
    <mergeCell ref="AQ184:AT184"/>
    <mergeCell ref="AV184:BE184"/>
    <mergeCell ref="E178:J178"/>
    <mergeCell ref="K178:X178"/>
    <mergeCell ref="AB178:AJ178"/>
    <mergeCell ref="AK178:AL178"/>
    <mergeCell ref="AM178:AR178"/>
    <mergeCell ref="AU178:BE178"/>
    <mergeCell ref="E179:J179"/>
    <mergeCell ref="K179:X179"/>
    <mergeCell ref="AB179:AJ179"/>
    <mergeCell ref="AK179:AL179"/>
    <mergeCell ref="AM179:AR179"/>
    <mergeCell ref="AU179:BE179"/>
  </mergeCells>
  <pageMargins left="0.7" right="0.7" top="0.75" bottom="0.75" header="0.3" footer="0.3"/>
  <pageSetup paperSize="10000" orientation="portrait" horizontalDpi="0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36A75-A095-43E3-B158-DB8135EF4351}">
  <sheetPr>
    <tabColor rgb="FFFFFF00"/>
  </sheetPr>
  <dimension ref="C1:CM189"/>
  <sheetViews>
    <sheetView topLeftCell="A16" zoomScaleNormal="100" workbookViewId="0">
      <selection activeCell="AV60" sqref="AV60:BE60"/>
    </sheetView>
  </sheetViews>
  <sheetFormatPr defaultColWidth="1.7109375" defaultRowHeight="16.5" x14ac:dyDescent="0.25"/>
  <cols>
    <col min="1" max="2" width="1.7109375" style="42"/>
    <col min="3" max="11" width="1.7109375" style="41"/>
    <col min="12" max="12" width="1.7109375" style="41" customWidth="1"/>
    <col min="13" max="31" width="1.7109375" style="41"/>
    <col min="32" max="32" width="1.7109375" style="41" customWidth="1"/>
    <col min="33" max="44" width="1.7109375" style="41"/>
    <col min="45" max="46" width="1.7109375" style="41" customWidth="1"/>
    <col min="47" max="59" width="1.7109375" style="41"/>
    <col min="60" max="63" width="1.7109375" style="42"/>
    <col min="64" max="64" width="1.7109375" style="42" customWidth="1"/>
    <col min="65" max="87" width="1.7109375" style="42"/>
    <col min="88" max="88" width="8.85546875" style="38" customWidth="1"/>
    <col min="89" max="89" width="35.42578125" style="38" customWidth="1"/>
    <col min="90" max="90" width="21.28515625" style="39" customWidth="1"/>
    <col min="91" max="91" width="24.28515625" style="40" customWidth="1"/>
    <col min="92" max="16384" width="1.7109375" style="42"/>
  </cols>
  <sheetData>
    <row r="1" spans="3:91" ht="17.25" thickBot="1" x14ac:dyDescent="0.3">
      <c r="CJ1" s="199" t="s">
        <v>12</v>
      </c>
      <c r="CK1" s="215" t="s">
        <v>13</v>
      </c>
      <c r="CL1" s="195" t="s">
        <v>14</v>
      </c>
      <c r="CM1" s="195"/>
    </row>
    <row r="2" spans="3:91" x14ac:dyDescent="0.25">
      <c r="C2" s="43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4"/>
      <c r="BC2" s="44"/>
      <c r="BD2" s="44"/>
      <c r="BE2" s="44"/>
      <c r="BF2" s="44"/>
      <c r="BG2" s="45"/>
      <c r="CJ2" s="199"/>
      <c r="CK2" s="215"/>
      <c r="CL2" s="195" t="s">
        <v>15</v>
      </c>
      <c r="CM2" s="195"/>
    </row>
    <row r="3" spans="3:91" x14ac:dyDescent="0.25">
      <c r="C3" s="46"/>
      <c r="D3" s="47"/>
      <c r="E3" s="196" t="s">
        <v>0</v>
      </c>
      <c r="F3" s="196"/>
      <c r="G3" s="196"/>
      <c r="H3" s="196"/>
      <c r="I3" s="196"/>
      <c r="J3" s="101" t="s">
        <v>11</v>
      </c>
      <c r="K3" s="196" t="s">
        <v>323</v>
      </c>
      <c r="L3" s="196"/>
      <c r="M3" s="196"/>
      <c r="N3" s="196"/>
      <c r="O3" s="196"/>
      <c r="P3" s="196"/>
      <c r="Q3" s="196"/>
      <c r="R3" s="196"/>
      <c r="S3" s="196"/>
      <c r="T3" s="196"/>
      <c r="U3" s="196"/>
      <c r="V3" s="101"/>
      <c r="W3" s="101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101"/>
      <c r="AI3" s="50"/>
      <c r="AJ3" s="50"/>
      <c r="AK3" s="50"/>
      <c r="AL3" s="50"/>
      <c r="AM3" s="196" t="s">
        <v>3</v>
      </c>
      <c r="AN3" s="196"/>
      <c r="AO3" s="196"/>
      <c r="AP3" s="196"/>
      <c r="AQ3" s="196"/>
      <c r="AR3" s="196"/>
      <c r="AS3" s="196"/>
      <c r="AT3" s="196"/>
      <c r="AU3" s="101" t="s">
        <v>11</v>
      </c>
      <c r="AV3" s="197">
        <v>538.83000000000004</v>
      </c>
      <c r="AW3" s="197"/>
      <c r="AX3" s="197"/>
      <c r="AY3" s="197"/>
      <c r="AZ3" s="101" t="s">
        <v>319</v>
      </c>
      <c r="BA3" s="101"/>
      <c r="BB3" s="101"/>
      <c r="BC3" s="101"/>
      <c r="BD3" s="101"/>
      <c r="BE3" s="101"/>
      <c r="BF3" s="47"/>
      <c r="BG3" s="51"/>
      <c r="CJ3" s="199"/>
      <c r="CK3" s="215"/>
      <c r="CL3" s="1" t="s">
        <v>16</v>
      </c>
      <c r="CM3" s="2">
        <v>14346</v>
      </c>
    </row>
    <row r="4" spans="3:91" x14ac:dyDescent="0.25">
      <c r="C4" s="46"/>
      <c r="D4" s="47"/>
      <c r="E4" s="196" t="s">
        <v>322</v>
      </c>
      <c r="F4" s="196"/>
      <c r="G4" s="196"/>
      <c r="H4" s="196"/>
      <c r="I4" s="196"/>
      <c r="J4" s="101" t="s">
        <v>11</v>
      </c>
      <c r="K4" s="196" t="s">
        <v>537</v>
      </c>
      <c r="L4" s="196"/>
      <c r="M4" s="196"/>
      <c r="N4" s="196"/>
      <c r="O4" s="196"/>
      <c r="P4" s="196"/>
      <c r="Q4" s="196"/>
      <c r="R4" s="196"/>
      <c r="S4" s="196"/>
      <c r="T4" s="196"/>
      <c r="U4" s="196"/>
      <c r="V4" s="196"/>
      <c r="W4" s="101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101"/>
      <c r="AI4" s="50"/>
      <c r="AJ4" s="50"/>
      <c r="AK4" s="50"/>
      <c r="AL4" s="50"/>
      <c r="AM4" s="196" t="s">
        <v>4</v>
      </c>
      <c r="AN4" s="196"/>
      <c r="AO4" s="196"/>
      <c r="AP4" s="196"/>
      <c r="AQ4" s="196"/>
      <c r="AR4" s="196"/>
      <c r="AS4" s="196"/>
      <c r="AT4" s="196"/>
      <c r="AU4" s="101" t="s">
        <v>11</v>
      </c>
      <c r="AV4" s="196">
        <v>2100</v>
      </c>
      <c r="AW4" s="196"/>
      <c r="AX4" s="196"/>
      <c r="AY4" s="196"/>
      <c r="AZ4" s="101" t="s">
        <v>320</v>
      </c>
      <c r="BA4" s="101"/>
      <c r="BB4" s="101"/>
      <c r="BC4" s="101"/>
      <c r="BD4" s="101"/>
      <c r="BE4" s="101"/>
      <c r="BF4" s="47"/>
      <c r="BG4" s="51"/>
      <c r="CJ4" s="99"/>
      <c r="CK4" s="100"/>
      <c r="CL4" s="1"/>
      <c r="CM4" s="2"/>
    </row>
    <row r="5" spans="3:91" x14ac:dyDescent="0.25">
      <c r="C5" s="46"/>
      <c r="D5" s="47"/>
      <c r="E5" s="196" t="s">
        <v>1</v>
      </c>
      <c r="F5" s="196"/>
      <c r="G5" s="196"/>
      <c r="H5" s="196"/>
      <c r="I5" s="196"/>
      <c r="J5" s="101" t="s">
        <v>11</v>
      </c>
      <c r="K5" s="196" t="s">
        <v>415</v>
      </c>
      <c r="L5" s="196"/>
      <c r="M5" s="196"/>
      <c r="N5" s="196"/>
      <c r="O5" s="196"/>
      <c r="P5" s="196"/>
      <c r="Q5" s="196"/>
      <c r="R5" s="196"/>
      <c r="S5" s="196"/>
      <c r="T5" s="196"/>
      <c r="U5" s="196"/>
      <c r="V5" s="101"/>
      <c r="W5" s="101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101"/>
      <c r="AI5" s="50"/>
      <c r="AJ5" s="50"/>
      <c r="AK5" s="50"/>
      <c r="AL5" s="50"/>
      <c r="AM5" s="196"/>
      <c r="AN5" s="196"/>
      <c r="AO5" s="196"/>
      <c r="AP5" s="196"/>
      <c r="AQ5" s="196"/>
      <c r="AR5" s="196"/>
      <c r="AS5" s="196"/>
      <c r="AT5" s="196"/>
      <c r="AU5" s="101"/>
      <c r="AV5" s="198"/>
      <c r="AW5" s="198"/>
      <c r="AX5" s="198"/>
      <c r="AY5" s="198"/>
      <c r="AZ5" s="101"/>
      <c r="BA5" s="101"/>
      <c r="BB5" s="101"/>
      <c r="BC5" s="101"/>
      <c r="BD5" s="101"/>
      <c r="BE5" s="101"/>
      <c r="BF5" s="47"/>
      <c r="BG5" s="51"/>
      <c r="CJ5" s="207" t="s">
        <v>17</v>
      </c>
      <c r="CK5" s="207"/>
      <c r="CL5" s="3"/>
      <c r="CM5" s="4"/>
    </row>
    <row r="6" spans="3:91" x14ac:dyDescent="0.25">
      <c r="C6" s="46"/>
      <c r="D6" s="47"/>
      <c r="E6" s="196" t="s">
        <v>2</v>
      </c>
      <c r="F6" s="196"/>
      <c r="G6" s="196"/>
      <c r="H6" s="196"/>
      <c r="I6" s="196"/>
      <c r="J6" s="101" t="s">
        <v>11</v>
      </c>
      <c r="K6" s="196" t="s">
        <v>417</v>
      </c>
      <c r="L6" s="196"/>
      <c r="M6" s="196"/>
      <c r="N6" s="196"/>
      <c r="O6" s="196"/>
      <c r="P6" s="196"/>
      <c r="Q6" s="196"/>
      <c r="R6" s="196"/>
      <c r="S6" s="196"/>
      <c r="T6" s="196"/>
      <c r="U6" s="196"/>
      <c r="V6" s="101"/>
      <c r="W6" s="101"/>
      <c r="X6" s="101"/>
      <c r="Y6" s="101"/>
      <c r="Z6" s="101"/>
      <c r="AA6" s="101"/>
      <c r="AB6" s="101"/>
      <c r="AC6" s="101"/>
      <c r="AD6" s="101"/>
      <c r="AE6" s="101"/>
      <c r="AF6" s="101"/>
      <c r="AG6" s="101"/>
      <c r="AH6" s="101"/>
      <c r="AI6" s="101"/>
      <c r="AJ6" s="101"/>
      <c r="AK6" s="101"/>
      <c r="AL6" s="101"/>
      <c r="AM6" s="196"/>
      <c r="AN6" s="196"/>
      <c r="AO6" s="196"/>
      <c r="AP6" s="196"/>
      <c r="AQ6" s="196"/>
      <c r="AR6" s="196"/>
      <c r="AS6" s="196"/>
      <c r="AT6" s="196"/>
      <c r="AU6" s="101"/>
      <c r="AV6" s="101"/>
      <c r="AW6" s="101"/>
      <c r="AX6" s="101"/>
      <c r="AY6" s="101"/>
      <c r="AZ6" s="101"/>
      <c r="BA6" s="101"/>
      <c r="BB6" s="101"/>
      <c r="BC6" s="101"/>
      <c r="BD6" s="101"/>
      <c r="BE6" s="101"/>
      <c r="BF6" s="47"/>
      <c r="BG6" s="51"/>
      <c r="CJ6" s="5" t="s">
        <v>5</v>
      </c>
      <c r="CK6" s="6" t="s">
        <v>18</v>
      </c>
      <c r="CL6" s="7">
        <v>6.77</v>
      </c>
      <c r="CM6" s="4">
        <f>CL6*$CM$3</f>
        <v>97122.42</v>
      </c>
    </row>
    <row r="7" spans="3:91" x14ac:dyDescent="0.25">
      <c r="C7" s="46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7"/>
      <c r="AF7" s="47"/>
      <c r="AG7" s="47"/>
      <c r="AH7" s="47"/>
      <c r="AI7" s="47"/>
      <c r="AJ7" s="47"/>
      <c r="AK7" s="47"/>
      <c r="AL7" s="47"/>
      <c r="AM7" s="47"/>
      <c r="AN7" s="47"/>
      <c r="AO7" s="47"/>
      <c r="AP7" s="47"/>
      <c r="AQ7" s="47"/>
      <c r="AR7" s="47"/>
      <c r="AS7" s="47"/>
      <c r="AT7" s="47"/>
      <c r="AU7" s="47"/>
      <c r="AV7" s="47"/>
      <c r="AW7" s="47"/>
      <c r="AX7" s="47"/>
      <c r="AY7" s="47"/>
      <c r="AZ7" s="47"/>
      <c r="BA7" s="47"/>
      <c r="BB7" s="47"/>
      <c r="BC7" s="47"/>
      <c r="BD7" s="47"/>
      <c r="BE7" s="47"/>
      <c r="BF7" s="47"/>
      <c r="BG7" s="51"/>
      <c r="CJ7" s="5" t="s">
        <v>19</v>
      </c>
      <c r="CK7" s="6" t="s">
        <v>20</v>
      </c>
      <c r="CL7" s="8">
        <v>8.17</v>
      </c>
      <c r="CM7" s="4">
        <f t="shared" ref="CM7:CM72" si="0">CL7*$CM$3</f>
        <v>117206.81999999999</v>
      </c>
    </row>
    <row r="8" spans="3:91" x14ac:dyDescent="0.25">
      <c r="C8" s="46"/>
      <c r="D8" s="47"/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51"/>
      <c r="CJ8" s="5" t="s">
        <v>21</v>
      </c>
      <c r="CK8" s="6" t="s">
        <v>22</v>
      </c>
      <c r="CL8" s="8">
        <v>23.32</v>
      </c>
      <c r="CM8" s="4">
        <f t="shared" si="0"/>
        <v>334548.72000000003</v>
      </c>
    </row>
    <row r="9" spans="3:91" x14ac:dyDescent="0.25">
      <c r="C9" s="46"/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  <c r="AD9" s="47"/>
      <c r="AE9" s="47"/>
      <c r="AF9" s="47"/>
      <c r="AG9" s="47"/>
      <c r="AH9" s="47"/>
      <c r="AI9" s="47"/>
      <c r="AJ9" s="47"/>
      <c r="AK9" s="47"/>
      <c r="AL9" s="47"/>
      <c r="AM9" s="47"/>
      <c r="AN9" s="47"/>
      <c r="AO9" s="47"/>
      <c r="AP9" s="47"/>
      <c r="AQ9" s="47"/>
      <c r="AR9" s="47"/>
      <c r="AS9" s="47"/>
      <c r="AT9" s="47"/>
      <c r="AU9" s="47"/>
      <c r="AV9" s="47"/>
      <c r="AW9" s="47"/>
      <c r="AX9" s="47"/>
      <c r="AY9" s="47"/>
      <c r="AZ9" s="47"/>
      <c r="BA9" s="47"/>
      <c r="BB9" s="47"/>
      <c r="BC9" s="47"/>
      <c r="BD9" s="47"/>
      <c r="BE9" s="47"/>
      <c r="BF9" s="47"/>
      <c r="BG9" s="51"/>
      <c r="CJ9" s="5" t="s">
        <v>23</v>
      </c>
      <c r="CK9" s="6" t="s">
        <v>24</v>
      </c>
      <c r="CL9" s="7">
        <v>8.27</v>
      </c>
      <c r="CM9" s="4">
        <f t="shared" si="0"/>
        <v>118641.42</v>
      </c>
    </row>
    <row r="10" spans="3:91" x14ac:dyDescent="0.25">
      <c r="C10" s="46"/>
      <c r="D10" s="47"/>
      <c r="E10" s="208" t="s">
        <v>23</v>
      </c>
      <c r="F10" s="209"/>
      <c r="G10" s="209"/>
      <c r="H10" s="209"/>
      <c r="I10" s="209"/>
      <c r="J10" s="209"/>
      <c r="K10" s="210" t="str">
        <f t="shared" ref="K10:K15" si="1">VLOOKUP(E10,$CJ$1:$CM$1003,2,FALSE)</f>
        <v>NOVACRON ORANGE EC–3R</v>
      </c>
      <c r="L10" s="210"/>
      <c r="M10" s="210"/>
      <c r="N10" s="210"/>
      <c r="O10" s="210"/>
      <c r="P10" s="210"/>
      <c r="Q10" s="210"/>
      <c r="R10" s="210"/>
      <c r="S10" s="210"/>
      <c r="T10" s="210"/>
      <c r="U10" s="210"/>
      <c r="V10" s="210"/>
      <c r="W10" s="210"/>
      <c r="X10" s="210"/>
      <c r="Y10" s="97"/>
      <c r="Z10" s="97"/>
      <c r="AA10" s="97"/>
      <c r="AB10" s="211">
        <v>2.8</v>
      </c>
      <c r="AC10" s="211"/>
      <c r="AD10" s="211"/>
      <c r="AE10" s="211"/>
      <c r="AF10" s="211"/>
      <c r="AG10" s="211"/>
      <c r="AH10" s="211"/>
      <c r="AI10" s="211"/>
      <c r="AJ10" s="211"/>
      <c r="AK10" s="210" t="s">
        <v>315</v>
      </c>
      <c r="AL10" s="210"/>
      <c r="AM10" s="212">
        <v>1508.73</v>
      </c>
      <c r="AN10" s="212"/>
      <c r="AO10" s="212"/>
      <c r="AP10" s="212"/>
      <c r="AQ10" s="212"/>
      <c r="AR10" s="212"/>
      <c r="AS10" s="52" t="s">
        <v>316</v>
      </c>
      <c r="AT10" s="52"/>
      <c r="AU10" s="213">
        <f>(AM10*VLOOKUP(E10,$CJ$1:$CM$1003,4,FALSE))/1000</f>
        <v>178997.86959660001</v>
      </c>
      <c r="AV10" s="213"/>
      <c r="AW10" s="213"/>
      <c r="AX10" s="213"/>
      <c r="AY10" s="213"/>
      <c r="AZ10" s="213"/>
      <c r="BA10" s="213"/>
      <c r="BB10" s="213"/>
      <c r="BC10" s="213"/>
      <c r="BD10" s="213"/>
      <c r="BE10" s="214"/>
      <c r="BF10" s="47"/>
      <c r="BG10" s="51"/>
      <c r="CJ10" s="5" t="s">
        <v>25</v>
      </c>
      <c r="CK10" s="9" t="s">
        <v>26</v>
      </c>
      <c r="CL10" s="7">
        <v>7.46</v>
      </c>
      <c r="CM10" s="4">
        <f t="shared" si="0"/>
        <v>107021.16</v>
      </c>
    </row>
    <row r="11" spans="3:91" x14ac:dyDescent="0.25">
      <c r="C11" s="46"/>
      <c r="D11" s="47"/>
      <c r="E11" s="200" t="s">
        <v>6</v>
      </c>
      <c r="F11" s="201"/>
      <c r="G11" s="201"/>
      <c r="H11" s="201"/>
      <c r="I11" s="201"/>
      <c r="J11" s="201"/>
      <c r="K11" s="47" t="str">
        <f>VLOOKUP(E11,$CJ$1:$CM$1003,2,FALSE)</f>
        <v>NOVACRON RUBY S–3B</v>
      </c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93"/>
      <c r="Z11" s="93"/>
      <c r="AA11" s="93"/>
      <c r="AB11" s="203">
        <v>2.1</v>
      </c>
      <c r="AC11" s="203"/>
      <c r="AD11" s="203"/>
      <c r="AE11" s="203"/>
      <c r="AF11" s="203"/>
      <c r="AG11" s="203"/>
      <c r="AH11" s="203"/>
      <c r="AI11" s="203"/>
      <c r="AJ11" s="203"/>
      <c r="AK11" s="202" t="s">
        <v>315</v>
      </c>
      <c r="AL11" s="202"/>
      <c r="AM11" s="204">
        <v>1131.55</v>
      </c>
      <c r="AN11" s="204"/>
      <c r="AO11" s="204"/>
      <c r="AP11" s="204"/>
      <c r="AQ11" s="204"/>
      <c r="AR11" s="204"/>
      <c r="AS11" s="47" t="s">
        <v>316</v>
      </c>
      <c r="AT11" s="47"/>
      <c r="AU11" s="205">
        <f t="shared" ref="AU11:AU15" si="2">(AM11*VLOOKUP(E11,$CJ$1:$CM$1003,4,FALSE))/1000</f>
        <v>136521.34908300001</v>
      </c>
      <c r="AV11" s="205"/>
      <c r="AW11" s="205"/>
      <c r="AX11" s="205"/>
      <c r="AY11" s="205"/>
      <c r="AZ11" s="205"/>
      <c r="BA11" s="205"/>
      <c r="BB11" s="205"/>
      <c r="BC11" s="205"/>
      <c r="BD11" s="205"/>
      <c r="BE11" s="206"/>
      <c r="BF11" s="47"/>
      <c r="BG11" s="51"/>
      <c r="CJ11" s="5" t="s">
        <v>6</v>
      </c>
      <c r="CK11" s="6" t="s">
        <v>27</v>
      </c>
      <c r="CL11" s="7">
        <v>8.41</v>
      </c>
      <c r="CM11" s="4">
        <f t="shared" si="0"/>
        <v>120649.86</v>
      </c>
    </row>
    <row r="12" spans="3:91" x14ac:dyDescent="0.25">
      <c r="C12" s="46"/>
      <c r="D12" s="47"/>
      <c r="E12" s="200" t="s">
        <v>7</v>
      </c>
      <c r="F12" s="201"/>
      <c r="G12" s="201"/>
      <c r="H12" s="201"/>
      <c r="I12" s="201"/>
      <c r="J12" s="201"/>
      <c r="K12" s="47" t="str">
        <f>VLOOKUP(E12,$CJ$1:$CM$1003,2,FALSE)</f>
        <v>NOVACRON DARK BLUE S-GL</v>
      </c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93"/>
      <c r="Z12" s="93"/>
      <c r="AA12" s="93"/>
      <c r="AB12" s="203">
        <v>7.5</v>
      </c>
      <c r="AC12" s="203"/>
      <c r="AD12" s="203"/>
      <c r="AE12" s="203"/>
      <c r="AF12" s="203"/>
      <c r="AG12" s="203"/>
      <c r="AH12" s="203"/>
      <c r="AI12" s="203"/>
      <c r="AJ12" s="203"/>
      <c r="AK12" s="202" t="s">
        <v>315</v>
      </c>
      <c r="AL12" s="202"/>
      <c r="AM12" s="204">
        <v>4041.25</v>
      </c>
      <c r="AN12" s="204"/>
      <c r="AO12" s="204"/>
      <c r="AP12" s="204"/>
      <c r="AQ12" s="204"/>
      <c r="AR12" s="204"/>
      <c r="AS12" s="47" t="s">
        <v>316</v>
      </c>
      <c r="AT12" s="47"/>
      <c r="AU12" s="205">
        <f t="shared" si="2"/>
        <v>491634.55080000003</v>
      </c>
      <c r="AV12" s="205"/>
      <c r="AW12" s="205"/>
      <c r="AX12" s="205"/>
      <c r="AY12" s="205"/>
      <c r="AZ12" s="205"/>
      <c r="BA12" s="205"/>
      <c r="BB12" s="205"/>
      <c r="BC12" s="205"/>
      <c r="BD12" s="205"/>
      <c r="BE12" s="206"/>
      <c r="BF12" s="47"/>
      <c r="BG12" s="51"/>
      <c r="CJ12" s="5" t="s">
        <v>28</v>
      </c>
      <c r="CK12" s="6" t="s">
        <v>29</v>
      </c>
      <c r="CL12" s="7">
        <v>7.55</v>
      </c>
      <c r="CM12" s="4">
        <f t="shared" si="0"/>
        <v>108312.3</v>
      </c>
    </row>
    <row r="13" spans="3:91" x14ac:dyDescent="0.25">
      <c r="C13" s="46"/>
      <c r="D13" s="47"/>
      <c r="E13" s="216" t="s">
        <v>8</v>
      </c>
      <c r="F13" s="217"/>
      <c r="G13" s="217"/>
      <c r="H13" s="217"/>
      <c r="I13" s="217"/>
      <c r="J13" s="217"/>
      <c r="K13" s="218" t="str">
        <f t="shared" si="1"/>
        <v>FIMBIL EAS 40 NEW</v>
      </c>
      <c r="L13" s="218"/>
      <c r="M13" s="218"/>
      <c r="N13" s="218"/>
      <c r="O13" s="218"/>
      <c r="P13" s="218"/>
      <c r="Q13" s="218"/>
      <c r="R13" s="218"/>
      <c r="S13" s="218"/>
      <c r="T13" s="218"/>
      <c r="U13" s="218"/>
      <c r="V13" s="218"/>
      <c r="W13" s="218"/>
      <c r="X13" s="218"/>
      <c r="Y13" s="94"/>
      <c r="Z13" s="94"/>
      <c r="AA13" s="94"/>
      <c r="AB13" s="219">
        <v>2</v>
      </c>
      <c r="AC13" s="219"/>
      <c r="AD13" s="219"/>
      <c r="AE13" s="219"/>
      <c r="AF13" s="219"/>
      <c r="AG13" s="219"/>
      <c r="AH13" s="219"/>
      <c r="AI13" s="219"/>
      <c r="AJ13" s="219"/>
      <c r="AK13" s="218" t="s">
        <v>315</v>
      </c>
      <c r="AL13" s="218"/>
      <c r="AM13" s="248">
        <v>1077.67</v>
      </c>
      <c r="AN13" s="248"/>
      <c r="AO13" s="248"/>
      <c r="AP13" s="248"/>
      <c r="AQ13" s="248"/>
      <c r="AR13" s="248"/>
      <c r="AS13" s="55" t="s">
        <v>316</v>
      </c>
      <c r="AT13" s="55"/>
      <c r="AU13" s="221">
        <f t="shared" si="2"/>
        <v>22230.3276338</v>
      </c>
      <c r="AV13" s="221"/>
      <c r="AW13" s="221"/>
      <c r="AX13" s="221"/>
      <c r="AY13" s="221"/>
      <c r="AZ13" s="221"/>
      <c r="BA13" s="221"/>
      <c r="BB13" s="221"/>
      <c r="BC13" s="221"/>
      <c r="BD13" s="221"/>
      <c r="BE13" s="222"/>
      <c r="BF13" s="47"/>
      <c r="BG13" s="51"/>
      <c r="CJ13" s="5" t="s">
        <v>30</v>
      </c>
      <c r="CK13" s="6" t="s">
        <v>31</v>
      </c>
      <c r="CL13" s="8">
        <v>8.7899999999999991</v>
      </c>
      <c r="CM13" s="4">
        <f t="shared" si="0"/>
        <v>126101.33999999998</v>
      </c>
    </row>
    <row r="14" spans="3:91" x14ac:dyDescent="0.25">
      <c r="C14" s="46"/>
      <c r="D14" s="47"/>
      <c r="E14" s="200" t="s">
        <v>9</v>
      </c>
      <c r="F14" s="201"/>
      <c r="G14" s="201"/>
      <c r="H14" s="201"/>
      <c r="I14" s="201"/>
      <c r="J14" s="201"/>
      <c r="K14" s="202" t="str">
        <f t="shared" si="1"/>
        <v>SODIUM SULFATE</v>
      </c>
      <c r="L14" s="202"/>
      <c r="M14" s="202"/>
      <c r="N14" s="202"/>
      <c r="O14" s="202"/>
      <c r="P14" s="202"/>
      <c r="Q14" s="202"/>
      <c r="R14" s="202"/>
      <c r="S14" s="202"/>
      <c r="T14" s="202"/>
      <c r="U14" s="202"/>
      <c r="V14" s="202"/>
      <c r="W14" s="202"/>
      <c r="X14" s="202"/>
      <c r="Y14" s="93"/>
      <c r="Z14" s="93"/>
      <c r="AA14" s="93"/>
      <c r="AB14" s="203">
        <v>200</v>
      </c>
      <c r="AC14" s="203"/>
      <c r="AD14" s="203"/>
      <c r="AE14" s="203"/>
      <c r="AF14" s="203"/>
      <c r="AG14" s="203"/>
      <c r="AH14" s="203"/>
      <c r="AI14" s="203"/>
      <c r="AJ14" s="203"/>
      <c r="AK14" s="202" t="s">
        <v>315</v>
      </c>
      <c r="AL14" s="202"/>
      <c r="AM14" s="204">
        <v>107766.76</v>
      </c>
      <c r="AN14" s="204"/>
      <c r="AO14" s="204"/>
      <c r="AP14" s="204"/>
      <c r="AQ14" s="204"/>
      <c r="AR14" s="204"/>
      <c r="AS14" s="47" t="s">
        <v>316</v>
      </c>
      <c r="AT14" s="47"/>
      <c r="AU14" s="205">
        <f t="shared" si="2"/>
        <v>257185.37273999999</v>
      </c>
      <c r="AV14" s="205"/>
      <c r="AW14" s="205"/>
      <c r="AX14" s="205"/>
      <c r="AY14" s="205"/>
      <c r="AZ14" s="205"/>
      <c r="BA14" s="205"/>
      <c r="BB14" s="205"/>
      <c r="BC14" s="205"/>
      <c r="BD14" s="205"/>
      <c r="BE14" s="206"/>
      <c r="BF14" s="47"/>
      <c r="BG14" s="51"/>
      <c r="CJ14" s="5" t="s">
        <v>32</v>
      </c>
      <c r="CK14" s="9" t="s">
        <v>33</v>
      </c>
      <c r="CL14" s="7">
        <v>11.66</v>
      </c>
      <c r="CM14" s="4">
        <f t="shared" si="0"/>
        <v>167274.36000000002</v>
      </c>
    </row>
    <row r="15" spans="3:91" x14ac:dyDescent="0.25">
      <c r="C15" s="46"/>
      <c r="D15" s="47"/>
      <c r="E15" s="223" t="s">
        <v>10</v>
      </c>
      <c r="F15" s="224"/>
      <c r="G15" s="224"/>
      <c r="H15" s="224"/>
      <c r="I15" s="224"/>
      <c r="J15" s="224"/>
      <c r="K15" s="225" t="str">
        <f t="shared" si="1"/>
        <v>SODA ASH</v>
      </c>
      <c r="L15" s="225"/>
      <c r="M15" s="225"/>
      <c r="N15" s="225"/>
      <c r="O15" s="225"/>
      <c r="P15" s="225"/>
      <c r="Q15" s="225"/>
      <c r="R15" s="225"/>
      <c r="S15" s="225"/>
      <c r="T15" s="225"/>
      <c r="U15" s="225"/>
      <c r="V15" s="225"/>
      <c r="W15" s="225"/>
      <c r="X15" s="225"/>
      <c r="Y15" s="92"/>
      <c r="Z15" s="92"/>
      <c r="AA15" s="92"/>
      <c r="AB15" s="226">
        <v>30</v>
      </c>
      <c r="AC15" s="226"/>
      <c r="AD15" s="226"/>
      <c r="AE15" s="226"/>
      <c r="AF15" s="226"/>
      <c r="AG15" s="226"/>
      <c r="AH15" s="226"/>
      <c r="AI15" s="226"/>
      <c r="AJ15" s="226"/>
      <c r="AK15" s="225" t="s">
        <v>315</v>
      </c>
      <c r="AL15" s="225"/>
      <c r="AM15" s="227">
        <v>16165.01</v>
      </c>
      <c r="AN15" s="227"/>
      <c r="AO15" s="227"/>
      <c r="AP15" s="227"/>
      <c r="AQ15" s="227"/>
      <c r="AR15" s="227"/>
      <c r="AS15" s="54" t="s">
        <v>316</v>
      </c>
      <c r="AT15" s="54"/>
      <c r="AU15" s="228">
        <f t="shared" si="2"/>
        <v>143545.28880000001</v>
      </c>
      <c r="AV15" s="228"/>
      <c r="AW15" s="228"/>
      <c r="AX15" s="228"/>
      <c r="AY15" s="228"/>
      <c r="AZ15" s="228"/>
      <c r="BA15" s="228"/>
      <c r="BB15" s="228"/>
      <c r="BC15" s="228"/>
      <c r="BD15" s="228"/>
      <c r="BE15" s="229"/>
      <c r="BF15" s="47"/>
      <c r="BG15" s="51"/>
      <c r="CJ15" s="5" t="s">
        <v>34</v>
      </c>
      <c r="CK15" s="9" t="s">
        <v>35</v>
      </c>
      <c r="CL15" s="7">
        <v>5.84</v>
      </c>
      <c r="CM15" s="4">
        <f t="shared" si="0"/>
        <v>83780.639999999999</v>
      </c>
    </row>
    <row r="16" spans="3:91" x14ac:dyDescent="0.25">
      <c r="C16" s="46"/>
      <c r="D16" s="47"/>
      <c r="E16" s="95"/>
      <c r="F16" s="95"/>
      <c r="G16" s="95"/>
      <c r="H16" s="95"/>
      <c r="I16" s="95"/>
      <c r="J16" s="95"/>
      <c r="K16" s="93"/>
      <c r="L16" s="93"/>
      <c r="M16" s="93"/>
      <c r="N16" s="93"/>
      <c r="O16" s="93"/>
      <c r="P16" s="93"/>
      <c r="Q16" s="93"/>
      <c r="R16" s="93"/>
      <c r="S16" s="93"/>
      <c r="T16" s="93"/>
      <c r="U16" s="93"/>
      <c r="V16" s="93"/>
      <c r="W16" s="93"/>
      <c r="X16" s="93"/>
      <c r="Y16" s="93"/>
      <c r="Z16" s="93"/>
      <c r="AA16" s="93"/>
      <c r="AB16" s="57"/>
      <c r="AC16" s="57"/>
      <c r="AD16" s="57"/>
      <c r="AE16" s="57"/>
      <c r="AF16" s="57"/>
      <c r="AG16" s="57"/>
      <c r="AH16" s="57"/>
      <c r="AI16" s="57"/>
      <c r="AJ16" s="57"/>
      <c r="AK16" s="93"/>
      <c r="AL16" s="93"/>
      <c r="AM16" s="95"/>
      <c r="AN16" s="95"/>
      <c r="AO16" s="95"/>
      <c r="AP16" s="95"/>
      <c r="AQ16" s="95"/>
      <c r="AR16" s="95"/>
      <c r="AS16" s="47"/>
      <c r="AT16" s="47"/>
      <c r="AU16" s="58"/>
      <c r="AV16" s="58"/>
      <c r="AW16" s="58"/>
      <c r="AX16" s="58"/>
      <c r="AY16" s="58"/>
      <c r="AZ16" s="58"/>
      <c r="BA16" s="58"/>
      <c r="BB16" s="58"/>
      <c r="BC16" s="58"/>
      <c r="BD16" s="58"/>
      <c r="BE16" s="58"/>
      <c r="BF16" s="47"/>
      <c r="BG16" s="51"/>
      <c r="CJ16" s="5" t="s">
        <v>36</v>
      </c>
      <c r="CK16" s="9" t="s">
        <v>37</v>
      </c>
      <c r="CL16" s="7">
        <v>20.14</v>
      </c>
      <c r="CM16" s="4">
        <f t="shared" si="0"/>
        <v>288928.44</v>
      </c>
    </row>
    <row r="17" spans="3:91" x14ac:dyDescent="0.25">
      <c r="C17" s="46"/>
      <c r="D17" s="47"/>
      <c r="E17" s="95"/>
      <c r="F17" s="95"/>
      <c r="G17" s="95"/>
      <c r="H17" s="95"/>
      <c r="I17" s="95"/>
      <c r="J17" s="95"/>
      <c r="K17" s="93"/>
      <c r="L17" s="93"/>
      <c r="M17" s="93"/>
      <c r="N17" s="93"/>
      <c r="O17" s="93"/>
      <c r="P17" s="93"/>
      <c r="Q17" s="93"/>
      <c r="R17" s="93"/>
      <c r="S17" s="93"/>
      <c r="T17" s="93"/>
      <c r="U17" s="93"/>
      <c r="V17" s="93"/>
      <c r="W17" s="93"/>
      <c r="X17" s="93"/>
      <c r="Y17" s="93"/>
      <c r="Z17" s="93"/>
      <c r="AA17" s="93"/>
      <c r="AB17" s="57"/>
      <c r="AC17" s="57"/>
      <c r="AD17" s="57"/>
      <c r="AE17" s="57"/>
      <c r="AF17" s="57"/>
      <c r="AG17" s="57"/>
      <c r="AH17" s="57"/>
      <c r="AI17" s="57"/>
      <c r="AJ17" s="57"/>
      <c r="AK17" s="93"/>
      <c r="AL17" s="93"/>
      <c r="AM17" s="95"/>
      <c r="AN17" s="95"/>
      <c r="AO17" s="95"/>
      <c r="AP17" s="59"/>
      <c r="AQ17" s="230" t="s">
        <v>318</v>
      </c>
      <c r="AR17" s="230"/>
      <c r="AS17" s="230"/>
      <c r="AT17" s="230"/>
      <c r="AU17" s="58" t="s">
        <v>11</v>
      </c>
      <c r="AV17" s="205">
        <f>SUM(AU10:BE15)</f>
        <v>1230114.7586534</v>
      </c>
      <c r="AW17" s="205"/>
      <c r="AX17" s="205"/>
      <c r="AY17" s="205"/>
      <c r="AZ17" s="205"/>
      <c r="BA17" s="205"/>
      <c r="BB17" s="205"/>
      <c r="BC17" s="205"/>
      <c r="BD17" s="205"/>
      <c r="BE17" s="205"/>
      <c r="BF17" s="47"/>
      <c r="BG17" s="51"/>
      <c r="CJ17" s="5" t="s">
        <v>38</v>
      </c>
      <c r="CK17" s="6" t="s">
        <v>39</v>
      </c>
      <c r="CL17" s="8">
        <v>24.15</v>
      </c>
      <c r="CM17" s="4">
        <f t="shared" si="0"/>
        <v>346455.89999999997</v>
      </c>
    </row>
    <row r="18" spans="3:91" x14ac:dyDescent="0.25">
      <c r="C18" s="46"/>
      <c r="D18" s="47"/>
      <c r="E18" s="95"/>
      <c r="F18" s="95"/>
      <c r="G18" s="95"/>
      <c r="H18" s="95"/>
      <c r="I18" s="95"/>
      <c r="J18" s="95"/>
      <c r="K18" s="93"/>
      <c r="L18" s="93"/>
      <c r="M18" s="93"/>
      <c r="N18" s="93"/>
      <c r="O18" s="93"/>
      <c r="P18" s="93"/>
      <c r="Q18" s="93"/>
      <c r="R18" s="93"/>
      <c r="S18" s="93"/>
      <c r="T18" s="93"/>
      <c r="U18" s="93"/>
      <c r="V18" s="93"/>
      <c r="W18" s="93"/>
      <c r="X18" s="93"/>
      <c r="Y18" s="93"/>
      <c r="Z18" s="93"/>
      <c r="AA18" s="93"/>
      <c r="AB18" s="57"/>
      <c r="AC18" s="57"/>
      <c r="AD18" s="57"/>
      <c r="AE18" s="57"/>
      <c r="AF18" s="57"/>
      <c r="AG18" s="57"/>
      <c r="AH18" s="57"/>
      <c r="AI18" s="57"/>
      <c r="AJ18" s="57"/>
      <c r="AK18" s="93"/>
      <c r="AL18" s="93"/>
      <c r="AM18" s="95"/>
      <c r="AN18" s="95"/>
      <c r="AO18" s="95"/>
      <c r="AP18" s="59"/>
      <c r="AQ18" s="202" t="s">
        <v>317</v>
      </c>
      <c r="AR18" s="202"/>
      <c r="AS18" s="202"/>
      <c r="AT18" s="202"/>
      <c r="AU18" s="58" t="s">
        <v>11</v>
      </c>
      <c r="AV18" s="205">
        <f>AV17/AV4</f>
        <v>585.76893269209529</v>
      </c>
      <c r="AW18" s="205"/>
      <c r="AX18" s="205"/>
      <c r="AY18" s="205"/>
      <c r="AZ18" s="205"/>
      <c r="BA18" s="205"/>
      <c r="BB18" s="205"/>
      <c r="BC18" s="205"/>
      <c r="BD18" s="205"/>
      <c r="BE18" s="205"/>
      <c r="BF18" s="47"/>
      <c r="BG18" s="51"/>
      <c r="CJ18" s="5" t="s">
        <v>7</v>
      </c>
      <c r="CK18" s="6" t="s">
        <v>40</v>
      </c>
      <c r="CL18" s="7">
        <v>8.48</v>
      </c>
      <c r="CM18" s="4">
        <f t="shared" si="0"/>
        <v>121654.08</v>
      </c>
    </row>
    <row r="19" spans="3:91" x14ac:dyDescent="0.25">
      <c r="C19" s="46"/>
      <c r="D19" s="47"/>
      <c r="E19" s="95"/>
      <c r="F19" s="95"/>
      <c r="G19" s="95"/>
      <c r="H19" s="95"/>
      <c r="I19" s="95"/>
      <c r="J19" s="95"/>
      <c r="K19" s="93"/>
      <c r="L19" s="93"/>
      <c r="M19" s="93"/>
      <c r="N19" s="93"/>
      <c r="O19" s="93"/>
      <c r="P19" s="93"/>
      <c r="Q19" s="93"/>
      <c r="R19" s="93"/>
      <c r="S19" s="93"/>
      <c r="T19" s="93"/>
      <c r="U19" s="93"/>
      <c r="V19" s="93"/>
      <c r="W19" s="93"/>
      <c r="X19" s="93"/>
      <c r="Y19" s="93"/>
      <c r="Z19" s="93"/>
      <c r="AA19" s="93"/>
      <c r="AB19" s="57"/>
      <c r="AC19" s="57"/>
      <c r="AD19" s="57"/>
      <c r="AE19" s="57"/>
      <c r="AF19" s="57"/>
      <c r="AG19" s="57"/>
      <c r="AH19" s="57"/>
      <c r="AI19" s="57"/>
      <c r="AJ19" s="57"/>
      <c r="AK19" s="93"/>
      <c r="AL19" s="93"/>
      <c r="AM19" s="95"/>
      <c r="AN19" s="95"/>
      <c r="AO19" s="95"/>
      <c r="AP19" s="95"/>
      <c r="AQ19" s="95"/>
      <c r="AR19" s="95"/>
      <c r="AS19" s="47"/>
      <c r="AT19" s="47"/>
      <c r="AU19" s="47"/>
      <c r="AV19" s="95"/>
      <c r="AW19" s="95"/>
      <c r="AX19" s="95"/>
      <c r="AY19" s="95"/>
      <c r="AZ19" s="95"/>
      <c r="BA19" s="95"/>
      <c r="BB19" s="95"/>
      <c r="BC19" s="95"/>
      <c r="BD19" s="95"/>
      <c r="BE19" s="95"/>
      <c r="BF19" s="47"/>
      <c r="BG19" s="51"/>
      <c r="CJ19" s="5" t="s">
        <v>41</v>
      </c>
      <c r="CK19" s="6" t="s">
        <v>42</v>
      </c>
      <c r="CL19" s="7">
        <v>7.27</v>
      </c>
      <c r="CM19" s="4">
        <f t="shared" si="0"/>
        <v>104295.42</v>
      </c>
    </row>
    <row r="20" spans="3:91" ht="17.25" thickBot="1" x14ac:dyDescent="0.3">
      <c r="C20" s="60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62"/>
      <c r="CJ20" s="5" t="s">
        <v>43</v>
      </c>
      <c r="CK20" s="6" t="s">
        <v>44</v>
      </c>
      <c r="CL20" s="7">
        <v>7.63</v>
      </c>
      <c r="CM20" s="4">
        <f t="shared" si="0"/>
        <v>109459.98</v>
      </c>
    </row>
    <row r="21" spans="3:91" x14ac:dyDescent="0.25">
      <c r="CJ21" s="5" t="s">
        <v>45</v>
      </c>
      <c r="CK21" s="6" t="s">
        <v>46</v>
      </c>
      <c r="CL21" s="7">
        <v>9.5583270598076133</v>
      </c>
      <c r="CM21" s="4">
        <f t="shared" si="0"/>
        <v>137123.76</v>
      </c>
    </row>
    <row r="22" spans="3:91" ht="17.25" thickBot="1" x14ac:dyDescent="0.3">
      <c r="CJ22" s="5" t="s">
        <v>47</v>
      </c>
      <c r="CK22" s="6" t="s">
        <v>48</v>
      </c>
      <c r="CL22" s="7">
        <v>6.66</v>
      </c>
      <c r="CM22" s="4">
        <f t="shared" si="0"/>
        <v>95544.36</v>
      </c>
    </row>
    <row r="23" spans="3:91" x14ac:dyDescent="0.25">
      <c r="C23" s="43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44"/>
      <c r="AN23" s="44"/>
      <c r="AO23" s="44"/>
      <c r="AP23" s="44"/>
      <c r="AQ23" s="44"/>
      <c r="AR23" s="44"/>
      <c r="AS23" s="44"/>
      <c r="AT23" s="44"/>
      <c r="AU23" s="44"/>
      <c r="AV23" s="44"/>
      <c r="AW23" s="44"/>
      <c r="AX23" s="44"/>
      <c r="AY23" s="44"/>
      <c r="AZ23" s="44"/>
      <c r="BA23" s="44"/>
      <c r="BB23" s="44"/>
      <c r="BC23" s="44"/>
      <c r="BD23" s="44"/>
      <c r="BE23" s="44"/>
      <c r="BF23" s="44"/>
      <c r="BG23" s="45"/>
      <c r="CJ23" s="5" t="s">
        <v>49</v>
      </c>
      <c r="CK23" s="9" t="s">
        <v>50</v>
      </c>
      <c r="CL23" s="7">
        <v>12.14</v>
      </c>
      <c r="CM23" s="4">
        <f t="shared" si="0"/>
        <v>174160.44</v>
      </c>
    </row>
    <row r="24" spans="3:91" x14ac:dyDescent="0.25">
      <c r="C24" s="46"/>
      <c r="D24" s="47"/>
      <c r="E24" s="196" t="s">
        <v>0</v>
      </c>
      <c r="F24" s="196"/>
      <c r="G24" s="196"/>
      <c r="H24" s="196"/>
      <c r="I24" s="196"/>
      <c r="J24" s="101" t="s">
        <v>11</v>
      </c>
      <c r="K24" s="196" t="s">
        <v>326</v>
      </c>
      <c r="L24" s="196"/>
      <c r="M24" s="196"/>
      <c r="N24" s="196"/>
      <c r="O24" s="196"/>
      <c r="P24" s="196"/>
      <c r="Q24" s="196"/>
      <c r="R24" s="196"/>
      <c r="S24" s="196"/>
      <c r="T24" s="196"/>
      <c r="U24" s="196"/>
      <c r="V24" s="101"/>
      <c r="W24" s="101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101"/>
      <c r="AI24" s="50"/>
      <c r="AJ24" s="50"/>
      <c r="AK24" s="50"/>
      <c r="AL24" s="50"/>
      <c r="AM24" s="196" t="s">
        <v>3</v>
      </c>
      <c r="AN24" s="196"/>
      <c r="AO24" s="196"/>
      <c r="AP24" s="196"/>
      <c r="AQ24" s="196"/>
      <c r="AR24" s="196"/>
      <c r="AS24" s="196"/>
      <c r="AT24" s="196"/>
      <c r="AU24" s="101" t="s">
        <v>11</v>
      </c>
      <c r="AV24" s="197">
        <v>538.83000000000004</v>
      </c>
      <c r="AW24" s="197"/>
      <c r="AX24" s="197"/>
      <c r="AY24" s="197"/>
      <c r="AZ24" s="101" t="s">
        <v>319</v>
      </c>
      <c r="BA24" s="101"/>
      <c r="BB24" s="101"/>
      <c r="BC24" s="101"/>
      <c r="BD24" s="101"/>
      <c r="BE24" s="101"/>
      <c r="BF24" s="47"/>
      <c r="BG24" s="51"/>
      <c r="CJ24" s="5" t="s">
        <v>51</v>
      </c>
      <c r="CK24" s="6" t="s">
        <v>52</v>
      </c>
      <c r="CL24" s="8">
        <v>16.57</v>
      </c>
      <c r="CM24" s="4">
        <f t="shared" si="0"/>
        <v>237713.22</v>
      </c>
    </row>
    <row r="25" spans="3:91" x14ac:dyDescent="0.25">
      <c r="C25" s="46"/>
      <c r="D25" s="47"/>
      <c r="E25" s="196" t="s">
        <v>322</v>
      </c>
      <c r="F25" s="196"/>
      <c r="G25" s="196"/>
      <c r="H25" s="196"/>
      <c r="I25" s="196"/>
      <c r="J25" s="101" t="s">
        <v>11</v>
      </c>
      <c r="K25" s="196" t="s">
        <v>416</v>
      </c>
      <c r="L25" s="196"/>
      <c r="M25" s="196"/>
      <c r="N25" s="196"/>
      <c r="O25" s="196"/>
      <c r="P25" s="196"/>
      <c r="Q25" s="196"/>
      <c r="R25" s="196"/>
      <c r="S25" s="196"/>
      <c r="T25" s="196"/>
      <c r="U25" s="196"/>
      <c r="V25" s="196"/>
      <c r="W25" s="101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101"/>
      <c r="AI25" s="50"/>
      <c r="AJ25" s="50"/>
      <c r="AK25" s="50"/>
      <c r="AL25" s="50"/>
      <c r="AM25" s="196" t="s">
        <v>4</v>
      </c>
      <c r="AN25" s="196"/>
      <c r="AO25" s="196"/>
      <c r="AP25" s="196"/>
      <c r="AQ25" s="196"/>
      <c r="AR25" s="196"/>
      <c r="AS25" s="196"/>
      <c r="AT25" s="196"/>
      <c r="AU25" s="101" t="s">
        <v>11</v>
      </c>
      <c r="AV25" s="196">
        <v>2100</v>
      </c>
      <c r="AW25" s="196"/>
      <c r="AX25" s="196"/>
      <c r="AY25" s="196"/>
      <c r="AZ25" s="101" t="s">
        <v>320</v>
      </c>
      <c r="BA25" s="101"/>
      <c r="BB25" s="101"/>
      <c r="BC25" s="101"/>
      <c r="BD25" s="101"/>
      <c r="BE25" s="101"/>
      <c r="BF25" s="47"/>
      <c r="BG25" s="51"/>
      <c r="CJ25" s="5"/>
      <c r="CK25" s="6"/>
      <c r="CL25" s="8"/>
      <c r="CM25" s="4"/>
    </row>
    <row r="26" spans="3:91" x14ac:dyDescent="0.25">
      <c r="C26" s="46"/>
      <c r="D26" s="47"/>
      <c r="E26" s="196" t="s">
        <v>1</v>
      </c>
      <c r="F26" s="196"/>
      <c r="G26" s="196"/>
      <c r="H26" s="196"/>
      <c r="I26" s="196"/>
      <c r="J26" s="101" t="s">
        <v>11</v>
      </c>
      <c r="K26" s="196" t="s">
        <v>415</v>
      </c>
      <c r="L26" s="196"/>
      <c r="M26" s="196"/>
      <c r="N26" s="196"/>
      <c r="O26" s="196"/>
      <c r="P26" s="196"/>
      <c r="Q26" s="196"/>
      <c r="R26" s="196"/>
      <c r="S26" s="196"/>
      <c r="T26" s="196"/>
      <c r="U26" s="196"/>
      <c r="V26" s="101"/>
      <c r="W26" s="101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101"/>
      <c r="AI26" s="50"/>
      <c r="AJ26" s="50"/>
      <c r="AK26" s="50"/>
      <c r="AL26" s="50"/>
      <c r="AM26" s="196"/>
      <c r="AN26" s="196"/>
      <c r="AO26" s="196"/>
      <c r="AP26" s="196"/>
      <c r="AQ26" s="196"/>
      <c r="AR26" s="196"/>
      <c r="AS26" s="196"/>
      <c r="AT26" s="196"/>
      <c r="AU26" s="101"/>
      <c r="AV26" s="198"/>
      <c r="AW26" s="198"/>
      <c r="AX26" s="198"/>
      <c r="AY26" s="198"/>
      <c r="AZ26" s="101"/>
      <c r="BA26" s="101"/>
      <c r="BB26" s="101"/>
      <c r="BC26" s="101"/>
      <c r="BD26" s="101"/>
      <c r="BE26" s="101"/>
      <c r="BF26" s="47"/>
      <c r="BG26" s="51"/>
      <c r="CJ26" s="5" t="s">
        <v>53</v>
      </c>
      <c r="CK26" s="9" t="s">
        <v>54</v>
      </c>
      <c r="CL26" s="7">
        <v>24.42</v>
      </c>
      <c r="CM26" s="4">
        <f t="shared" si="0"/>
        <v>350329.32</v>
      </c>
    </row>
    <row r="27" spans="3:91" x14ac:dyDescent="0.25">
      <c r="C27" s="46"/>
      <c r="D27" s="47"/>
      <c r="E27" s="196" t="s">
        <v>2</v>
      </c>
      <c r="F27" s="196"/>
      <c r="G27" s="196"/>
      <c r="H27" s="196"/>
      <c r="I27" s="196"/>
      <c r="J27" s="101" t="s">
        <v>11</v>
      </c>
      <c r="K27" s="196" t="s">
        <v>417</v>
      </c>
      <c r="L27" s="196"/>
      <c r="M27" s="196"/>
      <c r="N27" s="196"/>
      <c r="O27" s="196"/>
      <c r="P27" s="196"/>
      <c r="Q27" s="196"/>
      <c r="R27" s="196"/>
      <c r="S27" s="196"/>
      <c r="T27" s="196"/>
      <c r="U27" s="196"/>
      <c r="V27" s="101"/>
      <c r="W27" s="101"/>
      <c r="X27" s="101"/>
      <c r="Y27" s="101"/>
      <c r="Z27" s="101"/>
      <c r="AA27" s="101"/>
      <c r="AB27" s="101"/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96"/>
      <c r="AN27" s="196"/>
      <c r="AO27" s="196"/>
      <c r="AP27" s="196"/>
      <c r="AQ27" s="196"/>
      <c r="AR27" s="196"/>
      <c r="AS27" s="196"/>
      <c r="AT27" s="196"/>
      <c r="AU27" s="101"/>
      <c r="AV27" s="101"/>
      <c r="AW27" s="101"/>
      <c r="AX27" s="101"/>
      <c r="AY27" s="101"/>
      <c r="AZ27" s="101"/>
      <c r="BA27" s="101"/>
      <c r="BB27" s="101"/>
      <c r="BC27" s="101"/>
      <c r="BD27" s="101"/>
      <c r="BE27" s="101"/>
      <c r="BF27" s="47"/>
      <c r="BG27" s="51"/>
      <c r="CJ27" s="5" t="s">
        <v>55</v>
      </c>
      <c r="CK27" s="6" t="s">
        <v>56</v>
      </c>
      <c r="CL27" s="8">
        <v>19.260000000000002</v>
      </c>
      <c r="CM27" s="4">
        <f t="shared" si="0"/>
        <v>276303.96000000002</v>
      </c>
    </row>
    <row r="28" spans="3:91" x14ac:dyDescent="0.25">
      <c r="C28" s="46"/>
      <c r="D28" s="47"/>
      <c r="E28" s="47"/>
      <c r="F28" s="47"/>
      <c r="G28" s="47"/>
      <c r="H28" s="47"/>
      <c r="I28" s="47"/>
      <c r="J28" s="47"/>
      <c r="K28" s="47" t="s">
        <v>374</v>
      </c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  <c r="AU28" s="47"/>
      <c r="AV28" s="47"/>
      <c r="AW28" s="47"/>
      <c r="AX28" s="47"/>
      <c r="AY28" s="47"/>
      <c r="AZ28" s="47"/>
      <c r="BA28" s="47"/>
      <c r="BB28" s="47"/>
      <c r="BC28" s="47"/>
      <c r="BD28" s="47"/>
      <c r="BE28" s="47"/>
      <c r="BF28" s="47"/>
      <c r="BG28" s="51"/>
      <c r="CJ28" s="5" t="s">
        <v>57</v>
      </c>
      <c r="CK28" s="6" t="s">
        <v>58</v>
      </c>
      <c r="CL28" s="8">
        <v>16.22</v>
      </c>
      <c r="CM28" s="4">
        <f t="shared" si="0"/>
        <v>232692.12</v>
      </c>
    </row>
    <row r="29" spans="3:91" x14ac:dyDescent="0.25">
      <c r="C29" s="46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  <c r="AU29" s="47"/>
      <c r="AV29" s="47"/>
      <c r="AW29" s="47"/>
      <c r="AX29" s="47"/>
      <c r="AY29" s="47"/>
      <c r="AZ29" s="47"/>
      <c r="BA29" s="47"/>
      <c r="BB29" s="47"/>
      <c r="BC29" s="47"/>
      <c r="BD29" s="47"/>
      <c r="BE29" s="47"/>
      <c r="BF29" s="47"/>
      <c r="BG29" s="51"/>
      <c r="CJ29" s="5" t="s">
        <v>59</v>
      </c>
      <c r="CK29" s="6" t="s">
        <v>60</v>
      </c>
      <c r="CL29" s="8">
        <v>21.41</v>
      </c>
      <c r="CM29" s="4">
        <f t="shared" si="0"/>
        <v>307147.86</v>
      </c>
    </row>
    <row r="30" spans="3:91" x14ac:dyDescent="0.25">
      <c r="C30" s="46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  <c r="AU30" s="47"/>
      <c r="AV30" s="47"/>
      <c r="AW30" s="47"/>
      <c r="AX30" s="47"/>
      <c r="AY30" s="47"/>
      <c r="AZ30" s="47"/>
      <c r="BA30" s="47"/>
      <c r="BB30" s="47"/>
      <c r="BC30" s="47"/>
      <c r="BD30" s="47"/>
      <c r="BE30" s="47"/>
      <c r="BF30" s="47"/>
      <c r="BG30" s="51"/>
      <c r="CJ30" s="5" t="s">
        <v>61</v>
      </c>
      <c r="CK30" s="6" t="s">
        <v>62</v>
      </c>
      <c r="CL30" s="7">
        <v>17.59</v>
      </c>
      <c r="CM30" s="4">
        <f t="shared" si="0"/>
        <v>252346.13999999998</v>
      </c>
    </row>
    <row r="31" spans="3:91" x14ac:dyDescent="0.25">
      <c r="C31" s="46"/>
      <c r="D31" s="47"/>
      <c r="E31" s="208" t="s">
        <v>5</v>
      </c>
      <c r="F31" s="209"/>
      <c r="G31" s="209"/>
      <c r="H31" s="209"/>
      <c r="I31" s="209"/>
      <c r="J31" s="209"/>
      <c r="K31" s="210" t="str">
        <f>VLOOKUP(E31,$CJ$1:$CM$1003,2,FALSE)</f>
        <v>NOVACRON YELLOW S-3R</v>
      </c>
      <c r="L31" s="210"/>
      <c r="M31" s="210"/>
      <c r="N31" s="210"/>
      <c r="O31" s="210"/>
      <c r="P31" s="210"/>
      <c r="Q31" s="210"/>
      <c r="R31" s="210"/>
      <c r="S31" s="210"/>
      <c r="T31" s="210"/>
      <c r="U31" s="210"/>
      <c r="V31" s="210"/>
      <c r="W31" s="210"/>
      <c r="X31" s="210"/>
      <c r="Y31" s="210"/>
      <c r="Z31" s="210"/>
      <c r="AA31" s="97"/>
      <c r="AB31" s="211">
        <v>1.22</v>
      </c>
      <c r="AC31" s="211"/>
      <c r="AD31" s="211"/>
      <c r="AE31" s="211"/>
      <c r="AF31" s="211"/>
      <c r="AG31" s="211"/>
      <c r="AH31" s="211"/>
      <c r="AI31" s="211"/>
      <c r="AJ31" s="211"/>
      <c r="AK31" s="210" t="s">
        <v>315</v>
      </c>
      <c r="AL31" s="210"/>
      <c r="AM31" s="212">
        <v>657.38</v>
      </c>
      <c r="AN31" s="212"/>
      <c r="AO31" s="212"/>
      <c r="AP31" s="212"/>
      <c r="AQ31" s="212"/>
      <c r="AR31" s="212"/>
      <c r="AS31" s="52" t="s">
        <v>316</v>
      </c>
      <c r="AT31" s="52"/>
      <c r="AU31" s="213">
        <f>(AM31*VLOOKUP(E31,$CJ$1:$CM$1003,4,FALSE))/1000</f>
        <v>63846.336459600003</v>
      </c>
      <c r="AV31" s="213"/>
      <c r="AW31" s="213"/>
      <c r="AX31" s="213"/>
      <c r="AY31" s="213"/>
      <c r="AZ31" s="213"/>
      <c r="BA31" s="213"/>
      <c r="BB31" s="213"/>
      <c r="BC31" s="213"/>
      <c r="BD31" s="213"/>
      <c r="BE31" s="214"/>
      <c r="BF31" s="47"/>
      <c r="BG31" s="51"/>
      <c r="CJ31" s="5" t="s">
        <v>63</v>
      </c>
      <c r="CK31" s="6" t="s">
        <v>64</v>
      </c>
      <c r="CL31" s="7">
        <v>8.936572563780846</v>
      </c>
      <c r="CM31" s="4">
        <f t="shared" si="0"/>
        <v>128204.07000000002</v>
      </c>
    </row>
    <row r="32" spans="3:91" x14ac:dyDescent="0.25">
      <c r="C32" s="46"/>
      <c r="D32" s="47"/>
      <c r="E32" s="200" t="s">
        <v>6</v>
      </c>
      <c r="F32" s="201"/>
      <c r="G32" s="201"/>
      <c r="H32" s="201"/>
      <c r="I32" s="201"/>
      <c r="J32" s="201"/>
      <c r="K32" s="202" t="str">
        <f t="shared" ref="K32:K36" si="3">VLOOKUP(E32,$CJ$1:$CM$1003,2,FALSE)</f>
        <v>NOVACRON RUBY S–3B</v>
      </c>
      <c r="L32" s="202"/>
      <c r="M32" s="202"/>
      <c r="N32" s="202"/>
      <c r="O32" s="202"/>
      <c r="P32" s="202"/>
      <c r="Q32" s="202"/>
      <c r="R32" s="202"/>
      <c r="S32" s="202"/>
      <c r="T32" s="202"/>
      <c r="U32" s="202"/>
      <c r="V32" s="202"/>
      <c r="W32" s="202"/>
      <c r="X32" s="202"/>
      <c r="Y32" s="202"/>
      <c r="Z32" s="202"/>
      <c r="AA32" s="93"/>
      <c r="AB32" s="203">
        <v>0.5</v>
      </c>
      <c r="AC32" s="203"/>
      <c r="AD32" s="203"/>
      <c r="AE32" s="203"/>
      <c r="AF32" s="203"/>
      <c r="AG32" s="203"/>
      <c r="AH32" s="203"/>
      <c r="AI32" s="203"/>
      <c r="AJ32" s="203"/>
      <c r="AK32" s="202" t="s">
        <v>315</v>
      </c>
      <c r="AL32" s="202"/>
      <c r="AM32" s="204">
        <v>269.42</v>
      </c>
      <c r="AN32" s="204"/>
      <c r="AO32" s="204"/>
      <c r="AP32" s="204"/>
      <c r="AQ32" s="204"/>
      <c r="AR32" s="204"/>
      <c r="AS32" s="47" t="s">
        <v>316</v>
      </c>
      <c r="AT32" s="47"/>
      <c r="AU32" s="205">
        <f t="shared" ref="AU32:AU35" si="4">(AM32*VLOOKUP(E32,$CJ$1:$CM$1003,4,FALSE))/1000</f>
        <v>32505.485281200003</v>
      </c>
      <c r="AV32" s="205"/>
      <c r="AW32" s="205"/>
      <c r="AX32" s="205"/>
      <c r="AY32" s="205"/>
      <c r="AZ32" s="205"/>
      <c r="BA32" s="205"/>
      <c r="BB32" s="205"/>
      <c r="BC32" s="205"/>
      <c r="BD32" s="205"/>
      <c r="BE32" s="206"/>
      <c r="BF32" s="47"/>
      <c r="BG32" s="51"/>
      <c r="CJ32" s="5" t="s">
        <v>65</v>
      </c>
      <c r="CK32" s="6" t="s">
        <v>66</v>
      </c>
      <c r="CL32" s="7">
        <v>8.3867837724801344</v>
      </c>
      <c r="CM32" s="4">
        <f t="shared" si="0"/>
        <v>120316.8</v>
      </c>
    </row>
    <row r="33" spans="3:91" x14ac:dyDescent="0.25">
      <c r="C33" s="46"/>
      <c r="D33" s="47"/>
      <c r="E33" s="223" t="s">
        <v>7</v>
      </c>
      <c r="F33" s="224"/>
      <c r="G33" s="224"/>
      <c r="H33" s="224"/>
      <c r="I33" s="224"/>
      <c r="J33" s="224"/>
      <c r="K33" s="225" t="str">
        <f t="shared" si="3"/>
        <v>NOVACRON DARK BLUE S-GL</v>
      </c>
      <c r="L33" s="225"/>
      <c r="M33" s="225"/>
      <c r="N33" s="225"/>
      <c r="O33" s="225"/>
      <c r="P33" s="225"/>
      <c r="Q33" s="225"/>
      <c r="R33" s="225"/>
      <c r="S33" s="225"/>
      <c r="T33" s="225"/>
      <c r="U33" s="225"/>
      <c r="V33" s="225"/>
      <c r="W33" s="225"/>
      <c r="X33" s="225"/>
      <c r="Y33" s="225"/>
      <c r="Z33" s="225"/>
      <c r="AA33" s="92"/>
      <c r="AB33" s="226">
        <v>0.96</v>
      </c>
      <c r="AC33" s="226"/>
      <c r="AD33" s="226"/>
      <c r="AE33" s="226"/>
      <c r="AF33" s="226"/>
      <c r="AG33" s="226"/>
      <c r="AH33" s="226"/>
      <c r="AI33" s="226"/>
      <c r="AJ33" s="226"/>
      <c r="AK33" s="225" t="s">
        <v>315</v>
      </c>
      <c r="AL33" s="225"/>
      <c r="AM33" s="227">
        <v>517.28</v>
      </c>
      <c r="AN33" s="227"/>
      <c r="AO33" s="227"/>
      <c r="AP33" s="227"/>
      <c r="AQ33" s="227"/>
      <c r="AR33" s="227"/>
      <c r="AS33" s="54" t="s">
        <v>316</v>
      </c>
      <c r="AT33" s="54"/>
      <c r="AU33" s="228">
        <f t="shared" si="4"/>
        <v>62929.222502399993</v>
      </c>
      <c r="AV33" s="228"/>
      <c r="AW33" s="228"/>
      <c r="AX33" s="228"/>
      <c r="AY33" s="228"/>
      <c r="AZ33" s="228"/>
      <c r="BA33" s="228"/>
      <c r="BB33" s="228"/>
      <c r="BC33" s="228"/>
      <c r="BD33" s="228"/>
      <c r="BE33" s="229"/>
      <c r="BF33" s="47"/>
      <c r="BG33" s="51"/>
      <c r="CJ33" s="5" t="s">
        <v>67</v>
      </c>
      <c r="CK33" s="6" t="s">
        <v>68</v>
      </c>
      <c r="CL33" s="8">
        <v>7.34</v>
      </c>
      <c r="CM33" s="4">
        <f t="shared" si="0"/>
        <v>105299.64</v>
      </c>
    </row>
    <row r="34" spans="3:91" x14ac:dyDescent="0.25">
      <c r="C34" s="46"/>
      <c r="D34" s="47"/>
      <c r="E34" s="223" t="s">
        <v>8</v>
      </c>
      <c r="F34" s="224"/>
      <c r="G34" s="224"/>
      <c r="H34" s="224"/>
      <c r="I34" s="224"/>
      <c r="J34" s="224"/>
      <c r="K34" s="225" t="str">
        <f t="shared" si="3"/>
        <v>FIMBIL EAS 40 NEW</v>
      </c>
      <c r="L34" s="225"/>
      <c r="M34" s="225"/>
      <c r="N34" s="225"/>
      <c r="O34" s="225"/>
      <c r="P34" s="225"/>
      <c r="Q34" s="225"/>
      <c r="R34" s="225"/>
      <c r="S34" s="225"/>
      <c r="T34" s="225"/>
      <c r="U34" s="225"/>
      <c r="V34" s="225"/>
      <c r="W34" s="225"/>
      <c r="X34" s="225"/>
      <c r="Y34" s="225"/>
      <c r="Z34" s="225"/>
      <c r="AA34" s="92"/>
      <c r="AB34" s="219">
        <v>2</v>
      </c>
      <c r="AC34" s="219"/>
      <c r="AD34" s="219"/>
      <c r="AE34" s="219"/>
      <c r="AF34" s="219"/>
      <c r="AG34" s="219"/>
      <c r="AH34" s="219"/>
      <c r="AI34" s="219"/>
      <c r="AJ34" s="219"/>
      <c r="AK34" s="218" t="s">
        <v>315</v>
      </c>
      <c r="AL34" s="218"/>
      <c r="AM34" s="248">
        <v>1077.67</v>
      </c>
      <c r="AN34" s="248"/>
      <c r="AO34" s="248"/>
      <c r="AP34" s="248"/>
      <c r="AQ34" s="248"/>
      <c r="AR34" s="248"/>
      <c r="AS34" s="55" t="s">
        <v>316</v>
      </c>
      <c r="AT34" s="54"/>
      <c r="AU34" s="228">
        <f t="shared" si="4"/>
        <v>22230.3276338</v>
      </c>
      <c r="AV34" s="228"/>
      <c r="AW34" s="228"/>
      <c r="AX34" s="228"/>
      <c r="AY34" s="228"/>
      <c r="AZ34" s="228"/>
      <c r="BA34" s="228"/>
      <c r="BB34" s="228"/>
      <c r="BC34" s="228"/>
      <c r="BD34" s="228"/>
      <c r="BE34" s="229"/>
      <c r="BF34" s="47"/>
      <c r="BG34" s="51"/>
      <c r="CJ34" s="5" t="s">
        <v>69</v>
      </c>
      <c r="CK34" s="6" t="s">
        <v>70</v>
      </c>
      <c r="CL34" s="8">
        <v>13.47</v>
      </c>
      <c r="CM34" s="4">
        <f t="shared" si="0"/>
        <v>193240.62</v>
      </c>
    </row>
    <row r="35" spans="3:91" x14ac:dyDescent="0.25">
      <c r="C35" s="46"/>
      <c r="D35" s="47"/>
      <c r="E35" s="200" t="s">
        <v>9</v>
      </c>
      <c r="F35" s="201"/>
      <c r="G35" s="201"/>
      <c r="H35" s="201"/>
      <c r="I35" s="201"/>
      <c r="J35" s="201"/>
      <c r="K35" s="210" t="str">
        <f t="shared" si="3"/>
        <v>SODIUM SULFATE</v>
      </c>
      <c r="L35" s="210"/>
      <c r="M35" s="210"/>
      <c r="N35" s="210"/>
      <c r="O35" s="210"/>
      <c r="P35" s="210"/>
      <c r="Q35" s="210"/>
      <c r="R35" s="210"/>
      <c r="S35" s="210"/>
      <c r="T35" s="210"/>
      <c r="U35" s="210"/>
      <c r="V35" s="210"/>
      <c r="W35" s="210"/>
      <c r="X35" s="210"/>
      <c r="Y35" s="210"/>
      <c r="Z35" s="210"/>
      <c r="AA35" s="93"/>
      <c r="AB35" s="203">
        <v>200</v>
      </c>
      <c r="AC35" s="203"/>
      <c r="AD35" s="203"/>
      <c r="AE35" s="203"/>
      <c r="AF35" s="203"/>
      <c r="AG35" s="203"/>
      <c r="AH35" s="203"/>
      <c r="AI35" s="203"/>
      <c r="AJ35" s="203"/>
      <c r="AK35" s="202" t="s">
        <v>315</v>
      </c>
      <c r="AL35" s="202"/>
      <c r="AM35" s="204">
        <v>107766.76</v>
      </c>
      <c r="AN35" s="204"/>
      <c r="AO35" s="204"/>
      <c r="AP35" s="204"/>
      <c r="AQ35" s="204"/>
      <c r="AR35" s="204"/>
      <c r="AS35" s="47" t="s">
        <v>316</v>
      </c>
      <c r="AT35" s="47"/>
      <c r="AU35" s="205">
        <f t="shared" si="4"/>
        <v>257185.37273999999</v>
      </c>
      <c r="AV35" s="205"/>
      <c r="AW35" s="205"/>
      <c r="AX35" s="205"/>
      <c r="AY35" s="205"/>
      <c r="AZ35" s="205"/>
      <c r="BA35" s="205"/>
      <c r="BB35" s="205"/>
      <c r="BC35" s="205"/>
      <c r="BD35" s="205"/>
      <c r="BE35" s="206"/>
      <c r="BF35" s="47"/>
      <c r="BG35" s="51"/>
      <c r="CJ35" s="10" t="s">
        <v>71</v>
      </c>
      <c r="CK35" s="6" t="s">
        <v>72</v>
      </c>
      <c r="CL35" s="7">
        <v>6.66</v>
      </c>
      <c r="CM35" s="4">
        <f t="shared" si="0"/>
        <v>95544.36</v>
      </c>
    </row>
    <row r="36" spans="3:91" x14ac:dyDescent="0.25">
      <c r="C36" s="46"/>
      <c r="D36" s="47"/>
      <c r="E36" s="223" t="s">
        <v>10</v>
      </c>
      <c r="F36" s="224"/>
      <c r="G36" s="224"/>
      <c r="H36" s="224"/>
      <c r="I36" s="224"/>
      <c r="J36" s="224"/>
      <c r="K36" s="225" t="str">
        <f t="shared" si="3"/>
        <v>SODA ASH</v>
      </c>
      <c r="L36" s="225"/>
      <c r="M36" s="225"/>
      <c r="N36" s="225"/>
      <c r="O36" s="225"/>
      <c r="P36" s="225"/>
      <c r="Q36" s="225"/>
      <c r="R36" s="225"/>
      <c r="S36" s="225"/>
      <c r="T36" s="225"/>
      <c r="U36" s="225"/>
      <c r="V36" s="225"/>
      <c r="W36" s="225"/>
      <c r="X36" s="225"/>
      <c r="Y36" s="225"/>
      <c r="Z36" s="225"/>
      <c r="AA36" s="92"/>
      <c r="AB36" s="226">
        <v>30</v>
      </c>
      <c r="AC36" s="226"/>
      <c r="AD36" s="226"/>
      <c r="AE36" s="226"/>
      <c r="AF36" s="226"/>
      <c r="AG36" s="226"/>
      <c r="AH36" s="226"/>
      <c r="AI36" s="226"/>
      <c r="AJ36" s="226"/>
      <c r="AK36" s="225" t="s">
        <v>315</v>
      </c>
      <c r="AL36" s="225"/>
      <c r="AM36" s="227">
        <v>16165.01</v>
      </c>
      <c r="AN36" s="227"/>
      <c r="AO36" s="227"/>
      <c r="AP36" s="227"/>
      <c r="AQ36" s="227"/>
      <c r="AR36" s="227"/>
      <c r="AS36" s="54" t="s">
        <v>316</v>
      </c>
      <c r="AT36" s="54"/>
      <c r="AU36" s="228">
        <f>(AM36*VLOOKUP(E36,$CJ$1:$CM$1003,4,FALSE))/1000</f>
        <v>143545.28880000001</v>
      </c>
      <c r="AV36" s="228"/>
      <c r="AW36" s="228"/>
      <c r="AX36" s="228"/>
      <c r="AY36" s="228"/>
      <c r="AZ36" s="228"/>
      <c r="BA36" s="228"/>
      <c r="BB36" s="228"/>
      <c r="BC36" s="228"/>
      <c r="BD36" s="228"/>
      <c r="BE36" s="229"/>
      <c r="BF36" s="47"/>
      <c r="BG36" s="51"/>
      <c r="CJ36" s="10" t="s">
        <v>73</v>
      </c>
      <c r="CK36" s="6" t="s">
        <v>74</v>
      </c>
      <c r="CL36" s="7">
        <v>10.055604349644501</v>
      </c>
      <c r="CM36" s="4">
        <f t="shared" si="0"/>
        <v>144257.70000000001</v>
      </c>
    </row>
    <row r="37" spans="3:91" x14ac:dyDescent="0.25">
      <c r="C37" s="46"/>
      <c r="D37" s="47"/>
      <c r="E37" s="95"/>
      <c r="F37" s="95"/>
      <c r="G37" s="95"/>
      <c r="H37" s="95"/>
      <c r="I37" s="95"/>
      <c r="J37" s="95"/>
      <c r="K37" s="93"/>
      <c r="L37" s="93"/>
      <c r="M37" s="93"/>
      <c r="N37" s="93"/>
      <c r="O37" s="93"/>
      <c r="P37" s="93"/>
      <c r="Q37" s="93"/>
      <c r="R37" s="93"/>
      <c r="S37" s="93"/>
      <c r="T37" s="93"/>
      <c r="U37" s="93"/>
      <c r="V37" s="93"/>
      <c r="W37" s="93"/>
      <c r="X37" s="93"/>
      <c r="Y37" s="93"/>
      <c r="Z37" s="93"/>
      <c r="AA37" s="93"/>
      <c r="AB37" s="57"/>
      <c r="AC37" s="57"/>
      <c r="AD37" s="57"/>
      <c r="AE37" s="57"/>
      <c r="AF37" s="57"/>
      <c r="AG37" s="57"/>
      <c r="AH37" s="57"/>
      <c r="AI37" s="57"/>
      <c r="AJ37" s="57"/>
      <c r="AK37" s="93"/>
      <c r="AL37" s="93"/>
      <c r="AM37" s="95"/>
      <c r="AN37" s="95"/>
      <c r="AO37" s="95"/>
      <c r="AP37" s="95"/>
      <c r="AQ37" s="95"/>
      <c r="AR37" s="95"/>
      <c r="AS37" s="47"/>
      <c r="AT37" s="47"/>
      <c r="AU37" s="58"/>
      <c r="AV37" s="58"/>
      <c r="AW37" s="58"/>
      <c r="AX37" s="58"/>
      <c r="AY37" s="58"/>
      <c r="AZ37" s="58"/>
      <c r="BA37" s="58"/>
      <c r="BB37" s="58"/>
      <c r="BC37" s="58"/>
      <c r="BD37" s="58"/>
      <c r="BE37" s="58"/>
      <c r="BF37" s="47"/>
      <c r="BG37" s="51"/>
      <c r="CJ37" s="10" t="s">
        <v>75</v>
      </c>
      <c r="CK37" s="11" t="s">
        <v>76</v>
      </c>
      <c r="CL37" s="7">
        <v>8.91</v>
      </c>
      <c r="CM37" s="4">
        <f t="shared" si="0"/>
        <v>127822.86</v>
      </c>
    </row>
    <row r="38" spans="3:91" x14ac:dyDescent="0.25">
      <c r="C38" s="46"/>
      <c r="D38" s="47"/>
      <c r="E38" s="95"/>
      <c r="F38" s="95"/>
      <c r="G38" s="95"/>
      <c r="H38" s="95"/>
      <c r="I38" s="95"/>
      <c r="J38" s="95"/>
      <c r="K38" s="93"/>
      <c r="L38" s="93"/>
      <c r="M38" s="93"/>
      <c r="N38" s="93"/>
      <c r="O38" s="93"/>
      <c r="P38" s="93"/>
      <c r="Q38" s="93"/>
      <c r="R38" s="93"/>
      <c r="S38" s="93"/>
      <c r="T38" s="93"/>
      <c r="U38" s="93"/>
      <c r="V38" s="93"/>
      <c r="W38" s="93"/>
      <c r="X38" s="93"/>
      <c r="Y38" s="93"/>
      <c r="Z38" s="93"/>
      <c r="AA38" s="93"/>
      <c r="AB38" s="57"/>
      <c r="AC38" s="57"/>
      <c r="AD38" s="57"/>
      <c r="AE38" s="57"/>
      <c r="AF38" s="57"/>
      <c r="AG38" s="57"/>
      <c r="AH38" s="57"/>
      <c r="AI38" s="57"/>
      <c r="AJ38" s="57"/>
      <c r="AK38" s="93"/>
      <c r="AL38" s="93"/>
      <c r="AM38" s="95"/>
      <c r="AN38" s="95"/>
      <c r="AO38" s="95"/>
      <c r="AP38" s="59"/>
      <c r="AQ38" s="230" t="s">
        <v>318</v>
      </c>
      <c r="AR38" s="230"/>
      <c r="AS38" s="230"/>
      <c r="AT38" s="230"/>
      <c r="AU38" s="58" t="s">
        <v>11</v>
      </c>
      <c r="AV38" s="205">
        <f>SUM(AU31:BE36)</f>
        <v>582242.03341699997</v>
      </c>
      <c r="AW38" s="205"/>
      <c r="AX38" s="205"/>
      <c r="AY38" s="205"/>
      <c r="AZ38" s="205"/>
      <c r="BA38" s="205"/>
      <c r="BB38" s="205"/>
      <c r="BC38" s="205"/>
      <c r="BD38" s="205"/>
      <c r="BE38" s="205"/>
      <c r="BF38" s="47" t="s">
        <v>374</v>
      </c>
      <c r="BG38" s="51"/>
      <c r="CJ38" s="10" t="s">
        <v>77</v>
      </c>
      <c r="CK38" s="11" t="s">
        <v>78</v>
      </c>
      <c r="CL38" s="8">
        <v>10.63</v>
      </c>
      <c r="CM38" s="4">
        <f t="shared" si="0"/>
        <v>152497.98000000001</v>
      </c>
    </row>
    <row r="39" spans="3:91" x14ac:dyDescent="0.25">
      <c r="C39" s="46"/>
      <c r="D39" s="47"/>
      <c r="E39" s="95"/>
      <c r="F39" s="95"/>
      <c r="G39" s="95"/>
      <c r="H39" s="95"/>
      <c r="I39" s="95"/>
      <c r="J39" s="95"/>
      <c r="K39" s="93"/>
      <c r="L39" s="93"/>
      <c r="M39" s="93"/>
      <c r="N39" s="93"/>
      <c r="O39" s="93"/>
      <c r="P39" s="93"/>
      <c r="Q39" s="93"/>
      <c r="R39" s="93"/>
      <c r="S39" s="93"/>
      <c r="T39" s="93"/>
      <c r="U39" s="93"/>
      <c r="V39" s="93"/>
      <c r="W39" s="93"/>
      <c r="X39" s="93"/>
      <c r="Y39" s="93"/>
      <c r="Z39" s="93"/>
      <c r="AA39" s="93"/>
      <c r="AB39" s="57"/>
      <c r="AC39" s="57"/>
      <c r="AD39" s="57"/>
      <c r="AE39" s="57"/>
      <c r="AF39" s="57"/>
      <c r="AG39" s="57"/>
      <c r="AH39" s="57"/>
      <c r="AI39" s="57"/>
      <c r="AJ39" s="57"/>
      <c r="AK39" s="93"/>
      <c r="AL39" s="93"/>
      <c r="AM39" s="95"/>
      <c r="AN39" s="95"/>
      <c r="AO39" s="95"/>
      <c r="AP39" s="59"/>
      <c r="AQ39" s="202" t="s">
        <v>317</v>
      </c>
      <c r="AR39" s="202"/>
      <c r="AS39" s="202"/>
      <c r="AT39" s="202"/>
      <c r="AU39" s="58" t="s">
        <v>11</v>
      </c>
      <c r="AV39" s="205">
        <f>AV38/AV25</f>
        <v>277.25811115095235</v>
      </c>
      <c r="AW39" s="205"/>
      <c r="AX39" s="205"/>
      <c r="AY39" s="205"/>
      <c r="AZ39" s="205"/>
      <c r="BA39" s="205"/>
      <c r="BB39" s="205"/>
      <c r="BC39" s="205"/>
      <c r="BD39" s="205"/>
      <c r="BE39" s="205"/>
      <c r="BF39" s="47"/>
      <c r="BG39" s="51"/>
      <c r="CJ39" s="10" t="s">
        <v>79</v>
      </c>
      <c r="CK39" s="11" t="s">
        <v>80</v>
      </c>
      <c r="CL39" s="8">
        <v>19.899999999999999</v>
      </c>
      <c r="CM39" s="4">
        <f t="shared" si="0"/>
        <v>285485.39999999997</v>
      </c>
    </row>
    <row r="40" spans="3:91" x14ac:dyDescent="0.25">
      <c r="C40" s="46"/>
      <c r="D40" s="47"/>
      <c r="E40" s="95"/>
      <c r="F40" s="95"/>
      <c r="G40" s="95"/>
      <c r="H40" s="95"/>
      <c r="I40" s="95"/>
      <c r="J40" s="95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Z40" s="93"/>
      <c r="AA40" s="93"/>
      <c r="AB40" s="57"/>
      <c r="AC40" s="57"/>
      <c r="AD40" s="57"/>
      <c r="AE40" s="57"/>
      <c r="AF40" s="57"/>
      <c r="AG40" s="57"/>
      <c r="AH40" s="57"/>
      <c r="AI40" s="57"/>
      <c r="AJ40" s="57"/>
      <c r="AK40" s="93"/>
      <c r="AL40" s="93"/>
      <c r="AM40" s="95"/>
      <c r="AN40" s="95"/>
      <c r="AO40" s="95"/>
      <c r="AP40" s="95"/>
      <c r="AQ40" s="95"/>
      <c r="AR40" s="95"/>
      <c r="AS40" s="47"/>
      <c r="AT40" s="47"/>
      <c r="AU40" s="47"/>
      <c r="AV40" s="95"/>
      <c r="AW40" s="95"/>
      <c r="AX40" s="95"/>
      <c r="AY40" s="95"/>
      <c r="AZ40" s="95"/>
      <c r="BA40" s="95"/>
      <c r="BB40" s="95"/>
      <c r="BC40" s="95"/>
      <c r="BD40" s="95"/>
      <c r="BE40" s="95"/>
      <c r="BF40" s="47"/>
      <c r="BG40" s="51"/>
      <c r="CJ40" s="10" t="s">
        <v>81</v>
      </c>
      <c r="CK40" s="11" t="s">
        <v>82</v>
      </c>
      <c r="CL40" s="8">
        <v>13.35</v>
      </c>
      <c r="CM40" s="4">
        <f t="shared" si="0"/>
        <v>191519.1</v>
      </c>
    </row>
    <row r="41" spans="3:91" ht="17.25" thickBot="1" x14ac:dyDescent="0.3">
      <c r="C41" s="60"/>
      <c r="D41" s="61"/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2"/>
      <c r="CJ41" s="10" t="s">
        <v>83</v>
      </c>
      <c r="CK41" s="11" t="s">
        <v>84</v>
      </c>
      <c r="CL41" s="8">
        <v>12.75</v>
      </c>
      <c r="CM41" s="4">
        <f t="shared" si="0"/>
        <v>182911.5</v>
      </c>
    </row>
    <row r="42" spans="3:91" x14ac:dyDescent="0.25">
      <c r="CJ42" s="10" t="s">
        <v>85</v>
      </c>
      <c r="CK42" s="11" t="s">
        <v>86</v>
      </c>
      <c r="CL42" s="8">
        <v>28.05</v>
      </c>
      <c r="CM42" s="4">
        <f t="shared" si="0"/>
        <v>402405.3</v>
      </c>
    </row>
    <row r="43" spans="3:91" ht="17.25" thickBot="1" x14ac:dyDescent="0.3">
      <c r="CJ43" s="10" t="s">
        <v>87</v>
      </c>
      <c r="CK43" s="11" t="s">
        <v>88</v>
      </c>
      <c r="CL43" s="8">
        <v>27.2</v>
      </c>
      <c r="CM43" s="4">
        <f t="shared" si="0"/>
        <v>390211.2</v>
      </c>
    </row>
    <row r="44" spans="3:91" x14ac:dyDescent="0.25">
      <c r="C44" s="43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44"/>
      <c r="AV44" s="44"/>
      <c r="AW44" s="44"/>
      <c r="AX44" s="44"/>
      <c r="AY44" s="44"/>
      <c r="AZ44" s="44"/>
      <c r="BA44" s="44"/>
      <c r="BB44" s="44"/>
      <c r="BC44" s="44"/>
      <c r="BD44" s="44"/>
      <c r="BE44" s="44"/>
      <c r="BF44" s="44"/>
      <c r="BG44" s="45"/>
      <c r="CJ44" s="10" t="s">
        <v>89</v>
      </c>
      <c r="CK44" s="11" t="s">
        <v>90</v>
      </c>
      <c r="CL44" s="8">
        <v>21.194841070681722</v>
      </c>
      <c r="CM44" s="4">
        <f t="shared" si="0"/>
        <v>304061.19</v>
      </c>
    </row>
    <row r="45" spans="3:91" x14ac:dyDescent="0.25">
      <c r="C45" s="46"/>
      <c r="D45" s="47"/>
      <c r="E45" s="196" t="s">
        <v>0</v>
      </c>
      <c r="F45" s="196"/>
      <c r="G45" s="196"/>
      <c r="H45" s="196"/>
      <c r="I45" s="196"/>
      <c r="J45" s="101" t="s">
        <v>11</v>
      </c>
      <c r="K45" s="196" t="s">
        <v>328</v>
      </c>
      <c r="L45" s="196"/>
      <c r="M45" s="196"/>
      <c r="N45" s="196"/>
      <c r="O45" s="196"/>
      <c r="P45" s="196"/>
      <c r="Q45" s="196"/>
      <c r="R45" s="196"/>
      <c r="S45" s="196"/>
      <c r="T45" s="196"/>
      <c r="U45" s="196"/>
      <c r="V45" s="101"/>
      <c r="W45" s="101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101"/>
      <c r="AI45" s="50"/>
      <c r="AJ45" s="50"/>
      <c r="AK45" s="50"/>
      <c r="AL45" s="50"/>
      <c r="AM45" s="196" t="s">
        <v>3</v>
      </c>
      <c r="AN45" s="196"/>
      <c r="AO45" s="196"/>
      <c r="AP45" s="196"/>
      <c r="AQ45" s="196"/>
      <c r="AR45" s="196"/>
      <c r="AS45" s="196"/>
      <c r="AT45" s="196"/>
      <c r="AU45" s="101" t="s">
        <v>11</v>
      </c>
      <c r="AV45" s="197">
        <v>538.83000000000004</v>
      </c>
      <c r="AW45" s="197"/>
      <c r="AX45" s="197"/>
      <c r="AY45" s="197"/>
      <c r="AZ45" s="101" t="s">
        <v>319</v>
      </c>
      <c r="BA45" s="101"/>
      <c r="BB45" s="101"/>
      <c r="BC45" s="101"/>
      <c r="BD45" s="101"/>
      <c r="BE45" s="101"/>
      <c r="BF45" s="47"/>
      <c r="BG45" s="51"/>
      <c r="CJ45" s="10" t="s">
        <v>91</v>
      </c>
      <c r="CK45" s="11" t="s">
        <v>92</v>
      </c>
      <c r="CL45" s="7">
        <v>29.388728565453786</v>
      </c>
      <c r="CM45" s="4">
        <f t="shared" si="0"/>
        <v>421610.7</v>
      </c>
    </row>
    <row r="46" spans="3:91" x14ac:dyDescent="0.25">
      <c r="C46" s="46"/>
      <c r="D46" s="47"/>
      <c r="E46" s="196" t="s">
        <v>322</v>
      </c>
      <c r="F46" s="196"/>
      <c r="G46" s="196"/>
      <c r="H46" s="196"/>
      <c r="I46" s="196"/>
      <c r="J46" s="101" t="s">
        <v>11</v>
      </c>
      <c r="K46" s="196" t="s">
        <v>418</v>
      </c>
      <c r="L46" s="196"/>
      <c r="M46" s="196"/>
      <c r="N46" s="196"/>
      <c r="O46" s="196"/>
      <c r="P46" s="196"/>
      <c r="Q46" s="196"/>
      <c r="R46" s="196"/>
      <c r="S46" s="196"/>
      <c r="T46" s="196"/>
      <c r="U46" s="196"/>
      <c r="V46" s="196"/>
      <c r="W46" s="101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101"/>
      <c r="AI46" s="50"/>
      <c r="AJ46" s="50"/>
      <c r="AK46" s="50"/>
      <c r="AL46" s="50"/>
      <c r="AM46" s="196" t="s">
        <v>4</v>
      </c>
      <c r="AN46" s="196"/>
      <c r="AO46" s="196"/>
      <c r="AP46" s="196"/>
      <c r="AQ46" s="196"/>
      <c r="AR46" s="196"/>
      <c r="AS46" s="196"/>
      <c r="AT46" s="196"/>
      <c r="AU46" s="101" t="s">
        <v>11</v>
      </c>
      <c r="AV46" s="196">
        <v>2100</v>
      </c>
      <c r="AW46" s="196"/>
      <c r="AX46" s="196"/>
      <c r="AY46" s="196"/>
      <c r="AZ46" s="101" t="s">
        <v>320</v>
      </c>
      <c r="BA46" s="101"/>
      <c r="BB46" s="101"/>
      <c r="BC46" s="101"/>
      <c r="BD46" s="101"/>
      <c r="BE46" s="101"/>
      <c r="BF46" s="47"/>
      <c r="BG46" s="51"/>
      <c r="CJ46" s="10"/>
      <c r="CK46" s="11"/>
      <c r="CL46" s="7"/>
      <c r="CM46" s="4"/>
    </row>
    <row r="47" spans="3:91" x14ac:dyDescent="0.25">
      <c r="C47" s="46"/>
      <c r="D47" s="47"/>
      <c r="E47" s="196" t="s">
        <v>1</v>
      </c>
      <c r="F47" s="196"/>
      <c r="G47" s="196"/>
      <c r="H47" s="196"/>
      <c r="I47" s="196"/>
      <c r="J47" s="101" t="s">
        <v>11</v>
      </c>
      <c r="K47" s="196" t="s">
        <v>415</v>
      </c>
      <c r="L47" s="196"/>
      <c r="M47" s="196"/>
      <c r="N47" s="196"/>
      <c r="O47" s="196"/>
      <c r="P47" s="196"/>
      <c r="Q47" s="196"/>
      <c r="R47" s="196"/>
      <c r="S47" s="196"/>
      <c r="T47" s="196"/>
      <c r="U47" s="196"/>
      <c r="V47" s="101"/>
      <c r="W47" s="101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101"/>
      <c r="AI47" s="50"/>
      <c r="AJ47" s="50"/>
      <c r="AK47" s="50"/>
      <c r="AL47" s="50"/>
      <c r="AM47" s="196"/>
      <c r="AN47" s="196"/>
      <c r="AO47" s="196"/>
      <c r="AP47" s="196"/>
      <c r="AQ47" s="196"/>
      <c r="AR47" s="196"/>
      <c r="AS47" s="196"/>
      <c r="AT47" s="196"/>
      <c r="AU47" s="101"/>
      <c r="AV47" s="198"/>
      <c r="AW47" s="198"/>
      <c r="AX47" s="198"/>
      <c r="AY47" s="198"/>
      <c r="AZ47" s="101"/>
      <c r="BA47" s="101"/>
      <c r="BB47" s="101"/>
      <c r="BC47" s="101"/>
      <c r="BD47" s="101"/>
      <c r="BE47" s="101"/>
      <c r="BF47" s="47"/>
      <c r="BG47" s="51"/>
      <c r="CJ47" s="10" t="s">
        <v>93</v>
      </c>
      <c r="CK47" s="11" t="s">
        <v>94</v>
      </c>
      <c r="CL47" s="8">
        <v>10.32</v>
      </c>
      <c r="CM47" s="4">
        <f t="shared" si="0"/>
        <v>148050.72</v>
      </c>
    </row>
    <row r="48" spans="3:91" x14ac:dyDescent="0.25">
      <c r="C48" s="46"/>
      <c r="D48" s="47"/>
      <c r="E48" s="196" t="s">
        <v>2</v>
      </c>
      <c r="F48" s="196"/>
      <c r="G48" s="196"/>
      <c r="H48" s="196"/>
      <c r="I48" s="196"/>
      <c r="J48" s="101" t="s">
        <v>11</v>
      </c>
      <c r="K48" s="196" t="s">
        <v>417</v>
      </c>
      <c r="L48" s="196"/>
      <c r="M48" s="196"/>
      <c r="N48" s="196"/>
      <c r="O48" s="196"/>
      <c r="P48" s="196"/>
      <c r="Q48" s="196"/>
      <c r="R48" s="196"/>
      <c r="S48" s="196"/>
      <c r="T48" s="196"/>
      <c r="U48" s="196"/>
      <c r="V48" s="101"/>
      <c r="W48" s="101"/>
      <c r="X48" s="101"/>
      <c r="Y48" s="101"/>
      <c r="Z48" s="101"/>
      <c r="AA48" s="101"/>
      <c r="AB48" s="101"/>
      <c r="AC48" s="101"/>
      <c r="AD48" s="101"/>
      <c r="AE48" s="101"/>
      <c r="AF48" s="101"/>
      <c r="AG48" s="101"/>
      <c r="AH48" s="101"/>
      <c r="AI48" s="101"/>
      <c r="AJ48" s="101"/>
      <c r="AK48" s="101"/>
      <c r="AL48" s="101"/>
      <c r="AM48" s="196"/>
      <c r="AN48" s="196"/>
      <c r="AO48" s="196"/>
      <c r="AP48" s="196"/>
      <c r="AQ48" s="196"/>
      <c r="AR48" s="196"/>
      <c r="AS48" s="196"/>
      <c r="AT48" s="196"/>
      <c r="AU48" s="101"/>
      <c r="AV48" s="101"/>
      <c r="AW48" s="101"/>
      <c r="AX48" s="101"/>
      <c r="AY48" s="101"/>
      <c r="AZ48" s="101"/>
      <c r="BA48" s="101"/>
      <c r="BB48" s="101"/>
      <c r="BC48" s="101"/>
      <c r="BD48" s="101"/>
      <c r="BE48" s="101"/>
      <c r="BF48" s="47"/>
      <c r="BG48" s="51"/>
      <c r="CJ48" s="10" t="s">
        <v>95</v>
      </c>
      <c r="CK48" s="11" t="s">
        <v>96</v>
      </c>
      <c r="CL48" s="8">
        <v>8.36</v>
      </c>
      <c r="CM48" s="4">
        <f t="shared" si="0"/>
        <v>119932.56</v>
      </c>
    </row>
    <row r="49" spans="3:91" x14ac:dyDescent="0.25">
      <c r="C49" s="46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47"/>
      <c r="AJ49" s="47"/>
      <c r="AK49" s="47"/>
      <c r="AL49" s="47"/>
      <c r="AM49" s="47"/>
      <c r="AN49" s="47"/>
      <c r="AO49" s="47"/>
      <c r="AP49" s="47"/>
      <c r="AQ49" s="47"/>
      <c r="AR49" s="47"/>
      <c r="AS49" s="47"/>
      <c r="AT49" s="47"/>
      <c r="AU49" s="47"/>
      <c r="AV49" s="47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51"/>
      <c r="CJ49" s="10" t="s">
        <v>97</v>
      </c>
      <c r="CK49" s="11" t="s">
        <v>98</v>
      </c>
      <c r="CL49" s="8">
        <v>7.56</v>
      </c>
      <c r="CM49" s="4">
        <f t="shared" si="0"/>
        <v>108455.76</v>
      </c>
    </row>
    <row r="50" spans="3:91" x14ac:dyDescent="0.25">
      <c r="C50" s="46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47"/>
      <c r="AJ50" s="47"/>
      <c r="AK50" s="47"/>
      <c r="AL50" s="47"/>
      <c r="AM50" s="47"/>
      <c r="AN50" s="47"/>
      <c r="AO50" s="47"/>
      <c r="AP50" s="47"/>
      <c r="AQ50" s="47"/>
      <c r="AR50" s="47"/>
      <c r="AS50" s="47"/>
      <c r="AT50" s="47"/>
      <c r="AU50" s="47"/>
      <c r="AV50" s="47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51"/>
      <c r="CJ50" s="10" t="s">
        <v>99</v>
      </c>
      <c r="CK50" s="11" t="s">
        <v>100</v>
      </c>
      <c r="CL50" s="7">
        <v>7.185372229192807</v>
      </c>
      <c r="CM50" s="4">
        <f t="shared" si="0"/>
        <v>103081.35</v>
      </c>
    </row>
    <row r="51" spans="3:91" x14ac:dyDescent="0.25">
      <c r="C51" s="46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  <c r="AA51" s="47"/>
      <c r="AB51" s="47"/>
      <c r="AC51" s="47"/>
      <c r="AD51" s="47"/>
      <c r="AE51" s="47"/>
      <c r="AF51" s="47"/>
      <c r="AG51" s="47"/>
      <c r="AH51" s="47"/>
      <c r="AI51" s="47"/>
      <c r="AJ51" s="47"/>
      <c r="AK51" s="47"/>
      <c r="AL51" s="47"/>
      <c r="AM51" s="47"/>
      <c r="AN51" s="47"/>
      <c r="AO51" s="47"/>
      <c r="AP51" s="47"/>
      <c r="AQ51" s="47"/>
      <c r="AR51" s="47"/>
      <c r="AS51" s="47"/>
      <c r="AT51" s="47"/>
      <c r="AU51" s="47"/>
      <c r="AV51" s="47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51"/>
      <c r="CJ51" s="10" t="s">
        <v>101</v>
      </c>
      <c r="CK51" s="11" t="s">
        <v>102</v>
      </c>
      <c r="CL51" s="7">
        <v>6.0066583019657047</v>
      </c>
      <c r="CM51" s="4">
        <f t="shared" si="0"/>
        <v>86171.520000000004</v>
      </c>
    </row>
    <row r="52" spans="3:91" x14ac:dyDescent="0.25">
      <c r="C52" s="46"/>
      <c r="D52" s="47"/>
      <c r="E52" s="208" t="s">
        <v>5</v>
      </c>
      <c r="F52" s="209"/>
      <c r="G52" s="209"/>
      <c r="H52" s="209"/>
      <c r="I52" s="209"/>
      <c r="J52" s="209"/>
      <c r="K52" s="210" t="str">
        <f t="shared" ref="K52:K57" si="5">VLOOKUP(E52,$CJ$1:$CM$1003,2,FALSE)</f>
        <v>NOVACRON YELLOW S-3R</v>
      </c>
      <c r="L52" s="210"/>
      <c r="M52" s="210"/>
      <c r="N52" s="210"/>
      <c r="O52" s="210"/>
      <c r="P52" s="210"/>
      <c r="Q52" s="210"/>
      <c r="R52" s="210"/>
      <c r="S52" s="210"/>
      <c r="T52" s="210"/>
      <c r="U52" s="210"/>
      <c r="V52" s="210"/>
      <c r="W52" s="210"/>
      <c r="X52" s="210"/>
      <c r="Y52" s="97"/>
      <c r="Z52" s="97"/>
      <c r="AA52" s="97"/>
      <c r="AB52" s="211">
        <v>2.04</v>
      </c>
      <c r="AC52" s="211"/>
      <c r="AD52" s="211"/>
      <c r="AE52" s="211"/>
      <c r="AF52" s="211"/>
      <c r="AG52" s="211"/>
      <c r="AH52" s="211"/>
      <c r="AI52" s="211"/>
      <c r="AJ52" s="211"/>
      <c r="AK52" s="210" t="s">
        <v>315</v>
      </c>
      <c r="AL52" s="210"/>
      <c r="AM52" s="212">
        <v>1099.22</v>
      </c>
      <c r="AN52" s="212"/>
      <c r="AO52" s="212"/>
      <c r="AP52" s="212"/>
      <c r="AQ52" s="212"/>
      <c r="AR52" s="212"/>
      <c r="AS52" s="52" t="s">
        <v>316</v>
      </c>
      <c r="AT52" s="52"/>
      <c r="AU52" s="213">
        <f>(AM52*VLOOKUP(E52,$CJ$1:$CM$1003,4,FALSE))/1000</f>
        <v>106758.9065124</v>
      </c>
      <c r="AV52" s="213"/>
      <c r="AW52" s="213"/>
      <c r="AX52" s="213"/>
      <c r="AY52" s="213"/>
      <c r="AZ52" s="213"/>
      <c r="BA52" s="213"/>
      <c r="BB52" s="213"/>
      <c r="BC52" s="213"/>
      <c r="BD52" s="213"/>
      <c r="BE52" s="214"/>
      <c r="BF52" s="47"/>
      <c r="BG52" s="51"/>
      <c r="CJ52" s="10" t="s">
        <v>103</v>
      </c>
      <c r="CK52" s="11" t="s">
        <v>104</v>
      </c>
      <c r="CL52" s="7">
        <v>7.8263355639202565</v>
      </c>
      <c r="CM52" s="4">
        <f t="shared" si="0"/>
        <v>112276.61</v>
      </c>
    </row>
    <row r="53" spans="3:91" x14ac:dyDescent="0.25">
      <c r="C53" s="46"/>
      <c r="D53" s="47"/>
      <c r="E53" s="200" t="s">
        <v>6</v>
      </c>
      <c r="F53" s="201"/>
      <c r="G53" s="201"/>
      <c r="H53" s="201"/>
      <c r="I53" s="201"/>
      <c r="J53" s="201"/>
      <c r="K53" s="202" t="str">
        <f t="shared" si="5"/>
        <v>NOVACRON RUBY S–3B</v>
      </c>
      <c r="L53" s="202"/>
      <c r="M53" s="202"/>
      <c r="N53" s="202"/>
      <c r="O53" s="202"/>
      <c r="P53" s="202"/>
      <c r="Q53" s="202"/>
      <c r="R53" s="202"/>
      <c r="S53" s="202"/>
      <c r="T53" s="202"/>
      <c r="U53" s="202"/>
      <c r="V53" s="202"/>
      <c r="W53" s="202"/>
      <c r="X53" s="202"/>
      <c r="Y53" s="202"/>
      <c r="Z53" s="93"/>
      <c r="AA53" s="93"/>
      <c r="AB53" s="203">
        <v>1.23</v>
      </c>
      <c r="AC53" s="203"/>
      <c r="AD53" s="203"/>
      <c r="AE53" s="203"/>
      <c r="AF53" s="203"/>
      <c r="AG53" s="203"/>
      <c r="AH53" s="203"/>
      <c r="AI53" s="203"/>
      <c r="AJ53" s="203"/>
      <c r="AK53" s="202" t="s">
        <v>315</v>
      </c>
      <c r="AL53" s="202"/>
      <c r="AM53" s="204">
        <v>662.77</v>
      </c>
      <c r="AN53" s="204"/>
      <c r="AO53" s="204"/>
      <c r="AP53" s="204"/>
      <c r="AQ53" s="204"/>
      <c r="AR53" s="204"/>
      <c r="AS53" s="47" t="s">
        <v>316</v>
      </c>
      <c r="AT53" s="47"/>
      <c r="AU53" s="205">
        <f>(AM53*VLOOKUP(E53,$CJ$1:$CM$1003,4,FALSE))/1000</f>
        <v>79963.107712199999</v>
      </c>
      <c r="AV53" s="205"/>
      <c r="AW53" s="205"/>
      <c r="AX53" s="205"/>
      <c r="AY53" s="205"/>
      <c r="AZ53" s="205"/>
      <c r="BA53" s="205"/>
      <c r="BB53" s="205"/>
      <c r="BC53" s="205"/>
      <c r="BD53" s="205"/>
      <c r="BE53" s="206"/>
      <c r="BF53" s="47"/>
      <c r="BG53" s="51"/>
      <c r="CJ53" s="10" t="s">
        <v>105</v>
      </c>
      <c r="CK53" s="11" t="s">
        <v>106</v>
      </c>
      <c r="CL53" s="7">
        <v>5.4474048515265583</v>
      </c>
      <c r="CM53" s="4">
        <f t="shared" si="0"/>
        <v>78148.47</v>
      </c>
    </row>
    <row r="54" spans="3:91" x14ac:dyDescent="0.25">
      <c r="C54" s="46"/>
      <c r="D54" s="47"/>
      <c r="E54" s="200" t="s">
        <v>7</v>
      </c>
      <c r="F54" s="201"/>
      <c r="G54" s="201"/>
      <c r="H54" s="201"/>
      <c r="I54" s="201"/>
      <c r="J54" s="201"/>
      <c r="K54" s="202" t="str">
        <f t="shared" si="5"/>
        <v>NOVACRON DARK BLUE S-GL</v>
      </c>
      <c r="L54" s="202"/>
      <c r="M54" s="202"/>
      <c r="N54" s="202"/>
      <c r="O54" s="202"/>
      <c r="P54" s="202"/>
      <c r="Q54" s="202"/>
      <c r="R54" s="202"/>
      <c r="S54" s="202"/>
      <c r="T54" s="202"/>
      <c r="U54" s="202"/>
      <c r="V54" s="202"/>
      <c r="W54" s="202"/>
      <c r="X54" s="202"/>
      <c r="Y54" s="93"/>
      <c r="Z54" s="93"/>
      <c r="AA54" s="93"/>
      <c r="AB54" s="203">
        <v>1.1200000000000001</v>
      </c>
      <c r="AC54" s="203"/>
      <c r="AD54" s="203"/>
      <c r="AE54" s="203"/>
      <c r="AF54" s="203"/>
      <c r="AG54" s="203"/>
      <c r="AH54" s="203"/>
      <c r="AI54" s="203"/>
      <c r="AJ54" s="203"/>
      <c r="AK54" s="202" t="s">
        <v>315</v>
      </c>
      <c r="AL54" s="202"/>
      <c r="AM54" s="204">
        <v>603.49</v>
      </c>
      <c r="AN54" s="204"/>
      <c r="AO54" s="204"/>
      <c r="AP54" s="204"/>
      <c r="AQ54" s="204"/>
      <c r="AR54" s="204"/>
      <c r="AS54" s="47" t="s">
        <v>316</v>
      </c>
      <c r="AT54" s="47"/>
      <c r="AU54" s="205">
        <f>(AM54*VLOOKUP(E54,$CJ$1:$CM$1003,4,FALSE))/1000</f>
        <v>73417.020739200001</v>
      </c>
      <c r="AV54" s="205"/>
      <c r="AW54" s="205"/>
      <c r="AX54" s="205"/>
      <c r="AY54" s="205"/>
      <c r="AZ54" s="205"/>
      <c r="BA54" s="205"/>
      <c r="BB54" s="205"/>
      <c r="BC54" s="205"/>
      <c r="BD54" s="205"/>
      <c r="BE54" s="206"/>
      <c r="BF54" s="47"/>
      <c r="BG54" s="51"/>
      <c r="CJ54" s="10" t="s">
        <v>107</v>
      </c>
      <c r="CK54" s="11" t="s">
        <v>108</v>
      </c>
      <c r="CL54" s="7">
        <v>7.1763592639063152</v>
      </c>
      <c r="CM54" s="4">
        <f t="shared" si="0"/>
        <v>102952.05</v>
      </c>
    </row>
    <row r="55" spans="3:91" x14ac:dyDescent="0.25">
      <c r="C55" s="46"/>
      <c r="D55" s="47"/>
      <c r="E55" s="216" t="s">
        <v>8</v>
      </c>
      <c r="F55" s="217"/>
      <c r="G55" s="217"/>
      <c r="H55" s="217"/>
      <c r="I55" s="217"/>
      <c r="J55" s="217"/>
      <c r="K55" s="218" t="str">
        <f t="shared" si="5"/>
        <v>FIMBIL EAS 40 NEW</v>
      </c>
      <c r="L55" s="218"/>
      <c r="M55" s="218"/>
      <c r="N55" s="218"/>
      <c r="O55" s="218"/>
      <c r="P55" s="218"/>
      <c r="Q55" s="218"/>
      <c r="R55" s="218"/>
      <c r="S55" s="218"/>
      <c r="T55" s="218"/>
      <c r="U55" s="218"/>
      <c r="V55" s="218"/>
      <c r="W55" s="218"/>
      <c r="X55" s="218"/>
      <c r="Y55" s="94"/>
      <c r="Z55" s="94"/>
      <c r="AA55" s="94"/>
      <c r="AB55" s="219">
        <v>2</v>
      </c>
      <c r="AC55" s="219"/>
      <c r="AD55" s="219"/>
      <c r="AE55" s="219"/>
      <c r="AF55" s="219"/>
      <c r="AG55" s="219"/>
      <c r="AH55" s="219"/>
      <c r="AI55" s="219"/>
      <c r="AJ55" s="219"/>
      <c r="AK55" s="218" t="s">
        <v>315</v>
      </c>
      <c r="AL55" s="218"/>
      <c r="AM55" s="248">
        <v>1077.67</v>
      </c>
      <c r="AN55" s="248"/>
      <c r="AO55" s="248"/>
      <c r="AP55" s="248"/>
      <c r="AQ55" s="248"/>
      <c r="AR55" s="248"/>
      <c r="AS55" s="55" t="s">
        <v>316</v>
      </c>
      <c r="AT55" s="55"/>
      <c r="AU55" s="221">
        <f t="shared" ref="AU55:AU57" si="6">(AM55*VLOOKUP(E55,$CJ$1:$CM$1003,4,FALSE))/1000</f>
        <v>22230.3276338</v>
      </c>
      <c r="AV55" s="221"/>
      <c r="AW55" s="221"/>
      <c r="AX55" s="221"/>
      <c r="AY55" s="221"/>
      <c r="AZ55" s="221"/>
      <c r="BA55" s="221"/>
      <c r="BB55" s="221"/>
      <c r="BC55" s="221"/>
      <c r="BD55" s="221"/>
      <c r="BE55" s="222"/>
      <c r="BF55" s="47"/>
      <c r="BG55" s="51"/>
      <c r="CJ55" s="10" t="s">
        <v>109</v>
      </c>
      <c r="CK55" s="11" t="s">
        <v>110</v>
      </c>
      <c r="CL55" s="7">
        <v>6.1914303638644919</v>
      </c>
      <c r="CM55" s="4">
        <f t="shared" si="0"/>
        <v>88822.26</v>
      </c>
    </row>
    <row r="56" spans="3:91" x14ac:dyDescent="0.25">
      <c r="C56" s="46"/>
      <c r="D56" s="47"/>
      <c r="E56" s="200" t="s">
        <v>9</v>
      </c>
      <c r="F56" s="201"/>
      <c r="G56" s="201"/>
      <c r="H56" s="201"/>
      <c r="I56" s="201"/>
      <c r="J56" s="201"/>
      <c r="K56" s="202" t="str">
        <f t="shared" si="5"/>
        <v>SODIUM SULFATE</v>
      </c>
      <c r="L56" s="202"/>
      <c r="M56" s="202"/>
      <c r="N56" s="202"/>
      <c r="O56" s="202"/>
      <c r="P56" s="202"/>
      <c r="Q56" s="202"/>
      <c r="R56" s="202"/>
      <c r="S56" s="202"/>
      <c r="T56" s="202"/>
      <c r="U56" s="202"/>
      <c r="V56" s="202"/>
      <c r="W56" s="202"/>
      <c r="X56" s="202"/>
      <c r="Y56" s="93"/>
      <c r="Z56" s="93"/>
      <c r="AA56" s="93"/>
      <c r="AB56" s="203">
        <v>200</v>
      </c>
      <c r="AC56" s="203"/>
      <c r="AD56" s="203"/>
      <c r="AE56" s="203"/>
      <c r="AF56" s="203"/>
      <c r="AG56" s="203"/>
      <c r="AH56" s="203"/>
      <c r="AI56" s="203"/>
      <c r="AJ56" s="203"/>
      <c r="AK56" s="202" t="s">
        <v>315</v>
      </c>
      <c r="AL56" s="202"/>
      <c r="AM56" s="204">
        <v>107766.76</v>
      </c>
      <c r="AN56" s="204"/>
      <c r="AO56" s="204"/>
      <c r="AP56" s="204"/>
      <c r="AQ56" s="204"/>
      <c r="AR56" s="204"/>
      <c r="AS56" s="47" t="s">
        <v>316</v>
      </c>
      <c r="AT56" s="47"/>
      <c r="AU56" s="205">
        <f t="shared" si="6"/>
        <v>257185.37273999999</v>
      </c>
      <c r="AV56" s="205"/>
      <c r="AW56" s="205"/>
      <c r="AX56" s="205"/>
      <c r="AY56" s="205"/>
      <c r="AZ56" s="205"/>
      <c r="BA56" s="205"/>
      <c r="BB56" s="205"/>
      <c r="BC56" s="205"/>
      <c r="BD56" s="205"/>
      <c r="BE56" s="206"/>
      <c r="BF56" s="47"/>
      <c r="BG56" s="51"/>
      <c r="CJ56" s="10" t="s">
        <v>111</v>
      </c>
      <c r="CK56" s="11" t="s">
        <v>112</v>
      </c>
      <c r="CL56" s="7">
        <v>6.0397867001254708</v>
      </c>
      <c r="CM56" s="4">
        <f t="shared" si="0"/>
        <v>86646.78</v>
      </c>
    </row>
    <row r="57" spans="3:91" x14ac:dyDescent="0.25">
      <c r="C57" s="46"/>
      <c r="D57" s="47"/>
      <c r="E57" s="223" t="s">
        <v>10</v>
      </c>
      <c r="F57" s="224"/>
      <c r="G57" s="224"/>
      <c r="H57" s="224"/>
      <c r="I57" s="224"/>
      <c r="J57" s="224"/>
      <c r="K57" s="225" t="str">
        <f t="shared" si="5"/>
        <v>SODA ASH</v>
      </c>
      <c r="L57" s="225"/>
      <c r="M57" s="225"/>
      <c r="N57" s="225"/>
      <c r="O57" s="225"/>
      <c r="P57" s="225"/>
      <c r="Q57" s="225"/>
      <c r="R57" s="225"/>
      <c r="S57" s="225"/>
      <c r="T57" s="225"/>
      <c r="U57" s="225"/>
      <c r="V57" s="225"/>
      <c r="W57" s="225"/>
      <c r="X57" s="225"/>
      <c r="Y57" s="92"/>
      <c r="Z57" s="92"/>
      <c r="AA57" s="92"/>
      <c r="AB57" s="226">
        <v>30</v>
      </c>
      <c r="AC57" s="226"/>
      <c r="AD57" s="226"/>
      <c r="AE57" s="226"/>
      <c r="AF57" s="226"/>
      <c r="AG57" s="226"/>
      <c r="AH57" s="226"/>
      <c r="AI57" s="226"/>
      <c r="AJ57" s="226"/>
      <c r="AK57" s="225" t="s">
        <v>315</v>
      </c>
      <c r="AL57" s="225"/>
      <c r="AM57" s="227">
        <v>16165.01</v>
      </c>
      <c r="AN57" s="227"/>
      <c r="AO57" s="227"/>
      <c r="AP57" s="227"/>
      <c r="AQ57" s="227"/>
      <c r="AR57" s="227"/>
      <c r="AS57" s="54" t="s">
        <v>316</v>
      </c>
      <c r="AT57" s="54"/>
      <c r="AU57" s="228">
        <f t="shared" si="6"/>
        <v>143545.28880000001</v>
      </c>
      <c r="AV57" s="228"/>
      <c r="AW57" s="228"/>
      <c r="AX57" s="228"/>
      <c r="AY57" s="228"/>
      <c r="AZ57" s="228"/>
      <c r="BA57" s="228"/>
      <c r="BB57" s="228"/>
      <c r="BC57" s="228"/>
      <c r="BD57" s="228"/>
      <c r="BE57" s="229"/>
      <c r="BF57" s="47"/>
      <c r="BG57" s="51"/>
      <c r="CJ57" s="10" t="s">
        <v>113</v>
      </c>
      <c r="CK57" s="11" t="s">
        <v>114</v>
      </c>
      <c r="CL57" s="7">
        <v>8.1017858636553743</v>
      </c>
      <c r="CM57" s="4">
        <f t="shared" si="0"/>
        <v>116228.22</v>
      </c>
    </row>
    <row r="58" spans="3:91" x14ac:dyDescent="0.25">
      <c r="C58" s="46"/>
      <c r="D58" s="47"/>
      <c r="E58" s="95"/>
      <c r="F58" s="95"/>
      <c r="G58" s="95"/>
      <c r="H58" s="95"/>
      <c r="I58" s="95"/>
      <c r="J58" s="95"/>
      <c r="K58" s="93"/>
      <c r="L58" s="93"/>
      <c r="M58" s="93"/>
      <c r="N58" s="93"/>
      <c r="O58" s="93"/>
      <c r="P58" s="93"/>
      <c r="Q58" s="93"/>
      <c r="R58" s="93"/>
      <c r="S58" s="93"/>
      <c r="T58" s="93"/>
      <c r="U58" s="93"/>
      <c r="V58" s="93"/>
      <c r="W58" s="93"/>
      <c r="X58" s="93"/>
      <c r="Y58" s="93"/>
      <c r="Z58" s="93"/>
      <c r="AA58" s="93"/>
      <c r="AB58" s="57"/>
      <c r="AC58" s="57"/>
      <c r="AD58" s="57"/>
      <c r="AE58" s="57"/>
      <c r="AF58" s="57"/>
      <c r="AG58" s="57"/>
      <c r="AH58" s="57"/>
      <c r="AI58" s="57"/>
      <c r="AJ58" s="57"/>
      <c r="AK58" s="93"/>
      <c r="AL58" s="93"/>
      <c r="AM58" s="95"/>
      <c r="AN58" s="95"/>
      <c r="AO58" s="95"/>
      <c r="AP58" s="95"/>
      <c r="AQ58" s="95"/>
      <c r="AR58" s="95"/>
      <c r="AS58" s="47"/>
      <c r="AT58" s="47"/>
      <c r="AU58" s="58"/>
      <c r="AV58" s="58"/>
      <c r="AW58" s="58"/>
      <c r="AX58" s="58"/>
      <c r="AY58" s="58"/>
      <c r="AZ58" s="58"/>
      <c r="BA58" s="58"/>
      <c r="BB58" s="58"/>
      <c r="BC58" s="58"/>
      <c r="BD58" s="58"/>
      <c r="BE58" s="58"/>
      <c r="BF58" s="47"/>
      <c r="BG58" s="51"/>
      <c r="CJ58" s="10" t="s">
        <v>115</v>
      </c>
      <c r="CK58" s="11" t="s">
        <v>116</v>
      </c>
      <c r="CL58" s="7">
        <v>13.444857800083646</v>
      </c>
      <c r="CM58" s="4">
        <f t="shared" si="0"/>
        <v>192879.93</v>
      </c>
    </row>
    <row r="59" spans="3:91" x14ac:dyDescent="0.25">
      <c r="C59" s="46"/>
      <c r="D59" s="47"/>
      <c r="E59" s="95"/>
      <c r="F59" s="95"/>
      <c r="G59" s="95"/>
      <c r="H59" s="95"/>
      <c r="I59" s="95"/>
      <c r="J59" s="95"/>
      <c r="K59" s="93"/>
      <c r="L59" s="93"/>
      <c r="M59" s="93"/>
      <c r="N59" s="93"/>
      <c r="O59" s="93"/>
      <c r="P59" s="93"/>
      <c r="Q59" s="93"/>
      <c r="R59" s="93"/>
      <c r="S59" s="93"/>
      <c r="T59" s="93"/>
      <c r="U59" s="93"/>
      <c r="V59" s="93"/>
      <c r="W59" s="93"/>
      <c r="X59" s="93"/>
      <c r="Y59" s="93"/>
      <c r="Z59" s="93"/>
      <c r="AA59" s="93"/>
      <c r="AB59" s="57"/>
      <c r="AC59" s="57"/>
      <c r="AD59" s="57"/>
      <c r="AE59" s="57"/>
      <c r="AF59" s="57"/>
      <c r="AG59" s="57"/>
      <c r="AH59" s="57"/>
      <c r="AI59" s="57"/>
      <c r="AJ59" s="57"/>
      <c r="AK59" s="93"/>
      <c r="AL59" s="93"/>
      <c r="AM59" s="95"/>
      <c r="AN59" s="95"/>
      <c r="AO59" s="95"/>
      <c r="AP59" s="87"/>
      <c r="AQ59" s="202" t="s">
        <v>318</v>
      </c>
      <c r="AR59" s="202"/>
      <c r="AS59" s="202"/>
      <c r="AT59" s="202"/>
      <c r="AU59" s="58" t="s">
        <v>11</v>
      </c>
      <c r="AV59" s="205">
        <f>SUM(AU52:BE57)</f>
        <v>683100.02413759998</v>
      </c>
      <c r="AW59" s="205"/>
      <c r="AX59" s="205"/>
      <c r="AY59" s="205"/>
      <c r="AZ59" s="205"/>
      <c r="BA59" s="205"/>
      <c r="BB59" s="205"/>
      <c r="BC59" s="205"/>
      <c r="BD59" s="205"/>
      <c r="BE59" s="205"/>
      <c r="BF59" s="47"/>
      <c r="BG59" s="51"/>
      <c r="CJ59" s="10" t="s">
        <v>117</v>
      </c>
      <c r="CK59" s="11" t="s">
        <v>118</v>
      </c>
      <c r="CL59" s="7">
        <v>5.9245141502857939</v>
      </c>
      <c r="CM59" s="4">
        <f t="shared" si="0"/>
        <v>84993.08</v>
      </c>
    </row>
    <row r="60" spans="3:91" x14ac:dyDescent="0.25">
      <c r="C60" s="46"/>
      <c r="D60" s="47"/>
      <c r="E60" s="95"/>
      <c r="F60" s="95"/>
      <c r="G60" s="95"/>
      <c r="H60" s="95"/>
      <c r="I60" s="95"/>
      <c r="J60" s="95"/>
      <c r="K60" s="93"/>
      <c r="L60" s="93"/>
      <c r="M60" s="93"/>
      <c r="N60" s="93"/>
      <c r="O60" s="93"/>
      <c r="P60" s="93"/>
      <c r="Q60" s="93"/>
      <c r="R60" s="93"/>
      <c r="S60" s="93"/>
      <c r="T60" s="93"/>
      <c r="U60" s="93"/>
      <c r="V60" s="93"/>
      <c r="W60" s="93"/>
      <c r="X60" s="93"/>
      <c r="Y60" s="93"/>
      <c r="Z60" s="93"/>
      <c r="AA60" s="93"/>
      <c r="AB60" s="57"/>
      <c r="AC60" s="57"/>
      <c r="AD60" s="57"/>
      <c r="AE60" s="57"/>
      <c r="AF60" s="57"/>
      <c r="AG60" s="57"/>
      <c r="AH60" s="57"/>
      <c r="AI60" s="57"/>
      <c r="AJ60" s="57"/>
      <c r="AK60" s="93"/>
      <c r="AL60" s="93"/>
      <c r="AM60" s="95"/>
      <c r="AN60" s="95"/>
      <c r="AO60" s="95"/>
      <c r="AP60" s="87"/>
      <c r="AQ60" s="202" t="s">
        <v>317</v>
      </c>
      <c r="AR60" s="202"/>
      <c r="AS60" s="202"/>
      <c r="AT60" s="202"/>
      <c r="AU60" s="58" t="s">
        <v>11</v>
      </c>
      <c r="AV60" s="205">
        <f>AV59/AV46</f>
        <v>325.28572577980952</v>
      </c>
      <c r="AW60" s="205"/>
      <c r="AX60" s="205"/>
      <c r="AY60" s="205"/>
      <c r="AZ60" s="205"/>
      <c r="BA60" s="205"/>
      <c r="BB60" s="205"/>
      <c r="BC60" s="205"/>
      <c r="BD60" s="205"/>
      <c r="BE60" s="205"/>
      <c r="BF60" s="47"/>
      <c r="BG60" s="51"/>
      <c r="CJ60" s="10" t="s">
        <v>119</v>
      </c>
      <c r="CK60" s="11" t="s">
        <v>120</v>
      </c>
      <c r="CL60" s="7">
        <v>22.600925693573121</v>
      </c>
      <c r="CM60" s="4">
        <f t="shared" si="0"/>
        <v>324232.88</v>
      </c>
    </row>
    <row r="61" spans="3:91" ht="17.25" thickBot="1" x14ac:dyDescent="0.3">
      <c r="C61" s="60"/>
      <c r="D61" s="61"/>
      <c r="E61" s="88"/>
      <c r="F61" s="88"/>
      <c r="G61" s="88"/>
      <c r="H61" s="88"/>
      <c r="I61" s="88"/>
      <c r="J61" s="88"/>
      <c r="K61" s="89"/>
      <c r="L61" s="89"/>
      <c r="M61" s="89"/>
      <c r="N61" s="89"/>
      <c r="O61" s="89"/>
      <c r="P61" s="89"/>
      <c r="Q61" s="89"/>
      <c r="R61" s="89"/>
      <c r="S61" s="89"/>
      <c r="T61" s="89"/>
      <c r="U61" s="89"/>
      <c r="V61" s="89"/>
      <c r="W61" s="89"/>
      <c r="X61" s="89"/>
      <c r="Y61" s="89"/>
      <c r="Z61" s="89"/>
      <c r="AA61" s="89"/>
      <c r="AB61" s="90"/>
      <c r="AC61" s="90"/>
      <c r="AD61" s="90"/>
      <c r="AE61" s="90"/>
      <c r="AF61" s="90"/>
      <c r="AG61" s="90"/>
      <c r="AH61" s="90"/>
      <c r="AI61" s="90"/>
      <c r="AJ61" s="90"/>
      <c r="AK61" s="89"/>
      <c r="AL61" s="89"/>
      <c r="AM61" s="88"/>
      <c r="AN61" s="88"/>
      <c r="AO61" s="88"/>
      <c r="AP61" s="88"/>
      <c r="AQ61" s="88"/>
      <c r="AR61" s="88"/>
      <c r="AS61" s="61"/>
      <c r="AT61" s="61"/>
      <c r="AU61" s="61"/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61"/>
      <c r="BG61" s="62"/>
      <c r="CJ61" s="10" t="s">
        <v>121</v>
      </c>
      <c r="CK61" s="11" t="s">
        <v>122</v>
      </c>
      <c r="CL61" s="7">
        <v>16.283755053673499</v>
      </c>
      <c r="CM61" s="4">
        <f t="shared" si="0"/>
        <v>233606.75</v>
      </c>
    </row>
    <row r="62" spans="3:91" x14ac:dyDescent="0.25">
      <c r="AP62" s="41" t="s">
        <v>374</v>
      </c>
      <c r="CJ62" s="10" t="s">
        <v>123</v>
      </c>
      <c r="CK62" s="11" t="s">
        <v>124</v>
      </c>
      <c r="CL62" s="7">
        <v>12.855069705841348</v>
      </c>
      <c r="CM62" s="4">
        <f t="shared" si="0"/>
        <v>184418.83</v>
      </c>
    </row>
    <row r="63" spans="3:91" ht="17.25" thickBot="1" x14ac:dyDescent="0.3">
      <c r="CJ63" s="10" t="s">
        <v>125</v>
      </c>
      <c r="CK63" s="11" t="s">
        <v>126</v>
      </c>
      <c r="CL63" s="7">
        <v>17.105289976300014</v>
      </c>
      <c r="CM63" s="4">
        <f t="shared" si="0"/>
        <v>245392.49</v>
      </c>
    </row>
    <row r="64" spans="3:91" x14ac:dyDescent="0.25">
      <c r="C64" s="43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44"/>
      <c r="AV64" s="44"/>
      <c r="AW64" s="44"/>
      <c r="AX64" s="44"/>
      <c r="AY64" s="44"/>
      <c r="AZ64" s="44"/>
      <c r="BA64" s="44"/>
      <c r="BB64" s="44"/>
      <c r="BC64" s="44"/>
      <c r="BD64" s="44"/>
      <c r="BE64" s="44"/>
      <c r="BF64" s="44"/>
      <c r="BG64" s="45"/>
      <c r="CJ64" s="10" t="s">
        <v>127</v>
      </c>
      <c r="CK64" s="11" t="s">
        <v>128</v>
      </c>
      <c r="CL64" s="7">
        <v>22.969960964728845</v>
      </c>
      <c r="CM64" s="4">
        <f t="shared" si="0"/>
        <v>329527.06</v>
      </c>
    </row>
    <row r="65" spans="3:91" x14ac:dyDescent="0.25">
      <c r="C65" s="46"/>
      <c r="D65" s="47"/>
      <c r="E65" s="196" t="s">
        <v>0</v>
      </c>
      <c r="F65" s="196"/>
      <c r="G65" s="196"/>
      <c r="H65" s="196"/>
      <c r="I65" s="196"/>
      <c r="J65" s="101" t="s">
        <v>11</v>
      </c>
      <c r="K65" s="196" t="s">
        <v>340</v>
      </c>
      <c r="L65" s="196"/>
      <c r="M65" s="196"/>
      <c r="N65" s="196"/>
      <c r="O65" s="196"/>
      <c r="P65" s="196"/>
      <c r="Q65" s="196"/>
      <c r="R65" s="196"/>
      <c r="S65" s="196"/>
      <c r="T65" s="196"/>
      <c r="U65" s="196"/>
      <c r="V65" s="101"/>
      <c r="W65" s="101"/>
      <c r="X65" s="49"/>
      <c r="Y65" s="49"/>
      <c r="Z65" s="49"/>
      <c r="AA65" s="49"/>
      <c r="AB65" s="49"/>
      <c r="AC65" s="49"/>
      <c r="AD65" s="49"/>
      <c r="AE65" s="49"/>
      <c r="AF65" s="49"/>
      <c r="AG65" s="49"/>
      <c r="AH65" s="101"/>
      <c r="AI65" s="50"/>
      <c r="AJ65" s="50"/>
      <c r="AK65" s="50"/>
      <c r="AL65" s="50"/>
      <c r="AM65" s="196" t="s">
        <v>3</v>
      </c>
      <c r="AN65" s="196"/>
      <c r="AO65" s="196"/>
      <c r="AP65" s="196"/>
      <c r="AQ65" s="196"/>
      <c r="AR65" s="196"/>
      <c r="AS65" s="196"/>
      <c r="AT65" s="196"/>
      <c r="AU65" s="101" t="s">
        <v>11</v>
      </c>
      <c r="AV65" s="197">
        <v>538.83000000000004</v>
      </c>
      <c r="AW65" s="197"/>
      <c r="AX65" s="197"/>
      <c r="AY65" s="197"/>
      <c r="AZ65" s="101" t="s">
        <v>319</v>
      </c>
      <c r="BA65" s="101"/>
      <c r="BB65" s="101"/>
      <c r="BC65" s="101"/>
      <c r="BD65" s="101"/>
      <c r="BE65" s="101"/>
      <c r="BF65" s="47"/>
      <c r="BG65" s="51"/>
      <c r="CJ65" s="10" t="s">
        <v>129</v>
      </c>
      <c r="CK65" s="11" t="s">
        <v>130</v>
      </c>
      <c r="CL65" s="7">
        <v>20.822014498815001</v>
      </c>
      <c r="CM65" s="4">
        <f t="shared" si="0"/>
        <v>298712.62</v>
      </c>
    </row>
    <row r="66" spans="3:91" x14ac:dyDescent="0.25">
      <c r="C66" s="46"/>
      <c r="D66" s="47"/>
      <c r="E66" s="196" t="s">
        <v>322</v>
      </c>
      <c r="F66" s="196"/>
      <c r="G66" s="196"/>
      <c r="H66" s="196"/>
      <c r="I66" s="196"/>
      <c r="J66" s="101" t="s">
        <v>11</v>
      </c>
      <c r="K66" s="196" t="s">
        <v>419</v>
      </c>
      <c r="L66" s="196"/>
      <c r="M66" s="196"/>
      <c r="N66" s="196"/>
      <c r="O66" s="196"/>
      <c r="P66" s="196"/>
      <c r="Q66" s="196"/>
      <c r="R66" s="196"/>
      <c r="S66" s="196"/>
      <c r="T66" s="196"/>
      <c r="U66" s="196"/>
      <c r="V66" s="196"/>
      <c r="W66" s="101"/>
      <c r="X66" s="49"/>
      <c r="Y66" s="49"/>
      <c r="Z66" s="49"/>
      <c r="AA66" s="49"/>
      <c r="AB66" s="49"/>
      <c r="AC66" s="49"/>
      <c r="AD66" s="49"/>
      <c r="AE66" s="49"/>
      <c r="AF66" s="49"/>
      <c r="AG66" s="49"/>
      <c r="AH66" s="101"/>
      <c r="AI66" s="50"/>
      <c r="AJ66" s="50"/>
      <c r="AK66" s="50"/>
      <c r="AL66" s="50"/>
      <c r="AM66" s="196" t="s">
        <v>4</v>
      </c>
      <c r="AN66" s="196"/>
      <c r="AO66" s="196"/>
      <c r="AP66" s="196"/>
      <c r="AQ66" s="196"/>
      <c r="AR66" s="196"/>
      <c r="AS66" s="196"/>
      <c r="AT66" s="196"/>
      <c r="AU66" s="101" t="s">
        <v>11</v>
      </c>
      <c r="AV66" s="196">
        <v>2100</v>
      </c>
      <c r="AW66" s="196"/>
      <c r="AX66" s="196"/>
      <c r="AY66" s="196"/>
      <c r="AZ66" s="101" t="s">
        <v>320</v>
      </c>
      <c r="BA66" s="101"/>
      <c r="BB66" s="101"/>
      <c r="BC66" s="101"/>
      <c r="BD66" s="101"/>
      <c r="BE66" s="101"/>
      <c r="BF66" s="47"/>
      <c r="BG66" s="51"/>
      <c r="CJ66" s="10" t="s">
        <v>131</v>
      </c>
      <c r="CK66" s="11" t="s">
        <v>132</v>
      </c>
      <c r="CL66" s="7">
        <v>7.3308385612714346</v>
      </c>
      <c r="CM66" s="4">
        <f t="shared" si="0"/>
        <v>105168.21</v>
      </c>
    </row>
    <row r="67" spans="3:91" x14ac:dyDescent="0.25">
      <c r="C67" s="46"/>
      <c r="D67" s="47"/>
      <c r="E67" s="196" t="s">
        <v>1</v>
      </c>
      <c r="F67" s="196"/>
      <c r="G67" s="196"/>
      <c r="H67" s="196"/>
      <c r="I67" s="196"/>
      <c r="J67" s="101" t="s">
        <v>11</v>
      </c>
      <c r="K67" s="196" t="s">
        <v>415</v>
      </c>
      <c r="L67" s="196"/>
      <c r="M67" s="196"/>
      <c r="N67" s="196"/>
      <c r="O67" s="196"/>
      <c r="P67" s="196"/>
      <c r="Q67" s="196"/>
      <c r="R67" s="196"/>
      <c r="S67" s="196"/>
      <c r="T67" s="196"/>
      <c r="U67" s="196"/>
      <c r="V67" s="101"/>
      <c r="W67" s="101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101"/>
      <c r="AI67" s="50"/>
      <c r="AJ67" s="50"/>
      <c r="AK67" s="50"/>
      <c r="AL67" s="50"/>
      <c r="AM67" s="196"/>
      <c r="AN67" s="196"/>
      <c r="AO67" s="196"/>
      <c r="AP67" s="196"/>
      <c r="AQ67" s="196"/>
      <c r="AR67" s="196"/>
      <c r="AS67" s="196"/>
      <c r="AT67" s="196"/>
      <c r="AU67" s="101"/>
      <c r="AV67" s="198"/>
      <c r="AW67" s="198"/>
      <c r="AX67" s="198"/>
      <c r="AY67" s="198"/>
      <c r="AZ67" s="101"/>
      <c r="BA67" s="101"/>
      <c r="BB67" s="101"/>
      <c r="BC67" s="101"/>
      <c r="BD67" s="101"/>
      <c r="BE67" s="101"/>
      <c r="BF67" s="47"/>
      <c r="BG67" s="51"/>
      <c r="CJ67" s="10" t="s">
        <v>133</v>
      </c>
      <c r="CK67" s="11" t="s">
        <v>134</v>
      </c>
      <c r="CL67" s="7">
        <v>54.480363864491849</v>
      </c>
      <c r="CM67" s="4">
        <f t="shared" si="0"/>
        <v>781575.3</v>
      </c>
    </row>
    <row r="68" spans="3:91" x14ac:dyDescent="0.25">
      <c r="C68" s="46"/>
      <c r="D68" s="47"/>
      <c r="E68" s="196" t="s">
        <v>2</v>
      </c>
      <c r="F68" s="196"/>
      <c r="G68" s="196"/>
      <c r="H68" s="196"/>
      <c r="I68" s="196"/>
      <c r="J68" s="101" t="s">
        <v>11</v>
      </c>
      <c r="K68" s="196" t="s">
        <v>337</v>
      </c>
      <c r="L68" s="196"/>
      <c r="M68" s="196"/>
      <c r="N68" s="196"/>
      <c r="O68" s="196"/>
      <c r="P68" s="196"/>
      <c r="Q68" s="196"/>
      <c r="R68" s="196"/>
      <c r="S68" s="196"/>
      <c r="T68" s="196"/>
      <c r="U68" s="196"/>
      <c r="V68" s="101"/>
      <c r="W68" s="101"/>
      <c r="X68" s="101"/>
      <c r="Y68" s="101"/>
      <c r="Z68" s="101"/>
      <c r="AA68" s="101"/>
      <c r="AB68" s="101"/>
      <c r="AC68" s="101"/>
      <c r="AD68" s="101"/>
      <c r="AE68" s="101"/>
      <c r="AF68" s="101"/>
      <c r="AG68" s="101"/>
      <c r="AH68" s="101"/>
      <c r="AI68" s="101"/>
      <c r="AJ68" s="101"/>
      <c r="AK68" s="101"/>
      <c r="AL68" s="101"/>
      <c r="AM68" s="196"/>
      <c r="AN68" s="196"/>
      <c r="AO68" s="196"/>
      <c r="AP68" s="196"/>
      <c r="AQ68" s="196"/>
      <c r="AR68" s="196"/>
      <c r="AS68" s="196"/>
      <c r="AT68" s="196"/>
      <c r="AU68" s="101"/>
      <c r="AV68" s="101"/>
      <c r="AW68" s="101"/>
      <c r="AX68" s="101"/>
      <c r="AY68" s="101"/>
      <c r="AZ68" s="101"/>
      <c r="BA68" s="101"/>
      <c r="BB68" s="101"/>
      <c r="BC68" s="101"/>
      <c r="BD68" s="101"/>
      <c r="BE68" s="101"/>
      <c r="BF68" s="47"/>
      <c r="BG68" s="51"/>
      <c r="CJ68" s="10" t="s">
        <v>135</v>
      </c>
      <c r="CK68" s="11" t="s">
        <v>136</v>
      </c>
      <c r="CL68" s="7">
        <v>50.628216924578282</v>
      </c>
      <c r="CM68" s="4">
        <f t="shared" si="0"/>
        <v>726312.4</v>
      </c>
    </row>
    <row r="69" spans="3:91" x14ac:dyDescent="0.25">
      <c r="C69" s="46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  <c r="AA69" s="47"/>
      <c r="AB69" s="47"/>
      <c r="AC69" s="47"/>
      <c r="AD69" s="47"/>
      <c r="AE69" s="47"/>
      <c r="AF69" s="47"/>
      <c r="AG69" s="47"/>
      <c r="AH69" s="47"/>
      <c r="AI69" s="47"/>
      <c r="AJ69" s="47"/>
      <c r="AK69" s="47"/>
      <c r="AL69" s="47"/>
      <c r="AM69" s="47"/>
      <c r="AN69" s="47"/>
      <c r="AO69" s="47"/>
      <c r="AP69" s="47"/>
      <c r="AQ69" s="47"/>
      <c r="AR69" s="47"/>
      <c r="AS69" s="47"/>
      <c r="AT69" s="47"/>
      <c r="AU69" s="47"/>
      <c r="AV69" s="47"/>
      <c r="AW69" s="47"/>
      <c r="AX69" s="47"/>
      <c r="AY69" s="47"/>
      <c r="AZ69" s="47"/>
      <c r="BA69" s="47"/>
      <c r="BB69" s="47"/>
      <c r="BC69" s="47"/>
      <c r="BD69" s="47"/>
      <c r="BE69" s="47"/>
      <c r="BF69" s="47"/>
      <c r="BG69" s="51"/>
      <c r="CJ69" s="12" t="s">
        <v>137</v>
      </c>
      <c r="CK69" s="13" t="s">
        <v>138</v>
      </c>
      <c r="CL69" s="14">
        <v>49.527603513174405</v>
      </c>
      <c r="CM69" s="4">
        <f t="shared" si="0"/>
        <v>710523</v>
      </c>
    </row>
    <row r="70" spans="3:91" x14ac:dyDescent="0.25">
      <c r="C70" s="46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  <c r="AA70" s="47"/>
      <c r="AB70" s="47"/>
      <c r="AC70" s="47"/>
      <c r="AD70" s="47"/>
      <c r="AE70" s="47"/>
      <c r="AF70" s="47"/>
      <c r="AG70" s="47"/>
      <c r="AH70" s="47"/>
      <c r="AI70" s="47"/>
      <c r="AJ70" s="47"/>
      <c r="AK70" s="47"/>
      <c r="AL70" s="47"/>
      <c r="AM70" s="47"/>
      <c r="AN70" s="47"/>
      <c r="AO70" s="47"/>
      <c r="AP70" s="47"/>
      <c r="AQ70" s="47"/>
      <c r="AR70" s="47"/>
      <c r="AS70" s="47"/>
      <c r="AT70" s="47"/>
      <c r="AU70" s="47"/>
      <c r="AV70" s="47"/>
      <c r="AW70" s="47"/>
      <c r="AX70" s="47"/>
      <c r="AY70" s="47"/>
      <c r="AZ70" s="47"/>
      <c r="BA70" s="47"/>
      <c r="BB70" s="47"/>
      <c r="BC70" s="47"/>
      <c r="BD70" s="47"/>
      <c r="BE70" s="47"/>
      <c r="BF70" s="47"/>
      <c r="BG70" s="51"/>
      <c r="CJ70" s="5" t="s">
        <v>139</v>
      </c>
      <c r="CK70" s="11" t="s">
        <v>140</v>
      </c>
      <c r="CL70" s="7">
        <v>58.332510804405409</v>
      </c>
      <c r="CM70" s="4">
        <f t="shared" si="0"/>
        <v>836838.2</v>
      </c>
    </row>
    <row r="71" spans="3:91" x14ac:dyDescent="0.25">
      <c r="C71" s="46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  <c r="AA71" s="47"/>
      <c r="AB71" s="47"/>
      <c r="AC71" s="47"/>
      <c r="AD71" s="47"/>
      <c r="AE71" s="47"/>
      <c r="AF71" s="47"/>
      <c r="AG71" s="47"/>
      <c r="AH71" s="47"/>
      <c r="AI71" s="47"/>
      <c r="AJ71" s="47"/>
      <c r="AK71" s="47"/>
      <c r="AL71" s="47"/>
      <c r="AM71" s="47"/>
      <c r="AN71" s="47"/>
      <c r="AO71" s="47"/>
      <c r="AP71" s="47"/>
      <c r="AQ71" s="47"/>
      <c r="AR71" s="47"/>
      <c r="AS71" s="47"/>
      <c r="AT71" s="47"/>
      <c r="AU71" s="47"/>
      <c r="AV71" s="47"/>
      <c r="AW71" s="47"/>
      <c r="AX71" s="47"/>
      <c r="AY71" s="47"/>
      <c r="AZ71" s="47"/>
      <c r="BA71" s="47"/>
      <c r="BB71" s="47"/>
      <c r="BC71" s="47"/>
      <c r="BD71" s="47"/>
      <c r="BE71" s="47"/>
      <c r="BF71" s="47"/>
      <c r="BG71" s="51"/>
      <c r="CJ71" s="12" t="s">
        <v>141</v>
      </c>
      <c r="CK71" s="13" t="s">
        <v>142</v>
      </c>
      <c r="CL71" s="14">
        <v>11.666502160881082</v>
      </c>
      <c r="CM71" s="4">
        <f t="shared" si="0"/>
        <v>167367.64000000001</v>
      </c>
    </row>
    <row r="72" spans="3:91" x14ac:dyDescent="0.25">
      <c r="C72" s="46"/>
      <c r="D72" s="47"/>
      <c r="E72" s="208" t="s">
        <v>23</v>
      </c>
      <c r="F72" s="209"/>
      <c r="G72" s="209"/>
      <c r="H72" s="209"/>
      <c r="I72" s="209"/>
      <c r="J72" s="209"/>
      <c r="K72" s="210" t="str">
        <f t="shared" ref="K72:K77" si="7">VLOOKUP(E72,$CJ$1:$CM$1003,2,FALSE)</f>
        <v>NOVACRON ORANGE EC–3R</v>
      </c>
      <c r="L72" s="210"/>
      <c r="M72" s="210"/>
      <c r="N72" s="210"/>
      <c r="O72" s="210"/>
      <c r="P72" s="210"/>
      <c r="Q72" s="210"/>
      <c r="R72" s="210"/>
      <c r="S72" s="210"/>
      <c r="T72" s="210"/>
      <c r="U72" s="210"/>
      <c r="V72" s="210"/>
      <c r="W72" s="210"/>
      <c r="X72" s="210"/>
      <c r="Y72" s="97"/>
      <c r="Z72" s="97"/>
      <c r="AA72" s="97"/>
      <c r="AB72" s="211">
        <v>16.2</v>
      </c>
      <c r="AC72" s="211"/>
      <c r="AD72" s="211"/>
      <c r="AE72" s="211"/>
      <c r="AF72" s="211"/>
      <c r="AG72" s="211"/>
      <c r="AH72" s="211"/>
      <c r="AI72" s="211"/>
      <c r="AJ72" s="211"/>
      <c r="AK72" s="210" t="s">
        <v>315</v>
      </c>
      <c r="AL72" s="210"/>
      <c r="AM72" s="212">
        <v>8729.11</v>
      </c>
      <c r="AN72" s="212"/>
      <c r="AO72" s="212"/>
      <c r="AP72" s="212"/>
      <c r="AQ72" s="212"/>
      <c r="AR72" s="212"/>
      <c r="AS72" s="52" t="s">
        <v>316</v>
      </c>
      <c r="AT72" s="52"/>
      <c r="AU72" s="213">
        <f>(AM72*VLOOKUP(E72,$CJ$1:$CM$1003,4,FALSE))/1000</f>
        <v>1035634.0057362001</v>
      </c>
      <c r="AV72" s="213"/>
      <c r="AW72" s="213"/>
      <c r="AX72" s="213"/>
      <c r="AY72" s="213"/>
      <c r="AZ72" s="213"/>
      <c r="BA72" s="213"/>
      <c r="BB72" s="213"/>
      <c r="BC72" s="213"/>
      <c r="BD72" s="213"/>
      <c r="BE72" s="214"/>
      <c r="BF72" s="47"/>
      <c r="BG72" s="51"/>
      <c r="CJ72" s="5" t="s">
        <v>143</v>
      </c>
      <c r="CK72" s="11" t="s">
        <v>144</v>
      </c>
      <c r="CL72" s="7">
        <v>14.858281053952322</v>
      </c>
      <c r="CM72" s="4">
        <f t="shared" si="0"/>
        <v>213156.9</v>
      </c>
    </row>
    <row r="73" spans="3:91" x14ac:dyDescent="0.25">
      <c r="C73" s="46"/>
      <c r="D73" s="47"/>
      <c r="E73" s="200" t="s">
        <v>6</v>
      </c>
      <c r="F73" s="201"/>
      <c r="G73" s="201"/>
      <c r="H73" s="201"/>
      <c r="I73" s="201"/>
      <c r="J73" s="201"/>
      <c r="K73" s="202" t="str">
        <f t="shared" si="7"/>
        <v>NOVACRON RUBY S–3B</v>
      </c>
      <c r="L73" s="202"/>
      <c r="M73" s="202"/>
      <c r="N73" s="202"/>
      <c r="O73" s="202"/>
      <c r="P73" s="202"/>
      <c r="Q73" s="202"/>
      <c r="R73" s="202"/>
      <c r="S73" s="202"/>
      <c r="T73" s="202"/>
      <c r="U73" s="202"/>
      <c r="V73" s="202"/>
      <c r="W73" s="202"/>
      <c r="X73" s="202"/>
      <c r="Y73" s="202"/>
      <c r="Z73" s="93"/>
      <c r="AA73" s="93"/>
      <c r="AB73" s="203">
        <v>5.5</v>
      </c>
      <c r="AC73" s="203"/>
      <c r="AD73" s="203"/>
      <c r="AE73" s="203"/>
      <c r="AF73" s="203"/>
      <c r="AG73" s="203"/>
      <c r="AH73" s="203"/>
      <c r="AI73" s="203"/>
      <c r="AJ73" s="203"/>
      <c r="AK73" s="202" t="s">
        <v>315</v>
      </c>
      <c r="AL73" s="202"/>
      <c r="AM73" s="204">
        <v>2963.59</v>
      </c>
      <c r="AN73" s="204"/>
      <c r="AO73" s="204"/>
      <c r="AP73" s="204"/>
      <c r="AQ73" s="204"/>
      <c r="AR73" s="204"/>
      <c r="AS73" s="47" t="s">
        <v>316</v>
      </c>
      <c r="AT73" s="47"/>
      <c r="AU73" s="205">
        <f>(AM73*VLOOKUP(E73,$CJ$1:$CM$1003,4,FALSE))/1000</f>
        <v>357556.7185974</v>
      </c>
      <c r="AV73" s="205"/>
      <c r="AW73" s="205"/>
      <c r="AX73" s="205"/>
      <c r="AY73" s="205"/>
      <c r="AZ73" s="205"/>
      <c r="BA73" s="205"/>
      <c r="BB73" s="205"/>
      <c r="BC73" s="205"/>
      <c r="BD73" s="205"/>
      <c r="BE73" s="206"/>
      <c r="BF73" s="47"/>
      <c r="BG73" s="51"/>
      <c r="CJ73" s="15" t="s">
        <v>145</v>
      </c>
      <c r="CK73" s="16" t="s">
        <v>146</v>
      </c>
      <c r="CL73" s="17">
        <v>7.2640485152655785</v>
      </c>
      <c r="CM73" s="4">
        <f t="shared" ref="CM73:CM136" si="8">CL73*$CM$3</f>
        <v>104210.04</v>
      </c>
    </row>
    <row r="74" spans="3:91" x14ac:dyDescent="0.25">
      <c r="C74" s="46"/>
      <c r="D74" s="47"/>
      <c r="E74" s="200" t="s">
        <v>41</v>
      </c>
      <c r="F74" s="201"/>
      <c r="G74" s="201"/>
      <c r="H74" s="201"/>
      <c r="I74" s="201"/>
      <c r="J74" s="201"/>
      <c r="K74" s="202" t="str">
        <f t="shared" si="7"/>
        <v>NOVACRON DEEP NIGHT S–R</v>
      </c>
      <c r="L74" s="202"/>
      <c r="M74" s="202"/>
      <c r="N74" s="202"/>
      <c r="O74" s="202"/>
      <c r="P74" s="202"/>
      <c r="Q74" s="202"/>
      <c r="R74" s="202"/>
      <c r="S74" s="202"/>
      <c r="T74" s="202"/>
      <c r="U74" s="202"/>
      <c r="V74" s="202"/>
      <c r="W74" s="202"/>
      <c r="X74" s="202"/>
      <c r="Y74" s="93"/>
      <c r="Z74" s="93"/>
      <c r="AA74" s="93"/>
      <c r="AB74" s="203">
        <v>18</v>
      </c>
      <c r="AC74" s="203"/>
      <c r="AD74" s="203"/>
      <c r="AE74" s="203"/>
      <c r="AF74" s="203"/>
      <c r="AG74" s="203"/>
      <c r="AH74" s="203"/>
      <c r="AI74" s="203"/>
      <c r="AJ74" s="203"/>
      <c r="AK74" s="202" t="s">
        <v>315</v>
      </c>
      <c r="AL74" s="202"/>
      <c r="AM74" s="204">
        <v>9699.01</v>
      </c>
      <c r="AN74" s="204"/>
      <c r="AO74" s="204"/>
      <c r="AP74" s="204"/>
      <c r="AQ74" s="204"/>
      <c r="AR74" s="204"/>
      <c r="AS74" s="47" t="s">
        <v>316</v>
      </c>
      <c r="AT74" s="47"/>
      <c r="AU74" s="205">
        <f>(AM74*VLOOKUP(E74,$CJ$1:$CM$1003,4,FALSE))/1000</f>
        <v>1011562.3215342</v>
      </c>
      <c r="AV74" s="205"/>
      <c r="AW74" s="205"/>
      <c r="AX74" s="205"/>
      <c r="AY74" s="205"/>
      <c r="AZ74" s="205"/>
      <c r="BA74" s="205"/>
      <c r="BB74" s="205"/>
      <c r="BC74" s="205"/>
      <c r="BD74" s="205"/>
      <c r="BE74" s="206"/>
      <c r="BF74" s="47"/>
      <c r="BG74" s="51"/>
      <c r="CJ74" s="10" t="s">
        <v>147</v>
      </c>
      <c r="CK74" s="18" t="s">
        <v>148</v>
      </c>
      <c r="CL74" s="7">
        <v>8.8314791579534369</v>
      </c>
      <c r="CM74" s="4">
        <f t="shared" si="8"/>
        <v>126696.40000000001</v>
      </c>
    </row>
    <row r="75" spans="3:91" x14ac:dyDescent="0.25">
      <c r="C75" s="46"/>
      <c r="D75" s="47"/>
      <c r="E75" s="216" t="s">
        <v>8</v>
      </c>
      <c r="F75" s="217"/>
      <c r="G75" s="217"/>
      <c r="H75" s="217"/>
      <c r="I75" s="217"/>
      <c r="J75" s="217"/>
      <c r="K75" s="218" t="str">
        <f t="shared" si="7"/>
        <v>FIMBIL EAS 40 NEW</v>
      </c>
      <c r="L75" s="218"/>
      <c r="M75" s="218"/>
      <c r="N75" s="218"/>
      <c r="O75" s="218"/>
      <c r="P75" s="218"/>
      <c r="Q75" s="218"/>
      <c r="R75" s="218"/>
      <c r="S75" s="218"/>
      <c r="T75" s="218"/>
      <c r="U75" s="218"/>
      <c r="V75" s="218"/>
      <c r="W75" s="218"/>
      <c r="X75" s="218"/>
      <c r="Y75" s="94"/>
      <c r="Z75" s="94"/>
      <c r="AA75" s="94"/>
      <c r="AB75" s="219">
        <v>4</v>
      </c>
      <c r="AC75" s="219"/>
      <c r="AD75" s="219"/>
      <c r="AE75" s="219"/>
      <c r="AF75" s="219"/>
      <c r="AG75" s="219"/>
      <c r="AH75" s="219"/>
      <c r="AI75" s="219"/>
      <c r="AJ75" s="219"/>
      <c r="AK75" s="218" t="s">
        <v>315</v>
      </c>
      <c r="AL75" s="218"/>
      <c r="AM75" s="248">
        <v>2155.34</v>
      </c>
      <c r="AN75" s="248"/>
      <c r="AO75" s="248"/>
      <c r="AP75" s="248"/>
      <c r="AQ75" s="248"/>
      <c r="AR75" s="248"/>
      <c r="AS75" s="55" t="s">
        <v>316</v>
      </c>
      <c r="AT75" s="55"/>
      <c r="AU75" s="221">
        <f t="shared" ref="AU75:AU76" si="9">(AM75*VLOOKUP(E75,$CJ$1:$CM$1003,4,FALSE))/1000</f>
        <v>44460.655267599999</v>
      </c>
      <c r="AV75" s="221"/>
      <c r="AW75" s="221"/>
      <c r="AX75" s="221"/>
      <c r="AY75" s="221"/>
      <c r="AZ75" s="221"/>
      <c r="BA75" s="221"/>
      <c r="BB75" s="221"/>
      <c r="BC75" s="221"/>
      <c r="BD75" s="221"/>
      <c r="BE75" s="222"/>
      <c r="BF75" s="47"/>
      <c r="BG75" s="51"/>
      <c r="CJ75" s="10" t="s">
        <v>149</v>
      </c>
      <c r="CK75" s="11" t="s">
        <v>150</v>
      </c>
      <c r="CL75" s="7">
        <v>8.8825477485013238</v>
      </c>
      <c r="CM75" s="4">
        <f t="shared" si="8"/>
        <v>127429.02999999998</v>
      </c>
    </row>
    <row r="76" spans="3:91" x14ac:dyDescent="0.25">
      <c r="C76" s="46"/>
      <c r="D76" s="47"/>
      <c r="E76" s="200" t="s">
        <v>183</v>
      </c>
      <c r="F76" s="201"/>
      <c r="G76" s="201"/>
      <c r="H76" s="201"/>
      <c r="I76" s="201"/>
      <c r="J76" s="201"/>
      <c r="K76" s="202" t="str">
        <f t="shared" si="7"/>
        <v>CAUSTIC SODA LIQ</v>
      </c>
      <c r="L76" s="202"/>
      <c r="M76" s="202"/>
      <c r="N76" s="202"/>
      <c r="O76" s="202"/>
      <c r="P76" s="202"/>
      <c r="Q76" s="202"/>
      <c r="R76" s="202"/>
      <c r="S76" s="202"/>
      <c r="T76" s="202"/>
      <c r="U76" s="202"/>
      <c r="V76" s="202"/>
      <c r="W76" s="202"/>
      <c r="X76" s="202"/>
      <c r="Y76" s="93"/>
      <c r="Z76" s="93"/>
      <c r="AA76" s="93"/>
      <c r="AB76" s="203">
        <v>9</v>
      </c>
      <c r="AC76" s="203"/>
      <c r="AD76" s="203"/>
      <c r="AE76" s="203"/>
      <c r="AF76" s="203"/>
      <c r="AG76" s="203"/>
      <c r="AH76" s="203"/>
      <c r="AI76" s="203"/>
      <c r="AJ76" s="203"/>
      <c r="AK76" s="202" t="s">
        <v>315</v>
      </c>
      <c r="AL76" s="202"/>
      <c r="AM76" s="204">
        <v>4849.5</v>
      </c>
      <c r="AN76" s="204"/>
      <c r="AO76" s="204"/>
      <c r="AP76" s="204"/>
      <c r="AQ76" s="204"/>
      <c r="AR76" s="204"/>
      <c r="AS76" s="47" t="s">
        <v>316</v>
      </c>
      <c r="AT76" s="47"/>
      <c r="AU76" s="205">
        <f t="shared" si="9"/>
        <v>41448.676500000001</v>
      </c>
      <c r="AV76" s="205"/>
      <c r="AW76" s="205"/>
      <c r="AX76" s="205"/>
      <c r="AY76" s="205"/>
      <c r="AZ76" s="205"/>
      <c r="BA76" s="205"/>
      <c r="BB76" s="205"/>
      <c r="BC76" s="205"/>
      <c r="BD76" s="205"/>
      <c r="BE76" s="206"/>
      <c r="BF76" s="47"/>
      <c r="BG76" s="51"/>
      <c r="CJ76" s="10" t="s">
        <v>151</v>
      </c>
      <c r="CK76" s="11" t="s">
        <v>152</v>
      </c>
      <c r="CL76" s="7">
        <v>7.5505172173428132</v>
      </c>
      <c r="CM76" s="4">
        <f t="shared" si="8"/>
        <v>108319.72</v>
      </c>
    </row>
    <row r="77" spans="3:91" x14ac:dyDescent="0.25">
      <c r="C77" s="46"/>
      <c r="D77" s="47"/>
      <c r="E77" s="223" t="s">
        <v>10</v>
      </c>
      <c r="F77" s="224"/>
      <c r="G77" s="224"/>
      <c r="H77" s="224"/>
      <c r="I77" s="224"/>
      <c r="J77" s="224"/>
      <c r="K77" s="225" t="str">
        <f t="shared" si="7"/>
        <v>SODA ASH</v>
      </c>
      <c r="L77" s="225"/>
      <c r="M77" s="225"/>
      <c r="N77" s="225"/>
      <c r="O77" s="225"/>
      <c r="P77" s="225"/>
      <c r="Q77" s="225"/>
      <c r="R77" s="225"/>
      <c r="S77" s="225"/>
      <c r="T77" s="225"/>
      <c r="U77" s="225"/>
      <c r="V77" s="225"/>
      <c r="W77" s="225"/>
      <c r="X77" s="225"/>
      <c r="Y77" s="92"/>
      <c r="Z77" s="92"/>
      <c r="AA77" s="92"/>
      <c r="AB77" s="226">
        <v>20</v>
      </c>
      <c r="AC77" s="226"/>
      <c r="AD77" s="226"/>
      <c r="AE77" s="226"/>
      <c r="AF77" s="226"/>
      <c r="AG77" s="226"/>
      <c r="AH77" s="226"/>
      <c r="AI77" s="226"/>
      <c r="AJ77" s="226"/>
      <c r="AK77" s="225" t="s">
        <v>315</v>
      </c>
      <c r="AL77" s="225"/>
      <c r="AM77" s="227">
        <v>10776.68</v>
      </c>
      <c r="AN77" s="227"/>
      <c r="AO77" s="227"/>
      <c r="AP77" s="227"/>
      <c r="AQ77" s="227"/>
      <c r="AR77" s="227"/>
      <c r="AS77" s="54" t="s">
        <v>316</v>
      </c>
      <c r="AT77" s="54"/>
      <c r="AU77" s="228">
        <f>(AM77*VLOOKUP(E77,$CJ$1:$CM$1003,4,FALSE))/1000</f>
        <v>95696.91840000001</v>
      </c>
      <c r="AV77" s="228"/>
      <c r="AW77" s="228"/>
      <c r="AX77" s="228"/>
      <c r="AY77" s="228"/>
      <c r="AZ77" s="228"/>
      <c r="BA77" s="228"/>
      <c r="BB77" s="228"/>
      <c r="BC77" s="228"/>
      <c r="BD77" s="228"/>
      <c r="BE77" s="229"/>
      <c r="BF77" s="47"/>
      <c r="BG77" s="51"/>
      <c r="CJ77" s="10" t="s">
        <v>153</v>
      </c>
      <c r="CK77" s="11" t="s">
        <v>154</v>
      </c>
      <c r="CL77" s="7">
        <v>19.985732608392585</v>
      </c>
      <c r="CM77" s="4">
        <f t="shared" si="8"/>
        <v>286715.32</v>
      </c>
    </row>
    <row r="78" spans="3:91" x14ac:dyDescent="0.25">
      <c r="C78" s="46"/>
      <c r="D78" s="47"/>
      <c r="E78" s="95"/>
      <c r="F78" s="95"/>
      <c r="G78" s="95"/>
      <c r="H78" s="95"/>
      <c r="I78" s="95"/>
      <c r="J78" s="95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B78" s="57"/>
      <c r="AC78" s="57"/>
      <c r="AD78" s="57"/>
      <c r="AE78" s="57"/>
      <c r="AF78" s="57"/>
      <c r="AG78" s="57"/>
      <c r="AH78" s="57"/>
      <c r="AI78" s="57"/>
      <c r="AJ78" s="57"/>
      <c r="AK78" s="93"/>
      <c r="AL78" s="93"/>
      <c r="AM78" s="95"/>
      <c r="AN78" s="95"/>
      <c r="AO78" s="95"/>
      <c r="AP78" s="95"/>
      <c r="AQ78" s="95"/>
      <c r="AR78" s="95"/>
      <c r="AS78" s="47"/>
      <c r="AT78" s="47"/>
      <c r="AU78" s="58"/>
      <c r="AV78" s="58"/>
      <c r="AW78" s="58"/>
      <c r="AX78" s="58"/>
      <c r="AY78" s="58"/>
      <c r="AZ78" s="58"/>
      <c r="BA78" s="58"/>
      <c r="BB78" s="58"/>
      <c r="BC78" s="58"/>
      <c r="BD78" s="58"/>
      <c r="BE78" s="58"/>
      <c r="BF78" s="47"/>
      <c r="BG78" s="51"/>
      <c r="CJ78" s="10" t="s">
        <v>155</v>
      </c>
      <c r="CK78" s="19" t="s">
        <v>156</v>
      </c>
      <c r="CL78" s="7">
        <v>19.352577722013105</v>
      </c>
      <c r="CM78" s="4">
        <f t="shared" si="8"/>
        <v>277632.08</v>
      </c>
    </row>
    <row r="79" spans="3:91" x14ac:dyDescent="0.25">
      <c r="C79" s="46"/>
      <c r="D79" s="47"/>
      <c r="E79" s="95"/>
      <c r="F79" s="95"/>
      <c r="G79" s="95"/>
      <c r="H79" s="95"/>
      <c r="I79" s="95"/>
      <c r="J79" s="95"/>
      <c r="K79" s="93"/>
      <c r="L79" s="93"/>
      <c r="M79" s="93"/>
      <c r="N79" s="93"/>
      <c r="O79" s="93"/>
      <c r="P79" s="93"/>
      <c r="Q79" s="93"/>
      <c r="R79" s="93"/>
      <c r="S79" s="93"/>
      <c r="T79" s="93"/>
      <c r="U79" s="93"/>
      <c r="V79" s="93"/>
      <c r="W79" s="93"/>
      <c r="X79" s="93"/>
      <c r="Y79" s="93"/>
      <c r="Z79" s="93"/>
      <c r="AA79" s="93"/>
      <c r="AB79" s="57"/>
      <c r="AC79" s="57"/>
      <c r="AD79" s="57"/>
      <c r="AE79" s="57"/>
      <c r="AF79" s="57"/>
      <c r="AG79" s="57"/>
      <c r="AH79" s="57"/>
      <c r="AI79" s="57"/>
      <c r="AJ79" s="57"/>
      <c r="AK79" s="93"/>
      <c r="AL79" s="93"/>
      <c r="AM79" s="95"/>
      <c r="AN79" s="95"/>
      <c r="AO79" s="95"/>
      <c r="AP79" s="87"/>
      <c r="AQ79" s="202" t="s">
        <v>318</v>
      </c>
      <c r="AR79" s="202"/>
      <c r="AS79" s="202"/>
      <c r="AT79" s="202"/>
      <c r="AU79" s="58" t="s">
        <v>11</v>
      </c>
      <c r="AV79" s="205">
        <f>SUM(AU72:BE77)</f>
        <v>2586359.2960354001</v>
      </c>
      <c r="AW79" s="205"/>
      <c r="AX79" s="205"/>
      <c r="AY79" s="205"/>
      <c r="AZ79" s="205"/>
      <c r="BA79" s="205"/>
      <c r="BB79" s="205"/>
      <c r="BC79" s="205"/>
      <c r="BD79" s="205"/>
      <c r="BE79" s="205"/>
      <c r="BF79" s="47"/>
      <c r="BG79" s="51"/>
      <c r="CJ79" s="10" t="s">
        <v>157</v>
      </c>
      <c r="CK79" s="19" t="s">
        <v>158</v>
      </c>
      <c r="CL79" s="7">
        <v>17.513283145127563</v>
      </c>
      <c r="CM79" s="4">
        <f t="shared" si="8"/>
        <v>251245.56000000003</v>
      </c>
    </row>
    <row r="80" spans="3:91" x14ac:dyDescent="0.25">
      <c r="C80" s="46"/>
      <c r="D80" s="47"/>
      <c r="E80" s="95"/>
      <c r="F80" s="95"/>
      <c r="G80" s="95"/>
      <c r="H80" s="95"/>
      <c r="I80" s="95"/>
      <c r="J80" s="95"/>
      <c r="K80" s="93"/>
      <c r="L80" s="93"/>
      <c r="M80" s="93"/>
      <c r="N80" s="93"/>
      <c r="O80" s="93"/>
      <c r="P80" s="93"/>
      <c r="Q80" s="93"/>
      <c r="R80" s="93"/>
      <c r="S80" s="93"/>
      <c r="T80" s="93"/>
      <c r="U80" s="93"/>
      <c r="V80" s="93"/>
      <c r="W80" s="93"/>
      <c r="X80" s="93"/>
      <c r="Y80" s="93"/>
      <c r="Z80" s="93"/>
      <c r="AA80" s="93"/>
      <c r="AB80" s="57"/>
      <c r="AC80" s="57"/>
      <c r="AD80" s="57"/>
      <c r="AE80" s="57"/>
      <c r="AF80" s="57"/>
      <c r="AG80" s="57"/>
      <c r="AH80" s="57"/>
      <c r="AI80" s="57"/>
      <c r="AJ80" s="57"/>
      <c r="AK80" s="93"/>
      <c r="AL80" s="93"/>
      <c r="AM80" s="95"/>
      <c r="AN80" s="95"/>
      <c r="AO80" s="95"/>
      <c r="AP80" s="87"/>
      <c r="AQ80" s="202" t="s">
        <v>317</v>
      </c>
      <c r="AR80" s="202"/>
      <c r="AS80" s="202"/>
      <c r="AT80" s="202"/>
      <c r="AU80" s="58" t="s">
        <v>11</v>
      </c>
      <c r="AV80" s="205">
        <f>AV79/AV66</f>
        <v>1231.599664778762</v>
      </c>
      <c r="AW80" s="205"/>
      <c r="AX80" s="205"/>
      <c r="AY80" s="205"/>
      <c r="AZ80" s="205"/>
      <c r="BA80" s="205"/>
      <c r="BB80" s="205"/>
      <c r="BC80" s="205"/>
      <c r="BD80" s="205"/>
      <c r="BE80" s="205"/>
      <c r="BF80" s="47"/>
      <c r="BG80" s="51"/>
      <c r="CJ80" s="10" t="s">
        <v>159</v>
      </c>
      <c r="CK80" s="11" t="s">
        <v>160</v>
      </c>
      <c r="CL80" s="7">
        <v>18.24300362470375</v>
      </c>
      <c r="CM80" s="4">
        <f t="shared" si="8"/>
        <v>261714.13</v>
      </c>
    </row>
    <row r="81" spans="3:91" ht="17.25" thickBot="1" x14ac:dyDescent="0.3">
      <c r="C81" s="60"/>
      <c r="D81" s="61"/>
      <c r="E81" s="88"/>
      <c r="F81" s="88"/>
      <c r="G81" s="88"/>
      <c r="H81" s="88"/>
      <c r="I81" s="88"/>
      <c r="J81" s="88"/>
      <c r="K81" s="89"/>
      <c r="L81" s="89"/>
      <c r="M81" s="89"/>
      <c r="N81" s="89"/>
      <c r="O81" s="89"/>
      <c r="P81" s="89"/>
      <c r="Q81" s="89"/>
      <c r="R81" s="89"/>
      <c r="S81" s="89"/>
      <c r="T81" s="89"/>
      <c r="U81" s="89"/>
      <c r="V81" s="89"/>
      <c r="W81" s="89"/>
      <c r="X81" s="89"/>
      <c r="Y81" s="89"/>
      <c r="Z81" s="89"/>
      <c r="AA81" s="89"/>
      <c r="AB81" s="90"/>
      <c r="AC81" s="90"/>
      <c r="AD81" s="90"/>
      <c r="AE81" s="90"/>
      <c r="AF81" s="90"/>
      <c r="AG81" s="90"/>
      <c r="AH81" s="90"/>
      <c r="AI81" s="90"/>
      <c r="AJ81" s="90"/>
      <c r="AK81" s="89"/>
      <c r="AL81" s="89"/>
      <c r="AM81" s="88"/>
      <c r="AN81" s="88"/>
      <c r="AO81" s="88"/>
      <c r="AP81" s="88"/>
      <c r="AQ81" s="88"/>
      <c r="AR81" s="88"/>
      <c r="AS81" s="61"/>
      <c r="AT81" s="61"/>
      <c r="AU81" s="61"/>
      <c r="AV81" s="88"/>
      <c r="AW81" s="88"/>
      <c r="AX81" s="88"/>
      <c r="AY81" s="88"/>
      <c r="AZ81" s="88"/>
      <c r="BA81" s="88"/>
      <c r="BB81" s="88"/>
      <c r="BC81" s="88"/>
      <c r="BD81" s="88"/>
      <c r="BE81" s="88"/>
      <c r="BF81" s="61"/>
      <c r="BG81" s="62"/>
      <c r="CJ81" s="10" t="s">
        <v>161</v>
      </c>
      <c r="CK81" s="11" t="s">
        <v>162</v>
      </c>
      <c r="CL81" s="7">
        <v>9.0314714903108886</v>
      </c>
      <c r="CM81" s="4">
        <f t="shared" si="8"/>
        <v>129565.49</v>
      </c>
    </row>
    <row r="82" spans="3:91" x14ac:dyDescent="0.25">
      <c r="AP82" s="41" t="s">
        <v>374</v>
      </c>
      <c r="CJ82" s="10" t="s">
        <v>163</v>
      </c>
      <c r="CK82" s="11" t="s">
        <v>164</v>
      </c>
      <c r="CL82" s="7">
        <v>12.306423393280358</v>
      </c>
      <c r="CM82" s="4">
        <f t="shared" si="8"/>
        <v>176547.95</v>
      </c>
    </row>
    <row r="83" spans="3:91" ht="17.25" thickBot="1" x14ac:dyDescent="0.3">
      <c r="CJ83" s="10" t="s">
        <v>165</v>
      </c>
      <c r="CK83" s="11" t="s">
        <v>166</v>
      </c>
      <c r="CL83" s="7">
        <v>17.52</v>
      </c>
      <c r="CM83" s="4">
        <f t="shared" si="8"/>
        <v>251341.91999999998</v>
      </c>
    </row>
    <row r="84" spans="3:91" x14ac:dyDescent="0.25">
      <c r="C84" s="43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  <c r="AH84" s="44"/>
      <c r="AI84" s="44"/>
      <c r="AJ84" s="44"/>
      <c r="AK84" s="44"/>
      <c r="AL84" s="44"/>
      <c r="AM84" s="44"/>
      <c r="AN84" s="44"/>
      <c r="AO84" s="44"/>
      <c r="AP84" s="44"/>
      <c r="AQ84" s="44"/>
      <c r="AR84" s="44"/>
      <c r="AS84" s="44"/>
      <c r="AT84" s="44"/>
      <c r="AU84" s="44"/>
      <c r="AV84" s="44"/>
      <c r="AW84" s="44"/>
      <c r="AX84" s="44"/>
      <c r="AY84" s="44"/>
      <c r="AZ84" s="44"/>
      <c r="BA84" s="44"/>
      <c r="BB84" s="44"/>
      <c r="BC84" s="44"/>
      <c r="BD84" s="44"/>
      <c r="BE84" s="44"/>
      <c r="BF84" s="44"/>
      <c r="BG84" s="45"/>
      <c r="CJ84" s="12" t="s">
        <v>167</v>
      </c>
      <c r="CK84" s="13" t="s">
        <v>168</v>
      </c>
      <c r="CL84" s="7">
        <v>6.0476808866583021</v>
      </c>
      <c r="CM84" s="4">
        <f t="shared" si="8"/>
        <v>86760.03</v>
      </c>
    </row>
    <row r="85" spans="3:91" x14ac:dyDescent="0.25">
      <c r="C85" s="46"/>
      <c r="D85" s="47"/>
      <c r="E85" s="196" t="s">
        <v>0</v>
      </c>
      <c r="F85" s="196"/>
      <c r="G85" s="196"/>
      <c r="H85" s="196"/>
      <c r="I85" s="196"/>
      <c r="J85" s="101" t="s">
        <v>11</v>
      </c>
      <c r="K85" s="196" t="s">
        <v>342</v>
      </c>
      <c r="L85" s="196"/>
      <c r="M85" s="196"/>
      <c r="N85" s="196"/>
      <c r="O85" s="196"/>
      <c r="P85" s="196"/>
      <c r="Q85" s="196"/>
      <c r="R85" s="196"/>
      <c r="S85" s="196"/>
      <c r="T85" s="196"/>
      <c r="U85" s="196"/>
      <c r="V85" s="101"/>
      <c r="W85" s="101"/>
      <c r="X85" s="49"/>
      <c r="Y85" s="49"/>
      <c r="Z85" s="49"/>
      <c r="AA85" s="49"/>
      <c r="AB85" s="49"/>
      <c r="AC85" s="49"/>
      <c r="AD85" s="49"/>
      <c r="AE85" s="49"/>
      <c r="AF85" s="49"/>
      <c r="AG85" s="49"/>
      <c r="AH85" s="101"/>
      <c r="AI85" s="50"/>
      <c r="AJ85" s="50"/>
      <c r="AK85" s="50"/>
      <c r="AL85" s="50"/>
      <c r="AM85" s="196" t="s">
        <v>3</v>
      </c>
      <c r="AN85" s="196"/>
      <c r="AO85" s="196"/>
      <c r="AP85" s="196"/>
      <c r="AQ85" s="196"/>
      <c r="AR85" s="196"/>
      <c r="AS85" s="196"/>
      <c r="AT85" s="196"/>
      <c r="AU85" s="101" t="s">
        <v>11</v>
      </c>
      <c r="AV85" s="197">
        <v>538.83000000000004</v>
      </c>
      <c r="AW85" s="197"/>
      <c r="AX85" s="197"/>
      <c r="AY85" s="197"/>
      <c r="AZ85" s="101" t="s">
        <v>319</v>
      </c>
      <c r="BA85" s="101"/>
      <c r="BB85" s="101"/>
      <c r="BC85" s="101"/>
      <c r="BD85" s="101"/>
      <c r="BE85" s="101"/>
      <c r="BF85" s="47"/>
      <c r="BG85" s="51"/>
      <c r="CJ85" s="12" t="s">
        <v>169</v>
      </c>
      <c r="CK85" s="20" t="s">
        <v>170</v>
      </c>
      <c r="CL85" s="7">
        <v>9.6363041962916505</v>
      </c>
      <c r="CM85" s="4">
        <f t="shared" si="8"/>
        <v>138242.42000000001</v>
      </c>
    </row>
    <row r="86" spans="3:91" x14ac:dyDescent="0.25">
      <c r="C86" s="46"/>
      <c r="D86" s="47"/>
      <c r="E86" s="196" t="s">
        <v>322</v>
      </c>
      <c r="F86" s="196"/>
      <c r="G86" s="196"/>
      <c r="H86" s="196"/>
      <c r="I86" s="196"/>
      <c r="J86" s="101" t="s">
        <v>11</v>
      </c>
      <c r="K86" s="196" t="s">
        <v>420</v>
      </c>
      <c r="L86" s="196"/>
      <c r="M86" s="196"/>
      <c r="N86" s="196"/>
      <c r="O86" s="196"/>
      <c r="P86" s="196"/>
      <c r="Q86" s="196"/>
      <c r="R86" s="196"/>
      <c r="S86" s="196"/>
      <c r="T86" s="196"/>
      <c r="U86" s="196"/>
      <c r="V86" s="196"/>
      <c r="W86" s="101"/>
      <c r="X86" s="49"/>
      <c r="Y86" s="49"/>
      <c r="Z86" s="49"/>
      <c r="AA86" s="49"/>
      <c r="AB86" s="49"/>
      <c r="AC86" s="49"/>
      <c r="AD86" s="49"/>
      <c r="AE86" s="49"/>
      <c r="AF86" s="49"/>
      <c r="AG86" s="49"/>
      <c r="AH86" s="101"/>
      <c r="AI86" s="50"/>
      <c r="AJ86" s="50"/>
      <c r="AK86" s="50"/>
      <c r="AL86" s="50"/>
      <c r="AM86" s="196" t="s">
        <v>4</v>
      </c>
      <c r="AN86" s="196"/>
      <c r="AO86" s="196"/>
      <c r="AP86" s="196"/>
      <c r="AQ86" s="196"/>
      <c r="AR86" s="196"/>
      <c r="AS86" s="196"/>
      <c r="AT86" s="196"/>
      <c r="AU86" s="101" t="s">
        <v>11</v>
      </c>
      <c r="AV86" s="196">
        <v>2100</v>
      </c>
      <c r="AW86" s="196"/>
      <c r="AX86" s="196"/>
      <c r="AY86" s="196"/>
      <c r="AZ86" s="101" t="s">
        <v>320</v>
      </c>
      <c r="BA86" s="101"/>
      <c r="BB86" s="101"/>
      <c r="BC86" s="101"/>
      <c r="BD86" s="101"/>
      <c r="BE86" s="101"/>
      <c r="BF86" s="47"/>
      <c r="BG86" s="51"/>
      <c r="CJ86" s="10" t="s">
        <v>171</v>
      </c>
      <c r="CK86" s="21" t="s">
        <v>172</v>
      </c>
      <c r="CL86" s="7">
        <v>14.638158371671546</v>
      </c>
      <c r="CM86" s="4">
        <f t="shared" si="8"/>
        <v>209999.02</v>
      </c>
    </row>
    <row r="87" spans="3:91" x14ac:dyDescent="0.25">
      <c r="C87" s="46"/>
      <c r="D87" s="47"/>
      <c r="E87" s="196" t="s">
        <v>1</v>
      </c>
      <c r="F87" s="196"/>
      <c r="G87" s="196"/>
      <c r="H87" s="196"/>
      <c r="I87" s="196"/>
      <c r="J87" s="101" t="s">
        <v>11</v>
      </c>
      <c r="K87" s="196" t="s">
        <v>415</v>
      </c>
      <c r="L87" s="196"/>
      <c r="M87" s="196"/>
      <c r="N87" s="196"/>
      <c r="O87" s="196"/>
      <c r="P87" s="196"/>
      <c r="Q87" s="196"/>
      <c r="R87" s="196"/>
      <c r="S87" s="196"/>
      <c r="T87" s="196"/>
      <c r="U87" s="196"/>
      <c r="V87" s="101"/>
      <c r="W87" s="101"/>
      <c r="X87" s="49"/>
      <c r="Y87" s="49"/>
      <c r="Z87" s="49"/>
      <c r="AA87" s="49"/>
      <c r="AB87" s="49"/>
      <c r="AC87" s="49"/>
      <c r="AD87" s="49"/>
      <c r="AE87" s="49"/>
      <c r="AF87" s="49"/>
      <c r="AG87" s="49"/>
      <c r="AH87" s="101"/>
      <c r="AI87" s="50"/>
      <c r="AJ87" s="50"/>
      <c r="AK87" s="50"/>
      <c r="AL87" s="50"/>
      <c r="AM87" s="196"/>
      <c r="AN87" s="196"/>
      <c r="AO87" s="196"/>
      <c r="AP87" s="196"/>
      <c r="AQ87" s="196"/>
      <c r="AR87" s="196"/>
      <c r="AS87" s="196"/>
      <c r="AT87" s="196"/>
      <c r="AU87" s="101"/>
      <c r="AV87" s="198"/>
      <c r="AW87" s="198"/>
      <c r="AX87" s="198"/>
      <c r="AY87" s="198"/>
      <c r="AZ87" s="101"/>
      <c r="BA87" s="101"/>
      <c r="BB87" s="101"/>
      <c r="BC87" s="101"/>
      <c r="BD87" s="101"/>
      <c r="BE87" s="101"/>
      <c r="BF87" s="47"/>
      <c r="BG87" s="51"/>
      <c r="CJ87" s="10" t="s">
        <v>173</v>
      </c>
      <c r="CK87" s="22" t="s">
        <v>174</v>
      </c>
      <c r="CL87" s="7">
        <v>12.216808866583019</v>
      </c>
      <c r="CM87" s="4">
        <f t="shared" si="8"/>
        <v>175262.34</v>
      </c>
    </row>
    <row r="88" spans="3:91" x14ac:dyDescent="0.25">
      <c r="C88" s="46"/>
      <c r="D88" s="47"/>
      <c r="E88" s="196" t="s">
        <v>2</v>
      </c>
      <c r="F88" s="196"/>
      <c r="G88" s="196"/>
      <c r="H88" s="196"/>
      <c r="I88" s="196"/>
      <c r="J88" s="101" t="s">
        <v>11</v>
      </c>
      <c r="K88" s="196" t="s">
        <v>337</v>
      </c>
      <c r="L88" s="196"/>
      <c r="M88" s="196"/>
      <c r="N88" s="196"/>
      <c r="O88" s="196"/>
      <c r="P88" s="196"/>
      <c r="Q88" s="196"/>
      <c r="R88" s="196"/>
      <c r="S88" s="196"/>
      <c r="T88" s="196"/>
      <c r="U88" s="196"/>
      <c r="V88" s="101"/>
      <c r="W88" s="101"/>
      <c r="X88" s="101"/>
      <c r="Y88" s="101"/>
      <c r="Z88" s="101"/>
      <c r="AA88" s="101"/>
      <c r="AB88" s="101"/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96"/>
      <c r="AN88" s="196"/>
      <c r="AO88" s="196"/>
      <c r="AP88" s="196"/>
      <c r="AQ88" s="196"/>
      <c r="AR88" s="196"/>
      <c r="AS88" s="196"/>
      <c r="AT88" s="196"/>
      <c r="AU88" s="101"/>
      <c r="AV88" s="101"/>
      <c r="AW88" s="101"/>
      <c r="AX88" s="101"/>
      <c r="AY88" s="101"/>
      <c r="AZ88" s="101"/>
      <c r="BA88" s="101"/>
      <c r="BB88" s="101"/>
      <c r="BC88" s="101"/>
      <c r="BD88" s="101"/>
      <c r="BE88" s="101"/>
      <c r="BF88" s="47"/>
      <c r="BG88" s="51"/>
      <c r="CJ88" s="10" t="s">
        <v>175</v>
      </c>
      <c r="CK88" s="22" t="s">
        <v>176</v>
      </c>
      <c r="CL88" s="7">
        <v>9.1766143872856532</v>
      </c>
      <c r="CM88" s="4">
        <f t="shared" si="8"/>
        <v>131647.71</v>
      </c>
    </row>
    <row r="89" spans="3:91" x14ac:dyDescent="0.25">
      <c r="C89" s="46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  <c r="AA89" s="47"/>
      <c r="AB89" s="47"/>
      <c r="AC89" s="47"/>
      <c r="AD89" s="47"/>
      <c r="AE89" s="47"/>
      <c r="AF89" s="47"/>
      <c r="AG89" s="47"/>
      <c r="AH89" s="47"/>
      <c r="AI89" s="47"/>
      <c r="AJ89" s="47"/>
      <c r="AK89" s="47"/>
      <c r="AL89" s="47"/>
      <c r="AM89" s="47"/>
      <c r="AN89" s="47"/>
      <c r="AO89" s="47"/>
      <c r="AP89" s="47"/>
      <c r="AQ89" s="47"/>
      <c r="AR89" s="47"/>
      <c r="AS89" s="47"/>
      <c r="AT89" s="47"/>
      <c r="AU89" s="47"/>
      <c r="AV89" s="47"/>
      <c r="AW89" s="47"/>
      <c r="AX89" s="47"/>
      <c r="AY89" s="47"/>
      <c r="AZ89" s="47"/>
      <c r="BA89" s="47"/>
      <c r="BB89" s="47"/>
      <c r="BC89" s="47"/>
      <c r="BD89" s="47"/>
      <c r="BE89" s="47"/>
      <c r="BF89" s="47"/>
      <c r="BG89" s="51"/>
      <c r="CJ89" s="10" t="s">
        <v>177</v>
      </c>
      <c r="CK89" s="22" t="s">
        <v>178</v>
      </c>
      <c r="CL89" s="7">
        <v>23.90083368186254</v>
      </c>
      <c r="CM89" s="4">
        <f t="shared" si="8"/>
        <v>342881.36</v>
      </c>
    </row>
    <row r="90" spans="3:91" x14ac:dyDescent="0.25">
      <c r="C90" s="46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  <c r="AA90" s="47"/>
      <c r="AB90" s="47"/>
      <c r="AC90" s="47"/>
      <c r="AD90" s="47"/>
      <c r="AE90" s="47"/>
      <c r="AF90" s="47"/>
      <c r="AG90" s="47"/>
      <c r="AH90" s="47"/>
      <c r="AI90" s="47"/>
      <c r="AJ90" s="47"/>
      <c r="AK90" s="47"/>
      <c r="AL90" s="47"/>
      <c r="AM90" s="47"/>
      <c r="AN90" s="47"/>
      <c r="AO90" s="47"/>
      <c r="AP90" s="47"/>
      <c r="AQ90" s="47"/>
      <c r="AR90" s="47"/>
      <c r="AS90" s="47"/>
      <c r="AT90" s="47"/>
      <c r="AU90" s="47"/>
      <c r="AV90" s="47"/>
      <c r="AW90" s="47"/>
      <c r="AX90" s="47"/>
      <c r="AY90" s="47"/>
      <c r="AZ90" s="47"/>
      <c r="BA90" s="47"/>
      <c r="BB90" s="47"/>
      <c r="BC90" s="47"/>
      <c r="BD90" s="47"/>
      <c r="BE90" s="47"/>
      <c r="BF90" s="47"/>
      <c r="BG90" s="51"/>
      <c r="CJ90" s="10" t="s">
        <v>179</v>
      </c>
      <c r="CK90" s="22" t="s">
        <v>180</v>
      </c>
      <c r="CL90" s="7">
        <v>8.8825477485013238</v>
      </c>
      <c r="CM90" s="4">
        <f t="shared" si="8"/>
        <v>127429.02999999998</v>
      </c>
    </row>
    <row r="91" spans="3:91" x14ac:dyDescent="0.25">
      <c r="C91" s="46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  <c r="AA91" s="47"/>
      <c r="AB91" s="47"/>
      <c r="AC91" s="47"/>
      <c r="AD91" s="47"/>
      <c r="AE91" s="47"/>
      <c r="AF91" s="47"/>
      <c r="AG91" s="47"/>
      <c r="AH91" s="47"/>
      <c r="AI91" s="47"/>
      <c r="AJ91" s="47"/>
      <c r="AK91" s="47"/>
      <c r="AL91" s="47"/>
      <c r="AM91" s="47"/>
      <c r="AN91" s="47"/>
      <c r="AO91" s="47"/>
      <c r="AP91" s="47"/>
      <c r="AQ91" s="47"/>
      <c r="AR91" s="47"/>
      <c r="AS91" s="47"/>
      <c r="AT91" s="47"/>
      <c r="AU91" s="47"/>
      <c r="AV91" s="47"/>
      <c r="AW91" s="47"/>
      <c r="AX91" s="47"/>
      <c r="AY91" s="47"/>
      <c r="AZ91" s="47"/>
      <c r="BA91" s="47"/>
      <c r="BB91" s="47"/>
      <c r="BC91" s="47"/>
      <c r="BD91" s="47"/>
      <c r="BE91" s="47"/>
      <c r="BF91" s="47"/>
      <c r="BG91" s="51"/>
      <c r="CJ91" s="10" t="s">
        <v>181</v>
      </c>
      <c r="CK91" s="22" t="s">
        <v>182</v>
      </c>
      <c r="CL91" s="7">
        <v>7.6998738324271576</v>
      </c>
      <c r="CM91" s="4">
        <f t="shared" si="8"/>
        <v>110462.39</v>
      </c>
    </row>
    <row r="92" spans="3:91" x14ac:dyDescent="0.25">
      <c r="C92" s="46"/>
      <c r="D92" s="47"/>
      <c r="E92" s="208" t="s">
        <v>23</v>
      </c>
      <c r="F92" s="209"/>
      <c r="G92" s="209"/>
      <c r="H92" s="209"/>
      <c r="I92" s="209"/>
      <c r="J92" s="209"/>
      <c r="K92" s="97" t="str">
        <f t="shared" ref="K92" si="10">VLOOKUP(E92,$CJ$1:$CM$1003,2,FALSE)</f>
        <v>NOVACRON ORANGE EC–3R</v>
      </c>
      <c r="L92" s="97"/>
      <c r="M92" s="97"/>
      <c r="N92" s="97"/>
      <c r="O92" s="97"/>
      <c r="P92" s="97"/>
      <c r="Q92" s="97"/>
      <c r="R92" s="97"/>
      <c r="S92" s="97"/>
      <c r="T92" s="97"/>
      <c r="U92" s="97"/>
      <c r="V92" s="97"/>
      <c r="W92" s="97"/>
      <c r="X92" s="97"/>
      <c r="Y92" s="97"/>
      <c r="Z92" s="97"/>
      <c r="AA92" s="97"/>
      <c r="AB92" s="211">
        <v>15.14</v>
      </c>
      <c r="AC92" s="211"/>
      <c r="AD92" s="211"/>
      <c r="AE92" s="211"/>
      <c r="AF92" s="211"/>
      <c r="AG92" s="211"/>
      <c r="AH92" s="211"/>
      <c r="AI92" s="211"/>
      <c r="AJ92" s="211"/>
      <c r="AK92" s="97" t="s">
        <v>315</v>
      </c>
      <c r="AL92" s="97"/>
      <c r="AM92" s="212">
        <v>8157.94</v>
      </c>
      <c r="AN92" s="212"/>
      <c r="AO92" s="212"/>
      <c r="AP92" s="212"/>
      <c r="AQ92" s="212"/>
      <c r="AR92" s="212"/>
      <c r="AS92" s="52" t="s">
        <v>316</v>
      </c>
      <c r="AT92" s="52"/>
      <c r="AU92" s="213">
        <f>(AM92*VLOOKUP(E92,$CJ$1:$CM$1003,4,FALSE))/1000</f>
        <v>967869.58587479999</v>
      </c>
      <c r="AV92" s="213"/>
      <c r="AW92" s="213"/>
      <c r="AX92" s="213"/>
      <c r="AY92" s="213"/>
      <c r="AZ92" s="213"/>
      <c r="BA92" s="213"/>
      <c r="BB92" s="213"/>
      <c r="BC92" s="213"/>
      <c r="BD92" s="213"/>
      <c r="BE92" s="214"/>
      <c r="BF92" s="47"/>
      <c r="BG92" s="51"/>
      <c r="CJ92" s="10" t="s">
        <v>183</v>
      </c>
      <c r="CK92" s="11" t="s">
        <v>184</v>
      </c>
      <c r="CL92" s="7">
        <v>0.59577582601421997</v>
      </c>
      <c r="CM92" s="4">
        <f t="shared" si="8"/>
        <v>8547</v>
      </c>
    </row>
    <row r="93" spans="3:91" x14ac:dyDescent="0.25">
      <c r="C93" s="46"/>
      <c r="D93" s="47"/>
      <c r="E93" s="200" t="s">
        <v>6</v>
      </c>
      <c r="F93" s="201"/>
      <c r="G93" s="201"/>
      <c r="H93" s="201"/>
      <c r="I93" s="201"/>
      <c r="J93" s="201"/>
      <c r="K93" s="93" t="str">
        <f>VLOOKUP(E93,$CJ$1:$CM$1003,2,FALSE)</f>
        <v>NOVACRON RUBY S–3B</v>
      </c>
      <c r="L93" s="93"/>
      <c r="M93" s="93"/>
      <c r="N93" s="93"/>
      <c r="O93" s="93"/>
      <c r="P93" s="93"/>
      <c r="Q93" s="93"/>
      <c r="R93" s="93"/>
      <c r="S93" s="93"/>
      <c r="T93" s="93"/>
      <c r="U93" s="93"/>
      <c r="V93" s="93"/>
      <c r="W93" s="93"/>
      <c r="X93" s="93"/>
      <c r="Y93" s="93"/>
      <c r="Z93" s="93"/>
      <c r="AA93" s="93"/>
      <c r="AB93" s="203">
        <v>15.68</v>
      </c>
      <c r="AC93" s="203"/>
      <c r="AD93" s="203"/>
      <c r="AE93" s="203"/>
      <c r="AF93" s="203"/>
      <c r="AG93" s="203"/>
      <c r="AH93" s="203"/>
      <c r="AI93" s="203"/>
      <c r="AJ93" s="203"/>
      <c r="AK93" s="93" t="s">
        <v>315</v>
      </c>
      <c r="AL93" s="93"/>
      <c r="AM93" s="204">
        <v>8448.91</v>
      </c>
      <c r="AN93" s="204"/>
      <c r="AO93" s="204"/>
      <c r="AP93" s="204"/>
      <c r="AQ93" s="204"/>
      <c r="AR93" s="204"/>
      <c r="AS93" s="47" t="s">
        <v>316</v>
      </c>
      <c r="AT93" s="47"/>
      <c r="AU93" s="205">
        <f t="shared" ref="AU93:AU97" si="11">(AM93*VLOOKUP(E93,$CJ$1:$CM$1003,4,FALSE))/1000</f>
        <v>1019359.8086525999</v>
      </c>
      <c r="AV93" s="205"/>
      <c r="AW93" s="205"/>
      <c r="AX93" s="205"/>
      <c r="AY93" s="205"/>
      <c r="AZ93" s="205"/>
      <c r="BA93" s="205"/>
      <c r="BB93" s="205"/>
      <c r="BC93" s="205"/>
      <c r="BD93" s="205"/>
      <c r="BE93" s="206"/>
      <c r="BF93" s="47"/>
      <c r="BG93" s="51"/>
      <c r="CJ93" s="10" t="s">
        <v>185</v>
      </c>
      <c r="CK93" s="11" t="s">
        <v>186</v>
      </c>
      <c r="CL93" s="7">
        <v>0.41704307820995395</v>
      </c>
      <c r="CM93" s="4">
        <f t="shared" si="8"/>
        <v>5982.9</v>
      </c>
    </row>
    <row r="94" spans="3:91" x14ac:dyDescent="0.25">
      <c r="C94" s="46"/>
      <c r="D94" s="47"/>
      <c r="E94" s="200" t="s">
        <v>7</v>
      </c>
      <c r="F94" s="201"/>
      <c r="G94" s="201"/>
      <c r="H94" s="201"/>
      <c r="I94" s="201"/>
      <c r="J94" s="201"/>
      <c r="K94" s="93" t="str">
        <f t="shared" ref="K94:K97" si="12">VLOOKUP(E94,$CJ$1:$CM$1003,2,FALSE)</f>
        <v>NOVACRON DARK BLUE S-GL</v>
      </c>
      <c r="L94" s="93"/>
      <c r="M94" s="93"/>
      <c r="N94" s="93"/>
      <c r="O94" s="93"/>
      <c r="P94" s="93"/>
      <c r="Q94" s="93"/>
      <c r="R94" s="93"/>
      <c r="S94" s="93"/>
      <c r="T94" s="93"/>
      <c r="U94" s="93"/>
      <c r="V94" s="93"/>
      <c r="W94" s="93"/>
      <c r="X94" s="93"/>
      <c r="Y94" s="93"/>
      <c r="Z94" s="93"/>
      <c r="AA94" s="93"/>
      <c r="AB94" s="203">
        <v>2.1</v>
      </c>
      <c r="AC94" s="203"/>
      <c r="AD94" s="203"/>
      <c r="AE94" s="203"/>
      <c r="AF94" s="203"/>
      <c r="AG94" s="203"/>
      <c r="AH94" s="203"/>
      <c r="AI94" s="203"/>
      <c r="AJ94" s="203"/>
      <c r="AK94" s="93" t="s">
        <v>315</v>
      </c>
      <c r="AL94" s="93"/>
      <c r="AM94" s="204">
        <v>1131.55</v>
      </c>
      <c r="AN94" s="204"/>
      <c r="AO94" s="204"/>
      <c r="AP94" s="204"/>
      <c r="AQ94" s="204"/>
      <c r="AR94" s="204"/>
      <c r="AS94" s="47" t="s">
        <v>316</v>
      </c>
      <c r="AT94" s="47"/>
      <c r="AU94" s="205">
        <f t="shared" si="11"/>
        <v>137657.67422400002</v>
      </c>
      <c r="AV94" s="205"/>
      <c r="AW94" s="205"/>
      <c r="AX94" s="205"/>
      <c r="AY94" s="205"/>
      <c r="AZ94" s="205"/>
      <c r="BA94" s="205"/>
      <c r="BB94" s="205"/>
      <c r="BC94" s="205"/>
      <c r="BD94" s="205"/>
      <c r="BE94" s="206"/>
      <c r="BF94" s="47"/>
      <c r="BG94" s="51"/>
      <c r="CJ94" s="10" t="s">
        <v>187</v>
      </c>
      <c r="CK94" s="11" t="s">
        <v>188</v>
      </c>
      <c r="CL94" s="7">
        <v>0.92429945629443744</v>
      </c>
      <c r="CM94" s="4">
        <f t="shared" si="8"/>
        <v>13260</v>
      </c>
    </row>
    <row r="95" spans="3:91" x14ac:dyDescent="0.25">
      <c r="C95" s="46"/>
      <c r="D95" s="47"/>
      <c r="E95" s="216" t="s">
        <v>8</v>
      </c>
      <c r="F95" s="217"/>
      <c r="G95" s="217"/>
      <c r="H95" s="217"/>
      <c r="I95" s="217"/>
      <c r="J95" s="217"/>
      <c r="K95" s="94" t="str">
        <f t="shared" si="12"/>
        <v>FIMBIL EAS 40 NEW</v>
      </c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  <c r="Z95" s="94"/>
      <c r="AA95" s="94"/>
      <c r="AB95" s="219">
        <v>4</v>
      </c>
      <c r="AC95" s="219"/>
      <c r="AD95" s="219"/>
      <c r="AE95" s="219"/>
      <c r="AF95" s="219"/>
      <c r="AG95" s="219"/>
      <c r="AH95" s="219"/>
      <c r="AI95" s="219"/>
      <c r="AJ95" s="219"/>
      <c r="AK95" s="218" t="s">
        <v>315</v>
      </c>
      <c r="AL95" s="218"/>
      <c r="AM95" s="248">
        <v>2155.34</v>
      </c>
      <c r="AN95" s="248"/>
      <c r="AO95" s="248"/>
      <c r="AP95" s="248"/>
      <c r="AQ95" s="248"/>
      <c r="AR95" s="248"/>
      <c r="AS95" s="55" t="s">
        <v>316</v>
      </c>
      <c r="AT95" s="55"/>
      <c r="AU95" s="221">
        <f t="shared" si="11"/>
        <v>44460.655267599999</v>
      </c>
      <c r="AV95" s="221"/>
      <c r="AW95" s="221"/>
      <c r="AX95" s="221"/>
      <c r="AY95" s="221"/>
      <c r="AZ95" s="221"/>
      <c r="BA95" s="221"/>
      <c r="BB95" s="221"/>
      <c r="BC95" s="221"/>
      <c r="BD95" s="221"/>
      <c r="BE95" s="222"/>
      <c r="BF95" s="47"/>
      <c r="BG95" s="51"/>
      <c r="CJ95" s="10" t="s">
        <v>189</v>
      </c>
      <c r="CK95" s="11" t="s">
        <v>190</v>
      </c>
      <c r="CL95" s="8">
        <v>0.27780566011431757</v>
      </c>
      <c r="CM95" s="4">
        <f t="shared" si="8"/>
        <v>3985.3999999999996</v>
      </c>
    </row>
    <row r="96" spans="3:91" x14ac:dyDescent="0.25">
      <c r="C96" s="46"/>
      <c r="D96" s="47"/>
      <c r="E96" s="200" t="s">
        <v>183</v>
      </c>
      <c r="F96" s="201"/>
      <c r="G96" s="201"/>
      <c r="H96" s="201"/>
      <c r="I96" s="201"/>
      <c r="J96" s="201"/>
      <c r="K96" s="93" t="str">
        <f t="shared" si="12"/>
        <v>CAUSTIC SODA LIQ</v>
      </c>
      <c r="L96" s="93"/>
      <c r="M96" s="93"/>
      <c r="N96" s="93"/>
      <c r="O96" s="93"/>
      <c r="P96" s="93"/>
      <c r="Q96" s="93"/>
      <c r="R96" s="93"/>
      <c r="S96" s="93"/>
      <c r="T96" s="93"/>
      <c r="U96" s="93"/>
      <c r="V96" s="93"/>
      <c r="W96" s="93"/>
      <c r="X96" s="93"/>
      <c r="Y96" s="93"/>
      <c r="Z96" s="93"/>
      <c r="AA96" s="93"/>
      <c r="AB96" s="203">
        <v>9</v>
      </c>
      <c r="AC96" s="203"/>
      <c r="AD96" s="203"/>
      <c r="AE96" s="203"/>
      <c r="AF96" s="203"/>
      <c r="AG96" s="203"/>
      <c r="AH96" s="203"/>
      <c r="AI96" s="203"/>
      <c r="AJ96" s="203"/>
      <c r="AK96" s="202" t="s">
        <v>315</v>
      </c>
      <c r="AL96" s="202"/>
      <c r="AM96" s="204">
        <v>4849.5</v>
      </c>
      <c r="AN96" s="204"/>
      <c r="AO96" s="204"/>
      <c r="AP96" s="204"/>
      <c r="AQ96" s="204"/>
      <c r="AR96" s="204"/>
      <c r="AS96" s="47" t="s">
        <v>316</v>
      </c>
      <c r="AT96" s="47"/>
      <c r="AU96" s="205">
        <f t="shared" si="11"/>
        <v>41448.676500000001</v>
      </c>
      <c r="AV96" s="205"/>
      <c r="AW96" s="205"/>
      <c r="AX96" s="205"/>
      <c r="AY96" s="205"/>
      <c r="AZ96" s="205"/>
      <c r="BA96" s="205"/>
      <c r="BB96" s="205"/>
      <c r="BC96" s="205"/>
      <c r="BD96" s="205"/>
      <c r="BE96" s="206"/>
      <c r="BF96" s="47"/>
      <c r="BG96" s="51"/>
      <c r="CJ96" s="10" t="s">
        <v>191</v>
      </c>
      <c r="CK96" s="11" t="s">
        <v>192</v>
      </c>
      <c r="CL96" s="7">
        <v>1.4798550118499931</v>
      </c>
      <c r="CM96" s="4">
        <f t="shared" si="8"/>
        <v>21230</v>
      </c>
    </row>
    <row r="97" spans="3:91" x14ac:dyDescent="0.25">
      <c r="C97" s="46"/>
      <c r="D97" s="47"/>
      <c r="E97" s="223" t="s">
        <v>10</v>
      </c>
      <c r="F97" s="224"/>
      <c r="G97" s="224"/>
      <c r="H97" s="224"/>
      <c r="I97" s="224"/>
      <c r="J97" s="224"/>
      <c r="K97" s="92" t="str">
        <f t="shared" si="12"/>
        <v>SODA ASH</v>
      </c>
      <c r="L97" s="92"/>
      <c r="M97" s="92"/>
      <c r="N97" s="92"/>
      <c r="O97" s="92"/>
      <c r="P97" s="92"/>
      <c r="Q97" s="92"/>
      <c r="R97" s="92"/>
      <c r="S97" s="92"/>
      <c r="T97" s="92"/>
      <c r="U97" s="92"/>
      <c r="V97" s="92"/>
      <c r="W97" s="92"/>
      <c r="X97" s="92"/>
      <c r="Y97" s="92"/>
      <c r="Z97" s="92"/>
      <c r="AA97" s="92"/>
      <c r="AB97" s="226">
        <v>20</v>
      </c>
      <c r="AC97" s="226"/>
      <c r="AD97" s="226"/>
      <c r="AE97" s="226"/>
      <c r="AF97" s="226"/>
      <c r="AG97" s="226"/>
      <c r="AH97" s="226"/>
      <c r="AI97" s="226"/>
      <c r="AJ97" s="226"/>
      <c r="AK97" s="225" t="s">
        <v>315</v>
      </c>
      <c r="AL97" s="225"/>
      <c r="AM97" s="227">
        <v>10776.68</v>
      </c>
      <c r="AN97" s="227"/>
      <c r="AO97" s="227"/>
      <c r="AP97" s="227"/>
      <c r="AQ97" s="227"/>
      <c r="AR97" s="227"/>
      <c r="AS97" s="54" t="s">
        <v>316</v>
      </c>
      <c r="AT97" s="54"/>
      <c r="AU97" s="228">
        <f t="shared" si="11"/>
        <v>95696.91840000001</v>
      </c>
      <c r="AV97" s="228"/>
      <c r="AW97" s="228"/>
      <c r="AX97" s="228"/>
      <c r="AY97" s="228"/>
      <c r="AZ97" s="228"/>
      <c r="BA97" s="228"/>
      <c r="BB97" s="228"/>
      <c r="BC97" s="228"/>
      <c r="BD97" s="228"/>
      <c r="BE97" s="229"/>
      <c r="BF97" s="47"/>
      <c r="BG97" s="51"/>
      <c r="CJ97" s="10" t="s">
        <v>193</v>
      </c>
      <c r="CK97" s="11" t="s">
        <v>194</v>
      </c>
      <c r="CL97" s="7">
        <v>1.4087850271852782</v>
      </c>
      <c r="CM97" s="4">
        <f t="shared" si="8"/>
        <v>20210.43</v>
      </c>
    </row>
    <row r="98" spans="3:91" x14ac:dyDescent="0.25">
      <c r="C98" s="46"/>
      <c r="D98" s="47"/>
      <c r="E98" s="95"/>
      <c r="F98" s="95"/>
      <c r="G98" s="95"/>
      <c r="H98" s="95"/>
      <c r="I98" s="95"/>
      <c r="J98" s="95"/>
      <c r="K98" s="93"/>
      <c r="L98" s="93"/>
      <c r="M98" s="93"/>
      <c r="N98" s="93"/>
      <c r="O98" s="93"/>
      <c r="P98" s="93"/>
      <c r="Q98" s="93"/>
      <c r="R98" s="93"/>
      <c r="S98" s="93"/>
      <c r="T98" s="93"/>
      <c r="U98" s="93"/>
      <c r="V98" s="93"/>
      <c r="W98" s="93"/>
      <c r="X98" s="93"/>
      <c r="Y98" s="93"/>
      <c r="Z98" s="93"/>
      <c r="AA98" s="93"/>
      <c r="AB98" s="57"/>
      <c r="AC98" s="57"/>
      <c r="AD98" s="57"/>
      <c r="AE98" s="57"/>
      <c r="AF98" s="57"/>
      <c r="AG98" s="57"/>
      <c r="AH98" s="57"/>
      <c r="AI98" s="57"/>
      <c r="AJ98" s="57"/>
      <c r="AK98" s="93"/>
      <c r="AL98" s="93"/>
      <c r="AM98" s="95"/>
      <c r="AN98" s="95"/>
      <c r="AO98" s="95"/>
      <c r="AP98" s="95"/>
      <c r="AQ98" s="95"/>
      <c r="AR98" s="95"/>
      <c r="AS98" s="47"/>
      <c r="AT98" s="47"/>
      <c r="AU98" s="58"/>
      <c r="AV98" s="58"/>
      <c r="AW98" s="58"/>
      <c r="AX98" s="58"/>
      <c r="AY98" s="58"/>
      <c r="AZ98" s="58"/>
      <c r="BA98" s="58"/>
      <c r="BB98" s="58"/>
      <c r="BC98" s="58"/>
      <c r="BD98" s="58"/>
      <c r="BE98" s="58"/>
      <c r="BF98" s="47"/>
      <c r="BG98" s="51"/>
      <c r="CJ98" s="10" t="s">
        <v>195</v>
      </c>
      <c r="CK98" s="11" t="s">
        <v>196</v>
      </c>
      <c r="CL98" s="7">
        <v>1.9592004739997211</v>
      </c>
      <c r="CM98" s="4">
        <f t="shared" si="8"/>
        <v>28106.69</v>
      </c>
    </row>
    <row r="99" spans="3:91" x14ac:dyDescent="0.25">
      <c r="C99" s="46"/>
      <c r="D99" s="47"/>
      <c r="E99" s="95"/>
      <c r="F99" s="95"/>
      <c r="G99" s="95"/>
      <c r="H99" s="95"/>
      <c r="I99" s="95"/>
      <c r="J99" s="95"/>
      <c r="K99" s="93"/>
      <c r="L99" s="93"/>
      <c r="M99" s="93"/>
      <c r="N99" s="93"/>
      <c r="O99" s="93"/>
      <c r="P99" s="93"/>
      <c r="Q99" s="93"/>
      <c r="R99" s="93"/>
      <c r="S99" s="93"/>
      <c r="T99" s="93"/>
      <c r="U99" s="93"/>
      <c r="V99" s="93"/>
      <c r="W99" s="93"/>
      <c r="X99" s="93"/>
      <c r="Y99" s="93"/>
      <c r="Z99" s="93"/>
      <c r="AA99" s="93"/>
      <c r="AB99" s="57"/>
      <c r="AC99" s="57"/>
      <c r="AD99" s="57"/>
      <c r="AE99" s="57"/>
      <c r="AF99" s="57"/>
      <c r="AG99" s="57"/>
      <c r="AH99" s="57"/>
      <c r="AI99" s="57"/>
      <c r="AJ99" s="57"/>
      <c r="AK99" s="93"/>
      <c r="AL99" s="93"/>
      <c r="AM99" s="95"/>
      <c r="AN99" s="95"/>
      <c r="AO99" s="95"/>
      <c r="AP99" s="59"/>
      <c r="AQ99" s="202" t="s">
        <v>318</v>
      </c>
      <c r="AR99" s="202"/>
      <c r="AS99" s="202"/>
      <c r="AT99" s="202"/>
      <c r="AU99" s="58" t="s">
        <v>11</v>
      </c>
      <c r="AV99" s="205">
        <f>SUM(AU92:BE97)</f>
        <v>2306493.3189189998</v>
      </c>
      <c r="AW99" s="205"/>
      <c r="AX99" s="205"/>
      <c r="AY99" s="205"/>
      <c r="AZ99" s="205"/>
      <c r="BA99" s="205"/>
      <c r="BB99" s="205"/>
      <c r="BC99" s="205"/>
      <c r="BD99" s="205"/>
      <c r="BE99" s="205"/>
      <c r="BF99" s="47"/>
      <c r="BG99" s="51"/>
      <c r="CJ99" s="10" t="s">
        <v>9</v>
      </c>
      <c r="CK99" s="11" t="s">
        <v>197</v>
      </c>
      <c r="CL99" s="7">
        <v>0.1663529903805939</v>
      </c>
      <c r="CM99" s="4">
        <f t="shared" si="8"/>
        <v>2386.5</v>
      </c>
    </row>
    <row r="100" spans="3:91" x14ac:dyDescent="0.25">
      <c r="C100" s="46"/>
      <c r="D100" s="47"/>
      <c r="E100" s="95"/>
      <c r="F100" s="95"/>
      <c r="G100" s="95"/>
      <c r="H100" s="95"/>
      <c r="I100" s="95"/>
      <c r="J100" s="95"/>
      <c r="K100" s="93"/>
      <c r="L100" s="93"/>
      <c r="M100" s="93"/>
      <c r="N100" s="93"/>
      <c r="O100" s="93"/>
      <c r="P100" s="93"/>
      <c r="Q100" s="93"/>
      <c r="R100" s="93"/>
      <c r="S100" s="93"/>
      <c r="T100" s="93"/>
      <c r="U100" s="93"/>
      <c r="V100" s="93"/>
      <c r="W100" s="93"/>
      <c r="X100" s="93"/>
      <c r="Y100" s="93"/>
      <c r="Z100" s="93"/>
      <c r="AA100" s="93"/>
      <c r="AB100" s="57"/>
      <c r="AC100" s="57"/>
      <c r="AD100" s="57"/>
      <c r="AE100" s="57"/>
      <c r="AF100" s="57"/>
      <c r="AG100" s="57"/>
      <c r="AH100" s="57"/>
      <c r="AI100" s="57"/>
      <c r="AJ100" s="57"/>
      <c r="AK100" s="93"/>
      <c r="AL100" s="93"/>
      <c r="AM100" s="95"/>
      <c r="AN100" s="95"/>
      <c r="AO100" s="95"/>
      <c r="AP100" s="59"/>
      <c r="AQ100" s="202" t="s">
        <v>317</v>
      </c>
      <c r="AR100" s="202"/>
      <c r="AS100" s="202"/>
      <c r="AT100" s="202"/>
      <c r="AU100" s="58" t="s">
        <v>11</v>
      </c>
      <c r="AV100" s="205">
        <f>AV99/AV86</f>
        <v>1098.3301518661904</v>
      </c>
      <c r="AW100" s="205"/>
      <c r="AX100" s="205"/>
      <c r="AY100" s="205"/>
      <c r="AZ100" s="205"/>
      <c r="BA100" s="205"/>
      <c r="BB100" s="205"/>
      <c r="BC100" s="205"/>
      <c r="BD100" s="205"/>
      <c r="BE100" s="205"/>
      <c r="BF100" s="47"/>
      <c r="BG100" s="51"/>
      <c r="CJ100" s="10" t="s">
        <v>10</v>
      </c>
      <c r="CK100" s="11" t="s">
        <v>198</v>
      </c>
      <c r="CL100" s="7">
        <v>0.61898787118360521</v>
      </c>
      <c r="CM100" s="4">
        <f t="shared" si="8"/>
        <v>8880</v>
      </c>
    </row>
    <row r="101" spans="3:91" x14ac:dyDescent="0.25">
      <c r="C101" s="46"/>
      <c r="D101" s="47"/>
      <c r="E101" s="95"/>
      <c r="F101" s="95"/>
      <c r="G101" s="95"/>
      <c r="H101" s="95"/>
      <c r="I101" s="95"/>
      <c r="J101" s="95"/>
      <c r="K101" s="93"/>
      <c r="L101" s="93"/>
      <c r="M101" s="93"/>
      <c r="N101" s="93"/>
      <c r="O101" s="93"/>
      <c r="P101" s="93"/>
      <c r="Q101" s="93"/>
      <c r="R101" s="93"/>
      <c r="S101" s="93"/>
      <c r="T101" s="93"/>
      <c r="U101" s="93"/>
      <c r="V101" s="93"/>
      <c r="W101" s="93"/>
      <c r="X101" s="93"/>
      <c r="Y101" s="93"/>
      <c r="Z101" s="93"/>
      <c r="AA101" s="93"/>
      <c r="AB101" s="57"/>
      <c r="AC101" s="57"/>
      <c r="AD101" s="57"/>
      <c r="AE101" s="57"/>
      <c r="AF101" s="57"/>
      <c r="AG101" s="57"/>
      <c r="AH101" s="57"/>
      <c r="AI101" s="57"/>
      <c r="AJ101" s="57"/>
      <c r="AK101" s="93"/>
      <c r="AL101" s="93"/>
      <c r="AM101" s="95"/>
      <c r="AN101" s="95"/>
      <c r="AO101" s="95"/>
      <c r="AP101" s="95"/>
      <c r="AQ101" s="95"/>
      <c r="AR101" s="95"/>
      <c r="AS101" s="47"/>
      <c r="AT101" s="47"/>
      <c r="AU101" s="47"/>
      <c r="AV101" s="95"/>
      <c r="AW101" s="95"/>
      <c r="AX101" s="95"/>
      <c r="AY101" s="95"/>
      <c r="AZ101" s="95"/>
      <c r="BA101" s="95"/>
      <c r="BB101" s="95"/>
      <c r="BC101" s="95"/>
      <c r="BD101" s="95"/>
      <c r="BE101" s="95"/>
      <c r="BF101" s="47"/>
      <c r="BG101" s="51"/>
      <c r="CJ101" s="10" t="s">
        <v>199</v>
      </c>
      <c r="CK101" s="11" t="s">
        <v>200</v>
      </c>
      <c r="CL101" s="7">
        <v>0.794646591384358</v>
      </c>
      <c r="CM101" s="4">
        <f t="shared" si="8"/>
        <v>11400</v>
      </c>
    </row>
    <row r="102" spans="3:91" ht="17.25" thickBot="1" x14ac:dyDescent="0.3">
      <c r="C102" s="60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  <c r="BB102" s="61"/>
      <c r="BC102" s="61"/>
      <c r="BD102" s="61"/>
      <c r="BE102" s="61"/>
      <c r="BF102" s="61"/>
      <c r="BG102" s="62"/>
      <c r="CJ102" s="10" t="s">
        <v>201</v>
      </c>
      <c r="CK102" s="11" t="s">
        <v>202</v>
      </c>
      <c r="CL102" s="7">
        <v>0.71099958176495193</v>
      </c>
      <c r="CM102" s="4">
        <f t="shared" si="8"/>
        <v>10200</v>
      </c>
    </row>
    <row r="103" spans="3:91" ht="17.25" thickBot="1" x14ac:dyDescent="0.3">
      <c r="C103" s="60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  <c r="BB103" s="61"/>
      <c r="BC103" s="61"/>
      <c r="BD103" s="61"/>
      <c r="BE103" s="61"/>
      <c r="BF103" s="61"/>
      <c r="BG103" s="62"/>
      <c r="CJ103" s="10" t="s">
        <v>203</v>
      </c>
      <c r="CK103" s="11" t="s">
        <v>204</v>
      </c>
      <c r="CL103" s="7">
        <v>1.3377959012965286</v>
      </c>
      <c r="CM103" s="4">
        <f t="shared" si="8"/>
        <v>19192.02</v>
      </c>
    </row>
    <row r="104" spans="3:91" x14ac:dyDescent="0.25">
      <c r="CJ104" s="10" t="s">
        <v>205</v>
      </c>
      <c r="CK104" s="11" t="s">
        <v>206</v>
      </c>
      <c r="CL104" s="7">
        <v>2.4213495050885263</v>
      </c>
      <c r="CM104" s="4">
        <f t="shared" si="8"/>
        <v>34736.68</v>
      </c>
    </row>
    <row r="105" spans="3:91" ht="17.25" thickBot="1" x14ac:dyDescent="0.3">
      <c r="CJ105" s="10" t="s">
        <v>207</v>
      </c>
      <c r="CK105" s="11" t="s">
        <v>208</v>
      </c>
      <c r="CL105" s="7">
        <v>0.88</v>
      </c>
      <c r="CM105" s="4">
        <f t="shared" si="8"/>
        <v>12624.48</v>
      </c>
    </row>
    <row r="106" spans="3:91" x14ac:dyDescent="0.25">
      <c r="C106" s="43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5"/>
      <c r="CJ106" s="12" t="s">
        <v>209</v>
      </c>
      <c r="CK106" s="13" t="s">
        <v>210</v>
      </c>
      <c r="CL106" s="7">
        <v>3.1523232956921792</v>
      </c>
      <c r="CM106" s="4">
        <f t="shared" si="8"/>
        <v>45223.23</v>
      </c>
    </row>
    <row r="107" spans="3:91" x14ac:dyDescent="0.25">
      <c r="C107" s="46"/>
      <c r="D107" s="47"/>
      <c r="E107" s="196" t="s">
        <v>0</v>
      </c>
      <c r="F107" s="196"/>
      <c r="G107" s="196"/>
      <c r="H107" s="196"/>
      <c r="I107" s="196"/>
      <c r="J107" s="101" t="s">
        <v>11</v>
      </c>
      <c r="K107" s="196" t="s">
        <v>353</v>
      </c>
      <c r="L107" s="196"/>
      <c r="M107" s="196"/>
      <c r="N107" s="196"/>
      <c r="O107" s="196"/>
      <c r="P107" s="196"/>
      <c r="Q107" s="196"/>
      <c r="R107" s="196"/>
      <c r="S107" s="196"/>
      <c r="T107" s="196"/>
      <c r="U107" s="196"/>
      <c r="V107" s="101"/>
      <c r="W107" s="101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101"/>
      <c r="AI107" s="50"/>
      <c r="AJ107" s="50"/>
      <c r="AK107" s="50"/>
      <c r="AL107" s="50"/>
      <c r="AM107" s="196" t="s">
        <v>3</v>
      </c>
      <c r="AN107" s="196"/>
      <c r="AO107" s="196"/>
      <c r="AP107" s="196"/>
      <c r="AQ107" s="196"/>
      <c r="AR107" s="196"/>
      <c r="AS107" s="196"/>
      <c r="AT107" s="196"/>
      <c r="AU107" s="101" t="s">
        <v>11</v>
      </c>
      <c r="AV107" s="197">
        <v>538.83000000000004</v>
      </c>
      <c r="AW107" s="197"/>
      <c r="AX107" s="197"/>
      <c r="AY107" s="197"/>
      <c r="AZ107" s="101" t="s">
        <v>319</v>
      </c>
      <c r="BA107" s="101"/>
      <c r="BB107" s="101"/>
      <c r="BC107" s="101"/>
      <c r="BD107" s="101"/>
      <c r="BE107" s="101"/>
      <c r="BF107" s="47"/>
      <c r="BG107" s="51"/>
      <c r="CJ107" s="5" t="s">
        <v>211</v>
      </c>
      <c r="CK107" s="11" t="s">
        <v>212</v>
      </c>
      <c r="CL107" s="7">
        <v>1.3936128537571448</v>
      </c>
      <c r="CM107" s="4">
        <f t="shared" si="8"/>
        <v>19992.77</v>
      </c>
    </row>
    <row r="108" spans="3:91" x14ac:dyDescent="0.25">
      <c r="C108" s="46"/>
      <c r="D108" s="47"/>
      <c r="E108" s="196" t="s">
        <v>322</v>
      </c>
      <c r="F108" s="196"/>
      <c r="G108" s="196"/>
      <c r="H108" s="196"/>
      <c r="I108" s="196"/>
      <c r="J108" s="101" t="s">
        <v>11</v>
      </c>
      <c r="K108" s="196" t="s">
        <v>558</v>
      </c>
      <c r="L108" s="196"/>
      <c r="M108" s="196"/>
      <c r="N108" s="196"/>
      <c r="O108" s="196"/>
      <c r="P108" s="196"/>
      <c r="Q108" s="196"/>
      <c r="R108" s="196"/>
      <c r="S108" s="196"/>
      <c r="T108" s="196"/>
      <c r="U108" s="196"/>
      <c r="V108" s="196"/>
      <c r="W108" s="101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101"/>
      <c r="AI108" s="50"/>
      <c r="AJ108" s="50"/>
      <c r="AK108" s="50"/>
      <c r="AL108" s="50"/>
      <c r="AM108" s="196" t="s">
        <v>4</v>
      </c>
      <c r="AN108" s="196"/>
      <c r="AO108" s="196"/>
      <c r="AP108" s="196"/>
      <c r="AQ108" s="196"/>
      <c r="AR108" s="196"/>
      <c r="AS108" s="196"/>
      <c r="AT108" s="196"/>
      <c r="AU108" s="101" t="s">
        <v>11</v>
      </c>
      <c r="AV108" s="196">
        <v>2100</v>
      </c>
      <c r="AW108" s="196"/>
      <c r="AX108" s="196"/>
      <c r="AY108" s="196"/>
      <c r="AZ108" s="101" t="s">
        <v>320</v>
      </c>
      <c r="BA108" s="101"/>
      <c r="BB108" s="101"/>
      <c r="BC108" s="101"/>
      <c r="BD108" s="101"/>
      <c r="BE108" s="101"/>
      <c r="BF108" s="47"/>
      <c r="BG108" s="51"/>
      <c r="CJ108" s="10" t="s">
        <v>213</v>
      </c>
      <c r="CK108" s="11" t="s">
        <v>214</v>
      </c>
      <c r="CL108" s="7">
        <v>0.59725149867558902</v>
      </c>
      <c r="CM108" s="4">
        <f t="shared" si="8"/>
        <v>8568.17</v>
      </c>
    </row>
    <row r="109" spans="3:91" x14ac:dyDescent="0.25">
      <c r="C109" s="46"/>
      <c r="D109" s="47"/>
      <c r="E109" s="196" t="s">
        <v>1</v>
      </c>
      <c r="F109" s="196"/>
      <c r="G109" s="196"/>
      <c r="H109" s="196"/>
      <c r="I109" s="196"/>
      <c r="J109" s="101" t="s">
        <v>11</v>
      </c>
      <c r="K109" s="196" t="s">
        <v>415</v>
      </c>
      <c r="L109" s="196"/>
      <c r="M109" s="196"/>
      <c r="N109" s="196"/>
      <c r="O109" s="196"/>
      <c r="P109" s="196"/>
      <c r="Q109" s="196"/>
      <c r="R109" s="196"/>
      <c r="S109" s="196"/>
      <c r="T109" s="196"/>
      <c r="U109" s="196"/>
      <c r="V109" s="101"/>
      <c r="W109" s="101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101"/>
      <c r="AI109" s="50"/>
      <c r="AJ109" s="50"/>
      <c r="AK109" s="50"/>
      <c r="AL109" s="50"/>
      <c r="AM109" s="196"/>
      <c r="AN109" s="196"/>
      <c r="AO109" s="196"/>
      <c r="AP109" s="196"/>
      <c r="AQ109" s="196"/>
      <c r="AR109" s="196"/>
      <c r="AS109" s="196"/>
      <c r="AT109" s="196"/>
      <c r="AU109" s="101"/>
      <c r="AV109" s="198"/>
      <c r="AW109" s="198"/>
      <c r="AX109" s="198"/>
      <c r="AY109" s="198"/>
      <c r="AZ109" s="101"/>
      <c r="BA109" s="101"/>
      <c r="BB109" s="101"/>
      <c r="BC109" s="101"/>
      <c r="BD109" s="101"/>
      <c r="BE109" s="101"/>
      <c r="BF109" s="47"/>
      <c r="BG109" s="51"/>
      <c r="CJ109" s="10" t="s">
        <v>8</v>
      </c>
      <c r="CK109" s="11" t="s">
        <v>215</v>
      </c>
      <c r="CL109" s="7">
        <v>1.4379018541753799</v>
      </c>
      <c r="CM109" s="4">
        <f t="shared" si="8"/>
        <v>20628.14</v>
      </c>
    </row>
    <row r="110" spans="3:91" x14ac:dyDescent="0.25">
      <c r="C110" s="46"/>
      <c r="D110" s="47"/>
      <c r="E110" s="196" t="s">
        <v>2</v>
      </c>
      <c r="F110" s="196"/>
      <c r="G110" s="196"/>
      <c r="H110" s="196"/>
      <c r="I110" s="196"/>
      <c r="J110" s="101" t="s">
        <v>11</v>
      </c>
      <c r="K110" s="196" t="s">
        <v>337</v>
      </c>
      <c r="L110" s="196"/>
      <c r="M110" s="196"/>
      <c r="N110" s="196"/>
      <c r="O110" s="196"/>
      <c r="P110" s="196"/>
      <c r="Q110" s="196"/>
      <c r="R110" s="196"/>
      <c r="S110" s="196"/>
      <c r="T110" s="196"/>
      <c r="U110" s="196"/>
      <c r="V110" s="101"/>
      <c r="W110" s="101"/>
      <c r="X110" s="101"/>
      <c r="Y110" s="101"/>
      <c r="Z110" s="101"/>
      <c r="AA110" s="101"/>
      <c r="AB110" s="101"/>
      <c r="AC110" s="101"/>
      <c r="AD110" s="101"/>
      <c r="AE110" s="101"/>
      <c r="AF110" s="101"/>
      <c r="AG110" s="101"/>
      <c r="AH110" s="101"/>
      <c r="AI110" s="101"/>
      <c r="AJ110" s="101"/>
      <c r="AK110" s="101"/>
      <c r="AL110" s="101"/>
      <c r="AM110" s="196"/>
      <c r="AN110" s="196"/>
      <c r="AO110" s="196"/>
      <c r="AP110" s="196"/>
      <c r="AQ110" s="196"/>
      <c r="AR110" s="196"/>
      <c r="AS110" s="196"/>
      <c r="AT110" s="196"/>
      <c r="AU110" s="101"/>
      <c r="AV110" s="101"/>
      <c r="AW110" s="101"/>
      <c r="AX110" s="101"/>
      <c r="AY110" s="101"/>
      <c r="AZ110" s="101"/>
      <c r="BA110" s="101"/>
      <c r="BB110" s="101"/>
      <c r="BC110" s="101"/>
      <c r="BD110" s="101"/>
      <c r="BE110" s="101"/>
      <c r="BF110" s="47"/>
      <c r="BG110" s="51"/>
      <c r="CJ110" s="10" t="s">
        <v>216</v>
      </c>
      <c r="CK110" s="11" t="s">
        <v>217</v>
      </c>
      <c r="CL110" s="7">
        <v>1.1666499372647428</v>
      </c>
      <c r="CM110" s="4">
        <f t="shared" si="8"/>
        <v>16736.759999999998</v>
      </c>
    </row>
    <row r="111" spans="3:91" x14ac:dyDescent="0.25">
      <c r="C111" s="46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  <c r="AA111" s="47"/>
      <c r="AB111" s="47"/>
      <c r="AC111" s="47"/>
      <c r="AD111" s="47"/>
      <c r="AE111" s="47"/>
      <c r="AF111" s="47"/>
      <c r="AG111" s="47"/>
      <c r="AH111" s="47"/>
      <c r="AI111" s="47"/>
      <c r="AJ111" s="47"/>
      <c r="AK111" s="47"/>
      <c r="AL111" s="47"/>
      <c r="AM111" s="47"/>
      <c r="AN111" s="47"/>
      <c r="AO111" s="47"/>
      <c r="AP111" s="47"/>
      <c r="AQ111" s="47"/>
      <c r="AR111" s="47"/>
      <c r="AS111" s="47"/>
      <c r="AT111" s="47"/>
      <c r="AU111" s="47"/>
      <c r="AV111" s="47"/>
      <c r="AW111" s="47"/>
      <c r="AX111" s="47"/>
      <c r="AY111" s="47"/>
      <c r="AZ111" s="47"/>
      <c r="BA111" s="47"/>
      <c r="BB111" s="47"/>
      <c r="BC111" s="47"/>
      <c r="BD111" s="47"/>
      <c r="BE111" s="47"/>
      <c r="BF111" s="47"/>
      <c r="BG111" s="51"/>
      <c r="CJ111" s="10" t="s">
        <v>218</v>
      </c>
      <c r="CK111" s="11" t="s">
        <v>219</v>
      </c>
      <c r="CL111" s="7">
        <v>0.83646591384358016</v>
      </c>
      <c r="CM111" s="4">
        <f t="shared" si="8"/>
        <v>11999.94</v>
      </c>
    </row>
    <row r="112" spans="3:91" x14ac:dyDescent="0.25">
      <c r="C112" s="46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  <c r="AA112" s="47"/>
      <c r="AB112" s="47"/>
      <c r="AC112" s="47"/>
      <c r="AD112" s="47"/>
      <c r="AE112" s="47"/>
      <c r="AF112" s="47"/>
      <c r="AG112" s="47"/>
      <c r="AH112" s="47"/>
      <c r="AI112" s="47"/>
      <c r="AJ112" s="47"/>
      <c r="AK112" s="47"/>
      <c r="AL112" s="47"/>
      <c r="AM112" s="47"/>
      <c r="AN112" s="47"/>
      <c r="AO112" s="47"/>
      <c r="AP112" s="47"/>
      <c r="AQ112" s="47"/>
      <c r="AR112" s="47"/>
      <c r="AS112" s="47"/>
      <c r="AT112" s="47"/>
      <c r="AU112" s="47"/>
      <c r="AV112" s="47"/>
      <c r="AW112" s="47"/>
      <c r="AX112" s="47"/>
      <c r="AY112" s="47"/>
      <c r="AZ112" s="47"/>
      <c r="BA112" s="47"/>
      <c r="BB112" s="47"/>
      <c r="BC112" s="47"/>
      <c r="BD112" s="47"/>
      <c r="BE112" s="47"/>
      <c r="BF112" s="47"/>
      <c r="BG112" s="51"/>
      <c r="CJ112" s="10" t="s">
        <v>220</v>
      </c>
      <c r="CK112" s="11" t="s">
        <v>221</v>
      </c>
      <c r="CL112" s="7">
        <v>1.2344904502997351</v>
      </c>
      <c r="CM112" s="4">
        <f t="shared" si="8"/>
        <v>17710</v>
      </c>
    </row>
    <row r="113" spans="3:91" x14ac:dyDescent="0.25">
      <c r="C113" s="46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  <c r="AA113" s="47"/>
      <c r="AB113" s="47"/>
      <c r="AC113" s="47"/>
      <c r="AD113" s="47"/>
      <c r="AE113" s="47"/>
      <c r="AF113" s="47"/>
      <c r="AG113" s="47"/>
      <c r="AH113" s="47"/>
      <c r="AI113" s="47"/>
      <c r="AJ113" s="47"/>
      <c r="AK113" s="47"/>
      <c r="AL113" s="47"/>
      <c r="AM113" s="47"/>
      <c r="AN113" s="47"/>
      <c r="AO113" s="47"/>
      <c r="AP113" s="47"/>
      <c r="AQ113" s="47"/>
      <c r="AR113" s="47"/>
      <c r="AS113" s="47"/>
      <c r="AT113" s="47"/>
      <c r="AU113" s="47"/>
      <c r="AV113" s="47"/>
      <c r="AW113" s="47"/>
      <c r="AX113" s="47"/>
      <c r="AY113" s="47"/>
      <c r="AZ113" s="47"/>
      <c r="BA113" s="47"/>
      <c r="BB113" s="47"/>
      <c r="BC113" s="47"/>
      <c r="BD113" s="47"/>
      <c r="BE113" s="47"/>
      <c r="BF113" s="47"/>
      <c r="BG113" s="51"/>
      <c r="CJ113" s="10" t="s">
        <v>222</v>
      </c>
      <c r="CK113" s="11" t="s">
        <v>223</v>
      </c>
      <c r="CL113" s="7">
        <v>0.84344068032901154</v>
      </c>
      <c r="CM113" s="4">
        <f t="shared" si="8"/>
        <v>12100</v>
      </c>
    </row>
    <row r="114" spans="3:91" x14ac:dyDescent="0.25">
      <c r="C114" s="46"/>
      <c r="D114" s="47"/>
      <c r="E114" s="208" t="s">
        <v>5</v>
      </c>
      <c r="F114" s="209"/>
      <c r="G114" s="209"/>
      <c r="H114" s="209"/>
      <c r="I114" s="209"/>
      <c r="J114" s="209"/>
      <c r="K114" s="210" t="str">
        <f t="shared" ref="K114:K118" si="13">VLOOKUP(E114,$CJ$1:$CM$1003,2,FALSE)</f>
        <v>NOVACRON YELLOW S-3R</v>
      </c>
      <c r="L114" s="210"/>
      <c r="M114" s="210"/>
      <c r="N114" s="210"/>
      <c r="O114" s="210"/>
      <c r="P114" s="210"/>
      <c r="Q114" s="210"/>
      <c r="R114" s="210"/>
      <c r="S114" s="210"/>
      <c r="T114" s="210"/>
      <c r="U114" s="210"/>
      <c r="V114" s="210"/>
      <c r="W114" s="210"/>
      <c r="X114" s="210"/>
      <c r="Y114" s="210"/>
      <c r="Z114" s="210"/>
      <c r="AA114" s="210"/>
      <c r="AB114" s="211">
        <v>10.8</v>
      </c>
      <c r="AC114" s="211"/>
      <c r="AD114" s="211"/>
      <c r="AE114" s="211"/>
      <c r="AF114" s="211"/>
      <c r="AG114" s="211"/>
      <c r="AH114" s="211"/>
      <c r="AI114" s="211"/>
      <c r="AJ114" s="211"/>
      <c r="AK114" s="210" t="s">
        <v>315</v>
      </c>
      <c r="AL114" s="210"/>
      <c r="AM114" s="212">
        <v>5819.41</v>
      </c>
      <c r="AN114" s="212"/>
      <c r="AO114" s="212"/>
      <c r="AP114" s="212"/>
      <c r="AQ114" s="212"/>
      <c r="AR114" s="212"/>
      <c r="AS114" s="52" t="s">
        <v>316</v>
      </c>
      <c r="AT114" s="52"/>
      <c r="AU114" s="213">
        <f>(AM114*VLOOKUP(E114,$CJ$1:$CM$1003,4,FALSE))/1000</f>
        <v>565195.18217219994</v>
      </c>
      <c r="AV114" s="213"/>
      <c r="AW114" s="213"/>
      <c r="AX114" s="213"/>
      <c r="AY114" s="213"/>
      <c r="AZ114" s="213"/>
      <c r="BA114" s="213"/>
      <c r="BB114" s="213"/>
      <c r="BC114" s="213"/>
      <c r="BD114" s="213"/>
      <c r="BE114" s="214"/>
      <c r="BF114" s="47"/>
      <c r="BG114" s="51"/>
      <c r="CJ114" s="10" t="s">
        <v>224</v>
      </c>
      <c r="CK114" s="11" t="s">
        <v>225</v>
      </c>
      <c r="CL114" s="7">
        <v>0.58723825456573264</v>
      </c>
      <c r="CM114" s="4">
        <f t="shared" si="8"/>
        <v>8424.52</v>
      </c>
    </row>
    <row r="115" spans="3:91" x14ac:dyDescent="0.25">
      <c r="C115" s="46"/>
      <c r="D115" s="47"/>
      <c r="E115" s="200" t="s">
        <v>28</v>
      </c>
      <c r="F115" s="201"/>
      <c r="G115" s="201"/>
      <c r="H115" s="201"/>
      <c r="I115" s="201"/>
      <c r="J115" s="201"/>
      <c r="K115" s="202" t="str">
        <f t="shared" si="13"/>
        <v>NOVACRON RED S-B</v>
      </c>
      <c r="L115" s="202"/>
      <c r="M115" s="202"/>
      <c r="N115" s="202"/>
      <c r="O115" s="202"/>
      <c r="P115" s="202"/>
      <c r="Q115" s="202"/>
      <c r="R115" s="202"/>
      <c r="S115" s="202"/>
      <c r="T115" s="202"/>
      <c r="U115" s="202"/>
      <c r="V115" s="202"/>
      <c r="W115" s="202"/>
      <c r="X115" s="202"/>
      <c r="Y115" s="202"/>
      <c r="Z115" s="202"/>
      <c r="AA115" s="202"/>
      <c r="AB115" s="203">
        <v>18.600000000000001</v>
      </c>
      <c r="AC115" s="203"/>
      <c r="AD115" s="203"/>
      <c r="AE115" s="203"/>
      <c r="AF115" s="203"/>
      <c r="AG115" s="203"/>
      <c r="AH115" s="203"/>
      <c r="AI115" s="203"/>
      <c r="AJ115" s="203"/>
      <c r="AK115" s="202" t="s">
        <v>315</v>
      </c>
      <c r="AL115" s="202"/>
      <c r="AM115" s="204">
        <v>10022.31</v>
      </c>
      <c r="AN115" s="204"/>
      <c r="AO115" s="204"/>
      <c r="AP115" s="204"/>
      <c r="AQ115" s="204"/>
      <c r="AR115" s="204"/>
      <c r="AS115" s="47" t="s">
        <v>316</v>
      </c>
      <c r="AT115" s="47"/>
      <c r="AU115" s="205">
        <f t="shared" ref="AU115:AU118" si="14">(AM115*VLOOKUP(E115,$CJ$1:$CM$1003,4,FALSE))/1000</f>
        <v>1085539.4474129998</v>
      </c>
      <c r="AV115" s="205"/>
      <c r="AW115" s="205"/>
      <c r="AX115" s="205"/>
      <c r="AY115" s="205"/>
      <c r="AZ115" s="205"/>
      <c r="BA115" s="205"/>
      <c r="BB115" s="205"/>
      <c r="BC115" s="205"/>
      <c r="BD115" s="205"/>
      <c r="BE115" s="206"/>
      <c r="BF115" s="47"/>
      <c r="BG115" s="51"/>
      <c r="CJ115" s="10" t="s">
        <v>226</v>
      </c>
      <c r="CK115" s="11" t="s">
        <v>227</v>
      </c>
      <c r="CL115" s="23">
        <v>2.9269482782657188</v>
      </c>
      <c r="CM115" s="4">
        <f t="shared" si="8"/>
        <v>41990</v>
      </c>
    </row>
    <row r="116" spans="3:91" x14ac:dyDescent="0.25">
      <c r="C116" s="46"/>
      <c r="D116" s="47"/>
      <c r="E116" s="216" t="s">
        <v>8</v>
      </c>
      <c r="F116" s="217"/>
      <c r="G116" s="217"/>
      <c r="H116" s="217"/>
      <c r="I116" s="217"/>
      <c r="J116" s="217"/>
      <c r="K116" s="218" t="str">
        <f t="shared" si="13"/>
        <v>FIMBIL EAS 40 NEW</v>
      </c>
      <c r="L116" s="218"/>
      <c r="M116" s="218"/>
      <c r="N116" s="218"/>
      <c r="O116" s="218"/>
      <c r="P116" s="218"/>
      <c r="Q116" s="218"/>
      <c r="R116" s="218"/>
      <c r="S116" s="218"/>
      <c r="T116" s="218"/>
      <c r="U116" s="218"/>
      <c r="V116" s="218"/>
      <c r="W116" s="218"/>
      <c r="X116" s="218"/>
      <c r="Y116" s="94"/>
      <c r="Z116" s="94"/>
      <c r="AA116" s="94"/>
      <c r="AB116" s="219">
        <v>4</v>
      </c>
      <c r="AC116" s="219"/>
      <c r="AD116" s="219"/>
      <c r="AE116" s="219"/>
      <c r="AF116" s="219"/>
      <c r="AG116" s="219"/>
      <c r="AH116" s="219"/>
      <c r="AI116" s="219"/>
      <c r="AJ116" s="219"/>
      <c r="AK116" s="218" t="s">
        <v>315</v>
      </c>
      <c r="AL116" s="218"/>
      <c r="AM116" s="248">
        <v>2155.34</v>
      </c>
      <c r="AN116" s="248"/>
      <c r="AO116" s="248"/>
      <c r="AP116" s="248"/>
      <c r="AQ116" s="248"/>
      <c r="AR116" s="248"/>
      <c r="AS116" s="55" t="s">
        <v>316</v>
      </c>
      <c r="AT116" s="55"/>
      <c r="AU116" s="221">
        <f t="shared" si="14"/>
        <v>44460.655267599999</v>
      </c>
      <c r="AV116" s="221"/>
      <c r="AW116" s="221"/>
      <c r="AX116" s="221"/>
      <c r="AY116" s="221"/>
      <c r="AZ116" s="221"/>
      <c r="BA116" s="221"/>
      <c r="BB116" s="221"/>
      <c r="BC116" s="221"/>
      <c r="BD116" s="221"/>
      <c r="BE116" s="222"/>
      <c r="BF116" s="47"/>
      <c r="BG116" s="51"/>
      <c r="CJ116" s="24" t="s">
        <v>228</v>
      </c>
      <c r="CK116" s="13" t="s">
        <v>229</v>
      </c>
      <c r="CL116" s="14">
        <v>2.5644291091593479</v>
      </c>
      <c r="CM116" s="4">
        <f t="shared" si="8"/>
        <v>36789.300000000003</v>
      </c>
    </row>
    <row r="117" spans="3:91" x14ac:dyDescent="0.25">
      <c r="C117" s="46"/>
      <c r="D117" s="47"/>
      <c r="E117" s="200" t="s">
        <v>183</v>
      </c>
      <c r="F117" s="201"/>
      <c r="G117" s="201"/>
      <c r="H117" s="201"/>
      <c r="I117" s="201"/>
      <c r="J117" s="201"/>
      <c r="K117" s="202" t="str">
        <f t="shared" si="13"/>
        <v>CAUSTIC SODA LIQ</v>
      </c>
      <c r="L117" s="202"/>
      <c r="M117" s="202"/>
      <c r="N117" s="202"/>
      <c r="O117" s="202"/>
      <c r="P117" s="202"/>
      <c r="Q117" s="202"/>
      <c r="R117" s="202"/>
      <c r="S117" s="202"/>
      <c r="T117" s="202"/>
      <c r="U117" s="202"/>
      <c r="V117" s="202"/>
      <c r="W117" s="202"/>
      <c r="X117" s="202"/>
      <c r="Y117" s="93"/>
      <c r="Z117" s="93"/>
      <c r="AA117" s="93"/>
      <c r="AB117" s="203">
        <v>9</v>
      </c>
      <c r="AC117" s="203"/>
      <c r="AD117" s="203"/>
      <c r="AE117" s="203"/>
      <c r="AF117" s="203"/>
      <c r="AG117" s="203"/>
      <c r="AH117" s="203"/>
      <c r="AI117" s="203"/>
      <c r="AJ117" s="203"/>
      <c r="AK117" s="202" t="s">
        <v>315</v>
      </c>
      <c r="AL117" s="202"/>
      <c r="AM117" s="204">
        <v>4849.5</v>
      </c>
      <c r="AN117" s="204"/>
      <c r="AO117" s="204"/>
      <c r="AP117" s="204"/>
      <c r="AQ117" s="204"/>
      <c r="AR117" s="204"/>
      <c r="AS117" s="47" t="s">
        <v>316</v>
      </c>
      <c r="AT117" s="47"/>
      <c r="AU117" s="205">
        <f t="shared" si="14"/>
        <v>41448.676500000001</v>
      </c>
      <c r="AV117" s="205"/>
      <c r="AW117" s="205"/>
      <c r="AX117" s="205"/>
      <c r="AY117" s="205"/>
      <c r="AZ117" s="205"/>
      <c r="BA117" s="205"/>
      <c r="BB117" s="205"/>
      <c r="BC117" s="205"/>
      <c r="BD117" s="205"/>
      <c r="BE117" s="206"/>
      <c r="BF117" s="47"/>
      <c r="BG117" s="51"/>
      <c r="CJ117" s="10" t="s">
        <v>230</v>
      </c>
      <c r="CK117" s="11" t="s">
        <v>231</v>
      </c>
      <c r="CL117" s="7">
        <v>2.234245085738185</v>
      </c>
      <c r="CM117" s="4">
        <f t="shared" si="8"/>
        <v>32052.480000000003</v>
      </c>
    </row>
    <row r="118" spans="3:91" x14ac:dyDescent="0.25">
      <c r="C118" s="46"/>
      <c r="D118" s="47"/>
      <c r="E118" s="223" t="s">
        <v>10</v>
      </c>
      <c r="F118" s="224"/>
      <c r="G118" s="224"/>
      <c r="H118" s="224"/>
      <c r="I118" s="224"/>
      <c r="J118" s="224"/>
      <c r="K118" s="225" t="str">
        <f t="shared" si="13"/>
        <v>SODA ASH</v>
      </c>
      <c r="L118" s="225"/>
      <c r="M118" s="225"/>
      <c r="N118" s="225"/>
      <c r="O118" s="225"/>
      <c r="P118" s="225"/>
      <c r="Q118" s="225"/>
      <c r="R118" s="225"/>
      <c r="S118" s="225"/>
      <c r="T118" s="225"/>
      <c r="U118" s="225"/>
      <c r="V118" s="225"/>
      <c r="W118" s="225"/>
      <c r="X118" s="225"/>
      <c r="Y118" s="92"/>
      <c r="Z118" s="92"/>
      <c r="AA118" s="92"/>
      <c r="AB118" s="226">
        <v>2</v>
      </c>
      <c r="AC118" s="226"/>
      <c r="AD118" s="226"/>
      <c r="AE118" s="226"/>
      <c r="AF118" s="226"/>
      <c r="AG118" s="226"/>
      <c r="AH118" s="226"/>
      <c r="AI118" s="226"/>
      <c r="AJ118" s="226"/>
      <c r="AK118" s="225" t="s">
        <v>315</v>
      </c>
      <c r="AL118" s="225"/>
      <c r="AM118" s="227">
        <v>10776.68</v>
      </c>
      <c r="AN118" s="227"/>
      <c r="AO118" s="227"/>
      <c r="AP118" s="227"/>
      <c r="AQ118" s="227"/>
      <c r="AR118" s="227"/>
      <c r="AS118" s="54" t="s">
        <v>316</v>
      </c>
      <c r="AT118" s="54"/>
      <c r="AU118" s="228">
        <f t="shared" si="14"/>
        <v>95696.91840000001</v>
      </c>
      <c r="AV118" s="228"/>
      <c r="AW118" s="228"/>
      <c r="AX118" s="228"/>
      <c r="AY118" s="228"/>
      <c r="AZ118" s="228"/>
      <c r="BA118" s="228"/>
      <c r="BB118" s="228"/>
      <c r="BC118" s="228"/>
      <c r="BD118" s="228"/>
      <c r="BE118" s="229"/>
      <c r="BF118" s="47"/>
      <c r="BG118" s="51"/>
      <c r="CJ118" s="10" t="s">
        <v>232</v>
      </c>
      <c r="CK118" s="11" t="s">
        <v>233</v>
      </c>
      <c r="CL118" s="7">
        <v>2.6099546912031228</v>
      </c>
      <c r="CM118" s="4">
        <f t="shared" si="8"/>
        <v>37442.410000000003</v>
      </c>
    </row>
    <row r="119" spans="3:91" x14ac:dyDescent="0.25">
      <c r="C119" s="46"/>
      <c r="D119" s="47"/>
      <c r="E119" s="95"/>
      <c r="F119" s="95"/>
      <c r="G119" s="95"/>
      <c r="H119" s="95"/>
      <c r="I119" s="95"/>
      <c r="J119" s="95"/>
      <c r="K119" s="93"/>
      <c r="L119" s="93"/>
      <c r="M119" s="93"/>
      <c r="N119" s="93"/>
      <c r="O119" s="93"/>
      <c r="P119" s="93"/>
      <c r="Q119" s="93"/>
      <c r="R119" s="93"/>
      <c r="S119" s="93"/>
      <c r="T119" s="93"/>
      <c r="U119" s="93"/>
      <c r="V119" s="93"/>
      <c r="W119" s="93"/>
      <c r="X119" s="93"/>
      <c r="Y119" s="93"/>
      <c r="Z119" s="93"/>
      <c r="AA119" s="93"/>
      <c r="AB119" s="57"/>
      <c r="AC119" s="57"/>
      <c r="AD119" s="57"/>
      <c r="AE119" s="57"/>
      <c r="AF119" s="57"/>
      <c r="AG119" s="57"/>
      <c r="AH119" s="57"/>
      <c r="AI119" s="57"/>
      <c r="AJ119" s="57"/>
      <c r="AK119" s="93"/>
      <c r="AL119" s="93"/>
      <c r="AM119" s="95"/>
      <c r="AN119" s="95"/>
      <c r="AO119" s="95"/>
      <c r="AP119" s="95"/>
      <c r="AQ119" s="95"/>
      <c r="AR119" s="95"/>
      <c r="AS119" s="47"/>
      <c r="AT119" s="47"/>
      <c r="AU119" s="58"/>
      <c r="AV119" s="58"/>
      <c r="AW119" s="58"/>
      <c r="AX119" s="58"/>
      <c r="AY119" s="58"/>
      <c r="AZ119" s="58"/>
      <c r="BA119" s="58"/>
      <c r="BB119" s="58"/>
      <c r="BC119" s="58"/>
      <c r="BD119" s="58"/>
      <c r="BE119" s="58"/>
      <c r="BF119" s="47"/>
      <c r="BG119" s="51"/>
      <c r="CJ119" s="10" t="s">
        <v>234</v>
      </c>
      <c r="CK119" s="11" t="s">
        <v>235</v>
      </c>
      <c r="CL119" s="7">
        <v>2.1191872298898646</v>
      </c>
      <c r="CM119" s="4">
        <f t="shared" si="8"/>
        <v>30401.859999999997</v>
      </c>
    </row>
    <row r="120" spans="3:91" x14ac:dyDescent="0.25">
      <c r="C120" s="46"/>
      <c r="D120" s="47"/>
      <c r="E120" s="95"/>
      <c r="F120" s="95"/>
      <c r="G120" s="95"/>
      <c r="H120" s="95"/>
      <c r="I120" s="95"/>
      <c r="J120" s="95"/>
      <c r="K120" s="93"/>
      <c r="L120" s="93"/>
      <c r="M120" s="93"/>
      <c r="N120" s="93"/>
      <c r="O120" s="93"/>
      <c r="P120" s="93"/>
      <c r="Q120" s="93"/>
      <c r="R120" s="93"/>
      <c r="S120" s="93"/>
      <c r="T120" s="93"/>
      <c r="U120" s="93"/>
      <c r="V120" s="93"/>
      <c r="W120" s="93"/>
      <c r="X120" s="93"/>
      <c r="Y120" s="93"/>
      <c r="Z120" s="93"/>
      <c r="AA120" s="93"/>
      <c r="AB120" s="57"/>
      <c r="AC120" s="57"/>
      <c r="AD120" s="57"/>
      <c r="AE120" s="57"/>
      <c r="AF120" s="57"/>
      <c r="AG120" s="57"/>
      <c r="AH120" s="57"/>
      <c r="AI120" s="57"/>
      <c r="AJ120" s="57"/>
      <c r="AK120" s="93"/>
      <c r="AL120" s="93"/>
      <c r="AM120" s="95"/>
      <c r="AN120" s="95"/>
      <c r="AO120" s="95"/>
      <c r="AP120" s="59"/>
      <c r="AQ120" s="230" t="s">
        <v>318</v>
      </c>
      <c r="AR120" s="230"/>
      <c r="AS120" s="230"/>
      <c r="AT120" s="230"/>
      <c r="AU120" s="58" t="s">
        <v>11</v>
      </c>
      <c r="AV120" s="205">
        <f>SUM(AU114:BE118)</f>
        <v>1832340.8797527999</v>
      </c>
      <c r="AW120" s="205"/>
      <c r="AX120" s="205"/>
      <c r="AY120" s="205"/>
      <c r="AZ120" s="205"/>
      <c r="BA120" s="205"/>
      <c r="BB120" s="205"/>
      <c r="BC120" s="205"/>
      <c r="BD120" s="205"/>
      <c r="BE120" s="205"/>
      <c r="BF120" s="47"/>
      <c r="BG120" s="51"/>
      <c r="CJ120" s="10" t="s">
        <v>236</v>
      </c>
      <c r="CK120" s="11" t="s">
        <v>237</v>
      </c>
      <c r="CL120" s="7">
        <v>2.6188484595009061</v>
      </c>
      <c r="CM120" s="4">
        <f t="shared" si="8"/>
        <v>37570</v>
      </c>
    </row>
    <row r="121" spans="3:91" x14ac:dyDescent="0.25">
      <c r="C121" s="46"/>
      <c r="D121" s="47"/>
      <c r="E121" s="95"/>
      <c r="F121" s="95"/>
      <c r="G121" s="95"/>
      <c r="H121" s="95"/>
      <c r="I121" s="95"/>
      <c r="J121" s="95"/>
      <c r="K121" s="93"/>
      <c r="L121" s="93"/>
      <c r="M121" s="93"/>
      <c r="N121" s="93"/>
      <c r="O121" s="93"/>
      <c r="P121" s="93"/>
      <c r="Q121" s="93"/>
      <c r="R121" s="93"/>
      <c r="S121" s="93"/>
      <c r="T121" s="93"/>
      <c r="U121" s="93"/>
      <c r="V121" s="93"/>
      <c r="W121" s="93"/>
      <c r="X121" s="93"/>
      <c r="Y121" s="93"/>
      <c r="Z121" s="93"/>
      <c r="AA121" s="93"/>
      <c r="AB121" s="57"/>
      <c r="AC121" s="57"/>
      <c r="AD121" s="57"/>
      <c r="AE121" s="57"/>
      <c r="AF121" s="57"/>
      <c r="AG121" s="57"/>
      <c r="AH121" s="57"/>
      <c r="AI121" s="57"/>
      <c r="AJ121" s="57"/>
      <c r="AK121" s="93"/>
      <c r="AL121" s="93"/>
      <c r="AM121" s="95"/>
      <c r="AN121" s="95"/>
      <c r="AO121" s="95"/>
      <c r="AP121" s="59"/>
      <c r="AQ121" s="202" t="s">
        <v>317</v>
      </c>
      <c r="AR121" s="202"/>
      <c r="AS121" s="202"/>
      <c r="AT121" s="202"/>
      <c r="AU121" s="58" t="s">
        <v>11</v>
      </c>
      <c r="AV121" s="205">
        <f>AV120/AV108</f>
        <v>872.54327607276184</v>
      </c>
      <c r="AW121" s="205"/>
      <c r="AX121" s="205"/>
      <c r="AY121" s="205"/>
      <c r="AZ121" s="205"/>
      <c r="BA121" s="205"/>
      <c r="BB121" s="205"/>
      <c r="BC121" s="205"/>
      <c r="BD121" s="205"/>
      <c r="BE121" s="205"/>
      <c r="BF121" s="47"/>
      <c r="BG121" s="51"/>
      <c r="CJ121" s="10" t="s">
        <v>238</v>
      </c>
      <c r="CK121" s="11" t="s">
        <v>239</v>
      </c>
      <c r="CL121" s="7">
        <v>1.1666499372647428</v>
      </c>
      <c r="CM121" s="4">
        <f t="shared" si="8"/>
        <v>16736.759999999998</v>
      </c>
    </row>
    <row r="122" spans="3:91" x14ac:dyDescent="0.25">
      <c r="C122" s="46"/>
      <c r="D122" s="47"/>
      <c r="E122" s="95"/>
      <c r="F122" s="95"/>
      <c r="G122" s="95"/>
      <c r="H122" s="95"/>
      <c r="I122" s="95"/>
      <c r="J122" s="95"/>
      <c r="K122" s="93"/>
      <c r="L122" s="93"/>
      <c r="M122" s="93"/>
      <c r="N122" s="93"/>
      <c r="O122" s="93"/>
      <c r="P122" s="93"/>
      <c r="Q122" s="93"/>
      <c r="R122" s="93"/>
      <c r="S122" s="93"/>
      <c r="T122" s="93"/>
      <c r="U122" s="93"/>
      <c r="V122" s="93"/>
      <c r="W122" s="93"/>
      <c r="X122" s="93"/>
      <c r="Y122" s="93"/>
      <c r="Z122" s="93"/>
      <c r="AA122" s="93"/>
      <c r="AB122" s="57"/>
      <c r="AC122" s="57"/>
      <c r="AD122" s="57"/>
      <c r="AE122" s="57"/>
      <c r="AF122" s="57"/>
      <c r="AG122" s="57"/>
      <c r="AH122" s="57"/>
      <c r="AI122" s="57"/>
      <c r="AJ122" s="57"/>
      <c r="AK122" s="93"/>
      <c r="AL122" s="93"/>
      <c r="AM122" s="95"/>
      <c r="AN122" s="95"/>
      <c r="AO122" s="95"/>
      <c r="AP122" s="95"/>
      <c r="AQ122" s="95"/>
      <c r="AR122" s="95"/>
      <c r="AS122" s="47"/>
      <c r="AT122" s="47"/>
      <c r="AU122" s="47"/>
      <c r="AV122" s="95"/>
      <c r="AW122" s="95"/>
      <c r="AX122" s="95"/>
      <c r="AY122" s="95"/>
      <c r="AZ122" s="95"/>
      <c r="BA122" s="95"/>
      <c r="BB122" s="95"/>
      <c r="BC122" s="95"/>
      <c r="BD122" s="95"/>
      <c r="BE122" s="95"/>
      <c r="BF122" s="47"/>
      <c r="BG122" s="51"/>
      <c r="CJ122" s="10" t="s">
        <v>240</v>
      </c>
      <c r="CK122" s="11" t="s">
        <v>241</v>
      </c>
      <c r="CL122" s="7">
        <v>0.88049072912310056</v>
      </c>
      <c r="CM122" s="4">
        <f t="shared" si="8"/>
        <v>12631.52</v>
      </c>
    </row>
    <row r="123" spans="3:91" ht="17.25" thickBot="1" x14ac:dyDescent="0.3">
      <c r="C123" s="60"/>
      <c r="D123" s="61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  <c r="AJ123" s="61"/>
      <c r="AK123" s="61"/>
      <c r="AL123" s="61"/>
      <c r="AM123" s="61"/>
      <c r="AN123" s="61"/>
      <c r="AO123" s="61"/>
      <c r="AP123" s="61"/>
      <c r="AQ123" s="61"/>
      <c r="AR123" s="61"/>
      <c r="AS123" s="61"/>
      <c r="AT123" s="61"/>
      <c r="AU123" s="61"/>
      <c r="AV123" s="61"/>
      <c r="AW123" s="61"/>
      <c r="AX123" s="61"/>
      <c r="AY123" s="61"/>
      <c r="AZ123" s="61"/>
      <c r="BA123" s="61"/>
      <c r="BB123" s="61"/>
      <c r="BC123" s="61"/>
      <c r="BD123" s="61"/>
      <c r="BE123" s="61"/>
      <c r="BF123" s="61"/>
      <c r="BG123" s="62"/>
      <c r="CJ123" s="10" t="s">
        <v>242</v>
      </c>
      <c r="CK123" s="11" t="s">
        <v>243</v>
      </c>
      <c r="CL123" s="7">
        <v>1.3207360936846506</v>
      </c>
      <c r="CM123" s="4">
        <f t="shared" si="8"/>
        <v>18947.28</v>
      </c>
    </row>
    <row r="124" spans="3:91" x14ac:dyDescent="0.25">
      <c r="CJ124" s="10" t="s">
        <v>244</v>
      </c>
      <c r="CK124" s="11" t="s">
        <v>245</v>
      </c>
      <c r="CL124" s="7">
        <v>1.8750871323016869</v>
      </c>
      <c r="CM124" s="4">
        <f t="shared" si="8"/>
        <v>26900</v>
      </c>
    </row>
    <row r="125" spans="3:91" ht="17.25" thickBot="1" x14ac:dyDescent="0.3">
      <c r="CJ125" s="10" t="s">
        <v>246</v>
      </c>
      <c r="CK125" s="11" t="s">
        <v>247</v>
      </c>
      <c r="CL125" s="7">
        <v>1.045582740833682</v>
      </c>
      <c r="CM125" s="4">
        <f t="shared" si="8"/>
        <v>14999.930000000002</v>
      </c>
    </row>
    <row r="126" spans="3:91" x14ac:dyDescent="0.25">
      <c r="C126" s="43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  <c r="AJ126" s="44"/>
      <c r="AK126" s="44"/>
      <c r="AL126" s="44"/>
      <c r="AM126" s="44"/>
      <c r="AN126" s="44"/>
      <c r="AO126" s="44"/>
      <c r="AP126" s="44"/>
      <c r="AQ126" s="44"/>
      <c r="AR126" s="44"/>
      <c r="AS126" s="44"/>
      <c r="AT126" s="44"/>
      <c r="AU126" s="44"/>
      <c r="AV126" s="44"/>
      <c r="AW126" s="44"/>
      <c r="AX126" s="44"/>
      <c r="AY126" s="44"/>
      <c r="AZ126" s="44"/>
      <c r="BA126" s="44"/>
      <c r="BB126" s="44"/>
      <c r="BC126" s="44"/>
      <c r="BD126" s="44"/>
      <c r="BE126" s="44"/>
      <c r="BF126" s="44"/>
      <c r="BG126" s="45"/>
      <c r="CJ126" s="25" t="s">
        <v>248</v>
      </c>
      <c r="CK126" s="11" t="s">
        <v>249</v>
      </c>
      <c r="CL126" s="7">
        <v>2.0011654816673636</v>
      </c>
      <c r="CM126" s="4">
        <f t="shared" si="8"/>
        <v>28708.719999999998</v>
      </c>
    </row>
    <row r="127" spans="3:91" x14ac:dyDescent="0.25">
      <c r="C127" s="46"/>
      <c r="D127" s="47"/>
      <c r="E127" s="196" t="s">
        <v>0</v>
      </c>
      <c r="F127" s="196"/>
      <c r="G127" s="196"/>
      <c r="H127" s="196"/>
      <c r="I127" s="196"/>
      <c r="J127" s="101" t="s">
        <v>11</v>
      </c>
      <c r="K127" s="196" t="s">
        <v>354</v>
      </c>
      <c r="L127" s="196"/>
      <c r="M127" s="196"/>
      <c r="N127" s="196"/>
      <c r="O127" s="196"/>
      <c r="P127" s="196"/>
      <c r="Q127" s="196"/>
      <c r="R127" s="196"/>
      <c r="S127" s="196"/>
      <c r="T127" s="196"/>
      <c r="U127" s="196"/>
      <c r="V127" s="101"/>
      <c r="W127" s="101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101"/>
      <c r="AI127" s="50"/>
      <c r="AJ127" s="50"/>
      <c r="AK127" s="50"/>
      <c r="AL127" s="50"/>
      <c r="AM127" s="196" t="s">
        <v>3</v>
      </c>
      <c r="AN127" s="196"/>
      <c r="AO127" s="196"/>
      <c r="AP127" s="196"/>
      <c r="AQ127" s="196"/>
      <c r="AR127" s="196"/>
      <c r="AS127" s="196"/>
      <c r="AT127" s="196"/>
      <c r="AU127" s="101" t="s">
        <v>11</v>
      </c>
      <c r="AV127" s="197">
        <v>538.83000000000004</v>
      </c>
      <c r="AW127" s="197"/>
      <c r="AX127" s="197"/>
      <c r="AY127" s="197"/>
      <c r="AZ127" s="101" t="s">
        <v>319</v>
      </c>
      <c r="BA127" s="101"/>
      <c r="BB127" s="101"/>
      <c r="BC127" s="101"/>
      <c r="BD127" s="101"/>
      <c r="BE127" s="101"/>
      <c r="BF127" s="47"/>
      <c r="BG127" s="51"/>
      <c r="CJ127" s="5" t="s">
        <v>250</v>
      </c>
      <c r="CK127" s="11" t="s">
        <v>251</v>
      </c>
      <c r="CL127" s="7">
        <v>10.550880384776244</v>
      </c>
      <c r="CM127" s="4">
        <f t="shared" si="8"/>
        <v>151362.93</v>
      </c>
    </row>
    <row r="128" spans="3:91" x14ac:dyDescent="0.25">
      <c r="C128" s="46"/>
      <c r="D128" s="47"/>
      <c r="E128" s="196" t="s">
        <v>322</v>
      </c>
      <c r="F128" s="196"/>
      <c r="G128" s="196"/>
      <c r="H128" s="196"/>
      <c r="I128" s="196"/>
      <c r="J128" s="101" t="s">
        <v>11</v>
      </c>
      <c r="K128" s="196" t="s">
        <v>547</v>
      </c>
      <c r="L128" s="196"/>
      <c r="M128" s="196"/>
      <c r="N128" s="196"/>
      <c r="O128" s="196"/>
      <c r="P128" s="196"/>
      <c r="Q128" s="196"/>
      <c r="R128" s="196"/>
      <c r="S128" s="196"/>
      <c r="T128" s="196"/>
      <c r="U128" s="196"/>
      <c r="V128" s="196"/>
      <c r="W128" s="101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101"/>
      <c r="AI128" s="50"/>
      <c r="AJ128" s="50"/>
      <c r="AK128" s="50"/>
      <c r="AL128" s="50"/>
      <c r="AM128" s="196" t="s">
        <v>4</v>
      </c>
      <c r="AN128" s="196"/>
      <c r="AO128" s="196"/>
      <c r="AP128" s="196"/>
      <c r="AQ128" s="196"/>
      <c r="AR128" s="196"/>
      <c r="AS128" s="196"/>
      <c r="AT128" s="196"/>
      <c r="AU128" s="101" t="s">
        <v>11</v>
      </c>
      <c r="AV128" s="196">
        <v>2100</v>
      </c>
      <c r="AW128" s="196"/>
      <c r="AX128" s="196"/>
      <c r="AY128" s="196"/>
      <c r="AZ128" s="101" t="s">
        <v>320</v>
      </c>
      <c r="BA128" s="101"/>
      <c r="BB128" s="101"/>
      <c r="BC128" s="101"/>
      <c r="BD128" s="101"/>
      <c r="BE128" s="101"/>
      <c r="BF128" s="47"/>
      <c r="BG128" s="51"/>
      <c r="CJ128" s="5" t="s">
        <v>252</v>
      </c>
      <c r="CK128" s="11" t="s">
        <v>253</v>
      </c>
      <c r="CL128" s="7">
        <v>0.87677540777917184</v>
      </c>
      <c r="CM128" s="4">
        <f t="shared" si="8"/>
        <v>12578.22</v>
      </c>
    </row>
    <row r="129" spans="3:91" x14ac:dyDescent="0.25">
      <c r="C129" s="46"/>
      <c r="D129" s="47"/>
      <c r="E129" s="196" t="s">
        <v>1</v>
      </c>
      <c r="F129" s="196"/>
      <c r="G129" s="196"/>
      <c r="H129" s="196"/>
      <c r="I129" s="196"/>
      <c r="J129" s="101" t="s">
        <v>11</v>
      </c>
      <c r="K129" s="196" t="s">
        <v>415</v>
      </c>
      <c r="L129" s="196"/>
      <c r="M129" s="196"/>
      <c r="N129" s="196"/>
      <c r="O129" s="196"/>
      <c r="P129" s="196"/>
      <c r="Q129" s="196"/>
      <c r="R129" s="196"/>
      <c r="S129" s="196"/>
      <c r="T129" s="196"/>
      <c r="U129" s="196"/>
      <c r="V129" s="101"/>
      <c r="W129" s="101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101"/>
      <c r="AI129" s="50"/>
      <c r="AJ129" s="50"/>
      <c r="AK129" s="50"/>
      <c r="AL129" s="50"/>
      <c r="AM129" s="196"/>
      <c r="AN129" s="196"/>
      <c r="AO129" s="196"/>
      <c r="AP129" s="196"/>
      <c r="AQ129" s="196"/>
      <c r="AR129" s="196"/>
      <c r="AS129" s="196"/>
      <c r="AT129" s="196"/>
      <c r="AU129" s="101"/>
      <c r="AV129" s="198"/>
      <c r="AW129" s="198"/>
      <c r="AX129" s="198"/>
      <c r="AY129" s="198"/>
      <c r="AZ129" s="101"/>
      <c r="BA129" s="101"/>
      <c r="BB129" s="101"/>
      <c r="BC129" s="101"/>
      <c r="BD129" s="101"/>
      <c r="BE129" s="101"/>
      <c r="BF129" s="47"/>
      <c r="BG129" s="51"/>
      <c r="CJ129" s="15" t="s">
        <v>254</v>
      </c>
      <c r="CK129" s="16" t="s">
        <v>255</v>
      </c>
      <c r="CL129" s="17">
        <v>2.7651958734141919</v>
      </c>
      <c r="CM129" s="4">
        <f t="shared" si="8"/>
        <v>39669.5</v>
      </c>
    </row>
    <row r="130" spans="3:91" x14ac:dyDescent="0.25">
      <c r="C130" s="46"/>
      <c r="D130" s="47"/>
      <c r="E130" s="196" t="s">
        <v>2</v>
      </c>
      <c r="F130" s="196"/>
      <c r="G130" s="196"/>
      <c r="H130" s="196"/>
      <c r="I130" s="196"/>
      <c r="J130" s="101" t="s">
        <v>11</v>
      </c>
      <c r="K130" s="196" t="s">
        <v>337</v>
      </c>
      <c r="L130" s="196"/>
      <c r="M130" s="196"/>
      <c r="N130" s="196"/>
      <c r="O130" s="196"/>
      <c r="P130" s="196"/>
      <c r="Q130" s="196"/>
      <c r="R130" s="196"/>
      <c r="S130" s="196"/>
      <c r="T130" s="196"/>
      <c r="U130" s="196"/>
      <c r="V130" s="101"/>
      <c r="W130" s="101"/>
      <c r="X130" s="101"/>
      <c r="Y130" s="101"/>
      <c r="Z130" s="101"/>
      <c r="AA130" s="101"/>
      <c r="AB130" s="101"/>
      <c r="AC130" s="101"/>
      <c r="AD130" s="101"/>
      <c r="AE130" s="101"/>
      <c r="AF130" s="101"/>
      <c r="AG130" s="101"/>
      <c r="AH130" s="101"/>
      <c r="AI130" s="101"/>
      <c r="AJ130" s="101"/>
      <c r="AK130" s="101"/>
      <c r="AL130" s="101"/>
      <c r="AM130" s="196"/>
      <c r="AN130" s="196"/>
      <c r="AO130" s="196"/>
      <c r="AP130" s="196"/>
      <c r="AQ130" s="196"/>
      <c r="AR130" s="196"/>
      <c r="AS130" s="196"/>
      <c r="AT130" s="196"/>
      <c r="AU130" s="101"/>
      <c r="AV130" s="101"/>
      <c r="AW130" s="101"/>
      <c r="AX130" s="101"/>
      <c r="AY130" s="101"/>
      <c r="AZ130" s="101"/>
      <c r="BA130" s="101"/>
      <c r="BB130" s="101"/>
      <c r="BC130" s="101"/>
      <c r="BD130" s="101"/>
      <c r="BE130" s="101"/>
      <c r="BF130" s="47"/>
      <c r="BG130" s="51"/>
      <c r="CJ130" s="12" t="s">
        <v>256</v>
      </c>
      <c r="CK130" s="13" t="s">
        <v>257</v>
      </c>
      <c r="CL130" s="7">
        <v>1.9466520284399831</v>
      </c>
      <c r="CM130" s="4">
        <f t="shared" si="8"/>
        <v>27926.67</v>
      </c>
    </row>
    <row r="131" spans="3:91" x14ac:dyDescent="0.25">
      <c r="C131" s="46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7"/>
      <c r="AO131" s="47"/>
      <c r="AP131" s="47"/>
      <c r="AQ131" s="47"/>
      <c r="AR131" s="47"/>
      <c r="AS131" s="47"/>
      <c r="AT131" s="47"/>
      <c r="AU131" s="47"/>
      <c r="AV131" s="47"/>
      <c r="AW131" s="47"/>
      <c r="AX131" s="47"/>
      <c r="AY131" s="47"/>
      <c r="AZ131" s="47"/>
      <c r="BA131" s="47"/>
      <c r="BB131" s="47"/>
      <c r="BC131" s="47"/>
      <c r="BD131" s="47"/>
      <c r="BE131" s="47"/>
      <c r="BF131" s="47"/>
      <c r="BG131" s="51"/>
      <c r="CJ131" s="12" t="s">
        <v>258</v>
      </c>
      <c r="CK131" s="11" t="s">
        <v>259</v>
      </c>
      <c r="CL131" s="7">
        <v>2.4410637111389932</v>
      </c>
      <c r="CM131" s="4">
        <f t="shared" si="8"/>
        <v>35019.5</v>
      </c>
    </row>
    <row r="132" spans="3:91" x14ac:dyDescent="0.25">
      <c r="C132" s="46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7"/>
      <c r="AL132" s="47"/>
      <c r="AM132" s="47"/>
      <c r="AN132" s="47"/>
      <c r="AO132" s="47"/>
      <c r="AP132" s="47"/>
      <c r="AQ132" s="47"/>
      <c r="AR132" s="47"/>
      <c r="AS132" s="47"/>
      <c r="AT132" s="47"/>
      <c r="AU132" s="47"/>
      <c r="AV132" s="47"/>
      <c r="AW132" s="47"/>
      <c r="AX132" s="47"/>
      <c r="AY132" s="47"/>
      <c r="AZ132" s="47"/>
      <c r="BA132" s="47"/>
      <c r="BB132" s="47"/>
      <c r="BC132" s="47"/>
      <c r="BD132" s="47"/>
      <c r="BE132" s="47"/>
      <c r="BF132" s="47"/>
      <c r="BG132" s="51"/>
      <c r="CJ132" s="12" t="s">
        <v>260</v>
      </c>
      <c r="CK132" s="11" t="s">
        <v>261</v>
      </c>
      <c r="CL132" s="7">
        <v>0.66116060225846929</v>
      </c>
      <c r="CM132" s="4">
        <f t="shared" si="8"/>
        <v>9485.01</v>
      </c>
    </row>
    <row r="133" spans="3:91" x14ac:dyDescent="0.25">
      <c r="C133" s="46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  <c r="AC133" s="47"/>
      <c r="AD133" s="47"/>
      <c r="AE133" s="47"/>
      <c r="AF133" s="47"/>
      <c r="AG133" s="47"/>
      <c r="AH133" s="47"/>
      <c r="AI133" s="47"/>
      <c r="AJ133" s="47"/>
      <c r="AK133" s="47"/>
      <c r="AL133" s="47"/>
      <c r="AM133" s="47"/>
      <c r="AN133" s="47"/>
      <c r="AO133" s="47"/>
      <c r="AP133" s="47"/>
      <c r="AQ133" s="47"/>
      <c r="AR133" s="47"/>
      <c r="AS133" s="47"/>
      <c r="AT133" s="47"/>
      <c r="AU133" s="47"/>
      <c r="AV133" s="47"/>
      <c r="AW133" s="47"/>
      <c r="AX133" s="47"/>
      <c r="AY133" s="47"/>
      <c r="AZ133" s="47"/>
      <c r="BA133" s="47"/>
      <c r="BB133" s="47"/>
      <c r="BC133" s="47"/>
      <c r="BD133" s="47"/>
      <c r="BE133" s="47"/>
      <c r="BF133" s="47"/>
      <c r="BG133" s="51"/>
      <c r="CJ133" s="12" t="s">
        <v>262</v>
      </c>
      <c r="CK133" s="11" t="s">
        <v>263</v>
      </c>
      <c r="CL133" s="7">
        <v>2.4433619127282866</v>
      </c>
      <c r="CM133" s="4">
        <f t="shared" si="8"/>
        <v>35052.47</v>
      </c>
    </row>
    <row r="134" spans="3:91" x14ac:dyDescent="0.25">
      <c r="C134" s="46"/>
      <c r="D134" s="47"/>
      <c r="E134" s="208" t="s">
        <v>5</v>
      </c>
      <c r="F134" s="209"/>
      <c r="G134" s="209"/>
      <c r="H134" s="209"/>
      <c r="I134" s="209"/>
      <c r="J134" s="209"/>
      <c r="K134" s="210" t="str">
        <f t="shared" ref="K134" si="15">VLOOKUP(E134,$CJ$1:$CM$1003,2,FALSE)</f>
        <v>NOVACRON YELLOW S-3R</v>
      </c>
      <c r="L134" s="210"/>
      <c r="M134" s="210"/>
      <c r="N134" s="210"/>
      <c r="O134" s="210"/>
      <c r="P134" s="210"/>
      <c r="Q134" s="210"/>
      <c r="R134" s="210"/>
      <c r="S134" s="210"/>
      <c r="T134" s="210"/>
      <c r="U134" s="210"/>
      <c r="V134" s="210"/>
      <c r="W134" s="210"/>
      <c r="X134" s="210"/>
      <c r="Y134" s="210"/>
      <c r="Z134" s="210"/>
      <c r="AA134" s="210"/>
      <c r="AB134" s="211">
        <v>0.7</v>
      </c>
      <c r="AC134" s="211"/>
      <c r="AD134" s="211"/>
      <c r="AE134" s="211"/>
      <c r="AF134" s="211"/>
      <c r="AG134" s="211"/>
      <c r="AH134" s="211"/>
      <c r="AI134" s="211"/>
      <c r="AJ134" s="211"/>
      <c r="AK134" s="210" t="s">
        <v>315</v>
      </c>
      <c r="AL134" s="210"/>
      <c r="AM134" s="212">
        <v>377.18</v>
      </c>
      <c r="AN134" s="212"/>
      <c r="AO134" s="212"/>
      <c r="AP134" s="212"/>
      <c r="AQ134" s="212"/>
      <c r="AR134" s="212"/>
      <c r="AS134" s="52" t="s">
        <v>316</v>
      </c>
      <c r="AT134" s="52"/>
      <c r="AU134" s="213">
        <f>(AM134*VLOOKUP(E134,$CJ$1:$CM$1003,4,FALSE))/1000</f>
        <v>36632.634375600006</v>
      </c>
      <c r="AV134" s="213"/>
      <c r="AW134" s="213"/>
      <c r="AX134" s="213"/>
      <c r="AY134" s="213"/>
      <c r="AZ134" s="213"/>
      <c r="BA134" s="213"/>
      <c r="BB134" s="213"/>
      <c r="BC134" s="213"/>
      <c r="BD134" s="213"/>
      <c r="BE134" s="214"/>
      <c r="BF134" s="47"/>
      <c r="BG134" s="51"/>
      <c r="CJ134" s="12" t="s">
        <v>264</v>
      </c>
      <c r="CK134" s="11" t="s">
        <v>265</v>
      </c>
      <c r="CL134" s="7">
        <v>0.71972396486825596</v>
      </c>
      <c r="CM134" s="4">
        <f t="shared" si="8"/>
        <v>10325.16</v>
      </c>
    </row>
    <row r="135" spans="3:91" x14ac:dyDescent="0.25">
      <c r="C135" s="46"/>
      <c r="D135" s="47"/>
      <c r="E135" s="200" t="s">
        <v>6</v>
      </c>
      <c r="F135" s="201"/>
      <c r="G135" s="201"/>
      <c r="H135" s="201"/>
      <c r="I135" s="201"/>
      <c r="J135" s="201"/>
      <c r="K135" s="202" t="str">
        <f>VLOOKUP(E135,$CJ$1:$CM$1003,2,FALSE)</f>
        <v>NOVACRON RUBY S–3B</v>
      </c>
      <c r="L135" s="202"/>
      <c r="M135" s="202"/>
      <c r="N135" s="202"/>
      <c r="O135" s="202"/>
      <c r="P135" s="202"/>
      <c r="Q135" s="202"/>
      <c r="R135" s="202"/>
      <c r="S135" s="202"/>
      <c r="T135" s="202"/>
      <c r="U135" s="202"/>
      <c r="V135" s="202"/>
      <c r="W135" s="202"/>
      <c r="X135" s="202"/>
      <c r="Y135" s="202"/>
      <c r="Z135" s="202"/>
      <c r="AA135" s="202"/>
      <c r="AB135" s="203">
        <v>5.2</v>
      </c>
      <c r="AC135" s="203"/>
      <c r="AD135" s="203"/>
      <c r="AE135" s="203"/>
      <c r="AF135" s="203"/>
      <c r="AG135" s="203"/>
      <c r="AH135" s="203"/>
      <c r="AI135" s="203"/>
      <c r="AJ135" s="203"/>
      <c r="AK135" s="202" t="s">
        <v>315</v>
      </c>
      <c r="AL135" s="202"/>
      <c r="AM135" s="204">
        <v>2801.94</v>
      </c>
      <c r="AN135" s="204"/>
      <c r="AO135" s="204"/>
      <c r="AP135" s="204"/>
      <c r="AQ135" s="204"/>
      <c r="AR135" s="204"/>
      <c r="AS135" s="47" t="s">
        <v>316</v>
      </c>
      <c r="AT135" s="47"/>
      <c r="AU135" s="205">
        <f t="shared" ref="AU135:AU140" si="16">(AM135*VLOOKUP(E135,$CJ$1:$CM$1003,4,FALSE))/1000</f>
        <v>338053.66872839996</v>
      </c>
      <c r="AV135" s="205"/>
      <c r="AW135" s="205"/>
      <c r="AX135" s="205"/>
      <c r="AY135" s="205"/>
      <c r="AZ135" s="205"/>
      <c r="BA135" s="205"/>
      <c r="BB135" s="205"/>
      <c r="BC135" s="205"/>
      <c r="BD135" s="205"/>
      <c r="BE135" s="206"/>
      <c r="BF135" s="47"/>
      <c r="BG135" s="51"/>
      <c r="CJ135" s="12" t="s">
        <v>266</v>
      </c>
      <c r="CK135" s="13" t="s">
        <v>267</v>
      </c>
      <c r="CL135" s="14">
        <v>0.19343370974487661</v>
      </c>
      <c r="CM135" s="4">
        <f t="shared" si="8"/>
        <v>2775</v>
      </c>
    </row>
    <row r="136" spans="3:91" x14ac:dyDescent="0.25">
      <c r="C136" s="46"/>
      <c r="D136" s="47"/>
      <c r="E136" s="200" t="s">
        <v>47</v>
      </c>
      <c r="F136" s="201"/>
      <c r="G136" s="201"/>
      <c r="H136" s="201"/>
      <c r="I136" s="201"/>
      <c r="J136" s="201"/>
      <c r="K136" s="202" t="str">
        <f>VLOOKUP(E136,$CJ$1:$CM$1003,2,FALSE)</f>
        <v>NOVACRON SUPER BLACK GX</v>
      </c>
      <c r="L136" s="202"/>
      <c r="M136" s="202"/>
      <c r="N136" s="202"/>
      <c r="O136" s="202"/>
      <c r="P136" s="202"/>
      <c r="Q136" s="202"/>
      <c r="R136" s="202"/>
      <c r="S136" s="202"/>
      <c r="T136" s="202"/>
      <c r="U136" s="202"/>
      <c r="V136" s="202"/>
      <c r="W136" s="202"/>
      <c r="X136" s="202"/>
      <c r="Y136" s="202"/>
      <c r="Z136" s="202"/>
      <c r="AA136" s="202"/>
      <c r="AB136" s="203">
        <v>34</v>
      </c>
      <c r="AC136" s="203"/>
      <c r="AD136" s="203"/>
      <c r="AE136" s="203"/>
      <c r="AF136" s="203"/>
      <c r="AG136" s="203"/>
      <c r="AH136" s="203"/>
      <c r="AI136" s="203"/>
      <c r="AJ136" s="203"/>
      <c r="AK136" s="202" t="s">
        <v>315</v>
      </c>
      <c r="AL136" s="202"/>
      <c r="AM136" s="204">
        <v>18320.349999999999</v>
      </c>
      <c r="AN136" s="204"/>
      <c r="AO136" s="204"/>
      <c r="AP136" s="204"/>
      <c r="AQ136" s="204"/>
      <c r="AR136" s="204"/>
      <c r="AS136" s="47" t="s">
        <v>316</v>
      </c>
      <c r="AT136" s="47"/>
      <c r="AU136" s="205">
        <f t="shared" si="16"/>
        <v>1750406.1157259999</v>
      </c>
      <c r="AV136" s="205"/>
      <c r="AW136" s="205"/>
      <c r="AX136" s="205"/>
      <c r="AY136" s="205"/>
      <c r="AZ136" s="205"/>
      <c r="BA136" s="205"/>
      <c r="BB136" s="205"/>
      <c r="BC136" s="205"/>
      <c r="BD136" s="205"/>
      <c r="BE136" s="206"/>
      <c r="BF136" s="47"/>
      <c r="BG136" s="51"/>
      <c r="CJ136" s="24" t="s">
        <v>268</v>
      </c>
      <c r="CK136" s="11" t="s">
        <v>269</v>
      </c>
      <c r="CL136" s="7">
        <v>0.72972047957618846</v>
      </c>
      <c r="CM136" s="4">
        <f t="shared" si="8"/>
        <v>10468.57</v>
      </c>
    </row>
    <row r="137" spans="3:91" x14ac:dyDescent="0.25">
      <c r="C137" s="46"/>
      <c r="D137" s="47"/>
      <c r="E137" s="223" t="s">
        <v>71</v>
      </c>
      <c r="F137" s="224"/>
      <c r="G137" s="224"/>
      <c r="H137" s="224"/>
      <c r="I137" s="224"/>
      <c r="J137" s="224"/>
      <c r="K137" s="225" t="str">
        <f>VLOOKUP(E137,$CJ$1:$CM$1003,2,FALSE)</f>
        <v>NOVACRON JET BLACK S–B</v>
      </c>
      <c r="L137" s="225"/>
      <c r="M137" s="225"/>
      <c r="N137" s="225"/>
      <c r="O137" s="225"/>
      <c r="P137" s="225"/>
      <c r="Q137" s="225"/>
      <c r="R137" s="225"/>
      <c r="S137" s="225"/>
      <c r="T137" s="225"/>
      <c r="U137" s="225"/>
      <c r="V137" s="225"/>
      <c r="W137" s="225"/>
      <c r="X137" s="225"/>
      <c r="Y137" s="225"/>
      <c r="Z137" s="225"/>
      <c r="AA137" s="225"/>
      <c r="AB137" s="226">
        <v>34</v>
      </c>
      <c r="AC137" s="226"/>
      <c r="AD137" s="226"/>
      <c r="AE137" s="226"/>
      <c r="AF137" s="226"/>
      <c r="AG137" s="226"/>
      <c r="AH137" s="226"/>
      <c r="AI137" s="226"/>
      <c r="AJ137" s="226"/>
      <c r="AK137" s="225" t="s">
        <v>315</v>
      </c>
      <c r="AL137" s="225"/>
      <c r="AM137" s="227">
        <v>18320.349999999999</v>
      </c>
      <c r="AN137" s="227"/>
      <c r="AO137" s="227"/>
      <c r="AP137" s="227"/>
      <c r="AQ137" s="227"/>
      <c r="AR137" s="227"/>
      <c r="AS137" s="54" t="s">
        <v>316</v>
      </c>
      <c r="AT137" s="54"/>
      <c r="AU137" s="228">
        <f t="shared" si="16"/>
        <v>1750406.1157259999</v>
      </c>
      <c r="AV137" s="228"/>
      <c r="AW137" s="228"/>
      <c r="AX137" s="228"/>
      <c r="AY137" s="228"/>
      <c r="AZ137" s="228"/>
      <c r="BA137" s="228"/>
      <c r="BB137" s="228"/>
      <c r="BC137" s="228"/>
      <c r="BD137" s="228"/>
      <c r="BE137" s="229"/>
      <c r="BF137" s="47"/>
      <c r="BG137" s="51"/>
      <c r="CJ137" s="5" t="s">
        <v>270</v>
      </c>
      <c r="CK137" s="11" t="s">
        <v>271</v>
      </c>
      <c r="CL137" s="26">
        <v>0.34661229611041405</v>
      </c>
      <c r="CM137" s="4">
        <f t="shared" ref="CM137:CM159" si="17">CL137*$CM$3</f>
        <v>4972.5</v>
      </c>
    </row>
    <row r="138" spans="3:91" x14ac:dyDescent="0.25">
      <c r="C138" s="46"/>
      <c r="D138" s="47"/>
      <c r="E138" s="223" t="s">
        <v>8</v>
      </c>
      <c r="F138" s="224"/>
      <c r="G138" s="224"/>
      <c r="H138" s="224"/>
      <c r="I138" s="224"/>
      <c r="J138" s="224"/>
      <c r="K138" s="225" t="str">
        <f t="shared" ref="K138:K140" si="18">VLOOKUP(E138,$CJ$1:$CM$1003,2,FALSE)</f>
        <v>FIMBIL EAS 40 NEW</v>
      </c>
      <c r="L138" s="225"/>
      <c r="M138" s="225"/>
      <c r="N138" s="225"/>
      <c r="O138" s="225"/>
      <c r="P138" s="225"/>
      <c r="Q138" s="225"/>
      <c r="R138" s="225"/>
      <c r="S138" s="225"/>
      <c r="T138" s="225"/>
      <c r="U138" s="225"/>
      <c r="V138" s="225"/>
      <c r="W138" s="225"/>
      <c r="X138" s="225"/>
      <c r="Y138" s="92"/>
      <c r="Z138" s="92"/>
      <c r="AA138" s="92"/>
      <c r="AB138" s="226">
        <v>4</v>
      </c>
      <c r="AC138" s="226"/>
      <c r="AD138" s="226"/>
      <c r="AE138" s="226"/>
      <c r="AF138" s="226"/>
      <c r="AG138" s="226"/>
      <c r="AH138" s="226"/>
      <c r="AI138" s="226"/>
      <c r="AJ138" s="226"/>
      <c r="AK138" s="225" t="s">
        <v>315</v>
      </c>
      <c r="AL138" s="225"/>
      <c r="AM138" s="227">
        <v>2155.34</v>
      </c>
      <c r="AN138" s="227"/>
      <c r="AO138" s="227"/>
      <c r="AP138" s="227"/>
      <c r="AQ138" s="227"/>
      <c r="AR138" s="227"/>
      <c r="AS138" s="54" t="s">
        <v>316</v>
      </c>
      <c r="AT138" s="54"/>
      <c r="AU138" s="228">
        <f t="shared" si="16"/>
        <v>44460.655267599999</v>
      </c>
      <c r="AV138" s="228"/>
      <c r="AW138" s="228"/>
      <c r="AX138" s="228"/>
      <c r="AY138" s="228"/>
      <c r="AZ138" s="228"/>
      <c r="BA138" s="228"/>
      <c r="BB138" s="228"/>
      <c r="BC138" s="228"/>
      <c r="BD138" s="228"/>
      <c r="BE138" s="229"/>
      <c r="BF138" s="47"/>
      <c r="BG138" s="51"/>
      <c r="CJ138" s="5" t="s">
        <v>272</v>
      </c>
      <c r="CK138" s="11" t="s">
        <v>273</v>
      </c>
      <c r="CL138" s="26">
        <v>3.9470500487940887</v>
      </c>
      <c r="CM138" s="4">
        <f t="shared" si="17"/>
        <v>56624.38</v>
      </c>
    </row>
    <row r="139" spans="3:91" x14ac:dyDescent="0.25">
      <c r="C139" s="46"/>
      <c r="D139" s="47"/>
      <c r="E139" s="200" t="s">
        <v>183</v>
      </c>
      <c r="F139" s="201"/>
      <c r="G139" s="201"/>
      <c r="H139" s="201"/>
      <c r="I139" s="201"/>
      <c r="J139" s="201"/>
      <c r="K139" s="202" t="str">
        <f t="shared" si="18"/>
        <v>CAUSTIC SODA LIQ</v>
      </c>
      <c r="L139" s="202"/>
      <c r="M139" s="202"/>
      <c r="N139" s="202"/>
      <c r="O139" s="202"/>
      <c r="P139" s="202"/>
      <c r="Q139" s="202"/>
      <c r="R139" s="202"/>
      <c r="S139" s="202"/>
      <c r="T139" s="202"/>
      <c r="U139" s="202"/>
      <c r="V139" s="202"/>
      <c r="W139" s="202"/>
      <c r="X139" s="202"/>
      <c r="Y139" s="93"/>
      <c r="Z139" s="93"/>
      <c r="AA139" s="93"/>
      <c r="AB139" s="203">
        <v>15</v>
      </c>
      <c r="AC139" s="203"/>
      <c r="AD139" s="203"/>
      <c r="AE139" s="203"/>
      <c r="AF139" s="203"/>
      <c r="AG139" s="203"/>
      <c r="AH139" s="203"/>
      <c r="AI139" s="203"/>
      <c r="AJ139" s="203"/>
      <c r="AK139" s="202" t="s">
        <v>315</v>
      </c>
      <c r="AL139" s="202"/>
      <c r="AM139" s="204">
        <v>8082.51</v>
      </c>
      <c r="AN139" s="204"/>
      <c r="AO139" s="204"/>
      <c r="AP139" s="204"/>
      <c r="AQ139" s="204"/>
      <c r="AR139" s="204"/>
      <c r="AS139" s="47" t="s">
        <v>316</v>
      </c>
      <c r="AT139" s="47"/>
      <c r="AU139" s="205">
        <f t="shared" si="16"/>
        <v>69081.212969999993</v>
      </c>
      <c r="AV139" s="205"/>
      <c r="AW139" s="205"/>
      <c r="AX139" s="205"/>
      <c r="AY139" s="205"/>
      <c r="AZ139" s="205"/>
      <c r="BA139" s="205"/>
      <c r="BB139" s="205"/>
      <c r="BC139" s="205"/>
      <c r="BD139" s="205"/>
      <c r="BE139" s="206"/>
      <c r="BF139" s="47"/>
      <c r="BG139" s="51"/>
      <c r="CJ139" s="5" t="s">
        <v>274</v>
      </c>
      <c r="CK139" s="11" t="s">
        <v>275</v>
      </c>
      <c r="CL139" s="26">
        <v>5.8332510804405411</v>
      </c>
      <c r="CM139" s="4">
        <f t="shared" si="17"/>
        <v>83683.820000000007</v>
      </c>
    </row>
    <row r="140" spans="3:91" x14ac:dyDescent="0.25">
      <c r="C140" s="46"/>
      <c r="D140" s="47"/>
      <c r="E140" s="223" t="s">
        <v>10</v>
      </c>
      <c r="F140" s="224"/>
      <c r="G140" s="224"/>
      <c r="H140" s="224"/>
      <c r="I140" s="224"/>
      <c r="J140" s="224"/>
      <c r="K140" s="225" t="str">
        <f t="shared" si="18"/>
        <v>SODA ASH</v>
      </c>
      <c r="L140" s="225"/>
      <c r="M140" s="225"/>
      <c r="N140" s="225"/>
      <c r="O140" s="225"/>
      <c r="P140" s="225"/>
      <c r="Q140" s="225"/>
      <c r="R140" s="225"/>
      <c r="S140" s="225"/>
      <c r="T140" s="225"/>
      <c r="U140" s="225"/>
      <c r="V140" s="225"/>
      <c r="W140" s="225"/>
      <c r="X140" s="225"/>
      <c r="Y140" s="92"/>
      <c r="Z140" s="92"/>
      <c r="AA140" s="92"/>
      <c r="AB140" s="226">
        <v>20</v>
      </c>
      <c r="AC140" s="226"/>
      <c r="AD140" s="226"/>
      <c r="AE140" s="226"/>
      <c r="AF140" s="226"/>
      <c r="AG140" s="226"/>
      <c r="AH140" s="226"/>
      <c r="AI140" s="226"/>
      <c r="AJ140" s="226"/>
      <c r="AK140" s="225" t="s">
        <v>315</v>
      </c>
      <c r="AL140" s="225"/>
      <c r="AM140" s="227">
        <v>10776.68</v>
      </c>
      <c r="AN140" s="227"/>
      <c r="AO140" s="227"/>
      <c r="AP140" s="227"/>
      <c r="AQ140" s="227"/>
      <c r="AR140" s="227"/>
      <c r="AS140" s="54" t="s">
        <v>316</v>
      </c>
      <c r="AT140" s="54"/>
      <c r="AU140" s="228">
        <f t="shared" si="16"/>
        <v>95696.91840000001</v>
      </c>
      <c r="AV140" s="228"/>
      <c r="AW140" s="228"/>
      <c r="AX140" s="228"/>
      <c r="AY140" s="228"/>
      <c r="AZ140" s="228"/>
      <c r="BA140" s="228"/>
      <c r="BB140" s="228"/>
      <c r="BC140" s="228"/>
      <c r="BD140" s="228"/>
      <c r="BE140" s="229"/>
      <c r="BF140" s="47"/>
      <c r="BG140" s="51"/>
      <c r="CJ140" s="5" t="s">
        <v>276</v>
      </c>
      <c r="CK140" s="11" t="s">
        <v>277</v>
      </c>
      <c r="CL140" s="26">
        <v>1.8692416004461174</v>
      </c>
      <c r="CM140" s="4">
        <f t="shared" si="17"/>
        <v>26816.14</v>
      </c>
    </row>
    <row r="141" spans="3:91" x14ac:dyDescent="0.25">
      <c r="C141" s="46"/>
      <c r="D141" s="47"/>
      <c r="E141" s="95"/>
      <c r="F141" s="95"/>
      <c r="G141" s="95"/>
      <c r="H141" s="95"/>
      <c r="I141" s="95"/>
      <c r="J141" s="95"/>
      <c r="K141" s="93"/>
      <c r="L141" s="93"/>
      <c r="M141" s="93"/>
      <c r="N141" s="93"/>
      <c r="O141" s="93"/>
      <c r="P141" s="93"/>
      <c r="Q141" s="93"/>
      <c r="R141" s="93"/>
      <c r="S141" s="93"/>
      <c r="T141" s="93"/>
      <c r="U141" s="93"/>
      <c r="V141" s="93"/>
      <c r="W141" s="93"/>
      <c r="X141" s="93"/>
      <c r="Y141" s="93"/>
      <c r="Z141" s="93"/>
      <c r="AA141" s="93"/>
      <c r="AB141" s="57"/>
      <c r="AC141" s="57"/>
      <c r="AD141" s="57"/>
      <c r="AE141" s="57"/>
      <c r="AF141" s="57"/>
      <c r="AG141" s="57"/>
      <c r="AH141" s="57"/>
      <c r="AI141" s="57"/>
      <c r="AJ141" s="57"/>
      <c r="AK141" s="93"/>
      <c r="AL141" s="93"/>
      <c r="AM141" s="95"/>
      <c r="AN141" s="95"/>
      <c r="AO141" s="95"/>
      <c r="AP141" s="95"/>
      <c r="AQ141" s="95"/>
      <c r="AR141" s="95"/>
      <c r="AS141" s="47"/>
      <c r="AT141" s="47"/>
      <c r="AU141" s="58"/>
      <c r="AV141" s="58"/>
      <c r="AW141" s="58"/>
      <c r="AX141" s="58"/>
      <c r="AY141" s="58"/>
      <c r="AZ141" s="58"/>
      <c r="BA141" s="58"/>
      <c r="BB141" s="58"/>
      <c r="BC141" s="58"/>
      <c r="BD141" s="58"/>
      <c r="BE141" s="58"/>
      <c r="BF141" s="47"/>
      <c r="BG141" s="51"/>
      <c r="CJ141" s="5" t="s">
        <v>278</v>
      </c>
      <c r="CK141" s="11" t="s">
        <v>279</v>
      </c>
      <c r="CL141" s="7">
        <v>0.96227310748640738</v>
      </c>
      <c r="CM141" s="4">
        <f t="shared" si="17"/>
        <v>13804.77</v>
      </c>
    </row>
    <row r="142" spans="3:91" x14ac:dyDescent="0.25">
      <c r="C142" s="46"/>
      <c r="D142" s="47"/>
      <c r="E142" s="95"/>
      <c r="F142" s="95"/>
      <c r="G142" s="95"/>
      <c r="H142" s="95"/>
      <c r="I142" s="95"/>
      <c r="J142" s="95"/>
      <c r="K142" s="93"/>
      <c r="L142" s="93"/>
      <c r="M142" s="93"/>
      <c r="N142" s="93"/>
      <c r="O142" s="93"/>
      <c r="P142" s="93"/>
      <c r="Q142" s="93"/>
      <c r="R142" s="93"/>
      <c r="S142" s="93"/>
      <c r="T142" s="93"/>
      <c r="U142" s="93"/>
      <c r="V142" s="93"/>
      <c r="W142" s="93"/>
      <c r="X142" s="93"/>
      <c r="Y142" s="93"/>
      <c r="Z142" s="93"/>
      <c r="AA142" s="93"/>
      <c r="AB142" s="57"/>
      <c r="AC142" s="57"/>
      <c r="AD142" s="57"/>
      <c r="AE142" s="57"/>
      <c r="AF142" s="57"/>
      <c r="AG142" s="57"/>
      <c r="AH142" s="57"/>
      <c r="AI142" s="57"/>
      <c r="AJ142" s="57"/>
      <c r="AK142" s="93"/>
      <c r="AL142" s="93"/>
      <c r="AM142" s="95"/>
      <c r="AN142" s="95"/>
      <c r="AO142" s="95"/>
      <c r="AP142" s="87"/>
      <c r="AQ142" s="202" t="s">
        <v>318</v>
      </c>
      <c r="AR142" s="202"/>
      <c r="AS142" s="202"/>
      <c r="AT142" s="202"/>
      <c r="AU142" s="58" t="s">
        <v>11</v>
      </c>
      <c r="AV142" s="205">
        <f>SUM(AU134:BE140)</f>
        <v>4084737.3211935991</v>
      </c>
      <c r="AW142" s="205"/>
      <c r="AX142" s="205"/>
      <c r="AY142" s="205"/>
      <c r="AZ142" s="205"/>
      <c r="BA142" s="205"/>
      <c r="BB142" s="205"/>
      <c r="BC142" s="205"/>
      <c r="BD142" s="205"/>
      <c r="BE142" s="205"/>
      <c r="BF142" s="47"/>
      <c r="BG142" s="51"/>
      <c r="CJ142" s="12" t="s">
        <v>280</v>
      </c>
      <c r="CK142" s="13" t="s">
        <v>281</v>
      </c>
      <c r="CL142" s="7">
        <v>1.2106747525442632</v>
      </c>
      <c r="CM142" s="4">
        <f t="shared" si="17"/>
        <v>17368.34</v>
      </c>
    </row>
    <row r="143" spans="3:91" x14ac:dyDescent="0.25">
      <c r="C143" s="46"/>
      <c r="D143" s="47"/>
      <c r="E143" s="95"/>
      <c r="F143" s="95"/>
      <c r="G143" s="95"/>
      <c r="H143" s="95"/>
      <c r="I143" s="95"/>
      <c r="J143" s="95"/>
      <c r="K143" s="93"/>
      <c r="L143" s="93"/>
      <c r="M143" s="93"/>
      <c r="N143" s="93"/>
      <c r="O143" s="93"/>
      <c r="P143" s="93"/>
      <c r="Q143" s="93"/>
      <c r="R143" s="93"/>
      <c r="S143" s="93"/>
      <c r="T143" s="93"/>
      <c r="U143" s="93"/>
      <c r="V143" s="93"/>
      <c r="W143" s="93"/>
      <c r="X143" s="93"/>
      <c r="Y143" s="93"/>
      <c r="Z143" s="93"/>
      <c r="AA143" s="93"/>
      <c r="AB143" s="57"/>
      <c r="AC143" s="57"/>
      <c r="AD143" s="57"/>
      <c r="AE143" s="57"/>
      <c r="AF143" s="57"/>
      <c r="AG143" s="57"/>
      <c r="AH143" s="57"/>
      <c r="AI143" s="57"/>
      <c r="AJ143" s="57"/>
      <c r="AK143" s="93"/>
      <c r="AL143" s="93"/>
      <c r="AM143" s="95"/>
      <c r="AN143" s="95"/>
      <c r="AO143" s="95"/>
      <c r="AP143" s="87"/>
      <c r="AQ143" s="202" t="s">
        <v>317</v>
      </c>
      <c r="AR143" s="202"/>
      <c r="AS143" s="202"/>
      <c r="AT143" s="202"/>
      <c r="AU143" s="58" t="s">
        <v>11</v>
      </c>
      <c r="AV143" s="205">
        <f>AV142/AV128</f>
        <v>1945.1130100921901</v>
      </c>
      <c r="AW143" s="205"/>
      <c r="AX143" s="205"/>
      <c r="AY143" s="205"/>
      <c r="AZ143" s="205"/>
      <c r="BA143" s="205"/>
      <c r="BB143" s="205"/>
      <c r="BC143" s="205"/>
      <c r="BD143" s="205"/>
      <c r="BE143" s="205"/>
      <c r="BF143" s="47"/>
      <c r="BG143" s="51"/>
      <c r="CJ143" s="5" t="s">
        <v>282</v>
      </c>
      <c r="CK143" s="11" t="s">
        <v>283</v>
      </c>
      <c r="CL143" s="7">
        <v>5.3432211069287607</v>
      </c>
      <c r="CM143" s="4">
        <f t="shared" si="17"/>
        <v>76653.850000000006</v>
      </c>
    </row>
    <row r="144" spans="3:91" ht="17.25" thickBot="1" x14ac:dyDescent="0.3">
      <c r="C144" s="60"/>
      <c r="D144" s="61"/>
      <c r="E144" s="88"/>
      <c r="F144" s="88"/>
      <c r="G144" s="88"/>
      <c r="H144" s="88"/>
      <c r="I144" s="88"/>
      <c r="J144" s="88"/>
      <c r="K144" s="89"/>
      <c r="L144" s="89"/>
      <c r="M144" s="89"/>
      <c r="N144" s="89"/>
      <c r="O144" s="89"/>
      <c r="P144" s="89"/>
      <c r="Q144" s="89"/>
      <c r="R144" s="89"/>
      <c r="S144" s="89"/>
      <c r="T144" s="89"/>
      <c r="U144" s="89"/>
      <c r="V144" s="89"/>
      <c r="W144" s="89"/>
      <c r="X144" s="89"/>
      <c r="Y144" s="89"/>
      <c r="Z144" s="89"/>
      <c r="AA144" s="89"/>
      <c r="AB144" s="90"/>
      <c r="AC144" s="90"/>
      <c r="AD144" s="90"/>
      <c r="AE144" s="90"/>
      <c r="AF144" s="90"/>
      <c r="AG144" s="90"/>
      <c r="AH144" s="90"/>
      <c r="AI144" s="90"/>
      <c r="AJ144" s="90"/>
      <c r="AK144" s="89"/>
      <c r="AL144" s="89"/>
      <c r="AM144" s="88"/>
      <c r="AN144" s="88"/>
      <c r="AO144" s="88"/>
      <c r="AP144" s="88"/>
      <c r="AQ144" s="88"/>
      <c r="AR144" s="88"/>
      <c r="AS144" s="61"/>
      <c r="AT144" s="61"/>
      <c r="AU144" s="61"/>
      <c r="AV144" s="88"/>
      <c r="AW144" s="88"/>
      <c r="AX144" s="88"/>
      <c r="AY144" s="88"/>
      <c r="AZ144" s="88"/>
      <c r="BA144" s="88"/>
      <c r="BB144" s="88"/>
      <c r="BC144" s="88"/>
      <c r="BD144" s="88"/>
      <c r="BE144" s="88"/>
      <c r="BF144" s="61"/>
      <c r="BG144" s="62"/>
      <c r="CJ144" s="5" t="s">
        <v>284</v>
      </c>
      <c r="CK144" s="11" t="s">
        <v>285</v>
      </c>
      <c r="CL144" s="7">
        <v>4.07226962219434</v>
      </c>
      <c r="CM144" s="4">
        <f t="shared" si="17"/>
        <v>58420.78</v>
      </c>
    </row>
    <row r="145" spans="3:91" x14ac:dyDescent="0.25"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  <c r="AA145" s="47"/>
      <c r="AB145" s="47"/>
      <c r="AC145" s="47"/>
      <c r="AD145" s="47"/>
      <c r="AE145" s="47"/>
      <c r="AF145" s="47"/>
      <c r="AG145" s="47"/>
      <c r="AH145" s="47"/>
      <c r="AI145" s="47"/>
      <c r="AJ145" s="47"/>
      <c r="AK145" s="47"/>
      <c r="AL145" s="47"/>
      <c r="AM145" s="47"/>
      <c r="AN145" s="47"/>
      <c r="AO145" s="47"/>
      <c r="AP145" s="47"/>
      <c r="AQ145" s="47"/>
      <c r="AR145" s="47"/>
      <c r="AS145" s="47"/>
      <c r="AT145" s="47"/>
      <c r="AU145" s="47"/>
      <c r="AV145" s="47"/>
      <c r="AW145" s="47"/>
      <c r="AX145" s="47"/>
      <c r="AY145" s="47"/>
      <c r="AZ145" s="47"/>
      <c r="BA145" s="47"/>
      <c r="BB145" s="47"/>
      <c r="BC145" s="47"/>
      <c r="BD145" s="47"/>
      <c r="BE145" s="47"/>
      <c r="BF145" s="47"/>
      <c r="BG145" s="47"/>
      <c r="CJ145" s="5" t="s">
        <v>286</v>
      </c>
      <c r="CK145" s="11" t="s">
        <v>287</v>
      </c>
      <c r="CL145" s="7">
        <v>21.682084204656348</v>
      </c>
      <c r="CM145" s="4">
        <f t="shared" si="17"/>
        <v>311051.18</v>
      </c>
    </row>
    <row r="146" spans="3:91" ht="17.25" thickBot="1" x14ac:dyDescent="0.3"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7"/>
      <c r="AC146" s="47"/>
      <c r="AD146" s="47"/>
      <c r="AE146" s="47"/>
      <c r="AF146" s="47"/>
      <c r="AG146" s="47"/>
      <c r="AH146" s="47"/>
      <c r="AI146" s="47"/>
      <c r="AJ146" s="47"/>
      <c r="AK146" s="47"/>
      <c r="AL146" s="47"/>
      <c r="AM146" s="47"/>
      <c r="AN146" s="47"/>
      <c r="AO146" s="47"/>
      <c r="AP146" s="47"/>
      <c r="AQ146" s="47"/>
      <c r="AR146" s="47"/>
      <c r="AS146" s="47"/>
      <c r="AT146" s="47"/>
      <c r="AU146" s="47"/>
      <c r="AV146" s="47"/>
      <c r="AW146" s="47"/>
      <c r="AX146" s="47"/>
      <c r="AY146" s="47"/>
      <c r="AZ146" s="47"/>
      <c r="BA146" s="47"/>
      <c r="BB146" s="47"/>
      <c r="BC146" s="47"/>
      <c r="BD146" s="47"/>
      <c r="BE146" s="47"/>
      <c r="BF146" s="47"/>
      <c r="BG146" s="47"/>
      <c r="CJ146" s="5" t="s">
        <v>288</v>
      </c>
      <c r="CK146" s="11" t="s">
        <v>289</v>
      </c>
      <c r="CL146" s="7">
        <v>6.4495943120033461</v>
      </c>
      <c r="CM146" s="4">
        <f t="shared" si="17"/>
        <v>92525.88</v>
      </c>
    </row>
    <row r="147" spans="3:91" x14ac:dyDescent="0.25">
      <c r="C147" s="43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  <c r="AH147" s="44"/>
      <c r="AI147" s="44"/>
      <c r="AJ147" s="44"/>
      <c r="AK147" s="44"/>
      <c r="AL147" s="44"/>
      <c r="AM147" s="44"/>
      <c r="AN147" s="44"/>
      <c r="AO147" s="44"/>
      <c r="AP147" s="44"/>
      <c r="AQ147" s="44"/>
      <c r="AR147" s="44"/>
      <c r="AS147" s="44"/>
      <c r="AT147" s="44"/>
      <c r="AU147" s="44"/>
      <c r="AV147" s="44"/>
      <c r="AW147" s="44"/>
      <c r="AX147" s="44"/>
      <c r="AY147" s="44"/>
      <c r="AZ147" s="44"/>
      <c r="BA147" s="44"/>
      <c r="BB147" s="44"/>
      <c r="BC147" s="44"/>
      <c r="BD147" s="44"/>
      <c r="BE147" s="44"/>
      <c r="BF147" s="44"/>
      <c r="BG147" s="45"/>
      <c r="CJ147" s="5" t="s">
        <v>290</v>
      </c>
      <c r="CK147" s="11" t="s">
        <v>291</v>
      </c>
      <c r="CL147" s="7">
        <v>6.830306705701938</v>
      </c>
      <c r="CM147" s="4">
        <f t="shared" si="17"/>
        <v>97987.58</v>
      </c>
    </row>
    <row r="148" spans="3:91" x14ac:dyDescent="0.25">
      <c r="C148" s="46"/>
      <c r="D148" s="47"/>
      <c r="E148" s="196" t="s">
        <v>0</v>
      </c>
      <c r="F148" s="196"/>
      <c r="G148" s="196"/>
      <c r="H148" s="196"/>
      <c r="I148" s="196"/>
      <c r="J148" s="101" t="s">
        <v>11</v>
      </c>
      <c r="K148" s="231" t="s">
        <v>355</v>
      </c>
      <c r="L148" s="231"/>
      <c r="M148" s="231"/>
      <c r="N148" s="231"/>
      <c r="O148" s="231"/>
      <c r="P148" s="231"/>
      <c r="Q148" s="231"/>
      <c r="R148" s="231"/>
      <c r="S148" s="231"/>
      <c r="T148" s="231"/>
      <c r="U148" s="231"/>
      <c r="V148" s="101"/>
      <c r="W148" s="101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101"/>
      <c r="AI148" s="50"/>
      <c r="AJ148" s="50"/>
      <c r="AK148" s="50"/>
      <c r="AL148" s="50"/>
      <c r="AM148" s="196" t="s">
        <v>3</v>
      </c>
      <c r="AN148" s="196"/>
      <c r="AO148" s="196"/>
      <c r="AP148" s="196"/>
      <c r="AQ148" s="196"/>
      <c r="AR148" s="196"/>
      <c r="AS148" s="196"/>
      <c r="AT148" s="196"/>
      <c r="AU148" s="101" t="s">
        <v>11</v>
      </c>
      <c r="AV148" s="197">
        <v>538.83000000000004</v>
      </c>
      <c r="AW148" s="197"/>
      <c r="AX148" s="197"/>
      <c r="AY148" s="197"/>
      <c r="AZ148" s="101" t="s">
        <v>319</v>
      </c>
      <c r="BA148" s="101"/>
      <c r="BB148" s="101"/>
      <c r="BC148" s="101"/>
      <c r="BD148" s="101"/>
      <c r="BE148" s="101"/>
      <c r="BF148" s="47"/>
      <c r="BG148" s="51"/>
      <c r="CJ148" s="5" t="s">
        <v>292</v>
      </c>
      <c r="CK148" s="11" t="s">
        <v>293</v>
      </c>
      <c r="CL148" s="7">
        <v>10.884065941725916</v>
      </c>
      <c r="CM148" s="4">
        <f t="shared" si="17"/>
        <v>156142.81</v>
      </c>
    </row>
    <row r="149" spans="3:91" x14ac:dyDescent="0.25">
      <c r="C149" s="46"/>
      <c r="D149" s="47"/>
      <c r="E149" s="196" t="s">
        <v>322</v>
      </c>
      <c r="F149" s="196"/>
      <c r="G149" s="196"/>
      <c r="H149" s="196"/>
      <c r="I149" s="196"/>
      <c r="J149" s="101" t="s">
        <v>11</v>
      </c>
      <c r="K149" s="196"/>
      <c r="L149" s="196"/>
      <c r="M149" s="196"/>
      <c r="N149" s="196"/>
      <c r="O149" s="196"/>
      <c r="P149" s="196"/>
      <c r="Q149" s="196"/>
      <c r="R149" s="196"/>
      <c r="S149" s="196"/>
      <c r="T149" s="196"/>
      <c r="U149" s="196"/>
      <c r="V149" s="196"/>
      <c r="W149" s="101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101"/>
      <c r="AI149" s="50"/>
      <c r="AJ149" s="50"/>
      <c r="AK149" s="50"/>
      <c r="AL149" s="50"/>
      <c r="AM149" s="196" t="s">
        <v>4</v>
      </c>
      <c r="AN149" s="196"/>
      <c r="AO149" s="196"/>
      <c r="AP149" s="196"/>
      <c r="AQ149" s="196"/>
      <c r="AR149" s="196"/>
      <c r="AS149" s="196"/>
      <c r="AT149" s="196"/>
      <c r="AU149" s="101" t="s">
        <v>11</v>
      </c>
      <c r="AV149" s="196">
        <v>2100</v>
      </c>
      <c r="AW149" s="196"/>
      <c r="AX149" s="196"/>
      <c r="AY149" s="196"/>
      <c r="AZ149" s="101" t="s">
        <v>320</v>
      </c>
      <c r="BA149" s="101"/>
      <c r="BB149" s="101"/>
      <c r="BC149" s="101"/>
      <c r="BD149" s="101"/>
      <c r="BE149" s="101"/>
      <c r="BF149" s="47"/>
      <c r="BG149" s="51"/>
      <c r="CJ149" s="5" t="s">
        <v>294</v>
      </c>
      <c r="CK149" s="11" t="s">
        <v>295</v>
      </c>
      <c r="CL149" s="7">
        <v>11.830085738184859</v>
      </c>
      <c r="CM149" s="4">
        <f t="shared" si="17"/>
        <v>169714.41</v>
      </c>
    </row>
    <row r="150" spans="3:91" x14ac:dyDescent="0.25">
      <c r="C150" s="46"/>
      <c r="D150" s="47"/>
      <c r="E150" s="196" t="s">
        <v>1</v>
      </c>
      <c r="F150" s="196"/>
      <c r="G150" s="196"/>
      <c r="H150" s="196"/>
      <c r="I150" s="196"/>
      <c r="J150" s="101" t="s">
        <v>11</v>
      </c>
      <c r="K150" s="196" t="s">
        <v>415</v>
      </c>
      <c r="L150" s="196"/>
      <c r="M150" s="196"/>
      <c r="N150" s="196"/>
      <c r="O150" s="196"/>
      <c r="P150" s="196"/>
      <c r="Q150" s="196"/>
      <c r="R150" s="196"/>
      <c r="S150" s="196"/>
      <c r="T150" s="196"/>
      <c r="U150" s="196"/>
      <c r="V150" s="101"/>
      <c r="W150" s="101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101"/>
      <c r="AI150" s="50"/>
      <c r="AJ150" s="50"/>
      <c r="AK150" s="50"/>
      <c r="AL150" s="50"/>
      <c r="AM150" s="196"/>
      <c r="AN150" s="196"/>
      <c r="AO150" s="196"/>
      <c r="AP150" s="196"/>
      <c r="AQ150" s="196"/>
      <c r="AR150" s="196"/>
      <c r="AS150" s="196"/>
      <c r="AT150" s="196"/>
      <c r="AU150" s="101"/>
      <c r="AV150" s="198"/>
      <c r="AW150" s="198"/>
      <c r="AX150" s="198"/>
      <c r="AY150" s="198"/>
      <c r="AZ150" s="101"/>
      <c r="BA150" s="101"/>
      <c r="BB150" s="101"/>
      <c r="BC150" s="101"/>
      <c r="BD150" s="101"/>
      <c r="BE150" s="101"/>
      <c r="BF150" s="47"/>
      <c r="BG150" s="51"/>
      <c r="CJ150" s="5" t="s">
        <v>296</v>
      </c>
      <c r="CK150" s="11" t="s">
        <v>297</v>
      </c>
      <c r="CL150" s="7">
        <v>8.8049072912310056</v>
      </c>
      <c r="CM150" s="4">
        <f t="shared" si="17"/>
        <v>126315.20000000001</v>
      </c>
    </row>
    <row r="151" spans="3:91" x14ac:dyDescent="0.25">
      <c r="C151" s="46"/>
      <c r="D151" s="47"/>
      <c r="E151" s="196" t="s">
        <v>2</v>
      </c>
      <c r="F151" s="196"/>
      <c r="G151" s="196"/>
      <c r="H151" s="196"/>
      <c r="I151" s="196"/>
      <c r="J151" s="101" t="s">
        <v>11</v>
      </c>
      <c r="K151" s="196" t="s">
        <v>337</v>
      </c>
      <c r="L151" s="196"/>
      <c r="M151" s="196"/>
      <c r="N151" s="196"/>
      <c r="O151" s="196"/>
      <c r="P151" s="196"/>
      <c r="Q151" s="196"/>
      <c r="R151" s="196"/>
      <c r="S151" s="196"/>
      <c r="T151" s="196"/>
      <c r="U151" s="196"/>
      <c r="V151" s="101"/>
      <c r="W151" s="101"/>
      <c r="X151" s="101"/>
      <c r="Y151" s="101"/>
      <c r="Z151" s="101"/>
      <c r="AA151" s="101"/>
      <c r="AB151" s="101"/>
      <c r="AC151" s="101"/>
      <c r="AD151" s="101"/>
      <c r="AE151" s="101"/>
      <c r="AF151" s="101"/>
      <c r="AG151" s="101"/>
      <c r="AH151" s="101"/>
      <c r="AI151" s="101"/>
      <c r="AJ151" s="101"/>
      <c r="AK151" s="101"/>
      <c r="AL151" s="101"/>
      <c r="AM151" s="196"/>
      <c r="AN151" s="196"/>
      <c r="AO151" s="196"/>
      <c r="AP151" s="196"/>
      <c r="AQ151" s="196"/>
      <c r="AR151" s="196"/>
      <c r="AS151" s="196"/>
      <c r="AT151" s="196"/>
      <c r="AU151" s="101"/>
      <c r="AV151" s="101"/>
      <c r="AW151" s="101"/>
      <c r="AX151" s="101"/>
      <c r="AY151" s="101"/>
      <c r="AZ151" s="101"/>
      <c r="BA151" s="101"/>
      <c r="BB151" s="101"/>
      <c r="BC151" s="101"/>
      <c r="BD151" s="101"/>
      <c r="BE151" s="101"/>
      <c r="BF151" s="47"/>
      <c r="BG151" s="51"/>
      <c r="CJ151" s="5" t="s">
        <v>298</v>
      </c>
      <c r="CK151" s="11" t="s">
        <v>299</v>
      </c>
      <c r="CL151" s="7">
        <v>7.9298194618709053</v>
      </c>
      <c r="CM151" s="4">
        <f t="shared" si="17"/>
        <v>113761.19</v>
      </c>
    </row>
    <row r="152" spans="3:91" x14ac:dyDescent="0.25">
      <c r="C152" s="46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  <c r="AA152" s="47"/>
      <c r="AB152" s="47"/>
      <c r="AC152" s="47"/>
      <c r="AD152" s="47"/>
      <c r="AE152" s="47"/>
      <c r="AF152" s="47"/>
      <c r="AG152" s="47"/>
      <c r="AH152" s="47"/>
      <c r="AI152" s="47"/>
      <c r="AJ152" s="47"/>
      <c r="AK152" s="47"/>
      <c r="AL152" s="47"/>
      <c r="AM152" s="47"/>
      <c r="AN152" s="47"/>
      <c r="AO152" s="47"/>
      <c r="AP152" s="47"/>
      <c r="AQ152" s="47"/>
      <c r="AR152" s="47"/>
      <c r="AS152" s="47"/>
      <c r="AT152" s="47"/>
      <c r="AU152" s="47"/>
      <c r="AV152" s="47"/>
      <c r="AW152" s="47"/>
      <c r="AX152" s="47"/>
      <c r="AY152" s="47"/>
      <c r="AZ152" s="47"/>
      <c r="BA152" s="47"/>
      <c r="BB152" s="47"/>
      <c r="BC152" s="47"/>
      <c r="BD152" s="47"/>
      <c r="BE152" s="47"/>
      <c r="BF152" s="47"/>
      <c r="BG152" s="51"/>
      <c r="CJ152" s="5" t="s">
        <v>300</v>
      </c>
      <c r="CK152" s="27" t="s">
        <v>301</v>
      </c>
      <c r="CL152" s="8">
        <v>11.77</v>
      </c>
      <c r="CM152" s="4">
        <f t="shared" si="17"/>
        <v>168852.41999999998</v>
      </c>
    </row>
    <row r="153" spans="3:91" x14ac:dyDescent="0.25">
      <c r="C153" s="46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  <c r="AA153" s="47"/>
      <c r="AB153" s="47"/>
      <c r="AC153" s="47"/>
      <c r="AD153" s="47"/>
      <c r="AE153" s="47"/>
      <c r="AF153" s="47"/>
      <c r="AG153" s="47"/>
      <c r="AH153" s="47"/>
      <c r="AI153" s="47"/>
      <c r="AJ153" s="47"/>
      <c r="AK153" s="47"/>
      <c r="AL153" s="47"/>
      <c r="AM153" s="47"/>
      <c r="AN153" s="47"/>
      <c r="AO153" s="47"/>
      <c r="AP153" s="47"/>
      <c r="AQ153" s="47"/>
      <c r="AR153" s="47"/>
      <c r="AS153" s="47"/>
      <c r="AT153" s="47"/>
      <c r="AU153" s="47"/>
      <c r="AV153" s="47"/>
      <c r="AW153" s="47"/>
      <c r="AX153" s="47"/>
      <c r="AY153" s="47"/>
      <c r="AZ153" s="47"/>
      <c r="BA153" s="47"/>
      <c r="BB153" s="47"/>
      <c r="BC153" s="47"/>
      <c r="BD153" s="47"/>
      <c r="BE153" s="47"/>
      <c r="BF153" s="47"/>
      <c r="BG153" s="51"/>
      <c r="CJ153" s="5" t="s">
        <v>302</v>
      </c>
      <c r="CK153" s="27" t="s">
        <v>303</v>
      </c>
      <c r="CL153" s="8">
        <v>5.98</v>
      </c>
      <c r="CM153" s="4">
        <f t="shared" si="17"/>
        <v>85789.08</v>
      </c>
    </row>
    <row r="154" spans="3:91" x14ac:dyDescent="0.25">
      <c r="C154" s="46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7"/>
      <c r="AC154" s="47"/>
      <c r="AD154" s="47"/>
      <c r="AE154" s="47"/>
      <c r="AF154" s="47"/>
      <c r="AG154" s="47"/>
      <c r="AH154" s="47"/>
      <c r="AI154" s="47"/>
      <c r="AJ154" s="47"/>
      <c r="AK154" s="47"/>
      <c r="AL154" s="47"/>
      <c r="AM154" s="47"/>
      <c r="AN154" s="47"/>
      <c r="AO154" s="47"/>
      <c r="AP154" s="47"/>
      <c r="AQ154" s="47"/>
      <c r="AR154" s="47"/>
      <c r="AS154" s="47"/>
      <c r="AT154" s="47"/>
      <c r="AU154" s="47"/>
      <c r="AV154" s="47"/>
      <c r="AW154" s="47"/>
      <c r="AX154" s="47"/>
      <c r="AY154" s="47"/>
      <c r="AZ154" s="47"/>
      <c r="BA154" s="47"/>
      <c r="BB154" s="47"/>
      <c r="BC154" s="47"/>
      <c r="BD154" s="47"/>
      <c r="BE154" s="47"/>
      <c r="BF154" s="47"/>
      <c r="BG154" s="51"/>
      <c r="CJ154" s="5" t="s">
        <v>304</v>
      </c>
      <c r="CK154" s="27" t="s">
        <v>305</v>
      </c>
      <c r="CL154" s="8">
        <v>9.6999999999999993</v>
      </c>
      <c r="CM154" s="4">
        <f t="shared" si="17"/>
        <v>139156.19999999998</v>
      </c>
    </row>
    <row r="155" spans="3:91" x14ac:dyDescent="0.25">
      <c r="C155" s="46"/>
      <c r="D155" s="47"/>
      <c r="E155" s="208"/>
      <c r="F155" s="209"/>
      <c r="G155" s="209"/>
      <c r="H155" s="209"/>
      <c r="I155" s="209"/>
      <c r="J155" s="209"/>
      <c r="K155" s="210" t="e">
        <f t="shared" ref="K155" si="19">VLOOKUP(E155,$CJ$1:$CM$1003,2,FALSE)</f>
        <v>#N/A</v>
      </c>
      <c r="L155" s="210"/>
      <c r="M155" s="210"/>
      <c r="N155" s="210"/>
      <c r="O155" s="210"/>
      <c r="P155" s="210"/>
      <c r="Q155" s="210"/>
      <c r="R155" s="210"/>
      <c r="S155" s="210"/>
      <c r="T155" s="210"/>
      <c r="U155" s="210"/>
      <c r="V155" s="210"/>
      <c r="W155" s="210"/>
      <c r="X155" s="210"/>
      <c r="Y155" s="210"/>
      <c r="Z155" s="210"/>
      <c r="AA155" s="210"/>
      <c r="AB155" s="211"/>
      <c r="AC155" s="211"/>
      <c r="AD155" s="211"/>
      <c r="AE155" s="211"/>
      <c r="AF155" s="211"/>
      <c r="AG155" s="211"/>
      <c r="AH155" s="211"/>
      <c r="AI155" s="211"/>
      <c r="AJ155" s="211"/>
      <c r="AK155" s="210" t="s">
        <v>315</v>
      </c>
      <c r="AL155" s="210"/>
      <c r="AM155" s="212"/>
      <c r="AN155" s="212"/>
      <c r="AO155" s="212"/>
      <c r="AP155" s="212"/>
      <c r="AQ155" s="212"/>
      <c r="AR155" s="212"/>
      <c r="AS155" s="52" t="s">
        <v>316</v>
      </c>
      <c r="AT155" s="52"/>
      <c r="AU155" s="213" t="e">
        <f>(AM155*VLOOKUP(E155,$CJ$1:$CM$1003,4,FALSE))/1000</f>
        <v>#N/A</v>
      </c>
      <c r="AV155" s="213"/>
      <c r="AW155" s="213"/>
      <c r="AX155" s="213"/>
      <c r="AY155" s="213"/>
      <c r="AZ155" s="213"/>
      <c r="BA155" s="213"/>
      <c r="BB155" s="213"/>
      <c r="BC155" s="213"/>
      <c r="BD155" s="213"/>
      <c r="BE155" s="214"/>
      <c r="BF155" s="47"/>
      <c r="BG155" s="51"/>
      <c r="CJ155" s="24" t="s">
        <v>306</v>
      </c>
      <c r="CK155" s="28" t="s">
        <v>307</v>
      </c>
      <c r="CL155" s="29">
        <v>9.6999999999999993</v>
      </c>
      <c r="CM155" s="4">
        <f t="shared" si="17"/>
        <v>139156.19999999998</v>
      </c>
    </row>
    <row r="156" spans="3:91" x14ac:dyDescent="0.25">
      <c r="C156" s="46"/>
      <c r="D156" s="47"/>
      <c r="E156" s="200"/>
      <c r="F156" s="201"/>
      <c r="G156" s="201"/>
      <c r="H156" s="201"/>
      <c r="I156" s="201"/>
      <c r="J156" s="201"/>
      <c r="K156" s="202" t="e">
        <f>VLOOKUP(E156,$CJ$1:$CM$1003,2,FALSE)</f>
        <v>#N/A</v>
      </c>
      <c r="L156" s="202"/>
      <c r="M156" s="202"/>
      <c r="N156" s="202"/>
      <c r="O156" s="202"/>
      <c r="P156" s="202"/>
      <c r="Q156" s="202"/>
      <c r="R156" s="202"/>
      <c r="S156" s="202"/>
      <c r="T156" s="202"/>
      <c r="U156" s="202"/>
      <c r="V156" s="202"/>
      <c r="W156" s="202"/>
      <c r="X156" s="202"/>
      <c r="Y156" s="202"/>
      <c r="Z156" s="202"/>
      <c r="AA156" s="202"/>
      <c r="AB156" s="203"/>
      <c r="AC156" s="203"/>
      <c r="AD156" s="203"/>
      <c r="AE156" s="203"/>
      <c r="AF156" s="203"/>
      <c r="AG156" s="203"/>
      <c r="AH156" s="203"/>
      <c r="AI156" s="203"/>
      <c r="AJ156" s="203"/>
      <c r="AK156" s="202" t="s">
        <v>315</v>
      </c>
      <c r="AL156" s="202"/>
      <c r="AM156" s="204"/>
      <c r="AN156" s="204"/>
      <c r="AO156" s="204"/>
      <c r="AP156" s="204"/>
      <c r="AQ156" s="204"/>
      <c r="AR156" s="204"/>
      <c r="AS156" s="47" t="s">
        <v>316</v>
      </c>
      <c r="AT156" s="47"/>
      <c r="AU156" s="205" t="e">
        <f t="shared" ref="AU156:AU160" si="20">(AM156*VLOOKUP(E156,$CJ$1:$CM$1003,4,FALSE))/1000</f>
        <v>#N/A</v>
      </c>
      <c r="AV156" s="205"/>
      <c r="AW156" s="205"/>
      <c r="AX156" s="205"/>
      <c r="AY156" s="205"/>
      <c r="AZ156" s="205"/>
      <c r="BA156" s="205"/>
      <c r="BB156" s="205"/>
      <c r="BC156" s="205"/>
      <c r="BD156" s="205"/>
      <c r="BE156" s="206"/>
      <c r="BF156" s="47"/>
      <c r="BG156" s="51"/>
      <c r="CJ156" s="5" t="s">
        <v>308</v>
      </c>
      <c r="CK156" s="11" t="s">
        <v>309</v>
      </c>
      <c r="CL156" s="8">
        <v>9.6999999999999993</v>
      </c>
      <c r="CM156" s="4">
        <f t="shared" si="17"/>
        <v>139156.19999999998</v>
      </c>
    </row>
    <row r="157" spans="3:91" x14ac:dyDescent="0.25">
      <c r="C157" s="46"/>
      <c r="D157" s="47"/>
      <c r="E157" s="200"/>
      <c r="F157" s="201"/>
      <c r="G157" s="201"/>
      <c r="H157" s="201"/>
      <c r="I157" s="201"/>
      <c r="J157" s="201"/>
      <c r="K157" s="202" t="e">
        <f>VLOOKUP(E157,$CJ$1:$CM$1003,2,FALSE)</f>
        <v>#N/A</v>
      </c>
      <c r="L157" s="202"/>
      <c r="M157" s="202"/>
      <c r="N157" s="202"/>
      <c r="O157" s="202"/>
      <c r="P157" s="202"/>
      <c r="Q157" s="202"/>
      <c r="R157" s="202"/>
      <c r="S157" s="202"/>
      <c r="T157" s="202"/>
      <c r="U157" s="202"/>
      <c r="V157" s="202"/>
      <c r="W157" s="202"/>
      <c r="X157" s="202"/>
      <c r="Y157" s="202"/>
      <c r="Z157" s="202"/>
      <c r="AA157" s="202"/>
      <c r="AB157" s="203"/>
      <c r="AC157" s="203"/>
      <c r="AD157" s="203"/>
      <c r="AE157" s="203"/>
      <c r="AF157" s="203"/>
      <c r="AG157" s="203"/>
      <c r="AH157" s="203"/>
      <c r="AI157" s="203"/>
      <c r="AJ157" s="203"/>
      <c r="AK157" s="202" t="s">
        <v>315</v>
      </c>
      <c r="AL157" s="202"/>
      <c r="AM157" s="204"/>
      <c r="AN157" s="204"/>
      <c r="AO157" s="204"/>
      <c r="AP157" s="204"/>
      <c r="AQ157" s="204"/>
      <c r="AR157" s="204"/>
      <c r="AS157" s="47" t="s">
        <v>316</v>
      </c>
      <c r="AT157" s="47"/>
      <c r="AU157" s="205" t="e">
        <f t="shared" si="20"/>
        <v>#N/A</v>
      </c>
      <c r="AV157" s="205"/>
      <c r="AW157" s="205"/>
      <c r="AX157" s="205"/>
      <c r="AY157" s="205"/>
      <c r="AZ157" s="205"/>
      <c r="BA157" s="205"/>
      <c r="BB157" s="205"/>
      <c r="BC157" s="205"/>
      <c r="BD157" s="205"/>
      <c r="BE157" s="206"/>
      <c r="BF157" s="47"/>
      <c r="BG157" s="51"/>
      <c r="CJ157" s="5" t="s">
        <v>59</v>
      </c>
      <c r="CK157" s="11" t="s">
        <v>310</v>
      </c>
      <c r="CL157" s="26">
        <v>11.77</v>
      </c>
      <c r="CM157" s="4">
        <f t="shared" si="17"/>
        <v>168852.41999999998</v>
      </c>
    </row>
    <row r="158" spans="3:91" x14ac:dyDescent="0.25">
      <c r="C158" s="46"/>
      <c r="D158" s="47"/>
      <c r="E158" s="216"/>
      <c r="F158" s="217"/>
      <c r="G158" s="217"/>
      <c r="H158" s="217"/>
      <c r="I158" s="217"/>
      <c r="J158" s="217"/>
      <c r="K158" s="218" t="e">
        <f t="shared" ref="K158:K160" si="21">VLOOKUP(E158,$CJ$1:$CM$1003,2,FALSE)</f>
        <v>#N/A</v>
      </c>
      <c r="L158" s="218"/>
      <c r="M158" s="218"/>
      <c r="N158" s="218"/>
      <c r="O158" s="218"/>
      <c r="P158" s="218"/>
      <c r="Q158" s="218"/>
      <c r="R158" s="218"/>
      <c r="S158" s="218"/>
      <c r="T158" s="218"/>
      <c r="U158" s="218"/>
      <c r="V158" s="218"/>
      <c r="W158" s="218"/>
      <c r="X158" s="218"/>
      <c r="Y158" s="94"/>
      <c r="Z158" s="94"/>
      <c r="AA158" s="94"/>
      <c r="AB158" s="219"/>
      <c r="AC158" s="219"/>
      <c r="AD158" s="219"/>
      <c r="AE158" s="219"/>
      <c r="AF158" s="219"/>
      <c r="AG158" s="219"/>
      <c r="AH158" s="219"/>
      <c r="AI158" s="219"/>
      <c r="AJ158" s="219"/>
      <c r="AK158" s="218" t="s">
        <v>315</v>
      </c>
      <c r="AL158" s="218"/>
      <c r="AM158" s="248"/>
      <c r="AN158" s="248"/>
      <c r="AO158" s="248"/>
      <c r="AP158" s="248"/>
      <c r="AQ158" s="248"/>
      <c r="AR158" s="248"/>
      <c r="AS158" s="55" t="s">
        <v>316</v>
      </c>
      <c r="AT158" s="55"/>
      <c r="AU158" s="221" t="e">
        <f>(AM158*VLOOKUP(E158,$CJ$1:$CM$1003,4,FALSE))/1000</f>
        <v>#N/A</v>
      </c>
      <c r="AV158" s="221"/>
      <c r="AW158" s="221"/>
      <c r="AX158" s="221"/>
      <c r="AY158" s="221"/>
      <c r="AZ158" s="221"/>
      <c r="BA158" s="221"/>
      <c r="BB158" s="221"/>
      <c r="BC158" s="221"/>
      <c r="BD158" s="221"/>
      <c r="BE158" s="222"/>
      <c r="BF158" s="47"/>
      <c r="BG158" s="51"/>
      <c r="CJ158" s="30" t="s">
        <v>311</v>
      </c>
      <c r="CK158" s="31" t="s">
        <v>312</v>
      </c>
      <c r="CL158" s="32">
        <v>1.8820486546772619</v>
      </c>
      <c r="CM158" s="4">
        <f t="shared" si="17"/>
        <v>26999.87</v>
      </c>
    </row>
    <row r="159" spans="3:91" x14ac:dyDescent="0.25">
      <c r="C159" s="46"/>
      <c r="D159" s="47"/>
      <c r="E159" s="200"/>
      <c r="F159" s="201"/>
      <c r="G159" s="201"/>
      <c r="H159" s="201"/>
      <c r="I159" s="201"/>
      <c r="J159" s="201"/>
      <c r="K159" s="202" t="e">
        <f t="shared" si="21"/>
        <v>#N/A</v>
      </c>
      <c r="L159" s="202"/>
      <c r="M159" s="202"/>
      <c r="N159" s="202"/>
      <c r="O159" s="202"/>
      <c r="P159" s="202"/>
      <c r="Q159" s="202"/>
      <c r="R159" s="202"/>
      <c r="S159" s="202"/>
      <c r="T159" s="202"/>
      <c r="U159" s="202"/>
      <c r="V159" s="202"/>
      <c r="W159" s="202"/>
      <c r="X159" s="202"/>
      <c r="Y159" s="93"/>
      <c r="Z159" s="93"/>
      <c r="AA159" s="93"/>
      <c r="AB159" s="203"/>
      <c r="AC159" s="203"/>
      <c r="AD159" s="203"/>
      <c r="AE159" s="203"/>
      <c r="AF159" s="203"/>
      <c r="AG159" s="203"/>
      <c r="AH159" s="203"/>
      <c r="AI159" s="203"/>
      <c r="AJ159" s="203"/>
      <c r="AK159" s="202" t="s">
        <v>315</v>
      </c>
      <c r="AL159" s="202"/>
      <c r="AM159" s="204"/>
      <c r="AN159" s="204"/>
      <c r="AO159" s="204"/>
      <c r="AP159" s="204"/>
      <c r="AQ159" s="204"/>
      <c r="AR159" s="204"/>
      <c r="AS159" s="47" t="s">
        <v>316</v>
      </c>
      <c r="AT159" s="47"/>
      <c r="AU159" s="213" t="e">
        <f t="shared" si="20"/>
        <v>#N/A</v>
      </c>
      <c r="AV159" s="213"/>
      <c r="AW159" s="213"/>
      <c r="AX159" s="213"/>
      <c r="AY159" s="213"/>
      <c r="AZ159" s="213"/>
      <c r="BA159" s="213"/>
      <c r="BB159" s="213"/>
      <c r="BC159" s="213"/>
      <c r="BD159" s="213"/>
      <c r="BE159" s="214"/>
      <c r="BF159" s="47"/>
      <c r="BG159" s="51"/>
      <c r="CJ159" s="33" t="s">
        <v>313</v>
      </c>
      <c r="CK159" s="31" t="s">
        <v>314</v>
      </c>
      <c r="CL159" s="34">
        <v>1.8250292764533667</v>
      </c>
      <c r="CM159" s="4">
        <f t="shared" si="17"/>
        <v>26181.87</v>
      </c>
    </row>
    <row r="160" spans="3:91" x14ac:dyDescent="0.25">
      <c r="C160" s="46"/>
      <c r="D160" s="47"/>
      <c r="E160" s="223"/>
      <c r="F160" s="224"/>
      <c r="G160" s="224"/>
      <c r="H160" s="224"/>
      <c r="I160" s="224"/>
      <c r="J160" s="224"/>
      <c r="K160" s="225" t="e">
        <f t="shared" si="21"/>
        <v>#N/A</v>
      </c>
      <c r="L160" s="225"/>
      <c r="M160" s="225"/>
      <c r="N160" s="225"/>
      <c r="O160" s="225"/>
      <c r="P160" s="225"/>
      <c r="Q160" s="225"/>
      <c r="R160" s="225"/>
      <c r="S160" s="225"/>
      <c r="T160" s="225"/>
      <c r="U160" s="225"/>
      <c r="V160" s="225"/>
      <c r="W160" s="225"/>
      <c r="X160" s="225"/>
      <c r="Y160" s="92"/>
      <c r="Z160" s="92"/>
      <c r="AA160" s="92"/>
      <c r="AB160" s="226"/>
      <c r="AC160" s="226"/>
      <c r="AD160" s="226"/>
      <c r="AE160" s="226"/>
      <c r="AF160" s="226"/>
      <c r="AG160" s="226"/>
      <c r="AH160" s="226"/>
      <c r="AI160" s="226"/>
      <c r="AJ160" s="226"/>
      <c r="AK160" s="225" t="s">
        <v>315</v>
      </c>
      <c r="AL160" s="225"/>
      <c r="AM160" s="227"/>
      <c r="AN160" s="227"/>
      <c r="AO160" s="227"/>
      <c r="AP160" s="227"/>
      <c r="AQ160" s="227"/>
      <c r="AR160" s="227"/>
      <c r="AS160" s="54" t="s">
        <v>316</v>
      </c>
      <c r="AT160" s="54"/>
      <c r="AU160" s="228" t="e">
        <f t="shared" si="20"/>
        <v>#N/A</v>
      </c>
      <c r="AV160" s="228"/>
      <c r="AW160" s="228"/>
      <c r="AX160" s="228"/>
      <c r="AY160" s="228"/>
      <c r="AZ160" s="228"/>
      <c r="BA160" s="228"/>
      <c r="BB160" s="228"/>
      <c r="BC160" s="228"/>
      <c r="BD160" s="228"/>
      <c r="BE160" s="229"/>
      <c r="BF160" s="47"/>
      <c r="BG160" s="51"/>
      <c r="CJ160" s="35"/>
      <c r="CK160" s="35"/>
      <c r="CL160" s="35"/>
      <c r="CM160" s="36"/>
    </row>
    <row r="161" spans="3:91" x14ac:dyDescent="0.25">
      <c r="C161" s="46"/>
      <c r="D161" s="47"/>
      <c r="E161" s="95"/>
      <c r="F161" s="95"/>
      <c r="G161" s="95"/>
      <c r="H161" s="95"/>
      <c r="I161" s="95"/>
      <c r="J161" s="95"/>
      <c r="K161" s="93"/>
      <c r="L161" s="93"/>
      <c r="M161" s="93"/>
      <c r="N161" s="93"/>
      <c r="O161" s="93"/>
      <c r="P161" s="93"/>
      <c r="Q161" s="93"/>
      <c r="R161" s="93"/>
      <c r="S161" s="93"/>
      <c r="T161" s="93"/>
      <c r="U161" s="93"/>
      <c r="V161" s="93"/>
      <c r="W161" s="93"/>
      <c r="X161" s="93"/>
      <c r="Y161" s="93"/>
      <c r="Z161" s="93"/>
      <c r="AA161" s="93"/>
      <c r="AB161" s="57"/>
      <c r="AC161" s="57"/>
      <c r="AD161" s="57"/>
      <c r="AE161" s="57"/>
      <c r="AF161" s="57"/>
      <c r="AG161" s="57"/>
      <c r="AH161" s="57"/>
      <c r="AI161" s="57"/>
      <c r="AJ161" s="57"/>
      <c r="AK161" s="93"/>
      <c r="AL161" s="93"/>
      <c r="AM161" s="95"/>
      <c r="AN161" s="95"/>
      <c r="AO161" s="95"/>
      <c r="AP161" s="95"/>
      <c r="AQ161" s="95"/>
      <c r="AR161" s="95"/>
      <c r="AS161" s="47"/>
      <c r="AT161" s="47"/>
      <c r="AU161" s="58"/>
      <c r="AV161" s="58"/>
      <c r="AW161" s="58"/>
      <c r="AX161" s="58"/>
      <c r="AY161" s="58"/>
      <c r="AZ161" s="58"/>
      <c r="BA161" s="58"/>
      <c r="BB161" s="58"/>
      <c r="BC161" s="58"/>
      <c r="BD161" s="58"/>
      <c r="BE161" s="58"/>
      <c r="BF161" s="47"/>
      <c r="BG161" s="51"/>
      <c r="CJ161" s="35"/>
      <c r="CK161" s="35"/>
      <c r="CL161" s="35"/>
      <c r="CM161" s="36"/>
    </row>
    <row r="162" spans="3:91" x14ac:dyDescent="0.25">
      <c r="C162" s="46"/>
      <c r="D162" s="47"/>
      <c r="E162" s="95"/>
      <c r="F162" s="95"/>
      <c r="G162" s="95"/>
      <c r="H162" s="95"/>
      <c r="I162" s="95"/>
      <c r="J162" s="95"/>
      <c r="K162" s="93"/>
      <c r="L162" s="93"/>
      <c r="M162" s="93"/>
      <c r="N162" s="93"/>
      <c r="O162" s="93"/>
      <c r="P162" s="93"/>
      <c r="Q162" s="93"/>
      <c r="R162" s="93"/>
      <c r="S162" s="93"/>
      <c r="T162" s="93"/>
      <c r="U162" s="93"/>
      <c r="V162" s="93"/>
      <c r="W162" s="93"/>
      <c r="X162" s="93"/>
      <c r="Y162" s="93"/>
      <c r="Z162" s="93"/>
      <c r="AA162" s="93"/>
      <c r="AB162" s="57"/>
      <c r="AC162" s="57"/>
      <c r="AD162" s="57"/>
      <c r="AE162" s="57"/>
      <c r="AF162" s="57"/>
      <c r="AG162" s="57"/>
      <c r="AH162" s="57"/>
      <c r="AI162" s="57"/>
      <c r="AJ162" s="57"/>
      <c r="AK162" s="93"/>
      <c r="AL162" s="93"/>
      <c r="AM162" s="95"/>
      <c r="AN162" s="95"/>
      <c r="AO162" s="95"/>
      <c r="AP162" s="87"/>
      <c r="AQ162" s="202" t="s">
        <v>318</v>
      </c>
      <c r="AR162" s="202"/>
      <c r="AS162" s="202"/>
      <c r="AT162" s="202"/>
      <c r="AU162" s="58" t="s">
        <v>11</v>
      </c>
      <c r="AV162" s="205" t="e">
        <f>SUM(AU155:BE160)</f>
        <v>#N/A</v>
      </c>
      <c r="AW162" s="205"/>
      <c r="AX162" s="205"/>
      <c r="AY162" s="205"/>
      <c r="AZ162" s="205"/>
      <c r="BA162" s="205"/>
      <c r="BB162" s="205"/>
      <c r="BC162" s="205"/>
      <c r="BD162" s="205"/>
      <c r="BE162" s="205"/>
      <c r="BF162" s="47"/>
      <c r="BG162" s="51"/>
      <c r="CJ162" s="35"/>
      <c r="CK162" s="35"/>
      <c r="CL162" s="35"/>
      <c r="CM162" s="36"/>
    </row>
    <row r="163" spans="3:91" x14ac:dyDescent="0.25">
      <c r="C163" s="46"/>
      <c r="D163" s="47"/>
      <c r="E163" s="95"/>
      <c r="F163" s="95"/>
      <c r="G163" s="95"/>
      <c r="H163" s="95"/>
      <c r="I163" s="95"/>
      <c r="J163" s="95"/>
      <c r="K163" s="93"/>
      <c r="L163" s="93"/>
      <c r="M163" s="93"/>
      <c r="N163" s="93"/>
      <c r="O163" s="93"/>
      <c r="P163" s="93"/>
      <c r="Q163" s="93"/>
      <c r="R163" s="93"/>
      <c r="S163" s="93"/>
      <c r="T163" s="93"/>
      <c r="U163" s="93"/>
      <c r="V163" s="93"/>
      <c r="W163" s="93"/>
      <c r="X163" s="93"/>
      <c r="Y163" s="93"/>
      <c r="Z163" s="93"/>
      <c r="AA163" s="93"/>
      <c r="AB163" s="57"/>
      <c r="AC163" s="57"/>
      <c r="AD163" s="57"/>
      <c r="AE163" s="57"/>
      <c r="AF163" s="57"/>
      <c r="AG163" s="57"/>
      <c r="AH163" s="57"/>
      <c r="AI163" s="57"/>
      <c r="AJ163" s="57"/>
      <c r="AK163" s="93"/>
      <c r="AL163" s="93"/>
      <c r="AM163" s="95"/>
      <c r="AN163" s="95"/>
      <c r="AO163" s="95"/>
      <c r="AP163" s="87"/>
      <c r="AQ163" s="202" t="s">
        <v>317</v>
      </c>
      <c r="AR163" s="202"/>
      <c r="AS163" s="202"/>
      <c r="AT163" s="202"/>
      <c r="AU163" s="58" t="s">
        <v>11</v>
      </c>
      <c r="AV163" s="205" t="e">
        <f>AV162/AV149</f>
        <v>#N/A</v>
      </c>
      <c r="AW163" s="205"/>
      <c r="AX163" s="205"/>
      <c r="AY163" s="205"/>
      <c r="AZ163" s="205"/>
      <c r="BA163" s="205"/>
      <c r="BB163" s="205"/>
      <c r="BC163" s="205"/>
      <c r="BD163" s="205"/>
      <c r="BE163" s="205"/>
      <c r="BF163" s="47"/>
      <c r="BG163" s="51"/>
      <c r="CJ163" s="35"/>
      <c r="CK163" s="35"/>
      <c r="CL163" s="35"/>
      <c r="CM163" s="36"/>
    </row>
    <row r="164" spans="3:91" ht="17.25" thickBot="1" x14ac:dyDescent="0.3">
      <c r="C164" s="60"/>
      <c r="D164" s="61"/>
      <c r="E164" s="88"/>
      <c r="F164" s="88"/>
      <c r="G164" s="88"/>
      <c r="H164" s="88"/>
      <c r="I164" s="88"/>
      <c r="J164" s="88"/>
      <c r="K164" s="89"/>
      <c r="L164" s="89"/>
      <c r="M164" s="89"/>
      <c r="N164" s="89"/>
      <c r="O164" s="89"/>
      <c r="P164" s="89"/>
      <c r="Q164" s="89"/>
      <c r="R164" s="89"/>
      <c r="S164" s="89"/>
      <c r="T164" s="89"/>
      <c r="U164" s="89"/>
      <c r="V164" s="89"/>
      <c r="W164" s="89"/>
      <c r="X164" s="89"/>
      <c r="Y164" s="89"/>
      <c r="Z164" s="89"/>
      <c r="AA164" s="89"/>
      <c r="AB164" s="90"/>
      <c r="AC164" s="90"/>
      <c r="AD164" s="90"/>
      <c r="AE164" s="90"/>
      <c r="AF164" s="90"/>
      <c r="AG164" s="90"/>
      <c r="AH164" s="90"/>
      <c r="AI164" s="90"/>
      <c r="AJ164" s="90"/>
      <c r="AK164" s="89"/>
      <c r="AL164" s="89"/>
      <c r="AM164" s="88"/>
      <c r="AN164" s="88"/>
      <c r="AO164" s="88"/>
      <c r="AP164" s="88"/>
      <c r="AQ164" s="88"/>
      <c r="AR164" s="88"/>
      <c r="AS164" s="61"/>
      <c r="AT164" s="61"/>
      <c r="AU164" s="61"/>
      <c r="AV164" s="88"/>
      <c r="AW164" s="88"/>
      <c r="AX164" s="88"/>
      <c r="AY164" s="88"/>
      <c r="AZ164" s="88"/>
      <c r="BA164" s="88"/>
      <c r="BB164" s="88"/>
      <c r="BC164" s="88"/>
      <c r="BD164" s="88"/>
      <c r="BE164" s="88"/>
      <c r="BF164" s="61"/>
      <c r="BG164" s="62"/>
      <c r="CJ164" s="37"/>
    </row>
    <row r="165" spans="3:91" ht="17.25" thickBot="1" x14ac:dyDescent="0.3">
      <c r="CJ165" s="37"/>
    </row>
    <row r="166" spans="3:91" x14ac:dyDescent="0.25">
      <c r="C166" s="43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  <c r="AH166" s="44"/>
      <c r="AI166" s="44"/>
      <c r="AJ166" s="44"/>
      <c r="AK166" s="44"/>
      <c r="AL166" s="44"/>
      <c r="AM166" s="44"/>
      <c r="AN166" s="44"/>
      <c r="AO166" s="44"/>
      <c r="AP166" s="44"/>
      <c r="AQ166" s="44"/>
      <c r="AR166" s="44"/>
      <c r="AS166" s="44"/>
      <c r="AT166" s="44"/>
      <c r="AU166" s="44"/>
      <c r="AV166" s="44"/>
      <c r="AW166" s="44"/>
      <c r="AX166" s="44"/>
      <c r="AY166" s="44"/>
      <c r="AZ166" s="44"/>
      <c r="BA166" s="44"/>
      <c r="BB166" s="44"/>
      <c r="BC166" s="44"/>
      <c r="BD166" s="44"/>
      <c r="BE166" s="44"/>
      <c r="BF166" s="44"/>
      <c r="BG166" s="45"/>
      <c r="CJ166" s="37"/>
    </row>
    <row r="167" spans="3:91" x14ac:dyDescent="0.25">
      <c r="C167" s="46"/>
      <c r="D167" s="47"/>
      <c r="E167" s="196" t="s">
        <v>0</v>
      </c>
      <c r="F167" s="196"/>
      <c r="G167" s="196"/>
      <c r="H167" s="196"/>
      <c r="I167" s="196"/>
      <c r="J167" s="101" t="s">
        <v>11</v>
      </c>
      <c r="K167" s="231" t="s">
        <v>356</v>
      </c>
      <c r="L167" s="231"/>
      <c r="M167" s="231"/>
      <c r="N167" s="231"/>
      <c r="O167" s="231"/>
      <c r="P167" s="231"/>
      <c r="Q167" s="231"/>
      <c r="R167" s="231"/>
      <c r="S167" s="231"/>
      <c r="T167" s="231"/>
      <c r="U167" s="231"/>
      <c r="V167" s="101"/>
      <c r="W167" s="101"/>
      <c r="X167" s="49"/>
      <c r="Y167" s="49"/>
      <c r="Z167" s="49"/>
      <c r="AA167" s="49"/>
      <c r="AB167" s="49"/>
      <c r="AC167" s="49"/>
      <c r="AD167" s="49"/>
      <c r="AE167" s="49"/>
      <c r="AF167" s="49"/>
      <c r="AG167" s="49"/>
      <c r="AH167" s="101"/>
      <c r="AI167" s="50"/>
      <c r="AJ167" s="50"/>
      <c r="AK167" s="50"/>
      <c r="AL167" s="50"/>
      <c r="AM167" s="196" t="s">
        <v>3</v>
      </c>
      <c r="AN167" s="196"/>
      <c r="AO167" s="196"/>
      <c r="AP167" s="196"/>
      <c r="AQ167" s="196"/>
      <c r="AR167" s="196"/>
      <c r="AS167" s="196"/>
      <c r="AT167" s="196"/>
      <c r="AU167" s="101" t="s">
        <v>11</v>
      </c>
      <c r="AV167" s="197">
        <v>538.83000000000004</v>
      </c>
      <c r="AW167" s="197"/>
      <c r="AX167" s="197"/>
      <c r="AY167" s="197"/>
      <c r="AZ167" s="101" t="s">
        <v>319</v>
      </c>
      <c r="BA167" s="101"/>
      <c r="BB167" s="101"/>
      <c r="BC167" s="101"/>
      <c r="BD167" s="101"/>
      <c r="BE167" s="101"/>
      <c r="BF167" s="47"/>
      <c r="BG167" s="51"/>
      <c r="CJ167" s="37"/>
    </row>
    <row r="168" spans="3:91" x14ac:dyDescent="0.25">
      <c r="C168" s="46"/>
      <c r="D168" s="47"/>
      <c r="E168" s="196" t="s">
        <v>322</v>
      </c>
      <c r="F168" s="196"/>
      <c r="G168" s="196"/>
      <c r="H168" s="196"/>
      <c r="I168" s="196"/>
      <c r="J168" s="101" t="s">
        <v>11</v>
      </c>
      <c r="K168" s="196"/>
      <c r="L168" s="196"/>
      <c r="M168" s="196"/>
      <c r="N168" s="196"/>
      <c r="O168" s="196"/>
      <c r="P168" s="196"/>
      <c r="Q168" s="196"/>
      <c r="R168" s="196"/>
      <c r="S168" s="196"/>
      <c r="T168" s="196"/>
      <c r="U168" s="196"/>
      <c r="V168" s="196"/>
      <c r="W168" s="101"/>
      <c r="X168" s="49"/>
      <c r="Y168" s="49"/>
      <c r="Z168" s="49"/>
      <c r="AA168" s="49"/>
      <c r="AB168" s="49"/>
      <c r="AC168" s="49"/>
      <c r="AD168" s="49"/>
      <c r="AE168" s="49"/>
      <c r="AF168" s="49"/>
      <c r="AG168" s="49"/>
      <c r="AH168" s="101"/>
      <c r="AI168" s="50"/>
      <c r="AJ168" s="50"/>
      <c r="AK168" s="50"/>
      <c r="AL168" s="50"/>
      <c r="AM168" s="196" t="s">
        <v>4</v>
      </c>
      <c r="AN168" s="196"/>
      <c r="AO168" s="196"/>
      <c r="AP168" s="196"/>
      <c r="AQ168" s="196"/>
      <c r="AR168" s="196"/>
      <c r="AS168" s="196"/>
      <c r="AT168" s="196"/>
      <c r="AU168" s="101" t="s">
        <v>11</v>
      </c>
      <c r="AV168" s="196">
        <v>2100</v>
      </c>
      <c r="AW168" s="196"/>
      <c r="AX168" s="196"/>
      <c r="AY168" s="196"/>
      <c r="AZ168" s="101" t="s">
        <v>320</v>
      </c>
      <c r="BA168" s="101"/>
      <c r="BB168" s="101"/>
      <c r="BC168" s="101"/>
      <c r="BD168" s="101"/>
      <c r="BE168" s="101"/>
      <c r="BF168" s="47"/>
      <c r="BG168" s="51"/>
      <c r="CJ168" s="37"/>
    </row>
    <row r="169" spans="3:91" x14ac:dyDescent="0.25">
      <c r="C169" s="46"/>
      <c r="D169" s="47"/>
      <c r="E169" s="196" t="s">
        <v>1</v>
      </c>
      <c r="F169" s="196"/>
      <c r="G169" s="196"/>
      <c r="H169" s="196"/>
      <c r="I169" s="196"/>
      <c r="J169" s="101" t="s">
        <v>11</v>
      </c>
      <c r="K169" s="196" t="s">
        <v>415</v>
      </c>
      <c r="L169" s="196"/>
      <c r="M169" s="196"/>
      <c r="N169" s="196"/>
      <c r="O169" s="196"/>
      <c r="P169" s="196"/>
      <c r="Q169" s="196"/>
      <c r="R169" s="196"/>
      <c r="S169" s="196"/>
      <c r="T169" s="196"/>
      <c r="U169" s="196"/>
      <c r="V169" s="101"/>
      <c r="W169" s="101"/>
      <c r="X169" s="49"/>
      <c r="Y169" s="49"/>
      <c r="Z169" s="49"/>
      <c r="AA169" s="49"/>
      <c r="AB169" s="49"/>
      <c r="AC169" s="49"/>
      <c r="AD169" s="49"/>
      <c r="AE169" s="49"/>
      <c r="AF169" s="49"/>
      <c r="AG169" s="49"/>
      <c r="AH169" s="101"/>
      <c r="AI169" s="50"/>
      <c r="AJ169" s="50"/>
      <c r="AK169" s="50"/>
      <c r="AL169" s="50"/>
      <c r="AM169" s="196"/>
      <c r="AN169" s="196"/>
      <c r="AO169" s="196"/>
      <c r="AP169" s="196"/>
      <c r="AQ169" s="196"/>
      <c r="AR169" s="196"/>
      <c r="AS169" s="196"/>
      <c r="AT169" s="196"/>
      <c r="AU169" s="101"/>
      <c r="AV169" s="198"/>
      <c r="AW169" s="198"/>
      <c r="AX169" s="198"/>
      <c r="AY169" s="198"/>
      <c r="AZ169" s="101"/>
      <c r="BA169" s="101"/>
      <c r="BB169" s="101"/>
      <c r="BC169" s="101"/>
      <c r="BD169" s="101"/>
      <c r="BE169" s="101"/>
      <c r="BF169" s="47"/>
      <c r="BG169" s="51"/>
      <c r="CJ169" s="37"/>
    </row>
    <row r="170" spans="3:91" x14ac:dyDescent="0.25">
      <c r="C170" s="46"/>
      <c r="D170" s="47"/>
      <c r="E170" s="196" t="s">
        <v>2</v>
      </c>
      <c r="F170" s="196"/>
      <c r="G170" s="196"/>
      <c r="H170" s="196"/>
      <c r="I170" s="196"/>
      <c r="J170" s="101" t="s">
        <v>11</v>
      </c>
      <c r="K170" s="196" t="s">
        <v>337</v>
      </c>
      <c r="L170" s="196"/>
      <c r="M170" s="196"/>
      <c r="N170" s="196"/>
      <c r="O170" s="196"/>
      <c r="P170" s="196"/>
      <c r="Q170" s="196"/>
      <c r="R170" s="196"/>
      <c r="S170" s="196"/>
      <c r="T170" s="196"/>
      <c r="U170" s="196"/>
      <c r="V170" s="101"/>
      <c r="W170" s="101"/>
      <c r="X170" s="101"/>
      <c r="Y170" s="101"/>
      <c r="Z170" s="101"/>
      <c r="AA170" s="101"/>
      <c r="AB170" s="101"/>
      <c r="AC170" s="101"/>
      <c r="AD170" s="101"/>
      <c r="AE170" s="101"/>
      <c r="AF170" s="101"/>
      <c r="AG170" s="101"/>
      <c r="AH170" s="101"/>
      <c r="AI170" s="101"/>
      <c r="AJ170" s="101"/>
      <c r="AK170" s="101"/>
      <c r="AL170" s="101"/>
      <c r="AM170" s="196"/>
      <c r="AN170" s="196"/>
      <c r="AO170" s="196"/>
      <c r="AP170" s="196"/>
      <c r="AQ170" s="196"/>
      <c r="AR170" s="196"/>
      <c r="AS170" s="196"/>
      <c r="AT170" s="196"/>
      <c r="AU170" s="101"/>
      <c r="AV170" s="101"/>
      <c r="AW170" s="101"/>
      <c r="AX170" s="101"/>
      <c r="AY170" s="101"/>
      <c r="AZ170" s="101"/>
      <c r="BA170" s="101"/>
      <c r="BB170" s="101"/>
      <c r="BC170" s="101"/>
      <c r="BD170" s="101"/>
      <c r="BE170" s="101"/>
      <c r="BF170" s="47"/>
      <c r="BG170" s="51"/>
    </row>
    <row r="171" spans="3:91" x14ac:dyDescent="0.25">
      <c r="C171" s="46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  <c r="AA171" s="47"/>
      <c r="AB171" s="47"/>
      <c r="AC171" s="47"/>
      <c r="AD171" s="47"/>
      <c r="AE171" s="47"/>
      <c r="AF171" s="47"/>
      <c r="AG171" s="47"/>
      <c r="AH171" s="47"/>
      <c r="AI171" s="47"/>
      <c r="AJ171" s="47"/>
      <c r="AK171" s="47"/>
      <c r="AL171" s="47"/>
      <c r="AM171" s="47"/>
      <c r="AN171" s="47"/>
      <c r="AO171" s="47"/>
      <c r="AP171" s="47"/>
      <c r="AQ171" s="47"/>
      <c r="AR171" s="47"/>
      <c r="AS171" s="47"/>
      <c r="AT171" s="47"/>
      <c r="AU171" s="47"/>
      <c r="AV171" s="47"/>
      <c r="AW171" s="47"/>
      <c r="AX171" s="47"/>
      <c r="AY171" s="47"/>
      <c r="AZ171" s="47"/>
      <c r="BA171" s="47"/>
      <c r="BB171" s="47"/>
      <c r="BC171" s="47"/>
      <c r="BD171" s="47"/>
      <c r="BE171" s="47"/>
      <c r="BF171" s="47"/>
      <c r="BG171" s="51"/>
    </row>
    <row r="172" spans="3:91" x14ac:dyDescent="0.25">
      <c r="C172" s="46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  <c r="AA172" s="47"/>
      <c r="AB172" s="47"/>
      <c r="AC172" s="47"/>
      <c r="AD172" s="47"/>
      <c r="AE172" s="47"/>
      <c r="AF172" s="47"/>
      <c r="AG172" s="47"/>
      <c r="AH172" s="47"/>
      <c r="AI172" s="47"/>
      <c r="AJ172" s="47"/>
      <c r="AK172" s="47"/>
      <c r="AL172" s="47"/>
      <c r="AM172" s="47"/>
      <c r="AN172" s="47"/>
      <c r="AO172" s="47"/>
      <c r="AP172" s="47"/>
      <c r="AQ172" s="47"/>
      <c r="AR172" s="47"/>
      <c r="AS172" s="47"/>
      <c r="AT172" s="47"/>
      <c r="AU172" s="47"/>
      <c r="AV172" s="47"/>
      <c r="AW172" s="47"/>
      <c r="AX172" s="47"/>
      <c r="AY172" s="47"/>
      <c r="AZ172" s="47"/>
      <c r="BA172" s="47"/>
      <c r="BB172" s="47"/>
      <c r="BC172" s="47"/>
      <c r="BD172" s="47"/>
      <c r="BE172" s="47"/>
      <c r="BF172" s="47"/>
      <c r="BG172" s="51"/>
    </row>
    <row r="173" spans="3:91" x14ac:dyDescent="0.25">
      <c r="C173" s="46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  <c r="AA173" s="47"/>
      <c r="AB173" s="47"/>
      <c r="AC173" s="47"/>
      <c r="AD173" s="47"/>
      <c r="AE173" s="47"/>
      <c r="AF173" s="47"/>
      <c r="AG173" s="47"/>
      <c r="AH173" s="47"/>
      <c r="AI173" s="47"/>
      <c r="AJ173" s="47"/>
      <c r="AK173" s="47"/>
      <c r="AL173" s="47"/>
      <c r="AM173" s="47"/>
      <c r="AN173" s="47"/>
      <c r="AO173" s="47"/>
      <c r="AP173" s="47"/>
      <c r="AQ173" s="47"/>
      <c r="AR173" s="47"/>
      <c r="AS173" s="47"/>
      <c r="AT173" s="47"/>
      <c r="AU173" s="47"/>
      <c r="AV173" s="47"/>
      <c r="AW173" s="47"/>
      <c r="AX173" s="47"/>
      <c r="AY173" s="47"/>
      <c r="AZ173" s="47"/>
      <c r="BA173" s="47"/>
      <c r="BB173" s="47"/>
      <c r="BC173" s="47"/>
      <c r="BD173" s="47"/>
      <c r="BE173" s="47"/>
      <c r="BF173" s="47"/>
      <c r="BG173" s="51"/>
    </row>
    <row r="174" spans="3:91" x14ac:dyDescent="0.25">
      <c r="C174" s="46"/>
      <c r="D174" s="47"/>
      <c r="E174" s="208"/>
      <c r="F174" s="209"/>
      <c r="G174" s="209"/>
      <c r="H174" s="209"/>
      <c r="I174" s="209"/>
      <c r="J174" s="209"/>
      <c r="K174" s="210" t="e">
        <f t="shared" ref="K174:K175" si="22">VLOOKUP(E174,$CJ$1:$CM$1003,2,FALSE)</f>
        <v>#N/A</v>
      </c>
      <c r="L174" s="210"/>
      <c r="M174" s="210"/>
      <c r="N174" s="210"/>
      <c r="O174" s="210"/>
      <c r="P174" s="210"/>
      <c r="Q174" s="210"/>
      <c r="R174" s="210"/>
      <c r="S174" s="210"/>
      <c r="T174" s="210"/>
      <c r="U174" s="210"/>
      <c r="V174" s="210"/>
      <c r="W174" s="210"/>
      <c r="X174" s="210"/>
      <c r="Y174" s="210"/>
      <c r="Z174" s="210"/>
      <c r="AA174" s="210"/>
      <c r="AB174" s="211"/>
      <c r="AC174" s="211"/>
      <c r="AD174" s="211"/>
      <c r="AE174" s="211"/>
      <c r="AF174" s="211"/>
      <c r="AG174" s="211"/>
      <c r="AH174" s="211"/>
      <c r="AI174" s="211"/>
      <c r="AJ174" s="211"/>
      <c r="AK174" s="210" t="s">
        <v>315</v>
      </c>
      <c r="AL174" s="210"/>
      <c r="AM174" s="212"/>
      <c r="AN174" s="212"/>
      <c r="AO174" s="212"/>
      <c r="AP174" s="212"/>
      <c r="AQ174" s="212"/>
      <c r="AR174" s="212"/>
      <c r="AS174" s="52" t="s">
        <v>316</v>
      </c>
      <c r="AT174" s="52"/>
      <c r="AU174" s="213" t="e">
        <f>(AM174*VLOOKUP(E174,$CJ$1:$CM$1003,4,FALSE))/1000</f>
        <v>#N/A</v>
      </c>
      <c r="AV174" s="213"/>
      <c r="AW174" s="213"/>
      <c r="AX174" s="213"/>
      <c r="AY174" s="213"/>
      <c r="AZ174" s="213"/>
      <c r="BA174" s="213"/>
      <c r="BB174" s="213"/>
      <c r="BC174" s="213"/>
      <c r="BD174" s="213"/>
      <c r="BE174" s="214"/>
      <c r="BF174" s="47"/>
      <c r="BG174" s="51"/>
    </row>
    <row r="175" spans="3:91" x14ac:dyDescent="0.25">
      <c r="C175" s="46"/>
      <c r="D175" s="47"/>
      <c r="E175" s="200"/>
      <c r="F175" s="201"/>
      <c r="G175" s="201"/>
      <c r="H175" s="201"/>
      <c r="I175" s="201"/>
      <c r="J175" s="201"/>
      <c r="K175" s="202" t="e">
        <f t="shared" si="22"/>
        <v>#N/A</v>
      </c>
      <c r="L175" s="202"/>
      <c r="M175" s="202"/>
      <c r="N175" s="202"/>
      <c r="O175" s="202"/>
      <c r="P175" s="202"/>
      <c r="Q175" s="202"/>
      <c r="R175" s="202"/>
      <c r="S175" s="202"/>
      <c r="T175" s="202"/>
      <c r="U175" s="202"/>
      <c r="V175" s="202"/>
      <c r="W175" s="202"/>
      <c r="X175" s="202"/>
      <c r="Y175" s="202"/>
      <c r="Z175" s="202"/>
      <c r="AA175" s="202"/>
      <c r="AB175" s="203"/>
      <c r="AC175" s="203"/>
      <c r="AD175" s="203"/>
      <c r="AE175" s="203"/>
      <c r="AF175" s="203"/>
      <c r="AG175" s="203"/>
      <c r="AH175" s="203"/>
      <c r="AI175" s="203"/>
      <c r="AJ175" s="203"/>
      <c r="AK175" s="202" t="s">
        <v>315</v>
      </c>
      <c r="AL175" s="202"/>
      <c r="AM175" s="204"/>
      <c r="AN175" s="204"/>
      <c r="AO175" s="204"/>
      <c r="AP175" s="204"/>
      <c r="AQ175" s="204"/>
      <c r="AR175" s="204"/>
      <c r="AS175" s="47" t="s">
        <v>316</v>
      </c>
      <c r="AT175" s="47"/>
      <c r="AU175" s="205" t="e">
        <f>(AM175*VLOOKUP(E175,$CJ$1:$CM$1003,4,FALSE))/1000</f>
        <v>#N/A</v>
      </c>
      <c r="AV175" s="205"/>
      <c r="AW175" s="205"/>
      <c r="AX175" s="205"/>
      <c r="AY175" s="205"/>
      <c r="AZ175" s="205"/>
      <c r="BA175" s="205"/>
      <c r="BB175" s="205"/>
      <c r="BC175" s="205"/>
      <c r="BD175" s="205"/>
      <c r="BE175" s="206"/>
      <c r="BF175" s="47"/>
      <c r="BG175" s="51"/>
    </row>
    <row r="176" spans="3:91" x14ac:dyDescent="0.25">
      <c r="C176" s="46"/>
      <c r="D176" s="47"/>
      <c r="E176" s="223"/>
      <c r="F176" s="224"/>
      <c r="G176" s="224"/>
      <c r="H176" s="224"/>
      <c r="I176" s="224"/>
      <c r="J176" s="224"/>
      <c r="K176" s="225" t="e">
        <f>VLOOKUP(E176,$CJ$1:$CM$1003,2,FALSE)</f>
        <v>#N/A</v>
      </c>
      <c r="L176" s="225"/>
      <c r="M176" s="225"/>
      <c r="N176" s="225"/>
      <c r="O176" s="225"/>
      <c r="P176" s="225"/>
      <c r="Q176" s="225"/>
      <c r="R176" s="225"/>
      <c r="S176" s="225"/>
      <c r="T176" s="225"/>
      <c r="U176" s="225"/>
      <c r="V176" s="225"/>
      <c r="W176" s="225"/>
      <c r="X176" s="225"/>
      <c r="Y176" s="92"/>
      <c r="Z176" s="92"/>
      <c r="AA176" s="92"/>
      <c r="AB176" s="226"/>
      <c r="AC176" s="226"/>
      <c r="AD176" s="226"/>
      <c r="AE176" s="226"/>
      <c r="AF176" s="226"/>
      <c r="AG176" s="226"/>
      <c r="AH176" s="226"/>
      <c r="AI176" s="226"/>
      <c r="AJ176" s="226"/>
      <c r="AK176" s="225" t="s">
        <v>315</v>
      </c>
      <c r="AL176" s="225"/>
      <c r="AM176" s="227"/>
      <c r="AN176" s="227"/>
      <c r="AO176" s="227"/>
      <c r="AP176" s="227"/>
      <c r="AQ176" s="227"/>
      <c r="AR176" s="227"/>
      <c r="AS176" s="54" t="s">
        <v>316</v>
      </c>
      <c r="AT176" s="54"/>
      <c r="AU176" s="228" t="e">
        <f t="shared" ref="AU176:AU179" si="23">(AM176*VLOOKUP(E176,$CJ$1:$CM$1003,4,FALSE))/1000</f>
        <v>#N/A</v>
      </c>
      <c r="AV176" s="228"/>
      <c r="AW176" s="228"/>
      <c r="AX176" s="228"/>
      <c r="AY176" s="228"/>
      <c r="AZ176" s="228"/>
      <c r="BA176" s="228"/>
      <c r="BB176" s="228"/>
      <c r="BC176" s="228"/>
      <c r="BD176" s="228"/>
      <c r="BE176" s="229"/>
      <c r="BF176" s="47"/>
      <c r="BG176" s="51"/>
    </row>
    <row r="177" spans="3:60" x14ac:dyDescent="0.25">
      <c r="C177" s="46"/>
      <c r="D177" s="47"/>
      <c r="E177" s="223"/>
      <c r="F177" s="224"/>
      <c r="G177" s="224"/>
      <c r="H177" s="224"/>
      <c r="I177" s="224"/>
      <c r="J177" s="224"/>
      <c r="K177" s="225" t="e">
        <f t="shared" ref="K177:K179" si="24">VLOOKUP(E177,$CJ$1:$CM$1003,2,FALSE)</f>
        <v>#N/A</v>
      </c>
      <c r="L177" s="225"/>
      <c r="M177" s="225"/>
      <c r="N177" s="225"/>
      <c r="O177" s="225"/>
      <c r="P177" s="225"/>
      <c r="Q177" s="225"/>
      <c r="R177" s="225"/>
      <c r="S177" s="225"/>
      <c r="T177" s="225"/>
      <c r="U177" s="225"/>
      <c r="V177" s="225"/>
      <c r="W177" s="225"/>
      <c r="X177" s="225"/>
      <c r="Y177" s="92"/>
      <c r="Z177" s="92"/>
      <c r="AA177" s="92"/>
      <c r="AB177" s="219"/>
      <c r="AC177" s="219"/>
      <c r="AD177" s="219"/>
      <c r="AE177" s="219"/>
      <c r="AF177" s="219"/>
      <c r="AG177" s="219"/>
      <c r="AH177" s="219"/>
      <c r="AI177" s="219"/>
      <c r="AJ177" s="219"/>
      <c r="AK177" s="218" t="s">
        <v>315</v>
      </c>
      <c r="AL177" s="218"/>
      <c r="AM177" s="248"/>
      <c r="AN177" s="248"/>
      <c r="AO177" s="248"/>
      <c r="AP177" s="248"/>
      <c r="AQ177" s="248"/>
      <c r="AR177" s="248"/>
      <c r="AS177" s="55" t="s">
        <v>316</v>
      </c>
      <c r="AT177" s="54"/>
      <c r="AU177" s="228" t="e">
        <f>(AM177*VLOOKUP(E177,$CJ$1:$CM$1003,4,FALSE))/1000</f>
        <v>#N/A</v>
      </c>
      <c r="AV177" s="228"/>
      <c r="AW177" s="228"/>
      <c r="AX177" s="228"/>
      <c r="AY177" s="228"/>
      <c r="AZ177" s="228"/>
      <c r="BA177" s="228"/>
      <c r="BB177" s="228"/>
      <c r="BC177" s="228"/>
      <c r="BD177" s="228"/>
      <c r="BE177" s="229"/>
      <c r="BF177" s="47"/>
      <c r="BG177" s="51"/>
    </row>
    <row r="178" spans="3:60" x14ac:dyDescent="0.25">
      <c r="C178" s="46"/>
      <c r="D178" s="47"/>
      <c r="E178" s="200"/>
      <c r="F178" s="201"/>
      <c r="G178" s="201"/>
      <c r="H178" s="201"/>
      <c r="I178" s="201"/>
      <c r="J178" s="201"/>
      <c r="K178" s="202" t="e">
        <f t="shared" si="24"/>
        <v>#N/A</v>
      </c>
      <c r="L178" s="202"/>
      <c r="M178" s="202"/>
      <c r="N178" s="202"/>
      <c r="O178" s="202"/>
      <c r="P178" s="202"/>
      <c r="Q178" s="202"/>
      <c r="R178" s="202"/>
      <c r="S178" s="202"/>
      <c r="T178" s="202"/>
      <c r="U178" s="202"/>
      <c r="V178" s="202"/>
      <c r="W178" s="202"/>
      <c r="X178" s="202"/>
      <c r="Y178" s="93"/>
      <c r="Z178" s="93"/>
      <c r="AA178" s="93"/>
      <c r="AB178" s="203"/>
      <c r="AC178" s="203"/>
      <c r="AD178" s="203"/>
      <c r="AE178" s="203"/>
      <c r="AF178" s="203"/>
      <c r="AG178" s="203"/>
      <c r="AH178" s="203"/>
      <c r="AI178" s="203"/>
      <c r="AJ178" s="203"/>
      <c r="AK178" s="202" t="s">
        <v>315</v>
      </c>
      <c r="AL178" s="202"/>
      <c r="AM178" s="204"/>
      <c r="AN178" s="204"/>
      <c r="AO178" s="204"/>
      <c r="AP178" s="204"/>
      <c r="AQ178" s="204"/>
      <c r="AR178" s="204"/>
      <c r="AS178" s="47" t="s">
        <v>316</v>
      </c>
      <c r="AT178" s="47"/>
      <c r="AU178" s="205" t="e">
        <f t="shared" si="23"/>
        <v>#N/A</v>
      </c>
      <c r="AV178" s="205"/>
      <c r="AW178" s="205"/>
      <c r="AX178" s="205"/>
      <c r="AY178" s="205"/>
      <c r="AZ178" s="205"/>
      <c r="BA178" s="205"/>
      <c r="BB178" s="205"/>
      <c r="BC178" s="205"/>
      <c r="BD178" s="205"/>
      <c r="BE178" s="206"/>
      <c r="BF178" s="47"/>
      <c r="BG178" s="51"/>
    </row>
    <row r="179" spans="3:60" x14ac:dyDescent="0.25">
      <c r="C179" s="46"/>
      <c r="D179" s="47"/>
      <c r="E179" s="223"/>
      <c r="F179" s="224"/>
      <c r="G179" s="224"/>
      <c r="H179" s="224"/>
      <c r="I179" s="224"/>
      <c r="J179" s="224"/>
      <c r="K179" s="225" t="e">
        <f t="shared" si="24"/>
        <v>#N/A</v>
      </c>
      <c r="L179" s="225"/>
      <c r="M179" s="225"/>
      <c r="N179" s="225"/>
      <c r="O179" s="225"/>
      <c r="P179" s="225"/>
      <c r="Q179" s="225"/>
      <c r="R179" s="225"/>
      <c r="S179" s="225"/>
      <c r="T179" s="225"/>
      <c r="U179" s="225"/>
      <c r="V179" s="225"/>
      <c r="W179" s="225"/>
      <c r="X179" s="225"/>
      <c r="Y179" s="92"/>
      <c r="Z179" s="92"/>
      <c r="AA179" s="92"/>
      <c r="AB179" s="226"/>
      <c r="AC179" s="226"/>
      <c r="AD179" s="226"/>
      <c r="AE179" s="226"/>
      <c r="AF179" s="226"/>
      <c r="AG179" s="226"/>
      <c r="AH179" s="226"/>
      <c r="AI179" s="226"/>
      <c r="AJ179" s="226"/>
      <c r="AK179" s="225" t="s">
        <v>315</v>
      </c>
      <c r="AL179" s="225"/>
      <c r="AM179" s="227"/>
      <c r="AN179" s="227"/>
      <c r="AO179" s="227"/>
      <c r="AP179" s="227"/>
      <c r="AQ179" s="227"/>
      <c r="AR179" s="227"/>
      <c r="AS179" s="54" t="s">
        <v>316</v>
      </c>
      <c r="AT179" s="54"/>
      <c r="AU179" s="228" t="e">
        <f t="shared" si="23"/>
        <v>#N/A</v>
      </c>
      <c r="AV179" s="228"/>
      <c r="AW179" s="228"/>
      <c r="AX179" s="228"/>
      <c r="AY179" s="228"/>
      <c r="AZ179" s="228"/>
      <c r="BA179" s="228"/>
      <c r="BB179" s="228"/>
      <c r="BC179" s="228"/>
      <c r="BD179" s="228"/>
      <c r="BE179" s="229"/>
      <c r="BF179" s="47"/>
      <c r="BG179" s="51"/>
    </row>
    <row r="180" spans="3:60" x14ac:dyDescent="0.25">
      <c r="C180" s="46"/>
      <c r="D180" s="47"/>
      <c r="E180" s="95"/>
      <c r="F180" s="95"/>
      <c r="G180" s="95"/>
      <c r="H180" s="95"/>
      <c r="I180" s="95"/>
      <c r="J180" s="95"/>
      <c r="K180" s="93"/>
      <c r="L180" s="93"/>
      <c r="M180" s="93"/>
      <c r="N180" s="93"/>
      <c r="O180" s="93"/>
      <c r="P180" s="93"/>
      <c r="Q180" s="93"/>
      <c r="R180" s="93"/>
      <c r="S180" s="93"/>
      <c r="T180" s="93"/>
      <c r="U180" s="93"/>
      <c r="V180" s="93"/>
      <c r="W180" s="93"/>
      <c r="X180" s="93"/>
      <c r="Y180" s="93"/>
      <c r="Z180" s="93"/>
      <c r="AA180" s="93"/>
      <c r="AB180" s="57"/>
      <c r="AC180" s="57"/>
      <c r="AD180" s="57"/>
      <c r="AE180" s="57"/>
      <c r="AF180" s="57"/>
      <c r="AG180" s="57"/>
      <c r="AH180" s="57"/>
      <c r="AI180" s="57"/>
      <c r="AJ180" s="57"/>
      <c r="AK180" s="93"/>
      <c r="AL180" s="93"/>
      <c r="AM180" s="95"/>
      <c r="AN180" s="95"/>
      <c r="AO180" s="95"/>
      <c r="AP180" s="95"/>
      <c r="AQ180" s="95"/>
      <c r="AR180" s="95"/>
      <c r="AS180" s="47"/>
      <c r="AT180" s="47"/>
      <c r="AU180" s="58"/>
      <c r="AV180" s="58"/>
      <c r="AW180" s="58"/>
      <c r="AX180" s="58"/>
      <c r="AY180" s="58"/>
      <c r="AZ180" s="58"/>
      <c r="BA180" s="58"/>
      <c r="BB180" s="58"/>
      <c r="BC180" s="58"/>
      <c r="BD180" s="58"/>
      <c r="BE180" s="58"/>
      <c r="BF180" s="47"/>
      <c r="BG180" s="51"/>
    </row>
    <row r="181" spans="3:60" x14ac:dyDescent="0.25">
      <c r="C181" s="46"/>
      <c r="D181" s="47"/>
      <c r="E181" s="95"/>
      <c r="F181" s="95"/>
      <c r="G181" s="95"/>
      <c r="H181" s="95"/>
      <c r="I181" s="95"/>
      <c r="J181" s="95"/>
      <c r="K181" s="93"/>
      <c r="L181" s="93"/>
      <c r="M181" s="93"/>
      <c r="N181" s="93"/>
      <c r="O181" s="93"/>
      <c r="P181" s="93"/>
      <c r="Q181" s="93"/>
      <c r="R181" s="93"/>
      <c r="S181" s="93"/>
      <c r="T181" s="93"/>
      <c r="U181" s="93"/>
      <c r="V181" s="93"/>
      <c r="W181" s="93"/>
      <c r="X181" s="93"/>
      <c r="Y181" s="93"/>
      <c r="Z181" s="93"/>
      <c r="AA181" s="93"/>
      <c r="AB181" s="57"/>
      <c r="AC181" s="57"/>
      <c r="AD181" s="57"/>
      <c r="AE181" s="57"/>
      <c r="AF181" s="57"/>
      <c r="AG181" s="57"/>
      <c r="AH181" s="57"/>
      <c r="AI181" s="57"/>
      <c r="AJ181" s="57"/>
      <c r="AK181" s="93"/>
      <c r="AL181" s="93"/>
      <c r="AM181" s="95"/>
      <c r="AN181" s="95"/>
      <c r="AO181" s="95"/>
      <c r="AP181" s="87"/>
      <c r="AQ181" s="202" t="s">
        <v>318</v>
      </c>
      <c r="AR181" s="202"/>
      <c r="AS181" s="202"/>
      <c r="AT181" s="202"/>
      <c r="AU181" s="58" t="s">
        <v>11</v>
      </c>
      <c r="AV181" s="205" t="e">
        <f>SUM(AU174:BE179)</f>
        <v>#N/A</v>
      </c>
      <c r="AW181" s="205"/>
      <c r="AX181" s="205"/>
      <c r="AY181" s="205"/>
      <c r="AZ181" s="205"/>
      <c r="BA181" s="205"/>
      <c r="BB181" s="205"/>
      <c r="BC181" s="205"/>
      <c r="BD181" s="205"/>
      <c r="BE181" s="205"/>
      <c r="BF181" s="47"/>
      <c r="BG181" s="51"/>
    </row>
    <row r="182" spans="3:60" x14ac:dyDescent="0.25">
      <c r="C182" s="46"/>
      <c r="D182" s="47"/>
      <c r="E182" s="95"/>
      <c r="F182" s="95"/>
      <c r="G182" s="95"/>
      <c r="H182" s="95"/>
      <c r="I182" s="95"/>
      <c r="J182" s="95"/>
      <c r="K182" s="93"/>
      <c r="L182" s="93"/>
      <c r="M182" s="93"/>
      <c r="N182" s="93"/>
      <c r="O182" s="93"/>
      <c r="P182" s="93"/>
      <c r="Q182" s="93"/>
      <c r="R182" s="93"/>
      <c r="S182" s="93"/>
      <c r="T182" s="93"/>
      <c r="U182" s="93"/>
      <c r="V182" s="93"/>
      <c r="W182" s="93"/>
      <c r="X182" s="93"/>
      <c r="Y182" s="93"/>
      <c r="Z182" s="93"/>
      <c r="AA182" s="93"/>
      <c r="AB182" s="57"/>
      <c r="AC182" s="57"/>
      <c r="AD182" s="57"/>
      <c r="AE182" s="57"/>
      <c r="AF182" s="57"/>
      <c r="AG182" s="57"/>
      <c r="AH182" s="57"/>
      <c r="AI182" s="57"/>
      <c r="AJ182" s="57"/>
      <c r="AK182" s="93"/>
      <c r="AL182" s="93"/>
      <c r="AM182" s="95"/>
      <c r="AN182" s="95"/>
      <c r="AO182" s="95"/>
      <c r="AP182" s="87"/>
      <c r="AQ182" s="202" t="s">
        <v>317</v>
      </c>
      <c r="AR182" s="202"/>
      <c r="AS182" s="202"/>
      <c r="AT182" s="202"/>
      <c r="AU182" s="58" t="s">
        <v>11</v>
      </c>
      <c r="AV182" s="205" t="e">
        <f>AV181/AV168</f>
        <v>#N/A</v>
      </c>
      <c r="AW182" s="205"/>
      <c r="AX182" s="205"/>
      <c r="AY182" s="205"/>
      <c r="AZ182" s="205"/>
      <c r="BA182" s="205"/>
      <c r="BB182" s="205"/>
      <c r="BC182" s="205"/>
      <c r="BD182" s="205"/>
      <c r="BE182" s="205"/>
      <c r="BF182" s="47"/>
      <c r="BG182" s="51"/>
    </row>
    <row r="183" spans="3:60" ht="17.25" thickBot="1" x14ac:dyDescent="0.3">
      <c r="C183" s="60"/>
      <c r="D183" s="61"/>
      <c r="E183" s="88"/>
      <c r="F183" s="88"/>
      <c r="G183" s="88"/>
      <c r="H183" s="88"/>
      <c r="I183" s="88"/>
      <c r="J183" s="88"/>
      <c r="K183" s="89"/>
      <c r="L183" s="89"/>
      <c r="M183" s="89"/>
      <c r="N183" s="89"/>
      <c r="O183" s="89"/>
      <c r="P183" s="89"/>
      <c r="Q183" s="89"/>
      <c r="R183" s="89"/>
      <c r="S183" s="89"/>
      <c r="T183" s="89"/>
      <c r="U183" s="89"/>
      <c r="V183" s="89"/>
      <c r="W183" s="89"/>
      <c r="X183" s="89"/>
      <c r="Y183" s="89"/>
      <c r="Z183" s="89"/>
      <c r="AA183" s="89"/>
      <c r="AB183" s="90"/>
      <c r="AC183" s="90"/>
      <c r="AD183" s="90"/>
      <c r="AE183" s="90"/>
      <c r="AF183" s="90"/>
      <c r="AG183" s="90"/>
      <c r="AH183" s="90"/>
      <c r="AI183" s="90"/>
      <c r="AJ183" s="90"/>
      <c r="AK183" s="89"/>
      <c r="AL183" s="89"/>
      <c r="AM183" s="88"/>
      <c r="AN183" s="88"/>
      <c r="AO183" s="88"/>
      <c r="AP183" s="88"/>
      <c r="AQ183" s="88"/>
      <c r="AR183" s="88"/>
      <c r="AS183" s="61"/>
      <c r="AT183" s="61"/>
      <c r="AU183" s="61"/>
      <c r="AV183" s="88"/>
      <c r="AW183" s="88"/>
      <c r="AX183" s="88"/>
      <c r="AY183" s="88"/>
      <c r="AZ183" s="88"/>
      <c r="BA183" s="88"/>
      <c r="BB183" s="88"/>
      <c r="BC183" s="88"/>
      <c r="BD183" s="88"/>
      <c r="BE183" s="88"/>
      <c r="BF183" s="61"/>
      <c r="BG183" s="62"/>
    </row>
    <row r="184" spans="3:60" x14ac:dyDescent="0.25"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  <c r="AA184" s="47"/>
      <c r="AB184" s="47"/>
      <c r="AC184" s="47"/>
      <c r="AD184" s="47"/>
      <c r="AE184" s="47"/>
      <c r="AF184" s="47"/>
      <c r="AG184" s="47"/>
      <c r="AH184" s="47"/>
      <c r="AI184" s="47"/>
      <c r="AJ184" s="47"/>
      <c r="AK184" s="47"/>
      <c r="AL184" s="47"/>
      <c r="AM184" s="47"/>
      <c r="AN184" s="47"/>
      <c r="AO184" s="47"/>
      <c r="AP184" s="47"/>
      <c r="AQ184" s="47"/>
      <c r="AR184" s="47"/>
      <c r="AS184" s="47"/>
      <c r="AT184" s="47"/>
      <c r="AU184" s="47"/>
      <c r="AV184" s="47"/>
      <c r="AW184" s="47"/>
      <c r="AX184" s="47"/>
      <c r="AY184" s="47"/>
      <c r="AZ184" s="47"/>
      <c r="BA184" s="47"/>
      <c r="BB184" s="47"/>
      <c r="BC184" s="47"/>
      <c r="BD184" s="47"/>
      <c r="BE184" s="47"/>
      <c r="BF184" s="47"/>
      <c r="BG184" s="47"/>
    </row>
    <row r="189" spans="3:60" x14ac:dyDescent="0.25">
      <c r="BH189" s="91"/>
    </row>
  </sheetData>
  <mergeCells count="489">
    <mergeCell ref="AQ181:AT181"/>
    <mergeCell ref="AV181:BE181"/>
    <mergeCell ref="AQ182:AT182"/>
    <mergeCell ref="AV182:BE182"/>
    <mergeCell ref="E179:J179"/>
    <mergeCell ref="K179:X179"/>
    <mergeCell ref="AB179:AJ179"/>
    <mergeCell ref="AK179:AL179"/>
    <mergeCell ref="AM179:AR179"/>
    <mergeCell ref="AU179:BE179"/>
    <mergeCell ref="E178:J178"/>
    <mergeCell ref="K178:X178"/>
    <mergeCell ref="AB178:AJ178"/>
    <mergeCell ref="AK178:AL178"/>
    <mergeCell ref="AM178:AR178"/>
    <mergeCell ref="AU178:BE178"/>
    <mergeCell ref="E177:J177"/>
    <mergeCell ref="K177:X177"/>
    <mergeCell ref="AB177:AJ177"/>
    <mergeCell ref="AK177:AL177"/>
    <mergeCell ref="AM177:AR177"/>
    <mergeCell ref="AU177:BE177"/>
    <mergeCell ref="E176:J176"/>
    <mergeCell ref="K176:X176"/>
    <mergeCell ref="AB176:AJ176"/>
    <mergeCell ref="AK176:AL176"/>
    <mergeCell ref="AM176:AR176"/>
    <mergeCell ref="AU176:BE176"/>
    <mergeCell ref="AU174:BE174"/>
    <mergeCell ref="E175:J175"/>
    <mergeCell ref="K175:AA175"/>
    <mergeCell ref="AB175:AJ175"/>
    <mergeCell ref="AK175:AL175"/>
    <mergeCell ref="AM175:AR175"/>
    <mergeCell ref="AU175:BE175"/>
    <mergeCell ref="E170:I170"/>
    <mergeCell ref="K170:U170"/>
    <mergeCell ref="AM170:AT170"/>
    <mergeCell ref="E174:J174"/>
    <mergeCell ref="K174:AA174"/>
    <mergeCell ref="AB174:AJ174"/>
    <mergeCell ref="AK174:AL174"/>
    <mergeCell ref="AM174:AR174"/>
    <mergeCell ref="E168:I168"/>
    <mergeCell ref="K168:V168"/>
    <mergeCell ref="AM168:AT168"/>
    <mergeCell ref="AV168:AY168"/>
    <mergeCell ref="E169:I169"/>
    <mergeCell ref="K169:U169"/>
    <mergeCell ref="AM169:AT169"/>
    <mergeCell ref="AV169:AY169"/>
    <mergeCell ref="AQ162:AT162"/>
    <mergeCell ref="AV162:BE162"/>
    <mergeCell ref="AQ163:AT163"/>
    <mergeCell ref="AV163:BE163"/>
    <mergeCell ref="E167:I167"/>
    <mergeCell ref="K167:U167"/>
    <mergeCell ref="AM167:AT167"/>
    <mergeCell ref="AV167:AY167"/>
    <mergeCell ref="E160:J160"/>
    <mergeCell ref="K160:X160"/>
    <mergeCell ref="AB160:AJ160"/>
    <mergeCell ref="AK160:AL160"/>
    <mergeCell ref="AM160:AR160"/>
    <mergeCell ref="AU160:BE160"/>
    <mergeCell ref="E159:J159"/>
    <mergeCell ref="K159:X159"/>
    <mergeCell ref="AB159:AJ159"/>
    <mergeCell ref="AK159:AL159"/>
    <mergeCell ref="AM159:AR159"/>
    <mergeCell ref="AU159:BE159"/>
    <mergeCell ref="E158:J158"/>
    <mergeCell ref="K158:X158"/>
    <mergeCell ref="AB158:AJ158"/>
    <mergeCell ref="AK158:AL158"/>
    <mergeCell ref="AM158:AR158"/>
    <mergeCell ref="AU158:BE158"/>
    <mergeCell ref="E157:J157"/>
    <mergeCell ref="K157:AA157"/>
    <mergeCell ref="AB157:AJ157"/>
    <mergeCell ref="AK157:AL157"/>
    <mergeCell ref="AM157:AR157"/>
    <mergeCell ref="AU157:BE157"/>
    <mergeCell ref="AU155:BE155"/>
    <mergeCell ref="E156:J156"/>
    <mergeCell ref="K156:AA156"/>
    <mergeCell ref="AB156:AJ156"/>
    <mergeCell ref="AK156:AL156"/>
    <mergeCell ref="AM156:AR156"/>
    <mergeCell ref="AU156:BE156"/>
    <mergeCell ref="E151:I151"/>
    <mergeCell ref="K151:U151"/>
    <mergeCell ref="AM151:AT151"/>
    <mergeCell ref="E155:J155"/>
    <mergeCell ref="K155:AA155"/>
    <mergeCell ref="AB155:AJ155"/>
    <mergeCell ref="AK155:AL155"/>
    <mergeCell ref="AM155:AR155"/>
    <mergeCell ref="E149:I149"/>
    <mergeCell ref="K149:V149"/>
    <mergeCell ref="AM149:AT149"/>
    <mergeCell ref="AV149:AY149"/>
    <mergeCell ref="E150:I150"/>
    <mergeCell ref="K150:U150"/>
    <mergeCell ref="AM150:AT150"/>
    <mergeCell ref="AV150:AY150"/>
    <mergeCell ref="AQ142:AT142"/>
    <mergeCell ref="AV142:BE142"/>
    <mergeCell ref="AQ143:AT143"/>
    <mergeCell ref="AV143:BE143"/>
    <mergeCell ref="E148:I148"/>
    <mergeCell ref="K148:U148"/>
    <mergeCell ref="AM148:AT148"/>
    <mergeCell ref="AV148:AY148"/>
    <mergeCell ref="E140:J140"/>
    <mergeCell ref="K140:X140"/>
    <mergeCell ref="AB140:AJ140"/>
    <mergeCell ref="AK140:AL140"/>
    <mergeCell ref="AM140:AR140"/>
    <mergeCell ref="AU140:BE140"/>
    <mergeCell ref="E139:J139"/>
    <mergeCell ref="K139:X139"/>
    <mergeCell ref="AB139:AJ139"/>
    <mergeCell ref="AK139:AL139"/>
    <mergeCell ref="AM139:AR139"/>
    <mergeCell ref="AU139:BE139"/>
    <mergeCell ref="E138:J138"/>
    <mergeCell ref="K138:X138"/>
    <mergeCell ref="AB138:AJ138"/>
    <mergeCell ref="AK138:AL138"/>
    <mergeCell ref="AM138:AR138"/>
    <mergeCell ref="AU138:BE138"/>
    <mergeCell ref="E137:J137"/>
    <mergeCell ref="K137:AA137"/>
    <mergeCell ref="AB137:AJ137"/>
    <mergeCell ref="AK137:AL137"/>
    <mergeCell ref="AM137:AR137"/>
    <mergeCell ref="AU137:BE137"/>
    <mergeCell ref="E136:J136"/>
    <mergeCell ref="K136:AA136"/>
    <mergeCell ref="AB136:AJ136"/>
    <mergeCell ref="AK136:AL136"/>
    <mergeCell ref="AM136:AR136"/>
    <mergeCell ref="AU136:BE136"/>
    <mergeCell ref="AU134:BE134"/>
    <mergeCell ref="E135:J135"/>
    <mergeCell ref="K135:AA135"/>
    <mergeCell ref="AB135:AJ135"/>
    <mergeCell ref="AK135:AL135"/>
    <mergeCell ref="AM135:AR135"/>
    <mergeCell ref="AU135:BE135"/>
    <mergeCell ref="E130:I130"/>
    <mergeCell ref="K130:U130"/>
    <mergeCell ref="AM130:AT130"/>
    <mergeCell ref="E134:J134"/>
    <mergeCell ref="K134:AA134"/>
    <mergeCell ref="AB134:AJ134"/>
    <mergeCell ref="AK134:AL134"/>
    <mergeCell ref="AM134:AR134"/>
    <mergeCell ref="E128:I128"/>
    <mergeCell ref="K128:V128"/>
    <mergeCell ref="AM128:AT128"/>
    <mergeCell ref="AV128:AY128"/>
    <mergeCell ref="E129:I129"/>
    <mergeCell ref="K129:U129"/>
    <mergeCell ref="AM129:AT129"/>
    <mergeCell ref="AV129:AY129"/>
    <mergeCell ref="AQ120:AT120"/>
    <mergeCell ref="AV120:BE120"/>
    <mergeCell ref="AQ121:AT121"/>
    <mergeCell ref="AV121:BE121"/>
    <mergeCell ref="E127:I127"/>
    <mergeCell ref="K127:U127"/>
    <mergeCell ref="AM127:AT127"/>
    <mergeCell ref="AV127:AY127"/>
    <mergeCell ref="E118:J118"/>
    <mergeCell ref="K118:X118"/>
    <mergeCell ref="AB118:AJ118"/>
    <mergeCell ref="AK118:AL118"/>
    <mergeCell ref="AM118:AR118"/>
    <mergeCell ref="AU118:BE118"/>
    <mergeCell ref="E117:J117"/>
    <mergeCell ref="K117:X117"/>
    <mergeCell ref="AB117:AJ117"/>
    <mergeCell ref="AK117:AL117"/>
    <mergeCell ref="AM117:AR117"/>
    <mergeCell ref="AU117:BE117"/>
    <mergeCell ref="E116:J116"/>
    <mergeCell ref="K116:X116"/>
    <mergeCell ref="AB116:AJ116"/>
    <mergeCell ref="AK116:AL116"/>
    <mergeCell ref="AM116:AR116"/>
    <mergeCell ref="AU116:BE116"/>
    <mergeCell ref="AU114:BE114"/>
    <mergeCell ref="E115:J115"/>
    <mergeCell ref="K115:AA115"/>
    <mergeCell ref="AB115:AJ115"/>
    <mergeCell ref="AK115:AL115"/>
    <mergeCell ref="AM115:AR115"/>
    <mergeCell ref="AU115:BE115"/>
    <mergeCell ref="E110:I110"/>
    <mergeCell ref="K110:U110"/>
    <mergeCell ref="AM110:AT110"/>
    <mergeCell ref="E114:J114"/>
    <mergeCell ref="K114:AA114"/>
    <mergeCell ref="AB114:AJ114"/>
    <mergeCell ref="AK114:AL114"/>
    <mergeCell ref="AM114:AR114"/>
    <mergeCell ref="E108:I108"/>
    <mergeCell ref="K108:V108"/>
    <mergeCell ref="AM108:AT108"/>
    <mergeCell ref="AV108:AY108"/>
    <mergeCell ref="E109:I109"/>
    <mergeCell ref="K109:U109"/>
    <mergeCell ref="AM109:AT109"/>
    <mergeCell ref="AV109:AY109"/>
    <mergeCell ref="AQ100:AT100"/>
    <mergeCell ref="AV100:BE100"/>
    <mergeCell ref="E107:I107"/>
    <mergeCell ref="K107:U107"/>
    <mergeCell ref="AM107:AT107"/>
    <mergeCell ref="AV107:AY107"/>
    <mergeCell ref="E97:J97"/>
    <mergeCell ref="AB97:AJ97"/>
    <mergeCell ref="AK97:AL97"/>
    <mergeCell ref="AM97:AR97"/>
    <mergeCell ref="AU97:BE97"/>
    <mergeCell ref="AQ99:AT99"/>
    <mergeCell ref="AV99:BE99"/>
    <mergeCell ref="E95:J95"/>
    <mergeCell ref="AB95:AJ95"/>
    <mergeCell ref="AK95:AL95"/>
    <mergeCell ref="AM95:AR95"/>
    <mergeCell ref="AU95:BE95"/>
    <mergeCell ref="E96:J96"/>
    <mergeCell ref="AB96:AJ96"/>
    <mergeCell ref="AK96:AL96"/>
    <mergeCell ref="AM96:AR96"/>
    <mergeCell ref="AU96:BE96"/>
    <mergeCell ref="AU92:BE92"/>
    <mergeCell ref="E93:J93"/>
    <mergeCell ref="AB93:AJ93"/>
    <mergeCell ref="AM93:AR93"/>
    <mergeCell ref="AU93:BE93"/>
    <mergeCell ref="E94:J94"/>
    <mergeCell ref="AB94:AJ94"/>
    <mergeCell ref="AM94:AR94"/>
    <mergeCell ref="AU94:BE94"/>
    <mergeCell ref="E88:I88"/>
    <mergeCell ref="K88:U88"/>
    <mergeCell ref="AM88:AT88"/>
    <mergeCell ref="E92:J92"/>
    <mergeCell ref="AB92:AJ92"/>
    <mergeCell ref="AM92:AR92"/>
    <mergeCell ref="E86:I86"/>
    <mergeCell ref="K86:V86"/>
    <mergeCell ref="AM86:AT86"/>
    <mergeCell ref="AV86:AY86"/>
    <mergeCell ref="E87:I87"/>
    <mergeCell ref="K87:U87"/>
    <mergeCell ref="AM87:AT87"/>
    <mergeCell ref="AV87:AY87"/>
    <mergeCell ref="AQ79:AT79"/>
    <mergeCell ref="AV79:BE79"/>
    <mergeCell ref="AQ80:AT80"/>
    <mergeCell ref="AV80:BE80"/>
    <mergeCell ref="E85:I85"/>
    <mergeCell ref="K85:U85"/>
    <mergeCell ref="AM85:AT85"/>
    <mergeCell ref="AV85:AY85"/>
    <mergeCell ref="E77:J77"/>
    <mergeCell ref="K77:X77"/>
    <mergeCell ref="AB77:AJ77"/>
    <mergeCell ref="AK77:AL77"/>
    <mergeCell ref="AM77:AR77"/>
    <mergeCell ref="AU77:BE77"/>
    <mergeCell ref="E76:J76"/>
    <mergeCell ref="K76:X76"/>
    <mergeCell ref="AB76:AJ76"/>
    <mergeCell ref="AK76:AL76"/>
    <mergeCell ref="AM76:AR76"/>
    <mergeCell ref="AU76:BE76"/>
    <mergeCell ref="E75:J75"/>
    <mergeCell ref="K75:X75"/>
    <mergeCell ref="AB75:AJ75"/>
    <mergeCell ref="AK75:AL75"/>
    <mergeCell ref="AM75:AR75"/>
    <mergeCell ref="AU75:BE75"/>
    <mergeCell ref="E74:J74"/>
    <mergeCell ref="K74:X74"/>
    <mergeCell ref="AB74:AJ74"/>
    <mergeCell ref="AK74:AL74"/>
    <mergeCell ref="AM74:AR74"/>
    <mergeCell ref="AU74:BE74"/>
    <mergeCell ref="AU72:BE72"/>
    <mergeCell ref="E73:J73"/>
    <mergeCell ref="K73:Y73"/>
    <mergeCell ref="AB73:AJ73"/>
    <mergeCell ref="AK73:AL73"/>
    <mergeCell ref="AM73:AR73"/>
    <mergeCell ref="AU73:BE73"/>
    <mergeCell ref="E68:I68"/>
    <mergeCell ref="K68:U68"/>
    <mergeCell ref="AM68:AT68"/>
    <mergeCell ref="E72:J72"/>
    <mergeCell ref="K72:X72"/>
    <mergeCell ref="AB72:AJ72"/>
    <mergeCell ref="AK72:AL72"/>
    <mergeCell ref="AM72:AR72"/>
    <mergeCell ref="E66:I66"/>
    <mergeCell ref="K66:V66"/>
    <mergeCell ref="AM66:AT66"/>
    <mergeCell ref="AV66:AY66"/>
    <mergeCell ref="E67:I67"/>
    <mergeCell ref="K67:U67"/>
    <mergeCell ref="AM67:AT67"/>
    <mergeCell ref="AV67:AY67"/>
    <mergeCell ref="AQ59:AT59"/>
    <mergeCell ref="AV59:BE59"/>
    <mergeCell ref="AQ60:AT60"/>
    <mergeCell ref="AV60:BE60"/>
    <mergeCell ref="E65:I65"/>
    <mergeCell ref="K65:U65"/>
    <mergeCell ref="AM65:AT65"/>
    <mergeCell ref="AV65:AY65"/>
    <mergeCell ref="E57:J57"/>
    <mergeCell ref="K57:X57"/>
    <mergeCell ref="AB57:AJ57"/>
    <mergeCell ref="AK57:AL57"/>
    <mergeCell ref="AM57:AR57"/>
    <mergeCell ref="AU57:BE57"/>
    <mergeCell ref="E56:J56"/>
    <mergeCell ref="K56:X56"/>
    <mergeCell ref="AB56:AJ56"/>
    <mergeCell ref="AK56:AL56"/>
    <mergeCell ref="AM56:AR56"/>
    <mergeCell ref="AU56:BE56"/>
    <mergeCell ref="E55:J55"/>
    <mergeCell ref="K55:X55"/>
    <mergeCell ref="AB55:AJ55"/>
    <mergeCell ref="AK55:AL55"/>
    <mergeCell ref="AM55:AR55"/>
    <mergeCell ref="AU55:BE55"/>
    <mergeCell ref="E54:J54"/>
    <mergeCell ref="K54:X54"/>
    <mergeCell ref="AB54:AJ54"/>
    <mergeCell ref="AK54:AL54"/>
    <mergeCell ref="AM54:AR54"/>
    <mergeCell ref="AU54:BE54"/>
    <mergeCell ref="AU52:BE52"/>
    <mergeCell ref="E53:J53"/>
    <mergeCell ref="K53:Y53"/>
    <mergeCell ref="AB53:AJ53"/>
    <mergeCell ref="AK53:AL53"/>
    <mergeCell ref="AM53:AR53"/>
    <mergeCell ref="AU53:BE53"/>
    <mergeCell ref="E48:I48"/>
    <mergeCell ref="K48:U48"/>
    <mergeCell ref="AM48:AT48"/>
    <mergeCell ref="E52:J52"/>
    <mergeCell ref="K52:X52"/>
    <mergeCell ref="AB52:AJ52"/>
    <mergeCell ref="AK52:AL52"/>
    <mergeCell ref="AM52:AR52"/>
    <mergeCell ref="E46:I46"/>
    <mergeCell ref="K46:V46"/>
    <mergeCell ref="AM46:AT46"/>
    <mergeCell ref="AV46:AY46"/>
    <mergeCell ref="E47:I47"/>
    <mergeCell ref="K47:U47"/>
    <mergeCell ref="AM47:AT47"/>
    <mergeCell ref="AV47:AY47"/>
    <mergeCell ref="AQ38:AT38"/>
    <mergeCell ref="AV38:BE38"/>
    <mergeCell ref="AQ39:AT39"/>
    <mergeCell ref="AV39:BE39"/>
    <mergeCell ref="E45:I45"/>
    <mergeCell ref="K45:U45"/>
    <mergeCell ref="AM45:AT45"/>
    <mergeCell ref="AV45:AY45"/>
    <mergeCell ref="E36:J36"/>
    <mergeCell ref="K36:Z36"/>
    <mergeCell ref="AB36:AJ36"/>
    <mergeCell ref="AK36:AL36"/>
    <mergeCell ref="AM36:AR36"/>
    <mergeCell ref="AU36:BE36"/>
    <mergeCell ref="E35:J35"/>
    <mergeCell ref="K35:Z35"/>
    <mergeCell ref="AB35:AJ35"/>
    <mergeCell ref="AK35:AL35"/>
    <mergeCell ref="AM35:AR35"/>
    <mergeCell ref="AU35:BE35"/>
    <mergeCell ref="E34:J34"/>
    <mergeCell ref="K34:Z34"/>
    <mergeCell ref="AB34:AJ34"/>
    <mergeCell ref="AK34:AL34"/>
    <mergeCell ref="AM34:AR34"/>
    <mergeCell ref="AU34:BE34"/>
    <mergeCell ref="E33:J33"/>
    <mergeCell ref="K33:Z33"/>
    <mergeCell ref="AB33:AJ33"/>
    <mergeCell ref="AK33:AL33"/>
    <mergeCell ref="AM33:AR33"/>
    <mergeCell ref="AU33:BE33"/>
    <mergeCell ref="AU31:BE31"/>
    <mergeCell ref="E32:J32"/>
    <mergeCell ref="K32:Z32"/>
    <mergeCell ref="AB32:AJ32"/>
    <mergeCell ref="AK32:AL32"/>
    <mergeCell ref="AM32:AR32"/>
    <mergeCell ref="AU32:BE32"/>
    <mergeCell ref="E27:I27"/>
    <mergeCell ref="K27:U27"/>
    <mergeCell ref="AM27:AT27"/>
    <mergeCell ref="E31:J31"/>
    <mergeCell ref="K31:Z31"/>
    <mergeCell ref="AB31:AJ31"/>
    <mergeCell ref="AK31:AL31"/>
    <mergeCell ref="AM31:AR31"/>
    <mergeCell ref="E25:I25"/>
    <mergeCell ref="K25:V25"/>
    <mergeCell ref="AM25:AT25"/>
    <mergeCell ref="AV25:AY25"/>
    <mergeCell ref="E26:I26"/>
    <mergeCell ref="K26:U26"/>
    <mergeCell ref="AM26:AT26"/>
    <mergeCell ref="AV26:AY26"/>
    <mergeCell ref="AQ17:AT17"/>
    <mergeCell ref="AV17:BE17"/>
    <mergeCell ref="AQ18:AT18"/>
    <mergeCell ref="AV18:BE18"/>
    <mergeCell ref="E24:I24"/>
    <mergeCell ref="K24:U24"/>
    <mergeCell ref="AM24:AT24"/>
    <mergeCell ref="AV24:AY24"/>
    <mergeCell ref="E15:J15"/>
    <mergeCell ref="K15:X15"/>
    <mergeCell ref="AB15:AJ15"/>
    <mergeCell ref="AK15:AL15"/>
    <mergeCell ref="AM15:AR15"/>
    <mergeCell ref="AU15:BE15"/>
    <mergeCell ref="E14:J14"/>
    <mergeCell ref="K14:X14"/>
    <mergeCell ref="AB14:AJ14"/>
    <mergeCell ref="AK14:AL14"/>
    <mergeCell ref="AM14:AR14"/>
    <mergeCell ref="AU14:BE14"/>
    <mergeCell ref="E10:J10"/>
    <mergeCell ref="K10:X10"/>
    <mergeCell ref="AB10:AJ10"/>
    <mergeCell ref="AK10:AL10"/>
    <mergeCell ref="AM10:AR10"/>
    <mergeCell ref="AU10:BE10"/>
    <mergeCell ref="E13:J13"/>
    <mergeCell ref="K13:X13"/>
    <mergeCell ref="AB13:AJ13"/>
    <mergeCell ref="AK13:AL13"/>
    <mergeCell ref="AM13:AR13"/>
    <mergeCell ref="AU13:BE13"/>
    <mergeCell ref="E11:J11"/>
    <mergeCell ref="AB11:AJ11"/>
    <mergeCell ref="AK11:AL11"/>
    <mergeCell ref="AM11:AR11"/>
    <mergeCell ref="AU11:BE11"/>
    <mergeCell ref="E12:J12"/>
    <mergeCell ref="AB12:AJ12"/>
    <mergeCell ref="AK12:AL12"/>
    <mergeCell ref="AM12:AR12"/>
    <mergeCell ref="AU12:BE12"/>
    <mergeCell ref="E5:I5"/>
    <mergeCell ref="K5:U5"/>
    <mergeCell ref="AM5:AT5"/>
    <mergeCell ref="AV5:AY5"/>
    <mergeCell ref="CJ1:CJ3"/>
    <mergeCell ref="CJ5:CK5"/>
    <mergeCell ref="E6:I6"/>
    <mergeCell ref="K6:U6"/>
    <mergeCell ref="AM6:AT6"/>
    <mergeCell ref="CK1:CK3"/>
    <mergeCell ref="CL1:CM1"/>
    <mergeCell ref="CL2:CM2"/>
    <mergeCell ref="E3:I3"/>
    <mergeCell ref="K3:U3"/>
    <mergeCell ref="AM3:AT3"/>
    <mergeCell ref="AV3:AY3"/>
    <mergeCell ref="E4:I4"/>
    <mergeCell ref="K4:V4"/>
    <mergeCell ref="AM4:AT4"/>
    <mergeCell ref="AV4:AY4"/>
  </mergeCells>
  <pageMargins left="0.7" right="0.7" top="0.75" bottom="0.75" header="0.3" footer="0.3"/>
  <pageSetup paperSize="10000" orientation="portrait" horizontalDpi="0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F665E-B0D3-4C9E-A2C0-D1E8EF9EF481}">
  <dimension ref="C1:CH376"/>
  <sheetViews>
    <sheetView topLeftCell="A133" zoomScale="110" zoomScaleNormal="110" workbookViewId="0">
      <selection activeCell="AF154" sqref="AF154:AG154"/>
    </sheetView>
  </sheetViews>
  <sheetFormatPr defaultColWidth="1.7109375" defaultRowHeight="16.5" x14ac:dyDescent="0.25"/>
  <cols>
    <col min="1" max="2" width="1.7109375" style="42"/>
    <col min="3" max="11" width="1.7109375" style="41"/>
    <col min="12" max="12" width="1.7109375" style="41" customWidth="1"/>
    <col min="13" max="39" width="1.7109375" style="41"/>
    <col min="40" max="41" width="1.7109375" style="41" customWidth="1"/>
    <col min="42" max="54" width="1.7109375" style="41"/>
    <col min="55" max="58" width="1.7109375" style="42"/>
    <col min="59" max="59" width="1.7109375" style="42" customWidth="1"/>
    <col min="60" max="82" width="1.7109375" style="42"/>
    <col min="83" max="83" width="8.85546875" style="38" customWidth="1"/>
    <col min="84" max="84" width="35.42578125" style="38" customWidth="1"/>
    <col min="85" max="85" width="21.28515625" style="39" customWidth="1"/>
    <col min="86" max="86" width="24.28515625" style="40" customWidth="1"/>
    <col min="87" max="16384" width="1.7109375" style="42"/>
  </cols>
  <sheetData>
    <row r="1" spans="3:86" ht="17.25" thickBot="1" x14ac:dyDescent="0.3">
      <c r="CE1" s="199" t="s">
        <v>12</v>
      </c>
      <c r="CF1" s="215" t="s">
        <v>13</v>
      </c>
      <c r="CG1" s="195" t="s">
        <v>14</v>
      </c>
      <c r="CH1" s="195"/>
    </row>
    <row r="2" spans="3:86" x14ac:dyDescent="0.25">
      <c r="C2" s="43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5"/>
      <c r="CE2" s="199"/>
      <c r="CF2" s="215"/>
      <c r="CG2" s="195" t="s">
        <v>15</v>
      </c>
      <c r="CH2" s="195"/>
    </row>
    <row r="3" spans="3:86" x14ac:dyDescent="0.25">
      <c r="C3" s="46"/>
      <c r="E3" s="245" t="s">
        <v>0</v>
      </c>
      <c r="F3" s="245"/>
      <c r="G3" s="245"/>
      <c r="H3" s="245"/>
      <c r="I3" s="245"/>
      <c r="J3" s="49" t="s">
        <v>11</v>
      </c>
      <c r="K3" s="245" t="s">
        <v>323</v>
      </c>
      <c r="L3" s="245"/>
      <c r="M3" s="245"/>
      <c r="N3" s="245"/>
      <c r="O3" s="245"/>
      <c r="P3" s="245"/>
      <c r="Q3" s="245"/>
      <c r="R3" s="245"/>
      <c r="S3" s="245"/>
      <c r="T3" s="245"/>
      <c r="U3" s="245"/>
      <c r="V3" s="49"/>
      <c r="W3" s="49"/>
      <c r="X3" s="49"/>
      <c r="Y3" s="49"/>
      <c r="Z3" s="49"/>
      <c r="AA3" s="49"/>
      <c r="AB3" s="49"/>
      <c r="AC3" s="49"/>
      <c r="AD3" s="50"/>
      <c r="AE3" s="50"/>
      <c r="AF3" s="50"/>
      <c r="AG3" s="50"/>
      <c r="AH3" s="245" t="s">
        <v>3</v>
      </c>
      <c r="AI3" s="245"/>
      <c r="AJ3" s="245"/>
      <c r="AK3" s="245"/>
      <c r="AL3" s="245"/>
      <c r="AM3" s="245"/>
      <c r="AN3" s="245"/>
      <c r="AO3" s="245"/>
      <c r="AP3" s="49" t="s">
        <v>11</v>
      </c>
      <c r="AQ3" s="247">
        <v>383.73</v>
      </c>
      <c r="AR3" s="247"/>
      <c r="AS3" s="247"/>
      <c r="AT3" s="247"/>
      <c r="AU3" s="49" t="s">
        <v>319</v>
      </c>
      <c r="AV3" s="49"/>
      <c r="AW3" s="49"/>
      <c r="AX3" s="49"/>
      <c r="AY3" s="49"/>
      <c r="AZ3" s="49"/>
      <c r="BB3" s="51"/>
      <c r="CE3" s="199"/>
      <c r="CF3" s="215"/>
      <c r="CG3" s="1" t="s">
        <v>16</v>
      </c>
      <c r="CH3" s="2">
        <v>14346</v>
      </c>
    </row>
    <row r="4" spans="3:86" x14ac:dyDescent="0.25">
      <c r="C4" s="46"/>
      <c r="E4" s="245" t="s">
        <v>322</v>
      </c>
      <c r="F4" s="245"/>
      <c r="G4" s="245"/>
      <c r="H4" s="245"/>
      <c r="I4" s="245"/>
      <c r="J4" s="49" t="s">
        <v>11</v>
      </c>
      <c r="K4" s="245" t="s">
        <v>538</v>
      </c>
      <c r="L4" s="245"/>
      <c r="M4" s="245"/>
      <c r="N4" s="245"/>
      <c r="O4" s="245"/>
      <c r="P4" s="245"/>
      <c r="Q4" s="245"/>
      <c r="R4" s="245"/>
      <c r="S4" s="245"/>
      <c r="T4" s="245"/>
      <c r="U4" s="245"/>
      <c r="V4" s="49"/>
      <c r="W4" s="49"/>
      <c r="X4" s="49"/>
      <c r="Y4" s="49"/>
      <c r="Z4" s="49"/>
      <c r="AA4" s="49"/>
      <c r="AB4" s="49"/>
      <c r="AC4" s="49"/>
      <c r="AD4" s="50"/>
      <c r="AE4" s="50"/>
      <c r="AF4" s="50"/>
      <c r="AG4" s="50"/>
      <c r="AH4" s="245" t="s">
        <v>4</v>
      </c>
      <c r="AI4" s="245"/>
      <c r="AJ4" s="245"/>
      <c r="AK4" s="245"/>
      <c r="AL4" s="245"/>
      <c r="AM4" s="245"/>
      <c r="AN4" s="245"/>
      <c r="AO4" s="245"/>
      <c r="AP4" s="49" t="s">
        <v>11</v>
      </c>
      <c r="AQ4" s="245">
        <v>2100</v>
      </c>
      <c r="AR4" s="245"/>
      <c r="AS4" s="245"/>
      <c r="AT4" s="245"/>
      <c r="AU4" s="49" t="s">
        <v>320</v>
      </c>
      <c r="AV4" s="49"/>
      <c r="AW4" s="49"/>
      <c r="AX4" s="49"/>
      <c r="AY4" s="49"/>
      <c r="AZ4" s="49"/>
      <c r="BB4" s="51"/>
      <c r="CE4" s="118"/>
      <c r="CF4" s="119"/>
      <c r="CG4" s="1"/>
      <c r="CH4" s="2"/>
    </row>
    <row r="5" spans="3:86" x14ac:dyDescent="0.25">
      <c r="C5" s="46"/>
      <c r="E5" s="245" t="s">
        <v>1</v>
      </c>
      <c r="F5" s="245"/>
      <c r="G5" s="245"/>
      <c r="H5" s="245"/>
      <c r="I5" s="245"/>
      <c r="J5" s="49" t="s">
        <v>11</v>
      </c>
      <c r="K5" s="245" t="s">
        <v>539</v>
      </c>
      <c r="L5" s="245"/>
      <c r="M5" s="245"/>
      <c r="N5" s="245"/>
      <c r="O5" s="245"/>
      <c r="P5" s="245"/>
      <c r="Q5" s="245"/>
      <c r="R5" s="245"/>
      <c r="S5" s="245"/>
      <c r="T5" s="245"/>
      <c r="U5" s="245"/>
      <c r="V5" s="49"/>
      <c r="W5" s="49"/>
      <c r="X5" s="49"/>
      <c r="Y5" s="49"/>
      <c r="Z5" s="49"/>
      <c r="AA5" s="49"/>
      <c r="AB5" s="49"/>
      <c r="AC5" s="49"/>
      <c r="AD5" s="50"/>
      <c r="AE5" s="50"/>
      <c r="AF5" s="50"/>
      <c r="AG5" s="50"/>
      <c r="AH5" s="245"/>
      <c r="AI5" s="245"/>
      <c r="AJ5" s="245"/>
      <c r="AK5" s="245"/>
      <c r="AL5" s="245"/>
      <c r="AM5" s="245"/>
      <c r="AN5" s="245"/>
      <c r="AO5" s="245"/>
      <c r="AP5" s="49"/>
      <c r="AQ5" s="246"/>
      <c r="AR5" s="246"/>
      <c r="AS5" s="246"/>
      <c r="AT5" s="246"/>
      <c r="AU5" s="49"/>
      <c r="AV5" s="49"/>
      <c r="AW5" s="49"/>
      <c r="AX5" s="49"/>
      <c r="AY5" s="49"/>
      <c r="AZ5" s="49"/>
      <c r="BB5" s="51"/>
      <c r="CE5" s="207" t="s">
        <v>17</v>
      </c>
      <c r="CF5" s="207"/>
      <c r="CG5" s="3"/>
      <c r="CH5" s="4"/>
    </row>
    <row r="6" spans="3:86" x14ac:dyDescent="0.25">
      <c r="C6" s="46"/>
      <c r="E6" s="245" t="s">
        <v>2</v>
      </c>
      <c r="F6" s="245"/>
      <c r="G6" s="245"/>
      <c r="H6" s="245"/>
      <c r="I6" s="245"/>
      <c r="J6" s="49" t="s">
        <v>11</v>
      </c>
      <c r="K6" s="245" t="s">
        <v>495</v>
      </c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245"/>
      <c r="AI6" s="245"/>
      <c r="AJ6" s="245"/>
      <c r="AK6" s="245"/>
      <c r="AL6" s="245"/>
      <c r="AM6" s="245"/>
      <c r="AN6" s="245"/>
      <c r="AO6" s="245"/>
      <c r="AP6" s="49"/>
      <c r="AQ6" s="49"/>
      <c r="AR6" s="49"/>
      <c r="AS6" s="49"/>
      <c r="AT6" s="49"/>
      <c r="AU6" s="49"/>
      <c r="AV6" s="49"/>
      <c r="AW6" s="49"/>
      <c r="AX6" s="49"/>
      <c r="AY6" s="49"/>
      <c r="AZ6" s="49"/>
      <c r="BB6" s="51"/>
      <c r="CE6" s="5" t="s">
        <v>5</v>
      </c>
      <c r="CF6" s="6" t="s">
        <v>18</v>
      </c>
      <c r="CG6" s="7">
        <v>6.77</v>
      </c>
      <c r="CH6" s="4">
        <f>CG6*$CH$3</f>
        <v>97122.42</v>
      </c>
    </row>
    <row r="7" spans="3:86" x14ac:dyDescent="0.25">
      <c r="C7" s="46"/>
      <c r="BB7" s="51"/>
      <c r="CE7" s="5" t="s">
        <v>19</v>
      </c>
      <c r="CF7" s="6" t="s">
        <v>20</v>
      </c>
      <c r="CG7" s="8">
        <v>8.17</v>
      </c>
      <c r="CH7" s="4">
        <f t="shared" ref="CH7:CH72" si="0">CG7*$CH$3</f>
        <v>117206.81999999999</v>
      </c>
    </row>
    <row r="8" spans="3:86" x14ac:dyDescent="0.25">
      <c r="C8" s="46"/>
      <c r="BB8" s="51"/>
      <c r="CE8" s="5" t="s">
        <v>21</v>
      </c>
      <c r="CF8" s="6" t="s">
        <v>22</v>
      </c>
      <c r="CG8" s="8">
        <v>23.32</v>
      </c>
      <c r="CH8" s="4">
        <f t="shared" si="0"/>
        <v>334548.72000000003</v>
      </c>
    </row>
    <row r="9" spans="3:86" x14ac:dyDescent="0.25">
      <c r="C9" s="46"/>
      <c r="BB9" s="51"/>
      <c r="CE9" s="5" t="s">
        <v>23</v>
      </c>
      <c r="CF9" s="6" t="s">
        <v>24</v>
      </c>
      <c r="CG9" s="7">
        <v>8.27</v>
      </c>
      <c r="CH9" s="4">
        <f t="shared" si="0"/>
        <v>118641.42</v>
      </c>
    </row>
    <row r="10" spans="3:86" ht="16.5" customHeight="1" x14ac:dyDescent="0.25">
      <c r="C10" s="46"/>
      <c r="E10" s="208" t="s">
        <v>5</v>
      </c>
      <c r="F10" s="209"/>
      <c r="G10" s="209"/>
      <c r="H10" s="209"/>
      <c r="I10" s="209"/>
      <c r="J10" s="209"/>
      <c r="K10" s="210" t="str">
        <f t="shared" ref="K10:K15" si="1">VLOOKUP(E10,$CE$1:$CH$1002,2,FALSE)</f>
        <v>NOVACRON YELLOW S-3R</v>
      </c>
      <c r="L10" s="210"/>
      <c r="M10" s="210"/>
      <c r="N10" s="210"/>
      <c r="O10" s="210"/>
      <c r="P10" s="210"/>
      <c r="Q10" s="210"/>
      <c r="R10" s="210"/>
      <c r="S10" s="210"/>
      <c r="T10" s="210"/>
      <c r="U10" s="210"/>
      <c r="V10" s="210"/>
      <c r="W10" s="210"/>
      <c r="X10" s="210"/>
      <c r="Y10" s="117"/>
      <c r="Z10" s="211">
        <v>1.1000000000000001</v>
      </c>
      <c r="AA10" s="211"/>
      <c r="AB10" s="211"/>
      <c r="AC10" s="211"/>
      <c r="AD10" s="211"/>
      <c r="AE10" s="211"/>
      <c r="AF10" s="210" t="s">
        <v>315</v>
      </c>
      <c r="AG10" s="210"/>
      <c r="AH10" s="212">
        <v>422.11</v>
      </c>
      <c r="AI10" s="212"/>
      <c r="AJ10" s="212"/>
      <c r="AK10" s="212"/>
      <c r="AL10" s="212"/>
      <c r="AM10" s="212"/>
      <c r="AN10" s="52" t="s">
        <v>316</v>
      </c>
      <c r="AO10" s="52"/>
      <c r="AP10" s="213">
        <f t="shared" ref="AP10:AP15" si="2">(AH10*VLOOKUP(E10,$CE$1:$CH$1002,4,FALSE))/1000</f>
        <v>40996.344706200005</v>
      </c>
      <c r="AQ10" s="213"/>
      <c r="AR10" s="213"/>
      <c r="AS10" s="213"/>
      <c r="AT10" s="213"/>
      <c r="AU10" s="213"/>
      <c r="AV10" s="213"/>
      <c r="AW10" s="213"/>
      <c r="AX10" s="213"/>
      <c r="AY10" s="213"/>
      <c r="AZ10" s="214"/>
      <c r="BB10" s="51"/>
      <c r="CE10" s="5" t="s">
        <v>25</v>
      </c>
      <c r="CF10" s="9" t="s">
        <v>26</v>
      </c>
      <c r="CG10" s="7">
        <v>7.46</v>
      </c>
      <c r="CH10" s="4">
        <f t="shared" si="0"/>
        <v>107021.16</v>
      </c>
    </row>
    <row r="11" spans="3:86" x14ac:dyDescent="0.25">
      <c r="C11" s="46"/>
      <c r="E11" s="200" t="s">
        <v>28</v>
      </c>
      <c r="F11" s="243"/>
      <c r="G11" s="243"/>
      <c r="H11" s="243"/>
      <c r="I11" s="243"/>
      <c r="J11" s="243"/>
      <c r="K11" s="230" t="str">
        <f t="shared" si="1"/>
        <v>NOVACRON RED S-B</v>
      </c>
      <c r="L11" s="230"/>
      <c r="M11" s="230"/>
      <c r="N11" s="230"/>
      <c r="O11" s="230"/>
      <c r="P11" s="230"/>
      <c r="Q11" s="230"/>
      <c r="R11" s="230"/>
      <c r="S11" s="230"/>
      <c r="T11" s="230"/>
      <c r="U11" s="230"/>
      <c r="V11" s="230"/>
      <c r="W11" s="230"/>
      <c r="X11" s="230"/>
      <c r="Y11" s="115"/>
      <c r="Z11" s="203">
        <v>0.69</v>
      </c>
      <c r="AA11" s="203"/>
      <c r="AB11" s="203"/>
      <c r="AC11" s="203"/>
      <c r="AD11" s="203"/>
      <c r="AE11" s="203"/>
      <c r="AF11" s="230" t="s">
        <v>315</v>
      </c>
      <c r="AG11" s="230"/>
      <c r="AH11" s="249">
        <v>264.77999999999997</v>
      </c>
      <c r="AI11" s="249"/>
      <c r="AJ11" s="249"/>
      <c r="AK11" s="249"/>
      <c r="AL11" s="249"/>
      <c r="AM11" s="249"/>
      <c r="AN11" s="41" t="s">
        <v>316</v>
      </c>
      <c r="AP11" s="242">
        <f t="shared" si="2"/>
        <v>28678.930793999996</v>
      </c>
      <c r="AQ11" s="242"/>
      <c r="AR11" s="242"/>
      <c r="AS11" s="242"/>
      <c r="AT11" s="242"/>
      <c r="AU11" s="242"/>
      <c r="AV11" s="242"/>
      <c r="AW11" s="242"/>
      <c r="AX11" s="242"/>
      <c r="AY11" s="242"/>
      <c r="AZ11" s="206"/>
      <c r="BB11" s="51"/>
      <c r="CE11" s="5" t="s">
        <v>6</v>
      </c>
      <c r="CF11" s="6" t="s">
        <v>27</v>
      </c>
      <c r="CG11" s="7">
        <v>8.41</v>
      </c>
      <c r="CH11" s="4">
        <f t="shared" si="0"/>
        <v>120649.86</v>
      </c>
    </row>
    <row r="12" spans="3:86" x14ac:dyDescent="0.25">
      <c r="C12" s="46"/>
      <c r="E12" s="200" t="s">
        <v>7</v>
      </c>
      <c r="F12" s="243"/>
      <c r="G12" s="243"/>
      <c r="H12" s="243"/>
      <c r="I12" s="243"/>
      <c r="J12" s="243"/>
      <c r="K12" s="230" t="str">
        <f t="shared" si="1"/>
        <v>NOVACRON DARK BLUE S-GL</v>
      </c>
      <c r="L12" s="230"/>
      <c r="M12" s="230"/>
      <c r="N12" s="230"/>
      <c r="O12" s="230"/>
      <c r="P12" s="230"/>
      <c r="Q12" s="230"/>
      <c r="R12" s="230"/>
      <c r="S12" s="230"/>
      <c r="T12" s="230"/>
      <c r="U12" s="230"/>
      <c r="V12" s="230"/>
      <c r="W12" s="230"/>
      <c r="X12" s="230"/>
      <c r="Y12" s="115"/>
      <c r="Z12" s="203">
        <v>1.56</v>
      </c>
      <c r="AA12" s="203"/>
      <c r="AB12" s="203"/>
      <c r="AC12" s="203"/>
      <c r="AD12" s="203"/>
      <c r="AE12" s="203"/>
      <c r="AF12" s="230" t="s">
        <v>315</v>
      </c>
      <c r="AG12" s="230"/>
      <c r="AH12" s="249">
        <v>598.62</v>
      </c>
      <c r="AI12" s="249"/>
      <c r="AJ12" s="249"/>
      <c r="AK12" s="249"/>
      <c r="AL12" s="249"/>
      <c r="AM12" s="249"/>
      <c r="AN12" s="41" t="s">
        <v>316</v>
      </c>
      <c r="AP12" s="242">
        <f t="shared" si="2"/>
        <v>72824.565369599994</v>
      </c>
      <c r="AQ12" s="242"/>
      <c r="AR12" s="242"/>
      <c r="AS12" s="242"/>
      <c r="AT12" s="242"/>
      <c r="AU12" s="242"/>
      <c r="AV12" s="242"/>
      <c r="AW12" s="242"/>
      <c r="AX12" s="242"/>
      <c r="AY12" s="242"/>
      <c r="AZ12" s="206"/>
      <c r="BB12" s="51"/>
      <c r="CE12" s="5" t="s">
        <v>28</v>
      </c>
      <c r="CF12" s="6" t="s">
        <v>29</v>
      </c>
      <c r="CG12" s="7">
        <v>7.55</v>
      </c>
      <c r="CH12" s="4">
        <f t="shared" si="0"/>
        <v>108312.3</v>
      </c>
    </row>
    <row r="13" spans="3:86" x14ac:dyDescent="0.25">
      <c r="C13" s="46"/>
      <c r="E13" s="216" t="s">
        <v>8</v>
      </c>
      <c r="F13" s="217"/>
      <c r="G13" s="217"/>
      <c r="H13" s="217"/>
      <c r="I13" s="217"/>
      <c r="J13" s="217"/>
      <c r="K13" s="218" t="str">
        <f t="shared" si="1"/>
        <v>FIMBIL EAS 40 NEW</v>
      </c>
      <c r="L13" s="218"/>
      <c r="M13" s="218"/>
      <c r="N13" s="218"/>
      <c r="O13" s="218"/>
      <c r="P13" s="218"/>
      <c r="Q13" s="218"/>
      <c r="R13" s="218"/>
      <c r="S13" s="218"/>
      <c r="T13" s="218"/>
      <c r="U13" s="218"/>
      <c r="V13" s="218"/>
      <c r="W13" s="218"/>
      <c r="X13" s="218"/>
      <c r="Y13" s="116"/>
      <c r="Z13" s="219">
        <v>4</v>
      </c>
      <c r="AA13" s="219"/>
      <c r="AB13" s="219"/>
      <c r="AC13" s="219"/>
      <c r="AD13" s="219"/>
      <c r="AE13" s="219"/>
      <c r="AF13" s="218" t="s">
        <v>315</v>
      </c>
      <c r="AG13" s="218"/>
      <c r="AH13" s="248">
        <v>1534.93</v>
      </c>
      <c r="AI13" s="248"/>
      <c r="AJ13" s="248"/>
      <c r="AK13" s="248"/>
      <c r="AL13" s="248"/>
      <c r="AM13" s="248"/>
      <c r="AN13" s="55" t="s">
        <v>316</v>
      </c>
      <c r="AO13" s="55"/>
      <c r="AP13" s="221">
        <f t="shared" si="2"/>
        <v>31662.7509302</v>
      </c>
      <c r="AQ13" s="221"/>
      <c r="AR13" s="221"/>
      <c r="AS13" s="221"/>
      <c r="AT13" s="221"/>
      <c r="AU13" s="221"/>
      <c r="AV13" s="221"/>
      <c r="AW13" s="221"/>
      <c r="AX13" s="221"/>
      <c r="AY13" s="221"/>
      <c r="AZ13" s="222"/>
      <c r="BB13" s="51"/>
      <c r="CE13" s="5" t="s">
        <v>30</v>
      </c>
      <c r="CF13" s="6" t="s">
        <v>31</v>
      </c>
      <c r="CG13" s="8">
        <v>8.7899999999999991</v>
      </c>
      <c r="CH13" s="4">
        <f t="shared" si="0"/>
        <v>126101.33999999998</v>
      </c>
    </row>
    <row r="14" spans="3:86" x14ac:dyDescent="0.25">
      <c r="C14" s="46"/>
      <c r="E14" s="200" t="s">
        <v>183</v>
      </c>
      <c r="F14" s="243"/>
      <c r="G14" s="243"/>
      <c r="H14" s="243"/>
      <c r="I14" s="243"/>
      <c r="J14" s="243"/>
      <c r="K14" s="230" t="str">
        <f t="shared" si="1"/>
        <v>CAUSTIC SODA LIQ</v>
      </c>
      <c r="L14" s="230"/>
      <c r="M14" s="230"/>
      <c r="N14" s="230"/>
      <c r="O14" s="230"/>
      <c r="P14" s="230"/>
      <c r="Q14" s="230"/>
      <c r="R14" s="230"/>
      <c r="S14" s="230"/>
      <c r="T14" s="230"/>
      <c r="U14" s="230"/>
      <c r="V14" s="230"/>
      <c r="W14" s="230"/>
      <c r="X14" s="230"/>
      <c r="Y14" s="115"/>
      <c r="Z14" s="203">
        <v>6</v>
      </c>
      <c r="AA14" s="203"/>
      <c r="AB14" s="203"/>
      <c r="AC14" s="203"/>
      <c r="AD14" s="203"/>
      <c r="AE14" s="203"/>
      <c r="AF14" s="230" t="s">
        <v>315</v>
      </c>
      <c r="AG14" s="230"/>
      <c r="AH14" s="249">
        <v>2302.39</v>
      </c>
      <c r="AI14" s="249"/>
      <c r="AJ14" s="249"/>
      <c r="AK14" s="249"/>
      <c r="AL14" s="249"/>
      <c r="AM14" s="249"/>
      <c r="AN14" s="41" t="s">
        <v>316</v>
      </c>
      <c r="AP14" s="242">
        <f t="shared" si="2"/>
        <v>19678.527329999997</v>
      </c>
      <c r="AQ14" s="242"/>
      <c r="AR14" s="242"/>
      <c r="AS14" s="242"/>
      <c r="AT14" s="242"/>
      <c r="AU14" s="242"/>
      <c r="AV14" s="242"/>
      <c r="AW14" s="242"/>
      <c r="AX14" s="242"/>
      <c r="AY14" s="242"/>
      <c r="AZ14" s="206"/>
      <c r="BB14" s="51"/>
      <c r="CE14" s="5" t="s">
        <v>32</v>
      </c>
      <c r="CF14" s="9" t="s">
        <v>33</v>
      </c>
      <c r="CG14" s="7">
        <v>11.66</v>
      </c>
      <c r="CH14" s="4">
        <f t="shared" si="0"/>
        <v>167274.36000000002</v>
      </c>
    </row>
    <row r="15" spans="3:86" x14ac:dyDescent="0.25">
      <c r="C15" s="46"/>
      <c r="E15" s="223" t="s">
        <v>10</v>
      </c>
      <c r="F15" s="224"/>
      <c r="G15" s="224"/>
      <c r="H15" s="224"/>
      <c r="I15" s="224"/>
      <c r="J15" s="224"/>
      <c r="K15" s="225" t="str">
        <f t="shared" si="1"/>
        <v>SODA ASH</v>
      </c>
      <c r="L15" s="225"/>
      <c r="M15" s="225"/>
      <c r="N15" s="225"/>
      <c r="O15" s="225"/>
      <c r="P15" s="225"/>
      <c r="Q15" s="225"/>
      <c r="R15" s="225"/>
      <c r="S15" s="225"/>
      <c r="T15" s="225"/>
      <c r="U15" s="225"/>
      <c r="V15" s="225"/>
      <c r="W15" s="225"/>
      <c r="X15" s="225"/>
      <c r="Y15" s="113"/>
      <c r="Z15" s="226">
        <v>20</v>
      </c>
      <c r="AA15" s="226"/>
      <c r="AB15" s="226"/>
      <c r="AC15" s="226"/>
      <c r="AD15" s="226"/>
      <c r="AE15" s="226"/>
      <c r="AF15" s="225" t="s">
        <v>315</v>
      </c>
      <c r="AG15" s="225"/>
      <c r="AH15" s="227">
        <v>7674.64</v>
      </c>
      <c r="AI15" s="227"/>
      <c r="AJ15" s="227"/>
      <c r="AK15" s="227"/>
      <c r="AL15" s="227"/>
      <c r="AM15" s="227"/>
      <c r="AN15" s="54" t="s">
        <v>316</v>
      </c>
      <c r="AO15" s="54"/>
      <c r="AP15" s="228">
        <f t="shared" si="2"/>
        <v>68150.803200000009</v>
      </c>
      <c r="AQ15" s="228"/>
      <c r="AR15" s="228"/>
      <c r="AS15" s="228"/>
      <c r="AT15" s="228"/>
      <c r="AU15" s="228"/>
      <c r="AV15" s="228"/>
      <c r="AW15" s="228"/>
      <c r="AX15" s="228"/>
      <c r="AY15" s="228"/>
      <c r="AZ15" s="229"/>
      <c r="BB15" s="51"/>
      <c r="CE15" s="5" t="s">
        <v>34</v>
      </c>
      <c r="CF15" s="9" t="s">
        <v>35</v>
      </c>
      <c r="CG15" s="7">
        <v>5.84</v>
      </c>
      <c r="CH15" s="4">
        <f t="shared" si="0"/>
        <v>83780.639999999999</v>
      </c>
    </row>
    <row r="16" spans="3:86" x14ac:dyDescent="0.25">
      <c r="C16" s="46"/>
      <c r="E16" s="120"/>
      <c r="F16" s="120"/>
      <c r="G16" s="120"/>
      <c r="H16" s="120"/>
      <c r="I16" s="120"/>
      <c r="J16" s="120"/>
      <c r="K16" s="115"/>
      <c r="L16" s="115"/>
      <c r="M16" s="115"/>
      <c r="N16" s="115"/>
      <c r="O16" s="115"/>
      <c r="P16" s="115"/>
      <c r="Q16" s="115"/>
      <c r="R16" s="115"/>
      <c r="S16" s="115"/>
      <c r="T16" s="115"/>
      <c r="U16" s="115"/>
      <c r="V16" s="115"/>
      <c r="W16" s="115"/>
      <c r="X16" s="115"/>
      <c r="Y16" s="115"/>
      <c r="Z16" s="111"/>
      <c r="AA16" s="111"/>
      <c r="AB16" s="111"/>
      <c r="AC16" s="111"/>
      <c r="AD16" s="111"/>
      <c r="AE16" s="111"/>
      <c r="AF16" s="115"/>
      <c r="AG16" s="115"/>
      <c r="AH16" s="120"/>
      <c r="AI16" s="120"/>
      <c r="AJ16" s="120"/>
      <c r="AK16" s="120"/>
      <c r="AL16" s="120"/>
      <c r="AM16" s="120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B16" s="51"/>
      <c r="CE16" s="5" t="s">
        <v>36</v>
      </c>
      <c r="CF16" s="9" t="s">
        <v>37</v>
      </c>
      <c r="CG16" s="7">
        <v>20.14</v>
      </c>
      <c r="CH16" s="4">
        <f t="shared" si="0"/>
        <v>288928.44</v>
      </c>
    </row>
    <row r="17" spans="3:86" x14ac:dyDescent="0.25">
      <c r="C17" s="46"/>
      <c r="E17" s="120"/>
      <c r="F17" s="120"/>
      <c r="G17" s="120"/>
      <c r="H17" s="120"/>
      <c r="I17" s="120"/>
      <c r="J17" s="120"/>
      <c r="K17" s="115"/>
      <c r="L17" s="115"/>
      <c r="M17" s="115"/>
      <c r="N17" s="115"/>
      <c r="O17" s="115"/>
      <c r="P17" s="115"/>
      <c r="Q17" s="115"/>
      <c r="R17" s="115"/>
      <c r="S17" s="115"/>
      <c r="T17" s="115"/>
      <c r="U17" s="115"/>
      <c r="V17" s="115"/>
      <c r="W17" s="115"/>
      <c r="X17" s="115"/>
      <c r="Y17" s="115"/>
      <c r="Z17" s="111"/>
      <c r="AA17" s="111"/>
      <c r="AB17" s="111"/>
      <c r="AC17" s="111"/>
      <c r="AD17" s="111"/>
      <c r="AE17" s="111"/>
      <c r="AF17" s="115"/>
      <c r="AG17" s="115"/>
      <c r="AH17" s="120"/>
      <c r="AI17" s="120"/>
      <c r="AJ17" s="120"/>
      <c r="AK17" s="59"/>
      <c r="AL17" s="230" t="s">
        <v>318</v>
      </c>
      <c r="AM17" s="230"/>
      <c r="AN17" s="230"/>
      <c r="AO17" s="230"/>
      <c r="AP17" s="112" t="s">
        <v>11</v>
      </c>
      <c r="AQ17" s="242">
        <f>SUM(AP10:AZ15)</f>
        <v>261991.92233000003</v>
      </c>
      <c r="AR17" s="242"/>
      <c r="AS17" s="242"/>
      <c r="AT17" s="242"/>
      <c r="AU17" s="242"/>
      <c r="AV17" s="242"/>
      <c r="AW17" s="242"/>
      <c r="AX17" s="242"/>
      <c r="AY17" s="242"/>
      <c r="AZ17" s="242"/>
      <c r="BB17" s="51"/>
      <c r="CE17" s="5" t="s">
        <v>38</v>
      </c>
      <c r="CF17" s="6" t="s">
        <v>39</v>
      </c>
      <c r="CG17" s="8">
        <v>24.15</v>
      </c>
      <c r="CH17" s="4">
        <f t="shared" si="0"/>
        <v>346455.89999999997</v>
      </c>
    </row>
    <row r="18" spans="3:86" x14ac:dyDescent="0.25">
      <c r="C18" s="46"/>
      <c r="E18" s="120"/>
      <c r="F18" s="120"/>
      <c r="G18" s="120"/>
      <c r="H18" s="120"/>
      <c r="I18" s="120"/>
      <c r="J18" s="120"/>
      <c r="K18" s="115"/>
      <c r="L18" s="115"/>
      <c r="M18" s="115"/>
      <c r="N18" s="115"/>
      <c r="O18" s="115"/>
      <c r="P18" s="115"/>
      <c r="Q18" s="115"/>
      <c r="R18" s="115"/>
      <c r="S18" s="115"/>
      <c r="T18" s="115"/>
      <c r="U18" s="115"/>
      <c r="V18" s="115"/>
      <c r="W18" s="115"/>
      <c r="X18" s="115"/>
      <c r="Y18" s="115"/>
      <c r="Z18" s="111"/>
      <c r="AA18" s="111"/>
      <c r="AB18" s="111"/>
      <c r="AC18" s="111"/>
      <c r="AD18" s="111"/>
      <c r="AE18" s="111"/>
      <c r="AF18" s="115"/>
      <c r="AG18" s="115"/>
      <c r="AH18" s="120"/>
      <c r="AI18" s="120"/>
      <c r="AJ18" s="120"/>
      <c r="AK18" s="59"/>
      <c r="AL18" s="230" t="s">
        <v>317</v>
      </c>
      <c r="AM18" s="230"/>
      <c r="AN18" s="230"/>
      <c r="AO18" s="230"/>
      <c r="AP18" s="112" t="s">
        <v>11</v>
      </c>
      <c r="AQ18" s="242">
        <f>AQ17/AQ4</f>
        <v>124.75805825238096</v>
      </c>
      <c r="AR18" s="242"/>
      <c r="AS18" s="242"/>
      <c r="AT18" s="242"/>
      <c r="AU18" s="242"/>
      <c r="AV18" s="242"/>
      <c r="AW18" s="242"/>
      <c r="AX18" s="242"/>
      <c r="AY18" s="242"/>
      <c r="AZ18" s="242"/>
      <c r="BB18" s="51"/>
      <c r="CE18" s="5" t="s">
        <v>7</v>
      </c>
      <c r="CF18" s="6" t="s">
        <v>40</v>
      </c>
      <c r="CG18" s="7">
        <v>8.48</v>
      </c>
      <c r="CH18" s="4">
        <f t="shared" si="0"/>
        <v>121654.08</v>
      </c>
    </row>
    <row r="19" spans="3:86" x14ac:dyDescent="0.25">
      <c r="C19" s="46"/>
      <c r="E19" s="120"/>
      <c r="F19" s="120"/>
      <c r="G19" s="120"/>
      <c r="H19" s="120"/>
      <c r="I19" s="120"/>
      <c r="J19" s="120"/>
      <c r="K19" s="115"/>
      <c r="L19" s="115"/>
      <c r="M19" s="115"/>
      <c r="N19" s="115"/>
      <c r="O19" s="115"/>
      <c r="P19" s="115"/>
      <c r="Q19" s="115"/>
      <c r="R19" s="115"/>
      <c r="S19" s="115"/>
      <c r="T19" s="115"/>
      <c r="U19" s="115"/>
      <c r="V19" s="115"/>
      <c r="W19" s="115"/>
      <c r="X19" s="115"/>
      <c r="Y19" s="115"/>
      <c r="Z19" s="111"/>
      <c r="AA19" s="111"/>
      <c r="AB19" s="111"/>
      <c r="AC19" s="111"/>
      <c r="AD19" s="111"/>
      <c r="AE19" s="111"/>
      <c r="AF19" s="115"/>
      <c r="AG19" s="115"/>
      <c r="AH19" s="120"/>
      <c r="AI19" s="120"/>
      <c r="AJ19" s="120"/>
      <c r="AK19" s="120"/>
      <c r="AL19" s="120"/>
      <c r="AM19" s="120"/>
      <c r="AQ19" s="120"/>
      <c r="AR19" s="120"/>
      <c r="AS19" s="120"/>
      <c r="AT19" s="120"/>
      <c r="AU19" s="120"/>
      <c r="AV19" s="120"/>
      <c r="AW19" s="120"/>
      <c r="AX19" s="120"/>
      <c r="AY19" s="120"/>
      <c r="AZ19" s="120"/>
      <c r="BB19" s="51"/>
      <c r="CE19" s="5" t="s">
        <v>41</v>
      </c>
      <c r="CF19" s="6" t="s">
        <v>42</v>
      </c>
      <c r="CG19" s="7">
        <v>7.27</v>
      </c>
      <c r="CH19" s="4">
        <f t="shared" si="0"/>
        <v>104295.42</v>
      </c>
    </row>
    <row r="20" spans="3:86" ht="17.25" thickBot="1" x14ac:dyDescent="0.3">
      <c r="C20" s="60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2"/>
      <c r="CE20" s="5" t="s">
        <v>43</v>
      </c>
      <c r="CF20" s="6" t="s">
        <v>44</v>
      </c>
      <c r="CG20" s="7">
        <v>7.63</v>
      </c>
      <c r="CH20" s="4">
        <f t="shared" si="0"/>
        <v>109459.98</v>
      </c>
    </row>
    <row r="21" spans="3:86" x14ac:dyDescent="0.25">
      <c r="CE21" s="5" t="s">
        <v>45</v>
      </c>
      <c r="CF21" s="6" t="s">
        <v>46</v>
      </c>
      <c r="CG21" s="7">
        <v>9.5583270598076133</v>
      </c>
      <c r="CH21" s="4">
        <f t="shared" si="0"/>
        <v>137123.76</v>
      </c>
    </row>
    <row r="22" spans="3:86" ht="17.25" thickBot="1" x14ac:dyDescent="0.3">
      <c r="CE22" s="5" t="s">
        <v>47</v>
      </c>
      <c r="CF22" s="6" t="s">
        <v>48</v>
      </c>
      <c r="CG22" s="7">
        <v>6.66</v>
      </c>
      <c r="CH22" s="4">
        <f t="shared" si="0"/>
        <v>95544.36</v>
      </c>
    </row>
    <row r="23" spans="3:86" x14ac:dyDescent="0.25">
      <c r="C23" s="43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44"/>
      <c r="AN23" s="44"/>
      <c r="AO23" s="44"/>
      <c r="AP23" s="44"/>
      <c r="AQ23" s="44"/>
      <c r="AR23" s="44"/>
      <c r="AS23" s="44"/>
      <c r="AT23" s="44"/>
      <c r="AU23" s="44"/>
      <c r="AV23" s="44"/>
      <c r="AW23" s="44"/>
      <c r="AX23" s="44"/>
      <c r="AY23" s="44"/>
      <c r="AZ23" s="44"/>
      <c r="BA23" s="44"/>
      <c r="BB23" s="45"/>
      <c r="CE23" s="5" t="s">
        <v>49</v>
      </c>
      <c r="CF23" s="9" t="s">
        <v>50</v>
      </c>
      <c r="CG23" s="7">
        <v>12.14</v>
      </c>
      <c r="CH23" s="4">
        <f t="shared" si="0"/>
        <v>174160.44</v>
      </c>
    </row>
    <row r="24" spans="3:86" x14ac:dyDescent="0.25">
      <c r="C24" s="46"/>
      <c r="E24" s="245" t="s">
        <v>0</v>
      </c>
      <c r="F24" s="245"/>
      <c r="G24" s="245"/>
      <c r="H24" s="245"/>
      <c r="I24" s="245"/>
      <c r="J24" s="49" t="s">
        <v>11</v>
      </c>
      <c r="K24" s="245" t="s">
        <v>326</v>
      </c>
      <c r="L24" s="245"/>
      <c r="M24" s="245"/>
      <c r="N24" s="245"/>
      <c r="O24" s="245"/>
      <c r="P24" s="245"/>
      <c r="Q24" s="245"/>
      <c r="R24" s="245"/>
      <c r="S24" s="245"/>
      <c r="T24" s="245"/>
      <c r="U24" s="245"/>
      <c r="V24" s="49"/>
      <c r="W24" s="49"/>
      <c r="X24" s="49"/>
      <c r="Y24" s="49"/>
      <c r="Z24" s="49"/>
      <c r="AA24" s="49"/>
      <c r="AB24" s="49"/>
      <c r="AC24" s="49"/>
      <c r="AD24" s="50"/>
      <c r="AE24" s="50"/>
      <c r="AF24" s="50"/>
      <c r="AG24" s="50"/>
      <c r="AH24" s="245" t="s">
        <v>3</v>
      </c>
      <c r="AI24" s="245"/>
      <c r="AJ24" s="245"/>
      <c r="AK24" s="245"/>
      <c r="AL24" s="245"/>
      <c r="AM24" s="245"/>
      <c r="AN24" s="245"/>
      <c r="AO24" s="245"/>
      <c r="AP24" s="49" t="s">
        <v>11</v>
      </c>
      <c r="AQ24" s="247">
        <v>383.73</v>
      </c>
      <c r="AR24" s="247"/>
      <c r="AS24" s="247"/>
      <c r="AT24" s="247"/>
      <c r="AU24" s="49" t="s">
        <v>319</v>
      </c>
      <c r="AV24" s="49"/>
      <c r="AW24" s="49"/>
      <c r="AX24" s="49"/>
      <c r="AY24" s="49"/>
      <c r="AZ24" s="49"/>
      <c r="BB24" s="51"/>
      <c r="CE24" s="5" t="s">
        <v>51</v>
      </c>
      <c r="CF24" s="6" t="s">
        <v>52</v>
      </c>
      <c r="CG24" s="8">
        <v>16.57</v>
      </c>
      <c r="CH24" s="4">
        <f t="shared" si="0"/>
        <v>237713.22</v>
      </c>
    </row>
    <row r="25" spans="3:86" x14ac:dyDescent="0.25">
      <c r="C25" s="46"/>
      <c r="E25" s="245" t="s">
        <v>322</v>
      </c>
      <c r="F25" s="245"/>
      <c r="G25" s="245"/>
      <c r="H25" s="245"/>
      <c r="I25" s="245"/>
      <c r="J25" s="49" t="s">
        <v>11</v>
      </c>
      <c r="K25" s="49" t="s">
        <v>540</v>
      </c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50"/>
      <c r="AE25" s="50"/>
      <c r="AF25" s="50"/>
      <c r="AG25" s="50"/>
      <c r="AH25" s="245" t="s">
        <v>4</v>
      </c>
      <c r="AI25" s="245"/>
      <c r="AJ25" s="245"/>
      <c r="AK25" s="245"/>
      <c r="AL25" s="245"/>
      <c r="AM25" s="245"/>
      <c r="AN25" s="245"/>
      <c r="AO25" s="245"/>
      <c r="AP25" s="49" t="s">
        <v>11</v>
      </c>
      <c r="AQ25" s="245">
        <v>2100</v>
      </c>
      <c r="AR25" s="245"/>
      <c r="AS25" s="245"/>
      <c r="AT25" s="245"/>
      <c r="AU25" s="49" t="s">
        <v>320</v>
      </c>
      <c r="AV25" s="49"/>
      <c r="AW25" s="49"/>
      <c r="AX25" s="49"/>
      <c r="AY25" s="49"/>
      <c r="AZ25" s="49"/>
      <c r="BB25" s="51"/>
      <c r="CE25" s="5"/>
      <c r="CF25" s="6"/>
      <c r="CG25" s="8"/>
      <c r="CH25" s="4"/>
    </row>
    <row r="26" spans="3:86" x14ac:dyDescent="0.25">
      <c r="C26" s="46"/>
      <c r="E26" s="245" t="s">
        <v>1</v>
      </c>
      <c r="F26" s="245"/>
      <c r="G26" s="245"/>
      <c r="H26" s="245"/>
      <c r="I26" s="245"/>
      <c r="J26" s="49" t="s">
        <v>11</v>
      </c>
      <c r="K26" s="245" t="s">
        <v>539</v>
      </c>
      <c r="L26" s="245"/>
      <c r="M26" s="245"/>
      <c r="N26" s="245"/>
      <c r="O26" s="245"/>
      <c r="P26" s="245"/>
      <c r="Q26" s="245"/>
      <c r="R26" s="245"/>
      <c r="S26" s="245"/>
      <c r="T26" s="245"/>
      <c r="U26" s="245"/>
      <c r="V26" s="49"/>
      <c r="W26" s="49"/>
      <c r="X26" s="49"/>
      <c r="Y26" s="49"/>
      <c r="Z26" s="49"/>
      <c r="AA26" s="49"/>
      <c r="AB26" s="49"/>
      <c r="AC26" s="49"/>
      <c r="AD26" s="50"/>
      <c r="AE26" s="50"/>
      <c r="AF26" s="50"/>
      <c r="AG26" s="50"/>
      <c r="AH26" s="245"/>
      <c r="AI26" s="245"/>
      <c r="AJ26" s="245"/>
      <c r="AK26" s="245"/>
      <c r="AL26" s="245"/>
      <c r="AM26" s="245"/>
      <c r="AN26" s="245"/>
      <c r="AO26" s="245"/>
      <c r="AP26" s="49"/>
      <c r="AQ26" s="246"/>
      <c r="AR26" s="246"/>
      <c r="AS26" s="246"/>
      <c r="AT26" s="246"/>
      <c r="AU26" s="49"/>
      <c r="AV26" s="49"/>
      <c r="AW26" s="49"/>
      <c r="AX26" s="49"/>
      <c r="AY26" s="49"/>
      <c r="AZ26" s="49"/>
      <c r="BB26" s="51"/>
      <c r="CE26" s="5" t="s">
        <v>53</v>
      </c>
      <c r="CF26" s="9" t="s">
        <v>54</v>
      </c>
      <c r="CG26" s="7">
        <v>24.42</v>
      </c>
      <c r="CH26" s="4">
        <f t="shared" si="0"/>
        <v>350329.32</v>
      </c>
    </row>
    <row r="27" spans="3:86" x14ac:dyDescent="0.25">
      <c r="C27" s="46"/>
      <c r="E27" s="245" t="s">
        <v>2</v>
      </c>
      <c r="F27" s="245"/>
      <c r="G27" s="245"/>
      <c r="H27" s="245"/>
      <c r="I27" s="245"/>
      <c r="J27" s="49" t="s">
        <v>11</v>
      </c>
      <c r="K27" s="245" t="s">
        <v>541</v>
      </c>
      <c r="L27" s="245"/>
      <c r="M27" s="245"/>
      <c r="N27" s="245"/>
      <c r="O27" s="245"/>
      <c r="P27" s="245"/>
      <c r="Q27" s="245"/>
      <c r="R27" s="245"/>
      <c r="S27" s="245"/>
      <c r="T27" s="245"/>
      <c r="U27" s="245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245"/>
      <c r="AI27" s="245"/>
      <c r="AJ27" s="245"/>
      <c r="AK27" s="245"/>
      <c r="AL27" s="245"/>
      <c r="AM27" s="245"/>
      <c r="AN27" s="245"/>
      <c r="AO27" s="245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B27" s="51"/>
      <c r="CE27" s="5" t="s">
        <v>55</v>
      </c>
      <c r="CF27" s="6" t="s">
        <v>56</v>
      </c>
      <c r="CG27" s="8">
        <v>19.260000000000002</v>
      </c>
      <c r="CH27" s="4">
        <f t="shared" si="0"/>
        <v>276303.96000000002</v>
      </c>
    </row>
    <row r="28" spans="3:86" x14ac:dyDescent="0.25">
      <c r="C28" s="46"/>
      <c r="BB28" s="51"/>
      <c r="CE28" s="5" t="s">
        <v>57</v>
      </c>
      <c r="CF28" s="6" t="s">
        <v>58</v>
      </c>
      <c r="CG28" s="8">
        <v>16.22</v>
      </c>
      <c r="CH28" s="4">
        <f t="shared" si="0"/>
        <v>232692.12</v>
      </c>
    </row>
    <row r="29" spans="3:86" x14ac:dyDescent="0.25">
      <c r="C29" s="46"/>
      <c r="BB29" s="51"/>
      <c r="CE29" s="5" t="s">
        <v>59</v>
      </c>
      <c r="CF29" s="6" t="s">
        <v>60</v>
      </c>
      <c r="CG29" s="8">
        <v>21.41</v>
      </c>
      <c r="CH29" s="4">
        <f t="shared" si="0"/>
        <v>307147.86</v>
      </c>
    </row>
    <row r="30" spans="3:86" x14ac:dyDescent="0.25">
      <c r="C30" s="46"/>
      <c r="BB30" s="51"/>
      <c r="CE30" s="5" t="s">
        <v>61</v>
      </c>
      <c r="CF30" s="6" t="s">
        <v>62</v>
      </c>
      <c r="CG30" s="7">
        <v>17.59</v>
      </c>
      <c r="CH30" s="4">
        <f t="shared" si="0"/>
        <v>252346.13999999998</v>
      </c>
    </row>
    <row r="31" spans="3:86" x14ac:dyDescent="0.25">
      <c r="C31" s="46"/>
      <c r="E31" s="208" t="s">
        <v>23</v>
      </c>
      <c r="F31" s="209"/>
      <c r="G31" s="209"/>
      <c r="H31" s="209"/>
      <c r="I31" s="209"/>
      <c r="J31" s="209"/>
      <c r="K31" s="210" t="str">
        <f t="shared" ref="K31:K36" si="3">VLOOKUP(E31,$CE$1:$CH$1002,2,FALSE)</f>
        <v>NOVACRON ORANGE EC–3R</v>
      </c>
      <c r="L31" s="210"/>
      <c r="M31" s="210"/>
      <c r="N31" s="210"/>
      <c r="O31" s="210"/>
      <c r="P31" s="210"/>
      <c r="Q31" s="210"/>
      <c r="R31" s="210"/>
      <c r="S31" s="210"/>
      <c r="T31" s="210"/>
      <c r="U31" s="210"/>
      <c r="V31" s="210"/>
      <c r="W31" s="210"/>
      <c r="X31" s="210"/>
      <c r="Y31" s="117"/>
      <c r="Z31" s="234">
        <v>3.64</v>
      </c>
      <c r="AA31" s="234"/>
      <c r="AB31" s="234"/>
      <c r="AC31" s="234"/>
      <c r="AD31" s="234"/>
      <c r="AE31" s="234"/>
      <c r="AF31" s="210" t="s">
        <v>315</v>
      </c>
      <c r="AG31" s="210"/>
      <c r="AH31" s="235">
        <v>1396.79</v>
      </c>
      <c r="AI31" s="235"/>
      <c r="AJ31" s="235"/>
      <c r="AK31" s="235"/>
      <c r="AL31" s="235"/>
      <c r="AM31" s="235"/>
      <c r="AN31" s="52" t="s">
        <v>316</v>
      </c>
      <c r="AO31" s="52"/>
      <c r="AP31" s="213">
        <f t="shared" ref="AP31:AP36" si="4">(AH31*VLOOKUP(E31,$CE$1:$CH$1002,4,FALSE))/1000</f>
        <v>165717.1490418</v>
      </c>
      <c r="AQ31" s="213"/>
      <c r="AR31" s="213"/>
      <c r="AS31" s="213"/>
      <c r="AT31" s="213"/>
      <c r="AU31" s="213"/>
      <c r="AV31" s="213"/>
      <c r="AW31" s="213"/>
      <c r="AX31" s="213"/>
      <c r="AY31" s="213"/>
      <c r="AZ31" s="214"/>
      <c r="BB31" s="51"/>
      <c r="CE31" s="5" t="s">
        <v>63</v>
      </c>
      <c r="CF31" s="6" t="s">
        <v>64</v>
      </c>
      <c r="CG31" s="7">
        <v>8.936572563780846</v>
      </c>
      <c r="CH31" s="4">
        <f t="shared" si="0"/>
        <v>128204.07000000002</v>
      </c>
    </row>
    <row r="32" spans="3:86" x14ac:dyDescent="0.25">
      <c r="C32" s="46"/>
      <c r="E32" s="200" t="s">
        <v>28</v>
      </c>
      <c r="F32" s="243"/>
      <c r="G32" s="243"/>
      <c r="H32" s="243"/>
      <c r="I32" s="243"/>
      <c r="J32" s="243"/>
      <c r="K32" s="230" t="str">
        <f t="shared" si="3"/>
        <v>NOVACRON RED S-B</v>
      </c>
      <c r="L32" s="230"/>
      <c r="M32" s="230"/>
      <c r="N32" s="230"/>
      <c r="O32" s="230"/>
      <c r="P32" s="230"/>
      <c r="Q32" s="230"/>
      <c r="R32" s="230"/>
      <c r="S32" s="230"/>
      <c r="T32" s="230"/>
      <c r="U32" s="230"/>
      <c r="V32" s="230"/>
      <c r="W32" s="230"/>
      <c r="X32" s="230"/>
      <c r="Y32" s="115"/>
      <c r="Z32" s="232">
        <v>1.25</v>
      </c>
      <c r="AA32" s="232"/>
      <c r="AB32" s="232"/>
      <c r="AC32" s="232"/>
      <c r="AD32" s="232"/>
      <c r="AE32" s="232"/>
      <c r="AF32" s="230" t="s">
        <v>315</v>
      </c>
      <c r="AG32" s="230"/>
      <c r="AH32" s="244">
        <v>479.67</v>
      </c>
      <c r="AI32" s="244"/>
      <c r="AJ32" s="244"/>
      <c r="AK32" s="244"/>
      <c r="AL32" s="244"/>
      <c r="AM32" s="244"/>
      <c r="AN32" s="41" t="s">
        <v>316</v>
      </c>
      <c r="AP32" s="242">
        <f t="shared" si="4"/>
        <v>51954.160941000002</v>
      </c>
      <c r="AQ32" s="242"/>
      <c r="AR32" s="242"/>
      <c r="AS32" s="242"/>
      <c r="AT32" s="242"/>
      <c r="AU32" s="242"/>
      <c r="AV32" s="242"/>
      <c r="AW32" s="242"/>
      <c r="AX32" s="242"/>
      <c r="AY32" s="242"/>
      <c r="AZ32" s="206"/>
      <c r="BB32" s="51"/>
      <c r="CE32" s="5" t="s">
        <v>65</v>
      </c>
      <c r="CF32" s="6" t="s">
        <v>66</v>
      </c>
      <c r="CG32" s="7">
        <v>8.3867837724801344</v>
      </c>
      <c r="CH32" s="4">
        <f t="shared" si="0"/>
        <v>120316.8</v>
      </c>
    </row>
    <row r="33" spans="3:86" x14ac:dyDescent="0.25">
      <c r="C33" s="46"/>
      <c r="E33" s="223" t="s">
        <v>7</v>
      </c>
      <c r="F33" s="224"/>
      <c r="G33" s="224"/>
      <c r="H33" s="224"/>
      <c r="I33" s="224"/>
      <c r="J33" s="224"/>
      <c r="K33" s="225" t="str">
        <f t="shared" si="3"/>
        <v>NOVACRON DARK BLUE S-GL</v>
      </c>
      <c r="L33" s="225"/>
      <c r="M33" s="225"/>
      <c r="N33" s="225"/>
      <c r="O33" s="225"/>
      <c r="P33" s="225"/>
      <c r="Q33" s="225"/>
      <c r="R33" s="225"/>
      <c r="S33" s="225"/>
      <c r="T33" s="225"/>
      <c r="U33" s="225"/>
      <c r="V33" s="225"/>
      <c r="W33" s="225"/>
      <c r="X33" s="225"/>
      <c r="Y33" s="115"/>
      <c r="Z33" s="237">
        <v>5.15</v>
      </c>
      <c r="AA33" s="237"/>
      <c r="AB33" s="237"/>
      <c r="AC33" s="237"/>
      <c r="AD33" s="237"/>
      <c r="AE33" s="237"/>
      <c r="AF33" s="225" t="s">
        <v>315</v>
      </c>
      <c r="AG33" s="225"/>
      <c r="AH33" s="238">
        <v>1976.22</v>
      </c>
      <c r="AI33" s="238"/>
      <c r="AJ33" s="238"/>
      <c r="AK33" s="238"/>
      <c r="AL33" s="238"/>
      <c r="AM33" s="238"/>
      <c r="AN33" s="41" t="s">
        <v>316</v>
      </c>
      <c r="AP33" s="228">
        <f t="shared" si="4"/>
        <v>240415.2259776</v>
      </c>
      <c r="AQ33" s="228"/>
      <c r="AR33" s="228"/>
      <c r="AS33" s="228"/>
      <c r="AT33" s="228"/>
      <c r="AU33" s="228"/>
      <c r="AV33" s="228"/>
      <c r="AW33" s="228"/>
      <c r="AX33" s="228"/>
      <c r="AY33" s="228"/>
      <c r="AZ33" s="229"/>
      <c r="BB33" s="51"/>
      <c r="CE33" s="5" t="s">
        <v>67</v>
      </c>
      <c r="CF33" s="6" t="s">
        <v>68</v>
      </c>
      <c r="CG33" s="8">
        <v>7.34</v>
      </c>
      <c r="CH33" s="4">
        <f t="shared" si="0"/>
        <v>105299.64</v>
      </c>
    </row>
    <row r="34" spans="3:86" x14ac:dyDescent="0.25">
      <c r="C34" s="46"/>
      <c r="E34" s="216" t="s">
        <v>8</v>
      </c>
      <c r="F34" s="217"/>
      <c r="G34" s="217"/>
      <c r="H34" s="217"/>
      <c r="I34" s="217"/>
      <c r="J34" s="217"/>
      <c r="K34" s="218" t="str">
        <f t="shared" si="3"/>
        <v>FIMBIL EAS 40 NEW</v>
      </c>
      <c r="L34" s="218"/>
      <c r="M34" s="218"/>
      <c r="N34" s="218"/>
      <c r="O34" s="218"/>
      <c r="P34" s="218"/>
      <c r="Q34" s="218"/>
      <c r="R34" s="218"/>
      <c r="S34" s="218"/>
      <c r="T34" s="218"/>
      <c r="U34" s="218"/>
      <c r="V34" s="218"/>
      <c r="W34" s="218"/>
      <c r="X34" s="218"/>
      <c r="Y34" s="116"/>
      <c r="Z34" s="236">
        <v>4</v>
      </c>
      <c r="AA34" s="236"/>
      <c r="AB34" s="236"/>
      <c r="AC34" s="236"/>
      <c r="AD34" s="236"/>
      <c r="AE34" s="236"/>
      <c r="AF34" s="218" t="s">
        <v>315</v>
      </c>
      <c r="AG34" s="218"/>
      <c r="AH34" s="248">
        <v>1534.93</v>
      </c>
      <c r="AI34" s="248"/>
      <c r="AJ34" s="248"/>
      <c r="AK34" s="248"/>
      <c r="AL34" s="248"/>
      <c r="AM34" s="248"/>
      <c r="AN34" s="55" t="s">
        <v>316</v>
      </c>
      <c r="AO34" s="55"/>
      <c r="AP34" s="221">
        <f t="shared" si="4"/>
        <v>31662.7509302</v>
      </c>
      <c r="AQ34" s="221"/>
      <c r="AR34" s="221"/>
      <c r="AS34" s="221"/>
      <c r="AT34" s="221"/>
      <c r="AU34" s="221"/>
      <c r="AV34" s="221"/>
      <c r="AW34" s="221"/>
      <c r="AX34" s="221"/>
      <c r="AY34" s="221"/>
      <c r="AZ34" s="222"/>
      <c r="BB34" s="51"/>
      <c r="CE34" s="5" t="s">
        <v>69</v>
      </c>
      <c r="CF34" s="6" t="s">
        <v>70</v>
      </c>
      <c r="CG34" s="8">
        <v>13.47</v>
      </c>
      <c r="CH34" s="4">
        <f t="shared" si="0"/>
        <v>193240.62</v>
      </c>
    </row>
    <row r="35" spans="3:86" x14ac:dyDescent="0.25">
      <c r="C35" s="46"/>
      <c r="E35" s="208" t="s">
        <v>183</v>
      </c>
      <c r="F35" s="209"/>
      <c r="G35" s="209"/>
      <c r="H35" s="209"/>
      <c r="I35" s="209"/>
      <c r="J35" s="209"/>
      <c r="K35" s="210" t="str">
        <f t="shared" si="3"/>
        <v>CAUSTIC SODA LIQ</v>
      </c>
      <c r="L35" s="210"/>
      <c r="M35" s="210"/>
      <c r="N35" s="210"/>
      <c r="O35" s="210"/>
      <c r="P35" s="210"/>
      <c r="Q35" s="210"/>
      <c r="R35" s="210"/>
      <c r="S35" s="210"/>
      <c r="T35" s="210"/>
      <c r="U35" s="210"/>
      <c r="V35" s="210"/>
      <c r="W35" s="210"/>
      <c r="X35" s="210"/>
      <c r="Y35" s="115"/>
      <c r="Z35" s="234">
        <v>6</v>
      </c>
      <c r="AA35" s="234"/>
      <c r="AB35" s="234"/>
      <c r="AC35" s="234"/>
      <c r="AD35" s="234"/>
      <c r="AE35" s="234"/>
      <c r="AF35" s="210" t="s">
        <v>315</v>
      </c>
      <c r="AG35" s="210"/>
      <c r="AH35" s="235">
        <v>2302.39</v>
      </c>
      <c r="AI35" s="235"/>
      <c r="AJ35" s="235"/>
      <c r="AK35" s="235"/>
      <c r="AL35" s="235"/>
      <c r="AM35" s="235"/>
      <c r="AN35" s="41" t="s">
        <v>316</v>
      </c>
      <c r="AP35" s="213">
        <f t="shared" si="4"/>
        <v>19678.527329999997</v>
      </c>
      <c r="AQ35" s="213"/>
      <c r="AR35" s="213"/>
      <c r="AS35" s="213"/>
      <c r="AT35" s="213"/>
      <c r="AU35" s="213"/>
      <c r="AV35" s="213"/>
      <c r="AW35" s="213"/>
      <c r="AX35" s="213"/>
      <c r="AY35" s="213"/>
      <c r="AZ35" s="214"/>
      <c r="BB35" s="51"/>
      <c r="CE35" s="10" t="s">
        <v>71</v>
      </c>
      <c r="CF35" s="6" t="s">
        <v>72</v>
      </c>
      <c r="CG35" s="7">
        <v>6.66</v>
      </c>
      <c r="CH35" s="4">
        <f t="shared" si="0"/>
        <v>95544.36</v>
      </c>
    </row>
    <row r="36" spans="3:86" x14ac:dyDescent="0.25">
      <c r="C36" s="46"/>
      <c r="E36" s="223" t="s">
        <v>10</v>
      </c>
      <c r="F36" s="224"/>
      <c r="G36" s="224"/>
      <c r="H36" s="224"/>
      <c r="I36" s="224"/>
      <c r="J36" s="224"/>
      <c r="K36" s="225" t="str">
        <f t="shared" si="3"/>
        <v>SODA ASH</v>
      </c>
      <c r="L36" s="225"/>
      <c r="M36" s="225"/>
      <c r="N36" s="225"/>
      <c r="O36" s="225"/>
      <c r="P36" s="225"/>
      <c r="Q36" s="225"/>
      <c r="R36" s="225"/>
      <c r="S36" s="225"/>
      <c r="T36" s="225"/>
      <c r="U36" s="225"/>
      <c r="V36" s="225"/>
      <c r="W36" s="225"/>
      <c r="X36" s="225"/>
      <c r="Y36" s="113"/>
      <c r="Z36" s="237">
        <v>20</v>
      </c>
      <c r="AA36" s="237"/>
      <c r="AB36" s="237"/>
      <c r="AC36" s="237"/>
      <c r="AD36" s="237"/>
      <c r="AE36" s="237"/>
      <c r="AF36" s="225" t="s">
        <v>315</v>
      </c>
      <c r="AG36" s="225"/>
      <c r="AH36" s="238">
        <v>7674.64</v>
      </c>
      <c r="AI36" s="238"/>
      <c r="AJ36" s="238"/>
      <c r="AK36" s="238"/>
      <c r="AL36" s="238"/>
      <c r="AM36" s="238"/>
      <c r="AN36" s="54" t="s">
        <v>316</v>
      </c>
      <c r="AO36" s="54"/>
      <c r="AP36" s="228">
        <f t="shared" si="4"/>
        <v>68150.803200000009</v>
      </c>
      <c r="AQ36" s="228"/>
      <c r="AR36" s="228"/>
      <c r="AS36" s="228"/>
      <c r="AT36" s="228"/>
      <c r="AU36" s="228"/>
      <c r="AV36" s="228"/>
      <c r="AW36" s="228"/>
      <c r="AX36" s="228"/>
      <c r="AY36" s="228"/>
      <c r="AZ36" s="229"/>
      <c r="BB36" s="51"/>
      <c r="CE36" s="10" t="s">
        <v>73</v>
      </c>
      <c r="CF36" s="6" t="s">
        <v>74</v>
      </c>
      <c r="CG36" s="7">
        <v>10.055604349644501</v>
      </c>
      <c r="CH36" s="4">
        <f t="shared" si="0"/>
        <v>144257.70000000001</v>
      </c>
    </row>
    <row r="37" spans="3:86" x14ac:dyDescent="0.25">
      <c r="C37" s="46"/>
      <c r="E37" s="120"/>
      <c r="F37" s="120"/>
      <c r="G37" s="120"/>
      <c r="H37" s="120"/>
      <c r="I37" s="120"/>
      <c r="J37" s="120"/>
      <c r="K37" s="115"/>
      <c r="L37" s="115"/>
      <c r="M37" s="115"/>
      <c r="N37" s="115"/>
      <c r="O37" s="115"/>
      <c r="P37" s="115"/>
      <c r="Q37" s="115"/>
      <c r="R37" s="115"/>
      <c r="S37" s="115"/>
      <c r="T37" s="115"/>
      <c r="U37" s="115"/>
      <c r="V37" s="115"/>
      <c r="W37" s="115"/>
      <c r="X37" s="115"/>
      <c r="Y37" s="115"/>
      <c r="Z37" s="111"/>
      <c r="AA37" s="111"/>
      <c r="AB37" s="111"/>
      <c r="AC37" s="111"/>
      <c r="AD37" s="111"/>
      <c r="AE37" s="111"/>
      <c r="AF37" s="115"/>
      <c r="AG37" s="115"/>
      <c r="AH37" s="120"/>
      <c r="AI37" s="120"/>
      <c r="AJ37" s="120"/>
      <c r="AK37" s="120"/>
      <c r="AL37" s="120"/>
      <c r="AM37" s="120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B37" s="51"/>
      <c r="CE37" s="10" t="s">
        <v>75</v>
      </c>
      <c r="CF37" s="11" t="s">
        <v>76</v>
      </c>
      <c r="CG37" s="7">
        <v>8.91</v>
      </c>
      <c r="CH37" s="4">
        <f t="shared" si="0"/>
        <v>127822.86</v>
      </c>
    </row>
    <row r="38" spans="3:86" x14ac:dyDescent="0.25">
      <c r="C38" s="46"/>
      <c r="E38" s="120"/>
      <c r="F38" s="120"/>
      <c r="G38" s="120"/>
      <c r="H38" s="120"/>
      <c r="I38" s="120"/>
      <c r="J38" s="120"/>
      <c r="K38" s="115"/>
      <c r="L38" s="115"/>
      <c r="M38" s="115"/>
      <c r="N38" s="115"/>
      <c r="O38" s="115"/>
      <c r="P38" s="115"/>
      <c r="Q38" s="115"/>
      <c r="R38" s="115"/>
      <c r="S38" s="115"/>
      <c r="T38" s="115"/>
      <c r="U38" s="115"/>
      <c r="V38" s="115"/>
      <c r="W38" s="115"/>
      <c r="X38" s="115"/>
      <c r="Y38" s="115"/>
      <c r="Z38" s="111"/>
      <c r="AA38" s="111"/>
      <c r="AB38" s="111"/>
      <c r="AC38" s="111"/>
      <c r="AD38" s="111"/>
      <c r="AE38" s="111"/>
      <c r="AF38" s="115"/>
      <c r="AG38" s="115"/>
      <c r="AH38" s="120"/>
      <c r="AI38" s="120"/>
      <c r="AJ38" s="120"/>
      <c r="AK38" s="59"/>
      <c r="AL38" s="230" t="s">
        <v>318</v>
      </c>
      <c r="AM38" s="230"/>
      <c r="AN38" s="230"/>
      <c r="AO38" s="230"/>
      <c r="AP38" s="112" t="s">
        <v>11</v>
      </c>
      <c r="AQ38" s="242">
        <f>SUM(AP31:AZ36)</f>
        <v>577578.61742060003</v>
      </c>
      <c r="AR38" s="242"/>
      <c r="AS38" s="242"/>
      <c r="AT38" s="242"/>
      <c r="AU38" s="242"/>
      <c r="AV38" s="242"/>
      <c r="AW38" s="242"/>
      <c r="AX38" s="242"/>
      <c r="AY38" s="242"/>
      <c r="AZ38" s="242"/>
      <c r="BB38" s="51"/>
      <c r="CE38" s="10" t="s">
        <v>77</v>
      </c>
      <c r="CF38" s="11" t="s">
        <v>78</v>
      </c>
      <c r="CG38" s="8">
        <v>10.63</v>
      </c>
      <c r="CH38" s="4">
        <f t="shared" si="0"/>
        <v>152497.98000000001</v>
      </c>
    </row>
    <row r="39" spans="3:86" x14ac:dyDescent="0.25">
      <c r="C39" s="46"/>
      <c r="E39" s="120"/>
      <c r="F39" s="120"/>
      <c r="G39" s="120"/>
      <c r="H39" s="120"/>
      <c r="I39" s="120"/>
      <c r="J39" s="120"/>
      <c r="K39" s="115"/>
      <c r="L39" s="115"/>
      <c r="M39" s="115"/>
      <c r="N39" s="115"/>
      <c r="O39" s="115"/>
      <c r="P39" s="115"/>
      <c r="Q39" s="115"/>
      <c r="R39" s="115"/>
      <c r="S39" s="115"/>
      <c r="T39" s="115"/>
      <c r="U39" s="115"/>
      <c r="V39" s="115"/>
      <c r="W39" s="115"/>
      <c r="X39" s="115"/>
      <c r="Y39" s="115"/>
      <c r="Z39" s="111"/>
      <c r="AA39" s="111"/>
      <c r="AB39" s="111"/>
      <c r="AC39" s="111"/>
      <c r="AD39" s="111"/>
      <c r="AE39" s="111"/>
      <c r="AF39" s="115"/>
      <c r="AG39" s="115"/>
      <c r="AH39" s="120"/>
      <c r="AI39" s="120"/>
      <c r="AJ39" s="120"/>
      <c r="AK39" s="59"/>
      <c r="AL39" s="230" t="s">
        <v>317</v>
      </c>
      <c r="AM39" s="230"/>
      <c r="AN39" s="230"/>
      <c r="AO39" s="230"/>
      <c r="AP39" s="112" t="s">
        <v>11</v>
      </c>
      <c r="AQ39" s="242">
        <f>AQ38/AQ25</f>
        <v>275.03743686695242</v>
      </c>
      <c r="AR39" s="242"/>
      <c r="AS39" s="242"/>
      <c r="AT39" s="242"/>
      <c r="AU39" s="242"/>
      <c r="AV39" s="242"/>
      <c r="AW39" s="242"/>
      <c r="AX39" s="242"/>
      <c r="AY39" s="242"/>
      <c r="AZ39" s="242"/>
      <c r="BB39" s="51"/>
      <c r="CE39" s="10" t="s">
        <v>79</v>
      </c>
      <c r="CF39" s="11" t="s">
        <v>80</v>
      </c>
      <c r="CG39" s="8">
        <v>19.899999999999999</v>
      </c>
      <c r="CH39" s="4">
        <f t="shared" si="0"/>
        <v>285485.39999999997</v>
      </c>
    </row>
    <row r="40" spans="3:86" x14ac:dyDescent="0.25">
      <c r="C40" s="46"/>
      <c r="E40" s="120"/>
      <c r="F40" s="120"/>
      <c r="G40" s="120"/>
      <c r="H40" s="120"/>
      <c r="I40" s="120"/>
      <c r="J40" s="120"/>
      <c r="K40" s="115"/>
      <c r="L40" s="115"/>
      <c r="M40" s="115"/>
      <c r="N40" s="115"/>
      <c r="O40" s="115"/>
      <c r="P40" s="115"/>
      <c r="Q40" s="115"/>
      <c r="R40" s="115"/>
      <c r="S40" s="115"/>
      <c r="T40" s="115"/>
      <c r="U40" s="115"/>
      <c r="V40" s="115"/>
      <c r="W40" s="115"/>
      <c r="X40" s="115"/>
      <c r="Y40" s="115"/>
      <c r="Z40" s="111"/>
      <c r="AA40" s="111"/>
      <c r="AB40" s="111"/>
      <c r="AC40" s="111"/>
      <c r="AD40" s="111"/>
      <c r="AE40" s="111"/>
      <c r="AF40" s="115"/>
      <c r="AG40" s="115"/>
      <c r="AH40" s="120"/>
      <c r="AI40" s="120"/>
      <c r="AJ40" s="120"/>
      <c r="AK40" s="120"/>
      <c r="AL40" s="120"/>
      <c r="AM40" s="120"/>
      <c r="AQ40" s="120"/>
      <c r="AR40" s="120"/>
      <c r="AS40" s="120"/>
      <c r="AT40" s="120"/>
      <c r="AU40" s="120"/>
      <c r="AV40" s="120"/>
      <c r="AW40" s="120"/>
      <c r="AX40" s="120"/>
      <c r="AY40" s="120"/>
      <c r="AZ40" s="120"/>
      <c r="BB40" s="51"/>
      <c r="CE40" s="10" t="s">
        <v>81</v>
      </c>
      <c r="CF40" s="11" t="s">
        <v>82</v>
      </c>
      <c r="CG40" s="8">
        <v>13.35</v>
      </c>
      <c r="CH40" s="4">
        <f t="shared" si="0"/>
        <v>191519.1</v>
      </c>
    </row>
    <row r="41" spans="3:86" ht="17.25" thickBot="1" x14ac:dyDescent="0.3">
      <c r="C41" s="60"/>
      <c r="D41" s="61"/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2"/>
      <c r="CE41" s="10" t="s">
        <v>83</v>
      </c>
      <c r="CF41" s="11" t="s">
        <v>84</v>
      </c>
      <c r="CG41" s="8">
        <v>12.75</v>
      </c>
      <c r="CH41" s="4">
        <f t="shared" si="0"/>
        <v>182911.5</v>
      </c>
    </row>
    <row r="42" spans="3:86" x14ac:dyDescent="0.25">
      <c r="CE42" s="10" t="s">
        <v>85</v>
      </c>
      <c r="CF42" s="11" t="s">
        <v>86</v>
      </c>
      <c r="CG42" s="8">
        <v>28.05</v>
      </c>
      <c r="CH42" s="4">
        <f t="shared" si="0"/>
        <v>402405.3</v>
      </c>
    </row>
    <row r="43" spans="3:86" ht="17.25" thickBot="1" x14ac:dyDescent="0.3">
      <c r="CE43" s="10" t="s">
        <v>87</v>
      </c>
      <c r="CF43" s="11" t="s">
        <v>88</v>
      </c>
      <c r="CG43" s="8">
        <v>27.2</v>
      </c>
      <c r="CH43" s="4">
        <f t="shared" si="0"/>
        <v>390211.2</v>
      </c>
    </row>
    <row r="44" spans="3:86" x14ac:dyDescent="0.25">
      <c r="C44" s="43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44"/>
      <c r="AV44" s="44"/>
      <c r="AW44" s="44"/>
      <c r="AX44" s="44"/>
      <c r="AY44" s="44"/>
      <c r="AZ44" s="44"/>
      <c r="BA44" s="44"/>
      <c r="BB44" s="45"/>
      <c r="CE44" s="10" t="s">
        <v>89</v>
      </c>
      <c r="CF44" s="11" t="s">
        <v>90</v>
      </c>
      <c r="CG44" s="8">
        <v>21.194841070681722</v>
      </c>
      <c r="CH44" s="4">
        <f t="shared" si="0"/>
        <v>304061.19</v>
      </c>
    </row>
    <row r="45" spans="3:86" x14ac:dyDescent="0.25">
      <c r="C45" s="46"/>
      <c r="E45" s="245" t="s">
        <v>0</v>
      </c>
      <c r="F45" s="245"/>
      <c r="G45" s="245"/>
      <c r="H45" s="245"/>
      <c r="I45" s="245"/>
      <c r="J45" s="49" t="s">
        <v>11</v>
      </c>
      <c r="K45" s="245" t="s">
        <v>328</v>
      </c>
      <c r="L45" s="245"/>
      <c r="M45" s="245"/>
      <c r="N45" s="245"/>
      <c r="O45" s="245"/>
      <c r="P45" s="245"/>
      <c r="Q45" s="245"/>
      <c r="R45" s="245"/>
      <c r="S45" s="245"/>
      <c r="T45" s="245"/>
      <c r="U45" s="245"/>
      <c r="V45" s="49"/>
      <c r="W45" s="49"/>
      <c r="X45" s="49"/>
      <c r="Y45" s="49"/>
      <c r="Z45" s="49"/>
      <c r="AA45" s="49"/>
      <c r="AB45" s="49"/>
      <c r="AC45" s="49"/>
      <c r="AD45" s="50"/>
      <c r="AE45" s="50"/>
      <c r="AF45" s="50"/>
      <c r="AG45" s="50"/>
      <c r="AH45" s="245" t="s">
        <v>3</v>
      </c>
      <c r="AI45" s="245"/>
      <c r="AJ45" s="245"/>
      <c r="AK45" s="245"/>
      <c r="AL45" s="245"/>
      <c r="AM45" s="245"/>
      <c r="AN45" s="245"/>
      <c r="AO45" s="245"/>
      <c r="AP45" s="49" t="s">
        <v>11</v>
      </c>
      <c r="AQ45" s="247">
        <v>383.73</v>
      </c>
      <c r="AR45" s="247"/>
      <c r="AS45" s="247"/>
      <c r="AT45" s="247"/>
      <c r="AU45" s="49" t="s">
        <v>319</v>
      </c>
      <c r="AV45" s="49"/>
      <c r="AW45" s="49"/>
      <c r="AX45" s="49"/>
      <c r="AY45" s="49"/>
      <c r="AZ45" s="49"/>
      <c r="BB45" s="51"/>
      <c r="CE45" s="10" t="s">
        <v>91</v>
      </c>
      <c r="CF45" s="11" t="s">
        <v>92</v>
      </c>
      <c r="CG45" s="7">
        <v>29.388728565453786</v>
      </c>
      <c r="CH45" s="4">
        <f t="shared" si="0"/>
        <v>421610.7</v>
      </c>
    </row>
    <row r="46" spans="3:86" x14ac:dyDescent="0.25">
      <c r="C46" s="46"/>
      <c r="E46" s="245" t="s">
        <v>322</v>
      </c>
      <c r="F46" s="245"/>
      <c r="G46" s="245"/>
      <c r="H46" s="245"/>
      <c r="I46" s="245"/>
      <c r="J46" s="49" t="s">
        <v>11</v>
      </c>
      <c r="K46" s="49" t="s">
        <v>542</v>
      </c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50"/>
      <c r="AE46" s="50"/>
      <c r="AF46" s="50"/>
      <c r="AG46" s="50"/>
      <c r="AH46" s="245" t="s">
        <v>4</v>
      </c>
      <c r="AI46" s="245"/>
      <c r="AJ46" s="245"/>
      <c r="AK46" s="245"/>
      <c r="AL46" s="245"/>
      <c r="AM46" s="245"/>
      <c r="AN46" s="245"/>
      <c r="AO46" s="245"/>
      <c r="AP46" s="49" t="s">
        <v>11</v>
      </c>
      <c r="AQ46" s="245">
        <v>2100</v>
      </c>
      <c r="AR46" s="245"/>
      <c r="AS46" s="245"/>
      <c r="AT46" s="245"/>
      <c r="AU46" s="49" t="s">
        <v>320</v>
      </c>
      <c r="AV46" s="49"/>
      <c r="AW46" s="49"/>
      <c r="AX46" s="49"/>
      <c r="AY46" s="49"/>
      <c r="AZ46" s="49"/>
      <c r="BB46" s="51"/>
      <c r="CE46" s="10"/>
      <c r="CF46" s="11"/>
      <c r="CG46" s="7"/>
      <c r="CH46" s="4"/>
    </row>
    <row r="47" spans="3:86" x14ac:dyDescent="0.25">
      <c r="C47" s="46"/>
      <c r="E47" s="245" t="s">
        <v>1</v>
      </c>
      <c r="F47" s="245"/>
      <c r="G47" s="245"/>
      <c r="H47" s="245"/>
      <c r="I47" s="245"/>
      <c r="J47" s="49" t="s">
        <v>11</v>
      </c>
      <c r="K47" s="245" t="s">
        <v>539</v>
      </c>
      <c r="L47" s="245"/>
      <c r="M47" s="245"/>
      <c r="N47" s="245"/>
      <c r="O47" s="245"/>
      <c r="P47" s="245"/>
      <c r="Q47" s="245"/>
      <c r="R47" s="245"/>
      <c r="S47" s="245"/>
      <c r="T47" s="245"/>
      <c r="U47" s="245"/>
      <c r="V47" s="49"/>
      <c r="W47" s="49"/>
      <c r="X47" s="49"/>
      <c r="Y47" s="49"/>
      <c r="Z47" s="49"/>
      <c r="AA47" s="49"/>
      <c r="AB47" s="49"/>
      <c r="AC47" s="49"/>
      <c r="AD47" s="50"/>
      <c r="AE47" s="50"/>
      <c r="AF47" s="50"/>
      <c r="AG47" s="50"/>
      <c r="AH47" s="245"/>
      <c r="AI47" s="245"/>
      <c r="AJ47" s="245"/>
      <c r="AK47" s="245"/>
      <c r="AL47" s="245"/>
      <c r="AM47" s="245"/>
      <c r="AN47" s="245"/>
      <c r="AO47" s="245"/>
      <c r="AP47" s="49"/>
      <c r="AQ47" s="246"/>
      <c r="AR47" s="246"/>
      <c r="AS47" s="246"/>
      <c r="AT47" s="246"/>
      <c r="AU47" s="49"/>
      <c r="AV47" s="49"/>
      <c r="AW47" s="49"/>
      <c r="AX47" s="49"/>
      <c r="AY47" s="49"/>
      <c r="AZ47" s="49"/>
      <c r="BB47" s="51"/>
      <c r="CE47" s="10" t="s">
        <v>93</v>
      </c>
      <c r="CF47" s="11" t="s">
        <v>94</v>
      </c>
      <c r="CG47" s="8">
        <v>10.32</v>
      </c>
      <c r="CH47" s="4">
        <f t="shared" si="0"/>
        <v>148050.72</v>
      </c>
    </row>
    <row r="48" spans="3:86" x14ac:dyDescent="0.25">
      <c r="C48" s="46"/>
      <c r="E48" s="245" t="s">
        <v>2</v>
      </c>
      <c r="F48" s="245"/>
      <c r="G48" s="245"/>
      <c r="H48" s="245"/>
      <c r="I48" s="245"/>
      <c r="J48" s="49" t="s">
        <v>11</v>
      </c>
      <c r="K48" s="245" t="s">
        <v>495</v>
      </c>
      <c r="L48" s="245"/>
      <c r="M48" s="245"/>
      <c r="N48" s="245"/>
      <c r="O48" s="245"/>
      <c r="P48" s="245"/>
      <c r="Q48" s="245"/>
      <c r="R48" s="245"/>
      <c r="S48" s="245"/>
      <c r="T48" s="245"/>
      <c r="U48" s="245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245"/>
      <c r="AI48" s="245"/>
      <c r="AJ48" s="245"/>
      <c r="AK48" s="245"/>
      <c r="AL48" s="245"/>
      <c r="AM48" s="245"/>
      <c r="AN48" s="245"/>
      <c r="AO48" s="245"/>
      <c r="AP48" s="49"/>
      <c r="AQ48" s="49"/>
      <c r="AR48" s="49"/>
      <c r="AS48" s="49"/>
      <c r="AT48" s="49"/>
      <c r="AU48" s="49"/>
      <c r="AV48" s="49"/>
      <c r="AW48" s="49"/>
      <c r="AX48" s="49"/>
      <c r="AY48" s="49"/>
      <c r="AZ48" s="49"/>
      <c r="BB48" s="51"/>
      <c r="CE48" s="10" t="s">
        <v>95</v>
      </c>
      <c r="CF48" s="11" t="s">
        <v>96</v>
      </c>
      <c r="CG48" s="8">
        <v>8.36</v>
      </c>
      <c r="CH48" s="4">
        <f t="shared" si="0"/>
        <v>119932.56</v>
      </c>
    </row>
    <row r="49" spans="3:86" x14ac:dyDescent="0.25">
      <c r="C49" s="46"/>
      <c r="BB49" s="51"/>
      <c r="CE49" s="10" t="s">
        <v>97</v>
      </c>
      <c r="CF49" s="11" t="s">
        <v>98</v>
      </c>
      <c r="CG49" s="8">
        <v>7.56</v>
      </c>
      <c r="CH49" s="4">
        <f t="shared" si="0"/>
        <v>108455.76</v>
      </c>
    </row>
    <row r="50" spans="3:86" x14ac:dyDescent="0.25">
      <c r="C50" s="46"/>
      <c r="BB50" s="51"/>
      <c r="CE50" s="10" t="s">
        <v>99</v>
      </c>
      <c r="CF50" s="11" t="s">
        <v>100</v>
      </c>
      <c r="CG50" s="7">
        <v>7.185372229192807</v>
      </c>
      <c r="CH50" s="4">
        <f t="shared" si="0"/>
        <v>103081.35</v>
      </c>
    </row>
    <row r="51" spans="3:86" x14ac:dyDescent="0.25">
      <c r="C51" s="46"/>
      <c r="BB51" s="51"/>
      <c r="CE51" s="10" t="s">
        <v>101</v>
      </c>
      <c r="CF51" s="11" t="s">
        <v>102</v>
      </c>
      <c r="CG51" s="7">
        <v>6.0066583019657047</v>
      </c>
      <c r="CH51" s="4">
        <f t="shared" si="0"/>
        <v>86171.520000000004</v>
      </c>
    </row>
    <row r="52" spans="3:86" x14ac:dyDescent="0.25">
      <c r="C52" s="46"/>
      <c r="E52" s="208" t="s">
        <v>5</v>
      </c>
      <c r="F52" s="209"/>
      <c r="G52" s="209"/>
      <c r="H52" s="209"/>
      <c r="I52" s="209"/>
      <c r="J52" s="209"/>
      <c r="K52" s="210" t="str">
        <f t="shared" ref="K52:K57" si="5">VLOOKUP(E52,$CE$1:$CH$1002,2,FALSE)</f>
        <v>NOVACRON YELLOW S-3R</v>
      </c>
      <c r="L52" s="210"/>
      <c r="M52" s="210"/>
      <c r="N52" s="210"/>
      <c r="O52" s="210"/>
      <c r="P52" s="210"/>
      <c r="Q52" s="210"/>
      <c r="R52" s="210"/>
      <c r="S52" s="210"/>
      <c r="T52" s="210"/>
      <c r="U52" s="210"/>
      <c r="V52" s="210"/>
      <c r="W52" s="210"/>
      <c r="X52" s="210"/>
      <c r="Y52" s="117"/>
      <c r="Z52" s="234">
        <v>1.9</v>
      </c>
      <c r="AA52" s="234"/>
      <c r="AB52" s="234"/>
      <c r="AC52" s="234"/>
      <c r="AD52" s="234"/>
      <c r="AE52" s="234"/>
      <c r="AF52" s="210" t="s">
        <v>315</v>
      </c>
      <c r="AG52" s="210"/>
      <c r="AH52" s="235">
        <v>729.09</v>
      </c>
      <c r="AI52" s="235"/>
      <c r="AJ52" s="235"/>
      <c r="AK52" s="235"/>
      <c r="AL52" s="235"/>
      <c r="AM52" s="235"/>
      <c r="AN52" s="52" t="s">
        <v>316</v>
      </c>
      <c r="AO52" s="52"/>
      <c r="AP52" s="213">
        <f t="shared" ref="AP52:AP57" si="6">(AH52*VLOOKUP(E52,$CE$1:$CH$1002,4,FALSE))/1000</f>
        <v>70810.985197799993</v>
      </c>
      <c r="AQ52" s="213"/>
      <c r="AR52" s="213"/>
      <c r="AS52" s="213"/>
      <c r="AT52" s="213"/>
      <c r="AU52" s="213"/>
      <c r="AV52" s="213"/>
      <c r="AW52" s="213"/>
      <c r="AX52" s="213"/>
      <c r="AY52" s="213"/>
      <c r="AZ52" s="214"/>
      <c r="BB52" s="51"/>
      <c r="CE52" s="10" t="s">
        <v>103</v>
      </c>
      <c r="CF52" s="11" t="s">
        <v>104</v>
      </c>
      <c r="CG52" s="7">
        <v>7.8263355639202565</v>
      </c>
      <c r="CH52" s="4">
        <f t="shared" si="0"/>
        <v>112276.61</v>
      </c>
    </row>
    <row r="53" spans="3:86" x14ac:dyDescent="0.25">
      <c r="C53" s="46"/>
      <c r="E53" s="200" t="s">
        <v>28</v>
      </c>
      <c r="F53" s="243"/>
      <c r="G53" s="243"/>
      <c r="H53" s="243"/>
      <c r="I53" s="243"/>
      <c r="J53" s="243"/>
      <c r="K53" s="230" t="str">
        <f t="shared" si="5"/>
        <v>NOVACRON RED S-B</v>
      </c>
      <c r="L53" s="230"/>
      <c r="M53" s="230"/>
      <c r="N53" s="230"/>
      <c r="O53" s="230"/>
      <c r="P53" s="230"/>
      <c r="Q53" s="230"/>
      <c r="R53" s="230"/>
      <c r="S53" s="230"/>
      <c r="T53" s="230"/>
      <c r="U53" s="230"/>
      <c r="V53" s="230"/>
      <c r="W53" s="230"/>
      <c r="X53" s="230"/>
      <c r="Y53" s="115"/>
      <c r="Z53" s="232">
        <v>0.79</v>
      </c>
      <c r="AA53" s="232"/>
      <c r="AB53" s="232"/>
      <c r="AC53" s="232"/>
      <c r="AD53" s="232"/>
      <c r="AE53" s="232"/>
      <c r="AF53" s="230" t="s">
        <v>315</v>
      </c>
      <c r="AG53" s="230"/>
      <c r="AH53" s="244">
        <v>303.14999999999998</v>
      </c>
      <c r="AI53" s="244"/>
      <c r="AJ53" s="244"/>
      <c r="AK53" s="244"/>
      <c r="AL53" s="244"/>
      <c r="AM53" s="244"/>
      <c r="AN53" s="41" t="s">
        <v>316</v>
      </c>
      <c r="AP53" s="242">
        <f t="shared" si="6"/>
        <v>32834.873744999997</v>
      </c>
      <c r="AQ53" s="242"/>
      <c r="AR53" s="242"/>
      <c r="AS53" s="242"/>
      <c r="AT53" s="242"/>
      <c r="AU53" s="242"/>
      <c r="AV53" s="242"/>
      <c r="AW53" s="242"/>
      <c r="AX53" s="242"/>
      <c r="AY53" s="242"/>
      <c r="AZ53" s="206"/>
      <c r="BB53" s="51"/>
      <c r="CE53" s="10" t="s">
        <v>105</v>
      </c>
      <c r="CF53" s="11" t="s">
        <v>106</v>
      </c>
      <c r="CG53" s="7">
        <v>5.4474048515265583</v>
      </c>
      <c r="CH53" s="4">
        <f t="shared" si="0"/>
        <v>78148.47</v>
      </c>
    </row>
    <row r="54" spans="3:86" x14ac:dyDescent="0.25">
      <c r="C54" s="46"/>
      <c r="E54" s="223" t="s">
        <v>7</v>
      </c>
      <c r="F54" s="224"/>
      <c r="G54" s="224"/>
      <c r="H54" s="224"/>
      <c r="I54" s="224"/>
      <c r="J54" s="224"/>
      <c r="K54" s="225" t="str">
        <f t="shared" si="5"/>
        <v>NOVACRON DARK BLUE S-GL</v>
      </c>
      <c r="L54" s="225"/>
      <c r="M54" s="225"/>
      <c r="N54" s="225"/>
      <c r="O54" s="225"/>
      <c r="P54" s="225"/>
      <c r="Q54" s="225"/>
      <c r="R54" s="225"/>
      <c r="S54" s="225"/>
      <c r="T54" s="225"/>
      <c r="U54" s="225"/>
      <c r="V54" s="225"/>
      <c r="W54" s="225"/>
      <c r="X54" s="225"/>
      <c r="Y54" s="113"/>
      <c r="Z54" s="237">
        <v>1.04</v>
      </c>
      <c r="AA54" s="237"/>
      <c r="AB54" s="237"/>
      <c r="AC54" s="237"/>
      <c r="AD54" s="237"/>
      <c r="AE54" s="237"/>
      <c r="AF54" s="225" t="s">
        <v>315</v>
      </c>
      <c r="AG54" s="225"/>
      <c r="AH54" s="238">
        <v>399.08</v>
      </c>
      <c r="AI54" s="238"/>
      <c r="AJ54" s="238"/>
      <c r="AK54" s="238"/>
      <c r="AL54" s="238"/>
      <c r="AM54" s="238"/>
      <c r="AN54" s="54" t="s">
        <v>316</v>
      </c>
      <c r="AO54" s="54"/>
      <c r="AP54" s="228">
        <f t="shared" si="6"/>
        <v>48549.710246399998</v>
      </c>
      <c r="AQ54" s="228"/>
      <c r="AR54" s="228"/>
      <c r="AS54" s="228"/>
      <c r="AT54" s="228"/>
      <c r="AU54" s="228"/>
      <c r="AV54" s="228"/>
      <c r="AW54" s="228"/>
      <c r="AX54" s="228"/>
      <c r="AY54" s="228"/>
      <c r="AZ54" s="229"/>
      <c r="BB54" s="51"/>
      <c r="CE54" s="10" t="s">
        <v>107</v>
      </c>
      <c r="CF54" s="11" t="s">
        <v>108</v>
      </c>
      <c r="CG54" s="7">
        <v>7.1763592639063152</v>
      </c>
      <c r="CH54" s="4">
        <f t="shared" si="0"/>
        <v>102952.05</v>
      </c>
    </row>
    <row r="55" spans="3:86" x14ac:dyDescent="0.25">
      <c r="C55" s="46"/>
      <c r="E55" s="223" t="s">
        <v>8</v>
      </c>
      <c r="F55" s="224"/>
      <c r="G55" s="224"/>
      <c r="H55" s="224"/>
      <c r="I55" s="224"/>
      <c r="J55" s="224"/>
      <c r="K55" s="225" t="str">
        <f t="shared" si="5"/>
        <v>FIMBIL EAS 40 NEW</v>
      </c>
      <c r="L55" s="225"/>
      <c r="M55" s="225"/>
      <c r="N55" s="225"/>
      <c r="O55" s="225"/>
      <c r="P55" s="225"/>
      <c r="Q55" s="225"/>
      <c r="R55" s="225"/>
      <c r="S55" s="225"/>
      <c r="T55" s="225"/>
      <c r="U55" s="225"/>
      <c r="V55" s="225"/>
      <c r="W55" s="225"/>
      <c r="X55" s="225"/>
      <c r="Y55" s="113"/>
      <c r="Z55" s="237">
        <v>4</v>
      </c>
      <c r="AA55" s="237"/>
      <c r="AB55" s="237"/>
      <c r="AC55" s="237"/>
      <c r="AD55" s="237"/>
      <c r="AE55" s="237"/>
      <c r="AF55" s="225" t="s">
        <v>315</v>
      </c>
      <c r="AG55" s="225"/>
      <c r="AH55" s="238">
        <v>1534.93</v>
      </c>
      <c r="AI55" s="238"/>
      <c r="AJ55" s="238"/>
      <c r="AK55" s="238"/>
      <c r="AL55" s="238"/>
      <c r="AM55" s="238"/>
      <c r="AN55" s="54" t="s">
        <v>316</v>
      </c>
      <c r="AO55" s="54"/>
      <c r="AP55" s="228">
        <f t="shared" si="6"/>
        <v>31662.7509302</v>
      </c>
      <c r="AQ55" s="228"/>
      <c r="AR55" s="228"/>
      <c r="AS55" s="228"/>
      <c r="AT55" s="228"/>
      <c r="AU55" s="228"/>
      <c r="AV55" s="228"/>
      <c r="AW55" s="228"/>
      <c r="AX55" s="228"/>
      <c r="AY55" s="228"/>
      <c r="AZ55" s="229"/>
      <c r="BB55" s="51"/>
      <c r="CE55" s="10" t="s">
        <v>109</v>
      </c>
      <c r="CF55" s="11" t="s">
        <v>110</v>
      </c>
      <c r="CG55" s="7">
        <v>6.1914303638644919</v>
      </c>
      <c r="CH55" s="4">
        <f t="shared" si="0"/>
        <v>88822.26</v>
      </c>
    </row>
    <row r="56" spans="3:86" x14ac:dyDescent="0.25">
      <c r="C56" s="46"/>
      <c r="E56" s="200" t="s">
        <v>183</v>
      </c>
      <c r="F56" s="243"/>
      <c r="G56" s="243"/>
      <c r="H56" s="243"/>
      <c r="I56" s="243"/>
      <c r="J56" s="243"/>
      <c r="K56" s="230" t="str">
        <f t="shared" si="5"/>
        <v>CAUSTIC SODA LIQ</v>
      </c>
      <c r="L56" s="230"/>
      <c r="M56" s="230"/>
      <c r="N56" s="230"/>
      <c r="O56" s="230"/>
      <c r="P56" s="230"/>
      <c r="Q56" s="230"/>
      <c r="R56" s="230"/>
      <c r="S56" s="230"/>
      <c r="T56" s="230"/>
      <c r="U56" s="230"/>
      <c r="V56" s="230"/>
      <c r="W56" s="230"/>
      <c r="X56" s="230"/>
      <c r="Y56" s="115"/>
      <c r="Z56" s="232">
        <v>6</v>
      </c>
      <c r="AA56" s="232"/>
      <c r="AB56" s="232"/>
      <c r="AC56" s="232"/>
      <c r="AD56" s="232"/>
      <c r="AE56" s="232"/>
      <c r="AF56" s="230" t="s">
        <v>315</v>
      </c>
      <c r="AG56" s="230"/>
      <c r="AH56" s="244">
        <v>2302.39</v>
      </c>
      <c r="AI56" s="244"/>
      <c r="AJ56" s="244"/>
      <c r="AK56" s="244"/>
      <c r="AL56" s="244"/>
      <c r="AM56" s="244"/>
      <c r="AN56" s="41" t="s">
        <v>316</v>
      </c>
      <c r="AP56" s="242">
        <f t="shared" si="6"/>
        <v>19678.527329999997</v>
      </c>
      <c r="AQ56" s="242"/>
      <c r="AR56" s="242"/>
      <c r="AS56" s="242"/>
      <c r="AT56" s="242"/>
      <c r="AU56" s="242"/>
      <c r="AV56" s="242"/>
      <c r="AW56" s="242"/>
      <c r="AX56" s="242"/>
      <c r="AY56" s="242"/>
      <c r="AZ56" s="206"/>
      <c r="BB56" s="51"/>
      <c r="CE56" s="10" t="s">
        <v>111</v>
      </c>
      <c r="CF56" s="11" t="s">
        <v>112</v>
      </c>
      <c r="CG56" s="7">
        <v>6.0397867001254708</v>
      </c>
      <c r="CH56" s="4">
        <f t="shared" si="0"/>
        <v>86646.78</v>
      </c>
    </row>
    <row r="57" spans="3:86" x14ac:dyDescent="0.25">
      <c r="C57" s="46"/>
      <c r="E57" s="223" t="s">
        <v>10</v>
      </c>
      <c r="F57" s="224"/>
      <c r="G57" s="224"/>
      <c r="H57" s="224"/>
      <c r="I57" s="224"/>
      <c r="J57" s="224"/>
      <c r="K57" s="225" t="str">
        <f t="shared" si="5"/>
        <v>SODA ASH</v>
      </c>
      <c r="L57" s="225"/>
      <c r="M57" s="225"/>
      <c r="N57" s="225"/>
      <c r="O57" s="225"/>
      <c r="P57" s="225"/>
      <c r="Q57" s="225"/>
      <c r="R57" s="225"/>
      <c r="S57" s="225"/>
      <c r="T57" s="225"/>
      <c r="U57" s="225"/>
      <c r="V57" s="225"/>
      <c r="W57" s="225"/>
      <c r="X57" s="225"/>
      <c r="Y57" s="113"/>
      <c r="Z57" s="237">
        <v>20</v>
      </c>
      <c r="AA57" s="237"/>
      <c r="AB57" s="237"/>
      <c r="AC57" s="237"/>
      <c r="AD57" s="237"/>
      <c r="AE57" s="237"/>
      <c r="AF57" s="225" t="s">
        <v>315</v>
      </c>
      <c r="AG57" s="225"/>
      <c r="AH57" s="238">
        <v>7674.64</v>
      </c>
      <c r="AI57" s="238"/>
      <c r="AJ57" s="238"/>
      <c r="AK57" s="238"/>
      <c r="AL57" s="238"/>
      <c r="AM57" s="238"/>
      <c r="AN57" s="54" t="s">
        <v>316</v>
      </c>
      <c r="AO57" s="54"/>
      <c r="AP57" s="228">
        <f t="shared" si="6"/>
        <v>68150.803200000009</v>
      </c>
      <c r="AQ57" s="228"/>
      <c r="AR57" s="228"/>
      <c r="AS57" s="228"/>
      <c r="AT57" s="228"/>
      <c r="AU57" s="228"/>
      <c r="AV57" s="228"/>
      <c r="AW57" s="228"/>
      <c r="AX57" s="228"/>
      <c r="AY57" s="228"/>
      <c r="AZ57" s="229"/>
      <c r="BB57" s="51"/>
      <c r="CE57" s="10" t="s">
        <v>113</v>
      </c>
      <c r="CF57" s="11" t="s">
        <v>114</v>
      </c>
      <c r="CG57" s="7">
        <v>8.1017858636553743</v>
      </c>
      <c r="CH57" s="4">
        <f t="shared" si="0"/>
        <v>116228.22</v>
      </c>
    </row>
    <row r="58" spans="3:86" x14ac:dyDescent="0.25">
      <c r="C58" s="46"/>
      <c r="E58" s="120"/>
      <c r="F58" s="120"/>
      <c r="G58" s="120"/>
      <c r="H58" s="120"/>
      <c r="I58" s="120"/>
      <c r="J58" s="120"/>
      <c r="K58" s="115"/>
      <c r="L58" s="115"/>
      <c r="M58" s="115"/>
      <c r="N58" s="115"/>
      <c r="O58" s="115"/>
      <c r="P58" s="115"/>
      <c r="Q58" s="115"/>
      <c r="R58" s="115"/>
      <c r="S58" s="115"/>
      <c r="T58" s="115"/>
      <c r="U58" s="115"/>
      <c r="V58" s="115"/>
      <c r="W58" s="115"/>
      <c r="X58" s="115"/>
      <c r="Y58" s="115"/>
      <c r="Z58" s="111"/>
      <c r="AA58" s="111"/>
      <c r="AB58" s="111"/>
      <c r="AC58" s="111"/>
      <c r="AD58" s="111"/>
      <c r="AE58" s="111"/>
      <c r="AF58" s="115"/>
      <c r="AG58" s="115"/>
      <c r="AH58" s="120"/>
      <c r="AI58" s="120"/>
      <c r="AJ58" s="120"/>
      <c r="AK58" s="120"/>
      <c r="AL58" s="120"/>
      <c r="AM58" s="120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B58" s="51"/>
      <c r="CE58" s="10" t="s">
        <v>115</v>
      </c>
      <c r="CF58" s="11" t="s">
        <v>116</v>
      </c>
      <c r="CG58" s="7">
        <v>13.444857800083646</v>
      </c>
      <c r="CH58" s="4">
        <f t="shared" si="0"/>
        <v>192879.93</v>
      </c>
    </row>
    <row r="59" spans="3:86" x14ac:dyDescent="0.25">
      <c r="C59" s="46"/>
      <c r="E59" s="120"/>
      <c r="F59" s="120"/>
      <c r="G59" s="120"/>
      <c r="H59" s="120"/>
      <c r="I59" s="120"/>
      <c r="J59" s="120"/>
      <c r="K59" s="115"/>
      <c r="L59" s="115"/>
      <c r="M59" s="115"/>
      <c r="N59" s="115"/>
      <c r="O59" s="115"/>
      <c r="P59" s="115"/>
      <c r="Q59" s="115"/>
      <c r="R59" s="115"/>
      <c r="S59" s="115"/>
      <c r="T59" s="115"/>
      <c r="U59" s="115"/>
      <c r="V59" s="115"/>
      <c r="W59" s="115"/>
      <c r="X59" s="115"/>
      <c r="Y59" s="115"/>
      <c r="Z59" s="111"/>
      <c r="AA59" s="111"/>
      <c r="AB59" s="111"/>
      <c r="AC59" s="111"/>
      <c r="AD59" s="111"/>
      <c r="AE59" s="111"/>
      <c r="AF59" s="115"/>
      <c r="AG59" s="115"/>
      <c r="AH59" s="120"/>
      <c r="AI59" s="120"/>
      <c r="AJ59" s="120"/>
      <c r="AK59" s="59"/>
      <c r="AL59" s="230" t="s">
        <v>318</v>
      </c>
      <c r="AM59" s="230"/>
      <c r="AN59" s="230"/>
      <c r="AO59" s="230"/>
      <c r="AP59" s="112" t="s">
        <v>11</v>
      </c>
      <c r="AQ59" s="242">
        <f>SUM(AP52:AZ57)</f>
        <v>271687.65064940002</v>
      </c>
      <c r="AR59" s="242"/>
      <c r="AS59" s="242"/>
      <c r="AT59" s="242"/>
      <c r="AU59" s="242"/>
      <c r="AV59" s="242"/>
      <c r="AW59" s="242"/>
      <c r="AX59" s="242"/>
      <c r="AY59" s="242"/>
      <c r="AZ59" s="242"/>
      <c r="BB59" s="51"/>
      <c r="CE59" s="10" t="s">
        <v>117</v>
      </c>
      <c r="CF59" s="11" t="s">
        <v>118</v>
      </c>
      <c r="CG59" s="7">
        <v>5.9245141502857939</v>
      </c>
      <c r="CH59" s="4">
        <f t="shared" si="0"/>
        <v>84993.08</v>
      </c>
    </row>
    <row r="60" spans="3:86" x14ac:dyDescent="0.25">
      <c r="C60" s="46"/>
      <c r="E60" s="120"/>
      <c r="F60" s="120"/>
      <c r="G60" s="120"/>
      <c r="H60" s="120"/>
      <c r="I60" s="120"/>
      <c r="J60" s="120"/>
      <c r="K60" s="115"/>
      <c r="L60" s="115"/>
      <c r="M60" s="115"/>
      <c r="N60" s="115"/>
      <c r="O60" s="115"/>
      <c r="P60" s="115"/>
      <c r="Q60" s="115"/>
      <c r="R60" s="115"/>
      <c r="S60" s="115"/>
      <c r="T60" s="115"/>
      <c r="U60" s="115"/>
      <c r="V60" s="115"/>
      <c r="W60" s="115"/>
      <c r="X60" s="115"/>
      <c r="Y60" s="115"/>
      <c r="Z60" s="111"/>
      <c r="AA60" s="111"/>
      <c r="AB60" s="111"/>
      <c r="AC60" s="111"/>
      <c r="AD60" s="111"/>
      <c r="AE60" s="111"/>
      <c r="AF60" s="115"/>
      <c r="AG60" s="115"/>
      <c r="AH60" s="120"/>
      <c r="AI60" s="120"/>
      <c r="AJ60" s="120"/>
      <c r="AK60" s="59"/>
      <c r="AL60" s="230" t="s">
        <v>317</v>
      </c>
      <c r="AM60" s="230"/>
      <c r="AN60" s="230"/>
      <c r="AO60" s="230"/>
      <c r="AP60" s="112" t="s">
        <v>11</v>
      </c>
      <c r="AQ60" s="242">
        <f>AQ59/AQ46</f>
        <v>129.37507173780952</v>
      </c>
      <c r="AR60" s="242"/>
      <c r="AS60" s="242"/>
      <c r="AT60" s="242"/>
      <c r="AU60" s="242"/>
      <c r="AV60" s="242"/>
      <c r="AW60" s="242"/>
      <c r="AX60" s="242"/>
      <c r="AY60" s="242"/>
      <c r="AZ60" s="242"/>
      <c r="BB60" s="51"/>
      <c r="CE60" s="10" t="s">
        <v>119</v>
      </c>
      <c r="CF60" s="11" t="s">
        <v>120</v>
      </c>
      <c r="CG60" s="7">
        <v>22.600925693573121</v>
      </c>
      <c r="CH60" s="4">
        <f t="shared" si="0"/>
        <v>324232.88</v>
      </c>
    </row>
    <row r="61" spans="3:86" x14ac:dyDescent="0.25">
      <c r="C61" s="46"/>
      <c r="E61" s="120"/>
      <c r="F61" s="120"/>
      <c r="G61" s="120"/>
      <c r="H61" s="120"/>
      <c r="I61" s="120"/>
      <c r="J61" s="120"/>
      <c r="K61" s="115"/>
      <c r="L61" s="115"/>
      <c r="M61" s="115"/>
      <c r="N61" s="115"/>
      <c r="O61" s="115"/>
      <c r="P61" s="115"/>
      <c r="Q61" s="115"/>
      <c r="R61" s="115"/>
      <c r="S61" s="115"/>
      <c r="T61" s="115"/>
      <c r="U61" s="115"/>
      <c r="V61" s="115"/>
      <c r="W61" s="115"/>
      <c r="X61" s="115"/>
      <c r="Y61" s="115"/>
      <c r="Z61" s="111"/>
      <c r="AA61" s="111"/>
      <c r="AB61" s="111"/>
      <c r="AC61" s="111"/>
      <c r="AD61" s="111"/>
      <c r="AE61" s="111"/>
      <c r="AF61" s="115"/>
      <c r="AG61" s="115"/>
      <c r="AH61" s="120"/>
      <c r="AI61" s="120"/>
      <c r="AJ61" s="120"/>
      <c r="AK61" s="120"/>
      <c r="AL61" s="120"/>
      <c r="AM61" s="120"/>
      <c r="AQ61" s="120"/>
      <c r="AR61" s="120"/>
      <c r="AS61" s="120"/>
      <c r="AT61" s="120"/>
      <c r="AU61" s="120"/>
      <c r="AV61" s="120"/>
      <c r="AW61" s="120"/>
      <c r="AX61" s="120"/>
      <c r="AY61" s="120"/>
      <c r="AZ61" s="120"/>
      <c r="BB61" s="51"/>
      <c r="CE61" s="10" t="s">
        <v>121</v>
      </c>
      <c r="CF61" s="11" t="s">
        <v>122</v>
      </c>
      <c r="CG61" s="7">
        <v>16.283755053673499</v>
      </c>
      <c r="CH61" s="4">
        <f t="shared" si="0"/>
        <v>233606.75</v>
      </c>
    </row>
    <row r="62" spans="3:86" ht="17.25" thickBot="1" x14ac:dyDescent="0.3">
      <c r="C62" s="60"/>
      <c r="D62" s="61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  <c r="AJ62" s="61"/>
      <c r="AK62" s="61"/>
      <c r="AL62" s="61"/>
      <c r="AM62" s="61"/>
      <c r="AN62" s="61"/>
      <c r="AO62" s="61"/>
      <c r="AP62" s="61"/>
      <c r="AQ62" s="61"/>
      <c r="AR62" s="61"/>
      <c r="AS62" s="61"/>
      <c r="AT62" s="61"/>
      <c r="AU62" s="61"/>
      <c r="AV62" s="61"/>
      <c r="AW62" s="61"/>
      <c r="AX62" s="61"/>
      <c r="AY62" s="61"/>
      <c r="AZ62" s="61"/>
      <c r="BA62" s="61"/>
      <c r="BB62" s="62"/>
      <c r="CE62" s="10" t="s">
        <v>123</v>
      </c>
      <c r="CF62" s="11" t="s">
        <v>124</v>
      </c>
      <c r="CG62" s="7">
        <v>12.855069705841348</v>
      </c>
      <c r="CH62" s="4">
        <f t="shared" si="0"/>
        <v>184418.83</v>
      </c>
    </row>
    <row r="63" spans="3:86" ht="17.25" thickBot="1" x14ac:dyDescent="0.3">
      <c r="CE63" s="10" t="s">
        <v>125</v>
      </c>
      <c r="CF63" s="11" t="s">
        <v>126</v>
      </c>
      <c r="CG63" s="7">
        <v>17.105289976300014</v>
      </c>
      <c r="CH63" s="4">
        <f t="shared" si="0"/>
        <v>245392.49</v>
      </c>
    </row>
    <row r="64" spans="3:86" x14ac:dyDescent="0.25">
      <c r="C64" s="43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44"/>
      <c r="AV64" s="44"/>
      <c r="AW64" s="44"/>
      <c r="AX64" s="44"/>
      <c r="AY64" s="44"/>
      <c r="AZ64" s="44"/>
      <c r="BA64" s="44"/>
      <c r="BB64" s="45"/>
      <c r="CE64" s="10" t="s">
        <v>127</v>
      </c>
      <c r="CF64" s="11" t="s">
        <v>128</v>
      </c>
      <c r="CG64" s="7">
        <v>22.969960964728845</v>
      </c>
      <c r="CH64" s="4">
        <f t="shared" si="0"/>
        <v>329527.06</v>
      </c>
    </row>
    <row r="65" spans="3:86" x14ac:dyDescent="0.25">
      <c r="C65" s="46"/>
      <c r="E65" s="245" t="s">
        <v>0</v>
      </c>
      <c r="F65" s="245"/>
      <c r="G65" s="245"/>
      <c r="H65" s="245"/>
      <c r="I65" s="245"/>
      <c r="J65" s="49" t="s">
        <v>11</v>
      </c>
      <c r="K65" s="245" t="s">
        <v>340</v>
      </c>
      <c r="L65" s="245"/>
      <c r="M65" s="245"/>
      <c r="N65" s="245"/>
      <c r="O65" s="245"/>
      <c r="P65" s="245"/>
      <c r="Q65" s="245"/>
      <c r="R65" s="245"/>
      <c r="S65" s="245"/>
      <c r="T65" s="245"/>
      <c r="U65" s="245"/>
      <c r="V65" s="49"/>
      <c r="W65" s="49"/>
      <c r="X65" s="49"/>
      <c r="Y65" s="49"/>
      <c r="Z65" s="49"/>
      <c r="AA65" s="49"/>
      <c r="AB65" s="49"/>
      <c r="AC65" s="49"/>
      <c r="AD65" s="50"/>
      <c r="AE65" s="50"/>
      <c r="AF65" s="50"/>
      <c r="AG65" s="50"/>
      <c r="AH65" s="245" t="s">
        <v>3</v>
      </c>
      <c r="AI65" s="245"/>
      <c r="AJ65" s="245"/>
      <c r="AK65" s="245"/>
      <c r="AL65" s="245"/>
      <c r="AM65" s="245"/>
      <c r="AN65" s="245"/>
      <c r="AO65" s="245"/>
      <c r="AP65" s="49" t="s">
        <v>11</v>
      </c>
      <c r="AQ65" s="247">
        <v>383.73</v>
      </c>
      <c r="AR65" s="247"/>
      <c r="AS65" s="247"/>
      <c r="AT65" s="247"/>
      <c r="AU65" s="49" t="s">
        <v>319</v>
      </c>
      <c r="AV65" s="49"/>
      <c r="AW65" s="49"/>
      <c r="AX65" s="49"/>
      <c r="AY65" s="49"/>
      <c r="AZ65" s="49"/>
      <c r="BB65" s="51"/>
      <c r="CE65" s="10" t="s">
        <v>129</v>
      </c>
      <c r="CF65" s="11" t="s">
        <v>130</v>
      </c>
      <c r="CG65" s="7">
        <v>20.822014498815001</v>
      </c>
      <c r="CH65" s="4">
        <f t="shared" si="0"/>
        <v>298712.62</v>
      </c>
    </row>
    <row r="66" spans="3:86" x14ac:dyDescent="0.25">
      <c r="C66" s="46"/>
      <c r="E66" s="245" t="s">
        <v>322</v>
      </c>
      <c r="F66" s="245"/>
      <c r="G66" s="245"/>
      <c r="H66" s="245"/>
      <c r="I66" s="245"/>
      <c r="J66" s="49" t="s">
        <v>11</v>
      </c>
      <c r="K66" s="245" t="s">
        <v>543</v>
      </c>
      <c r="L66" s="245"/>
      <c r="M66" s="245"/>
      <c r="N66" s="245"/>
      <c r="O66" s="245"/>
      <c r="P66" s="245"/>
      <c r="Q66" s="245"/>
      <c r="R66" s="245"/>
      <c r="S66" s="245"/>
      <c r="T66" s="245"/>
      <c r="U66" s="245"/>
      <c r="V66" s="49"/>
      <c r="W66" s="49"/>
      <c r="X66" s="49"/>
      <c r="Y66" s="49"/>
      <c r="Z66" s="49"/>
      <c r="AA66" s="49"/>
      <c r="AB66" s="49"/>
      <c r="AC66" s="49"/>
      <c r="AD66" s="50"/>
      <c r="AE66" s="50"/>
      <c r="AF66" s="50"/>
      <c r="AG66" s="50"/>
      <c r="AH66" s="245" t="s">
        <v>4</v>
      </c>
      <c r="AI66" s="245"/>
      <c r="AJ66" s="245"/>
      <c r="AK66" s="245"/>
      <c r="AL66" s="245"/>
      <c r="AM66" s="245"/>
      <c r="AN66" s="245"/>
      <c r="AO66" s="245"/>
      <c r="AP66" s="49" t="s">
        <v>11</v>
      </c>
      <c r="AQ66" s="245">
        <v>2100</v>
      </c>
      <c r="AR66" s="245"/>
      <c r="AS66" s="245"/>
      <c r="AT66" s="245"/>
      <c r="AU66" s="49" t="s">
        <v>320</v>
      </c>
      <c r="AV66" s="49"/>
      <c r="AW66" s="49"/>
      <c r="AX66" s="49"/>
      <c r="AY66" s="49"/>
      <c r="AZ66" s="49"/>
      <c r="BB66" s="51"/>
      <c r="CE66" s="10" t="s">
        <v>131</v>
      </c>
      <c r="CF66" s="11" t="s">
        <v>132</v>
      </c>
      <c r="CG66" s="7">
        <v>7.3308385612714346</v>
      </c>
      <c r="CH66" s="4">
        <f t="shared" si="0"/>
        <v>105168.21</v>
      </c>
    </row>
    <row r="67" spans="3:86" x14ac:dyDescent="0.25">
      <c r="C67" s="46"/>
      <c r="E67" s="245" t="s">
        <v>1</v>
      </c>
      <c r="F67" s="245"/>
      <c r="G67" s="245"/>
      <c r="H67" s="245"/>
      <c r="I67" s="245"/>
      <c r="J67" s="49" t="s">
        <v>11</v>
      </c>
      <c r="K67" s="245" t="s">
        <v>539</v>
      </c>
      <c r="L67" s="245"/>
      <c r="M67" s="245"/>
      <c r="N67" s="245"/>
      <c r="O67" s="245"/>
      <c r="P67" s="245"/>
      <c r="Q67" s="245"/>
      <c r="R67" s="245"/>
      <c r="S67" s="245"/>
      <c r="T67" s="245"/>
      <c r="U67" s="245"/>
      <c r="V67" s="49"/>
      <c r="W67" s="49"/>
      <c r="X67" s="49"/>
      <c r="Y67" s="49"/>
      <c r="Z67" s="49"/>
      <c r="AA67" s="49"/>
      <c r="AB67" s="49"/>
      <c r="AC67" s="49"/>
      <c r="AD67" s="50"/>
      <c r="AE67" s="50"/>
      <c r="AF67" s="50"/>
      <c r="AG67" s="50"/>
      <c r="AH67" s="245"/>
      <c r="AI67" s="245"/>
      <c r="AJ67" s="245"/>
      <c r="AK67" s="245"/>
      <c r="AL67" s="245"/>
      <c r="AM67" s="245"/>
      <c r="AN67" s="245"/>
      <c r="AO67" s="245"/>
      <c r="AP67" s="49"/>
      <c r="AQ67" s="246"/>
      <c r="AR67" s="246"/>
      <c r="AS67" s="246"/>
      <c r="AT67" s="246"/>
      <c r="AU67" s="49"/>
      <c r="AV67" s="49"/>
      <c r="AW67" s="49"/>
      <c r="AX67" s="49"/>
      <c r="AY67" s="49"/>
      <c r="AZ67" s="49"/>
      <c r="BB67" s="51"/>
      <c r="CE67" s="10" t="s">
        <v>133</v>
      </c>
      <c r="CF67" s="11" t="s">
        <v>134</v>
      </c>
      <c r="CG67" s="7">
        <v>54.480363864491849</v>
      </c>
      <c r="CH67" s="4">
        <f t="shared" si="0"/>
        <v>781575.3</v>
      </c>
    </row>
    <row r="68" spans="3:86" x14ac:dyDescent="0.25">
      <c r="C68" s="46"/>
      <c r="E68" s="245" t="s">
        <v>2</v>
      </c>
      <c r="F68" s="245"/>
      <c r="G68" s="245"/>
      <c r="H68" s="245"/>
      <c r="I68" s="245"/>
      <c r="J68" s="49" t="s">
        <v>11</v>
      </c>
      <c r="K68" s="245" t="s">
        <v>337</v>
      </c>
      <c r="L68" s="245"/>
      <c r="M68" s="245"/>
      <c r="N68" s="245"/>
      <c r="O68" s="245"/>
      <c r="P68" s="245"/>
      <c r="Q68" s="245"/>
      <c r="R68" s="245"/>
      <c r="S68" s="245"/>
      <c r="T68" s="245"/>
      <c r="U68" s="245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245"/>
      <c r="AI68" s="245"/>
      <c r="AJ68" s="245"/>
      <c r="AK68" s="245"/>
      <c r="AL68" s="245"/>
      <c r="AM68" s="245"/>
      <c r="AN68" s="245"/>
      <c r="AO68" s="245"/>
      <c r="AP68" s="49"/>
      <c r="AQ68" s="49"/>
      <c r="AR68" s="49"/>
      <c r="AS68" s="49"/>
      <c r="AT68" s="49"/>
      <c r="AU68" s="49"/>
      <c r="AV68" s="49"/>
      <c r="AW68" s="49"/>
      <c r="AX68" s="49"/>
      <c r="AY68" s="49"/>
      <c r="AZ68" s="49"/>
      <c r="BB68" s="51"/>
      <c r="CE68" s="10" t="s">
        <v>135</v>
      </c>
      <c r="CF68" s="11" t="s">
        <v>136</v>
      </c>
      <c r="CG68" s="7">
        <v>50.628216924578282</v>
      </c>
      <c r="CH68" s="4">
        <f t="shared" si="0"/>
        <v>726312.4</v>
      </c>
    </row>
    <row r="69" spans="3:86" x14ac:dyDescent="0.25">
      <c r="C69" s="46"/>
      <c r="BB69" s="51"/>
      <c r="CE69" s="12" t="s">
        <v>137</v>
      </c>
      <c r="CF69" s="13" t="s">
        <v>138</v>
      </c>
      <c r="CG69" s="14">
        <v>49.527603513174405</v>
      </c>
      <c r="CH69" s="4">
        <f t="shared" si="0"/>
        <v>710523</v>
      </c>
    </row>
    <row r="70" spans="3:86" x14ac:dyDescent="0.25">
      <c r="C70" s="46"/>
      <c r="BB70" s="51"/>
      <c r="CE70" s="5" t="s">
        <v>139</v>
      </c>
      <c r="CF70" s="11" t="s">
        <v>140</v>
      </c>
      <c r="CG70" s="7">
        <v>58.332510804405409</v>
      </c>
      <c r="CH70" s="4">
        <f t="shared" si="0"/>
        <v>836838.2</v>
      </c>
    </row>
    <row r="71" spans="3:86" x14ac:dyDescent="0.25">
      <c r="C71" s="46"/>
      <c r="BB71" s="51"/>
      <c r="CE71" s="12" t="s">
        <v>141</v>
      </c>
      <c r="CF71" s="13" t="s">
        <v>142</v>
      </c>
      <c r="CG71" s="14">
        <v>11.666502160881082</v>
      </c>
      <c r="CH71" s="4">
        <f t="shared" si="0"/>
        <v>167367.64000000001</v>
      </c>
    </row>
    <row r="72" spans="3:86" x14ac:dyDescent="0.25">
      <c r="C72" s="46"/>
      <c r="E72" s="208" t="s">
        <v>6</v>
      </c>
      <c r="F72" s="209"/>
      <c r="G72" s="209"/>
      <c r="H72" s="209"/>
      <c r="I72" s="209"/>
      <c r="J72" s="209"/>
      <c r="K72" s="210" t="str">
        <f t="shared" ref="K72:K77" si="7">VLOOKUP(E72,$CE$1:$CH$1002,2,FALSE)</f>
        <v>NOVACRON RUBY S–3B</v>
      </c>
      <c r="L72" s="210"/>
      <c r="M72" s="210"/>
      <c r="N72" s="210"/>
      <c r="O72" s="210"/>
      <c r="P72" s="210"/>
      <c r="Q72" s="210"/>
      <c r="R72" s="210"/>
      <c r="S72" s="210"/>
      <c r="T72" s="210"/>
      <c r="U72" s="210"/>
      <c r="V72" s="210"/>
      <c r="W72" s="210"/>
      <c r="X72" s="210"/>
      <c r="Y72" s="117"/>
      <c r="Z72" s="211">
        <v>1.3</v>
      </c>
      <c r="AA72" s="211"/>
      <c r="AB72" s="211"/>
      <c r="AC72" s="211"/>
      <c r="AD72" s="211"/>
      <c r="AE72" s="211"/>
      <c r="AF72" s="210" t="s">
        <v>315</v>
      </c>
      <c r="AG72" s="210"/>
      <c r="AH72" s="212">
        <v>498.85</v>
      </c>
      <c r="AI72" s="212"/>
      <c r="AJ72" s="212"/>
      <c r="AK72" s="212"/>
      <c r="AL72" s="212"/>
      <c r="AM72" s="212"/>
      <c r="AN72" s="52" t="s">
        <v>316</v>
      </c>
      <c r="AO72" s="52"/>
      <c r="AP72" s="213">
        <f t="shared" ref="AP72:AP77" si="8">(AH72*VLOOKUP(E72,$CE$1:$CH$1002,4,FALSE))/1000</f>
        <v>60186.182661000006</v>
      </c>
      <c r="AQ72" s="213"/>
      <c r="AR72" s="213"/>
      <c r="AS72" s="213"/>
      <c r="AT72" s="213"/>
      <c r="AU72" s="213"/>
      <c r="AV72" s="213"/>
      <c r="AW72" s="213"/>
      <c r="AX72" s="213"/>
      <c r="AY72" s="213"/>
      <c r="AZ72" s="214"/>
      <c r="BB72" s="51"/>
      <c r="CE72" s="5" t="s">
        <v>143</v>
      </c>
      <c r="CF72" s="11" t="s">
        <v>144</v>
      </c>
      <c r="CG72" s="7">
        <v>14.858281053952322</v>
      </c>
      <c r="CH72" s="4">
        <f t="shared" si="0"/>
        <v>213156.9</v>
      </c>
    </row>
    <row r="73" spans="3:86" x14ac:dyDescent="0.25">
      <c r="C73" s="46"/>
      <c r="E73" s="200" t="s">
        <v>41</v>
      </c>
      <c r="F73" s="243"/>
      <c r="G73" s="243"/>
      <c r="H73" s="243"/>
      <c r="I73" s="243"/>
      <c r="J73" s="243"/>
      <c r="K73" s="230" t="str">
        <f t="shared" si="7"/>
        <v>NOVACRON DEEP NIGHT S–R</v>
      </c>
      <c r="L73" s="230"/>
      <c r="M73" s="230"/>
      <c r="N73" s="230"/>
      <c r="O73" s="230"/>
      <c r="P73" s="230"/>
      <c r="Q73" s="230"/>
      <c r="R73" s="230"/>
      <c r="S73" s="230"/>
      <c r="T73" s="230"/>
      <c r="U73" s="230"/>
      <c r="V73" s="230"/>
      <c r="W73" s="230"/>
      <c r="X73" s="230"/>
      <c r="Y73" s="115"/>
      <c r="Z73" s="203">
        <v>17</v>
      </c>
      <c r="AA73" s="203"/>
      <c r="AB73" s="203"/>
      <c r="AC73" s="203"/>
      <c r="AD73" s="203"/>
      <c r="AE73" s="203"/>
      <c r="AF73" s="230" t="s">
        <v>315</v>
      </c>
      <c r="AG73" s="230"/>
      <c r="AH73" s="249">
        <v>6523.45</v>
      </c>
      <c r="AI73" s="249"/>
      <c r="AJ73" s="249"/>
      <c r="AK73" s="249"/>
      <c r="AL73" s="249"/>
      <c r="AM73" s="249"/>
      <c r="AN73" s="41" t="s">
        <v>316</v>
      </c>
      <c r="AP73" s="242">
        <f t="shared" si="8"/>
        <v>680365.95759899996</v>
      </c>
      <c r="AQ73" s="242"/>
      <c r="AR73" s="242"/>
      <c r="AS73" s="242"/>
      <c r="AT73" s="242"/>
      <c r="AU73" s="242"/>
      <c r="AV73" s="242"/>
      <c r="AW73" s="242"/>
      <c r="AX73" s="242"/>
      <c r="AY73" s="242"/>
      <c r="AZ73" s="206"/>
      <c r="BB73" s="51"/>
      <c r="CE73" s="15" t="s">
        <v>145</v>
      </c>
      <c r="CF73" s="16" t="s">
        <v>146</v>
      </c>
      <c r="CG73" s="17">
        <v>7.2640485152655785</v>
      </c>
      <c r="CH73" s="4">
        <f t="shared" ref="CH73:CH136" si="9">CG73*$CH$3</f>
        <v>104210.04</v>
      </c>
    </row>
    <row r="74" spans="3:86" x14ac:dyDescent="0.25">
      <c r="C74" s="46"/>
      <c r="E74" s="200" t="s">
        <v>73</v>
      </c>
      <c r="F74" s="243"/>
      <c r="G74" s="243"/>
      <c r="H74" s="243"/>
      <c r="I74" s="243"/>
      <c r="J74" s="243"/>
      <c r="K74" s="230" t="str">
        <f t="shared" si="7"/>
        <v>NOVACRON SUPER BLACK R</v>
      </c>
      <c r="L74" s="230"/>
      <c r="M74" s="230"/>
      <c r="N74" s="230"/>
      <c r="O74" s="230"/>
      <c r="P74" s="230"/>
      <c r="Q74" s="230"/>
      <c r="R74" s="230"/>
      <c r="S74" s="230"/>
      <c r="T74" s="230"/>
      <c r="U74" s="230"/>
      <c r="V74" s="230"/>
      <c r="W74" s="230"/>
      <c r="X74" s="230"/>
      <c r="Y74" s="115"/>
      <c r="Z74" s="203">
        <v>3.2</v>
      </c>
      <c r="AA74" s="203"/>
      <c r="AB74" s="203"/>
      <c r="AC74" s="203"/>
      <c r="AD74" s="203"/>
      <c r="AE74" s="203"/>
      <c r="AF74" s="230" t="s">
        <v>315</v>
      </c>
      <c r="AG74" s="230"/>
      <c r="AH74" s="249">
        <v>1227.94</v>
      </c>
      <c r="AI74" s="249"/>
      <c r="AJ74" s="249"/>
      <c r="AK74" s="249"/>
      <c r="AL74" s="249"/>
      <c r="AM74" s="249"/>
      <c r="AN74" s="41" t="s">
        <v>316</v>
      </c>
      <c r="AP74" s="242">
        <f t="shared" si="8"/>
        <v>177139.80013800002</v>
      </c>
      <c r="AQ74" s="242"/>
      <c r="AR74" s="242"/>
      <c r="AS74" s="242"/>
      <c r="AT74" s="242"/>
      <c r="AU74" s="242"/>
      <c r="AV74" s="242"/>
      <c r="AW74" s="242"/>
      <c r="AX74" s="242"/>
      <c r="AY74" s="242"/>
      <c r="AZ74" s="206"/>
      <c r="BB74" s="51"/>
      <c r="CE74" s="10" t="s">
        <v>147</v>
      </c>
      <c r="CF74" s="18" t="s">
        <v>148</v>
      </c>
      <c r="CG74" s="7">
        <v>8.8314791579534369</v>
      </c>
      <c r="CH74" s="4">
        <f t="shared" si="9"/>
        <v>126696.40000000001</v>
      </c>
    </row>
    <row r="75" spans="3:86" x14ac:dyDescent="0.25">
      <c r="C75" s="46"/>
      <c r="E75" s="216" t="s">
        <v>8</v>
      </c>
      <c r="F75" s="217"/>
      <c r="G75" s="217"/>
      <c r="H75" s="217"/>
      <c r="I75" s="217"/>
      <c r="J75" s="217"/>
      <c r="K75" s="218" t="str">
        <f t="shared" si="7"/>
        <v>FIMBIL EAS 40 NEW</v>
      </c>
      <c r="L75" s="218"/>
      <c r="M75" s="218"/>
      <c r="N75" s="218"/>
      <c r="O75" s="218"/>
      <c r="P75" s="218"/>
      <c r="Q75" s="218"/>
      <c r="R75" s="218"/>
      <c r="S75" s="218"/>
      <c r="T75" s="218"/>
      <c r="U75" s="218"/>
      <c r="V75" s="218"/>
      <c r="W75" s="218"/>
      <c r="X75" s="218"/>
      <c r="Y75" s="116"/>
      <c r="Z75" s="219">
        <v>4</v>
      </c>
      <c r="AA75" s="219"/>
      <c r="AB75" s="219"/>
      <c r="AC75" s="219"/>
      <c r="AD75" s="219"/>
      <c r="AE75" s="219"/>
      <c r="AF75" s="218" t="s">
        <v>315</v>
      </c>
      <c r="AG75" s="218"/>
      <c r="AH75" s="248">
        <v>1534.93</v>
      </c>
      <c r="AI75" s="248"/>
      <c r="AJ75" s="248"/>
      <c r="AK75" s="248"/>
      <c r="AL75" s="248"/>
      <c r="AM75" s="248"/>
      <c r="AN75" s="55" t="s">
        <v>316</v>
      </c>
      <c r="AO75" s="55"/>
      <c r="AP75" s="221">
        <f t="shared" si="8"/>
        <v>31662.7509302</v>
      </c>
      <c r="AQ75" s="221"/>
      <c r="AR75" s="221"/>
      <c r="AS75" s="221"/>
      <c r="AT75" s="221"/>
      <c r="AU75" s="221"/>
      <c r="AV75" s="221"/>
      <c r="AW75" s="221"/>
      <c r="AX75" s="221"/>
      <c r="AY75" s="221"/>
      <c r="AZ75" s="222"/>
      <c r="BB75" s="51"/>
      <c r="CE75" s="10" t="s">
        <v>149</v>
      </c>
      <c r="CF75" s="11" t="s">
        <v>150</v>
      </c>
      <c r="CG75" s="7">
        <v>8.8825477485013238</v>
      </c>
      <c r="CH75" s="4">
        <f t="shared" si="9"/>
        <v>127429.02999999998</v>
      </c>
    </row>
    <row r="76" spans="3:86" x14ac:dyDescent="0.25">
      <c r="C76" s="46"/>
      <c r="E76" s="200" t="s">
        <v>183</v>
      </c>
      <c r="F76" s="243"/>
      <c r="G76" s="243"/>
      <c r="H76" s="243"/>
      <c r="I76" s="243"/>
      <c r="J76" s="243"/>
      <c r="K76" s="230" t="str">
        <f t="shared" si="7"/>
        <v>CAUSTIC SODA LIQ</v>
      </c>
      <c r="L76" s="230"/>
      <c r="M76" s="230"/>
      <c r="N76" s="230"/>
      <c r="O76" s="230"/>
      <c r="P76" s="230"/>
      <c r="Q76" s="230"/>
      <c r="R76" s="230"/>
      <c r="S76" s="230"/>
      <c r="T76" s="230"/>
      <c r="U76" s="230"/>
      <c r="V76" s="230"/>
      <c r="W76" s="230"/>
      <c r="X76" s="230"/>
      <c r="Y76" s="115"/>
      <c r="Z76" s="203">
        <v>9</v>
      </c>
      <c r="AA76" s="203"/>
      <c r="AB76" s="203"/>
      <c r="AC76" s="203"/>
      <c r="AD76" s="203"/>
      <c r="AE76" s="203"/>
      <c r="AF76" s="230" t="s">
        <v>315</v>
      </c>
      <c r="AG76" s="230"/>
      <c r="AH76" s="249">
        <v>3453.59</v>
      </c>
      <c r="AI76" s="249"/>
      <c r="AJ76" s="249"/>
      <c r="AK76" s="249"/>
      <c r="AL76" s="249"/>
      <c r="AM76" s="249"/>
      <c r="AN76" s="41" t="s">
        <v>316</v>
      </c>
      <c r="AP76" s="242">
        <f t="shared" si="8"/>
        <v>29517.833730000002</v>
      </c>
      <c r="AQ76" s="242"/>
      <c r="AR76" s="242"/>
      <c r="AS76" s="242"/>
      <c r="AT76" s="242"/>
      <c r="AU76" s="242"/>
      <c r="AV76" s="242"/>
      <c r="AW76" s="242"/>
      <c r="AX76" s="242"/>
      <c r="AY76" s="242"/>
      <c r="AZ76" s="206"/>
      <c r="BB76" s="51"/>
      <c r="CE76" s="10" t="s">
        <v>151</v>
      </c>
      <c r="CF76" s="11" t="s">
        <v>152</v>
      </c>
      <c r="CG76" s="7">
        <v>7.5505172173428132</v>
      </c>
      <c r="CH76" s="4">
        <f t="shared" si="9"/>
        <v>108319.72</v>
      </c>
    </row>
    <row r="77" spans="3:86" x14ac:dyDescent="0.25">
      <c r="C77" s="46"/>
      <c r="E77" s="223" t="s">
        <v>10</v>
      </c>
      <c r="F77" s="224"/>
      <c r="G77" s="224"/>
      <c r="H77" s="224"/>
      <c r="I77" s="224"/>
      <c r="J77" s="224"/>
      <c r="K77" s="225" t="str">
        <f t="shared" si="7"/>
        <v>SODA ASH</v>
      </c>
      <c r="L77" s="225"/>
      <c r="M77" s="225"/>
      <c r="N77" s="225"/>
      <c r="O77" s="225"/>
      <c r="P77" s="225"/>
      <c r="Q77" s="225"/>
      <c r="R77" s="225"/>
      <c r="S77" s="225"/>
      <c r="T77" s="225"/>
      <c r="U77" s="225"/>
      <c r="V77" s="225"/>
      <c r="W77" s="225"/>
      <c r="X77" s="225"/>
      <c r="Y77" s="113"/>
      <c r="Z77" s="226">
        <v>20</v>
      </c>
      <c r="AA77" s="226"/>
      <c r="AB77" s="226"/>
      <c r="AC77" s="226"/>
      <c r="AD77" s="226"/>
      <c r="AE77" s="226"/>
      <c r="AF77" s="225" t="s">
        <v>315</v>
      </c>
      <c r="AG77" s="225"/>
      <c r="AH77" s="227">
        <v>7647.64</v>
      </c>
      <c r="AI77" s="227"/>
      <c r="AJ77" s="227"/>
      <c r="AK77" s="227"/>
      <c r="AL77" s="227"/>
      <c r="AM77" s="227"/>
      <c r="AN77" s="54" t="s">
        <v>316</v>
      </c>
      <c r="AO77" s="54"/>
      <c r="AP77" s="228">
        <f t="shared" si="8"/>
        <v>67911.0432</v>
      </c>
      <c r="AQ77" s="228"/>
      <c r="AR77" s="228"/>
      <c r="AS77" s="228"/>
      <c r="AT77" s="228"/>
      <c r="AU77" s="228"/>
      <c r="AV77" s="228"/>
      <c r="AW77" s="228"/>
      <c r="AX77" s="228"/>
      <c r="AY77" s="228"/>
      <c r="AZ77" s="229"/>
      <c r="BB77" s="51"/>
      <c r="CE77" s="10" t="s">
        <v>153</v>
      </c>
      <c r="CF77" s="11" t="s">
        <v>154</v>
      </c>
      <c r="CG77" s="7">
        <v>19.985732608392585</v>
      </c>
      <c r="CH77" s="4">
        <f t="shared" si="9"/>
        <v>286715.32</v>
      </c>
    </row>
    <row r="78" spans="3:86" x14ac:dyDescent="0.25">
      <c r="C78" s="46"/>
      <c r="E78" s="120"/>
      <c r="F78" s="120"/>
      <c r="G78" s="120"/>
      <c r="H78" s="120"/>
      <c r="I78" s="120"/>
      <c r="J78" s="120"/>
      <c r="K78" s="115"/>
      <c r="L78" s="115"/>
      <c r="M78" s="115"/>
      <c r="N78" s="115"/>
      <c r="O78" s="115"/>
      <c r="P78" s="115"/>
      <c r="Q78" s="115"/>
      <c r="R78" s="115"/>
      <c r="S78" s="115"/>
      <c r="T78" s="115"/>
      <c r="U78" s="115"/>
      <c r="V78" s="115"/>
      <c r="W78" s="115"/>
      <c r="X78" s="115"/>
      <c r="Y78" s="115"/>
      <c r="Z78" s="111"/>
      <c r="AA78" s="111"/>
      <c r="AB78" s="111"/>
      <c r="AC78" s="111"/>
      <c r="AD78" s="111"/>
      <c r="AE78" s="111"/>
      <c r="AF78" s="115"/>
      <c r="AG78" s="115"/>
      <c r="AH78" s="120"/>
      <c r="AI78" s="120"/>
      <c r="AJ78" s="120"/>
      <c r="AK78" s="120"/>
      <c r="AL78" s="120"/>
      <c r="AM78" s="120"/>
      <c r="AP78" s="112"/>
      <c r="AQ78" s="112"/>
      <c r="AR78" s="112"/>
      <c r="AS78" s="112"/>
      <c r="AT78" s="112"/>
      <c r="AU78" s="112"/>
      <c r="AV78" s="112"/>
      <c r="AW78" s="112"/>
      <c r="AX78" s="112"/>
      <c r="AY78" s="112"/>
      <c r="AZ78" s="112"/>
      <c r="BB78" s="51"/>
      <c r="CE78" s="10" t="s">
        <v>155</v>
      </c>
      <c r="CF78" s="19" t="s">
        <v>156</v>
      </c>
      <c r="CG78" s="7">
        <v>19.352577722013105</v>
      </c>
      <c r="CH78" s="4">
        <f t="shared" si="9"/>
        <v>277632.08</v>
      </c>
    </row>
    <row r="79" spans="3:86" x14ac:dyDescent="0.25">
      <c r="C79" s="46"/>
      <c r="E79" s="120"/>
      <c r="F79" s="120"/>
      <c r="G79" s="120"/>
      <c r="H79" s="120"/>
      <c r="I79" s="120"/>
      <c r="J79" s="120"/>
      <c r="K79" s="115"/>
      <c r="L79" s="115"/>
      <c r="M79" s="115"/>
      <c r="N79" s="115"/>
      <c r="O79" s="115"/>
      <c r="P79" s="115"/>
      <c r="Q79" s="115"/>
      <c r="R79" s="115"/>
      <c r="S79" s="115"/>
      <c r="T79" s="115"/>
      <c r="U79" s="115"/>
      <c r="V79" s="115"/>
      <c r="W79" s="115"/>
      <c r="X79" s="115"/>
      <c r="Y79" s="115"/>
      <c r="Z79" s="111"/>
      <c r="AA79" s="111"/>
      <c r="AB79" s="111"/>
      <c r="AC79" s="111"/>
      <c r="AD79" s="111"/>
      <c r="AE79" s="111"/>
      <c r="AF79" s="115"/>
      <c r="AG79" s="115"/>
      <c r="AH79" s="120"/>
      <c r="AI79" s="120"/>
      <c r="AJ79" s="120"/>
      <c r="AK79" s="59"/>
      <c r="AL79" s="230" t="s">
        <v>318</v>
      </c>
      <c r="AM79" s="230"/>
      <c r="AN79" s="230"/>
      <c r="AO79" s="230"/>
      <c r="AP79" s="112" t="s">
        <v>11</v>
      </c>
      <c r="AQ79" s="242">
        <f>SUM(AP72:AZ77)</f>
        <v>1046783.5682582</v>
      </c>
      <c r="AR79" s="242"/>
      <c r="AS79" s="242"/>
      <c r="AT79" s="242"/>
      <c r="AU79" s="242"/>
      <c r="AV79" s="242"/>
      <c r="AW79" s="242"/>
      <c r="AX79" s="242"/>
      <c r="AY79" s="242"/>
      <c r="AZ79" s="242"/>
      <c r="BB79" s="51"/>
      <c r="CE79" s="10" t="s">
        <v>157</v>
      </c>
      <c r="CF79" s="19" t="s">
        <v>158</v>
      </c>
      <c r="CG79" s="7">
        <v>17.513283145127563</v>
      </c>
      <c r="CH79" s="4">
        <f t="shared" si="9"/>
        <v>251245.56000000003</v>
      </c>
    </row>
    <row r="80" spans="3:86" x14ac:dyDescent="0.25">
      <c r="C80" s="46"/>
      <c r="E80" s="120"/>
      <c r="F80" s="120"/>
      <c r="G80" s="120"/>
      <c r="H80" s="120"/>
      <c r="I80" s="120"/>
      <c r="J80" s="120"/>
      <c r="K80" s="115"/>
      <c r="L80" s="115"/>
      <c r="M80" s="115"/>
      <c r="N80" s="115"/>
      <c r="O80" s="115"/>
      <c r="P80" s="115"/>
      <c r="Q80" s="115"/>
      <c r="R80" s="115"/>
      <c r="S80" s="115"/>
      <c r="T80" s="115"/>
      <c r="U80" s="115"/>
      <c r="V80" s="115"/>
      <c r="W80" s="115"/>
      <c r="X80" s="115"/>
      <c r="Y80" s="115"/>
      <c r="Z80" s="111"/>
      <c r="AA80" s="111"/>
      <c r="AB80" s="111"/>
      <c r="AC80" s="111"/>
      <c r="AD80" s="111"/>
      <c r="AE80" s="111"/>
      <c r="AF80" s="115"/>
      <c r="AG80" s="115"/>
      <c r="AH80" s="120"/>
      <c r="AI80" s="120"/>
      <c r="AJ80" s="120"/>
      <c r="AK80" s="59"/>
      <c r="AL80" s="230" t="s">
        <v>317</v>
      </c>
      <c r="AM80" s="230"/>
      <c r="AN80" s="230"/>
      <c r="AO80" s="230"/>
      <c r="AP80" s="112" t="s">
        <v>11</v>
      </c>
      <c r="AQ80" s="242">
        <f>AQ79/AQ66</f>
        <v>498.46836583723808</v>
      </c>
      <c r="AR80" s="242"/>
      <c r="AS80" s="242"/>
      <c r="AT80" s="242"/>
      <c r="AU80" s="242"/>
      <c r="AV80" s="242"/>
      <c r="AW80" s="242"/>
      <c r="AX80" s="242"/>
      <c r="AY80" s="242"/>
      <c r="AZ80" s="242"/>
      <c r="BB80" s="51"/>
      <c r="CE80" s="10" t="s">
        <v>159</v>
      </c>
      <c r="CF80" s="11" t="s">
        <v>160</v>
      </c>
      <c r="CG80" s="7">
        <v>18.24300362470375</v>
      </c>
      <c r="CH80" s="4">
        <f t="shared" si="9"/>
        <v>261714.13</v>
      </c>
    </row>
    <row r="81" spans="3:86" x14ac:dyDescent="0.25">
      <c r="C81" s="46"/>
      <c r="E81" s="120"/>
      <c r="F81" s="120"/>
      <c r="G81" s="120"/>
      <c r="H81" s="120"/>
      <c r="I81" s="120"/>
      <c r="J81" s="120"/>
      <c r="K81" s="115"/>
      <c r="L81" s="115"/>
      <c r="M81" s="115"/>
      <c r="N81" s="115"/>
      <c r="O81" s="115"/>
      <c r="P81" s="115"/>
      <c r="Q81" s="115"/>
      <c r="R81" s="115"/>
      <c r="S81" s="115"/>
      <c r="T81" s="115"/>
      <c r="U81" s="115"/>
      <c r="V81" s="115"/>
      <c r="W81" s="115"/>
      <c r="X81" s="115"/>
      <c r="Y81" s="115"/>
      <c r="Z81" s="111"/>
      <c r="AA81" s="111"/>
      <c r="AB81" s="111"/>
      <c r="AC81" s="111"/>
      <c r="AD81" s="111"/>
      <c r="AE81" s="111"/>
      <c r="AF81" s="115"/>
      <c r="AG81" s="115"/>
      <c r="AH81" s="120"/>
      <c r="AI81" s="120"/>
      <c r="AJ81" s="120"/>
      <c r="AK81" s="120"/>
      <c r="AL81" s="120"/>
      <c r="AM81" s="120"/>
      <c r="AQ81" s="120"/>
      <c r="AR81" s="120"/>
      <c r="AS81" s="120"/>
      <c r="AT81" s="120"/>
      <c r="AU81" s="120"/>
      <c r="AV81" s="120"/>
      <c r="AW81" s="120"/>
      <c r="AX81" s="120"/>
      <c r="AY81" s="120"/>
      <c r="AZ81" s="120"/>
      <c r="BB81" s="51"/>
      <c r="CE81" s="10" t="s">
        <v>161</v>
      </c>
      <c r="CF81" s="11" t="s">
        <v>162</v>
      </c>
      <c r="CG81" s="7">
        <v>9.0314714903108886</v>
      </c>
      <c r="CH81" s="4">
        <f t="shared" si="9"/>
        <v>129565.49</v>
      </c>
    </row>
    <row r="82" spans="3:86" ht="17.25" thickBot="1" x14ac:dyDescent="0.3">
      <c r="C82" s="60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2"/>
      <c r="CE82" s="10" t="s">
        <v>163</v>
      </c>
      <c r="CF82" s="11" t="s">
        <v>164</v>
      </c>
      <c r="CG82" s="7">
        <v>12.306423393280358</v>
      </c>
      <c r="CH82" s="4">
        <f t="shared" si="9"/>
        <v>176547.95</v>
      </c>
    </row>
    <row r="83" spans="3:86" x14ac:dyDescent="0.25">
      <c r="CE83" s="10" t="s">
        <v>165</v>
      </c>
      <c r="CF83" s="11" t="s">
        <v>166</v>
      </c>
      <c r="CG83" s="7">
        <v>17.52</v>
      </c>
      <c r="CH83" s="4">
        <f t="shared" si="9"/>
        <v>251341.91999999998</v>
      </c>
    </row>
    <row r="84" spans="3:86" ht="17.25" thickBot="1" x14ac:dyDescent="0.3">
      <c r="CE84" s="12" t="s">
        <v>167</v>
      </c>
      <c r="CF84" s="13" t="s">
        <v>168</v>
      </c>
      <c r="CG84" s="7">
        <v>6.0476808866583021</v>
      </c>
      <c r="CH84" s="4">
        <f t="shared" si="9"/>
        <v>86760.03</v>
      </c>
    </row>
    <row r="85" spans="3:86" x14ac:dyDescent="0.25">
      <c r="C85" s="43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  <c r="AI85" s="44"/>
      <c r="AJ85" s="44"/>
      <c r="AK85" s="44"/>
      <c r="AL85" s="44"/>
      <c r="AM85" s="44"/>
      <c r="AN85" s="44"/>
      <c r="AO85" s="44"/>
      <c r="AP85" s="44"/>
      <c r="AQ85" s="44"/>
      <c r="AR85" s="44"/>
      <c r="AS85" s="44"/>
      <c r="AT85" s="44"/>
      <c r="AU85" s="44"/>
      <c r="AV85" s="44"/>
      <c r="AW85" s="44"/>
      <c r="AX85" s="44"/>
      <c r="AY85" s="44"/>
      <c r="AZ85" s="44"/>
      <c r="BA85" s="44"/>
      <c r="BB85" s="45"/>
      <c r="CE85" s="12" t="s">
        <v>169</v>
      </c>
      <c r="CF85" s="20" t="s">
        <v>170</v>
      </c>
      <c r="CG85" s="7">
        <v>9.6363041962916505</v>
      </c>
      <c r="CH85" s="4">
        <f t="shared" si="9"/>
        <v>138242.42000000001</v>
      </c>
    </row>
    <row r="86" spans="3:86" x14ac:dyDescent="0.25">
      <c r="C86" s="46"/>
      <c r="E86" s="245" t="s">
        <v>0</v>
      </c>
      <c r="F86" s="245"/>
      <c r="G86" s="245"/>
      <c r="H86" s="245"/>
      <c r="I86" s="245"/>
      <c r="J86" s="49" t="s">
        <v>11</v>
      </c>
      <c r="K86" s="245" t="s">
        <v>342</v>
      </c>
      <c r="L86" s="245"/>
      <c r="M86" s="245"/>
      <c r="N86" s="245"/>
      <c r="O86" s="245"/>
      <c r="P86" s="245"/>
      <c r="Q86" s="245"/>
      <c r="R86" s="245"/>
      <c r="S86" s="245"/>
      <c r="T86" s="245"/>
      <c r="U86" s="245"/>
      <c r="V86" s="49"/>
      <c r="W86" s="49"/>
      <c r="X86" s="49"/>
      <c r="Y86" s="49"/>
      <c r="Z86" s="49"/>
      <c r="AA86" s="49"/>
      <c r="AB86" s="49"/>
      <c r="AC86" s="49"/>
      <c r="AD86" s="50"/>
      <c r="AE86" s="50"/>
      <c r="AF86" s="50"/>
      <c r="AG86" s="50"/>
      <c r="AH86" s="245" t="s">
        <v>3</v>
      </c>
      <c r="AI86" s="245"/>
      <c r="AJ86" s="245"/>
      <c r="AK86" s="245"/>
      <c r="AL86" s="245"/>
      <c r="AM86" s="245"/>
      <c r="AN86" s="245"/>
      <c r="AO86" s="245"/>
      <c r="AP86" s="49" t="s">
        <v>11</v>
      </c>
      <c r="AQ86" s="247">
        <v>383.73</v>
      </c>
      <c r="AR86" s="247"/>
      <c r="AS86" s="247"/>
      <c r="AT86" s="247"/>
      <c r="AU86" s="49" t="s">
        <v>319</v>
      </c>
      <c r="AV86" s="49"/>
      <c r="AW86" s="49"/>
      <c r="AX86" s="49"/>
      <c r="AY86" s="49"/>
      <c r="AZ86" s="49"/>
      <c r="BB86" s="51"/>
      <c r="CE86" s="10" t="s">
        <v>171</v>
      </c>
      <c r="CF86" s="21" t="s">
        <v>172</v>
      </c>
      <c r="CG86" s="7">
        <v>14.638158371671546</v>
      </c>
      <c r="CH86" s="4">
        <f t="shared" si="9"/>
        <v>209999.02</v>
      </c>
    </row>
    <row r="87" spans="3:86" x14ac:dyDescent="0.25">
      <c r="C87" s="46"/>
      <c r="E87" s="245" t="s">
        <v>322</v>
      </c>
      <c r="F87" s="245"/>
      <c r="G87" s="245"/>
      <c r="H87" s="245"/>
      <c r="I87" s="245"/>
      <c r="J87" s="49" t="s">
        <v>11</v>
      </c>
      <c r="K87" s="49" t="s">
        <v>544</v>
      </c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50"/>
      <c r="AE87" s="50"/>
      <c r="AF87" s="50"/>
      <c r="AG87" s="50"/>
      <c r="AH87" s="245" t="s">
        <v>4</v>
      </c>
      <c r="AI87" s="245"/>
      <c r="AJ87" s="245"/>
      <c r="AK87" s="245"/>
      <c r="AL87" s="245"/>
      <c r="AM87" s="245"/>
      <c r="AN87" s="245"/>
      <c r="AO87" s="245"/>
      <c r="AP87" s="49" t="s">
        <v>11</v>
      </c>
      <c r="AQ87" s="245">
        <v>2100</v>
      </c>
      <c r="AR87" s="245"/>
      <c r="AS87" s="245"/>
      <c r="AT87" s="245"/>
      <c r="AU87" s="49" t="s">
        <v>320</v>
      </c>
      <c r="AV87" s="49"/>
      <c r="AW87" s="49"/>
      <c r="AX87" s="49"/>
      <c r="AY87" s="49"/>
      <c r="AZ87" s="49"/>
      <c r="BB87" s="51"/>
      <c r="CE87" s="10" t="s">
        <v>173</v>
      </c>
      <c r="CF87" s="22" t="s">
        <v>174</v>
      </c>
      <c r="CG87" s="7">
        <v>12.216808866583019</v>
      </c>
      <c r="CH87" s="4">
        <f t="shared" si="9"/>
        <v>175262.34</v>
      </c>
    </row>
    <row r="88" spans="3:86" x14ac:dyDescent="0.25">
      <c r="C88" s="46"/>
      <c r="E88" s="245" t="s">
        <v>1</v>
      </c>
      <c r="F88" s="245"/>
      <c r="G88" s="245"/>
      <c r="H88" s="245"/>
      <c r="I88" s="245"/>
      <c r="J88" s="49" t="s">
        <v>11</v>
      </c>
      <c r="K88" s="245" t="s">
        <v>539</v>
      </c>
      <c r="L88" s="245"/>
      <c r="M88" s="245"/>
      <c r="N88" s="245"/>
      <c r="O88" s="245"/>
      <c r="P88" s="245"/>
      <c r="Q88" s="245"/>
      <c r="R88" s="245"/>
      <c r="S88" s="245"/>
      <c r="T88" s="245"/>
      <c r="U88" s="245"/>
      <c r="V88" s="49"/>
      <c r="W88" s="49"/>
      <c r="X88" s="49"/>
      <c r="Y88" s="49"/>
      <c r="Z88" s="49"/>
      <c r="AA88" s="49"/>
      <c r="AB88" s="49"/>
      <c r="AC88" s="49"/>
      <c r="AD88" s="50"/>
      <c r="AE88" s="50"/>
      <c r="AF88" s="50"/>
      <c r="AG88" s="50"/>
      <c r="AH88" s="245"/>
      <c r="AI88" s="245"/>
      <c r="AJ88" s="245"/>
      <c r="AK88" s="245"/>
      <c r="AL88" s="245"/>
      <c r="AM88" s="245"/>
      <c r="AN88" s="245"/>
      <c r="AO88" s="245"/>
      <c r="AP88" s="49"/>
      <c r="AQ88" s="246"/>
      <c r="AR88" s="246"/>
      <c r="AS88" s="246"/>
      <c r="AT88" s="246"/>
      <c r="AU88" s="49"/>
      <c r="AV88" s="49"/>
      <c r="AW88" s="49"/>
      <c r="AX88" s="49"/>
      <c r="AY88" s="49"/>
      <c r="AZ88" s="49"/>
      <c r="BB88" s="51"/>
      <c r="CE88" s="10" t="s">
        <v>175</v>
      </c>
      <c r="CF88" s="22" t="s">
        <v>176</v>
      </c>
      <c r="CG88" s="7">
        <v>9.1766143872856532</v>
      </c>
      <c r="CH88" s="4">
        <f t="shared" si="9"/>
        <v>131647.71</v>
      </c>
    </row>
    <row r="89" spans="3:86" x14ac:dyDescent="0.25">
      <c r="C89" s="46"/>
      <c r="E89" s="245" t="s">
        <v>2</v>
      </c>
      <c r="F89" s="245"/>
      <c r="G89" s="245"/>
      <c r="H89" s="245"/>
      <c r="I89" s="245"/>
      <c r="J89" s="49" t="s">
        <v>11</v>
      </c>
      <c r="K89" s="245" t="s">
        <v>495</v>
      </c>
      <c r="L89" s="245"/>
      <c r="M89" s="245"/>
      <c r="N89" s="245"/>
      <c r="O89" s="245"/>
      <c r="P89" s="245"/>
      <c r="Q89" s="245"/>
      <c r="R89" s="245"/>
      <c r="S89" s="245"/>
      <c r="T89" s="245"/>
      <c r="U89" s="245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49"/>
      <c r="AH89" s="245"/>
      <c r="AI89" s="245"/>
      <c r="AJ89" s="245"/>
      <c r="AK89" s="245"/>
      <c r="AL89" s="245"/>
      <c r="AM89" s="245"/>
      <c r="AN89" s="245"/>
      <c r="AO89" s="245"/>
      <c r="AP89" s="49"/>
      <c r="AQ89" s="49"/>
      <c r="AR89" s="49"/>
      <c r="AS89" s="49"/>
      <c r="AT89" s="49"/>
      <c r="AU89" s="49"/>
      <c r="AV89" s="49"/>
      <c r="AW89" s="49"/>
      <c r="AX89" s="49"/>
      <c r="AY89" s="49"/>
      <c r="AZ89" s="49"/>
      <c r="BB89" s="51"/>
      <c r="CE89" s="10" t="s">
        <v>177</v>
      </c>
      <c r="CF89" s="22" t="s">
        <v>178</v>
      </c>
      <c r="CG89" s="7">
        <v>23.90083368186254</v>
      </c>
      <c r="CH89" s="4">
        <f t="shared" si="9"/>
        <v>342881.36</v>
      </c>
    </row>
    <row r="90" spans="3:86" x14ac:dyDescent="0.25">
      <c r="C90" s="46"/>
      <c r="BB90" s="51"/>
      <c r="CE90" s="10" t="s">
        <v>179</v>
      </c>
      <c r="CF90" s="22" t="s">
        <v>180</v>
      </c>
      <c r="CG90" s="7">
        <v>8.8825477485013238</v>
      </c>
      <c r="CH90" s="4">
        <f t="shared" si="9"/>
        <v>127429.02999999998</v>
      </c>
    </row>
    <row r="91" spans="3:86" x14ac:dyDescent="0.25">
      <c r="C91" s="46"/>
      <c r="BB91" s="51"/>
      <c r="CE91" s="10" t="s">
        <v>181</v>
      </c>
      <c r="CF91" s="22" t="s">
        <v>182</v>
      </c>
      <c r="CG91" s="7">
        <v>7.6998738324271576</v>
      </c>
      <c r="CH91" s="4">
        <f t="shared" si="9"/>
        <v>110462.39</v>
      </c>
    </row>
    <row r="92" spans="3:86" x14ac:dyDescent="0.25">
      <c r="C92" s="46"/>
      <c r="BB92" s="51"/>
      <c r="CE92" s="10" t="s">
        <v>183</v>
      </c>
      <c r="CF92" s="11" t="s">
        <v>184</v>
      </c>
      <c r="CG92" s="7">
        <v>0.59577582601421997</v>
      </c>
      <c r="CH92" s="4">
        <f t="shared" si="9"/>
        <v>8547</v>
      </c>
    </row>
    <row r="93" spans="3:86" x14ac:dyDescent="0.25">
      <c r="C93" s="46"/>
      <c r="E93" s="208" t="s">
        <v>300</v>
      </c>
      <c r="F93" s="209"/>
      <c r="G93" s="209"/>
      <c r="H93" s="209"/>
      <c r="I93" s="209"/>
      <c r="J93" s="209"/>
      <c r="K93" s="210" t="str">
        <f t="shared" ref="K93:K98" si="10">VLOOKUP(E93,$CE$1:$CH$1002,2,FALSE)</f>
        <v>AVITERA ORANGE SE (VN)</v>
      </c>
      <c r="L93" s="210"/>
      <c r="M93" s="210"/>
      <c r="N93" s="210"/>
      <c r="O93" s="210"/>
      <c r="P93" s="210"/>
      <c r="Q93" s="210"/>
      <c r="R93" s="210"/>
      <c r="S93" s="210"/>
      <c r="T93" s="210"/>
      <c r="U93" s="210"/>
      <c r="V93" s="210"/>
      <c r="W93" s="210"/>
      <c r="X93" s="210"/>
      <c r="Y93" s="117"/>
      <c r="Z93" s="234">
        <v>26</v>
      </c>
      <c r="AA93" s="234"/>
      <c r="AB93" s="234"/>
      <c r="AC93" s="234"/>
      <c r="AD93" s="234"/>
      <c r="AE93" s="234"/>
      <c r="AF93" s="210" t="s">
        <v>315</v>
      </c>
      <c r="AG93" s="210"/>
      <c r="AH93" s="235">
        <v>9977.0400000000009</v>
      </c>
      <c r="AI93" s="235"/>
      <c r="AJ93" s="235"/>
      <c r="AK93" s="235"/>
      <c r="AL93" s="235"/>
      <c r="AM93" s="235"/>
      <c r="AN93" s="52" t="s">
        <v>316</v>
      </c>
      <c r="AO93" s="52"/>
      <c r="AP93" s="213">
        <f t="shared" ref="AP93:AP98" si="11">(AH93*VLOOKUP(E93,$CE$1:$CH$1002,4,FALSE))/1000</f>
        <v>1684647.3484368001</v>
      </c>
      <c r="AQ93" s="213"/>
      <c r="AR93" s="213"/>
      <c r="AS93" s="213"/>
      <c r="AT93" s="213"/>
      <c r="AU93" s="213"/>
      <c r="AV93" s="213"/>
      <c r="AW93" s="213"/>
      <c r="AX93" s="213"/>
      <c r="AY93" s="213"/>
      <c r="AZ93" s="214"/>
      <c r="BB93" s="51"/>
      <c r="CE93" s="10" t="s">
        <v>185</v>
      </c>
      <c r="CF93" s="11" t="s">
        <v>186</v>
      </c>
      <c r="CG93" s="7">
        <v>0.41704307820995395</v>
      </c>
      <c r="CH93" s="4">
        <f t="shared" si="9"/>
        <v>5982.9</v>
      </c>
    </row>
    <row r="94" spans="3:86" x14ac:dyDescent="0.25">
      <c r="C94" s="46"/>
      <c r="E94" s="200" t="s">
        <v>6</v>
      </c>
      <c r="F94" s="243"/>
      <c r="G94" s="243"/>
      <c r="H94" s="243"/>
      <c r="I94" s="243"/>
      <c r="J94" s="243"/>
      <c r="K94" s="230" t="str">
        <f t="shared" si="10"/>
        <v>NOVACRON RUBY S–3B</v>
      </c>
      <c r="L94" s="230"/>
      <c r="M94" s="230"/>
      <c r="N94" s="230"/>
      <c r="O94" s="230"/>
      <c r="P94" s="230"/>
      <c r="Q94" s="230"/>
      <c r="R94" s="230"/>
      <c r="S94" s="230"/>
      <c r="T94" s="230"/>
      <c r="U94" s="230"/>
      <c r="V94" s="230"/>
      <c r="W94" s="230"/>
      <c r="X94" s="230"/>
      <c r="Y94" s="115"/>
      <c r="Z94" s="232">
        <v>7.7</v>
      </c>
      <c r="AA94" s="232"/>
      <c r="AB94" s="232"/>
      <c r="AC94" s="232"/>
      <c r="AD94" s="232"/>
      <c r="AE94" s="232"/>
      <c r="AF94" s="230" t="s">
        <v>315</v>
      </c>
      <c r="AG94" s="230"/>
      <c r="AH94" s="244">
        <v>2954.74</v>
      </c>
      <c r="AI94" s="244"/>
      <c r="AJ94" s="244"/>
      <c r="AK94" s="244"/>
      <c r="AL94" s="244"/>
      <c r="AM94" s="244"/>
      <c r="AN94" s="41" t="s">
        <v>316</v>
      </c>
      <c r="AP94" s="242">
        <f t="shared" si="11"/>
        <v>356488.96733639995</v>
      </c>
      <c r="AQ94" s="242"/>
      <c r="AR94" s="242"/>
      <c r="AS94" s="242"/>
      <c r="AT94" s="242"/>
      <c r="AU94" s="242"/>
      <c r="AV94" s="242"/>
      <c r="AW94" s="242"/>
      <c r="AX94" s="242"/>
      <c r="AY94" s="242"/>
      <c r="AZ94" s="206"/>
      <c r="BB94" s="51"/>
      <c r="CE94" s="10" t="s">
        <v>187</v>
      </c>
      <c r="CF94" s="11" t="s">
        <v>188</v>
      </c>
      <c r="CG94" s="7">
        <v>0.92429945629443744</v>
      </c>
      <c r="CH94" s="4">
        <f t="shared" si="9"/>
        <v>13260</v>
      </c>
    </row>
    <row r="95" spans="3:86" x14ac:dyDescent="0.25">
      <c r="C95" s="46"/>
      <c r="E95" s="200" t="s">
        <v>7</v>
      </c>
      <c r="F95" s="243"/>
      <c r="G95" s="243"/>
      <c r="H95" s="243"/>
      <c r="I95" s="243"/>
      <c r="J95" s="243"/>
      <c r="K95" s="230" t="str">
        <f t="shared" si="10"/>
        <v>NOVACRON DARK BLUE S-GL</v>
      </c>
      <c r="L95" s="230"/>
      <c r="M95" s="230"/>
      <c r="N95" s="230"/>
      <c r="O95" s="230"/>
      <c r="P95" s="230"/>
      <c r="Q95" s="230"/>
      <c r="R95" s="230"/>
      <c r="S95" s="230"/>
      <c r="T95" s="230"/>
      <c r="U95" s="230"/>
      <c r="V95" s="230"/>
      <c r="W95" s="230"/>
      <c r="X95" s="230"/>
      <c r="Y95" s="115"/>
      <c r="Z95" s="232">
        <v>4.8</v>
      </c>
      <c r="AA95" s="232"/>
      <c r="AB95" s="232"/>
      <c r="AC95" s="232"/>
      <c r="AD95" s="232"/>
      <c r="AE95" s="232"/>
      <c r="AF95" s="230" t="s">
        <v>315</v>
      </c>
      <c r="AG95" s="230"/>
      <c r="AH95" s="244">
        <v>1841.91</v>
      </c>
      <c r="AI95" s="244"/>
      <c r="AJ95" s="244"/>
      <c r="AK95" s="244"/>
      <c r="AL95" s="244"/>
      <c r="AM95" s="244"/>
      <c r="AN95" s="41" t="s">
        <v>316</v>
      </c>
      <c r="AP95" s="242">
        <f t="shared" si="11"/>
        <v>224075.86649280004</v>
      </c>
      <c r="AQ95" s="242"/>
      <c r="AR95" s="242"/>
      <c r="AS95" s="242"/>
      <c r="AT95" s="242"/>
      <c r="AU95" s="242"/>
      <c r="AV95" s="242"/>
      <c r="AW95" s="242"/>
      <c r="AX95" s="242"/>
      <c r="AY95" s="242"/>
      <c r="AZ95" s="206"/>
      <c r="BB95" s="51"/>
      <c r="CE95" s="10" t="s">
        <v>189</v>
      </c>
      <c r="CF95" s="11" t="s">
        <v>190</v>
      </c>
      <c r="CG95" s="8">
        <v>0.27780566011431757</v>
      </c>
      <c r="CH95" s="4">
        <f t="shared" si="9"/>
        <v>3985.3999999999996</v>
      </c>
    </row>
    <row r="96" spans="3:86" x14ac:dyDescent="0.25">
      <c r="C96" s="46"/>
      <c r="E96" s="216" t="s">
        <v>8</v>
      </c>
      <c r="F96" s="217"/>
      <c r="G96" s="217"/>
      <c r="H96" s="217"/>
      <c r="I96" s="217"/>
      <c r="J96" s="217"/>
      <c r="K96" s="218" t="str">
        <f t="shared" si="10"/>
        <v>FIMBIL EAS 40 NEW</v>
      </c>
      <c r="L96" s="218"/>
      <c r="M96" s="218"/>
      <c r="N96" s="218"/>
      <c r="O96" s="218"/>
      <c r="P96" s="218"/>
      <c r="Q96" s="218"/>
      <c r="R96" s="218"/>
      <c r="S96" s="218"/>
      <c r="T96" s="218"/>
      <c r="U96" s="218"/>
      <c r="V96" s="218"/>
      <c r="W96" s="218"/>
      <c r="X96" s="218"/>
      <c r="Y96" s="116"/>
      <c r="Z96" s="236">
        <v>4</v>
      </c>
      <c r="AA96" s="236"/>
      <c r="AB96" s="236"/>
      <c r="AC96" s="236"/>
      <c r="AD96" s="236"/>
      <c r="AE96" s="236"/>
      <c r="AF96" s="218" t="s">
        <v>315</v>
      </c>
      <c r="AG96" s="218"/>
      <c r="AH96" s="220">
        <v>1534.93</v>
      </c>
      <c r="AI96" s="220"/>
      <c r="AJ96" s="220"/>
      <c r="AK96" s="220"/>
      <c r="AL96" s="220"/>
      <c r="AM96" s="220"/>
      <c r="AN96" s="55" t="s">
        <v>316</v>
      </c>
      <c r="AO96" s="55"/>
      <c r="AP96" s="221">
        <f t="shared" si="11"/>
        <v>31662.7509302</v>
      </c>
      <c r="AQ96" s="221"/>
      <c r="AR96" s="221"/>
      <c r="AS96" s="221"/>
      <c r="AT96" s="221"/>
      <c r="AU96" s="221"/>
      <c r="AV96" s="221"/>
      <c r="AW96" s="221"/>
      <c r="AX96" s="221"/>
      <c r="AY96" s="221"/>
      <c r="AZ96" s="222"/>
      <c r="BB96" s="51"/>
      <c r="CE96" s="10" t="s">
        <v>191</v>
      </c>
      <c r="CF96" s="11" t="s">
        <v>192</v>
      </c>
      <c r="CG96" s="7">
        <v>1.4798550118499931</v>
      </c>
      <c r="CH96" s="4">
        <f t="shared" si="9"/>
        <v>21230</v>
      </c>
    </row>
    <row r="97" spans="3:86" x14ac:dyDescent="0.25">
      <c r="C97" s="46"/>
      <c r="E97" s="200" t="s">
        <v>183</v>
      </c>
      <c r="F97" s="243"/>
      <c r="G97" s="243"/>
      <c r="H97" s="243"/>
      <c r="I97" s="243"/>
      <c r="J97" s="243"/>
      <c r="K97" s="230" t="str">
        <f t="shared" si="10"/>
        <v>CAUSTIC SODA LIQ</v>
      </c>
      <c r="L97" s="230"/>
      <c r="M97" s="230"/>
      <c r="N97" s="230"/>
      <c r="O97" s="230"/>
      <c r="P97" s="230"/>
      <c r="Q97" s="230"/>
      <c r="R97" s="230"/>
      <c r="S97" s="230"/>
      <c r="T97" s="230"/>
      <c r="U97" s="230"/>
      <c r="V97" s="230"/>
      <c r="W97" s="230"/>
      <c r="X97" s="230"/>
      <c r="Y97" s="115"/>
      <c r="Z97" s="232">
        <v>9</v>
      </c>
      <c r="AA97" s="232"/>
      <c r="AB97" s="232"/>
      <c r="AC97" s="232"/>
      <c r="AD97" s="232"/>
      <c r="AE97" s="232"/>
      <c r="AF97" s="230" t="s">
        <v>315</v>
      </c>
      <c r="AG97" s="230"/>
      <c r="AH97" s="244">
        <v>3453.59</v>
      </c>
      <c r="AI97" s="244"/>
      <c r="AJ97" s="244"/>
      <c r="AK97" s="244"/>
      <c r="AL97" s="244"/>
      <c r="AM97" s="244"/>
      <c r="AN97" s="41" t="s">
        <v>316</v>
      </c>
      <c r="AP97" s="242">
        <f t="shared" si="11"/>
        <v>29517.833730000002</v>
      </c>
      <c r="AQ97" s="242"/>
      <c r="AR97" s="242"/>
      <c r="AS97" s="242"/>
      <c r="AT97" s="242"/>
      <c r="AU97" s="242"/>
      <c r="AV97" s="242"/>
      <c r="AW97" s="242"/>
      <c r="AX97" s="242"/>
      <c r="AY97" s="242"/>
      <c r="AZ97" s="206"/>
      <c r="BB97" s="51"/>
      <c r="CE97" s="10" t="s">
        <v>193</v>
      </c>
      <c r="CF97" s="11" t="s">
        <v>194</v>
      </c>
      <c r="CG97" s="7">
        <v>1.4087850271852782</v>
      </c>
      <c r="CH97" s="4">
        <f t="shared" si="9"/>
        <v>20210.43</v>
      </c>
    </row>
    <row r="98" spans="3:86" x14ac:dyDescent="0.25">
      <c r="C98" s="46"/>
      <c r="E98" s="223" t="s">
        <v>10</v>
      </c>
      <c r="F98" s="224"/>
      <c r="G98" s="224"/>
      <c r="H98" s="224"/>
      <c r="I98" s="224"/>
      <c r="J98" s="224"/>
      <c r="K98" s="225" t="str">
        <f t="shared" si="10"/>
        <v>SODA ASH</v>
      </c>
      <c r="L98" s="225"/>
      <c r="M98" s="225"/>
      <c r="N98" s="225"/>
      <c r="O98" s="225"/>
      <c r="P98" s="225"/>
      <c r="Q98" s="225"/>
      <c r="R98" s="225"/>
      <c r="S98" s="225"/>
      <c r="T98" s="225"/>
      <c r="U98" s="225"/>
      <c r="V98" s="225"/>
      <c r="W98" s="225"/>
      <c r="X98" s="225"/>
      <c r="Y98" s="113"/>
      <c r="Z98" s="237">
        <v>20</v>
      </c>
      <c r="AA98" s="237"/>
      <c r="AB98" s="237"/>
      <c r="AC98" s="237"/>
      <c r="AD98" s="237"/>
      <c r="AE98" s="237"/>
      <c r="AF98" s="225" t="s">
        <v>315</v>
      </c>
      <c r="AG98" s="225"/>
      <c r="AH98" s="238">
        <v>7674.64</v>
      </c>
      <c r="AI98" s="238"/>
      <c r="AJ98" s="238"/>
      <c r="AK98" s="238"/>
      <c r="AL98" s="238"/>
      <c r="AM98" s="238"/>
      <c r="AN98" s="54" t="s">
        <v>316</v>
      </c>
      <c r="AO98" s="54"/>
      <c r="AP98" s="228">
        <f t="shared" si="11"/>
        <v>68150.803200000009</v>
      </c>
      <c r="AQ98" s="228"/>
      <c r="AR98" s="228"/>
      <c r="AS98" s="228"/>
      <c r="AT98" s="228"/>
      <c r="AU98" s="228"/>
      <c r="AV98" s="228"/>
      <c r="AW98" s="228"/>
      <c r="AX98" s="228"/>
      <c r="AY98" s="228"/>
      <c r="AZ98" s="229"/>
      <c r="BB98" s="51"/>
      <c r="CE98" s="10" t="s">
        <v>195</v>
      </c>
      <c r="CF98" s="11" t="s">
        <v>196</v>
      </c>
      <c r="CG98" s="7">
        <v>1.9592004739997211</v>
      </c>
      <c r="CH98" s="4">
        <f t="shared" si="9"/>
        <v>28106.69</v>
      </c>
    </row>
    <row r="99" spans="3:86" x14ac:dyDescent="0.25">
      <c r="C99" s="46"/>
      <c r="E99" s="120"/>
      <c r="F99" s="120"/>
      <c r="G99" s="120"/>
      <c r="H99" s="120"/>
      <c r="I99" s="120"/>
      <c r="J99" s="120"/>
      <c r="K99" s="115"/>
      <c r="L99" s="115"/>
      <c r="M99" s="115"/>
      <c r="N99" s="115"/>
      <c r="O99" s="115"/>
      <c r="P99" s="115"/>
      <c r="Q99" s="115"/>
      <c r="R99" s="115"/>
      <c r="S99" s="115"/>
      <c r="T99" s="115"/>
      <c r="U99" s="115"/>
      <c r="V99" s="115"/>
      <c r="W99" s="115"/>
      <c r="X99" s="115"/>
      <c r="Y99" s="115"/>
      <c r="Z99" s="111"/>
      <c r="AA99" s="111"/>
      <c r="AB99" s="111"/>
      <c r="AC99" s="111"/>
      <c r="AD99" s="111"/>
      <c r="AE99" s="111"/>
      <c r="AF99" s="115"/>
      <c r="AG99" s="115"/>
      <c r="AH99" s="120"/>
      <c r="AI99" s="120"/>
      <c r="AJ99" s="120"/>
      <c r="AK99" s="120"/>
      <c r="AL99" s="120"/>
      <c r="AM99" s="120"/>
      <c r="AP99" s="112"/>
      <c r="AQ99" s="112"/>
      <c r="AR99" s="112"/>
      <c r="AS99" s="112"/>
      <c r="AT99" s="112"/>
      <c r="AU99" s="112"/>
      <c r="AV99" s="112"/>
      <c r="AW99" s="112"/>
      <c r="AX99" s="112"/>
      <c r="AY99" s="112"/>
      <c r="AZ99" s="112"/>
      <c r="BB99" s="51"/>
      <c r="CE99" s="10" t="s">
        <v>9</v>
      </c>
      <c r="CF99" s="11" t="s">
        <v>197</v>
      </c>
      <c r="CG99" s="7">
        <v>0.1663529903805939</v>
      </c>
      <c r="CH99" s="4">
        <f t="shared" si="9"/>
        <v>2386.5</v>
      </c>
    </row>
    <row r="100" spans="3:86" x14ac:dyDescent="0.25">
      <c r="C100" s="46"/>
      <c r="E100" s="120"/>
      <c r="F100" s="120"/>
      <c r="G100" s="120"/>
      <c r="H100" s="120"/>
      <c r="I100" s="120"/>
      <c r="J100" s="120"/>
      <c r="K100" s="115"/>
      <c r="L100" s="115"/>
      <c r="M100" s="115"/>
      <c r="N100" s="115"/>
      <c r="O100" s="115"/>
      <c r="P100" s="115"/>
      <c r="Q100" s="115"/>
      <c r="R100" s="115"/>
      <c r="S100" s="115"/>
      <c r="T100" s="115"/>
      <c r="U100" s="115"/>
      <c r="V100" s="115"/>
      <c r="W100" s="115"/>
      <c r="X100" s="115"/>
      <c r="Y100" s="115"/>
      <c r="Z100" s="111"/>
      <c r="AA100" s="111"/>
      <c r="AB100" s="111"/>
      <c r="AC100" s="111"/>
      <c r="AD100" s="111"/>
      <c r="AE100" s="111"/>
      <c r="AF100" s="115"/>
      <c r="AG100" s="115"/>
      <c r="AH100" s="120"/>
      <c r="AI100" s="120"/>
      <c r="AJ100" s="120"/>
      <c r="AK100" s="59"/>
      <c r="AL100" s="230" t="s">
        <v>318</v>
      </c>
      <c r="AM100" s="230"/>
      <c r="AN100" s="230"/>
      <c r="AO100" s="230"/>
      <c r="AP100" s="112" t="s">
        <v>11</v>
      </c>
      <c r="AQ100" s="242">
        <f>SUM(AP93:AZ98)</f>
        <v>2394543.5701262001</v>
      </c>
      <c r="AR100" s="242"/>
      <c r="AS100" s="242"/>
      <c r="AT100" s="242"/>
      <c r="AU100" s="242"/>
      <c r="AV100" s="242"/>
      <c r="AW100" s="242"/>
      <c r="AX100" s="242"/>
      <c r="AY100" s="242"/>
      <c r="AZ100" s="242"/>
      <c r="BB100" s="51"/>
      <c r="CE100" s="10" t="s">
        <v>10</v>
      </c>
      <c r="CF100" s="11" t="s">
        <v>198</v>
      </c>
      <c r="CG100" s="7">
        <v>0.61898787118360521</v>
      </c>
      <c r="CH100" s="4">
        <f t="shared" si="9"/>
        <v>8880</v>
      </c>
    </row>
    <row r="101" spans="3:86" x14ac:dyDescent="0.25">
      <c r="C101" s="46"/>
      <c r="E101" s="120"/>
      <c r="F101" s="120"/>
      <c r="G101" s="120"/>
      <c r="H101" s="120"/>
      <c r="I101" s="120"/>
      <c r="J101" s="120"/>
      <c r="K101" s="115"/>
      <c r="L101" s="115"/>
      <c r="M101" s="115"/>
      <c r="N101" s="115"/>
      <c r="O101" s="115"/>
      <c r="P101" s="115"/>
      <c r="Q101" s="115"/>
      <c r="R101" s="115"/>
      <c r="S101" s="115"/>
      <c r="T101" s="115"/>
      <c r="U101" s="115"/>
      <c r="V101" s="115"/>
      <c r="W101" s="115"/>
      <c r="X101" s="115"/>
      <c r="Y101" s="115"/>
      <c r="Z101" s="111"/>
      <c r="AA101" s="111"/>
      <c r="AB101" s="111"/>
      <c r="AC101" s="111"/>
      <c r="AD101" s="111"/>
      <c r="AE101" s="111"/>
      <c r="AF101" s="115"/>
      <c r="AG101" s="115"/>
      <c r="AH101" s="120"/>
      <c r="AI101" s="120"/>
      <c r="AJ101" s="120"/>
      <c r="AK101" s="59"/>
      <c r="AL101" s="230" t="s">
        <v>317</v>
      </c>
      <c r="AM101" s="230"/>
      <c r="AN101" s="230"/>
      <c r="AO101" s="230"/>
      <c r="AP101" s="112" t="s">
        <v>11</v>
      </c>
      <c r="AQ101" s="242">
        <f>AQ100/AQ87</f>
        <v>1140.2588429172381</v>
      </c>
      <c r="AR101" s="242"/>
      <c r="AS101" s="242"/>
      <c r="AT101" s="242"/>
      <c r="AU101" s="242"/>
      <c r="AV101" s="242"/>
      <c r="AW101" s="242"/>
      <c r="AX101" s="242"/>
      <c r="AY101" s="242"/>
      <c r="AZ101" s="242"/>
      <c r="BB101" s="51"/>
      <c r="CE101" s="10" t="s">
        <v>199</v>
      </c>
      <c r="CF101" s="11" t="s">
        <v>200</v>
      </c>
      <c r="CG101" s="7">
        <v>0.794646591384358</v>
      </c>
      <c r="CH101" s="4">
        <f t="shared" si="9"/>
        <v>11400</v>
      </c>
    </row>
    <row r="102" spans="3:86" x14ac:dyDescent="0.25">
      <c r="C102" s="46"/>
      <c r="E102" s="120"/>
      <c r="F102" s="120"/>
      <c r="G102" s="120"/>
      <c r="H102" s="120"/>
      <c r="I102" s="120"/>
      <c r="J102" s="120"/>
      <c r="K102" s="115"/>
      <c r="L102" s="115"/>
      <c r="M102" s="115"/>
      <c r="N102" s="115"/>
      <c r="O102" s="115"/>
      <c r="P102" s="115"/>
      <c r="Q102" s="115"/>
      <c r="R102" s="115"/>
      <c r="S102" s="115"/>
      <c r="T102" s="115"/>
      <c r="U102" s="115"/>
      <c r="V102" s="115"/>
      <c r="W102" s="115"/>
      <c r="X102" s="115"/>
      <c r="Y102" s="115"/>
      <c r="Z102" s="111"/>
      <c r="AA102" s="111"/>
      <c r="AB102" s="111"/>
      <c r="AC102" s="111"/>
      <c r="AD102" s="111"/>
      <c r="AE102" s="111"/>
      <c r="AF102" s="115"/>
      <c r="AG102" s="115"/>
      <c r="AH102" s="120"/>
      <c r="AI102" s="120"/>
      <c r="AJ102" s="120"/>
      <c r="AK102" s="120"/>
      <c r="AL102" s="120"/>
      <c r="AM102" s="120"/>
      <c r="AQ102" s="120"/>
      <c r="AR102" s="120"/>
      <c r="AS102" s="120"/>
      <c r="AT102" s="120"/>
      <c r="AU102" s="120"/>
      <c r="AV102" s="120"/>
      <c r="AW102" s="120"/>
      <c r="AX102" s="120"/>
      <c r="AY102" s="120"/>
      <c r="AZ102" s="120"/>
      <c r="BB102" s="51"/>
      <c r="CE102" s="10" t="s">
        <v>201</v>
      </c>
      <c r="CF102" s="11" t="s">
        <v>202</v>
      </c>
      <c r="CG102" s="7">
        <v>0.71099958176495193</v>
      </c>
      <c r="CH102" s="4">
        <f t="shared" si="9"/>
        <v>10200</v>
      </c>
    </row>
    <row r="103" spans="3:86" ht="17.25" thickBot="1" x14ac:dyDescent="0.3">
      <c r="C103" s="60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  <c r="BB103" s="62"/>
      <c r="CE103" s="10" t="s">
        <v>203</v>
      </c>
      <c r="CF103" s="11" t="s">
        <v>204</v>
      </c>
      <c r="CG103" s="7">
        <v>1.3377959012965286</v>
      </c>
      <c r="CH103" s="4">
        <f t="shared" si="9"/>
        <v>19192.02</v>
      </c>
    </row>
    <row r="104" spans="3:86" x14ac:dyDescent="0.25">
      <c r="CE104" s="10" t="s">
        <v>205</v>
      </c>
      <c r="CF104" s="11" t="s">
        <v>206</v>
      </c>
      <c r="CG104" s="7">
        <v>2.4213495050885263</v>
      </c>
      <c r="CH104" s="4">
        <f t="shared" si="9"/>
        <v>34736.68</v>
      </c>
    </row>
    <row r="105" spans="3:86" ht="17.25" thickBot="1" x14ac:dyDescent="0.3">
      <c r="CE105" s="10" t="s">
        <v>207</v>
      </c>
      <c r="CF105" s="11" t="s">
        <v>208</v>
      </c>
      <c r="CG105" s="7">
        <v>0.88</v>
      </c>
      <c r="CH105" s="4">
        <f t="shared" si="9"/>
        <v>12624.48</v>
      </c>
    </row>
    <row r="106" spans="3:86" x14ac:dyDescent="0.25">
      <c r="C106" s="43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5"/>
      <c r="CE106" s="12" t="s">
        <v>209</v>
      </c>
      <c r="CF106" s="13" t="s">
        <v>210</v>
      </c>
      <c r="CG106" s="7">
        <v>3.1523232956921792</v>
      </c>
      <c r="CH106" s="4">
        <f t="shared" si="9"/>
        <v>45223.23</v>
      </c>
    </row>
    <row r="107" spans="3:86" x14ac:dyDescent="0.25">
      <c r="C107" s="46"/>
      <c r="E107" s="245" t="s">
        <v>0</v>
      </c>
      <c r="F107" s="245"/>
      <c r="G107" s="245"/>
      <c r="H107" s="245"/>
      <c r="I107" s="245"/>
      <c r="J107" s="49" t="s">
        <v>11</v>
      </c>
      <c r="K107" s="245" t="s">
        <v>353</v>
      </c>
      <c r="L107" s="245"/>
      <c r="M107" s="245"/>
      <c r="N107" s="245"/>
      <c r="O107" s="245"/>
      <c r="P107" s="245"/>
      <c r="Q107" s="245"/>
      <c r="R107" s="245"/>
      <c r="S107" s="245"/>
      <c r="T107" s="245"/>
      <c r="U107" s="245"/>
      <c r="V107" s="49"/>
      <c r="W107" s="49"/>
      <c r="X107" s="49"/>
      <c r="Y107" s="49"/>
      <c r="Z107" s="49"/>
      <c r="AA107" s="49"/>
      <c r="AB107" s="49"/>
      <c r="AC107" s="49"/>
      <c r="AD107" s="50"/>
      <c r="AE107" s="50"/>
      <c r="AF107" s="50"/>
      <c r="AG107" s="50"/>
      <c r="AH107" s="245" t="s">
        <v>3</v>
      </c>
      <c r="AI107" s="245"/>
      <c r="AJ107" s="245"/>
      <c r="AK107" s="245"/>
      <c r="AL107" s="245"/>
      <c r="AM107" s="245"/>
      <c r="AN107" s="245"/>
      <c r="AO107" s="245"/>
      <c r="AP107" s="49" t="s">
        <v>11</v>
      </c>
      <c r="AQ107" s="247">
        <v>383.73</v>
      </c>
      <c r="AR107" s="247"/>
      <c r="AS107" s="247"/>
      <c r="AT107" s="247"/>
      <c r="AU107" s="49" t="s">
        <v>319</v>
      </c>
      <c r="AV107" s="49"/>
      <c r="AW107" s="49"/>
      <c r="AX107" s="49"/>
      <c r="AY107" s="49"/>
      <c r="AZ107" s="49"/>
      <c r="BB107" s="51"/>
      <c r="CE107" s="5" t="s">
        <v>211</v>
      </c>
      <c r="CF107" s="11" t="s">
        <v>212</v>
      </c>
      <c r="CG107" s="7">
        <v>1.3936128537571448</v>
      </c>
      <c r="CH107" s="4">
        <f t="shared" si="9"/>
        <v>19992.77</v>
      </c>
    </row>
    <row r="108" spans="3:86" x14ac:dyDescent="0.25">
      <c r="C108" s="46"/>
      <c r="E108" s="245" t="s">
        <v>322</v>
      </c>
      <c r="F108" s="245"/>
      <c r="G108" s="245"/>
      <c r="H108" s="245"/>
      <c r="I108" s="245"/>
      <c r="J108" s="49" t="s">
        <v>11</v>
      </c>
      <c r="K108" s="49" t="s">
        <v>545</v>
      </c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50"/>
      <c r="AE108" s="50"/>
      <c r="AF108" s="50"/>
      <c r="AG108" s="50"/>
      <c r="AH108" s="245" t="s">
        <v>4</v>
      </c>
      <c r="AI108" s="245"/>
      <c r="AJ108" s="245"/>
      <c r="AK108" s="245"/>
      <c r="AL108" s="245"/>
      <c r="AM108" s="245"/>
      <c r="AN108" s="245"/>
      <c r="AO108" s="245"/>
      <c r="AP108" s="49" t="s">
        <v>11</v>
      </c>
      <c r="AQ108" s="245">
        <v>2100</v>
      </c>
      <c r="AR108" s="245"/>
      <c r="AS108" s="245"/>
      <c r="AT108" s="245"/>
      <c r="AU108" s="49" t="s">
        <v>320</v>
      </c>
      <c r="AV108" s="49"/>
      <c r="AW108" s="49"/>
      <c r="AX108" s="49"/>
      <c r="AY108" s="49"/>
      <c r="AZ108" s="49"/>
      <c r="BB108" s="51"/>
      <c r="CE108" s="10" t="s">
        <v>213</v>
      </c>
      <c r="CF108" s="11" t="s">
        <v>214</v>
      </c>
      <c r="CG108" s="7">
        <v>0.59725149867558902</v>
      </c>
      <c r="CH108" s="4">
        <f t="shared" si="9"/>
        <v>8568.17</v>
      </c>
    </row>
    <row r="109" spans="3:86" x14ac:dyDescent="0.25">
      <c r="C109" s="46"/>
      <c r="E109" s="245" t="s">
        <v>1</v>
      </c>
      <c r="F109" s="245"/>
      <c r="G109" s="245"/>
      <c r="H109" s="245"/>
      <c r="I109" s="245"/>
      <c r="J109" s="49" t="s">
        <v>11</v>
      </c>
      <c r="K109" s="245" t="s">
        <v>539</v>
      </c>
      <c r="L109" s="245"/>
      <c r="M109" s="245"/>
      <c r="N109" s="245"/>
      <c r="O109" s="245"/>
      <c r="P109" s="245"/>
      <c r="Q109" s="245"/>
      <c r="R109" s="245"/>
      <c r="S109" s="245"/>
      <c r="T109" s="245"/>
      <c r="U109" s="245"/>
      <c r="V109" s="49"/>
      <c r="W109" s="49"/>
      <c r="X109" s="49"/>
      <c r="Y109" s="49"/>
      <c r="Z109" s="49"/>
      <c r="AA109" s="49"/>
      <c r="AB109" s="49"/>
      <c r="AC109" s="49"/>
      <c r="AD109" s="50"/>
      <c r="AE109" s="50"/>
      <c r="AF109" s="50"/>
      <c r="AG109" s="50"/>
      <c r="AH109" s="245"/>
      <c r="AI109" s="245"/>
      <c r="AJ109" s="245"/>
      <c r="AK109" s="245"/>
      <c r="AL109" s="245"/>
      <c r="AM109" s="245"/>
      <c r="AN109" s="245"/>
      <c r="AO109" s="245"/>
      <c r="AP109" s="49"/>
      <c r="AQ109" s="246"/>
      <c r="AR109" s="246"/>
      <c r="AS109" s="246"/>
      <c r="AT109" s="246"/>
      <c r="AU109" s="49"/>
      <c r="AV109" s="49"/>
      <c r="AW109" s="49"/>
      <c r="AX109" s="49"/>
      <c r="AY109" s="49"/>
      <c r="AZ109" s="49"/>
      <c r="BB109" s="51"/>
      <c r="CE109" s="10" t="s">
        <v>8</v>
      </c>
      <c r="CF109" s="11" t="s">
        <v>215</v>
      </c>
      <c r="CG109" s="7">
        <v>1.4379018541753799</v>
      </c>
      <c r="CH109" s="4">
        <f t="shared" si="9"/>
        <v>20628.14</v>
      </c>
    </row>
    <row r="110" spans="3:86" x14ac:dyDescent="0.25">
      <c r="C110" s="46"/>
      <c r="E110" s="245" t="s">
        <v>2</v>
      </c>
      <c r="F110" s="245"/>
      <c r="G110" s="245"/>
      <c r="H110" s="245"/>
      <c r="I110" s="245"/>
      <c r="J110" s="49" t="s">
        <v>11</v>
      </c>
      <c r="K110" s="245" t="s">
        <v>495</v>
      </c>
      <c r="L110" s="245"/>
      <c r="M110" s="245"/>
      <c r="N110" s="245"/>
      <c r="O110" s="245"/>
      <c r="P110" s="245"/>
      <c r="Q110" s="245"/>
      <c r="R110" s="245"/>
      <c r="S110" s="245"/>
      <c r="T110" s="245"/>
      <c r="U110" s="245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245"/>
      <c r="AI110" s="245"/>
      <c r="AJ110" s="245"/>
      <c r="AK110" s="245"/>
      <c r="AL110" s="245"/>
      <c r="AM110" s="245"/>
      <c r="AN110" s="245"/>
      <c r="AO110" s="245"/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  <c r="BB110" s="51"/>
      <c r="CE110" s="10" t="s">
        <v>216</v>
      </c>
      <c r="CF110" s="11" t="s">
        <v>217</v>
      </c>
      <c r="CG110" s="7">
        <v>1.1666499372647428</v>
      </c>
      <c r="CH110" s="4">
        <f t="shared" si="9"/>
        <v>16736.759999999998</v>
      </c>
    </row>
    <row r="111" spans="3:86" x14ac:dyDescent="0.25">
      <c r="C111" s="46"/>
      <c r="BB111" s="51"/>
      <c r="CE111" s="10" t="s">
        <v>218</v>
      </c>
      <c r="CF111" s="11" t="s">
        <v>219</v>
      </c>
      <c r="CG111" s="7">
        <v>0.83646591384358016</v>
      </c>
      <c r="CH111" s="4">
        <f t="shared" si="9"/>
        <v>11999.94</v>
      </c>
    </row>
    <row r="112" spans="3:86" x14ac:dyDescent="0.25">
      <c r="C112" s="46"/>
      <c r="BB112" s="51"/>
      <c r="CE112" s="10" t="s">
        <v>220</v>
      </c>
      <c r="CF112" s="11" t="s">
        <v>221</v>
      </c>
      <c r="CG112" s="7">
        <v>1.2344904502997351</v>
      </c>
      <c r="CH112" s="4">
        <f t="shared" si="9"/>
        <v>17710</v>
      </c>
    </row>
    <row r="113" spans="3:86" x14ac:dyDescent="0.25">
      <c r="C113" s="46"/>
      <c r="BB113" s="51"/>
      <c r="CE113" s="10" t="s">
        <v>222</v>
      </c>
      <c r="CF113" s="11" t="s">
        <v>223</v>
      </c>
      <c r="CG113" s="7">
        <v>0.84344068032901154</v>
      </c>
      <c r="CH113" s="4">
        <f t="shared" si="9"/>
        <v>12100</v>
      </c>
    </row>
    <row r="114" spans="3:86" x14ac:dyDescent="0.25">
      <c r="C114" s="46"/>
      <c r="E114" s="208" t="s">
        <v>6</v>
      </c>
      <c r="F114" s="209"/>
      <c r="G114" s="209"/>
      <c r="H114" s="209"/>
      <c r="I114" s="209"/>
      <c r="J114" s="209"/>
      <c r="K114" s="210" t="str">
        <f t="shared" ref="K114:K119" si="12">VLOOKUP(E114,$CE$1:$CH$1002,2,FALSE)</f>
        <v>NOVACRON RUBY S–3B</v>
      </c>
      <c r="L114" s="210"/>
      <c r="M114" s="210"/>
      <c r="N114" s="210"/>
      <c r="O114" s="210"/>
      <c r="P114" s="210"/>
      <c r="Q114" s="210"/>
      <c r="R114" s="210"/>
      <c r="S114" s="210"/>
      <c r="T114" s="210"/>
      <c r="U114" s="210"/>
      <c r="V114" s="210"/>
      <c r="W114" s="210"/>
      <c r="X114" s="210"/>
      <c r="Y114" s="117"/>
      <c r="Z114" s="234">
        <v>2.2000000000000002</v>
      </c>
      <c r="AA114" s="234"/>
      <c r="AB114" s="234"/>
      <c r="AC114" s="234"/>
      <c r="AD114" s="234"/>
      <c r="AE114" s="234"/>
      <c r="AF114" s="210" t="s">
        <v>315</v>
      </c>
      <c r="AG114" s="210"/>
      <c r="AH114" s="235">
        <v>844.21</v>
      </c>
      <c r="AI114" s="235"/>
      <c r="AJ114" s="235"/>
      <c r="AK114" s="235"/>
      <c r="AL114" s="235"/>
      <c r="AM114" s="235"/>
      <c r="AN114" s="52" t="s">
        <v>316</v>
      </c>
      <c r="AO114" s="52"/>
      <c r="AP114" s="213">
        <f t="shared" ref="AP114:AP119" si="13">(AH114*VLOOKUP(E114,$CE$1:$CH$1002,4,FALSE))/1000</f>
        <v>101853.81831059999</v>
      </c>
      <c r="AQ114" s="213"/>
      <c r="AR114" s="213"/>
      <c r="AS114" s="213"/>
      <c r="AT114" s="213"/>
      <c r="AU114" s="213"/>
      <c r="AV114" s="213"/>
      <c r="AW114" s="213"/>
      <c r="AX114" s="213"/>
      <c r="AY114" s="213"/>
      <c r="AZ114" s="214"/>
      <c r="BB114" s="51"/>
      <c r="CE114" s="10" t="s">
        <v>224</v>
      </c>
      <c r="CF114" s="11" t="s">
        <v>225</v>
      </c>
      <c r="CG114" s="7">
        <v>0.58723825456573264</v>
      </c>
      <c r="CH114" s="4">
        <f t="shared" si="9"/>
        <v>8424.52</v>
      </c>
    </row>
    <row r="115" spans="3:86" x14ac:dyDescent="0.25">
      <c r="C115" s="46"/>
      <c r="E115" s="200" t="s">
        <v>45</v>
      </c>
      <c r="F115" s="243"/>
      <c r="G115" s="243"/>
      <c r="H115" s="243"/>
      <c r="I115" s="243"/>
      <c r="J115" s="243"/>
      <c r="K115" s="230" t="str">
        <f t="shared" si="12"/>
        <v>NOVACRON SUPER BLACK G</v>
      </c>
      <c r="L115" s="230"/>
      <c r="M115" s="230"/>
      <c r="N115" s="230"/>
      <c r="O115" s="230"/>
      <c r="P115" s="230"/>
      <c r="Q115" s="230"/>
      <c r="R115" s="230"/>
      <c r="S115" s="230"/>
      <c r="T115" s="230"/>
      <c r="U115" s="230"/>
      <c r="V115" s="230"/>
      <c r="W115" s="230"/>
      <c r="X115" s="230"/>
      <c r="Y115" s="115"/>
      <c r="Z115" s="232">
        <v>15</v>
      </c>
      <c r="AA115" s="232"/>
      <c r="AB115" s="232"/>
      <c r="AC115" s="232"/>
      <c r="AD115" s="232"/>
      <c r="AE115" s="232"/>
      <c r="AF115" s="230" t="s">
        <v>315</v>
      </c>
      <c r="AG115" s="230"/>
      <c r="AH115" s="244">
        <v>5755.98</v>
      </c>
      <c r="AI115" s="244"/>
      <c r="AJ115" s="244"/>
      <c r="AK115" s="244"/>
      <c r="AL115" s="244"/>
      <c r="AM115" s="244"/>
      <c r="AN115" s="41" t="s">
        <v>316</v>
      </c>
      <c r="AP115" s="242">
        <f t="shared" si="13"/>
        <v>789281.62008480006</v>
      </c>
      <c r="AQ115" s="242"/>
      <c r="AR115" s="242"/>
      <c r="AS115" s="242"/>
      <c r="AT115" s="242"/>
      <c r="AU115" s="242"/>
      <c r="AV115" s="242"/>
      <c r="AW115" s="242"/>
      <c r="AX115" s="242"/>
      <c r="AY115" s="242"/>
      <c r="AZ115" s="206"/>
      <c r="BB115" s="51"/>
      <c r="CE115" s="10" t="s">
        <v>226</v>
      </c>
      <c r="CF115" s="11" t="s">
        <v>227</v>
      </c>
      <c r="CG115" s="23">
        <v>2.9269482782657188</v>
      </c>
      <c r="CH115" s="4">
        <f t="shared" si="9"/>
        <v>41990</v>
      </c>
    </row>
    <row r="116" spans="3:86" x14ac:dyDescent="0.25">
      <c r="C116" s="46"/>
      <c r="E116" s="223" t="s">
        <v>71</v>
      </c>
      <c r="F116" s="224"/>
      <c r="G116" s="224"/>
      <c r="H116" s="224"/>
      <c r="I116" s="224"/>
      <c r="J116" s="224"/>
      <c r="K116" s="225" t="str">
        <f t="shared" si="12"/>
        <v>NOVACRON JET BLACK S–B</v>
      </c>
      <c r="L116" s="225"/>
      <c r="M116" s="225"/>
      <c r="N116" s="225"/>
      <c r="O116" s="225"/>
      <c r="P116" s="225"/>
      <c r="Q116" s="225"/>
      <c r="R116" s="225"/>
      <c r="S116" s="225"/>
      <c r="T116" s="225"/>
      <c r="U116" s="225"/>
      <c r="V116" s="225"/>
      <c r="W116" s="225"/>
      <c r="X116" s="225"/>
      <c r="Y116" s="113"/>
      <c r="Z116" s="237">
        <v>20</v>
      </c>
      <c r="AA116" s="237"/>
      <c r="AB116" s="237"/>
      <c r="AC116" s="237"/>
      <c r="AD116" s="237"/>
      <c r="AE116" s="237"/>
      <c r="AF116" s="225" t="s">
        <v>315</v>
      </c>
      <c r="AG116" s="225"/>
      <c r="AH116" s="238">
        <v>7674.64</v>
      </c>
      <c r="AI116" s="238"/>
      <c r="AJ116" s="238"/>
      <c r="AK116" s="238"/>
      <c r="AL116" s="238"/>
      <c r="AM116" s="238"/>
      <c r="AN116" s="54" t="s">
        <v>316</v>
      </c>
      <c r="AO116" s="54"/>
      <c r="AP116" s="228">
        <f t="shared" si="13"/>
        <v>733268.56703040004</v>
      </c>
      <c r="AQ116" s="228"/>
      <c r="AR116" s="228"/>
      <c r="AS116" s="228"/>
      <c r="AT116" s="228"/>
      <c r="AU116" s="228"/>
      <c r="AV116" s="228"/>
      <c r="AW116" s="228"/>
      <c r="AX116" s="228"/>
      <c r="AY116" s="228"/>
      <c r="AZ116" s="229"/>
      <c r="BB116" s="51"/>
      <c r="CE116" s="24" t="s">
        <v>228</v>
      </c>
      <c r="CF116" s="13" t="s">
        <v>229</v>
      </c>
      <c r="CG116" s="14">
        <v>2.5644291091593479</v>
      </c>
      <c r="CH116" s="4">
        <f t="shared" si="9"/>
        <v>36789.300000000003</v>
      </c>
    </row>
    <row r="117" spans="3:86" x14ac:dyDescent="0.25">
      <c r="C117" s="46"/>
      <c r="E117" s="216" t="s">
        <v>8</v>
      </c>
      <c r="F117" s="217"/>
      <c r="G117" s="217"/>
      <c r="H117" s="217"/>
      <c r="I117" s="217"/>
      <c r="J117" s="217"/>
      <c r="K117" s="218" t="str">
        <f t="shared" si="12"/>
        <v>FIMBIL EAS 40 NEW</v>
      </c>
      <c r="L117" s="218"/>
      <c r="M117" s="218"/>
      <c r="N117" s="218"/>
      <c r="O117" s="218"/>
      <c r="P117" s="218"/>
      <c r="Q117" s="218"/>
      <c r="R117" s="218"/>
      <c r="S117" s="218"/>
      <c r="T117" s="218"/>
      <c r="U117" s="218"/>
      <c r="V117" s="218"/>
      <c r="W117" s="218"/>
      <c r="X117" s="218"/>
      <c r="Y117" s="116"/>
      <c r="Z117" s="236">
        <v>4</v>
      </c>
      <c r="AA117" s="236"/>
      <c r="AB117" s="236"/>
      <c r="AC117" s="236"/>
      <c r="AD117" s="236"/>
      <c r="AE117" s="236"/>
      <c r="AF117" s="218" t="s">
        <v>315</v>
      </c>
      <c r="AG117" s="218"/>
      <c r="AH117" s="220">
        <v>1534.93</v>
      </c>
      <c r="AI117" s="220"/>
      <c r="AJ117" s="220"/>
      <c r="AK117" s="220"/>
      <c r="AL117" s="220"/>
      <c r="AM117" s="220"/>
      <c r="AN117" s="55" t="s">
        <v>316</v>
      </c>
      <c r="AO117" s="55"/>
      <c r="AP117" s="221">
        <f t="shared" si="13"/>
        <v>31662.7509302</v>
      </c>
      <c r="AQ117" s="221"/>
      <c r="AR117" s="221"/>
      <c r="AS117" s="221"/>
      <c r="AT117" s="221"/>
      <c r="AU117" s="221"/>
      <c r="AV117" s="221"/>
      <c r="AW117" s="221"/>
      <c r="AX117" s="221"/>
      <c r="AY117" s="221"/>
      <c r="AZ117" s="222"/>
      <c r="BB117" s="51"/>
      <c r="CE117" s="10" t="s">
        <v>230</v>
      </c>
      <c r="CF117" s="11" t="s">
        <v>231</v>
      </c>
      <c r="CG117" s="7">
        <v>2.234245085738185</v>
      </c>
      <c r="CH117" s="4">
        <f t="shared" si="9"/>
        <v>32052.480000000003</v>
      </c>
    </row>
    <row r="118" spans="3:86" x14ac:dyDescent="0.25">
      <c r="C118" s="46"/>
      <c r="E118" s="200" t="s">
        <v>183</v>
      </c>
      <c r="F118" s="243"/>
      <c r="G118" s="243"/>
      <c r="H118" s="243"/>
      <c r="I118" s="243"/>
      <c r="J118" s="243"/>
      <c r="K118" s="230" t="str">
        <f t="shared" si="12"/>
        <v>CAUSTIC SODA LIQ</v>
      </c>
      <c r="L118" s="230"/>
      <c r="M118" s="230"/>
      <c r="N118" s="230"/>
      <c r="O118" s="230"/>
      <c r="P118" s="230"/>
      <c r="Q118" s="230"/>
      <c r="R118" s="230"/>
      <c r="S118" s="230"/>
      <c r="T118" s="230"/>
      <c r="U118" s="230"/>
      <c r="V118" s="230"/>
      <c r="W118" s="230"/>
      <c r="X118" s="230"/>
      <c r="Y118" s="115"/>
      <c r="Z118" s="232">
        <v>9</v>
      </c>
      <c r="AA118" s="232"/>
      <c r="AB118" s="232"/>
      <c r="AC118" s="232"/>
      <c r="AD118" s="232"/>
      <c r="AE118" s="232"/>
      <c r="AF118" s="230" t="s">
        <v>315</v>
      </c>
      <c r="AG118" s="230"/>
      <c r="AH118" s="244">
        <v>3453.59</v>
      </c>
      <c r="AI118" s="244"/>
      <c r="AJ118" s="244"/>
      <c r="AK118" s="244"/>
      <c r="AL118" s="244"/>
      <c r="AM118" s="244"/>
      <c r="AN118" s="41" t="s">
        <v>316</v>
      </c>
      <c r="AP118" s="242">
        <f t="shared" si="13"/>
        <v>29517.833730000002</v>
      </c>
      <c r="AQ118" s="242"/>
      <c r="AR118" s="242"/>
      <c r="AS118" s="242"/>
      <c r="AT118" s="242"/>
      <c r="AU118" s="242"/>
      <c r="AV118" s="242"/>
      <c r="AW118" s="242"/>
      <c r="AX118" s="242"/>
      <c r="AY118" s="242"/>
      <c r="AZ118" s="206"/>
      <c r="BB118" s="51"/>
      <c r="CE118" s="10" t="s">
        <v>232</v>
      </c>
      <c r="CF118" s="11" t="s">
        <v>233</v>
      </c>
      <c r="CG118" s="7">
        <v>2.6099546912031228</v>
      </c>
      <c r="CH118" s="4">
        <f t="shared" si="9"/>
        <v>37442.410000000003</v>
      </c>
    </row>
    <row r="119" spans="3:86" x14ac:dyDescent="0.25">
      <c r="C119" s="46"/>
      <c r="E119" s="223" t="s">
        <v>10</v>
      </c>
      <c r="F119" s="224"/>
      <c r="G119" s="224"/>
      <c r="H119" s="224"/>
      <c r="I119" s="224"/>
      <c r="J119" s="224"/>
      <c r="K119" s="225" t="str">
        <f t="shared" si="12"/>
        <v>SODA ASH</v>
      </c>
      <c r="L119" s="225"/>
      <c r="M119" s="225"/>
      <c r="N119" s="225"/>
      <c r="O119" s="225"/>
      <c r="P119" s="225"/>
      <c r="Q119" s="225"/>
      <c r="R119" s="225"/>
      <c r="S119" s="225"/>
      <c r="T119" s="225"/>
      <c r="U119" s="225"/>
      <c r="V119" s="225"/>
      <c r="W119" s="225"/>
      <c r="X119" s="225"/>
      <c r="Y119" s="113"/>
      <c r="Z119" s="237">
        <v>20</v>
      </c>
      <c r="AA119" s="237"/>
      <c r="AB119" s="237"/>
      <c r="AC119" s="237"/>
      <c r="AD119" s="237"/>
      <c r="AE119" s="237"/>
      <c r="AF119" s="225" t="s">
        <v>315</v>
      </c>
      <c r="AG119" s="225"/>
      <c r="AH119" s="238">
        <v>7674.64</v>
      </c>
      <c r="AI119" s="238"/>
      <c r="AJ119" s="238"/>
      <c r="AK119" s="238"/>
      <c r="AL119" s="238"/>
      <c r="AM119" s="238"/>
      <c r="AN119" s="54" t="s">
        <v>316</v>
      </c>
      <c r="AO119" s="54"/>
      <c r="AP119" s="228">
        <f t="shared" si="13"/>
        <v>68150.803200000009</v>
      </c>
      <c r="AQ119" s="228"/>
      <c r="AR119" s="228"/>
      <c r="AS119" s="228"/>
      <c r="AT119" s="228"/>
      <c r="AU119" s="228"/>
      <c r="AV119" s="228"/>
      <c r="AW119" s="228"/>
      <c r="AX119" s="228"/>
      <c r="AY119" s="228"/>
      <c r="AZ119" s="229"/>
      <c r="BB119" s="51"/>
      <c r="CE119" s="10" t="s">
        <v>234</v>
      </c>
      <c r="CF119" s="11" t="s">
        <v>235</v>
      </c>
      <c r="CG119" s="7">
        <v>2.1191872298898646</v>
      </c>
      <c r="CH119" s="4">
        <f t="shared" si="9"/>
        <v>30401.859999999997</v>
      </c>
    </row>
    <row r="120" spans="3:86" x14ac:dyDescent="0.25">
      <c r="C120" s="46"/>
      <c r="E120" s="120"/>
      <c r="F120" s="120"/>
      <c r="G120" s="120"/>
      <c r="H120" s="120"/>
      <c r="I120" s="120"/>
      <c r="J120" s="120"/>
      <c r="K120" s="115"/>
      <c r="L120" s="115"/>
      <c r="M120" s="115"/>
      <c r="N120" s="115"/>
      <c r="O120" s="115"/>
      <c r="P120" s="115"/>
      <c r="Q120" s="115"/>
      <c r="R120" s="115"/>
      <c r="S120" s="115"/>
      <c r="T120" s="115"/>
      <c r="U120" s="115"/>
      <c r="V120" s="115"/>
      <c r="W120" s="115"/>
      <c r="X120" s="115"/>
      <c r="Y120" s="115"/>
      <c r="Z120" s="111"/>
      <c r="AA120" s="111"/>
      <c r="AB120" s="111"/>
      <c r="AC120" s="111"/>
      <c r="AD120" s="111"/>
      <c r="AE120" s="111"/>
      <c r="AF120" s="115"/>
      <c r="AG120" s="115"/>
      <c r="AH120" s="120"/>
      <c r="AI120" s="120"/>
      <c r="AJ120" s="120"/>
      <c r="AK120" s="120"/>
      <c r="AL120" s="120"/>
      <c r="AM120" s="120"/>
      <c r="AP120" s="112"/>
      <c r="AQ120" s="112"/>
      <c r="AR120" s="112"/>
      <c r="AS120" s="112"/>
      <c r="AT120" s="112"/>
      <c r="AU120" s="112"/>
      <c r="AV120" s="112"/>
      <c r="AW120" s="112"/>
      <c r="AX120" s="112"/>
      <c r="AY120" s="112"/>
      <c r="AZ120" s="112"/>
      <c r="BB120" s="51"/>
      <c r="CE120" s="10" t="s">
        <v>236</v>
      </c>
      <c r="CF120" s="11" t="s">
        <v>237</v>
      </c>
      <c r="CG120" s="7">
        <v>2.6188484595009061</v>
      </c>
      <c r="CH120" s="4">
        <f t="shared" si="9"/>
        <v>37570</v>
      </c>
    </row>
    <row r="121" spans="3:86" x14ac:dyDescent="0.25">
      <c r="C121" s="46"/>
      <c r="E121" s="120"/>
      <c r="F121" s="120"/>
      <c r="G121" s="120"/>
      <c r="H121" s="120"/>
      <c r="I121" s="120"/>
      <c r="J121" s="120"/>
      <c r="K121" s="115"/>
      <c r="L121" s="115"/>
      <c r="M121" s="115"/>
      <c r="N121" s="115"/>
      <c r="O121" s="115"/>
      <c r="P121" s="115"/>
      <c r="Q121" s="115"/>
      <c r="R121" s="115"/>
      <c r="S121" s="115"/>
      <c r="T121" s="115"/>
      <c r="U121" s="115"/>
      <c r="V121" s="115"/>
      <c r="W121" s="115"/>
      <c r="X121" s="115"/>
      <c r="Y121" s="115"/>
      <c r="Z121" s="111"/>
      <c r="AA121" s="111"/>
      <c r="AB121" s="111"/>
      <c r="AC121" s="111"/>
      <c r="AD121" s="111"/>
      <c r="AE121" s="111"/>
      <c r="AF121" s="115"/>
      <c r="AG121" s="115"/>
      <c r="AH121" s="120"/>
      <c r="AI121" s="120"/>
      <c r="AJ121" s="120"/>
      <c r="AK121" s="59"/>
      <c r="AL121" s="230" t="s">
        <v>318</v>
      </c>
      <c r="AM121" s="230"/>
      <c r="AN121" s="230"/>
      <c r="AO121" s="230"/>
      <c r="AP121" s="112" t="s">
        <v>11</v>
      </c>
      <c r="AQ121" s="242">
        <f>SUM(AP114:AZ119)</f>
        <v>1753735.3932860002</v>
      </c>
      <c r="AR121" s="242"/>
      <c r="AS121" s="242"/>
      <c r="AT121" s="242"/>
      <c r="AU121" s="242"/>
      <c r="AV121" s="242"/>
      <c r="AW121" s="242"/>
      <c r="AX121" s="242"/>
      <c r="AY121" s="242"/>
      <c r="AZ121" s="242"/>
      <c r="BB121" s="51"/>
      <c r="CE121" s="10" t="s">
        <v>238</v>
      </c>
      <c r="CF121" s="11" t="s">
        <v>239</v>
      </c>
      <c r="CG121" s="7">
        <v>1.1666499372647428</v>
      </c>
      <c r="CH121" s="4">
        <f t="shared" si="9"/>
        <v>16736.759999999998</v>
      </c>
    </row>
    <row r="122" spans="3:86" x14ac:dyDescent="0.25">
      <c r="C122" s="46"/>
      <c r="E122" s="120"/>
      <c r="F122" s="120"/>
      <c r="G122" s="120"/>
      <c r="H122" s="120"/>
      <c r="I122" s="120"/>
      <c r="J122" s="120"/>
      <c r="K122" s="115"/>
      <c r="L122" s="115"/>
      <c r="M122" s="115"/>
      <c r="N122" s="115"/>
      <c r="O122" s="115"/>
      <c r="P122" s="115"/>
      <c r="Q122" s="115"/>
      <c r="R122" s="115"/>
      <c r="S122" s="115"/>
      <c r="T122" s="115"/>
      <c r="U122" s="115"/>
      <c r="V122" s="115"/>
      <c r="W122" s="115"/>
      <c r="X122" s="115"/>
      <c r="Y122" s="115"/>
      <c r="Z122" s="111"/>
      <c r="AA122" s="111"/>
      <c r="AB122" s="111"/>
      <c r="AC122" s="111"/>
      <c r="AD122" s="111"/>
      <c r="AE122" s="111"/>
      <c r="AF122" s="115"/>
      <c r="AG122" s="115"/>
      <c r="AH122" s="120"/>
      <c r="AI122" s="120"/>
      <c r="AJ122" s="120"/>
      <c r="AK122" s="59"/>
      <c r="AL122" s="230" t="s">
        <v>317</v>
      </c>
      <c r="AM122" s="230"/>
      <c r="AN122" s="230"/>
      <c r="AO122" s="230"/>
      <c r="AP122" s="112" t="s">
        <v>11</v>
      </c>
      <c r="AQ122" s="242">
        <f>AQ121/AQ108</f>
        <v>835.11209204095246</v>
      </c>
      <c r="AR122" s="242"/>
      <c r="AS122" s="242"/>
      <c r="AT122" s="242"/>
      <c r="AU122" s="242"/>
      <c r="AV122" s="242"/>
      <c r="AW122" s="242"/>
      <c r="AX122" s="242"/>
      <c r="AY122" s="242"/>
      <c r="AZ122" s="242"/>
      <c r="BB122" s="51"/>
      <c r="CE122" s="10" t="s">
        <v>240</v>
      </c>
      <c r="CF122" s="11" t="s">
        <v>241</v>
      </c>
      <c r="CG122" s="7">
        <v>0.88049072912310056</v>
      </c>
      <c r="CH122" s="4">
        <f t="shared" si="9"/>
        <v>12631.52</v>
      </c>
    </row>
    <row r="123" spans="3:86" x14ac:dyDescent="0.25">
      <c r="C123" s="46"/>
      <c r="E123" s="120"/>
      <c r="F123" s="120"/>
      <c r="G123" s="120"/>
      <c r="H123" s="120"/>
      <c r="I123" s="120"/>
      <c r="J123" s="120"/>
      <c r="K123" s="115"/>
      <c r="L123" s="115"/>
      <c r="M123" s="115"/>
      <c r="N123" s="115"/>
      <c r="O123" s="115"/>
      <c r="P123" s="115"/>
      <c r="Q123" s="115"/>
      <c r="R123" s="115"/>
      <c r="S123" s="115"/>
      <c r="T123" s="115"/>
      <c r="U123" s="115"/>
      <c r="V123" s="115"/>
      <c r="W123" s="115"/>
      <c r="X123" s="115"/>
      <c r="Y123" s="115"/>
      <c r="Z123" s="111"/>
      <c r="AA123" s="111"/>
      <c r="AB123" s="111"/>
      <c r="AC123" s="111"/>
      <c r="AD123" s="111"/>
      <c r="AE123" s="111"/>
      <c r="AF123" s="115"/>
      <c r="AG123" s="115"/>
      <c r="AH123" s="120"/>
      <c r="AI123" s="120"/>
      <c r="AJ123" s="120"/>
      <c r="AK123" s="120"/>
      <c r="AL123" s="120"/>
      <c r="AM123" s="120"/>
      <c r="AQ123" s="120"/>
      <c r="AR123" s="120"/>
      <c r="AS123" s="120"/>
      <c r="AT123" s="120"/>
      <c r="AU123" s="120"/>
      <c r="AV123" s="120"/>
      <c r="AW123" s="120"/>
      <c r="AX123" s="120"/>
      <c r="AY123" s="120"/>
      <c r="AZ123" s="120"/>
      <c r="BB123" s="51"/>
      <c r="CE123" s="10" t="s">
        <v>242</v>
      </c>
      <c r="CF123" s="11" t="s">
        <v>243</v>
      </c>
      <c r="CG123" s="7">
        <v>1.3207360936846506</v>
      </c>
      <c r="CH123" s="4">
        <f t="shared" si="9"/>
        <v>18947.28</v>
      </c>
    </row>
    <row r="124" spans="3:86" ht="17.25" thickBot="1" x14ac:dyDescent="0.3">
      <c r="C124" s="60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  <c r="AN124" s="61"/>
      <c r="AO124" s="61"/>
      <c r="AP124" s="61"/>
      <c r="AQ124" s="61"/>
      <c r="AR124" s="61"/>
      <c r="AS124" s="61"/>
      <c r="AT124" s="61"/>
      <c r="AU124" s="61"/>
      <c r="AV124" s="61"/>
      <c r="AW124" s="61"/>
      <c r="AX124" s="61"/>
      <c r="AY124" s="61"/>
      <c r="AZ124" s="61"/>
      <c r="BA124" s="61"/>
      <c r="BB124" s="62"/>
      <c r="CE124" s="10" t="s">
        <v>244</v>
      </c>
      <c r="CF124" s="11" t="s">
        <v>245</v>
      </c>
      <c r="CG124" s="7">
        <v>1.8750871323016869</v>
      </c>
      <c r="CH124" s="4">
        <f t="shared" si="9"/>
        <v>26900</v>
      </c>
    </row>
    <row r="125" spans="3:86" x14ac:dyDescent="0.25">
      <c r="CE125" s="10" t="s">
        <v>246</v>
      </c>
      <c r="CF125" s="11" t="s">
        <v>247</v>
      </c>
      <c r="CG125" s="7">
        <v>1.045582740833682</v>
      </c>
      <c r="CH125" s="4">
        <f t="shared" si="9"/>
        <v>14999.930000000002</v>
      </c>
    </row>
    <row r="126" spans="3:86" ht="17.25" thickBot="1" x14ac:dyDescent="0.3">
      <c r="CE126" s="25" t="s">
        <v>248</v>
      </c>
      <c r="CF126" s="11" t="s">
        <v>249</v>
      </c>
      <c r="CG126" s="7">
        <v>2.0011654816673636</v>
      </c>
      <c r="CH126" s="4">
        <f t="shared" si="9"/>
        <v>28708.719999999998</v>
      </c>
    </row>
    <row r="127" spans="3:86" x14ac:dyDescent="0.25">
      <c r="C127" s="43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  <c r="AJ127" s="44"/>
      <c r="AK127" s="44"/>
      <c r="AL127" s="44"/>
      <c r="AM127" s="44"/>
      <c r="AN127" s="44"/>
      <c r="AO127" s="44"/>
      <c r="AP127" s="44"/>
      <c r="AQ127" s="44"/>
      <c r="AR127" s="44"/>
      <c r="AS127" s="44"/>
      <c r="AT127" s="44"/>
      <c r="AU127" s="44"/>
      <c r="AV127" s="44"/>
      <c r="AW127" s="44"/>
      <c r="AX127" s="44"/>
      <c r="AY127" s="44"/>
      <c r="AZ127" s="44"/>
      <c r="BA127" s="44"/>
      <c r="BB127" s="45"/>
      <c r="CE127" s="5" t="s">
        <v>250</v>
      </c>
      <c r="CF127" s="11" t="s">
        <v>251</v>
      </c>
      <c r="CG127" s="7">
        <v>10.550880384776244</v>
      </c>
      <c r="CH127" s="4">
        <f t="shared" si="9"/>
        <v>151362.93</v>
      </c>
    </row>
    <row r="128" spans="3:86" x14ac:dyDescent="0.25">
      <c r="C128" s="46"/>
      <c r="E128" s="245" t="s">
        <v>0</v>
      </c>
      <c r="F128" s="245"/>
      <c r="G128" s="245"/>
      <c r="H128" s="245"/>
      <c r="I128" s="245"/>
      <c r="J128" s="49" t="s">
        <v>11</v>
      </c>
      <c r="K128" s="245" t="s">
        <v>354</v>
      </c>
      <c r="L128" s="245"/>
      <c r="M128" s="245"/>
      <c r="N128" s="245"/>
      <c r="O128" s="245"/>
      <c r="P128" s="245"/>
      <c r="Q128" s="245"/>
      <c r="R128" s="245"/>
      <c r="S128" s="245"/>
      <c r="T128" s="245"/>
      <c r="U128" s="245"/>
      <c r="V128" s="49"/>
      <c r="W128" s="49"/>
      <c r="X128" s="49"/>
      <c r="Y128" s="49"/>
      <c r="Z128" s="49"/>
      <c r="AA128" s="49"/>
      <c r="AB128" s="49"/>
      <c r="AC128" s="49"/>
      <c r="AD128" s="50"/>
      <c r="AE128" s="50"/>
      <c r="AF128" s="50"/>
      <c r="AG128" s="50"/>
      <c r="AH128" s="245" t="s">
        <v>3</v>
      </c>
      <c r="AI128" s="245"/>
      <c r="AJ128" s="245"/>
      <c r="AK128" s="245"/>
      <c r="AL128" s="245"/>
      <c r="AM128" s="245"/>
      <c r="AN128" s="245"/>
      <c r="AO128" s="245"/>
      <c r="AP128" s="49" t="s">
        <v>11</v>
      </c>
      <c r="AQ128" s="247">
        <v>706.14</v>
      </c>
      <c r="AR128" s="247"/>
      <c r="AS128" s="247"/>
      <c r="AT128" s="247"/>
      <c r="AU128" s="49" t="s">
        <v>319</v>
      </c>
      <c r="AV128" s="49"/>
      <c r="AW128" s="49"/>
      <c r="AX128" s="49"/>
      <c r="AY128" s="49"/>
      <c r="AZ128" s="49"/>
      <c r="BB128" s="51"/>
      <c r="CE128" s="5" t="s">
        <v>252</v>
      </c>
      <c r="CF128" s="11" t="s">
        <v>253</v>
      </c>
      <c r="CG128" s="7">
        <v>0.87677540777917184</v>
      </c>
      <c r="CH128" s="4">
        <f t="shared" si="9"/>
        <v>12578.22</v>
      </c>
    </row>
    <row r="129" spans="3:86" x14ac:dyDescent="0.25">
      <c r="C129" s="46"/>
      <c r="E129" s="245" t="s">
        <v>322</v>
      </c>
      <c r="F129" s="245"/>
      <c r="G129" s="245"/>
      <c r="H129" s="245"/>
      <c r="I129" s="245"/>
      <c r="J129" s="49" t="s">
        <v>11</v>
      </c>
      <c r="K129" s="49" t="s">
        <v>455</v>
      </c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50"/>
      <c r="AE129" s="50"/>
      <c r="AF129" s="50"/>
      <c r="AG129" s="50"/>
      <c r="AH129" s="245" t="s">
        <v>4</v>
      </c>
      <c r="AI129" s="245"/>
      <c r="AJ129" s="245"/>
      <c r="AK129" s="245"/>
      <c r="AL129" s="245"/>
      <c r="AM129" s="245"/>
      <c r="AN129" s="245"/>
      <c r="AO129" s="245"/>
      <c r="AP129" s="49" t="s">
        <v>11</v>
      </c>
      <c r="AQ129" s="245">
        <v>4025</v>
      </c>
      <c r="AR129" s="245"/>
      <c r="AS129" s="245"/>
      <c r="AT129" s="245"/>
      <c r="AU129" s="49" t="s">
        <v>320</v>
      </c>
      <c r="AV129" s="49"/>
      <c r="AW129" s="49"/>
      <c r="AX129" s="49"/>
      <c r="AY129" s="49"/>
      <c r="AZ129" s="49"/>
      <c r="BB129" s="51"/>
      <c r="CE129" s="15" t="s">
        <v>254</v>
      </c>
      <c r="CF129" s="16" t="s">
        <v>255</v>
      </c>
      <c r="CG129" s="17">
        <v>2.7651958734141919</v>
      </c>
      <c r="CH129" s="4">
        <f t="shared" si="9"/>
        <v>39669.5</v>
      </c>
    </row>
    <row r="130" spans="3:86" x14ac:dyDescent="0.25">
      <c r="C130" s="46"/>
      <c r="E130" s="245" t="s">
        <v>1</v>
      </c>
      <c r="F130" s="245"/>
      <c r="G130" s="245"/>
      <c r="H130" s="245"/>
      <c r="I130" s="245"/>
      <c r="J130" s="49" t="s">
        <v>11</v>
      </c>
      <c r="K130" s="245" t="s">
        <v>539</v>
      </c>
      <c r="L130" s="245"/>
      <c r="M130" s="245"/>
      <c r="N130" s="245"/>
      <c r="O130" s="245"/>
      <c r="P130" s="245"/>
      <c r="Q130" s="245"/>
      <c r="R130" s="245"/>
      <c r="S130" s="245"/>
      <c r="T130" s="245"/>
      <c r="U130" s="245"/>
      <c r="V130" s="49"/>
      <c r="W130" s="49"/>
      <c r="X130" s="49"/>
      <c r="Y130" s="49"/>
      <c r="Z130" s="49"/>
      <c r="AA130" s="49"/>
      <c r="AB130" s="49"/>
      <c r="AC130" s="49"/>
      <c r="AD130" s="50"/>
      <c r="AE130" s="50"/>
      <c r="AF130" s="50"/>
      <c r="AG130" s="50"/>
      <c r="AH130" s="245"/>
      <c r="AI130" s="245"/>
      <c r="AJ130" s="245"/>
      <c r="AK130" s="245"/>
      <c r="AL130" s="245"/>
      <c r="AM130" s="245"/>
      <c r="AN130" s="245"/>
      <c r="AO130" s="245"/>
      <c r="AP130" s="49"/>
      <c r="AQ130" s="246"/>
      <c r="AR130" s="246"/>
      <c r="AS130" s="246"/>
      <c r="AT130" s="246"/>
      <c r="AU130" s="49"/>
      <c r="AV130" s="49"/>
      <c r="AW130" s="49"/>
      <c r="AX130" s="49"/>
      <c r="AY130" s="49"/>
      <c r="AZ130" s="49"/>
      <c r="BB130" s="51"/>
      <c r="CE130" s="12" t="s">
        <v>256</v>
      </c>
      <c r="CF130" s="13" t="s">
        <v>257</v>
      </c>
      <c r="CG130" s="7">
        <v>1.9466520284399831</v>
      </c>
      <c r="CH130" s="4">
        <f t="shared" si="9"/>
        <v>27926.67</v>
      </c>
    </row>
    <row r="131" spans="3:86" x14ac:dyDescent="0.25">
      <c r="C131" s="46"/>
      <c r="E131" s="245" t="s">
        <v>2</v>
      </c>
      <c r="F131" s="245"/>
      <c r="G131" s="245"/>
      <c r="H131" s="245"/>
      <c r="I131" s="245"/>
      <c r="J131" s="49" t="s">
        <v>11</v>
      </c>
      <c r="K131" s="245" t="s">
        <v>613</v>
      </c>
      <c r="L131" s="245"/>
      <c r="M131" s="245"/>
      <c r="N131" s="245"/>
      <c r="O131" s="245"/>
      <c r="P131" s="245"/>
      <c r="Q131" s="245"/>
      <c r="R131" s="245"/>
      <c r="S131" s="245"/>
      <c r="T131" s="245"/>
      <c r="U131" s="245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245"/>
      <c r="AI131" s="245"/>
      <c r="AJ131" s="245"/>
      <c r="AK131" s="245"/>
      <c r="AL131" s="245"/>
      <c r="AM131" s="245"/>
      <c r="AN131" s="245"/>
      <c r="AO131" s="245"/>
      <c r="AP131" s="49"/>
      <c r="AQ131" s="49"/>
      <c r="AR131" s="49"/>
      <c r="AS131" s="49"/>
      <c r="AT131" s="49"/>
      <c r="AU131" s="49"/>
      <c r="AV131" s="49"/>
      <c r="AW131" s="49"/>
      <c r="AX131" s="49"/>
      <c r="AY131" s="49"/>
      <c r="AZ131" s="49"/>
      <c r="BB131" s="51"/>
      <c r="CE131" s="12" t="s">
        <v>258</v>
      </c>
      <c r="CF131" s="11" t="s">
        <v>259</v>
      </c>
      <c r="CG131" s="7">
        <v>2.4410637111389932</v>
      </c>
      <c r="CH131" s="4">
        <f t="shared" si="9"/>
        <v>35019.5</v>
      </c>
    </row>
    <row r="132" spans="3:86" x14ac:dyDescent="0.25">
      <c r="C132" s="46"/>
      <c r="BB132" s="51"/>
      <c r="CE132" s="12" t="s">
        <v>260</v>
      </c>
      <c r="CF132" s="11" t="s">
        <v>261</v>
      </c>
      <c r="CG132" s="7">
        <v>0.66116060225846929</v>
      </c>
      <c r="CH132" s="4">
        <f t="shared" si="9"/>
        <v>9485.01</v>
      </c>
    </row>
    <row r="133" spans="3:86" x14ac:dyDescent="0.25">
      <c r="C133" s="46"/>
      <c r="BB133" s="51"/>
      <c r="CE133" s="12" t="s">
        <v>262</v>
      </c>
      <c r="CF133" s="11" t="s">
        <v>263</v>
      </c>
      <c r="CG133" s="7">
        <v>2.4433619127282866</v>
      </c>
      <c r="CH133" s="4">
        <f t="shared" si="9"/>
        <v>35052.47</v>
      </c>
    </row>
    <row r="134" spans="3:86" x14ac:dyDescent="0.25">
      <c r="C134" s="46"/>
      <c r="E134" s="208" t="s">
        <v>209</v>
      </c>
      <c r="F134" s="209"/>
      <c r="G134" s="209"/>
      <c r="H134" s="209"/>
      <c r="I134" s="209"/>
      <c r="J134" s="209"/>
      <c r="K134" s="210" t="str">
        <f t="shared" ref="K134:K143" si="14">VLOOKUP(E134,$CE$1:$CH$1002,2,FALSE)</f>
        <v>MEGALASE HSC</v>
      </c>
      <c r="L134" s="210"/>
      <c r="M134" s="210"/>
      <c r="N134" s="210"/>
      <c r="O134" s="210"/>
      <c r="P134" s="210"/>
      <c r="Q134" s="210"/>
      <c r="R134" s="210"/>
      <c r="S134" s="210"/>
      <c r="T134" s="210"/>
      <c r="U134" s="210"/>
      <c r="V134" s="210"/>
      <c r="W134" s="210"/>
      <c r="X134" s="210"/>
      <c r="Y134" s="127"/>
      <c r="Z134" s="234">
        <v>1</v>
      </c>
      <c r="AA134" s="234"/>
      <c r="AB134" s="234"/>
      <c r="AC134" s="234"/>
      <c r="AD134" s="234"/>
      <c r="AE134" s="234"/>
      <c r="AF134" s="210" t="s">
        <v>315</v>
      </c>
      <c r="AG134" s="210"/>
      <c r="AH134" s="235">
        <v>7061.4</v>
      </c>
      <c r="AI134" s="235"/>
      <c r="AJ134" s="235"/>
      <c r="AK134" s="235"/>
      <c r="AL134" s="235"/>
      <c r="AM134" s="235"/>
      <c r="AN134" s="52" t="s">
        <v>316</v>
      </c>
      <c r="AO134" s="52"/>
      <c r="AP134" s="213">
        <f t="shared" ref="AP134:AP143" si="15">(AH134*VLOOKUP(E134,$CE$1:$CH$1002,4,FALSE))/1000</f>
        <v>319339.316322</v>
      </c>
      <c r="AQ134" s="213"/>
      <c r="AR134" s="213"/>
      <c r="AS134" s="213"/>
      <c r="AT134" s="213"/>
      <c r="AU134" s="213"/>
      <c r="AV134" s="213"/>
      <c r="AW134" s="213"/>
      <c r="AX134" s="213"/>
      <c r="AY134" s="213"/>
      <c r="AZ134" s="214"/>
      <c r="BB134" s="51"/>
      <c r="CE134" s="12" t="s">
        <v>264</v>
      </c>
      <c r="CF134" s="11" t="s">
        <v>265</v>
      </c>
      <c r="CG134" s="7">
        <v>0.71972396486825596</v>
      </c>
      <c r="CH134" s="4">
        <f t="shared" si="9"/>
        <v>10325.16</v>
      </c>
    </row>
    <row r="135" spans="3:86" x14ac:dyDescent="0.25">
      <c r="C135" s="46"/>
      <c r="E135" s="223" t="s">
        <v>216</v>
      </c>
      <c r="F135" s="224"/>
      <c r="G135" s="224"/>
      <c r="H135" s="224"/>
      <c r="I135" s="224"/>
      <c r="J135" s="224"/>
      <c r="K135" s="225" t="str">
        <f t="shared" si="14"/>
        <v>JINTERGE ECO HT 102</v>
      </c>
      <c r="L135" s="225"/>
      <c r="M135" s="225"/>
      <c r="N135" s="225"/>
      <c r="O135" s="225"/>
      <c r="P135" s="225"/>
      <c r="Q135" s="225"/>
      <c r="R135" s="225"/>
      <c r="S135" s="225"/>
      <c r="T135" s="225"/>
      <c r="U135" s="225"/>
      <c r="V135" s="225"/>
      <c r="W135" s="225"/>
      <c r="X135" s="225"/>
      <c r="Y135" s="121"/>
      <c r="Z135" s="237">
        <v>1</v>
      </c>
      <c r="AA135" s="237"/>
      <c r="AB135" s="237"/>
      <c r="AC135" s="237"/>
      <c r="AD135" s="237"/>
      <c r="AE135" s="237"/>
      <c r="AF135" s="225" t="s">
        <v>315</v>
      </c>
      <c r="AG135" s="225"/>
      <c r="AH135" s="238">
        <v>7061.4</v>
      </c>
      <c r="AI135" s="238"/>
      <c r="AJ135" s="238"/>
      <c r="AK135" s="238"/>
      <c r="AL135" s="238"/>
      <c r="AM135" s="238"/>
      <c r="AN135" s="54" t="s">
        <v>316</v>
      </c>
      <c r="AO135" s="54"/>
      <c r="AP135" s="228">
        <f t="shared" si="15"/>
        <v>118184.95706399999</v>
      </c>
      <c r="AQ135" s="228"/>
      <c r="AR135" s="228"/>
      <c r="AS135" s="228"/>
      <c r="AT135" s="228"/>
      <c r="AU135" s="228"/>
      <c r="AV135" s="228"/>
      <c r="AW135" s="228"/>
      <c r="AX135" s="228"/>
      <c r="AY135" s="228"/>
      <c r="AZ135" s="229"/>
      <c r="BB135" s="51"/>
      <c r="CE135" s="12" t="s">
        <v>266</v>
      </c>
      <c r="CF135" s="13" t="s">
        <v>267</v>
      </c>
      <c r="CG135" s="14">
        <v>0.19343370974487661</v>
      </c>
      <c r="CH135" s="4">
        <f t="shared" si="9"/>
        <v>2775</v>
      </c>
    </row>
    <row r="136" spans="3:86" x14ac:dyDescent="0.25">
      <c r="C136" s="46"/>
      <c r="E136" s="200" t="s">
        <v>185</v>
      </c>
      <c r="F136" s="201"/>
      <c r="G136" s="201"/>
      <c r="H136" s="201"/>
      <c r="I136" s="201"/>
      <c r="J136" s="201"/>
      <c r="K136" s="202" t="str">
        <f t="shared" si="14"/>
        <v>H2O2</v>
      </c>
      <c r="L136" s="202"/>
      <c r="M136" s="202"/>
      <c r="N136" s="202"/>
      <c r="O136" s="202"/>
      <c r="P136" s="202"/>
      <c r="Q136" s="202"/>
      <c r="R136" s="202"/>
      <c r="S136" s="202"/>
      <c r="T136" s="202"/>
      <c r="U136" s="202"/>
      <c r="V136" s="202"/>
      <c r="W136" s="202"/>
      <c r="X136" s="202"/>
      <c r="Y136" s="123"/>
      <c r="Z136" s="232">
        <v>2.5</v>
      </c>
      <c r="AA136" s="232"/>
      <c r="AB136" s="232"/>
      <c r="AC136" s="232"/>
      <c r="AD136" s="232"/>
      <c r="AE136" s="232"/>
      <c r="AF136" s="202" t="s">
        <v>315</v>
      </c>
      <c r="AG136" s="202"/>
      <c r="AH136" s="233">
        <v>17653.5</v>
      </c>
      <c r="AI136" s="233"/>
      <c r="AJ136" s="233"/>
      <c r="AK136" s="233"/>
      <c r="AL136" s="233"/>
      <c r="AM136" s="233"/>
      <c r="AN136" s="47" t="s">
        <v>316</v>
      </c>
      <c r="AO136" s="47"/>
      <c r="AP136" s="205">
        <f t="shared" si="15"/>
        <v>105619.12514999999</v>
      </c>
      <c r="AQ136" s="205"/>
      <c r="AR136" s="205"/>
      <c r="AS136" s="205"/>
      <c r="AT136" s="205"/>
      <c r="AU136" s="205"/>
      <c r="AV136" s="205"/>
      <c r="AW136" s="205"/>
      <c r="AX136" s="205"/>
      <c r="AY136" s="205"/>
      <c r="AZ136" s="206"/>
      <c r="BB136" s="51"/>
      <c r="CE136" s="24" t="s">
        <v>268</v>
      </c>
      <c r="CF136" s="11" t="s">
        <v>269</v>
      </c>
      <c r="CG136" s="7">
        <v>0.72972047957618846</v>
      </c>
      <c r="CH136" s="4">
        <f t="shared" si="9"/>
        <v>10468.57</v>
      </c>
    </row>
    <row r="137" spans="3:86" x14ac:dyDescent="0.25">
      <c r="C137" s="46"/>
      <c r="E137" s="200" t="s">
        <v>183</v>
      </c>
      <c r="F137" s="201"/>
      <c r="G137" s="201"/>
      <c r="H137" s="201"/>
      <c r="I137" s="201"/>
      <c r="J137" s="201"/>
      <c r="K137" s="202" t="str">
        <f t="shared" si="14"/>
        <v>CAUSTIC SODA LIQ</v>
      </c>
      <c r="L137" s="202"/>
      <c r="M137" s="202"/>
      <c r="N137" s="202"/>
      <c r="O137" s="202"/>
      <c r="P137" s="202"/>
      <c r="Q137" s="202"/>
      <c r="R137" s="202"/>
      <c r="S137" s="202"/>
      <c r="T137" s="202"/>
      <c r="U137" s="202"/>
      <c r="V137" s="202"/>
      <c r="W137" s="202"/>
      <c r="X137" s="202"/>
      <c r="Y137" s="123"/>
      <c r="Z137" s="232">
        <v>1.5</v>
      </c>
      <c r="AA137" s="232"/>
      <c r="AB137" s="232"/>
      <c r="AC137" s="232"/>
      <c r="AD137" s="232"/>
      <c r="AE137" s="232"/>
      <c r="AF137" s="202" t="s">
        <v>315</v>
      </c>
      <c r="AG137" s="202"/>
      <c r="AH137" s="233">
        <v>10592.1</v>
      </c>
      <c r="AI137" s="233"/>
      <c r="AJ137" s="233"/>
      <c r="AK137" s="233"/>
      <c r="AL137" s="233"/>
      <c r="AM137" s="233"/>
      <c r="AN137" s="47" t="s">
        <v>316</v>
      </c>
      <c r="AO137" s="47"/>
      <c r="AP137" s="205">
        <f t="shared" si="15"/>
        <v>90530.678700000004</v>
      </c>
      <c r="AQ137" s="205"/>
      <c r="AR137" s="205"/>
      <c r="AS137" s="205"/>
      <c r="AT137" s="205"/>
      <c r="AU137" s="205"/>
      <c r="AV137" s="205"/>
      <c r="AW137" s="205"/>
      <c r="AX137" s="205"/>
      <c r="AY137" s="205"/>
      <c r="AZ137" s="206"/>
      <c r="BB137" s="51"/>
      <c r="CE137" s="5" t="s">
        <v>270</v>
      </c>
      <c r="CF137" s="11" t="s">
        <v>271</v>
      </c>
      <c r="CG137" s="26">
        <v>0.34661229611041405</v>
      </c>
      <c r="CH137" s="4">
        <f t="shared" ref="CH137:CH159" si="16">CG137*$CH$3</f>
        <v>4972.5</v>
      </c>
    </row>
    <row r="138" spans="3:86" x14ac:dyDescent="0.25">
      <c r="C138" s="46"/>
      <c r="E138" s="223" t="s">
        <v>256</v>
      </c>
      <c r="F138" s="224"/>
      <c r="G138" s="224"/>
      <c r="H138" s="224"/>
      <c r="I138" s="224"/>
      <c r="J138" s="224"/>
      <c r="K138" s="225" t="str">
        <f t="shared" si="14"/>
        <v>UNICEL SPC</v>
      </c>
      <c r="L138" s="225"/>
      <c r="M138" s="225"/>
      <c r="N138" s="225"/>
      <c r="O138" s="225"/>
      <c r="P138" s="225"/>
      <c r="Q138" s="225"/>
      <c r="R138" s="225"/>
      <c r="S138" s="225"/>
      <c r="T138" s="225"/>
      <c r="U138" s="225"/>
      <c r="V138" s="225"/>
      <c r="W138" s="225"/>
      <c r="X138" s="225"/>
      <c r="Y138" s="121"/>
      <c r="Z138" s="237">
        <v>0.75</v>
      </c>
      <c r="AA138" s="237"/>
      <c r="AB138" s="237"/>
      <c r="AC138" s="237"/>
      <c r="AD138" s="237"/>
      <c r="AE138" s="237"/>
      <c r="AF138" s="225" t="s">
        <v>315</v>
      </c>
      <c r="AG138" s="225"/>
      <c r="AH138" s="238">
        <v>5296.05</v>
      </c>
      <c r="AI138" s="238"/>
      <c r="AJ138" s="238"/>
      <c r="AK138" s="238"/>
      <c r="AL138" s="238"/>
      <c r="AM138" s="238"/>
      <c r="AN138" s="54" t="s">
        <v>316</v>
      </c>
      <c r="AO138" s="54"/>
      <c r="AP138" s="228">
        <f t="shared" si="15"/>
        <v>147901.04065349998</v>
      </c>
      <c r="AQ138" s="228"/>
      <c r="AR138" s="228"/>
      <c r="AS138" s="228"/>
      <c r="AT138" s="228"/>
      <c r="AU138" s="228"/>
      <c r="AV138" s="228"/>
      <c r="AW138" s="228"/>
      <c r="AX138" s="228"/>
      <c r="AY138" s="228"/>
      <c r="AZ138" s="229"/>
      <c r="BB138" s="51"/>
      <c r="CE138" s="5" t="s">
        <v>272</v>
      </c>
      <c r="CF138" s="11" t="s">
        <v>273</v>
      </c>
      <c r="CG138" s="26">
        <v>3.9470500487940887</v>
      </c>
      <c r="CH138" s="4">
        <f t="shared" si="16"/>
        <v>56624.38</v>
      </c>
    </row>
    <row r="139" spans="3:86" x14ac:dyDescent="0.25">
      <c r="C139" s="46"/>
      <c r="E139" s="216" t="s">
        <v>189</v>
      </c>
      <c r="F139" s="217"/>
      <c r="G139" s="217"/>
      <c r="H139" s="217"/>
      <c r="I139" s="217"/>
      <c r="J139" s="217"/>
      <c r="K139" s="218" t="str">
        <f t="shared" si="14"/>
        <v>KH ACID</v>
      </c>
      <c r="L139" s="218"/>
      <c r="M139" s="218"/>
      <c r="N139" s="218"/>
      <c r="O139" s="218"/>
      <c r="P139" s="218"/>
      <c r="Q139" s="218"/>
      <c r="R139" s="218"/>
      <c r="S139" s="218"/>
      <c r="T139" s="218"/>
      <c r="U139" s="218"/>
      <c r="V139" s="218"/>
      <c r="W139" s="218"/>
      <c r="X139" s="218"/>
      <c r="Y139" s="124"/>
      <c r="Z139" s="236">
        <v>1</v>
      </c>
      <c r="AA139" s="236"/>
      <c r="AB139" s="236"/>
      <c r="AC139" s="236"/>
      <c r="AD139" s="236"/>
      <c r="AE139" s="236"/>
      <c r="AF139" s="218" t="s">
        <v>315</v>
      </c>
      <c r="AG139" s="218"/>
      <c r="AH139" s="220">
        <v>7061.4</v>
      </c>
      <c r="AI139" s="220"/>
      <c r="AJ139" s="220"/>
      <c r="AK139" s="220"/>
      <c r="AL139" s="220"/>
      <c r="AM139" s="220"/>
      <c r="AN139" s="55" t="s">
        <v>316</v>
      </c>
      <c r="AO139" s="55"/>
      <c r="AP139" s="221">
        <f t="shared" si="15"/>
        <v>28142.503559999994</v>
      </c>
      <c r="AQ139" s="221"/>
      <c r="AR139" s="221"/>
      <c r="AS139" s="221"/>
      <c r="AT139" s="221"/>
      <c r="AU139" s="221"/>
      <c r="AV139" s="221"/>
      <c r="AW139" s="221"/>
      <c r="AX139" s="221"/>
      <c r="AY139" s="221"/>
      <c r="AZ139" s="222"/>
      <c r="BB139" s="51"/>
      <c r="CE139" s="5" t="s">
        <v>274</v>
      </c>
      <c r="CF139" s="11" t="s">
        <v>275</v>
      </c>
      <c r="CG139" s="26">
        <v>5.8332510804405411</v>
      </c>
      <c r="CH139" s="4">
        <f t="shared" si="16"/>
        <v>83683.820000000007</v>
      </c>
    </row>
    <row r="140" spans="3:86" x14ac:dyDescent="0.25">
      <c r="C140" s="46"/>
      <c r="E140" s="200" t="s">
        <v>99</v>
      </c>
      <c r="F140" s="201"/>
      <c r="G140" s="201"/>
      <c r="H140" s="201"/>
      <c r="I140" s="201"/>
      <c r="J140" s="201"/>
      <c r="K140" s="202" t="str">
        <f t="shared" si="14"/>
        <v>DISPERSE YELLOW C – 4G</v>
      </c>
      <c r="L140" s="202"/>
      <c r="M140" s="202"/>
      <c r="N140" s="202"/>
      <c r="O140" s="202"/>
      <c r="P140" s="202"/>
      <c r="Q140" s="202"/>
      <c r="R140" s="202"/>
      <c r="S140" s="202"/>
      <c r="T140" s="202"/>
      <c r="U140" s="202"/>
      <c r="V140" s="202"/>
      <c r="W140" s="202"/>
      <c r="X140" s="202"/>
      <c r="Y140" s="123"/>
      <c r="Z140" s="232">
        <v>0.3</v>
      </c>
      <c r="AA140" s="232"/>
      <c r="AB140" s="232"/>
      <c r="AC140" s="232"/>
      <c r="AD140" s="232"/>
      <c r="AE140" s="232"/>
      <c r="AF140" s="202" t="s">
        <v>565</v>
      </c>
      <c r="AG140" s="202"/>
      <c r="AH140" s="233">
        <v>2118.42</v>
      </c>
      <c r="AI140" s="233"/>
      <c r="AJ140" s="233"/>
      <c r="AK140" s="233"/>
      <c r="AL140" s="233"/>
      <c r="AM140" s="233"/>
      <c r="AN140" s="47" t="s">
        <v>316</v>
      </c>
      <c r="AO140" s="47"/>
      <c r="AP140" s="205">
        <f t="shared" si="15"/>
        <v>218369.593467</v>
      </c>
      <c r="AQ140" s="205"/>
      <c r="AR140" s="205"/>
      <c r="AS140" s="205"/>
      <c r="AT140" s="205"/>
      <c r="AU140" s="205"/>
      <c r="AV140" s="205"/>
      <c r="AW140" s="205"/>
      <c r="AX140" s="205"/>
      <c r="AY140" s="205"/>
      <c r="AZ140" s="206"/>
      <c r="BB140" s="51"/>
      <c r="CE140" s="5" t="s">
        <v>276</v>
      </c>
      <c r="CF140" s="11" t="s">
        <v>277</v>
      </c>
      <c r="CG140" s="26">
        <v>1.8692416004461174</v>
      </c>
      <c r="CH140" s="4">
        <f t="shared" si="16"/>
        <v>26816.14</v>
      </c>
    </row>
    <row r="141" spans="3:86" x14ac:dyDescent="0.25">
      <c r="C141" s="46"/>
      <c r="E141" s="200" t="s">
        <v>141</v>
      </c>
      <c r="F141" s="201"/>
      <c r="G141" s="201"/>
      <c r="H141" s="201"/>
      <c r="I141" s="201"/>
      <c r="J141" s="201"/>
      <c r="K141" s="202" t="str">
        <f t="shared" ref="K141" si="17">VLOOKUP(E141,$CE$1:$CH$1002,2,FALSE)</f>
        <v>PALANIL RUBINE S– 2G</v>
      </c>
      <c r="L141" s="202"/>
      <c r="M141" s="202"/>
      <c r="N141" s="202"/>
      <c r="O141" s="202"/>
      <c r="P141" s="202"/>
      <c r="Q141" s="202"/>
      <c r="R141" s="202"/>
      <c r="S141" s="202"/>
      <c r="T141" s="202"/>
      <c r="U141" s="202"/>
      <c r="V141" s="202"/>
      <c r="W141" s="202"/>
      <c r="X141" s="202"/>
      <c r="Y141" s="123"/>
      <c r="Z141" s="232">
        <v>0.2</v>
      </c>
      <c r="AA141" s="232"/>
      <c r="AB141" s="232"/>
      <c r="AC141" s="232"/>
      <c r="AD141" s="232"/>
      <c r="AE141" s="232"/>
      <c r="AF141" s="202" t="s">
        <v>565</v>
      </c>
      <c r="AG141" s="202"/>
      <c r="AH141" s="233">
        <v>1412.28</v>
      </c>
      <c r="AI141" s="233"/>
      <c r="AJ141" s="233"/>
      <c r="AK141" s="233"/>
      <c r="AL141" s="233"/>
      <c r="AM141" s="233"/>
      <c r="AN141" s="47" t="s">
        <v>316</v>
      </c>
      <c r="AO141" s="47"/>
      <c r="AP141" s="205">
        <f t="shared" ref="AP141" si="18">(AH141*VLOOKUP(E141,$CE$1:$CH$1002,4,FALSE))/1000</f>
        <v>236369.97061920003</v>
      </c>
      <c r="AQ141" s="205"/>
      <c r="AR141" s="205"/>
      <c r="AS141" s="205"/>
      <c r="AT141" s="205"/>
      <c r="AU141" s="205"/>
      <c r="AV141" s="205"/>
      <c r="AW141" s="205"/>
      <c r="AX141" s="205"/>
      <c r="AY141" s="205"/>
      <c r="AZ141" s="206"/>
      <c r="BB141" s="51"/>
      <c r="CE141" s="5" t="s">
        <v>278</v>
      </c>
      <c r="CF141" s="11" t="s">
        <v>279</v>
      </c>
      <c r="CG141" s="7">
        <v>0.96227310748640738</v>
      </c>
      <c r="CH141" s="4">
        <f t="shared" si="16"/>
        <v>13804.77</v>
      </c>
    </row>
    <row r="142" spans="3:86" x14ac:dyDescent="0.25">
      <c r="C142" s="46"/>
      <c r="E142" s="200" t="s">
        <v>111</v>
      </c>
      <c r="F142" s="201"/>
      <c r="G142" s="201"/>
      <c r="H142" s="201"/>
      <c r="I142" s="201"/>
      <c r="J142" s="201"/>
      <c r="K142" s="202" t="str">
        <f t="shared" si="14"/>
        <v>DISPERSE NAVY BLUE EE</v>
      </c>
      <c r="L142" s="202"/>
      <c r="M142" s="202"/>
      <c r="N142" s="202"/>
      <c r="O142" s="202"/>
      <c r="P142" s="202"/>
      <c r="Q142" s="202"/>
      <c r="R142" s="202"/>
      <c r="S142" s="202"/>
      <c r="T142" s="202"/>
      <c r="U142" s="202"/>
      <c r="V142" s="202"/>
      <c r="W142" s="202"/>
      <c r="X142" s="202"/>
      <c r="Y142" s="123"/>
      <c r="Z142" s="232">
        <v>0.6</v>
      </c>
      <c r="AA142" s="232"/>
      <c r="AB142" s="232"/>
      <c r="AC142" s="232"/>
      <c r="AD142" s="232"/>
      <c r="AE142" s="232"/>
      <c r="AF142" s="202" t="s">
        <v>565</v>
      </c>
      <c r="AG142" s="202"/>
      <c r="AH142" s="233">
        <v>4236.84</v>
      </c>
      <c r="AI142" s="233"/>
      <c r="AJ142" s="233"/>
      <c r="AK142" s="233"/>
      <c r="AL142" s="233"/>
      <c r="AM142" s="233"/>
      <c r="AN142" s="47" t="s">
        <v>316</v>
      </c>
      <c r="AO142" s="47"/>
      <c r="AP142" s="205">
        <f t="shared" si="15"/>
        <v>367108.54337520001</v>
      </c>
      <c r="AQ142" s="205"/>
      <c r="AR142" s="205"/>
      <c r="AS142" s="205"/>
      <c r="AT142" s="205"/>
      <c r="AU142" s="205"/>
      <c r="AV142" s="205"/>
      <c r="AW142" s="205"/>
      <c r="AX142" s="205"/>
      <c r="AY142" s="205"/>
      <c r="AZ142" s="206"/>
      <c r="BB142" s="51"/>
      <c r="CE142" s="12" t="s">
        <v>280</v>
      </c>
      <c r="CF142" s="13" t="s">
        <v>281</v>
      </c>
      <c r="CG142" s="7">
        <v>1.2106747525442632</v>
      </c>
      <c r="CH142" s="4">
        <f t="shared" si="16"/>
        <v>17368.34</v>
      </c>
    </row>
    <row r="143" spans="3:86" x14ac:dyDescent="0.25">
      <c r="C143" s="46"/>
      <c r="E143" s="223" t="s">
        <v>113</v>
      </c>
      <c r="F143" s="224"/>
      <c r="G143" s="224"/>
      <c r="H143" s="224"/>
      <c r="I143" s="224"/>
      <c r="J143" s="224"/>
      <c r="K143" s="225" t="str">
        <f t="shared" si="14"/>
        <v>DISPERSE BLACK REF</v>
      </c>
      <c r="L143" s="225"/>
      <c r="M143" s="225"/>
      <c r="N143" s="225"/>
      <c r="O143" s="225"/>
      <c r="P143" s="225"/>
      <c r="Q143" s="225"/>
      <c r="R143" s="225"/>
      <c r="S143" s="225"/>
      <c r="T143" s="225"/>
      <c r="U143" s="225"/>
      <c r="V143" s="225"/>
      <c r="W143" s="225"/>
      <c r="X143" s="225"/>
      <c r="Y143" s="121"/>
      <c r="Z143" s="237">
        <v>2</v>
      </c>
      <c r="AA143" s="237"/>
      <c r="AB143" s="237"/>
      <c r="AC143" s="237"/>
      <c r="AD143" s="237"/>
      <c r="AE143" s="237"/>
      <c r="AF143" s="225" t="s">
        <v>565</v>
      </c>
      <c r="AG143" s="225"/>
      <c r="AH143" s="238">
        <v>14122.8</v>
      </c>
      <c r="AI143" s="238"/>
      <c r="AJ143" s="238"/>
      <c r="AK143" s="238"/>
      <c r="AL143" s="238"/>
      <c r="AM143" s="238"/>
      <c r="AN143" s="54" t="s">
        <v>316</v>
      </c>
      <c r="AO143" s="54"/>
      <c r="AP143" s="228">
        <f t="shared" si="15"/>
        <v>1641467.9054159999</v>
      </c>
      <c r="AQ143" s="228"/>
      <c r="AR143" s="228"/>
      <c r="AS143" s="228"/>
      <c r="AT143" s="228"/>
      <c r="AU143" s="228"/>
      <c r="AV143" s="228"/>
      <c r="AW143" s="228"/>
      <c r="AX143" s="228"/>
      <c r="AY143" s="228"/>
      <c r="AZ143" s="229"/>
      <c r="BB143" s="51"/>
      <c r="CE143" s="5" t="s">
        <v>282</v>
      </c>
      <c r="CF143" s="11" t="s">
        <v>283</v>
      </c>
      <c r="CG143" s="7">
        <v>5.3432211069287607</v>
      </c>
      <c r="CH143" s="4">
        <f t="shared" si="16"/>
        <v>76653.850000000006</v>
      </c>
    </row>
    <row r="144" spans="3:86" x14ac:dyDescent="0.25">
      <c r="C144" s="46"/>
      <c r="E144" s="200" t="s">
        <v>187</v>
      </c>
      <c r="F144" s="201"/>
      <c r="G144" s="201"/>
      <c r="H144" s="201"/>
      <c r="I144" s="201"/>
      <c r="J144" s="201"/>
      <c r="K144" s="202" t="str">
        <f t="shared" ref="K144:K154" si="19">VLOOKUP(E144,$CE$1:$CH$1002,2,FALSE)</f>
        <v>FORMIC ACID</v>
      </c>
      <c r="L144" s="202"/>
      <c r="M144" s="202"/>
      <c r="N144" s="202"/>
      <c r="O144" s="202"/>
      <c r="P144" s="202"/>
      <c r="Q144" s="202"/>
      <c r="R144" s="202"/>
      <c r="S144" s="202"/>
      <c r="T144" s="202"/>
      <c r="U144" s="202"/>
      <c r="V144" s="202"/>
      <c r="W144" s="202"/>
      <c r="X144" s="202"/>
      <c r="Y144" s="123"/>
      <c r="Z144" s="232">
        <v>0.3</v>
      </c>
      <c r="AA144" s="232"/>
      <c r="AB144" s="232"/>
      <c r="AC144" s="232"/>
      <c r="AD144" s="232"/>
      <c r="AE144" s="232"/>
      <c r="AF144" s="202" t="s">
        <v>315</v>
      </c>
      <c r="AG144" s="202"/>
      <c r="AH144" s="233">
        <v>2118.42</v>
      </c>
      <c r="AI144" s="233"/>
      <c r="AJ144" s="233"/>
      <c r="AK144" s="233"/>
      <c r="AL144" s="233"/>
      <c r="AM144" s="233"/>
      <c r="AN144" s="47" t="s">
        <v>316</v>
      </c>
      <c r="AO144" s="47"/>
      <c r="AP144" s="205">
        <f t="shared" ref="AP144:AP154" si="20">(AH144*VLOOKUP(E144,$CE$1:$CH$1002,4,FALSE))/1000</f>
        <v>28090.249199999998</v>
      </c>
      <c r="AQ144" s="205"/>
      <c r="AR144" s="205"/>
      <c r="AS144" s="205"/>
      <c r="AT144" s="205"/>
      <c r="AU144" s="205"/>
      <c r="AV144" s="205"/>
      <c r="AW144" s="205"/>
      <c r="AX144" s="205"/>
      <c r="AY144" s="205"/>
      <c r="AZ144" s="206"/>
      <c r="BB144" s="51"/>
      <c r="CE144" s="5" t="s">
        <v>284</v>
      </c>
      <c r="CF144" s="11" t="s">
        <v>285</v>
      </c>
      <c r="CG144" s="7">
        <v>4.07226962219434</v>
      </c>
      <c r="CH144" s="4">
        <f t="shared" si="16"/>
        <v>58420.78</v>
      </c>
    </row>
    <row r="145" spans="3:86" x14ac:dyDescent="0.25">
      <c r="C145" s="46"/>
      <c r="E145" s="200" t="s">
        <v>191</v>
      </c>
      <c r="F145" s="201"/>
      <c r="G145" s="201"/>
      <c r="H145" s="201"/>
      <c r="I145" s="201"/>
      <c r="J145" s="201"/>
      <c r="K145" s="202" t="str">
        <f t="shared" si="19"/>
        <v>NTW RM 340 E NEW LIQ</v>
      </c>
      <c r="L145" s="202"/>
      <c r="M145" s="202"/>
      <c r="N145" s="202"/>
      <c r="O145" s="202"/>
      <c r="P145" s="202"/>
      <c r="Q145" s="202"/>
      <c r="R145" s="202"/>
      <c r="S145" s="202"/>
      <c r="T145" s="202"/>
      <c r="U145" s="202"/>
      <c r="V145" s="202"/>
      <c r="W145" s="202"/>
      <c r="X145" s="202"/>
      <c r="Y145" s="123"/>
      <c r="Z145" s="232">
        <v>0.5</v>
      </c>
      <c r="AA145" s="232"/>
      <c r="AB145" s="232"/>
      <c r="AC145" s="232"/>
      <c r="AD145" s="232"/>
      <c r="AE145" s="232"/>
      <c r="AF145" s="202" t="s">
        <v>315</v>
      </c>
      <c r="AG145" s="202"/>
      <c r="AH145" s="233">
        <v>3530.7</v>
      </c>
      <c r="AI145" s="233"/>
      <c r="AJ145" s="233"/>
      <c r="AK145" s="233"/>
      <c r="AL145" s="233"/>
      <c r="AM145" s="233"/>
      <c r="AN145" s="47" t="s">
        <v>316</v>
      </c>
      <c r="AO145" s="47"/>
      <c r="AP145" s="205">
        <f t="shared" si="20"/>
        <v>74956.760999999999</v>
      </c>
      <c r="AQ145" s="205"/>
      <c r="AR145" s="205"/>
      <c r="AS145" s="205"/>
      <c r="AT145" s="205"/>
      <c r="AU145" s="205"/>
      <c r="AV145" s="205"/>
      <c r="AW145" s="205"/>
      <c r="AX145" s="205"/>
      <c r="AY145" s="205"/>
      <c r="AZ145" s="206"/>
      <c r="BB145" s="51"/>
      <c r="CE145" s="5" t="s">
        <v>286</v>
      </c>
      <c r="CF145" s="11" t="s">
        <v>287</v>
      </c>
      <c r="CG145" s="7">
        <v>21.682084204656348</v>
      </c>
      <c r="CH145" s="4">
        <f t="shared" si="16"/>
        <v>311051.18</v>
      </c>
    </row>
    <row r="146" spans="3:86" x14ac:dyDescent="0.25">
      <c r="C146" s="46"/>
      <c r="E146" s="200" t="s">
        <v>193</v>
      </c>
      <c r="F146" s="201"/>
      <c r="G146" s="201"/>
      <c r="H146" s="201"/>
      <c r="I146" s="201"/>
      <c r="J146" s="201"/>
      <c r="K146" s="202" t="str">
        <f t="shared" si="19"/>
        <v>PROTEGAL LM</v>
      </c>
      <c r="L146" s="202"/>
      <c r="M146" s="202"/>
      <c r="N146" s="202"/>
      <c r="O146" s="202"/>
      <c r="P146" s="202"/>
      <c r="Q146" s="202"/>
      <c r="R146" s="202"/>
      <c r="S146" s="202"/>
      <c r="T146" s="202"/>
      <c r="U146" s="202"/>
      <c r="V146" s="202"/>
      <c r="W146" s="202"/>
      <c r="X146" s="202"/>
      <c r="Y146" s="123"/>
      <c r="Z146" s="232">
        <v>0.5</v>
      </c>
      <c r="AA146" s="232"/>
      <c r="AB146" s="232"/>
      <c r="AC146" s="232"/>
      <c r="AD146" s="232"/>
      <c r="AE146" s="232"/>
      <c r="AF146" s="202" t="s">
        <v>315</v>
      </c>
      <c r="AG146" s="202"/>
      <c r="AH146" s="233">
        <v>3530.7</v>
      </c>
      <c r="AI146" s="233"/>
      <c r="AJ146" s="233"/>
      <c r="AK146" s="233"/>
      <c r="AL146" s="233"/>
      <c r="AM146" s="233"/>
      <c r="AN146" s="47" t="s">
        <v>316</v>
      </c>
      <c r="AO146" s="47"/>
      <c r="AP146" s="205">
        <f t="shared" si="20"/>
        <v>71356.965200999985</v>
      </c>
      <c r="AQ146" s="205"/>
      <c r="AR146" s="205"/>
      <c r="AS146" s="205"/>
      <c r="AT146" s="205"/>
      <c r="AU146" s="205"/>
      <c r="AV146" s="205"/>
      <c r="AW146" s="205"/>
      <c r="AX146" s="205"/>
      <c r="AY146" s="205"/>
      <c r="AZ146" s="206"/>
      <c r="BB146" s="51"/>
      <c r="CE146" s="5" t="s">
        <v>288</v>
      </c>
      <c r="CF146" s="11" t="s">
        <v>289</v>
      </c>
      <c r="CG146" s="7">
        <v>6.4495943120033461</v>
      </c>
      <c r="CH146" s="4">
        <f t="shared" si="16"/>
        <v>92525.88</v>
      </c>
    </row>
    <row r="147" spans="3:86" x14ac:dyDescent="0.25">
      <c r="C147" s="46"/>
      <c r="E147" s="223" t="s">
        <v>203</v>
      </c>
      <c r="F147" s="224"/>
      <c r="G147" s="224"/>
      <c r="H147" s="224"/>
      <c r="I147" s="224"/>
      <c r="J147" s="224"/>
      <c r="K147" s="225" t="str">
        <f t="shared" si="19"/>
        <v>CHLORALUB A CONC</v>
      </c>
      <c r="L147" s="225"/>
      <c r="M147" s="225"/>
      <c r="N147" s="225"/>
      <c r="O147" s="225"/>
      <c r="P147" s="225"/>
      <c r="Q147" s="225"/>
      <c r="R147" s="225"/>
      <c r="S147" s="225"/>
      <c r="T147" s="225"/>
      <c r="U147" s="225"/>
      <c r="V147" s="225"/>
      <c r="W147" s="225"/>
      <c r="X147" s="225"/>
      <c r="Y147" s="121"/>
      <c r="Z147" s="237">
        <v>1</v>
      </c>
      <c r="AA147" s="237"/>
      <c r="AB147" s="237"/>
      <c r="AC147" s="237"/>
      <c r="AD147" s="237"/>
      <c r="AE147" s="237"/>
      <c r="AF147" s="225" t="s">
        <v>315</v>
      </c>
      <c r="AG147" s="225"/>
      <c r="AH147" s="238">
        <v>7061.4</v>
      </c>
      <c r="AI147" s="238"/>
      <c r="AJ147" s="238"/>
      <c r="AK147" s="238"/>
      <c r="AL147" s="238"/>
      <c r="AM147" s="238"/>
      <c r="AN147" s="54" t="s">
        <v>316</v>
      </c>
      <c r="AO147" s="54"/>
      <c r="AP147" s="228">
        <f t="shared" si="20"/>
        <v>135522.53002800001</v>
      </c>
      <c r="AQ147" s="228"/>
      <c r="AR147" s="228"/>
      <c r="AS147" s="228"/>
      <c r="AT147" s="228"/>
      <c r="AU147" s="228"/>
      <c r="AV147" s="228"/>
      <c r="AW147" s="228"/>
      <c r="AX147" s="228"/>
      <c r="AY147" s="228"/>
      <c r="AZ147" s="229"/>
      <c r="BB147" s="51"/>
      <c r="CE147" s="5" t="s">
        <v>290</v>
      </c>
      <c r="CF147" s="11" t="s">
        <v>291</v>
      </c>
      <c r="CG147" s="7">
        <v>6.830306705701938</v>
      </c>
      <c r="CH147" s="4">
        <f t="shared" si="16"/>
        <v>97987.58</v>
      </c>
    </row>
    <row r="148" spans="3:86" x14ac:dyDescent="0.25">
      <c r="C148" s="46"/>
      <c r="E148" s="200" t="s">
        <v>195</v>
      </c>
      <c r="F148" s="201"/>
      <c r="G148" s="201"/>
      <c r="H148" s="201"/>
      <c r="I148" s="201"/>
      <c r="J148" s="201"/>
      <c r="K148" s="202" t="str">
        <f t="shared" si="19"/>
        <v>SODIUM HYDROSULFITE</v>
      </c>
      <c r="L148" s="202"/>
      <c r="M148" s="202"/>
      <c r="N148" s="202"/>
      <c r="O148" s="202"/>
      <c r="P148" s="202"/>
      <c r="Q148" s="202"/>
      <c r="R148" s="202"/>
      <c r="S148" s="202"/>
      <c r="T148" s="202"/>
      <c r="U148" s="202"/>
      <c r="V148" s="202"/>
      <c r="W148" s="202"/>
      <c r="X148" s="202"/>
      <c r="Y148" s="123"/>
      <c r="Z148" s="232">
        <v>3</v>
      </c>
      <c r="AA148" s="232"/>
      <c r="AB148" s="232"/>
      <c r="AC148" s="232"/>
      <c r="AD148" s="232"/>
      <c r="AE148" s="232"/>
      <c r="AF148" s="202" t="s">
        <v>315</v>
      </c>
      <c r="AG148" s="202"/>
      <c r="AH148" s="233">
        <v>21184.2</v>
      </c>
      <c r="AI148" s="233"/>
      <c r="AJ148" s="233"/>
      <c r="AK148" s="233"/>
      <c r="AL148" s="233"/>
      <c r="AM148" s="233"/>
      <c r="AN148" s="47" t="s">
        <v>316</v>
      </c>
      <c r="AO148" s="47"/>
      <c r="AP148" s="205">
        <f t="shared" si="20"/>
        <v>595417.74229800003</v>
      </c>
      <c r="AQ148" s="205"/>
      <c r="AR148" s="205"/>
      <c r="AS148" s="205"/>
      <c r="AT148" s="205"/>
      <c r="AU148" s="205"/>
      <c r="AV148" s="205"/>
      <c r="AW148" s="205"/>
      <c r="AX148" s="205"/>
      <c r="AY148" s="205"/>
      <c r="AZ148" s="206"/>
      <c r="BB148" s="51"/>
      <c r="CE148" s="5" t="s">
        <v>292</v>
      </c>
      <c r="CF148" s="11" t="s">
        <v>293</v>
      </c>
      <c r="CG148" s="7">
        <v>10.884065941725916</v>
      </c>
      <c r="CH148" s="4">
        <f t="shared" si="16"/>
        <v>156142.81</v>
      </c>
    </row>
    <row r="149" spans="3:86" x14ac:dyDescent="0.25">
      <c r="C149" s="46"/>
      <c r="E149" s="200" t="s">
        <v>183</v>
      </c>
      <c r="F149" s="201"/>
      <c r="G149" s="201"/>
      <c r="H149" s="201"/>
      <c r="I149" s="201"/>
      <c r="J149" s="201"/>
      <c r="K149" s="202" t="str">
        <f t="shared" si="19"/>
        <v>CAUSTIC SODA LIQ</v>
      </c>
      <c r="L149" s="202"/>
      <c r="M149" s="202"/>
      <c r="N149" s="202"/>
      <c r="O149" s="202"/>
      <c r="P149" s="202"/>
      <c r="Q149" s="202"/>
      <c r="R149" s="202"/>
      <c r="S149" s="202"/>
      <c r="T149" s="202"/>
      <c r="U149" s="202"/>
      <c r="V149" s="202"/>
      <c r="W149" s="202"/>
      <c r="X149" s="202"/>
      <c r="Y149" s="123"/>
      <c r="Z149" s="232">
        <v>2</v>
      </c>
      <c r="AA149" s="232"/>
      <c r="AB149" s="232"/>
      <c r="AC149" s="232"/>
      <c r="AD149" s="232"/>
      <c r="AE149" s="232"/>
      <c r="AF149" s="202" t="s">
        <v>315</v>
      </c>
      <c r="AG149" s="202"/>
      <c r="AH149" s="233">
        <v>14122.8</v>
      </c>
      <c r="AI149" s="233"/>
      <c r="AJ149" s="233"/>
      <c r="AK149" s="233"/>
      <c r="AL149" s="233"/>
      <c r="AM149" s="233"/>
      <c r="AN149" s="47" t="s">
        <v>316</v>
      </c>
      <c r="AO149" s="47"/>
      <c r="AP149" s="205">
        <f t="shared" si="20"/>
        <v>120707.5716</v>
      </c>
      <c r="AQ149" s="205"/>
      <c r="AR149" s="205"/>
      <c r="AS149" s="205"/>
      <c r="AT149" s="205"/>
      <c r="AU149" s="205"/>
      <c r="AV149" s="205"/>
      <c r="AW149" s="205"/>
      <c r="AX149" s="205"/>
      <c r="AY149" s="205"/>
      <c r="AZ149" s="206"/>
      <c r="BB149" s="51"/>
      <c r="CE149" s="5" t="s">
        <v>294</v>
      </c>
      <c r="CF149" s="11" t="s">
        <v>295</v>
      </c>
      <c r="CG149" s="7">
        <v>11.830085738184859</v>
      </c>
      <c r="CH149" s="4">
        <f t="shared" si="16"/>
        <v>169714.41</v>
      </c>
    </row>
    <row r="150" spans="3:86" x14ac:dyDescent="0.25">
      <c r="C150" s="46"/>
      <c r="E150" s="223" t="s">
        <v>246</v>
      </c>
      <c r="F150" s="224"/>
      <c r="G150" s="224"/>
      <c r="H150" s="224"/>
      <c r="I150" s="224"/>
      <c r="J150" s="224"/>
      <c r="K150" s="225" t="str">
        <f t="shared" si="19"/>
        <v>LADIPUR RSK</v>
      </c>
      <c r="L150" s="225"/>
      <c r="M150" s="225"/>
      <c r="N150" s="225"/>
      <c r="O150" s="225"/>
      <c r="P150" s="225"/>
      <c r="Q150" s="225"/>
      <c r="R150" s="225"/>
      <c r="S150" s="225"/>
      <c r="T150" s="225"/>
      <c r="U150" s="225"/>
      <c r="V150" s="225"/>
      <c r="W150" s="225"/>
      <c r="X150" s="225"/>
      <c r="Y150" s="121"/>
      <c r="Z150" s="237">
        <v>1</v>
      </c>
      <c r="AA150" s="237"/>
      <c r="AB150" s="237"/>
      <c r="AC150" s="237"/>
      <c r="AD150" s="237"/>
      <c r="AE150" s="237"/>
      <c r="AF150" s="225" t="s">
        <v>315</v>
      </c>
      <c r="AG150" s="225"/>
      <c r="AH150" s="238">
        <v>7061.4</v>
      </c>
      <c r="AI150" s="238"/>
      <c r="AJ150" s="238"/>
      <c r="AK150" s="238"/>
      <c r="AL150" s="238"/>
      <c r="AM150" s="238"/>
      <c r="AN150" s="54" t="s">
        <v>316</v>
      </c>
      <c r="AO150" s="54"/>
      <c r="AP150" s="228">
        <f t="shared" si="20"/>
        <v>105920.50570200001</v>
      </c>
      <c r="AQ150" s="228"/>
      <c r="AR150" s="228"/>
      <c r="AS150" s="228"/>
      <c r="AT150" s="228"/>
      <c r="AU150" s="228"/>
      <c r="AV150" s="228"/>
      <c r="AW150" s="228"/>
      <c r="AX150" s="228"/>
      <c r="AY150" s="228"/>
      <c r="AZ150" s="229"/>
      <c r="BB150" s="51"/>
      <c r="CE150" s="5" t="s">
        <v>296</v>
      </c>
      <c r="CF150" s="11" t="s">
        <v>297</v>
      </c>
      <c r="CG150" s="7">
        <v>8.8049072912310056</v>
      </c>
      <c r="CH150" s="4">
        <f t="shared" si="16"/>
        <v>126315.20000000001</v>
      </c>
    </row>
    <row r="151" spans="3:86" x14ac:dyDescent="0.25">
      <c r="C151" s="46"/>
      <c r="E151" s="216" t="s">
        <v>189</v>
      </c>
      <c r="F151" s="217"/>
      <c r="G151" s="217"/>
      <c r="H151" s="217"/>
      <c r="I151" s="217"/>
      <c r="J151" s="217"/>
      <c r="K151" s="218" t="str">
        <f t="shared" si="19"/>
        <v>KH ACID</v>
      </c>
      <c r="L151" s="218"/>
      <c r="M151" s="218"/>
      <c r="N151" s="218"/>
      <c r="O151" s="218"/>
      <c r="P151" s="218"/>
      <c r="Q151" s="218"/>
      <c r="R151" s="218"/>
      <c r="S151" s="218"/>
      <c r="T151" s="218"/>
      <c r="U151" s="218"/>
      <c r="V151" s="218"/>
      <c r="W151" s="218"/>
      <c r="X151" s="218"/>
      <c r="Y151" s="124"/>
      <c r="Z151" s="236">
        <v>1</v>
      </c>
      <c r="AA151" s="236"/>
      <c r="AB151" s="236"/>
      <c r="AC151" s="236"/>
      <c r="AD151" s="236"/>
      <c r="AE151" s="236"/>
      <c r="AF151" s="218" t="s">
        <v>315</v>
      </c>
      <c r="AG151" s="218"/>
      <c r="AH151" s="220">
        <v>7061.4</v>
      </c>
      <c r="AI151" s="220"/>
      <c r="AJ151" s="220"/>
      <c r="AK151" s="220"/>
      <c r="AL151" s="220"/>
      <c r="AM151" s="220"/>
      <c r="AN151" s="55" t="s">
        <v>316</v>
      </c>
      <c r="AO151" s="55"/>
      <c r="AP151" s="221">
        <f t="shared" si="20"/>
        <v>28142.503559999994</v>
      </c>
      <c r="AQ151" s="221"/>
      <c r="AR151" s="221"/>
      <c r="AS151" s="221"/>
      <c r="AT151" s="221"/>
      <c r="AU151" s="221"/>
      <c r="AV151" s="221"/>
      <c r="AW151" s="221"/>
      <c r="AX151" s="221"/>
      <c r="AY151" s="221"/>
      <c r="AZ151" s="222"/>
      <c r="BB151" s="51"/>
      <c r="CE151" s="5" t="s">
        <v>298</v>
      </c>
      <c r="CF151" s="11" t="s">
        <v>299</v>
      </c>
      <c r="CG151" s="7">
        <v>7.9298194618709053</v>
      </c>
      <c r="CH151" s="4">
        <f t="shared" si="16"/>
        <v>113761.19</v>
      </c>
    </row>
    <row r="152" spans="3:86" x14ac:dyDescent="0.25">
      <c r="C152" s="46"/>
      <c r="E152" s="200" t="s">
        <v>6</v>
      </c>
      <c r="F152" s="201"/>
      <c r="G152" s="201"/>
      <c r="H152" s="201"/>
      <c r="I152" s="201"/>
      <c r="J152" s="201"/>
      <c r="K152" s="202" t="str">
        <f t="shared" si="19"/>
        <v>NOVACRON RUBY S–3B</v>
      </c>
      <c r="L152" s="202"/>
      <c r="M152" s="202"/>
      <c r="N152" s="202"/>
      <c r="O152" s="202"/>
      <c r="P152" s="202"/>
      <c r="Q152" s="202"/>
      <c r="R152" s="202"/>
      <c r="S152" s="202"/>
      <c r="T152" s="202"/>
      <c r="U152" s="202"/>
      <c r="V152" s="202"/>
      <c r="W152" s="202"/>
      <c r="X152" s="202"/>
      <c r="Y152" s="123"/>
      <c r="Z152" s="232">
        <v>0.22</v>
      </c>
      <c r="AA152" s="232"/>
      <c r="AB152" s="232"/>
      <c r="AC152" s="232"/>
      <c r="AD152" s="232"/>
      <c r="AE152" s="232"/>
      <c r="AF152" s="202" t="s">
        <v>565</v>
      </c>
      <c r="AG152" s="202"/>
      <c r="AH152" s="233">
        <v>1553.51</v>
      </c>
      <c r="AI152" s="233"/>
      <c r="AJ152" s="233"/>
      <c r="AK152" s="233"/>
      <c r="AL152" s="233"/>
      <c r="AM152" s="233"/>
      <c r="AN152" s="47" t="s">
        <v>316</v>
      </c>
      <c r="AO152" s="47"/>
      <c r="AP152" s="205">
        <f t="shared" si="20"/>
        <v>187430.7640086</v>
      </c>
      <c r="AQ152" s="205"/>
      <c r="AR152" s="205"/>
      <c r="AS152" s="205"/>
      <c r="AT152" s="205"/>
      <c r="AU152" s="205"/>
      <c r="AV152" s="205"/>
      <c r="AW152" s="205"/>
      <c r="AX152" s="205"/>
      <c r="AY152" s="205"/>
      <c r="AZ152" s="206"/>
      <c r="BB152" s="51"/>
      <c r="CE152" s="5" t="s">
        <v>300</v>
      </c>
      <c r="CF152" s="27" t="s">
        <v>301</v>
      </c>
      <c r="CG152" s="8">
        <v>11.77</v>
      </c>
      <c r="CH152" s="4">
        <f t="shared" si="16"/>
        <v>168852.41999999998</v>
      </c>
    </row>
    <row r="153" spans="3:86" x14ac:dyDescent="0.25">
      <c r="C153" s="46"/>
      <c r="E153" s="200" t="s">
        <v>45</v>
      </c>
      <c r="F153" s="201"/>
      <c r="G153" s="201"/>
      <c r="H153" s="201"/>
      <c r="I153" s="201"/>
      <c r="J153" s="201"/>
      <c r="K153" s="202" t="str">
        <f t="shared" si="19"/>
        <v>NOVACRON SUPER BLACK G</v>
      </c>
      <c r="L153" s="202"/>
      <c r="M153" s="202"/>
      <c r="N153" s="202"/>
      <c r="O153" s="202"/>
      <c r="P153" s="202"/>
      <c r="Q153" s="202"/>
      <c r="R153" s="202"/>
      <c r="S153" s="202"/>
      <c r="T153" s="202"/>
      <c r="U153" s="202"/>
      <c r="V153" s="202"/>
      <c r="W153" s="202"/>
      <c r="X153" s="202"/>
      <c r="Y153" s="123"/>
      <c r="Z153" s="232">
        <v>1.5</v>
      </c>
      <c r="AA153" s="232"/>
      <c r="AB153" s="232"/>
      <c r="AC153" s="232"/>
      <c r="AD153" s="232"/>
      <c r="AE153" s="232"/>
      <c r="AF153" s="202" t="s">
        <v>565</v>
      </c>
      <c r="AG153" s="202"/>
      <c r="AH153" s="233">
        <v>10592.1</v>
      </c>
      <c r="AI153" s="233"/>
      <c r="AJ153" s="233"/>
      <c r="AK153" s="233"/>
      <c r="AL153" s="233"/>
      <c r="AM153" s="233"/>
      <c r="AN153" s="47" t="s">
        <v>316</v>
      </c>
      <c r="AO153" s="47"/>
      <c r="AP153" s="205">
        <f t="shared" si="20"/>
        <v>1452428.5782960001</v>
      </c>
      <c r="AQ153" s="205"/>
      <c r="AR153" s="205"/>
      <c r="AS153" s="205"/>
      <c r="AT153" s="205"/>
      <c r="AU153" s="205"/>
      <c r="AV153" s="205"/>
      <c r="AW153" s="205"/>
      <c r="AX153" s="205"/>
      <c r="AY153" s="205"/>
      <c r="AZ153" s="206"/>
      <c r="BB153" s="51"/>
      <c r="CE153" s="5" t="s">
        <v>302</v>
      </c>
      <c r="CF153" s="27" t="s">
        <v>303</v>
      </c>
      <c r="CG153" s="8">
        <v>5.98</v>
      </c>
      <c r="CH153" s="4">
        <f t="shared" si="16"/>
        <v>85789.08</v>
      </c>
    </row>
    <row r="154" spans="3:86" x14ac:dyDescent="0.25">
      <c r="C154" s="46"/>
      <c r="E154" s="223" t="s">
        <v>73</v>
      </c>
      <c r="F154" s="224"/>
      <c r="G154" s="224"/>
      <c r="H154" s="224"/>
      <c r="I154" s="224"/>
      <c r="J154" s="224"/>
      <c r="K154" s="225" t="str">
        <f t="shared" si="19"/>
        <v>NOVACRON SUPER BLACK R</v>
      </c>
      <c r="L154" s="225"/>
      <c r="M154" s="225"/>
      <c r="N154" s="225"/>
      <c r="O154" s="225"/>
      <c r="P154" s="225"/>
      <c r="Q154" s="225"/>
      <c r="R154" s="225"/>
      <c r="S154" s="225"/>
      <c r="T154" s="225"/>
      <c r="U154" s="225"/>
      <c r="V154" s="225"/>
      <c r="W154" s="225"/>
      <c r="X154" s="225"/>
      <c r="Y154" s="121"/>
      <c r="Z154" s="237">
        <v>2</v>
      </c>
      <c r="AA154" s="237"/>
      <c r="AB154" s="237"/>
      <c r="AC154" s="237"/>
      <c r="AD154" s="237"/>
      <c r="AE154" s="237"/>
      <c r="AF154" s="225" t="s">
        <v>565</v>
      </c>
      <c r="AG154" s="225"/>
      <c r="AH154" s="238">
        <v>14122.8</v>
      </c>
      <c r="AI154" s="238"/>
      <c r="AJ154" s="238"/>
      <c r="AK154" s="238"/>
      <c r="AL154" s="238"/>
      <c r="AM154" s="238"/>
      <c r="AN154" s="54" t="s">
        <v>316</v>
      </c>
      <c r="AO154" s="54"/>
      <c r="AP154" s="228">
        <f t="shared" si="20"/>
        <v>2037322.6455599999</v>
      </c>
      <c r="AQ154" s="228"/>
      <c r="AR154" s="228"/>
      <c r="AS154" s="228"/>
      <c r="AT154" s="228"/>
      <c r="AU154" s="228"/>
      <c r="AV154" s="228"/>
      <c r="AW154" s="228"/>
      <c r="AX154" s="228"/>
      <c r="AY154" s="228"/>
      <c r="AZ154" s="229"/>
      <c r="BB154" s="51"/>
      <c r="CE154" s="5" t="s">
        <v>304</v>
      </c>
      <c r="CF154" s="27" t="s">
        <v>305</v>
      </c>
      <c r="CG154" s="8">
        <v>9.6999999999999993</v>
      </c>
      <c r="CH154" s="4">
        <f t="shared" si="16"/>
        <v>139156.19999999998</v>
      </c>
    </row>
    <row r="155" spans="3:86" x14ac:dyDescent="0.25">
      <c r="C155" s="46"/>
      <c r="E155" s="200" t="s">
        <v>201</v>
      </c>
      <c r="F155" s="201"/>
      <c r="G155" s="201"/>
      <c r="H155" s="201"/>
      <c r="I155" s="201"/>
      <c r="J155" s="201"/>
      <c r="K155" s="202" t="str">
        <f t="shared" ref="K155:K156" si="21">VLOOKUP(E155,$CE$1:$CH$1002,2,FALSE)</f>
        <v>KH SOLIDOKOLL DPR ID LIQ</v>
      </c>
      <c r="L155" s="202"/>
      <c r="M155" s="202"/>
      <c r="N155" s="202"/>
      <c r="O155" s="202"/>
      <c r="P155" s="202"/>
      <c r="Q155" s="202"/>
      <c r="R155" s="202"/>
      <c r="S155" s="202"/>
      <c r="T155" s="202"/>
      <c r="U155" s="202"/>
      <c r="V155" s="202"/>
      <c r="W155" s="202"/>
      <c r="X155" s="202"/>
      <c r="Y155" s="123"/>
      <c r="Z155" s="232">
        <v>1</v>
      </c>
      <c r="AA155" s="232"/>
      <c r="AB155" s="232"/>
      <c r="AC155" s="232"/>
      <c r="AD155" s="232"/>
      <c r="AE155" s="232"/>
      <c r="AF155" s="202" t="s">
        <v>315</v>
      </c>
      <c r="AG155" s="202"/>
      <c r="AH155" s="233">
        <v>7061.4</v>
      </c>
      <c r="AI155" s="233"/>
      <c r="AJ155" s="233"/>
      <c r="AK155" s="233"/>
      <c r="AL155" s="233"/>
      <c r="AM155" s="233"/>
      <c r="AN155" s="47" t="s">
        <v>316</v>
      </c>
      <c r="AO155" s="47"/>
      <c r="AP155" s="205">
        <f t="shared" ref="AP155:AP156" si="22">(AH155*VLOOKUP(E155,$CE$1:$CH$1002,4,FALSE))/1000</f>
        <v>72026.28</v>
      </c>
      <c r="AQ155" s="205"/>
      <c r="AR155" s="205"/>
      <c r="AS155" s="205"/>
      <c r="AT155" s="205"/>
      <c r="AU155" s="205"/>
      <c r="AV155" s="205"/>
      <c r="AW155" s="205"/>
      <c r="AX155" s="205"/>
      <c r="AY155" s="205"/>
      <c r="AZ155" s="206"/>
      <c r="BB155" s="51"/>
      <c r="CE155" s="24" t="s">
        <v>306</v>
      </c>
      <c r="CF155" s="28" t="s">
        <v>307</v>
      </c>
      <c r="CG155" s="29">
        <v>9.6999999999999993</v>
      </c>
      <c r="CH155" s="4">
        <f t="shared" si="16"/>
        <v>139156.19999999998</v>
      </c>
    </row>
    <row r="156" spans="3:86" x14ac:dyDescent="0.25">
      <c r="C156" s="46"/>
      <c r="E156" s="200" t="s">
        <v>199</v>
      </c>
      <c r="F156" s="201"/>
      <c r="G156" s="201"/>
      <c r="H156" s="201"/>
      <c r="I156" s="201"/>
      <c r="J156" s="201"/>
      <c r="K156" s="202" t="str">
        <f t="shared" si="21"/>
        <v>KH JINTEXYL CDB NEW CONC</v>
      </c>
      <c r="L156" s="202"/>
      <c r="M156" s="202"/>
      <c r="N156" s="202"/>
      <c r="O156" s="202"/>
      <c r="P156" s="202"/>
      <c r="Q156" s="202"/>
      <c r="R156" s="202"/>
      <c r="S156" s="202"/>
      <c r="T156" s="202"/>
      <c r="U156" s="202"/>
      <c r="V156" s="202"/>
      <c r="W156" s="202"/>
      <c r="X156" s="202"/>
      <c r="Y156" s="123"/>
      <c r="Z156" s="232">
        <v>1</v>
      </c>
      <c r="AA156" s="232"/>
      <c r="AB156" s="232"/>
      <c r="AC156" s="232"/>
      <c r="AD156" s="232"/>
      <c r="AE156" s="232"/>
      <c r="AF156" s="202" t="s">
        <v>315</v>
      </c>
      <c r="AG156" s="202"/>
      <c r="AH156" s="233">
        <v>7061.4</v>
      </c>
      <c r="AI156" s="233"/>
      <c r="AJ156" s="233"/>
      <c r="AK156" s="233"/>
      <c r="AL156" s="233"/>
      <c r="AM156" s="233"/>
      <c r="AN156" s="47" t="s">
        <v>316</v>
      </c>
      <c r="AO156" s="47"/>
      <c r="AP156" s="205">
        <f t="shared" si="22"/>
        <v>80499.960000000006</v>
      </c>
      <c r="AQ156" s="205"/>
      <c r="AR156" s="205"/>
      <c r="AS156" s="205"/>
      <c r="AT156" s="205"/>
      <c r="AU156" s="205"/>
      <c r="AV156" s="205"/>
      <c r="AW156" s="205"/>
      <c r="AX156" s="205"/>
      <c r="AY156" s="205"/>
      <c r="AZ156" s="206"/>
      <c r="BB156" s="51"/>
      <c r="CE156" s="5" t="s">
        <v>308</v>
      </c>
      <c r="CF156" s="11" t="s">
        <v>309</v>
      </c>
      <c r="CG156" s="8">
        <v>9.6999999999999993</v>
      </c>
      <c r="CH156" s="4">
        <f t="shared" si="16"/>
        <v>139156.19999999998</v>
      </c>
    </row>
    <row r="157" spans="3:86" x14ac:dyDescent="0.25">
      <c r="C157" s="46"/>
      <c r="E157" s="200" t="s">
        <v>218</v>
      </c>
      <c r="F157" s="201"/>
      <c r="G157" s="201"/>
      <c r="H157" s="201"/>
      <c r="I157" s="201"/>
      <c r="J157" s="201"/>
      <c r="K157" s="202" t="str">
        <f t="shared" ref="K157:K162" si="23">VLOOKUP(E157,$CE$1:$CH$1002,2,FALSE)</f>
        <v>JINLEV ECO CL 225</v>
      </c>
      <c r="L157" s="202"/>
      <c r="M157" s="202"/>
      <c r="N157" s="202"/>
      <c r="O157" s="202"/>
      <c r="P157" s="202"/>
      <c r="Q157" s="202"/>
      <c r="R157" s="202"/>
      <c r="S157" s="202"/>
      <c r="T157" s="202"/>
      <c r="U157" s="202"/>
      <c r="V157" s="202"/>
      <c r="W157" s="202"/>
      <c r="X157" s="202"/>
      <c r="Y157" s="123"/>
      <c r="Z157" s="232">
        <v>3</v>
      </c>
      <c r="AA157" s="232"/>
      <c r="AB157" s="232"/>
      <c r="AC157" s="232"/>
      <c r="AD157" s="232"/>
      <c r="AE157" s="232"/>
      <c r="AF157" s="202" t="s">
        <v>315</v>
      </c>
      <c r="AG157" s="202"/>
      <c r="AH157" s="233">
        <v>21184.2</v>
      </c>
      <c r="AI157" s="233"/>
      <c r="AJ157" s="233"/>
      <c r="AK157" s="233"/>
      <c r="AL157" s="233"/>
      <c r="AM157" s="233"/>
      <c r="AN157" s="47" t="s">
        <v>316</v>
      </c>
      <c r="AO157" s="47"/>
      <c r="AP157" s="205">
        <f t="shared" ref="AP157:AP162" si="24">(AH157*VLOOKUP(E157,$CE$1:$CH$1002,4,FALSE))/1000</f>
        <v>254209.12894800003</v>
      </c>
      <c r="AQ157" s="205"/>
      <c r="AR157" s="205"/>
      <c r="AS157" s="205"/>
      <c r="AT157" s="205"/>
      <c r="AU157" s="205"/>
      <c r="AV157" s="205"/>
      <c r="AW157" s="205"/>
      <c r="AX157" s="205"/>
      <c r="AY157" s="205"/>
      <c r="AZ157" s="206"/>
      <c r="BB157" s="51"/>
      <c r="CE157" s="5" t="s">
        <v>59</v>
      </c>
      <c r="CF157" s="11" t="s">
        <v>310</v>
      </c>
      <c r="CG157" s="26">
        <v>11.77</v>
      </c>
      <c r="CH157" s="4">
        <f t="shared" si="16"/>
        <v>168852.41999999998</v>
      </c>
    </row>
    <row r="158" spans="3:86" x14ac:dyDescent="0.25">
      <c r="C158" s="46"/>
      <c r="E158" s="200" t="s">
        <v>9</v>
      </c>
      <c r="F158" s="201"/>
      <c r="G158" s="201"/>
      <c r="H158" s="201"/>
      <c r="I158" s="201"/>
      <c r="J158" s="201"/>
      <c r="K158" s="202" t="str">
        <f t="shared" si="23"/>
        <v>SODIUM SULFATE</v>
      </c>
      <c r="L158" s="202"/>
      <c r="M158" s="202"/>
      <c r="N158" s="202"/>
      <c r="O158" s="202"/>
      <c r="P158" s="202"/>
      <c r="Q158" s="202"/>
      <c r="R158" s="202"/>
      <c r="S158" s="202"/>
      <c r="T158" s="202"/>
      <c r="U158" s="202"/>
      <c r="V158" s="202"/>
      <c r="W158" s="202"/>
      <c r="X158" s="202"/>
      <c r="Y158" s="123"/>
      <c r="Z158" s="232">
        <v>80</v>
      </c>
      <c r="AA158" s="232"/>
      <c r="AB158" s="232"/>
      <c r="AC158" s="232"/>
      <c r="AD158" s="232"/>
      <c r="AE158" s="232"/>
      <c r="AF158" s="202" t="s">
        <v>315</v>
      </c>
      <c r="AG158" s="202"/>
      <c r="AH158" s="233">
        <v>564911.99</v>
      </c>
      <c r="AI158" s="233"/>
      <c r="AJ158" s="233"/>
      <c r="AK158" s="233"/>
      <c r="AL158" s="233"/>
      <c r="AM158" s="233"/>
      <c r="AN158" s="47" t="s">
        <v>316</v>
      </c>
      <c r="AO158" s="47"/>
      <c r="AP158" s="205">
        <f t="shared" si="24"/>
        <v>1348162.464135</v>
      </c>
      <c r="AQ158" s="205"/>
      <c r="AR158" s="205"/>
      <c r="AS158" s="205"/>
      <c r="AT158" s="205"/>
      <c r="AU158" s="205"/>
      <c r="AV158" s="205"/>
      <c r="AW158" s="205"/>
      <c r="AX158" s="205"/>
      <c r="AY158" s="205"/>
      <c r="AZ158" s="206"/>
      <c r="BB158" s="51"/>
      <c r="CE158" s="30" t="s">
        <v>311</v>
      </c>
      <c r="CF158" s="31" t="s">
        <v>312</v>
      </c>
      <c r="CG158" s="32">
        <v>1.8820486546772619</v>
      </c>
      <c r="CH158" s="4">
        <f t="shared" si="16"/>
        <v>26999.87</v>
      </c>
    </row>
    <row r="159" spans="3:86" x14ac:dyDescent="0.25">
      <c r="C159" s="46"/>
      <c r="E159" s="223" t="s">
        <v>10</v>
      </c>
      <c r="F159" s="224"/>
      <c r="G159" s="224"/>
      <c r="H159" s="224"/>
      <c r="I159" s="224"/>
      <c r="J159" s="224"/>
      <c r="K159" s="225" t="str">
        <f t="shared" si="23"/>
        <v>SODA ASH</v>
      </c>
      <c r="L159" s="225"/>
      <c r="M159" s="225"/>
      <c r="N159" s="225"/>
      <c r="O159" s="225"/>
      <c r="P159" s="225"/>
      <c r="Q159" s="225"/>
      <c r="R159" s="225"/>
      <c r="S159" s="225"/>
      <c r="T159" s="225"/>
      <c r="U159" s="225"/>
      <c r="V159" s="225"/>
      <c r="W159" s="225"/>
      <c r="X159" s="225"/>
      <c r="Y159" s="121"/>
      <c r="Z159" s="237">
        <v>20</v>
      </c>
      <c r="AA159" s="237"/>
      <c r="AB159" s="237"/>
      <c r="AC159" s="237"/>
      <c r="AD159" s="237"/>
      <c r="AE159" s="237"/>
      <c r="AF159" s="225" t="s">
        <v>315</v>
      </c>
      <c r="AG159" s="225"/>
      <c r="AH159" s="238">
        <v>141228</v>
      </c>
      <c r="AI159" s="238"/>
      <c r="AJ159" s="238"/>
      <c r="AK159" s="238"/>
      <c r="AL159" s="238"/>
      <c r="AM159" s="238"/>
      <c r="AN159" s="54" t="s">
        <v>316</v>
      </c>
      <c r="AO159" s="54"/>
      <c r="AP159" s="228">
        <f t="shared" si="24"/>
        <v>1254104.6399999999</v>
      </c>
      <c r="AQ159" s="228"/>
      <c r="AR159" s="228"/>
      <c r="AS159" s="228"/>
      <c r="AT159" s="228"/>
      <c r="AU159" s="228"/>
      <c r="AV159" s="228"/>
      <c r="AW159" s="228"/>
      <c r="AX159" s="228"/>
      <c r="AY159" s="228"/>
      <c r="AZ159" s="229"/>
      <c r="BB159" s="51"/>
      <c r="CE159" s="33" t="s">
        <v>313</v>
      </c>
      <c r="CF159" s="31" t="s">
        <v>314</v>
      </c>
      <c r="CG159" s="34">
        <v>1.8250292764533667</v>
      </c>
      <c r="CH159" s="4">
        <f t="shared" si="16"/>
        <v>26181.87</v>
      </c>
    </row>
    <row r="160" spans="3:86" x14ac:dyDescent="0.25">
      <c r="C160" s="46"/>
      <c r="E160" s="216" t="s">
        <v>189</v>
      </c>
      <c r="F160" s="217"/>
      <c r="G160" s="217"/>
      <c r="H160" s="217"/>
      <c r="I160" s="217"/>
      <c r="J160" s="217"/>
      <c r="K160" s="218" t="str">
        <f t="shared" si="23"/>
        <v>KH ACID</v>
      </c>
      <c r="L160" s="218"/>
      <c r="M160" s="218"/>
      <c r="N160" s="218"/>
      <c r="O160" s="218"/>
      <c r="P160" s="218"/>
      <c r="Q160" s="218"/>
      <c r="R160" s="218"/>
      <c r="S160" s="218"/>
      <c r="T160" s="218"/>
      <c r="U160" s="218"/>
      <c r="V160" s="218"/>
      <c r="W160" s="218"/>
      <c r="X160" s="218"/>
      <c r="Y160" s="124"/>
      <c r="Z160" s="236">
        <v>1</v>
      </c>
      <c r="AA160" s="236"/>
      <c r="AB160" s="236"/>
      <c r="AC160" s="236"/>
      <c r="AD160" s="236"/>
      <c r="AE160" s="236"/>
      <c r="AF160" s="218" t="s">
        <v>315</v>
      </c>
      <c r="AG160" s="218"/>
      <c r="AH160" s="220">
        <v>7061.4</v>
      </c>
      <c r="AI160" s="220"/>
      <c r="AJ160" s="220"/>
      <c r="AK160" s="220"/>
      <c r="AL160" s="220"/>
      <c r="AM160" s="220"/>
      <c r="AN160" s="55" t="s">
        <v>316</v>
      </c>
      <c r="AO160" s="55"/>
      <c r="AP160" s="221">
        <f t="shared" si="24"/>
        <v>28142.503559999994</v>
      </c>
      <c r="AQ160" s="221"/>
      <c r="AR160" s="221"/>
      <c r="AS160" s="221"/>
      <c r="AT160" s="221"/>
      <c r="AU160" s="221"/>
      <c r="AV160" s="221"/>
      <c r="AW160" s="221"/>
      <c r="AX160" s="221"/>
      <c r="AY160" s="221"/>
      <c r="AZ160" s="222"/>
      <c r="BB160" s="51"/>
      <c r="CE160" s="35"/>
      <c r="CF160" s="35"/>
      <c r="CG160" s="35"/>
      <c r="CH160" s="36"/>
    </row>
    <row r="161" spans="3:86" x14ac:dyDescent="0.25">
      <c r="C161" s="46"/>
      <c r="E161" s="216" t="s">
        <v>246</v>
      </c>
      <c r="F161" s="217"/>
      <c r="G161" s="217"/>
      <c r="H161" s="217"/>
      <c r="I161" s="217"/>
      <c r="J161" s="217"/>
      <c r="K161" s="218" t="str">
        <f t="shared" ref="K161" si="25">VLOOKUP(E161,$CE$1:$CH$1002,2,FALSE)</f>
        <v>LADIPUR RSK</v>
      </c>
      <c r="L161" s="218"/>
      <c r="M161" s="218"/>
      <c r="N161" s="218"/>
      <c r="O161" s="218"/>
      <c r="P161" s="218"/>
      <c r="Q161" s="218"/>
      <c r="R161" s="218"/>
      <c r="S161" s="218"/>
      <c r="T161" s="218"/>
      <c r="U161" s="218"/>
      <c r="V161" s="218"/>
      <c r="W161" s="218"/>
      <c r="X161" s="218"/>
      <c r="Y161" s="124"/>
      <c r="Z161" s="236">
        <v>1</v>
      </c>
      <c r="AA161" s="236"/>
      <c r="AB161" s="236"/>
      <c r="AC161" s="236"/>
      <c r="AD161" s="236"/>
      <c r="AE161" s="236"/>
      <c r="AF161" s="218" t="s">
        <v>315</v>
      </c>
      <c r="AG161" s="218"/>
      <c r="AH161" s="220">
        <v>7061.4</v>
      </c>
      <c r="AI161" s="220"/>
      <c r="AJ161" s="220"/>
      <c r="AK161" s="220"/>
      <c r="AL161" s="220"/>
      <c r="AM161" s="220"/>
      <c r="AN161" s="55" t="s">
        <v>316</v>
      </c>
      <c r="AO161" s="55"/>
      <c r="AP161" s="221">
        <f t="shared" ref="AP161" si="26">(AH161*VLOOKUP(E161,$CE$1:$CH$1002,4,FALSE))/1000</f>
        <v>105920.50570200001</v>
      </c>
      <c r="AQ161" s="221"/>
      <c r="AR161" s="221"/>
      <c r="AS161" s="221"/>
      <c r="AT161" s="221"/>
      <c r="AU161" s="221"/>
      <c r="AV161" s="221"/>
      <c r="AW161" s="221"/>
      <c r="AX161" s="221"/>
      <c r="AY161" s="221"/>
      <c r="AZ161" s="222"/>
      <c r="BB161" s="51"/>
      <c r="CE161" s="35"/>
      <c r="CF161" s="35"/>
      <c r="CG161" s="35"/>
      <c r="CH161" s="36"/>
    </row>
    <row r="162" spans="3:86" x14ac:dyDescent="0.25">
      <c r="C162" s="46"/>
      <c r="E162" s="216" t="s">
        <v>238</v>
      </c>
      <c r="F162" s="217"/>
      <c r="G162" s="217"/>
      <c r="H162" s="217"/>
      <c r="I162" s="217"/>
      <c r="J162" s="217"/>
      <c r="K162" s="218" t="str">
        <f t="shared" si="23"/>
        <v>JINFIX ECO RFC 525</v>
      </c>
      <c r="L162" s="218"/>
      <c r="M162" s="218"/>
      <c r="N162" s="218"/>
      <c r="O162" s="218"/>
      <c r="P162" s="218"/>
      <c r="Q162" s="218"/>
      <c r="R162" s="218"/>
      <c r="S162" s="218"/>
      <c r="T162" s="218"/>
      <c r="U162" s="218"/>
      <c r="V162" s="218"/>
      <c r="W162" s="218"/>
      <c r="X162" s="218"/>
      <c r="Y162" s="124"/>
      <c r="Z162" s="236">
        <v>2</v>
      </c>
      <c r="AA162" s="236"/>
      <c r="AB162" s="236"/>
      <c r="AC162" s="236"/>
      <c r="AD162" s="236"/>
      <c r="AE162" s="236"/>
      <c r="AF162" s="218" t="s">
        <v>315</v>
      </c>
      <c r="AG162" s="218"/>
      <c r="AH162" s="220">
        <v>14122.8</v>
      </c>
      <c r="AI162" s="220"/>
      <c r="AJ162" s="220"/>
      <c r="AK162" s="220"/>
      <c r="AL162" s="220"/>
      <c r="AM162" s="220"/>
      <c r="AN162" s="55" t="s">
        <v>316</v>
      </c>
      <c r="AO162" s="55"/>
      <c r="AP162" s="221">
        <f t="shared" si="24"/>
        <v>236369.91412799997</v>
      </c>
      <c r="AQ162" s="221"/>
      <c r="AR162" s="221"/>
      <c r="AS162" s="221"/>
      <c r="AT162" s="221"/>
      <c r="AU162" s="221"/>
      <c r="AV162" s="221"/>
      <c r="AW162" s="221"/>
      <c r="AX162" s="221"/>
      <c r="AY162" s="221"/>
      <c r="AZ162" s="222"/>
      <c r="BB162" s="51"/>
      <c r="CE162" s="35"/>
      <c r="CF162" s="35"/>
      <c r="CG162" s="35"/>
      <c r="CH162" s="36"/>
    </row>
    <row r="163" spans="3:86" x14ac:dyDescent="0.25">
      <c r="C163" s="46"/>
      <c r="E163" s="120"/>
      <c r="F163" s="120"/>
      <c r="G163" s="120"/>
      <c r="H163" s="120"/>
      <c r="I163" s="120"/>
      <c r="J163" s="120"/>
      <c r="K163" s="115"/>
      <c r="L163" s="115"/>
      <c r="M163" s="115"/>
      <c r="N163" s="115"/>
      <c r="O163" s="115"/>
      <c r="P163" s="115"/>
      <c r="Q163" s="115"/>
      <c r="R163" s="115"/>
      <c r="S163" s="115"/>
      <c r="T163" s="115"/>
      <c r="U163" s="115"/>
      <c r="V163" s="115"/>
      <c r="W163" s="115"/>
      <c r="X163" s="115"/>
      <c r="Y163" s="115"/>
      <c r="Z163" s="111"/>
      <c r="AA163" s="111"/>
      <c r="AB163" s="111"/>
      <c r="AC163" s="111"/>
      <c r="AD163" s="111"/>
      <c r="AE163" s="111"/>
      <c r="AF163" s="115"/>
      <c r="AG163" s="115"/>
      <c r="AH163" s="120"/>
      <c r="AI163" s="120"/>
      <c r="AJ163" s="120"/>
      <c r="AK163" s="120"/>
      <c r="AL163" s="120"/>
      <c r="AM163" s="120"/>
      <c r="AP163" s="112"/>
      <c r="AQ163" s="112"/>
      <c r="AR163" s="112"/>
      <c r="AS163" s="112"/>
      <c r="AT163" s="112"/>
      <c r="AU163" s="112"/>
      <c r="AV163" s="112"/>
      <c r="AW163" s="112"/>
      <c r="AX163" s="112"/>
      <c r="AY163" s="112"/>
      <c r="AZ163" s="112"/>
      <c r="BB163" s="51"/>
      <c r="CE163" s="35"/>
      <c r="CF163" s="35"/>
      <c r="CG163" s="35"/>
      <c r="CH163" s="36"/>
    </row>
    <row r="164" spans="3:86" x14ac:dyDescent="0.25">
      <c r="C164" s="46"/>
      <c r="E164" s="120"/>
      <c r="F164" s="120"/>
      <c r="G164" s="120"/>
      <c r="H164" s="120"/>
      <c r="I164" s="120"/>
      <c r="J164" s="120"/>
      <c r="K164" s="115"/>
      <c r="L164" s="115"/>
      <c r="M164" s="115"/>
      <c r="N164" s="115"/>
      <c r="O164" s="115"/>
      <c r="P164" s="115"/>
      <c r="Q164" s="115"/>
      <c r="R164" s="115"/>
      <c r="S164" s="115"/>
      <c r="T164" s="115"/>
      <c r="U164" s="115"/>
      <c r="V164" s="115"/>
      <c r="W164" s="115"/>
      <c r="X164" s="115"/>
      <c r="Y164" s="115"/>
      <c r="Z164" s="111"/>
      <c r="AA164" s="111"/>
      <c r="AB164" s="111"/>
      <c r="AC164" s="111"/>
      <c r="AD164" s="111"/>
      <c r="AE164" s="111"/>
      <c r="AF164" s="115"/>
      <c r="AG164" s="115"/>
      <c r="AH164" s="120"/>
      <c r="AI164" s="120"/>
      <c r="AJ164" s="120"/>
      <c r="AK164" s="59"/>
      <c r="AL164" s="230" t="s">
        <v>318</v>
      </c>
      <c r="AM164" s="230"/>
      <c r="AN164" s="230"/>
      <c r="AO164" s="230"/>
      <c r="AP164" s="112" t="s">
        <v>11</v>
      </c>
      <c r="AQ164" s="242">
        <f>SUM(AP134:AZ162)</f>
        <v>11489765.847253501</v>
      </c>
      <c r="AR164" s="242"/>
      <c r="AS164" s="242"/>
      <c r="AT164" s="242"/>
      <c r="AU164" s="242"/>
      <c r="AV164" s="242"/>
      <c r="AW164" s="242"/>
      <c r="AX164" s="242"/>
      <c r="AY164" s="242"/>
      <c r="AZ164" s="242"/>
      <c r="BB164" s="51"/>
      <c r="CE164" s="37"/>
    </row>
    <row r="165" spans="3:86" x14ac:dyDescent="0.25">
      <c r="C165" s="46"/>
      <c r="E165" s="120"/>
      <c r="F165" s="120"/>
      <c r="G165" s="120"/>
      <c r="H165" s="120"/>
      <c r="I165" s="120"/>
      <c r="J165" s="120"/>
      <c r="K165" s="115"/>
      <c r="L165" s="115"/>
      <c r="M165" s="115"/>
      <c r="N165" s="115"/>
      <c r="O165" s="115"/>
      <c r="P165" s="115"/>
      <c r="Q165" s="115"/>
      <c r="R165" s="115"/>
      <c r="S165" s="115"/>
      <c r="T165" s="115"/>
      <c r="U165" s="115"/>
      <c r="V165" s="115"/>
      <c r="W165" s="115"/>
      <c r="X165" s="115"/>
      <c r="Y165" s="115"/>
      <c r="Z165" s="111"/>
      <c r="AA165" s="111"/>
      <c r="AB165" s="111"/>
      <c r="AC165" s="111"/>
      <c r="AD165" s="111"/>
      <c r="AE165" s="111"/>
      <c r="AF165" s="115"/>
      <c r="AG165" s="115"/>
      <c r="AH165" s="120"/>
      <c r="AI165" s="120"/>
      <c r="AJ165" s="120"/>
      <c r="AK165" s="59"/>
      <c r="AL165" s="230" t="s">
        <v>317</v>
      </c>
      <c r="AM165" s="230"/>
      <c r="AN165" s="230"/>
      <c r="AO165" s="230"/>
      <c r="AP165" s="112" t="s">
        <v>11</v>
      </c>
      <c r="AQ165" s="242">
        <f>AQ164/AQ129</f>
        <v>2854.6002104977642</v>
      </c>
      <c r="AR165" s="242"/>
      <c r="AS165" s="242"/>
      <c r="AT165" s="242"/>
      <c r="AU165" s="242"/>
      <c r="AV165" s="242"/>
      <c r="AW165" s="242"/>
      <c r="AX165" s="242"/>
      <c r="AY165" s="242"/>
      <c r="AZ165" s="242"/>
      <c r="BB165" s="51"/>
      <c r="CE165" s="37"/>
    </row>
    <row r="166" spans="3:86" x14ac:dyDescent="0.25">
      <c r="C166" s="46"/>
      <c r="E166" s="120"/>
      <c r="F166" s="120"/>
      <c r="G166" s="120"/>
      <c r="H166" s="120"/>
      <c r="I166" s="120"/>
      <c r="J166" s="120"/>
      <c r="K166" s="115"/>
      <c r="L166" s="115"/>
      <c r="M166" s="115"/>
      <c r="N166" s="115"/>
      <c r="O166" s="115"/>
      <c r="P166" s="115"/>
      <c r="Q166" s="115"/>
      <c r="R166" s="115"/>
      <c r="S166" s="115"/>
      <c r="T166" s="115"/>
      <c r="U166" s="115"/>
      <c r="V166" s="115"/>
      <c r="W166" s="115"/>
      <c r="X166" s="115"/>
      <c r="Y166" s="115"/>
      <c r="Z166" s="111"/>
      <c r="AA166" s="111"/>
      <c r="AB166" s="111"/>
      <c r="AC166" s="111"/>
      <c r="AD166" s="111"/>
      <c r="AE166" s="111"/>
      <c r="AF166" s="115"/>
      <c r="AG166" s="115"/>
      <c r="AH166" s="120"/>
      <c r="AI166" s="120"/>
      <c r="AJ166" s="120"/>
      <c r="AK166" s="120"/>
      <c r="AL166" s="120"/>
      <c r="AM166" s="120"/>
      <c r="AQ166" s="120"/>
      <c r="AR166" s="120"/>
      <c r="AS166" s="120"/>
      <c r="AT166" s="120"/>
      <c r="AU166" s="120"/>
      <c r="AV166" s="120"/>
      <c r="AW166" s="120"/>
      <c r="AX166" s="120"/>
      <c r="AY166" s="120"/>
      <c r="AZ166" s="120"/>
      <c r="BB166" s="51"/>
      <c r="CE166" s="37"/>
    </row>
    <row r="167" spans="3:86" ht="17.25" thickBot="1" x14ac:dyDescent="0.3">
      <c r="C167" s="60"/>
      <c r="D167" s="61"/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  <c r="AJ167" s="61"/>
      <c r="AK167" s="61"/>
      <c r="AL167" s="61"/>
      <c r="AM167" s="61"/>
      <c r="AN167" s="61"/>
      <c r="AO167" s="61"/>
      <c r="AP167" s="61"/>
      <c r="AQ167" s="61"/>
      <c r="AR167" s="61"/>
      <c r="AS167" s="61"/>
      <c r="AT167" s="61"/>
      <c r="AU167" s="61"/>
      <c r="AV167" s="61"/>
      <c r="AW167" s="61"/>
      <c r="AX167" s="61"/>
      <c r="AY167" s="61"/>
      <c r="AZ167" s="61"/>
      <c r="BA167" s="61"/>
      <c r="BB167" s="62"/>
      <c r="CE167" s="37"/>
    </row>
    <row r="168" spans="3:86" x14ac:dyDescent="0.25">
      <c r="CE168" s="37"/>
    </row>
    <row r="169" spans="3:86" ht="17.25" thickBot="1" x14ac:dyDescent="0.3">
      <c r="CE169" s="37"/>
    </row>
    <row r="170" spans="3:86" x14ac:dyDescent="0.25">
      <c r="C170" s="43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  <c r="AH170" s="44"/>
      <c r="AI170" s="44"/>
      <c r="AJ170" s="44"/>
      <c r="AK170" s="44"/>
      <c r="AL170" s="44"/>
      <c r="AM170" s="44"/>
      <c r="AN170" s="44"/>
      <c r="AO170" s="44"/>
      <c r="AP170" s="44"/>
      <c r="AQ170" s="44"/>
      <c r="AR170" s="44"/>
      <c r="AS170" s="44"/>
      <c r="AT170" s="44"/>
      <c r="AU170" s="44"/>
      <c r="AV170" s="44"/>
      <c r="AW170" s="44"/>
      <c r="AX170" s="44"/>
      <c r="AY170" s="44"/>
      <c r="AZ170" s="44"/>
      <c r="BA170" s="44"/>
      <c r="BB170" s="45"/>
    </row>
    <row r="171" spans="3:86" x14ac:dyDescent="0.25">
      <c r="C171" s="46"/>
      <c r="E171" s="245" t="s">
        <v>0</v>
      </c>
      <c r="F171" s="245"/>
      <c r="G171" s="245"/>
      <c r="H171" s="245"/>
      <c r="I171" s="245"/>
      <c r="J171" s="49" t="s">
        <v>11</v>
      </c>
      <c r="K171" s="245" t="s">
        <v>355</v>
      </c>
      <c r="L171" s="245"/>
      <c r="M171" s="245"/>
      <c r="N171" s="245"/>
      <c r="O171" s="245"/>
      <c r="P171" s="245"/>
      <c r="Q171" s="245"/>
      <c r="R171" s="245"/>
      <c r="S171" s="245"/>
      <c r="T171" s="245"/>
      <c r="U171" s="245"/>
      <c r="V171" s="49"/>
      <c r="W171" s="49"/>
      <c r="X171" s="49"/>
      <c r="Y171" s="49"/>
      <c r="Z171" s="49"/>
      <c r="AA171" s="49"/>
      <c r="AB171" s="49"/>
      <c r="AC171" s="49"/>
      <c r="AD171" s="50"/>
      <c r="AE171" s="50"/>
      <c r="AF171" s="50"/>
      <c r="AG171" s="50"/>
      <c r="AH171" s="245" t="s">
        <v>3</v>
      </c>
      <c r="AI171" s="245"/>
      <c r="AJ171" s="245"/>
      <c r="AK171" s="245"/>
      <c r="AL171" s="245"/>
      <c r="AM171" s="245"/>
      <c r="AN171" s="245"/>
      <c r="AO171" s="245"/>
      <c r="AP171" s="49" t="s">
        <v>11</v>
      </c>
      <c r="AQ171" s="247">
        <v>706.14</v>
      </c>
      <c r="AR171" s="247"/>
      <c r="AS171" s="247"/>
      <c r="AT171" s="247"/>
      <c r="AU171" s="49" t="s">
        <v>319</v>
      </c>
      <c r="AV171" s="49"/>
      <c r="AW171" s="49"/>
      <c r="AX171" s="49"/>
      <c r="AY171" s="49"/>
      <c r="AZ171" s="49"/>
      <c r="BB171" s="51"/>
    </row>
    <row r="172" spans="3:86" x14ac:dyDescent="0.25">
      <c r="C172" s="46"/>
      <c r="E172" s="245" t="s">
        <v>322</v>
      </c>
      <c r="F172" s="245"/>
      <c r="G172" s="245"/>
      <c r="H172" s="245"/>
      <c r="I172" s="245"/>
      <c r="J172" s="49" t="s">
        <v>11</v>
      </c>
      <c r="K172" s="49" t="s">
        <v>607</v>
      </c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  <c r="AD172" s="50"/>
      <c r="AE172" s="50"/>
      <c r="AF172" s="50"/>
      <c r="AG172" s="50"/>
      <c r="AH172" s="245" t="s">
        <v>4</v>
      </c>
      <c r="AI172" s="245"/>
      <c r="AJ172" s="245"/>
      <c r="AK172" s="245"/>
      <c r="AL172" s="245"/>
      <c r="AM172" s="245"/>
      <c r="AN172" s="245"/>
      <c r="AO172" s="245"/>
      <c r="AP172" s="49" t="s">
        <v>11</v>
      </c>
      <c r="AQ172" s="245">
        <v>4025</v>
      </c>
      <c r="AR172" s="245"/>
      <c r="AS172" s="245"/>
      <c r="AT172" s="245"/>
      <c r="AU172" s="49" t="s">
        <v>320</v>
      </c>
      <c r="AV172" s="49"/>
      <c r="AW172" s="49"/>
      <c r="AX172" s="49"/>
      <c r="AY172" s="49"/>
      <c r="AZ172" s="49"/>
      <c r="BB172" s="51"/>
    </row>
    <row r="173" spans="3:86" x14ac:dyDescent="0.25">
      <c r="C173" s="46"/>
      <c r="E173" s="245" t="s">
        <v>1</v>
      </c>
      <c r="F173" s="245"/>
      <c r="G173" s="245"/>
      <c r="H173" s="245"/>
      <c r="I173" s="245"/>
      <c r="J173" s="49" t="s">
        <v>11</v>
      </c>
      <c r="K173" s="245" t="s">
        <v>539</v>
      </c>
      <c r="L173" s="245"/>
      <c r="M173" s="245"/>
      <c r="N173" s="245"/>
      <c r="O173" s="245"/>
      <c r="P173" s="245"/>
      <c r="Q173" s="245"/>
      <c r="R173" s="245"/>
      <c r="S173" s="245"/>
      <c r="T173" s="245"/>
      <c r="U173" s="245"/>
      <c r="V173" s="49"/>
      <c r="W173" s="49"/>
      <c r="X173" s="49"/>
      <c r="Y173" s="49"/>
      <c r="Z173" s="49"/>
      <c r="AA173" s="49"/>
      <c r="AB173" s="49"/>
      <c r="AC173" s="49"/>
      <c r="AD173" s="50"/>
      <c r="AE173" s="50"/>
      <c r="AF173" s="50"/>
      <c r="AG173" s="50"/>
      <c r="AH173" s="245"/>
      <c r="AI173" s="245"/>
      <c r="AJ173" s="245"/>
      <c r="AK173" s="245"/>
      <c r="AL173" s="245"/>
      <c r="AM173" s="245"/>
      <c r="AN173" s="245"/>
      <c r="AO173" s="245"/>
      <c r="AP173" s="49"/>
      <c r="AQ173" s="246"/>
      <c r="AR173" s="246"/>
      <c r="AS173" s="246"/>
      <c r="AT173" s="246"/>
      <c r="AU173" s="49"/>
      <c r="AV173" s="49"/>
      <c r="AW173" s="49"/>
      <c r="AX173" s="49"/>
      <c r="AY173" s="49"/>
      <c r="AZ173" s="49"/>
      <c r="BB173" s="51"/>
    </row>
    <row r="174" spans="3:86" x14ac:dyDescent="0.25">
      <c r="C174" s="46"/>
      <c r="E174" s="245" t="s">
        <v>2</v>
      </c>
      <c r="F174" s="245"/>
      <c r="G174" s="245"/>
      <c r="H174" s="245"/>
      <c r="I174" s="245"/>
      <c r="J174" s="49" t="s">
        <v>11</v>
      </c>
      <c r="K174" s="245" t="s">
        <v>608</v>
      </c>
      <c r="L174" s="245"/>
      <c r="M174" s="245"/>
      <c r="N174" s="245"/>
      <c r="O174" s="245"/>
      <c r="P174" s="245"/>
      <c r="Q174" s="245"/>
      <c r="R174" s="245"/>
      <c r="S174" s="245"/>
      <c r="T174" s="245"/>
      <c r="U174" s="245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49"/>
      <c r="AH174" s="245"/>
      <c r="AI174" s="245"/>
      <c r="AJ174" s="245"/>
      <c r="AK174" s="245"/>
      <c r="AL174" s="245"/>
      <c r="AM174" s="245"/>
      <c r="AN174" s="245"/>
      <c r="AO174" s="245"/>
      <c r="AP174" s="49"/>
      <c r="AQ174" s="49"/>
      <c r="AR174" s="49"/>
      <c r="AS174" s="49"/>
      <c r="AT174" s="49"/>
      <c r="AU174" s="49"/>
      <c r="AV174" s="49"/>
      <c r="AW174" s="49"/>
      <c r="AX174" s="49"/>
      <c r="AY174" s="49"/>
      <c r="AZ174" s="49"/>
      <c r="BB174" s="51"/>
    </row>
    <row r="175" spans="3:86" x14ac:dyDescent="0.25">
      <c r="C175" s="46"/>
      <c r="BB175" s="51"/>
    </row>
    <row r="176" spans="3:86" x14ac:dyDescent="0.25">
      <c r="C176" s="46"/>
      <c r="BB176" s="51"/>
    </row>
    <row r="177" spans="3:54" x14ac:dyDescent="0.25">
      <c r="C177" s="46"/>
      <c r="E177" s="208" t="s">
        <v>209</v>
      </c>
      <c r="F177" s="209"/>
      <c r="G177" s="209"/>
      <c r="H177" s="209"/>
      <c r="I177" s="209"/>
      <c r="J177" s="209"/>
      <c r="K177" s="210" t="str">
        <f t="shared" ref="K177:K204" si="27">VLOOKUP(E177,$CE$1:$CH$1002,2,FALSE)</f>
        <v>MEGALASE HSC</v>
      </c>
      <c r="L177" s="210"/>
      <c r="M177" s="210"/>
      <c r="N177" s="210"/>
      <c r="O177" s="210"/>
      <c r="P177" s="210"/>
      <c r="Q177" s="210"/>
      <c r="R177" s="210"/>
      <c r="S177" s="210"/>
      <c r="T177" s="210"/>
      <c r="U177" s="210"/>
      <c r="V177" s="210"/>
      <c r="W177" s="210"/>
      <c r="X177" s="210"/>
      <c r="Y177" s="127"/>
      <c r="Z177" s="234">
        <v>1</v>
      </c>
      <c r="AA177" s="234"/>
      <c r="AB177" s="234"/>
      <c r="AC177" s="234"/>
      <c r="AD177" s="234"/>
      <c r="AE177" s="234"/>
      <c r="AF177" s="210" t="s">
        <v>315</v>
      </c>
      <c r="AG177" s="210"/>
      <c r="AH177" s="235">
        <v>7061.4</v>
      </c>
      <c r="AI177" s="235"/>
      <c r="AJ177" s="235"/>
      <c r="AK177" s="235"/>
      <c r="AL177" s="235"/>
      <c r="AM177" s="235"/>
      <c r="AN177" s="52" t="s">
        <v>316</v>
      </c>
      <c r="AO177" s="52"/>
      <c r="AP177" s="213">
        <f t="shared" ref="AP177:AP204" si="28">(AH177*VLOOKUP(E177,$CE$1:$CH$1002,4,FALSE))/1000</f>
        <v>319339.316322</v>
      </c>
      <c r="AQ177" s="213"/>
      <c r="AR177" s="213"/>
      <c r="AS177" s="213"/>
      <c r="AT177" s="213"/>
      <c r="AU177" s="213"/>
      <c r="AV177" s="213"/>
      <c r="AW177" s="213"/>
      <c r="AX177" s="213"/>
      <c r="AY177" s="213"/>
      <c r="AZ177" s="214"/>
      <c r="BB177" s="51"/>
    </row>
    <row r="178" spans="3:54" x14ac:dyDescent="0.25">
      <c r="C178" s="46"/>
      <c r="E178" s="223" t="s">
        <v>216</v>
      </c>
      <c r="F178" s="224"/>
      <c r="G178" s="224"/>
      <c r="H178" s="224"/>
      <c r="I178" s="224"/>
      <c r="J178" s="224"/>
      <c r="K178" s="225" t="str">
        <f t="shared" si="27"/>
        <v>JINTERGE ECO HT 102</v>
      </c>
      <c r="L178" s="225"/>
      <c r="M178" s="225"/>
      <c r="N178" s="225"/>
      <c r="O178" s="225"/>
      <c r="P178" s="225"/>
      <c r="Q178" s="225"/>
      <c r="R178" s="225"/>
      <c r="S178" s="225"/>
      <c r="T178" s="225"/>
      <c r="U178" s="225"/>
      <c r="V178" s="225"/>
      <c r="W178" s="225"/>
      <c r="X178" s="225"/>
      <c r="Y178" s="121"/>
      <c r="Z178" s="237">
        <v>1</v>
      </c>
      <c r="AA178" s="237"/>
      <c r="AB178" s="237"/>
      <c r="AC178" s="237"/>
      <c r="AD178" s="237"/>
      <c r="AE178" s="237"/>
      <c r="AF178" s="225" t="s">
        <v>315</v>
      </c>
      <c r="AG178" s="225"/>
      <c r="AH178" s="238">
        <v>7061.4</v>
      </c>
      <c r="AI178" s="238"/>
      <c r="AJ178" s="238"/>
      <c r="AK178" s="238"/>
      <c r="AL178" s="238"/>
      <c r="AM178" s="238"/>
      <c r="AN178" s="54" t="s">
        <v>316</v>
      </c>
      <c r="AO178" s="54"/>
      <c r="AP178" s="228">
        <f t="shared" si="28"/>
        <v>118184.95706399999</v>
      </c>
      <c r="AQ178" s="228"/>
      <c r="AR178" s="228"/>
      <c r="AS178" s="228"/>
      <c r="AT178" s="228"/>
      <c r="AU178" s="228"/>
      <c r="AV178" s="228"/>
      <c r="AW178" s="228"/>
      <c r="AX178" s="228"/>
      <c r="AY178" s="228"/>
      <c r="AZ178" s="229"/>
      <c r="BB178" s="51"/>
    </row>
    <row r="179" spans="3:54" x14ac:dyDescent="0.25">
      <c r="C179" s="46"/>
      <c r="E179" s="200" t="s">
        <v>185</v>
      </c>
      <c r="F179" s="201"/>
      <c r="G179" s="201"/>
      <c r="H179" s="201"/>
      <c r="I179" s="201"/>
      <c r="J179" s="201"/>
      <c r="K179" s="202" t="str">
        <f t="shared" si="27"/>
        <v>H2O2</v>
      </c>
      <c r="L179" s="202"/>
      <c r="M179" s="202"/>
      <c r="N179" s="202"/>
      <c r="O179" s="202"/>
      <c r="P179" s="202"/>
      <c r="Q179" s="202"/>
      <c r="R179" s="202"/>
      <c r="S179" s="202"/>
      <c r="T179" s="202"/>
      <c r="U179" s="202"/>
      <c r="V179" s="202"/>
      <c r="W179" s="202"/>
      <c r="X179" s="202"/>
      <c r="Y179" s="123"/>
      <c r="Z179" s="232">
        <v>2.5</v>
      </c>
      <c r="AA179" s="232"/>
      <c r="AB179" s="232"/>
      <c r="AC179" s="232"/>
      <c r="AD179" s="232"/>
      <c r="AE179" s="232"/>
      <c r="AF179" s="202" t="s">
        <v>315</v>
      </c>
      <c r="AG179" s="202"/>
      <c r="AH179" s="233">
        <v>17653.5</v>
      </c>
      <c r="AI179" s="233"/>
      <c r="AJ179" s="233"/>
      <c r="AK179" s="233"/>
      <c r="AL179" s="233"/>
      <c r="AM179" s="233"/>
      <c r="AN179" s="47" t="s">
        <v>316</v>
      </c>
      <c r="AO179" s="47"/>
      <c r="AP179" s="205">
        <f t="shared" si="28"/>
        <v>105619.12514999999</v>
      </c>
      <c r="AQ179" s="205"/>
      <c r="AR179" s="205"/>
      <c r="AS179" s="205"/>
      <c r="AT179" s="205"/>
      <c r="AU179" s="205"/>
      <c r="AV179" s="205"/>
      <c r="AW179" s="205"/>
      <c r="AX179" s="205"/>
      <c r="AY179" s="205"/>
      <c r="AZ179" s="206"/>
      <c r="BB179" s="51"/>
    </row>
    <row r="180" spans="3:54" x14ac:dyDescent="0.25">
      <c r="C180" s="46"/>
      <c r="E180" s="200" t="s">
        <v>183</v>
      </c>
      <c r="F180" s="201"/>
      <c r="G180" s="201"/>
      <c r="H180" s="201"/>
      <c r="I180" s="201"/>
      <c r="J180" s="201"/>
      <c r="K180" s="202" t="str">
        <f t="shared" si="27"/>
        <v>CAUSTIC SODA LIQ</v>
      </c>
      <c r="L180" s="202"/>
      <c r="M180" s="202"/>
      <c r="N180" s="202"/>
      <c r="O180" s="202"/>
      <c r="P180" s="202"/>
      <c r="Q180" s="202"/>
      <c r="R180" s="202"/>
      <c r="S180" s="202"/>
      <c r="T180" s="202"/>
      <c r="U180" s="202"/>
      <c r="V180" s="202"/>
      <c r="W180" s="202"/>
      <c r="X180" s="202"/>
      <c r="Y180" s="123"/>
      <c r="Z180" s="232">
        <v>1.5</v>
      </c>
      <c r="AA180" s="232"/>
      <c r="AB180" s="232"/>
      <c r="AC180" s="232"/>
      <c r="AD180" s="232"/>
      <c r="AE180" s="232"/>
      <c r="AF180" s="202" t="s">
        <v>315</v>
      </c>
      <c r="AG180" s="202"/>
      <c r="AH180" s="233">
        <v>10592.1</v>
      </c>
      <c r="AI180" s="233"/>
      <c r="AJ180" s="233"/>
      <c r="AK180" s="233"/>
      <c r="AL180" s="233"/>
      <c r="AM180" s="233"/>
      <c r="AN180" s="47" t="s">
        <v>316</v>
      </c>
      <c r="AO180" s="47"/>
      <c r="AP180" s="205">
        <f t="shared" si="28"/>
        <v>90530.678700000004</v>
      </c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6"/>
      <c r="BB180" s="51"/>
    </row>
    <row r="181" spans="3:54" x14ac:dyDescent="0.25">
      <c r="C181" s="46"/>
      <c r="E181" s="223" t="s">
        <v>256</v>
      </c>
      <c r="F181" s="224"/>
      <c r="G181" s="224"/>
      <c r="H181" s="224"/>
      <c r="I181" s="224"/>
      <c r="J181" s="224"/>
      <c r="K181" s="225" t="str">
        <f t="shared" si="27"/>
        <v>UNICEL SPC</v>
      </c>
      <c r="L181" s="225"/>
      <c r="M181" s="225"/>
      <c r="N181" s="225"/>
      <c r="O181" s="225"/>
      <c r="P181" s="225"/>
      <c r="Q181" s="225"/>
      <c r="R181" s="225"/>
      <c r="S181" s="225"/>
      <c r="T181" s="225"/>
      <c r="U181" s="225"/>
      <c r="V181" s="225"/>
      <c r="W181" s="225"/>
      <c r="X181" s="225"/>
      <c r="Y181" s="121"/>
      <c r="Z181" s="237">
        <v>0.75</v>
      </c>
      <c r="AA181" s="237"/>
      <c r="AB181" s="237"/>
      <c r="AC181" s="237"/>
      <c r="AD181" s="237"/>
      <c r="AE181" s="237"/>
      <c r="AF181" s="225" t="s">
        <v>315</v>
      </c>
      <c r="AG181" s="225"/>
      <c r="AH181" s="238">
        <v>5296.05</v>
      </c>
      <c r="AI181" s="238"/>
      <c r="AJ181" s="238"/>
      <c r="AK181" s="238"/>
      <c r="AL181" s="238"/>
      <c r="AM181" s="238"/>
      <c r="AN181" s="54" t="s">
        <v>316</v>
      </c>
      <c r="AO181" s="54"/>
      <c r="AP181" s="228">
        <f t="shared" si="28"/>
        <v>147901.04065349998</v>
      </c>
      <c r="AQ181" s="228"/>
      <c r="AR181" s="228"/>
      <c r="AS181" s="228"/>
      <c r="AT181" s="228"/>
      <c r="AU181" s="228"/>
      <c r="AV181" s="228"/>
      <c r="AW181" s="228"/>
      <c r="AX181" s="228"/>
      <c r="AY181" s="228"/>
      <c r="AZ181" s="229"/>
      <c r="BB181" s="51"/>
    </row>
    <row r="182" spans="3:54" x14ac:dyDescent="0.25">
      <c r="C182" s="46"/>
      <c r="E182" s="216" t="s">
        <v>189</v>
      </c>
      <c r="F182" s="217"/>
      <c r="G182" s="217"/>
      <c r="H182" s="217"/>
      <c r="I182" s="217"/>
      <c r="J182" s="217"/>
      <c r="K182" s="218" t="str">
        <f t="shared" si="27"/>
        <v>KH ACID</v>
      </c>
      <c r="L182" s="218"/>
      <c r="M182" s="218"/>
      <c r="N182" s="218"/>
      <c r="O182" s="218"/>
      <c r="P182" s="218"/>
      <c r="Q182" s="218"/>
      <c r="R182" s="218"/>
      <c r="S182" s="218"/>
      <c r="T182" s="218"/>
      <c r="U182" s="218"/>
      <c r="V182" s="218"/>
      <c r="W182" s="218"/>
      <c r="X182" s="218"/>
      <c r="Y182" s="124"/>
      <c r="Z182" s="236">
        <v>1</v>
      </c>
      <c r="AA182" s="236"/>
      <c r="AB182" s="236"/>
      <c r="AC182" s="236"/>
      <c r="AD182" s="236"/>
      <c r="AE182" s="236"/>
      <c r="AF182" s="218" t="s">
        <v>315</v>
      </c>
      <c r="AG182" s="218"/>
      <c r="AH182" s="220">
        <v>7061.4</v>
      </c>
      <c r="AI182" s="220"/>
      <c r="AJ182" s="220"/>
      <c r="AK182" s="220"/>
      <c r="AL182" s="220"/>
      <c r="AM182" s="220"/>
      <c r="AN182" s="55" t="s">
        <v>316</v>
      </c>
      <c r="AO182" s="55"/>
      <c r="AP182" s="221">
        <f t="shared" si="28"/>
        <v>28142.503559999994</v>
      </c>
      <c r="AQ182" s="221"/>
      <c r="AR182" s="221"/>
      <c r="AS182" s="221"/>
      <c r="AT182" s="221"/>
      <c r="AU182" s="221"/>
      <c r="AV182" s="221"/>
      <c r="AW182" s="221"/>
      <c r="AX182" s="221"/>
      <c r="AY182" s="221"/>
      <c r="AZ182" s="222"/>
      <c r="BB182" s="51"/>
    </row>
    <row r="183" spans="3:54" x14ac:dyDescent="0.25">
      <c r="C183" s="46"/>
      <c r="E183" s="200" t="s">
        <v>141</v>
      </c>
      <c r="F183" s="201"/>
      <c r="G183" s="201"/>
      <c r="H183" s="201"/>
      <c r="I183" s="201"/>
      <c r="J183" s="201"/>
      <c r="K183" s="202" t="str">
        <f t="shared" si="27"/>
        <v>PALANIL RUBINE S– 2G</v>
      </c>
      <c r="L183" s="202"/>
      <c r="M183" s="202"/>
      <c r="N183" s="202"/>
      <c r="O183" s="202"/>
      <c r="P183" s="202"/>
      <c r="Q183" s="202"/>
      <c r="R183" s="202"/>
      <c r="S183" s="202"/>
      <c r="T183" s="202"/>
      <c r="U183" s="202"/>
      <c r="V183" s="202"/>
      <c r="W183" s="202"/>
      <c r="X183" s="202"/>
      <c r="Y183" s="123"/>
      <c r="Z183" s="232">
        <v>0.25</v>
      </c>
      <c r="AA183" s="232"/>
      <c r="AB183" s="232"/>
      <c r="AC183" s="232"/>
      <c r="AD183" s="232"/>
      <c r="AE183" s="232"/>
      <c r="AF183" s="202" t="s">
        <v>315</v>
      </c>
      <c r="AG183" s="202"/>
      <c r="AH183" s="233">
        <v>1765.35</v>
      </c>
      <c r="AI183" s="233"/>
      <c r="AJ183" s="233"/>
      <c r="AK183" s="233"/>
      <c r="AL183" s="233"/>
      <c r="AM183" s="233"/>
      <c r="AN183" s="47" t="s">
        <v>316</v>
      </c>
      <c r="AO183" s="47"/>
      <c r="AP183" s="205">
        <f t="shared" si="28"/>
        <v>295462.46327399998</v>
      </c>
      <c r="AQ183" s="205"/>
      <c r="AR183" s="205"/>
      <c r="AS183" s="205"/>
      <c r="AT183" s="205"/>
      <c r="AU183" s="205"/>
      <c r="AV183" s="205"/>
      <c r="AW183" s="205"/>
      <c r="AX183" s="205"/>
      <c r="AY183" s="205"/>
      <c r="AZ183" s="206"/>
      <c r="BB183" s="51"/>
    </row>
    <row r="184" spans="3:54" x14ac:dyDescent="0.25">
      <c r="C184" s="46"/>
      <c r="E184" s="200" t="s">
        <v>111</v>
      </c>
      <c r="F184" s="201"/>
      <c r="G184" s="201"/>
      <c r="H184" s="201"/>
      <c r="I184" s="201"/>
      <c r="J184" s="201"/>
      <c r="K184" s="202" t="str">
        <f t="shared" si="27"/>
        <v>DISPERSE NAVY BLUE EE</v>
      </c>
      <c r="L184" s="202"/>
      <c r="M184" s="202"/>
      <c r="N184" s="202"/>
      <c r="O184" s="202"/>
      <c r="P184" s="202"/>
      <c r="Q184" s="202"/>
      <c r="R184" s="202"/>
      <c r="S184" s="202"/>
      <c r="T184" s="202"/>
      <c r="U184" s="202"/>
      <c r="V184" s="202"/>
      <c r="W184" s="202"/>
      <c r="X184" s="202"/>
      <c r="Y184" s="123"/>
      <c r="Z184" s="232">
        <v>1</v>
      </c>
      <c r="AA184" s="232"/>
      <c r="AB184" s="232"/>
      <c r="AC184" s="232"/>
      <c r="AD184" s="232"/>
      <c r="AE184" s="232"/>
      <c r="AF184" s="202" t="s">
        <v>315</v>
      </c>
      <c r="AG184" s="202"/>
      <c r="AH184" s="233">
        <v>7061.4</v>
      </c>
      <c r="AI184" s="233"/>
      <c r="AJ184" s="233"/>
      <c r="AK184" s="233"/>
      <c r="AL184" s="233"/>
      <c r="AM184" s="233"/>
      <c r="AN184" s="47" t="s">
        <v>316</v>
      </c>
      <c r="AO184" s="47"/>
      <c r="AP184" s="205">
        <f t="shared" si="28"/>
        <v>611847.57229199994</v>
      </c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6"/>
      <c r="BB184" s="51"/>
    </row>
    <row r="185" spans="3:54" x14ac:dyDescent="0.25">
      <c r="C185" s="46"/>
      <c r="E185" s="223" t="s">
        <v>113</v>
      </c>
      <c r="F185" s="224"/>
      <c r="G185" s="224"/>
      <c r="H185" s="224"/>
      <c r="I185" s="224"/>
      <c r="J185" s="224"/>
      <c r="K185" s="225" t="str">
        <f t="shared" si="27"/>
        <v>DISPERSE BLACK REF</v>
      </c>
      <c r="L185" s="225"/>
      <c r="M185" s="225"/>
      <c r="N185" s="225"/>
      <c r="O185" s="225"/>
      <c r="P185" s="225"/>
      <c r="Q185" s="225"/>
      <c r="R185" s="225"/>
      <c r="S185" s="225"/>
      <c r="T185" s="225"/>
      <c r="U185" s="225"/>
      <c r="V185" s="225"/>
      <c r="W185" s="225"/>
      <c r="X185" s="225"/>
      <c r="Y185" s="121"/>
      <c r="Z185" s="237">
        <v>0.4</v>
      </c>
      <c r="AA185" s="237"/>
      <c r="AB185" s="237"/>
      <c r="AC185" s="237"/>
      <c r="AD185" s="237"/>
      <c r="AE185" s="237"/>
      <c r="AF185" s="225" t="s">
        <v>315</v>
      </c>
      <c r="AG185" s="225"/>
      <c r="AH185" s="238">
        <v>2824.56</v>
      </c>
      <c r="AI185" s="238"/>
      <c r="AJ185" s="238"/>
      <c r="AK185" s="238"/>
      <c r="AL185" s="238"/>
      <c r="AM185" s="238"/>
      <c r="AN185" s="54" t="s">
        <v>316</v>
      </c>
      <c r="AO185" s="54"/>
      <c r="AP185" s="228">
        <f t="shared" si="28"/>
        <v>328293.5810832</v>
      </c>
      <c r="AQ185" s="228"/>
      <c r="AR185" s="228"/>
      <c r="AS185" s="228"/>
      <c r="AT185" s="228"/>
      <c r="AU185" s="228"/>
      <c r="AV185" s="228"/>
      <c r="AW185" s="228"/>
      <c r="AX185" s="228"/>
      <c r="AY185" s="228"/>
      <c r="AZ185" s="229"/>
      <c r="BB185" s="51"/>
    </row>
    <row r="186" spans="3:54" x14ac:dyDescent="0.25">
      <c r="C186" s="46"/>
      <c r="E186" s="200" t="s">
        <v>187</v>
      </c>
      <c r="F186" s="201"/>
      <c r="G186" s="201"/>
      <c r="H186" s="201"/>
      <c r="I186" s="201"/>
      <c r="J186" s="201"/>
      <c r="K186" s="202" t="str">
        <f t="shared" si="27"/>
        <v>FORMIC ACID</v>
      </c>
      <c r="L186" s="202"/>
      <c r="M186" s="202"/>
      <c r="N186" s="202"/>
      <c r="O186" s="202"/>
      <c r="P186" s="202"/>
      <c r="Q186" s="202"/>
      <c r="R186" s="202"/>
      <c r="S186" s="202"/>
      <c r="T186" s="202"/>
      <c r="U186" s="202"/>
      <c r="V186" s="202"/>
      <c r="W186" s="202"/>
      <c r="X186" s="202"/>
      <c r="Y186" s="123"/>
      <c r="Z186" s="232">
        <v>0.3</v>
      </c>
      <c r="AA186" s="232"/>
      <c r="AB186" s="232"/>
      <c r="AC186" s="232"/>
      <c r="AD186" s="232"/>
      <c r="AE186" s="232"/>
      <c r="AF186" s="202" t="s">
        <v>315</v>
      </c>
      <c r="AG186" s="202"/>
      <c r="AH186" s="233">
        <v>2118.42</v>
      </c>
      <c r="AI186" s="233"/>
      <c r="AJ186" s="233"/>
      <c r="AK186" s="233"/>
      <c r="AL186" s="233"/>
      <c r="AM186" s="233"/>
      <c r="AN186" s="47" t="s">
        <v>316</v>
      </c>
      <c r="AO186" s="47"/>
      <c r="AP186" s="205">
        <f t="shared" si="28"/>
        <v>28090.249199999998</v>
      </c>
      <c r="AQ186" s="205"/>
      <c r="AR186" s="205"/>
      <c r="AS186" s="205"/>
      <c r="AT186" s="205"/>
      <c r="AU186" s="205"/>
      <c r="AV186" s="205"/>
      <c r="AW186" s="205"/>
      <c r="AX186" s="205"/>
      <c r="AY186" s="205"/>
      <c r="AZ186" s="206"/>
      <c r="BB186" s="51"/>
    </row>
    <row r="187" spans="3:54" x14ac:dyDescent="0.25">
      <c r="C187" s="46"/>
      <c r="E187" s="200" t="s">
        <v>191</v>
      </c>
      <c r="F187" s="201"/>
      <c r="G187" s="201"/>
      <c r="H187" s="201"/>
      <c r="I187" s="201"/>
      <c r="J187" s="201"/>
      <c r="K187" s="202" t="str">
        <f t="shared" si="27"/>
        <v>NTW RM 340 E NEW LIQ</v>
      </c>
      <c r="L187" s="202"/>
      <c r="M187" s="202"/>
      <c r="N187" s="202"/>
      <c r="O187" s="202"/>
      <c r="P187" s="202"/>
      <c r="Q187" s="202"/>
      <c r="R187" s="202"/>
      <c r="S187" s="202"/>
      <c r="T187" s="202"/>
      <c r="U187" s="202"/>
      <c r="V187" s="202"/>
      <c r="W187" s="202"/>
      <c r="X187" s="202"/>
      <c r="Y187" s="123"/>
      <c r="Z187" s="232">
        <v>0.5</v>
      </c>
      <c r="AA187" s="232"/>
      <c r="AB187" s="232"/>
      <c r="AC187" s="232"/>
      <c r="AD187" s="232"/>
      <c r="AE187" s="232"/>
      <c r="AF187" s="202" t="s">
        <v>315</v>
      </c>
      <c r="AG187" s="202"/>
      <c r="AH187" s="233">
        <v>3530.7</v>
      </c>
      <c r="AI187" s="233"/>
      <c r="AJ187" s="233"/>
      <c r="AK187" s="233"/>
      <c r="AL187" s="233"/>
      <c r="AM187" s="233"/>
      <c r="AN187" s="47" t="s">
        <v>316</v>
      </c>
      <c r="AO187" s="47"/>
      <c r="AP187" s="205">
        <f t="shared" si="28"/>
        <v>74956.760999999999</v>
      </c>
      <c r="AQ187" s="205"/>
      <c r="AR187" s="205"/>
      <c r="AS187" s="205"/>
      <c r="AT187" s="205"/>
      <c r="AU187" s="205"/>
      <c r="AV187" s="205"/>
      <c r="AW187" s="205"/>
      <c r="AX187" s="205"/>
      <c r="AY187" s="205"/>
      <c r="AZ187" s="206"/>
      <c r="BB187" s="51"/>
    </row>
    <row r="188" spans="3:54" x14ac:dyDescent="0.25">
      <c r="C188" s="46"/>
      <c r="E188" s="200" t="s">
        <v>193</v>
      </c>
      <c r="F188" s="201"/>
      <c r="G188" s="201"/>
      <c r="H188" s="201"/>
      <c r="I188" s="201"/>
      <c r="J188" s="201"/>
      <c r="K188" s="202" t="str">
        <f t="shared" si="27"/>
        <v>PROTEGAL LM</v>
      </c>
      <c r="L188" s="202"/>
      <c r="M188" s="202"/>
      <c r="N188" s="202"/>
      <c r="O188" s="202"/>
      <c r="P188" s="202"/>
      <c r="Q188" s="202"/>
      <c r="R188" s="202"/>
      <c r="S188" s="202"/>
      <c r="T188" s="202"/>
      <c r="U188" s="202"/>
      <c r="V188" s="202"/>
      <c r="W188" s="202"/>
      <c r="X188" s="202"/>
      <c r="Y188" s="123"/>
      <c r="Z188" s="232">
        <v>0.5</v>
      </c>
      <c r="AA188" s="232"/>
      <c r="AB188" s="232"/>
      <c r="AC188" s="232"/>
      <c r="AD188" s="232"/>
      <c r="AE188" s="232"/>
      <c r="AF188" s="202" t="s">
        <v>315</v>
      </c>
      <c r="AG188" s="202"/>
      <c r="AH188" s="233">
        <v>3530.7</v>
      </c>
      <c r="AI188" s="233"/>
      <c r="AJ188" s="233"/>
      <c r="AK188" s="233"/>
      <c r="AL188" s="233"/>
      <c r="AM188" s="233"/>
      <c r="AN188" s="47" t="s">
        <v>316</v>
      </c>
      <c r="AO188" s="47"/>
      <c r="AP188" s="205">
        <f t="shared" si="28"/>
        <v>71356.965200999985</v>
      </c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6"/>
      <c r="BB188" s="51"/>
    </row>
    <row r="189" spans="3:54" x14ac:dyDescent="0.25">
      <c r="C189" s="46"/>
      <c r="E189" s="223" t="s">
        <v>203</v>
      </c>
      <c r="F189" s="224"/>
      <c r="G189" s="224"/>
      <c r="H189" s="224"/>
      <c r="I189" s="224"/>
      <c r="J189" s="224"/>
      <c r="K189" s="225" t="str">
        <f t="shared" si="27"/>
        <v>CHLORALUB A CONC</v>
      </c>
      <c r="L189" s="225"/>
      <c r="M189" s="225"/>
      <c r="N189" s="225"/>
      <c r="O189" s="225"/>
      <c r="P189" s="225"/>
      <c r="Q189" s="225"/>
      <c r="R189" s="225"/>
      <c r="S189" s="225"/>
      <c r="T189" s="225"/>
      <c r="U189" s="225"/>
      <c r="V189" s="225"/>
      <c r="W189" s="225"/>
      <c r="X189" s="225"/>
      <c r="Y189" s="121"/>
      <c r="Z189" s="237">
        <v>1</v>
      </c>
      <c r="AA189" s="237"/>
      <c r="AB189" s="237"/>
      <c r="AC189" s="237"/>
      <c r="AD189" s="237"/>
      <c r="AE189" s="237"/>
      <c r="AF189" s="225" t="s">
        <v>315</v>
      </c>
      <c r="AG189" s="225"/>
      <c r="AH189" s="238">
        <v>7061.4</v>
      </c>
      <c r="AI189" s="238"/>
      <c r="AJ189" s="238"/>
      <c r="AK189" s="238"/>
      <c r="AL189" s="238"/>
      <c r="AM189" s="238"/>
      <c r="AN189" s="54" t="s">
        <v>316</v>
      </c>
      <c r="AO189" s="54"/>
      <c r="AP189" s="228">
        <f t="shared" si="28"/>
        <v>135522.53002800001</v>
      </c>
      <c r="AQ189" s="228"/>
      <c r="AR189" s="228"/>
      <c r="AS189" s="228"/>
      <c r="AT189" s="228"/>
      <c r="AU189" s="228"/>
      <c r="AV189" s="228"/>
      <c r="AW189" s="228"/>
      <c r="AX189" s="228"/>
      <c r="AY189" s="228"/>
      <c r="AZ189" s="229"/>
      <c r="BB189" s="51"/>
    </row>
    <row r="190" spans="3:54" x14ac:dyDescent="0.25">
      <c r="C190" s="46"/>
      <c r="E190" s="200" t="s">
        <v>195</v>
      </c>
      <c r="F190" s="201"/>
      <c r="G190" s="201"/>
      <c r="H190" s="201"/>
      <c r="I190" s="201"/>
      <c r="J190" s="201"/>
      <c r="K190" s="202" t="str">
        <f t="shared" si="27"/>
        <v>SODIUM HYDROSULFITE</v>
      </c>
      <c r="L190" s="202"/>
      <c r="M190" s="202"/>
      <c r="N190" s="202"/>
      <c r="O190" s="202"/>
      <c r="P190" s="202"/>
      <c r="Q190" s="202"/>
      <c r="R190" s="202"/>
      <c r="S190" s="202"/>
      <c r="T190" s="202"/>
      <c r="U190" s="202"/>
      <c r="V190" s="202"/>
      <c r="W190" s="202"/>
      <c r="X190" s="202"/>
      <c r="Y190" s="123"/>
      <c r="Z190" s="232">
        <v>2</v>
      </c>
      <c r="AA190" s="232"/>
      <c r="AB190" s="232"/>
      <c r="AC190" s="232"/>
      <c r="AD190" s="232"/>
      <c r="AE190" s="232"/>
      <c r="AF190" s="202" t="s">
        <v>315</v>
      </c>
      <c r="AG190" s="202"/>
      <c r="AH190" s="233">
        <v>14122.8</v>
      </c>
      <c r="AI190" s="233"/>
      <c r="AJ190" s="233"/>
      <c r="AK190" s="233"/>
      <c r="AL190" s="233"/>
      <c r="AM190" s="233"/>
      <c r="AN190" s="47" t="s">
        <v>316</v>
      </c>
      <c r="AO190" s="47"/>
      <c r="AP190" s="205">
        <f t="shared" si="28"/>
        <v>396945.16153199994</v>
      </c>
      <c r="AQ190" s="205"/>
      <c r="AR190" s="205"/>
      <c r="AS190" s="205"/>
      <c r="AT190" s="205"/>
      <c r="AU190" s="205"/>
      <c r="AV190" s="205"/>
      <c r="AW190" s="205"/>
      <c r="AX190" s="205"/>
      <c r="AY190" s="205"/>
      <c r="AZ190" s="206"/>
      <c r="BB190" s="51"/>
    </row>
    <row r="191" spans="3:54" x14ac:dyDescent="0.25">
      <c r="C191" s="46"/>
      <c r="E191" s="200" t="s">
        <v>183</v>
      </c>
      <c r="F191" s="201"/>
      <c r="G191" s="201"/>
      <c r="H191" s="201"/>
      <c r="I191" s="201"/>
      <c r="J191" s="201"/>
      <c r="K191" s="202" t="str">
        <f t="shared" si="27"/>
        <v>CAUSTIC SODA LIQ</v>
      </c>
      <c r="L191" s="202"/>
      <c r="M191" s="202"/>
      <c r="N191" s="202"/>
      <c r="O191" s="202"/>
      <c r="P191" s="202"/>
      <c r="Q191" s="202"/>
      <c r="R191" s="202"/>
      <c r="S191" s="202"/>
      <c r="T191" s="202"/>
      <c r="U191" s="202"/>
      <c r="V191" s="202"/>
      <c r="W191" s="202"/>
      <c r="X191" s="202"/>
      <c r="Y191" s="123"/>
      <c r="Z191" s="232">
        <v>1</v>
      </c>
      <c r="AA191" s="232"/>
      <c r="AB191" s="232"/>
      <c r="AC191" s="232"/>
      <c r="AD191" s="232"/>
      <c r="AE191" s="232"/>
      <c r="AF191" s="202" t="s">
        <v>315</v>
      </c>
      <c r="AG191" s="202"/>
      <c r="AH191" s="233">
        <v>7061.4</v>
      </c>
      <c r="AI191" s="233"/>
      <c r="AJ191" s="233"/>
      <c r="AK191" s="233"/>
      <c r="AL191" s="233"/>
      <c r="AM191" s="233"/>
      <c r="AN191" s="47" t="s">
        <v>316</v>
      </c>
      <c r="AO191" s="47"/>
      <c r="AP191" s="205">
        <f t="shared" si="28"/>
        <v>60353.785799999998</v>
      </c>
      <c r="AQ191" s="205"/>
      <c r="AR191" s="205"/>
      <c r="AS191" s="205"/>
      <c r="AT191" s="205"/>
      <c r="AU191" s="205"/>
      <c r="AV191" s="205"/>
      <c r="AW191" s="205"/>
      <c r="AX191" s="205"/>
      <c r="AY191" s="205"/>
      <c r="AZ191" s="206"/>
      <c r="BB191" s="51"/>
    </row>
    <row r="192" spans="3:54" x14ac:dyDescent="0.25">
      <c r="C192" s="46"/>
      <c r="E192" s="223" t="s">
        <v>246</v>
      </c>
      <c r="F192" s="224"/>
      <c r="G192" s="224"/>
      <c r="H192" s="224"/>
      <c r="I192" s="224"/>
      <c r="J192" s="224"/>
      <c r="K192" s="225" t="str">
        <f t="shared" si="27"/>
        <v>LADIPUR RSK</v>
      </c>
      <c r="L192" s="225"/>
      <c r="M192" s="225"/>
      <c r="N192" s="225"/>
      <c r="O192" s="225"/>
      <c r="P192" s="225"/>
      <c r="Q192" s="225"/>
      <c r="R192" s="225"/>
      <c r="S192" s="225"/>
      <c r="T192" s="225"/>
      <c r="U192" s="225"/>
      <c r="V192" s="225"/>
      <c r="W192" s="225"/>
      <c r="X192" s="225"/>
      <c r="Y192" s="121"/>
      <c r="Z192" s="237">
        <v>1</v>
      </c>
      <c r="AA192" s="237"/>
      <c r="AB192" s="237"/>
      <c r="AC192" s="237"/>
      <c r="AD192" s="237"/>
      <c r="AE192" s="237"/>
      <c r="AF192" s="225" t="s">
        <v>315</v>
      </c>
      <c r="AG192" s="225"/>
      <c r="AH192" s="238">
        <v>7061.4</v>
      </c>
      <c r="AI192" s="238"/>
      <c r="AJ192" s="238"/>
      <c r="AK192" s="238"/>
      <c r="AL192" s="238"/>
      <c r="AM192" s="238"/>
      <c r="AN192" s="54" t="s">
        <v>316</v>
      </c>
      <c r="AO192" s="54"/>
      <c r="AP192" s="228">
        <f t="shared" si="28"/>
        <v>105920.50570200001</v>
      </c>
      <c r="AQ192" s="228"/>
      <c r="AR192" s="228"/>
      <c r="AS192" s="228"/>
      <c r="AT192" s="228"/>
      <c r="AU192" s="228"/>
      <c r="AV192" s="228"/>
      <c r="AW192" s="228"/>
      <c r="AX192" s="228"/>
      <c r="AY192" s="228"/>
      <c r="AZ192" s="229"/>
      <c r="BB192" s="51"/>
    </row>
    <row r="193" spans="3:54" x14ac:dyDescent="0.25">
      <c r="C193" s="46"/>
      <c r="E193" s="216" t="s">
        <v>189</v>
      </c>
      <c r="F193" s="217"/>
      <c r="G193" s="217"/>
      <c r="H193" s="217"/>
      <c r="I193" s="217"/>
      <c r="J193" s="217"/>
      <c r="K193" s="218" t="str">
        <f t="shared" si="27"/>
        <v>KH ACID</v>
      </c>
      <c r="L193" s="218"/>
      <c r="M193" s="218"/>
      <c r="N193" s="218"/>
      <c r="O193" s="218"/>
      <c r="P193" s="218"/>
      <c r="Q193" s="218"/>
      <c r="R193" s="218"/>
      <c r="S193" s="218"/>
      <c r="T193" s="218"/>
      <c r="U193" s="218"/>
      <c r="V193" s="218"/>
      <c r="W193" s="218"/>
      <c r="X193" s="218"/>
      <c r="Y193" s="124"/>
      <c r="Z193" s="236">
        <v>1</v>
      </c>
      <c r="AA193" s="236"/>
      <c r="AB193" s="236"/>
      <c r="AC193" s="236"/>
      <c r="AD193" s="236"/>
      <c r="AE193" s="236"/>
      <c r="AF193" s="218" t="s">
        <v>315</v>
      </c>
      <c r="AG193" s="218"/>
      <c r="AH193" s="220">
        <v>7061.4</v>
      </c>
      <c r="AI193" s="220"/>
      <c r="AJ193" s="220"/>
      <c r="AK193" s="220"/>
      <c r="AL193" s="220"/>
      <c r="AM193" s="220"/>
      <c r="AN193" s="55" t="s">
        <v>316</v>
      </c>
      <c r="AO193" s="55"/>
      <c r="AP193" s="221">
        <f t="shared" si="28"/>
        <v>28142.503559999994</v>
      </c>
      <c r="AQ193" s="221"/>
      <c r="AR193" s="221"/>
      <c r="AS193" s="221"/>
      <c r="AT193" s="221"/>
      <c r="AU193" s="221"/>
      <c r="AV193" s="221"/>
      <c r="AW193" s="221"/>
      <c r="AX193" s="221"/>
      <c r="AY193" s="221"/>
      <c r="AZ193" s="222"/>
      <c r="BB193" s="51"/>
    </row>
    <row r="194" spans="3:54" x14ac:dyDescent="0.25">
      <c r="C194" s="46"/>
      <c r="E194" s="200" t="s">
        <v>6</v>
      </c>
      <c r="F194" s="201"/>
      <c r="G194" s="201"/>
      <c r="H194" s="201"/>
      <c r="I194" s="201"/>
      <c r="J194" s="201"/>
      <c r="K194" s="202" t="str">
        <f t="shared" si="27"/>
        <v>NOVACRON RUBY S–3B</v>
      </c>
      <c r="L194" s="202"/>
      <c r="M194" s="202"/>
      <c r="N194" s="202"/>
      <c r="O194" s="202"/>
      <c r="P194" s="202"/>
      <c r="Q194" s="202"/>
      <c r="R194" s="202"/>
      <c r="S194" s="202"/>
      <c r="T194" s="202"/>
      <c r="U194" s="202"/>
      <c r="V194" s="202"/>
      <c r="W194" s="202"/>
      <c r="X194" s="202"/>
      <c r="Y194" s="123"/>
      <c r="Z194" s="232">
        <v>7.8E-2</v>
      </c>
      <c r="AA194" s="232"/>
      <c r="AB194" s="232"/>
      <c r="AC194" s="232"/>
      <c r="AD194" s="232"/>
      <c r="AE194" s="232"/>
      <c r="AF194" s="202" t="s">
        <v>315</v>
      </c>
      <c r="AG194" s="202"/>
      <c r="AH194" s="233">
        <v>550.79</v>
      </c>
      <c r="AI194" s="233"/>
      <c r="AJ194" s="233"/>
      <c r="AK194" s="233"/>
      <c r="AL194" s="233"/>
      <c r="AM194" s="233"/>
      <c r="AN194" s="47" t="s">
        <v>316</v>
      </c>
      <c r="AO194" s="47"/>
      <c r="AP194" s="205">
        <f t="shared" si="28"/>
        <v>66452.736389400001</v>
      </c>
      <c r="AQ194" s="205"/>
      <c r="AR194" s="205"/>
      <c r="AS194" s="205"/>
      <c r="AT194" s="205"/>
      <c r="AU194" s="205"/>
      <c r="AV194" s="205"/>
      <c r="AW194" s="205"/>
      <c r="AX194" s="205"/>
      <c r="AY194" s="205"/>
      <c r="AZ194" s="206"/>
      <c r="BB194" s="51"/>
    </row>
    <row r="195" spans="3:54" x14ac:dyDescent="0.25">
      <c r="C195" s="46"/>
      <c r="E195" s="200" t="s">
        <v>41</v>
      </c>
      <c r="F195" s="201"/>
      <c r="G195" s="201"/>
      <c r="H195" s="201"/>
      <c r="I195" s="201"/>
      <c r="J195" s="201"/>
      <c r="K195" s="202" t="str">
        <f t="shared" si="27"/>
        <v>NOVACRON DEEP NIGHT S–R</v>
      </c>
      <c r="L195" s="202"/>
      <c r="M195" s="202"/>
      <c r="N195" s="202"/>
      <c r="O195" s="202"/>
      <c r="P195" s="202"/>
      <c r="Q195" s="202"/>
      <c r="R195" s="202"/>
      <c r="S195" s="202"/>
      <c r="T195" s="202"/>
      <c r="U195" s="202"/>
      <c r="V195" s="202"/>
      <c r="W195" s="202"/>
      <c r="X195" s="202"/>
      <c r="Y195" s="123"/>
      <c r="Z195" s="232">
        <v>0.82</v>
      </c>
      <c r="AA195" s="232"/>
      <c r="AB195" s="232"/>
      <c r="AC195" s="232"/>
      <c r="AD195" s="232"/>
      <c r="AE195" s="232"/>
      <c r="AF195" s="202" t="s">
        <v>315</v>
      </c>
      <c r="AG195" s="202"/>
      <c r="AH195" s="233">
        <v>5790.35</v>
      </c>
      <c r="AI195" s="233"/>
      <c r="AJ195" s="233"/>
      <c r="AK195" s="233"/>
      <c r="AL195" s="233"/>
      <c r="AM195" s="233"/>
      <c r="AN195" s="47" t="s">
        <v>316</v>
      </c>
      <c r="AO195" s="47"/>
      <c r="AP195" s="205">
        <f t="shared" si="28"/>
        <v>603906.98519699997</v>
      </c>
      <c r="AQ195" s="205"/>
      <c r="AR195" s="205"/>
      <c r="AS195" s="205"/>
      <c r="AT195" s="205"/>
      <c r="AU195" s="205"/>
      <c r="AV195" s="205"/>
      <c r="AW195" s="205"/>
      <c r="AX195" s="205"/>
      <c r="AY195" s="205"/>
      <c r="AZ195" s="206"/>
      <c r="BB195" s="51"/>
    </row>
    <row r="196" spans="3:54" x14ac:dyDescent="0.25">
      <c r="C196" s="46"/>
      <c r="E196" s="223" t="s">
        <v>73</v>
      </c>
      <c r="F196" s="224"/>
      <c r="G196" s="224"/>
      <c r="H196" s="224"/>
      <c r="I196" s="224"/>
      <c r="J196" s="224"/>
      <c r="K196" s="225" t="str">
        <f t="shared" si="27"/>
        <v>NOVACRON SUPER BLACK R</v>
      </c>
      <c r="L196" s="225"/>
      <c r="M196" s="225"/>
      <c r="N196" s="225"/>
      <c r="O196" s="225"/>
      <c r="P196" s="225"/>
      <c r="Q196" s="225"/>
      <c r="R196" s="225"/>
      <c r="S196" s="225"/>
      <c r="T196" s="225"/>
      <c r="U196" s="225"/>
      <c r="V196" s="225"/>
      <c r="W196" s="225"/>
      <c r="X196" s="225"/>
      <c r="Y196" s="121"/>
      <c r="Z196" s="237">
        <v>0.18</v>
      </c>
      <c r="AA196" s="237"/>
      <c r="AB196" s="237"/>
      <c r="AC196" s="237"/>
      <c r="AD196" s="237"/>
      <c r="AE196" s="237"/>
      <c r="AF196" s="225" t="s">
        <v>315</v>
      </c>
      <c r="AG196" s="225"/>
      <c r="AH196" s="238">
        <v>1271.05</v>
      </c>
      <c r="AI196" s="238"/>
      <c r="AJ196" s="238"/>
      <c r="AK196" s="238"/>
      <c r="AL196" s="238"/>
      <c r="AM196" s="238"/>
      <c r="AN196" s="54" t="s">
        <v>316</v>
      </c>
      <c r="AO196" s="54"/>
      <c r="AP196" s="228">
        <f t="shared" si="28"/>
        <v>183358.74958500001</v>
      </c>
      <c r="AQ196" s="228"/>
      <c r="AR196" s="228"/>
      <c r="AS196" s="228"/>
      <c r="AT196" s="228"/>
      <c r="AU196" s="228"/>
      <c r="AV196" s="228"/>
      <c r="AW196" s="228"/>
      <c r="AX196" s="228"/>
      <c r="AY196" s="228"/>
      <c r="AZ196" s="229"/>
      <c r="BB196" s="51"/>
    </row>
    <row r="197" spans="3:54" x14ac:dyDescent="0.25">
      <c r="C197" s="46"/>
      <c r="E197" s="200" t="s">
        <v>201</v>
      </c>
      <c r="F197" s="201"/>
      <c r="G197" s="201"/>
      <c r="H197" s="201"/>
      <c r="I197" s="201"/>
      <c r="J197" s="201"/>
      <c r="K197" s="202" t="str">
        <f t="shared" si="27"/>
        <v>KH SOLIDOKOLL DPR ID LIQ</v>
      </c>
      <c r="L197" s="202"/>
      <c r="M197" s="202"/>
      <c r="N197" s="202"/>
      <c r="O197" s="202"/>
      <c r="P197" s="202"/>
      <c r="Q197" s="202"/>
      <c r="R197" s="202"/>
      <c r="S197" s="202"/>
      <c r="T197" s="202"/>
      <c r="U197" s="202"/>
      <c r="V197" s="202"/>
      <c r="W197" s="202"/>
      <c r="X197" s="202"/>
      <c r="Y197" s="123"/>
      <c r="Z197" s="232">
        <v>1</v>
      </c>
      <c r="AA197" s="232"/>
      <c r="AB197" s="232"/>
      <c r="AC197" s="232"/>
      <c r="AD197" s="232"/>
      <c r="AE197" s="232"/>
      <c r="AF197" s="202" t="s">
        <v>315</v>
      </c>
      <c r="AG197" s="202"/>
      <c r="AH197" s="233">
        <v>7061.4</v>
      </c>
      <c r="AI197" s="233"/>
      <c r="AJ197" s="233"/>
      <c r="AK197" s="233"/>
      <c r="AL197" s="233"/>
      <c r="AM197" s="233"/>
      <c r="AN197" s="47" t="s">
        <v>316</v>
      </c>
      <c r="AO197" s="47"/>
      <c r="AP197" s="205">
        <f t="shared" si="28"/>
        <v>72026.28</v>
      </c>
      <c r="AQ197" s="205"/>
      <c r="AR197" s="205"/>
      <c r="AS197" s="205"/>
      <c r="AT197" s="205"/>
      <c r="AU197" s="205"/>
      <c r="AV197" s="205"/>
      <c r="AW197" s="205"/>
      <c r="AX197" s="205"/>
      <c r="AY197" s="205"/>
      <c r="AZ197" s="206"/>
      <c r="BB197" s="51"/>
    </row>
    <row r="198" spans="3:54" x14ac:dyDescent="0.25">
      <c r="C198" s="46"/>
      <c r="E198" s="200" t="s">
        <v>199</v>
      </c>
      <c r="F198" s="201"/>
      <c r="G198" s="201"/>
      <c r="H198" s="201"/>
      <c r="I198" s="201"/>
      <c r="J198" s="201"/>
      <c r="K198" s="202" t="str">
        <f t="shared" si="27"/>
        <v>KH JINTEXYL CDB NEW CONC</v>
      </c>
      <c r="L198" s="202"/>
      <c r="M198" s="202"/>
      <c r="N198" s="202"/>
      <c r="O198" s="202"/>
      <c r="P198" s="202"/>
      <c r="Q198" s="202"/>
      <c r="R198" s="202"/>
      <c r="S198" s="202"/>
      <c r="T198" s="202"/>
      <c r="U198" s="202"/>
      <c r="V198" s="202"/>
      <c r="W198" s="202"/>
      <c r="X198" s="202"/>
      <c r="Y198" s="123"/>
      <c r="Z198" s="232">
        <v>1</v>
      </c>
      <c r="AA198" s="232"/>
      <c r="AB198" s="232"/>
      <c r="AC198" s="232"/>
      <c r="AD198" s="232"/>
      <c r="AE198" s="232"/>
      <c r="AF198" s="202" t="s">
        <v>315</v>
      </c>
      <c r="AG198" s="202"/>
      <c r="AH198" s="233">
        <v>7061.4</v>
      </c>
      <c r="AI198" s="233"/>
      <c r="AJ198" s="233"/>
      <c r="AK198" s="233"/>
      <c r="AL198" s="233"/>
      <c r="AM198" s="233"/>
      <c r="AN198" s="47" t="s">
        <v>316</v>
      </c>
      <c r="AO198" s="47"/>
      <c r="AP198" s="205">
        <f t="shared" si="28"/>
        <v>80499.960000000006</v>
      </c>
      <c r="AQ198" s="205"/>
      <c r="AR198" s="205"/>
      <c r="AS198" s="205"/>
      <c r="AT198" s="205"/>
      <c r="AU198" s="205"/>
      <c r="AV198" s="205"/>
      <c r="AW198" s="205"/>
      <c r="AX198" s="205"/>
      <c r="AY198" s="205"/>
      <c r="AZ198" s="206"/>
      <c r="BB198" s="51"/>
    </row>
    <row r="199" spans="3:54" x14ac:dyDescent="0.25">
      <c r="C199" s="46"/>
      <c r="E199" s="200" t="s">
        <v>218</v>
      </c>
      <c r="F199" s="201"/>
      <c r="G199" s="201"/>
      <c r="H199" s="201"/>
      <c r="I199" s="201"/>
      <c r="J199" s="201"/>
      <c r="K199" s="202" t="str">
        <f t="shared" si="27"/>
        <v>JINLEV ECO CL 225</v>
      </c>
      <c r="L199" s="202"/>
      <c r="M199" s="202"/>
      <c r="N199" s="202"/>
      <c r="O199" s="202"/>
      <c r="P199" s="202"/>
      <c r="Q199" s="202"/>
      <c r="R199" s="202"/>
      <c r="S199" s="202"/>
      <c r="T199" s="202"/>
      <c r="U199" s="202"/>
      <c r="V199" s="202"/>
      <c r="W199" s="202"/>
      <c r="X199" s="202"/>
      <c r="Y199" s="123"/>
      <c r="Z199" s="232">
        <v>3</v>
      </c>
      <c r="AA199" s="232"/>
      <c r="AB199" s="232"/>
      <c r="AC199" s="232"/>
      <c r="AD199" s="232"/>
      <c r="AE199" s="232"/>
      <c r="AF199" s="202" t="s">
        <v>315</v>
      </c>
      <c r="AG199" s="202"/>
      <c r="AH199" s="233">
        <v>21184.2</v>
      </c>
      <c r="AI199" s="233"/>
      <c r="AJ199" s="233"/>
      <c r="AK199" s="233"/>
      <c r="AL199" s="233"/>
      <c r="AM199" s="233"/>
      <c r="AN199" s="47" t="s">
        <v>316</v>
      </c>
      <c r="AO199" s="47"/>
      <c r="AP199" s="205">
        <f t="shared" si="28"/>
        <v>254209.12894800003</v>
      </c>
      <c r="AQ199" s="205"/>
      <c r="AR199" s="205"/>
      <c r="AS199" s="205"/>
      <c r="AT199" s="205"/>
      <c r="AU199" s="205"/>
      <c r="AV199" s="205"/>
      <c r="AW199" s="205"/>
      <c r="AX199" s="205"/>
      <c r="AY199" s="205"/>
      <c r="AZ199" s="206"/>
      <c r="BB199" s="51"/>
    </row>
    <row r="200" spans="3:54" x14ac:dyDescent="0.25">
      <c r="C200" s="46"/>
      <c r="E200" s="200" t="s">
        <v>9</v>
      </c>
      <c r="F200" s="201"/>
      <c r="G200" s="201"/>
      <c r="H200" s="201"/>
      <c r="I200" s="201"/>
      <c r="J200" s="201"/>
      <c r="K200" s="202" t="str">
        <f t="shared" si="27"/>
        <v>SODIUM SULFATE</v>
      </c>
      <c r="L200" s="202"/>
      <c r="M200" s="202"/>
      <c r="N200" s="202"/>
      <c r="O200" s="202"/>
      <c r="P200" s="202"/>
      <c r="Q200" s="202"/>
      <c r="R200" s="202"/>
      <c r="S200" s="202"/>
      <c r="T200" s="202"/>
      <c r="U200" s="202"/>
      <c r="V200" s="202"/>
      <c r="W200" s="202"/>
      <c r="X200" s="202"/>
      <c r="Y200" s="123"/>
      <c r="Z200" s="232">
        <v>50</v>
      </c>
      <c r="AA200" s="232"/>
      <c r="AB200" s="232"/>
      <c r="AC200" s="232"/>
      <c r="AD200" s="232"/>
      <c r="AE200" s="232"/>
      <c r="AF200" s="202" t="s">
        <v>315</v>
      </c>
      <c r="AG200" s="202"/>
      <c r="AH200" s="233">
        <v>353070.01</v>
      </c>
      <c r="AI200" s="233"/>
      <c r="AJ200" s="233"/>
      <c r="AK200" s="233"/>
      <c r="AL200" s="233"/>
      <c r="AM200" s="233"/>
      <c r="AN200" s="47" t="s">
        <v>316</v>
      </c>
      <c r="AO200" s="47"/>
      <c r="AP200" s="205">
        <f t="shared" si="28"/>
        <v>842601.57886500005</v>
      </c>
      <c r="AQ200" s="205"/>
      <c r="AR200" s="205"/>
      <c r="AS200" s="205"/>
      <c r="AT200" s="205"/>
      <c r="AU200" s="205"/>
      <c r="AV200" s="205"/>
      <c r="AW200" s="205"/>
      <c r="AX200" s="205"/>
      <c r="AY200" s="205"/>
      <c r="AZ200" s="206"/>
      <c r="BB200" s="51"/>
    </row>
    <row r="201" spans="3:54" x14ac:dyDescent="0.25">
      <c r="C201" s="46"/>
      <c r="E201" s="223" t="s">
        <v>10</v>
      </c>
      <c r="F201" s="224"/>
      <c r="G201" s="224"/>
      <c r="H201" s="224"/>
      <c r="I201" s="224"/>
      <c r="J201" s="224"/>
      <c r="K201" s="225" t="str">
        <f t="shared" si="27"/>
        <v>SODA ASH</v>
      </c>
      <c r="L201" s="225"/>
      <c r="M201" s="225"/>
      <c r="N201" s="225"/>
      <c r="O201" s="225"/>
      <c r="P201" s="225"/>
      <c r="Q201" s="225"/>
      <c r="R201" s="225"/>
      <c r="S201" s="225"/>
      <c r="T201" s="225"/>
      <c r="U201" s="225"/>
      <c r="V201" s="225"/>
      <c r="W201" s="225"/>
      <c r="X201" s="225"/>
      <c r="Y201" s="121"/>
      <c r="Z201" s="237">
        <v>20</v>
      </c>
      <c r="AA201" s="237"/>
      <c r="AB201" s="237"/>
      <c r="AC201" s="237"/>
      <c r="AD201" s="237"/>
      <c r="AE201" s="237"/>
      <c r="AF201" s="225" t="s">
        <v>315</v>
      </c>
      <c r="AG201" s="225"/>
      <c r="AH201" s="238">
        <v>141228</v>
      </c>
      <c r="AI201" s="238"/>
      <c r="AJ201" s="238"/>
      <c r="AK201" s="238"/>
      <c r="AL201" s="238"/>
      <c r="AM201" s="238"/>
      <c r="AN201" s="54" t="s">
        <v>316</v>
      </c>
      <c r="AO201" s="54"/>
      <c r="AP201" s="228">
        <f t="shared" si="28"/>
        <v>1254104.6399999999</v>
      </c>
      <c r="AQ201" s="228"/>
      <c r="AR201" s="228"/>
      <c r="AS201" s="228"/>
      <c r="AT201" s="228"/>
      <c r="AU201" s="228"/>
      <c r="AV201" s="228"/>
      <c r="AW201" s="228"/>
      <c r="AX201" s="228"/>
      <c r="AY201" s="228"/>
      <c r="AZ201" s="229"/>
      <c r="BB201" s="51"/>
    </row>
    <row r="202" spans="3:54" x14ac:dyDescent="0.25">
      <c r="C202" s="46"/>
      <c r="E202" s="216" t="s">
        <v>189</v>
      </c>
      <c r="F202" s="217"/>
      <c r="G202" s="217"/>
      <c r="H202" s="217"/>
      <c r="I202" s="217"/>
      <c r="J202" s="217"/>
      <c r="K202" s="218" t="str">
        <f t="shared" si="27"/>
        <v>KH ACID</v>
      </c>
      <c r="L202" s="218"/>
      <c r="M202" s="218"/>
      <c r="N202" s="218"/>
      <c r="O202" s="218"/>
      <c r="P202" s="218"/>
      <c r="Q202" s="218"/>
      <c r="R202" s="218"/>
      <c r="S202" s="218"/>
      <c r="T202" s="218"/>
      <c r="U202" s="218"/>
      <c r="V202" s="218"/>
      <c r="W202" s="218"/>
      <c r="X202" s="218"/>
      <c r="Y202" s="124"/>
      <c r="Z202" s="236">
        <v>1</v>
      </c>
      <c r="AA202" s="236"/>
      <c r="AB202" s="236"/>
      <c r="AC202" s="236"/>
      <c r="AD202" s="236"/>
      <c r="AE202" s="236"/>
      <c r="AF202" s="218" t="s">
        <v>315</v>
      </c>
      <c r="AG202" s="218"/>
      <c r="AH202" s="220">
        <v>7061.4</v>
      </c>
      <c r="AI202" s="220"/>
      <c r="AJ202" s="220"/>
      <c r="AK202" s="220"/>
      <c r="AL202" s="220"/>
      <c r="AM202" s="220"/>
      <c r="AN202" s="55" t="s">
        <v>316</v>
      </c>
      <c r="AO202" s="55"/>
      <c r="AP202" s="221">
        <f t="shared" si="28"/>
        <v>28142.503559999994</v>
      </c>
      <c r="AQ202" s="221"/>
      <c r="AR202" s="221"/>
      <c r="AS202" s="221"/>
      <c r="AT202" s="221"/>
      <c r="AU202" s="221"/>
      <c r="AV202" s="221"/>
      <c r="AW202" s="221"/>
      <c r="AX202" s="221"/>
      <c r="AY202" s="221"/>
      <c r="AZ202" s="222"/>
      <c r="BB202" s="51"/>
    </row>
    <row r="203" spans="3:54" x14ac:dyDescent="0.25">
      <c r="C203" s="46"/>
      <c r="E203" s="216" t="s">
        <v>246</v>
      </c>
      <c r="F203" s="217"/>
      <c r="G203" s="217"/>
      <c r="H203" s="217"/>
      <c r="I203" s="217"/>
      <c r="J203" s="217"/>
      <c r="K203" s="218" t="str">
        <f t="shared" ref="K203" si="29">VLOOKUP(E203,$CE$1:$CH$1002,2,FALSE)</f>
        <v>LADIPUR RSK</v>
      </c>
      <c r="L203" s="218"/>
      <c r="M203" s="218"/>
      <c r="N203" s="218"/>
      <c r="O203" s="218"/>
      <c r="P203" s="218"/>
      <c r="Q203" s="218"/>
      <c r="R203" s="218"/>
      <c r="S203" s="218"/>
      <c r="T203" s="218"/>
      <c r="U203" s="218"/>
      <c r="V203" s="218"/>
      <c r="W203" s="218"/>
      <c r="X203" s="218"/>
      <c r="Y203" s="124"/>
      <c r="Z203" s="236">
        <v>1</v>
      </c>
      <c r="AA203" s="236"/>
      <c r="AB203" s="236"/>
      <c r="AC203" s="236"/>
      <c r="AD203" s="236"/>
      <c r="AE203" s="236"/>
      <c r="AF203" s="218" t="s">
        <v>315</v>
      </c>
      <c r="AG203" s="218"/>
      <c r="AH203" s="220">
        <v>7061.4</v>
      </c>
      <c r="AI203" s="220"/>
      <c r="AJ203" s="220"/>
      <c r="AK203" s="220"/>
      <c r="AL203" s="220"/>
      <c r="AM203" s="220"/>
      <c r="AN203" s="55" t="s">
        <v>316</v>
      </c>
      <c r="AO203" s="55"/>
      <c r="AP203" s="221">
        <f t="shared" ref="AP203" si="30">(AH203*VLOOKUP(E203,$CE$1:$CH$1002,4,FALSE))/1000</f>
        <v>105920.50570200001</v>
      </c>
      <c r="AQ203" s="221"/>
      <c r="AR203" s="221"/>
      <c r="AS203" s="221"/>
      <c r="AT203" s="221"/>
      <c r="AU203" s="221"/>
      <c r="AV203" s="221"/>
      <c r="AW203" s="221"/>
      <c r="AX203" s="221"/>
      <c r="AY203" s="221"/>
      <c r="AZ203" s="222"/>
      <c r="BB203" s="51"/>
    </row>
    <row r="204" spans="3:54" x14ac:dyDescent="0.25">
      <c r="C204" s="46"/>
      <c r="E204" s="216" t="s">
        <v>238</v>
      </c>
      <c r="F204" s="217"/>
      <c r="G204" s="217"/>
      <c r="H204" s="217"/>
      <c r="I204" s="217"/>
      <c r="J204" s="217"/>
      <c r="K204" s="218" t="str">
        <f t="shared" si="27"/>
        <v>JINFIX ECO RFC 525</v>
      </c>
      <c r="L204" s="218"/>
      <c r="M204" s="218"/>
      <c r="N204" s="218"/>
      <c r="O204" s="218"/>
      <c r="P204" s="218"/>
      <c r="Q204" s="218"/>
      <c r="R204" s="218"/>
      <c r="S204" s="218"/>
      <c r="T204" s="218"/>
      <c r="U204" s="218"/>
      <c r="V204" s="218"/>
      <c r="W204" s="218"/>
      <c r="X204" s="218"/>
      <c r="Y204" s="124"/>
      <c r="Z204" s="236">
        <v>1</v>
      </c>
      <c r="AA204" s="236"/>
      <c r="AB204" s="236"/>
      <c r="AC204" s="236"/>
      <c r="AD204" s="236"/>
      <c r="AE204" s="236"/>
      <c r="AF204" s="218" t="s">
        <v>315</v>
      </c>
      <c r="AG204" s="218"/>
      <c r="AH204" s="220">
        <v>7061.4</v>
      </c>
      <c r="AI204" s="220"/>
      <c r="AJ204" s="220"/>
      <c r="AK204" s="220"/>
      <c r="AL204" s="220"/>
      <c r="AM204" s="220"/>
      <c r="AN204" s="55" t="s">
        <v>316</v>
      </c>
      <c r="AO204" s="55"/>
      <c r="AP204" s="221">
        <f t="shared" si="28"/>
        <v>118184.95706399999</v>
      </c>
      <c r="AQ204" s="221"/>
      <c r="AR204" s="221"/>
      <c r="AS204" s="221"/>
      <c r="AT204" s="221"/>
      <c r="AU204" s="221"/>
      <c r="AV204" s="221"/>
      <c r="AW204" s="221"/>
      <c r="AX204" s="221"/>
      <c r="AY204" s="221"/>
      <c r="AZ204" s="222"/>
      <c r="BB204" s="51"/>
    </row>
    <row r="205" spans="3:54" x14ac:dyDescent="0.25">
      <c r="C205" s="46"/>
      <c r="E205" s="131"/>
      <c r="F205" s="131"/>
      <c r="G205" s="131"/>
      <c r="H205" s="131"/>
      <c r="I205" s="131"/>
      <c r="J205" s="131"/>
      <c r="K205" s="122"/>
      <c r="L205" s="122"/>
      <c r="M205" s="122"/>
      <c r="N205" s="122"/>
      <c r="O205" s="122"/>
      <c r="P205" s="122"/>
      <c r="Q205" s="122"/>
      <c r="R205" s="122"/>
      <c r="S205" s="122"/>
      <c r="T205" s="122"/>
      <c r="U205" s="122"/>
      <c r="V205" s="122"/>
      <c r="W205" s="122"/>
      <c r="X205" s="122"/>
      <c r="Y205" s="122"/>
      <c r="Z205" s="111"/>
      <c r="AA205" s="111"/>
      <c r="AB205" s="111"/>
      <c r="AC205" s="111"/>
      <c r="AD205" s="111"/>
      <c r="AE205" s="111"/>
      <c r="AF205" s="122"/>
      <c r="AG205" s="122"/>
      <c r="AH205" s="131"/>
      <c r="AI205" s="131"/>
      <c r="AJ205" s="131"/>
      <c r="AK205" s="131"/>
      <c r="AL205" s="131"/>
      <c r="AM205" s="131"/>
      <c r="AP205" s="112"/>
      <c r="AQ205" s="112"/>
      <c r="AR205" s="112"/>
      <c r="AS205" s="112"/>
      <c r="AT205" s="112"/>
      <c r="AU205" s="112"/>
      <c r="AV205" s="112"/>
      <c r="AW205" s="112"/>
      <c r="AX205" s="112"/>
      <c r="AY205" s="112"/>
      <c r="AZ205" s="112"/>
      <c r="BB205" s="51"/>
    </row>
    <row r="206" spans="3:54" x14ac:dyDescent="0.25">
      <c r="C206" s="46"/>
      <c r="E206" s="131"/>
      <c r="F206" s="131"/>
      <c r="G206" s="131"/>
      <c r="H206" s="131"/>
      <c r="I206" s="131"/>
      <c r="J206" s="131"/>
      <c r="K206" s="122"/>
      <c r="L206" s="122"/>
      <c r="M206" s="122"/>
      <c r="N206" s="122"/>
      <c r="O206" s="122"/>
      <c r="P206" s="122"/>
      <c r="Q206" s="122"/>
      <c r="R206" s="122"/>
      <c r="S206" s="122"/>
      <c r="T206" s="122"/>
      <c r="U206" s="122"/>
      <c r="V206" s="122"/>
      <c r="W206" s="122"/>
      <c r="X206" s="122"/>
      <c r="Y206" s="122"/>
      <c r="Z206" s="111"/>
      <c r="AA206" s="111"/>
      <c r="AB206" s="111"/>
      <c r="AC206" s="111"/>
      <c r="AD206" s="111"/>
      <c r="AE206" s="111"/>
      <c r="AF206" s="122"/>
      <c r="AG206" s="122"/>
      <c r="AH206" s="131"/>
      <c r="AI206" s="131"/>
      <c r="AJ206" s="131"/>
      <c r="AK206" s="59"/>
      <c r="AL206" s="230" t="s">
        <v>318</v>
      </c>
      <c r="AM206" s="230"/>
      <c r="AN206" s="230"/>
      <c r="AO206" s="230"/>
      <c r="AP206" s="112" t="s">
        <v>11</v>
      </c>
      <c r="AQ206" s="242">
        <f>SUM(AP177:AZ204)</f>
        <v>6556017.7254320998</v>
      </c>
      <c r="AR206" s="242"/>
      <c r="AS206" s="242"/>
      <c r="AT206" s="242"/>
      <c r="AU206" s="242"/>
      <c r="AV206" s="242"/>
      <c r="AW206" s="242"/>
      <c r="AX206" s="242"/>
      <c r="AY206" s="242"/>
      <c r="AZ206" s="242"/>
      <c r="BB206" s="51"/>
    </row>
    <row r="207" spans="3:54" x14ac:dyDescent="0.25">
      <c r="C207" s="46"/>
      <c r="E207" s="131"/>
      <c r="F207" s="131"/>
      <c r="G207" s="131"/>
      <c r="H207" s="131"/>
      <c r="I207" s="131"/>
      <c r="J207" s="131"/>
      <c r="K207" s="122"/>
      <c r="L207" s="122"/>
      <c r="M207" s="122"/>
      <c r="N207" s="122"/>
      <c r="O207" s="122"/>
      <c r="P207" s="122"/>
      <c r="Q207" s="122"/>
      <c r="R207" s="122"/>
      <c r="S207" s="122"/>
      <c r="T207" s="122"/>
      <c r="U207" s="122"/>
      <c r="V207" s="122"/>
      <c r="W207" s="122"/>
      <c r="X207" s="122"/>
      <c r="Y207" s="122"/>
      <c r="Z207" s="111"/>
      <c r="AA207" s="111"/>
      <c r="AB207" s="111"/>
      <c r="AC207" s="111"/>
      <c r="AD207" s="111"/>
      <c r="AE207" s="111"/>
      <c r="AF207" s="122"/>
      <c r="AG207" s="122"/>
      <c r="AH207" s="131"/>
      <c r="AI207" s="131"/>
      <c r="AJ207" s="131"/>
      <c r="AK207" s="59"/>
      <c r="AL207" s="230" t="s">
        <v>317</v>
      </c>
      <c r="AM207" s="230"/>
      <c r="AN207" s="230"/>
      <c r="AO207" s="230"/>
      <c r="AP207" s="112" t="s">
        <v>11</v>
      </c>
      <c r="AQ207" s="242">
        <f>AQ206/AQ172</f>
        <v>1628.8242796104596</v>
      </c>
      <c r="AR207" s="242"/>
      <c r="AS207" s="242"/>
      <c r="AT207" s="242"/>
      <c r="AU207" s="242"/>
      <c r="AV207" s="242"/>
      <c r="AW207" s="242"/>
      <c r="AX207" s="242"/>
      <c r="AY207" s="242"/>
      <c r="AZ207" s="242"/>
      <c r="BB207" s="51"/>
    </row>
    <row r="208" spans="3:54" x14ac:dyDescent="0.25">
      <c r="C208" s="46"/>
      <c r="E208" s="131"/>
      <c r="F208" s="131"/>
      <c r="G208" s="131"/>
      <c r="H208" s="131"/>
      <c r="I208" s="131"/>
      <c r="J208" s="131"/>
      <c r="K208" s="122"/>
      <c r="L208" s="122"/>
      <c r="M208" s="122"/>
      <c r="N208" s="122"/>
      <c r="O208" s="122"/>
      <c r="P208" s="122"/>
      <c r="Q208" s="122"/>
      <c r="R208" s="122"/>
      <c r="S208" s="122"/>
      <c r="T208" s="122"/>
      <c r="U208" s="122"/>
      <c r="V208" s="122"/>
      <c r="W208" s="122"/>
      <c r="X208" s="122"/>
      <c r="Y208" s="122"/>
      <c r="Z208" s="111"/>
      <c r="AA208" s="111"/>
      <c r="AB208" s="111"/>
      <c r="AC208" s="111"/>
      <c r="AD208" s="111"/>
      <c r="AE208" s="111"/>
      <c r="AF208" s="122"/>
      <c r="AG208" s="122"/>
      <c r="AH208" s="131"/>
      <c r="AI208" s="131"/>
      <c r="AJ208" s="131"/>
      <c r="AK208" s="131"/>
      <c r="AL208" s="131"/>
      <c r="AM208" s="131"/>
      <c r="AQ208" s="131"/>
      <c r="AR208" s="131"/>
      <c r="AS208" s="131"/>
      <c r="AT208" s="131"/>
      <c r="AU208" s="131"/>
      <c r="AV208" s="131"/>
      <c r="AW208" s="131"/>
      <c r="AX208" s="131"/>
      <c r="AY208" s="131"/>
      <c r="AZ208" s="131"/>
      <c r="BB208" s="51"/>
    </row>
    <row r="209" spans="3:54" ht="17.25" thickBot="1" x14ac:dyDescent="0.3">
      <c r="C209" s="60"/>
      <c r="D209" s="61"/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H209" s="61"/>
      <c r="AI209" s="61"/>
      <c r="AJ209" s="61"/>
      <c r="AK209" s="61"/>
      <c r="AL209" s="61"/>
      <c r="AM209" s="61"/>
      <c r="AN209" s="61"/>
      <c r="AO209" s="61"/>
      <c r="AP209" s="61"/>
      <c r="AQ209" s="61"/>
      <c r="AR209" s="61"/>
      <c r="AS209" s="61"/>
      <c r="AT209" s="61"/>
      <c r="AU209" s="61"/>
      <c r="AV209" s="61"/>
      <c r="AW209" s="61"/>
      <c r="AX209" s="61"/>
      <c r="AY209" s="61"/>
      <c r="AZ209" s="61"/>
      <c r="BA209" s="61"/>
      <c r="BB209" s="62"/>
    </row>
    <row r="211" spans="3:54" ht="17.25" thickBot="1" x14ac:dyDescent="0.3"/>
    <row r="212" spans="3:54" x14ac:dyDescent="0.25">
      <c r="C212" s="43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  <c r="AH212" s="44"/>
      <c r="AI212" s="44"/>
      <c r="AJ212" s="44"/>
      <c r="AK212" s="44"/>
      <c r="AL212" s="44"/>
      <c r="AM212" s="44"/>
      <c r="AN212" s="44"/>
      <c r="AO212" s="44"/>
      <c r="AP212" s="44"/>
      <c r="AQ212" s="44"/>
      <c r="AR212" s="44"/>
      <c r="AS212" s="44"/>
      <c r="AT212" s="44"/>
      <c r="AU212" s="44"/>
      <c r="AV212" s="44"/>
      <c r="AW212" s="44"/>
      <c r="AX212" s="44"/>
      <c r="AY212" s="44"/>
      <c r="AZ212" s="44"/>
      <c r="BA212" s="44"/>
      <c r="BB212" s="45"/>
    </row>
    <row r="213" spans="3:54" x14ac:dyDescent="0.25">
      <c r="C213" s="46"/>
      <c r="E213" s="245" t="s">
        <v>0</v>
      </c>
      <c r="F213" s="245"/>
      <c r="G213" s="245"/>
      <c r="H213" s="245"/>
      <c r="I213" s="245"/>
      <c r="J213" s="49" t="s">
        <v>11</v>
      </c>
      <c r="K213" s="245" t="s">
        <v>356</v>
      </c>
      <c r="L213" s="245"/>
      <c r="M213" s="245"/>
      <c r="N213" s="245"/>
      <c r="O213" s="245"/>
      <c r="P213" s="245"/>
      <c r="Q213" s="245"/>
      <c r="R213" s="245"/>
      <c r="S213" s="245"/>
      <c r="T213" s="245"/>
      <c r="U213" s="245"/>
      <c r="V213" s="49"/>
      <c r="W213" s="49"/>
      <c r="X213" s="49"/>
      <c r="Y213" s="49"/>
      <c r="Z213" s="49"/>
      <c r="AA213" s="49"/>
      <c r="AB213" s="49"/>
      <c r="AC213" s="49"/>
      <c r="AD213" s="50"/>
      <c r="AE213" s="50"/>
      <c r="AF213" s="50"/>
      <c r="AG213" s="50"/>
      <c r="AH213" s="245" t="s">
        <v>3</v>
      </c>
      <c r="AI213" s="245"/>
      <c r="AJ213" s="245"/>
      <c r="AK213" s="245"/>
      <c r="AL213" s="245"/>
      <c r="AM213" s="245"/>
      <c r="AN213" s="245"/>
      <c r="AO213" s="245"/>
      <c r="AP213" s="49" t="s">
        <v>11</v>
      </c>
      <c r="AQ213" s="247">
        <v>706.14</v>
      </c>
      <c r="AR213" s="247"/>
      <c r="AS213" s="247"/>
      <c r="AT213" s="247"/>
      <c r="AU213" s="49" t="s">
        <v>319</v>
      </c>
      <c r="AV213" s="49"/>
      <c r="AW213" s="49"/>
      <c r="AX213" s="49"/>
      <c r="AY213" s="49"/>
      <c r="AZ213" s="49"/>
      <c r="BB213" s="51"/>
    </row>
    <row r="214" spans="3:54" x14ac:dyDescent="0.25">
      <c r="C214" s="46"/>
      <c r="E214" s="245" t="s">
        <v>322</v>
      </c>
      <c r="F214" s="245"/>
      <c r="G214" s="245"/>
      <c r="H214" s="245"/>
      <c r="I214" s="245"/>
      <c r="J214" s="49" t="s">
        <v>11</v>
      </c>
      <c r="K214" s="49" t="s">
        <v>614</v>
      </c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9"/>
      <c r="AD214" s="50"/>
      <c r="AE214" s="50"/>
      <c r="AF214" s="50"/>
      <c r="AG214" s="50"/>
      <c r="AH214" s="245" t="s">
        <v>4</v>
      </c>
      <c r="AI214" s="245"/>
      <c r="AJ214" s="245"/>
      <c r="AK214" s="245"/>
      <c r="AL214" s="245"/>
      <c r="AM214" s="245"/>
      <c r="AN214" s="245"/>
      <c r="AO214" s="245"/>
      <c r="AP214" s="49" t="s">
        <v>11</v>
      </c>
      <c r="AQ214" s="245">
        <v>4025</v>
      </c>
      <c r="AR214" s="245"/>
      <c r="AS214" s="245"/>
      <c r="AT214" s="245"/>
      <c r="AU214" s="49" t="s">
        <v>320</v>
      </c>
      <c r="AV214" s="49"/>
      <c r="AW214" s="49"/>
      <c r="AX214" s="49"/>
      <c r="AY214" s="49"/>
      <c r="AZ214" s="49"/>
      <c r="BB214" s="51"/>
    </row>
    <row r="215" spans="3:54" x14ac:dyDescent="0.25">
      <c r="C215" s="46"/>
      <c r="E215" s="245" t="s">
        <v>1</v>
      </c>
      <c r="F215" s="245"/>
      <c r="G215" s="245"/>
      <c r="H215" s="245"/>
      <c r="I215" s="245"/>
      <c r="J215" s="49" t="s">
        <v>11</v>
      </c>
      <c r="K215" s="245" t="s">
        <v>539</v>
      </c>
      <c r="L215" s="245"/>
      <c r="M215" s="245"/>
      <c r="N215" s="245"/>
      <c r="O215" s="245"/>
      <c r="P215" s="245"/>
      <c r="Q215" s="245"/>
      <c r="R215" s="245"/>
      <c r="S215" s="245"/>
      <c r="T215" s="245"/>
      <c r="U215" s="245"/>
      <c r="V215" s="49"/>
      <c r="W215" s="49"/>
      <c r="X215" s="49"/>
      <c r="Y215" s="49"/>
      <c r="Z215" s="49"/>
      <c r="AA215" s="49"/>
      <c r="AB215" s="49"/>
      <c r="AC215" s="49"/>
      <c r="AD215" s="50"/>
      <c r="AE215" s="50"/>
      <c r="AF215" s="50"/>
      <c r="AG215" s="50"/>
      <c r="AH215" s="245"/>
      <c r="AI215" s="245"/>
      <c r="AJ215" s="245"/>
      <c r="AK215" s="245"/>
      <c r="AL215" s="245"/>
      <c r="AM215" s="245"/>
      <c r="AN215" s="245"/>
      <c r="AO215" s="245"/>
      <c r="AP215" s="49"/>
      <c r="AQ215" s="246"/>
      <c r="AR215" s="246"/>
      <c r="AS215" s="246"/>
      <c r="AT215" s="246"/>
      <c r="AU215" s="49"/>
      <c r="AV215" s="49"/>
      <c r="AW215" s="49"/>
      <c r="AX215" s="49"/>
      <c r="AY215" s="49"/>
      <c r="AZ215" s="49"/>
      <c r="BB215" s="51"/>
    </row>
    <row r="216" spans="3:54" x14ac:dyDescent="0.25">
      <c r="C216" s="46"/>
      <c r="E216" s="245" t="s">
        <v>2</v>
      </c>
      <c r="F216" s="245"/>
      <c r="G216" s="245"/>
      <c r="H216" s="245"/>
      <c r="I216" s="245"/>
      <c r="J216" s="49" t="s">
        <v>11</v>
      </c>
      <c r="K216" s="245" t="s">
        <v>608</v>
      </c>
      <c r="L216" s="245"/>
      <c r="M216" s="245"/>
      <c r="N216" s="245"/>
      <c r="O216" s="245"/>
      <c r="P216" s="245"/>
      <c r="Q216" s="245"/>
      <c r="R216" s="245"/>
      <c r="S216" s="245"/>
      <c r="T216" s="245"/>
      <c r="U216" s="245"/>
      <c r="V216" s="49"/>
      <c r="W216" s="49"/>
      <c r="X216" s="49"/>
      <c r="Y216" s="49"/>
      <c r="Z216" s="49"/>
      <c r="AA216" s="49"/>
      <c r="AB216" s="49"/>
      <c r="AC216" s="49"/>
      <c r="AD216" s="49"/>
      <c r="AE216" s="49"/>
      <c r="AF216" s="49"/>
      <c r="AG216" s="49"/>
      <c r="AH216" s="245"/>
      <c r="AI216" s="245"/>
      <c r="AJ216" s="245"/>
      <c r="AK216" s="245"/>
      <c r="AL216" s="245"/>
      <c r="AM216" s="245"/>
      <c r="AN216" s="245"/>
      <c r="AO216" s="245"/>
      <c r="AP216" s="49"/>
      <c r="AQ216" s="49"/>
      <c r="AR216" s="49"/>
      <c r="AS216" s="49"/>
      <c r="AT216" s="49"/>
      <c r="AU216" s="49"/>
      <c r="AV216" s="49"/>
      <c r="AW216" s="49"/>
      <c r="AX216" s="49"/>
      <c r="AY216" s="49"/>
      <c r="AZ216" s="49"/>
      <c r="BB216" s="51"/>
    </row>
    <row r="217" spans="3:54" x14ac:dyDescent="0.25">
      <c r="C217" s="46"/>
      <c r="BB217" s="51"/>
    </row>
    <row r="218" spans="3:54" x14ac:dyDescent="0.25">
      <c r="C218" s="46"/>
      <c r="BB218" s="51"/>
    </row>
    <row r="219" spans="3:54" x14ac:dyDescent="0.25">
      <c r="C219" s="46"/>
      <c r="E219" s="208" t="s">
        <v>209</v>
      </c>
      <c r="F219" s="209"/>
      <c r="G219" s="209"/>
      <c r="H219" s="209"/>
      <c r="I219" s="209"/>
      <c r="J219" s="209"/>
      <c r="K219" s="210" t="str">
        <f t="shared" ref="K219:K246" si="31">VLOOKUP(E219,$CE$1:$CH$1002,2,FALSE)</f>
        <v>MEGALASE HSC</v>
      </c>
      <c r="L219" s="210"/>
      <c r="M219" s="210"/>
      <c r="N219" s="210"/>
      <c r="O219" s="210"/>
      <c r="P219" s="210"/>
      <c r="Q219" s="210"/>
      <c r="R219" s="210"/>
      <c r="S219" s="210"/>
      <c r="T219" s="210"/>
      <c r="U219" s="210"/>
      <c r="V219" s="210"/>
      <c r="W219" s="210"/>
      <c r="X219" s="210"/>
      <c r="Y219" s="127"/>
      <c r="Z219" s="234">
        <v>1</v>
      </c>
      <c r="AA219" s="234"/>
      <c r="AB219" s="234"/>
      <c r="AC219" s="234"/>
      <c r="AD219" s="234"/>
      <c r="AE219" s="234"/>
      <c r="AF219" s="210" t="s">
        <v>315</v>
      </c>
      <c r="AG219" s="210"/>
      <c r="AH219" s="235">
        <v>7061.4</v>
      </c>
      <c r="AI219" s="235"/>
      <c r="AJ219" s="235"/>
      <c r="AK219" s="235"/>
      <c r="AL219" s="235"/>
      <c r="AM219" s="235"/>
      <c r="AN219" s="52" t="s">
        <v>316</v>
      </c>
      <c r="AO219" s="52"/>
      <c r="AP219" s="213">
        <f t="shared" ref="AP219:AP246" si="32">(AH219*VLOOKUP(E219,$CE$1:$CH$1002,4,FALSE))/1000</f>
        <v>319339.316322</v>
      </c>
      <c r="AQ219" s="213"/>
      <c r="AR219" s="213"/>
      <c r="AS219" s="213"/>
      <c r="AT219" s="213"/>
      <c r="AU219" s="213"/>
      <c r="AV219" s="213"/>
      <c r="AW219" s="213"/>
      <c r="AX219" s="213"/>
      <c r="AY219" s="213"/>
      <c r="AZ219" s="214"/>
      <c r="BB219" s="51"/>
    </row>
    <row r="220" spans="3:54" x14ac:dyDescent="0.25">
      <c r="C220" s="46"/>
      <c r="E220" s="223" t="s">
        <v>216</v>
      </c>
      <c r="F220" s="224"/>
      <c r="G220" s="224"/>
      <c r="H220" s="224"/>
      <c r="I220" s="224"/>
      <c r="J220" s="224"/>
      <c r="K220" s="225" t="str">
        <f t="shared" si="31"/>
        <v>JINTERGE ECO HT 102</v>
      </c>
      <c r="L220" s="225"/>
      <c r="M220" s="225"/>
      <c r="N220" s="225"/>
      <c r="O220" s="225"/>
      <c r="P220" s="225"/>
      <c r="Q220" s="225"/>
      <c r="R220" s="225"/>
      <c r="S220" s="225"/>
      <c r="T220" s="225"/>
      <c r="U220" s="225"/>
      <c r="V220" s="225"/>
      <c r="W220" s="225"/>
      <c r="X220" s="225"/>
      <c r="Y220" s="121"/>
      <c r="Z220" s="237">
        <v>1</v>
      </c>
      <c r="AA220" s="237"/>
      <c r="AB220" s="237"/>
      <c r="AC220" s="237"/>
      <c r="AD220" s="237"/>
      <c r="AE220" s="237"/>
      <c r="AF220" s="225" t="s">
        <v>315</v>
      </c>
      <c r="AG220" s="225"/>
      <c r="AH220" s="238">
        <v>7061.4</v>
      </c>
      <c r="AI220" s="238"/>
      <c r="AJ220" s="238"/>
      <c r="AK220" s="238"/>
      <c r="AL220" s="238"/>
      <c r="AM220" s="238"/>
      <c r="AN220" s="54" t="s">
        <v>316</v>
      </c>
      <c r="AO220" s="54"/>
      <c r="AP220" s="228">
        <f t="shared" si="32"/>
        <v>118184.95706399999</v>
      </c>
      <c r="AQ220" s="228"/>
      <c r="AR220" s="228"/>
      <c r="AS220" s="228"/>
      <c r="AT220" s="228"/>
      <c r="AU220" s="228"/>
      <c r="AV220" s="228"/>
      <c r="AW220" s="228"/>
      <c r="AX220" s="228"/>
      <c r="AY220" s="228"/>
      <c r="AZ220" s="229"/>
      <c r="BB220" s="51"/>
    </row>
    <row r="221" spans="3:54" x14ac:dyDescent="0.25">
      <c r="C221" s="46"/>
      <c r="E221" s="200" t="s">
        <v>185</v>
      </c>
      <c r="F221" s="201"/>
      <c r="G221" s="201"/>
      <c r="H221" s="201"/>
      <c r="I221" s="201"/>
      <c r="J221" s="201"/>
      <c r="K221" s="202" t="str">
        <f t="shared" si="31"/>
        <v>H2O2</v>
      </c>
      <c r="L221" s="202"/>
      <c r="M221" s="202"/>
      <c r="N221" s="202"/>
      <c r="O221" s="202"/>
      <c r="P221" s="202"/>
      <c r="Q221" s="202"/>
      <c r="R221" s="202"/>
      <c r="S221" s="202"/>
      <c r="T221" s="202"/>
      <c r="U221" s="202"/>
      <c r="V221" s="202"/>
      <c r="W221" s="202"/>
      <c r="X221" s="202"/>
      <c r="Y221" s="123"/>
      <c r="Z221" s="232">
        <v>2.5</v>
      </c>
      <c r="AA221" s="232"/>
      <c r="AB221" s="232"/>
      <c r="AC221" s="232"/>
      <c r="AD221" s="232"/>
      <c r="AE221" s="232"/>
      <c r="AF221" s="202" t="s">
        <v>315</v>
      </c>
      <c r="AG221" s="202"/>
      <c r="AH221" s="233">
        <v>17653.5</v>
      </c>
      <c r="AI221" s="233"/>
      <c r="AJ221" s="233"/>
      <c r="AK221" s="233"/>
      <c r="AL221" s="233"/>
      <c r="AM221" s="233"/>
      <c r="AN221" s="47" t="s">
        <v>316</v>
      </c>
      <c r="AO221" s="47"/>
      <c r="AP221" s="205">
        <f t="shared" si="32"/>
        <v>105619.12514999999</v>
      </c>
      <c r="AQ221" s="205"/>
      <c r="AR221" s="205"/>
      <c r="AS221" s="205"/>
      <c r="AT221" s="205"/>
      <c r="AU221" s="205"/>
      <c r="AV221" s="205"/>
      <c r="AW221" s="205"/>
      <c r="AX221" s="205"/>
      <c r="AY221" s="205"/>
      <c r="AZ221" s="206"/>
      <c r="BB221" s="51"/>
    </row>
    <row r="222" spans="3:54" x14ac:dyDescent="0.25">
      <c r="C222" s="46"/>
      <c r="E222" s="200" t="s">
        <v>183</v>
      </c>
      <c r="F222" s="201"/>
      <c r="G222" s="201"/>
      <c r="H222" s="201"/>
      <c r="I222" s="201"/>
      <c r="J222" s="201"/>
      <c r="K222" s="202" t="str">
        <f t="shared" si="31"/>
        <v>CAUSTIC SODA LIQ</v>
      </c>
      <c r="L222" s="202"/>
      <c r="M222" s="202"/>
      <c r="N222" s="202"/>
      <c r="O222" s="202"/>
      <c r="P222" s="202"/>
      <c r="Q222" s="202"/>
      <c r="R222" s="202"/>
      <c r="S222" s="202"/>
      <c r="T222" s="202"/>
      <c r="U222" s="202"/>
      <c r="V222" s="202"/>
      <c r="W222" s="202"/>
      <c r="X222" s="202"/>
      <c r="Y222" s="123"/>
      <c r="Z222" s="232">
        <v>1.5</v>
      </c>
      <c r="AA222" s="232"/>
      <c r="AB222" s="232"/>
      <c r="AC222" s="232"/>
      <c r="AD222" s="232"/>
      <c r="AE222" s="232"/>
      <c r="AF222" s="202" t="s">
        <v>315</v>
      </c>
      <c r="AG222" s="202"/>
      <c r="AH222" s="233">
        <v>10592.1</v>
      </c>
      <c r="AI222" s="233"/>
      <c r="AJ222" s="233"/>
      <c r="AK222" s="233"/>
      <c r="AL222" s="233"/>
      <c r="AM222" s="233"/>
      <c r="AN222" s="47" t="s">
        <v>316</v>
      </c>
      <c r="AO222" s="47"/>
      <c r="AP222" s="205">
        <f t="shared" si="32"/>
        <v>90530.678700000004</v>
      </c>
      <c r="AQ222" s="205"/>
      <c r="AR222" s="205"/>
      <c r="AS222" s="205"/>
      <c r="AT222" s="205"/>
      <c r="AU222" s="205"/>
      <c r="AV222" s="205"/>
      <c r="AW222" s="205"/>
      <c r="AX222" s="205"/>
      <c r="AY222" s="205"/>
      <c r="AZ222" s="206"/>
      <c r="BB222" s="51"/>
    </row>
    <row r="223" spans="3:54" x14ac:dyDescent="0.25">
      <c r="C223" s="46"/>
      <c r="E223" s="223" t="s">
        <v>256</v>
      </c>
      <c r="F223" s="224"/>
      <c r="G223" s="224"/>
      <c r="H223" s="224"/>
      <c r="I223" s="224"/>
      <c r="J223" s="224"/>
      <c r="K223" s="225" t="str">
        <f t="shared" si="31"/>
        <v>UNICEL SPC</v>
      </c>
      <c r="L223" s="225"/>
      <c r="M223" s="225"/>
      <c r="N223" s="225"/>
      <c r="O223" s="225"/>
      <c r="P223" s="225"/>
      <c r="Q223" s="225"/>
      <c r="R223" s="225"/>
      <c r="S223" s="225"/>
      <c r="T223" s="225"/>
      <c r="U223" s="225"/>
      <c r="V223" s="225"/>
      <c r="W223" s="225"/>
      <c r="X223" s="225"/>
      <c r="Y223" s="121"/>
      <c r="Z223" s="237">
        <v>0.75</v>
      </c>
      <c r="AA223" s="237"/>
      <c r="AB223" s="237"/>
      <c r="AC223" s="237"/>
      <c r="AD223" s="237"/>
      <c r="AE223" s="237"/>
      <c r="AF223" s="225" t="s">
        <v>315</v>
      </c>
      <c r="AG223" s="225"/>
      <c r="AH223" s="238">
        <v>5296.05</v>
      </c>
      <c r="AI223" s="238"/>
      <c r="AJ223" s="238"/>
      <c r="AK223" s="238"/>
      <c r="AL223" s="238"/>
      <c r="AM223" s="238"/>
      <c r="AN223" s="54" t="s">
        <v>316</v>
      </c>
      <c r="AO223" s="54"/>
      <c r="AP223" s="228">
        <f t="shared" si="32"/>
        <v>147901.04065349998</v>
      </c>
      <c r="AQ223" s="228"/>
      <c r="AR223" s="228"/>
      <c r="AS223" s="228"/>
      <c r="AT223" s="228"/>
      <c r="AU223" s="228"/>
      <c r="AV223" s="228"/>
      <c r="AW223" s="228"/>
      <c r="AX223" s="228"/>
      <c r="AY223" s="228"/>
      <c r="AZ223" s="229"/>
      <c r="BB223" s="51"/>
    </row>
    <row r="224" spans="3:54" x14ac:dyDescent="0.25">
      <c r="C224" s="46"/>
      <c r="E224" s="216" t="s">
        <v>189</v>
      </c>
      <c r="F224" s="217"/>
      <c r="G224" s="217"/>
      <c r="H224" s="217"/>
      <c r="I224" s="217"/>
      <c r="J224" s="217"/>
      <c r="K224" s="218" t="str">
        <f t="shared" si="31"/>
        <v>KH ACID</v>
      </c>
      <c r="L224" s="218"/>
      <c r="M224" s="218"/>
      <c r="N224" s="218"/>
      <c r="O224" s="218"/>
      <c r="P224" s="218"/>
      <c r="Q224" s="218"/>
      <c r="R224" s="218"/>
      <c r="S224" s="218"/>
      <c r="T224" s="218"/>
      <c r="U224" s="218"/>
      <c r="V224" s="218"/>
      <c r="W224" s="218"/>
      <c r="X224" s="218"/>
      <c r="Y224" s="124"/>
      <c r="Z224" s="236">
        <v>1</v>
      </c>
      <c r="AA224" s="236"/>
      <c r="AB224" s="236"/>
      <c r="AC224" s="236"/>
      <c r="AD224" s="236"/>
      <c r="AE224" s="236"/>
      <c r="AF224" s="218" t="s">
        <v>315</v>
      </c>
      <c r="AG224" s="218"/>
      <c r="AH224" s="220">
        <v>7061.4</v>
      </c>
      <c r="AI224" s="220"/>
      <c r="AJ224" s="220"/>
      <c r="AK224" s="220"/>
      <c r="AL224" s="220"/>
      <c r="AM224" s="220"/>
      <c r="AN224" s="55" t="s">
        <v>316</v>
      </c>
      <c r="AO224" s="55"/>
      <c r="AP224" s="221">
        <f t="shared" si="32"/>
        <v>28142.503559999994</v>
      </c>
      <c r="AQ224" s="221"/>
      <c r="AR224" s="221"/>
      <c r="AS224" s="221"/>
      <c r="AT224" s="221"/>
      <c r="AU224" s="221"/>
      <c r="AV224" s="221"/>
      <c r="AW224" s="221"/>
      <c r="AX224" s="221"/>
      <c r="AY224" s="221"/>
      <c r="AZ224" s="222"/>
      <c r="BB224" s="51"/>
    </row>
    <row r="225" spans="3:54" x14ac:dyDescent="0.25">
      <c r="C225" s="46"/>
      <c r="E225" s="200" t="s">
        <v>101</v>
      </c>
      <c r="F225" s="201"/>
      <c r="G225" s="201"/>
      <c r="H225" s="201"/>
      <c r="I225" s="201"/>
      <c r="J225" s="201"/>
      <c r="K225" s="202" t="str">
        <f t="shared" si="31"/>
        <v>DISPERSE YELLOW BROWN EE</v>
      </c>
      <c r="L225" s="202"/>
      <c r="M225" s="202"/>
      <c r="N225" s="202"/>
      <c r="O225" s="202"/>
      <c r="P225" s="202"/>
      <c r="Q225" s="202"/>
      <c r="R225" s="202"/>
      <c r="S225" s="202"/>
      <c r="T225" s="202"/>
      <c r="U225" s="202"/>
      <c r="V225" s="202"/>
      <c r="W225" s="202"/>
      <c r="X225" s="202"/>
      <c r="Y225" s="123"/>
      <c r="Z225" s="232">
        <v>0.3</v>
      </c>
      <c r="AA225" s="232"/>
      <c r="AB225" s="232"/>
      <c r="AC225" s="232"/>
      <c r="AD225" s="232"/>
      <c r="AE225" s="232"/>
      <c r="AF225" s="202" t="s">
        <v>315</v>
      </c>
      <c r="AG225" s="202"/>
      <c r="AH225" s="233">
        <v>2118.42</v>
      </c>
      <c r="AI225" s="233"/>
      <c r="AJ225" s="233"/>
      <c r="AK225" s="233"/>
      <c r="AL225" s="233"/>
      <c r="AM225" s="233"/>
      <c r="AN225" s="47" t="s">
        <v>316</v>
      </c>
      <c r="AO225" s="47"/>
      <c r="AP225" s="205">
        <f t="shared" si="32"/>
        <v>182547.4713984</v>
      </c>
      <c r="AQ225" s="205"/>
      <c r="AR225" s="205"/>
      <c r="AS225" s="205"/>
      <c r="AT225" s="205"/>
      <c r="AU225" s="205"/>
      <c r="AV225" s="205"/>
      <c r="AW225" s="205"/>
      <c r="AX225" s="205"/>
      <c r="AY225" s="205"/>
      <c r="AZ225" s="206"/>
      <c r="BB225" s="51"/>
    </row>
    <row r="226" spans="3:54" x14ac:dyDescent="0.25">
      <c r="C226" s="46"/>
      <c r="E226" s="200" t="s">
        <v>173</v>
      </c>
      <c r="F226" s="201"/>
      <c r="G226" s="201"/>
      <c r="H226" s="201"/>
      <c r="I226" s="201"/>
      <c r="J226" s="201"/>
      <c r="K226" s="202" t="str">
        <f t="shared" si="31"/>
        <v xml:space="preserve">TAICRON RUBINE SE GLNT </v>
      </c>
      <c r="L226" s="202"/>
      <c r="M226" s="202"/>
      <c r="N226" s="202"/>
      <c r="O226" s="202"/>
      <c r="P226" s="202"/>
      <c r="Q226" s="202"/>
      <c r="R226" s="202"/>
      <c r="S226" s="202"/>
      <c r="T226" s="202"/>
      <c r="U226" s="202"/>
      <c r="V226" s="202"/>
      <c r="W226" s="202"/>
      <c r="X226" s="202"/>
      <c r="Y226" s="123"/>
      <c r="Z226" s="232">
        <v>0.8</v>
      </c>
      <c r="AA226" s="232"/>
      <c r="AB226" s="232"/>
      <c r="AC226" s="232"/>
      <c r="AD226" s="232"/>
      <c r="AE226" s="232"/>
      <c r="AF226" s="202" t="s">
        <v>315</v>
      </c>
      <c r="AG226" s="202"/>
      <c r="AH226" s="233">
        <v>5649.12</v>
      </c>
      <c r="AI226" s="233"/>
      <c r="AJ226" s="233"/>
      <c r="AK226" s="233"/>
      <c r="AL226" s="233"/>
      <c r="AM226" s="233"/>
      <c r="AN226" s="47" t="s">
        <v>316</v>
      </c>
      <c r="AO226" s="47"/>
      <c r="AP226" s="205">
        <f t="shared" si="32"/>
        <v>990077.99014080002</v>
      </c>
      <c r="AQ226" s="205"/>
      <c r="AR226" s="205"/>
      <c r="AS226" s="205"/>
      <c r="AT226" s="205"/>
      <c r="AU226" s="205"/>
      <c r="AV226" s="205"/>
      <c r="AW226" s="205"/>
      <c r="AX226" s="205"/>
      <c r="AY226" s="205"/>
      <c r="AZ226" s="206"/>
      <c r="BB226" s="51"/>
    </row>
    <row r="227" spans="3:54" x14ac:dyDescent="0.25">
      <c r="C227" s="46"/>
      <c r="E227" s="223" t="s">
        <v>145</v>
      </c>
      <c r="F227" s="224"/>
      <c r="G227" s="224"/>
      <c r="H227" s="224"/>
      <c r="I227" s="224"/>
      <c r="J227" s="224"/>
      <c r="K227" s="225" t="str">
        <f t="shared" si="31"/>
        <v>PALANIL NAVY S– 2G</v>
      </c>
      <c r="L227" s="225"/>
      <c r="M227" s="225"/>
      <c r="N227" s="225"/>
      <c r="O227" s="225"/>
      <c r="P227" s="225"/>
      <c r="Q227" s="225"/>
      <c r="R227" s="225"/>
      <c r="S227" s="225"/>
      <c r="T227" s="225"/>
      <c r="U227" s="225"/>
      <c r="V227" s="225"/>
      <c r="W227" s="225"/>
      <c r="X227" s="225"/>
      <c r="Y227" s="121"/>
      <c r="Z227" s="237">
        <v>0.4</v>
      </c>
      <c r="AA227" s="237"/>
      <c r="AB227" s="237"/>
      <c r="AC227" s="237"/>
      <c r="AD227" s="237"/>
      <c r="AE227" s="237"/>
      <c r="AF227" s="225" t="s">
        <v>315</v>
      </c>
      <c r="AG227" s="225"/>
      <c r="AH227" s="238">
        <v>2824.56</v>
      </c>
      <c r="AI227" s="238"/>
      <c r="AJ227" s="238"/>
      <c r="AK227" s="238"/>
      <c r="AL227" s="238"/>
      <c r="AM227" s="238"/>
      <c r="AN227" s="54" t="s">
        <v>316</v>
      </c>
      <c r="AO227" s="54"/>
      <c r="AP227" s="228">
        <f t="shared" si="32"/>
        <v>294347.51058239996</v>
      </c>
      <c r="AQ227" s="228"/>
      <c r="AR227" s="228"/>
      <c r="AS227" s="228"/>
      <c r="AT227" s="228"/>
      <c r="AU227" s="228"/>
      <c r="AV227" s="228"/>
      <c r="AW227" s="228"/>
      <c r="AX227" s="228"/>
      <c r="AY227" s="228"/>
      <c r="AZ227" s="229"/>
      <c r="BB227" s="51"/>
    </row>
    <row r="228" spans="3:54" x14ac:dyDescent="0.25">
      <c r="C228" s="46"/>
      <c r="E228" s="200" t="s">
        <v>187</v>
      </c>
      <c r="F228" s="201"/>
      <c r="G228" s="201"/>
      <c r="H228" s="201"/>
      <c r="I228" s="201"/>
      <c r="J228" s="201"/>
      <c r="K228" s="202" t="str">
        <f t="shared" si="31"/>
        <v>FORMIC ACID</v>
      </c>
      <c r="L228" s="202"/>
      <c r="M228" s="202"/>
      <c r="N228" s="202"/>
      <c r="O228" s="202"/>
      <c r="P228" s="202"/>
      <c r="Q228" s="202"/>
      <c r="R228" s="202"/>
      <c r="S228" s="202"/>
      <c r="T228" s="202"/>
      <c r="U228" s="202"/>
      <c r="V228" s="202"/>
      <c r="W228" s="202"/>
      <c r="X228" s="202"/>
      <c r="Y228" s="123"/>
      <c r="Z228" s="232">
        <v>0.3</v>
      </c>
      <c r="AA228" s="232"/>
      <c r="AB228" s="232"/>
      <c r="AC228" s="232"/>
      <c r="AD228" s="232"/>
      <c r="AE228" s="232"/>
      <c r="AF228" s="202" t="s">
        <v>315</v>
      </c>
      <c r="AG228" s="202"/>
      <c r="AH228" s="233">
        <v>2118.42</v>
      </c>
      <c r="AI228" s="233"/>
      <c r="AJ228" s="233"/>
      <c r="AK228" s="233"/>
      <c r="AL228" s="233"/>
      <c r="AM228" s="233"/>
      <c r="AN228" s="47" t="s">
        <v>316</v>
      </c>
      <c r="AO228" s="47"/>
      <c r="AP228" s="205">
        <f t="shared" si="32"/>
        <v>28090.249199999998</v>
      </c>
      <c r="AQ228" s="205"/>
      <c r="AR228" s="205"/>
      <c r="AS228" s="205"/>
      <c r="AT228" s="205"/>
      <c r="AU228" s="205"/>
      <c r="AV228" s="205"/>
      <c r="AW228" s="205"/>
      <c r="AX228" s="205"/>
      <c r="AY228" s="205"/>
      <c r="AZ228" s="206"/>
      <c r="BB228" s="51"/>
    </row>
    <row r="229" spans="3:54" x14ac:dyDescent="0.25">
      <c r="C229" s="46"/>
      <c r="E229" s="200" t="s">
        <v>191</v>
      </c>
      <c r="F229" s="201"/>
      <c r="G229" s="201"/>
      <c r="H229" s="201"/>
      <c r="I229" s="201"/>
      <c r="J229" s="201"/>
      <c r="K229" s="202" t="str">
        <f t="shared" si="31"/>
        <v>NTW RM 340 E NEW LIQ</v>
      </c>
      <c r="L229" s="202"/>
      <c r="M229" s="202"/>
      <c r="N229" s="202"/>
      <c r="O229" s="202"/>
      <c r="P229" s="202"/>
      <c r="Q229" s="202"/>
      <c r="R229" s="202"/>
      <c r="S229" s="202"/>
      <c r="T229" s="202"/>
      <c r="U229" s="202"/>
      <c r="V229" s="202"/>
      <c r="W229" s="202"/>
      <c r="X229" s="202"/>
      <c r="Y229" s="123"/>
      <c r="Z229" s="232">
        <v>0.5</v>
      </c>
      <c r="AA229" s="232"/>
      <c r="AB229" s="232"/>
      <c r="AC229" s="232"/>
      <c r="AD229" s="232"/>
      <c r="AE229" s="232"/>
      <c r="AF229" s="202" t="s">
        <v>315</v>
      </c>
      <c r="AG229" s="202"/>
      <c r="AH229" s="233">
        <v>3530.7</v>
      </c>
      <c r="AI229" s="233"/>
      <c r="AJ229" s="233"/>
      <c r="AK229" s="233"/>
      <c r="AL229" s="233"/>
      <c r="AM229" s="233"/>
      <c r="AN229" s="47" t="s">
        <v>316</v>
      </c>
      <c r="AO229" s="47"/>
      <c r="AP229" s="205">
        <f t="shared" si="32"/>
        <v>74956.760999999999</v>
      </c>
      <c r="AQ229" s="205"/>
      <c r="AR229" s="205"/>
      <c r="AS229" s="205"/>
      <c r="AT229" s="205"/>
      <c r="AU229" s="205"/>
      <c r="AV229" s="205"/>
      <c r="AW229" s="205"/>
      <c r="AX229" s="205"/>
      <c r="AY229" s="205"/>
      <c r="AZ229" s="206"/>
      <c r="BB229" s="51"/>
    </row>
    <row r="230" spans="3:54" x14ac:dyDescent="0.25">
      <c r="C230" s="46"/>
      <c r="E230" s="200" t="s">
        <v>193</v>
      </c>
      <c r="F230" s="201"/>
      <c r="G230" s="201"/>
      <c r="H230" s="201"/>
      <c r="I230" s="201"/>
      <c r="J230" s="201"/>
      <c r="K230" s="202" t="str">
        <f t="shared" si="31"/>
        <v>PROTEGAL LM</v>
      </c>
      <c r="L230" s="202"/>
      <c r="M230" s="202"/>
      <c r="N230" s="202"/>
      <c r="O230" s="202"/>
      <c r="P230" s="202"/>
      <c r="Q230" s="202"/>
      <c r="R230" s="202"/>
      <c r="S230" s="202"/>
      <c r="T230" s="202"/>
      <c r="U230" s="202"/>
      <c r="V230" s="202"/>
      <c r="W230" s="202"/>
      <c r="X230" s="202"/>
      <c r="Y230" s="123"/>
      <c r="Z230" s="232">
        <v>0.5</v>
      </c>
      <c r="AA230" s="232"/>
      <c r="AB230" s="232"/>
      <c r="AC230" s="232"/>
      <c r="AD230" s="232"/>
      <c r="AE230" s="232"/>
      <c r="AF230" s="202" t="s">
        <v>315</v>
      </c>
      <c r="AG230" s="202"/>
      <c r="AH230" s="233">
        <v>3530.7</v>
      </c>
      <c r="AI230" s="233"/>
      <c r="AJ230" s="233"/>
      <c r="AK230" s="233"/>
      <c r="AL230" s="233"/>
      <c r="AM230" s="233"/>
      <c r="AN230" s="47" t="s">
        <v>316</v>
      </c>
      <c r="AO230" s="47"/>
      <c r="AP230" s="205">
        <f t="shared" si="32"/>
        <v>71356.965200999985</v>
      </c>
      <c r="AQ230" s="205"/>
      <c r="AR230" s="205"/>
      <c r="AS230" s="205"/>
      <c r="AT230" s="205"/>
      <c r="AU230" s="205"/>
      <c r="AV230" s="205"/>
      <c r="AW230" s="205"/>
      <c r="AX230" s="205"/>
      <c r="AY230" s="205"/>
      <c r="AZ230" s="206"/>
      <c r="BB230" s="51"/>
    </row>
    <row r="231" spans="3:54" x14ac:dyDescent="0.25">
      <c r="C231" s="46"/>
      <c r="E231" s="223" t="s">
        <v>203</v>
      </c>
      <c r="F231" s="224"/>
      <c r="G231" s="224"/>
      <c r="H231" s="224"/>
      <c r="I231" s="224"/>
      <c r="J231" s="224"/>
      <c r="K231" s="225" t="str">
        <f t="shared" si="31"/>
        <v>CHLORALUB A CONC</v>
      </c>
      <c r="L231" s="225"/>
      <c r="M231" s="225"/>
      <c r="N231" s="225"/>
      <c r="O231" s="225"/>
      <c r="P231" s="225"/>
      <c r="Q231" s="225"/>
      <c r="R231" s="225"/>
      <c r="S231" s="225"/>
      <c r="T231" s="225"/>
      <c r="U231" s="225"/>
      <c r="V231" s="225"/>
      <c r="W231" s="225"/>
      <c r="X231" s="225"/>
      <c r="Y231" s="121"/>
      <c r="Z231" s="237">
        <v>1</v>
      </c>
      <c r="AA231" s="237"/>
      <c r="AB231" s="237"/>
      <c r="AC231" s="237"/>
      <c r="AD231" s="237"/>
      <c r="AE231" s="237"/>
      <c r="AF231" s="225" t="s">
        <v>315</v>
      </c>
      <c r="AG231" s="225"/>
      <c r="AH231" s="238">
        <v>7061.4</v>
      </c>
      <c r="AI231" s="238"/>
      <c r="AJ231" s="238"/>
      <c r="AK231" s="238"/>
      <c r="AL231" s="238"/>
      <c r="AM231" s="238"/>
      <c r="AN231" s="54" t="s">
        <v>316</v>
      </c>
      <c r="AO231" s="54"/>
      <c r="AP231" s="228">
        <f t="shared" si="32"/>
        <v>135522.53002800001</v>
      </c>
      <c r="AQ231" s="228"/>
      <c r="AR231" s="228"/>
      <c r="AS231" s="228"/>
      <c r="AT231" s="228"/>
      <c r="AU231" s="228"/>
      <c r="AV231" s="228"/>
      <c r="AW231" s="228"/>
      <c r="AX231" s="228"/>
      <c r="AY231" s="228"/>
      <c r="AZ231" s="229"/>
      <c r="BB231" s="51"/>
    </row>
    <row r="232" spans="3:54" x14ac:dyDescent="0.25">
      <c r="C232" s="46"/>
      <c r="E232" s="200" t="s">
        <v>195</v>
      </c>
      <c r="F232" s="201"/>
      <c r="G232" s="201"/>
      <c r="H232" s="201"/>
      <c r="I232" s="201"/>
      <c r="J232" s="201"/>
      <c r="K232" s="202" t="str">
        <f t="shared" si="31"/>
        <v>SODIUM HYDROSULFITE</v>
      </c>
      <c r="L232" s="202"/>
      <c r="M232" s="202"/>
      <c r="N232" s="202"/>
      <c r="O232" s="202"/>
      <c r="P232" s="202"/>
      <c r="Q232" s="202"/>
      <c r="R232" s="202"/>
      <c r="S232" s="202"/>
      <c r="T232" s="202"/>
      <c r="U232" s="202"/>
      <c r="V232" s="202"/>
      <c r="W232" s="202"/>
      <c r="X232" s="202"/>
      <c r="Y232" s="123"/>
      <c r="Z232" s="232">
        <v>2</v>
      </c>
      <c r="AA232" s="232"/>
      <c r="AB232" s="232"/>
      <c r="AC232" s="232"/>
      <c r="AD232" s="232"/>
      <c r="AE232" s="232"/>
      <c r="AF232" s="202" t="s">
        <v>315</v>
      </c>
      <c r="AG232" s="202"/>
      <c r="AH232" s="233">
        <v>14122.8</v>
      </c>
      <c r="AI232" s="233"/>
      <c r="AJ232" s="233"/>
      <c r="AK232" s="233"/>
      <c r="AL232" s="233"/>
      <c r="AM232" s="233"/>
      <c r="AN232" s="47" t="s">
        <v>316</v>
      </c>
      <c r="AO232" s="47"/>
      <c r="AP232" s="205">
        <f t="shared" si="32"/>
        <v>396945.16153199994</v>
      </c>
      <c r="AQ232" s="205"/>
      <c r="AR232" s="205"/>
      <c r="AS232" s="205"/>
      <c r="AT232" s="205"/>
      <c r="AU232" s="205"/>
      <c r="AV232" s="205"/>
      <c r="AW232" s="205"/>
      <c r="AX232" s="205"/>
      <c r="AY232" s="205"/>
      <c r="AZ232" s="206"/>
      <c r="BB232" s="51"/>
    </row>
    <row r="233" spans="3:54" x14ac:dyDescent="0.25">
      <c r="C233" s="46"/>
      <c r="E233" s="200" t="s">
        <v>183</v>
      </c>
      <c r="F233" s="201"/>
      <c r="G233" s="201"/>
      <c r="H233" s="201"/>
      <c r="I233" s="201"/>
      <c r="J233" s="201"/>
      <c r="K233" s="202" t="str">
        <f t="shared" si="31"/>
        <v>CAUSTIC SODA LIQ</v>
      </c>
      <c r="L233" s="202"/>
      <c r="M233" s="202"/>
      <c r="N233" s="202"/>
      <c r="O233" s="202"/>
      <c r="P233" s="202"/>
      <c r="Q233" s="202"/>
      <c r="R233" s="202"/>
      <c r="S233" s="202"/>
      <c r="T233" s="202"/>
      <c r="U233" s="202"/>
      <c r="V233" s="202"/>
      <c r="W233" s="202"/>
      <c r="X233" s="202"/>
      <c r="Y233" s="123"/>
      <c r="Z233" s="232">
        <v>1</v>
      </c>
      <c r="AA233" s="232"/>
      <c r="AB233" s="232"/>
      <c r="AC233" s="232"/>
      <c r="AD233" s="232"/>
      <c r="AE233" s="232"/>
      <c r="AF233" s="202" t="s">
        <v>315</v>
      </c>
      <c r="AG233" s="202"/>
      <c r="AH233" s="233">
        <v>7061.4</v>
      </c>
      <c r="AI233" s="233"/>
      <c r="AJ233" s="233"/>
      <c r="AK233" s="233"/>
      <c r="AL233" s="233"/>
      <c r="AM233" s="233"/>
      <c r="AN233" s="47" t="s">
        <v>316</v>
      </c>
      <c r="AO233" s="47"/>
      <c r="AP233" s="205">
        <f t="shared" si="32"/>
        <v>60353.785799999998</v>
      </c>
      <c r="AQ233" s="205"/>
      <c r="AR233" s="205"/>
      <c r="AS233" s="205"/>
      <c r="AT233" s="205"/>
      <c r="AU233" s="205"/>
      <c r="AV233" s="205"/>
      <c r="AW233" s="205"/>
      <c r="AX233" s="205"/>
      <c r="AY233" s="205"/>
      <c r="AZ233" s="206"/>
      <c r="BB233" s="51"/>
    </row>
    <row r="234" spans="3:54" x14ac:dyDescent="0.25">
      <c r="C234" s="46"/>
      <c r="E234" s="223" t="s">
        <v>246</v>
      </c>
      <c r="F234" s="224"/>
      <c r="G234" s="224"/>
      <c r="H234" s="224"/>
      <c r="I234" s="224"/>
      <c r="J234" s="224"/>
      <c r="K234" s="225" t="str">
        <f t="shared" si="31"/>
        <v>LADIPUR RSK</v>
      </c>
      <c r="L234" s="225"/>
      <c r="M234" s="225"/>
      <c r="N234" s="225"/>
      <c r="O234" s="225"/>
      <c r="P234" s="225"/>
      <c r="Q234" s="225"/>
      <c r="R234" s="225"/>
      <c r="S234" s="225"/>
      <c r="T234" s="225"/>
      <c r="U234" s="225"/>
      <c r="V234" s="225"/>
      <c r="W234" s="225"/>
      <c r="X234" s="225"/>
      <c r="Y234" s="121"/>
      <c r="Z234" s="237">
        <v>1</v>
      </c>
      <c r="AA234" s="237"/>
      <c r="AB234" s="237"/>
      <c r="AC234" s="237"/>
      <c r="AD234" s="237"/>
      <c r="AE234" s="237"/>
      <c r="AF234" s="225" t="s">
        <v>315</v>
      </c>
      <c r="AG234" s="225"/>
      <c r="AH234" s="238">
        <v>7061.4</v>
      </c>
      <c r="AI234" s="238"/>
      <c r="AJ234" s="238"/>
      <c r="AK234" s="238"/>
      <c r="AL234" s="238"/>
      <c r="AM234" s="238"/>
      <c r="AN234" s="54" t="s">
        <v>316</v>
      </c>
      <c r="AO234" s="54"/>
      <c r="AP234" s="228">
        <f t="shared" si="32"/>
        <v>105920.50570200001</v>
      </c>
      <c r="AQ234" s="228"/>
      <c r="AR234" s="228"/>
      <c r="AS234" s="228"/>
      <c r="AT234" s="228"/>
      <c r="AU234" s="228"/>
      <c r="AV234" s="228"/>
      <c r="AW234" s="228"/>
      <c r="AX234" s="228"/>
      <c r="AY234" s="228"/>
      <c r="AZ234" s="229"/>
      <c r="BB234" s="51"/>
    </row>
    <row r="235" spans="3:54" x14ac:dyDescent="0.25">
      <c r="C235" s="46"/>
      <c r="E235" s="216" t="s">
        <v>189</v>
      </c>
      <c r="F235" s="217"/>
      <c r="G235" s="217"/>
      <c r="H235" s="217"/>
      <c r="I235" s="217"/>
      <c r="J235" s="217"/>
      <c r="K235" s="218" t="str">
        <f t="shared" si="31"/>
        <v>KH ACID</v>
      </c>
      <c r="L235" s="218"/>
      <c r="M235" s="218"/>
      <c r="N235" s="218"/>
      <c r="O235" s="218"/>
      <c r="P235" s="218"/>
      <c r="Q235" s="218"/>
      <c r="R235" s="218"/>
      <c r="S235" s="218"/>
      <c r="T235" s="218"/>
      <c r="U235" s="218"/>
      <c r="V235" s="218"/>
      <c r="W235" s="218"/>
      <c r="X235" s="218"/>
      <c r="Y235" s="124"/>
      <c r="Z235" s="236">
        <v>1</v>
      </c>
      <c r="AA235" s="236"/>
      <c r="AB235" s="236"/>
      <c r="AC235" s="236"/>
      <c r="AD235" s="236"/>
      <c r="AE235" s="236"/>
      <c r="AF235" s="218" t="s">
        <v>315</v>
      </c>
      <c r="AG235" s="218"/>
      <c r="AH235" s="220">
        <v>7061.4</v>
      </c>
      <c r="AI235" s="220"/>
      <c r="AJ235" s="220"/>
      <c r="AK235" s="220"/>
      <c r="AL235" s="220"/>
      <c r="AM235" s="220"/>
      <c r="AN235" s="55" t="s">
        <v>316</v>
      </c>
      <c r="AO235" s="55"/>
      <c r="AP235" s="221">
        <f t="shared" si="32"/>
        <v>28142.503559999994</v>
      </c>
      <c r="AQ235" s="221"/>
      <c r="AR235" s="221"/>
      <c r="AS235" s="221"/>
      <c r="AT235" s="221"/>
      <c r="AU235" s="221"/>
      <c r="AV235" s="221"/>
      <c r="AW235" s="221"/>
      <c r="AX235" s="221"/>
      <c r="AY235" s="221"/>
      <c r="AZ235" s="222"/>
      <c r="BB235" s="51"/>
    </row>
    <row r="236" spans="3:54" x14ac:dyDescent="0.25">
      <c r="C236" s="46"/>
      <c r="E236" s="200" t="s">
        <v>5</v>
      </c>
      <c r="F236" s="201"/>
      <c r="G236" s="201"/>
      <c r="H236" s="201"/>
      <c r="I236" s="201"/>
      <c r="J236" s="201"/>
      <c r="K236" s="202" t="str">
        <f t="shared" si="31"/>
        <v>NOVACRON YELLOW S-3R</v>
      </c>
      <c r="L236" s="202"/>
      <c r="M236" s="202"/>
      <c r="N236" s="202"/>
      <c r="O236" s="202"/>
      <c r="P236" s="202"/>
      <c r="Q236" s="202"/>
      <c r="R236" s="202"/>
      <c r="S236" s="202"/>
      <c r="T236" s="202"/>
      <c r="U236" s="202"/>
      <c r="V236" s="202"/>
      <c r="W236" s="202"/>
      <c r="X236" s="202"/>
      <c r="Y236" s="123"/>
      <c r="Z236" s="232">
        <v>0.63</v>
      </c>
      <c r="AA236" s="232"/>
      <c r="AB236" s="232"/>
      <c r="AC236" s="232"/>
      <c r="AD236" s="232"/>
      <c r="AE236" s="232"/>
      <c r="AF236" s="202" t="s">
        <v>315</v>
      </c>
      <c r="AG236" s="202"/>
      <c r="AH236" s="233">
        <v>4448.68</v>
      </c>
      <c r="AI236" s="233"/>
      <c r="AJ236" s="233"/>
      <c r="AK236" s="233"/>
      <c r="AL236" s="233"/>
      <c r="AM236" s="233"/>
      <c r="AN236" s="47" t="s">
        <v>316</v>
      </c>
      <c r="AO236" s="47"/>
      <c r="AP236" s="205">
        <f t="shared" si="32"/>
        <v>432066.56740559998</v>
      </c>
      <c r="AQ236" s="205"/>
      <c r="AR236" s="205"/>
      <c r="AS236" s="205"/>
      <c r="AT236" s="205"/>
      <c r="AU236" s="205"/>
      <c r="AV236" s="205"/>
      <c r="AW236" s="205"/>
      <c r="AX236" s="205"/>
      <c r="AY236" s="205"/>
      <c r="AZ236" s="206"/>
      <c r="BB236" s="51"/>
    </row>
    <row r="237" spans="3:54" x14ac:dyDescent="0.25">
      <c r="C237" s="46"/>
      <c r="E237" s="200" t="s">
        <v>6</v>
      </c>
      <c r="F237" s="201"/>
      <c r="G237" s="201"/>
      <c r="H237" s="201"/>
      <c r="I237" s="201"/>
      <c r="J237" s="201"/>
      <c r="K237" s="202" t="str">
        <f t="shared" si="31"/>
        <v>NOVACRON RUBY S–3B</v>
      </c>
      <c r="L237" s="202"/>
      <c r="M237" s="202"/>
      <c r="N237" s="202"/>
      <c r="O237" s="202"/>
      <c r="P237" s="202"/>
      <c r="Q237" s="202"/>
      <c r="R237" s="202"/>
      <c r="S237" s="202"/>
      <c r="T237" s="202"/>
      <c r="U237" s="202"/>
      <c r="V237" s="202"/>
      <c r="W237" s="202"/>
      <c r="X237" s="202"/>
      <c r="Y237" s="123"/>
      <c r="Z237" s="232">
        <v>0.59</v>
      </c>
      <c r="AA237" s="232"/>
      <c r="AB237" s="232"/>
      <c r="AC237" s="232"/>
      <c r="AD237" s="232"/>
      <c r="AE237" s="232"/>
      <c r="AF237" s="202" t="s">
        <v>315</v>
      </c>
      <c r="AG237" s="202"/>
      <c r="AH237" s="233">
        <v>4166.2299999999996</v>
      </c>
      <c r="AI237" s="233"/>
      <c r="AJ237" s="233"/>
      <c r="AK237" s="233"/>
      <c r="AL237" s="233"/>
      <c r="AM237" s="233"/>
      <c r="AN237" s="47" t="s">
        <v>316</v>
      </c>
      <c r="AO237" s="47"/>
      <c r="AP237" s="205">
        <f t="shared" si="32"/>
        <v>502655.06622779998</v>
      </c>
      <c r="AQ237" s="205"/>
      <c r="AR237" s="205"/>
      <c r="AS237" s="205"/>
      <c r="AT237" s="205"/>
      <c r="AU237" s="205"/>
      <c r="AV237" s="205"/>
      <c r="AW237" s="205"/>
      <c r="AX237" s="205"/>
      <c r="AY237" s="205"/>
      <c r="AZ237" s="206"/>
      <c r="BB237" s="51"/>
    </row>
    <row r="238" spans="3:54" x14ac:dyDescent="0.25">
      <c r="C238" s="46"/>
      <c r="E238" s="223" t="s">
        <v>43</v>
      </c>
      <c r="F238" s="224"/>
      <c r="G238" s="224"/>
      <c r="H238" s="224"/>
      <c r="I238" s="224"/>
      <c r="J238" s="224"/>
      <c r="K238" s="225" t="str">
        <f t="shared" si="31"/>
        <v>NOVACRON NAVY S–G</v>
      </c>
      <c r="L238" s="225"/>
      <c r="M238" s="225"/>
      <c r="N238" s="225"/>
      <c r="O238" s="225"/>
      <c r="P238" s="225"/>
      <c r="Q238" s="225"/>
      <c r="R238" s="225"/>
      <c r="S238" s="225"/>
      <c r="T238" s="225"/>
      <c r="U238" s="225"/>
      <c r="V238" s="225"/>
      <c r="W238" s="225"/>
      <c r="X238" s="225"/>
      <c r="Y238" s="121"/>
      <c r="Z238" s="237">
        <v>0.24</v>
      </c>
      <c r="AA238" s="237"/>
      <c r="AB238" s="237"/>
      <c r="AC238" s="237"/>
      <c r="AD238" s="237"/>
      <c r="AE238" s="237"/>
      <c r="AF238" s="225" t="s">
        <v>315</v>
      </c>
      <c r="AG238" s="225"/>
      <c r="AH238" s="238">
        <v>1694.74</v>
      </c>
      <c r="AI238" s="238"/>
      <c r="AJ238" s="238"/>
      <c r="AK238" s="238"/>
      <c r="AL238" s="238"/>
      <c r="AM238" s="238"/>
      <c r="AN238" s="54" t="s">
        <v>316</v>
      </c>
      <c r="AO238" s="54"/>
      <c r="AP238" s="228">
        <f t="shared" si="32"/>
        <v>185506.20650520001</v>
      </c>
      <c r="AQ238" s="228"/>
      <c r="AR238" s="228"/>
      <c r="AS238" s="228"/>
      <c r="AT238" s="228"/>
      <c r="AU238" s="228"/>
      <c r="AV238" s="228"/>
      <c r="AW238" s="228"/>
      <c r="AX238" s="228"/>
      <c r="AY238" s="228"/>
      <c r="AZ238" s="229"/>
      <c r="BB238" s="51"/>
    </row>
    <row r="239" spans="3:54" x14ac:dyDescent="0.25">
      <c r="C239" s="46"/>
      <c r="E239" s="200" t="s">
        <v>201</v>
      </c>
      <c r="F239" s="201"/>
      <c r="G239" s="201"/>
      <c r="H239" s="201"/>
      <c r="I239" s="201"/>
      <c r="J239" s="201"/>
      <c r="K239" s="202" t="str">
        <f t="shared" si="31"/>
        <v>KH SOLIDOKOLL DPR ID LIQ</v>
      </c>
      <c r="L239" s="202"/>
      <c r="M239" s="202"/>
      <c r="N239" s="202"/>
      <c r="O239" s="202"/>
      <c r="P239" s="202"/>
      <c r="Q239" s="202"/>
      <c r="R239" s="202"/>
      <c r="S239" s="202"/>
      <c r="T239" s="202"/>
      <c r="U239" s="202"/>
      <c r="V239" s="202"/>
      <c r="W239" s="202"/>
      <c r="X239" s="202"/>
      <c r="Y239" s="123"/>
      <c r="Z239" s="232">
        <v>1</v>
      </c>
      <c r="AA239" s="232"/>
      <c r="AB239" s="232"/>
      <c r="AC239" s="232"/>
      <c r="AD239" s="232"/>
      <c r="AE239" s="232"/>
      <c r="AF239" s="202" t="s">
        <v>315</v>
      </c>
      <c r="AG239" s="202"/>
      <c r="AH239" s="233">
        <v>7061.4</v>
      </c>
      <c r="AI239" s="233"/>
      <c r="AJ239" s="233"/>
      <c r="AK239" s="233"/>
      <c r="AL239" s="233"/>
      <c r="AM239" s="233"/>
      <c r="AN239" s="47" t="s">
        <v>316</v>
      </c>
      <c r="AO239" s="47"/>
      <c r="AP239" s="205">
        <f t="shared" si="32"/>
        <v>72026.28</v>
      </c>
      <c r="AQ239" s="205"/>
      <c r="AR239" s="205"/>
      <c r="AS239" s="205"/>
      <c r="AT239" s="205"/>
      <c r="AU239" s="205"/>
      <c r="AV239" s="205"/>
      <c r="AW239" s="205"/>
      <c r="AX239" s="205"/>
      <c r="AY239" s="205"/>
      <c r="AZ239" s="206"/>
      <c r="BB239" s="51"/>
    </row>
    <row r="240" spans="3:54" x14ac:dyDescent="0.25">
      <c r="C240" s="46"/>
      <c r="E240" s="200" t="s">
        <v>199</v>
      </c>
      <c r="F240" s="201"/>
      <c r="G240" s="201"/>
      <c r="H240" s="201"/>
      <c r="I240" s="201"/>
      <c r="J240" s="201"/>
      <c r="K240" s="202" t="str">
        <f t="shared" si="31"/>
        <v>KH JINTEXYL CDB NEW CONC</v>
      </c>
      <c r="L240" s="202"/>
      <c r="M240" s="202"/>
      <c r="N240" s="202"/>
      <c r="O240" s="202"/>
      <c r="P240" s="202"/>
      <c r="Q240" s="202"/>
      <c r="R240" s="202"/>
      <c r="S240" s="202"/>
      <c r="T240" s="202"/>
      <c r="U240" s="202"/>
      <c r="V240" s="202"/>
      <c r="W240" s="202"/>
      <c r="X240" s="202"/>
      <c r="Y240" s="123"/>
      <c r="Z240" s="232">
        <v>1</v>
      </c>
      <c r="AA240" s="232"/>
      <c r="AB240" s="232"/>
      <c r="AC240" s="232"/>
      <c r="AD240" s="232"/>
      <c r="AE240" s="232"/>
      <c r="AF240" s="202" t="s">
        <v>315</v>
      </c>
      <c r="AG240" s="202"/>
      <c r="AH240" s="233">
        <v>7061.4</v>
      </c>
      <c r="AI240" s="233"/>
      <c r="AJ240" s="233"/>
      <c r="AK240" s="233"/>
      <c r="AL240" s="233"/>
      <c r="AM240" s="233"/>
      <c r="AN240" s="47" t="s">
        <v>316</v>
      </c>
      <c r="AO240" s="47"/>
      <c r="AP240" s="205">
        <f t="shared" si="32"/>
        <v>80499.960000000006</v>
      </c>
      <c r="AQ240" s="205"/>
      <c r="AR240" s="205"/>
      <c r="AS240" s="205"/>
      <c r="AT240" s="205"/>
      <c r="AU240" s="205"/>
      <c r="AV240" s="205"/>
      <c r="AW240" s="205"/>
      <c r="AX240" s="205"/>
      <c r="AY240" s="205"/>
      <c r="AZ240" s="206"/>
      <c r="BB240" s="51"/>
    </row>
    <row r="241" spans="3:54" x14ac:dyDescent="0.25">
      <c r="C241" s="46"/>
      <c r="E241" s="200" t="s">
        <v>218</v>
      </c>
      <c r="F241" s="201"/>
      <c r="G241" s="201"/>
      <c r="H241" s="201"/>
      <c r="I241" s="201"/>
      <c r="J241" s="201"/>
      <c r="K241" s="202" t="str">
        <f t="shared" si="31"/>
        <v>JINLEV ECO CL 225</v>
      </c>
      <c r="L241" s="202"/>
      <c r="M241" s="202"/>
      <c r="N241" s="202"/>
      <c r="O241" s="202"/>
      <c r="P241" s="202"/>
      <c r="Q241" s="202"/>
      <c r="R241" s="202"/>
      <c r="S241" s="202"/>
      <c r="T241" s="202"/>
      <c r="U241" s="202"/>
      <c r="V241" s="202"/>
      <c r="W241" s="202"/>
      <c r="X241" s="202"/>
      <c r="Y241" s="123"/>
      <c r="Z241" s="232">
        <v>3</v>
      </c>
      <c r="AA241" s="232"/>
      <c r="AB241" s="232"/>
      <c r="AC241" s="232"/>
      <c r="AD241" s="232"/>
      <c r="AE241" s="232"/>
      <c r="AF241" s="202" t="s">
        <v>315</v>
      </c>
      <c r="AG241" s="202"/>
      <c r="AH241" s="233">
        <v>21184.2</v>
      </c>
      <c r="AI241" s="233"/>
      <c r="AJ241" s="233"/>
      <c r="AK241" s="233"/>
      <c r="AL241" s="233"/>
      <c r="AM241" s="233"/>
      <c r="AN241" s="47" t="s">
        <v>316</v>
      </c>
      <c r="AO241" s="47"/>
      <c r="AP241" s="205">
        <f t="shared" si="32"/>
        <v>254209.12894800003</v>
      </c>
      <c r="AQ241" s="205"/>
      <c r="AR241" s="205"/>
      <c r="AS241" s="205"/>
      <c r="AT241" s="205"/>
      <c r="AU241" s="205"/>
      <c r="AV241" s="205"/>
      <c r="AW241" s="205"/>
      <c r="AX241" s="205"/>
      <c r="AY241" s="205"/>
      <c r="AZ241" s="206"/>
      <c r="BB241" s="51"/>
    </row>
    <row r="242" spans="3:54" x14ac:dyDescent="0.25">
      <c r="C242" s="46"/>
      <c r="E242" s="200" t="s">
        <v>9</v>
      </c>
      <c r="F242" s="201"/>
      <c r="G242" s="201"/>
      <c r="H242" s="201"/>
      <c r="I242" s="201"/>
      <c r="J242" s="201"/>
      <c r="K242" s="202" t="str">
        <f t="shared" si="31"/>
        <v>SODIUM SULFATE</v>
      </c>
      <c r="L242" s="202"/>
      <c r="M242" s="202"/>
      <c r="N242" s="202"/>
      <c r="O242" s="202"/>
      <c r="P242" s="202"/>
      <c r="Q242" s="202"/>
      <c r="R242" s="202"/>
      <c r="S242" s="202"/>
      <c r="T242" s="202"/>
      <c r="U242" s="202"/>
      <c r="V242" s="202"/>
      <c r="W242" s="202"/>
      <c r="X242" s="202"/>
      <c r="Y242" s="123"/>
      <c r="Z242" s="232">
        <v>50</v>
      </c>
      <c r="AA242" s="232"/>
      <c r="AB242" s="232"/>
      <c r="AC242" s="232"/>
      <c r="AD242" s="232"/>
      <c r="AE242" s="232"/>
      <c r="AF242" s="202" t="s">
        <v>315</v>
      </c>
      <c r="AG242" s="202"/>
      <c r="AH242" s="233">
        <v>353070.01</v>
      </c>
      <c r="AI242" s="233"/>
      <c r="AJ242" s="233"/>
      <c r="AK242" s="233"/>
      <c r="AL242" s="233"/>
      <c r="AM242" s="233"/>
      <c r="AN242" s="47" t="s">
        <v>316</v>
      </c>
      <c r="AO242" s="47"/>
      <c r="AP242" s="205">
        <f t="shared" si="32"/>
        <v>842601.57886500005</v>
      </c>
      <c r="AQ242" s="205"/>
      <c r="AR242" s="205"/>
      <c r="AS242" s="205"/>
      <c r="AT242" s="205"/>
      <c r="AU242" s="205"/>
      <c r="AV242" s="205"/>
      <c r="AW242" s="205"/>
      <c r="AX242" s="205"/>
      <c r="AY242" s="205"/>
      <c r="AZ242" s="206"/>
      <c r="BB242" s="51"/>
    </row>
    <row r="243" spans="3:54" x14ac:dyDescent="0.25">
      <c r="C243" s="46"/>
      <c r="E243" s="223" t="s">
        <v>10</v>
      </c>
      <c r="F243" s="224"/>
      <c r="G243" s="224"/>
      <c r="H243" s="224"/>
      <c r="I243" s="224"/>
      <c r="J243" s="224"/>
      <c r="K243" s="225" t="str">
        <f t="shared" si="31"/>
        <v>SODA ASH</v>
      </c>
      <c r="L243" s="225"/>
      <c r="M243" s="225"/>
      <c r="N243" s="225"/>
      <c r="O243" s="225"/>
      <c r="P243" s="225"/>
      <c r="Q243" s="225"/>
      <c r="R243" s="225"/>
      <c r="S243" s="225"/>
      <c r="T243" s="225"/>
      <c r="U243" s="225"/>
      <c r="V243" s="225"/>
      <c r="W243" s="225"/>
      <c r="X243" s="225"/>
      <c r="Y243" s="121"/>
      <c r="Z243" s="237">
        <v>20</v>
      </c>
      <c r="AA243" s="237"/>
      <c r="AB243" s="237"/>
      <c r="AC243" s="237"/>
      <c r="AD243" s="237"/>
      <c r="AE243" s="237"/>
      <c r="AF243" s="225" t="s">
        <v>315</v>
      </c>
      <c r="AG243" s="225"/>
      <c r="AH243" s="238">
        <v>141228</v>
      </c>
      <c r="AI243" s="238"/>
      <c r="AJ243" s="238"/>
      <c r="AK243" s="238"/>
      <c r="AL243" s="238"/>
      <c r="AM243" s="238"/>
      <c r="AN243" s="54" t="s">
        <v>316</v>
      </c>
      <c r="AO243" s="54"/>
      <c r="AP243" s="228">
        <f t="shared" si="32"/>
        <v>1254104.6399999999</v>
      </c>
      <c r="AQ243" s="228"/>
      <c r="AR243" s="228"/>
      <c r="AS243" s="228"/>
      <c r="AT243" s="228"/>
      <c r="AU243" s="228"/>
      <c r="AV243" s="228"/>
      <c r="AW243" s="228"/>
      <c r="AX243" s="228"/>
      <c r="AY243" s="228"/>
      <c r="AZ243" s="229"/>
      <c r="BB243" s="51"/>
    </row>
    <row r="244" spans="3:54" x14ac:dyDescent="0.25">
      <c r="C244" s="46"/>
      <c r="E244" s="216" t="s">
        <v>189</v>
      </c>
      <c r="F244" s="217"/>
      <c r="G244" s="217"/>
      <c r="H244" s="217"/>
      <c r="I244" s="217"/>
      <c r="J244" s="217"/>
      <c r="K244" s="218" t="str">
        <f t="shared" si="31"/>
        <v>KH ACID</v>
      </c>
      <c r="L244" s="218"/>
      <c r="M244" s="218"/>
      <c r="N244" s="218"/>
      <c r="O244" s="218"/>
      <c r="P244" s="218"/>
      <c r="Q244" s="218"/>
      <c r="R244" s="218"/>
      <c r="S244" s="218"/>
      <c r="T244" s="218"/>
      <c r="U244" s="218"/>
      <c r="V244" s="218"/>
      <c r="W244" s="218"/>
      <c r="X244" s="218"/>
      <c r="Y244" s="124"/>
      <c r="Z244" s="236">
        <v>1</v>
      </c>
      <c r="AA244" s="236"/>
      <c r="AB244" s="236"/>
      <c r="AC244" s="236"/>
      <c r="AD244" s="236"/>
      <c r="AE244" s="236"/>
      <c r="AF244" s="218" t="s">
        <v>315</v>
      </c>
      <c r="AG244" s="218"/>
      <c r="AH244" s="220">
        <v>7061.4</v>
      </c>
      <c r="AI244" s="220"/>
      <c r="AJ244" s="220"/>
      <c r="AK244" s="220"/>
      <c r="AL244" s="220"/>
      <c r="AM244" s="220"/>
      <c r="AN244" s="55" t="s">
        <v>316</v>
      </c>
      <c r="AO244" s="55"/>
      <c r="AP244" s="221">
        <f t="shared" si="32"/>
        <v>28142.503559999994</v>
      </c>
      <c r="AQ244" s="221"/>
      <c r="AR244" s="221"/>
      <c r="AS244" s="221"/>
      <c r="AT244" s="221"/>
      <c r="AU244" s="221"/>
      <c r="AV244" s="221"/>
      <c r="AW244" s="221"/>
      <c r="AX244" s="221"/>
      <c r="AY244" s="221"/>
      <c r="AZ244" s="222"/>
      <c r="BB244" s="51"/>
    </row>
    <row r="245" spans="3:54" x14ac:dyDescent="0.25">
      <c r="C245" s="46"/>
      <c r="E245" s="216" t="s">
        <v>246</v>
      </c>
      <c r="F245" s="217"/>
      <c r="G245" s="217"/>
      <c r="H245" s="217"/>
      <c r="I245" s="217"/>
      <c r="J245" s="217"/>
      <c r="K245" s="218" t="str">
        <f t="shared" ref="K245" si="33">VLOOKUP(E245,$CE$1:$CH$1002,2,FALSE)</f>
        <v>LADIPUR RSK</v>
      </c>
      <c r="L245" s="218"/>
      <c r="M245" s="218"/>
      <c r="N245" s="218"/>
      <c r="O245" s="218"/>
      <c r="P245" s="218"/>
      <c r="Q245" s="218"/>
      <c r="R245" s="218"/>
      <c r="S245" s="218"/>
      <c r="T245" s="218"/>
      <c r="U245" s="218"/>
      <c r="V245" s="218"/>
      <c r="W245" s="218"/>
      <c r="X245" s="218"/>
      <c r="Y245" s="124"/>
      <c r="Z245" s="236">
        <v>1</v>
      </c>
      <c r="AA245" s="236"/>
      <c r="AB245" s="236"/>
      <c r="AC245" s="236"/>
      <c r="AD245" s="236"/>
      <c r="AE245" s="236"/>
      <c r="AF245" s="218" t="s">
        <v>315</v>
      </c>
      <c r="AG245" s="218"/>
      <c r="AH245" s="220">
        <v>7061.4</v>
      </c>
      <c r="AI245" s="220"/>
      <c r="AJ245" s="220"/>
      <c r="AK245" s="220"/>
      <c r="AL245" s="220"/>
      <c r="AM245" s="220"/>
      <c r="AN245" s="55" t="s">
        <v>316</v>
      </c>
      <c r="AO245" s="55"/>
      <c r="AP245" s="221">
        <f t="shared" ref="AP245" si="34">(AH245*VLOOKUP(E245,$CE$1:$CH$1002,4,FALSE))/1000</f>
        <v>105920.50570200001</v>
      </c>
      <c r="AQ245" s="221"/>
      <c r="AR245" s="221"/>
      <c r="AS245" s="221"/>
      <c r="AT245" s="221"/>
      <c r="AU245" s="221"/>
      <c r="AV245" s="221"/>
      <c r="AW245" s="221"/>
      <c r="AX245" s="221"/>
      <c r="AY245" s="221"/>
      <c r="AZ245" s="222"/>
      <c r="BB245" s="51"/>
    </row>
    <row r="246" spans="3:54" x14ac:dyDescent="0.25">
      <c r="C246" s="46"/>
      <c r="E246" s="216" t="s">
        <v>238</v>
      </c>
      <c r="F246" s="217"/>
      <c r="G246" s="217"/>
      <c r="H246" s="217"/>
      <c r="I246" s="217"/>
      <c r="J246" s="217"/>
      <c r="K246" s="218" t="str">
        <f t="shared" si="31"/>
        <v>JINFIX ECO RFC 525</v>
      </c>
      <c r="L246" s="218"/>
      <c r="M246" s="218"/>
      <c r="N246" s="218"/>
      <c r="O246" s="218"/>
      <c r="P246" s="218"/>
      <c r="Q246" s="218"/>
      <c r="R246" s="218"/>
      <c r="S246" s="218"/>
      <c r="T246" s="218"/>
      <c r="U246" s="218"/>
      <c r="V246" s="218"/>
      <c r="W246" s="218"/>
      <c r="X246" s="218"/>
      <c r="Y246" s="124"/>
      <c r="Z246" s="236">
        <v>1</v>
      </c>
      <c r="AA246" s="236"/>
      <c r="AB246" s="236"/>
      <c r="AC246" s="236"/>
      <c r="AD246" s="236"/>
      <c r="AE246" s="236"/>
      <c r="AF246" s="218" t="s">
        <v>315</v>
      </c>
      <c r="AG246" s="218"/>
      <c r="AH246" s="220">
        <v>7061.4</v>
      </c>
      <c r="AI246" s="220"/>
      <c r="AJ246" s="220"/>
      <c r="AK246" s="220"/>
      <c r="AL246" s="220"/>
      <c r="AM246" s="220"/>
      <c r="AN246" s="55" t="s">
        <v>316</v>
      </c>
      <c r="AO246" s="55"/>
      <c r="AP246" s="221">
        <f t="shared" si="32"/>
        <v>118184.95706399999</v>
      </c>
      <c r="AQ246" s="221"/>
      <c r="AR246" s="221"/>
      <c r="AS246" s="221"/>
      <c r="AT246" s="221"/>
      <c r="AU246" s="221"/>
      <c r="AV246" s="221"/>
      <c r="AW246" s="221"/>
      <c r="AX246" s="221"/>
      <c r="AY246" s="221"/>
      <c r="AZ246" s="222"/>
      <c r="BB246" s="51"/>
    </row>
    <row r="247" spans="3:54" x14ac:dyDescent="0.25">
      <c r="C247" s="46"/>
      <c r="E247" s="131"/>
      <c r="F247" s="131"/>
      <c r="G247" s="131"/>
      <c r="H247" s="131"/>
      <c r="I247" s="131"/>
      <c r="J247" s="131"/>
      <c r="K247" s="122"/>
      <c r="L247" s="122"/>
      <c r="M247" s="122"/>
      <c r="N247" s="122"/>
      <c r="O247" s="122"/>
      <c r="P247" s="122"/>
      <c r="Q247" s="122"/>
      <c r="R247" s="122"/>
      <c r="S247" s="122"/>
      <c r="T247" s="122"/>
      <c r="U247" s="122"/>
      <c r="V247" s="122"/>
      <c r="W247" s="122"/>
      <c r="X247" s="122"/>
      <c r="Y247" s="122"/>
      <c r="Z247" s="111"/>
      <c r="AA247" s="111"/>
      <c r="AB247" s="111"/>
      <c r="AC247" s="111"/>
      <c r="AD247" s="111"/>
      <c r="AE247" s="111"/>
      <c r="AF247" s="122"/>
      <c r="AG247" s="122"/>
      <c r="AH247" s="131"/>
      <c r="AI247" s="131"/>
      <c r="AJ247" s="131"/>
      <c r="AK247" s="131"/>
      <c r="AL247" s="131"/>
      <c r="AM247" s="131"/>
      <c r="AP247" s="112"/>
      <c r="AQ247" s="112"/>
      <c r="AR247" s="112"/>
      <c r="AS247" s="112"/>
      <c r="AT247" s="112"/>
      <c r="AU247" s="112"/>
      <c r="AV247" s="112"/>
      <c r="AW247" s="112"/>
      <c r="AX247" s="112"/>
      <c r="AY247" s="112"/>
      <c r="AZ247" s="112"/>
      <c r="BB247" s="51"/>
    </row>
    <row r="248" spans="3:54" x14ac:dyDescent="0.25">
      <c r="C248" s="46"/>
      <c r="E248" s="131"/>
      <c r="F248" s="131"/>
      <c r="G248" s="131"/>
      <c r="H248" s="131"/>
      <c r="I248" s="131"/>
      <c r="J248" s="131"/>
      <c r="K248" s="122"/>
      <c r="L248" s="122"/>
      <c r="M248" s="122"/>
      <c r="N248" s="122"/>
      <c r="O248" s="122"/>
      <c r="P248" s="122"/>
      <c r="Q248" s="122"/>
      <c r="R248" s="122"/>
      <c r="S248" s="122"/>
      <c r="T248" s="122"/>
      <c r="U248" s="122"/>
      <c r="V248" s="122"/>
      <c r="W248" s="122"/>
      <c r="X248" s="122"/>
      <c r="Y248" s="122"/>
      <c r="Z248" s="111"/>
      <c r="AA248" s="111"/>
      <c r="AB248" s="111"/>
      <c r="AC248" s="111"/>
      <c r="AD248" s="111"/>
      <c r="AE248" s="111"/>
      <c r="AF248" s="122"/>
      <c r="AG248" s="122"/>
      <c r="AH248" s="131"/>
      <c r="AI248" s="131"/>
      <c r="AJ248" s="131"/>
      <c r="AK248" s="59"/>
      <c r="AL248" s="230" t="s">
        <v>318</v>
      </c>
      <c r="AM248" s="230"/>
      <c r="AN248" s="230"/>
      <c r="AO248" s="230"/>
      <c r="AP248" s="112" t="s">
        <v>11</v>
      </c>
      <c r="AQ248" s="242">
        <f>SUM(AP219:AZ246)</f>
        <v>7053896.4498717003</v>
      </c>
      <c r="AR248" s="242"/>
      <c r="AS248" s="242"/>
      <c r="AT248" s="242"/>
      <c r="AU248" s="242"/>
      <c r="AV248" s="242"/>
      <c r="AW248" s="242"/>
      <c r="AX248" s="242"/>
      <c r="AY248" s="242"/>
      <c r="AZ248" s="242"/>
      <c r="BB248" s="51"/>
    </row>
    <row r="249" spans="3:54" x14ac:dyDescent="0.25">
      <c r="C249" s="46"/>
      <c r="E249" s="131"/>
      <c r="F249" s="131"/>
      <c r="G249" s="131"/>
      <c r="H249" s="131"/>
      <c r="I249" s="131"/>
      <c r="J249" s="131"/>
      <c r="K249" s="122"/>
      <c r="L249" s="122"/>
      <c r="M249" s="122"/>
      <c r="N249" s="122"/>
      <c r="O249" s="122"/>
      <c r="P249" s="122"/>
      <c r="Q249" s="122"/>
      <c r="R249" s="122"/>
      <c r="S249" s="122"/>
      <c r="T249" s="122"/>
      <c r="U249" s="122"/>
      <c r="V249" s="122"/>
      <c r="W249" s="122"/>
      <c r="X249" s="122"/>
      <c r="Y249" s="122"/>
      <c r="Z249" s="111"/>
      <c r="AA249" s="111"/>
      <c r="AB249" s="111"/>
      <c r="AC249" s="111"/>
      <c r="AD249" s="111"/>
      <c r="AE249" s="111"/>
      <c r="AF249" s="122"/>
      <c r="AG249" s="122"/>
      <c r="AH249" s="131"/>
      <c r="AI249" s="131"/>
      <c r="AJ249" s="131"/>
      <c r="AK249" s="59"/>
      <c r="AL249" s="230" t="s">
        <v>317</v>
      </c>
      <c r="AM249" s="230"/>
      <c r="AN249" s="230"/>
      <c r="AO249" s="230"/>
      <c r="AP249" s="112" t="s">
        <v>11</v>
      </c>
      <c r="AQ249" s="242">
        <f>AQ248/AQ214</f>
        <v>1752.5208571109815</v>
      </c>
      <c r="AR249" s="242"/>
      <c r="AS249" s="242"/>
      <c r="AT249" s="242"/>
      <c r="AU249" s="242"/>
      <c r="AV249" s="242"/>
      <c r="AW249" s="242"/>
      <c r="AX249" s="242"/>
      <c r="AY249" s="242"/>
      <c r="AZ249" s="242"/>
      <c r="BB249" s="51"/>
    </row>
    <row r="250" spans="3:54" x14ac:dyDescent="0.25">
      <c r="C250" s="46"/>
      <c r="E250" s="131"/>
      <c r="F250" s="131"/>
      <c r="G250" s="131"/>
      <c r="H250" s="131"/>
      <c r="I250" s="131"/>
      <c r="J250" s="131"/>
      <c r="K250" s="122"/>
      <c r="L250" s="122"/>
      <c r="M250" s="122"/>
      <c r="N250" s="122"/>
      <c r="O250" s="122"/>
      <c r="P250" s="122"/>
      <c r="Q250" s="122"/>
      <c r="R250" s="122"/>
      <c r="S250" s="122"/>
      <c r="T250" s="122"/>
      <c r="U250" s="122"/>
      <c r="V250" s="122"/>
      <c r="W250" s="122"/>
      <c r="X250" s="122"/>
      <c r="Y250" s="122"/>
      <c r="Z250" s="111"/>
      <c r="AA250" s="111"/>
      <c r="AB250" s="111"/>
      <c r="AC250" s="111"/>
      <c r="AD250" s="111"/>
      <c r="AE250" s="111"/>
      <c r="AF250" s="122"/>
      <c r="AG250" s="122"/>
      <c r="AH250" s="131"/>
      <c r="AI250" s="131"/>
      <c r="AJ250" s="131"/>
      <c r="AK250" s="131"/>
      <c r="AL250" s="131"/>
      <c r="AM250" s="131"/>
      <c r="AQ250" s="131"/>
      <c r="AR250" s="131"/>
      <c r="AS250" s="131"/>
      <c r="AT250" s="131"/>
      <c r="AU250" s="131"/>
      <c r="AV250" s="131"/>
      <c r="AW250" s="131"/>
      <c r="AX250" s="131"/>
      <c r="AY250" s="131"/>
      <c r="AZ250" s="131"/>
      <c r="BB250" s="51"/>
    </row>
    <row r="251" spans="3:54" ht="17.25" thickBot="1" x14ac:dyDescent="0.3">
      <c r="C251" s="60"/>
      <c r="D251" s="61"/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1"/>
      <c r="AJ251" s="61"/>
      <c r="AK251" s="61"/>
      <c r="AL251" s="61"/>
      <c r="AM251" s="61"/>
      <c r="AN251" s="61"/>
      <c r="AO251" s="61"/>
      <c r="AP251" s="61"/>
      <c r="AQ251" s="61"/>
      <c r="AR251" s="61"/>
      <c r="AS251" s="61"/>
      <c r="AT251" s="61"/>
      <c r="AU251" s="61"/>
      <c r="AV251" s="61"/>
      <c r="AW251" s="61"/>
      <c r="AX251" s="61"/>
      <c r="AY251" s="61"/>
      <c r="AZ251" s="61"/>
      <c r="BA251" s="61"/>
      <c r="BB251" s="62"/>
    </row>
    <row r="376" spans="60:60" x14ac:dyDescent="0.25">
      <c r="BH376" s="42" t="s">
        <v>374</v>
      </c>
    </row>
  </sheetData>
  <mergeCells count="895">
    <mergeCell ref="AP242:AZ242"/>
    <mergeCell ref="AL248:AO248"/>
    <mergeCell ref="AQ248:AZ248"/>
    <mergeCell ref="Z245:AE245"/>
    <mergeCell ref="AF245:AG245"/>
    <mergeCell ref="Z246:AE246"/>
    <mergeCell ref="AF246:AG246"/>
    <mergeCell ref="AH246:AM246"/>
    <mergeCell ref="AP246:AZ246"/>
    <mergeCell ref="AH245:AM245"/>
    <mergeCell ref="AP245:AZ245"/>
    <mergeCell ref="E242:J242"/>
    <mergeCell ref="K242:X242"/>
    <mergeCell ref="E239:J239"/>
    <mergeCell ref="K239:X239"/>
    <mergeCell ref="Z239:AE239"/>
    <mergeCell ref="AF239:AG239"/>
    <mergeCell ref="Z242:AE242"/>
    <mergeCell ref="AF242:AG242"/>
    <mergeCell ref="AH242:AM242"/>
    <mergeCell ref="AH239:AM239"/>
    <mergeCell ref="AP239:AZ239"/>
    <mergeCell ref="E240:J240"/>
    <mergeCell ref="K240:X240"/>
    <mergeCell ref="Z240:AE240"/>
    <mergeCell ref="AF240:AG240"/>
    <mergeCell ref="AH240:AM240"/>
    <mergeCell ref="AP240:AZ240"/>
    <mergeCell ref="E241:J241"/>
    <mergeCell ref="K241:X241"/>
    <mergeCell ref="Z241:AE241"/>
    <mergeCell ref="AF241:AG241"/>
    <mergeCell ref="AH241:AM241"/>
    <mergeCell ref="AP241:AZ241"/>
    <mergeCell ref="AL249:AO249"/>
    <mergeCell ref="AQ249:AZ249"/>
    <mergeCell ref="E243:J243"/>
    <mergeCell ref="K243:X243"/>
    <mergeCell ref="Z243:AE243"/>
    <mergeCell ref="AF243:AG243"/>
    <mergeCell ref="AH243:AM243"/>
    <mergeCell ref="AP243:AZ243"/>
    <mergeCell ref="E244:J244"/>
    <mergeCell ref="K244:X244"/>
    <mergeCell ref="Z244:AE244"/>
    <mergeCell ref="AF244:AG244"/>
    <mergeCell ref="AH244:AM244"/>
    <mergeCell ref="AP244:AZ244"/>
    <mergeCell ref="E245:J245"/>
    <mergeCell ref="K245:X245"/>
    <mergeCell ref="E246:J246"/>
    <mergeCell ref="K246:X246"/>
    <mergeCell ref="E237:J237"/>
    <mergeCell ref="K237:X237"/>
    <mergeCell ref="Z237:AE237"/>
    <mergeCell ref="AF237:AG237"/>
    <mergeCell ref="AH237:AM237"/>
    <mergeCell ref="AP237:AZ237"/>
    <mergeCell ref="E238:J238"/>
    <mergeCell ref="K238:X238"/>
    <mergeCell ref="Z238:AE238"/>
    <mergeCell ref="AF238:AG238"/>
    <mergeCell ref="AH238:AM238"/>
    <mergeCell ref="AP238:AZ238"/>
    <mergeCell ref="E235:J235"/>
    <mergeCell ref="K235:X235"/>
    <mergeCell ref="Z235:AE235"/>
    <mergeCell ref="AF235:AG235"/>
    <mergeCell ref="AH235:AM235"/>
    <mergeCell ref="AP235:AZ235"/>
    <mergeCell ref="E236:J236"/>
    <mergeCell ref="K236:X236"/>
    <mergeCell ref="Z236:AE236"/>
    <mergeCell ref="AF236:AG236"/>
    <mergeCell ref="AH236:AM236"/>
    <mergeCell ref="AP236:AZ236"/>
    <mergeCell ref="E233:J233"/>
    <mergeCell ref="K233:X233"/>
    <mergeCell ref="Z233:AE233"/>
    <mergeCell ref="AF233:AG233"/>
    <mergeCell ref="AH233:AM233"/>
    <mergeCell ref="AP233:AZ233"/>
    <mergeCell ref="E234:J234"/>
    <mergeCell ref="K234:X234"/>
    <mergeCell ref="Z234:AE234"/>
    <mergeCell ref="AF234:AG234"/>
    <mergeCell ref="AH234:AM234"/>
    <mergeCell ref="AP234:AZ234"/>
    <mergeCell ref="E231:J231"/>
    <mergeCell ref="K231:X231"/>
    <mergeCell ref="Z231:AE231"/>
    <mergeCell ref="AF231:AG231"/>
    <mergeCell ref="AH231:AM231"/>
    <mergeCell ref="AP231:AZ231"/>
    <mergeCell ref="E232:J232"/>
    <mergeCell ref="K232:X232"/>
    <mergeCell ref="Z232:AE232"/>
    <mergeCell ref="AF232:AG232"/>
    <mergeCell ref="AH232:AM232"/>
    <mergeCell ref="AP232:AZ232"/>
    <mergeCell ref="E229:J229"/>
    <mergeCell ref="K229:X229"/>
    <mergeCell ref="Z229:AE229"/>
    <mergeCell ref="AF229:AG229"/>
    <mergeCell ref="AH229:AM229"/>
    <mergeCell ref="AP229:AZ229"/>
    <mergeCell ref="E230:J230"/>
    <mergeCell ref="K230:X230"/>
    <mergeCell ref="Z230:AE230"/>
    <mergeCell ref="AF230:AG230"/>
    <mergeCell ref="AH230:AM230"/>
    <mergeCell ref="AP230:AZ230"/>
    <mergeCell ref="E227:J227"/>
    <mergeCell ref="K227:X227"/>
    <mergeCell ref="Z227:AE227"/>
    <mergeCell ref="AF227:AG227"/>
    <mergeCell ref="AH227:AM227"/>
    <mergeCell ref="AP227:AZ227"/>
    <mergeCell ref="E228:J228"/>
    <mergeCell ref="K228:X228"/>
    <mergeCell ref="Z228:AE228"/>
    <mergeCell ref="AF228:AG228"/>
    <mergeCell ref="AH228:AM228"/>
    <mergeCell ref="AP228:AZ228"/>
    <mergeCell ref="E225:J225"/>
    <mergeCell ref="K225:X225"/>
    <mergeCell ref="Z225:AE225"/>
    <mergeCell ref="AF225:AG225"/>
    <mergeCell ref="AH225:AM225"/>
    <mergeCell ref="AP225:AZ225"/>
    <mergeCell ref="E226:J226"/>
    <mergeCell ref="K226:X226"/>
    <mergeCell ref="Z226:AE226"/>
    <mergeCell ref="AF226:AG226"/>
    <mergeCell ref="AH226:AM226"/>
    <mergeCell ref="AP226:AZ226"/>
    <mergeCell ref="E223:J223"/>
    <mergeCell ref="K223:X223"/>
    <mergeCell ref="Z223:AE223"/>
    <mergeCell ref="AF223:AG223"/>
    <mergeCell ref="AH223:AM223"/>
    <mergeCell ref="AP223:AZ223"/>
    <mergeCell ref="E224:J224"/>
    <mergeCell ref="K224:X224"/>
    <mergeCell ref="Z224:AE224"/>
    <mergeCell ref="AF224:AG224"/>
    <mergeCell ref="AH224:AM224"/>
    <mergeCell ref="AP224:AZ224"/>
    <mergeCell ref="E221:J221"/>
    <mergeCell ref="K221:X221"/>
    <mergeCell ref="Z221:AE221"/>
    <mergeCell ref="AF221:AG221"/>
    <mergeCell ref="AH221:AM221"/>
    <mergeCell ref="AP221:AZ221"/>
    <mergeCell ref="E222:J222"/>
    <mergeCell ref="K222:X222"/>
    <mergeCell ref="Z222:AE222"/>
    <mergeCell ref="AF222:AG222"/>
    <mergeCell ref="AH222:AM222"/>
    <mergeCell ref="AP222:AZ222"/>
    <mergeCell ref="E219:J219"/>
    <mergeCell ref="K219:X219"/>
    <mergeCell ref="Z219:AE219"/>
    <mergeCell ref="AF219:AG219"/>
    <mergeCell ref="AH219:AM219"/>
    <mergeCell ref="AP219:AZ219"/>
    <mergeCell ref="E220:J220"/>
    <mergeCell ref="K220:X220"/>
    <mergeCell ref="Z220:AE220"/>
    <mergeCell ref="AF220:AG220"/>
    <mergeCell ref="AH220:AM220"/>
    <mergeCell ref="AP220:AZ220"/>
    <mergeCell ref="AQ213:AT213"/>
    <mergeCell ref="E214:I214"/>
    <mergeCell ref="AH214:AO214"/>
    <mergeCell ref="AQ214:AT214"/>
    <mergeCell ref="E215:I215"/>
    <mergeCell ref="K215:U215"/>
    <mergeCell ref="AH215:AO215"/>
    <mergeCell ref="AQ215:AT215"/>
    <mergeCell ref="E216:I216"/>
    <mergeCell ref="K216:U216"/>
    <mergeCell ref="AH216:AO216"/>
    <mergeCell ref="E213:I213"/>
    <mergeCell ref="K213:U213"/>
    <mergeCell ref="AH213:AO213"/>
    <mergeCell ref="AH197:AM197"/>
    <mergeCell ref="E201:J201"/>
    <mergeCell ref="K201:X201"/>
    <mergeCell ref="Z201:AE201"/>
    <mergeCell ref="AF201:AG201"/>
    <mergeCell ref="AH201:AM201"/>
    <mergeCell ref="AL207:AO207"/>
    <mergeCell ref="AP194:AZ194"/>
    <mergeCell ref="E195:J195"/>
    <mergeCell ref="K195:X195"/>
    <mergeCell ref="Z195:AE195"/>
    <mergeCell ref="AF195:AG195"/>
    <mergeCell ref="AH195:AM195"/>
    <mergeCell ref="AP195:AZ195"/>
    <mergeCell ref="E196:J196"/>
    <mergeCell ref="K196:X196"/>
    <mergeCell ref="Z196:AE196"/>
    <mergeCell ref="AF196:AG196"/>
    <mergeCell ref="AH196:AM196"/>
    <mergeCell ref="AP196:AZ196"/>
    <mergeCell ref="E194:J194"/>
    <mergeCell ref="K194:X194"/>
    <mergeCell ref="Z194:AE194"/>
    <mergeCell ref="AF194:AG194"/>
    <mergeCell ref="AH194:AM194"/>
    <mergeCell ref="E192:J192"/>
    <mergeCell ref="K192:X192"/>
    <mergeCell ref="Z192:AE192"/>
    <mergeCell ref="AF192:AG192"/>
    <mergeCell ref="AH192:AM192"/>
    <mergeCell ref="AP192:AZ192"/>
    <mergeCell ref="E193:J193"/>
    <mergeCell ref="K193:X193"/>
    <mergeCell ref="Z193:AE193"/>
    <mergeCell ref="AF193:AG193"/>
    <mergeCell ref="AH193:AM193"/>
    <mergeCell ref="AP193:AZ193"/>
    <mergeCell ref="E190:J190"/>
    <mergeCell ref="K190:X190"/>
    <mergeCell ref="Z190:AE190"/>
    <mergeCell ref="AF190:AG190"/>
    <mergeCell ref="AH190:AM190"/>
    <mergeCell ref="AP190:AZ190"/>
    <mergeCell ref="E191:J191"/>
    <mergeCell ref="K191:X191"/>
    <mergeCell ref="Z191:AE191"/>
    <mergeCell ref="AF191:AG191"/>
    <mergeCell ref="AH191:AM191"/>
    <mergeCell ref="AP191:AZ191"/>
    <mergeCell ref="E188:J188"/>
    <mergeCell ref="K188:X188"/>
    <mergeCell ref="Z188:AE188"/>
    <mergeCell ref="AF188:AG188"/>
    <mergeCell ref="AH188:AM188"/>
    <mergeCell ref="AP188:AZ188"/>
    <mergeCell ref="E189:J189"/>
    <mergeCell ref="K189:X189"/>
    <mergeCell ref="Z189:AE189"/>
    <mergeCell ref="AF189:AG189"/>
    <mergeCell ref="AH189:AM189"/>
    <mergeCell ref="AP189:AZ189"/>
    <mergeCell ref="E184:J184"/>
    <mergeCell ref="K184:X184"/>
    <mergeCell ref="Z184:AE184"/>
    <mergeCell ref="AF184:AG184"/>
    <mergeCell ref="AH184:AM184"/>
    <mergeCell ref="AP184:AZ184"/>
    <mergeCell ref="E185:J185"/>
    <mergeCell ref="K185:X185"/>
    <mergeCell ref="Z185:AE185"/>
    <mergeCell ref="AF185:AG185"/>
    <mergeCell ref="AH185:AM185"/>
    <mergeCell ref="AP185:AZ185"/>
    <mergeCell ref="E155:J155"/>
    <mergeCell ref="K155:X155"/>
    <mergeCell ref="Z155:AE155"/>
    <mergeCell ref="AF155:AG155"/>
    <mergeCell ref="AH155:AM155"/>
    <mergeCell ref="AP155:AZ155"/>
    <mergeCell ref="E156:J156"/>
    <mergeCell ref="K156:X156"/>
    <mergeCell ref="Z156:AE156"/>
    <mergeCell ref="AF156:AG156"/>
    <mergeCell ref="AH156:AM156"/>
    <mergeCell ref="AP156:AZ156"/>
    <mergeCell ref="E140:J140"/>
    <mergeCell ref="K140:X140"/>
    <mergeCell ref="Z140:AE140"/>
    <mergeCell ref="AF140:AG140"/>
    <mergeCell ref="AH140:AM140"/>
    <mergeCell ref="AP140:AZ140"/>
    <mergeCell ref="E142:J142"/>
    <mergeCell ref="K142:X142"/>
    <mergeCell ref="Z142:AE142"/>
    <mergeCell ref="AF142:AG142"/>
    <mergeCell ref="AH142:AM142"/>
    <mergeCell ref="AP142:AZ142"/>
    <mergeCell ref="E141:J141"/>
    <mergeCell ref="K141:X141"/>
    <mergeCell ref="Z141:AE141"/>
    <mergeCell ref="AF141:AG141"/>
    <mergeCell ref="AH141:AM141"/>
    <mergeCell ref="AP141:AZ141"/>
    <mergeCell ref="E138:J138"/>
    <mergeCell ref="K138:X138"/>
    <mergeCell ref="Z138:AE138"/>
    <mergeCell ref="AF138:AG138"/>
    <mergeCell ref="AH138:AM138"/>
    <mergeCell ref="AP138:AZ138"/>
    <mergeCell ref="E139:J139"/>
    <mergeCell ref="K139:X139"/>
    <mergeCell ref="Z139:AE139"/>
    <mergeCell ref="AF139:AG139"/>
    <mergeCell ref="AH139:AM139"/>
    <mergeCell ref="AP139:AZ139"/>
    <mergeCell ref="AP135:AZ135"/>
    <mergeCell ref="E136:J136"/>
    <mergeCell ref="K136:X136"/>
    <mergeCell ref="Z136:AE136"/>
    <mergeCell ref="AF136:AG136"/>
    <mergeCell ref="AH136:AM136"/>
    <mergeCell ref="AP136:AZ136"/>
    <mergeCell ref="E137:J137"/>
    <mergeCell ref="K137:X137"/>
    <mergeCell ref="Z137:AE137"/>
    <mergeCell ref="AF137:AG137"/>
    <mergeCell ref="AH137:AM137"/>
    <mergeCell ref="AP137:AZ137"/>
    <mergeCell ref="E153:J153"/>
    <mergeCell ref="K153:X153"/>
    <mergeCell ref="Z153:AE153"/>
    <mergeCell ref="AF153:AG153"/>
    <mergeCell ref="AH153:AM153"/>
    <mergeCell ref="AP153:AZ153"/>
    <mergeCell ref="E154:J154"/>
    <mergeCell ref="K154:X154"/>
    <mergeCell ref="Z154:AE154"/>
    <mergeCell ref="AF154:AG154"/>
    <mergeCell ref="AH154:AM154"/>
    <mergeCell ref="AP154:AZ154"/>
    <mergeCell ref="E151:J151"/>
    <mergeCell ref="K151:X151"/>
    <mergeCell ref="Z151:AE151"/>
    <mergeCell ref="AF151:AG151"/>
    <mergeCell ref="AH151:AM151"/>
    <mergeCell ref="AP151:AZ151"/>
    <mergeCell ref="E152:J152"/>
    <mergeCell ref="K152:X152"/>
    <mergeCell ref="Z152:AE152"/>
    <mergeCell ref="AF152:AG152"/>
    <mergeCell ref="AH152:AM152"/>
    <mergeCell ref="AP152:AZ152"/>
    <mergeCell ref="E149:J149"/>
    <mergeCell ref="K149:X149"/>
    <mergeCell ref="Z149:AE149"/>
    <mergeCell ref="AF149:AG149"/>
    <mergeCell ref="AH149:AM149"/>
    <mergeCell ref="AP149:AZ149"/>
    <mergeCell ref="E150:J150"/>
    <mergeCell ref="K150:X150"/>
    <mergeCell ref="Z150:AE150"/>
    <mergeCell ref="AF150:AG150"/>
    <mergeCell ref="AH150:AM150"/>
    <mergeCell ref="AP150:AZ150"/>
    <mergeCell ref="E147:J147"/>
    <mergeCell ref="K147:X147"/>
    <mergeCell ref="Z147:AE147"/>
    <mergeCell ref="AF147:AG147"/>
    <mergeCell ref="AH147:AM147"/>
    <mergeCell ref="AP147:AZ147"/>
    <mergeCell ref="E148:J148"/>
    <mergeCell ref="K148:X148"/>
    <mergeCell ref="Z148:AE148"/>
    <mergeCell ref="AF148:AG148"/>
    <mergeCell ref="AH148:AM148"/>
    <mergeCell ref="AP148:AZ148"/>
    <mergeCell ref="AF145:AG145"/>
    <mergeCell ref="AH145:AM145"/>
    <mergeCell ref="AP145:AZ145"/>
    <mergeCell ref="E146:J146"/>
    <mergeCell ref="K146:X146"/>
    <mergeCell ref="Z146:AE146"/>
    <mergeCell ref="AF146:AG146"/>
    <mergeCell ref="AH146:AM146"/>
    <mergeCell ref="AP146:AZ146"/>
    <mergeCell ref="CF1:CF3"/>
    <mergeCell ref="CG1:CH1"/>
    <mergeCell ref="CG2:CH2"/>
    <mergeCell ref="E3:I3"/>
    <mergeCell ref="K3:U3"/>
    <mergeCell ref="AH3:AO3"/>
    <mergeCell ref="AQ3:AT3"/>
    <mergeCell ref="E143:J143"/>
    <mergeCell ref="K143:X143"/>
    <mergeCell ref="Z143:AE143"/>
    <mergeCell ref="AF143:AG143"/>
    <mergeCell ref="AH143:AM143"/>
    <mergeCell ref="AP143:AZ143"/>
    <mergeCell ref="E134:J134"/>
    <mergeCell ref="K134:X134"/>
    <mergeCell ref="Z134:AE134"/>
    <mergeCell ref="AF134:AG134"/>
    <mergeCell ref="AH134:AM134"/>
    <mergeCell ref="AP134:AZ134"/>
    <mergeCell ref="E135:J135"/>
    <mergeCell ref="K135:X135"/>
    <mergeCell ref="Z135:AE135"/>
    <mergeCell ref="AF135:AG135"/>
    <mergeCell ref="AH135:AM135"/>
    <mergeCell ref="E4:I4"/>
    <mergeCell ref="K4:U4"/>
    <mergeCell ref="AH4:AO4"/>
    <mergeCell ref="AQ4:AT4"/>
    <mergeCell ref="E5:I5"/>
    <mergeCell ref="K5:U5"/>
    <mergeCell ref="AH5:AO5"/>
    <mergeCell ref="AQ5:AT5"/>
    <mergeCell ref="CE1:CE3"/>
    <mergeCell ref="E11:J11"/>
    <mergeCell ref="K11:X11"/>
    <mergeCell ref="Z11:AE11"/>
    <mergeCell ref="AF11:AG11"/>
    <mergeCell ref="AH11:AM11"/>
    <mergeCell ref="AP11:AZ11"/>
    <mergeCell ref="CE5:CF5"/>
    <mergeCell ref="E6:I6"/>
    <mergeCell ref="K6:U6"/>
    <mergeCell ref="AH6:AO6"/>
    <mergeCell ref="E10:J10"/>
    <mergeCell ref="K10:X10"/>
    <mergeCell ref="Z10:AE10"/>
    <mergeCell ref="AF10:AG10"/>
    <mergeCell ref="AH10:AM10"/>
    <mergeCell ref="AP10:AZ10"/>
    <mergeCell ref="E13:J13"/>
    <mergeCell ref="K13:X13"/>
    <mergeCell ref="Z13:AE13"/>
    <mergeCell ref="AF13:AG13"/>
    <mergeCell ref="AH13:AM13"/>
    <mergeCell ref="AP13:AZ13"/>
    <mergeCell ref="E12:J12"/>
    <mergeCell ref="K12:X12"/>
    <mergeCell ref="Z12:AE12"/>
    <mergeCell ref="AF12:AG12"/>
    <mergeCell ref="AH12:AM12"/>
    <mergeCell ref="AP12:AZ12"/>
    <mergeCell ref="E15:J15"/>
    <mergeCell ref="K15:X15"/>
    <mergeCell ref="Z15:AE15"/>
    <mergeCell ref="AF15:AG15"/>
    <mergeCell ref="AH15:AM15"/>
    <mergeCell ref="AP15:AZ15"/>
    <mergeCell ref="E14:J14"/>
    <mergeCell ref="K14:X14"/>
    <mergeCell ref="Z14:AE14"/>
    <mergeCell ref="AF14:AG14"/>
    <mergeCell ref="AH14:AM14"/>
    <mergeCell ref="AP14:AZ14"/>
    <mergeCell ref="E25:I25"/>
    <mergeCell ref="AH25:AO25"/>
    <mergeCell ref="AQ25:AT25"/>
    <mergeCell ref="E26:I26"/>
    <mergeCell ref="K26:U26"/>
    <mergeCell ref="AH26:AO26"/>
    <mergeCell ref="AQ26:AT26"/>
    <mergeCell ref="AL17:AO17"/>
    <mergeCell ref="AQ17:AZ17"/>
    <mergeCell ref="AL18:AO18"/>
    <mergeCell ref="AQ18:AZ18"/>
    <mergeCell ref="E24:I24"/>
    <mergeCell ref="K24:U24"/>
    <mergeCell ref="AH24:AO24"/>
    <mergeCell ref="AQ24:AT24"/>
    <mergeCell ref="AP31:AZ31"/>
    <mergeCell ref="E32:J32"/>
    <mergeCell ref="K32:X32"/>
    <mergeCell ref="Z32:AE32"/>
    <mergeCell ref="AF32:AG32"/>
    <mergeCell ref="AH32:AM32"/>
    <mergeCell ref="AP32:AZ32"/>
    <mergeCell ref="E27:I27"/>
    <mergeCell ref="K27:U27"/>
    <mergeCell ref="AH27:AO27"/>
    <mergeCell ref="E31:J31"/>
    <mergeCell ref="K31:X31"/>
    <mergeCell ref="Z31:AE31"/>
    <mergeCell ref="AF31:AG31"/>
    <mergeCell ref="AH31:AM31"/>
    <mergeCell ref="E34:J34"/>
    <mergeCell ref="K34:X34"/>
    <mergeCell ref="Z34:AE34"/>
    <mergeCell ref="AF34:AG34"/>
    <mergeCell ref="AH34:AM34"/>
    <mergeCell ref="AP34:AZ34"/>
    <mergeCell ref="E33:J33"/>
    <mergeCell ref="K33:X33"/>
    <mergeCell ref="Z33:AE33"/>
    <mergeCell ref="AF33:AG33"/>
    <mergeCell ref="AH33:AM33"/>
    <mergeCell ref="AP33:AZ33"/>
    <mergeCell ref="E36:J36"/>
    <mergeCell ref="K36:X36"/>
    <mergeCell ref="Z36:AE36"/>
    <mergeCell ref="AF36:AG36"/>
    <mergeCell ref="AH36:AM36"/>
    <mergeCell ref="AP36:AZ36"/>
    <mergeCell ref="E35:J35"/>
    <mergeCell ref="K35:X35"/>
    <mergeCell ref="Z35:AE35"/>
    <mergeCell ref="AF35:AG35"/>
    <mergeCell ref="AH35:AM35"/>
    <mergeCell ref="AP35:AZ35"/>
    <mergeCell ref="E46:I46"/>
    <mergeCell ref="AH46:AO46"/>
    <mergeCell ref="AQ46:AT46"/>
    <mergeCell ref="E47:I47"/>
    <mergeCell ref="K47:U47"/>
    <mergeCell ref="AH47:AO47"/>
    <mergeCell ref="AQ47:AT47"/>
    <mergeCell ref="AL38:AO38"/>
    <mergeCell ref="AQ38:AZ38"/>
    <mergeCell ref="AL39:AO39"/>
    <mergeCell ref="AQ39:AZ39"/>
    <mergeCell ref="E45:I45"/>
    <mergeCell ref="K45:U45"/>
    <mergeCell ref="AH45:AO45"/>
    <mergeCell ref="AQ45:AT45"/>
    <mergeCell ref="AP52:AZ52"/>
    <mergeCell ref="E53:J53"/>
    <mergeCell ref="K53:X53"/>
    <mergeCell ref="Z53:AE53"/>
    <mergeCell ref="AF53:AG53"/>
    <mergeCell ref="AH53:AM53"/>
    <mergeCell ref="AP53:AZ53"/>
    <mergeCell ref="E48:I48"/>
    <mergeCell ref="K48:U48"/>
    <mergeCell ref="AH48:AO48"/>
    <mergeCell ref="E52:J52"/>
    <mergeCell ref="K52:X52"/>
    <mergeCell ref="Z52:AE52"/>
    <mergeCell ref="AF52:AG52"/>
    <mergeCell ref="AH52:AM52"/>
    <mergeCell ref="E55:J55"/>
    <mergeCell ref="K55:X55"/>
    <mergeCell ref="Z55:AE55"/>
    <mergeCell ref="AF55:AG55"/>
    <mergeCell ref="AH55:AM55"/>
    <mergeCell ref="AP55:AZ55"/>
    <mergeCell ref="E54:J54"/>
    <mergeCell ref="K54:X54"/>
    <mergeCell ref="Z54:AE54"/>
    <mergeCell ref="AF54:AG54"/>
    <mergeCell ref="AH54:AM54"/>
    <mergeCell ref="AP54:AZ54"/>
    <mergeCell ref="E57:J57"/>
    <mergeCell ref="K57:X57"/>
    <mergeCell ref="Z57:AE57"/>
    <mergeCell ref="AF57:AG57"/>
    <mergeCell ref="AH57:AM57"/>
    <mergeCell ref="AP57:AZ57"/>
    <mergeCell ref="E56:J56"/>
    <mergeCell ref="K56:X56"/>
    <mergeCell ref="Z56:AE56"/>
    <mergeCell ref="AF56:AG56"/>
    <mergeCell ref="AH56:AM56"/>
    <mergeCell ref="AP56:AZ56"/>
    <mergeCell ref="E66:I66"/>
    <mergeCell ref="K66:U66"/>
    <mergeCell ref="AH66:AO66"/>
    <mergeCell ref="AQ66:AT66"/>
    <mergeCell ref="E67:I67"/>
    <mergeCell ref="K67:U67"/>
    <mergeCell ref="AH67:AO67"/>
    <mergeCell ref="AQ67:AT67"/>
    <mergeCell ref="AL59:AO59"/>
    <mergeCell ref="AQ59:AZ59"/>
    <mergeCell ref="AL60:AO60"/>
    <mergeCell ref="AQ60:AZ60"/>
    <mergeCell ref="E65:I65"/>
    <mergeCell ref="K65:U65"/>
    <mergeCell ref="AH65:AO65"/>
    <mergeCell ref="AQ65:AT65"/>
    <mergeCell ref="AP72:AZ72"/>
    <mergeCell ref="E73:J73"/>
    <mergeCell ref="K73:X73"/>
    <mergeCell ref="Z73:AE73"/>
    <mergeCell ref="AF73:AG73"/>
    <mergeCell ref="AH73:AM73"/>
    <mergeCell ref="AP73:AZ73"/>
    <mergeCell ref="E68:I68"/>
    <mergeCell ref="K68:U68"/>
    <mergeCell ref="AH68:AO68"/>
    <mergeCell ref="E72:J72"/>
    <mergeCell ref="K72:X72"/>
    <mergeCell ref="Z72:AE72"/>
    <mergeCell ref="AF72:AG72"/>
    <mergeCell ref="AH72:AM72"/>
    <mergeCell ref="E75:J75"/>
    <mergeCell ref="K75:X75"/>
    <mergeCell ref="Z75:AE75"/>
    <mergeCell ref="AF75:AG75"/>
    <mergeCell ref="AH75:AM75"/>
    <mergeCell ref="AP75:AZ75"/>
    <mergeCell ref="E74:J74"/>
    <mergeCell ref="K74:X74"/>
    <mergeCell ref="Z74:AE74"/>
    <mergeCell ref="AF74:AG74"/>
    <mergeCell ref="AH74:AM74"/>
    <mergeCell ref="AP74:AZ74"/>
    <mergeCell ref="E77:J77"/>
    <mergeCell ref="K77:X77"/>
    <mergeCell ref="Z77:AE77"/>
    <mergeCell ref="AF77:AG77"/>
    <mergeCell ref="AH77:AM77"/>
    <mergeCell ref="AP77:AZ77"/>
    <mergeCell ref="E76:J76"/>
    <mergeCell ref="K76:X76"/>
    <mergeCell ref="Z76:AE76"/>
    <mergeCell ref="AF76:AG76"/>
    <mergeCell ref="AH76:AM76"/>
    <mergeCell ref="AP76:AZ76"/>
    <mergeCell ref="E87:I87"/>
    <mergeCell ref="AH87:AO87"/>
    <mergeCell ref="AQ87:AT87"/>
    <mergeCell ref="E88:I88"/>
    <mergeCell ref="K88:U88"/>
    <mergeCell ref="AH88:AO88"/>
    <mergeCell ref="AQ88:AT88"/>
    <mergeCell ref="AL79:AO79"/>
    <mergeCell ref="AQ79:AZ79"/>
    <mergeCell ref="AL80:AO80"/>
    <mergeCell ref="AQ80:AZ80"/>
    <mergeCell ref="E86:I86"/>
    <mergeCell ref="K86:U86"/>
    <mergeCell ref="AH86:AO86"/>
    <mergeCell ref="AQ86:AT86"/>
    <mergeCell ref="AP93:AZ93"/>
    <mergeCell ref="E94:J94"/>
    <mergeCell ref="K94:X94"/>
    <mergeCell ref="Z94:AE94"/>
    <mergeCell ref="AF94:AG94"/>
    <mergeCell ref="AH94:AM94"/>
    <mergeCell ref="AP94:AZ94"/>
    <mergeCell ref="E89:I89"/>
    <mergeCell ref="K89:U89"/>
    <mergeCell ref="AH89:AO89"/>
    <mergeCell ref="E93:J93"/>
    <mergeCell ref="K93:X93"/>
    <mergeCell ref="Z93:AE93"/>
    <mergeCell ref="AF93:AG93"/>
    <mergeCell ref="AH93:AM93"/>
    <mergeCell ref="E96:J96"/>
    <mergeCell ref="K96:X96"/>
    <mergeCell ref="Z96:AE96"/>
    <mergeCell ref="AF96:AG96"/>
    <mergeCell ref="AH96:AM96"/>
    <mergeCell ref="AP96:AZ96"/>
    <mergeCell ref="E95:J95"/>
    <mergeCell ref="K95:X95"/>
    <mergeCell ref="Z95:AE95"/>
    <mergeCell ref="AF95:AG95"/>
    <mergeCell ref="AH95:AM95"/>
    <mergeCell ref="AP95:AZ95"/>
    <mergeCell ref="E98:J98"/>
    <mergeCell ref="K98:X98"/>
    <mergeCell ref="Z98:AE98"/>
    <mergeCell ref="AF98:AG98"/>
    <mergeCell ref="AH98:AM98"/>
    <mergeCell ref="AP98:AZ98"/>
    <mergeCell ref="E97:J97"/>
    <mergeCell ref="K97:X97"/>
    <mergeCell ref="Z97:AE97"/>
    <mergeCell ref="AF97:AG97"/>
    <mergeCell ref="AH97:AM97"/>
    <mergeCell ref="AP97:AZ97"/>
    <mergeCell ref="E108:I108"/>
    <mergeCell ref="AH108:AO108"/>
    <mergeCell ref="AQ108:AT108"/>
    <mergeCell ref="E109:I109"/>
    <mergeCell ref="K109:U109"/>
    <mergeCell ref="AH109:AO109"/>
    <mergeCell ref="AQ109:AT109"/>
    <mergeCell ref="AL100:AO100"/>
    <mergeCell ref="AQ100:AZ100"/>
    <mergeCell ref="AL101:AO101"/>
    <mergeCell ref="AQ101:AZ101"/>
    <mergeCell ref="E107:I107"/>
    <mergeCell ref="K107:U107"/>
    <mergeCell ref="AH107:AO107"/>
    <mergeCell ref="AQ107:AT107"/>
    <mergeCell ref="AP114:AZ114"/>
    <mergeCell ref="E115:J115"/>
    <mergeCell ref="K115:X115"/>
    <mergeCell ref="Z115:AE115"/>
    <mergeCell ref="AF115:AG115"/>
    <mergeCell ref="AH115:AM115"/>
    <mergeCell ref="AP115:AZ115"/>
    <mergeCell ref="E110:I110"/>
    <mergeCell ref="K110:U110"/>
    <mergeCell ref="AH110:AO110"/>
    <mergeCell ref="E114:J114"/>
    <mergeCell ref="K114:X114"/>
    <mergeCell ref="Z114:AE114"/>
    <mergeCell ref="AF114:AG114"/>
    <mergeCell ref="AH114:AM114"/>
    <mergeCell ref="E117:J117"/>
    <mergeCell ref="K117:X117"/>
    <mergeCell ref="Z117:AE117"/>
    <mergeCell ref="AF117:AG117"/>
    <mergeCell ref="AH117:AM117"/>
    <mergeCell ref="AP117:AZ117"/>
    <mergeCell ref="E116:J116"/>
    <mergeCell ref="K116:X116"/>
    <mergeCell ref="Z116:AE116"/>
    <mergeCell ref="AF116:AG116"/>
    <mergeCell ref="AH116:AM116"/>
    <mergeCell ref="AP116:AZ116"/>
    <mergeCell ref="E119:J119"/>
    <mergeCell ref="K119:X119"/>
    <mergeCell ref="Z119:AE119"/>
    <mergeCell ref="AF119:AG119"/>
    <mergeCell ref="AH119:AM119"/>
    <mergeCell ref="AP119:AZ119"/>
    <mergeCell ref="E118:J118"/>
    <mergeCell ref="K118:X118"/>
    <mergeCell ref="Z118:AE118"/>
    <mergeCell ref="AF118:AG118"/>
    <mergeCell ref="AH118:AM118"/>
    <mergeCell ref="AP118:AZ118"/>
    <mergeCell ref="E129:I129"/>
    <mergeCell ref="AH129:AO129"/>
    <mergeCell ref="AQ129:AT129"/>
    <mergeCell ref="E130:I130"/>
    <mergeCell ref="K130:U130"/>
    <mergeCell ref="AH130:AO130"/>
    <mergeCell ref="AQ130:AT130"/>
    <mergeCell ref="AL121:AO121"/>
    <mergeCell ref="AQ121:AZ121"/>
    <mergeCell ref="AL122:AO122"/>
    <mergeCell ref="AQ122:AZ122"/>
    <mergeCell ref="E128:I128"/>
    <mergeCell ref="K128:U128"/>
    <mergeCell ref="AH128:AO128"/>
    <mergeCell ref="AQ128:AT128"/>
    <mergeCell ref="AP157:AZ157"/>
    <mergeCell ref="E158:J158"/>
    <mergeCell ref="K158:X158"/>
    <mergeCell ref="Z158:AE158"/>
    <mergeCell ref="AF158:AG158"/>
    <mergeCell ref="AH158:AM158"/>
    <mergeCell ref="AP158:AZ158"/>
    <mergeCell ref="E131:I131"/>
    <mergeCell ref="K131:U131"/>
    <mergeCell ref="AH131:AO131"/>
    <mergeCell ref="E157:J157"/>
    <mergeCell ref="K157:X157"/>
    <mergeCell ref="Z157:AE157"/>
    <mergeCell ref="AF157:AG157"/>
    <mergeCell ref="AH157:AM157"/>
    <mergeCell ref="E144:J144"/>
    <mergeCell ref="K144:X144"/>
    <mergeCell ref="Z144:AE144"/>
    <mergeCell ref="AF144:AG144"/>
    <mergeCell ref="AH144:AM144"/>
    <mergeCell ref="AP144:AZ144"/>
    <mergeCell ref="E145:J145"/>
    <mergeCell ref="K145:X145"/>
    <mergeCell ref="Z145:AE145"/>
    <mergeCell ref="E160:J160"/>
    <mergeCell ref="K160:X160"/>
    <mergeCell ref="Z160:AE160"/>
    <mergeCell ref="AF160:AG160"/>
    <mergeCell ref="AH160:AM160"/>
    <mergeCell ref="AP160:AZ160"/>
    <mergeCell ref="E159:J159"/>
    <mergeCell ref="K159:X159"/>
    <mergeCell ref="Z159:AE159"/>
    <mergeCell ref="AF159:AG159"/>
    <mergeCell ref="AH159:AM159"/>
    <mergeCell ref="AP159:AZ159"/>
    <mergeCell ref="E162:J162"/>
    <mergeCell ref="K162:X162"/>
    <mergeCell ref="Z162:AE162"/>
    <mergeCell ref="AF162:AG162"/>
    <mergeCell ref="AH162:AM162"/>
    <mergeCell ref="AP162:AZ162"/>
    <mergeCell ref="E161:J161"/>
    <mergeCell ref="K161:X161"/>
    <mergeCell ref="Z161:AE161"/>
    <mergeCell ref="AF161:AG161"/>
    <mergeCell ref="AH161:AM161"/>
    <mergeCell ref="AP161:AZ161"/>
    <mergeCell ref="E172:I172"/>
    <mergeCell ref="AH172:AO172"/>
    <mergeCell ref="AQ172:AT172"/>
    <mergeCell ref="E173:I173"/>
    <mergeCell ref="K173:U173"/>
    <mergeCell ref="AH173:AO173"/>
    <mergeCell ref="AQ173:AT173"/>
    <mergeCell ref="AL164:AO164"/>
    <mergeCell ref="AQ164:AZ164"/>
    <mergeCell ref="AL165:AO165"/>
    <mergeCell ref="AQ165:AZ165"/>
    <mergeCell ref="E171:I171"/>
    <mergeCell ref="K171:U171"/>
    <mergeCell ref="AH171:AO171"/>
    <mergeCell ref="AQ171:AT171"/>
    <mergeCell ref="AP178:AZ178"/>
    <mergeCell ref="E179:J179"/>
    <mergeCell ref="K179:X179"/>
    <mergeCell ref="Z179:AE179"/>
    <mergeCell ref="AF179:AG179"/>
    <mergeCell ref="AH179:AM179"/>
    <mergeCell ref="AP179:AZ179"/>
    <mergeCell ref="E174:I174"/>
    <mergeCell ref="K174:U174"/>
    <mergeCell ref="AH174:AO174"/>
    <mergeCell ref="E178:J178"/>
    <mergeCell ref="K178:X178"/>
    <mergeCell ref="Z178:AE178"/>
    <mergeCell ref="AF178:AG178"/>
    <mergeCell ref="AH178:AM178"/>
    <mergeCell ref="E177:J177"/>
    <mergeCell ref="K177:X177"/>
    <mergeCell ref="Z177:AE177"/>
    <mergeCell ref="AF177:AG177"/>
    <mergeCell ref="AH177:AM177"/>
    <mergeCell ref="AP177:AZ177"/>
    <mergeCell ref="E181:J181"/>
    <mergeCell ref="K181:X181"/>
    <mergeCell ref="Z181:AE181"/>
    <mergeCell ref="AF181:AG181"/>
    <mergeCell ref="AH181:AM181"/>
    <mergeCell ref="AP181:AZ181"/>
    <mergeCell ref="E180:J180"/>
    <mergeCell ref="K180:X180"/>
    <mergeCell ref="Z180:AE180"/>
    <mergeCell ref="AF180:AG180"/>
    <mergeCell ref="AH180:AM180"/>
    <mergeCell ref="AP180:AZ180"/>
    <mergeCell ref="E183:J183"/>
    <mergeCell ref="K183:X183"/>
    <mergeCell ref="Z183:AE183"/>
    <mergeCell ref="AF183:AG183"/>
    <mergeCell ref="AH183:AM183"/>
    <mergeCell ref="AP183:AZ183"/>
    <mergeCell ref="E182:J182"/>
    <mergeCell ref="K182:X182"/>
    <mergeCell ref="Z182:AE182"/>
    <mergeCell ref="AF182:AG182"/>
    <mergeCell ref="AH182:AM182"/>
    <mergeCell ref="AP182:AZ182"/>
    <mergeCell ref="E186:J186"/>
    <mergeCell ref="K186:X186"/>
    <mergeCell ref="Z186:AE186"/>
    <mergeCell ref="AF186:AG186"/>
    <mergeCell ref="AH186:AM186"/>
    <mergeCell ref="AP186:AZ186"/>
    <mergeCell ref="E187:J187"/>
    <mergeCell ref="K187:X187"/>
    <mergeCell ref="Z187:AE187"/>
    <mergeCell ref="AF187:AG187"/>
    <mergeCell ref="AH187:AM187"/>
    <mergeCell ref="AP187:AZ187"/>
    <mergeCell ref="AP201:AZ201"/>
    <mergeCell ref="AP199:AZ199"/>
    <mergeCell ref="E200:J200"/>
    <mergeCell ref="K200:X200"/>
    <mergeCell ref="Z200:AE200"/>
    <mergeCell ref="AF200:AG200"/>
    <mergeCell ref="AH200:AM200"/>
    <mergeCell ref="AP200:AZ200"/>
    <mergeCell ref="AP197:AZ197"/>
    <mergeCell ref="E198:J198"/>
    <mergeCell ref="K198:X198"/>
    <mergeCell ref="Z198:AE198"/>
    <mergeCell ref="AF198:AG198"/>
    <mergeCell ref="AH198:AM198"/>
    <mergeCell ref="AP198:AZ198"/>
    <mergeCell ref="E199:J199"/>
    <mergeCell ref="K199:X199"/>
    <mergeCell ref="Z199:AE199"/>
    <mergeCell ref="AF199:AG199"/>
    <mergeCell ref="AH199:AM199"/>
    <mergeCell ref="E197:J197"/>
    <mergeCell ref="K197:X197"/>
    <mergeCell ref="Z197:AE197"/>
    <mergeCell ref="AF197:AG197"/>
    <mergeCell ref="AQ207:AZ207"/>
    <mergeCell ref="E204:J204"/>
    <mergeCell ref="K204:X204"/>
    <mergeCell ref="Z204:AE204"/>
    <mergeCell ref="AF204:AG204"/>
    <mergeCell ref="AH204:AM204"/>
    <mergeCell ref="AP204:AZ204"/>
    <mergeCell ref="E202:J202"/>
    <mergeCell ref="K202:X202"/>
    <mergeCell ref="Z202:AE202"/>
    <mergeCell ref="AF202:AG202"/>
    <mergeCell ref="AH202:AM202"/>
    <mergeCell ref="AP202:AZ202"/>
    <mergeCell ref="AL206:AO206"/>
    <mergeCell ref="AQ206:AZ206"/>
    <mergeCell ref="E203:J203"/>
    <mergeCell ref="K203:X203"/>
    <mergeCell ref="Z203:AE203"/>
    <mergeCell ref="AF203:AG203"/>
    <mergeCell ref="AH203:AM203"/>
    <mergeCell ref="AP203:AZ203"/>
  </mergeCells>
  <pageMargins left="0.7" right="0.7" top="0.75" bottom="0.75" header="0.3" footer="0.3"/>
  <pageSetup paperSize="9" orientation="portrait" horizontalDpi="0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A2F86-FBAB-4EE0-BC2A-005BB10837C2}">
  <dimension ref="C1:CH378"/>
  <sheetViews>
    <sheetView topLeftCell="A163" zoomScaleNormal="100" workbookViewId="0">
      <selection activeCell="K171" sqref="K171:U171"/>
    </sheetView>
  </sheetViews>
  <sheetFormatPr defaultColWidth="1.7109375" defaultRowHeight="16.5" x14ac:dyDescent="0.25"/>
  <cols>
    <col min="1" max="2" width="1.7109375" style="42"/>
    <col min="3" max="11" width="1.7109375" style="41"/>
    <col min="12" max="12" width="1.7109375" style="41" customWidth="1"/>
    <col min="13" max="39" width="1.7109375" style="41"/>
    <col min="40" max="41" width="1.7109375" style="41" customWidth="1"/>
    <col min="42" max="54" width="1.7109375" style="41"/>
    <col min="55" max="58" width="1.7109375" style="42"/>
    <col min="59" max="59" width="1.7109375" style="42" customWidth="1"/>
    <col min="60" max="82" width="1.7109375" style="42"/>
    <col min="83" max="83" width="8.85546875" style="38" customWidth="1"/>
    <col min="84" max="84" width="35.42578125" style="38" customWidth="1"/>
    <col min="85" max="85" width="21.28515625" style="39" customWidth="1"/>
    <col min="86" max="86" width="24.28515625" style="40" customWidth="1"/>
    <col min="87" max="16384" width="1.7109375" style="42"/>
  </cols>
  <sheetData>
    <row r="1" spans="3:86" ht="17.25" thickBot="1" x14ac:dyDescent="0.3">
      <c r="CE1" s="199" t="s">
        <v>12</v>
      </c>
      <c r="CF1" s="215" t="s">
        <v>13</v>
      </c>
      <c r="CG1" s="195" t="s">
        <v>14</v>
      </c>
      <c r="CH1" s="195"/>
    </row>
    <row r="2" spans="3:86" x14ac:dyDescent="0.25">
      <c r="C2" s="43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5"/>
      <c r="CE2" s="199"/>
      <c r="CF2" s="215"/>
      <c r="CG2" s="195" t="s">
        <v>15</v>
      </c>
      <c r="CH2" s="195"/>
    </row>
    <row r="3" spans="3:86" x14ac:dyDescent="0.25">
      <c r="C3" s="46"/>
      <c r="E3" s="245" t="s">
        <v>0</v>
      </c>
      <c r="F3" s="245"/>
      <c r="G3" s="245"/>
      <c r="H3" s="245"/>
      <c r="I3" s="245"/>
      <c r="J3" s="49" t="s">
        <v>11</v>
      </c>
      <c r="K3" s="245" t="s">
        <v>323</v>
      </c>
      <c r="L3" s="245"/>
      <c r="M3" s="245"/>
      <c r="N3" s="245"/>
      <c r="O3" s="245"/>
      <c r="P3" s="245"/>
      <c r="Q3" s="245"/>
      <c r="R3" s="245"/>
      <c r="S3" s="245"/>
      <c r="T3" s="245"/>
      <c r="U3" s="245"/>
      <c r="V3" s="49"/>
      <c r="W3" s="49"/>
      <c r="X3" s="49"/>
      <c r="Y3" s="49"/>
      <c r="Z3" s="49"/>
      <c r="AA3" s="49"/>
      <c r="AB3" s="49"/>
      <c r="AC3" s="49"/>
      <c r="AD3" s="50"/>
      <c r="AE3" s="50"/>
      <c r="AF3" s="50"/>
      <c r="AG3" s="50"/>
      <c r="AH3" s="245" t="s">
        <v>3</v>
      </c>
      <c r="AI3" s="245"/>
      <c r="AJ3" s="245"/>
      <c r="AK3" s="245"/>
      <c r="AL3" s="245"/>
      <c r="AM3" s="245"/>
      <c r="AN3" s="245"/>
      <c r="AO3" s="245"/>
      <c r="AP3" s="49" t="s">
        <v>11</v>
      </c>
      <c r="AQ3" s="247">
        <v>600.29</v>
      </c>
      <c r="AR3" s="247"/>
      <c r="AS3" s="247"/>
      <c r="AT3" s="247"/>
      <c r="AU3" s="49" t="s">
        <v>319</v>
      </c>
      <c r="AV3" s="49"/>
      <c r="AW3" s="49"/>
      <c r="AX3" s="49"/>
      <c r="AY3" s="49"/>
      <c r="AZ3" s="49"/>
      <c r="BB3" s="51"/>
      <c r="CE3" s="199"/>
      <c r="CF3" s="215"/>
      <c r="CG3" s="1" t="s">
        <v>16</v>
      </c>
      <c r="CH3" s="2">
        <v>14346</v>
      </c>
    </row>
    <row r="4" spans="3:86" x14ac:dyDescent="0.25">
      <c r="C4" s="46"/>
      <c r="E4" s="245" t="s">
        <v>322</v>
      </c>
      <c r="F4" s="245"/>
      <c r="G4" s="245"/>
      <c r="H4" s="245"/>
      <c r="I4" s="245"/>
      <c r="J4" s="49" t="s">
        <v>11</v>
      </c>
      <c r="K4" s="245" t="s">
        <v>466</v>
      </c>
      <c r="L4" s="245"/>
      <c r="M4" s="245"/>
      <c r="N4" s="245"/>
      <c r="O4" s="245"/>
      <c r="P4" s="245"/>
      <c r="Q4" s="245"/>
      <c r="R4" s="245"/>
      <c r="S4" s="245"/>
      <c r="T4" s="245"/>
      <c r="U4" s="245"/>
      <c r="V4" s="49"/>
      <c r="W4" s="49"/>
      <c r="X4" s="49"/>
      <c r="Y4" s="49"/>
      <c r="Z4" s="49"/>
      <c r="AA4" s="49"/>
      <c r="AB4" s="49"/>
      <c r="AC4" s="49"/>
      <c r="AD4" s="50"/>
      <c r="AE4" s="50"/>
      <c r="AF4" s="50"/>
      <c r="AG4" s="50"/>
      <c r="AH4" s="245" t="s">
        <v>4</v>
      </c>
      <c r="AI4" s="245"/>
      <c r="AJ4" s="245"/>
      <c r="AK4" s="245"/>
      <c r="AL4" s="245"/>
      <c r="AM4" s="245"/>
      <c r="AN4" s="245"/>
      <c r="AO4" s="245"/>
      <c r="AP4" s="49" t="s">
        <v>11</v>
      </c>
      <c r="AQ4" s="245">
        <v>2100</v>
      </c>
      <c r="AR4" s="245"/>
      <c r="AS4" s="245"/>
      <c r="AT4" s="245"/>
      <c r="AU4" s="49" t="s">
        <v>320</v>
      </c>
      <c r="AV4" s="49"/>
      <c r="AW4" s="49"/>
      <c r="AX4" s="49"/>
      <c r="AY4" s="49"/>
      <c r="AZ4" s="49"/>
      <c r="BB4" s="51"/>
      <c r="CE4" s="106"/>
      <c r="CF4" s="107"/>
      <c r="CG4" s="1"/>
      <c r="CH4" s="2"/>
    </row>
    <row r="5" spans="3:86" x14ac:dyDescent="0.25">
      <c r="C5" s="46"/>
      <c r="E5" s="245" t="s">
        <v>1</v>
      </c>
      <c r="F5" s="245"/>
      <c r="G5" s="245"/>
      <c r="H5" s="245"/>
      <c r="I5" s="245"/>
      <c r="J5" s="49" t="s">
        <v>11</v>
      </c>
      <c r="K5" s="245" t="s">
        <v>450</v>
      </c>
      <c r="L5" s="245"/>
      <c r="M5" s="245"/>
      <c r="N5" s="245"/>
      <c r="O5" s="245"/>
      <c r="P5" s="245"/>
      <c r="Q5" s="245"/>
      <c r="R5" s="245"/>
      <c r="S5" s="245"/>
      <c r="T5" s="245"/>
      <c r="U5" s="245"/>
      <c r="V5" s="49"/>
      <c r="W5" s="49"/>
      <c r="X5" s="49"/>
      <c r="Y5" s="49"/>
      <c r="Z5" s="49"/>
      <c r="AA5" s="49"/>
      <c r="AB5" s="49"/>
      <c r="AC5" s="49"/>
      <c r="AD5" s="50"/>
      <c r="AE5" s="50"/>
      <c r="AF5" s="50"/>
      <c r="AG5" s="50"/>
      <c r="AH5" s="245"/>
      <c r="AI5" s="245"/>
      <c r="AJ5" s="245"/>
      <c r="AK5" s="245"/>
      <c r="AL5" s="245"/>
      <c r="AM5" s="245"/>
      <c r="AN5" s="245"/>
      <c r="AO5" s="245"/>
      <c r="AP5" s="49"/>
      <c r="AQ5" s="246"/>
      <c r="AR5" s="246"/>
      <c r="AS5" s="246"/>
      <c r="AT5" s="246"/>
      <c r="AU5" s="49"/>
      <c r="AV5" s="49"/>
      <c r="AW5" s="49"/>
      <c r="AX5" s="49"/>
      <c r="AY5" s="49"/>
      <c r="AZ5" s="49"/>
      <c r="BB5" s="51"/>
      <c r="CE5" s="207" t="s">
        <v>17</v>
      </c>
      <c r="CF5" s="207"/>
      <c r="CG5" s="3"/>
      <c r="CH5" s="4"/>
    </row>
    <row r="6" spans="3:86" x14ac:dyDescent="0.25">
      <c r="C6" s="46"/>
      <c r="E6" s="245" t="s">
        <v>2</v>
      </c>
      <c r="F6" s="245"/>
      <c r="G6" s="245"/>
      <c r="H6" s="245"/>
      <c r="I6" s="245"/>
      <c r="J6" s="49" t="s">
        <v>11</v>
      </c>
      <c r="K6" s="245" t="s">
        <v>337</v>
      </c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245"/>
      <c r="AI6" s="245"/>
      <c r="AJ6" s="245"/>
      <c r="AK6" s="245"/>
      <c r="AL6" s="245"/>
      <c r="AM6" s="245"/>
      <c r="AN6" s="245"/>
      <c r="AO6" s="245"/>
      <c r="AP6" s="49"/>
      <c r="AQ6" s="49"/>
      <c r="AR6" s="49"/>
      <c r="AS6" s="49"/>
      <c r="AT6" s="49"/>
      <c r="AU6" s="49"/>
      <c r="AV6" s="49"/>
      <c r="AW6" s="49"/>
      <c r="AX6" s="49"/>
      <c r="AY6" s="49"/>
      <c r="AZ6" s="49"/>
      <c r="BB6" s="51"/>
      <c r="CE6" s="5" t="s">
        <v>5</v>
      </c>
      <c r="CF6" s="6" t="s">
        <v>18</v>
      </c>
      <c r="CG6" s="7">
        <v>6.77</v>
      </c>
      <c r="CH6" s="4">
        <f>CG6*$CH$3</f>
        <v>97122.42</v>
      </c>
    </row>
    <row r="7" spans="3:86" x14ac:dyDescent="0.25">
      <c r="C7" s="46"/>
      <c r="BB7" s="51"/>
      <c r="CE7" s="5" t="s">
        <v>19</v>
      </c>
      <c r="CF7" s="6" t="s">
        <v>20</v>
      </c>
      <c r="CG7" s="8">
        <v>8.17</v>
      </c>
      <c r="CH7" s="4">
        <f t="shared" ref="CH7:CH72" si="0">CG7*$CH$3</f>
        <v>117206.81999999999</v>
      </c>
    </row>
    <row r="8" spans="3:86" x14ac:dyDescent="0.25">
      <c r="C8" s="46"/>
      <c r="BB8" s="51"/>
      <c r="CE8" s="5" t="s">
        <v>21</v>
      </c>
      <c r="CF8" s="6" t="s">
        <v>22</v>
      </c>
      <c r="CG8" s="8">
        <v>23.32</v>
      </c>
      <c r="CH8" s="4">
        <f t="shared" si="0"/>
        <v>334548.72000000003</v>
      </c>
    </row>
    <row r="9" spans="3:86" x14ac:dyDescent="0.25">
      <c r="C9" s="46"/>
      <c r="BB9" s="51"/>
      <c r="CE9" s="5" t="s">
        <v>23</v>
      </c>
      <c r="CF9" s="6" t="s">
        <v>24</v>
      </c>
      <c r="CG9" s="7">
        <v>8.27</v>
      </c>
      <c r="CH9" s="4">
        <f t="shared" si="0"/>
        <v>118641.42</v>
      </c>
    </row>
    <row r="10" spans="3:86" ht="16.5" customHeight="1" x14ac:dyDescent="0.25">
      <c r="C10" s="46"/>
      <c r="E10" s="208" t="s">
        <v>5</v>
      </c>
      <c r="F10" s="209"/>
      <c r="G10" s="209"/>
      <c r="H10" s="209"/>
      <c r="I10" s="209"/>
      <c r="J10" s="209"/>
      <c r="K10" s="210" t="str">
        <f t="shared" ref="K10:K15" si="1">VLOOKUP(E10,$CE$1:$CH$1004,2,FALSE)</f>
        <v>NOVACRON YELLOW S-3R</v>
      </c>
      <c r="L10" s="210"/>
      <c r="M10" s="210"/>
      <c r="N10" s="210"/>
      <c r="O10" s="210"/>
      <c r="P10" s="210"/>
      <c r="Q10" s="210"/>
      <c r="R10" s="210"/>
      <c r="S10" s="210"/>
      <c r="T10" s="210"/>
      <c r="U10" s="210"/>
      <c r="V10" s="210"/>
      <c r="W10" s="210"/>
      <c r="X10" s="210"/>
      <c r="Y10" s="105"/>
      <c r="Z10" s="211">
        <v>0.81</v>
      </c>
      <c r="AA10" s="211"/>
      <c r="AB10" s="211"/>
      <c r="AC10" s="211"/>
      <c r="AD10" s="211"/>
      <c r="AE10" s="211"/>
      <c r="AF10" s="210" t="s">
        <v>315</v>
      </c>
      <c r="AG10" s="210"/>
      <c r="AH10" s="212">
        <v>486.23</v>
      </c>
      <c r="AI10" s="212"/>
      <c r="AJ10" s="212"/>
      <c r="AK10" s="212"/>
      <c r="AL10" s="212"/>
      <c r="AM10" s="212"/>
      <c r="AN10" s="52" t="s">
        <v>316</v>
      </c>
      <c r="AO10" s="52"/>
      <c r="AP10" s="213">
        <f t="shared" ref="AP10:AP15" si="2">(AH10*VLOOKUP(E10,$CE$1:$CH$1004,4,FALSE))/1000</f>
        <v>47223.834276600006</v>
      </c>
      <c r="AQ10" s="213"/>
      <c r="AR10" s="213"/>
      <c r="AS10" s="213"/>
      <c r="AT10" s="213"/>
      <c r="AU10" s="213"/>
      <c r="AV10" s="213"/>
      <c r="AW10" s="213"/>
      <c r="AX10" s="213"/>
      <c r="AY10" s="213"/>
      <c r="AZ10" s="214"/>
      <c r="BB10" s="51"/>
      <c r="CE10" s="5" t="s">
        <v>25</v>
      </c>
      <c r="CF10" s="9" t="s">
        <v>26</v>
      </c>
      <c r="CG10" s="7">
        <v>7.46</v>
      </c>
      <c r="CH10" s="4">
        <f t="shared" si="0"/>
        <v>107021.16</v>
      </c>
    </row>
    <row r="11" spans="3:86" x14ac:dyDescent="0.25">
      <c r="C11" s="46"/>
      <c r="E11" s="200" t="s">
        <v>28</v>
      </c>
      <c r="F11" s="243"/>
      <c r="G11" s="243"/>
      <c r="H11" s="243"/>
      <c r="I11" s="243"/>
      <c r="J11" s="243"/>
      <c r="K11" s="230" t="str">
        <f t="shared" si="1"/>
        <v>NOVACRON RED S-B</v>
      </c>
      <c r="L11" s="230"/>
      <c r="M11" s="230"/>
      <c r="N11" s="230"/>
      <c r="O11" s="230"/>
      <c r="P11" s="230"/>
      <c r="Q11" s="230"/>
      <c r="R11" s="230"/>
      <c r="S11" s="230"/>
      <c r="T11" s="230"/>
      <c r="U11" s="230"/>
      <c r="V11" s="230"/>
      <c r="W11" s="230"/>
      <c r="X11" s="230"/>
      <c r="Y11" s="103"/>
      <c r="Z11" s="203">
        <v>0.34699999999999998</v>
      </c>
      <c r="AA11" s="203"/>
      <c r="AB11" s="203"/>
      <c r="AC11" s="203"/>
      <c r="AD11" s="203"/>
      <c r="AE11" s="203"/>
      <c r="AF11" s="230" t="s">
        <v>315</v>
      </c>
      <c r="AG11" s="230"/>
      <c r="AH11" s="249">
        <v>208.3</v>
      </c>
      <c r="AI11" s="249"/>
      <c r="AJ11" s="249"/>
      <c r="AK11" s="249"/>
      <c r="AL11" s="249"/>
      <c r="AM11" s="249"/>
      <c r="AN11" s="41" t="s">
        <v>316</v>
      </c>
      <c r="AP11" s="242">
        <f t="shared" si="2"/>
        <v>22561.452090000002</v>
      </c>
      <c r="AQ11" s="242"/>
      <c r="AR11" s="242"/>
      <c r="AS11" s="242"/>
      <c r="AT11" s="242"/>
      <c r="AU11" s="242"/>
      <c r="AV11" s="242"/>
      <c r="AW11" s="242"/>
      <c r="AX11" s="242"/>
      <c r="AY11" s="242"/>
      <c r="AZ11" s="206"/>
      <c r="BB11" s="51"/>
      <c r="CE11" s="5" t="s">
        <v>6</v>
      </c>
      <c r="CF11" s="6" t="s">
        <v>27</v>
      </c>
      <c r="CG11" s="7">
        <v>8.41</v>
      </c>
      <c r="CH11" s="4">
        <f t="shared" si="0"/>
        <v>120649.86</v>
      </c>
    </row>
    <row r="12" spans="3:86" x14ac:dyDescent="0.25">
      <c r="C12" s="46"/>
      <c r="E12" s="200" t="s">
        <v>7</v>
      </c>
      <c r="F12" s="243"/>
      <c r="G12" s="243"/>
      <c r="H12" s="243"/>
      <c r="I12" s="243"/>
      <c r="J12" s="243"/>
      <c r="K12" s="230" t="str">
        <f t="shared" si="1"/>
        <v>NOVACRON DARK BLUE S-GL</v>
      </c>
      <c r="L12" s="230"/>
      <c r="M12" s="230"/>
      <c r="N12" s="230"/>
      <c r="O12" s="230"/>
      <c r="P12" s="230"/>
      <c r="Q12" s="230"/>
      <c r="R12" s="230"/>
      <c r="S12" s="230"/>
      <c r="T12" s="230"/>
      <c r="U12" s="230"/>
      <c r="V12" s="230"/>
      <c r="W12" s="230"/>
      <c r="X12" s="230"/>
      <c r="Y12" s="103"/>
      <c r="Z12" s="203">
        <v>0.51</v>
      </c>
      <c r="AA12" s="203"/>
      <c r="AB12" s="203"/>
      <c r="AC12" s="203"/>
      <c r="AD12" s="203"/>
      <c r="AE12" s="203"/>
      <c r="AF12" s="230" t="s">
        <v>315</v>
      </c>
      <c r="AG12" s="230"/>
      <c r="AH12" s="249">
        <v>306.14999999999998</v>
      </c>
      <c r="AI12" s="249"/>
      <c r="AJ12" s="249"/>
      <c r="AK12" s="249"/>
      <c r="AL12" s="249"/>
      <c r="AM12" s="249"/>
      <c r="AN12" s="41" t="s">
        <v>316</v>
      </c>
      <c r="AP12" s="242">
        <f t="shared" si="2"/>
        <v>37244.396591999997</v>
      </c>
      <c r="AQ12" s="242"/>
      <c r="AR12" s="242"/>
      <c r="AS12" s="242"/>
      <c r="AT12" s="242"/>
      <c r="AU12" s="242"/>
      <c r="AV12" s="242"/>
      <c r="AW12" s="242"/>
      <c r="AX12" s="242"/>
      <c r="AY12" s="242"/>
      <c r="AZ12" s="206"/>
      <c r="BB12" s="51"/>
      <c r="CE12" s="5" t="s">
        <v>28</v>
      </c>
      <c r="CF12" s="6" t="s">
        <v>29</v>
      </c>
      <c r="CG12" s="7">
        <v>7.55</v>
      </c>
      <c r="CH12" s="4">
        <f t="shared" si="0"/>
        <v>108312.3</v>
      </c>
    </row>
    <row r="13" spans="3:86" x14ac:dyDescent="0.25">
      <c r="C13" s="46"/>
      <c r="E13" s="216" t="s">
        <v>8</v>
      </c>
      <c r="F13" s="217"/>
      <c r="G13" s="217"/>
      <c r="H13" s="217"/>
      <c r="I13" s="217"/>
      <c r="J13" s="217"/>
      <c r="K13" s="218" t="str">
        <f t="shared" si="1"/>
        <v>FIMBIL EAS 40 NEW</v>
      </c>
      <c r="L13" s="218"/>
      <c r="M13" s="218"/>
      <c r="N13" s="218"/>
      <c r="O13" s="218"/>
      <c r="P13" s="218"/>
      <c r="Q13" s="218"/>
      <c r="R13" s="218"/>
      <c r="S13" s="218"/>
      <c r="T13" s="218"/>
      <c r="U13" s="218"/>
      <c r="V13" s="218"/>
      <c r="W13" s="218"/>
      <c r="X13" s="218"/>
      <c r="Y13" s="104"/>
      <c r="Z13" s="219">
        <v>4</v>
      </c>
      <c r="AA13" s="219"/>
      <c r="AB13" s="219"/>
      <c r="AC13" s="219"/>
      <c r="AD13" s="219"/>
      <c r="AE13" s="219"/>
      <c r="AF13" s="218" t="s">
        <v>315</v>
      </c>
      <c r="AG13" s="218"/>
      <c r="AH13" s="248">
        <v>2401.16</v>
      </c>
      <c r="AI13" s="248"/>
      <c r="AJ13" s="248"/>
      <c r="AK13" s="248"/>
      <c r="AL13" s="248"/>
      <c r="AM13" s="248"/>
      <c r="AN13" s="55" t="s">
        <v>316</v>
      </c>
      <c r="AO13" s="55"/>
      <c r="AP13" s="221">
        <f t="shared" si="2"/>
        <v>49531.464642399995</v>
      </c>
      <c r="AQ13" s="221"/>
      <c r="AR13" s="221"/>
      <c r="AS13" s="221"/>
      <c r="AT13" s="221"/>
      <c r="AU13" s="221"/>
      <c r="AV13" s="221"/>
      <c r="AW13" s="221"/>
      <c r="AX13" s="221"/>
      <c r="AY13" s="221"/>
      <c r="AZ13" s="222"/>
      <c r="BB13" s="51"/>
      <c r="CE13" s="5" t="s">
        <v>30</v>
      </c>
      <c r="CF13" s="6" t="s">
        <v>31</v>
      </c>
      <c r="CG13" s="8">
        <v>8.7899999999999991</v>
      </c>
      <c r="CH13" s="4">
        <f t="shared" si="0"/>
        <v>126101.33999999998</v>
      </c>
    </row>
    <row r="14" spans="3:86" x14ac:dyDescent="0.25">
      <c r="C14" s="46"/>
      <c r="E14" s="200" t="s">
        <v>9</v>
      </c>
      <c r="F14" s="243"/>
      <c r="G14" s="243"/>
      <c r="H14" s="243"/>
      <c r="I14" s="243"/>
      <c r="J14" s="243"/>
      <c r="K14" s="230" t="str">
        <f t="shared" si="1"/>
        <v>SODIUM SULFATE</v>
      </c>
      <c r="L14" s="230"/>
      <c r="M14" s="230"/>
      <c r="N14" s="230"/>
      <c r="O14" s="230"/>
      <c r="P14" s="230"/>
      <c r="Q14" s="230"/>
      <c r="R14" s="230"/>
      <c r="S14" s="230"/>
      <c r="T14" s="230"/>
      <c r="U14" s="230"/>
      <c r="V14" s="230"/>
      <c r="W14" s="230"/>
      <c r="X14" s="230"/>
      <c r="Y14" s="103"/>
      <c r="Z14" s="203">
        <v>6</v>
      </c>
      <c r="AA14" s="203"/>
      <c r="AB14" s="203"/>
      <c r="AC14" s="203"/>
      <c r="AD14" s="203"/>
      <c r="AE14" s="203"/>
      <c r="AF14" s="230" t="s">
        <v>315</v>
      </c>
      <c r="AG14" s="230"/>
      <c r="AH14" s="249">
        <v>3601.73</v>
      </c>
      <c r="AI14" s="249"/>
      <c r="AJ14" s="249"/>
      <c r="AK14" s="249"/>
      <c r="AL14" s="249"/>
      <c r="AM14" s="249"/>
      <c r="AN14" s="41" t="s">
        <v>316</v>
      </c>
      <c r="AP14" s="242">
        <f t="shared" si="2"/>
        <v>8595.5286450000003</v>
      </c>
      <c r="AQ14" s="242"/>
      <c r="AR14" s="242"/>
      <c r="AS14" s="242"/>
      <c r="AT14" s="242"/>
      <c r="AU14" s="242"/>
      <c r="AV14" s="242"/>
      <c r="AW14" s="242"/>
      <c r="AX14" s="242"/>
      <c r="AY14" s="242"/>
      <c r="AZ14" s="206"/>
      <c r="BB14" s="51"/>
      <c r="CE14" s="5" t="s">
        <v>32</v>
      </c>
      <c r="CF14" s="9" t="s">
        <v>33</v>
      </c>
      <c r="CG14" s="7">
        <v>11.66</v>
      </c>
      <c r="CH14" s="4">
        <f t="shared" si="0"/>
        <v>167274.36000000002</v>
      </c>
    </row>
    <row r="15" spans="3:86" x14ac:dyDescent="0.25">
      <c r="C15" s="46"/>
      <c r="E15" s="223" t="s">
        <v>10</v>
      </c>
      <c r="F15" s="224"/>
      <c r="G15" s="224"/>
      <c r="H15" s="224"/>
      <c r="I15" s="224"/>
      <c r="J15" s="224"/>
      <c r="K15" s="225" t="str">
        <f t="shared" si="1"/>
        <v>SODA ASH</v>
      </c>
      <c r="L15" s="225"/>
      <c r="M15" s="225"/>
      <c r="N15" s="225"/>
      <c r="O15" s="225"/>
      <c r="P15" s="225"/>
      <c r="Q15" s="225"/>
      <c r="R15" s="225"/>
      <c r="S15" s="225"/>
      <c r="T15" s="225"/>
      <c r="U15" s="225"/>
      <c r="V15" s="225"/>
      <c r="W15" s="225"/>
      <c r="X15" s="225"/>
      <c r="Y15" s="102"/>
      <c r="Z15" s="226">
        <v>20</v>
      </c>
      <c r="AA15" s="226"/>
      <c r="AB15" s="226"/>
      <c r="AC15" s="226"/>
      <c r="AD15" s="226"/>
      <c r="AE15" s="226"/>
      <c r="AF15" s="225" t="s">
        <v>315</v>
      </c>
      <c r="AG15" s="225"/>
      <c r="AH15" s="227">
        <v>12005.78</v>
      </c>
      <c r="AI15" s="227"/>
      <c r="AJ15" s="227"/>
      <c r="AK15" s="227"/>
      <c r="AL15" s="227"/>
      <c r="AM15" s="227"/>
      <c r="AN15" s="54" t="s">
        <v>316</v>
      </c>
      <c r="AO15" s="54"/>
      <c r="AP15" s="228">
        <f t="shared" si="2"/>
        <v>106611.32640000001</v>
      </c>
      <c r="AQ15" s="228"/>
      <c r="AR15" s="228"/>
      <c r="AS15" s="228"/>
      <c r="AT15" s="228"/>
      <c r="AU15" s="228"/>
      <c r="AV15" s="228"/>
      <c r="AW15" s="228"/>
      <c r="AX15" s="228"/>
      <c r="AY15" s="228"/>
      <c r="AZ15" s="229"/>
      <c r="BB15" s="51"/>
      <c r="CE15" s="5" t="s">
        <v>34</v>
      </c>
      <c r="CF15" s="9" t="s">
        <v>35</v>
      </c>
      <c r="CG15" s="7">
        <v>5.84</v>
      </c>
      <c r="CH15" s="4">
        <f t="shared" si="0"/>
        <v>83780.639999999999</v>
      </c>
    </row>
    <row r="16" spans="3:86" x14ac:dyDescent="0.25">
      <c r="C16" s="46"/>
      <c r="E16" s="110"/>
      <c r="F16" s="110"/>
      <c r="G16" s="110"/>
      <c r="H16" s="110"/>
      <c r="I16" s="110"/>
      <c r="J16" s="110"/>
      <c r="K16" s="103"/>
      <c r="L16" s="103"/>
      <c r="M16" s="103"/>
      <c r="N16" s="103"/>
      <c r="O16" s="103"/>
      <c r="P16" s="103"/>
      <c r="Q16" s="103"/>
      <c r="R16" s="103"/>
      <c r="S16" s="103"/>
      <c r="T16" s="103"/>
      <c r="U16" s="103"/>
      <c r="V16" s="103"/>
      <c r="W16" s="103"/>
      <c r="X16" s="103"/>
      <c r="Y16" s="103"/>
      <c r="Z16" s="111"/>
      <c r="AA16" s="111"/>
      <c r="AB16" s="111"/>
      <c r="AC16" s="111"/>
      <c r="AD16" s="111"/>
      <c r="AE16" s="111"/>
      <c r="AF16" s="103"/>
      <c r="AG16" s="103"/>
      <c r="AH16" s="110"/>
      <c r="AI16" s="110"/>
      <c r="AJ16" s="110"/>
      <c r="AK16" s="110"/>
      <c r="AL16" s="110"/>
      <c r="AM16" s="110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B16" s="51"/>
      <c r="CE16" s="5" t="s">
        <v>36</v>
      </c>
      <c r="CF16" s="9" t="s">
        <v>37</v>
      </c>
      <c r="CG16" s="7">
        <v>20.14</v>
      </c>
      <c r="CH16" s="4">
        <f t="shared" si="0"/>
        <v>288928.44</v>
      </c>
    </row>
    <row r="17" spans="3:86" x14ac:dyDescent="0.25">
      <c r="C17" s="46"/>
      <c r="E17" s="110"/>
      <c r="F17" s="110"/>
      <c r="G17" s="110"/>
      <c r="H17" s="110"/>
      <c r="I17" s="110"/>
      <c r="J17" s="110"/>
      <c r="K17" s="103"/>
      <c r="L17" s="103"/>
      <c r="M17" s="103"/>
      <c r="N17" s="103"/>
      <c r="O17" s="103"/>
      <c r="P17" s="103"/>
      <c r="Q17" s="103"/>
      <c r="R17" s="103"/>
      <c r="S17" s="103"/>
      <c r="T17" s="103"/>
      <c r="U17" s="103"/>
      <c r="V17" s="103"/>
      <c r="W17" s="103"/>
      <c r="X17" s="103"/>
      <c r="Y17" s="103"/>
      <c r="Z17" s="111"/>
      <c r="AA17" s="111"/>
      <c r="AB17" s="111"/>
      <c r="AC17" s="111"/>
      <c r="AD17" s="111"/>
      <c r="AE17" s="111"/>
      <c r="AF17" s="103"/>
      <c r="AG17" s="103"/>
      <c r="AH17" s="110"/>
      <c r="AI17" s="110"/>
      <c r="AJ17" s="110"/>
      <c r="AK17" s="59"/>
      <c r="AL17" s="230" t="s">
        <v>318</v>
      </c>
      <c r="AM17" s="230"/>
      <c r="AN17" s="230"/>
      <c r="AO17" s="230"/>
      <c r="AP17" s="112" t="s">
        <v>11</v>
      </c>
      <c r="AQ17" s="242">
        <f>SUM(AP10:AZ15)</f>
        <v>271768.00264600001</v>
      </c>
      <c r="AR17" s="242"/>
      <c r="AS17" s="242"/>
      <c r="AT17" s="242"/>
      <c r="AU17" s="242"/>
      <c r="AV17" s="242"/>
      <c r="AW17" s="242"/>
      <c r="AX17" s="242"/>
      <c r="AY17" s="242"/>
      <c r="AZ17" s="242"/>
      <c r="BB17" s="51"/>
      <c r="CE17" s="5" t="s">
        <v>38</v>
      </c>
      <c r="CF17" s="6" t="s">
        <v>39</v>
      </c>
      <c r="CG17" s="8">
        <v>24.15</v>
      </c>
      <c r="CH17" s="4">
        <f t="shared" si="0"/>
        <v>346455.89999999997</v>
      </c>
    </row>
    <row r="18" spans="3:86" x14ac:dyDescent="0.25">
      <c r="C18" s="46"/>
      <c r="E18" s="110"/>
      <c r="F18" s="110"/>
      <c r="G18" s="110"/>
      <c r="H18" s="110"/>
      <c r="I18" s="110"/>
      <c r="J18" s="110"/>
      <c r="K18" s="103"/>
      <c r="L18" s="103"/>
      <c r="M18" s="103"/>
      <c r="N18" s="103"/>
      <c r="O18" s="103"/>
      <c r="P18" s="103"/>
      <c r="Q18" s="103"/>
      <c r="R18" s="103"/>
      <c r="S18" s="103"/>
      <c r="T18" s="103"/>
      <c r="U18" s="103"/>
      <c r="V18" s="103"/>
      <c r="W18" s="103"/>
      <c r="X18" s="103"/>
      <c r="Y18" s="103"/>
      <c r="Z18" s="111"/>
      <c r="AA18" s="111"/>
      <c r="AB18" s="111"/>
      <c r="AC18" s="111"/>
      <c r="AD18" s="111"/>
      <c r="AE18" s="111"/>
      <c r="AF18" s="103"/>
      <c r="AG18" s="103"/>
      <c r="AH18" s="110"/>
      <c r="AI18" s="110"/>
      <c r="AJ18" s="110"/>
      <c r="AK18" s="59"/>
      <c r="AL18" s="230" t="s">
        <v>317</v>
      </c>
      <c r="AM18" s="230"/>
      <c r="AN18" s="230"/>
      <c r="AO18" s="230"/>
      <c r="AP18" s="112" t="s">
        <v>11</v>
      </c>
      <c r="AQ18" s="242">
        <f>AQ17/AQ4</f>
        <v>129.41333459333333</v>
      </c>
      <c r="AR18" s="242"/>
      <c r="AS18" s="242"/>
      <c r="AT18" s="242"/>
      <c r="AU18" s="242"/>
      <c r="AV18" s="242"/>
      <c r="AW18" s="242"/>
      <c r="AX18" s="242"/>
      <c r="AY18" s="242"/>
      <c r="AZ18" s="242"/>
      <c r="BB18" s="51"/>
      <c r="CE18" s="5" t="s">
        <v>7</v>
      </c>
      <c r="CF18" s="6" t="s">
        <v>40</v>
      </c>
      <c r="CG18" s="7">
        <v>8.48</v>
      </c>
      <c r="CH18" s="4">
        <f t="shared" si="0"/>
        <v>121654.08</v>
      </c>
    </row>
    <row r="19" spans="3:86" x14ac:dyDescent="0.25">
      <c r="C19" s="46"/>
      <c r="E19" s="110"/>
      <c r="F19" s="110"/>
      <c r="G19" s="110"/>
      <c r="H19" s="110"/>
      <c r="I19" s="110"/>
      <c r="J19" s="110"/>
      <c r="K19" s="103"/>
      <c r="L19" s="103"/>
      <c r="M19" s="103"/>
      <c r="N19" s="103"/>
      <c r="O19" s="103"/>
      <c r="P19" s="103"/>
      <c r="Q19" s="103"/>
      <c r="R19" s="103"/>
      <c r="S19" s="103"/>
      <c r="T19" s="103"/>
      <c r="U19" s="103"/>
      <c r="V19" s="103"/>
      <c r="W19" s="103"/>
      <c r="X19" s="103"/>
      <c r="Y19" s="103"/>
      <c r="Z19" s="111"/>
      <c r="AA19" s="111"/>
      <c r="AB19" s="111"/>
      <c r="AC19" s="111"/>
      <c r="AD19" s="111"/>
      <c r="AE19" s="111"/>
      <c r="AF19" s="103"/>
      <c r="AG19" s="103"/>
      <c r="AH19" s="110"/>
      <c r="AI19" s="110"/>
      <c r="AJ19" s="110"/>
      <c r="AK19" s="110"/>
      <c r="AL19" s="110"/>
      <c r="AM19" s="110"/>
      <c r="AQ19" s="110"/>
      <c r="AR19" s="110"/>
      <c r="AS19" s="110"/>
      <c r="AT19" s="110"/>
      <c r="AU19" s="110"/>
      <c r="AV19" s="110"/>
      <c r="AW19" s="110"/>
      <c r="AX19" s="110"/>
      <c r="AY19" s="110"/>
      <c r="AZ19" s="110"/>
      <c r="BB19" s="51"/>
      <c r="CE19" s="5" t="s">
        <v>41</v>
      </c>
      <c r="CF19" s="6" t="s">
        <v>42</v>
      </c>
      <c r="CG19" s="7">
        <v>7.27</v>
      </c>
      <c r="CH19" s="4">
        <f t="shared" si="0"/>
        <v>104295.42</v>
      </c>
    </row>
    <row r="20" spans="3:86" ht="17.25" thickBot="1" x14ac:dyDescent="0.3">
      <c r="C20" s="60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2"/>
      <c r="CE20" s="5" t="s">
        <v>43</v>
      </c>
      <c r="CF20" s="6" t="s">
        <v>44</v>
      </c>
      <c r="CG20" s="7">
        <v>7.63</v>
      </c>
      <c r="CH20" s="4">
        <f t="shared" si="0"/>
        <v>109459.98</v>
      </c>
    </row>
    <row r="21" spans="3:86" x14ac:dyDescent="0.25">
      <c r="CE21" s="5" t="s">
        <v>45</v>
      </c>
      <c r="CF21" s="6" t="s">
        <v>46</v>
      </c>
      <c r="CG21" s="7">
        <v>9.5583270598076133</v>
      </c>
      <c r="CH21" s="4">
        <f t="shared" si="0"/>
        <v>137123.76</v>
      </c>
    </row>
    <row r="22" spans="3:86" ht="17.25" thickBot="1" x14ac:dyDescent="0.3">
      <c r="CE22" s="5" t="s">
        <v>47</v>
      </c>
      <c r="CF22" s="6" t="s">
        <v>48</v>
      </c>
      <c r="CG22" s="7">
        <v>6.66</v>
      </c>
      <c r="CH22" s="4">
        <f t="shared" si="0"/>
        <v>95544.36</v>
      </c>
    </row>
    <row r="23" spans="3:86" x14ac:dyDescent="0.25">
      <c r="C23" s="43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44"/>
      <c r="AN23" s="44"/>
      <c r="AO23" s="44"/>
      <c r="AP23" s="44"/>
      <c r="AQ23" s="44"/>
      <c r="AR23" s="44"/>
      <c r="AS23" s="44"/>
      <c r="AT23" s="44"/>
      <c r="AU23" s="44"/>
      <c r="AV23" s="44"/>
      <c r="AW23" s="44"/>
      <c r="AX23" s="44"/>
      <c r="AY23" s="44"/>
      <c r="AZ23" s="44"/>
      <c r="BA23" s="44"/>
      <c r="BB23" s="45"/>
      <c r="CE23" s="5" t="s">
        <v>49</v>
      </c>
      <c r="CF23" s="9" t="s">
        <v>50</v>
      </c>
      <c r="CG23" s="7">
        <v>12.14</v>
      </c>
      <c r="CH23" s="4">
        <f t="shared" si="0"/>
        <v>174160.44</v>
      </c>
    </row>
    <row r="24" spans="3:86" x14ac:dyDescent="0.25">
      <c r="C24" s="46"/>
      <c r="E24" s="245" t="s">
        <v>0</v>
      </c>
      <c r="F24" s="245"/>
      <c r="G24" s="245"/>
      <c r="H24" s="245"/>
      <c r="I24" s="245"/>
      <c r="J24" s="49" t="s">
        <v>11</v>
      </c>
      <c r="K24" s="245" t="s">
        <v>326</v>
      </c>
      <c r="L24" s="245"/>
      <c r="M24" s="245"/>
      <c r="N24" s="245"/>
      <c r="O24" s="245"/>
      <c r="P24" s="245"/>
      <c r="Q24" s="245"/>
      <c r="R24" s="245"/>
      <c r="S24" s="245"/>
      <c r="T24" s="245"/>
      <c r="U24" s="245"/>
      <c r="V24" s="49"/>
      <c r="W24" s="49"/>
      <c r="X24" s="49"/>
      <c r="Y24" s="49"/>
      <c r="Z24" s="49"/>
      <c r="AA24" s="49"/>
      <c r="AB24" s="49"/>
      <c r="AC24" s="49"/>
      <c r="AD24" s="50"/>
      <c r="AE24" s="50"/>
      <c r="AF24" s="50"/>
      <c r="AG24" s="50"/>
      <c r="AH24" s="245" t="s">
        <v>3</v>
      </c>
      <c r="AI24" s="245"/>
      <c r="AJ24" s="245"/>
      <c r="AK24" s="245"/>
      <c r="AL24" s="245"/>
      <c r="AM24" s="245"/>
      <c r="AN24" s="245"/>
      <c r="AO24" s="245"/>
      <c r="AP24" s="49" t="s">
        <v>11</v>
      </c>
      <c r="AQ24" s="247">
        <v>600.29</v>
      </c>
      <c r="AR24" s="247"/>
      <c r="AS24" s="247"/>
      <c r="AT24" s="247"/>
      <c r="AU24" s="49" t="s">
        <v>319</v>
      </c>
      <c r="AV24" s="49"/>
      <c r="AW24" s="49"/>
      <c r="AX24" s="49"/>
      <c r="AY24" s="49"/>
      <c r="AZ24" s="49"/>
      <c r="BB24" s="51"/>
      <c r="CE24" s="5" t="s">
        <v>51</v>
      </c>
      <c r="CF24" s="6" t="s">
        <v>52</v>
      </c>
      <c r="CG24" s="8">
        <v>16.57</v>
      </c>
      <c r="CH24" s="4">
        <f t="shared" si="0"/>
        <v>237713.22</v>
      </c>
    </row>
    <row r="25" spans="3:86" x14ac:dyDescent="0.25">
      <c r="C25" s="46"/>
      <c r="E25" s="245" t="s">
        <v>322</v>
      </c>
      <c r="F25" s="245"/>
      <c r="G25" s="245"/>
      <c r="H25" s="245"/>
      <c r="I25" s="245"/>
      <c r="J25" s="49" t="s">
        <v>11</v>
      </c>
      <c r="K25" s="49" t="s">
        <v>449</v>
      </c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50"/>
      <c r="AE25" s="50"/>
      <c r="AF25" s="50"/>
      <c r="AG25" s="50"/>
      <c r="AH25" s="245" t="s">
        <v>4</v>
      </c>
      <c r="AI25" s="245"/>
      <c r="AJ25" s="245"/>
      <c r="AK25" s="245"/>
      <c r="AL25" s="245"/>
      <c r="AM25" s="245"/>
      <c r="AN25" s="245"/>
      <c r="AO25" s="245"/>
      <c r="AP25" s="49" t="s">
        <v>11</v>
      </c>
      <c r="AQ25" s="245">
        <v>2100</v>
      </c>
      <c r="AR25" s="245"/>
      <c r="AS25" s="245"/>
      <c r="AT25" s="245"/>
      <c r="AU25" s="49" t="s">
        <v>320</v>
      </c>
      <c r="AV25" s="49"/>
      <c r="AW25" s="49"/>
      <c r="AX25" s="49"/>
      <c r="AY25" s="49"/>
      <c r="AZ25" s="49"/>
      <c r="BB25" s="51"/>
      <c r="CE25" s="5"/>
      <c r="CF25" s="6"/>
      <c r="CG25" s="8"/>
      <c r="CH25" s="4"/>
    </row>
    <row r="26" spans="3:86" x14ac:dyDescent="0.25">
      <c r="C26" s="46"/>
      <c r="E26" s="245" t="s">
        <v>1</v>
      </c>
      <c r="F26" s="245"/>
      <c r="G26" s="245"/>
      <c r="H26" s="245"/>
      <c r="I26" s="245"/>
      <c r="J26" s="49" t="s">
        <v>11</v>
      </c>
      <c r="K26" s="245" t="s">
        <v>450</v>
      </c>
      <c r="L26" s="245"/>
      <c r="M26" s="245"/>
      <c r="N26" s="245"/>
      <c r="O26" s="245"/>
      <c r="P26" s="245"/>
      <c r="Q26" s="245"/>
      <c r="R26" s="245"/>
      <c r="S26" s="245"/>
      <c r="T26" s="245"/>
      <c r="U26" s="245"/>
      <c r="V26" s="49"/>
      <c r="W26" s="49"/>
      <c r="X26" s="49"/>
      <c r="Y26" s="49"/>
      <c r="Z26" s="49"/>
      <c r="AA26" s="49"/>
      <c r="AB26" s="49"/>
      <c r="AC26" s="49"/>
      <c r="AD26" s="50"/>
      <c r="AE26" s="50"/>
      <c r="AF26" s="50"/>
      <c r="AG26" s="50"/>
      <c r="AH26" s="245"/>
      <c r="AI26" s="245"/>
      <c r="AJ26" s="245"/>
      <c r="AK26" s="245"/>
      <c r="AL26" s="245"/>
      <c r="AM26" s="245"/>
      <c r="AN26" s="245"/>
      <c r="AO26" s="245"/>
      <c r="AP26" s="49"/>
      <c r="AQ26" s="246"/>
      <c r="AR26" s="246"/>
      <c r="AS26" s="246"/>
      <c r="AT26" s="246"/>
      <c r="AU26" s="49"/>
      <c r="AV26" s="49"/>
      <c r="AW26" s="49"/>
      <c r="AX26" s="49"/>
      <c r="AY26" s="49"/>
      <c r="AZ26" s="49"/>
      <c r="BB26" s="51"/>
      <c r="CE26" s="5" t="s">
        <v>53</v>
      </c>
      <c r="CF26" s="9" t="s">
        <v>54</v>
      </c>
      <c r="CG26" s="7">
        <v>24.42</v>
      </c>
      <c r="CH26" s="4">
        <f t="shared" si="0"/>
        <v>350329.32</v>
      </c>
    </row>
    <row r="27" spans="3:86" x14ac:dyDescent="0.25">
      <c r="C27" s="46"/>
      <c r="E27" s="245" t="s">
        <v>2</v>
      </c>
      <c r="F27" s="245"/>
      <c r="G27" s="245"/>
      <c r="H27" s="245"/>
      <c r="I27" s="245"/>
      <c r="J27" s="49" t="s">
        <v>11</v>
      </c>
      <c r="K27" s="245" t="s">
        <v>337</v>
      </c>
      <c r="L27" s="245"/>
      <c r="M27" s="245"/>
      <c r="N27" s="245"/>
      <c r="O27" s="245"/>
      <c r="P27" s="245"/>
      <c r="Q27" s="245"/>
      <c r="R27" s="245"/>
      <c r="S27" s="245"/>
      <c r="T27" s="245"/>
      <c r="U27" s="245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245"/>
      <c r="AI27" s="245"/>
      <c r="AJ27" s="245"/>
      <c r="AK27" s="245"/>
      <c r="AL27" s="245"/>
      <c r="AM27" s="245"/>
      <c r="AN27" s="245"/>
      <c r="AO27" s="245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B27" s="51"/>
      <c r="CE27" s="5" t="s">
        <v>55</v>
      </c>
      <c r="CF27" s="6" t="s">
        <v>56</v>
      </c>
      <c r="CG27" s="8">
        <v>19.260000000000002</v>
      </c>
      <c r="CH27" s="4">
        <f t="shared" si="0"/>
        <v>276303.96000000002</v>
      </c>
    </row>
    <row r="28" spans="3:86" x14ac:dyDescent="0.25">
      <c r="C28" s="46"/>
      <c r="BB28" s="51"/>
      <c r="CE28" s="5" t="s">
        <v>57</v>
      </c>
      <c r="CF28" s="6" t="s">
        <v>58</v>
      </c>
      <c r="CG28" s="8">
        <v>16.22</v>
      </c>
      <c r="CH28" s="4">
        <f t="shared" si="0"/>
        <v>232692.12</v>
      </c>
    </row>
    <row r="29" spans="3:86" x14ac:dyDescent="0.25">
      <c r="C29" s="46"/>
      <c r="BB29" s="51"/>
      <c r="CE29" s="5" t="s">
        <v>59</v>
      </c>
      <c r="CF29" s="6" t="s">
        <v>60</v>
      </c>
      <c r="CG29" s="8">
        <v>21.41</v>
      </c>
      <c r="CH29" s="4">
        <f t="shared" si="0"/>
        <v>307147.86</v>
      </c>
    </row>
    <row r="30" spans="3:86" x14ac:dyDescent="0.25">
      <c r="C30" s="46"/>
      <c r="BB30" s="51"/>
      <c r="CE30" s="5" t="s">
        <v>61</v>
      </c>
      <c r="CF30" s="6" t="s">
        <v>62</v>
      </c>
      <c r="CG30" s="7">
        <v>17.59</v>
      </c>
      <c r="CH30" s="4">
        <f t="shared" si="0"/>
        <v>252346.13999999998</v>
      </c>
    </row>
    <row r="31" spans="3:86" x14ac:dyDescent="0.25">
      <c r="C31" s="46"/>
      <c r="E31" s="208" t="s">
        <v>5</v>
      </c>
      <c r="F31" s="209"/>
      <c r="G31" s="209"/>
      <c r="H31" s="209"/>
      <c r="I31" s="209"/>
      <c r="J31" s="209"/>
      <c r="K31" s="210" t="str">
        <f t="shared" ref="K31:K35" si="3">VLOOKUP(E31,$CE$1:$CH$1004,2,FALSE)</f>
        <v>NOVACRON YELLOW S-3R</v>
      </c>
      <c r="L31" s="210"/>
      <c r="M31" s="210"/>
      <c r="N31" s="210"/>
      <c r="O31" s="210"/>
      <c r="P31" s="210"/>
      <c r="Q31" s="210"/>
      <c r="R31" s="210"/>
      <c r="S31" s="210"/>
      <c r="T31" s="210"/>
      <c r="U31" s="210"/>
      <c r="V31" s="210"/>
      <c r="W31" s="210"/>
      <c r="X31" s="210"/>
      <c r="Y31" s="105"/>
      <c r="Z31" s="234">
        <v>0.15</v>
      </c>
      <c r="AA31" s="234"/>
      <c r="AB31" s="234"/>
      <c r="AC31" s="234"/>
      <c r="AD31" s="234"/>
      <c r="AE31" s="234"/>
      <c r="AF31" s="210" t="s">
        <v>315</v>
      </c>
      <c r="AG31" s="210"/>
      <c r="AH31" s="235">
        <v>90.04</v>
      </c>
      <c r="AI31" s="235"/>
      <c r="AJ31" s="235"/>
      <c r="AK31" s="235"/>
      <c r="AL31" s="235"/>
      <c r="AM31" s="235"/>
      <c r="AN31" s="52" t="s">
        <v>316</v>
      </c>
      <c r="AO31" s="52"/>
      <c r="AP31" s="213">
        <f t="shared" ref="AP31:AP35" si="4">(AH31*VLOOKUP(E31,$CE$1:$CH$1004,4,FALSE))/1000</f>
        <v>8744.9026968000016</v>
      </c>
      <c r="AQ31" s="213"/>
      <c r="AR31" s="213"/>
      <c r="AS31" s="213"/>
      <c r="AT31" s="213"/>
      <c r="AU31" s="213"/>
      <c r="AV31" s="213"/>
      <c r="AW31" s="213"/>
      <c r="AX31" s="213"/>
      <c r="AY31" s="213"/>
      <c r="AZ31" s="214"/>
      <c r="BB31" s="51"/>
      <c r="CE31" s="5" t="s">
        <v>63</v>
      </c>
      <c r="CF31" s="6" t="s">
        <v>64</v>
      </c>
      <c r="CG31" s="7">
        <v>8.936572563780846</v>
      </c>
      <c r="CH31" s="4">
        <f t="shared" si="0"/>
        <v>128204.07000000002</v>
      </c>
    </row>
    <row r="32" spans="3:86" x14ac:dyDescent="0.25">
      <c r="C32" s="46"/>
      <c r="E32" s="200" t="s">
        <v>7</v>
      </c>
      <c r="F32" s="243"/>
      <c r="G32" s="243"/>
      <c r="H32" s="243"/>
      <c r="I32" s="243"/>
      <c r="J32" s="243"/>
      <c r="K32" s="230" t="str">
        <f t="shared" si="3"/>
        <v>NOVACRON DARK BLUE S-GL</v>
      </c>
      <c r="L32" s="230"/>
      <c r="M32" s="230"/>
      <c r="N32" s="230"/>
      <c r="O32" s="230"/>
      <c r="P32" s="230"/>
      <c r="Q32" s="230"/>
      <c r="R32" s="230"/>
      <c r="S32" s="230"/>
      <c r="T32" s="230"/>
      <c r="U32" s="230"/>
      <c r="V32" s="230"/>
      <c r="W32" s="230"/>
      <c r="X32" s="230"/>
      <c r="Y32" s="103"/>
      <c r="Z32" s="232">
        <v>0.68</v>
      </c>
      <c r="AA32" s="232"/>
      <c r="AB32" s="232"/>
      <c r="AC32" s="232"/>
      <c r="AD32" s="232"/>
      <c r="AE32" s="232"/>
      <c r="AF32" s="230" t="s">
        <v>315</v>
      </c>
      <c r="AG32" s="230"/>
      <c r="AH32" s="244">
        <v>408.2</v>
      </c>
      <c r="AI32" s="244"/>
      <c r="AJ32" s="244"/>
      <c r="AK32" s="244"/>
      <c r="AL32" s="244"/>
      <c r="AM32" s="244"/>
      <c r="AN32" s="41" t="s">
        <v>316</v>
      </c>
      <c r="AP32" s="242">
        <f t="shared" si="4"/>
        <v>49659.195456000001</v>
      </c>
      <c r="AQ32" s="242"/>
      <c r="AR32" s="242"/>
      <c r="AS32" s="242"/>
      <c r="AT32" s="242"/>
      <c r="AU32" s="242"/>
      <c r="AV32" s="242"/>
      <c r="AW32" s="242"/>
      <c r="AX32" s="242"/>
      <c r="AY32" s="242"/>
      <c r="AZ32" s="206"/>
      <c r="BB32" s="51"/>
      <c r="CE32" s="5" t="s">
        <v>65</v>
      </c>
      <c r="CF32" s="6" t="s">
        <v>66</v>
      </c>
      <c r="CG32" s="7">
        <v>8.3867837724801344</v>
      </c>
      <c r="CH32" s="4">
        <f t="shared" si="0"/>
        <v>120316.8</v>
      </c>
    </row>
    <row r="33" spans="3:86" x14ac:dyDescent="0.25">
      <c r="C33" s="46"/>
      <c r="E33" s="216" t="s">
        <v>8</v>
      </c>
      <c r="F33" s="217"/>
      <c r="G33" s="217"/>
      <c r="H33" s="217"/>
      <c r="I33" s="217"/>
      <c r="J33" s="217"/>
      <c r="K33" s="218" t="str">
        <f t="shared" si="3"/>
        <v>FIMBIL EAS 40 NEW</v>
      </c>
      <c r="L33" s="218"/>
      <c r="M33" s="218"/>
      <c r="N33" s="218"/>
      <c r="O33" s="218"/>
      <c r="P33" s="218"/>
      <c r="Q33" s="218"/>
      <c r="R33" s="218"/>
      <c r="S33" s="218"/>
      <c r="T33" s="218"/>
      <c r="U33" s="218"/>
      <c r="V33" s="218"/>
      <c r="W33" s="218"/>
      <c r="X33" s="218"/>
      <c r="Y33" s="104"/>
      <c r="Z33" s="236">
        <v>4</v>
      </c>
      <c r="AA33" s="236"/>
      <c r="AB33" s="236"/>
      <c r="AC33" s="236"/>
      <c r="AD33" s="236"/>
      <c r="AE33" s="236"/>
      <c r="AF33" s="218" t="s">
        <v>315</v>
      </c>
      <c r="AG33" s="218"/>
      <c r="AH33" s="248">
        <v>2401.16</v>
      </c>
      <c r="AI33" s="248"/>
      <c r="AJ33" s="248"/>
      <c r="AK33" s="248"/>
      <c r="AL33" s="248"/>
      <c r="AM33" s="248"/>
      <c r="AN33" s="55" t="s">
        <v>316</v>
      </c>
      <c r="AO33" s="55"/>
      <c r="AP33" s="221">
        <f t="shared" si="4"/>
        <v>49531.464642399995</v>
      </c>
      <c r="AQ33" s="221"/>
      <c r="AR33" s="221"/>
      <c r="AS33" s="221"/>
      <c r="AT33" s="221"/>
      <c r="AU33" s="221"/>
      <c r="AV33" s="221"/>
      <c r="AW33" s="221"/>
      <c r="AX33" s="221"/>
      <c r="AY33" s="221"/>
      <c r="AZ33" s="222"/>
      <c r="BB33" s="51"/>
      <c r="CE33" s="5" t="s">
        <v>67</v>
      </c>
      <c r="CF33" s="6" t="s">
        <v>68</v>
      </c>
      <c r="CG33" s="8">
        <v>7.34</v>
      </c>
      <c r="CH33" s="4">
        <f t="shared" si="0"/>
        <v>105299.64</v>
      </c>
    </row>
    <row r="34" spans="3:86" x14ac:dyDescent="0.25">
      <c r="C34" s="46"/>
      <c r="E34" s="200" t="s">
        <v>9</v>
      </c>
      <c r="F34" s="243"/>
      <c r="G34" s="243"/>
      <c r="H34" s="243"/>
      <c r="I34" s="243"/>
      <c r="J34" s="243"/>
      <c r="K34" s="230" t="str">
        <f t="shared" si="3"/>
        <v>SODIUM SULFATE</v>
      </c>
      <c r="L34" s="230"/>
      <c r="M34" s="230"/>
      <c r="N34" s="230"/>
      <c r="O34" s="230"/>
      <c r="P34" s="230"/>
      <c r="Q34" s="230"/>
      <c r="R34" s="230"/>
      <c r="S34" s="230"/>
      <c r="T34" s="230"/>
      <c r="U34" s="230"/>
      <c r="V34" s="230"/>
      <c r="W34" s="230"/>
      <c r="X34" s="230"/>
      <c r="Y34" s="103"/>
      <c r="Z34" s="232">
        <v>6</v>
      </c>
      <c r="AA34" s="232"/>
      <c r="AB34" s="232"/>
      <c r="AC34" s="232"/>
      <c r="AD34" s="232"/>
      <c r="AE34" s="232"/>
      <c r="AF34" s="230" t="s">
        <v>315</v>
      </c>
      <c r="AG34" s="230"/>
      <c r="AH34" s="244">
        <v>3601.73</v>
      </c>
      <c r="AI34" s="244"/>
      <c r="AJ34" s="244"/>
      <c r="AK34" s="244"/>
      <c r="AL34" s="244"/>
      <c r="AM34" s="244"/>
      <c r="AN34" s="41" t="s">
        <v>316</v>
      </c>
      <c r="AP34" s="242">
        <f t="shared" si="4"/>
        <v>8595.5286450000003</v>
      </c>
      <c r="AQ34" s="242"/>
      <c r="AR34" s="242"/>
      <c r="AS34" s="242"/>
      <c r="AT34" s="242"/>
      <c r="AU34" s="242"/>
      <c r="AV34" s="242"/>
      <c r="AW34" s="242"/>
      <c r="AX34" s="242"/>
      <c r="AY34" s="242"/>
      <c r="AZ34" s="206"/>
      <c r="BB34" s="51"/>
      <c r="CE34" s="5" t="s">
        <v>69</v>
      </c>
      <c r="CF34" s="6" t="s">
        <v>70</v>
      </c>
      <c r="CG34" s="8">
        <v>13.47</v>
      </c>
      <c r="CH34" s="4">
        <f t="shared" si="0"/>
        <v>193240.62</v>
      </c>
    </row>
    <row r="35" spans="3:86" x14ac:dyDescent="0.25">
      <c r="C35" s="46"/>
      <c r="E35" s="223" t="s">
        <v>10</v>
      </c>
      <c r="F35" s="224"/>
      <c r="G35" s="224"/>
      <c r="H35" s="224"/>
      <c r="I35" s="224"/>
      <c r="J35" s="224"/>
      <c r="K35" s="225" t="str">
        <f t="shared" si="3"/>
        <v>SODA ASH</v>
      </c>
      <c r="L35" s="225"/>
      <c r="M35" s="225"/>
      <c r="N35" s="225"/>
      <c r="O35" s="225"/>
      <c r="P35" s="225"/>
      <c r="Q35" s="225"/>
      <c r="R35" s="225"/>
      <c r="S35" s="225"/>
      <c r="T35" s="225"/>
      <c r="U35" s="225"/>
      <c r="V35" s="225"/>
      <c r="W35" s="225"/>
      <c r="X35" s="225"/>
      <c r="Y35" s="102"/>
      <c r="Z35" s="237">
        <v>20</v>
      </c>
      <c r="AA35" s="237"/>
      <c r="AB35" s="237"/>
      <c r="AC35" s="237"/>
      <c r="AD35" s="237"/>
      <c r="AE35" s="237"/>
      <c r="AF35" s="225" t="s">
        <v>315</v>
      </c>
      <c r="AG35" s="225"/>
      <c r="AH35" s="238">
        <v>12005.78</v>
      </c>
      <c r="AI35" s="238"/>
      <c r="AJ35" s="238"/>
      <c r="AK35" s="238"/>
      <c r="AL35" s="238"/>
      <c r="AM35" s="238"/>
      <c r="AN35" s="54" t="s">
        <v>316</v>
      </c>
      <c r="AO35" s="54"/>
      <c r="AP35" s="228">
        <f t="shared" si="4"/>
        <v>106611.32640000001</v>
      </c>
      <c r="AQ35" s="228"/>
      <c r="AR35" s="228"/>
      <c r="AS35" s="228"/>
      <c r="AT35" s="228"/>
      <c r="AU35" s="228"/>
      <c r="AV35" s="228"/>
      <c r="AW35" s="228"/>
      <c r="AX35" s="228"/>
      <c r="AY35" s="228"/>
      <c r="AZ35" s="229"/>
      <c r="BB35" s="51"/>
      <c r="CE35" s="10" t="s">
        <v>71</v>
      </c>
      <c r="CF35" s="6" t="s">
        <v>72</v>
      </c>
      <c r="CG35" s="7">
        <v>6.66</v>
      </c>
      <c r="CH35" s="4">
        <f t="shared" si="0"/>
        <v>95544.36</v>
      </c>
    </row>
    <row r="36" spans="3:86" x14ac:dyDescent="0.25">
      <c r="C36" s="46"/>
      <c r="E36" s="110"/>
      <c r="F36" s="110"/>
      <c r="G36" s="110"/>
      <c r="H36" s="110"/>
      <c r="I36" s="110"/>
      <c r="J36" s="110"/>
      <c r="K36" s="103"/>
      <c r="L36" s="103"/>
      <c r="M36" s="103"/>
      <c r="N36" s="103"/>
      <c r="O36" s="103"/>
      <c r="P36" s="103"/>
      <c r="Q36" s="103"/>
      <c r="R36" s="103"/>
      <c r="S36" s="103"/>
      <c r="T36" s="103"/>
      <c r="U36" s="103"/>
      <c r="V36" s="103"/>
      <c r="W36" s="103"/>
      <c r="X36" s="103"/>
      <c r="Y36" s="103"/>
      <c r="Z36" s="111"/>
      <c r="AA36" s="111"/>
      <c r="AB36" s="111"/>
      <c r="AC36" s="111"/>
      <c r="AD36" s="111"/>
      <c r="AE36" s="111"/>
      <c r="AF36" s="103"/>
      <c r="AG36" s="103"/>
      <c r="AH36" s="110"/>
      <c r="AI36" s="110"/>
      <c r="AJ36" s="110"/>
      <c r="AK36" s="110"/>
      <c r="AL36" s="110"/>
      <c r="AM36" s="110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B36" s="51"/>
      <c r="CE36" s="10" t="s">
        <v>73</v>
      </c>
      <c r="CF36" s="6" t="s">
        <v>74</v>
      </c>
      <c r="CG36" s="7">
        <v>10.055604349644501</v>
      </c>
      <c r="CH36" s="4">
        <f t="shared" si="0"/>
        <v>144257.70000000001</v>
      </c>
    </row>
    <row r="37" spans="3:86" x14ac:dyDescent="0.25">
      <c r="C37" s="46"/>
      <c r="E37" s="110"/>
      <c r="F37" s="110"/>
      <c r="G37" s="110"/>
      <c r="H37" s="110"/>
      <c r="I37" s="110"/>
      <c r="J37" s="110"/>
      <c r="K37" s="103"/>
      <c r="L37" s="103"/>
      <c r="M37" s="103"/>
      <c r="N37" s="103"/>
      <c r="O37" s="103"/>
      <c r="P37" s="103"/>
      <c r="Q37" s="103"/>
      <c r="R37" s="103"/>
      <c r="S37" s="103"/>
      <c r="T37" s="103"/>
      <c r="U37" s="103"/>
      <c r="V37" s="103"/>
      <c r="W37" s="103"/>
      <c r="X37" s="103"/>
      <c r="Y37" s="103"/>
      <c r="Z37" s="111"/>
      <c r="AA37" s="111"/>
      <c r="AB37" s="111"/>
      <c r="AC37" s="111"/>
      <c r="AD37" s="111"/>
      <c r="AE37" s="111"/>
      <c r="AF37" s="103"/>
      <c r="AG37" s="103"/>
      <c r="AH37" s="110"/>
      <c r="AI37" s="110"/>
      <c r="AJ37" s="110"/>
      <c r="AK37" s="59"/>
      <c r="AL37" s="230" t="s">
        <v>318</v>
      </c>
      <c r="AM37" s="230"/>
      <c r="AN37" s="230"/>
      <c r="AO37" s="230"/>
      <c r="AP37" s="112" t="s">
        <v>11</v>
      </c>
      <c r="AQ37" s="242">
        <f>SUM(AP31:AZ35)</f>
        <v>223142.41784020001</v>
      </c>
      <c r="AR37" s="242"/>
      <c r="AS37" s="242"/>
      <c r="AT37" s="242"/>
      <c r="AU37" s="242"/>
      <c r="AV37" s="242"/>
      <c r="AW37" s="242"/>
      <c r="AX37" s="242"/>
      <c r="AY37" s="242"/>
      <c r="AZ37" s="242"/>
      <c r="BB37" s="51"/>
      <c r="CE37" s="10" t="s">
        <v>75</v>
      </c>
      <c r="CF37" s="11" t="s">
        <v>76</v>
      </c>
      <c r="CG37" s="7">
        <v>8.91</v>
      </c>
      <c r="CH37" s="4">
        <f t="shared" si="0"/>
        <v>127822.86</v>
      </c>
    </row>
    <row r="38" spans="3:86" x14ac:dyDescent="0.25">
      <c r="C38" s="46"/>
      <c r="E38" s="110"/>
      <c r="F38" s="110"/>
      <c r="G38" s="110"/>
      <c r="H38" s="110"/>
      <c r="I38" s="110"/>
      <c r="J38" s="110"/>
      <c r="K38" s="103"/>
      <c r="L38" s="103"/>
      <c r="M38" s="103"/>
      <c r="N38" s="103"/>
      <c r="O38" s="103"/>
      <c r="P38" s="103"/>
      <c r="Q38" s="103"/>
      <c r="R38" s="103"/>
      <c r="S38" s="103"/>
      <c r="T38" s="103"/>
      <c r="U38" s="103"/>
      <c r="V38" s="103"/>
      <c r="W38" s="103"/>
      <c r="X38" s="103"/>
      <c r="Y38" s="103"/>
      <c r="Z38" s="111"/>
      <c r="AA38" s="111"/>
      <c r="AB38" s="111"/>
      <c r="AC38" s="111"/>
      <c r="AD38" s="111"/>
      <c r="AE38" s="111"/>
      <c r="AF38" s="103"/>
      <c r="AG38" s="103"/>
      <c r="AH38" s="110"/>
      <c r="AI38" s="110"/>
      <c r="AJ38" s="110"/>
      <c r="AK38" s="59"/>
      <c r="AL38" s="230" t="s">
        <v>317</v>
      </c>
      <c r="AM38" s="230"/>
      <c r="AN38" s="230"/>
      <c r="AO38" s="230"/>
      <c r="AP38" s="112" t="s">
        <v>11</v>
      </c>
      <c r="AQ38" s="242">
        <f>AQ37/AQ25</f>
        <v>106.25829420961905</v>
      </c>
      <c r="AR38" s="242"/>
      <c r="AS38" s="242"/>
      <c r="AT38" s="242"/>
      <c r="AU38" s="242"/>
      <c r="AV38" s="242"/>
      <c r="AW38" s="242"/>
      <c r="AX38" s="242"/>
      <c r="AY38" s="242"/>
      <c r="AZ38" s="242"/>
      <c r="BB38" s="51"/>
      <c r="CE38" s="10" t="s">
        <v>77</v>
      </c>
      <c r="CF38" s="11" t="s">
        <v>78</v>
      </c>
      <c r="CG38" s="8">
        <v>10.63</v>
      </c>
      <c r="CH38" s="4">
        <f t="shared" si="0"/>
        <v>152497.98000000001</v>
      </c>
    </row>
    <row r="39" spans="3:86" x14ac:dyDescent="0.25">
      <c r="C39" s="46"/>
      <c r="E39" s="110"/>
      <c r="F39" s="110"/>
      <c r="G39" s="110"/>
      <c r="H39" s="110"/>
      <c r="I39" s="110"/>
      <c r="J39" s="110"/>
      <c r="K39" s="103"/>
      <c r="L39" s="103"/>
      <c r="M39" s="103"/>
      <c r="N39" s="103"/>
      <c r="O39" s="103"/>
      <c r="P39" s="103"/>
      <c r="Q39" s="103"/>
      <c r="R39" s="103"/>
      <c r="S39" s="103"/>
      <c r="T39" s="103"/>
      <c r="U39" s="103"/>
      <c r="V39" s="103"/>
      <c r="W39" s="103"/>
      <c r="X39" s="103"/>
      <c r="Y39" s="103"/>
      <c r="Z39" s="111"/>
      <c r="AA39" s="111"/>
      <c r="AB39" s="111"/>
      <c r="AC39" s="111"/>
      <c r="AD39" s="111"/>
      <c r="AE39" s="111"/>
      <c r="AF39" s="103"/>
      <c r="AG39" s="103"/>
      <c r="AH39" s="110"/>
      <c r="AI39" s="110"/>
      <c r="AJ39" s="110"/>
      <c r="AK39" s="110"/>
      <c r="AL39" s="110"/>
      <c r="AM39" s="110"/>
      <c r="AQ39" s="110"/>
      <c r="AR39" s="110"/>
      <c r="AS39" s="110"/>
      <c r="AT39" s="110"/>
      <c r="AU39" s="110"/>
      <c r="AV39" s="110"/>
      <c r="AW39" s="110"/>
      <c r="AX39" s="110"/>
      <c r="AY39" s="110"/>
      <c r="AZ39" s="110"/>
      <c r="BB39" s="51"/>
      <c r="CE39" s="10" t="s">
        <v>79</v>
      </c>
      <c r="CF39" s="11" t="s">
        <v>80</v>
      </c>
      <c r="CG39" s="8">
        <v>19.899999999999999</v>
      </c>
      <c r="CH39" s="4">
        <f t="shared" si="0"/>
        <v>285485.39999999997</v>
      </c>
    </row>
    <row r="40" spans="3:86" x14ac:dyDescent="0.25">
      <c r="C40" s="46"/>
      <c r="E40" s="110"/>
      <c r="F40" s="110"/>
      <c r="G40" s="110"/>
      <c r="H40" s="110"/>
      <c r="I40" s="110"/>
      <c r="J40" s="110"/>
      <c r="K40" s="103"/>
      <c r="L40" s="103"/>
      <c r="M40" s="103"/>
      <c r="N40" s="103"/>
      <c r="O40" s="103"/>
      <c r="P40" s="103"/>
      <c r="Q40" s="103"/>
      <c r="R40" s="103"/>
      <c r="S40" s="103"/>
      <c r="T40" s="103"/>
      <c r="U40" s="103"/>
      <c r="V40" s="103"/>
      <c r="W40" s="103"/>
      <c r="X40" s="103"/>
      <c r="Y40" s="103"/>
      <c r="Z40" s="111"/>
      <c r="AA40" s="111"/>
      <c r="AB40" s="111"/>
      <c r="AC40" s="111"/>
      <c r="AD40" s="111"/>
      <c r="AE40" s="111"/>
      <c r="AF40" s="103"/>
      <c r="AG40" s="103"/>
      <c r="AH40" s="110"/>
      <c r="AI40" s="110"/>
      <c r="AJ40" s="110"/>
      <c r="AK40" s="110"/>
      <c r="AL40" s="110"/>
      <c r="AM40" s="110"/>
      <c r="AQ40" s="110"/>
      <c r="AR40" s="110"/>
      <c r="AS40" s="110"/>
      <c r="AT40" s="110"/>
      <c r="AU40" s="110"/>
      <c r="AV40" s="110"/>
      <c r="AW40" s="110"/>
      <c r="AX40" s="110"/>
      <c r="AY40" s="110"/>
      <c r="AZ40" s="110"/>
      <c r="BB40" s="51"/>
      <c r="CE40" s="10" t="s">
        <v>81</v>
      </c>
      <c r="CF40" s="11" t="s">
        <v>82</v>
      </c>
      <c r="CG40" s="8">
        <v>13.35</v>
      </c>
      <c r="CH40" s="4">
        <f t="shared" si="0"/>
        <v>191519.1</v>
      </c>
    </row>
    <row r="41" spans="3:86" ht="17.25" thickBot="1" x14ac:dyDescent="0.3">
      <c r="C41" s="60"/>
      <c r="D41" s="61"/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2"/>
      <c r="CE41" s="10" t="s">
        <v>83</v>
      </c>
      <c r="CF41" s="11" t="s">
        <v>84</v>
      </c>
      <c r="CG41" s="8">
        <v>12.75</v>
      </c>
      <c r="CH41" s="4">
        <f t="shared" si="0"/>
        <v>182911.5</v>
      </c>
    </row>
    <row r="42" spans="3:86" x14ac:dyDescent="0.25">
      <c r="CE42" s="10" t="s">
        <v>85</v>
      </c>
      <c r="CF42" s="11" t="s">
        <v>86</v>
      </c>
      <c r="CG42" s="8">
        <v>28.05</v>
      </c>
      <c r="CH42" s="4">
        <f t="shared" si="0"/>
        <v>402405.3</v>
      </c>
    </row>
    <row r="43" spans="3:86" ht="17.25" thickBot="1" x14ac:dyDescent="0.3">
      <c r="CE43" s="10" t="s">
        <v>87</v>
      </c>
      <c r="CF43" s="11" t="s">
        <v>88</v>
      </c>
      <c r="CG43" s="8">
        <v>27.2</v>
      </c>
      <c r="CH43" s="4">
        <f t="shared" si="0"/>
        <v>390211.2</v>
      </c>
    </row>
    <row r="44" spans="3:86" x14ac:dyDescent="0.25">
      <c r="C44" s="43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44"/>
      <c r="AV44" s="44"/>
      <c r="AW44" s="44"/>
      <c r="AX44" s="44"/>
      <c r="AY44" s="44"/>
      <c r="AZ44" s="44"/>
      <c r="BA44" s="44"/>
      <c r="BB44" s="45"/>
      <c r="CE44" s="10" t="s">
        <v>89</v>
      </c>
      <c r="CF44" s="11" t="s">
        <v>90</v>
      </c>
      <c r="CG44" s="8">
        <v>21.194841070681722</v>
      </c>
      <c r="CH44" s="4">
        <f t="shared" si="0"/>
        <v>304061.19</v>
      </c>
    </row>
    <row r="45" spans="3:86" x14ac:dyDescent="0.25">
      <c r="C45" s="46"/>
      <c r="E45" s="245" t="s">
        <v>0</v>
      </c>
      <c r="F45" s="245"/>
      <c r="G45" s="245"/>
      <c r="H45" s="245"/>
      <c r="I45" s="245"/>
      <c r="J45" s="49" t="s">
        <v>11</v>
      </c>
      <c r="K45" s="245" t="s">
        <v>328</v>
      </c>
      <c r="L45" s="245"/>
      <c r="M45" s="245"/>
      <c r="N45" s="245"/>
      <c r="O45" s="245"/>
      <c r="P45" s="245"/>
      <c r="Q45" s="245"/>
      <c r="R45" s="245"/>
      <c r="S45" s="245"/>
      <c r="T45" s="245"/>
      <c r="U45" s="245"/>
      <c r="V45" s="49"/>
      <c r="W45" s="49"/>
      <c r="X45" s="49"/>
      <c r="Y45" s="49"/>
      <c r="Z45" s="49"/>
      <c r="AA45" s="49"/>
      <c r="AB45" s="49"/>
      <c r="AC45" s="49"/>
      <c r="AD45" s="50"/>
      <c r="AE45" s="50"/>
      <c r="AF45" s="50"/>
      <c r="AG45" s="50"/>
      <c r="AH45" s="245" t="s">
        <v>3</v>
      </c>
      <c r="AI45" s="245"/>
      <c r="AJ45" s="245"/>
      <c r="AK45" s="245"/>
      <c r="AL45" s="245"/>
      <c r="AM45" s="245"/>
      <c r="AN45" s="245"/>
      <c r="AO45" s="245"/>
      <c r="AP45" s="49" t="s">
        <v>11</v>
      </c>
      <c r="AQ45" s="247">
        <v>600.29</v>
      </c>
      <c r="AR45" s="247"/>
      <c r="AS45" s="247"/>
      <c r="AT45" s="247"/>
      <c r="AU45" s="49" t="s">
        <v>319</v>
      </c>
      <c r="AV45" s="49"/>
      <c r="AW45" s="49"/>
      <c r="AX45" s="49"/>
      <c r="AY45" s="49"/>
      <c r="AZ45" s="49"/>
      <c r="BB45" s="51"/>
      <c r="CE45" s="10" t="s">
        <v>91</v>
      </c>
      <c r="CF45" s="11" t="s">
        <v>92</v>
      </c>
      <c r="CG45" s="7">
        <v>29.388728565453786</v>
      </c>
      <c r="CH45" s="4">
        <f t="shared" si="0"/>
        <v>421610.7</v>
      </c>
    </row>
    <row r="46" spans="3:86" x14ac:dyDescent="0.25">
      <c r="C46" s="46"/>
      <c r="E46" s="245" t="s">
        <v>322</v>
      </c>
      <c r="F46" s="245"/>
      <c r="G46" s="245"/>
      <c r="H46" s="245"/>
      <c r="I46" s="245"/>
      <c r="J46" s="49" t="s">
        <v>11</v>
      </c>
      <c r="K46" s="49" t="s">
        <v>451</v>
      </c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50"/>
      <c r="AE46" s="50"/>
      <c r="AF46" s="50"/>
      <c r="AG46" s="50"/>
      <c r="AH46" s="245" t="s">
        <v>4</v>
      </c>
      <c r="AI46" s="245"/>
      <c r="AJ46" s="245"/>
      <c r="AK46" s="245"/>
      <c r="AL46" s="245"/>
      <c r="AM46" s="245"/>
      <c r="AN46" s="245"/>
      <c r="AO46" s="245"/>
      <c r="AP46" s="49" t="s">
        <v>11</v>
      </c>
      <c r="AQ46" s="245">
        <v>2100</v>
      </c>
      <c r="AR46" s="245"/>
      <c r="AS46" s="245"/>
      <c r="AT46" s="245"/>
      <c r="AU46" s="49" t="s">
        <v>320</v>
      </c>
      <c r="AV46" s="49"/>
      <c r="AW46" s="49"/>
      <c r="AX46" s="49"/>
      <c r="AY46" s="49"/>
      <c r="AZ46" s="49"/>
      <c r="BB46" s="51"/>
      <c r="CE46" s="10"/>
      <c r="CF46" s="11"/>
      <c r="CG46" s="7"/>
      <c r="CH46" s="4"/>
    </row>
    <row r="47" spans="3:86" x14ac:dyDescent="0.25">
      <c r="C47" s="46"/>
      <c r="E47" s="245" t="s">
        <v>1</v>
      </c>
      <c r="F47" s="245"/>
      <c r="G47" s="245"/>
      <c r="H47" s="245"/>
      <c r="I47" s="245"/>
      <c r="J47" s="49" t="s">
        <v>11</v>
      </c>
      <c r="K47" s="245" t="s">
        <v>450</v>
      </c>
      <c r="L47" s="245"/>
      <c r="M47" s="245"/>
      <c r="N47" s="245"/>
      <c r="O47" s="245"/>
      <c r="P47" s="245"/>
      <c r="Q47" s="245"/>
      <c r="R47" s="245"/>
      <c r="S47" s="245"/>
      <c r="T47" s="245"/>
      <c r="U47" s="245"/>
      <c r="V47" s="49"/>
      <c r="W47" s="49"/>
      <c r="X47" s="49"/>
      <c r="Y47" s="49"/>
      <c r="Z47" s="49"/>
      <c r="AA47" s="49"/>
      <c r="AB47" s="49"/>
      <c r="AC47" s="49"/>
      <c r="AD47" s="50"/>
      <c r="AE47" s="50"/>
      <c r="AF47" s="50"/>
      <c r="AG47" s="50"/>
      <c r="AH47" s="245"/>
      <c r="AI47" s="245"/>
      <c r="AJ47" s="245"/>
      <c r="AK47" s="245"/>
      <c r="AL47" s="245"/>
      <c r="AM47" s="245"/>
      <c r="AN47" s="245"/>
      <c r="AO47" s="245"/>
      <c r="AP47" s="49"/>
      <c r="AQ47" s="246"/>
      <c r="AR47" s="246"/>
      <c r="AS47" s="246"/>
      <c r="AT47" s="246"/>
      <c r="AU47" s="49"/>
      <c r="AV47" s="49"/>
      <c r="AW47" s="49"/>
      <c r="AX47" s="49"/>
      <c r="AY47" s="49"/>
      <c r="AZ47" s="49"/>
      <c r="BB47" s="51"/>
      <c r="CE47" s="10" t="s">
        <v>93</v>
      </c>
      <c r="CF47" s="11" t="s">
        <v>94</v>
      </c>
      <c r="CG47" s="8">
        <v>10.32</v>
      </c>
      <c r="CH47" s="4">
        <f t="shared" si="0"/>
        <v>148050.72</v>
      </c>
    </row>
    <row r="48" spans="3:86" x14ac:dyDescent="0.25">
      <c r="C48" s="46"/>
      <c r="E48" s="245" t="s">
        <v>2</v>
      </c>
      <c r="F48" s="245"/>
      <c r="G48" s="245"/>
      <c r="H48" s="245"/>
      <c r="I48" s="245"/>
      <c r="J48" s="49" t="s">
        <v>11</v>
      </c>
      <c r="K48" s="245" t="s">
        <v>337</v>
      </c>
      <c r="L48" s="245"/>
      <c r="M48" s="245"/>
      <c r="N48" s="245"/>
      <c r="O48" s="245"/>
      <c r="P48" s="245"/>
      <c r="Q48" s="245"/>
      <c r="R48" s="245"/>
      <c r="S48" s="245"/>
      <c r="T48" s="245"/>
      <c r="U48" s="245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245"/>
      <c r="AI48" s="245"/>
      <c r="AJ48" s="245"/>
      <c r="AK48" s="245"/>
      <c r="AL48" s="245"/>
      <c r="AM48" s="245"/>
      <c r="AN48" s="245"/>
      <c r="AO48" s="245"/>
      <c r="AP48" s="49"/>
      <c r="AQ48" s="49"/>
      <c r="AR48" s="49"/>
      <c r="AS48" s="49"/>
      <c r="AT48" s="49"/>
      <c r="AU48" s="49"/>
      <c r="AV48" s="49"/>
      <c r="AW48" s="49"/>
      <c r="AX48" s="49"/>
      <c r="AY48" s="49"/>
      <c r="AZ48" s="49"/>
      <c r="BB48" s="51"/>
      <c r="CE48" s="10" t="s">
        <v>95</v>
      </c>
      <c r="CF48" s="11" t="s">
        <v>96</v>
      </c>
      <c r="CG48" s="8">
        <v>8.36</v>
      </c>
      <c r="CH48" s="4">
        <f t="shared" si="0"/>
        <v>119932.56</v>
      </c>
    </row>
    <row r="49" spans="3:86" x14ac:dyDescent="0.25">
      <c r="C49" s="46"/>
      <c r="BB49" s="51"/>
      <c r="CE49" s="10" t="s">
        <v>97</v>
      </c>
      <c r="CF49" s="11" t="s">
        <v>98</v>
      </c>
      <c r="CG49" s="8">
        <v>7.56</v>
      </c>
      <c r="CH49" s="4">
        <f t="shared" si="0"/>
        <v>108455.76</v>
      </c>
    </row>
    <row r="50" spans="3:86" x14ac:dyDescent="0.25">
      <c r="C50" s="46"/>
      <c r="BB50" s="51"/>
      <c r="CE50" s="10" t="s">
        <v>99</v>
      </c>
      <c r="CF50" s="11" t="s">
        <v>100</v>
      </c>
      <c r="CG50" s="7">
        <v>7.185372229192807</v>
      </c>
      <c r="CH50" s="4">
        <f t="shared" si="0"/>
        <v>103081.35</v>
      </c>
    </row>
    <row r="51" spans="3:86" x14ac:dyDescent="0.25">
      <c r="C51" s="46"/>
      <c r="BB51" s="51"/>
      <c r="CE51" s="10" t="s">
        <v>101</v>
      </c>
      <c r="CF51" s="11" t="s">
        <v>102</v>
      </c>
      <c r="CG51" s="7">
        <v>6.0066583019657047</v>
      </c>
      <c r="CH51" s="4">
        <f t="shared" si="0"/>
        <v>86171.520000000004</v>
      </c>
    </row>
    <row r="52" spans="3:86" x14ac:dyDescent="0.25">
      <c r="C52" s="46"/>
      <c r="E52" s="208" t="s">
        <v>5</v>
      </c>
      <c r="F52" s="209"/>
      <c r="G52" s="209"/>
      <c r="H52" s="209"/>
      <c r="I52" s="209"/>
      <c r="J52" s="209"/>
      <c r="K52" s="210" t="str">
        <f t="shared" ref="K52:K57" si="5">VLOOKUP(E52,$CE$1:$CH$1004,2,FALSE)</f>
        <v>NOVACRON YELLOW S-3R</v>
      </c>
      <c r="L52" s="210"/>
      <c r="M52" s="210"/>
      <c r="N52" s="210"/>
      <c r="O52" s="210"/>
      <c r="P52" s="210"/>
      <c r="Q52" s="210"/>
      <c r="R52" s="210"/>
      <c r="S52" s="210"/>
      <c r="T52" s="210"/>
      <c r="U52" s="210"/>
      <c r="V52" s="210"/>
      <c r="W52" s="210"/>
      <c r="X52" s="210"/>
      <c r="Y52" s="105"/>
      <c r="Z52" s="234">
        <v>6</v>
      </c>
      <c r="AA52" s="234"/>
      <c r="AB52" s="234"/>
      <c r="AC52" s="234"/>
      <c r="AD52" s="234"/>
      <c r="AE52" s="234"/>
      <c r="AF52" s="210" t="s">
        <v>315</v>
      </c>
      <c r="AG52" s="210"/>
      <c r="AH52" s="235">
        <v>3601.73</v>
      </c>
      <c r="AI52" s="235"/>
      <c r="AJ52" s="235"/>
      <c r="AK52" s="235"/>
      <c r="AL52" s="235"/>
      <c r="AM52" s="235"/>
      <c r="AN52" s="52" t="s">
        <v>316</v>
      </c>
      <c r="AO52" s="52"/>
      <c r="AP52" s="213">
        <f t="shared" ref="AP52:AP57" si="6">(AH52*VLOOKUP(E52,$CE$1:$CH$1004,4,FALSE))/1000</f>
        <v>349808.7337866</v>
      </c>
      <c r="AQ52" s="213"/>
      <c r="AR52" s="213"/>
      <c r="AS52" s="213"/>
      <c r="AT52" s="213"/>
      <c r="AU52" s="213"/>
      <c r="AV52" s="213"/>
      <c r="AW52" s="213"/>
      <c r="AX52" s="213"/>
      <c r="AY52" s="213"/>
      <c r="AZ52" s="214"/>
      <c r="BB52" s="51"/>
      <c r="CE52" s="10" t="s">
        <v>103</v>
      </c>
      <c r="CF52" s="11" t="s">
        <v>104</v>
      </c>
      <c r="CG52" s="7">
        <v>7.8263355639202565</v>
      </c>
      <c r="CH52" s="4">
        <f t="shared" si="0"/>
        <v>112276.61</v>
      </c>
    </row>
    <row r="53" spans="3:86" x14ac:dyDescent="0.25">
      <c r="C53" s="46"/>
      <c r="E53" s="200" t="s">
        <v>28</v>
      </c>
      <c r="F53" s="243"/>
      <c r="G53" s="243"/>
      <c r="H53" s="243"/>
      <c r="I53" s="243"/>
      <c r="J53" s="243"/>
      <c r="K53" s="230" t="str">
        <f t="shared" si="5"/>
        <v>NOVACRON RED S-B</v>
      </c>
      <c r="L53" s="230"/>
      <c r="M53" s="230"/>
      <c r="N53" s="230"/>
      <c r="O53" s="230"/>
      <c r="P53" s="230"/>
      <c r="Q53" s="230"/>
      <c r="R53" s="230"/>
      <c r="S53" s="230"/>
      <c r="T53" s="230"/>
      <c r="U53" s="230"/>
      <c r="V53" s="230"/>
      <c r="W53" s="230"/>
      <c r="X53" s="230"/>
      <c r="Y53" s="103"/>
      <c r="Z53" s="232">
        <v>0.4</v>
      </c>
      <c r="AA53" s="232"/>
      <c r="AB53" s="232"/>
      <c r="AC53" s="232"/>
      <c r="AD53" s="232"/>
      <c r="AE53" s="232"/>
      <c r="AF53" s="230" t="s">
        <v>315</v>
      </c>
      <c r="AG53" s="230"/>
      <c r="AH53" s="244">
        <v>240.12</v>
      </c>
      <c r="AI53" s="244"/>
      <c r="AJ53" s="244"/>
      <c r="AK53" s="244"/>
      <c r="AL53" s="244"/>
      <c r="AM53" s="244"/>
      <c r="AN53" s="41" t="s">
        <v>316</v>
      </c>
      <c r="AP53" s="242">
        <f t="shared" si="6"/>
        <v>26007.949476000002</v>
      </c>
      <c r="AQ53" s="242"/>
      <c r="AR53" s="242"/>
      <c r="AS53" s="242"/>
      <c r="AT53" s="242"/>
      <c r="AU53" s="242"/>
      <c r="AV53" s="242"/>
      <c r="AW53" s="242"/>
      <c r="AX53" s="242"/>
      <c r="AY53" s="242"/>
      <c r="AZ53" s="206"/>
      <c r="BB53" s="51"/>
      <c r="CE53" s="10" t="s">
        <v>105</v>
      </c>
      <c r="CF53" s="11" t="s">
        <v>106</v>
      </c>
      <c r="CG53" s="7">
        <v>5.4474048515265583</v>
      </c>
      <c r="CH53" s="4">
        <f t="shared" si="0"/>
        <v>78148.47</v>
      </c>
    </row>
    <row r="54" spans="3:86" x14ac:dyDescent="0.25">
      <c r="C54" s="46"/>
      <c r="E54" s="200" t="s">
        <v>7</v>
      </c>
      <c r="F54" s="243"/>
      <c r="G54" s="243"/>
      <c r="H54" s="243"/>
      <c r="I54" s="243"/>
      <c r="J54" s="243"/>
      <c r="K54" s="230" t="str">
        <f t="shared" si="5"/>
        <v>NOVACRON DARK BLUE S-GL</v>
      </c>
      <c r="L54" s="230"/>
      <c r="M54" s="230"/>
      <c r="N54" s="230"/>
      <c r="O54" s="230"/>
      <c r="P54" s="230"/>
      <c r="Q54" s="230"/>
      <c r="R54" s="230"/>
      <c r="S54" s="230"/>
      <c r="T54" s="230"/>
      <c r="U54" s="230"/>
      <c r="V54" s="230"/>
      <c r="W54" s="230"/>
      <c r="X54" s="230"/>
      <c r="Y54" s="103"/>
      <c r="Z54" s="232">
        <v>0.48</v>
      </c>
      <c r="AA54" s="232"/>
      <c r="AB54" s="232"/>
      <c r="AC54" s="232"/>
      <c r="AD54" s="232"/>
      <c r="AE54" s="232"/>
      <c r="AF54" s="230" t="s">
        <v>315</v>
      </c>
      <c r="AG54" s="230"/>
      <c r="AH54" s="244">
        <v>288.14</v>
      </c>
      <c r="AI54" s="244"/>
      <c r="AJ54" s="244"/>
      <c r="AK54" s="244"/>
      <c r="AL54" s="244"/>
      <c r="AM54" s="244"/>
      <c r="AN54" s="41" t="s">
        <v>316</v>
      </c>
      <c r="AP54" s="242">
        <f t="shared" si="6"/>
        <v>35053.4066112</v>
      </c>
      <c r="AQ54" s="242"/>
      <c r="AR54" s="242"/>
      <c r="AS54" s="242"/>
      <c r="AT54" s="242"/>
      <c r="AU54" s="242"/>
      <c r="AV54" s="242"/>
      <c r="AW54" s="242"/>
      <c r="AX54" s="242"/>
      <c r="AY54" s="242"/>
      <c r="AZ54" s="206"/>
      <c r="BB54" s="51"/>
      <c r="CE54" s="10" t="s">
        <v>107</v>
      </c>
      <c r="CF54" s="11" t="s">
        <v>108</v>
      </c>
      <c r="CG54" s="7">
        <v>7.1763592639063152</v>
      </c>
      <c r="CH54" s="4">
        <f t="shared" si="0"/>
        <v>102952.05</v>
      </c>
    </row>
    <row r="55" spans="3:86" x14ac:dyDescent="0.25">
      <c r="C55" s="46"/>
      <c r="E55" s="216" t="s">
        <v>8</v>
      </c>
      <c r="F55" s="217"/>
      <c r="G55" s="217"/>
      <c r="H55" s="217"/>
      <c r="I55" s="217"/>
      <c r="J55" s="217"/>
      <c r="K55" s="218" t="str">
        <f t="shared" si="5"/>
        <v>FIMBIL EAS 40 NEW</v>
      </c>
      <c r="L55" s="218"/>
      <c r="M55" s="218"/>
      <c r="N55" s="218"/>
      <c r="O55" s="218"/>
      <c r="P55" s="218"/>
      <c r="Q55" s="218"/>
      <c r="R55" s="218"/>
      <c r="S55" s="218"/>
      <c r="T55" s="218"/>
      <c r="U55" s="218"/>
      <c r="V55" s="218"/>
      <c r="W55" s="218"/>
      <c r="X55" s="218"/>
      <c r="Y55" s="104"/>
      <c r="Z55" s="236">
        <v>4</v>
      </c>
      <c r="AA55" s="236"/>
      <c r="AB55" s="236"/>
      <c r="AC55" s="236"/>
      <c r="AD55" s="236"/>
      <c r="AE55" s="236"/>
      <c r="AF55" s="218" t="s">
        <v>315</v>
      </c>
      <c r="AG55" s="218"/>
      <c r="AH55" s="248">
        <v>2401.16</v>
      </c>
      <c r="AI55" s="248"/>
      <c r="AJ55" s="248"/>
      <c r="AK55" s="248"/>
      <c r="AL55" s="248"/>
      <c r="AM55" s="248"/>
      <c r="AN55" s="55" t="s">
        <v>316</v>
      </c>
      <c r="AO55" s="55"/>
      <c r="AP55" s="221">
        <f t="shared" si="6"/>
        <v>49531.464642399995</v>
      </c>
      <c r="AQ55" s="221"/>
      <c r="AR55" s="221"/>
      <c r="AS55" s="221"/>
      <c r="AT55" s="221"/>
      <c r="AU55" s="221"/>
      <c r="AV55" s="221"/>
      <c r="AW55" s="221"/>
      <c r="AX55" s="221"/>
      <c r="AY55" s="221"/>
      <c r="AZ55" s="222"/>
      <c r="BB55" s="51"/>
      <c r="CE55" s="10" t="s">
        <v>109</v>
      </c>
      <c r="CF55" s="11" t="s">
        <v>110</v>
      </c>
      <c r="CG55" s="7">
        <v>6.1914303638644919</v>
      </c>
      <c r="CH55" s="4">
        <f t="shared" si="0"/>
        <v>88822.26</v>
      </c>
    </row>
    <row r="56" spans="3:86" x14ac:dyDescent="0.25">
      <c r="C56" s="46"/>
      <c r="E56" s="200" t="s">
        <v>9</v>
      </c>
      <c r="F56" s="243"/>
      <c r="G56" s="243"/>
      <c r="H56" s="243"/>
      <c r="I56" s="243"/>
      <c r="J56" s="243"/>
      <c r="K56" s="230" t="str">
        <f t="shared" si="5"/>
        <v>SODIUM SULFATE</v>
      </c>
      <c r="L56" s="230"/>
      <c r="M56" s="230"/>
      <c r="N56" s="230"/>
      <c r="O56" s="230"/>
      <c r="P56" s="230"/>
      <c r="Q56" s="230"/>
      <c r="R56" s="230"/>
      <c r="S56" s="230"/>
      <c r="T56" s="230"/>
      <c r="U56" s="230"/>
      <c r="V56" s="230"/>
      <c r="W56" s="230"/>
      <c r="X56" s="230"/>
      <c r="Y56" s="103"/>
      <c r="Z56" s="232">
        <v>6</v>
      </c>
      <c r="AA56" s="232"/>
      <c r="AB56" s="232"/>
      <c r="AC56" s="232"/>
      <c r="AD56" s="232"/>
      <c r="AE56" s="232"/>
      <c r="AF56" s="230" t="s">
        <v>315</v>
      </c>
      <c r="AG56" s="230"/>
      <c r="AH56" s="244">
        <v>3601.73</v>
      </c>
      <c r="AI56" s="244"/>
      <c r="AJ56" s="244"/>
      <c r="AK56" s="244"/>
      <c r="AL56" s="244"/>
      <c r="AM56" s="244"/>
      <c r="AN56" s="41" t="s">
        <v>316</v>
      </c>
      <c r="AP56" s="242">
        <f t="shared" si="6"/>
        <v>8595.5286450000003</v>
      </c>
      <c r="AQ56" s="242"/>
      <c r="AR56" s="242"/>
      <c r="AS56" s="242"/>
      <c r="AT56" s="242"/>
      <c r="AU56" s="242"/>
      <c r="AV56" s="242"/>
      <c r="AW56" s="242"/>
      <c r="AX56" s="242"/>
      <c r="AY56" s="242"/>
      <c r="AZ56" s="206"/>
      <c r="BB56" s="51"/>
      <c r="CE56" s="10" t="s">
        <v>111</v>
      </c>
      <c r="CF56" s="11" t="s">
        <v>112</v>
      </c>
      <c r="CG56" s="7">
        <v>6.0397867001254708</v>
      </c>
      <c r="CH56" s="4">
        <f t="shared" si="0"/>
        <v>86646.78</v>
      </c>
    </row>
    <row r="57" spans="3:86" x14ac:dyDescent="0.25">
      <c r="C57" s="46"/>
      <c r="E57" s="223" t="s">
        <v>10</v>
      </c>
      <c r="F57" s="224"/>
      <c r="G57" s="224"/>
      <c r="H57" s="224"/>
      <c r="I57" s="224"/>
      <c r="J57" s="224"/>
      <c r="K57" s="225" t="str">
        <f t="shared" si="5"/>
        <v>SODA ASH</v>
      </c>
      <c r="L57" s="225"/>
      <c r="M57" s="225"/>
      <c r="N57" s="225"/>
      <c r="O57" s="225"/>
      <c r="P57" s="225"/>
      <c r="Q57" s="225"/>
      <c r="R57" s="225"/>
      <c r="S57" s="225"/>
      <c r="T57" s="225"/>
      <c r="U57" s="225"/>
      <c r="V57" s="225"/>
      <c r="W57" s="225"/>
      <c r="X57" s="225"/>
      <c r="Y57" s="102"/>
      <c r="Z57" s="237">
        <v>20</v>
      </c>
      <c r="AA57" s="237"/>
      <c r="AB57" s="237"/>
      <c r="AC57" s="237"/>
      <c r="AD57" s="237"/>
      <c r="AE57" s="237"/>
      <c r="AF57" s="225" t="s">
        <v>315</v>
      </c>
      <c r="AG57" s="225"/>
      <c r="AH57" s="238">
        <v>12005.78</v>
      </c>
      <c r="AI57" s="238"/>
      <c r="AJ57" s="238"/>
      <c r="AK57" s="238"/>
      <c r="AL57" s="238"/>
      <c r="AM57" s="238"/>
      <c r="AN57" s="54" t="s">
        <v>316</v>
      </c>
      <c r="AO57" s="54"/>
      <c r="AP57" s="228">
        <f t="shared" si="6"/>
        <v>106611.32640000001</v>
      </c>
      <c r="AQ57" s="228"/>
      <c r="AR57" s="228"/>
      <c r="AS57" s="228"/>
      <c r="AT57" s="228"/>
      <c r="AU57" s="228"/>
      <c r="AV57" s="228"/>
      <c r="AW57" s="228"/>
      <c r="AX57" s="228"/>
      <c r="AY57" s="228"/>
      <c r="AZ57" s="229"/>
      <c r="BB57" s="51"/>
      <c r="CE57" s="10" t="s">
        <v>113</v>
      </c>
      <c r="CF57" s="11" t="s">
        <v>114</v>
      </c>
      <c r="CG57" s="7">
        <v>8.1017858636553743</v>
      </c>
      <c r="CH57" s="4">
        <f t="shared" si="0"/>
        <v>116228.22</v>
      </c>
    </row>
    <row r="58" spans="3:86" x14ac:dyDescent="0.25">
      <c r="C58" s="46"/>
      <c r="E58" s="110"/>
      <c r="F58" s="110"/>
      <c r="G58" s="110"/>
      <c r="H58" s="110"/>
      <c r="I58" s="110"/>
      <c r="J58" s="110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3"/>
      <c r="X58" s="103"/>
      <c r="Y58" s="103"/>
      <c r="Z58" s="111"/>
      <c r="AA58" s="111"/>
      <c r="AB58" s="111"/>
      <c r="AC58" s="111"/>
      <c r="AD58" s="111"/>
      <c r="AE58" s="111"/>
      <c r="AF58" s="103"/>
      <c r="AG58" s="103"/>
      <c r="AH58" s="110"/>
      <c r="AI58" s="110"/>
      <c r="AJ58" s="110"/>
      <c r="AK58" s="110"/>
      <c r="AL58" s="110"/>
      <c r="AM58" s="110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B58" s="51"/>
      <c r="CE58" s="10" t="s">
        <v>115</v>
      </c>
      <c r="CF58" s="11" t="s">
        <v>116</v>
      </c>
      <c r="CG58" s="7">
        <v>13.444857800083646</v>
      </c>
      <c r="CH58" s="4">
        <f t="shared" si="0"/>
        <v>192879.93</v>
      </c>
    </row>
    <row r="59" spans="3:86" x14ac:dyDescent="0.25">
      <c r="C59" s="46"/>
      <c r="E59" s="110"/>
      <c r="F59" s="110"/>
      <c r="G59" s="110"/>
      <c r="H59" s="110"/>
      <c r="I59" s="110"/>
      <c r="J59" s="110"/>
      <c r="K59" s="103"/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3"/>
      <c r="X59" s="103"/>
      <c r="Y59" s="103"/>
      <c r="Z59" s="111"/>
      <c r="AA59" s="111"/>
      <c r="AB59" s="111"/>
      <c r="AC59" s="111"/>
      <c r="AD59" s="111"/>
      <c r="AE59" s="111"/>
      <c r="AF59" s="103"/>
      <c r="AG59" s="103"/>
      <c r="AH59" s="110"/>
      <c r="AI59" s="110"/>
      <c r="AJ59" s="110"/>
      <c r="AK59" s="59"/>
      <c r="AL59" s="230" t="s">
        <v>318</v>
      </c>
      <c r="AM59" s="230"/>
      <c r="AN59" s="230"/>
      <c r="AO59" s="230"/>
      <c r="AP59" s="112" t="s">
        <v>11</v>
      </c>
      <c r="AQ59" s="242">
        <f>SUM(AP52:AZ57)</f>
        <v>575608.40956119995</v>
      </c>
      <c r="AR59" s="242"/>
      <c r="AS59" s="242"/>
      <c r="AT59" s="242"/>
      <c r="AU59" s="242"/>
      <c r="AV59" s="242"/>
      <c r="AW59" s="242"/>
      <c r="AX59" s="242"/>
      <c r="AY59" s="242"/>
      <c r="AZ59" s="242"/>
      <c r="BB59" s="51"/>
      <c r="CE59" s="10" t="s">
        <v>117</v>
      </c>
      <c r="CF59" s="11" t="s">
        <v>118</v>
      </c>
      <c r="CG59" s="7">
        <v>5.9245141502857939</v>
      </c>
      <c r="CH59" s="4">
        <f t="shared" si="0"/>
        <v>84993.08</v>
      </c>
    </row>
    <row r="60" spans="3:86" x14ac:dyDescent="0.25">
      <c r="C60" s="46"/>
      <c r="E60" s="110"/>
      <c r="F60" s="110"/>
      <c r="G60" s="110"/>
      <c r="H60" s="110"/>
      <c r="I60" s="110"/>
      <c r="J60" s="110"/>
      <c r="K60" s="103"/>
      <c r="L60" s="103"/>
      <c r="M60" s="103"/>
      <c r="N60" s="103"/>
      <c r="O60" s="103"/>
      <c r="P60" s="103"/>
      <c r="Q60" s="103"/>
      <c r="R60" s="103"/>
      <c r="S60" s="103"/>
      <c r="T60" s="103"/>
      <c r="U60" s="103"/>
      <c r="V60" s="103"/>
      <c r="W60" s="103"/>
      <c r="X60" s="103"/>
      <c r="Y60" s="103"/>
      <c r="Z60" s="111"/>
      <c r="AA60" s="111"/>
      <c r="AB60" s="111"/>
      <c r="AC60" s="111"/>
      <c r="AD60" s="111"/>
      <c r="AE60" s="111"/>
      <c r="AF60" s="103"/>
      <c r="AG60" s="103"/>
      <c r="AH60" s="110"/>
      <c r="AI60" s="110"/>
      <c r="AJ60" s="110"/>
      <c r="AK60" s="59"/>
      <c r="AL60" s="230" t="s">
        <v>317</v>
      </c>
      <c r="AM60" s="230"/>
      <c r="AN60" s="230"/>
      <c r="AO60" s="230"/>
      <c r="AP60" s="112" t="s">
        <v>11</v>
      </c>
      <c r="AQ60" s="242">
        <f>AQ59/AQ46</f>
        <v>274.09924264819045</v>
      </c>
      <c r="AR60" s="242"/>
      <c r="AS60" s="242"/>
      <c r="AT60" s="242"/>
      <c r="AU60" s="242"/>
      <c r="AV60" s="242"/>
      <c r="AW60" s="242"/>
      <c r="AX60" s="242"/>
      <c r="AY60" s="242"/>
      <c r="AZ60" s="242"/>
      <c r="BB60" s="51"/>
      <c r="CE60" s="10" t="s">
        <v>119</v>
      </c>
      <c r="CF60" s="11" t="s">
        <v>120</v>
      </c>
      <c r="CG60" s="7">
        <v>22.600925693573121</v>
      </c>
      <c r="CH60" s="4">
        <f t="shared" si="0"/>
        <v>324232.88</v>
      </c>
    </row>
    <row r="61" spans="3:86" x14ac:dyDescent="0.25">
      <c r="C61" s="46"/>
      <c r="E61" s="110"/>
      <c r="F61" s="110"/>
      <c r="G61" s="110"/>
      <c r="H61" s="110"/>
      <c r="I61" s="110"/>
      <c r="J61" s="110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3"/>
      <c r="Z61" s="111"/>
      <c r="AA61" s="111"/>
      <c r="AB61" s="111"/>
      <c r="AC61" s="111"/>
      <c r="AD61" s="111"/>
      <c r="AE61" s="111"/>
      <c r="AF61" s="103"/>
      <c r="AG61" s="103"/>
      <c r="AH61" s="110"/>
      <c r="AI61" s="110"/>
      <c r="AJ61" s="110"/>
      <c r="AK61" s="110"/>
      <c r="AL61" s="110"/>
      <c r="AM61" s="110"/>
      <c r="AQ61" s="110"/>
      <c r="AR61" s="110"/>
      <c r="AS61" s="110"/>
      <c r="AT61" s="110"/>
      <c r="AU61" s="110"/>
      <c r="AV61" s="110"/>
      <c r="AW61" s="110"/>
      <c r="AX61" s="110"/>
      <c r="AY61" s="110"/>
      <c r="AZ61" s="110"/>
      <c r="BB61" s="51"/>
      <c r="CE61" s="10" t="s">
        <v>121</v>
      </c>
      <c r="CF61" s="11" t="s">
        <v>122</v>
      </c>
      <c r="CG61" s="7">
        <v>16.283755053673499</v>
      </c>
      <c r="CH61" s="4">
        <f t="shared" si="0"/>
        <v>233606.75</v>
      </c>
    </row>
    <row r="62" spans="3:86" ht="17.25" thickBot="1" x14ac:dyDescent="0.3">
      <c r="C62" s="60"/>
      <c r="D62" s="61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  <c r="AJ62" s="61"/>
      <c r="AK62" s="61"/>
      <c r="AL62" s="61"/>
      <c r="AM62" s="61"/>
      <c r="AN62" s="61"/>
      <c r="AO62" s="61"/>
      <c r="AP62" s="61"/>
      <c r="AQ62" s="61"/>
      <c r="AR62" s="61"/>
      <c r="AS62" s="61"/>
      <c r="AT62" s="61"/>
      <c r="AU62" s="61"/>
      <c r="AV62" s="61"/>
      <c r="AW62" s="61"/>
      <c r="AX62" s="61"/>
      <c r="AY62" s="61"/>
      <c r="AZ62" s="61"/>
      <c r="BA62" s="61"/>
      <c r="BB62" s="62"/>
      <c r="CE62" s="10" t="s">
        <v>123</v>
      </c>
      <c r="CF62" s="11" t="s">
        <v>124</v>
      </c>
      <c r="CG62" s="7">
        <v>12.855069705841348</v>
      </c>
      <c r="CH62" s="4">
        <f t="shared" si="0"/>
        <v>184418.83</v>
      </c>
    </row>
    <row r="63" spans="3:86" ht="17.25" thickBot="1" x14ac:dyDescent="0.3">
      <c r="CE63" s="10" t="s">
        <v>125</v>
      </c>
      <c r="CF63" s="11" t="s">
        <v>126</v>
      </c>
      <c r="CG63" s="7">
        <v>17.105289976300014</v>
      </c>
      <c r="CH63" s="4">
        <f t="shared" si="0"/>
        <v>245392.49</v>
      </c>
    </row>
    <row r="64" spans="3:86" x14ac:dyDescent="0.25">
      <c r="C64" s="43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44"/>
      <c r="AV64" s="44"/>
      <c r="AW64" s="44"/>
      <c r="AX64" s="44"/>
      <c r="AY64" s="44"/>
      <c r="AZ64" s="44"/>
      <c r="BA64" s="44"/>
      <c r="BB64" s="45"/>
      <c r="CE64" s="10" t="s">
        <v>127</v>
      </c>
      <c r="CF64" s="11" t="s">
        <v>128</v>
      </c>
      <c r="CG64" s="7">
        <v>22.969960964728845</v>
      </c>
      <c r="CH64" s="4">
        <f t="shared" si="0"/>
        <v>329527.06</v>
      </c>
    </row>
    <row r="65" spans="3:86" x14ac:dyDescent="0.25">
      <c r="C65" s="46"/>
      <c r="E65" s="245" t="s">
        <v>0</v>
      </c>
      <c r="F65" s="245"/>
      <c r="G65" s="245"/>
      <c r="H65" s="245"/>
      <c r="I65" s="245"/>
      <c r="J65" s="49" t="s">
        <v>11</v>
      </c>
      <c r="K65" s="245" t="s">
        <v>340</v>
      </c>
      <c r="L65" s="245"/>
      <c r="M65" s="245"/>
      <c r="N65" s="245"/>
      <c r="O65" s="245"/>
      <c r="P65" s="245"/>
      <c r="Q65" s="245"/>
      <c r="R65" s="245"/>
      <c r="S65" s="245"/>
      <c r="T65" s="245"/>
      <c r="U65" s="245"/>
      <c r="V65" s="49"/>
      <c r="W65" s="49"/>
      <c r="X65" s="49"/>
      <c r="Y65" s="49"/>
      <c r="Z65" s="49"/>
      <c r="AA65" s="49"/>
      <c r="AB65" s="49"/>
      <c r="AC65" s="49"/>
      <c r="AD65" s="50"/>
      <c r="AE65" s="50"/>
      <c r="AF65" s="50"/>
      <c r="AG65" s="50"/>
      <c r="AH65" s="245" t="s">
        <v>3</v>
      </c>
      <c r="AI65" s="245"/>
      <c r="AJ65" s="245"/>
      <c r="AK65" s="245"/>
      <c r="AL65" s="245"/>
      <c r="AM65" s="245"/>
      <c r="AN65" s="245"/>
      <c r="AO65" s="245"/>
      <c r="AP65" s="49" t="s">
        <v>11</v>
      </c>
      <c r="AQ65" s="247">
        <v>600.29</v>
      </c>
      <c r="AR65" s="247"/>
      <c r="AS65" s="247"/>
      <c r="AT65" s="247"/>
      <c r="AU65" s="49" t="s">
        <v>319</v>
      </c>
      <c r="AV65" s="49"/>
      <c r="AW65" s="49"/>
      <c r="AX65" s="49"/>
      <c r="AY65" s="49"/>
      <c r="AZ65" s="49"/>
      <c r="BB65" s="51"/>
      <c r="CE65" s="10" t="s">
        <v>129</v>
      </c>
      <c r="CF65" s="11" t="s">
        <v>130</v>
      </c>
      <c r="CG65" s="7">
        <v>20.822014498815001</v>
      </c>
      <c r="CH65" s="4">
        <f t="shared" si="0"/>
        <v>298712.62</v>
      </c>
    </row>
    <row r="66" spans="3:86" x14ac:dyDescent="0.25">
      <c r="C66" s="46"/>
      <c r="E66" s="245" t="s">
        <v>322</v>
      </c>
      <c r="F66" s="245"/>
      <c r="G66" s="245"/>
      <c r="H66" s="245"/>
      <c r="I66" s="245"/>
      <c r="J66" s="49" t="s">
        <v>11</v>
      </c>
      <c r="K66" s="245" t="s">
        <v>452</v>
      </c>
      <c r="L66" s="245"/>
      <c r="M66" s="245"/>
      <c r="N66" s="245"/>
      <c r="O66" s="245"/>
      <c r="P66" s="245"/>
      <c r="Q66" s="245"/>
      <c r="R66" s="245"/>
      <c r="S66" s="245"/>
      <c r="T66" s="245"/>
      <c r="U66" s="245"/>
      <c r="V66" s="49"/>
      <c r="W66" s="49"/>
      <c r="X66" s="49"/>
      <c r="Y66" s="49"/>
      <c r="Z66" s="49"/>
      <c r="AA66" s="49"/>
      <c r="AB66" s="49"/>
      <c r="AC66" s="49"/>
      <c r="AD66" s="50"/>
      <c r="AE66" s="50"/>
      <c r="AF66" s="50"/>
      <c r="AG66" s="50"/>
      <c r="AH66" s="245" t="s">
        <v>4</v>
      </c>
      <c r="AI66" s="245"/>
      <c r="AJ66" s="245"/>
      <c r="AK66" s="245"/>
      <c r="AL66" s="245"/>
      <c r="AM66" s="245"/>
      <c r="AN66" s="245"/>
      <c r="AO66" s="245"/>
      <c r="AP66" s="49" t="s">
        <v>11</v>
      </c>
      <c r="AQ66" s="245">
        <v>2100</v>
      </c>
      <c r="AR66" s="245"/>
      <c r="AS66" s="245"/>
      <c r="AT66" s="245"/>
      <c r="AU66" s="49" t="s">
        <v>320</v>
      </c>
      <c r="AV66" s="49"/>
      <c r="AW66" s="49"/>
      <c r="AX66" s="49"/>
      <c r="AY66" s="49"/>
      <c r="AZ66" s="49"/>
      <c r="BB66" s="51"/>
      <c r="CE66" s="10" t="s">
        <v>131</v>
      </c>
      <c r="CF66" s="11" t="s">
        <v>132</v>
      </c>
      <c r="CG66" s="7">
        <v>7.3308385612714346</v>
      </c>
      <c r="CH66" s="4">
        <f t="shared" si="0"/>
        <v>105168.21</v>
      </c>
    </row>
    <row r="67" spans="3:86" x14ac:dyDescent="0.25">
      <c r="C67" s="46"/>
      <c r="E67" s="245" t="s">
        <v>1</v>
      </c>
      <c r="F67" s="245"/>
      <c r="G67" s="245"/>
      <c r="H67" s="245"/>
      <c r="I67" s="245"/>
      <c r="J67" s="49" t="s">
        <v>11</v>
      </c>
      <c r="K67" s="245" t="s">
        <v>450</v>
      </c>
      <c r="L67" s="245"/>
      <c r="M67" s="245"/>
      <c r="N67" s="245"/>
      <c r="O67" s="245"/>
      <c r="P67" s="245"/>
      <c r="Q67" s="245"/>
      <c r="R67" s="245"/>
      <c r="S67" s="245"/>
      <c r="T67" s="245"/>
      <c r="U67" s="245"/>
      <c r="V67" s="49"/>
      <c r="W67" s="49"/>
      <c r="X67" s="49"/>
      <c r="Y67" s="49"/>
      <c r="Z67" s="49"/>
      <c r="AA67" s="49"/>
      <c r="AB67" s="49"/>
      <c r="AC67" s="49"/>
      <c r="AD67" s="50"/>
      <c r="AE67" s="50"/>
      <c r="AF67" s="50"/>
      <c r="AG67" s="50"/>
      <c r="AH67" s="245"/>
      <c r="AI67" s="245"/>
      <c r="AJ67" s="245"/>
      <c r="AK67" s="245"/>
      <c r="AL67" s="245"/>
      <c r="AM67" s="245"/>
      <c r="AN67" s="245"/>
      <c r="AO67" s="245"/>
      <c r="AP67" s="49"/>
      <c r="AQ67" s="246"/>
      <c r="AR67" s="246"/>
      <c r="AS67" s="246"/>
      <c r="AT67" s="246"/>
      <c r="AU67" s="49"/>
      <c r="AV67" s="49"/>
      <c r="AW67" s="49"/>
      <c r="AX67" s="49"/>
      <c r="AY67" s="49"/>
      <c r="AZ67" s="49"/>
      <c r="BB67" s="51"/>
      <c r="CE67" s="10" t="s">
        <v>133</v>
      </c>
      <c r="CF67" s="11" t="s">
        <v>134</v>
      </c>
      <c r="CG67" s="7">
        <v>54.480363864491849</v>
      </c>
      <c r="CH67" s="4">
        <f t="shared" si="0"/>
        <v>781575.3</v>
      </c>
    </row>
    <row r="68" spans="3:86" x14ac:dyDescent="0.25">
      <c r="C68" s="46"/>
      <c r="E68" s="245" t="s">
        <v>2</v>
      </c>
      <c r="F68" s="245"/>
      <c r="G68" s="245"/>
      <c r="H68" s="245"/>
      <c r="I68" s="245"/>
      <c r="J68" s="49" t="s">
        <v>11</v>
      </c>
      <c r="K68" s="245" t="s">
        <v>337</v>
      </c>
      <c r="L68" s="245"/>
      <c r="M68" s="245"/>
      <c r="N68" s="245"/>
      <c r="O68" s="245"/>
      <c r="P68" s="245"/>
      <c r="Q68" s="245"/>
      <c r="R68" s="245"/>
      <c r="S68" s="245"/>
      <c r="T68" s="245"/>
      <c r="U68" s="245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245"/>
      <c r="AI68" s="245"/>
      <c r="AJ68" s="245"/>
      <c r="AK68" s="245"/>
      <c r="AL68" s="245"/>
      <c r="AM68" s="245"/>
      <c r="AN68" s="245"/>
      <c r="AO68" s="245"/>
      <c r="AP68" s="49"/>
      <c r="AQ68" s="49"/>
      <c r="AR68" s="49"/>
      <c r="AS68" s="49"/>
      <c r="AT68" s="49"/>
      <c r="AU68" s="49"/>
      <c r="AV68" s="49"/>
      <c r="AW68" s="49"/>
      <c r="AX68" s="49"/>
      <c r="AY68" s="49"/>
      <c r="AZ68" s="49"/>
      <c r="BB68" s="51"/>
      <c r="CE68" s="10" t="s">
        <v>135</v>
      </c>
      <c r="CF68" s="11" t="s">
        <v>136</v>
      </c>
      <c r="CG68" s="7">
        <v>50.628216924578282</v>
      </c>
      <c r="CH68" s="4">
        <f t="shared" si="0"/>
        <v>726312.4</v>
      </c>
    </row>
    <row r="69" spans="3:86" x14ac:dyDescent="0.25">
      <c r="C69" s="46"/>
      <c r="BB69" s="51"/>
      <c r="CE69" s="12" t="s">
        <v>137</v>
      </c>
      <c r="CF69" s="13" t="s">
        <v>138</v>
      </c>
      <c r="CG69" s="14">
        <v>49.527603513174405</v>
      </c>
      <c r="CH69" s="4">
        <f t="shared" si="0"/>
        <v>710523</v>
      </c>
    </row>
    <row r="70" spans="3:86" x14ac:dyDescent="0.25">
      <c r="C70" s="46"/>
      <c r="BB70" s="51"/>
      <c r="CE70" s="5" t="s">
        <v>139</v>
      </c>
      <c r="CF70" s="11" t="s">
        <v>140</v>
      </c>
      <c r="CG70" s="7">
        <v>58.332510804405409</v>
      </c>
      <c r="CH70" s="4">
        <f t="shared" si="0"/>
        <v>836838.2</v>
      </c>
    </row>
    <row r="71" spans="3:86" x14ac:dyDescent="0.25">
      <c r="C71" s="46"/>
      <c r="BB71" s="51"/>
      <c r="CE71" s="12" t="s">
        <v>141</v>
      </c>
      <c r="CF71" s="13" t="s">
        <v>142</v>
      </c>
      <c r="CG71" s="14">
        <v>11.666502160881082</v>
      </c>
      <c r="CH71" s="4">
        <f t="shared" si="0"/>
        <v>167367.64000000001</v>
      </c>
    </row>
    <row r="72" spans="3:86" x14ac:dyDescent="0.25">
      <c r="C72" s="46"/>
      <c r="E72" s="208" t="s">
        <v>5</v>
      </c>
      <c r="F72" s="209"/>
      <c r="G72" s="209"/>
      <c r="H72" s="209"/>
      <c r="I72" s="209"/>
      <c r="J72" s="209"/>
      <c r="K72" s="210" t="str">
        <f t="shared" ref="K72:K77" si="7">VLOOKUP(E72,$CE$1:$CH$1004,2,FALSE)</f>
        <v>NOVACRON YELLOW S-3R</v>
      </c>
      <c r="L72" s="210"/>
      <c r="M72" s="210"/>
      <c r="N72" s="210"/>
      <c r="O72" s="210"/>
      <c r="P72" s="210"/>
      <c r="Q72" s="210"/>
      <c r="R72" s="210"/>
      <c r="S72" s="210"/>
      <c r="T72" s="210"/>
      <c r="U72" s="210"/>
      <c r="V72" s="210"/>
      <c r="W72" s="210"/>
      <c r="X72" s="210"/>
      <c r="Y72" s="105"/>
      <c r="Z72" s="211">
        <v>13</v>
      </c>
      <c r="AA72" s="211"/>
      <c r="AB72" s="211"/>
      <c r="AC72" s="211"/>
      <c r="AD72" s="211"/>
      <c r="AE72" s="211"/>
      <c r="AF72" s="210" t="s">
        <v>315</v>
      </c>
      <c r="AG72" s="210"/>
      <c r="AH72" s="212">
        <v>7803.76</v>
      </c>
      <c r="AI72" s="212"/>
      <c r="AJ72" s="212"/>
      <c r="AK72" s="212"/>
      <c r="AL72" s="212"/>
      <c r="AM72" s="212"/>
      <c r="AN72" s="52" t="s">
        <v>316</v>
      </c>
      <c r="AO72" s="52"/>
      <c r="AP72" s="213">
        <f t="shared" ref="AP72:AP77" si="8">(AH72*VLOOKUP(E72,$CE$1:$CH$1004,4,FALSE))/1000</f>
        <v>757920.05629920005</v>
      </c>
      <c r="AQ72" s="213"/>
      <c r="AR72" s="213"/>
      <c r="AS72" s="213"/>
      <c r="AT72" s="213"/>
      <c r="AU72" s="213"/>
      <c r="AV72" s="213"/>
      <c r="AW72" s="213"/>
      <c r="AX72" s="213"/>
      <c r="AY72" s="213"/>
      <c r="AZ72" s="214"/>
      <c r="BB72" s="51"/>
      <c r="CE72" s="5" t="s">
        <v>143</v>
      </c>
      <c r="CF72" s="11" t="s">
        <v>144</v>
      </c>
      <c r="CG72" s="7">
        <v>14.858281053952322</v>
      </c>
      <c r="CH72" s="4">
        <f t="shared" si="0"/>
        <v>213156.9</v>
      </c>
    </row>
    <row r="73" spans="3:86" x14ac:dyDescent="0.25">
      <c r="C73" s="46"/>
      <c r="E73" s="200" t="s">
        <v>6</v>
      </c>
      <c r="F73" s="243"/>
      <c r="G73" s="243"/>
      <c r="H73" s="243"/>
      <c r="I73" s="243"/>
      <c r="J73" s="243"/>
      <c r="K73" s="230" t="str">
        <f t="shared" si="7"/>
        <v>NOVACRON RUBY S–3B</v>
      </c>
      <c r="L73" s="230"/>
      <c r="M73" s="230"/>
      <c r="N73" s="230"/>
      <c r="O73" s="230"/>
      <c r="P73" s="230"/>
      <c r="Q73" s="230"/>
      <c r="R73" s="230"/>
      <c r="S73" s="230"/>
      <c r="T73" s="230"/>
      <c r="U73" s="230"/>
      <c r="V73" s="230"/>
      <c r="W73" s="230"/>
      <c r="X73" s="230"/>
      <c r="Y73" s="103"/>
      <c r="Z73" s="203">
        <v>2.4</v>
      </c>
      <c r="AA73" s="203"/>
      <c r="AB73" s="203"/>
      <c r="AC73" s="203"/>
      <c r="AD73" s="203"/>
      <c r="AE73" s="203"/>
      <c r="AF73" s="230" t="s">
        <v>315</v>
      </c>
      <c r="AG73" s="230"/>
      <c r="AH73" s="249">
        <v>1440.69</v>
      </c>
      <c r="AI73" s="249"/>
      <c r="AJ73" s="249"/>
      <c r="AK73" s="249"/>
      <c r="AL73" s="249"/>
      <c r="AM73" s="249"/>
      <c r="AN73" s="41" t="s">
        <v>316</v>
      </c>
      <c r="AP73" s="242">
        <f t="shared" si="8"/>
        <v>173819.04680340001</v>
      </c>
      <c r="AQ73" s="242"/>
      <c r="AR73" s="242"/>
      <c r="AS73" s="242"/>
      <c r="AT73" s="242"/>
      <c r="AU73" s="242"/>
      <c r="AV73" s="242"/>
      <c r="AW73" s="242"/>
      <c r="AX73" s="242"/>
      <c r="AY73" s="242"/>
      <c r="AZ73" s="206"/>
      <c r="BB73" s="51"/>
      <c r="CE73" s="15" t="s">
        <v>145</v>
      </c>
      <c r="CF73" s="16" t="s">
        <v>146</v>
      </c>
      <c r="CG73" s="17">
        <v>7.2640485152655785</v>
      </c>
      <c r="CH73" s="4">
        <f t="shared" ref="CH73:CH136" si="9">CG73*$CH$3</f>
        <v>104210.04</v>
      </c>
    </row>
    <row r="74" spans="3:86" x14ac:dyDescent="0.25">
      <c r="C74" s="46"/>
      <c r="E74" s="200" t="s">
        <v>7</v>
      </c>
      <c r="F74" s="243"/>
      <c r="G74" s="243"/>
      <c r="H74" s="243"/>
      <c r="I74" s="243"/>
      <c r="J74" s="243"/>
      <c r="K74" s="230" t="str">
        <f t="shared" si="7"/>
        <v>NOVACRON DARK BLUE S-GL</v>
      </c>
      <c r="L74" s="230"/>
      <c r="M74" s="230"/>
      <c r="N74" s="230"/>
      <c r="O74" s="230"/>
      <c r="P74" s="230"/>
      <c r="Q74" s="230"/>
      <c r="R74" s="230"/>
      <c r="S74" s="230"/>
      <c r="T74" s="230"/>
      <c r="U74" s="230"/>
      <c r="V74" s="230"/>
      <c r="W74" s="230"/>
      <c r="X74" s="230"/>
      <c r="Y74" s="103"/>
      <c r="Z74" s="203">
        <v>8.6</v>
      </c>
      <c r="AA74" s="203"/>
      <c r="AB74" s="203"/>
      <c r="AC74" s="203"/>
      <c r="AD74" s="203"/>
      <c r="AE74" s="203"/>
      <c r="AF74" s="230" t="s">
        <v>315</v>
      </c>
      <c r="AG74" s="230"/>
      <c r="AH74" s="249">
        <v>5162.49</v>
      </c>
      <c r="AI74" s="249"/>
      <c r="AJ74" s="249"/>
      <c r="AK74" s="249"/>
      <c r="AL74" s="249"/>
      <c r="AM74" s="249"/>
      <c r="AN74" s="41" t="s">
        <v>316</v>
      </c>
      <c r="AP74" s="242">
        <f t="shared" si="8"/>
        <v>628037.97145920002</v>
      </c>
      <c r="AQ74" s="242"/>
      <c r="AR74" s="242"/>
      <c r="AS74" s="242"/>
      <c r="AT74" s="242"/>
      <c r="AU74" s="242"/>
      <c r="AV74" s="242"/>
      <c r="AW74" s="242"/>
      <c r="AX74" s="242"/>
      <c r="AY74" s="242"/>
      <c r="AZ74" s="206"/>
      <c r="BB74" s="51"/>
      <c r="CE74" s="10" t="s">
        <v>147</v>
      </c>
      <c r="CF74" s="18" t="s">
        <v>148</v>
      </c>
      <c r="CG74" s="7">
        <v>8.8314791579534369</v>
      </c>
      <c r="CH74" s="4">
        <f t="shared" si="9"/>
        <v>126696.40000000001</v>
      </c>
    </row>
    <row r="75" spans="3:86" x14ac:dyDescent="0.25">
      <c r="C75" s="46"/>
      <c r="E75" s="216" t="s">
        <v>8</v>
      </c>
      <c r="F75" s="217"/>
      <c r="G75" s="217"/>
      <c r="H75" s="217"/>
      <c r="I75" s="217"/>
      <c r="J75" s="217"/>
      <c r="K75" s="218" t="str">
        <f t="shared" si="7"/>
        <v>FIMBIL EAS 40 NEW</v>
      </c>
      <c r="L75" s="218"/>
      <c r="M75" s="218"/>
      <c r="N75" s="218"/>
      <c r="O75" s="218"/>
      <c r="P75" s="218"/>
      <c r="Q75" s="218"/>
      <c r="R75" s="218"/>
      <c r="S75" s="218"/>
      <c r="T75" s="218"/>
      <c r="U75" s="218"/>
      <c r="V75" s="218"/>
      <c r="W75" s="218"/>
      <c r="X75" s="218"/>
      <c r="Y75" s="104"/>
      <c r="Z75" s="219">
        <v>4</v>
      </c>
      <c r="AA75" s="219"/>
      <c r="AB75" s="219"/>
      <c r="AC75" s="219"/>
      <c r="AD75" s="219"/>
      <c r="AE75" s="219"/>
      <c r="AF75" s="218" t="s">
        <v>315</v>
      </c>
      <c r="AG75" s="218"/>
      <c r="AH75" s="248">
        <v>2401.16</v>
      </c>
      <c r="AI75" s="248"/>
      <c r="AJ75" s="248"/>
      <c r="AK75" s="248"/>
      <c r="AL75" s="248"/>
      <c r="AM75" s="248"/>
      <c r="AN75" s="55" t="s">
        <v>316</v>
      </c>
      <c r="AO75" s="55"/>
      <c r="AP75" s="221">
        <f t="shared" si="8"/>
        <v>49531.464642399995</v>
      </c>
      <c r="AQ75" s="221"/>
      <c r="AR75" s="221"/>
      <c r="AS75" s="221"/>
      <c r="AT75" s="221"/>
      <c r="AU75" s="221"/>
      <c r="AV75" s="221"/>
      <c r="AW75" s="221"/>
      <c r="AX75" s="221"/>
      <c r="AY75" s="221"/>
      <c r="AZ75" s="222"/>
      <c r="BB75" s="51"/>
      <c r="CE75" s="10" t="s">
        <v>149</v>
      </c>
      <c r="CF75" s="11" t="s">
        <v>150</v>
      </c>
      <c r="CG75" s="7">
        <v>8.8825477485013238</v>
      </c>
      <c r="CH75" s="4">
        <f t="shared" si="9"/>
        <v>127429.02999999998</v>
      </c>
    </row>
    <row r="76" spans="3:86" x14ac:dyDescent="0.25">
      <c r="C76" s="46"/>
      <c r="E76" s="200" t="s">
        <v>183</v>
      </c>
      <c r="F76" s="243"/>
      <c r="G76" s="243"/>
      <c r="H76" s="243"/>
      <c r="I76" s="243"/>
      <c r="J76" s="243"/>
      <c r="K76" s="230" t="str">
        <f t="shared" si="7"/>
        <v>CAUSTIC SODA LIQ</v>
      </c>
      <c r="L76" s="230"/>
      <c r="M76" s="230"/>
      <c r="N76" s="230"/>
      <c r="O76" s="230"/>
      <c r="P76" s="230"/>
      <c r="Q76" s="230"/>
      <c r="R76" s="230"/>
      <c r="S76" s="230"/>
      <c r="T76" s="230"/>
      <c r="U76" s="230"/>
      <c r="V76" s="230"/>
      <c r="W76" s="230"/>
      <c r="X76" s="230"/>
      <c r="Y76" s="103"/>
      <c r="Z76" s="203">
        <v>9</v>
      </c>
      <c r="AA76" s="203"/>
      <c r="AB76" s="203"/>
      <c r="AC76" s="203"/>
      <c r="AD76" s="203"/>
      <c r="AE76" s="203"/>
      <c r="AF76" s="230" t="s">
        <v>315</v>
      </c>
      <c r="AG76" s="230"/>
      <c r="AH76" s="249">
        <v>5402.6</v>
      </c>
      <c r="AI76" s="249"/>
      <c r="AJ76" s="249"/>
      <c r="AK76" s="249"/>
      <c r="AL76" s="249"/>
      <c r="AM76" s="249"/>
      <c r="AN76" s="41" t="s">
        <v>316</v>
      </c>
      <c r="AP76" s="242">
        <f t="shared" si="8"/>
        <v>46176.022199999999</v>
      </c>
      <c r="AQ76" s="242"/>
      <c r="AR76" s="242"/>
      <c r="AS76" s="242"/>
      <c r="AT76" s="242"/>
      <c r="AU76" s="242"/>
      <c r="AV76" s="242"/>
      <c r="AW76" s="242"/>
      <c r="AX76" s="242"/>
      <c r="AY76" s="242"/>
      <c r="AZ76" s="206"/>
      <c r="BB76" s="51"/>
      <c r="CE76" s="10" t="s">
        <v>151</v>
      </c>
      <c r="CF76" s="11" t="s">
        <v>152</v>
      </c>
      <c r="CG76" s="7">
        <v>7.5505172173428132</v>
      </c>
      <c r="CH76" s="4">
        <f t="shared" si="9"/>
        <v>108319.72</v>
      </c>
    </row>
    <row r="77" spans="3:86" x14ac:dyDescent="0.25">
      <c r="C77" s="46"/>
      <c r="E77" s="223" t="s">
        <v>10</v>
      </c>
      <c r="F77" s="224"/>
      <c r="G77" s="224"/>
      <c r="H77" s="224"/>
      <c r="I77" s="224"/>
      <c r="J77" s="224"/>
      <c r="K77" s="225" t="str">
        <f t="shared" si="7"/>
        <v>SODA ASH</v>
      </c>
      <c r="L77" s="225"/>
      <c r="M77" s="225"/>
      <c r="N77" s="225"/>
      <c r="O77" s="225"/>
      <c r="P77" s="225"/>
      <c r="Q77" s="225"/>
      <c r="R77" s="225"/>
      <c r="S77" s="225"/>
      <c r="T77" s="225"/>
      <c r="U77" s="225"/>
      <c r="V77" s="225"/>
      <c r="W77" s="225"/>
      <c r="X77" s="225"/>
      <c r="Y77" s="102"/>
      <c r="Z77" s="226">
        <v>20</v>
      </c>
      <c r="AA77" s="226"/>
      <c r="AB77" s="226"/>
      <c r="AC77" s="226"/>
      <c r="AD77" s="226"/>
      <c r="AE77" s="226"/>
      <c r="AF77" s="225" t="s">
        <v>315</v>
      </c>
      <c r="AG77" s="225"/>
      <c r="AH77" s="227">
        <v>12005.78</v>
      </c>
      <c r="AI77" s="227"/>
      <c r="AJ77" s="227"/>
      <c r="AK77" s="227"/>
      <c r="AL77" s="227"/>
      <c r="AM77" s="227"/>
      <c r="AN77" s="54" t="s">
        <v>316</v>
      </c>
      <c r="AO77" s="54"/>
      <c r="AP77" s="228">
        <f t="shared" si="8"/>
        <v>106611.32640000001</v>
      </c>
      <c r="AQ77" s="228"/>
      <c r="AR77" s="228"/>
      <c r="AS77" s="228"/>
      <c r="AT77" s="228"/>
      <c r="AU77" s="228"/>
      <c r="AV77" s="228"/>
      <c r="AW77" s="228"/>
      <c r="AX77" s="228"/>
      <c r="AY77" s="228"/>
      <c r="AZ77" s="229"/>
      <c r="BB77" s="51"/>
      <c r="CE77" s="10" t="s">
        <v>153</v>
      </c>
      <c r="CF77" s="11" t="s">
        <v>154</v>
      </c>
      <c r="CG77" s="7">
        <v>19.985732608392585</v>
      </c>
      <c r="CH77" s="4">
        <f t="shared" si="9"/>
        <v>286715.32</v>
      </c>
    </row>
    <row r="78" spans="3:86" x14ac:dyDescent="0.25">
      <c r="C78" s="46"/>
      <c r="E78" s="110"/>
      <c r="F78" s="110"/>
      <c r="G78" s="110"/>
      <c r="H78" s="110"/>
      <c r="I78" s="110"/>
      <c r="J78" s="110"/>
      <c r="K78" s="103"/>
      <c r="L78" s="103"/>
      <c r="M78" s="103"/>
      <c r="N78" s="103"/>
      <c r="O78" s="103"/>
      <c r="P78" s="103"/>
      <c r="Q78" s="103"/>
      <c r="R78" s="103"/>
      <c r="S78" s="103"/>
      <c r="T78" s="103"/>
      <c r="U78" s="103"/>
      <c r="V78" s="103"/>
      <c r="W78" s="103"/>
      <c r="X78" s="103"/>
      <c r="Y78" s="103"/>
      <c r="Z78" s="111"/>
      <c r="AA78" s="111"/>
      <c r="AB78" s="111"/>
      <c r="AC78" s="111"/>
      <c r="AD78" s="111"/>
      <c r="AE78" s="111"/>
      <c r="AF78" s="103"/>
      <c r="AG78" s="103"/>
      <c r="AH78" s="110"/>
      <c r="AI78" s="110"/>
      <c r="AJ78" s="110"/>
      <c r="AK78" s="110"/>
      <c r="AL78" s="110"/>
      <c r="AM78" s="110"/>
      <c r="AP78" s="112"/>
      <c r="AQ78" s="112"/>
      <c r="AR78" s="112"/>
      <c r="AS78" s="112"/>
      <c r="AT78" s="112"/>
      <c r="AU78" s="112"/>
      <c r="AV78" s="112"/>
      <c r="AW78" s="112"/>
      <c r="AX78" s="112"/>
      <c r="AY78" s="112"/>
      <c r="AZ78" s="112"/>
      <c r="BB78" s="51"/>
      <c r="CE78" s="10" t="s">
        <v>155</v>
      </c>
      <c r="CF78" s="19" t="s">
        <v>156</v>
      </c>
      <c r="CG78" s="7">
        <v>19.352577722013105</v>
      </c>
      <c r="CH78" s="4">
        <f t="shared" si="9"/>
        <v>277632.08</v>
      </c>
    </row>
    <row r="79" spans="3:86" x14ac:dyDescent="0.25">
      <c r="C79" s="46"/>
      <c r="E79" s="110"/>
      <c r="F79" s="110"/>
      <c r="G79" s="110"/>
      <c r="H79" s="110"/>
      <c r="I79" s="110"/>
      <c r="J79" s="110"/>
      <c r="K79" s="103"/>
      <c r="L79" s="103"/>
      <c r="M79" s="103"/>
      <c r="N79" s="103"/>
      <c r="O79" s="103"/>
      <c r="P79" s="103"/>
      <c r="Q79" s="103"/>
      <c r="R79" s="103"/>
      <c r="S79" s="103"/>
      <c r="T79" s="103"/>
      <c r="U79" s="103"/>
      <c r="V79" s="103"/>
      <c r="W79" s="103"/>
      <c r="X79" s="103"/>
      <c r="Y79" s="103"/>
      <c r="Z79" s="111"/>
      <c r="AA79" s="111"/>
      <c r="AB79" s="111"/>
      <c r="AC79" s="111"/>
      <c r="AD79" s="111"/>
      <c r="AE79" s="111"/>
      <c r="AF79" s="103"/>
      <c r="AG79" s="103"/>
      <c r="AH79" s="110"/>
      <c r="AI79" s="110"/>
      <c r="AJ79" s="110"/>
      <c r="AK79" s="59"/>
      <c r="AL79" s="230" t="s">
        <v>318</v>
      </c>
      <c r="AM79" s="230"/>
      <c r="AN79" s="230"/>
      <c r="AO79" s="230"/>
      <c r="AP79" s="112" t="s">
        <v>11</v>
      </c>
      <c r="AQ79" s="242">
        <f>SUM(AP72:AZ77)</f>
        <v>1762095.8878041999</v>
      </c>
      <c r="AR79" s="242"/>
      <c r="AS79" s="242"/>
      <c r="AT79" s="242"/>
      <c r="AU79" s="242"/>
      <c r="AV79" s="242"/>
      <c r="AW79" s="242"/>
      <c r="AX79" s="242"/>
      <c r="AY79" s="242"/>
      <c r="AZ79" s="242"/>
      <c r="BB79" s="51"/>
      <c r="CE79" s="10" t="s">
        <v>157</v>
      </c>
      <c r="CF79" s="19" t="s">
        <v>158</v>
      </c>
      <c r="CG79" s="7">
        <v>17.513283145127563</v>
      </c>
      <c r="CH79" s="4">
        <f t="shared" si="9"/>
        <v>251245.56000000003</v>
      </c>
    </row>
    <row r="80" spans="3:86" x14ac:dyDescent="0.25">
      <c r="C80" s="46"/>
      <c r="E80" s="110"/>
      <c r="F80" s="110"/>
      <c r="G80" s="110"/>
      <c r="H80" s="110"/>
      <c r="I80" s="110"/>
      <c r="J80" s="110"/>
      <c r="K80" s="103"/>
      <c r="L80" s="103"/>
      <c r="M80" s="103"/>
      <c r="N80" s="103"/>
      <c r="O80" s="103"/>
      <c r="P80" s="103"/>
      <c r="Q80" s="103"/>
      <c r="R80" s="103"/>
      <c r="S80" s="103"/>
      <c r="T80" s="103"/>
      <c r="U80" s="103"/>
      <c r="V80" s="103"/>
      <c r="W80" s="103"/>
      <c r="X80" s="103"/>
      <c r="Y80" s="103"/>
      <c r="Z80" s="111"/>
      <c r="AA80" s="111"/>
      <c r="AB80" s="111"/>
      <c r="AC80" s="111"/>
      <c r="AD80" s="111"/>
      <c r="AE80" s="111"/>
      <c r="AF80" s="103"/>
      <c r="AG80" s="103"/>
      <c r="AH80" s="110"/>
      <c r="AI80" s="110"/>
      <c r="AJ80" s="110"/>
      <c r="AK80" s="59"/>
      <c r="AL80" s="230" t="s">
        <v>317</v>
      </c>
      <c r="AM80" s="230"/>
      <c r="AN80" s="230"/>
      <c r="AO80" s="230"/>
      <c r="AP80" s="112" t="s">
        <v>11</v>
      </c>
      <c r="AQ80" s="242">
        <f>AQ79/AQ66</f>
        <v>839.09327990676184</v>
      </c>
      <c r="AR80" s="242"/>
      <c r="AS80" s="242"/>
      <c r="AT80" s="242"/>
      <c r="AU80" s="242"/>
      <c r="AV80" s="242"/>
      <c r="AW80" s="242"/>
      <c r="AX80" s="242"/>
      <c r="AY80" s="242"/>
      <c r="AZ80" s="242"/>
      <c r="BB80" s="51"/>
      <c r="CE80" s="10" t="s">
        <v>159</v>
      </c>
      <c r="CF80" s="11" t="s">
        <v>160</v>
      </c>
      <c r="CG80" s="7">
        <v>18.24300362470375</v>
      </c>
      <c r="CH80" s="4">
        <f t="shared" si="9"/>
        <v>261714.13</v>
      </c>
    </row>
    <row r="81" spans="3:86" x14ac:dyDescent="0.25">
      <c r="C81" s="46"/>
      <c r="E81" s="110"/>
      <c r="F81" s="110"/>
      <c r="G81" s="110"/>
      <c r="H81" s="110"/>
      <c r="I81" s="110"/>
      <c r="J81" s="110"/>
      <c r="K81" s="103"/>
      <c r="L81" s="103"/>
      <c r="M81" s="103"/>
      <c r="N81" s="103"/>
      <c r="O81" s="103"/>
      <c r="P81" s="103"/>
      <c r="Q81" s="103"/>
      <c r="R81" s="103"/>
      <c r="S81" s="103"/>
      <c r="T81" s="103"/>
      <c r="U81" s="103"/>
      <c r="V81" s="103"/>
      <c r="W81" s="103"/>
      <c r="X81" s="103"/>
      <c r="Y81" s="103"/>
      <c r="Z81" s="111"/>
      <c r="AA81" s="111"/>
      <c r="AB81" s="111"/>
      <c r="AC81" s="111"/>
      <c r="AD81" s="111"/>
      <c r="AE81" s="111"/>
      <c r="AF81" s="103"/>
      <c r="AG81" s="103"/>
      <c r="AH81" s="110"/>
      <c r="AI81" s="110"/>
      <c r="AJ81" s="110"/>
      <c r="AK81" s="110"/>
      <c r="AL81" s="110"/>
      <c r="AM81" s="110"/>
      <c r="AQ81" s="110"/>
      <c r="AR81" s="110"/>
      <c r="AS81" s="110"/>
      <c r="AT81" s="110"/>
      <c r="AU81" s="110"/>
      <c r="AV81" s="110"/>
      <c r="AW81" s="110"/>
      <c r="AX81" s="110"/>
      <c r="AY81" s="110"/>
      <c r="AZ81" s="110"/>
      <c r="BB81" s="51"/>
      <c r="CE81" s="10" t="s">
        <v>161</v>
      </c>
      <c r="CF81" s="11" t="s">
        <v>162</v>
      </c>
      <c r="CG81" s="7">
        <v>9.0314714903108886</v>
      </c>
      <c r="CH81" s="4">
        <f t="shared" si="9"/>
        <v>129565.49</v>
      </c>
    </row>
    <row r="82" spans="3:86" x14ac:dyDescent="0.25">
      <c r="C82" s="46"/>
      <c r="E82" s="110"/>
      <c r="F82" s="110"/>
      <c r="G82" s="110"/>
      <c r="H82" s="110"/>
      <c r="I82" s="110"/>
      <c r="J82" s="110"/>
      <c r="K82" s="103"/>
      <c r="L82" s="103"/>
      <c r="M82" s="103"/>
      <c r="N82" s="103"/>
      <c r="O82" s="103"/>
      <c r="P82" s="103"/>
      <c r="Q82" s="103"/>
      <c r="R82" s="103"/>
      <c r="S82" s="103"/>
      <c r="T82" s="103"/>
      <c r="U82" s="103"/>
      <c r="V82" s="103"/>
      <c r="W82" s="103"/>
      <c r="X82" s="103"/>
      <c r="Y82" s="103"/>
      <c r="Z82" s="111"/>
      <c r="AA82" s="111"/>
      <c r="AB82" s="111"/>
      <c r="AC82" s="111"/>
      <c r="AD82" s="111"/>
      <c r="AE82" s="111"/>
      <c r="AF82" s="103"/>
      <c r="AG82" s="103"/>
      <c r="AH82" s="110"/>
      <c r="AI82" s="110"/>
      <c r="AJ82" s="110"/>
      <c r="AK82" s="110"/>
      <c r="AL82" s="110"/>
      <c r="AM82" s="110"/>
      <c r="AQ82" s="110"/>
      <c r="AR82" s="110"/>
      <c r="AS82" s="110"/>
      <c r="AT82" s="110"/>
      <c r="AU82" s="110"/>
      <c r="AV82" s="110"/>
      <c r="AW82" s="110"/>
      <c r="AX82" s="110"/>
      <c r="AY82" s="110"/>
      <c r="AZ82" s="110"/>
      <c r="BB82" s="51"/>
      <c r="CE82" s="10" t="s">
        <v>163</v>
      </c>
      <c r="CF82" s="11" t="s">
        <v>164</v>
      </c>
      <c r="CG82" s="7">
        <v>12.306423393280358</v>
      </c>
      <c r="CH82" s="4">
        <f t="shared" si="9"/>
        <v>176547.95</v>
      </c>
    </row>
    <row r="83" spans="3:86" ht="17.25" thickBot="1" x14ac:dyDescent="0.3">
      <c r="C83" s="60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2"/>
      <c r="CE83" s="10" t="s">
        <v>165</v>
      </c>
      <c r="CF83" s="11" t="s">
        <v>166</v>
      </c>
      <c r="CG83" s="7">
        <v>17.52</v>
      </c>
      <c r="CH83" s="4">
        <f t="shared" si="9"/>
        <v>251341.91999999998</v>
      </c>
    </row>
    <row r="84" spans="3:86" ht="17.25" thickBot="1" x14ac:dyDescent="0.3">
      <c r="CE84" s="12" t="s">
        <v>167</v>
      </c>
      <c r="CF84" s="13" t="s">
        <v>168</v>
      </c>
      <c r="CG84" s="7">
        <v>6.0476808866583021</v>
      </c>
      <c r="CH84" s="4">
        <f t="shared" si="9"/>
        <v>86760.03</v>
      </c>
    </row>
    <row r="85" spans="3:86" x14ac:dyDescent="0.25">
      <c r="C85" s="43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  <c r="AI85" s="44"/>
      <c r="AJ85" s="44"/>
      <c r="AK85" s="44"/>
      <c r="AL85" s="44"/>
      <c r="AM85" s="44"/>
      <c r="AN85" s="44"/>
      <c r="AO85" s="44"/>
      <c r="AP85" s="44"/>
      <c r="AQ85" s="44"/>
      <c r="AR85" s="44"/>
      <c r="AS85" s="44"/>
      <c r="AT85" s="44"/>
      <c r="AU85" s="44"/>
      <c r="AV85" s="44"/>
      <c r="AW85" s="44"/>
      <c r="AX85" s="44"/>
      <c r="AY85" s="44"/>
      <c r="AZ85" s="44"/>
      <c r="BA85" s="44"/>
      <c r="BB85" s="45"/>
      <c r="CE85" s="12" t="s">
        <v>169</v>
      </c>
      <c r="CF85" s="20" t="s">
        <v>170</v>
      </c>
      <c r="CG85" s="7">
        <v>9.6363041962916505</v>
      </c>
      <c r="CH85" s="4">
        <f t="shared" si="9"/>
        <v>138242.42000000001</v>
      </c>
    </row>
    <row r="86" spans="3:86" x14ac:dyDescent="0.25">
      <c r="C86" s="46"/>
      <c r="E86" s="245" t="s">
        <v>0</v>
      </c>
      <c r="F86" s="245"/>
      <c r="G86" s="245"/>
      <c r="H86" s="245"/>
      <c r="I86" s="245"/>
      <c r="J86" s="49" t="s">
        <v>11</v>
      </c>
      <c r="K86" s="245" t="s">
        <v>342</v>
      </c>
      <c r="L86" s="245"/>
      <c r="M86" s="245"/>
      <c r="N86" s="245"/>
      <c r="O86" s="245"/>
      <c r="P86" s="245"/>
      <c r="Q86" s="245"/>
      <c r="R86" s="245"/>
      <c r="S86" s="245"/>
      <c r="T86" s="245"/>
      <c r="U86" s="245"/>
      <c r="V86" s="49"/>
      <c r="W86" s="49"/>
      <c r="X86" s="49"/>
      <c r="Y86" s="49"/>
      <c r="Z86" s="49"/>
      <c r="AA86" s="49"/>
      <c r="AB86" s="49"/>
      <c r="AC86" s="49"/>
      <c r="AD86" s="50"/>
      <c r="AE86" s="50"/>
      <c r="AF86" s="50"/>
      <c r="AG86" s="50"/>
      <c r="AH86" s="245" t="s">
        <v>3</v>
      </c>
      <c r="AI86" s="245"/>
      <c r="AJ86" s="245"/>
      <c r="AK86" s="245"/>
      <c r="AL86" s="245"/>
      <c r="AM86" s="245"/>
      <c r="AN86" s="245"/>
      <c r="AO86" s="245"/>
      <c r="AP86" s="49" t="s">
        <v>11</v>
      </c>
      <c r="AQ86" s="247">
        <v>600.29</v>
      </c>
      <c r="AR86" s="247"/>
      <c r="AS86" s="247"/>
      <c r="AT86" s="247"/>
      <c r="AU86" s="49" t="s">
        <v>319</v>
      </c>
      <c r="AV86" s="49"/>
      <c r="AW86" s="49"/>
      <c r="AX86" s="49"/>
      <c r="AY86" s="49"/>
      <c r="AZ86" s="49"/>
      <c r="BB86" s="51"/>
      <c r="CE86" s="10" t="s">
        <v>171</v>
      </c>
      <c r="CF86" s="21" t="s">
        <v>172</v>
      </c>
      <c r="CG86" s="7">
        <v>14.638158371671546</v>
      </c>
      <c r="CH86" s="4">
        <f t="shared" si="9"/>
        <v>209999.02</v>
      </c>
    </row>
    <row r="87" spans="3:86" x14ac:dyDescent="0.25">
      <c r="C87" s="46"/>
      <c r="E87" s="245" t="s">
        <v>322</v>
      </c>
      <c r="F87" s="245"/>
      <c r="G87" s="245"/>
      <c r="H87" s="245"/>
      <c r="I87" s="245"/>
      <c r="J87" s="49" t="s">
        <v>11</v>
      </c>
      <c r="K87" s="245" t="s">
        <v>453</v>
      </c>
      <c r="L87" s="245"/>
      <c r="M87" s="245"/>
      <c r="N87" s="245"/>
      <c r="O87" s="245"/>
      <c r="P87" s="245"/>
      <c r="Q87" s="245"/>
      <c r="R87" s="245"/>
      <c r="S87" s="245"/>
      <c r="T87" s="245"/>
      <c r="U87" s="245"/>
      <c r="V87" s="49"/>
      <c r="W87" s="49"/>
      <c r="X87" s="49"/>
      <c r="Y87" s="49"/>
      <c r="Z87" s="49"/>
      <c r="AA87" s="49"/>
      <c r="AB87" s="49"/>
      <c r="AC87" s="49"/>
      <c r="AD87" s="50"/>
      <c r="AE87" s="50"/>
      <c r="AF87" s="50"/>
      <c r="AG87" s="50"/>
      <c r="AH87" s="245" t="s">
        <v>4</v>
      </c>
      <c r="AI87" s="245"/>
      <c r="AJ87" s="245"/>
      <c r="AK87" s="245"/>
      <c r="AL87" s="245"/>
      <c r="AM87" s="245"/>
      <c r="AN87" s="245"/>
      <c r="AO87" s="245"/>
      <c r="AP87" s="49" t="s">
        <v>11</v>
      </c>
      <c r="AQ87" s="245">
        <v>2100</v>
      </c>
      <c r="AR87" s="245"/>
      <c r="AS87" s="245"/>
      <c r="AT87" s="245"/>
      <c r="AU87" s="49" t="s">
        <v>320</v>
      </c>
      <c r="AV87" s="49"/>
      <c r="AW87" s="49"/>
      <c r="AX87" s="49"/>
      <c r="AY87" s="49"/>
      <c r="AZ87" s="49"/>
      <c r="BB87" s="51"/>
      <c r="CE87" s="10" t="s">
        <v>173</v>
      </c>
      <c r="CF87" s="22" t="s">
        <v>174</v>
      </c>
      <c r="CG87" s="7">
        <v>12.216808866583019</v>
      </c>
      <c r="CH87" s="4">
        <f t="shared" si="9"/>
        <v>175262.34</v>
      </c>
    </row>
    <row r="88" spans="3:86" x14ac:dyDescent="0.25">
      <c r="C88" s="46"/>
      <c r="E88" s="245" t="s">
        <v>1</v>
      </c>
      <c r="F88" s="245"/>
      <c r="G88" s="245"/>
      <c r="H88" s="245"/>
      <c r="I88" s="245"/>
      <c r="J88" s="49" t="s">
        <v>11</v>
      </c>
      <c r="K88" s="245" t="s">
        <v>450</v>
      </c>
      <c r="L88" s="245"/>
      <c r="M88" s="245"/>
      <c r="N88" s="245"/>
      <c r="O88" s="245"/>
      <c r="P88" s="245"/>
      <c r="Q88" s="245"/>
      <c r="R88" s="245"/>
      <c r="S88" s="245"/>
      <c r="T88" s="245"/>
      <c r="U88" s="245"/>
      <c r="V88" s="49"/>
      <c r="W88" s="49"/>
      <c r="X88" s="49"/>
      <c r="Y88" s="49"/>
      <c r="Z88" s="49"/>
      <c r="AA88" s="49"/>
      <c r="AB88" s="49"/>
      <c r="AC88" s="49"/>
      <c r="AD88" s="50"/>
      <c r="AE88" s="50"/>
      <c r="AF88" s="50"/>
      <c r="AG88" s="50"/>
      <c r="AH88" s="245"/>
      <c r="AI88" s="245"/>
      <c r="AJ88" s="245"/>
      <c r="AK88" s="245"/>
      <c r="AL88" s="245"/>
      <c r="AM88" s="245"/>
      <c r="AN88" s="245"/>
      <c r="AO88" s="245"/>
      <c r="AP88" s="49"/>
      <c r="AQ88" s="246"/>
      <c r="AR88" s="246"/>
      <c r="AS88" s="246"/>
      <c r="AT88" s="246"/>
      <c r="AU88" s="49"/>
      <c r="AV88" s="49"/>
      <c r="AW88" s="49"/>
      <c r="AX88" s="49"/>
      <c r="AY88" s="49"/>
      <c r="AZ88" s="49"/>
      <c r="BB88" s="51"/>
      <c r="CE88" s="10" t="s">
        <v>175</v>
      </c>
      <c r="CF88" s="22" t="s">
        <v>176</v>
      </c>
      <c r="CG88" s="7">
        <v>9.1766143872856532</v>
      </c>
      <c r="CH88" s="4">
        <f t="shared" si="9"/>
        <v>131647.71</v>
      </c>
    </row>
    <row r="89" spans="3:86" x14ac:dyDescent="0.25">
      <c r="C89" s="46"/>
      <c r="E89" s="245" t="s">
        <v>2</v>
      </c>
      <c r="F89" s="245"/>
      <c r="G89" s="245"/>
      <c r="H89" s="245"/>
      <c r="I89" s="245"/>
      <c r="J89" s="49" t="s">
        <v>11</v>
      </c>
      <c r="K89" s="245" t="s">
        <v>337</v>
      </c>
      <c r="L89" s="245"/>
      <c r="M89" s="245"/>
      <c r="N89" s="245"/>
      <c r="O89" s="245"/>
      <c r="P89" s="245"/>
      <c r="Q89" s="245"/>
      <c r="R89" s="245"/>
      <c r="S89" s="245"/>
      <c r="T89" s="245"/>
      <c r="U89" s="245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49"/>
      <c r="AH89" s="245"/>
      <c r="AI89" s="245"/>
      <c r="AJ89" s="245"/>
      <c r="AK89" s="245"/>
      <c r="AL89" s="245"/>
      <c r="AM89" s="245"/>
      <c r="AN89" s="245"/>
      <c r="AO89" s="245"/>
      <c r="AP89" s="49"/>
      <c r="AQ89" s="49"/>
      <c r="AR89" s="49"/>
      <c r="AS89" s="49"/>
      <c r="AT89" s="49"/>
      <c r="AU89" s="49"/>
      <c r="AV89" s="49"/>
      <c r="AW89" s="49"/>
      <c r="AX89" s="49"/>
      <c r="AY89" s="49"/>
      <c r="AZ89" s="49"/>
      <c r="BB89" s="51"/>
      <c r="CE89" s="10" t="s">
        <v>177</v>
      </c>
      <c r="CF89" s="22" t="s">
        <v>178</v>
      </c>
      <c r="CG89" s="7">
        <v>23.90083368186254</v>
      </c>
      <c r="CH89" s="4">
        <f t="shared" si="9"/>
        <v>342881.36</v>
      </c>
    </row>
    <row r="90" spans="3:86" x14ac:dyDescent="0.25">
      <c r="C90" s="46"/>
      <c r="BB90" s="51"/>
      <c r="CE90" s="10" t="s">
        <v>179</v>
      </c>
      <c r="CF90" s="22" t="s">
        <v>180</v>
      </c>
      <c r="CG90" s="7">
        <v>8.8825477485013238</v>
      </c>
      <c r="CH90" s="4">
        <f t="shared" si="9"/>
        <v>127429.02999999998</v>
      </c>
    </row>
    <row r="91" spans="3:86" x14ac:dyDescent="0.25">
      <c r="C91" s="46"/>
      <c r="BB91" s="51"/>
      <c r="CE91" s="10" t="s">
        <v>181</v>
      </c>
      <c r="CF91" s="22" t="s">
        <v>182</v>
      </c>
      <c r="CG91" s="7">
        <v>7.6998738324271576</v>
      </c>
      <c r="CH91" s="4">
        <f t="shared" si="9"/>
        <v>110462.39</v>
      </c>
    </row>
    <row r="92" spans="3:86" x14ac:dyDescent="0.25">
      <c r="C92" s="46"/>
      <c r="BB92" s="51"/>
      <c r="CE92" s="10" t="s">
        <v>183</v>
      </c>
      <c r="CF92" s="11" t="s">
        <v>184</v>
      </c>
      <c r="CG92" s="7">
        <v>0.59577582601421997</v>
      </c>
      <c r="CH92" s="4">
        <f t="shared" si="9"/>
        <v>8547</v>
      </c>
    </row>
    <row r="93" spans="3:86" x14ac:dyDescent="0.25">
      <c r="C93" s="46"/>
      <c r="E93" s="208" t="s">
        <v>5</v>
      </c>
      <c r="F93" s="209"/>
      <c r="G93" s="209"/>
      <c r="H93" s="209"/>
      <c r="I93" s="209"/>
      <c r="J93" s="209"/>
      <c r="K93" s="210" t="str">
        <f t="shared" ref="K93:K98" si="10">VLOOKUP(E93,$CE$1:$CH$1004,2,FALSE)</f>
        <v>NOVACRON YELLOW S-3R</v>
      </c>
      <c r="L93" s="210"/>
      <c r="M93" s="210"/>
      <c r="N93" s="210"/>
      <c r="O93" s="210"/>
      <c r="P93" s="210"/>
      <c r="Q93" s="210"/>
      <c r="R93" s="210"/>
      <c r="S93" s="210"/>
      <c r="T93" s="210"/>
      <c r="U93" s="210"/>
      <c r="V93" s="210"/>
      <c r="W93" s="210"/>
      <c r="X93" s="210"/>
      <c r="Y93" s="105"/>
      <c r="Z93" s="211">
        <v>17</v>
      </c>
      <c r="AA93" s="211"/>
      <c r="AB93" s="211"/>
      <c r="AC93" s="211"/>
      <c r="AD93" s="211"/>
      <c r="AE93" s="211"/>
      <c r="AF93" s="210" t="s">
        <v>315</v>
      </c>
      <c r="AG93" s="210"/>
      <c r="AH93" s="212">
        <v>10204.923000000001</v>
      </c>
      <c r="AI93" s="212"/>
      <c r="AJ93" s="212"/>
      <c r="AK93" s="212"/>
      <c r="AL93" s="212"/>
      <c r="AM93" s="212"/>
      <c r="AN93" s="52" t="s">
        <v>316</v>
      </c>
      <c r="AO93" s="52"/>
      <c r="AP93" s="213">
        <f t="shared" ref="AP93:AP98" si="11">(AH93*VLOOKUP(E93,$CE$1:$CH$1004,4,FALSE))/1000</f>
        <v>991126.81767366</v>
      </c>
      <c r="AQ93" s="213"/>
      <c r="AR93" s="213"/>
      <c r="AS93" s="213"/>
      <c r="AT93" s="213"/>
      <c r="AU93" s="213"/>
      <c r="AV93" s="213"/>
      <c r="AW93" s="213"/>
      <c r="AX93" s="213"/>
      <c r="AY93" s="213"/>
      <c r="AZ93" s="214"/>
      <c r="BB93" s="51"/>
      <c r="CE93" s="10" t="s">
        <v>185</v>
      </c>
      <c r="CF93" s="11" t="s">
        <v>186</v>
      </c>
      <c r="CG93" s="7">
        <v>0.41704307820995395</v>
      </c>
      <c r="CH93" s="4">
        <f t="shared" si="9"/>
        <v>5982.9</v>
      </c>
    </row>
    <row r="94" spans="3:86" x14ac:dyDescent="0.25">
      <c r="C94" s="46"/>
      <c r="E94" s="200" t="s">
        <v>28</v>
      </c>
      <c r="F94" s="243"/>
      <c r="G94" s="243"/>
      <c r="H94" s="243"/>
      <c r="I94" s="243"/>
      <c r="J94" s="243"/>
      <c r="K94" s="230" t="str">
        <f t="shared" si="10"/>
        <v>NOVACRON RED S-B</v>
      </c>
      <c r="L94" s="230"/>
      <c r="M94" s="230"/>
      <c r="N94" s="230"/>
      <c r="O94" s="230"/>
      <c r="P94" s="230"/>
      <c r="Q94" s="230"/>
      <c r="R94" s="230"/>
      <c r="S94" s="230"/>
      <c r="T94" s="230"/>
      <c r="U94" s="230"/>
      <c r="V94" s="230"/>
      <c r="W94" s="230"/>
      <c r="X94" s="230"/>
      <c r="Y94" s="103"/>
      <c r="Z94" s="203">
        <v>3</v>
      </c>
      <c r="AA94" s="203"/>
      <c r="AB94" s="203"/>
      <c r="AC94" s="203"/>
      <c r="AD94" s="203"/>
      <c r="AE94" s="203"/>
      <c r="AF94" s="230" t="s">
        <v>315</v>
      </c>
      <c r="AG94" s="230"/>
      <c r="AH94" s="249">
        <v>1800.87</v>
      </c>
      <c r="AI94" s="249"/>
      <c r="AJ94" s="249"/>
      <c r="AK94" s="249"/>
      <c r="AL94" s="249"/>
      <c r="AM94" s="249"/>
      <c r="AN94" s="41" t="s">
        <v>316</v>
      </c>
      <c r="AP94" s="242">
        <f t="shared" si="11"/>
        <v>195056.371701</v>
      </c>
      <c r="AQ94" s="242"/>
      <c r="AR94" s="242"/>
      <c r="AS94" s="242"/>
      <c r="AT94" s="242"/>
      <c r="AU94" s="242"/>
      <c r="AV94" s="242"/>
      <c r="AW94" s="242"/>
      <c r="AX94" s="242"/>
      <c r="AY94" s="242"/>
      <c r="AZ94" s="206"/>
      <c r="BB94" s="51"/>
      <c r="CE94" s="10" t="s">
        <v>187</v>
      </c>
      <c r="CF94" s="11" t="s">
        <v>188</v>
      </c>
      <c r="CG94" s="7">
        <v>0.92429945629443744</v>
      </c>
      <c r="CH94" s="4">
        <f t="shared" si="9"/>
        <v>13260</v>
      </c>
    </row>
    <row r="95" spans="3:86" x14ac:dyDescent="0.25">
      <c r="C95" s="46"/>
      <c r="E95" s="200" t="s">
        <v>41</v>
      </c>
      <c r="F95" s="243"/>
      <c r="G95" s="243"/>
      <c r="H95" s="243"/>
      <c r="I95" s="243"/>
      <c r="J95" s="243"/>
      <c r="K95" s="230" t="str">
        <f t="shared" si="10"/>
        <v>NOVACRON DEEP NIGHT S–R</v>
      </c>
      <c r="L95" s="230"/>
      <c r="M95" s="230"/>
      <c r="N95" s="230"/>
      <c r="O95" s="230"/>
      <c r="P95" s="230"/>
      <c r="Q95" s="230"/>
      <c r="R95" s="230"/>
      <c r="S95" s="230"/>
      <c r="T95" s="230"/>
      <c r="U95" s="230"/>
      <c r="V95" s="230"/>
      <c r="W95" s="230"/>
      <c r="X95" s="230"/>
      <c r="Y95" s="103"/>
      <c r="Z95" s="203">
        <v>4</v>
      </c>
      <c r="AA95" s="203"/>
      <c r="AB95" s="203"/>
      <c r="AC95" s="203"/>
      <c r="AD95" s="203"/>
      <c r="AE95" s="203"/>
      <c r="AF95" s="230" t="s">
        <v>315</v>
      </c>
      <c r="AG95" s="230"/>
      <c r="AH95" s="249">
        <v>2401.16</v>
      </c>
      <c r="AI95" s="249"/>
      <c r="AJ95" s="249"/>
      <c r="AK95" s="249"/>
      <c r="AL95" s="249"/>
      <c r="AM95" s="249"/>
      <c r="AN95" s="41" t="s">
        <v>316</v>
      </c>
      <c r="AP95" s="242">
        <f t="shared" si="11"/>
        <v>250429.99068719998</v>
      </c>
      <c r="AQ95" s="242"/>
      <c r="AR95" s="242"/>
      <c r="AS95" s="242"/>
      <c r="AT95" s="242"/>
      <c r="AU95" s="242"/>
      <c r="AV95" s="242"/>
      <c r="AW95" s="242"/>
      <c r="AX95" s="242"/>
      <c r="AY95" s="242"/>
      <c r="AZ95" s="206"/>
      <c r="BB95" s="51"/>
      <c r="CE95" s="10" t="s">
        <v>189</v>
      </c>
      <c r="CF95" s="11" t="s">
        <v>190</v>
      </c>
      <c r="CG95" s="8">
        <v>0.27780566011431757</v>
      </c>
      <c r="CH95" s="4">
        <f t="shared" si="9"/>
        <v>3985.3999999999996</v>
      </c>
    </row>
    <row r="96" spans="3:86" x14ac:dyDescent="0.25">
      <c r="C96" s="46"/>
      <c r="E96" s="216" t="s">
        <v>8</v>
      </c>
      <c r="F96" s="217"/>
      <c r="G96" s="217"/>
      <c r="H96" s="217"/>
      <c r="I96" s="217"/>
      <c r="J96" s="217"/>
      <c r="K96" s="218" t="str">
        <f t="shared" si="10"/>
        <v>FIMBIL EAS 40 NEW</v>
      </c>
      <c r="L96" s="218"/>
      <c r="M96" s="218"/>
      <c r="N96" s="218"/>
      <c r="O96" s="218"/>
      <c r="P96" s="218"/>
      <c r="Q96" s="218"/>
      <c r="R96" s="218"/>
      <c r="S96" s="218"/>
      <c r="T96" s="218"/>
      <c r="U96" s="218"/>
      <c r="V96" s="218"/>
      <c r="W96" s="218"/>
      <c r="X96" s="218"/>
      <c r="Y96" s="104"/>
      <c r="Z96" s="219">
        <v>4</v>
      </c>
      <c r="AA96" s="219"/>
      <c r="AB96" s="219"/>
      <c r="AC96" s="219"/>
      <c r="AD96" s="219"/>
      <c r="AE96" s="219"/>
      <c r="AF96" s="218" t="s">
        <v>315</v>
      </c>
      <c r="AG96" s="218"/>
      <c r="AH96" s="248">
        <v>2401.16</v>
      </c>
      <c r="AI96" s="248"/>
      <c r="AJ96" s="248"/>
      <c r="AK96" s="248"/>
      <c r="AL96" s="248"/>
      <c r="AM96" s="248"/>
      <c r="AN96" s="55" t="s">
        <v>316</v>
      </c>
      <c r="AO96" s="55"/>
      <c r="AP96" s="221">
        <f t="shared" si="11"/>
        <v>49531.464642399995</v>
      </c>
      <c r="AQ96" s="221"/>
      <c r="AR96" s="221"/>
      <c r="AS96" s="221"/>
      <c r="AT96" s="221"/>
      <c r="AU96" s="221"/>
      <c r="AV96" s="221"/>
      <c r="AW96" s="221"/>
      <c r="AX96" s="221"/>
      <c r="AY96" s="221"/>
      <c r="AZ96" s="222"/>
      <c r="BB96" s="51"/>
      <c r="CE96" s="10" t="s">
        <v>191</v>
      </c>
      <c r="CF96" s="11" t="s">
        <v>192</v>
      </c>
      <c r="CG96" s="7">
        <v>1.4798550118499931</v>
      </c>
      <c r="CH96" s="4">
        <f t="shared" si="9"/>
        <v>21230</v>
      </c>
    </row>
    <row r="97" spans="3:86" x14ac:dyDescent="0.25">
      <c r="C97" s="46"/>
      <c r="E97" s="200" t="s">
        <v>183</v>
      </c>
      <c r="F97" s="243"/>
      <c r="G97" s="243"/>
      <c r="H97" s="243"/>
      <c r="I97" s="243"/>
      <c r="J97" s="243"/>
      <c r="K97" s="230" t="str">
        <f t="shared" si="10"/>
        <v>CAUSTIC SODA LIQ</v>
      </c>
      <c r="L97" s="230"/>
      <c r="M97" s="230"/>
      <c r="N97" s="230"/>
      <c r="O97" s="230"/>
      <c r="P97" s="230"/>
      <c r="Q97" s="230"/>
      <c r="R97" s="230"/>
      <c r="S97" s="230"/>
      <c r="T97" s="230"/>
      <c r="U97" s="230"/>
      <c r="V97" s="230"/>
      <c r="W97" s="230"/>
      <c r="X97" s="230"/>
      <c r="Y97" s="103"/>
      <c r="Z97" s="203">
        <v>9</v>
      </c>
      <c r="AA97" s="203"/>
      <c r="AB97" s="203"/>
      <c r="AC97" s="203"/>
      <c r="AD97" s="203"/>
      <c r="AE97" s="203"/>
      <c r="AF97" s="230" t="s">
        <v>315</v>
      </c>
      <c r="AG97" s="230"/>
      <c r="AH97" s="249">
        <v>5402.6</v>
      </c>
      <c r="AI97" s="249"/>
      <c r="AJ97" s="249"/>
      <c r="AK97" s="249"/>
      <c r="AL97" s="249"/>
      <c r="AM97" s="249"/>
      <c r="AN97" s="41" t="s">
        <v>316</v>
      </c>
      <c r="AP97" s="242">
        <f t="shared" si="11"/>
        <v>46176.022199999999</v>
      </c>
      <c r="AQ97" s="242"/>
      <c r="AR97" s="242"/>
      <c r="AS97" s="242"/>
      <c r="AT97" s="242"/>
      <c r="AU97" s="242"/>
      <c r="AV97" s="242"/>
      <c r="AW97" s="242"/>
      <c r="AX97" s="242"/>
      <c r="AY97" s="242"/>
      <c r="AZ97" s="206"/>
      <c r="BB97" s="51"/>
      <c r="CE97" s="10" t="s">
        <v>193</v>
      </c>
      <c r="CF97" s="11" t="s">
        <v>194</v>
      </c>
      <c r="CG97" s="7">
        <v>1.4087850271852782</v>
      </c>
      <c r="CH97" s="4">
        <f t="shared" si="9"/>
        <v>20210.43</v>
      </c>
    </row>
    <row r="98" spans="3:86" x14ac:dyDescent="0.25">
      <c r="C98" s="46"/>
      <c r="E98" s="223" t="s">
        <v>10</v>
      </c>
      <c r="F98" s="224"/>
      <c r="G98" s="224"/>
      <c r="H98" s="224"/>
      <c r="I98" s="224"/>
      <c r="J98" s="224"/>
      <c r="K98" s="225" t="str">
        <f t="shared" si="10"/>
        <v>SODA ASH</v>
      </c>
      <c r="L98" s="225"/>
      <c r="M98" s="225"/>
      <c r="N98" s="225"/>
      <c r="O98" s="225"/>
      <c r="P98" s="225"/>
      <c r="Q98" s="225"/>
      <c r="R98" s="225"/>
      <c r="S98" s="225"/>
      <c r="T98" s="225"/>
      <c r="U98" s="225"/>
      <c r="V98" s="225"/>
      <c r="W98" s="225"/>
      <c r="X98" s="225"/>
      <c r="Y98" s="102"/>
      <c r="Z98" s="226">
        <v>20</v>
      </c>
      <c r="AA98" s="226"/>
      <c r="AB98" s="226"/>
      <c r="AC98" s="226"/>
      <c r="AD98" s="226"/>
      <c r="AE98" s="226"/>
      <c r="AF98" s="225" t="s">
        <v>315</v>
      </c>
      <c r="AG98" s="225"/>
      <c r="AH98" s="227">
        <v>12005.78</v>
      </c>
      <c r="AI98" s="227"/>
      <c r="AJ98" s="227"/>
      <c r="AK98" s="227"/>
      <c r="AL98" s="227"/>
      <c r="AM98" s="227"/>
      <c r="AN98" s="54" t="s">
        <v>316</v>
      </c>
      <c r="AO98" s="54"/>
      <c r="AP98" s="228">
        <f t="shared" si="11"/>
        <v>106611.32640000001</v>
      </c>
      <c r="AQ98" s="228"/>
      <c r="AR98" s="228"/>
      <c r="AS98" s="228"/>
      <c r="AT98" s="228"/>
      <c r="AU98" s="228"/>
      <c r="AV98" s="228"/>
      <c r="AW98" s="228"/>
      <c r="AX98" s="228"/>
      <c r="AY98" s="228"/>
      <c r="AZ98" s="229"/>
      <c r="BB98" s="51"/>
      <c r="CE98" s="10" t="s">
        <v>195</v>
      </c>
      <c r="CF98" s="11" t="s">
        <v>196</v>
      </c>
      <c r="CG98" s="7">
        <v>1.9592004739997211</v>
      </c>
      <c r="CH98" s="4">
        <f t="shared" si="9"/>
        <v>28106.69</v>
      </c>
    </row>
    <row r="99" spans="3:86" x14ac:dyDescent="0.25">
      <c r="C99" s="46"/>
      <c r="E99" s="110"/>
      <c r="F99" s="110"/>
      <c r="G99" s="110"/>
      <c r="H99" s="110"/>
      <c r="I99" s="110"/>
      <c r="J99" s="110"/>
      <c r="K99" s="103"/>
      <c r="L99" s="103"/>
      <c r="M99" s="103"/>
      <c r="N99" s="103"/>
      <c r="O99" s="103"/>
      <c r="P99" s="103"/>
      <c r="Q99" s="103"/>
      <c r="R99" s="103"/>
      <c r="S99" s="103"/>
      <c r="T99" s="103"/>
      <c r="U99" s="103"/>
      <c r="V99" s="103"/>
      <c r="W99" s="103"/>
      <c r="X99" s="103"/>
      <c r="Y99" s="103"/>
      <c r="Z99" s="111"/>
      <c r="AA99" s="111"/>
      <c r="AB99" s="111"/>
      <c r="AC99" s="111"/>
      <c r="AD99" s="111"/>
      <c r="AE99" s="111"/>
      <c r="AF99" s="103"/>
      <c r="AG99" s="103"/>
      <c r="AH99" s="110"/>
      <c r="AI99" s="110"/>
      <c r="AJ99" s="110"/>
      <c r="AK99" s="110"/>
      <c r="AL99" s="110"/>
      <c r="AM99" s="110"/>
      <c r="AP99" s="112"/>
      <c r="AQ99" s="112"/>
      <c r="AR99" s="112"/>
      <c r="AS99" s="112"/>
      <c r="AT99" s="112"/>
      <c r="AU99" s="112"/>
      <c r="AV99" s="112"/>
      <c r="AW99" s="112"/>
      <c r="AX99" s="112"/>
      <c r="AY99" s="112"/>
      <c r="AZ99" s="112"/>
      <c r="BB99" s="51"/>
      <c r="CE99" s="10" t="s">
        <v>9</v>
      </c>
      <c r="CF99" s="11" t="s">
        <v>197</v>
      </c>
      <c r="CG99" s="7">
        <v>0.1663529903805939</v>
      </c>
      <c r="CH99" s="4">
        <f t="shared" si="9"/>
        <v>2386.5</v>
      </c>
    </row>
    <row r="100" spans="3:86" x14ac:dyDescent="0.25">
      <c r="C100" s="46"/>
      <c r="E100" s="110"/>
      <c r="F100" s="110"/>
      <c r="G100" s="110"/>
      <c r="H100" s="110"/>
      <c r="I100" s="110"/>
      <c r="J100" s="110"/>
      <c r="K100" s="103"/>
      <c r="L100" s="103"/>
      <c r="M100" s="103"/>
      <c r="N100" s="103"/>
      <c r="O100" s="103"/>
      <c r="P100" s="103"/>
      <c r="Q100" s="103"/>
      <c r="R100" s="103"/>
      <c r="S100" s="103"/>
      <c r="T100" s="103"/>
      <c r="U100" s="103"/>
      <c r="V100" s="103"/>
      <c r="W100" s="103"/>
      <c r="X100" s="103"/>
      <c r="Y100" s="103"/>
      <c r="Z100" s="111"/>
      <c r="AA100" s="111"/>
      <c r="AB100" s="111"/>
      <c r="AC100" s="111"/>
      <c r="AD100" s="111"/>
      <c r="AE100" s="111"/>
      <c r="AF100" s="103"/>
      <c r="AG100" s="103"/>
      <c r="AH100" s="110"/>
      <c r="AI100" s="110"/>
      <c r="AJ100" s="110"/>
      <c r="AK100" s="59"/>
      <c r="AL100" s="230" t="s">
        <v>318</v>
      </c>
      <c r="AM100" s="230"/>
      <c r="AN100" s="230"/>
      <c r="AO100" s="230"/>
      <c r="AP100" s="112" t="s">
        <v>11</v>
      </c>
      <c r="AQ100" s="242">
        <f>SUM(AP93:AZ98)</f>
        <v>1638931.9933042598</v>
      </c>
      <c r="AR100" s="242"/>
      <c r="AS100" s="242"/>
      <c r="AT100" s="242"/>
      <c r="AU100" s="242"/>
      <c r="AV100" s="242"/>
      <c r="AW100" s="242"/>
      <c r="AX100" s="242"/>
      <c r="AY100" s="242"/>
      <c r="AZ100" s="242"/>
      <c r="BB100" s="51"/>
      <c r="CE100" s="10" t="s">
        <v>10</v>
      </c>
      <c r="CF100" s="11" t="s">
        <v>198</v>
      </c>
      <c r="CG100" s="7">
        <v>0.61898787118360521</v>
      </c>
      <c r="CH100" s="4">
        <f t="shared" si="9"/>
        <v>8880</v>
      </c>
    </row>
    <row r="101" spans="3:86" x14ac:dyDescent="0.25">
      <c r="C101" s="46"/>
      <c r="E101" s="110"/>
      <c r="F101" s="110"/>
      <c r="G101" s="110"/>
      <c r="H101" s="110"/>
      <c r="I101" s="110"/>
      <c r="J101" s="110"/>
      <c r="K101" s="103"/>
      <c r="L101" s="103"/>
      <c r="M101" s="103"/>
      <c r="N101" s="103"/>
      <c r="O101" s="103"/>
      <c r="P101" s="103"/>
      <c r="Q101" s="103"/>
      <c r="R101" s="103"/>
      <c r="S101" s="103"/>
      <c r="T101" s="103"/>
      <c r="U101" s="103"/>
      <c r="V101" s="103"/>
      <c r="W101" s="103"/>
      <c r="X101" s="103"/>
      <c r="Y101" s="103"/>
      <c r="Z101" s="111"/>
      <c r="AA101" s="111"/>
      <c r="AB101" s="111"/>
      <c r="AC101" s="111"/>
      <c r="AD101" s="111"/>
      <c r="AE101" s="111"/>
      <c r="AF101" s="103"/>
      <c r="AG101" s="103"/>
      <c r="AH101" s="110"/>
      <c r="AI101" s="110"/>
      <c r="AJ101" s="110"/>
      <c r="AK101" s="59"/>
      <c r="AL101" s="230" t="s">
        <v>317</v>
      </c>
      <c r="AM101" s="230"/>
      <c r="AN101" s="230"/>
      <c r="AO101" s="230"/>
      <c r="AP101" s="112" t="s">
        <v>11</v>
      </c>
      <c r="AQ101" s="242">
        <f>AQ100/AQ87</f>
        <v>780.44380633536184</v>
      </c>
      <c r="AR101" s="242"/>
      <c r="AS101" s="242"/>
      <c r="AT101" s="242"/>
      <c r="AU101" s="242"/>
      <c r="AV101" s="242"/>
      <c r="AW101" s="242"/>
      <c r="AX101" s="242"/>
      <c r="AY101" s="242"/>
      <c r="AZ101" s="242"/>
      <c r="BB101" s="51"/>
      <c r="CE101" s="10" t="s">
        <v>199</v>
      </c>
      <c r="CF101" s="11" t="s">
        <v>200</v>
      </c>
      <c r="CG101" s="7">
        <v>0.794646591384358</v>
      </c>
      <c r="CH101" s="4">
        <f t="shared" si="9"/>
        <v>11400</v>
      </c>
    </row>
    <row r="102" spans="3:86" x14ac:dyDescent="0.25">
      <c r="C102" s="46"/>
      <c r="E102" s="110"/>
      <c r="F102" s="110"/>
      <c r="G102" s="110"/>
      <c r="H102" s="110"/>
      <c r="I102" s="110"/>
      <c r="J102" s="110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3"/>
      <c r="Z102" s="111"/>
      <c r="AA102" s="111"/>
      <c r="AB102" s="111"/>
      <c r="AC102" s="111"/>
      <c r="AD102" s="111"/>
      <c r="AE102" s="111"/>
      <c r="AF102" s="103"/>
      <c r="AG102" s="103"/>
      <c r="AH102" s="110"/>
      <c r="AI102" s="110"/>
      <c r="AJ102" s="110"/>
      <c r="AK102" s="110"/>
      <c r="AL102" s="110"/>
      <c r="AM102" s="110"/>
      <c r="AQ102" s="110"/>
      <c r="AR102" s="110"/>
      <c r="AS102" s="110"/>
      <c r="AT102" s="110"/>
      <c r="AU102" s="110"/>
      <c r="AV102" s="110"/>
      <c r="AW102" s="110"/>
      <c r="AX102" s="110"/>
      <c r="AY102" s="110"/>
      <c r="AZ102" s="110"/>
      <c r="BB102" s="51"/>
      <c r="CE102" s="10" t="s">
        <v>201</v>
      </c>
      <c r="CF102" s="11" t="s">
        <v>202</v>
      </c>
      <c r="CG102" s="7">
        <v>0.71099958176495193</v>
      </c>
      <c r="CH102" s="4">
        <f t="shared" si="9"/>
        <v>10200</v>
      </c>
    </row>
    <row r="103" spans="3:86" x14ac:dyDescent="0.25">
      <c r="C103" s="46"/>
      <c r="E103" s="110"/>
      <c r="F103" s="110"/>
      <c r="G103" s="110"/>
      <c r="H103" s="110"/>
      <c r="I103" s="110"/>
      <c r="J103" s="110"/>
      <c r="K103" s="103"/>
      <c r="L103" s="103"/>
      <c r="M103" s="103"/>
      <c r="N103" s="103"/>
      <c r="O103" s="103"/>
      <c r="P103" s="103"/>
      <c r="Q103" s="103"/>
      <c r="R103" s="103"/>
      <c r="S103" s="103"/>
      <c r="T103" s="103"/>
      <c r="U103" s="103"/>
      <c r="V103" s="103"/>
      <c r="W103" s="103"/>
      <c r="X103" s="103"/>
      <c r="Y103" s="103"/>
      <c r="Z103" s="111"/>
      <c r="AA103" s="111"/>
      <c r="AB103" s="111"/>
      <c r="AC103" s="111"/>
      <c r="AD103" s="111"/>
      <c r="AE103" s="111"/>
      <c r="AF103" s="103"/>
      <c r="AG103" s="103"/>
      <c r="AH103" s="110"/>
      <c r="AI103" s="110"/>
      <c r="AJ103" s="110"/>
      <c r="AK103" s="110"/>
      <c r="AL103" s="110"/>
      <c r="AM103" s="110"/>
      <c r="AQ103" s="110"/>
      <c r="AR103" s="110"/>
      <c r="AS103" s="110"/>
      <c r="AT103" s="110"/>
      <c r="AU103" s="110"/>
      <c r="AV103" s="110"/>
      <c r="AW103" s="110"/>
      <c r="AX103" s="110"/>
      <c r="AY103" s="110"/>
      <c r="AZ103" s="110"/>
      <c r="BB103" s="51"/>
      <c r="CE103" s="10" t="s">
        <v>203</v>
      </c>
      <c r="CF103" s="11" t="s">
        <v>204</v>
      </c>
      <c r="CG103" s="7">
        <v>1.3377959012965286</v>
      </c>
      <c r="CH103" s="4">
        <f t="shared" si="9"/>
        <v>19192.02</v>
      </c>
    </row>
    <row r="104" spans="3:86" ht="17.25" thickBot="1" x14ac:dyDescent="0.3">
      <c r="C104" s="60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/>
      <c r="BB104" s="62"/>
      <c r="CE104" s="10" t="s">
        <v>205</v>
      </c>
      <c r="CF104" s="11" t="s">
        <v>206</v>
      </c>
      <c r="CG104" s="7">
        <v>2.4213495050885263</v>
      </c>
      <c r="CH104" s="4">
        <f t="shared" si="9"/>
        <v>34736.68</v>
      </c>
    </row>
    <row r="105" spans="3:86" ht="17.25" thickBot="1" x14ac:dyDescent="0.3">
      <c r="CE105" s="10" t="s">
        <v>207</v>
      </c>
      <c r="CF105" s="11" t="s">
        <v>208</v>
      </c>
      <c r="CG105" s="7">
        <v>0.88</v>
      </c>
      <c r="CH105" s="4">
        <f t="shared" si="9"/>
        <v>12624.48</v>
      </c>
    </row>
    <row r="106" spans="3:86" x14ac:dyDescent="0.25">
      <c r="C106" s="43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5"/>
      <c r="CE106" s="12" t="s">
        <v>209</v>
      </c>
      <c r="CF106" s="13" t="s">
        <v>210</v>
      </c>
      <c r="CG106" s="7">
        <v>3.1523232956921792</v>
      </c>
      <c r="CH106" s="4">
        <f t="shared" si="9"/>
        <v>45223.23</v>
      </c>
    </row>
    <row r="107" spans="3:86" x14ac:dyDescent="0.25">
      <c r="C107" s="46"/>
      <c r="E107" s="245" t="s">
        <v>0</v>
      </c>
      <c r="F107" s="245"/>
      <c r="G107" s="245"/>
      <c r="H107" s="245"/>
      <c r="I107" s="245"/>
      <c r="J107" s="49" t="s">
        <v>11</v>
      </c>
      <c r="K107" s="245" t="s">
        <v>353</v>
      </c>
      <c r="L107" s="245"/>
      <c r="M107" s="245"/>
      <c r="N107" s="245"/>
      <c r="O107" s="245"/>
      <c r="P107" s="245"/>
      <c r="Q107" s="245"/>
      <c r="R107" s="245"/>
      <c r="S107" s="245"/>
      <c r="T107" s="245"/>
      <c r="U107" s="245"/>
      <c r="V107" s="49"/>
      <c r="W107" s="49"/>
      <c r="X107" s="49"/>
      <c r="Y107" s="49"/>
      <c r="Z107" s="49"/>
      <c r="AA107" s="49"/>
      <c r="AB107" s="49"/>
      <c r="AC107" s="49"/>
      <c r="AD107" s="50"/>
      <c r="AE107" s="50"/>
      <c r="AF107" s="50"/>
      <c r="AG107" s="50"/>
      <c r="AH107" s="245" t="s">
        <v>3</v>
      </c>
      <c r="AI107" s="245"/>
      <c r="AJ107" s="245"/>
      <c r="AK107" s="245"/>
      <c r="AL107" s="245"/>
      <c r="AM107" s="245"/>
      <c r="AN107" s="245"/>
      <c r="AO107" s="245"/>
      <c r="AP107" s="49" t="s">
        <v>11</v>
      </c>
      <c r="AQ107" s="247">
        <v>600.29</v>
      </c>
      <c r="AR107" s="247"/>
      <c r="AS107" s="247"/>
      <c r="AT107" s="247"/>
      <c r="AU107" s="49" t="s">
        <v>319</v>
      </c>
      <c r="AV107" s="49"/>
      <c r="AW107" s="49"/>
      <c r="AX107" s="49"/>
      <c r="AY107" s="49"/>
      <c r="AZ107" s="49"/>
      <c r="BB107" s="51"/>
      <c r="CE107" s="5" t="s">
        <v>211</v>
      </c>
      <c r="CF107" s="11" t="s">
        <v>212</v>
      </c>
      <c r="CG107" s="7">
        <v>1.3936128537571448</v>
      </c>
      <c r="CH107" s="4">
        <f t="shared" si="9"/>
        <v>19992.77</v>
      </c>
    </row>
    <row r="108" spans="3:86" x14ac:dyDescent="0.25">
      <c r="C108" s="46"/>
      <c r="E108" s="245" t="s">
        <v>322</v>
      </c>
      <c r="F108" s="245"/>
      <c r="G108" s="245"/>
      <c r="H108" s="245"/>
      <c r="I108" s="245"/>
      <c r="J108" s="49" t="s">
        <v>11</v>
      </c>
      <c r="K108" s="245" t="s">
        <v>454</v>
      </c>
      <c r="L108" s="245"/>
      <c r="M108" s="245"/>
      <c r="N108" s="245"/>
      <c r="O108" s="245"/>
      <c r="P108" s="245"/>
      <c r="Q108" s="245"/>
      <c r="R108" s="245"/>
      <c r="S108" s="245"/>
      <c r="T108" s="245"/>
      <c r="U108" s="245"/>
      <c r="V108" s="49"/>
      <c r="W108" s="49"/>
      <c r="X108" s="49"/>
      <c r="Y108" s="49"/>
      <c r="Z108" s="49"/>
      <c r="AA108" s="49"/>
      <c r="AB108" s="49"/>
      <c r="AC108" s="49"/>
      <c r="AD108" s="50"/>
      <c r="AE108" s="50"/>
      <c r="AF108" s="50"/>
      <c r="AG108" s="50"/>
      <c r="AH108" s="245" t="s">
        <v>4</v>
      </c>
      <c r="AI108" s="245"/>
      <c r="AJ108" s="245"/>
      <c r="AK108" s="245"/>
      <c r="AL108" s="245"/>
      <c r="AM108" s="245"/>
      <c r="AN108" s="245"/>
      <c r="AO108" s="245"/>
      <c r="AP108" s="49" t="s">
        <v>11</v>
      </c>
      <c r="AQ108" s="245">
        <v>2100</v>
      </c>
      <c r="AR108" s="245"/>
      <c r="AS108" s="245"/>
      <c r="AT108" s="245"/>
      <c r="AU108" s="49" t="s">
        <v>320</v>
      </c>
      <c r="AV108" s="49"/>
      <c r="AW108" s="49"/>
      <c r="AX108" s="49"/>
      <c r="AY108" s="49"/>
      <c r="AZ108" s="49"/>
      <c r="BB108" s="51"/>
      <c r="CE108" s="10" t="s">
        <v>213</v>
      </c>
      <c r="CF108" s="11" t="s">
        <v>214</v>
      </c>
      <c r="CG108" s="7">
        <v>0.59725149867558902</v>
      </c>
      <c r="CH108" s="4">
        <f t="shared" si="9"/>
        <v>8568.17</v>
      </c>
    </row>
    <row r="109" spans="3:86" x14ac:dyDescent="0.25">
      <c r="C109" s="46"/>
      <c r="E109" s="245" t="s">
        <v>1</v>
      </c>
      <c r="F109" s="245"/>
      <c r="G109" s="245"/>
      <c r="H109" s="245"/>
      <c r="I109" s="245"/>
      <c r="J109" s="49" t="s">
        <v>11</v>
      </c>
      <c r="K109" s="245" t="s">
        <v>450</v>
      </c>
      <c r="L109" s="245"/>
      <c r="M109" s="245"/>
      <c r="N109" s="245"/>
      <c r="O109" s="245"/>
      <c r="P109" s="245"/>
      <c r="Q109" s="245"/>
      <c r="R109" s="245"/>
      <c r="S109" s="245"/>
      <c r="T109" s="245"/>
      <c r="U109" s="245"/>
      <c r="V109" s="49"/>
      <c r="W109" s="49"/>
      <c r="X109" s="49"/>
      <c r="Y109" s="49"/>
      <c r="Z109" s="49"/>
      <c r="AA109" s="49"/>
      <c r="AB109" s="49"/>
      <c r="AC109" s="49"/>
      <c r="AD109" s="50"/>
      <c r="AE109" s="50"/>
      <c r="AF109" s="50"/>
      <c r="AG109" s="50"/>
      <c r="AH109" s="245"/>
      <c r="AI109" s="245"/>
      <c r="AJ109" s="245"/>
      <c r="AK109" s="245"/>
      <c r="AL109" s="245"/>
      <c r="AM109" s="245"/>
      <c r="AN109" s="245"/>
      <c r="AO109" s="245"/>
      <c r="AP109" s="49"/>
      <c r="AQ109" s="246"/>
      <c r="AR109" s="246"/>
      <c r="AS109" s="246"/>
      <c r="AT109" s="246"/>
      <c r="AU109" s="49"/>
      <c r="AV109" s="49"/>
      <c r="AW109" s="49"/>
      <c r="AX109" s="49"/>
      <c r="AY109" s="49"/>
      <c r="AZ109" s="49"/>
      <c r="BB109" s="51"/>
      <c r="CE109" s="10" t="s">
        <v>8</v>
      </c>
      <c r="CF109" s="11" t="s">
        <v>215</v>
      </c>
      <c r="CG109" s="7">
        <v>1.4379018541753799</v>
      </c>
      <c r="CH109" s="4">
        <f t="shared" si="9"/>
        <v>20628.14</v>
      </c>
    </row>
    <row r="110" spans="3:86" x14ac:dyDescent="0.25">
      <c r="C110" s="46"/>
      <c r="E110" s="245" t="s">
        <v>2</v>
      </c>
      <c r="F110" s="245"/>
      <c r="G110" s="245"/>
      <c r="H110" s="245"/>
      <c r="I110" s="245"/>
      <c r="J110" s="49" t="s">
        <v>11</v>
      </c>
      <c r="K110" s="245" t="s">
        <v>337</v>
      </c>
      <c r="L110" s="245"/>
      <c r="M110" s="245"/>
      <c r="N110" s="245"/>
      <c r="O110" s="245"/>
      <c r="P110" s="245"/>
      <c r="Q110" s="245"/>
      <c r="R110" s="245"/>
      <c r="S110" s="245"/>
      <c r="T110" s="245"/>
      <c r="U110" s="245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245"/>
      <c r="AI110" s="245"/>
      <c r="AJ110" s="245"/>
      <c r="AK110" s="245"/>
      <c r="AL110" s="245"/>
      <c r="AM110" s="245"/>
      <c r="AN110" s="245"/>
      <c r="AO110" s="245"/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  <c r="BB110" s="51"/>
      <c r="CE110" s="10" t="s">
        <v>216</v>
      </c>
      <c r="CF110" s="11" t="s">
        <v>217</v>
      </c>
      <c r="CG110" s="7">
        <v>1.1666499372647428</v>
      </c>
      <c r="CH110" s="4">
        <f t="shared" si="9"/>
        <v>16736.759999999998</v>
      </c>
    </row>
    <row r="111" spans="3:86" x14ac:dyDescent="0.25">
      <c r="C111" s="46"/>
      <c r="BB111" s="51"/>
      <c r="CE111" s="10" t="s">
        <v>218</v>
      </c>
      <c r="CF111" s="11" t="s">
        <v>219</v>
      </c>
      <c r="CG111" s="7">
        <v>0.83646591384358016</v>
      </c>
      <c r="CH111" s="4">
        <f t="shared" si="9"/>
        <v>11999.94</v>
      </c>
    </row>
    <row r="112" spans="3:86" x14ac:dyDescent="0.25">
      <c r="C112" s="46"/>
      <c r="BB112" s="51"/>
      <c r="CE112" s="10" t="s">
        <v>220</v>
      </c>
      <c r="CF112" s="11" t="s">
        <v>221</v>
      </c>
      <c r="CG112" s="7">
        <v>1.2344904502997351</v>
      </c>
      <c r="CH112" s="4">
        <f t="shared" si="9"/>
        <v>17710</v>
      </c>
    </row>
    <row r="113" spans="3:86" x14ac:dyDescent="0.25">
      <c r="C113" s="46"/>
      <c r="BB113" s="51"/>
      <c r="CE113" s="10" t="s">
        <v>222</v>
      </c>
      <c r="CF113" s="11" t="s">
        <v>223</v>
      </c>
      <c r="CG113" s="7">
        <v>0.84344068032901154</v>
      </c>
      <c r="CH113" s="4">
        <f t="shared" si="9"/>
        <v>12100</v>
      </c>
    </row>
    <row r="114" spans="3:86" x14ac:dyDescent="0.25">
      <c r="C114" s="46"/>
      <c r="E114" s="208" t="s">
        <v>5</v>
      </c>
      <c r="F114" s="209"/>
      <c r="G114" s="209"/>
      <c r="H114" s="209"/>
      <c r="I114" s="209"/>
      <c r="J114" s="209"/>
      <c r="K114" s="210" t="str">
        <f t="shared" ref="K114:K119" si="12">VLOOKUP(E114,$CE$1:$CH$1004,2,FALSE)</f>
        <v>NOVACRON YELLOW S-3R</v>
      </c>
      <c r="L114" s="210"/>
      <c r="M114" s="210"/>
      <c r="N114" s="210"/>
      <c r="O114" s="210"/>
      <c r="P114" s="210"/>
      <c r="Q114" s="210"/>
      <c r="R114" s="210"/>
      <c r="S114" s="210"/>
      <c r="T114" s="210"/>
      <c r="U114" s="210"/>
      <c r="V114" s="210"/>
      <c r="W114" s="210"/>
      <c r="X114" s="210"/>
      <c r="Y114" s="105"/>
      <c r="Z114" s="211">
        <v>15</v>
      </c>
      <c r="AA114" s="211"/>
      <c r="AB114" s="211"/>
      <c r="AC114" s="211"/>
      <c r="AD114" s="211"/>
      <c r="AE114" s="211"/>
      <c r="AF114" s="210" t="s">
        <v>315</v>
      </c>
      <c r="AG114" s="210"/>
      <c r="AH114" s="212">
        <v>9004.34</v>
      </c>
      <c r="AI114" s="212"/>
      <c r="AJ114" s="212"/>
      <c r="AK114" s="212"/>
      <c r="AL114" s="212"/>
      <c r="AM114" s="212"/>
      <c r="AN114" s="52" t="s">
        <v>316</v>
      </c>
      <c r="AO114" s="52"/>
      <c r="AP114" s="213">
        <f t="shared" ref="AP114:AP119" si="13">(AH114*VLOOKUP(E114,$CE$1:$CH$1004,4,FALSE))/1000</f>
        <v>874523.29130279995</v>
      </c>
      <c r="AQ114" s="213"/>
      <c r="AR114" s="213"/>
      <c r="AS114" s="213"/>
      <c r="AT114" s="213"/>
      <c r="AU114" s="213"/>
      <c r="AV114" s="213"/>
      <c r="AW114" s="213"/>
      <c r="AX114" s="213"/>
      <c r="AY114" s="213"/>
      <c r="AZ114" s="214"/>
      <c r="BB114" s="51"/>
      <c r="CE114" s="10" t="s">
        <v>224</v>
      </c>
      <c r="CF114" s="11" t="s">
        <v>225</v>
      </c>
      <c r="CG114" s="7">
        <v>0.58723825456573264</v>
      </c>
      <c r="CH114" s="4">
        <f t="shared" si="9"/>
        <v>8424.52</v>
      </c>
    </row>
    <row r="115" spans="3:86" x14ac:dyDescent="0.25">
      <c r="C115" s="46"/>
      <c r="E115" s="200" t="s">
        <v>6</v>
      </c>
      <c r="F115" s="243"/>
      <c r="G115" s="243"/>
      <c r="H115" s="243"/>
      <c r="I115" s="243"/>
      <c r="J115" s="243"/>
      <c r="K115" s="230" t="str">
        <f t="shared" si="12"/>
        <v>NOVACRON RUBY S–3B</v>
      </c>
      <c r="L115" s="230"/>
      <c r="M115" s="230"/>
      <c r="N115" s="230"/>
      <c r="O115" s="230"/>
      <c r="P115" s="230"/>
      <c r="Q115" s="230"/>
      <c r="R115" s="230"/>
      <c r="S115" s="230"/>
      <c r="T115" s="230"/>
      <c r="U115" s="230"/>
      <c r="V115" s="230"/>
      <c r="W115" s="230"/>
      <c r="X115" s="230"/>
      <c r="Y115" s="103"/>
      <c r="Z115" s="203">
        <v>4.5</v>
      </c>
      <c r="AA115" s="203"/>
      <c r="AB115" s="203"/>
      <c r="AC115" s="203"/>
      <c r="AD115" s="203"/>
      <c r="AE115" s="203"/>
      <c r="AF115" s="230" t="s">
        <v>315</v>
      </c>
      <c r="AG115" s="230"/>
      <c r="AH115" s="249">
        <v>2701.3</v>
      </c>
      <c r="AI115" s="249"/>
      <c r="AJ115" s="249"/>
      <c r="AK115" s="249"/>
      <c r="AL115" s="249"/>
      <c r="AM115" s="249"/>
      <c r="AN115" s="41" t="s">
        <v>316</v>
      </c>
      <c r="AP115" s="242">
        <f t="shared" si="13"/>
        <v>325911.46681800002</v>
      </c>
      <c r="AQ115" s="242"/>
      <c r="AR115" s="242"/>
      <c r="AS115" s="242"/>
      <c r="AT115" s="242"/>
      <c r="AU115" s="242"/>
      <c r="AV115" s="242"/>
      <c r="AW115" s="242"/>
      <c r="AX115" s="242"/>
      <c r="AY115" s="242"/>
      <c r="AZ115" s="206"/>
      <c r="BB115" s="51"/>
      <c r="CE115" s="10" t="s">
        <v>226</v>
      </c>
      <c r="CF115" s="11" t="s">
        <v>227</v>
      </c>
      <c r="CG115" s="23">
        <v>2.9269482782657188</v>
      </c>
      <c r="CH115" s="4">
        <f t="shared" si="9"/>
        <v>41990</v>
      </c>
    </row>
    <row r="116" spans="3:86" x14ac:dyDescent="0.25">
      <c r="C116" s="46"/>
      <c r="E116" s="200" t="s">
        <v>43</v>
      </c>
      <c r="F116" s="243"/>
      <c r="G116" s="243"/>
      <c r="H116" s="243"/>
      <c r="I116" s="243"/>
      <c r="J116" s="243"/>
      <c r="K116" s="230" t="str">
        <f t="shared" si="12"/>
        <v>NOVACRON NAVY S–G</v>
      </c>
      <c r="L116" s="230"/>
      <c r="M116" s="230"/>
      <c r="N116" s="230"/>
      <c r="O116" s="230"/>
      <c r="P116" s="230"/>
      <c r="Q116" s="230"/>
      <c r="R116" s="230"/>
      <c r="S116" s="230"/>
      <c r="T116" s="230"/>
      <c r="U116" s="230"/>
      <c r="V116" s="230"/>
      <c r="W116" s="230"/>
      <c r="X116" s="230"/>
      <c r="Y116" s="103"/>
      <c r="Z116" s="203">
        <v>4</v>
      </c>
      <c r="AA116" s="203"/>
      <c r="AB116" s="203"/>
      <c r="AC116" s="203"/>
      <c r="AD116" s="203"/>
      <c r="AE116" s="203"/>
      <c r="AF116" s="230" t="s">
        <v>315</v>
      </c>
      <c r="AG116" s="230"/>
      <c r="AH116" s="249">
        <v>2401.16</v>
      </c>
      <c r="AI116" s="249"/>
      <c r="AJ116" s="249"/>
      <c r="AK116" s="249"/>
      <c r="AL116" s="249"/>
      <c r="AM116" s="249"/>
      <c r="AN116" s="41" t="s">
        <v>316</v>
      </c>
      <c r="AP116" s="242">
        <f t="shared" si="13"/>
        <v>262830.92557680001</v>
      </c>
      <c r="AQ116" s="242"/>
      <c r="AR116" s="242"/>
      <c r="AS116" s="242"/>
      <c r="AT116" s="242"/>
      <c r="AU116" s="242"/>
      <c r="AV116" s="242"/>
      <c r="AW116" s="242"/>
      <c r="AX116" s="242"/>
      <c r="AY116" s="242"/>
      <c r="AZ116" s="206"/>
      <c r="BB116" s="51"/>
      <c r="CE116" s="24" t="s">
        <v>228</v>
      </c>
      <c r="CF116" s="13" t="s">
        <v>229</v>
      </c>
      <c r="CG116" s="14">
        <v>2.5644291091593479</v>
      </c>
      <c r="CH116" s="4">
        <f t="shared" si="9"/>
        <v>36789.300000000003</v>
      </c>
    </row>
    <row r="117" spans="3:86" x14ac:dyDescent="0.25">
      <c r="C117" s="46"/>
      <c r="E117" s="216" t="s">
        <v>8</v>
      </c>
      <c r="F117" s="217"/>
      <c r="G117" s="217"/>
      <c r="H117" s="217"/>
      <c r="I117" s="217"/>
      <c r="J117" s="217"/>
      <c r="K117" s="218" t="str">
        <f t="shared" si="12"/>
        <v>FIMBIL EAS 40 NEW</v>
      </c>
      <c r="L117" s="218"/>
      <c r="M117" s="218"/>
      <c r="N117" s="218"/>
      <c r="O117" s="218"/>
      <c r="P117" s="218"/>
      <c r="Q117" s="218"/>
      <c r="R117" s="218"/>
      <c r="S117" s="218"/>
      <c r="T117" s="218"/>
      <c r="U117" s="218"/>
      <c r="V117" s="218"/>
      <c r="W117" s="218"/>
      <c r="X117" s="218"/>
      <c r="Y117" s="104"/>
      <c r="Z117" s="219">
        <v>4</v>
      </c>
      <c r="AA117" s="219"/>
      <c r="AB117" s="219"/>
      <c r="AC117" s="219"/>
      <c r="AD117" s="219"/>
      <c r="AE117" s="219"/>
      <c r="AF117" s="218" t="s">
        <v>315</v>
      </c>
      <c r="AG117" s="218"/>
      <c r="AH117" s="248">
        <v>2401.16</v>
      </c>
      <c r="AI117" s="248"/>
      <c r="AJ117" s="248"/>
      <c r="AK117" s="248"/>
      <c r="AL117" s="248"/>
      <c r="AM117" s="248"/>
      <c r="AN117" s="55" t="s">
        <v>316</v>
      </c>
      <c r="AO117" s="55"/>
      <c r="AP117" s="221">
        <f t="shared" si="13"/>
        <v>49531.464642399995</v>
      </c>
      <c r="AQ117" s="221"/>
      <c r="AR117" s="221"/>
      <c r="AS117" s="221"/>
      <c r="AT117" s="221"/>
      <c r="AU117" s="221"/>
      <c r="AV117" s="221"/>
      <c r="AW117" s="221"/>
      <c r="AX117" s="221"/>
      <c r="AY117" s="221"/>
      <c r="AZ117" s="222"/>
      <c r="BB117" s="51"/>
      <c r="CE117" s="10" t="s">
        <v>230</v>
      </c>
      <c r="CF117" s="11" t="s">
        <v>231</v>
      </c>
      <c r="CG117" s="7">
        <v>2.234245085738185</v>
      </c>
      <c r="CH117" s="4">
        <f t="shared" si="9"/>
        <v>32052.480000000003</v>
      </c>
    </row>
    <row r="118" spans="3:86" x14ac:dyDescent="0.25">
      <c r="C118" s="46"/>
      <c r="E118" s="200" t="s">
        <v>183</v>
      </c>
      <c r="F118" s="243"/>
      <c r="G118" s="243"/>
      <c r="H118" s="243"/>
      <c r="I118" s="243"/>
      <c r="J118" s="243"/>
      <c r="K118" s="230" t="str">
        <f t="shared" si="12"/>
        <v>CAUSTIC SODA LIQ</v>
      </c>
      <c r="L118" s="230"/>
      <c r="M118" s="230"/>
      <c r="N118" s="230"/>
      <c r="O118" s="230"/>
      <c r="P118" s="230"/>
      <c r="Q118" s="230"/>
      <c r="R118" s="230"/>
      <c r="S118" s="230"/>
      <c r="T118" s="230"/>
      <c r="U118" s="230"/>
      <c r="V118" s="230"/>
      <c r="W118" s="230"/>
      <c r="X118" s="230"/>
      <c r="Y118" s="103"/>
      <c r="Z118" s="203">
        <v>9</v>
      </c>
      <c r="AA118" s="203"/>
      <c r="AB118" s="203"/>
      <c r="AC118" s="203"/>
      <c r="AD118" s="203"/>
      <c r="AE118" s="203"/>
      <c r="AF118" s="230" t="s">
        <v>315</v>
      </c>
      <c r="AG118" s="230"/>
      <c r="AH118" s="249">
        <v>5402.6</v>
      </c>
      <c r="AI118" s="249"/>
      <c r="AJ118" s="249"/>
      <c r="AK118" s="249"/>
      <c r="AL118" s="249"/>
      <c r="AM118" s="249"/>
      <c r="AN118" s="41" t="s">
        <v>316</v>
      </c>
      <c r="AP118" s="242">
        <f t="shared" si="13"/>
        <v>46176.022199999999</v>
      </c>
      <c r="AQ118" s="242"/>
      <c r="AR118" s="242"/>
      <c r="AS118" s="242"/>
      <c r="AT118" s="242"/>
      <c r="AU118" s="242"/>
      <c r="AV118" s="242"/>
      <c r="AW118" s="242"/>
      <c r="AX118" s="242"/>
      <c r="AY118" s="242"/>
      <c r="AZ118" s="206"/>
      <c r="BB118" s="51"/>
      <c r="CE118" s="10" t="s">
        <v>232</v>
      </c>
      <c r="CF118" s="11" t="s">
        <v>233</v>
      </c>
      <c r="CG118" s="7">
        <v>2.6099546912031228</v>
      </c>
      <c r="CH118" s="4">
        <f t="shared" si="9"/>
        <v>37442.410000000003</v>
      </c>
    </row>
    <row r="119" spans="3:86" x14ac:dyDescent="0.25">
      <c r="C119" s="46"/>
      <c r="E119" s="223" t="s">
        <v>10</v>
      </c>
      <c r="F119" s="224"/>
      <c r="G119" s="224"/>
      <c r="H119" s="224"/>
      <c r="I119" s="224"/>
      <c r="J119" s="224"/>
      <c r="K119" s="225" t="str">
        <f t="shared" si="12"/>
        <v>SODA ASH</v>
      </c>
      <c r="L119" s="225"/>
      <c r="M119" s="225"/>
      <c r="N119" s="225"/>
      <c r="O119" s="225"/>
      <c r="P119" s="225"/>
      <c r="Q119" s="225"/>
      <c r="R119" s="225"/>
      <c r="S119" s="225"/>
      <c r="T119" s="225"/>
      <c r="U119" s="225"/>
      <c r="V119" s="225"/>
      <c r="W119" s="225"/>
      <c r="X119" s="225"/>
      <c r="Y119" s="102"/>
      <c r="Z119" s="226">
        <v>20</v>
      </c>
      <c r="AA119" s="226"/>
      <c r="AB119" s="226"/>
      <c r="AC119" s="226"/>
      <c r="AD119" s="226"/>
      <c r="AE119" s="226"/>
      <c r="AF119" s="225" t="s">
        <v>315</v>
      </c>
      <c r="AG119" s="225"/>
      <c r="AH119" s="227">
        <v>12005.78</v>
      </c>
      <c r="AI119" s="227"/>
      <c r="AJ119" s="227"/>
      <c r="AK119" s="227"/>
      <c r="AL119" s="227"/>
      <c r="AM119" s="227"/>
      <c r="AN119" s="54" t="s">
        <v>316</v>
      </c>
      <c r="AO119" s="54"/>
      <c r="AP119" s="228">
        <f t="shared" si="13"/>
        <v>106611.32640000001</v>
      </c>
      <c r="AQ119" s="228"/>
      <c r="AR119" s="228"/>
      <c r="AS119" s="228"/>
      <c r="AT119" s="228"/>
      <c r="AU119" s="228"/>
      <c r="AV119" s="228"/>
      <c r="AW119" s="228"/>
      <c r="AX119" s="228"/>
      <c r="AY119" s="228"/>
      <c r="AZ119" s="229"/>
      <c r="BB119" s="51"/>
      <c r="CE119" s="10" t="s">
        <v>234</v>
      </c>
      <c r="CF119" s="11" t="s">
        <v>235</v>
      </c>
      <c r="CG119" s="7">
        <v>2.1191872298898646</v>
      </c>
      <c r="CH119" s="4">
        <f t="shared" si="9"/>
        <v>30401.859999999997</v>
      </c>
    </row>
    <row r="120" spans="3:86" x14ac:dyDescent="0.25">
      <c r="C120" s="46"/>
      <c r="E120" s="110"/>
      <c r="F120" s="110"/>
      <c r="G120" s="110"/>
      <c r="H120" s="110"/>
      <c r="I120" s="110"/>
      <c r="J120" s="110"/>
      <c r="K120" s="103"/>
      <c r="L120" s="103"/>
      <c r="M120" s="103"/>
      <c r="N120" s="103"/>
      <c r="O120" s="103"/>
      <c r="P120" s="103"/>
      <c r="Q120" s="103"/>
      <c r="R120" s="103"/>
      <c r="S120" s="103"/>
      <c r="T120" s="103"/>
      <c r="U120" s="103"/>
      <c r="V120" s="103"/>
      <c r="W120" s="103"/>
      <c r="X120" s="103"/>
      <c r="Y120" s="103"/>
      <c r="Z120" s="111"/>
      <c r="AA120" s="111"/>
      <c r="AB120" s="111"/>
      <c r="AC120" s="111"/>
      <c r="AD120" s="111"/>
      <c r="AE120" s="111"/>
      <c r="AF120" s="103"/>
      <c r="AG120" s="103"/>
      <c r="AH120" s="110"/>
      <c r="AI120" s="110"/>
      <c r="AJ120" s="110"/>
      <c r="AK120" s="110"/>
      <c r="AL120" s="110"/>
      <c r="AM120" s="110"/>
      <c r="AP120" s="112"/>
      <c r="AQ120" s="112"/>
      <c r="AR120" s="112"/>
      <c r="AS120" s="112"/>
      <c r="AT120" s="112"/>
      <c r="AU120" s="112"/>
      <c r="AV120" s="112"/>
      <c r="AW120" s="112"/>
      <c r="AX120" s="112"/>
      <c r="AY120" s="112"/>
      <c r="AZ120" s="112"/>
      <c r="BB120" s="51"/>
      <c r="CE120" s="10" t="s">
        <v>236</v>
      </c>
      <c r="CF120" s="11" t="s">
        <v>237</v>
      </c>
      <c r="CG120" s="7">
        <v>2.6188484595009061</v>
      </c>
      <c r="CH120" s="4">
        <f t="shared" si="9"/>
        <v>37570</v>
      </c>
    </row>
    <row r="121" spans="3:86" x14ac:dyDescent="0.25">
      <c r="C121" s="46"/>
      <c r="E121" s="110"/>
      <c r="F121" s="110"/>
      <c r="G121" s="110"/>
      <c r="H121" s="110"/>
      <c r="I121" s="110"/>
      <c r="J121" s="110"/>
      <c r="K121" s="103"/>
      <c r="L121" s="103"/>
      <c r="M121" s="103"/>
      <c r="N121" s="103"/>
      <c r="O121" s="103"/>
      <c r="P121" s="103"/>
      <c r="Q121" s="103"/>
      <c r="R121" s="103"/>
      <c r="S121" s="103"/>
      <c r="T121" s="103"/>
      <c r="U121" s="103"/>
      <c r="V121" s="103"/>
      <c r="W121" s="103"/>
      <c r="X121" s="103"/>
      <c r="Y121" s="103"/>
      <c r="Z121" s="111"/>
      <c r="AA121" s="111"/>
      <c r="AB121" s="111"/>
      <c r="AC121" s="111"/>
      <c r="AD121" s="111"/>
      <c r="AE121" s="111"/>
      <c r="AF121" s="103"/>
      <c r="AG121" s="103"/>
      <c r="AH121" s="110"/>
      <c r="AI121" s="110"/>
      <c r="AJ121" s="110"/>
      <c r="AK121" s="59"/>
      <c r="AL121" s="230" t="s">
        <v>318</v>
      </c>
      <c r="AM121" s="230"/>
      <c r="AN121" s="230"/>
      <c r="AO121" s="230"/>
      <c r="AP121" s="112" t="s">
        <v>11</v>
      </c>
      <c r="AQ121" s="242">
        <f>SUM(AP114:AZ119)</f>
        <v>1665584.4969399997</v>
      </c>
      <c r="AR121" s="242"/>
      <c r="AS121" s="242"/>
      <c r="AT121" s="242"/>
      <c r="AU121" s="242"/>
      <c r="AV121" s="242"/>
      <c r="AW121" s="242"/>
      <c r="AX121" s="242"/>
      <c r="AY121" s="242"/>
      <c r="AZ121" s="242"/>
      <c r="BB121" s="51"/>
      <c r="CE121" s="10" t="s">
        <v>238</v>
      </c>
      <c r="CF121" s="11" t="s">
        <v>239</v>
      </c>
      <c r="CG121" s="7">
        <v>1.1666499372647428</v>
      </c>
      <c r="CH121" s="4">
        <f t="shared" si="9"/>
        <v>16736.759999999998</v>
      </c>
    </row>
    <row r="122" spans="3:86" x14ac:dyDescent="0.25">
      <c r="C122" s="46"/>
      <c r="E122" s="110"/>
      <c r="F122" s="110"/>
      <c r="G122" s="110"/>
      <c r="H122" s="110"/>
      <c r="I122" s="110"/>
      <c r="J122" s="110"/>
      <c r="K122" s="103"/>
      <c r="L122" s="103"/>
      <c r="M122" s="103"/>
      <c r="N122" s="103"/>
      <c r="O122" s="103"/>
      <c r="P122" s="103"/>
      <c r="Q122" s="103"/>
      <c r="R122" s="103"/>
      <c r="S122" s="103"/>
      <c r="T122" s="103"/>
      <c r="U122" s="103"/>
      <c r="V122" s="103"/>
      <c r="W122" s="103"/>
      <c r="X122" s="103"/>
      <c r="Y122" s="103"/>
      <c r="Z122" s="111"/>
      <c r="AA122" s="111"/>
      <c r="AB122" s="111"/>
      <c r="AC122" s="111"/>
      <c r="AD122" s="111"/>
      <c r="AE122" s="111"/>
      <c r="AF122" s="103"/>
      <c r="AG122" s="103"/>
      <c r="AH122" s="110"/>
      <c r="AI122" s="110"/>
      <c r="AJ122" s="110"/>
      <c r="AK122" s="59"/>
      <c r="AL122" s="230" t="s">
        <v>317</v>
      </c>
      <c r="AM122" s="230"/>
      <c r="AN122" s="230"/>
      <c r="AO122" s="230"/>
      <c r="AP122" s="112" t="s">
        <v>11</v>
      </c>
      <c r="AQ122" s="242">
        <f>AQ121/AQ108</f>
        <v>793.13547473333324</v>
      </c>
      <c r="AR122" s="242"/>
      <c r="AS122" s="242"/>
      <c r="AT122" s="242"/>
      <c r="AU122" s="242"/>
      <c r="AV122" s="242"/>
      <c r="AW122" s="242"/>
      <c r="AX122" s="242"/>
      <c r="AY122" s="242"/>
      <c r="AZ122" s="242"/>
      <c r="BB122" s="51"/>
      <c r="CE122" s="10" t="s">
        <v>240</v>
      </c>
      <c r="CF122" s="11" t="s">
        <v>241</v>
      </c>
      <c r="CG122" s="7">
        <v>0.88049072912310056</v>
      </c>
      <c r="CH122" s="4">
        <f t="shared" si="9"/>
        <v>12631.52</v>
      </c>
    </row>
    <row r="123" spans="3:86" x14ac:dyDescent="0.25">
      <c r="C123" s="46"/>
      <c r="E123" s="110"/>
      <c r="F123" s="110"/>
      <c r="G123" s="110"/>
      <c r="H123" s="110"/>
      <c r="I123" s="110"/>
      <c r="J123" s="110"/>
      <c r="K123" s="103"/>
      <c r="L123" s="103"/>
      <c r="M123" s="103"/>
      <c r="N123" s="103"/>
      <c r="O123" s="103"/>
      <c r="P123" s="103"/>
      <c r="Q123" s="103"/>
      <c r="R123" s="103"/>
      <c r="S123" s="103"/>
      <c r="T123" s="103"/>
      <c r="U123" s="103"/>
      <c r="V123" s="103"/>
      <c r="W123" s="103"/>
      <c r="X123" s="103"/>
      <c r="Y123" s="103"/>
      <c r="Z123" s="111"/>
      <c r="AA123" s="111"/>
      <c r="AB123" s="111"/>
      <c r="AC123" s="111"/>
      <c r="AD123" s="111"/>
      <c r="AE123" s="111"/>
      <c r="AF123" s="103"/>
      <c r="AG123" s="103"/>
      <c r="AH123" s="110"/>
      <c r="AI123" s="110"/>
      <c r="AJ123" s="110"/>
      <c r="AK123" s="110"/>
      <c r="AL123" s="110"/>
      <c r="AM123" s="110"/>
      <c r="AQ123" s="110"/>
      <c r="AR123" s="110"/>
      <c r="AS123" s="110"/>
      <c r="AT123" s="110"/>
      <c r="AU123" s="110"/>
      <c r="AV123" s="110"/>
      <c r="AW123" s="110"/>
      <c r="AX123" s="110"/>
      <c r="AY123" s="110"/>
      <c r="AZ123" s="110"/>
      <c r="BB123" s="51"/>
      <c r="CE123" s="10" t="s">
        <v>242</v>
      </c>
      <c r="CF123" s="11" t="s">
        <v>243</v>
      </c>
      <c r="CG123" s="7">
        <v>1.3207360936846506</v>
      </c>
      <c r="CH123" s="4">
        <f t="shared" si="9"/>
        <v>18947.28</v>
      </c>
    </row>
    <row r="124" spans="3:86" x14ac:dyDescent="0.25">
      <c r="C124" s="46"/>
      <c r="E124" s="110"/>
      <c r="F124" s="110"/>
      <c r="G124" s="110"/>
      <c r="H124" s="110"/>
      <c r="I124" s="110"/>
      <c r="J124" s="110"/>
      <c r="K124" s="103"/>
      <c r="L124" s="103"/>
      <c r="M124" s="103"/>
      <c r="N124" s="103"/>
      <c r="O124" s="103"/>
      <c r="P124" s="103"/>
      <c r="Q124" s="103"/>
      <c r="R124" s="103"/>
      <c r="S124" s="103"/>
      <c r="T124" s="103"/>
      <c r="U124" s="103"/>
      <c r="V124" s="103"/>
      <c r="W124" s="103"/>
      <c r="X124" s="103"/>
      <c r="Y124" s="103"/>
      <c r="Z124" s="111"/>
      <c r="AA124" s="111"/>
      <c r="AB124" s="111"/>
      <c r="AC124" s="111"/>
      <c r="AD124" s="111"/>
      <c r="AE124" s="111"/>
      <c r="AF124" s="103"/>
      <c r="AG124" s="103"/>
      <c r="AH124" s="110"/>
      <c r="AI124" s="110"/>
      <c r="AJ124" s="110"/>
      <c r="AK124" s="110"/>
      <c r="AL124" s="110"/>
      <c r="AM124" s="110"/>
      <c r="AQ124" s="110"/>
      <c r="AR124" s="110"/>
      <c r="AS124" s="110"/>
      <c r="AT124" s="110"/>
      <c r="AU124" s="110"/>
      <c r="AV124" s="110"/>
      <c r="AW124" s="110"/>
      <c r="AX124" s="110"/>
      <c r="AY124" s="110"/>
      <c r="AZ124" s="110"/>
      <c r="BB124" s="51"/>
      <c r="CE124" s="10" t="s">
        <v>244</v>
      </c>
      <c r="CF124" s="11" t="s">
        <v>245</v>
      </c>
      <c r="CG124" s="7">
        <v>1.8750871323016869</v>
      </c>
      <c r="CH124" s="4">
        <f t="shared" si="9"/>
        <v>26900</v>
      </c>
    </row>
    <row r="125" spans="3:86" ht="17.25" thickBot="1" x14ac:dyDescent="0.3">
      <c r="C125" s="60"/>
      <c r="D125" s="61"/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  <c r="AH125" s="61"/>
      <c r="AI125" s="61"/>
      <c r="AJ125" s="61"/>
      <c r="AK125" s="61"/>
      <c r="AL125" s="61"/>
      <c r="AM125" s="61"/>
      <c r="AN125" s="61"/>
      <c r="AO125" s="61"/>
      <c r="AP125" s="61"/>
      <c r="AQ125" s="61"/>
      <c r="AR125" s="61"/>
      <c r="AS125" s="61"/>
      <c r="AT125" s="61"/>
      <c r="AU125" s="61"/>
      <c r="AV125" s="61"/>
      <c r="AW125" s="61"/>
      <c r="AX125" s="61"/>
      <c r="AY125" s="61"/>
      <c r="AZ125" s="61"/>
      <c r="BA125" s="61"/>
      <c r="BB125" s="62"/>
      <c r="CE125" s="10" t="s">
        <v>246</v>
      </c>
      <c r="CF125" s="11" t="s">
        <v>247</v>
      </c>
      <c r="CG125" s="7">
        <v>1.045582740833682</v>
      </c>
      <c r="CH125" s="4">
        <f t="shared" si="9"/>
        <v>14999.930000000002</v>
      </c>
    </row>
    <row r="126" spans="3:86" ht="17.25" thickBot="1" x14ac:dyDescent="0.3">
      <c r="CE126" s="25" t="s">
        <v>248</v>
      </c>
      <c r="CF126" s="11" t="s">
        <v>249</v>
      </c>
      <c r="CG126" s="7">
        <v>2.0011654816673636</v>
      </c>
      <c r="CH126" s="4">
        <f t="shared" si="9"/>
        <v>28708.719999999998</v>
      </c>
    </row>
    <row r="127" spans="3:86" x14ac:dyDescent="0.25">
      <c r="C127" s="43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  <c r="AJ127" s="44"/>
      <c r="AK127" s="44"/>
      <c r="AL127" s="44"/>
      <c r="AM127" s="44"/>
      <c r="AN127" s="44"/>
      <c r="AO127" s="44"/>
      <c r="AP127" s="44"/>
      <c r="AQ127" s="44"/>
      <c r="AR127" s="44"/>
      <c r="AS127" s="44"/>
      <c r="AT127" s="44"/>
      <c r="AU127" s="44"/>
      <c r="AV127" s="44"/>
      <c r="AW127" s="44"/>
      <c r="AX127" s="44"/>
      <c r="AY127" s="44"/>
      <c r="AZ127" s="44"/>
      <c r="BA127" s="44"/>
      <c r="BB127" s="45"/>
      <c r="CE127" s="5" t="s">
        <v>250</v>
      </c>
      <c r="CF127" s="11" t="s">
        <v>251</v>
      </c>
      <c r="CG127" s="7">
        <v>10.550880384776244</v>
      </c>
      <c r="CH127" s="4">
        <f t="shared" si="9"/>
        <v>151362.93</v>
      </c>
    </row>
    <row r="128" spans="3:86" x14ac:dyDescent="0.25">
      <c r="C128" s="46"/>
      <c r="E128" s="245" t="s">
        <v>0</v>
      </c>
      <c r="F128" s="245"/>
      <c r="G128" s="245"/>
      <c r="H128" s="245"/>
      <c r="I128" s="245"/>
      <c r="J128" s="49" t="s">
        <v>11</v>
      </c>
      <c r="K128" s="245" t="s">
        <v>354</v>
      </c>
      <c r="L128" s="245"/>
      <c r="M128" s="245"/>
      <c r="N128" s="245"/>
      <c r="O128" s="245"/>
      <c r="P128" s="245"/>
      <c r="Q128" s="245"/>
      <c r="R128" s="245"/>
      <c r="S128" s="245"/>
      <c r="T128" s="245"/>
      <c r="U128" s="245"/>
      <c r="V128" s="49"/>
      <c r="W128" s="49"/>
      <c r="X128" s="49"/>
      <c r="Y128" s="49"/>
      <c r="Z128" s="49"/>
      <c r="AA128" s="49"/>
      <c r="AB128" s="49"/>
      <c r="AC128" s="49"/>
      <c r="AD128" s="50"/>
      <c r="AE128" s="50"/>
      <c r="AF128" s="50"/>
      <c r="AG128" s="50"/>
      <c r="AH128" s="245" t="s">
        <v>3</v>
      </c>
      <c r="AI128" s="245"/>
      <c r="AJ128" s="245"/>
      <c r="AK128" s="245"/>
      <c r="AL128" s="245"/>
      <c r="AM128" s="245"/>
      <c r="AN128" s="245"/>
      <c r="AO128" s="245"/>
      <c r="AP128" s="49" t="s">
        <v>11</v>
      </c>
      <c r="AQ128" s="247">
        <v>600.29</v>
      </c>
      <c r="AR128" s="247"/>
      <c r="AS128" s="247"/>
      <c r="AT128" s="247"/>
      <c r="AU128" s="49" t="s">
        <v>319</v>
      </c>
      <c r="AV128" s="49"/>
      <c r="AW128" s="49"/>
      <c r="AX128" s="49"/>
      <c r="AY128" s="49"/>
      <c r="AZ128" s="49"/>
      <c r="BB128" s="51"/>
      <c r="CE128" s="5" t="s">
        <v>252</v>
      </c>
      <c r="CF128" s="11" t="s">
        <v>253</v>
      </c>
      <c r="CG128" s="7">
        <v>0.87677540777917184</v>
      </c>
      <c r="CH128" s="4">
        <f t="shared" si="9"/>
        <v>12578.22</v>
      </c>
    </row>
    <row r="129" spans="3:86" x14ac:dyDescent="0.25">
      <c r="C129" s="46"/>
      <c r="E129" s="245" t="s">
        <v>322</v>
      </c>
      <c r="F129" s="245"/>
      <c r="G129" s="245"/>
      <c r="H129" s="245"/>
      <c r="I129" s="245"/>
      <c r="J129" s="49" t="s">
        <v>11</v>
      </c>
      <c r="K129" s="245" t="s">
        <v>455</v>
      </c>
      <c r="L129" s="245"/>
      <c r="M129" s="245"/>
      <c r="N129" s="245"/>
      <c r="O129" s="245"/>
      <c r="P129" s="245"/>
      <c r="Q129" s="245"/>
      <c r="R129" s="245"/>
      <c r="S129" s="245"/>
      <c r="T129" s="245"/>
      <c r="U129" s="245"/>
      <c r="V129" s="49"/>
      <c r="W129" s="49"/>
      <c r="X129" s="49"/>
      <c r="Y129" s="49"/>
      <c r="Z129" s="49"/>
      <c r="AA129" s="49"/>
      <c r="AB129" s="49"/>
      <c r="AC129" s="49"/>
      <c r="AD129" s="50"/>
      <c r="AE129" s="50"/>
      <c r="AF129" s="50"/>
      <c r="AG129" s="50"/>
      <c r="AH129" s="245" t="s">
        <v>4</v>
      </c>
      <c r="AI129" s="245"/>
      <c r="AJ129" s="245"/>
      <c r="AK129" s="245"/>
      <c r="AL129" s="245"/>
      <c r="AM129" s="245"/>
      <c r="AN129" s="245"/>
      <c r="AO129" s="245"/>
      <c r="AP129" s="49" t="s">
        <v>11</v>
      </c>
      <c r="AQ129" s="245">
        <v>2100</v>
      </c>
      <c r="AR129" s="245"/>
      <c r="AS129" s="245"/>
      <c r="AT129" s="245"/>
      <c r="AU129" s="49" t="s">
        <v>320</v>
      </c>
      <c r="AV129" s="49"/>
      <c r="AW129" s="49"/>
      <c r="AX129" s="49"/>
      <c r="AY129" s="49"/>
      <c r="AZ129" s="49"/>
      <c r="BB129" s="51"/>
      <c r="CE129" s="15" t="s">
        <v>254</v>
      </c>
      <c r="CF129" s="16" t="s">
        <v>255</v>
      </c>
      <c r="CG129" s="17">
        <v>2.7651958734141919</v>
      </c>
      <c r="CH129" s="4">
        <f t="shared" si="9"/>
        <v>39669.5</v>
      </c>
    </row>
    <row r="130" spans="3:86" x14ac:dyDescent="0.25">
      <c r="C130" s="46"/>
      <c r="E130" s="245" t="s">
        <v>1</v>
      </c>
      <c r="F130" s="245"/>
      <c r="G130" s="245"/>
      <c r="H130" s="245"/>
      <c r="I130" s="245"/>
      <c r="J130" s="49" t="s">
        <v>11</v>
      </c>
      <c r="K130" s="245" t="s">
        <v>450</v>
      </c>
      <c r="L130" s="245"/>
      <c r="M130" s="245"/>
      <c r="N130" s="245"/>
      <c r="O130" s="245"/>
      <c r="P130" s="245"/>
      <c r="Q130" s="245"/>
      <c r="R130" s="245"/>
      <c r="S130" s="245"/>
      <c r="T130" s="245"/>
      <c r="U130" s="245"/>
      <c r="V130" s="49"/>
      <c r="W130" s="49"/>
      <c r="X130" s="49"/>
      <c r="Y130" s="49"/>
      <c r="Z130" s="49"/>
      <c r="AA130" s="49"/>
      <c r="AB130" s="49"/>
      <c r="AC130" s="49"/>
      <c r="AD130" s="50"/>
      <c r="AE130" s="50"/>
      <c r="AF130" s="50"/>
      <c r="AG130" s="50"/>
      <c r="AH130" s="245"/>
      <c r="AI130" s="245"/>
      <c r="AJ130" s="245"/>
      <c r="AK130" s="245"/>
      <c r="AL130" s="245"/>
      <c r="AM130" s="245"/>
      <c r="AN130" s="245"/>
      <c r="AO130" s="245"/>
      <c r="AP130" s="49"/>
      <c r="AQ130" s="246"/>
      <c r="AR130" s="246"/>
      <c r="AS130" s="246"/>
      <c r="AT130" s="246"/>
      <c r="AU130" s="49"/>
      <c r="AV130" s="49"/>
      <c r="AW130" s="49"/>
      <c r="AX130" s="49"/>
      <c r="AY130" s="49"/>
      <c r="AZ130" s="49"/>
      <c r="BB130" s="51"/>
      <c r="CE130" s="12" t="s">
        <v>256</v>
      </c>
      <c r="CF130" s="13" t="s">
        <v>257</v>
      </c>
      <c r="CG130" s="7">
        <v>1.9466520284399831</v>
      </c>
      <c r="CH130" s="4">
        <f t="shared" si="9"/>
        <v>27926.67</v>
      </c>
    </row>
    <row r="131" spans="3:86" x14ac:dyDescent="0.25">
      <c r="C131" s="46"/>
      <c r="E131" s="245" t="s">
        <v>2</v>
      </c>
      <c r="F131" s="245"/>
      <c r="G131" s="245"/>
      <c r="H131" s="245"/>
      <c r="I131" s="245"/>
      <c r="J131" s="49" t="s">
        <v>11</v>
      </c>
      <c r="K131" s="245" t="s">
        <v>337</v>
      </c>
      <c r="L131" s="245"/>
      <c r="M131" s="245"/>
      <c r="N131" s="245"/>
      <c r="O131" s="245"/>
      <c r="P131" s="245"/>
      <c r="Q131" s="245"/>
      <c r="R131" s="245"/>
      <c r="S131" s="245"/>
      <c r="T131" s="245"/>
      <c r="U131" s="245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245"/>
      <c r="AI131" s="245"/>
      <c r="AJ131" s="245"/>
      <c r="AK131" s="245"/>
      <c r="AL131" s="245"/>
      <c r="AM131" s="245"/>
      <c r="AN131" s="245"/>
      <c r="AO131" s="245"/>
      <c r="AP131" s="49"/>
      <c r="AQ131" s="49"/>
      <c r="AR131" s="49"/>
      <c r="AS131" s="49"/>
      <c r="AT131" s="49"/>
      <c r="AU131" s="49"/>
      <c r="AV131" s="49"/>
      <c r="AW131" s="49"/>
      <c r="AX131" s="49"/>
      <c r="AY131" s="49"/>
      <c r="AZ131" s="49"/>
      <c r="BB131" s="51"/>
      <c r="CE131" s="12" t="s">
        <v>258</v>
      </c>
      <c r="CF131" s="11" t="s">
        <v>259</v>
      </c>
      <c r="CG131" s="7">
        <v>2.4410637111389932</v>
      </c>
      <c r="CH131" s="4">
        <f t="shared" si="9"/>
        <v>35019.5</v>
      </c>
    </row>
    <row r="132" spans="3:86" x14ac:dyDescent="0.25">
      <c r="C132" s="46"/>
      <c r="BB132" s="51"/>
      <c r="CE132" s="12" t="s">
        <v>260</v>
      </c>
      <c r="CF132" s="11" t="s">
        <v>261</v>
      </c>
      <c r="CG132" s="7">
        <v>0.66116060225846929</v>
      </c>
      <c r="CH132" s="4">
        <f t="shared" si="9"/>
        <v>9485.01</v>
      </c>
    </row>
    <row r="133" spans="3:86" x14ac:dyDescent="0.25">
      <c r="C133" s="46"/>
      <c r="BB133" s="51"/>
      <c r="CE133" s="12" t="s">
        <v>262</v>
      </c>
      <c r="CF133" s="11" t="s">
        <v>263</v>
      </c>
      <c r="CG133" s="7">
        <v>2.4433619127282866</v>
      </c>
      <c r="CH133" s="4">
        <f t="shared" si="9"/>
        <v>35052.47</v>
      </c>
    </row>
    <row r="134" spans="3:86" x14ac:dyDescent="0.25">
      <c r="C134" s="46"/>
      <c r="BB134" s="51"/>
      <c r="CE134" s="12" t="s">
        <v>264</v>
      </c>
      <c r="CF134" s="11" t="s">
        <v>265</v>
      </c>
      <c r="CG134" s="7">
        <v>0.71972396486825596</v>
      </c>
      <c r="CH134" s="4">
        <f t="shared" si="9"/>
        <v>10325.16</v>
      </c>
    </row>
    <row r="135" spans="3:86" x14ac:dyDescent="0.25">
      <c r="C135" s="46"/>
      <c r="E135" s="208" t="s">
        <v>28</v>
      </c>
      <c r="F135" s="209"/>
      <c r="G135" s="209"/>
      <c r="H135" s="209"/>
      <c r="I135" s="209"/>
      <c r="J135" s="209"/>
      <c r="K135" s="210" t="str">
        <f t="shared" ref="K135:K140" si="14">VLOOKUP(E135,$CE$1:$CH$1004,2,FALSE)</f>
        <v>NOVACRON RED S-B</v>
      </c>
      <c r="L135" s="210"/>
      <c r="M135" s="210"/>
      <c r="N135" s="210"/>
      <c r="O135" s="210"/>
      <c r="P135" s="210"/>
      <c r="Q135" s="210"/>
      <c r="R135" s="210"/>
      <c r="S135" s="210"/>
      <c r="T135" s="210"/>
      <c r="U135" s="210"/>
      <c r="V135" s="210"/>
      <c r="W135" s="210"/>
      <c r="X135" s="210"/>
      <c r="Y135" s="105"/>
      <c r="Z135" s="211">
        <v>2.6</v>
      </c>
      <c r="AA135" s="211"/>
      <c r="AB135" s="211"/>
      <c r="AC135" s="211"/>
      <c r="AD135" s="211"/>
      <c r="AE135" s="211"/>
      <c r="AF135" s="210" t="s">
        <v>315</v>
      </c>
      <c r="AG135" s="210"/>
      <c r="AH135" s="212">
        <v>1560.75</v>
      </c>
      <c r="AI135" s="212"/>
      <c r="AJ135" s="212"/>
      <c r="AK135" s="212"/>
      <c r="AL135" s="212"/>
      <c r="AM135" s="212"/>
      <c r="AN135" s="52" t="s">
        <v>316</v>
      </c>
      <c r="AO135" s="52"/>
      <c r="AP135" s="213">
        <f t="shared" ref="AP135:AP140" si="15">(AH135*VLOOKUP(E135,$CE$1:$CH$1004,4,FALSE))/1000</f>
        <v>169048.42222499999</v>
      </c>
      <c r="AQ135" s="213"/>
      <c r="AR135" s="213"/>
      <c r="AS135" s="213"/>
      <c r="AT135" s="213"/>
      <c r="AU135" s="213"/>
      <c r="AV135" s="213"/>
      <c r="AW135" s="213"/>
      <c r="AX135" s="213"/>
      <c r="AY135" s="213"/>
      <c r="AZ135" s="214"/>
      <c r="BB135" s="51"/>
      <c r="CE135" s="12" t="s">
        <v>266</v>
      </c>
      <c r="CF135" s="13" t="s">
        <v>267</v>
      </c>
      <c r="CG135" s="14">
        <v>0.19343370974487661</v>
      </c>
      <c r="CH135" s="4">
        <f t="shared" si="9"/>
        <v>2775</v>
      </c>
    </row>
    <row r="136" spans="3:86" x14ac:dyDescent="0.25">
      <c r="C136" s="46"/>
      <c r="E136" s="200" t="s">
        <v>45</v>
      </c>
      <c r="F136" s="243"/>
      <c r="G136" s="243"/>
      <c r="H136" s="243"/>
      <c r="I136" s="243"/>
      <c r="J136" s="243"/>
      <c r="K136" s="230" t="str">
        <f t="shared" si="14"/>
        <v>NOVACRON SUPER BLACK G</v>
      </c>
      <c r="L136" s="230"/>
      <c r="M136" s="230"/>
      <c r="N136" s="230"/>
      <c r="O136" s="230"/>
      <c r="P136" s="230"/>
      <c r="Q136" s="230"/>
      <c r="R136" s="230"/>
      <c r="S136" s="230"/>
      <c r="T136" s="230"/>
      <c r="U136" s="230"/>
      <c r="V136" s="230"/>
      <c r="W136" s="230"/>
      <c r="X136" s="230"/>
      <c r="Y136" s="103"/>
      <c r="Z136" s="203">
        <v>25</v>
      </c>
      <c r="AA136" s="203"/>
      <c r="AB136" s="203"/>
      <c r="AC136" s="203"/>
      <c r="AD136" s="203"/>
      <c r="AE136" s="203"/>
      <c r="AF136" s="230" t="s">
        <v>315</v>
      </c>
      <c r="AG136" s="230"/>
      <c r="AH136" s="249">
        <v>15007.23</v>
      </c>
      <c r="AI136" s="249"/>
      <c r="AJ136" s="249"/>
      <c r="AK136" s="249"/>
      <c r="AL136" s="249"/>
      <c r="AM136" s="249"/>
      <c r="AN136" s="41" t="s">
        <v>316</v>
      </c>
      <c r="AP136" s="242">
        <f t="shared" si="15"/>
        <v>2057847.8047848002</v>
      </c>
      <c r="AQ136" s="242"/>
      <c r="AR136" s="242"/>
      <c r="AS136" s="242"/>
      <c r="AT136" s="242"/>
      <c r="AU136" s="242"/>
      <c r="AV136" s="242"/>
      <c r="AW136" s="242"/>
      <c r="AX136" s="242"/>
      <c r="AY136" s="242"/>
      <c r="AZ136" s="206"/>
      <c r="BB136" s="51"/>
      <c r="CE136" s="24" t="s">
        <v>268</v>
      </c>
      <c r="CF136" s="11" t="s">
        <v>269</v>
      </c>
      <c r="CG136" s="7">
        <v>0.72972047957618846</v>
      </c>
      <c r="CH136" s="4">
        <f t="shared" si="9"/>
        <v>10468.57</v>
      </c>
    </row>
    <row r="137" spans="3:86" x14ac:dyDescent="0.25">
      <c r="C137" s="46"/>
      <c r="E137" s="200" t="s">
        <v>71</v>
      </c>
      <c r="F137" s="243"/>
      <c r="G137" s="243"/>
      <c r="H137" s="243"/>
      <c r="I137" s="243"/>
      <c r="J137" s="243"/>
      <c r="K137" s="230" t="str">
        <f t="shared" si="14"/>
        <v>NOVACRON JET BLACK S–B</v>
      </c>
      <c r="L137" s="230"/>
      <c r="M137" s="230"/>
      <c r="N137" s="230"/>
      <c r="O137" s="230"/>
      <c r="P137" s="230"/>
      <c r="Q137" s="230"/>
      <c r="R137" s="230"/>
      <c r="S137" s="230"/>
      <c r="T137" s="230"/>
      <c r="U137" s="230"/>
      <c r="V137" s="230"/>
      <c r="W137" s="230"/>
      <c r="X137" s="230"/>
      <c r="Y137" s="103"/>
      <c r="Z137" s="203">
        <v>31</v>
      </c>
      <c r="AA137" s="203"/>
      <c r="AB137" s="203"/>
      <c r="AC137" s="203"/>
      <c r="AD137" s="203"/>
      <c r="AE137" s="203"/>
      <c r="AF137" s="230" t="s">
        <v>315</v>
      </c>
      <c r="AG137" s="230"/>
      <c r="AH137" s="249">
        <v>18608.96</v>
      </c>
      <c r="AI137" s="249"/>
      <c r="AJ137" s="249"/>
      <c r="AK137" s="249"/>
      <c r="AL137" s="249"/>
      <c r="AM137" s="249"/>
      <c r="AN137" s="41" t="s">
        <v>316</v>
      </c>
      <c r="AP137" s="242">
        <f t="shared" si="15"/>
        <v>1777981.1734656</v>
      </c>
      <c r="AQ137" s="242"/>
      <c r="AR137" s="242"/>
      <c r="AS137" s="242"/>
      <c r="AT137" s="242"/>
      <c r="AU137" s="242"/>
      <c r="AV137" s="242"/>
      <c r="AW137" s="242"/>
      <c r="AX137" s="242"/>
      <c r="AY137" s="242"/>
      <c r="AZ137" s="206"/>
      <c r="BB137" s="51"/>
      <c r="CE137" s="5" t="s">
        <v>270</v>
      </c>
      <c r="CF137" s="11" t="s">
        <v>271</v>
      </c>
      <c r="CG137" s="26">
        <v>0.34661229611041405</v>
      </c>
      <c r="CH137" s="4">
        <f t="shared" ref="CH137:CH159" si="16">CG137*$CH$3</f>
        <v>4972.5</v>
      </c>
    </row>
    <row r="138" spans="3:86" x14ac:dyDescent="0.25">
      <c r="C138" s="46"/>
      <c r="E138" s="216" t="s">
        <v>8</v>
      </c>
      <c r="F138" s="217"/>
      <c r="G138" s="217"/>
      <c r="H138" s="217"/>
      <c r="I138" s="217"/>
      <c r="J138" s="217"/>
      <c r="K138" s="218" t="str">
        <f t="shared" si="14"/>
        <v>FIMBIL EAS 40 NEW</v>
      </c>
      <c r="L138" s="218"/>
      <c r="M138" s="218"/>
      <c r="N138" s="218"/>
      <c r="O138" s="218"/>
      <c r="P138" s="218"/>
      <c r="Q138" s="218"/>
      <c r="R138" s="218"/>
      <c r="S138" s="218"/>
      <c r="T138" s="218"/>
      <c r="U138" s="218"/>
      <c r="V138" s="218"/>
      <c r="W138" s="218"/>
      <c r="X138" s="218"/>
      <c r="Y138" s="104"/>
      <c r="Z138" s="219">
        <v>4</v>
      </c>
      <c r="AA138" s="219"/>
      <c r="AB138" s="219"/>
      <c r="AC138" s="219"/>
      <c r="AD138" s="219"/>
      <c r="AE138" s="219"/>
      <c r="AF138" s="218" t="s">
        <v>315</v>
      </c>
      <c r="AG138" s="218"/>
      <c r="AH138" s="248">
        <v>2401.16</v>
      </c>
      <c r="AI138" s="248"/>
      <c r="AJ138" s="248"/>
      <c r="AK138" s="248"/>
      <c r="AL138" s="248"/>
      <c r="AM138" s="248"/>
      <c r="AN138" s="55" t="s">
        <v>316</v>
      </c>
      <c r="AO138" s="55"/>
      <c r="AP138" s="221">
        <f t="shared" si="15"/>
        <v>49531.464642399995</v>
      </c>
      <c r="AQ138" s="221"/>
      <c r="AR138" s="221"/>
      <c r="AS138" s="221"/>
      <c r="AT138" s="221"/>
      <c r="AU138" s="221"/>
      <c r="AV138" s="221"/>
      <c r="AW138" s="221"/>
      <c r="AX138" s="221"/>
      <c r="AY138" s="221"/>
      <c r="AZ138" s="222"/>
      <c r="BB138" s="51"/>
      <c r="CE138" s="5" t="s">
        <v>272</v>
      </c>
      <c r="CF138" s="11" t="s">
        <v>273</v>
      </c>
      <c r="CG138" s="26">
        <v>3.9470500487940887</v>
      </c>
      <c r="CH138" s="4">
        <f t="shared" si="16"/>
        <v>56624.38</v>
      </c>
    </row>
    <row r="139" spans="3:86" x14ac:dyDescent="0.25">
      <c r="C139" s="46"/>
      <c r="E139" s="200" t="s">
        <v>183</v>
      </c>
      <c r="F139" s="243"/>
      <c r="G139" s="243"/>
      <c r="H139" s="243"/>
      <c r="I139" s="243"/>
      <c r="J139" s="243"/>
      <c r="K139" s="230" t="str">
        <f t="shared" si="14"/>
        <v>CAUSTIC SODA LIQ</v>
      </c>
      <c r="L139" s="230"/>
      <c r="M139" s="230"/>
      <c r="N139" s="230"/>
      <c r="O139" s="230"/>
      <c r="P139" s="230"/>
      <c r="Q139" s="230"/>
      <c r="R139" s="230"/>
      <c r="S139" s="230"/>
      <c r="T139" s="230"/>
      <c r="U139" s="230"/>
      <c r="V139" s="230"/>
      <c r="W139" s="230"/>
      <c r="X139" s="230"/>
      <c r="Y139" s="103"/>
      <c r="Z139" s="203">
        <v>15</v>
      </c>
      <c r="AA139" s="203"/>
      <c r="AB139" s="203"/>
      <c r="AC139" s="203"/>
      <c r="AD139" s="203"/>
      <c r="AE139" s="203"/>
      <c r="AF139" s="230" t="s">
        <v>315</v>
      </c>
      <c r="AG139" s="230"/>
      <c r="AH139" s="249">
        <v>9004.34</v>
      </c>
      <c r="AI139" s="249"/>
      <c r="AJ139" s="249"/>
      <c r="AK139" s="249"/>
      <c r="AL139" s="249"/>
      <c r="AM139" s="249"/>
      <c r="AN139" s="41" t="s">
        <v>316</v>
      </c>
      <c r="AP139" s="242">
        <f t="shared" si="15"/>
        <v>76960.093980000005</v>
      </c>
      <c r="AQ139" s="242"/>
      <c r="AR139" s="242"/>
      <c r="AS139" s="242"/>
      <c r="AT139" s="242"/>
      <c r="AU139" s="242"/>
      <c r="AV139" s="242"/>
      <c r="AW139" s="242"/>
      <c r="AX139" s="242"/>
      <c r="AY139" s="242"/>
      <c r="AZ139" s="206"/>
      <c r="BB139" s="51"/>
      <c r="CE139" s="5" t="s">
        <v>274</v>
      </c>
      <c r="CF139" s="11" t="s">
        <v>275</v>
      </c>
      <c r="CG139" s="26">
        <v>5.8332510804405411</v>
      </c>
      <c r="CH139" s="4">
        <f t="shared" si="16"/>
        <v>83683.820000000007</v>
      </c>
    </row>
    <row r="140" spans="3:86" x14ac:dyDescent="0.25">
      <c r="C140" s="46"/>
      <c r="E140" s="223" t="s">
        <v>10</v>
      </c>
      <c r="F140" s="224"/>
      <c r="G140" s="224"/>
      <c r="H140" s="224"/>
      <c r="I140" s="224"/>
      <c r="J140" s="224"/>
      <c r="K140" s="225" t="str">
        <f t="shared" si="14"/>
        <v>SODA ASH</v>
      </c>
      <c r="L140" s="225"/>
      <c r="M140" s="225"/>
      <c r="N140" s="225"/>
      <c r="O140" s="225"/>
      <c r="P140" s="225"/>
      <c r="Q140" s="225"/>
      <c r="R140" s="225"/>
      <c r="S140" s="225"/>
      <c r="T140" s="225"/>
      <c r="U140" s="225"/>
      <c r="V140" s="225"/>
      <c r="W140" s="225"/>
      <c r="X140" s="225"/>
      <c r="Y140" s="102"/>
      <c r="Z140" s="226">
        <v>20</v>
      </c>
      <c r="AA140" s="226"/>
      <c r="AB140" s="226"/>
      <c r="AC140" s="226"/>
      <c r="AD140" s="226"/>
      <c r="AE140" s="226"/>
      <c r="AF140" s="225" t="s">
        <v>315</v>
      </c>
      <c r="AG140" s="225"/>
      <c r="AH140" s="227">
        <v>12005.78</v>
      </c>
      <c r="AI140" s="227"/>
      <c r="AJ140" s="227"/>
      <c r="AK140" s="227"/>
      <c r="AL140" s="227"/>
      <c r="AM140" s="227"/>
      <c r="AN140" s="54" t="s">
        <v>316</v>
      </c>
      <c r="AO140" s="54"/>
      <c r="AP140" s="228">
        <f t="shared" si="15"/>
        <v>106611.32640000001</v>
      </c>
      <c r="AQ140" s="228"/>
      <c r="AR140" s="228"/>
      <c r="AS140" s="228"/>
      <c r="AT140" s="228"/>
      <c r="AU140" s="228"/>
      <c r="AV140" s="228"/>
      <c r="AW140" s="228"/>
      <c r="AX140" s="228"/>
      <c r="AY140" s="228"/>
      <c r="AZ140" s="229"/>
      <c r="BB140" s="51"/>
      <c r="CE140" s="5" t="s">
        <v>276</v>
      </c>
      <c r="CF140" s="11" t="s">
        <v>277</v>
      </c>
      <c r="CG140" s="26">
        <v>1.8692416004461174</v>
      </c>
      <c r="CH140" s="4">
        <f t="shared" si="16"/>
        <v>26816.14</v>
      </c>
    </row>
    <row r="141" spans="3:86" x14ac:dyDescent="0.25">
      <c r="C141" s="46"/>
      <c r="E141" s="110"/>
      <c r="F141" s="110"/>
      <c r="G141" s="110"/>
      <c r="H141" s="110"/>
      <c r="I141" s="110"/>
      <c r="J141" s="110"/>
      <c r="K141" s="103"/>
      <c r="L141" s="103"/>
      <c r="M141" s="103"/>
      <c r="N141" s="103"/>
      <c r="O141" s="103"/>
      <c r="P141" s="103"/>
      <c r="Q141" s="103"/>
      <c r="R141" s="103"/>
      <c r="S141" s="103"/>
      <c r="T141" s="103"/>
      <c r="U141" s="103"/>
      <c r="V141" s="103"/>
      <c r="W141" s="103"/>
      <c r="X141" s="103"/>
      <c r="Y141" s="103"/>
      <c r="Z141" s="111"/>
      <c r="AA141" s="111"/>
      <c r="AB141" s="111"/>
      <c r="AC141" s="111"/>
      <c r="AD141" s="111"/>
      <c r="AE141" s="111"/>
      <c r="AF141" s="103"/>
      <c r="AG141" s="103"/>
      <c r="AH141" s="110"/>
      <c r="AI141" s="110"/>
      <c r="AJ141" s="110"/>
      <c r="AK141" s="110"/>
      <c r="AL141" s="110"/>
      <c r="AM141" s="110"/>
      <c r="AP141" s="112"/>
      <c r="AQ141" s="112"/>
      <c r="AR141" s="112"/>
      <c r="AS141" s="112"/>
      <c r="AT141" s="112"/>
      <c r="AU141" s="112"/>
      <c r="AV141" s="112"/>
      <c r="AW141" s="112"/>
      <c r="AX141" s="112"/>
      <c r="AY141" s="112"/>
      <c r="AZ141" s="112"/>
      <c r="BB141" s="51"/>
      <c r="CE141" s="5" t="s">
        <v>278</v>
      </c>
      <c r="CF141" s="11" t="s">
        <v>279</v>
      </c>
      <c r="CG141" s="7">
        <v>0.96227310748640738</v>
      </c>
      <c r="CH141" s="4">
        <f t="shared" si="16"/>
        <v>13804.77</v>
      </c>
    </row>
    <row r="142" spans="3:86" x14ac:dyDescent="0.25">
      <c r="C142" s="46"/>
      <c r="E142" s="110"/>
      <c r="F142" s="110"/>
      <c r="G142" s="110"/>
      <c r="H142" s="110"/>
      <c r="I142" s="110"/>
      <c r="J142" s="110"/>
      <c r="K142" s="103"/>
      <c r="L142" s="103"/>
      <c r="M142" s="103"/>
      <c r="N142" s="103"/>
      <c r="O142" s="103"/>
      <c r="P142" s="103"/>
      <c r="Q142" s="103"/>
      <c r="R142" s="103"/>
      <c r="S142" s="103"/>
      <c r="T142" s="103"/>
      <c r="U142" s="103"/>
      <c r="V142" s="103"/>
      <c r="W142" s="103"/>
      <c r="X142" s="103"/>
      <c r="Y142" s="103"/>
      <c r="Z142" s="111"/>
      <c r="AA142" s="111"/>
      <c r="AB142" s="111"/>
      <c r="AC142" s="111"/>
      <c r="AD142" s="111"/>
      <c r="AE142" s="111"/>
      <c r="AF142" s="103"/>
      <c r="AG142" s="103"/>
      <c r="AH142" s="110"/>
      <c r="AI142" s="110"/>
      <c r="AJ142" s="110"/>
      <c r="AK142" s="59"/>
      <c r="AL142" s="230" t="s">
        <v>318</v>
      </c>
      <c r="AM142" s="230"/>
      <c r="AN142" s="230"/>
      <c r="AO142" s="230"/>
      <c r="AP142" s="112" t="s">
        <v>11</v>
      </c>
      <c r="AQ142" s="242">
        <f>SUM(AP135:AZ140)</f>
        <v>4237980.2854978004</v>
      </c>
      <c r="AR142" s="242"/>
      <c r="AS142" s="242"/>
      <c r="AT142" s="242"/>
      <c r="AU142" s="242"/>
      <c r="AV142" s="242"/>
      <c r="AW142" s="242"/>
      <c r="AX142" s="242"/>
      <c r="AY142" s="242"/>
      <c r="AZ142" s="242"/>
      <c r="BB142" s="51"/>
      <c r="CE142" s="12" t="s">
        <v>280</v>
      </c>
      <c r="CF142" s="13" t="s">
        <v>281</v>
      </c>
      <c r="CG142" s="7">
        <v>1.2106747525442632</v>
      </c>
      <c r="CH142" s="4">
        <f t="shared" si="16"/>
        <v>17368.34</v>
      </c>
    </row>
    <row r="143" spans="3:86" x14ac:dyDescent="0.25">
      <c r="C143" s="46"/>
      <c r="E143" s="110"/>
      <c r="F143" s="110"/>
      <c r="G143" s="110"/>
      <c r="H143" s="110"/>
      <c r="I143" s="110"/>
      <c r="J143" s="110"/>
      <c r="K143" s="103"/>
      <c r="L143" s="103"/>
      <c r="M143" s="103"/>
      <c r="N143" s="103"/>
      <c r="O143" s="103"/>
      <c r="P143" s="103"/>
      <c r="Q143" s="103"/>
      <c r="R143" s="103"/>
      <c r="S143" s="103"/>
      <c r="T143" s="103"/>
      <c r="U143" s="103"/>
      <c r="V143" s="103"/>
      <c r="W143" s="103"/>
      <c r="X143" s="103"/>
      <c r="Y143" s="103"/>
      <c r="Z143" s="111"/>
      <c r="AA143" s="111"/>
      <c r="AB143" s="111"/>
      <c r="AC143" s="111"/>
      <c r="AD143" s="111"/>
      <c r="AE143" s="111"/>
      <c r="AF143" s="103"/>
      <c r="AG143" s="103"/>
      <c r="AH143" s="110"/>
      <c r="AI143" s="110"/>
      <c r="AJ143" s="110"/>
      <c r="AK143" s="59"/>
      <c r="AL143" s="230" t="s">
        <v>317</v>
      </c>
      <c r="AM143" s="230"/>
      <c r="AN143" s="230"/>
      <c r="AO143" s="230"/>
      <c r="AP143" s="112" t="s">
        <v>11</v>
      </c>
      <c r="AQ143" s="242">
        <f>AQ142/AQ129</f>
        <v>2018.0858502370479</v>
      </c>
      <c r="AR143" s="242"/>
      <c r="AS143" s="242"/>
      <c r="AT143" s="242"/>
      <c r="AU143" s="242"/>
      <c r="AV143" s="242"/>
      <c r="AW143" s="242"/>
      <c r="AX143" s="242"/>
      <c r="AY143" s="242"/>
      <c r="AZ143" s="242"/>
      <c r="BB143" s="51"/>
      <c r="CE143" s="5" t="s">
        <v>282</v>
      </c>
      <c r="CF143" s="11" t="s">
        <v>283</v>
      </c>
      <c r="CG143" s="7">
        <v>5.3432211069287607</v>
      </c>
      <c r="CH143" s="4">
        <f t="shared" si="16"/>
        <v>76653.850000000006</v>
      </c>
    </row>
    <row r="144" spans="3:86" x14ac:dyDescent="0.25">
      <c r="C144" s="46"/>
      <c r="E144" s="110"/>
      <c r="F144" s="110"/>
      <c r="G144" s="110"/>
      <c r="H144" s="110"/>
      <c r="I144" s="110"/>
      <c r="J144" s="110"/>
      <c r="K144" s="103"/>
      <c r="L144" s="103"/>
      <c r="M144" s="103"/>
      <c r="N144" s="103"/>
      <c r="O144" s="103"/>
      <c r="P144" s="103"/>
      <c r="Q144" s="103"/>
      <c r="R144" s="103"/>
      <c r="S144" s="103"/>
      <c r="T144" s="103"/>
      <c r="U144" s="103"/>
      <c r="V144" s="103"/>
      <c r="W144" s="103"/>
      <c r="X144" s="103"/>
      <c r="Y144" s="103"/>
      <c r="Z144" s="111"/>
      <c r="AA144" s="111"/>
      <c r="AB144" s="111"/>
      <c r="AC144" s="111"/>
      <c r="AD144" s="111"/>
      <c r="AE144" s="111"/>
      <c r="AF144" s="103"/>
      <c r="AG144" s="103"/>
      <c r="AH144" s="110"/>
      <c r="AI144" s="110"/>
      <c r="AJ144" s="110"/>
      <c r="AK144" s="110"/>
      <c r="AL144" s="110"/>
      <c r="AM144" s="110"/>
      <c r="AQ144" s="110"/>
      <c r="AR144" s="110"/>
      <c r="AS144" s="110"/>
      <c r="AT144" s="110"/>
      <c r="AU144" s="110"/>
      <c r="AV144" s="110"/>
      <c r="AW144" s="110"/>
      <c r="AX144" s="110"/>
      <c r="AY144" s="110"/>
      <c r="AZ144" s="110"/>
      <c r="BB144" s="51"/>
      <c r="CE144" s="5" t="s">
        <v>284</v>
      </c>
      <c r="CF144" s="11" t="s">
        <v>285</v>
      </c>
      <c r="CG144" s="7">
        <v>4.07226962219434</v>
      </c>
      <c r="CH144" s="4">
        <f t="shared" si="16"/>
        <v>58420.78</v>
      </c>
    </row>
    <row r="145" spans="3:86" x14ac:dyDescent="0.25">
      <c r="C145" s="46"/>
      <c r="E145" s="110"/>
      <c r="F145" s="110"/>
      <c r="G145" s="110"/>
      <c r="H145" s="110"/>
      <c r="I145" s="110"/>
      <c r="J145" s="110"/>
      <c r="K145" s="103"/>
      <c r="L145" s="103"/>
      <c r="M145" s="103"/>
      <c r="N145" s="103"/>
      <c r="O145" s="103"/>
      <c r="P145" s="103"/>
      <c r="Q145" s="103"/>
      <c r="R145" s="103"/>
      <c r="S145" s="103"/>
      <c r="T145" s="103"/>
      <c r="U145" s="103"/>
      <c r="V145" s="103"/>
      <c r="W145" s="103"/>
      <c r="X145" s="103"/>
      <c r="Y145" s="103"/>
      <c r="Z145" s="111"/>
      <c r="AA145" s="111"/>
      <c r="AB145" s="111"/>
      <c r="AC145" s="111"/>
      <c r="AD145" s="111"/>
      <c r="AE145" s="111"/>
      <c r="AF145" s="103"/>
      <c r="AG145" s="103"/>
      <c r="AH145" s="110"/>
      <c r="AI145" s="110"/>
      <c r="AJ145" s="110"/>
      <c r="AK145" s="110"/>
      <c r="AL145" s="110"/>
      <c r="AM145" s="110"/>
      <c r="AQ145" s="110"/>
      <c r="AR145" s="110"/>
      <c r="AS145" s="110"/>
      <c r="AT145" s="110"/>
      <c r="AU145" s="110"/>
      <c r="AV145" s="110"/>
      <c r="AW145" s="110"/>
      <c r="AX145" s="110"/>
      <c r="AY145" s="110"/>
      <c r="AZ145" s="110"/>
      <c r="BB145" s="51"/>
      <c r="CE145" s="5" t="s">
        <v>286</v>
      </c>
      <c r="CF145" s="11" t="s">
        <v>287</v>
      </c>
      <c r="CG145" s="7">
        <v>21.682084204656348</v>
      </c>
      <c r="CH145" s="4">
        <f t="shared" si="16"/>
        <v>311051.18</v>
      </c>
    </row>
    <row r="146" spans="3:86" ht="17.25" thickBot="1" x14ac:dyDescent="0.3">
      <c r="C146" s="60"/>
      <c r="D146" s="61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  <c r="AG146" s="61"/>
      <c r="AH146" s="61"/>
      <c r="AI146" s="61"/>
      <c r="AJ146" s="61"/>
      <c r="AK146" s="61"/>
      <c r="AL146" s="61"/>
      <c r="AM146" s="61"/>
      <c r="AN146" s="61"/>
      <c r="AO146" s="61"/>
      <c r="AP146" s="61"/>
      <c r="AQ146" s="61"/>
      <c r="AR146" s="61"/>
      <c r="AS146" s="61"/>
      <c r="AT146" s="61"/>
      <c r="AU146" s="61"/>
      <c r="AV146" s="61"/>
      <c r="AW146" s="61"/>
      <c r="AX146" s="61"/>
      <c r="AY146" s="61"/>
      <c r="AZ146" s="61"/>
      <c r="BA146" s="61"/>
      <c r="BB146" s="62"/>
      <c r="CE146" s="5" t="s">
        <v>288</v>
      </c>
      <c r="CF146" s="11" t="s">
        <v>289</v>
      </c>
      <c r="CG146" s="7">
        <v>6.4495943120033461</v>
      </c>
      <c r="CH146" s="4">
        <f t="shared" si="16"/>
        <v>92525.88</v>
      </c>
    </row>
    <row r="147" spans="3:86" ht="17.25" thickBot="1" x14ac:dyDescent="0.3">
      <c r="CE147" s="5" t="s">
        <v>290</v>
      </c>
      <c r="CF147" s="11" t="s">
        <v>291</v>
      </c>
      <c r="CG147" s="7">
        <v>6.830306705701938</v>
      </c>
      <c r="CH147" s="4">
        <f t="shared" si="16"/>
        <v>97987.58</v>
      </c>
    </row>
    <row r="148" spans="3:86" x14ac:dyDescent="0.25">
      <c r="C148" s="43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  <c r="AH148" s="44"/>
      <c r="AI148" s="44"/>
      <c r="AJ148" s="44"/>
      <c r="AK148" s="44"/>
      <c r="AL148" s="44"/>
      <c r="AM148" s="44"/>
      <c r="AN148" s="44"/>
      <c r="AO148" s="44"/>
      <c r="AP148" s="44"/>
      <c r="AQ148" s="44"/>
      <c r="AR148" s="44"/>
      <c r="AS148" s="44"/>
      <c r="AT148" s="44"/>
      <c r="AU148" s="44"/>
      <c r="AV148" s="44"/>
      <c r="AW148" s="44"/>
      <c r="AX148" s="44"/>
      <c r="AY148" s="44"/>
      <c r="AZ148" s="44"/>
      <c r="BA148" s="44"/>
      <c r="BB148" s="45"/>
      <c r="CE148" s="5" t="s">
        <v>292</v>
      </c>
      <c r="CF148" s="11" t="s">
        <v>293</v>
      </c>
      <c r="CG148" s="7">
        <v>10.884065941725916</v>
      </c>
      <c r="CH148" s="4">
        <f t="shared" si="16"/>
        <v>156142.81</v>
      </c>
    </row>
    <row r="149" spans="3:86" x14ac:dyDescent="0.25">
      <c r="C149" s="46"/>
      <c r="E149" s="245" t="s">
        <v>0</v>
      </c>
      <c r="F149" s="245"/>
      <c r="G149" s="245"/>
      <c r="H149" s="245"/>
      <c r="I149" s="245"/>
      <c r="J149" s="49" t="s">
        <v>11</v>
      </c>
      <c r="K149" s="245" t="s">
        <v>355</v>
      </c>
      <c r="L149" s="245"/>
      <c r="M149" s="245"/>
      <c r="N149" s="245"/>
      <c r="O149" s="245"/>
      <c r="P149" s="245"/>
      <c r="Q149" s="245"/>
      <c r="R149" s="245"/>
      <c r="S149" s="245"/>
      <c r="T149" s="245"/>
      <c r="U149" s="245"/>
      <c r="V149" s="49"/>
      <c r="W149" s="49"/>
      <c r="X149" s="49"/>
      <c r="Y149" s="49"/>
      <c r="Z149" s="49"/>
      <c r="AA149" s="49"/>
      <c r="AB149" s="49"/>
      <c r="AC149" s="49"/>
      <c r="AD149" s="50"/>
      <c r="AE149" s="50"/>
      <c r="AF149" s="50"/>
      <c r="AG149" s="50"/>
      <c r="AH149" s="245" t="s">
        <v>3</v>
      </c>
      <c r="AI149" s="245"/>
      <c r="AJ149" s="245"/>
      <c r="AK149" s="245"/>
      <c r="AL149" s="245"/>
      <c r="AM149" s="245"/>
      <c r="AN149" s="245"/>
      <c r="AO149" s="245"/>
      <c r="AP149" s="49" t="s">
        <v>11</v>
      </c>
      <c r="AQ149" s="247">
        <v>600.29</v>
      </c>
      <c r="AR149" s="247"/>
      <c r="AS149" s="247"/>
      <c r="AT149" s="247"/>
      <c r="AU149" s="49" t="s">
        <v>319</v>
      </c>
      <c r="AV149" s="49"/>
      <c r="AW149" s="49"/>
      <c r="AX149" s="49"/>
      <c r="AY149" s="49"/>
      <c r="AZ149" s="49"/>
      <c r="BB149" s="51"/>
      <c r="CE149" s="5" t="s">
        <v>294</v>
      </c>
      <c r="CF149" s="11" t="s">
        <v>295</v>
      </c>
      <c r="CG149" s="7">
        <v>11.830085738184859</v>
      </c>
      <c r="CH149" s="4">
        <f t="shared" si="16"/>
        <v>169714.41</v>
      </c>
    </row>
    <row r="150" spans="3:86" x14ac:dyDescent="0.25">
      <c r="C150" s="46"/>
      <c r="E150" s="245" t="s">
        <v>322</v>
      </c>
      <c r="F150" s="245"/>
      <c r="G150" s="245"/>
      <c r="H150" s="245"/>
      <c r="I150" s="245"/>
      <c r="J150" s="49" t="s">
        <v>11</v>
      </c>
      <c r="K150" s="245" t="s">
        <v>456</v>
      </c>
      <c r="L150" s="245"/>
      <c r="M150" s="245"/>
      <c r="N150" s="245"/>
      <c r="O150" s="245"/>
      <c r="P150" s="245"/>
      <c r="Q150" s="245"/>
      <c r="R150" s="245"/>
      <c r="S150" s="245"/>
      <c r="T150" s="245"/>
      <c r="U150" s="245"/>
      <c r="V150" s="49"/>
      <c r="W150" s="49"/>
      <c r="X150" s="49"/>
      <c r="Y150" s="49"/>
      <c r="Z150" s="49"/>
      <c r="AA150" s="49"/>
      <c r="AB150" s="49"/>
      <c r="AC150" s="49"/>
      <c r="AD150" s="50"/>
      <c r="AE150" s="50"/>
      <c r="AF150" s="50"/>
      <c r="AG150" s="50"/>
      <c r="AH150" s="245" t="s">
        <v>4</v>
      </c>
      <c r="AI150" s="245"/>
      <c r="AJ150" s="245"/>
      <c r="AK150" s="245"/>
      <c r="AL150" s="245"/>
      <c r="AM150" s="245"/>
      <c r="AN150" s="245"/>
      <c r="AO150" s="245"/>
      <c r="AP150" s="49" t="s">
        <v>11</v>
      </c>
      <c r="AQ150" s="245">
        <v>2100</v>
      </c>
      <c r="AR150" s="245"/>
      <c r="AS150" s="245"/>
      <c r="AT150" s="245"/>
      <c r="AU150" s="49" t="s">
        <v>320</v>
      </c>
      <c r="AV150" s="49"/>
      <c r="AW150" s="49"/>
      <c r="AX150" s="49"/>
      <c r="AY150" s="49"/>
      <c r="AZ150" s="49"/>
      <c r="BB150" s="51"/>
      <c r="CE150" s="5" t="s">
        <v>296</v>
      </c>
      <c r="CF150" s="11" t="s">
        <v>297</v>
      </c>
      <c r="CG150" s="7">
        <v>8.8049072912310056</v>
      </c>
      <c r="CH150" s="4">
        <f t="shared" si="16"/>
        <v>126315.20000000001</v>
      </c>
    </row>
    <row r="151" spans="3:86" x14ac:dyDescent="0.25">
      <c r="C151" s="46"/>
      <c r="E151" s="245" t="s">
        <v>1</v>
      </c>
      <c r="F151" s="245"/>
      <c r="G151" s="245"/>
      <c r="H151" s="245"/>
      <c r="I151" s="245"/>
      <c r="J151" s="49" t="s">
        <v>11</v>
      </c>
      <c r="K151" s="245" t="s">
        <v>450</v>
      </c>
      <c r="L151" s="245"/>
      <c r="M151" s="245"/>
      <c r="N151" s="245"/>
      <c r="O151" s="245"/>
      <c r="P151" s="245"/>
      <c r="Q151" s="245"/>
      <c r="R151" s="245"/>
      <c r="S151" s="245"/>
      <c r="T151" s="245"/>
      <c r="U151" s="245"/>
      <c r="V151" s="49"/>
      <c r="W151" s="49"/>
      <c r="X151" s="49"/>
      <c r="Y151" s="49"/>
      <c r="Z151" s="49"/>
      <c r="AA151" s="49"/>
      <c r="AB151" s="49"/>
      <c r="AC151" s="49"/>
      <c r="AD151" s="50"/>
      <c r="AE151" s="50"/>
      <c r="AF151" s="50"/>
      <c r="AG151" s="50"/>
      <c r="AH151" s="245"/>
      <c r="AI151" s="245"/>
      <c r="AJ151" s="245"/>
      <c r="AK151" s="245"/>
      <c r="AL151" s="245"/>
      <c r="AM151" s="245"/>
      <c r="AN151" s="245"/>
      <c r="AO151" s="245"/>
      <c r="AP151" s="49"/>
      <c r="AQ151" s="246"/>
      <c r="AR151" s="246"/>
      <c r="AS151" s="246"/>
      <c r="AT151" s="246"/>
      <c r="AU151" s="49"/>
      <c r="AV151" s="49"/>
      <c r="AW151" s="49"/>
      <c r="AX151" s="49"/>
      <c r="AY151" s="49"/>
      <c r="AZ151" s="49"/>
      <c r="BB151" s="51"/>
      <c r="CE151" s="5" t="s">
        <v>298</v>
      </c>
      <c r="CF151" s="11" t="s">
        <v>299</v>
      </c>
      <c r="CG151" s="7">
        <v>7.9298194618709053</v>
      </c>
      <c r="CH151" s="4">
        <f t="shared" si="16"/>
        <v>113761.19</v>
      </c>
    </row>
    <row r="152" spans="3:86" x14ac:dyDescent="0.25">
      <c r="C152" s="46"/>
      <c r="E152" s="245" t="s">
        <v>2</v>
      </c>
      <c r="F152" s="245"/>
      <c r="G152" s="245"/>
      <c r="H152" s="245"/>
      <c r="I152" s="245"/>
      <c r="J152" s="49" t="s">
        <v>11</v>
      </c>
      <c r="K152" s="245" t="s">
        <v>337</v>
      </c>
      <c r="L152" s="245"/>
      <c r="M152" s="245"/>
      <c r="N152" s="245"/>
      <c r="O152" s="245"/>
      <c r="P152" s="245"/>
      <c r="Q152" s="245"/>
      <c r="R152" s="245"/>
      <c r="S152" s="245"/>
      <c r="T152" s="245"/>
      <c r="U152" s="245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49"/>
      <c r="AH152" s="245"/>
      <c r="AI152" s="245"/>
      <c r="AJ152" s="245"/>
      <c r="AK152" s="245"/>
      <c r="AL152" s="245"/>
      <c r="AM152" s="245"/>
      <c r="AN152" s="245"/>
      <c r="AO152" s="245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B152" s="51"/>
      <c r="CE152" s="5" t="s">
        <v>300</v>
      </c>
      <c r="CF152" s="27" t="s">
        <v>301</v>
      </c>
      <c r="CG152" s="8">
        <v>11.77</v>
      </c>
      <c r="CH152" s="4">
        <f t="shared" si="16"/>
        <v>168852.41999999998</v>
      </c>
    </row>
    <row r="153" spans="3:86" x14ac:dyDescent="0.25">
      <c r="C153" s="46"/>
      <c r="BB153" s="51"/>
      <c r="CE153" s="5" t="s">
        <v>302</v>
      </c>
      <c r="CF153" s="27" t="s">
        <v>303</v>
      </c>
      <c r="CG153" s="8">
        <v>5.98</v>
      </c>
      <c r="CH153" s="4">
        <f t="shared" si="16"/>
        <v>85789.08</v>
      </c>
    </row>
    <row r="154" spans="3:86" x14ac:dyDescent="0.25">
      <c r="C154" s="46"/>
      <c r="BB154" s="51"/>
      <c r="CE154" s="5" t="s">
        <v>304</v>
      </c>
      <c r="CF154" s="27" t="s">
        <v>305</v>
      </c>
      <c r="CG154" s="8">
        <v>9.6999999999999993</v>
      </c>
      <c r="CH154" s="4">
        <f t="shared" si="16"/>
        <v>139156.19999999998</v>
      </c>
    </row>
    <row r="155" spans="3:86" x14ac:dyDescent="0.25">
      <c r="C155" s="46"/>
      <c r="BB155" s="51"/>
      <c r="CE155" s="24" t="s">
        <v>306</v>
      </c>
      <c r="CF155" s="28" t="s">
        <v>307</v>
      </c>
      <c r="CG155" s="29">
        <v>9.6999999999999993</v>
      </c>
      <c r="CH155" s="4">
        <f t="shared" si="16"/>
        <v>139156.19999999998</v>
      </c>
    </row>
    <row r="156" spans="3:86" x14ac:dyDescent="0.25">
      <c r="C156" s="46"/>
      <c r="E156" s="208" t="s">
        <v>5</v>
      </c>
      <c r="F156" s="209"/>
      <c r="G156" s="209"/>
      <c r="H156" s="209"/>
      <c r="I156" s="209"/>
      <c r="J156" s="209"/>
      <c r="K156" s="210" t="str">
        <f t="shared" ref="K156:K162" si="17">VLOOKUP(E156,$CE$1:$CH$1004,2,FALSE)</f>
        <v>NOVACRON YELLOW S-3R</v>
      </c>
      <c r="L156" s="210"/>
      <c r="M156" s="210"/>
      <c r="N156" s="210"/>
      <c r="O156" s="210"/>
      <c r="P156" s="210"/>
      <c r="Q156" s="210"/>
      <c r="R156" s="210"/>
      <c r="S156" s="210"/>
      <c r="T156" s="210"/>
      <c r="U156" s="210"/>
      <c r="V156" s="210"/>
      <c r="W156" s="210"/>
      <c r="X156" s="210"/>
      <c r="Y156" s="105"/>
      <c r="Z156" s="211">
        <v>11.44</v>
      </c>
      <c r="AA156" s="211"/>
      <c r="AB156" s="211"/>
      <c r="AC156" s="211"/>
      <c r="AD156" s="211"/>
      <c r="AE156" s="211"/>
      <c r="AF156" s="210" t="s">
        <v>315</v>
      </c>
      <c r="AG156" s="210"/>
      <c r="AH156" s="212">
        <v>6867.31</v>
      </c>
      <c r="AI156" s="212"/>
      <c r="AJ156" s="212"/>
      <c r="AK156" s="212"/>
      <c r="AL156" s="212"/>
      <c r="AM156" s="212"/>
      <c r="AN156" s="52" t="s">
        <v>316</v>
      </c>
      <c r="AO156" s="52"/>
      <c r="AP156" s="213">
        <f t="shared" ref="AP156:AP162" si="18">(AH156*VLOOKUP(E156,$CE$1:$CH$1004,4,FALSE))/1000</f>
        <v>666969.76609020005</v>
      </c>
      <c r="AQ156" s="213"/>
      <c r="AR156" s="213"/>
      <c r="AS156" s="213"/>
      <c r="AT156" s="213"/>
      <c r="AU156" s="213"/>
      <c r="AV156" s="213"/>
      <c r="AW156" s="213"/>
      <c r="AX156" s="213"/>
      <c r="AY156" s="213"/>
      <c r="AZ156" s="214"/>
      <c r="BB156" s="51"/>
      <c r="CE156" s="5" t="s">
        <v>308</v>
      </c>
      <c r="CF156" s="11" t="s">
        <v>309</v>
      </c>
      <c r="CG156" s="8">
        <v>9.6999999999999993</v>
      </c>
      <c r="CH156" s="4">
        <f t="shared" si="16"/>
        <v>139156.19999999998</v>
      </c>
    </row>
    <row r="157" spans="3:86" x14ac:dyDescent="0.25">
      <c r="C157" s="46"/>
      <c r="E157" s="200" t="s">
        <v>28</v>
      </c>
      <c r="F157" s="243"/>
      <c r="G157" s="243"/>
      <c r="H157" s="243"/>
      <c r="I157" s="243"/>
      <c r="J157" s="243"/>
      <c r="K157" s="230" t="str">
        <f t="shared" si="17"/>
        <v>NOVACRON RED S-B</v>
      </c>
      <c r="L157" s="230"/>
      <c r="M157" s="230"/>
      <c r="N157" s="230"/>
      <c r="O157" s="230"/>
      <c r="P157" s="230"/>
      <c r="Q157" s="230"/>
      <c r="R157" s="230"/>
      <c r="S157" s="230"/>
      <c r="T157" s="230"/>
      <c r="U157" s="230"/>
      <c r="V157" s="230"/>
      <c r="W157" s="230"/>
      <c r="X157" s="230"/>
      <c r="Y157" s="103"/>
      <c r="Z157" s="203">
        <v>14</v>
      </c>
      <c r="AA157" s="203"/>
      <c r="AB157" s="203"/>
      <c r="AC157" s="203"/>
      <c r="AD157" s="203"/>
      <c r="AE157" s="203"/>
      <c r="AF157" s="230" t="s">
        <v>315</v>
      </c>
      <c r="AG157" s="230"/>
      <c r="AH157" s="249">
        <v>8404.0499999999993</v>
      </c>
      <c r="AI157" s="249"/>
      <c r="AJ157" s="249"/>
      <c r="AK157" s="249"/>
      <c r="AL157" s="249"/>
      <c r="AM157" s="249"/>
      <c r="AN157" s="41" t="s">
        <v>316</v>
      </c>
      <c r="AP157" s="242">
        <f t="shared" si="18"/>
        <v>910261.98481499997</v>
      </c>
      <c r="AQ157" s="242"/>
      <c r="AR157" s="242"/>
      <c r="AS157" s="242"/>
      <c r="AT157" s="242"/>
      <c r="AU157" s="242"/>
      <c r="AV157" s="242"/>
      <c r="AW157" s="242"/>
      <c r="AX157" s="242"/>
      <c r="AY157" s="242"/>
      <c r="AZ157" s="206"/>
      <c r="BB157" s="51"/>
      <c r="CE157" s="5" t="s">
        <v>59</v>
      </c>
      <c r="CF157" s="11" t="s">
        <v>310</v>
      </c>
      <c r="CG157" s="26">
        <v>11.77</v>
      </c>
      <c r="CH157" s="4">
        <f t="shared" si="16"/>
        <v>168852.41999999998</v>
      </c>
    </row>
    <row r="158" spans="3:86" x14ac:dyDescent="0.25">
      <c r="C158" s="46"/>
      <c r="E158" s="200" t="s">
        <v>32</v>
      </c>
      <c r="F158" s="243"/>
      <c r="G158" s="243"/>
      <c r="H158" s="243"/>
      <c r="I158" s="243"/>
      <c r="J158" s="243"/>
      <c r="K158" s="230" t="str">
        <f t="shared" ref="K158" si="19">VLOOKUP(E158,$CE$1:$CH$1004,2,FALSE)</f>
        <v>NOVACRON DEEP CHERRY S–D</v>
      </c>
      <c r="L158" s="230"/>
      <c r="M158" s="230"/>
      <c r="N158" s="230"/>
      <c r="O158" s="230"/>
      <c r="P158" s="230"/>
      <c r="Q158" s="230"/>
      <c r="R158" s="230"/>
      <c r="S158" s="230"/>
      <c r="T158" s="230"/>
      <c r="U158" s="230"/>
      <c r="V158" s="230"/>
      <c r="W158" s="230"/>
      <c r="X158" s="230"/>
      <c r="Y158" s="103"/>
      <c r="Z158" s="203">
        <v>34</v>
      </c>
      <c r="AA158" s="203"/>
      <c r="AB158" s="203"/>
      <c r="AC158" s="203"/>
      <c r="AD158" s="203"/>
      <c r="AE158" s="203"/>
      <c r="AF158" s="230" t="s">
        <v>315</v>
      </c>
      <c r="AG158" s="230"/>
      <c r="AH158" s="249">
        <v>20409.830000000002</v>
      </c>
      <c r="AI158" s="249"/>
      <c r="AJ158" s="249"/>
      <c r="AK158" s="249"/>
      <c r="AL158" s="249"/>
      <c r="AM158" s="249"/>
      <c r="AN158" s="41" t="s">
        <v>316</v>
      </c>
      <c r="AP158" s="242">
        <f t="shared" ref="AP158" si="20">(AH158*VLOOKUP(E158,$CE$1:$CH$1004,4,FALSE))/1000</f>
        <v>3414041.2509588008</v>
      </c>
      <c r="AQ158" s="242"/>
      <c r="AR158" s="242"/>
      <c r="AS158" s="242"/>
      <c r="AT158" s="242"/>
      <c r="AU158" s="242"/>
      <c r="AV158" s="242"/>
      <c r="AW158" s="242"/>
      <c r="AX158" s="242"/>
      <c r="AY158" s="242"/>
      <c r="AZ158" s="206"/>
      <c r="BB158" s="51"/>
      <c r="CE158" s="30" t="s">
        <v>311</v>
      </c>
      <c r="CF158" s="31" t="s">
        <v>312</v>
      </c>
      <c r="CG158" s="32">
        <v>1.8820486546772619</v>
      </c>
      <c r="CH158" s="4">
        <f t="shared" si="16"/>
        <v>26999.87</v>
      </c>
    </row>
    <row r="159" spans="3:86" x14ac:dyDescent="0.25">
      <c r="C159" s="46"/>
      <c r="E159" s="200" t="s">
        <v>7</v>
      </c>
      <c r="F159" s="243"/>
      <c r="G159" s="243"/>
      <c r="H159" s="243"/>
      <c r="I159" s="243"/>
      <c r="J159" s="243"/>
      <c r="K159" s="230" t="str">
        <f t="shared" si="17"/>
        <v>NOVACRON DARK BLUE S-GL</v>
      </c>
      <c r="L159" s="230"/>
      <c r="M159" s="230"/>
      <c r="N159" s="230"/>
      <c r="O159" s="230"/>
      <c r="P159" s="230"/>
      <c r="Q159" s="230"/>
      <c r="R159" s="230"/>
      <c r="S159" s="230"/>
      <c r="T159" s="230"/>
      <c r="U159" s="230"/>
      <c r="V159" s="230"/>
      <c r="W159" s="230"/>
      <c r="X159" s="230"/>
      <c r="Y159" s="103"/>
      <c r="Z159" s="203">
        <v>2.6</v>
      </c>
      <c r="AA159" s="203"/>
      <c r="AB159" s="203"/>
      <c r="AC159" s="203"/>
      <c r="AD159" s="203"/>
      <c r="AE159" s="203"/>
      <c r="AF159" s="230" t="s">
        <v>315</v>
      </c>
      <c r="AG159" s="230"/>
      <c r="AH159" s="249">
        <v>1560.75</v>
      </c>
      <c r="AI159" s="249"/>
      <c r="AJ159" s="249"/>
      <c r="AK159" s="249"/>
      <c r="AL159" s="249"/>
      <c r="AM159" s="249"/>
      <c r="AN159" s="41" t="s">
        <v>316</v>
      </c>
      <c r="AP159" s="242">
        <f t="shared" si="18"/>
        <v>189871.60536000002</v>
      </c>
      <c r="AQ159" s="242"/>
      <c r="AR159" s="242"/>
      <c r="AS159" s="242"/>
      <c r="AT159" s="242"/>
      <c r="AU159" s="242"/>
      <c r="AV159" s="242"/>
      <c r="AW159" s="242"/>
      <c r="AX159" s="242"/>
      <c r="AY159" s="242"/>
      <c r="AZ159" s="206"/>
      <c r="BB159" s="51"/>
      <c r="CE159" s="33" t="s">
        <v>313</v>
      </c>
      <c r="CF159" s="31" t="s">
        <v>314</v>
      </c>
      <c r="CG159" s="34">
        <v>1.8250292764533667</v>
      </c>
      <c r="CH159" s="4">
        <f t="shared" si="16"/>
        <v>26181.87</v>
      </c>
    </row>
    <row r="160" spans="3:86" x14ac:dyDescent="0.25">
      <c r="C160" s="46"/>
      <c r="E160" s="216" t="s">
        <v>8</v>
      </c>
      <c r="F160" s="217"/>
      <c r="G160" s="217"/>
      <c r="H160" s="217"/>
      <c r="I160" s="217"/>
      <c r="J160" s="217"/>
      <c r="K160" s="218" t="str">
        <f t="shared" si="17"/>
        <v>FIMBIL EAS 40 NEW</v>
      </c>
      <c r="L160" s="218"/>
      <c r="M160" s="218"/>
      <c r="N160" s="218"/>
      <c r="O160" s="218"/>
      <c r="P160" s="218"/>
      <c r="Q160" s="218"/>
      <c r="R160" s="218"/>
      <c r="S160" s="218"/>
      <c r="T160" s="218"/>
      <c r="U160" s="218"/>
      <c r="V160" s="218"/>
      <c r="W160" s="218"/>
      <c r="X160" s="218"/>
      <c r="Y160" s="104"/>
      <c r="Z160" s="219">
        <v>4</v>
      </c>
      <c r="AA160" s="219"/>
      <c r="AB160" s="219"/>
      <c r="AC160" s="219"/>
      <c r="AD160" s="219"/>
      <c r="AE160" s="219"/>
      <c r="AF160" s="218" t="s">
        <v>315</v>
      </c>
      <c r="AG160" s="218"/>
      <c r="AH160" s="248">
        <v>2401.16</v>
      </c>
      <c r="AI160" s="248"/>
      <c r="AJ160" s="248"/>
      <c r="AK160" s="248"/>
      <c r="AL160" s="248"/>
      <c r="AM160" s="248"/>
      <c r="AN160" s="55" t="s">
        <v>316</v>
      </c>
      <c r="AO160" s="55"/>
      <c r="AP160" s="221">
        <f t="shared" si="18"/>
        <v>49531.464642399995</v>
      </c>
      <c r="AQ160" s="221"/>
      <c r="AR160" s="221"/>
      <c r="AS160" s="221"/>
      <c r="AT160" s="221"/>
      <c r="AU160" s="221"/>
      <c r="AV160" s="221"/>
      <c r="AW160" s="221"/>
      <c r="AX160" s="221"/>
      <c r="AY160" s="221"/>
      <c r="AZ160" s="222"/>
      <c r="BB160" s="51"/>
      <c r="CE160" s="35"/>
      <c r="CF160" s="35"/>
      <c r="CG160" s="35"/>
      <c r="CH160" s="36"/>
    </row>
    <row r="161" spans="3:86" x14ac:dyDescent="0.25">
      <c r="C161" s="46"/>
      <c r="E161" s="200" t="s">
        <v>183</v>
      </c>
      <c r="F161" s="243"/>
      <c r="G161" s="243"/>
      <c r="H161" s="243"/>
      <c r="I161" s="243"/>
      <c r="J161" s="243"/>
      <c r="K161" s="230" t="str">
        <f t="shared" si="17"/>
        <v>CAUSTIC SODA LIQ</v>
      </c>
      <c r="L161" s="230"/>
      <c r="M161" s="230"/>
      <c r="N161" s="230"/>
      <c r="O161" s="230"/>
      <c r="P161" s="230"/>
      <c r="Q161" s="230"/>
      <c r="R161" s="230"/>
      <c r="S161" s="230"/>
      <c r="T161" s="230"/>
      <c r="U161" s="230"/>
      <c r="V161" s="230"/>
      <c r="W161" s="230"/>
      <c r="X161" s="230"/>
      <c r="Y161" s="103"/>
      <c r="Z161" s="203">
        <v>15</v>
      </c>
      <c r="AA161" s="203"/>
      <c r="AB161" s="203"/>
      <c r="AC161" s="203"/>
      <c r="AD161" s="203"/>
      <c r="AE161" s="203"/>
      <c r="AF161" s="230" t="s">
        <v>315</v>
      </c>
      <c r="AG161" s="230"/>
      <c r="AH161" s="249">
        <v>9004.34</v>
      </c>
      <c r="AI161" s="249"/>
      <c r="AJ161" s="249"/>
      <c r="AK161" s="249"/>
      <c r="AL161" s="249"/>
      <c r="AM161" s="249"/>
      <c r="AN161" s="41" t="s">
        <v>316</v>
      </c>
      <c r="AP161" s="242">
        <f t="shared" si="18"/>
        <v>76960.093980000005</v>
      </c>
      <c r="AQ161" s="242"/>
      <c r="AR161" s="242"/>
      <c r="AS161" s="242"/>
      <c r="AT161" s="242"/>
      <c r="AU161" s="242"/>
      <c r="AV161" s="242"/>
      <c r="AW161" s="242"/>
      <c r="AX161" s="242"/>
      <c r="AY161" s="242"/>
      <c r="AZ161" s="206"/>
      <c r="BB161" s="51"/>
      <c r="CE161" s="35"/>
      <c r="CF161" s="35"/>
      <c r="CG161" s="35"/>
      <c r="CH161" s="36"/>
    </row>
    <row r="162" spans="3:86" x14ac:dyDescent="0.25">
      <c r="C162" s="46"/>
      <c r="E162" s="223" t="s">
        <v>10</v>
      </c>
      <c r="F162" s="224"/>
      <c r="G162" s="224"/>
      <c r="H162" s="224"/>
      <c r="I162" s="224"/>
      <c r="J162" s="224"/>
      <c r="K162" s="225" t="str">
        <f t="shared" si="17"/>
        <v>SODA ASH</v>
      </c>
      <c r="L162" s="225"/>
      <c r="M162" s="225"/>
      <c r="N162" s="225"/>
      <c r="O162" s="225"/>
      <c r="P162" s="225"/>
      <c r="Q162" s="225"/>
      <c r="R162" s="225"/>
      <c r="S162" s="225"/>
      <c r="T162" s="225"/>
      <c r="U162" s="225"/>
      <c r="V162" s="225"/>
      <c r="W162" s="225"/>
      <c r="X162" s="225"/>
      <c r="Y162" s="102"/>
      <c r="Z162" s="226">
        <v>20</v>
      </c>
      <c r="AA162" s="226"/>
      <c r="AB162" s="226"/>
      <c r="AC162" s="226"/>
      <c r="AD162" s="226"/>
      <c r="AE162" s="226"/>
      <c r="AF162" s="225" t="s">
        <v>315</v>
      </c>
      <c r="AG162" s="225"/>
      <c r="AH162" s="227">
        <v>12005.78</v>
      </c>
      <c r="AI162" s="227"/>
      <c r="AJ162" s="227"/>
      <c r="AK162" s="227"/>
      <c r="AL162" s="227"/>
      <c r="AM162" s="227"/>
      <c r="AN162" s="54" t="s">
        <v>316</v>
      </c>
      <c r="AO162" s="54"/>
      <c r="AP162" s="228">
        <f t="shared" si="18"/>
        <v>106611.32640000001</v>
      </c>
      <c r="AQ162" s="228"/>
      <c r="AR162" s="228"/>
      <c r="AS162" s="228"/>
      <c r="AT162" s="228"/>
      <c r="AU162" s="228"/>
      <c r="AV162" s="228"/>
      <c r="AW162" s="228"/>
      <c r="AX162" s="228"/>
      <c r="AY162" s="228"/>
      <c r="AZ162" s="229"/>
      <c r="BB162" s="51"/>
      <c r="CE162" s="35"/>
      <c r="CF162" s="35"/>
      <c r="CG162" s="35"/>
      <c r="CH162" s="36"/>
    </row>
    <row r="163" spans="3:86" x14ac:dyDescent="0.25">
      <c r="C163" s="46"/>
      <c r="E163" s="110"/>
      <c r="F163" s="110"/>
      <c r="G163" s="110"/>
      <c r="H163" s="110"/>
      <c r="I163" s="110"/>
      <c r="J163" s="110"/>
      <c r="K163" s="103"/>
      <c r="L163" s="103"/>
      <c r="M163" s="103"/>
      <c r="N163" s="103"/>
      <c r="O163" s="103"/>
      <c r="P163" s="103"/>
      <c r="Q163" s="103"/>
      <c r="R163" s="103"/>
      <c r="S163" s="103"/>
      <c r="T163" s="103"/>
      <c r="U163" s="103"/>
      <c r="V163" s="103"/>
      <c r="W163" s="103"/>
      <c r="X163" s="103"/>
      <c r="Y163" s="103"/>
      <c r="Z163" s="111"/>
      <c r="AA163" s="111"/>
      <c r="AB163" s="111"/>
      <c r="AC163" s="111"/>
      <c r="AD163" s="111"/>
      <c r="AE163" s="111"/>
      <c r="AF163" s="103"/>
      <c r="AG163" s="103"/>
      <c r="AH163" s="110"/>
      <c r="AI163" s="110"/>
      <c r="AJ163" s="110"/>
      <c r="AK163" s="110"/>
      <c r="AL163" s="110"/>
      <c r="AM163" s="110"/>
      <c r="AP163" s="112"/>
      <c r="AQ163" s="112"/>
      <c r="AR163" s="112"/>
      <c r="AS163" s="112"/>
      <c r="AT163" s="112"/>
      <c r="AU163" s="112"/>
      <c r="AV163" s="112"/>
      <c r="AW163" s="112"/>
      <c r="AX163" s="112"/>
      <c r="AY163" s="112"/>
      <c r="AZ163" s="112"/>
      <c r="BB163" s="51"/>
      <c r="CE163" s="35"/>
      <c r="CF163" s="35"/>
      <c r="CG163" s="35"/>
      <c r="CH163" s="36"/>
    </row>
    <row r="164" spans="3:86" x14ac:dyDescent="0.25">
      <c r="C164" s="46"/>
      <c r="E164" s="110"/>
      <c r="F164" s="110"/>
      <c r="G164" s="110"/>
      <c r="H164" s="110"/>
      <c r="I164" s="110"/>
      <c r="J164" s="110"/>
      <c r="K164" s="103"/>
      <c r="L164" s="103"/>
      <c r="M164" s="103"/>
      <c r="N164" s="103"/>
      <c r="O164" s="103"/>
      <c r="P164" s="103"/>
      <c r="Q164" s="103"/>
      <c r="R164" s="103"/>
      <c r="S164" s="103"/>
      <c r="T164" s="103"/>
      <c r="U164" s="103"/>
      <c r="V164" s="103"/>
      <c r="W164" s="103"/>
      <c r="X164" s="103"/>
      <c r="Y164" s="103"/>
      <c r="Z164" s="111"/>
      <c r="AA164" s="111"/>
      <c r="AB164" s="111"/>
      <c r="AC164" s="111"/>
      <c r="AD164" s="111"/>
      <c r="AE164" s="111"/>
      <c r="AF164" s="103"/>
      <c r="AG164" s="103"/>
      <c r="AH164" s="110"/>
      <c r="AI164" s="110"/>
      <c r="AJ164" s="110"/>
      <c r="AK164" s="59"/>
      <c r="AL164" s="230" t="s">
        <v>318</v>
      </c>
      <c r="AM164" s="230"/>
      <c r="AN164" s="230"/>
      <c r="AO164" s="230"/>
      <c r="AP164" s="112" t="s">
        <v>11</v>
      </c>
      <c r="AQ164" s="242">
        <f>SUM(AP156:AZ162)</f>
        <v>5414247.4922464015</v>
      </c>
      <c r="AR164" s="242"/>
      <c r="AS164" s="242"/>
      <c r="AT164" s="242"/>
      <c r="AU164" s="242"/>
      <c r="AV164" s="242"/>
      <c r="AW164" s="242"/>
      <c r="AX164" s="242"/>
      <c r="AY164" s="242"/>
      <c r="AZ164" s="242"/>
      <c r="BB164" s="51"/>
      <c r="CE164" s="37"/>
    </row>
    <row r="165" spans="3:86" x14ac:dyDescent="0.25">
      <c r="C165" s="46"/>
      <c r="E165" s="110"/>
      <c r="F165" s="110"/>
      <c r="G165" s="110"/>
      <c r="H165" s="110"/>
      <c r="I165" s="110"/>
      <c r="J165" s="110"/>
      <c r="K165" s="103"/>
      <c r="L165" s="103"/>
      <c r="M165" s="103"/>
      <c r="N165" s="103"/>
      <c r="O165" s="103"/>
      <c r="P165" s="103"/>
      <c r="Q165" s="103"/>
      <c r="R165" s="103"/>
      <c r="S165" s="103"/>
      <c r="T165" s="103"/>
      <c r="U165" s="103"/>
      <c r="V165" s="103"/>
      <c r="W165" s="103"/>
      <c r="X165" s="103"/>
      <c r="Y165" s="103"/>
      <c r="Z165" s="111"/>
      <c r="AA165" s="111"/>
      <c r="AB165" s="111"/>
      <c r="AC165" s="111"/>
      <c r="AD165" s="111"/>
      <c r="AE165" s="111"/>
      <c r="AF165" s="103"/>
      <c r="AG165" s="103"/>
      <c r="AH165" s="110"/>
      <c r="AI165" s="110"/>
      <c r="AJ165" s="110"/>
      <c r="AK165" s="59"/>
      <c r="AL165" s="230" t="s">
        <v>317</v>
      </c>
      <c r="AM165" s="230"/>
      <c r="AN165" s="230"/>
      <c r="AO165" s="230"/>
      <c r="AP165" s="112" t="s">
        <v>11</v>
      </c>
      <c r="AQ165" s="242">
        <f>AQ164/AQ150</f>
        <v>2578.2130915459056</v>
      </c>
      <c r="AR165" s="242"/>
      <c r="AS165" s="242"/>
      <c r="AT165" s="242"/>
      <c r="AU165" s="242"/>
      <c r="AV165" s="242"/>
      <c r="AW165" s="242"/>
      <c r="AX165" s="242"/>
      <c r="AY165" s="242"/>
      <c r="AZ165" s="242"/>
      <c r="BB165" s="51"/>
      <c r="CE165" s="37"/>
    </row>
    <row r="166" spans="3:86" x14ac:dyDescent="0.25">
      <c r="C166" s="46"/>
      <c r="E166" s="110"/>
      <c r="F166" s="110"/>
      <c r="G166" s="110"/>
      <c r="H166" s="110"/>
      <c r="I166" s="110"/>
      <c r="J166" s="110"/>
      <c r="K166" s="103"/>
      <c r="L166" s="103"/>
      <c r="M166" s="103"/>
      <c r="N166" s="103"/>
      <c r="O166" s="103"/>
      <c r="P166" s="103"/>
      <c r="Q166" s="103"/>
      <c r="R166" s="103"/>
      <c r="S166" s="103"/>
      <c r="T166" s="103"/>
      <c r="U166" s="103"/>
      <c r="V166" s="103"/>
      <c r="W166" s="103"/>
      <c r="X166" s="103"/>
      <c r="Y166" s="103"/>
      <c r="Z166" s="111"/>
      <c r="AA166" s="111"/>
      <c r="AB166" s="111"/>
      <c r="AC166" s="111"/>
      <c r="AD166" s="111"/>
      <c r="AE166" s="111"/>
      <c r="AF166" s="103"/>
      <c r="AG166" s="103"/>
      <c r="AH166" s="110"/>
      <c r="AI166" s="110"/>
      <c r="AJ166" s="110"/>
      <c r="AK166" s="110"/>
      <c r="AL166" s="110"/>
      <c r="AM166" s="110"/>
      <c r="AQ166" s="110"/>
      <c r="AR166" s="110"/>
      <c r="AS166" s="110"/>
      <c r="AT166" s="110"/>
      <c r="AU166" s="110"/>
      <c r="AV166" s="110"/>
      <c r="AW166" s="110"/>
      <c r="AX166" s="110"/>
      <c r="AY166" s="110"/>
      <c r="AZ166" s="110"/>
      <c r="BB166" s="51"/>
      <c r="CE166" s="37"/>
    </row>
    <row r="167" spans="3:86" ht="17.25" thickBot="1" x14ac:dyDescent="0.3">
      <c r="C167" s="60"/>
      <c r="D167" s="61"/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  <c r="AJ167" s="61"/>
      <c r="AK167" s="61"/>
      <c r="AL167" s="61"/>
      <c r="AM167" s="61"/>
      <c r="AN167" s="61"/>
      <c r="AO167" s="61"/>
      <c r="AP167" s="61"/>
      <c r="AQ167" s="61"/>
      <c r="AR167" s="61"/>
      <c r="AS167" s="61"/>
      <c r="AT167" s="61"/>
      <c r="AU167" s="61"/>
      <c r="AV167" s="61"/>
      <c r="AW167" s="61"/>
      <c r="AX167" s="61"/>
      <c r="AY167" s="61"/>
      <c r="AZ167" s="61"/>
      <c r="BA167" s="61"/>
      <c r="BB167" s="62"/>
      <c r="CE167" s="37"/>
    </row>
    <row r="168" spans="3:86" ht="17.25" thickBot="1" x14ac:dyDescent="0.3">
      <c r="CE168" s="37"/>
    </row>
    <row r="169" spans="3:86" x14ac:dyDescent="0.25">
      <c r="C169" s="43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  <c r="AH169" s="44"/>
      <c r="AI169" s="44"/>
      <c r="AJ169" s="44"/>
      <c r="AK169" s="44"/>
      <c r="AL169" s="44"/>
      <c r="AM169" s="44"/>
      <c r="AN169" s="44"/>
      <c r="AO169" s="44"/>
      <c r="AP169" s="44"/>
      <c r="AQ169" s="44"/>
      <c r="AR169" s="44"/>
      <c r="AS169" s="44"/>
      <c r="AT169" s="44"/>
      <c r="AU169" s="44"/>
      <c r="AV169" s="44"/>
      <c r="AW169" s="44"/>
      <c r="AX169" s="44"/>
      <c r="AY169" s="44"/>
      <c r="AZ169" s="44"/>
      <c r="BA169" s="44"/>
      <c r="BB169" s="45"/>
      <c r="CE169" s="37"/>
    </row>
    <row r="170" spans="3:86" x14ac:dyDescent="0.25">
      <c r="C170" s="46"/>
      <c r="E170" s="245" t="s">
        <v>0</v>
      </c>
      <c r="F170" s="245"/>
      <c r="G170" s="245"/>
      <c r="H170" s="245"/>
      <c r="I170" s="245"/>
      <c r="J170" s="49" t="s">
        <v>11</v>
      </c>
      <c r="K170" s="245" t="s">
        <v>356</v>
      </c>
      <c r="L170" s="245"/>
      <c r="M170" s="245"/>
      <c r="N170" s="245"/>
      <c r="O170" s="245"/>
      <c r="P170" s="245"/>
      <c r="Q170" s="245"/>
      <c r="R170" s="245"/>
      <c r="S170" s="245"/>
      <c r="T170" s="245"/>
      <c r="U170" s="245"/>
      <c r="V170" s="49"/>
      <c r="W170" s="49"/>
      <c r="X170" s="49"/>
      <c r="Y170" s="49"/>
      <c r="Z170" s="49"/>
      <c r="AA170" s="49"/>
      <c r="AB170" s="49"/>
      <c r="AC170" s="49"/>
      <c r="AD170" s="50"/>
      <c r="AE170" s="50"/>
      <c r="AF170" s="50"/>
      <c r="AG170" s="50"/>
      <c r="AH170" s="245" t="s">
        <v>3</v>
      </c>
      <c r="AI170" s="245"/>
      <c r="AJ170" s="245"/>
      <c r="AK170" s="245"/>
      <c r="AL170" s="245"/>
      <c r="AM170" s="245"/>
      <c r="AN170" s="245"/>
      <c r="AO170" s="245"/>
      <c r="AP170" s="49" t="s">
        <v>11</v>
      </c>
      <c r="AQ170" s="247">
        <v>600.29</v>
      </c>
      <c r="AR170" s="247"/>
      <c r="AS170" s="247"/>
      <c r="AT170" s="247"/>
      <c r="AU170" s="49" t="s">
        <v>319</v>
      </c>
      <c r="AV170" s="49"/>
      <c r="AW170" s="49"/>
      <c r="AX170" s="49"/>
      <c r="AY170" s="49"/>
      <c r="AZ170" s="49"/>
      <c r="BB170" s="51"/>
    </row>
    <row r="171" spans="3:86" x14ac:dyDescent="0.25">
      <c r="C171" s="46"/>
      <c r="E171" s="245" t="s">
        <v>322</v>
      </c>
      <c r="F171" s="245"/>
      <c r="G171" s="245"/>
      <c r="H171" s="245"/>
      <c r="I171" s="245"/>
      <c r="J171" s="49" t="s">
        <v>11</v>
      </c>
      <c r="K171" s="245" t="s">
        <v>457</v>
      </c>
      <c r="L171" s="245"/>
      <c r="M171" s="245"/>
      <c r="N171" s="245"/>
      <c r="O171" s="245"/>
      <c r="P171" s="245"/>
      <c r="Q171" s="245"/>
      <c r="R171" s="245"/>
      <c r="S171" s="245"/>
      <c r="T171" s="245"/>
      <c r="U171" s="245"/>
      <c r="V171" s="49"/>
      <c r="W171" s="49"/>
      <c r="X171" s="49"/>
      <c r="Y171" s="49"/>
      <c r="Z171" s="49"/>
      <c r="AA171" s="49"/>
      <c r="AB171" s="49"/>
      <c r="AC171" s="49"/>
      <c r="AD171" s="50"/>
      <c r="AE171" s="50"/>
      <c r="AF171" s="50"/>
      <c r="AG171" s="50"/>
      <c r="AH171" s="245" t="s">
        <v>4</v>
      </c>
      <c r="AI171" s="245"/>
      <c r="AJ171" s="245"/>
      <c r="AK171" s="245"/>
      <c r="AL171" s="245"/>
      <c r="AM171" s="245"/>
      <c r="AN171" s="245"/>
      <c r="AO171" s="245"/>
      <c r="AP171" s="49" t="s">
        <v>11</v>
      </c>
      <c r="AQ171" s="245">
        <v>2100</v>
      </c>
      <c r="AR171" s="245"/>
      <c r="AS171" s="245"/>
      <c r="AT171" s="245"/>
      <c r="AU171" s="49" t="s">
        <v>320</v>
      </c>
      <c r="AV171" s="49"/>
      <c r="AW171" s="49"/>
      <c r="AX171" s="49"/>
      <c r="AY171" s="49"/>
      <c r="AZ171" s="49"/>
      <c r="BB171" s="51"/>
    </row>
    <row r="172" spans="3:86" x14ac:dyDescent="0.25">
      <c r="C172" s="46"/>
      <c r="E172" s="245" t="s">
        <v>1</v>
      </c>
      <c r="F172" s="245"/>
      <c r="G172" s="245"/>
      <c r="H172" s="245"/>
      <c r="I172" s="245"/>
      <c r="J172" s="49" t="s">
        <v>11</v>
      </c>
      <c r="K172" s="245" t="s">
        <v>450</v>
      </c>
      <c r="L172" s="245"/>
      <c r="M172" s="245"/>
      <c r="N172" s="245"/>
      <c r="O172" s="245"/>
      <c r="P172" s="245"/>
      <c r="Q172" s="245"/>
      <c r="R172" s="245"/>
      <c r="S172" s="245"/>
      <c r="T172" s="245"/>
      <c r="U172" s="245"/>
      <c r="V172" s="49"/>
      <c r="W172" s="49"/>
      <c r="X172" s="49"/>
      <c r="Y172" s="49"/>
      <c r="Z172" s="49"/>
      <c r="AA172" s="49"/>
      <c r="AB172" s="49"/>
      <c r="AC172" s="49"/>
      <c r="AD172" s="50"/>
      <c r="AE172" s="50"/>
      <c r="AF172" s="50"/>
      <c r="AG172" s="50"/>
      <c r="AH172" s="245"/>
      <c r="AI172" s="245"/>
      <c r="AJ172" s="245"/>
      <c r="AK172" s="245"/>
      <c r="AL172" s="245"/>
      <c r="AM172" s="245"/>
      <c r="AN172" s="245"/>
      <c r="AO172" s="245"/>
      <c r="AP172" s="49"/>
      <c r="AQ172" s="246"/>
      <c r="AR172" s="246"/>
      <c r="AS172" s="246"/>
      <c r="AT172" s="246"/>
      <c r="AU172" s="49"/>
      <c r="AV172" s="49"/>
      <c r="AW172" s="49"/>
      <c r="AX172" s="49"/>
      <c r="AY172" s="49"/>
      <c r="AZ172" s="49"/>
      <c r="BB172" s="51"/>
    </row>
    <row r="173" spans="3:86" x14ac:dyDescent="0.25">
      <c r="C173" s="46"/>
      <c r="E173" s="245" t="s">
        <v>2</v>
      </c>
      <c r="F173" s="245"/>
      <c r="G173" s="245"/>
      <c r="H173" s="245"/>
      <c r="I173" s="245"/>
      <c r="J173" s="49" t="s">
        <v>11</v>
      </c>
      <c r="K173" s="245" t="s">
        <v>337</v>
      </c>
      <c r="L173" s="245"/>
      <c r="M173" s="245"/>
      <c r="N173" s="245"/>
      <c r="O173" s="245"/>
      <c r="P173" s="245"/>
      <c r="Q173" s="245"/>
      <c r="R173" s="245"/>
      <c r="S173" s="245"/>
      <c r="T173" s="245"/>
      <c r="U173" s="245"/>
      <c r="V173" s="49"/>
      <c r="W173" s="49"/>
      <c r="X173" s="49"/>
      <c r="Y173" s="49"/>
      <c r="Z173" s="49"/>
      <c r="AA173" s="49"/>
      <c r="AB173" s="49"/>
      <c r="AC173" s="49"/>
      <c r="AD173" s="49"/>
      <c r="AE173" s="49"/>
      <c r="AF173" s="49"/>
      <c r="AG173" s="49"/>
      <c r="AH173" s="245"/>
      <c r="AI173" s="245"/>
      <c r="AJ173" s="245"/>
      <c r="AK173" s="245"/>
      <c r="AL173" s="245"/>
      <c r="AM173" s="245"/>
      <c r="AN173" s="245"/>
      <c r="AO173" s="245"/>
      <c r="AP173" s="49"/>
      <c r="AQ173" s="49"/>
      <c r="AR173" s="49"/>
      <c r="AS173" s="49"/>
      <c r="AT173" s="49"/>
      <c r="AU173" s="49"/>
      <c r="AV173" s="49"/>
      <c r="AW173" s="49"/>
      <c r="AX173" s="49"/>
      <c r="AY173" s="49"/>
      <c r="AZ173" s="49"/>
      <c r="BB173" s="51"/>
    </row>
    <row r="174" spans="3:86" x14ac:dyDescent="0.25">
      <c r="C174" s="46"/>
      <c r="BB174" s="51"/>
    </row>
    <row r="175" spans="3:86" x14ac:dyDescent="0.25">
      <c r="C175" s="46"/>
      <c r="BB175" s="51"/>
    </row>
    <row r="176" spans="3:86" x14ac:dyDescent="0.25">
      <c r="C176" s="46"/>
      <c r="BB176" s="51"/>
    </row>
    <row r="177" spans="3:54" x14ac:dyDescent="0.25">
      <c r="C177" s="46"/>
      <c r="E177" s="208" t="s">
        <v>6</v>
      </c>
      <c r="F177" s="209"/>
      <c r="G177" s="209"/>
      <c r="H177" s="209"/>
      <c r="I177" s="209"/>
      <c r="J177" s="209"/>
      <c r="K177" s="210" t="str">
        <f t="shared" ref="K177:K182" si="21">VLOOKUP(E177,$CE$1:$CH$1004,2,FALSE)</f>
        <v>NOVACRON RUBY S–3B</v>
      </c>
      <c r="L177" s="210"/>
      <c r="M177" s="210"/>
      <c r="N177" s="210"/>
      <c r="O177" s="210"/>
      <c r="P177" s="210"/>
      <c r="Q177" s="210"/>
      <c r="R177" s="210"/>
      <c r="S177" s="210"/>
      <c r="T177" s="210"/>
      <c r="U177" s="210"/>
      <c r="V177" s="210"/>
      <c r="W177" s="210"/>
      <c r="X177" s="210"/>
      <c r="Y177" s="105"/>
      <c r="Z177" s="211">
        <v>3.4</v>
      </c>
      <c r="AA177" s="211"/>
      <c r="AB177" s="211"/>
      <c r="AC177" s="211"/>
      <c r="AD177" s="211"/>
      <c r="AE177" s="211"/>
      <c r="AF177" s="210" t="s">
        <v>315</v>
      </c>
      <c r="AG177" s="210"/>
      <c r="AH177" s="212">
        <v>2040.98</v>
      </c>
      <c r="AI177" s="212"/>
      <c r="AJ177" s="212"/>
      <c r="AK177" s="212"/>
      <c r="AL177" s="212"/>
      <c r="AM177" s="212"/>
      <c r="AN177" s="52" t="s">
        <v>316</v>
      </c>
      <c r="AO177" s="52"/>
      <c r="AP177" s="213">
        <f t="shared" ref="AP177:AP182" si="22">(AH177*VLOOKUP(E177,$CE$1:$CH$1004,4,FALSE))/1000</f>
        <v>246243.95126279999</v>
      </c>
      <c r="AQ177" s="213"/>
      <c r="AR177" s="213"/>
      <c r="AS177" s="213"/>
      <c r="AT177" s="213"/>
      <c r="AU177" s="213"/>
      <c r="AV177" s="213"/>
      <c r="AW177" s="213"/>
      <c r="AX177" s="213"/>
      <c r="AY177" s="213"/>
      <c r="AZ177" s="214"/>
      <c r="BB177" s="51"/>
    </row>
    <row r="178" spans="3:54" x14ac:dyDescent="0.25">
      <c r="C178" s="46"/>
      <c r="E178" s="200" t="s">
        <v>7</v>
      </c>
      <c r="F178" s="243"/>
      <c r="G178" s="243"/>
      <c r="H178" s="243"/>
      <c r="I178" s="243"/>
      <c r="J178" s="243"/>
      <c r="K178" s="230" t="str">
        <f t="shared" si="21"/>
        <v>NOVACRON DARK BLUE S-GL</v>
      </c>
      <c r="L178" s="230"/>
      <c r="M178" s="230"/>
      <c r="N178" s="230"/>
      <c r="O178" s="230"/>
      <c r="P178" s="230"/>
      <c r="Q178" s="230"/>
      <c r="R178" s="230"/>
      <c r="S178" s="230"/>
      <c r="T178" s="230"/>
      <c r="U178" s="230"/>
      <c r="V178" s="230"/>
      <c r="W178" s="230"/>
      <c r="X178" s="230"/>
      <c r="Y178" s="103"/>
      <c r="Z178" s="203">
        <v>34</v>
      </c>
      <c r="AA178" s="203"/>
      <c r="AB178" s="203"/>
      <c r="AC178" s="203"/>
      <c r="AD178" s="203"/>
      <c r="AE178" s="203"/>
      <c r="AF178" s="230" t="s">
        <v>315</v>
      </c>
      <c r="AG178" s="230"/>
      <c r="AH178" s="249">
        <v>20409.830000000002</v>
      </c>
      <c r="AI178" s="249"/>
      <c r="AJ178" s="249"/>
      <c r="AK178" s="249"/>
      <c r="AL178" s="249"/>
      <c r="AM178" s="249"/>
      <c r="AN178" s="41" t="s">
        <v>316</v>
      </c>
      <c r="AP178" s="242">
        <f t="shared" si="22"/>
        <v>2482939.0916064</v>
      </c>
      <c r="AQ178" s="242"/>
      <c r="AR178" s="242"/>
      <c r="AS178" s="242"/>
      <c r="AT178" s="242"/>
      <c r="AU178" s="242"/>
      <c r="AV178" s="242"/>
      <c r="AW178" s="242"/>
      <c r="AX178" s="242"/>
      <c r="AY178" s="242"/>
      <c r="AZ178" s="206"/>
      <c r="BB178" s="51"/>
    </row>
    <row r="179" spans="3:54" x14ac:dyDescent="0.25">
      <c r="C179" s="46"/>
      <c r="E179" s="200" t="s">
        <v>45</v>
      </c>
      <c r="F179" s="243"/>
      <c r="G179" s="243"/>
      <c r="H179" s="243"/>
      <c r="I179" s="243"/>
      <c r="J179" s="243"/>
      <c r="K179" s="230" t="str">
        <f t="shared" si="21"/>
        <v>NOVACRON SUPER BLACK G</v>
      </c>
      <c r="L179" s="230"/>
      <c r="M179" s="230"/>
      <c r="N179" s="230"/>
      <c r="O179" s="230"/>
      <c r="P179" s="230"/>
      <c r="Q179" s="230"/>
      <c r="R179" s="230"/>
      <c r="S179" s="230"/>
      <c r="T179" s="230"/>
      <c r="U179" s="230"/>
      <c r="V179" s="230"/>
      <c r="W179" s="230"/>
      <c r="X179" s="230"/>
      <c r="Y179" s="103"/>
      <c r="Z179" s="203">
        <v>17.5</v>
      </c>
      <c r="AA179" s="203"/>
      <c r="AB179" s="203"/>
      <c r="AC179" s="203"/>
      <c r="AD179" s="203"/>
      <c r="AE179" s="203"/>
      <c r="AF179" s="230" t="s">
        <v>315</v>
      </c>
      <c r="AG179" s="230"/>
      <c r="AH179" s="249">
        <v>10505.06</v>
      </c>
      <c r="AI179" s="249"/>
      <c r="AJ179" s="249"/>
      <c r="AK179" s="249"/>
      <c r="AL179" s="249"/>
      <c r="AM179" s="249"/>
      <c r="AN179" s="41" t="s">
        <v>316</v>
      </c>
      <c r="AP179" s="242">
        <f t="shared" si="22"/>
        <v>1440493.3262256</v>
      </c>
      <c r="AQ179" s="242"/>
      <c r="AR179" s="242"/>
      <c r="AS179" s="242"/>
      <c r="AT179" s="242"/>
      <c r="AU179" s="242"/>
      <c r="AV179" s="242"/>
      <c r="AW179" s="242"/>
      <c r="AX179" s="242"/>
      <c r="AY179" s="242"/>
      <c r="AZ179" s="206"/>
      <c r="BB179" s="51"/>
    </row>
    <row r="180" spans="3:54" x14ac:dyDescent="0.25">
      <c r="C180" s="46"/>
      <c r="E180" s="216" t="s">
        <v>8</v>
      </c>
      <c r="F180" s="217"/>
      <c r="G180" s="217"/>
      <c r="H180" s="217"/>
      <c r="I180" s="217"/>
      <c r="J180" s="217"/>
      <c r="K180" s="218" t="str">
        <f t="shared" si="21"/>
        <v>FIMBIL EAS 40 NEW</v>
      </c>
      <c r="L180" s="218"/>
      <c r="M180" s="218"/>
      <c r="N180" s="218"/>
      <c r="O180" s="218"/>
      <c r="P180" s="218"/>
      <c r="Q180" s="218"/>
      <c r="R180" s="218"/>
      <c r="S180" s="218"/>
      <c r="T180" s="218"/>
      <c r="U180" s="218"/>
      <c r="V180" s="218"/>
      <c r="W180" s="218"/>
      <c r="X180" s="218"/>
      <c r="Y180" s="104"/>
      <c r="Z180" s="219">
        <v>4</v>
      </c>
      <c r="AA180" s="219"/>
      <c r="AB180" s="219"/>
      <c r="AC180" s="219"/>
      <c r="AD180" s="219"/>
      <c r="AE180" s="219"/>
      <c r="AF180" s="218" t="s">
        <v>315</v>
      </c>
      <c r="AG180" s="218"/>
      <c r="AH180" s="248">
        <v>2401.16</v>
      </c>
      <c r="AI180" s="248"/>
      <c r="AJ180" s="248"/>
      <c r="AK180" s="248"/>
      <c r="AL180" s="248"/>
      <c r="AM180" s="248"/>
      <c r="AN180" s="55" t="s">
        <v>316</v>
      </c>
      <c r="AO180" s="55"/>
      <c r="AP180" s="221">
        <f t="shared" si="22"/>
        <v>49531.464642399995</v>
      </c>
      <c r="AQ180" s="221"/>
      <c r="AR180" s="221"/>
      <c r="AS180" s="221"/>
      <c r="AT180" s="221"/>
      <c r="AU180" s="221"/>
      <c r="AV180" s="221"/>
      <c r="AW180" s="221"/>
      <c r="AX180" s="221"/>
      <c r="AY180" s="221"/>
      <c r="AZ180" s="222"/>
      <c r="BB180" s="51"/>
    </row>
    <row r="181" spans="3:54" x14ac:dyDescent="0.25">
      <c r="C181" s="46"/>
      <c r="E181" s="200" t="s">
        <v>183</v>
      </c>
      <c r="F181" s="243"/>
      <c r="G181" s="243"/>
      <c r="H181" s="243"/>
      <c r="I181" s="243"/>
      <c r="J181" s="243"/>
      <c r="K181" s="230" t="str">
        <f t="shared" si="21"/>
        <v>CAUSTIC SODA LIQ</v>
      </c>
      <c r="L181" s="230"/>
      <c r="M181" s="230"/>
      <c r="N181" s="230"/>
      <c r="O181" s="230"/>
      <c r="P181" s="230"/>
      <c r="Q181" s="230"/>
      <c r="R181" s="230"/>
      <c r="S181" s="230"/>
      <c r="T181" s="230"/>
      <c r="U181" s="230"/>
      <c r="V181" s="230"/>
      <c r="W181" s="230"/>
      <c r="X181" s="230"/>
      <c r="Y181" s="103"/>
      <c r="Z181" s="203">
        <v>15</v>
      </c>
      <c r="AA181" s="203"/>
      <c r="AB181" s="203"/>
      <c r="AC181" s="203"/>
      <c r="AD181" s="203"/>
      <c r="AE181" s="203"/>
      <c r="AF181" s="230" t="s">
        <v>315</v>
      </c>
      <c r="AG181" s="230"/>
      <c r="AH181" s="249">
        <v>9004.34</v>
      </c>
      <c r="AI181" s="249"/>
      <c r="AJ181" s="249"/>
      <c r="AK181" s="249"/>
      <c r="AL181" s="249"/>
      <c r="AM181" s="249"/>
      <c r="AN181" s="41" t="s">
        <v>316</v>
      </c>
      <c r="AP181" s="242">
        <f t="shared" si="22"/>
        <v>76960.093980000005</v>
      </c>
      <c r="AQ181" s="242"/>
      <c r="AR181" s="242"/>
      <c r="AS181" s="242"/>
      <c r="AT181" s="242"/>
      <c r="AU181" s="242"/>
      <c r="AV181" s="242"/>
      <c r="AW181" s="242"/>
      <c r="AX181" s="242"/>
      <c r="AY181" s="242"/>
      <c r="AZ181" s="206"/>
      <c r="BB181" s="51"/>
    </row>
    <row r="182" spans="3:54" x14ac:dyDescent="0.25">
      <c r="C182" s="46"/>
      <c r="E182" s="223" t="s">
        <v>10</v>
      </c>
      <c r="F182" s="224"/>
      <c r="G182" s="224"/>
      <c r="H182" s="224"/>
      <c r="I182" s="224"/>
      <c r="J182" s="224"/>
      <c r="K182" s="225" t="str">
        <f t="shared" si="21"/>
        <v>SODA ASH</v>
      </c>
      <c r="L182" s="225"/>
      <c r="M182" s="225"/>
      <c r="N182" s="225"/>
      <c r="O182" s="225"/>
      <c r="P182" s="225"/>
      <c r="Q182" s="225"/>
      <c r="R182" s="225"/>
      <c r="S182" s="225"/>
      <c r="T182" s="225"/>
      <c r="U182" s="225"/>
      <c r="V182" s="225"/>
      <c r="W182" s="225"/>
      <c r="X182" s="225"/>
      <c r="Y182" s="102"/>
      <c r="Z182" s="226">
        <v>20</v>
      </c>
      <c r="AA182" s="226"/>
      <c r="AB182" s="226"/>
      <c r="AC182" s="226"/>
      <c r="AD182" s="226"/>
      <c r="AE182" s="226"/>
      <c r="AF182" s="225" t="s">
        <v>315</v>
      </c>
      <c r="AG182" s="225"/>
      <c r="AH182" s="227">
        <v>12005.78</v>
      </c>
      <c r="AI182" s="227"/>
      <c r="AJ182" s="227"/>
      <c r="AK182" s="227"/>
      <c r="AL182" s="227"/>
      <c r="AM182" s="227"/>
      <c r="AN182" s="54" t="s">
        <v>316</v>
      </c>
      <c r="AO182" s="54"/>
      <c r="AP182" s="228">
        <f t="shared" si="22"/>
        <v>106611.32640000001</v>
      </c>
      <c r="AQ182" s="228"/>
      <c r="AR182" s="228"/>
      <c r="AS182" s="228"/>
      <c r="AT182" s="228"/>
      <c r="AU182" s="228"/>
      <c r="AV182" s="228"/>
      <c r="AW182" s="228"/>
      <c r="AX182" s="228"/>
      <c r="AY182" s="228"/>
      <c r="AZ182" s="229"/>
      <c r="BB182" s="51"/>
    </row>
    <row r="183" spans="3:54" x14ac:dyDescent="0.25">
      <c r="C183" s="46"/>
      <c r="E183" s="110"/>
      <c r="F183" s="110"/>
      <c r="G183" s="110"/>
      <c r="H183" s="110"/>
      <c r="I183" s="110"/>
      <c r="J183" s="110"/>
      <c r="K183" s="103"/>
      <c r="L183" s="103"/>
      <c r="M183" s="103"/>
      <c r="N183" s="103"/>
      <c r="O183" s="103"/>
      <c r="P183" s="103"/>
      <c r="Q183" s="103"/>
      <c r="R183" s="103"/>
      <c r="S183" s="103"/>
      <c r="T183" s="103"/>
      <c r="U183" s="103"/>
      <c r="V183" s="103"/>
      <c r="W183" s="103"/>
      <c r="X183" s="103"/>
      <c r="Y183" s="103"/>
      <c r="Z183" s="111"/>
      <c r="AA183" s="111"/>
      <c r="AB183" s="111"/>
      <c r="AC183" s="111"/>
      <c r="AD183" s="111"/>
      <c r="AE183" s="111"/>
      <c r="AF183" s="103"/>
      <c r="AG183" s="103"/>
      <c r="AH183" s="110"/>
      <c r="AI183" s="110"/>
      <c r="AJ183" s="110"/>
      <c r="AK183" s="110"/>
      <c r="AL183" s="110"/>
      <c r="AM183" s="110"/>
      <c r="AP183" s="112"/>
      <c r="AQ183" s="112"/>
      <c r="AR183" s="112"/>
      <c r="AS183" s="112"/>
      <c r="AT183" s="112"/>
      <c r="AU183" s="112"/>
      <c r="AV183" s="112"/>
      <c r="AW183" s="112"/>
      <c r="AX183" s="112"/>
      <c r="AY183" s="112"/>
      <c r="AZ183" s="112"/>
      <c r="BB183" s="51"/>
    </row>
    <row r="184" spans="3:54" x14ac:dyDescent="0.25">
      <c r="C184" s="46"/>
      <c r="E184" s="110"/>
      <c r="F184" s="110"/>
      <c r="G184" s="110"/>
      <c r="H184" s="110"/>
      <c r="I184" s="110"/>
      <c r="J184" s="110"/>
      <c r="K184" s="103"/>
      <c r="L184" s="103"/>
      <c r="M184" s="103"/>
      <c r="N184" s="103"/>
      <c r="O184" s="103"/>
      <c r="P184" s="103"/>
      <c r="Q184" s="103"/>
      <c r="R184" s="103"/>
      <c r="S184" s="103"/>
      <c r="T184" s="103"/>
      <c r="U184" s="103"/>
      <c r="V184" s="103"/>
      <c r="W184" s="103"/>
      <c r="X184" s="103"/>
      <c r="Y184" s="103"/>
      <c r="Z184" s="111"/>
      <c r="AA184" s="111"/>
      <c r="AB184" s="111"/>
      <c r="AC184" s="111"/>
      <c r="AD184" s="111"/>
      <c r="AE184" s="111"/>
      <c r="AF184" s="103"/>
      <c r="AG184" s="103"/>
      <c r="AH184" s="110"/>
      <c r="AI184" s="110"/>
      <c r="AJ184" s="110"/>
      <c r="AK184" s="59"/>
      <c r="AL184" s="230" t="s">
        <v>318</v>
      </c>
      <c r="AM184" s="230"/>
      <c r="AN184" s="230"/>
      <c r="AO184" s="230"/>
      <c r="AP184" s="112" t="s">
        <v>11</v>
      </c>
      <c r="AQ184" s="242">
        <f>SUM(AP177:AZ182)</f>
        <v>4402779.2541172002</v>
      </c>
      <c r="AR184" s="242"/>
      <c r="AS184" s="242"/>
      <c r="AT184" s="242"/>
      <c r="AU184" s="242"/>
      <c r="AV184" s="242"/>
      <c r="AW184" s="242"/>
      <c r="AX184" s="242"/>
      <c r="AY184" s="242"/>
      <c r="AZ184" s="242"/>
      <c r="BB184" s="51"/>
    </row>
    <row r="185" spans="3:54" x14ac:dyDescent="0.25">
      <c r="C185" s="46"/>
      <c r="E185" s="110"/>
      <c r="F185" s="110"/>
      <c r="G185" s="110"/>
      <c r="H185" s="110"/>
      <c r="I185" s="110"/>
      <c r="J185" s="110"/>
      <c r="K185" s="103"/>
      <c r="L185" s="103"/>
      <c r="M185" s="103"/>
      <c r="N185" s="103"/>
      <c r="O185" s="103"/>
      <c r="P185" s="103"/>
      <c r="Q185" s="103"/>
      <c r="R185" s="103"/>
      <c r="S185" s="103"/>
      <c r="T185" s="103"/>
      <c r="U185" s="103"/>
      <c r="V185" s="103"/>
      <c r="W185" s="103"/>
      <c r="X185" s="103"/>
      <c r="Y185" s="103"/>
      <c r="Z185" s="111"/>
      <c r="AA185" s="111"/>
      <c r="AB185" s="111"/>
      <c r="AC185" s="111"/>
      <c r="AD185" s="111"/>
      <c r="AE185" s="111"/>
      <c r="AF185" s="103"/>
      <c r="AG185" s="103"/>
      <c r="AH185" s="110"/>
      <c r="AI185" s="110"/>
      <c r="AJ185" s="110"/>
      <c r="AK185" s="59"/>
      <c r="AL185" s="230" t="s">
        <v>317</v>
      </c>
      <c r="AM185" s="230"/>
      <c r="AN185" s="230"/>
      <c r="AO185" s="230"/>
      <c r="AP185" s="112" t="s">
        <v>11</v>
      </c>
      <c r="AQ185" s="242">
        <f>AQ184/AQ171</f>
        <v>2096.5615495796192</v>
      </c>
      <c r="AR185" s="242"/>
      <c r="AS185" s="242"/>
      <c r="AT185" s="242"/>
      <c r="AU185" s="242"/>
      <c r="AV185" s="242"/>
      <c r="AW185" s="242"/>
      <c r="AX185" s="242"/>
      <c r="AY185" s="242"/>
      <c r="AZ185" s="242"/>
      <c r="BB185" s="51"/>
    </row>
    <row r="186" spans="3:54" x14ac:dyDescent="0.25">
      <c r="C186" s="46"/>
      <c r="E186" s="110"/>
      <c r="F186" s="110"/>
      <c r="G186" s="110"/>
      <c r="H186" s="110"/>
      <c r="I186" s="110"/>
      <c r="J186" s="110"/>
      <c r="K186" s="103"/>
      <c r="L186" s="103"/>
      <c r="M186" s="103"/>
      <c r="N186" s="103"/>
      <c r="O186" s="103"/>
      <c r="P186" s="103"/>
      <c r="Q186" s="103"/>
      <c r="R186" s="103"/>
      <c r="S186" s="103"/>
      <c r="T186" s="103"/>
      <c r="U186" s="103"/>
      <c r="V186" s="103"/>
      <c r="W186" s="103"/>
      <c r="X186" s="103"/>
      <c r="Y186" s="103"/>
      <c r="Z186" s="111"/>
      <c r="AA186" s="111"/>
      <c r="AB186" s="111"/>
      <c r="AC186" s="111"/>
      <c r="AD186" s="111"/>
      <c r="AE186" s="111"/>
      <c r="AF186" s="103"/>
      <c r="AG186" s="103"/>
      <c r="AH186" s="110"/>
      <c r="AI186" s="110"/>
      <c r="AJ186" s="110"/>
      <c r="AK186" s="110"/>
      <c r="AL186" s="110"/>
      <c r="AM186" s="110"/>
      <c r="AQ186" s="110"/>
      <c r="AR186" s="110"/>
      <c r="AS186" s="110"/>
      <c r="AT186" s="110"/>
      <c r="AU186" s="110"/>
      <c r="AV186" s="110"/>
      <c r="AW186" s="110"/>
      <c r="AX186" s="110"/>
      <c r="AY186" s="110"/>
      <c r="AZ186" s="110"/>
      <c r="BB186" s="51"/>
    </row>
    <row r="187" spans="3:54" x14ac:dyDescent="0.25">
      <c r="C187" s="46"/>
      <c r="E187" s="110"/>
      <c r="F187" s="110"/>
      <c r="G187" s="110"/>
      <c r="H187" s="110"/>
      <c r="I187" s="110"/>
      <c r="J187" s="110"/>
      <c r="K187" s="103"/>
      <c r="L187" s="103"/>
      <c r="M187" s="103"/>
      <c r="N187" s="103"/>
      <c r="O187" s="103"/>
      <c r="P187" s="103"/>
      <c r="Q187" s="103"/>
      <c r="R187" s="103"/>
      <c r="S187" s="103"/>
      <c r="T187" s="103"/>
      <c r="U187" s="103"/>
      <c r="V187" s="103"/>
      <c r="W187" s="103"/>
      <c r="X187" s="103"/>
      <c r="Y187" s="103"/>
      <c r="Z187" s="111"/>
      <c r="AA187" s="111"/>
      <c r="AB187" s="111"/>
      <c r="AC187" s="111"/>
      <c r="AD187" s="111"/>
      <c r="AE187" s="111"/>
      <c r="AF187" s="103"/>
      <c r="AG187" s="103"/>
      <c r="AH187" s="110"/>
      <c r="AI187" s="110"/>
      <c r="AJ187" s="110"/>
      <c r="AK187" s="110"/>
      <c r="AL187" s="110"/>
      <c r="AM187" s="110"/>
      <c r="AQ187" s="110"/>
      <c r="AR187" s="110"/>
      <c r="AS187" s="110"/>
      <c r="AT187" s="110"/>
      <c r="AU187" s="110"/>
      <c r="AV187" s="110"/>
      <c r="AW187" s="110"/>
      <c r="AX187" s="110"/>
      <c r="AY187" s="110"/>
      <c r="AZ187" s="110"/>
      <c r="BB187" s="51"/>
    </row>
    <row r="188" spans="3:54" ht="17.25" thickBot="1" x14ac:dyDescent="0.3">
      <c r="C188" s="60"/>
      <c r="D188" s="61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H188" s="61"/>
      <c r="AI188" s="61"/>
      <c r="AJ188" s="61"/>
      <c r="AK188" s="61"/>
      <c r="AL188" s="61"/>
      <c r="AM188" s="61"/>
      <c r="AN188" s="61"/>
      <c r="AO188" s="61"/>
      <c r="AP188" s="61"/>
      <c r="AQ188" s="61"/>
      <c r="AR188" s="61"/>
      <c r="AS188" s="61"/>
      <c r="AT188" s="61"/>
      <c r="AU188" s="61"/>
      <c r="AV188" s="61"/>
      <c r="AW188" s="61"/>
      <c r="AX188" s="61"/>
      <c r="AY188" s="61"/>
      <c r="AZ188" s="61"/>
      <c r="BA188" s="61"/>
      <c r="BB188" s="62"/>
    </row>
    <row r="378" spans="60:60" x14ac:dyDescent="0.25">
      <c r="BH378" s="42" t="s">
        <v>374</v>
      </c>
    </row>
  </sheetData>
  <mergeCells count="498">
    <mergeCell ref="CG1:CH1"/>
    <mergeCell ref="CG2:CH2"/>
    <mergeCell ref="E3:I3"/>
    <mergeCell ref="K3:U3"/>
    <mergeCell ref="AH3:AO3"/>
    <mergeCell ref="AQ3:AT3"/>
    <mergeCell ref="E4:I4"/>
    <mergeCell ref="K4:U4"/>
    <mergeCell ref="AH4:AO4"/>
    <mergeCell ref="AQ4:AT4"/>
    <mergeCell ref="E5:I5"/>
    <mergeCell ref="K5:U5"/>
    <mergeCell ref="AH5:AO5"/>
    <mergeCell ref="AQ5:AT5"/>
    <mergeCell ref="CE1:CE3"/>
    <mergeCell ref="E11:J11"/>
    <mergeCell ref="K11:X11"/>
    <mergeCell ref="Z11:AE11"/>
    <mergeCell ref="AF11:AG11"/>
    <mergeCell ref="AH11:AM11"/>
    <mergeCell ref="AP11:AZ11"/>
    <mergeCell ref="CE5:CF5"/>
    <mergeCell ref="E6:I6"/>
    <mergeCell ref="K6:U6"/>
    <mergeCell ref="AH6:AO6"/>
    <mergeCell ref="E10:J10"/>
    <mergeCell ref="K10:X10"/>
    <mergeCell ref="Z10:AE10"/>
    <mergeCell ref="AF10:AG10"/>
    <mergeCell ref="AH10:AM10"/>
    <mergeCell ref="AP10:AZ10"/>
    <mergeCell ref="CF1:CF3"/>
    <mergeCell ref="E13:J13"/>
    <mergeCell ref="K13:X13"/>
    <mergeCell ref="Z13:AE13"/>
    <mergeCell ref="AF13:AG13"/>
    <mergeCell ref="AH13:AM13"/>
    <mergeCell ref="AP13:AZ13"/>
    <mergeCell ref="E12:J12"/>
    <mergeCell ref="K12:X12"/>
    <mergeCell ref="Z12:AE12"/>
    <mergeCell ref="AF12:AG12"/>
    <mergeCell ref="AH12:AM12"/>
    <mergeCell ref="AP12:AZ12"/>
    <mergeCell ref="E15:J15"/>
    <mergeCell ref="K15:X15"/>
    <mergeCell ref="Z15:AE15"/>
    <mergeCell ref="AF15:AG15"/>
    <mergeCell ref="AH15:AM15"/>
    <mergeCell ref="AP15:AZ15"/>
    <mergeCell ref="E14:J14"/>
    <mergeCell ref="K14:X14"/>
    <mergeCell ref="Z14:AE14"/>
    <mergeCell ref="AF14:AG14"/>
    <mergeCell ref="AH14:AM14"/>
    <mergeCell ref="AP14:AZ14"/>
    <mergeCell ref="E25:I25"/>
    <mergeCell ref="AH25:AO25"/>
    <mergeCell ref="AQ25:AT25"/>
    <mergeCell ref="E26:I26"/>
    <mergeCell ref="K26:U26"/>
    <mergeCell ref="AH26:AO26"/>
    <mergeCell ref="AQ26:AT26"/>
    <mergeCell ref="AL17:AO17"/>
    <mergeCell ref="AQ17:AZ17"/>
    <mergeCell ref="AL18:AO18"/>
    <mergeCell ref="AQ18:AZ18"/>
    <mergeCell ref="E24:I24"/>
    <mergeCell ref="K24:U24"/>
    <mergeCell ref="AH24:AO24"/>
    <mergeCell ref="AQ24:AT24"/>
    <mergeCell ref="AP31:AZ31"/>
    <mergeCell ref="E27:I27"/>
    <mergeCell ref="K27:U27"/>
    <mergeCell ref="AH27:AO27"/>
    <mergeCell ref="E31:J31"/>
    <mergeCell ref="K31:X31"/>
    <mergeCell ref="Z31:AE31"/>
    <mergeCell ref="AF31:AG31"/>
    <mergeCell ref="AH31:AM31"/>
    <mergeCell ref="E33:J33"/>
    <mergeCell ref="K33:X33"/>
    <mergeCell ref="Z33:AE33"/>
    <mergeCell ref="AF33:AG33"/>
    <mergeCell ref="AH33:AM33"/>
    <mergeCell ref="AP33:AZ33"/>
    <mergeCell ref="E32:J32"/>
    <mergeCell ref="K32:X32"/>
    <mergeCell ref="Z32:AE32"/>
    <mergeCell ref="AF32:AG32"/>
    <mergeCell ref="AH32:AM32"/>
    <mergeCell ref="AP32:AZ32"/>
    <mergeCell ref="E35:J35"/>
    <mergeCell ref="K35:X35"/>
    <mergeCell ref="Z35:AE35"/>
    <mergeCell ref="AF35:AG35"/>
    <mergeCell ref="AH35:AM35"/>
    <mergeCell ref="AP35:AZ35"/>
    <mergeCell ref="E34:J34"/>
    <mergeCell ref="K34:X34"/>
    <mergeCell ref="Z34:AE34"/>
    <mergeCell ref="AF34:AG34"/>
    <mergeCell ref="AH34:AM34"/>
    <mergeCell ref="AP34:AZ34"/>
    <mergeCell ref="E46:I46"/>
    <mergeCell ref="AH46:AO46"/>
    <mergeCell ref="AQ46:AT46"/>
    <mergeCell ref="E47:I47"/>
    <mergeCell ref="K47:U47"/>
    <mergeCell ref="AH47:AO47"/>
    <mergeCell ref="AQ47:AT47"/>
    <mergeCell ref="AL37:AO37"/>
    <mergeCell ref="AQ37:AZ37"/>
    <mergeCell ref="AL38:AO38"/>
    <mergeCell ref="AQ38:AZ38"/>
    <mergeCell ref="E45:I45"/>
    <mergeCell ref="K45:U45"/>
    <mergeCell ref="AH45:AO45"/>
    <mergeCell ref="AQ45:AT45"/>
    <mergeCell ref="AP52:AZ52"/>
    <mergeCell ref="E53:J53"/>
    <mergeCell ref="K53:X53"/>
    <mergeCell ref="Z53:AE53"/>
    <mergeCell ref="AF53:AG53"/>
    <mergeCell ref="AH53:AM53"/>
    <mergeCell ref="AP53:AZ53"/>
    <mergeCell ref="E48:I48"/>
    <mergeCell ref="K48:U48"/>
    <mergeCell ref="AH48:AO48"/>
    <mergeCell ref="E52:J52"/>
    <mergeCell ref="K52:X52"/>
    <mergeCell ref="Z52:AE52"/>
    <mergeCell ref="AF52:AG52"/>
    <mergeCell ref="AH52:AM52"/>
    <mergeCell ref="E55:J55"/>
    <mergeCell ref="K55:X55"/>
    <mergeCell ref="Z55:AE55"/>
    <mergeCell ref="AF55:AG55"/>
    <mergeCell ref="AH55:AM55"/>
    <mergeCell ref="AP55:AZ55"/>
    <mergeCell ref="E54:J54"/>
    <mergeCell ref="K54:X54"/>
    <mergeCell ref="Z54:AE54"/>
    <mergeCell ref="AF54:AG54"/>
    <mergeCell ref="AH54:AM54"/>
    <mergeCell ref="AP54:AZ54"/>
    <mergeCell ref="E57:J57"/>
    <mergeCell ref="K57:X57"/>
    <mergeCell ref="Z57:AE57"/>
    <mergeCell ref="AF57:AG57"/>
    <mergeCell ref="AH57:AM57"/>
    <mergeCell ref="AP57:AZ57"/>
    <mergeCell ref="E56:J56"/>
    <mergeCell ref="K56:X56"/>
    <mergeCell ref="Z56:AE56"/>
    <mergeCell ref="AF56:AG56"/>
    <mergeCell ref="AH56:AM56"/>
    <mergeCell ref="AP56:AZ56"/>
    <mergeCell ref="E66:I66"/>
    <mergeCell ref="K66:U66"/>
    <mergeCell ref="AH66:AO66"/>
    <mergeCell ref="AQ66:AT66"/>
    <mergeCell ref="E67:I67"/>
    <mergeCell ref="K67:U67"/>
    <mergeCell ref="AH67:AO67"/>
    <mergeCell ref="AQ67:AT67"/>
    <mergeCell ref="AL59:AO59"/>
    <mergeCell ref="AQ59:AZ59"/>
    <mergeCell ref="AL60:AO60"/>
    <mergeCell ref="AQ60:AZ60"/>
    <mergeCell ref="E65:I65"/>
    <mergeCell ref="K65:U65"/>
    <mergeCell ref="AH65:AO65"/>
    <mergeCell ref="AQ65:AT65"/>
    <mergeCell ref="AP72:AZ72"/>
    <mergeCell ref="E73:J73"/>
    <mergeCell ref="K73:X73"/>
    <mergeCell ref="Z73:AE73"/>
    <mergeCell ref="AF73:AG73"/>
    <mergeCell ref="AH73:AM73"/>
    <mergeCell ref="AP73:AZ73"/>
    <mergeCell ref="E68:I68"/>
    <mergeCell ref="K68:U68"/>
    <mergeCell ref="AH68:AO68"/>
    <mergeCell ref="E72:J72"/>
    <mergeCell ref="K72:X72"/>
    <mergeCell ref="Z72:AE72"/>
    <mergeCell ref="AF72:AG72"/>
    <mergeCell ref="AH72:AM72"/>
    <mergeCell ref="E75:J75"/>
    <mergeCell ref="K75:X75"/>
    <mergeCell ref="Z75:AE75"/>
    <mergeCell ref="AF75:AG75"/>
    <mergeCell ref="AH75:AM75"/>
    <mergeCell ref="AP75:AZ75"/>
    <mergeCell ref="E74:J74"/>
    <mergeCell ref="K74:X74"/>
    <mergeCell ref="Z74:AE74"/>
    <mergeCell ref="AF74:AG74"/>
    <mergeCell ref="AH74:AM74"/>
    <mergeCell ref="AP74:AZ74"/>
    <mergeCell ref="E77:J77"/>
    <mergeCell ref="K77:X77"/>
    <mergeCell ref="Z77:AE77"/>
    <mergeCell ref="AF77:AG77"/>
    <mergeCell ref="AH77:AM77"/>
    <mergeCell ref="AP77:AZ77"/>
    <mergeCell ref="E76:J76"/>
    <mergeCell ref="K76:X76"/>
    <mergeCell ref="Z76:AE76"/>
    <mergeCell ref="AF76:AG76"/>
    <mergeCell ref="AH76:AM76"/>
    <mergeCell ref="AP76:AZ76"/>
    <mergeCell ref="E87:I87"/>
    <mergeCell ref="K87:U87"/>
    <mergeCell ref="AH87:AO87"/>
    <mergeCell ref="AQ87:AT87"/>
    <mergeCell ref="E88:I88"/>
    <mergeCell ref="K88:U88"/>
    <mergeCell ref="AH88:AO88"/>
    <mergeCell ref="AQ88:AT88"/>
    <mergeCell ref="AL79:AO79"/>
    <mergeCell ref="AQ79:AZ79"/>
    <mergeCell ref="AL80:AO80"/>
    <mergeCell ref="AQ80:AZ80"/>
    <mergeCell ref="E86:I86"/>
    <mergeCell ref="K86:U86"/>
    <mergeCell ref="AH86:AO86"/>
    <mergeCell ref="AQ86:AT86"/>
    <mergeCell ref="AP93:AZ93"/>
    <mergeCell ref="E94:J94"/>
    <mergeCell ref="K94:X94"/>
    <mergeCell ref="Z94:AE94"/>
    <mergeCell ref="AF94:AG94"/>
    <mergeCell ref="AH94:AM94"/>
    <mergeCell ref="AP94:AZ94"/>
    <mergeCell ref="E89:I89"/>
    <mergeCell ref="K89:U89"/>
    <mergeCell ref="AH89:AO89"/>
    <mergeCell ref="E93:J93"/>
    <mergeCell ref="K93:X93"/>
    <mergeCell ref="Z93:AE93"/>
    <mergeCell ref="AF93:AG93"/>
    <mergeCell ref="AH93:AM93"/>
    <mergeCell ref="E96:J96"/>
    <mergeCell ref="K96:X96"/>
    <mergeCell ref="Z96:AE96"/>
    <mergeCell ref="AF96:AG96"/>
    <mergeCell ref="AH96:AM96"/>
    <mergeCell ref="AP96:AZ96"/>
    <mergeCell ref="E95:J95"/>
    <mergeCell ref="K95:X95"/>
    <mergeCell ref="Z95:AE95"/>
    <mergeCell ref="AF95:AG95"/>
    <mergeCell ref="AH95:AM95"/>
    <mergeCell ref="AP95:AZ95"/>
    <mergeCell ref="E98:J98"/>
    <mergeCell ref="K98:X98"/>
    <mergeCell ref="Z98:AE98"/>
    <mergeCell ref="AF98:AG98"/>
    <mergeCell ref="AH98:AM98"/>
    <mergeCell ref="AP98:AZ98"/>
    <mergeCell ref="E97:J97"/>
    <mergeCell ref="K97:X97"/>
    <mergeCell ref="Z97:AE97"/>
    <mergeCell ref="AF97:AG97"/>
    <mergeCell ref="AH97:AM97"/>
    <mergeCell ref="AP97:AZ97"/>
    <mergeCell ref="E108:I108"/>
    <mergeCell ref="K108:U108"/>
    <mergeCell ref="AH108:AO108"/>
    <mergeCell ref="AQ108:AT108"/>
    <mergeCell ref="E109:I109"/>
    <mergeCell ref="K109:U109"/>
    <mergeCell ref="AH109:AO109"/>
    <mergeCell ref="AQ109:AT109"/>
    <mergeCell ref="AL100:AO100"/>
    <mergeCell ref="AQ100:AZ100"/>
    <mergeCell ref="AL101:AO101"/>
    <mergeCell ref="AQ101:AZ101"/>
    <mergeCell ref="E107:I107"/>
    <mergeCell ref="K107:U107"/>
    <mergeCell ref="AH107:AO107"/>
    <mergeCell ref="AQ107:AT107"/>
    <mergeCell ref="AP114:AZ114"/>
    <mergeCell ref="E115:J115"/>
    <mergeCell ref="K115:X115"/>
    <mergeCell ref="Z115:AE115"/>
    <mergeCell ref="AF115:AG115"/>
    <mergeCell ref="AH115:AM115"/>
    <mergeCell ref="AP115:AZ115"/>
    <mergeCell ref="E110:I110"/>
    <mergeCell ref="K110:U110"/>
    <mergeCell ref="AH110:AO110"/>
    <mergeCell ref="E114:J114"/>
    <mergeCell ref="K114:X114"/>
    <mergeCell ref="Z114:AE114"/>
    <mergeCell ref="AF114:AG114"/>
    <mergeCell ref="AH114:AM114"/>
    <mergeCell ref="E117:J117"/>
    <mergeCell ref="K117:X117"/>
    <mergeCell ref="Z117:AE117"/>
    <mergeCell ref="AF117:AG117"/>
    <mergeCell ref="AH117:AM117"/>
    <mergeCell ref="AP117:AZ117"/>
    <mergeCell ref="E116:J116"/>
    <mergeCell ref="K116:X116"/>
    <mergeCell ref="Z116:AE116"/>
    <mergeCell ref="AF116:AG116"/>
    <mergeCell ref="AH116:AM116"/>
    <mergeCell ref="AP116:AZ116"/>
    <mergeCell ref="E119:J119"/>
    <mergeCell ref="K119:X119"/>
    <mergeCell ref="Z119:AE119"/>
    <mergeCell ref="AF119:AG119"/>
    <mergeCell ref="AH119:AM119"/>
    <mergeCell ref="AP119:AZ119"/>
    <mergeCell ref="E118:J118"/>
    <mergeCell ref="K118:X118"/>
    <mergeCell ref="Z118:AE118"/>
    <mergeCell ref="AF118:AG118"/>
    <mergeCell ref="AH118:AM118"/>
    <mergeCell ref="AP118:AZ118"/>
    <mergeCell ref="E129:I129"/>
    <mergeCell ref="K129:U129"/>
    <mergeCell ref="AH129:AO129"/>
    <mergeCell ref="AQ129:AT129"/>
    <mergeCell ref="E130:I130"/>
    <mergeCell ref="K130:U130"/>
    <mergeCell ref="AH130:AO130"/>
    <mergeCell ref="AQ130:AT130"/>
    <mergeCell ref="AL121:AO121"/>
    <mergeCell ref="AQ121:AZ121"/>
    <mergeCell ref="AL122:AO122"/>
    <mergeCell ref="AQ122:AZ122"/>
    <mergeCell ref="E128:I128"/>
    <mergeCell ref="K128:U128"/>
    <mergeCell ref="AH128:AO128"/>
    <mergeCell ref="AQ128:AT128"/>
    <mergeCell ref="AP135:AZ135"/>
    <mergeCell ref="E136:J136"/>
    <mergeCell ref="K136:X136"/>
    <mergeCell ref="Z136:AE136"/>
    <mergeCell ref="AF136:AG136"/>
    <mergeCell ref="AH136:AM136"/>
    <mergeCell ref="AP136:AZ136"/>
    <mergeCell ref="E131:I131"/>
    <mergeCell ref="K131:U131"/>
    <mergeCell ref="AH131:AO131"/>
    <mergeCell ref="E135:J135"/>
    <mergeCell ref="K135:X135"/>
    <mergeCell ref="Z135:AE135"/>
    <mergeCell ref="AF135:AG135"/>
    <mergeCell ref="AH135:AM135"/>
    <mergeCell ref="E138:J138"/>
    <mergeCell ref="K138:X138"/>
    <mergeCell ref="Z138:AE138"/>
    <mergeCell ref="AF138:AG138"/>
    <mergeCell ref="AH138:AM138"/>
    <mergeCell ref="AP138:AZ138"/>
    <mergeCell ref="E137:J137"/>
    <mergeCell ref="K137:X137"/>
    <mergeCell ref="Z137:AE137"/>
    <mergeCell ref="AF137:AG137"/>
    <mergeCell ref="AH137:AM137"/>
    <mergeCell ref="AP137:AZ137"/>
    <mergeCell ref="E140:J140"/>
    <mergeCell ref="K140:X140"/>
    <mergeCell ref="Z140:AE140"/>
    <mergeCell ref="AF140:AG140"/>
    <mergeCell ref="AH140:AM140"/>
    <mergeCell ref="AP140:AZ140"/>
    <mergeCell ref="E139:J139"/>
    <mergeCell ref="K139:X139"/>
    <mergeCell ref="Z139:AE139"/>
    <mergeCell ref="AF139:AG139"/>
    <mergeCell ref="AH139:AM139"/>
    <mergeCell ref="AP139:AZ139"/>
    <mergeCell ref="E150:I150"/>
    <mergeCell ref="K150:U150"/>
    <mergeCell ref="AH150:AO150"/>
    <mergeCell ref="AQ150:AT150"/>
    <mergeCell ref="E151:I151"/>
    <mergeCell ref="K151:U151"/>
    <mergeCell ref="AH151:AO151"/>
    <mergeCell ref="AQ151:AT151"/>
    <mergeCell ref="AL142:AO142"/>
    <mergeCell ref="AQ142:AZ142"/>
    <mergeCell ref="AL143:AO143"/>
    <mergeCell ref="AQ143:AZ143"/>
    <mergeCell ref="E149:I149"/>
    <mergeCell ref="K149:U149"/>
    <mergeCell ref="AH149:AO149"/>
    <mergeCell ref="AQ149:AT149"/>
    <mergeCell ref="AP156:AZ156"/>
    <mergeCell ref="E157:J157"/>
    <mergeCell ref="K157:X157"/>
    <mergeCell ref="Z157:AE157"/>
    <mergeCell ref="AF157:AG157"/>
    <mergeCell ref="AH157:AM157"/>
    <mergeCell ref="AP157:AZ157"/>
    <mergeCell ref="E152:I152"/>
    <mergeCell ref="K152:U152"/>
    <mergeCell ref="AH152:AO152"/>
    <mergeCell ref="E156:J156"/>
    <mergeCell ref="K156:X156"/>
    <mergeCell ref="Z156:AE156"/>
    <mergeCell ref="AF156:AG156"/>
    <mergeCell ref="AH156:AM156"/>
    <mergeCell ref="E160:J160"/>
    <mergeCell ref="K160:X160"/>
    <mergeCell ref="Z160:AE160"/>
    <mergeCell ref="AF160:AG160"/>
    <mergeCell ref="AH160:AM160"/>
    <mergeCell ref="AP160:AZ160"/>
    <mergeCell ref="E159:J159"/>
    <mergeCell ref="K159:X159"/>
    <mergeCell ref="Z159:AE159"/>
    <mergeCell ref="AF159:AG159"/>
    <mergeCell ref="AH159:AM159"/>
    <mergeCell ref="AP159:AZ159"/>
    <mergeCell ref="E162:J162"/>
    <mergeCell ref="K162:X162"/>
    <mergeCell ref="Z162:AE162"/>
    <mergeCell ref="AF162:AG162"/>
    <mergeCell ref="AH162:AM162"/>
    <mergeCell ref="AP162:AZ162"/>
    <mergeCell ref="E161:J161"/>
    <mergeCell ref="K161:X161"/>
    <mergeCell ref="Z161:AE161"/>
    <mergeCell ref="AF161:AG161"/>
    <mergeCell ref="AH161:AM161"/>
    <mergeCell ref="AP161:AZ161"/>
    <mergeCell ref="E171:I171"/>
    <mergeCell ref="K171:U171"/>
    <mergeCell ref="AH171:AO171"/>
    <mergeCell ref="AQ171:AT171"/>
    <mergeCell ref="E172:I172"/>
    <mergeCell ref="K172:U172"/>
    <mergeCell ref="AH172:AO172"/>
    <mergeCell ref="AQ172:AT172"/>
    <mergeCell ref="AL164:AO164"/>
    <mergeCell ref="AQ164:AZ164"/>
    <mergeCell ref="AL165:AO165"/>
    <mergeCell ref="AQ165:AZ165"/>
    <mergeCell ref="E170:I170"/>
    <mergeCell ref="K170:U170"/>
    <mergeCell ref="AH170:AO170"/>
    <mergeCell ref="AQ170:AT170"/>
    <mergeCell ref="AP177:AZ177"/>
    <mergeCell ref="E178:J178"/>
    <mergeCell ref="K178:X178"/>
    <mergeCell ref="Z178:AE178"/>
    <mergeCell ref="AF178:AG178"/>
    <mergeCell ref="AH178:AM178"/>
    <mergeCell ref="AP178:AZ178"/>
    <mergeCell ref="E173:I173"/>
    <mergeCell ref="K173:U173"/>
    <mergeCell ref="AH173:AO173"/>
    <mergeCell ref="E177:J177"/>
    <mergeCell ref="K177:X177"/>
    <mergeCell ref="Z177:AE177"/>
    <mergeCell ref="AF177:AG177"/>
    <mergeCell ref="AH177:AM177"/>
    <mergeCell ref="Z180:AE180"/>
    <mergeCell ref="AF180:AG180"/>
    <mergeCell ref="AH180:AM180"/>
    <mergeCell ref="AP180:AZ180"/>
    <mergeCell ref="E179:J179"/>
    <mergeCell ref="K179:X179"/>
    <mergeCell ref="Z179:AE179"/>
    <mergeCell ref="AF179:AG179"/>
    <mergeCell ref="AH179:AM179"/>
    <mergeCell ref="AP179:AZ179"/>
    <mergeCell ref="AL184:AO184"/>
    <mergeCell ref="AQ184:AZ184"/>
    <mergeCell ref="AL185:AO185"/>
    <mergeCell ref="AQ185:AZ185"/>
    <mergeCell ref="E158:J158"/>
    <mergeCell ref="K158:X158"/>
    <mergeCell ref="Z158:AE158"/>
    <mergeCell ref="AF158:AG158"/>
    <mergeCell ref="AH158:AM158"/>
    <mergeCell ref="AP158:AZ158"/>
    <mergeCell ref="E182:J182"/>
    <mergeCell ref="K182:X182"/>
    <mergeCell ref="Z182:AE182"/>
    <mergeCell ref="AF182:AG182"/>
    <mergeCell ref="AH182:AM182"/>
    <mergeCell ref="AP182:AZ182"/>
    <mergeCell ref="E181:J181"/>
    <mergeCell ref="K181:X181"/>
    <mergeCell ref="Z181:AE181"/>
    <mergeCell ref="AF181:AG181"/>
    <mergeCell ref="AH181:AM181"/>
    <mergeCell ref="AP181:AZ181"/>
    <mergeCell ref="E180:J180"/>
    <mergeCell ref="K180:X180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CE565-67A2-4B31-8D2B-3B8231AEF51A}">
  <sheetPr>
    <tabColor rgb="FFFFFF00"/>
  </sheetPr>
  <dimension ref="C1:CH376"/>
  <sheetViews>
    <sheetView topLeftCell="A64" zoomScale="110" zoomScaleNormal="110" workbookViewId="0">
      <selection activeCell="AF85" sqref="AF85:AG85"/>
    </sheetView>
  </sheetViews>
  <sheetFormatPr defaultColWidth="1.7109375" defaultRowHeight="16.5" x14ac:dyDescent="0.25"/>
  <cols>
    <col min="1" max="2" width="1.7109375" style="42"/>
    <col min="3" max="11" width="1.7109375" style="41"/>
    <col min="12" max="12" width="1.7109375" style="41" customWidth="1"/>
    <col min="13" max="39" width="1.7109375" style="41"/>
    <col min="40" max="41" width="1.7109375" style="41" customWidth="1"/>
    <col min="42" max="54" width="1.7109375" style="41"/>
    <col min="55" max="58" width="1.7109375" style="42"/>
    <col min="59" max="59" width="1.7109375" style="42" customWidth="1"/>
    <col min="60" max="82" width="1.7109375" style="42"/>
    <col min="83" max="83" width="8.85546875" style="38" customWidth="1"/>
    <col min="84" max="84" width="35.42578125" style="38" customWidth="1"/>
    <col min="85" max="85" width="21.28515625" style="39" customWidth="1"/>
    <col min="86" max="86" width="24.28515625" style="40" customWidth="1"/>
    <col min="87" max="16384" width="1.7109375" style="42"/>
  </cols>
  <sheetData>
    <row r="1" spans="3:86" ht="17.25" thickBot="1" x14ac:dyDescent="0.3">
      <c r="CE1" s="199" t="s">
        <v>12</v>
      </c>
      <c r="CF1" s="215" t="s">
        <v>13</v>
      </c>
      <c r="CG1" s="195" t="s">
        <v>14</v>
      </c>
      <c r="CH1" s="195"/>
    </row>
    <row r="2" spans="3:86" x14ac:dyDescent="0.25">
      <c r="C2" s="43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5"/>
      <c r="CE2" s="199"/>
      <c r="CF2" s="215"/>
      <c r="CG2" s="195" t="s">
        <v>15</v>
      </c>
      <c r="CH2" s="195"/>
    </row>
    <row r="3" spans="3:86" x14ac:dyDescent="0.25">
      <c r="C3" s="46"/>
      <c r="E3" s="245" t="s">
        <v>0</v>
      </c>
      <c r="F3" s="245"/>
      <c r="G3" s="245"/>
      <c r="H3" s="245"/>
      <c r="I3" s="245"/>
      <c r="J3" s="49" t="s">
        <v>11</v>
      </c>
      <c r="K3" s="252" t="s">
        <v>323</v>
      </c>
      <c r="L3" s="252"/>
      <c r="M3" s="252"/>
      <c r="N3" s="252"/>
      <c r="O3" s="252"/>
      <c r="P3" s="252"/>
      <c r="Q3" s="252"/>
      <c r="R3" s="252"/>
      <c r="S3" s="252"/>
      <c r="T3" s="252"/>
      <c r="U3" s="252"/>
      <c r="V3" s="49"/>
      <c r="W3" s="49"/>
      <c r="X3" s="49"/>
      <c r="Y3" s="49"/>
      <c r="Z3" s="49"/>
      <c r="AA3" s="49"/>
      <c r="AB3" s="49"/>
      <c r="AC3" s="49"/>
      <c r="AD3" s="50"/>
      <c r="AE3" s="50"/>
      <c r="AF3" s="50"/>
      <c r="AG3" s="50"/>
      <c r="AH3" s="245" t="s">
        <v>3</v>
      </c>
      <c r="AI3" s="245"/>
      <c r="AJ3" s="245"/>
      <c r="AK3" s="245"/>
      <c r="AL3" s="245"/>
      <c r="AM3" s="245"/>
      <c r="AN3" s="245"/>
      <c r="AO3" s="245"/>
      <c r="AP3" s="49" t="s">
        <v>11</v>
      </c>
      <c r="AQ3" s="247">
        <v>336.91</v>
      </c>
      <c r="AR3" s="247"/>
      <c r="AS3" s="247"/>
      <c r="AT3" s="247"/>
      <c r="AU3" s="49" t="s">
        <v>319</v>
      </c>
      <c r="AV3" s="49"/>
      <c r="AW3" s="49"/>
      <c r="AX3" s="49"/>
      <c r="AY3" s="49"/>
      <c r="AZ3" s="49"/>
      <c r="BB3" s="51"/>
      <c r="CE3" s="199"/>
      <c r="CF3" s="215"/>
      <c r="CG3" s="1" t="s">
        <v>16</v>
      </c>
      <c r="CH3" s="2">
        <v>14346</v>
      </c>
    </row>
    <row r="4" spans="3:86" x14ac:dyDescent="0.25">
      <c r="C4" s="46"/>
      <c r="E4" s="245" t="s">
        <v>322</v>
      </c>
      <c r="F4" s="245"/>
      <c r="G4" s="245"/>
      <c r="H4" s="245"/>
      <c r="I4" s="245"/>
      <c r="J4" s="49" t="s">
        <v>11</v>
      </c>
      <c r="K4" s="246"/>
      <c r="L4" s="246"/>
      <c r="M4" s="246"/>
      <c r="N4" s="246"/>
      <c r="O4" s="246"/>
      <c r="P4" s="246"/>
      <c r="Q4" s="246"/>
      <c r="R4" s="246"/>
      <c r="S4" s="246"/>
      <c r="T4" s="246"/>
      <c r="U4" s="246"/>
      <c r="V4" s="246"/>
      <c r="W4" s="49"/>
      <c r="X4" s="49"/>
      <c r="Y4" s="49"/>
      <c r="Z4" s="49"/>
      <c r="AA4" s="49"/>
      <c r="AB4" s="49"/>
      <c r="AC4" s="49"/>
      <c r="AD4" s="50"/>
      <c r="AE4" s="50"/>
      <c r="AF4" s="50"/>
      <c r="AG4" s="50"/>
      <c r="AH4" s="245" t="s">
        <v>4</v>
      </c>
      <c r="AI4" s="245"/>
      <c r="AJ4" s="245"/>
      <c r="AK4" s="245"/>
      <c r="AL4" s="245"/>
      <c r="AM4" s="245"/>
      <c r="AN4" s="245"/>
      <c r="AO4" s="245"/>
      <c r="AP4" s="49" t="s">
        <v>11</v>
      </c>
      <c r="AQ4" s="245">
        <v>2100</v>
      </c>
      <c r="AR4" s="245"/>
      <c r="AS4" s="245"/>
      <c r="AT4" s="245"/>
      <c r="AU4" s="49" t="s">
        <v>320</v>
      </c>
      <c r="AV4" s="49"/>
      <c r="AW4" s="49"/>
      <c r="AX4" s="49"/>
      <c r="AY4" s="49"/>
      <c r="AZ4" s="49"/>
      <c r="BB4" s="51"/>
      <c r="CE4" s="128"/>
      <c r="CF4" s="129"/>
      <c r="CG4" s="1"/>
      <c r="CH4" s="2"/>
    </row>
    <row r="5" spans="3:86" x14ac:dyDescent="0.25">
      <c r="C5" s="46"/>
      <c r="E5" s="245" t="s">
        <v>1</v>
      </c>
      <c r="F5" s="245"/>
      <c r="G5" s="245"/>
      <c r="H5" s="245"/>
      <c r="I5" s="245"/>
      <c r="J5" s="49" t="s">
        <v>11</v>
      </c>
      <c r="K5" s="245" t="s">
        <v>609</v>
      </c>
      <c r="L5" s="245"/>
      <c r="M5" s="245"/>
      <c r="N5" s="245"/>
      <c r="O5" s="245"/>
      <c r="P5" s="245"/>
      <c r="Q5" s="245"/>
      <c r="R5" s="245"/>
      <c r="S5" s="245"/>
      <c r="T5" s="245"/>
      <c r="U5" s="245"/>
      <c r="V5" s="49"/>
      <c r="W5" s="49"/>
      <c r="X5" s="49"/>
      <c r="Y5" s="49"/>
      <c r="Z5" s="49"/>
      <c r="AA5" s="49"/>
      <c r="AB5" s="49"/>
      <c r="AC5" s="49"/>
      <c r="AD5" s="50"/>
      <c r="AE5" s="50"/>
      <c r="AF5" s="50"/>
      <c r="AG5" s="50"/>
      <c r="AH5" s="245"/>
      <c r="AI5" s="245"/>
      <c r="AJ5" s="245"/>
      <c r="AK5" s="245"/>
      <c r="AL5" s="245"/>
      <c r="AM5" s="245"/>
      <c r="AN5" s="245"/>
      <c r="AO5" s="245"/>
      <c r="AP5" s="49"/>
      <c r="AQ5" s="246"/>
      <c r="AR5" s="246"/>
      <c r="AS5" s="246"/>
      <c r="AT5" s="246"/>
      <c r="AU5" s="49"/>
      <c r="AV5" s="49"/>
      <c r="AW5" s="49"/>
      <c r="AX5" s="49"/>
      <c r="AY5" s="49"/>
      <c r="AZ5" s="49"/>
      <c r="BB5" s="51"/>
      <c r="CE5" s="207" t="s">
        <v>17</v>
      </c>
      <c r="CF5" s="207"/>
      <c r="CG5" s="3"/>
      <c r="CH5" s="4"/>
    </row>
    <row r="6" spans="3:86" x14ac:dyDescent="0.25">
      <c r="C6" s="46"/>
      <c r="E6" s="245" t="s">
        <v>2</v>
      </c>
      <c r="F6" s="245"/>
      <c r="G6" s="245"/>
      <c r="H6" s="245"/>
      <c r="I6" s="245"/>
      <c r="J6" s="49" t="s">
        <v>11</v>
      </c>
      <c r="K6" s="245" t="s">
        <v>337</v>
      </c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245"/>
      <c r="AI6" s="245"/>
      <c r="AJ6" s="245"/>
      <c r="AK6" s="245"/>
      <c r="AL6" s="245"/>
      <c r="AM6" s="245"/>
      <c r="AN6" s="245"/>
      <c r="AO6" s="245"/>
      <c r="AP6" s="49"/>
      <c r="AQ6" s="49"/>
      <c r="AR6" s="49"/>
      <c r="AS6" s="49"/>
      <c r="AT6" s="49"/>
      <c r="AU6" s="49"/>
      <c r="AV6" s="49"/>
      <c r="AW6" s="49"/>
      <c r="AX6" s="49"/>
      <c r="AY6" s="49"/>
      <c r="AZ6" s="49"/>
      <c r="BB6" s="51"/>
      <c r="CE6" s="5" t="s">
        <v>5</v>
      </c>
      <c r="CF6" s="6" t="s">
        <v>18</v>
      </c>
      <c r="CG6" s="7">
        <v>6.77</v>
      </c>
      <c r="CH6" s="4">
        <f>CG6*$CH$3</f>
        <v>97122.42</v>
      </c>
    </row>
    <row r="7" spans="3:86" x14ac:dyDescent="0.25">
      <c r="C7" s="46"/>
      <c r="BB7" s="51"/>
      <c r="CE7" s="5" t="s">
        <v>19</v>
      </c>
      <c r="CF7" s="6" t="s">
        <v>20</v>
      </c>
      <c r="CG7" s="8">
        <v>8.17</v>
      </c>
      <c r="CH7" s="4">
        <f t="shared" ref="CH7:CH72" si="0">CG7*$CH$3</f>
        <v>117206.81999999999</v>
      </c>
    </row>
    <row r="8" spans="3:86" x14ac:dyDescent="0.25">
      <c r="C8" s="46"/>
      <c r="BB8" s="51"/>
      <c r="CE8" s="5" t="s">
        <v>21</v>
      </c>
      <c r="CF8" s="6" t="s">
        <v>22</v>
      </c>
      <c r="CG8" s="8">
        <v>23.32</v>
      </c>
      <c r="CH8" s="4">
        <f t="shared" si="0"/>
        <v>334548.72000000003</v>
      </c>
    </row>
    <row r="9" spans="3:86" x14ac:dyDescent="0.25">
      <c r="C9" s="46"/>
      <c r="BB9" s="51"/>
      <c r="CE9" s="5" t="s">
        <v>23</v>
      </c>
      <c r="CF9" s="6" t="s">
        <v>24</v>
      </c>
      <c r="CG9" s="7">
        <v>8.27</v>
      </c>
      <c r="CH9" s="4">
        <f t="shared" si="0"/>
        <v>118641.42</v>
      </c>
    </row>
    <row r="10" spans="3:86" ht="16.5" customHeight="1" x14ac:dyDescent="0.25">
      <c r="C10" s="46"/>
      <c r="E10" s="208"/>
      <c r="F10" s="209"/>
      <c r="G10" s="209"/>
      <c r="H10" s="209"/>
      <c r="I10" s="209"/>
      <c r="J10" s="209"/>
      <c r="K10" s="210" t="e">
        <f>VLOOKUP(E10,$CE$1:$CH$1002,2,FALSE)</f>
        <v>#N/A</v>
      </c>
      <c r="L10" s="210"/>
      <c r="M10" s="210"/>
      <c r="N10" s="210"/>
      <c r="O10" s="210"/>
      <c r="P10" s="210"/>
      <c r="Q10" s="210"/>
      <c r="R10" s="210"/>
      <c r="S10" s="210"/>
      <c r="T10" s="210"/>
      <c r="U10" s="210"/>
      <c r="V10" s="210"/>
      <c r="W10" s="210"/>
      <c r="X10" s="210"/>
      <c r="Y10" s="127"/>
      <c r="Z10" s="211"/>
      <c r="AA10" s="211"/>
      <c r="AB10" s="211"/>
      <c r="AC10" s="211"/>
      <c r="AD10" s="211"/>
      <c r="AE10" s="211"/>
      <c r="AF10" s="210" t="s">
        <v>315</v>
      </c>
      <c r="AG10" s="210"/>
      <c r="AH10" s="212"/>
      <c r="AI10" s="212"/>
      <c r="AJ10" s="212"/>
      <c r="AK10" s="212"/>
      <c r="AL10" s="212"/>
      <c r="AM10" s="212"/>
      <c r="AN10" s="52" t="s">
        <v>316</v>
      </c>
      <c r="AO10" s="52"/>
      <c r="AP10" s="213" t="e">
        <f>(AH10*VLOOKUP(E10,$CE$1:$CH$1002,4,FALSE))/1000</f>
        <v>#N/A</v>
      </c>
      <c r="AQ10" s="213"/>
      <c r="AR10" s="213"/>
      <c r="AS10" s="213"/>
      <c r="AT10" s="213"/>
      <c r="AU10" s="213"/>
      <c r="AV10" s="213"/>
      <c r="AW10" s="213"/>
      <c r="AX10" s="213"/>
      <c r="AY10" s="213"/>
      <c r="AZ10" s="214"/>
      <c r="BB10" s="51"/>
      <c r="CE10" s="5" t="s">
        <v>25</v>
      </c>
      <c r="CF10" s="9" t="s">
        <v>26</v>
      </c>
      <c r="CG10" s="7">
        <v>7.46</v>
      </c>
      <c r="CH10" s="4">
        <f t="shared" si="0"/>
        <v>107021.16</v>
      </c>
    </row>
    <row r="11" spans="3:86" x14ac:dyDescent="0.25">
      <c r="C11" s="46"/>
      <c r="E11" s="216"/>
      <c r="F11" s="217"/>
      <c r="G11" s="217"/>
      <c r="H11" s="217"/>
      <c r="I11" s="217"/>
      <c r="J11" s="217"/>
      <c r="K11" s="218" t="e">
        <f>VLOOKUP(E11,$CE$1:$CH$1002,2,FALSE)</f>
        <v>#N/A</v>
      </c>
      <c r="L11" s="218"/>
      <c r="M11" s="218"/>
      <c r="N11" s="218"/>
      <c r="O11" s="218"/>
      <c r="P11" s="218"/>
      <c r="Q11" s="218"/>
      <c r="R11" s="218"/>
      <c r="S11" s="218"/>
      <c r="T11" s="218"/>
      <c r="U11" s="218"/>
      <c r="V11" s="218"/>
      <c r="W11" s="218"/>
      <c r="X11" s="218"/>
      <c r="Y11" s="124"/>
      <c r="Z11" s="219"/>
      <c r="AA11" s="219"/>
      <c r="AB11" s="219"/>
      <c r="AC11" s="219"/>
      <c r="AD11" s="219"/>
      <c r="AE11" s="219"/>
      <c r="AF11" s="218" t="s">
        <v>315</v>
      </c>
      <c r="AG11" s="218"/>
      <c r="AH11" s="248"/>
      <c r="AI11" s="248"/>
      <c r="AJ11" s="248"/>
      <c r="AK11" s="248"/>
      <c r="AL11" s="248"/>
      <c r="AM11" s="248"/>
      <c r="AN11" s="55" t="s">
        <v>316</v>
      </c>
      <c r="AO11" s="55"/>
      <c r="AP11" s="221" t="e">
        <f>(AH11*VLOOKUP(E11,$CE$1:$CH$1002,4,FALSE))/1000</f>
        <v>#N/A</v>
      </c>
      <c r="AQ11" s="221"/>
      <c r="AR11" s="221"/>
      <c r="AS11" s="221"/>
      <c r="AT11" s="221"/>
      <c r="AU11" s="221"/>
      <c r="AV11" s="221"/>
      <c r="AW11" s="221"/>
      <c r="AX11" s="221"/>
      <c r="AY11" s="221"/>
      <c r="AZ11" s="222"/>
      <c r="BB11" s="51"/>
      <c r="CE11" s="5" t="s">
        <v>6</v>
      </c>
      <c r="CF11" s="6" t="s">
        <v>27</v>
      </c>
      <c r="CG11" s="7">
        <v>8.41</v>
      </c>
      <c r="CH11" s="4">
        <f t="shared" si="0"/>
        <v>120649.86</v>
      </c>
    </row>
    <row r="12" spans="3:86" x14ac:dyDescent="0.25">
      <c r="C12" s="46"/>
      <c r="E12" s="200"/>
      <c r="F12" s="243"/>
      <c r="G12" s="243"/>
      <c r="H12" s="243"/>
      <c r="I12" s="243"/>
      <c r="J12" s="243"/>
      <c r="K12" s="230" t="e">
        <f>VLOOKUP(E12,$CE$1:$CH$1002,2,FALSE)</f>
        <v>#N/A</v>
      </c>
      <c r="L12" s="230"/>
      <c r="M12" s="230"/>
      <c r="N12" s="230"/>
      <c r="O12" s="230"/>
      <c r="P12" s="230"/>
      <c r="Q12" s="230"/>
      <c r="R12" s="230"/>
      <c r="S12" s="230"/>
      <c r="T12" s="230"/>
      <c r="U12" s="230"/>
      <c r="V12" s="230"/>
      <c r="W12" s="230"/>
      <c r="X12" s="230"/>
      <c r="Y12" s="122"/>
      <c r="Z12" s="203"/>
      <c r="AA12" s="203"/>
      <c r="AB12" s="203"/>
      <c r="AC12" s="203"/>
      <c r="AD12" s="203"/>
      <c r="AE12" s="203"/>
      <c r="AF12" s="230" t="s">
        <v>315</v>
      </c>
      <c r="AG12" s="230"/>
      <c r="AH12" s="249"/>
      <c r="AI12" s="249"/>
      <c r="AJ12" s="249"/>
      <c r="AK12" s="249"/>
      <c r="AL12" s="249"/>
      <c r="AM12" s="249"/>
      <c r="AN12" s="41" t="s">
        <v>316</v>
      </c>
      <c r="AP12" s="242" t="e">
        <f>(AH12*VLOOKUP(E12,$CE$1:$CH$1002,4,FALSE))/1000</f>
        <v>#N/A</v>
      </c>
      <c r="AQ12" s="242"/>
      <c r="AR12" s="242"/>
      <c r="AS12" s="242"/>
      <c r="AT12" s="242"/>
      <c r="AU12" s="242"/>
      <c r="AV12" s="242"/>
      <c r="AW12" s="242"/>
      <c r="AX12" s="242"/>
      <c r="AY12" s="242"/>
      <c r="AZ12" s="206"/>
      <c r="BB12" s="51"/>
      <c r="CE12" s="5" t="s">
        <v>28</v>
      </c>
      <c r="CF12" s="6" t="s">
        <v>29</v>
      </c>
      <c r="CG12" s="7">
        <v>7.55</v>
      </c>
      <c r="CH12" s="4">
        <f t="shared" si="0"/>
        <v>108312.3</v>
      </c>
    </row>
    <row r="13" spans="3:86" x14ac:dyDescent="0.25">
      <c r="C13" s="46"/>
      <c r="E13" s="223"/>
      <c r="F13" s="224"/>
      <c r="G13" s="224"/>
      <c r="H13" s="224"/>
      <c r="I13" s="224"/>
      <c r="J13" s="224"/>
      <c r="K13" s="225" t="e">
        <f>VLOOKUP(E13,$CE$1:$CH$1002,2,FALSE)</f>
        <v>#N/A</v>
      </c>
      <c r="L13" s="225"/>
      <c r="M13" s="225"/>
      <c r="N13" s="225"/>
      <c r="O13" s="225"/>
      <c r="P13" s="225"/>
      <c r="Q13" s="225"/>
      <c r="R13" s="225"/>
      <c r="S13" s="225"/>
      <c r="T13" s="225"/>
      <c r="U13" s="225"/>
      <c r="V13" s="225"/>
      <c r="W13" s="225"/>
      <c r="X13" s="225"/>
      <c r="Y13" s="121"/>
      <c r="Z13" s="226"/>
      <c r="AA13" s="226"/>
      <c r="AB13" s="226"/>
      <c r="AC13" s="226"/>
      <c r="AD13" s="226"/>
      <c r="AE13" s="226"/>
      <c r="AF13" s="225" t="s">
        <v>315</v>
      </c>
      <c r="AG13" s="225"/>
      <c r="AH13" s="227"/>
      <c r="AI13" s="227"/>
      <c r="AJ13" s="227"/>
      <c r="AK13" s="227"/>
      <c r="AL13" s="227"/>
      <c r="AM13" s="227"/>
      <c r="AN13" s="54" t="s">
        <v>316</v>
      </c>
      <c r="AO13" s="54"/>
      <c r="AP13" s="228" t="e">
        <f>(AH13*VLOOKUP(E13,$CE$1:$CH$1002,4,FALSE))/1000</f>
        <v>#N/A</v>
      </c>
      <c r="AQ13" s="228"/>
      <c r="AR13" s="228"/>
      <c r="AS13" s="228"/>
      <c r="AT13" s="228"/>
      <c r="AU13" s="228"/>
      <c r="AV13" s="228"/>
      <c r="AW13" s="228"/>
      <c r="AX13" s="228"/>
      <c r="AY13" s="228"/>
      <c r="AZ13" s="229"/>
      <c r="BB13" s="51"/>
      <c r="CE13" s="5" t="s">
        <v>30</v>
      </c>
      <c r="CF13" s="6" t="s">
        <v>31</v>
      </c>
      <c r="CG13" s="8">
        <v>8.7899999999999991</v>
      </c>
      <c r="CH13" s="4">
        <f t="shared" si="0"/>
        <v>126101.33999999998</v>
      </c>
    </row>
    <row r="14" spans="3:86" x14ac:dyDescent="0.25">
      <c r="C14" s="46"/>
      <c r="E14" s="131"/>
      <c r="F14" s="131"/>
      <c r="G14" s="131"/>
      <c r="H14" s="131"/>
      <c r="I14" s="131"/>
      <c r="J14" s="131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11"/>
      <c r="AA14" s="111"/>
      <c r="AB14" s="111"/>
      <c r="AC14" s="111"/>
      <c r="AD14" s="111"/>
      <c r="AE14" s="111"/>
      <c r="AF14" s="122"/>
      <c r="AG14" s="122"/>
      <c r="AH14" s="131"/>
      <c r="AI14" s="131"/>
      <c r="AJ14" s="131"/>
      <c r="AK14" s="131"/>
      <c r="AL14" s="131"/>
      <c r="AM14" s="131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B14" s="51"/>
      <c r="CE14" s="5" t="s">
        <v>32</v>
      </c>
      <c r="CF14" s="9" t="s">
        <v>33</v>
      </c>
      <c r="CG14" s="7">
        <v>11.66</v>
      </c>
      <c r="CH14" s="4">
        <f t="shared" si="0"/>
        <v>167274.36000000002</v>
      </c>
    </row>
    <row r="15" spans="3:86" x14ac:dyDescent="0.25">
      <c r="C15" s="46"/>
      <c r="E15" s="131"/>
      <c r="F15" s="131"/>
      <c r="G15" s="131"/>
      <c r="H15" s="131"/>
      <c r="I15" s="131"/>
      <c r="J15" s="131"/>
      <c r="K15" s="122"/>
      <c r="L15" s="122"/>
      <c r="M15" s="122"/>
      <c r="N15" s="122"/>
      <c r="O15" s="122"/>
      <c r="P15" s="122"/>
      <c r="Q15" s="122"/>
      <c r="R15" s="122"/>
      <c r="S15" s="122"/>
      <c r="T15" s="122"/>
      <c r="U15" s="122"/>
      <c r="V15" s="122"/>
      <c r="W15" s="122"/>
      <c r="X15" s="122"/>
      <c r="Y15" s="122"/>
      <c r="Z15" s="111"/>
      <c r="AA15" s="111"/>
      <c r="AB15" s="111"/>
      <c r="AC15" s="111"/>
      <c r="AD15" s="111"/>
      <c r="AE15" s="111"/>
      <c r="AF15" s="122"/>
      <c r="AG15" s="122"/>
      <c r="AH15" s="131"/>
      <c r="AI15" s="131"/>
      <c r="AJ15" s="131"/>
      <c r="AK15" s="59"/>
      <c r="AL15" s="230" t="s">
        <v>318</v>
      </c>
      <c r="AM15" s="230"/>
      <c r="AN15" s="230"/>
      <c r="AO15" s="230"/>
      <c r="AP15" s="112" t="s">
        <v>11</v>
      </c>
      <c r="AQ15" s="242" t="e">
        <f>SUM(AP10:AZ13)</f>
        <v>#N/A</v>
      </c>
      <c r="AR15" s="242"/>
      <c r="AS15" s="242"/>
      <c r="AT15" s="242"/>
      <c r="AU15" s="242"/>
      <c r="AV15" s="242"/>
      <c r="AW15" s="242"/>
      <c r="AX15" s="242"/>
      <c r="AY15" s="242"/>
      <c r="AZ15" s="242"/>
      <c r="BB15" s="51"/>
      <c r="CE15" s="5" t="s">
        <v>34</v>
      </c>
      <c r="CF15" s="9" t="s">
        <v>35</v>
      </c>
      <c r="CG15" s="7">
        <v>5.84</v>
      </c>
      <c r="CH15" s="4">
        <f t="shared" si="0"/>
        <v>83780.639999999999</v>
      </c>
    </row>
    <row r="16" spans="3:86" x14ac:dyDescent="0.25">
      <c r="C16" s="46"/>
      <c r="E16" s="131"/>
      <c r="F16" s="131"/>
      <c r="G16" s="131"/>
      <c r="H16" s="131"/>
      <c r="I16" s="131"/>
      <c r="J16" s="131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11"/>
      <c r="AA16" s="111"/>
      <c r="AB16" s="111"/>
      <c r="AC16" s="111"/>
      <c r="AD16" s="111"/>
      <c r="AE16" s="111"/>
      <c r="AF16" s="122"/>
      <c r="AG16" s="122"/>
      <c r="AH16" s="131"/>
      <c r="AI16" s="131"/>
      <c r="AJ16" s="131"/>
      <c r="AK16" s="59"/>
      <c r="AL16" s="230" t="s">
        <v>317</v>
      </c>
      <c r="AM16" s="230"/>
      <c r="AN16" s="230"/>
      <c r="AO16" s="230"/>
      <c r="AP16" s="112" t="s">
        <v>11</v>
      </c>
      <c r="AQ16" s="242" t="e">
        <f>AQ15/AQ4</f>
        <v>#N/A</v>
      </c>
      <c r="AR16" s="242"/>
      <c r="AS16" s="242"/>
      <c r="AT16" s="242"/>
      <c r="AU16" s="242"/>
      <c r="AV16" s="242"/>
      <c r="AW16" s="242"/>
      <c r="AX16" s="242"/>
      <c r="AY16" s="242"/>
      <c r="AZ16" s="242"/>
      <c r="BB16" s="51"/>
      <c r="CE16" s="5" t="s">
        <v>36</v>
      </c>
      <c r="CF16" s="9" t="s">
        <v>37</v>
      </c>
      <c r="CG16" s="7">
        <v>20.14</v>
      </c>
      <c r="CH16" s="4">
        <f t="shared" si="0"/>
        <v>288928.44</v>
      </c>
    </row>
    <row r="17" spans="3:86" x14ac:dyDescent="0.25">
      <c r="C17" s="46"/>
      <c r="E17" s="131"/>
      <c r="F17" s="131"/>
      <c r="G17" s="131"/>
      <c r="H17" s="131"/>
      <c r="I17" s="131"/>
      <c r="J17" s="131"/>
      <c r="K17" s="122"/>
      <c r="L17" s="122"/>
      <c r="M17" s="122"/>
      <c r="N17" s="122"/>
      <c r="O17" s="122"/>
      <c r="P17" s="122"/>
      <c r="Q17" s="122"/>
      <c r="R17" s="122"/>
      <c r="S17" s="122"/>
      <c r="T17" s="122"/>
      <c r="U17" s="122"/>
      <c r="V17" s="122"/>
      <c r="W17" s="122"/>
      <c r="X17" s="122"/>
      <c r="Y17" s="122"/>
      <c r="Z17" s="111"/>
      <c r="AA17" s="111"/>
      <c r="AB17" s="111"/>
      <c r="AC17" s="111"/>
      <c r="AD17" s="111"/>
      <c r="AE17" s="111"/>
      <c r="AF17" s="122"/>
      <c r="AG17" s="122"/>
      <c r="AH17" s="131"/>
      <c r="AI17" s="131"/>
      <c r="AJ17" s="131"/>
      <c r="AK17" s="131"/>
      <c r="AL17" s="131"/>
      <c r="AM17" s="131"/>
      <c r="AQ17" s="131"/>
      <c r="AR17" s="131"/>
      <c r="AS17" s="131"/>
      <c r="AT17" s="131"/>
      <c r="AU17" s="131"/>
      <c r="AV17" s="131"/>
      <c r="AW17" s="131"/>
      <c r="AX17" s="131"/>
      <c r="AY17" s="131"/>
      <c r="AZ17" s="131"/>
      <c r="BB17" s="51"/>
      <c r="CE17" s="5" t="s">
        <v>38</v>
      </c>
      <c r="CF17" s="6" t="s">
        <v>39</v>
      </c>
      <c r="CG17" s="8">
        <v>24.15</v>
      </c>
      <c r="CH17" s="4">
        <f t="shared" si="0"/>
        <v>346455.89999999997</v>
      </c>
    </row>
    <row r="18" spans="3:86" ht="17.25" thickBot="1" x14ac:dyDescent="0.3">
      <c r="C18" s="60"/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/>
      <c r="AY18" s="61"/>
      <c r="AZ18" s="61"/>
      <c r="BA18" s="61"/>
      <c r="BB18" s="62"/>
      <c r="CE18" s="5" t="s">
        <v>7</v>
      </c>
      <c r="CF18" s="6" t="s">
        <v>40</v>
      </c>
      <c r="CG18" s="7">
        <v>8.48</v>
      </c>
      <c r="CH18" s="4">
        <f t="shared" si="0"/>
        <v>121654.08</v>
      </c>
    </row>
    <row r="19" spans="3:86" x14ac:dyDescent="0.25">
      <c r="CE19" s="5" t="s">
        <v>41</v>
      </c>
      <c r="CF19" s="6" t="s">
        <v>42</v>
      </c>
      <c r="CG19" s="7">
        <v>7.27</v>
      </c>
      <c r="CH19" s="4">
        <f t="shared" si="0"/>
        <v>104295.42</v>
      </c>
    </row>
    <row r="20" spans="3:86" ht="17.25" thickBot="1" x14ac:dyDescent="0.3">
      <c r="CE20" s="5" t="s">
        <v>43</v>
      </c>
      <c r="CF20" s="6" t="s">
        <v>44</v>
      </c>
      <c r="CG20" s="7">
        <v>7.63</v>
      </c>
      <c r="CH20" s="4">
        <f t="shared" si="0"/>
        <v>109459.98</v>
      </c>
    </row>
    <row r="21" spans="3:86" x14ac:dyDescent="0.25">
      <c r="C21" s="43"/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4"/>
      <c r="AJ21" s="44"/>
      <c r="AK21" s="44"/>
      <c r="AL21" s="44"/>
      <c r="AM21" s="44"/>
      <c r="AN21" s="44"/>
      <c r="AO21" s="44"/>
      <c r="AP21" s="44"/>
      <c r="AQ21" s="44"/>
      <c r="AR21" s="44"/>
      <c r="AS21" s="44"/>
      <c r="AT21" s="44"/>
      <c r="AU21" s="44"/>
      <c r="AV21" s="44"/>
      <c r="AW21" s="44"/>
      <c r="AX21" s="44"/>
      <c r="AY21" s="44"/>
      <c r="AZ21" s="44"/>
      <c r="BA21" s="44"/>
      <c r="BB21" s="45"/>
      <c r="CE21" s="5" t="s">
        <v>45</v>
      </c>
      <c r="CF21" s="6" t="s">
        <v>46</v>
      </c>
      <c r="CG21" s="7">
        <v>9.5583270598076133</v>
      </c>
      <c r="CH21" s="4">
        <f t="shared" si="0"/>
        <v>137123.76</v>
      </c>
    </row>
    <row r="22" spans="3:86" x14ac:dyDescent="0.25">
      <c r="C22" s="46"/>
      <c r="E22" s="245" t="s">
        <v>0</v>
      </c>
      <c r="F22" s="245"/>
      <c r="G22" s="245"/>
      <c r="H22" s="245"/>
      <c r="I22" s="245"/>
      <c r="J22" s="49" t="s">
        <v>11</v>
      </c>
      <c r="K22" s="252" t="s">
        <v>326</v>
      </c>
      <c r="L22" s="252"/>
      <c r="M22" s="252"/>
      <c r="N22" s="252"/>
      <c r="O22" s="252"/>
      <c r="P22" s="252"/>
      <c r="Q22" s="252"/>
      <c r="R22" s="252"/>
      <c r="S22" s="252"/>
      <c r="T22" s="252"/>
      <c r="U22" s="252"/>
      <c r="V22" s="49"/>
      <c r="W22" s="49"/>
      <c r="X22" s="49"/>
      <c r="Y22" s="49"/>
      <c r="Z22" s="49"/>
      <c r="AA22" s="49"/>
      <c r="AB22" s="49"/>
      <c r="AC22" s="49"/>
      <c r="AD22" s="50"/>
      <c r="AE22" s="50"/>
      <c r="AF22" s="50"/>
      <c r="AG22" s="50"/>
      <c r="AH22" s="245" t="s">
        <v>3</v>
      </c>
      <c r="AI22" s="245"/>
      <c r="AJ22" s="245"/>
      <c r="AK22" s="245"/>
      <c r="AL22" s="245"/>
      <c r="AM22" s="245"/>
      <c r="AN22" s="245"/>
      <c r="AO22" s="245"/>
      <c r="AP22" s="49" t="s">
        <v>11</v>
      </c>
      <c r="AQ22" s="247">
        <v>336.91</v>
      </c>
      <c r="AR22" s="247"/>
      <c r="AS22" s="247"/>
      <c r="AT22" s="247"/>
      <c r="AU22" s="49" t="s">
        <v>319</v>
      </c>
      <c r="AV22" s="49"/>
      <c r="AW22" s="49"/>
      <c r="AX22" s="49"/>
      <c r="AY22" s="49"/>
      <c r="AZ22" s="49"/>
      <c r="BB22" s="51"/>
      <c r="CE22" s="5" t="s">
        <v>47</v>
      </c>
      <c r="CF22" s="6" t="s">
        <v>48</v>
      </c>
      <c r="CG22" s="7">
        <v>6.66</v>
      </c>
      <c r="CH22" s="4">
        <f t="shared" si="0"/>
        <v>95544.36</v>
      </c>
    </row>
    <row r="23" spans="3:86" x14ac:dyDescent="0.25">
      <c r="C23" s="46"/>
      <c r="E23" s="245" t="s">
        <v>322</v>
      </c>
      <c r="F23" s="245"/>
      <c r="G23" s="245"/>
      <c r="H23" s="245"/>
      <c r="I23" s="245"/>
      <c r="J23" s="49" t="s">
        <v>11</v>
      </c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50"/>
      <c r="AE23" s="50"/>
      <c r="AF23" s="50"/>
      <c r="AG23" s="50"/>
      <c r="AH23" s="245" t="s">
        <v>4</v>
      </c>
      <c r="AI23" s="245"/>
      <c r="AJ23" s="245"/>
      <c r="AK23" s="245"/>
      <c r="AL23" s="245"/>
      <c r="AM23" s="245"/>
      <c r="AN23" s="245"/>
      <c r="AO23" s="245"/>
      <c r="AP23" s="49" t="s">
        <v>11</v>
      </c>
      <c r="AQ23" s="245">
        <v>2100</v>
      </c>
      <c r="AR23" s="245"/>
      <c r="AS23" s="245"/>
      <c r="AT23" s="245"/>
      <c r="AU23" s="49" t="s">
        <v>320</v>
      </c>
      <c r="AV23" s="49"/>
      <c r="AW23" s="49"/>
      <c r="AX23" s="49"/>
      <c r="AY23" s="49"/>
      <c r="AZ23" s="49"/>
      <c r="BB23" s="51"/>
      <c r="CE23" s="5" t="s">
        <v>49</v>
      </c>
      <c r="CF23" s="9" t="s">
        <v>50</v>
      </c>
      <c r="CG23" s="7">
        <v>12.14</v>
      </c>
      <c r="CH23" s="4">
        <f t="shared" si="0"/>
        <v>174160.44</v>
      </c>
    </row>
    <row r="24" spans="3:86" x14ac:dyDescent="0.25">
      <c r="C24" s="46"/>
      <c r="E24" s="245" t="s">
        <v>1</v>
      </c>
      <c r="F24" s="245"/>
      <c r="G24" s="245"/>
      <c r="H24" s="245"/>
      <c r="I24" s="245"/>
      <c r="J24" s="49" t="s">
        <v>11</v>
      </c>
      <c r="K24" s="245" t="s">
        <v>609</v>
      </c>
      <c r="L24" s="245"/>
      <c r="M24" s="245"/>
      <c r="N24" s="245"/>
      <c r="O24" s="245"/>
      <c r="P24" s="245"/>
      <c r="Q24" s="245"/>
      <c r="R24" s="245"/>
      <c r="S24" s="245"/>
      <c r="T24" s="245"/>
      <c r="U24" s="245"/>
      <c r="V24" s="49"/>
      <c r="W24" s="49"/>
      <c r="X24" s="49"/>
      <c r="Y24" s="49"/>
      <c r="Z24" s="49"/>
      <c r="AA24" s="49"/>
      <c r="AB24" s="49"/>
      <c r="AC24" s="49"/>
      <c r="AD24" s="50"/>
      <c r="AE24" s="50"/>
      <c r="AF24" s="50"/>
      <c r="AG24" s="50"/>
      <c r="AH24" s="245"/>
      <c r="AI24" s="245"/>
      <c r="AJ24" s="245"/>
      <c r="AK24" s="245"/>
      <c r="AL24" s="245"/>
      <c r="AM24" s="245"/>
      <c r="AN24" s="245"/>
      <c r="AO24" s="245"/>
      <c r="AP24" s="49"/>
      <c r="AQ24" s="246"/>
      <c r="AR24" s="246"/>
      <c r="AS24" s="246"/>
      <c r="AT24" s="246"/>
      <c r="AU24" s="49"/>
      <c r="AV24" s="49"/>
      <c r="AW24" s="49"/>
      <c r="AX24" s="49"/>
      <c r="AY24" s="49"/>
      <c r="AZ24" s="49"/>
      <c r="BB24" s="51"/>
      <c r="CE24" s="5" t="s">
        <v>51</v>
      </c>
      <c r="CF24" s="6" t="s">
        <v>52</v>
      </c>
      <c r="CG24" s="8">
        <v>16.57</v>
      </c>
      <c r="CH24" s="4">
        <f t="shared" si="0"/>
        <v>237713.22</v>
      </c>
    </row>
    <row r="25" spans="3:86" x14ac:dyDescent="0.25">
      <c r="C25" s="46"/>
      <c r="E25" s="245" t="s">
        <v>2</v>
      </c>
      <c r="F25" s="245"/>
      <c r="G25" s="245"/>
      <c r="H25" s="245"/>
      <c r="I25" s="245"/>
      <c r="J25" s="49" t="s">
        <v>11</v>
      </c>
      <c r="K25" s="245" t="s">
        <v>337</v>
      </c>
      <c r="L25" s="245"/>
      <c r="M25" s="245"/>
      <c r="N25" s="245"/>
      <c r="O25" s="245"/>
      <c r="P25" s="245"/>
      <c r="Q25" s="245"/>
      <c r="R25" s="245"/>
      <c r="S25" s="245"/>
      <c r="T25" s="245"/>
      <c r="U25" s="245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245"/>
      <c r="AI25" s="245"/>
      <c r="AJ25" s="245"/>
      <c r="AK25" s="245"/>
      <c r="AL25" s="245"/>
      <c r="AM25" s="245"/>
      <c r="AN25" s="245"/>
      <c r="AO25" s="245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  <c r="BB25" s="51"/>
      <c r="CE25" s="5"/>
      <c r="CF25" s="6"/>
      <c r="CG25" s="8"/>
      <c r="CH25" s="4"/>
    </row>
    <row r="26" spans="3:86" x14ac:dyDescent="0.25">
      <c r="C26" s="46"/>
      <c r="BB26" s="51"/>
      <c r="CE26" s="5" t="s">
        <v>53</v>
      </c>
      <c r="CF26" s="9" t="s">
        <v>54</v>
      </c>
      <c r="CG26" s="7">
        <v>24.42</v>
      </c>
      <c r="CH26" s="4">
        <f t="shared" si="0"/>
        <v>350329.32</v>
      </c>
    </row>
    <row r="27" spans="3:86" x14ac:dyDescent="0.25">
      <c r="C27" s="46"/>
      <c r="BB27" s="51"/>
      <c r="CE27" s="5" t="s">
        <v>55</v>
      </c>
      <c r="CF27" s="6" t="s">
        <v>56</v>
      </c>
      <c r="CG27" s="8">
        <v>19.260000000000002</v>
      </c>
      <c r="CH27" s="4">
        <f t="shared" si="0"/>
        <v>276303.96000000002</v>
      </c>
    </row>
    <row r="28" spans="3:86" x14ac:dyDescent="0.25">
      <c r="C28" s="46"/>
      <c r="BB28" s="51"/>
      <c r="CE28" s="5" t="s">
        <v>57</v>
      </c>
      <c r="CF28" s="6" t="s">
        <v>58</v>
      </c>
      <c r="CG28" s="8">
        <v>16.22</v>
      </c>
      <c r="CH28" s="4">
        <f t="shared" si="0"/>
        <v>232692.12</v>
      </c>
    </row>
    <row r="29" spans="3:86" x14ac:dyDescent="0.25">
      <c r="C29" s="46"/>
      <c r="E29" s="208"/>
      <c r="F29" s="209"/>
      <c r="G29" s="209"/>
      <c r="H29" s="209"/>
      <c r="I29" s="209"/>
      <c r="J29" s="209"/>
      <c r="K29" s="210" t="e">
        <f t="shared" ref="K29:K33" si="1">VLOOKUP(E29,$CE$1:$CH$1002,2,FALSE)</f>
        <v>#N/A</v>
      </c>
      <c r="L29" s="210"/>
      <c r="M29" s="210"/>
      <c r="N29" s="210"/>
      <c r="O29" s="210"/>
      <c r="P29" s="210"/>
      <c r="Q29" s="210"/>
      <c r="R29" s="210"/>
      <c r="S29" s="210"/>
      <c r="T29" s="210"/>
      <c r="U29" s="210"/>
      <c r="V29" s="210"/>
      <c r="W29" s="210"/>
      <c r="X29" s="210"/>
      <c r="Y29" s="127"/>
      <c r="Z29" s="234"/>
      <c r="AA29" s="234"/>
      <c r="AB29" s="234"/>
      <c r="AC29" s="234"/>
      <c r="AD29" s="234"/>
      <c r="AE29" s="234"/>
      <c r="AF29" s="210" t="s">
        <v>315</v>
      </c>
      <c r="AG29" s="210"/>
      <c r="AH29" s="235"/>
      <c r="AI29" s="235"/>
      <c r="AJ29" s="235"/>
      <c r="AK29" s="235"/>
      <c r="AL29" s="235"/>
      <c r="AM29" s="235"/>
      <c r="AN29" s="52" t="s">
        <v>316</v>
      </c>
      <c r="AO29" s="52"/>
      <c r="AP29" s="213" t="e">
        <f t="shared" ref="AP29:AP33" si="2">(AH29*VLOOKUP(E29,$CE$1:$CH$1002,4,FALSE))/1000</f>
        <v>#N/A</v>
      </c>
      <c r="AQ29" s="213"/>
      <c r="AR29" s="213"/>
      <c r="AS29" s="213"/>
      <c r="AT29" s="213"/>
      <c r="AU29" s="213"/>
      <c r="AV29" s="213"/>
      <c r="AW29" s="213"/>
      <c r="AX29" s="213"/>
      <c r="AY29" s="213"/>
      <c r="AZ29" s="214"/>
      <c r="BB29" s="51"/>
      <c r="CE29" s="5" t="s">
        <v>59</v>
      </c>
      <c r="CF29" s="6" t="s">
        <v>60</v>
      </c>
      <c r="CG29" s="8">
        <v>21.41</v>
      </c>
      <c r="CH29" s="4">
        <f t="shared" si="0"/>
        <v>307147.86</v>
      </c>
    </row>
    <row r="30" spans="3:86" x14ac:dyDescent="0.25">
      <c r="C30" s="46"/>
      <c r="E30" s="200"/>
      <c r="F30" s="243"/>
      <c r="G30" s="243"/>
      <c r="H30" s="243"/>
      <c r="I30" s="243"/>
      <c r="J30" s="243"/>
      <c r="K30" s="230" t="e">
        <f t="shared" si="1"/>
        <v>#N/A</v>
      </c>
      <c r="L30" s="230"/>
      <c r="M30" s="230"/>
      <c r="N30" s="230"/>
      <c r="O30" s="230"/>
      <c r="P30" s="230"/>
      <c r="Q30" s="230"/>
      <c r="R30" s="230"/>
      <c r="S30" s="230"/>
      <c r="T30" s="230"/>
      <c r="U30" s="230"/>
      <c r="V30" s="230"/>
      <c r="W30" s="230"/>
      <c r="X30" s="230"/>
      <c r="Y30" s="122"/>
      <c r="Z30" s="232"/>
      <c r="AA30" s="232"/>
      <c r="AB30" s="232"/>
      <c r="AC30" s="232"/>
      <c r="AD30" s="232"/>
      <c r="AE30" s="232"/>
      <c r="AF30" s="230" t="s">
        <v>315</v>
      </c>
      <c r="AG30" s="230"/>
      <c r="AH30" s="244"/>
      <c r="AI30" s="244"/>
      <c r="AJ30" s="244"/>
      <c r="AK30" s="244"/>
      <c r="AL30" s="244"/>
      <c r="AM30" s="244"/>
      <c r="AN30" s="41" t="s">
        <v>316</v>
      </c>
      <c r="AP30" s="242" t="e">
        <f t="shared" si="2"/>
        <v>#N/A</v>
      </c>
      <c r="AQ30" s="242"/>
      <c r="AR30" s="242"/>
      <c r="AS30" s="242"/>
      <c r="AT30" s="242"/>
      <c r="AU30" s="242"/>
      <c r="AV30" s="242"/>
      <c r="AW30" s="242"/>
      <c r="AX30" s="242"/>
      <c r="AY30" s="242"/>
      <c r="AZ30" s="206"/>
      <c r="BB30" s="51"/>
      <c r="CE30" s="5" t="s">
        <v>61</v>
      </c>
      <c r="CF30" s="6" t="s">
        <v>62</v>
      </c>
      <c r="CG30" s="7">
        <v>17.59</v>
      </c>
      <c r="CH30" s="4">
        <f t="shared" si="0"/>
        <v>252346.13999999998</v>
      </c>
    </row>
    <row r="31" spans="3:86" x14ac:dyDescent="0.25">
      <c r="C31" s="46"/>
      <c r="E31" s="216"/>
      <c r="F31" s="217"/>
      <c r="G31" s="217"/>
      <c r="H31" s="217"/>
      <c r="I31" s="217"/>
      <c r="J31" s="217"/>
      <c r="K31" s="218" t="e">
        <f t="shared" si="1"/>
        <v>#N/A</v>
      </c>
      <c r="L31" s="218"/>
      <c r="M31" s="218"/>
      <c r="N31" s="218"/>
      <c r="O31" s="218"/>
      <c r="P31" s="218"/>
      <c r="Q31" s="218"/>
      <c r="R31" s="218"/>
      <c r="S31" s="218"/>
      <c r="T31" s="218"/>
      <c r="U31" s="218"/>
      <c r="V31" s="218"/>
      <c r="W31" s="218"/>
      <c r="X31" s="218"/>
      <c r="Y31" s="124"/>
      <c r="Z31" s="236"/>
      <c r="AA31" s="236"/>
      <c r="AB31" s="236"/>
      <c r="AC31" s="236"/>
      <c r="AD31" s="236"/>
      <c r="AE31" s="236"/>
      <c r="AF31" s="218" t="s">
        <v>315</v>
      </c>
      <c r="AG31" s="218"/>
      <c r="AH31" s="248"/>
      <c r="AI31" s="248"/>
      <c r="AJ31" s="248"/>
      <c r="AK31" s="248"/>
      <c r="AL31" s="248"/>
      <c r="AM31" s="248"/>
      <c r="AN31" s="55" t="s">
        <v>316</v>
      </c>
      <c r="AO31" s="55"/>
      <c r="AP31" s="221" t="e">
        <f t="shared" si="2"/>
        <v>#N/A</v>
      </c>
      <c r="AQ31" s="221"/>
      <c r="AR31" s="221"/>
      <c r="AS31" s="221"/>
      <c r="AT31" s="221"/>
      <c r="AU31" s="221"/>
      <c r="AV31" s="221"/>
      <c r="AW31" s="221"/>
      <c r="AX31" s="221"/>
      <c r="AY31" s="221"/>
      <c r="AZ31" s="222"/>
      <c r="BB31" s="51"/>
      <c r="CE31" s="5" t="s">
        <v>63</v>
      </c>
      <c r="CF31" s="6" t="s">
        <v>64</v>
      </c>
      <c r="CG31" s="7">
        <v>8.936572563780846</v>
      </c>
      <c r="CH31" s="4">
        <f t="shared" si="0"/>
        <v>128204.07000000002</v>
      </c>
    </row>
    <row r="32" spans="3:86" x14ac:dyDescent="0.25">
      <c r="C32" s="46"/>
      <c r="E32" s="208"/>
      <c r="F32" s="209"/>
      <c r="G32" s="209"/>
      <c r="H32" s="209"/>
      <c r="I32" s="209"/>
      <c r="J32" s="209"/>
      <c r="K32" s="210" t="e">
        <f t="shared" si="1"/>
        <v>#N/A</v>
      </c>
      <c r="L32" s="210"/>
      <c r="M32" s="210"/>
      <c r="N32" s="210"/>
      <c r="O32" s="210"/>
      <c r="P32" s="210"/>
      <c r="Q32" s="210"/>
      <c r="R32" s="210"/>
      <c r="S32" s="210"/>
      <c r="T32" s="210"/>
      <c r="U32" s="210"/>
      <c r="V32" s="210"/>
      <c r="W32" s="210"/>
      <c r="X32" s="210"/>
      <c r="Y32" s="122"/>
      <c r="Z32" s="234"/>
      <c r="AA32" s="234"/>
      <c r="AB32" s="234"/>
      <c r="AC32" s="234"/>
      <c r="AD32" s="234"/>
      <c r="AE32" s="234"/>
      <c r="AF32" s="210" t="s">
        <v>315</v>
      </c>
      <c r="AG32" s="210"/>
      <c r="AH32" s="235"/>
      <c r="AI32" s="235"/>
      <c r="AJ32" s="235"/>
      <c r="AK32" s="235"/>
      <c r="AL32" s="235"/>
      <c r="AM32" s="235"/>
      <c r="AN32" s="41" t="s">
        <v>316</v>
      </c>
      <c r="AP32" s="213" t="e">
        <f t="shared" si="2"/>
        <v>#N/A</v>
      </c>
      <c r="AQ32" s="213"/>
      <c r="AR32" s="213"/>
      <c r="AS32" s="213"/>
      <c r="AT32" s="213"/>
      <c r="AU32" s="213"/>
      <c r="AV32" s="213"/>
      <c r="AW32" s="213"/>
      <c r="AX32" s="213"/>
      <c r="AY32" s="213"/>
      <c r="AZ32" s="214"/>
      <c r="BB32" s="51"/>
      <c r="CE32" s="5" t="s">
        <v>65</v>
      </c>
      <c r="CF32" s="6" t="s">
        <v>66</v>
      </c>
      <c r="CG32" s="7">
        <v>8.3867837724801344</v>
      </c>
      <c r="CH32" s="4">
        <f t="shared" si="0"/>
        <v>120316.8</v>
      </c>
    </row>
    <row r="33" spans="3:86" x14ac:dyDescent="0.25">
      <c r="C33" s="46"/>
      <c r="E33" s="223"/>
      <c r="F33" s="224"/>
      <c r="G33" s="224"/>
      <c r="H33" s="224"/>
      <c r="I33" s="224"/>
      <c r="J33" s="224"/>
      <c r="K33" s="225" t="e">
        <f t="shared" si="1"/>
        <v>#N/A</v>
      </c>
      <c r="L33" s="225"/>
      <c r="M33" s="225"/>
      <c r="N33" s="225"/>
      <c r="O33" s="225"/>
      <c r="P33" s="225"/>
      <c r="Q33" s="225"/>
      <c r="R33" s="225"/>
      <c r="S33" s="225"/>
      <c r="T33" s="225"/>
      <c r="U33" s="225"/>
      <c r="V33" s="225"/>
      <c r="W33" s="225"/>
      <c r="X33" s="225"/>
      <c r="Y33" s="121"/>
      <c r="Z33" s="237"/>
      <c r="AA33" s="237"/>
      <c r="AB33" s="237"/>
      <c r="AC33" s="237"/>
      <c r="AD33" s="237"/>
      <c r="AE33" s="237"/>
      <c r="AF33" s="225" t="s">
        <v>315</v>
      </c>
      <c r="AG33" s="225"/>
      <c r="AH33" s="238"/>
      <c r="AI33" s="238"/>
      <c r="AJ33" s="238"/>
      <c r="AK33" s="238"/>
      <c r="AL33" s="238"/>
      <c r="AM33" s="238"/>
      <c r="AN33" s="54" t="s">
        <v>316</v>
      </c>
      <c r="AO33" s="54"/>
      <c r="AP33" s="228" t="e">
        <f t="shared" si="2"/>
        <v>#N/A</v>
      </c>
      <c r="AQ33" s="228"/>
      <c r="AR33" s="228"/>
      <c r="AS33" s="228"/>
      <c r="AT33" s="228"/>
      <c r="AU33" s="228"/>
      <c r="AV33" s="228"/>
      <c r="AW33" s="228"/>
      <c r="AX33" s="228"/>
      <c r="AY33" s="228"/>
      <c r="AZ33" s="229"/>
      <c r="BB33" s="51"/>
      <c r="CE33" s="5" t="s">
        <v>67</v>
      </c>
      <c r="CF33" s="6" t="s">
        <v>68</v>
      </c>
      <c r="CG33" s="8">
        <v>7.34</v>
      </c>
      <c r="CH33" s="4">
        <f t="shared" si="0"/>
        <v>105299.64</v>
      </c>
    </row>
    <row r="34" spans="3:86" x14ac:dyDescent="0.25">
      <c r="C34" s="46"/>
      <c r="E34" s="131"/>
      <c r="F34" s="131"/>
      <c r="G34" s="131"/>
      <c r="H34" s="131"/>
      <c r="I34" s="131"/>
      <c r="J34" s="131"/>
      <c r="K34" s="122"/>
      <c r="L34" s="122"/>
      <c r="M34" s="122"/>
      <c r="N34" s="122"/>
      <c r="O34" s="122"/>
      <c r="P34" s="122"/>
      <c r="Q34" s="122"/>
      <c r="R34" s="122"/>
      <c r="S34" s="122"/>
      <c r="T34" s="122"/>
      <c r="U34" s="122"/>
      <c r="V34" s="122"/>
      <c r="W34" s="122"/>
      <c r="X34" s="122"/>
      <c r="Y34" s="122"/>
      <c r="Z34" s="111"/>
      <c r="AA34" s="111"/>
      <c r="AB34" s="111"/>
      <c r="AC34" s="111"/>
      <c r="AD34" s="111"/>
      <c r="AE34" s="111"/>
      <c r="AF34" s="122"/>
      <c r="AG34" s="122"/>
      <c r="AH34" s="131"/>
      <c r="AI34" s="131"/>
      <c r="AJ34" s="131"/>
      <c r="AK34" s="131"/>
      <c r="AL34" s="131"/>
      <c r="AM34" s="131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B34" s="51"/>
      <c r="CE34" s="5" t="s">
        <v>69</v>
      </c>
      <c r="CF34" s="6" t="s">
        <v>70</v>
      </c>
      <c r="CG34" s="8">
        <v>13.47</v>
      </c>
      <c r="CH34" s="4">
        <f t="shared" si="0"/>
        <v>193240.62</v>
      </c>
    </row>
    <row r="35" spans="3:86" x14ac:dyDescent="0.25">
      <c r="C35" s="46"/>
      <c r="E35" s="131"/>
      <c r="F35" s="131"/>
      <c r="G35" s="131"/>
      <c r="H35" s="131"/>
      <c r="I35" s="131"/>
      <c r="J35" s="131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11"/>
      <c r="AA35" s="111"/>
      <c r="AB35" s="111"/>
      <c r="AC35" s="111"/>
      <c r="AD35" s="111"/>
      <c r="AE35" s="111"/>
      <c r="AF35" s="122"/>
      <c r="AG35" s="122"/>
      <c r="AH35" s="131"/>
      <c r="AI35" s="131"/>
      <c r="AJ35" s="131"/>
      <c r="AK35" s="59"/>
      <c r="AL35" s="230" t="s">
        <v>318</v>
      </c>
      <c r="AM35" s="230"/>
      <c r="AN35" s="230"/>
      <c r="AO35" s="230"/>
      <c r="AP35" s="112" t="s">
        <v>11</v>
      </c>
      <c r="AQ35" s="242" t="e">
        <f>SUM(AP29:AZ33)</f>
        <v>#N/A</v>
      </c>
      <c r="AR35" s="242"/>
      <c r="AS35" s="242"/>
      <c r="AT35" s="242"/>
      <c r="AU35" s="242"/>
      <c r="AV35" s="242"/>
      <c r="AW35" s="242"/>
      <c r="AX35" s="242"/>
      <c r="AY35" s="242"/>
      <c r="AZ35" s="242"/>
      <c r="BB35" s="51"/>
      <c r="CE35" s="10" t="s">
        <v>71</v>
      </c>
      <c r="CF35" s="6" t="s">
        <v>72</v>
      </c>
      <c r="CG35" s="7">
        <v>6.66</v>
      </c>
      <c r="CH35" s="4">
        <f t="shared" si="0"/>
        <v>95544.36</v>
      </c>
    </row>
    <row r="36" spans="3:86" x14ac:dyDescent="0.25">
      <c r="C36" s="46"/>
      <c r="E36" s="131"/>
      <c r="F36" s="131"/>
      <c r="G36" s="131"/>
      <c r="H36" s="131"/>
      <c r="I36" s="131"/>
      <c r="J36" s="131"/>
      <c r="K36" s="122"/>
      <c r="L36" s="122"/>
      <c r="M36" s="122"/>
      <c r="N36" s="122"/>
      <c r="O36" s="122"/>
      <c r="P36" s="122"/>
      <c r="Q36" s="122"/>
      <c r="R36" s="122"/>
      <c r="S36" s="122"/>
      <c r="T36" s="122"/>
      <c r="U36" s="122"/>
      <c r="V36" s="122"/>
      <c r="W36" s="122"/>
      <c r="X36" s="122"/>
      <c r="Y36" s="122"/>
      <c r="Z36" s="111"/>
      <c r="AA36" s="111"/>
      <c r="AB36" s="111"/>
      <c r="AC36" s="111"/>
      <c r="AD36" s="111"/>
      <c r="AE36" s="111"/>
      <c r="AF36" s="122"/>
      <c r="AG36" s="122"/>
      <c r="AH36" s="131"/>
      <c r="AI36" s="131"/>
      <c r="AJ36" s="131"/>
      <c r="AK36" s="59"/>
      <c r="AL36" s="230" t="s">
        <v>317</v>
      </c>
      <c r="AM36" s="230"/>
      <c r="AN36" s="230"/>
      <c r="AO36" s="230"/>
      <c r="AP36" s="112" t="s">
        <v>11</v>
      </c>
      <c r="AQ36" s="242" t="e">
        <f>AQ35/AQ23</f>
        <v>#N/A</v>
      </c>
      <c r="AR36" s="242"/>
      <c r="AS36" s="242"/>
      <c r="AT36" s="242"/>
      <c r="AU36" s="242"/>
      <c r="AV36" s="242"/>
      <c r="AW36" s="242"/>
      <c r="AX36" s="242"/>
      <c r="AY36" s="242"/>
      <c r="AZ36" s="242"/>
      <c r="BB36" s="51"/>
      <c r="CE36" s="10" t="s">
        <v>73</v>
      </c>
      <c r="CF36" s="6" t="s">
        <v>74</v>
      </c>
      <c r="CG36" s="7">
        <v>10.055604349644501</v>
      </c>
      <c r="CH36" s="4">
        <f t="shared" si="0"/>
        <v>144257.70000000001</v>
      </c>
    </row>
    <row r="37" spans="3:86" x14ac:dyDescent="0.25">
      <c r="C37" s="46"/>
      <c r="E37" s="131"/>
      <c r="F37" s="131"/>
      <c r="G37" s="131"/>
      <c r="H37" s="131"/>
      <c r="I37" s="131"/>
      <c r="J37" s="131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11"/>
      <c r="AA37" s="111"/>
      <c r="AB37" s="111"/>
      <c r="AC37" s="111"/>
      <c r="AD37" s="111"/>
      <c r="AE37" s="111"/>
      <c r="AF37" s="122"/>
      <c r="AG37" s="122"/>
      <c r="AH37" s="131"/>
      <c r="AI37" s="131"/>
      <c r="AJ37" s="131"/>
      <c r="AK37" s="131"/>
      <c r="AL37" s="131"/>
      <c r="AM37" s="131"/>
      <c r="AQ37" s="131"/>
      <c r="AR37" s="131"/>
      <c r="AS37" s="131"/>
      <c r="AT37" s="131"/>
      <c r="AU37" s="131"/>
      <c r="AV37" s="131"/>
      <c r="AW37" s="131"/>
      <c r="AX37" s="131"/>
      <c r="AY37" s="131"/>
      <c r="AZ37" s="131"/>
      <c r="BB37" s="51"/>
      <c r="CE37" s="10" t="s">
        <v>75</v>
      </c>
      <c r="CF37" s="11" t="s">
        <v>76</v>
      </c>
      <c r="CG37" s="7">
        <v>8.91</v>
      </c>
      <c r="CH37" s="4">
        <f t="shared" si="0"/>
        <v>127822.86</v>
      </c>
    </row>
    <row r="38" spans="3:86" ht="17.25" thickBot="1" x14ac:dyDescent="0.3">
      <c r="C38" s="60"/>
      <c r="D38" s="61"/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  <c r="AU38" s="61"/>
      <c r="AV38" s="61"/>
      <c r="AW38" s="61"/>
      <c r="AX38" s="61"/>
      <c r="AY38" s="61"/>
      <c r="AZ38" s="61"/>
      <c r="BA38" s="61"/>
      <c r="BB38" s="62"/>
      <c r="CE38" s="10" t="s">
        <v>77</v>
      </c>
      <c r="CF38" s="11" t="s">
        <v>78</v>
      </c>
      <c r="CG38" s="8">
        <v>10.63</v>
      </c>
      <c r="CH38" s="4">
        <f t="shared" si="0"/>
        <v>152497.98000000001</v>
      </c>
    </row>
    <row r="39" spans="3:86" x14ac:dyDescent="0.25">
      <c r="CE39" s="10" t="s">
        <v>79</v>
      </c>
      <c r="CF39" s="11" t="s">
        <v>80</v>
      </c>
      <c r="CG39" s="8">
        <v>19.899999999999999</v>
      </c>
      <c r="CH39" s="4">
        <f t="shared" si="0"/>
        <v>285485.39999999997</v>
      </c>
    </row>
    <row r="40" spans="3:86" ht="17.25" thickBot="1" x14ac:dyDescent="0.3">
      <c r="CE40" s="10" t="s">
        <v>81</v>
      </c>
      <c r="CF40" s="11" t="s">
        <v>82</v>
      </c>
      <c r="CG40" s="8">
        <v>13.35</v>
      </c>
      <c r="CH40" s="4">
        <f t="shared" si="0"/>
        <v>191519.1</v>
      </c>
    </row>
    <row r="41" spans="3:86" x14ac:dyDescent="0.25">
      <c r="C41" s="43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  <c r="AT41" s="44"/>
      <c r="AU41" s="44"/>
      <c r="AV41" s="44"/>
      <c r="AW41" s="44"/>
      <c r="AX41" s="44"/>
      <c r="AY41" s="44"/>
      <c r="AZ41" s="44"/>
      <c r="BA41" s="44"/>
      <c r="BB41" s="45"/>
      <c r="CE41" s="10" t="s">
        <v>83</v>
      </c>
      <c r="CF41" s="11" t="s">
        <v>84</v>
      </c>
      <c r="CG41" s="8">
        <v>12.75</v>
      </c>
      <c r="CH41" s="4">
        <f t="shared" si="0"/>
        <v>182911.5</v>
      </c>
    </row>
    <row r="42" spans="3:86" x14ac:dyDescent="0.25">
      <c r="C42" s="46"/>
      <c r="E42" s="245" t="s">
        <v>0</v>
      </c>
      <c r="F42" s="245"/>
      <c r="G42" s="245"/>
      <c r="H42" s="245"/>
      <c r="I42" s="245"/>
      <c r="J42" s="49" t="s">
        <v>11</v>
      </c>
      <c r="K42" s="252" t="s">
        <v>328</v>
      </c>
      <c r="L42" s="252"/>
      <c r="M42" s="252"/>
      <c r="N42" s="252"/>
      <c r="O42" s="252"/>
      <c r="P42" s="252"/>
      <c r="Q42" s="252"/>
      <c r="R42" s="252"/>
      <c r="S42" s="252"/>
      <c r="T42" s="252"/>
      <c r="U42" s="252"/>
      <c r="V42" s="49"/>
      <c r="W42" s="49"/>
      <c r="X42" s="49"/>
      <c r="Y42" s="49"/>
      <c r="Z42" s="49"/>
      <c r="AA42" s="49"/>
      <c r="AB42" s="49"/>
      <c r="AC42" s="49"/>
      <c r="AD42" s="50"/>
      <c r="AE42" s="50"/>
      <c r="AF42" s="50"/>
      <c r="AG42" s="50"/>
      <c r="AH42" s="245" t="s">
        <v>3</v>
      </c>
      <c r="AI42" s="245"/>
      <c r="AJ42" s="245"/>
      <c r="AK42" s="245"/>
      <c r="AL42" s="245"/>
      <c r="AM42" s="245"/>
      <c r="AN42" s="245"/>
      <c r="AO42" s="245"/>
      <c r="AP42" s="49" t="s">
        <v>11</v>
      </c>
      <c r="AQ42" s="247">
        <v>336.91</v>
      </c>
      <c r="AR42" s="247"/>
      <c r="AS42" s="247"/>
      <c r="AT42" s="247"/>
      <c r="AU42" s="49" t="s">
        <v>319</v>
      </c>
      <c r="AV42" s="49"/>
      <c r="AW42" s="49"/>
      <c r="AX42" s="49"/>
      <c r="AY42" s="49"/>
      <c r="AZ42" s="49"/>
      <c r="BB42" s="51"/>
      <c r="CE42" s="10" t="s">
        <v>85</v>
      </c>
      <c r="CF42" s="11" t="s">
        <v>86</v>
      </c>
      <c r="CG42" s="8">
        <v>28.05</v>
      </c>
      <c r="CH42" s="4">
        <f t="shared" si="0"/>
        <v>402405.3</v>
      </c>
    </row>
    <row r="43" spans="3:86" x14ac:dyDescent="0.25">
      <c r="C43" s="46"/>
      <c r="E43" s="245" t="s">
        <v>322</v>
      </c>
      <c r="F43" s="245"/>
      <c r="G43" s="245"/>
      <c r="H43" s="245"/>
      <c r="I43" s="245"/>
      <c r="J43" s="49" t="s">
        <v>11</v>
      </c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50"/>
      <c r="AE43" s="50"/>
      <c r="AF43" s="50"/>
      <c r="AG43" s="50"/>
      <c r="AH43" s="245" t="s">
        <v>4</v>
      </c>
      <c r="AI43" s="245"/>
      <c r="AJ43" s="245"/>
      <c r="AK43" s="245"/>
      <c r="AL43" s="245"/>
      <c r="AM43" s="245"/>
      <c r="AN43" s="245"/>
      <c r="AO43" s="245"/>
      <c r="AP43" s="49" t="s">
        <v>11</v>
      </c>
      <c r="AQ43" s="245">
        <v>2100</v>
      </c>
      <c r="AR43" s="245"/>
      <c r="AS43" s="245"/>
      <c r="AT43" s="245"/>
      <c r="AU43" s="49" t="s">
        <v>320</v>
      </c>
      <c r="AV43" s="49"/>
      <c r="AW43" s="49"/>
      <c r="AX43" s="49"/>
      <c r="AY43" s="49"/>
      <c r="AZ43" s="49"/>
      <c r="BB43" s="51"/>
      <c r="CE43" s="10" t="s">
        <v>87</v>
      </c>
      <c r="CF43" s="11" t="s">
        <v>88</v>
      </c>
      <c r="CG43" s="8">
        <v>27.2</v>
      </c>
      <c r="CH43" s="4">
        <f t="shared" si="0"/>
        <v>390211.2</v>
      </c>
    </row>
    <row r="44" spans="3:86" x14ac:dyDescent="0.25">
      <c r="C44" s="46"/>
      <c r="E44" s="245" t="s">
        <v>1</v>
      </c>
      <c r="F44" s="245"/>
      <c r="G44" s="245"/>
      <c r="H44" s="245"/>
      <c r="I44" s="245"/>
      <c r="J44" s="49" t="s">
        <v>11</v>
      </c>
      <c r="K44" s="245" t="s">
        <v>609</v>
      </c>
      <c r="L44" s="245"/>
      <c r="M44" s="245"/>
      <c r="N44" s="245"/>
      <c r="O44" s="245"/>
      <c r="P44" s="245"/>
      <c r="Q44" s="245"/>
      <c r="R44" s="245"/>
      <c r="S44" s="245"/>
      <c r="T44" s="245"/>
      <c r="U44" s="245"/>
      <c r="V44" s="49"/>
      <c r="W44" s="49"/>
      <c r="X44" s="49"/>
      <c r="Y44" s="49"/>
      <c r="Z44" s="49"/>
      <c r="AA44" s="49"/>
      <c r="AB44" s="49"/>
      <c r="AC44" s="49"/>
      <c r="AD44" s="50"/>
      <c r="AE44" s="50"/>
      <c r="AF44" s="50"/>
      <c r="AG44" s="50"/>
      <c r="AH44" s="245"/>
      <c r="AI44" s="245"/>
      <c r="AJ44" s="245"/>
      <c r="AK44" s="245"/>
      <c r="AL44" s="245"/>
      <c r="AM44" s="245"/>
      <c r="AN44" s="245"/>
      <c r="AO44" s="245"/>
      <c r="AP44" s="49"/>
      <c r="AQ44" s="246"/>
      <c r="AR44" s="246"/>
      <c r="AS44" s="246"/>
      <c r="AT44" s="246"/>
      <c r="AU44" s="49"/>
      <c r="AV44" s="49"/>
      <c r="AW44" s="49"/>
      <c r="AX44" s="49"/>
      <c r="AY44" s="49"/>
      <c r="AZ44" s="49"/>
      <c r="BB44" s="51"/>
      <c r="CE44" s="10" t="s">
        <v>89</v>
      </c>
      <c r="CF44" s="11" t="s">
        <v>90</v>
      </c>
      <c r="CG44" s="8">
        <v>21.194841070681722</v>
      </c>
      <c r="CH44" s="4">
        <f t="shared" si="0"/>
        <v>304061.19</v>
      </c>
    </row>
    <row r="45" spans="3:86" x14ac:dyDescent="0.25">
      <c r="C45" s="46"/>
      <c r="E45" s="245" t="s">
        <v>2</v>
      </c>
      <c r="F45" s="245"/>
      <c r="G45" s="245"/>
      <c r="H45" s="245"/>
      <c r="I45" s="245"/>
      <c r="J45" s="49" t="s">
        <v>11</v>
      </c>
      <c r="K45" s="245" t="s">
        <v>337</v>
      </c>
      <c r="L45" s="245"/>
      <c r="M45" s="245"/>
      <c r="N45" s="245"/>
      <c r="O45" s="245"/>
      <c r="P45" s="245"/>
      <c r="Q45" s="245"/>
      <c r="R45" s="245"/>
      <c r="S45" s="245"/>
      <c r="T45" s="245"/>
      <c r="U45" s="245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245"/>
      <c r="AI45" s="245"/>
      <c r="AJ45" s="245"/>
      <c r="AK45" s="245"/>
      <c r="AL45" s="245"/>
      <c r="AM45" s="245"/>
      <c r="AN45" s="245"/>
      <c r="AO45" s="245"/>
      <c r="AP45" s="49"/>
      <c r="AQ45" s="49"/>
      <c r="AR45" s="49"/>
      <c r="AS45" s="49"/>
      <c r="AT45" s="49"/>
      <c r="AU45" s="49"/>
      <c r="AV45" s="49"/>
      <c r="AW45" s="49"/>
      <c r="AX45" s="49"/>
      <c r="AY45" s="49"/>
      <c r="AZ45" s="49"/>
      <c r="BB45" s="51"/>
      <c r="CE45" s="10" t="s">
        <v>91</v>
      </c>
      <c r="CF45" s="11" t="s">
        <v>92</v>
      </c>
      <c r="CG45" s="7">
        <v>29.388728565453786</v>
      </c>
      <c r="CH45" s="4">
        <f t="shared" si="0"/>
        <v>421610.7</v>
      </c>
    </row>
    <row r="46" spans="3:86" x14ac:dyDescent="0.25">
      <c r="C46" s="46"/>
      <c r="BB46" s="51"/>
      <c r="CE46" s="10"/>
      <c r="CF46" s="11"/>
      <c r="CG46" s="7"/>
      <c r="CH46" s="4"/>
    </row>
    <row r="47" spans="3:86" x14ac:dyDescent="0.25">
      <c r="C47" s="46"/>
      <c r="BB47" s="51"/>
      <c r="CE47" s="10" t="s">
        <v>93</v>
      </c>
      <c r="CF47" s="11" t="s">
        <v>94</v>
      </c>
      <c r="CG47" s="8">
        <v>10.32</v>
      </c>
      <c r="CH47" s="4">
        <f t="shared" si="0"/>
        <v>148050.72</v>
      </c>
    </row>
    <row r="48" spans="3:86" x14ac:dyDescent="0.25">
      <c r="C48" s="46"/>
      <c r="BB48" s="51"/>
      <c r="CE48" s="10" t="s">
        <v>95</v>
      </c>
      <c r="CF48" s="11" t="s">
        <v>96</v>
      </c>
      <c r="CG48" s="8">
        <v>8.36</v>
      </c>
      <c r="CH48" s="4">
        <f t="shared" si="0"/>
        <v>119932.56</v>
      </c>
    </row>
    <row r="49" spans="3:86" x14ac:dyDescent="0.25">
      <c r="C49" s="46"/>
      <c r="E49" s="208"/>
      <c r="F49" s="209"/>
      <c r="G49" s="209"/>
      <c r="H49" s="209"/>
      <c r="I49" s="209"/>
      <c r="J49" s="209"/>
      <c r="K49" s="210" t="e">
        <f t="shared" ref="K49:K54" si="3">VLOOKUP(E49,$CE$1:$CH$1002,2,FALSE)</f>
        <v>#N/A</v>
      </c>
      <c r="L49" s="210"/>
      <c r="M49" s="210"/>
      <c r="N49" s="210"/>
      <c r="O49" s="210"/>
      <c r="P49" s="210"/>
      <c r="Q49" s="210"/>
      <c r="R49" s="210"/>
      <c r="S49" s="210"/>
      <c r="T49" s="210"/>
      <c r="U49" s="210"/>
      <c r="V49" s="210"/>
      <c r="W49" s="210"/>
      <c r="X49" s="210"/>
      <c r="Y49" s="127"/>
      <c r="Z49" s="234"/>
      <c r="AA49" s="234"/>
      <c r="AB49" s="234"/>
      <c r="AC49" s="234"/>
      <c r="AD49" s="234"/>
      <c r="AE49" s="234"/>
      <c r="AF49" s="210" t="s">
        <v>315</v>
      </c>
      <c r="AG49" s="210"/>
      <c r="AH49" s="235"/>
      <c r="AI49" s="235"/>
      <c r="AJ49" s="235"/>
      <c r="AK49" s="235"/>
      <c r="AL49" s="235"/>
      <c r="AM49" s="235"/>
      <c r="AN49" s="52" t="s">
        <v>316</v>
      </c>
      <c r="AO49" s="52"/>
      <c r="AP49" s="213" t="e">
        <f t="shared" ref="AP49:AP54" si="4">(AH49*VLOOKUP(E49,$CE$1:$CH$1002,4,FALSE))/1000</f>
        <v>#N/A</v>
      </c>
      <c r="AQ49" s="213"/>
      <c r="AR49" s="213"/>
      <c r="AS49" s="213"/>
      <c r="AT49" s="213"/>
      <c r="AU49" s="213"/>
      <c r="AV49" s="213"/>
      <c r="AW49" s="213"/>
      <c r="AX49" s="213"/>
      <c r="AY49" s="213"/>
      <c r="AZ49" s="214"/>
      <c r="BB49" s="51"/>
      <c r="CE49" s="10" t="s">
        <v>97</v>
      </c>
      <c r="CF49" s="11" t="s">
        <v>98</v>
      </c>
      <c r="CG49" s="8">
        <v>7.56</v>
      </c>
      <c r="CH49" s="4">
        <f t="shared" si="0"/>
        <v>108455.76</v>
      </c>
    </row>
    <row r="50" spans="3:86" x14ac:dyDescent="0.25">
      <c r="C50" s="46"/>
      <c r="E50" s="200"/>
      <c r="F50" s="243"/>
      <c r="G50" s="243"/>
      <c r="H50" s="243"/>
      <c r="I50" s="243"/>
      <c r="J50" s="243"/>
      <c r="K50" s="230" t="e">
        <f t="shared" si="3"/>
        <v>#N/A</v>
      </c>
      <c r="L50" s="230"/>
      <c r="M50" s="230"/>
      <c r="N50" s="230"/>
      <c r="O50" s="230"/>
      <c r="P50" s="230"/>
      <c r="Q50" s="230"/>
      <c r="R50" s="230"/>
      <c r="S50" s="230"/>
      <c r="T50" s="230"/>
      <c r="U50" s="230"/>
      <c r="V50" s="230"/>
      <c r="W50" s="230"/>
      <c r="X50" s="230"/>
      <c r="Y50" s="122"/>
      <c r="Z50" s="232"/>
      <c r="AA50" s="232"/>
      <c r="AB50" s="232"/>
      <c r="AC50" s="232"/>
      <c r="AD50" s="232"/>
      <c r="AE50" s="232"/>
      <c r="AF50" s="230" t="s">
        <v>315</v>
      </c>
      <c r="AG50" s="230"/>
      <c r="AH50" s="244"/>
      <c r="AI50" s="244"/>
      <c r="AJ50" s="244"/>
      <c r="AK50" s="244"/>
      <c r="AL50" s="244"/>
      <c r="AM50" s="244"/>
      <c r="AN50" s="41" t="s">
        <v>316</v>
      </c>
      <c r="AP50" s="242" t="e">
        <f t="shared" si="4"/>
        <v>#N/A</v>
      </c>
      <c r="AQ50" s="242"/>
      <c r="AR50" s="242"/>
      <c r="AS50" s="242"/>
      <c r="AT50" s="242"/>
      <c r="AU50" s="242"/>
      <c r="AV50" s="242"/>
      <c r="AW50" s="242"/>
      <c r="AX50" s="242"/>
      <c r="AY50" s="242"/>
      <c r="AZ50" s="206"/>
      <c r="BB50" s="51"/>
      <c r="CE50" s="10" t="s">
        <v>99</v>
      </c>
      <c r="CF50" s="11" t="s">
        <v>100</v>
      </c>
      <c r="CG50" s="7">
        <v>7.185372229192807</v>
      </c>
      <c r="CH50" s="4">
        <f t="shared" si="0"/>
        <v>103081.35</v>
      </c>
    </row>
    <row r="51" spans="3:86" x14ac:dyDescent="0.25">
      <c r="C51" s="46"/>
      <c r="E51" s="223"/>
      <c r="F51" s="224"/>
      <c r="G51" s="224"/>
      <c r="H51" s="224"/>
      <c r="I51" s="224"/>
      <c r="J51" s="224"/>
      <c r="K51" s="225" t="e">
        <f t="shared" si="3"/>
        <v>#N/A</v>
      </c>
      <c r="L51" s="225"/>
      <c r="M51" s="225"/>
      <c r="N51" s="225"/>
      <c r="O51" s="225"/>
      <c r="P51" s="225"/>
      <c r="Q51" s="225"/>
      <c r="R51" s="225"/>
      <c r="S51" s="225"/>
      <c r="T51" s="225"/>
      <c r="U51" s="225"/>
      <c r="V51" s="225"/>
      <c r="W51" s="225"/>
      <c r="X51" s="225"/>
      <c r="Y51" s="121"/>
      <c r="Z51" s="237"/>
      <c r="AA51" s="237"/>
      <c r="AB51" s="237"/>
      <c r="AC51" s="237"/>
      <c r="AD51" s="237"/>
      <c r="AE51" s="237"/>
      <c r="AF51" s="225" t="s">
        <v>315</v>
      </c>
      <c r="AG51" s="225"/>
      <c r="AH51" s="238"/>
      <c r="AI51" s="238"/>
      <c r="AJ51" s="238"/>
      <c r="AK51" s="238"/>
      <c r="AL51" s="238"/>
      <c r="AM51" s="238"/>
      <c r="AN51" s="54" t="s">
        <v>316</v>
      </c>
      <c r="AO51" s="54"/>
      <c r="AP51" s="228" t="e">
        <f t="shared" si="4"/>
        <v>#N/A</v>
      </c>
      <c r="AQ51" s="228"/>
      <c r="AR51" s="228"/>
      <c r="AS51" s="228"/>
      <c r="AT51" s="228"/>
      <c r="AU51" s="228"/>
      <c r="AV51" s="228"/>
      <c r="AW51" s="228"/>
      <c r="AX51" s="228"/>
      <c r="AY51" s="228"/>
      <c r="AZ51" s="229"/>
      <c r="BB51" s="51"/>
      <c r="CE51" s="10" t="s">
        <v>101</v>
      </c>
      <c r="CF51" s="11" t="s">
        <v>102</v>
      </c>
      <c r="CG51" s="7">
        <v>6.0066583019657047</v>
      </c>
      <c r="CH51" s="4">
        <f t="shared" si="0"/>
        <v>86171.520000000004</v>
      </c>
    </row>
    <row r="52" spans="3:86" x14ac:dyDescent="0.25">
      <c r="C52" s="46"/>
      <c r="E52" s="223"/>
      <c r="F52" s="224"/>
      <c r="G52" s="224"/>
      <c r="H52" s="224"/>
      <c r="I52" s="224"/>
      <c r="J52" s="224"/>
      <c r="K52" s="225" t="e">
        <f t="shared" si="3"/>
        <v>#N/A</v>
      </c>
      <c r="L52" s="225"/>
      <c r="M52" s="225"/>
      <c r="N52" s="225"/>
      <c r="O52" s="225"/>
      <c r="P52" s="225"/>
      <c r="Q52" s="225"/>
      <c r="R52" s="225"/>
      <c r="S52" s="225"/>
      <c r="T52" s="225"/>
      <c r="U52" s="225"/>
      <c r="V52" s="225"/>
      <c r="W52" s="225"/>
      <c r="X52" s="225"/>
      <c r="Y52" s="121"/>
      <c r="Z52" s="237"/>
      <c r="AA52" s="237"/>
      <c r="AB52" s="237"/>
      <c r="AC52" s="237"/>
      <c r="AD52" s="237"/>
      <c r="AE52" s="237"/>
      <c r="AF52" s="225" t="s">
        <v>315</v>
      </c>
      <c r="AG52" s="225"/>
      <c r="AH52" s="238"/>
      <c r="AI52" s="238"/>
      <c r="AJ52" s="238"/>
      <c r="AK52" s="238"/>
      <c r="AL52" s="238"/>
      <c r="AM52" s="238"/>
      <c r="AN52" s="54" t="s">
        <v>316</v>
      </c>
      <c r="AO52" s="54"/>
      <c r="AP52" s="228" t="e">
        <f t="shared" si="4"/>
        <v>#N/A</v>
      </c>
      <c r="AQ52" s="228"/>
      <c r="AR52" s="228"/>
      <c r="AS52" s="228"/>
      <c r="AT52" s="228"/>
      <c r="AU52" s="228"/>
      <c r="AV52" s="228"/>
      <c r="AW52" s="228"/>
      <c r="AX52" s="228"/>
      <c r="AY52" s="228"/>
      <c r="AZ52" s="229"/>
      <c r="BB52" s="51"/>
      <c r="CE52" s="10" t="s">
        <v>103</v>
      </c>
      <c r="CF52" s="11" t="s">
        <v>104</v>
      </c>
      <c r="CG52" s="7">
        <v>7.8263355639202565</v>
      </c>
      <c r="CH52" s="4">
        <f t="shared" si="0"/>
        <v>112276.61</v>
      </c>
    </row>
    <row r="53" spans="3:86" x14ac:dyDescent="0.25">
      <c r="C53" s="46"/>
      <c r="E53" s="200"/>
      <c r="F53" s="243"/>
      <c r="G53" s="243"/>
      <c r="H53" s="243"/>
      <c r="I53" s="243"/>
      <c r="J53" s="243"/>
      <c r="K53" s="230" t="e">
        <f t="shared" si="3"/>
        <v>#N/A</v>
      </c>
      <c r="L53" s="230"/>
      <c r="M53" s="230"/>
      <c r="N53" s="230"/>
      <c r="O53" s="230"/>
      <c r="P53" s="230"/>
      <c r="Q53" s="230"/>
      <c r="R53" s="230"/>
      <c r="S53" s="230"/>
      <c r="T53" s="230"/>
      <c r="U53" s="230"/>
      <c r="V53" s="230"/>
      <c r="W53" s="230"/>
      <c r="X53" s="230"/>
      <c r="Y53" s="122"/>
      <c r="Z53" s="232"/>
      <c r="AA53" s="232"/>
      <c r="AB53" s="232"/>
      <c r="AC53" s="232"/>
      <c r="AD53" s="232"/>
      <c r="AE53" s="232"/>
      <c r="AF53" s="230" t="s">
        <v>315</v>
      </c>
      <c r="AG53" s="230"/>
      <c r="AH53" s="244"/>
      <c r="AI53" s="244"/>
      <c r="AJ53" s="244"/>
      <c r="AK53" s="244"/>
      <c r="AL53" s="244"/>
      <c r="AM53" s="244"/>
      <c r="AN53" s="41" t="s">
        <v>316</v>
      </c>
      <c r="AP53" s="242" t="e">
        <f t="shared" si="4"/>
        <v>#N/A</v>
      </c>
      <c r="AQ53" s="242"/>
      <c r="AR53" s="242"/>
      <c r="AS53" s="242"/>
      <c r="AT53" s="242"/>
      <c r="AU53" s="242"/>
      <c r="AV53" s="242"/>
      <c r="AW53" s="242"/>
      <c r="AX53" s="242"/>
      <c r="AY53" s="242"/>
      <c r="AZ53" s="206"/>
      <c r="BB53" s="51"/>
      <c r="CE53" s="10" t="s">
        <v>105</v>
      </c>
      <c r="CF53" s="11" t="s">
        <v>106</v>
      </c>
      <c r="CG53" s="7">
        <v>5.4474048515265583</v>
      </c>
      <c r="CH53" s="4">
        <f t="shared" si="0"/>
        <v>78148.47</v>
      </c>
    </row>
    <row r="54" spans="3:86" x14ac:dyDescent="0.25">
      <c r="C54" s="46"/>
      <c r="E54" s="223"/>
      <c r="F54" s="224"/>
      <c r="G54" s="224"/>
      <c r="H54" s="224"/>
      <c r="I54" s="224"/>
      <c r="J54" s="224"/>
      <c r="K54" s="225" t="e">
        <f t="shared" si="3"/>
        <v>#N/A</v>
      </c>
      <c r="L54" s="225"/>
      <c r="M54" s="225"/>
      <c r="N54" s="225"/>
      <c r="O54" s="225"/>
      <c r="P54" s="225"/>
      <c r="Q54" s="225"/>
      <c r="R54" s="225"/>
      <c r="S54" s="225"/>
      <c r="T54" s="225"/>
      <c r="U54" s="225"/>
      <c r="V54" s="225"/>
      <c r="W54" s="225"/>
      <c r="X54" s="225"/>
      <c r="Y54" s="121"/>
      <c r="Z54" s="237"/>
      <c r="AA54" s="237"/>
      <c r="AB54" s="237"/>
      <c r="AC54" s="237"/>
      <c r="AD54" s="237"/>
      <c r="AE54" s="237"/>
      <c r="AF54" s="225" t="s">
        <v>315</v>
      </c>
      <c r="AG54" s="225"/>
      <c r="AH54" s="238"/>
      <c r="AI54" s="238"/>
      <c r="AJ54" s="238"/>
      <c r="AK54" s="238"/>
      <c r="AL54" s="238"/>
      <c r="AM54" s="238"/>
      <c r="AN54" s="54" t="s">
        <v>316</v>
      </c>
      <c r="AO54" s="54"/>
      <c r="AP54" s="228" t="e">
        <f t="shared" si="4"/>
        <v>#N/A</v>
      </c>
      <c r="AQ54" s="228"/>
      <c r="AR54" s="228"/>
      <c r="AS54" s="228"/>
      <c r="AT54" s="228"/>
      <c r="AU54" s="228"/>
      <c r="AV54" s="228"/>
      <c r="AW54" s="228"/>
      <c r="AX54" s="228"/>
      <c r="AY54" s="228"/>
      <c r="AZ54" s="229"/>
      <c r="BB54" s="51"/>
      <c r="CE54" s="10" t="s">
        <v>107</v>
      </c>
      <c r="CF54" s="11" t="s">
        <v>108</v>
      </c>
      <c r="CG54" s="7">
        <v>7.1763592639063152</v>
      </c>
      <c r="CH54" s="4">
        <f t="shared" si="0"/>
        <v>102952.05</v>
      </c>
    </row>
    <row r="55" spans="3:86" x14ac:dyDescent="0.25">
      <c r="C55" s="46"/>
      <c r="E55" s="131"/>
      <c r="F55" s="131"/>
      <c r="G55" s="131"/>
      <c r="H55" s="131"/>
      <c r="I55" s="131"/>
      <c r="J55" s="131"/>
      <c r="K55" s="122"/>
      <c r="L55" s="122"/>
      <c r="M55" s="122"/>
      <c r="N55" s="122"/>
      <c r="O55" s="122"/>
      <c r="P55" s="122"/>
      <c r="Q55" s="122"/>
      <c r="R55" s="122"/>
      <c r="S55" s="122"/>
      <c r="T55" s="122"/>
      <c r="U55" s="122"/>
      <c r="V55" s="122"/>
      <c r="W55" s="122"/>
      <c r="X55" s="122"/>
      <c r="Y55" s="122"/>
      <c r="Z55" s="111"/>
      <c r="AA55" s="111"/>
      <c r="AB55" s="111"/>
      <c r="AC55" s="111"/>
      <c r="AD55" s="111"/>
      <c r="AE55" s="111"/>
      <c r="AF55" s="122"/>
      <c r="AG55" s="122"/>
      <c r="AH55" s="131"/>
      <c r="AI55" s="131"/>
      <c r="AJ55" s="131"/>
      <c r="AK55" s="131"/>
      <c r="AL55" s="131"/>
      <c r="AM55" s="131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B55" s="51"/>
      <c r="CE55" s="10" t="s">
        <v>109</v>
      </c>
      <c r="CF55" s="11" t="s">
        <v>110</v>
      </c>
      <c r="CG55" s="7">
        <v>6.1914303638644919</v>
      </c>
      <c r="CH55" s="4">
        <f t="shared" si="0"/>
        <v>88822.26</v>
      </c>
    </row>
    <row r="56" spans="3:86" x14ac:dyDescent="0.25">
      <c r="C56" s="46"/>
      <c r="E56" s="131"/>
      <c r="F56" s="131"/>
      <c r="G56" s="131"/>
      <c r="H56" s="131"/>
      <c r="I56" s="131"/>
      <c r="J56" s="131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11"/>
      <c r="AA56" s="111"/>
      <c r="AB56" s="111"/>
      <c r="AC56" s="111"/>
      <c r="AD56" s="111"/>
      <c r="AE56" s="111"/>
      <c r="AF56" s="122"/>
      <c r="AG56" s="122"/>
      <c r="AH56" s="131"/>
      <c r="AI56" s="131"/>
      <c r="AJ56" s="131"/>
      <c r="AK56" s="59"/>
      <c r="AL56" s="230" t="s">
        <v>318</v>
      </c>
      <c r="AM56" s="230"/>
      <c r="AN56" s="230"/>
      <c r="AO56" s="230"/>
      <c r="AP56" s="112" t="s">
        <v>11</v>
      </c>
      <c r="AQ56" s="242" t="e">
        <f>SUM(AP49:AZ54)</f>
        <v>#N/A</v>
      </c>
      <c r="AR56" s="242"/>
      <c r="AS56" s="242"/>
      <c r="AT56" s="242"/>
      <c r="AU56" s="242"/>
      <c r="AV56" s="242"/>
      <c r="AW56" s="242"/>
      <c r="AX56" s="242"/>
      <c r="AY56" s="242"/>
      <c r="AZ56" s="242"/>
      <c r="BB56" s="51"/>
      <c r="CE56" s="10" t="s">
        <v>111</v>
      </c>
      <c r="CF56" s="11" t="s">
        <v>112</v>
      </c>
      <c r="CG56" s="7">
        <v>6.0397867001254708</v>
      </c>
      <c r="CH56" s="4">
        <f t="shared" si="0"/>
        <v>86646.78</v>
      </c>
    </row>
    <row r="57" spans="3:86" x14ac:dyDescent="0.25">
      <c r="C57" s="46"/>
      <c r="E57" s="131"/>
      <c r="F57" s="131"/>
      <c r="G57" s="131"/>
      <c r="H57" s="131"/>
      <c r="I57" s="131"/>
      <c r="J57" s="131"/>
      <c r="K57" s="122"/>
      <c r="L57" s="122"/>
      <c r="M57" s="122"/>
      <c r="N57" s="122"/>
      <c r="O57" s="122"/>
      <c r="P57" s="122"/>
      <c r="Q57" s="122"/>
      <c r="R57" s="122"/>
      <c r="S57" s="122"/>
      <c r="T57" s="122"/>
      <c r="U57" s="122"/>
      <c r="V57" s="122"/>
      <c r="W57" s="122"/>
      <c r="X57" s="122"/>
      <c r="Y57" s="122"/>
      <c r="Z57" s="111"/>
      <c r="AA57" s="111"/>
      <c r="AB57" s="111"/>
      <c r="AC57" s="111"/>
      <c r="AD57" s="111"/>
      <c r="AE57" s="111"/>
      <c r="AF57" s="122"/>
      <c r="AG57" s="122"/>
      <c r="AH57" s="131"/>
      <c r="AI57" s="131"/>
      <c r="AJ57" s="131"/>
      <c r="AK57" s="59"/>
      <c r="AL57" s="230" t="s">
        <v>317</v>
      </c>
      <c r="AM57" s="230"/>
      <c r="AN57" s="230"/>
      <c r="AO57" s="230"/>
      <c r="AP57" s="112" t="s">
        <v>11</v>
      </c>
      <c r="AQ57" s="242" t="e">
        <f>AQ56/AQ43</f>
        <v>#N/A</v>
      </c>
      <c r="AR57" s="242"/>
      <c r="AS57" s="242"/>
      <c r="AT57" s="242"/>
      <c r="AU57" s="242"/>
      <c r="AV57" s="242"/>
      <c r="AW57" s="242"/>
      <c r="AX57" s="242"/>
      <c r="AY57" s="242"/>
      <c r="AZ57" s="242"/>
      <c r="BB57" s="51"/>
      <c r="CE57" s="10" t="s">
        <v>113</v>
      </c>
      <c r="CF57" s="11" t="s">
        <v>114</v>
      </c>
      <c r="CG57" s="7">
        <v>8.1017858636553743</v>
      </c>
      <c r="CH57" s="4">
        <f t="shared" si="0"/>
        <v>116228.22</v>
      </c>
    </row>
    <row r="58" spans="3:86" x14ac:dyDescent="0.25">
      <c r="C58" s="46"/>
      <c r="E58" s="131"/>
      <c r="F58" s="131"/>
      <c r="G58" s="131"/>
      <c r="H58" s="131"/>
      <c r="I58" s="131"/>
      <c r="J58" s="131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11"/>
      <c r="AA58" s="111"/>
      <c r="AB58" s="111"/>
      <c r="AC58" s="111"/>
      <c r="AD58" s="111"/>
      <c r="AE58" s="111"/>
      <c r="AF58" s="122"/>
      <c r="AG58" s="122"/>
      <c r="AH58" s="131"/>
      <c r="AI58" s="131"/>
      <c r="AJ58" s="131"/>
      <c r="AK58" s="131"/>
      <c r="AL58" s="131"/>
      <c r="AM58" s="131"/>
      <c r="AQ58" s="131"/>
      <c r="AR58" s="131"/>
      <c r="AS58" s="131"/>
      <c r="AT58" s="131"/>
      <c r="AU58" s="131"/>
      <c r="AV58" s="131"/>
      <c r="AW58" s="131"/>
      <c r="AX58" s="131"/>
      <c r="AY58" s="131"/>
      <c r="AZ58" s="131"/>
      <c r="BB58" s="51"/>
      <c r="CE58" s="10" t="s">
        <v>115</v>
      </c>
      <c r="CF58" s="11" t="s">
        <v>116</v>
      </c>
      <c r="CG58" s="7">
        <v>13.444857800083646</v>
      </c>
      <c r="CH58" s="4">
        <f t="shared" si="0"/>
        <v>192879.93</v>
      </c>
    </row>
    <row r="59" spans="3:86" ht="17.25" thickBot="1" x14ac:dyDescent="0.3">
      <c r="C59" s="60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  <c r="AJ59" s="61"/>
      <c r="AK59" s="61"/>
      <c r="AL59" s="61"/>
      <c r="AM59" s="61"/>
      <c r="AN59" s="61"/>
      <c r="AO59" s="61"/>
      <c r="AP59" s="61"/>
      <c r="AQ59" s="61"/>
      <c r="AR59" s="61"/>
      <c r="AS59" s="61"/>
      <c r="AT59" s="61"/>
      <c r="AU59" s="61"/>
      <c r="AV59" s="61"/>
      <c r="AW59" s="61"/>
      <c r="AX59" s="61"/>
      <c r="AY59" s="61"/>
      <c r="AZ59" s="61"/>
      <c r="BA59" s="61"/>
      <c r="BB59" s="62"/>
      <c r="CE59" s="10" t="s">
        <v>117</v>
      </c>
      <c r="CF59" s="11" t="s">
        <v>118</v>
      </c>
      <c r="CG59" s="7">
        <v>5.9245141502857939</v>
      </c>
      <c r="CH59" s="4">
        <f t="shared" si="0"/>
        <v>84993.08</v>
      </c>
    </row>
    <row r="60" spans="3:86" ht="17.25" thickBot="1" x14ac:dyDescent="0.3">
      <c r="CE60" s="10" t="s">
        <v>119</v>
      </c>
      <c r="CF60" s="11" t="s">
        <v>120</v>
      </c>
      <c r="CG60" s="7">
        <v>22.600925693573121</v>
      </c>
      <c r="CH60" s="4">
        <f t="shared" si="0"/>
        <v>324232.88</v>
      </c>
    </row>
    <row r="61" spans="3:86" x14ac:dyDescent="0.25">
      <c r="C61" s="43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  <c r="AJ61" s="44"/>
      <c r="AK61" s="44"/>
      <c r="AL61" s="44"/>
      <c r="AM61" s="44"/>
      <c r="AN61" s="44"/>
      <c r="AO61" s="44"/>
      <c r="AP61" s="44"/>
      <c r="AQ61" s="44"/>
      <c r="AR61" s="44"/>
      <c r="AS61" s="44"/>
      <c r="AT61" s="44"/>
      <c r="AU61" s="44"/>
      <c r="AV61" s="44"/>
      <c r="AW61" s="44"/>
      <c r="AX61" s="44"/>
      <c r="AY61" s="44"/>
      <c r="AZ61" s="44"/>
      <c r="BA61" s="44"/>
      <c r="BB61" s="45"/>
      <c r="CE61" s="10" t="s">
        <v>121</v>
      </c>
      <c r="CF61" s="11" t="s">
        <v>122</v>
      </c>
      <c r="CG61" s="7">
        <v>16.283755053673499</v>
      </c>
      <c r="CH61" s="4">
        <f t="shared" si="0"/>
        <v>233606.75</v>
      </c>
    </row>
    <row r="62" spans="3:86" x14ac:dyDescent="0.25">
      <c r="C62" s="46"/>
      <c r="E62" s="245" t="s">
        <v>0</v>
      </c>
      <c r="F62" s="245"/>
      <c r="G62" s="245"/>
      <c r="H62" s="245"/>
      <c r="I62" s="245"/>
      <c r="J62" s="49" t="s">
        <v>11</v>
      </c>
      <c r="K62" s="245" t="s">
        <v>340</v>
      </c>
      <c r="L62" s="245"/>
      <c r="M62" s="245"/>
      <c r="N62" s="245"/>
      <c r="O62" s="245"/>
      <c r="P62" s="245"/>
      <c r="Q62" s="245"/>
      <c r="R62" s="245"/>
      <c r="S62" s="245"/>
      <c r="T62" s="245"/>
      <c r="U62" s="245"/>
      <c r="V62" s="49"/>
      <c r="W62" s="49"/>
      <c r="X62" s="49"/>
      <c r="Y62" s="49"/>
      <c r="Z62" s="49"/>
      <c r="AA62" s="49"/>
      <c r="AB62" s="49"/>
      <c r="AC62" s="49"/>
      <c r="AD62" s="50"/>
      <c r="AE62" s="50"/>
      <c r="AF62" s="50"/>
      <c r="AG62" s="50"/>
      <c r="AH62" s="245" t="s">
        <v>3</v>
      </c>
      <c r="AI62" s="245"/>
      <c r="AJ62" s="245"/>
      <c r="AK62" s="245"/>
      <c r="AL62" s="245"/>
      <c r="AM62" s="245"/>
      <c r="AN62" s="245"/>
      <c r="AO62" s="245"/>
      <c r="AP62" s="49" t="s">
        <v>11</v>
      </c>
      <c r="AQ62" s="247">
        <v>589.74</v>
      </c>
      <c r="AR62" s="247"/>
      <c r="AS62" s="247"/>
      <c r="AT62" s="247"/>
      <c r="AU62" s="49" t="s">
        <v>319</v>
      </c>
      <c r="AV62" s="49"/>
      <c r="AW62" s="49"/>
      <c r="AX62" s="49"/>
      <c r="AY62" s="49"/>
      <c r="AZ62" s="49"/>
      <c r="BB62" s="51"/>
      <c r="CE62" s="10" t="s">
        <v>123</v>
      </c>
      <c r="CF62" s="11" t="s">
        <v>124</v>
      </c>
      <c r="CG62" s="7">
        <v>12.855069705841348</v>
      </c>
      <c r="CH62" s="4">
        <f t="shared" si="0"/>
        <v>184418.83</v>
      </c>
    </row>
    <row r="63" spans="3:86" x14ac:dyDescent="0.25">
      <c r="C63" s="46"/>
      <c r="E63" s="245" t="s">
        <v>322</v>
      </c>
      <c r="F63" s="245"/>
      <c r="G63" s="245"/>
      <c r="H63" s="245"/>
      <c r="I63" s="245"/>
      <c r="J63" s="49" t="s">
        <v>11</v>
      </c>
      <c r="K63" s="245" t="s">
        <v>610</v>
      </c>
      <c r="L63" s="245"/>
      <c r="M63" s="245"/>
      <c r="N63" s="245"/>
      <c r="O63" s="245"/>
      <c r="P63" s="245"/>
      <c r="Q63" s="245"/>
      <c r="R63" s="245"/>
      <c r="S63" s="245"/>
      <c r="T63" s="245"/>
      <c r="U63" s="245"/>
      <c r="V63" s="49"/>
      <c r="W63" s="49"/>
      <c r="X63" s="49"/>
      <c r="Y63" s="49"/>
      <c r="Z63" s="49"/>
      <c r="AA63" s="49"/>
      <c r="AB63" s="49"/>
      <c r="AC63" s="49"/>
      <c r="AD63" s="50"/>
      <c r="AE63" s="50"/>
      <c r="AF63" s="50"/>
      <c r="AG63" s="50"/>
      <c r="AH63" s="245" t="s">
        <v>4</v>
      </c>
      <c r="AI63" s="245"/>
      <c r="AJ63" s="245"/>
      <c r="AK63" s="245"/>
      <c r="AL63" s="245"/>
      <c r="AM63" s="245"/>
      <c r="AN63" s="245"/>
      <c r="AO63" s="245"/>
      <c r="AP63" s="49" t="s">
        <v>11</v>
      </c>
      <c r="AQ63" s="245">
        <v>2300</v>
      </c>
      <c r="AR63" s="245"/>
      <c r="AS63" s="245"/>
      <c r="AT63" s="245"/>
      <c r="AU63" s="49" t="s">
        <v>320</v>
      </c>
      <c r="AV63" s="49"/>
      <c r="AW63" s="49"/>
      <c r="AX63" s="49"/>
      <c r="AY63" s="49"/>
      <c r="AZ63" s="49"/>
      <c r="BB63" s="51"/>
      <c r="CE63" s="10" t="s">
        <v>125</v>
      </c>
      <c r="CF63" s="11" t="s">
        <v>126</v>
      </c>
      <c r="CG63" s="7">
        <v>17.105289976300014</v>
      </c>
      <c r="CH63" s="4">
        <f t="shared" si="0"/>
        <v>245392.49</v>
      </c>
    </row>
    <row r="64" spans="3:86" x14ac:dyDescent="0.25">
      <c r="C64" s="46"/>
      <c r="E64" s="245" t="s">
        <v>1</v>
      </c>
      <c r="F64" s="245"/>
      <c r="G64" s="245"/>
      <c r="H64" s="245"/>
      <c r="I64" s="245"/>
      <c r="J64" s="49" t="s">
        <v>11</v>
      </c>
      <c r="K64" s="245" t="s">
        <v>609</v>
      </c>
      <c r="L64" s="245"/>
      <c r="M64" s="245"/>
      <c r="N64" s="245"/>
      <c r="O64" s="245"/>
      <c r="P64" s="245"/>
      <c r="Q64" s="245"/>
      <c r="R64" s="245"/>
      <c r="S64" s="245"/>
      <c r="T64" s="245"/>
      <c r="U64" s="245"/>
      <c r="V64" s="49"/>
      <c r="W64" s="49"/>
      <c r="X64" s="49"/>
      <c r="Y64" s="49"/>
      <c r="Z64" s="49"/>
      <c r="AA64" s="49"/>
      <c r="AB64" s="49"/>
      <c r="AC64" s="49"/>
      <c r="AD64" s="50"/>
      <c r="AE64" s="50"/>
      <c r="AF64" s="50"/>
      <c r="AG64" s="50"/>
      <c r="AH64" s="245"/>
      <c r="AI64" s="245"/>
      <c r="AJ64" s="245"/>
      <c r="AK64" s="245"/>
      <c r="AL64" s="245"/>
      <c r="AM64" s="245"/>
      <c r="AN64" s="245"/>
      <c r="AO64" s="245"/>
      <c r="AP64" s="49"/>
      <c r="AQ64" s="246"/>
      <c r="AR64" s="246"/>
      <c r="AS64" s="246"/>
      <c r="AT64" s="246"/>
      <c r="AU64" s="49"/>
      <c r="AV64" s="49"/>
      <c r="AW64" s="49"/>
      <c r="AX64" s="49"/>
      <c r="AY64" s="49"/>
      <c r="AZ64" s="49"/>
      <c r="BB64" s="51"/>
      <c r="CE64" s="10" t="s">
        <v>127</v>
      </c>
      <c r="CF64" s="11" t="s">
        <v>128</v>
      </c>
      <c r="CG64" s="7">
        <v>22.969960964728845</v>
      </c>
      <c r="CH64" s="4">
        <f t="shared" si="0"/>
        <v>329527.06</v>
      </c>
    </row>
    <row r="65" spans="3:86" x14ac:dyDescent="0.25">
      <c r="C65" s="46"/>
      <c r="E65" s="245" t="s">
        <v>2</v>
      </c>
      <c r="F65" s="245"/>
      <c r="G65" s="245"/>
      <c r="H65" s="245"/>
      <c r="I65" s="245"/>
      <c r="J65" s="49" t="s">
        <v>11</v>
      </c>
      <c r="K65" s="245" t="s">
        <v>611</v>
      </c>
      <c r="L65" s="245"/>
      <c r="M65" s="245"/>
      <c r="N65" s="245"/>
      <c r="O65" s="245"/>
      <c r="P65" s="245"/>
      <c r="Q65" s="245"/>
      <c r="R65" s="245"/>
      <c r="S65" s="245"/>
      <c r="T65" s="245"/>
      <c r="U65" s="245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49"/>
      <c r="AH65" s="245"/>
      <c r="AI65" s="245"/>
      <c r="AJ65" s="245"/>
      <c r="AK65" s="245"/>
      <c r="AL65" s="245"/>
      <c r="AM65" s="245"/>
      <c r="AN65" s="245"/>
      <c r="AO65" s="245"/>
      <c r="AP65" s="49"/>
      <c r="AQ65" s="49"/>
      <c r="AR65" s="49"/>
      <c r="AS65" s="49"/>
      <c r="AT65" s="49"/>
      <c r="AU65" s="49"/>
      <c r="AV65" s="49"/>
      <c r="AW65" s="49"/>
      <c r="AX65" s="49"/>
      <c r="AY65" s="49"/>
      <c r="AZ65" s="49"/>
      <c r="BB65" s="51"/>
      <c r="CE65" s="10" t="s">
        <v>129</v>
      </c>
      <c r="CF65" s="11" t="s">
        <v>130</v>
      </c>
      <c r="CG65" s="7">
        <v>20.822014498815001</v>
      </c>
      <c r="CH65" s="4">
        <f t="shared" si="0"/>
        <v>298712.62</v>
      </c>
    </row>
    <row r="66" spans="3:86" x14ac:dyDescent="0.25">
      <c r="C66" s="46"/>
      <c r="BB66" s="51"/>
      <c r="CE66" s="10" t="s">
        <v>131</v>
      </c>
      <c r="CF66" s="11" t="s">
        <v>132</v>
      </c>
      <c r="CG66" s="7">
        <v>7.3308385612714346</v>
      </c>
      <c r="CH66" s="4">
        <f t="shared" si="0"/>
        <v>105168.21</v>
      </c>
    </row>
    <row r="67" spans="3:86" x14ac:dyDescent="0.25">
      <c r="C67" s="46"/>
      <c r="BB67" s="51"/>
      <c r="CE67" s="10" t="s">
        <v>133</v>
      </c>
      <c r="CF67" s="11" t="s">
        <v>134</v>
      </c>
      <c r="CG67" s="7">
        <v>54.480363864491849</v>
      </c>
      <c r="CH67" s="4">
        <f t="shared" si="0"/>
        <v>781575.3</v>
      </c>
    </row>
    <row r="68" spans="3:86" x14ac:dyDescent="0.25">
      <c r="C68" s="46"/>
      <c r="E68" s="216" t="s">
        <v>209</v>
      </c>
      <c r="F68" s="217"/>
      <c r="G68" s="217"/>
      <c r="H68" s="217"/>
      <c r="I68" s="217"/>
      <c r="J68" s="217"/>
      <c r="K68" s="218" t="str">
        <f t="shared" ref="K68:K91" si="5">VLOOKUP(E68,$CE$1:$CH$1002,2,FALSE)</f>
        <v>MEGALASE HSC</v>
      </c>
      <c r="L68" s="218"/>
      <c r="M68" s="218"/>
      <c r="N68" s="218"/>
      <c r="O68" s="218"/>
      <c r="P68" s="218"/>
      <c r="Q68" s="218"/>
      <c r="R68" s="218"/>
      <c r="S68" s="218"/>
      <c r="T68" s="218"/>
      <c r="U68" s="218"/>
      <c r="V68" s="218"/>
      <c r="W68" s="218"/>
      <c r="X68" s="218"/>
      <c r="Y68" s="124"/>
      <c r="Z68" s="236">
        <v>1.5</v>
      </c>
      <c r="AA68" s="236"/>
      <c r="AB68" s="236"/>
      <c r="AC68" s="236"/>
      <c r="AD68" s="236"/>
      <c r="AE68" s="236"/>
      <c r="AF68" s="218" t="s">
        <v>315</v>
      </c>
      <c r="AG68" s="218"/>
      <c r="AH68" s="220">
        <v>8846.1</v>
      </c>
      <c r="AI68" s="220"/>
      <c r="AJ68" s="220"/>
      <c r="AK68" s="220"/>
      <c r="AL68" s="220"/>
      <c r="AM68" s="220"/>
      <c r="AN68" s="55" t="s">
        <v>316</v>
      </c>
      <c r="AO68" s="55"/>
      <c r="AP68" s="221">
        <f t="shared" ref="AP68:AP91" si="6">(AH68*VLOOKUP(E68,$CE$1:$CH$1002,4,FALSE))/1000</f>
        <v>400049.21490300004</v>
      </c>
      <c r="AQ68" s="221"/>
      <c r="AR68" s="221"/>
      <c r="AS68" s="221"/>
      <c r="AT68" s="221"/>
      <c r="AU68" s="221"/>
      <c r="AV68" s="221"/>
      <c r="AW68" s="221"/>
      <c r="AX68" s="221"/>
      <c r="AY68" s="221"/>
      <c r="AZ68" s="222"/>
      <c r="BB68" s="51"/>
      <c r="CE68" s="10" t="s">
        <v>135</v>
      </c>
      <c r="CF68" s="11" t="s">
        <v>136</v>
      </c>
      <c r="CG68" s="7">
        <v>50.628216924578282</v>
      </c>
      <c r="CH68" s="4">
        <f t="shared" si="0"/>
        <v>726312.4</v>
      </c>
    </row>
    <row r="69" spans="3:86" x14ac:dyDescent="0.25">
      <c r="C69" s="46"/>
      <c r="E69" s="200" t="s">
        <v>185</v>
      </c>
      <c r="F69" s="201"/>
      <c r="G69" s="201"/>
      <c r="H69" s="201"/>
      <c r="I69" s="201"/>
      <c r="J69" s="201"/>
      <c r="K69" s="202" t="str">
        <f t="shared" si="5"/>
        <v>H2O2</v>
      </c>
      <c r="L69" s="202"/>
      <c r="M69" s="202"/>
      <c r="N69" s="202"/>
      <c r="O69" s="202"/>
      <c r="P69" s="202"/>
      <c r="Q69" s="202"/>
      <c r="R69" s="202"/>
      <c r="S69" s="202"/>
      <c r="T69" s="202"/>
      <c r="U69" s="202"/>
      <c r="V69" s="202"/>
      <c r="W69" s="202"/>
      <c r="X69" s="202"/>
      <c r="Y69" s="123"/>
      <c r="Z69" s="232">
        <v>2</v>
      </c>
      <c r="AA69" s="232"/>
      <c r="AB69" s="232"/>
      <c r="AC69" s="232"/>
      <c r="AD69" s="232"/>
      <c r="AE69" s="232"/>
      <c r="AF69" s="202" t="s">
        <v>315</v>
      </c>
      <c r="AG69" s="202"/>
      <c r="AH69" s="233">
        <v>11794.8</v>
      </c>
      <c r="AI69" s="233"/>
      <c r="AJ69" s="233"/>
      <c r="AK69" s="233"/>
      <c r="AL69" s="233"/>
      <c r="AM69" s="233"/>
      <c r="AN69" s="47" t="s">
        <v>316</v>
      </c>
      <c r="AO69" s="47"/>
      <c r="AP69" s="205">
        <f t="shared" si="6"/>
        <v>70567.108919999984</v>
      </c>
      <c r="AQ69" s="205"/>
      <c r="AR69" s="205"/>
      <c r="AS69" s="205"/>
      <c r="AT69" s="205"/>
      <c r="AU69" s="205"/>
      <c r="AV69" s="205"/>
      <c r="AW69" s="205"/>
      <c r="AX69" s="205"/>
      <c r="AY69" s="205"/>
      <c r="AZ69" s="206"/>
      <c r="BB69" s="51"/>
      <c r="CE69" s="12" t="s">
        <v>137</v>
      </c>
      <c r="CF69" s="13" t="s">
        <v>138</v>
      </c>
      <c r="CG69" s="14">
        <v>49.527603513174405</v>
      </c>
      <c r="CH69" s="4">
        <f t="shared" si="0"/>
        <v>710523</v>
      </c>
    </row>
    <row r="70" spans="3:86" x14ac:dyDescent="0.25">
      <c r="C70" s="46"/>
      <c r="E70" s="200" t="s">
        <v>183</v>
      </c>
      <c r="F70" s="201"/>
      <c r="G70" s="201"/>
      <c r="H70" s="201"/>
      <c r="I70" s="201"/>
      <c r="J70" s="201"/>
      <c r="K70" s="202" t="str">
        <f t="shared" si="5"/>
        <v>CAUSTIC SODA LIQ</v>
      </c>
      <c r="L70" s="202"/>
      <c r="M70" s="202"/>
      <c r="N70" s="202"/>
      <c r="O70" s="202"/>
      <c r="P70" s="202"/>
      <c r="Q70" s="202"/>
      <c r="R70" s="202"/>
      <c r="S70" s="202"/>
      <c r="T70" s="202"/>
      <c r="U70" s="202"/>
      <c r="V70" s="202"/>
      <c r="W70" s="202"/>
      <c r="X70" s="202"/>
      <c r="Y70" s="123"/>
      <c r="Z70" s="232">
        <v>1.5</v>
      </c>
      <c r="AA70" s="232"/>
      <c r="AB70" s="232"/>
      <c r="AC70" s="232"/>
      <c r="AD70" s="232"/>
      <c r="AE70" s="232"/>
      <c r="AF70" s="202" t="s">
        <v>315</v>
      </c>
      <c r="AG70" s="202"/>
      <c r="AH70" s="233">
        <v>8846.1</v>
      </c>
      <c r="AI70" s="233"/>
      <c r="AJ70" s="233"/>
      <c r="AK70" s="233"/>
      <c r="AL70" s="233"/>
      <c r="AM70" s="233"/>
      <c r="AN70" s="47" t="s">
        <v>316</v>
      </c>
      <c r="AO70" s="47"/>
      <c r="AP70" s="205">
        <f t="shared" si="6"/>
        <v>75607.616699999999</v>
      </c>
      <c r="AQ70" s="205"/>
      <c r="AR70" s="205"/>
      <c r="AS70" s="205"/>
      <c r="AT70" s="205"/>
      <c r="AU70" s="205"/>
      <c r="AV70" s="205"/>
      <c r="AW70" s="205"/>
      <c r="AX70" s="205"/>
      <c r="AY70" s="205"/>
      <c r="AZ70" s="206"/>
      <c r="BB70" s="51"/>
      <c r="CE70" s="5" t="s">
        <v>139</v>
      </c>
      <c r="CF70" s="11" t="s">
        <v>140</v>
      </c>
      <c r="CG70" s="7">
        <v>58.332510804405409</v>
      </c>
      <c r="CH70" s="4">
        <f t="shared" si="0"/>
        <v>836838.2</v>
      </c>
    </row>
    <row r="71" spans="3:86" x14ac:dyDescent="0.25">
      <c r="C71" s="46"/>
      <c r="E71" s="223" t="s">
        <v>256</v>
      </c>
      <c r="F71" s="224"/>
      <c r="G71" s="224"/>
      <c r="H71" s="224"/>
      <c r="I71" s="224"/>
      <c r="J71" s="224"/>
      <c r="K71" s="225" t="str">
        <f t="shared" si="5"/>
        <v>UNICEL SPC</v>
      </c>
      <c r="L71" s="225"/>
      <c r="M71" s="225"/>
      <c r="N71" s="225"/>
      <c r="O71" s="225"/>
      <c r="P71" s="225"/>
      <c r="Q71" s="225"/>
      <c r="R71" s="225"/>
      <c r="S71" s="225"/>
      <c r="T71" s="225"/>
      <c r="U71" s="225"/>
      <c r="V71" s="225"/>
      <c r="W71" s="225"/>
      <c r="X71" s="225"/>
      <c r="Y71" s="121"/>
      <c r="Z71" s="237">
        <v>1</v>
      </c>
      <c r="AA71" s="237"/>
      <c r="AB71" s="237"/>
      <c r="AC71" s="237"/>
      <c r="AD71" s="237"/>
      <c r="AE71" s="237"/>
      <c r="AF71" s="225" t="s">
        <v>315</v>
      </c>
      <c r="AG71" s="225"/>
      <c r="AH71" s="238">
        <v>5897.4</v>
      </c>
      <c r="AI71" s="238"/>
      <c r="AJ71" s="238"/>
      <c r="AK71" s="238"/>
      <c r="AL71" s="238"/>
      <c r="AM71" s="238"/>
      <c r="AN71" s="54" t="s">
        <v>316</v>
      </c>
      <c r="AO71" s="54"/>
      <c r="AP71" s="228">
        <f t="shared" si="6"/>
        <v>164694.74365799999</v>
      </c>
      <c r="AQ71" s="228"/>
      <c r="AR71" s="228"/>
      <c r="AS71" s="228"/>
      <c r="AT71" s="228"/>
      <c r="AU71" s="228"/>
      <c r="AV71" s="228"/>
      <c r="AW71" s="228"/>
      <c r="AX71" s="228"/>
      <c r="AY71" s="228"/>
      <c r="AZ71" s="229"/>
      <c r="BB71" s="51"/>
      <c r="CE71" s="12" t="s">
        <v>141</v>
      </c>
      <c r="CF71" s="13" t="s">
        <v>142</v>
      </c>
      <c r="CG71" s="14">
        <v>11.666502160881082</v>
      </c>
      <c r="CH71" s="4">
        <f t="shared" si="0"/>
        <v>167367.64000000001</v>
      </c>
    </row>
    <row r="72" spans="3:86" x14ac:dyDescent="0.25">
      <c r="C72" s="46"/>
      <c r="E72" s="216" t="s">
        <v>189</v>
      </c>
      <c r="F72" s="217"/>
      <c r="G72" s="217"/>
      <c r="H72" s="217"/>
      <c r="I72" s="217"/>
      <c r="J72" s="217"/>
      <c r="K72" s="218" t="str">
        <f t="shared" si="5"/>
        <v>KH ACID</v>
      </c>
      <c r="L72" s="218"/>
      <c r="M72" s="218"/>
      <c r="N72" s="218"/>
      <c r="O72" s="218"/>
      <c r="P72" s="218"/>
      <c r="Q72" s="218"/>
      <c r="R72" s="218"/>
      <c r="S72" s="218"/>
      <c r="T72" s="218"/>
      <c r="U72" s="218"/>
      <c r="V72" s="218"/>
      <c r="W72" s="218"/>
      <c r="X72" s="218"/>
      <c r="Y72" s="124"/>
      <c r="Z72" s="236">
        <v>1</v>
      </c>
      <c r="AA72" s="236"/>
      <c r="AB72" s="236"/>
      <c r="AC72" s="236"/>
      <c r="AD72" s="236"/>
      <c r="AE72" s="236"/>
      <c r="AF72" s="218" t="s">
        <v>315</v>
      </c>
      <c r="AG72" s="218"/>
      <c r="AH72" s="220">
        <v>5897.4</v>
      </c>
      <c r="AI72" s="220"/>
      <c r="AJ72" s="220"/>
      <c r="AK72" s="220"/>
      <c r="AL72" s="220"/>
      <c r="AM72" s="220"/>
      <c r="AN72" s="55" t="s">
        <v>316</v>
      </c>
      <c r="AO72" s="55"/>
      <c r="AP72" s="221">
        <f t="shared" si="6"/>
        <v>23503.497959999997</v>
      </c>
      <c r="AQ72" s="221"/>
      <c r="AR72" s="221"/>
      <c r="AS72" s="221"/>
      <c r="AT72" s="221"/>
      <c r="AU72" s="221"/>
      <c r="AV72" s="221"/>
      <c r="AW72" s="221"/>
      <c r="AX72" s="221"/>
      <c r="AY72" s="221"/>
      <c r="AZ72" s="222"/>
      <c r="BB72" s="51"/>
      <c r="CE72" s="5" t="s">
        <v>143</v>
      </c>
      <c r="CF72" s="11" t="s">
        <v>144</v>
      </c>
      <c r="CG72" s="7">
        <v>14.858281053952322</v>
      </c>
      <c r="CH72" s="4">
        <f t="shared" si="0"/>
        <v>213156.9</v>
      </c>
    </row>
    <row r="73" spans="3:86" x14ac:dyDescent="0.25">
      <c r="C73" s="46"/>
      <c r="E73" s="200" t="s">
        <v>75</v>
      </c>
      <c r="F73" s="201"/>
      <c r="G73" s="201"/>
      <c r="H73" s="201"/>
      <c r="I73" s="201"/>
      <c r="J73" s="201"/>
      <c r="K73" s="202" t="str">
        <f t="shared" si="5"/>
        <v>TERASIL YELLOW 4G</v>
      </c>
      <c r="L73" s="202"/>
      <c r="M73" s="202"/>
      <c r="N73" s="202"/>
      <c r="O73" s="202"/>
      <c r="P73" s="202"/>
      <c r="Q73" s="202"/>
      <c r="R73" s="202"/>
      <c r="S73" s="202"/>
      <c r="T73" s="202"/>
      <c r="U73" s="202"/>
      <c r="V73" s="202"/>
      <c r="W73" s="202"/>
      <c r="X73" s="202"/>
      <c r="Y73" s="123"/>
      <c r="Z73" s="232">
        <v>0.15</v>
      </c>
      <c r="AA73" s="232"/>
      <c r="AB73" s="232"/>
      <c r="AC73" s="232"/>
      <c r="AD73" s="232"/>
      <c r="AE73" s="232"/>
      <c r="AF73" s="202" t="s">
        <v>565</v>
      </c>
      <c r="AG73" s="202"/>
      <c r="AH73" s="233">
        <v>884.61</v>
      </c>
      <c r="AI73" s="233"/>
      <c r="AJ73" s="233"/>
      <c r="AK73" s="233"/>
      <c r="AL73" s="233"/>
      <c r="AM73" s="233"/>
      <c r="AN73" s="47" t="s">
        <v>316</v>
      </c>
      <c r="AO73" s="47"/>
      <c r="AP73" s="205">
        <f t="shared" si="6"/>
        <v>113073.3801846</v>
      </c>
      <c r="AQ73" s="205"/>
      <c r="AR73" s="205"/>
      <c r="AS73" s="205"/>
      <c r="AT73" s="205"/>
      <c r="AU73" s="205"/>
      <c r="AV73" s="205"/>
      <c r="AW73" s="205"/>
      <c r="AX73" s="205"/>
      <c r="AY73" s="205"/>
      <c r="AZ73" s="206"/>
      <c r="BB73" s="51"/>
      <c r="CE73" s="15" t="s">
        <v>145</v>
      </c>
      <c r="CF73" s="16" t="s">
        <v>146</v>
      </c>
      <c r="CG73" s="17">
        <v>7.2640485152655785</v>
      </c>
      <c r="CH73" s="4">
        <f t="shared" ref="CH73:CH136" si="7">CG73*$CH$3</f>
        <v>104210.04</v>
      </c>
    </row>
    <row r="74" spans="3:86" x14ac:dyDescent="0.25">
      <c r="C74" s="46"/>
      <c r="E74" s="200" t="s">
        <v>103</v>
      </c>
      <c r="F74" s="201"/>
      <c r="G74" s="201"/>
      <c r="H74" s="201"/>
      <c r="I74" s="201"/>
      <c r="J74" s="201"/>
      <c r="K74" s="202" t="str">
        <f t="shared" si="5"/>
        <v>DISPERSE RUBINE SE GFL</v>
      </c>
      <c r="L74" s="202"/>
      <c r="M74" s="202"/>
      <c r="N74" s="202"/>
      <c r="O74" s="202"/>
      <c r="P74" s="202"/>
      <c r="Q74" s="202"/>
      <c r="R74" s="202"/>
      <c r="S74" s="202"/>
      <c r="T74" s="202"/>
      <c r="U74" s="202"/>
      <c r="V74" s="202"/>
      <c r="W74" s="202"/>
      <c r="X74" s="202"/>
      <c r="Y74" s="123"/>
      <c r="Z74" s="232">
        <v>0.21</v>
      </c>
      <c r="AA74" s="232"/>
      <c r="AB74" s="232"/>
      <c r="AC74" s="232"/>
      <c r="AD74" s="232"/>
      <c r="AE74" s="232"/>
      <c r="AF74" s="202" t="s">
        <v>565</v>
      </c>
      <c r="AG74" s="202"/>
      <c r="AH74" s="233">
        <v>1238.45</v>
      </c>
      <c r="AI74" s="233"/>
      <c r="AJ74" s="233"/>
      <c r="AK74" s="233"/>
      <c r="AL74" s="233"/>
      <c r="AM74" s="233"/>
      <c r="AN74" s="47" t="s">
        <v>316</v>
      </c>
      <c r="AO74" s="47"/>
      <c r="AP74" s="205">
        <f t="shared" si="6"/>
        <v>139048.96765450001</v>
      </c>
      <c r="AQ74" s="205"/>
      <c r="AR74" s="205"/>
      <c r="AS74" s="205"/>
      <c r="AT74" s="205"/>
      <c r="AU74" s="205"/>
      <c r="AV74" s="205"/>
      <c r="AW74" s="205"/>
      <c r="AX74" s="205"/>
      <c r="AY74" s="205"/>
      <c r="AZ74" s="206"/>
      <c r="BB74" s="51"/>
      <c r="CE74" s="10" t="s">
        <v>147</v>
      </c>
      <c r="CF74" s="18" t="s">
        <v>148</v>
      </c>
      <c r="CG74" s="7">
        <v>8.8314791579534369</v>
      </c>
      <c r="CH74" s="4">
        <f t="shared" si="7"/>
        <v>126696.40000000001</v>
      </c>
    </row>
    <row r="75" spans="3:86" x14ac:dyDescent="0.25">
      <c r="C75" s="46"/>
      <c r="E75" s="223" t="s">
        <v>145</v>
      </c>
      <c r="F75" s="224"/>
      <c r="G75" s="224"/>
      <c r="H75" s="224"/>
      <c r="I75" s="224"/>
      <c r="J75" s="224"/>
      <c r="K75" s="225" t="str">
        <f t="shared" si="5"/>
        <v>PALANIL NAVY S– 2G</v>
      </c>
      <c r="L75" s="225"/>
      <c r="M75" s="225"/>
      <c r="N75" s="225"/>
      <c r="O75" s="225"/>
      <c r="P75" s="225"/>
      <c r="Q75" s="225"/>
      <c r="R75" s="225"/>
      <c r="S75" s="225"/>
      <c r="T75" s="225"/>
      <c r="U75" s="225"/>
      <c r="V75" s="225"/>
      <c r="W75" s="225"/>
      <c r="X75" s="225"/>
      <c r="Y75" s="121"/>
      <c r="Z75" s="237">
        <v>0.16500000000000001</v>
      </c>
      <c r="AA75" s="237"/>
      <c r="AB75" s="237"/>
      <c r="AC75" s="237"/>
      <c r="AD75" s="237"/>
      <c r="AE75" s="237"/>
      <c r="AF75" s="225" t="s">
        <v>565</v>
      </c>
      <c r="AG75" s="225"/>
      <c r="AH75" s="238">
        <v>973.07</v>
      </c>
      <c r="AI75" s="238"/>
      <c r="AJ75" s="238"/>
      <c r="AK75" s="238"/>
      <c r="AL75" s="238"/>
      <c r="AM75" s="238"/>
      <c r="AN75" s="54" t="s">
        <v>316</v>
      </c>
      <c r="AO75" s="54"/>
      <c r="AP75" s="228">
        <f t="shared" si="6"/>
        <v>101403.6636228</v>
      </c>
      <c r="AQ75" s="228"/>
      <c r="AR75" s="228"/>
      <c r="AS75" s="228"/>
      <c r="AT75" s="228"/>
      <c r="AU75" s="228"/>
      <c r="AV75" s="228"/>
      <c r="AW75" s="228"/>
      <c r="AX75" s="228"/>
      <c r="AY75" s="228"/>
      <c r="AZ75" s="229"/>
      <c r="BB75" s="51"/>
      <c r="CE75" s="10" t="s">
        <v>149</v>
      </c>
      <c r="CF75" s="11" t="s">
        <v>150</v>
      </c>
      <c r="CG75" s="7">
        <v>8.8825477485013238</v>
      </c>
      <c r="CH75" s="4">
        <f t="shared" si="7"/>
        <v>127429.02999999998</v>
      </c>
    </row>
    <row r="76" spans="3:86" x14ac:dyDescent="0.25">
      <c r="C76" s="46"/>
      <c r="E76" s="200" t="s">
        <v>187</v>
      </c>
      <c r="F76" s="201"/>
      <c r="G76" s="201"/>
      <c r="H76" s="201"/>
      <c r="I76" s="201"/>
      <c r="J76" s="201"/>
      <c r="K76" s="202" t="str">
        <f t="shared" si="5"/>
        <v>FORMIC ACID</v>
      </c>
      <c r="L76" s="202"/>
      <c r="M76" s="202"/>
      <c r="N76" s="202"/>
      <c r="O76" s="202"/>
      <c r="P76" s="202"/>
      <c r="Q76" s="202"/>
      <c r="R76" s="202"/>
      <c r="S76" s="202"/>
      <c r="T76" s="202"/>
      <c r="U76" s="202"/>
      <c r="V76" s="202"/>
      <c r="W76" s="202"/>
      <c r="X76" s="202"/>
      <c r="Y76" s="123"/>
      <c r="Z76" s="232">
        <v>0.3</v>
      </c>
      <c r="AA76" s="232"/>
      <c r="AB76" s="232"/>
      <c r="AC76" s="232"/>
      <c r="AD76" s="232"/>
      <c r="AE76" s="232"/>
      <c r="AF76" s="202" t="s">
        <v>315</v>
      </c>
      <c r="AG76" s="202"/>
      <c r="AH76" s="233">
        <v>1769.22</v>
      </c>
      <c r="AI76" s="233"/>
      <c r="AJ76" s="233"/>
      <c r="AK76" s="233"/>
      <c r="AL76" s="233"/>
      <c r="AM76" s="233"/>
      <c r="AN76" s="47" t="s">
        <v>316</v>
      </c>
      <c r="AO76" s="47"/>
      <c r="AP76" s="205">
        <f t="shared" si="6"/>
        <v>23459.857199999999</v>
      </c>
      <c r="AQ76" s="205"/>
      <c r="AR76" s="205"/>
      <c r="AS76" s="205"/>
      <c r="AT76" s="205"/>
      <c r="AU76" s="205"/>
      <c r="AV76" s="205"/>
      <c r="AW76" s="205"/>
      <c r="AX76" s="205"/>
      <c r="AY76" s="205"/>
      <c r="AZ76" s="206"/>
      <c r="BB76" s="51"/>
      <c r="CE76" s="10" t="s">
        <v>151</v>
      </c>
      <c r="CF76" s="11" t="s">
        <v>152</v>
      </c>
      <c r="CG76" s="7">
        <v>7.5505172173428132</v>
      </c>
      <c r="CH76" s="4">
        <f t="shared" si="7"/>
        <v>108319.72</v>
      </c>
    </row>
    <row r="77" spans="3:86" x14ac:dyDescent="0.25">
      <c r="C77" s="46"/>
      <c r="E77" s="223" t="s">
        <v>191</v>
      </c>
      <c r="F77" s="224"/>
      <c r="G77" s="224"/>
      <c r="H77" s="224"/>
      <c r="I77" s="224"/>
      <c r="J77" s="224"/>
      <c r="K77" s="225" t="str">
        <f t="shared" si="5"/>
        <v>NTW RM 340 E NEW LIQ</v>
      </c>
      <c r="L77" s="225"/>
      <c r="M77" s="225"/>
      <c r="N77" s="225"/>
      <c r="O77" s="225"/>
      <c r="P77" s="225"/>
      <c r="Q77" s="225"/>
      <c r="R77" s="225"/>
      <c r="S77" s="225"/>
      <c r="T77" s="225"/>
      <c r="U77" s="225"/>
      <c r="V77" s="225"/>
      <c r="W77" s="225"/>
      <c r="X77" s="225"/>
      <c r="Y77" s="121"/>
      <c r="Z77" s="237">
        <v>0.5</v>
      </c>
      <c r="AA77" s="237"/>
      <c r="AB77" s="237"/>
      <c r="AC77" s="237"/>
      <c r="AD77" s="237"/>
      <c r="AE77" s="237"/>
      <c r="AF77" s="225" t="s">
        <v>315</v>
      </c>
      <c r="AG77" s="225"/>
      <c r="AH77" s="238">
        <v>2948.7</v>
      </c>
      <c r="AI77" s="238"/>
      <c r="AJ77" s="238"/>
      <c r="AK77" s="238"/>
      <c r="AL77" s="238"/>
      <c r="AM77" s="238"/>
      <c r="AN77" s="54" t="s">
        <v>316</v>
      </c>
      <c r="AO77" s="54"/>
      <c r="AP77" s="228">
        <f t="shared" si="6"/>
        <v>62600.900999999991</v>
      </c>
      <c r="AQ77" s="228"/>
      <c r="AR77" s="228"/>
      <c r="AS77" s="228"/>
      <c r="AT77" s="228"/>
      <c r="AU77" s="228"/>
      <c r="AV77" s="228"/>
      <c r="AW77" s="228"/>
      <c r="AX77" s="228"/>
      <c r="AY77" s="228"/>
      <c r="AZ77" s="229"/>
      <c r="BB77" s="51"/>
      <c r="CE77" s="10" t="s">
        <v>153</v>
      </c>
      <c r="CF77" s="11" t="s">
        <v>154</v>
      </c>
      <c r="CG77" s="7">
        <v>19.985732608392585</v>
      </c>
      <c r="CH77" s="4">
        <f t="shared" si="7"/>
        <v>286715.32</v>
      </c>
    </row>
    <row r="78" spans="3:86" x14ac:dyDescent="0.25">
      <c r="C78" s="46"/>
      <c r="E78" s="200" t="s">
        <v>195</v>
      </c>
      <c r="F78" s="201"/>
      <c r="G78" s="201"/>
      <c r="H78" s="201"/>
      <c r="I78" s="201"/>
      <c r="J78" s="201"/>
      <c r="K78" s="202" t="str">
        <f t="shared" si="5"/>
        <v>SODIUM HYDROSULFITE</v>
      </c>
      <c r="L78" s="202"/>
      <c r="M78" s="202"/>
      <c r="N78" s="202"/>
      <c r="O78" s="202"/>
      <c r="P78" s="202"/>
      <c r="Q78" s="202"/>
      <c r="R78" s="202"/>
      <c r="S78" s="202"/>
      <c r="T78" s="202"/>
      <c r="U78" s="202"/>
      <c r="V78" s="202"/>
      <c r="W78" s="202"/>
      <c r="X78" s="202"/>
      <c r="Y78" s="123"/>
      <c r="Z78" s="232">
        <v>2</v>
      </c>
      <c r="AA78" s="232"/>
      <c r="AB78" s="232"/>
      <c r="AC78" s="232"/>
      <c r="AD78" s="232"/>
      <c r="AE78" s="232"/>
      <c r="AF78" s="202" t="s">
        <v>315</v>
      </c>
      <c r="AG78" s="202"/>
      <c r="AH78" s="233">
        <v>11794.8</v>
      </c>
      <c r="AI78" s="233"/>
      <c r="AJ78" s="233"/>
      <c r="AK78" s="233"/>
      <c r="AL78" s="233"/>
      <c r="AM78" s="233"/>
      <c r="AN78" s="47" t="s">
        <v>316</v>
      </c>
      <c r="AO78" s="47"/>
      <c r="AP78" s="205">
        <f t="shared" si="6"/>
        <v>331512.78721199994</v>
      </c>
      <c r="AQ78" s="205"/>
      <c r="AR78" s="205"/>
      <c r="AS78" s="205"/>
      <c r="AT78" s="205"/>
      <c r="AU78" s="205"/>
      <c r="AV78" s="205"/>
      <c r="AW78" s="205"/>
      <c r="AX78" s="205"/>
      <c r="AY78" s="205"/>
      <c r="AZ78" s="206"/>
      <c r="BB78" s="51"/>
      <c r="CE78" s="10" t="s">
        <v>155</v>
      </c>
      <c r="CF78" s="19" t="s">
        <v>156</v>
      </c>
      <c r="CG78" s="7">
        <v>19.352577722013105</v>
      </c>
      <c r="CH78" s="4">
        <f t="shared" si="7"/>
        <v>277632.08</v>
      </c>
    </row>
    <row r="79" spans="3:86" x14ac:dyDescent="0.25">
      <c r="C79" s="46"/>
      <c r="E79" s="200" t="s">
        <v>183</v>
      </c>
      <c r="F79" s="201"/>
      <c r="G79" s="201"/>
      <c r="H79" s="201"/>
      <c r="I79" s="201"/>
      <c r="J79" s="201"/>
      <c r="K79" s="202" t="str">
        <f t="shared" si="5"/>
        <v>CAUSTIC SODA LIQ</v>
      </c>
      <c r="L79" s="202"/>
      <c r="M79" s="202"/>
      <c r="N79" s="202"/>
      <c r="O79" s="202"/>
      <c r="P79" s="202"/>
      <c r="Q79" s="202"/>
      <c r="R79" s="202"/>
      <c r="S79" s="202"/>
      <c r="T79" s="202"/>
      <c r="U79" s="202"/>
      <c r="V79" s="202"/>
      <c r="W79" s="202"/>
      <c r="X79" s="202"/>
      <c r="Y79" s="123"/>
      <c r="Z79" s="232">
        <v>1</v>
      </c>
      <c r="AA79" s="232"/>
      <c r="AB79" s="232"/>
      <c r="AC79" s="232"/>
      <c r="AD79" s="232"/>
      <c r="AE79" s="232"/>
      <c r="AF79" s="202" t="s">
        <v>315</v>
      </c>
      <c r="AG79" s="202"/>
      <c r="AH79" s="233">
        <v>5897.4</v>
      </c>
      <c r="AI79" s="233"/>
      <c r="AJ79" s="233"/>
      <c r="AK79" s="233"/>
      <c r="AL79" s="233"/>
      <c r="AM79" s="233"/>
      <c r="AN79" s="47" t="s">
        <v>316</v>
      </c>
      <c r="AO79" s="47"/>
      <c r="AP79" s="205">
        <f t="shared" si="6"/>
        <v>50405.077799999999</v>
      </c>
      <c r="AQ79" s="205"/>
      <c r="AR79" s="205"/>
      <c r="AS79" s="205"/>
      <c r="AT79" s="205"/>
      <c r="AU79" s="205"/>
      <c r="AV79" s="205"/>
      <c r="AW79" s="205"/>
      <c r="AX79" s="205"/>
      <c r="AY79" s="205"/>
      <c r="AZ79" s="206"/>
      <c r="BB79" s="51"/>
      <c r="CE79" s="10" t="s">
        <v>157</v>
      </c>
      <c r="CF79" s="19" t="s">
        <v>158</v>
      </c>
      <c r="CG79" s="7">
        <v>17.513283145127563</v>
      </c>
      <c r="CH79" s="4">
        <f t="shared" si="7"/>
        <v>251245.56000000003</v>
      </c>
    </row>
    <row r="80" spans="3:86" x14ac:dyDescent="0.25">
      <c r="C80" s="46"/>
      <c r="E80" s="223" t="s">
        <v>246</v>
      </c>
      <c r="F80" s="224"/>
      <c r="G80" s="224"/>
      <c r="H80" s="224"/>
      <c r="I80" s="224"/>
      <c r="J80" s="224"/>
      <c r="K80" s="225" t="str">
        <f t="shared" si="5"/>
        <v>LADIPUR RSK</v>
      </c>
      <c r="L80" s="225"/>
      <c r="M80" s="225"/>
      <c r="N80" s="225"/>
      <c r="O80" s="225"/>
      <c r="P80" s="225"/>
      <c r="Q80" s="225"/>
      <c r="R80" s="225"/>
      <c r="S80" s="225"/>
      <c r="T80" s="225"/>
      <c r="U80" s="225"/>
      <c r="V80" s="225"/>
      <c r="W80" s="225"/>
      <c r="X80" s="225"/>
      <c r="Y80" s="121"/>
      <c r="Z80" s="237">
        <v>1</v>
      </c>
      <c r="AA80" s="237"/>
      <c r="AB80" s="237"/>
      <c r="AC80" s="237"/>
      <c r="AD80" s="237"/>
      <c r="AE80" s="237"/>
      <c r="AF80" s="225" t="s">
        <v>315</v>
      </c>
      <c r="AG80" s="225"/>
      <c r="AH80" s="238">
        <v>5897.4</v>
      </c>
      <c r="AI80" s="238"/>
      <c r="AJ80" s="238"/>
      <c r="AK80" s="238"/>
      <c r="AL80" s="238"/>
      <c r="AM80" s="238"/>
      <c r="AN80" s="54" t="s">
        <v>316</v>
      </c>
      <c r="AO80" s="54"/>
      <c r="AP80" s="228">
        <f t="shared" si="6"/>
        <v>88460.587182000017</v>
      </c>
      <c r="AQ80" s="228"/>
      <c r="AR80" s="228"/>
      <c r="AS80" s="228"/>
      <c r="AT80" s="228"/>
      <c r="AU80" s="228"/>
      <c r="AV80" s="228"/>
      <c r="AW80" s="228"/>
      <c r="AX80" s="228"/>
      <c r="AY80" s="228"/>
      <c r="AZ80" s="229"/>
      <c r="BB80" s="51"/>
      <c r="CE80" s="10" t="s">
        <v>159</v>
      </c>
      <c r="CF80" s="11" t="s">
        <v>160</v>
      </c>
      <c r="CG80" s="7">
        <v>18.24300362470375</v>
      </c>
      <c r="CH80" s="4">
        <f t="shared" si="7"/>
        <v>261714.13</v>
      </c>
    </row>
    <row r="81" spans="3:86" x14ac:dyDescent="0.25">
      <c r="C81" s="46"/>
      <c r="E81" s="216" t="s">
        <v>189</v>
      </c>
      <c r="F81" s="217"/>
      <c r="G81" s="217"/>
      <c r="H81" s="217"/>
      <c r="I81" s="217"/>
      <c r="J81" s="217"/>
      <c r="K81" s="218" t="str">
        <f t="shared" si="5"/>
        <v>KH ACID</v>
      </c>
      <c r="L81" s="218"/>
      <c r="M81" s="218"/>
      <c r="N81" s="218"/>
      <c r="O81" s="218"/>
      <c r="P81" s="218"/>
      <c r="Q81" s="218"/>
      <c r="R81" s="218"/>
      <c r="S81" s="218"/>
      <c r="T81" s="218"/>
      <c r="U81" s="218"/>
      <c r="V81" s="218"/>
      <c r="W81" s="218"/>
      <c r="X81" s="218"/>
      <c r="Y81" s="124"/>
      <c r="Z81" s="236">
        <v>1</v>
      </c>
      <c r="AA81" s="236"/>
      <c r="AB81" s="236"/>
      <c r="AC81" s="236"/>
      <c r="AD81" s="236"/>
      <c r="AE81" s="236"/>
      <c r="AF81" s="218" t="s">
        <v>315</v>
      </c>
      <c r="AG81" s="218"/>
      <c r="AH81" s="220">
        <v>5897.4</v>
      </c>
      <c r="AI81" s="220"/>
      <c r="AJ81" s="220"/>
      <c r="AK81" s="220"/>
      <c r="AL81" s="220"/>
      <c r="AM81" s="220"/>
      <c r="AN81" s="55" t="s">
        <v>316</v>
      </c>
      <c r="AO81" s="55"/>
      <c r="AP81" s="221">
        <f t="shared" si="6"/>
        <v>23503.497959999997</v>
      </c>
      <c r="AQ81" s="221"/>
      <c r="AR81" s="221"/>
      <c r="AS81" s="221"/>
      <c r="AT81" s="221"/>
      <c r="AU81" s="221"/>
      <c r="AV81" s="221"/>
      <c r="AW81" s="221"/>
      <c r="AX81" s="221"/>
      <c r="AY81" s="221"/>
      <c r="AZ81" s="222"/>
      <c r="BB81" s="51"/>
      <c r="CE81" s="10" t="s">
        <v>161</v>
      </c>
      <c r="CF81" s="11" t="s">
        <v>162</v>
      </c>
      <c r="CG81" s="7">
        <v>9.0314714903108886</v>
      </c>
      <c r="CH81" s="4">
        <f t="shared" si="7"/>
        <v>129565.49</v>
      </c>
    </row>
    <row r="82" spans="3:86" x14ac:dyDescent="0.25">
      <c r="C82" s="46"/>
      <c r="E82" s="200" t="s">
        <v>5</v>
      </c>
      <c r="F82" s="201"/>
      <c r="G82" s="201"/>
      <c r="H82" s="201"/>
      <c r="I82" s="201"/>
      <c r="J82" s="201"/>
      <c r="K82" s="202" t="str">
        <f t="shared" si="5"/>
        <v>NOVACRON YELLOW S-3R</v>
      </c>
      <c r="L82" s="202"/>
      <c r="M82" s="202"/>
      <c r="N82" s="202"/>
      <c r="O82" s="202"/>
      <c r="P82" s="202"/>
      <c r="Q82" s="202"/>
      <c r="R82" s="202"/>
      <c r="S82" s="202"/>
      <c r="T82" s="202"/>
      <c r="U82" s="202"/>
      <c r="V82" s="202"/>
      <c r="W82" s="202"/>
      <c r="X82" s="202"/>
      <c r="Y82" s="123"/>
      <c r="Z82" s="232">
        <v>0.27</v>
      </c>
      <c r="AA82" s="232"/>
      <c r="AB82" s="232"/>
      <c r="AC82" s="232"/>
      <c r="AD82" s="232"/>
      <c r="AE82" s="232"/>
      <c r="AF82" s="202" t="s">
        <v>565</v>
      </c>
      <c r="AG82" s="202"/>
      <c r="AH82" s="233">
        <v>1592.3</v>
      </c>
      <c r="AI82" s="233"/>
      <c r="AJ82" s="233"/>
      <c r="AK82" s="233"/>
      <c r="AL82" s="233"/>
      <c r="AM82" s="233"/>
      <c r="AN82" s="47" t="s">
        <v>316</v>
      </c>
      <c r="AO82" s="47"/>
      <c r="AP82" s="205">
        <f t="shared" si="6"/>
        <v>154648.029366</v>
      </c>
      <c r="AQ82" s="205"/>
      <c r="AR82" s="205"/>
      <c r="AS82" s="205"/>
      <c r="AT82" s="205"/>
      <c r="AU82" s="205"/>
      <c r="AV82" s="205"/>
      <c r="AW82" s="205"/>
      <c r="AX82" s="205"/>
      <c r="AY82" s="205"/>
      <c r="AZ82" s="206"/>
      <c r="BB82" s="51"/>
      <c r="CE82" s="10" t="s">
        <v>163</v>
      </c>
      <c r="CF82" s="11" t="s">
        <v>164</v>
      </c>
      <c r="CG82" s="7">
        <v>12.306423393280358</v>
      </c>
      <c r="CH82" s="4">
        <f t="shared" si="7"/>
        <v>176547.95</v>
      </c>
    </row>
    <row r="83" spans="3:86" x14ac:dyDescent="0.25">
      <c r="C83" s="46"/>
      <c r="E83" s="200" t="s">
        <v>28</v>
      </c>
      <c r="F83" s="201"/>
      <c r="G83" s="201"/>
      <c r="H83" s="201"/>
      <c r="I83" s="201"/>
      <c r="J83" s="201"/>
      <c r="K83" s="202" t="str">
        <f t="shared" si="5"/>
        <v>NOVACRON RED S-B</v>
      </c>
      <c r="L83" s="202"/>
      <c r="M83" s="202"/>
      <c r="N83" s="202"/>
      <c r="O83" s="202"/>
      <c r="P83" s="202"/>
      <c r="Q83" s="202"/>
      <c r="R83" s="202"/>
      <c r="S83" s="202"/>
      <c r="T83" s="202"/>
      <c r="U83" s="202"/>
      <c r="V83" s="202"/>
      <c r="W83" s="202"/>
      <c r="X83" s="202"/>
      <c r="Y83" s="123"/>
      <c r="Z83" s="232">
        <v>0.24</v>
      </c>
      <c r="AA83" s="232"/>
      <c r="AB83" s="232"/>
      <c r="AC83" s="232"/>
      <c r="AD83" s="232"/>
      <c r="AE83" s="232"/>
      <c r="AF83" s="202" t="s">
        <v>565</v>
      </c>
      <c r="AG83" s="202"/>
      <c r="AH83" s="233">
        <v>1415.38</v>
      </c>
      <c r="AI83" s="233"/>
      <c r="AJ83" s="233"/>
      <c r="AK83" s="233"/>
      <c r="AL83" s="233"/>
      <c r="AM83" s="233"/>
      <c r="AN83" s="47" t="s">
        <v>316</v>
      </c>
      <c r="AO83" s="47"/>
      <c r="AP83" s="205">
        <f t="shared" si="6"/>
        <v>153303.06317400004</v>
      </c>
      <c r="AQ83" s="205"/>
      <c r="AR83" s="205"/>
      <c r="AS83" s="205"/>
      <c r="AT83" s="205"/>
      <c r="AU83" s="205"/>
      <c r="AV83" s="205"/>
      <c r="AW83" s="205"/>
      <c r="AX83" s="205"/>
      <c r="AY83" s="205"/>
      <c r="AZ83" s="206"/>
      <c r="BB83" s="51"/>
      <c r="CE83" s="10" t="s">
        <v>165</v>
      </c>
      <c r="CF83" s="11" t="s">
        <v>166</v>
      </c>
      <c r="CG83" s="7">
        <v>17.52</v>
      </c>
      <c r="CH83" s="4">
        <f t="shared" si="7"/>
        <v>251341.91999999998</v>
      </c>
    </row>
    <row r="84" spans="3:86" x14ac:dyDescent="0.25">
      <c r="C84" s="46"/>
      <c r="E84" s="223" t="s">
        <v>7</v>
      </c>
      <c r="F84" s="224"/>
      <c r="G84" s="224"/>
      <c r="H84" s="224"/>
      <c r="I84" s="224"/>
      <c r="J84" s="224"/>
      <c r="K84" s="225" t="str">
        <f t="shared" si="5"/>
        <v>NOVACRON DARK BLUE S-GL</v>
      </c>
      <c r="L84" s="225"/>
      <c r="M84" s="225"/>
      <c r="N84" s="225"/>
      <c r="O84" s="225"/>
      <c r="P84" s="225"/>
      <c r="Q84" s="225"/>
      <c r="R84" s="225"/>
      <c r="S84" s="225"/>
      <c r="T84" s="225"/>
      <c r="U84" s="225"/>
      <c r="V84" s="225"/>
      <c r="W84" s="225"/>
      <c r="X84" s="225"/>
      <c r="Y84" s="121"/>
      <c r="Z84" s="237">
        <v>0.23</v>
      </c>
      <c r="AA84" s="237"/>
      <c r="AB84" s="237"/>
      <c r="AC84" s="237"/>
      <c r="AD84" s="237"/>
      <c r="AE84" s="237"/>
      <c r="AF84" s="225" t="s">
        <v>565</v>
      </c>
      <c r="AG84" s="225"/>
      <c r="AH84" s="238">
        <v>1356.4</v>
      </c>
      <c r="AI84" s="238"/>
      <c r="AJ84" s="238"/>
      <c r="AK84" s="238"/>
      <c r="AL84" s="238"/>
      <c r="AM84" s="238"/>
      <c r="AN84" s="54" t="s">
        <v>316</v>
      </c>
      <c r="AO84" s="54"/>
      <c r="AP84" s="228">
        <f t="shared" si="6"/>
        <v>165011.59411200002</v>
      </c>
      <c r="AQ84" s="228"/>
      <c r="AR84" s="228"/>
      <c r="AS84" s="228"/>
      <c r="AT84" s="228"/>
      <c r="AU84" s="228"/>
      <c r="AV84" s="228"/>
      <c r="AW84" s="228"/>
      <c r="AX84" s="228"/>
      <c r="AY84" s="228"/>
      <c r="AZ84" s="229"/>
      <c r="BB84" s="51"/>
      <c r="CE84" s="12" t="s">
        <v>167</v>
      </c>
      <c r="CF84" s="13" t="s">
        <v>168</v>
      </c>
      <c r="CG84" s="7">
        <v>6.0476808866583021</v>
      </c>
      <c r="CH84" s="4">
        <f t="shared" si="7"/>
        <v>86760.03</v>
      </c>
    </row>
    <row r="85" spans="3:86" x14ac:dyDescent="0.25">
      <c r="C85" s="46"/>
      <c r="E85" s="200" t="s">
        <v>201</v>
      </c>
      <c r="F85" s="201"/>
      <c r="G85" s="201"/>
      <c r="H85" s="201"/>
      <c r="I85" s="201"/>
      <c r="J85" s="201"/>
      <c r="K85" s="202" t="str">
        <f t="shared" si="5"/>
        <v>KH SOLIDOKOLL DPR ID LIQ</v>
      </c>
      <c r="L85" s="202"/>
      <c r="M85" s="202"/>
      <c r="N85" s="202"/>
      <c r="O85" s="202"/>
      <c r="P85" s="202"/>
      <c r="Q85" s="202"/>
      <c r="R85" s="202"/>
      <c r="S85" s="202"/>
      <c r="T85" s="202"/>
      <c r="U85" s="202"/>
      <c r="V85" s="202"/>
      <c r="W85" s="202"/>
      <c r="X85" s="202"/>
      <c r="Y85" s="123"/>
      <c r="Z85" s="232">
        <v>1</v>
      </c>
      <c r="AA85" s="232"/>
      <c r="AB85" s="232"/>
      <c r="AC85" s="232"/>
      <c r="AD85" s="232"/>
      <c r="AE85" s="232"/>
      <c r="AF85" s="202" t="s">
        <v>315</v>
      </c>
      <c r="AG85" s="202"/>
      <c r="AH85" s="233">
        <v>5897.4</v>
      </c>
      <c r="AI85" s="233"/>
      <c r="AJ85" s="233"/>
      <c r="AK85" s="233"/>
      <c r="AL85" s="233"/>
      <c r="AM85" s="233"/>
      <c r="AN85" s="47" t="s">
        <v>316</v>
      </c>
      <c r="AO85" s="47"/>
      <c r="AP85" s="205">
        <f t="shared" si="6"/>
        <v>60153.48</v>
      </c>
      <c r="AQ85" s="205"/>
      <c r="AR85" s="205"/>
      <c r="AS85" s="205"/>
      <c r="AT85" s="205"/>
      <c r="AU85" s="205"/>
      <c r="AV85" s="205"/>
      <c r="AW85" s="205"/>
      <c r="AX85" s="205"/>
      <c r="AY85" s="205"/>
      <c r="AZ85" s="206"/>
      <c r="BB85" s="51"/>
      <c r="CE85" s="12" t="s">
        <v>169</v>
      </c>
      <c r="CF85" s="20" t="s">
        <v>170</v>
      </c>
      <c r="CG85" s="7">
        <v>9.6363041962916505</v>
      </c>
      <c r="CH85" s="4">
        <f t="shared" si="7"/>
        <v>138242.42000000001</v>
      </c>
    </row>
    <row r="86" spans="3:86" x14ac:dyDescent="0.25">
      <c r="C86" s="46"/>
      <c r="E86" s="200" t="s">
        <v>199</v>
      </c>
      <c r="F86" s="201"/>
      <c r="G86" s="201"/>
      <c r="H86" s="201"/>
      <c r="I86" s="201"/>
      <c r="J86" s="201"/>
      <c r="K86" s="202" t="str">
        <f t="shared" si="5"/>
        <v>KH JINTEXYL CDB NEW CONC</v>
      </c>
      <c r="L86" s="202"/>
      <c r="M86" s="202"/>
      <c r="N86" s="202"/>
      <c r="O86" s="202"/>
      <c r="P86" s="202"/>
      <c r="Q86" s="202"/>
      <c r="R86" s="202"/>
      <c r="S86" s="202"/>
      <c r="T86" s="202"/>
      <c r="U86" s="202"/>
      <c r="V86" s="202"/>
      <c r="W86" s="202"/>
      <c r="X86" s="202"/>
      <c r="Y86" s="123"/>
      <c r="Z86" s="232">
        <v>1</v>
      </c>
      <c r="AA86" s="232"/>
      <c r="AB86" s="232"/>
      <c r="AC86" s="232"/>
      <c r="AD86" s="232"/>
      <c r="AE86" s="232"/>
      <c r="AF86" s="202" t="s">
        <v>315</v>
      </c>
      <c r="AG86" s="202"/>
      <c r="AH86" s="233">
        <v>5897.4</v>
      </c>
      <c r="AI86" s="233"/>
      <c r="AJ86" s="233"/>
      <c r="AK86" s="233"/>
      <c r="AL86" s="233"/>
      <c r="AM86" s="233"/>
      <c r="AN86" s="47" t="s">
        <v>316</v>
      </c>
      <c r="AO86" s="47"/>
      <c r="AP86" s="205">
        <f t="shared" si="6"/>
        <v>67230.36</v>
      </c>
      <c r="AQ86" s="205"/>
      <c r="AR86" s="205"/>
      <c r="AS86" s="205"/>
      <c r="AT86" s="205"/>
      <c r="AU86" s="205"/>
      <c r="AV86" s="205"/>
      <c r="AW86" s="205"/>
      <c r="AX86" s="205"/>
      <c r="AY86" s="205"/>
      <c r="AZ86" s="206"/>
      <c r="BB86" s="51"/>
      <c r="CE86" s="10" t="s">
        <v>171</v>
      </c>
      <c r="CF86" s="21" t="s">
        <v>172</v>
      </c>
      <c r="CG86" s="7">
        <v>14.638158371671546</v>
      </c>
      <c r="CH86" s="4">
        <f t="shared" si="7"/>
        <v>209999.02</v>
      </c>
    </row>
    <row r="87" spans="3:86" x14ac:dyDescent="0.25">
      <c r="C87" s="46"/>
      <c r="E87" s="200" t="s">
        <v>218</v>
      </c>
      <c r="F87" s="201"/>
      <c r="G87" s="201"/>
      <c r="H87" s="201"/>
      <c r="I87" s="201"/>
      <c r="J87" s="201"/>
      <c r="K87" s="202" t="str">
        <f t="shared" si="5"/>
        <v>JINLEV ECO CL 225</v>
      </c>
      <c r="L87" s="202"/>
      <c r="M87" s="202"/>
      <c r="N87" s="202"/>
      <c r="O87" s="202"/>
      <c r="P87" s="202"/>
      <c r="Q87" s="202"/>
      <c r="R87" s="202"/>
      <c r="S87" s="202"/>
      <c r="T87" s="202"/>
      <c r="U87" s="202"/>
      <c r="V87" s="202"/>
      <c r="W87" s="202"/>
      <c r="X87" s="202"/>
      <c r="Y87" s="123"/>
      <c r="Z87" s="232">
        <v>1</v>
      </c>
      <c r="AA87" s="232"/>
      <c r="AB87" s="232"/>
      <c r="AC87" s="232"/>
      <c r="AD87" s="232"/>
      <c r="AE87" s="232"/>
      <c r="AF87" s="202" t="s">
        <v>315</v>
      </c>
      <c r="AG87" s="202"/>
      <c r="AH87" s="233">
        <v>5897.4</v>
      </c>
      <c r="AI87" s="233"/>
      <c r="AJ87" s="233"/>
      <c r="AK87" s="233"/>
      <c r="AL87" s="233"/>
      <c r="AM87" s="233"/>
      <c r="AN87" s="47" t="s">
        <v>316</v>
      </c>
      <c r="AO87" s="47"/>
      <c r="AP87" s="205">
        <f t="shared" si="6"/>
        <v>70768.446156000005</v>
      </c>
      <c r="AQ87" s="205"/>
      <c r="AR87" s="205"/>
      <c r="AS87" s="205"/>
      <c r="AT87" s="205"/>
      <c r="AU87" s="205"/>
      <c r="AV87" s="205"/>
      <c r="AW87" s="205"/>
      <c r="AX87" s="205"/>
      <c r="AY87" s="205"/>
      <c r="AZ87" s="206"/>
      <c r="BB87" s="51"/>
      <c r="CE87" s="10" t="s">
        <v>173</v>
      </c>
      <c r="CF87" s="22" t="s">
        <v>174</v>
      </c>
      <c r="CG87" s="7">
        <v>12.216808866583019</v>
      </c>
      <c r="CH87" s="4">
        <f t="shared" si="7"/>
        <v>175262.34</v>
      </c>
    </row>
    <row r="88" spans="3:86" x14ac:dyDescent="0.25">
      <c r="C88" s="46"/>
      <c r="E88" s="200" t="s">
        <v>9</v>
      </c>
      <c r="F88" s="201"/>
      <c r="G88" s="201"/>
      <c r="H88" s="201"/>
      <c r="I88" s="201"/>
      <c r="J88" s="201"/>
      <c r="K88" s="202" t="str">
        <f t="shared" si="5"/>
        <v>SODIUM SULFATE</v>
      </c>
      <c r="L88" s="202"/>
      <c r="M88" s="202"/>
      <c r="N88" s="202"/>
      <c r="O88" s="202"/>
      <c r="P88" s="202"/>
      <c r="Q88" s="202"/>
      <c r="R88" s="202"/>
      <c r="S88" s="202"/>
      <c r="T88" s="202"/>
      <c r="U88" s="202"/>
      <c r="V88" s="202"/>
      <c r="W88" s="202"/>
      <c r="X88" s="202"/>
      <c r="Y88" s="123"/>
      <c r="Z88" s="232">
        <v>40</v>
      </c>
      <c r="AA88" s="232"/>
      <c r="AB88" s="232"/>
      <c r="AC88" s="232"/>
      <c r="AD88" s="232"/>
      <c r="AE88" s="232"/>
      <c r="AF88" s="202" t="s">
        <v>315</v>
      </c>
      <c r="AG88" s="202"/>
      <c r="AH88" s="233">
        <v>235896</v>
      </c>
      <c r="AI88" s="233"/>
      <c r="AJ88" s="233"/>
      <c r="AK88" s="233"/>
      <c r="AL88" s="233"/>
      <c r="AM88" s="233"/>
      <c r="AN88" s="47" t="s">
        <v>316</v>
      </c>
      <c r="AO88" s="47"/>
      <c r="AP88" s="205">
        <f t="shared" si="6"/>
        <v>562965.804</v>
      </c>
      <c r="AQ88" s="205"/>
      <c r="AR88" s="205"/>
      <c r="AS88" s="205"/>
      <c r="AT88" s="205"/>
      <c r="AU88" s="205"/>
      <c r="AV88" s="205"/>
      <c r="AW88" s="205"/>
      <c r="AX88" s="205"/>
      <c r="AY88" s="205"/>
      <c r="AZ88" s="206"/>
      <c r="BB88" s="51"/>
      <c r="CE88" s="10" t="s">
        <v>175</v>
      </c>
      <c r="CF88" s="22" t="s">
        <v>176</v>
      </c>
      <c r="CG88" s="7">
        <v>9.1766143872856532</v>
      </c>
      <c r="CH88" s="4">
        <f t="shared" si="7"/>
        <v>131647.71</v>
      </c>
    </row>
    <row r="89" spans="3:86" x14ac:dyDescent="0.25">
      <c r="C89" s="46"/>
      <c r="E89" s="223" t="s">
        <v>10</v>
      </c>
      <c r="F89" s="224"/>
      <c r="G89" s="224"/>
      <c r="H89" s="224"/>
      <c r="I89" s="224"/>
      <c r="J89" s="224"/>
      <c r="K89" s="225" t="str">
        <f t="shared" si="5"/>
        <v>SODA ASH</v>
      </c>
      <c r="L89" s="225"/>
      <c r="M89" s="225"/>
      <c r="N89" s="225"/>
      <c r="O89" s="225"/>
      <c r="P89" s="225"/>
      <c r="Q89" s="225"/>
      <c r="R89" s="225"/>
      <c r="S89" s="225"/>
      <c r="T89" s="225"/>
      <c r="U89" s="225"/>
      <c r="V89" s="225"/>
      <c r="W89" s="225"/>
      <c r="X89" s="225"/>
      <c r="Y89" s="121"/>
      <c r="Z89" s="237">
        <v>20</v>
      </c>
      <c r="AA89" s="237"/>
      <c r="AB89" s="237"/>
      <c r="AC89" s="237"/>
      <c r="AD89" s="237"/>
      <c r="AE89" s="237"/>
      <c r="AF89" s="225" t="s">
        <v>315</v>
      </c>
      <c r="AG89" s="225"/>
      <c r="AH89" s="238">
        <v>117948</v>
      </c>
      <c r="AI89" s="238"/>
      <c r="AJ89" s="238"/>
      <c r="AK89" s="238"/>
      <c r="AL89" s="238"/>
      <c r="AM89" s="238"/>
      <c r="AN89" s="54" t="s">
        <v>316</v>
      </c>
      <c r="AO89" s="54"/>
      <c r="AP89" s="228">
        <f t="shared" si="6"/>
        <v>1047378.24</v>
      </c>
      <c r="AQ89" s="228"/>
      <c r="AR89" s="228"/>
      <c r="AS89" s="228"/>
      <c r="AT89" s="228"/>
      <c r="AU89" s="228"/>
      <c r="AV89" s="228"/>
      <c r="AW89" s="228"/>
      <c r="AX89" s="228"/>
      <c r="AY89" s="228"/>
      <c r="AZ89" s="229"/>
      <c r="BB89" s="51"/>
      <c r="CE89" s="10" t="s">
        <v>177</v>
      </c>
      <c r="CF89" s="22" t="s">
        <v>178</v>
      </c>
      <c r="CG89" s="7">
        <v>23.90083368186254</v>
      </c>
      <c r="CH89" s="4">
        <f t="shared" si="7"/>
        <v>342881.36</v>
      </c>
    </row>
    <row r="90" spans="3:86" x14ac:dyDescent="0.25">
      <c r="C90" s="46"/>
      <c r="E90" s="216" t="s">
        <v>189</v>
      </c>
      <c r="F90" s="217"/>
      <c r="G90" s="217"/>
      <c r="H90" s="217"/>
      <c r="I90" s="217"/>
      <c r="J90" s="217"/>
      <c r="K90" s="218" t="str">
        <f t="shared" si="5"/>
        <v>KH ACID</v>
      </c>
      <c r="L90" s="218"/>
      <c r="M90" s="218"/>
      <c r="N90" s="218"/>
      <c r="O90" s="218"/>
      <c r="P90" s="218"/>
      <c r="Q90" s="218"/>
      <c r="R90" s="218"/>
      <c r="S90" s="218"/>
      <c r="T90" s="218"/>
      <c r="U90" s="218"/>
      <c r="V90" s="218"/>
      <c r="W90" s="218"/>
      <c r="X90" s="218"/>
      <c r="Y90" s="124"/>
      <c r="Z90" s="236">
        <v>1</v>
      </c>
      <c r="AA90" s="236"/>
      <c r="AB90" s="236"/>
      <c r="AC90" s="236"/>
      <c r="AD90" s="236"/>
      <c r="AE90" s="236"/>
      <c r="AF90" s="218" t="s">
        <v>315</v>
      </c>
      <c r="AG90" s="218"/>
      <c r="AH90" s="220">
        <v>5897.4</v>
      </c>
      <c r="AI90" s="220"/>
      <c r="AJ90" s="220"/>
      <c r="AK90" s="220"/>
      <c r="AL90" s="220"/>
      <c r="AM90" s="220"/>
      <c r="AN90" s="55" t="s">
        <v>316</v>
      </c>
      <c r="AO90" s="55"/>
      <c r="AP90" s="221">
        <f t="shared" si="6"/>
        <v>23503.497959999997</v>
      </c>
      <c r="AQ90" s="221"/>
      <c r="AR90" s="221"/>
      <c r="AS90" s="221"/>
      <c r="AT90" s="221"/>
      <c r="AU90" s="221"/>
      <c r="AV90" s="221"/>
      <c r="AW90" s="221"/>
      <c r="AX90" s="221"/>
      <c r="AY90" s="221"/>
      <c r="AZ90" s="222"/>
      <c r="BB90" s="51"/>
      <c r="CE90" s="10" t="s">
        <v>179</v>
      </c>
      <c r="CF90" s="22" t="s">
        <v>180</v>
      </c>
      <c r="CG90" s="7">
        <v>8.8825477485013238</v>
      </c>
      <c r="CH90" s="4">
        <f t="shared" si="7"/>
        <v>127429.02999999998</v>
      </c>
    </row>
    <row r="91" spans="3:86" x14ac:dyDescent="0.25">
      <c r="C91" s="46"/>
      <c r="E91" s="216" t="s">
        <v>246</v>
      </c>
      <c r="F91" s="217"/>
      <c r="G91" s="217"/>
      <c r="H91" s="217"/>
      <c r="I91" s="217"/>
      <c r="J91" s="217"/>
      <c r="K91" s="218" t="str">
        <f t="shared" si="5"/>
        <v>LADIPUR RSK</v>
      </c>
      <c r="L91" s="218"/>
      <c r="M91" s="218"/>
      <c r="N91" s="218"/>
      <c r="O91" s="218"/>
      <c r="P91" s="218"/>
      <c r="Q91" s="218"/>
      <c r="R91" s="218"/>
      <c r="S91" s="218"/>
      <c r="T91" s="218"/>
      <c r="U91" s="218"/>
      <c r="V91" s="218"/>
      <c r="W91" s="218"/>
      <c r="X91" s="218"/>
      <c r="Y91" s="124"/>
      <c r="Z91" s="236">
        <v>1</v>
      </c>
      <c r="AA91" s="236"/>
      <c r="AB91" s="236"/>
      <c r="AC91" s="236"/>
      <c r="AD91" s="236"/>
      <c r="AE91" s="236"/>
      <c r="AF91" s="218" t="s">
        <v>315</v>
      </c>
      <c r="AG91" s="218"/>
      <c r="AH91" s="220">
        <v>5897.4</v>
      </c>
      <c r="AI91" s="220"/>
      <c r="AJ91" s="220"/>
      <c r="AK91" s="220"/>
      <c r="AL91" s="220"/>
      <c r="AM91" s="220"/>
      <c r="AN91" s="55" t="s">
        <v>316</v>
      </c>
      <c r="AO91" s="55"/>
      <c r="AP91" s="221">
        <f t="shared" si="6"/>
        <v>88460.587182000017</v>
      </c>
      <c r="AQ91" s="221"/>
      <c r="AR91" s="221"/>
      <c r="AS91" s="221"/>
      <c r="AT91" s="221"/>
      <c r="AU91" s="221"/>
      <c r="AV91" s="221"/>
      <c r="AW91" s="221"/>
      <c r="AX91" s="221"/>
      <c r="AY91" s="221"/>
      <c r="AZ91" s="222"/>
      <c r="BB91" s="51"/>
      <c r="CE91" s="10" t="s">
        <v>181</v>
      </c>
      <c r="CF91" s="22" t="s">
        <v>182</v>
      </c>
      <c r="CG91" s="7">
        <v>7.6998738324271576</v>
      </c>
      <c r="CH91" s="4">
        <f t="shared" si="7"/>
        <v>110462.39</v>
      </c>
    </row>
    <row r="92" spans="3:86" x14ac:dyDescent="0.25">
      <c r="C92" s="46"/>
      <c r="E92" s="131"/>
      <c r="F92" s="131"/>
      <c r="G92" s="131"/>
      <c r="H92" s="131"/>
      <c r="I92" s="131"/>
      <c r="J92" s="131"/>
      <c r="K92" s="122"/>
      <c r="L92" s="122"/>
      <c r="M92" s="122"/>
      <c r="N92" s="122"/>
      <c r="O92" s="122"/>
      <c r="P92" s="122"/>
      <c r="Q92" s="122"/>
      <c r="R92" s="122"/>
      <c r="S92" s="122"/>
      <c r="T92" s="122"/>
      <c r="U92" s="122"/>
      <c r="V92" s="122"/>
      <c r="W92" s="122"/>
      <c r="X92" s="122"/>
      <c r="Y92" s="122"/>
      <c r="Z92" s="111"/>
      <c r="AA92" s="111"/>
      <c r="AB92" s="111"/>
      <c r="AC92" s="111"/>
      <c r="AD92" s="111"/>
      <c r="AE92" s="111"/>
      <c r="AF92" s="122"/>
      <c r="AG92" s="122"/>
      <c r="AH92" s="131"/>
      <c r="AI92" s="131"/>
      <c r="AJ92" s="131"/>
      <c r="AK92" s="131"/>
      <c r="AL92" s="131"/>
      <c r="AM92" s="131"/>
      <c r="AP92" s="112"/>
      <c r="AQ92" s="112"/>
      <c r="AR92" s="112"/>
      <c r="AS92" s="112"/>
      <c r="AT92" s="112"/>
      <c r="AU92" s="112"/>
      <c r="AV92" s="112"/>
      <c r="AW92" s="112"/>
      <c r="AX92" s="112"/>
      <c r="AY92" s="112"/>
      <c r="AZ92" s="112"/>
      <c r="BB92" s="51"/>
      <c r="CE92" s="10" t="s">
        <v>183</v>
      </c>
      <c r="CF92" s="11" t="s">
        <v>184</v>
      </c>
      <c r="CG92" s="7">
        <v>0.59577582601421997</v>
      </c>
      <c r="CH92" s="4">
        <f t="shared" si="7"/>
        <v>8547</v>
      </c>
    </row>
    <row r="93" spans="3:86" x14ac:dyDescent="0.25">
      <c r="C93" s="46"/>
      <c r="E93" s="131"/>
      <c r="F93" s="131"/>
      <c r="G93" s="131"/>
      <c r="H93" s="131"/>
      <c r="I93" s="131"/>
      <c r="J93" s="131"/>
      <c r="K93" s="122"/>
      <c r="L93" s="122"/>
      <c r="M93" s="122"/>
      <c r="N93" s="122"/>
      <c r="O93" s="122"/>
      <c r="P93" s="122"/>
      <c r="Q93" s="122"/>
      <c r="R93" s="122"/>
      <c r="S93" s="122"/>
      <c r="T93" s="122"/>
      <c r="U93" s="122"/>
      <c r="V93" s="122"/>
      <c r="W93" s="122"/>
      <c r="X93" s="122"/>
      <c r="Y93" s="122"/>
      <c r="Z93" s="111"/>
      <c r="AA93" s="111"/>
      <c r="AB93" s="111"/>
      <c r="AC93" s="111"/>
      <c r="AD93" s="111"/>
      <c r="AE93" s="111"/>
      <c r="AF93" s="122"/>
      <c r="AG93" s="122"/>
      <c r="AH93" s="131"/>
      <c r="AI93" s="131"/>
      <c r="AJ93" s="131"/>
      <c r="AK93" s="59"/>
      <c r="AL93" s="230" t="s">
        <v>318</v>
      </c>
      <c r="AM93" s="230"/>
      <c r="AN93" s="230"/>
      <c r="AO93" s="230"/>
      <c r="AP93" s="112" t="s">
        <v>11</v>
      </c>
      <c r="AQ93" s="242">
        <f>SUM(AP68:AZ91)</f>
        <v>4061314.0039069001</v>
      </c>
      <c r="AR93" s="242"/>
      <c r="AS93" s="242"/>
      <c r="AT93" s="242"/>
      <c r="AU93" s="242"/>
      <c r="AV93" s="242"/>
      <c r="AW93" s="242"/>
      <c r="AX93" s="242"/>
      <c r="AY93" s="242"/>
      <c r="AZ93" s="242"/>
      <c r="BB93" s="51"/>
      <c r="CE93" s="10" t="s">
        <v>185</v>
      </c>
      <c r="CF93" s="11" t="s">
        <v>186</v>
      </c>
      <c r="CG93" s="7">
        <v>0.41704307820995395</v>
      </c>
      <c r="CH93" s="4">
        <f t="shared" si="7"/>
        <v>5982.9</v>
      </c>
    </row>
    <row r="94" spans="3:86" x14ac:dyDescent="0.25">
      <c r="C94" s="46"/>
      <c r="E94" s="131"/>
      <c r="F94" s="131"/>
      <c r="G94" s="131"/>
      <c r="H94" s="131"/>
      <c r="I94" s="131"/>
      <c r="J94" s="131"/>
      <c r="K94" s="122"/>
      <c r="L94" s="122"/>
      <c r="M94" s="122"/>
      <c r="N94" s="122"/>
      <c r="O94" s="122"/>
      <c r="P94" s="122"/>
      <c r="Q94" s="122"/>
      <c r="R94" s="122"/>
      <c r="S94" s="122"/>
      <c r="T94" s="122"/>
      <c r="U94" s="122"/>
      <c r="V94" s="122"/>
      <c r="W94" s="122"/>
      <c r="X94" s="122"/>
      <c r="Y94" s="122"/>
      <c r="Z94" s="111"/>
      <c r="AA94" s="111"/>
      <c r="AB94" s="111"/>
      <c r="AC94" s="111"/>
      <c r="AD94" s="111"/>
      <c r="AE94" s="111"/>
      <c r="AF94" s="122"/>
      <c r="AG94" s="122"/>
      <c r="AH94" s="131"/>
      <c r="AI94" s="131"/>
      <c r="AJ94" s="131"/>
      <c r="AK94" s="59"/>
      <c r="AL94" s="230" t="s">
        <v>317</v>
      </c>
      <c r="AM94" s="230"/>
      <c r="AN94" s="230"/>
      <c r="AO94" s="230"/>
      <c r="AP94" s="112" t="s">
        <v>11</v>
      </c>
      <c r="AQ94" s="242">
        <f>AQ93/AQ63</f>
        <v>1765.7886973508262</v>
      </c>
      <c r="AR94" s="242"/>
      <c r="AS94" s="242"/>
      <c r="AT94" s="242"/>
      <c r="AU94" s="242"/>
      <c r="AV94" s="242"/>
      <c r="AW94" s="242"/>
      <c r="AX94" s="242"/>
      <c r="AY94" s="242"/>
      <c r="AZ94" s="242"/>
      <c r="BB94" s="51"/>
      <c r="CE94" s="10" t="s">
        <v>187</v>
      </c>
      <c r="CF94" s="11" t="s">
        <v>188</v>
      </c>
      <c r="CG94" s="7">
        <v>0.92429945629443744</v>
      </c>
      <c r="CH94" s="4">
        <f t="shared" si="7"/>
        <v>13260</v>
      </c>
    </row>
    <row r="95" spans="3:86" x14ac:dyDescent="0.25">
      <c r="C95" s="46"/>
      <c r="E95" s="131"/>
      <c r="F95" s="131"/>
      <c r="G95" s="131"/>
      <c r="H95" s="131"/>
      <c r="I95" s="131"/>
      <c r="J95" s="131"/>
      <c r="K95" s="122"/>
      <c r="L95" s="122"/>
      <c r="M95" s="122"/>
      <c r="N95" s="122"/>
      <c r="O95" s="122"/>
      <c r="P95" s="122"/>
      <c r="Q95" s="122"/>
      <c r="R95" s="122"/>
      <c r="S95" s="122"/>
      <c r="T95" s="122"/>
      <c r="U95" s="122"/>
      <c r="V95" s="122"/>
      <c r="W95" s="122"/>
      <c r="X95" s="122"/>
      <c r="Y95" s="122"/>
      <c r="Z95" s="111"/>
      <c r="AA95" s="111"/>
      <c r="AB95" s="111"/>
      <c r="AC95" s="111"/>
      <c r="AD95" s="111"/>
      <c r="AE95" s="111"/>
      <c r="AF95" s="122"/>
      <c r="AG95" s="122"/>
      <c r="AH95" s="131"/>
      <c r="AI95" s="131"/>
      <c r="AJ95" s="131"/>
      <c r="AK95" s="131"/>
      <c r="AL95" s="131"/>
      <c r="AM95" s="131"/>
      <c r="AQ95" s="131"/>
      <c r="AR95" s="131"/>
      <c r="AS95" s="131"/>
      <c r="AT95" s="131"/>
      <c r="AU95" s="131"/>
      <c r="AV95" s="131"/>
      <c r="AW95" s="131"/>
      <c r="AX95" s="131"/>
      <c r="AY95" s="131"/>
      <c r="AZ95" s="131"/>
      <c r="BB95" s="51"/>
      <c r="CE95" s="10" t="s">
        <v>189</v>
      </c>
      <c r="CF95" s="11" t="s">
        <v>190</v>
      </c>
      <c r="CG95" s="8">
        <v>0.27780566011431757</v>
      </c>
      <c r="CH95" s="4">
        <f t="shared" si="7"/>
        <v>3985.3999999999996</v>
      </c>
    </row>
    <row r="96" spans="3:86" ht="17.25" thickBot="1" x14ac:dyDescent="0.3">
      <c r="C96" s="60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2"/>
      <c r="CE96" s="10" t="s">
        <v>191</v>
      </c>
      <c r="CF96" s="11" t="s">
        <v>192</v>
      </c>
      <c r="CG96" s="7">
        <v>1.4798550118499931</v>
      </c>
      <c r="CH96" s="4">
        <f t="shared" si="7"/>
        <v>21230</v>
      </c>
    </row>
    <row r="97" spans="3:86" x14ac:dyDescent="0.25">
      <c r="CE97" s="10" t="s">
        <v>193</v>
      </c>
      <c r="CF97" s="11" t="s">
        <v>194</v>
      </c>
      <c r="CG97" s="7">
        <v>1.4087850271852782</v>
      </c>
      <c r="CH97" s="4">
        <f t="shared" si="7"/>
        <v>20210.43</v>
      </c>
    </row>
    <row r="98" spans="3:86" ht="17.25" thickBot="1" x14ac:dyDescent="0.3">
      <c r="CE98" s="10" t="s">
        <v>195</v>
      </c>
      <c r="CF98" s="11" t="s">
        <v>196</v>
      </c>
      <c r="CG98" s="7">
        <v>1.9592004739997211</v>
      </c>
      <c r="CH98" s="4">
        <f t="shared" si="7"/>
        <v>28106.69</v>
      </c>
    </row>
    <row r="99" spans="3:86" x14ac:dyDescent="0.25">
      <c r="C99" s="43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5"/>
      <c r="CE99" s="10" t="s">
        <v>9</v>
      </c>
      <c r="CF99" s="11" t="s">
        <v>197</v>
      </c>
      <c r="CG99" s="7">
        <v>0.1663529903805939</v>
      </c>
      <c r="CH99" s="4">
        <f t="shared" si="7"/>
        <v>2386.5</v>
      </c>
    </row>
    <row r="100" spans="3:86" x14ac:dyDescent="0.25">
      <c r="C100" s="46"/>
      <c r="E100" s="245" t="s">
        <v>0</v>
      </c>
      <c r="F100" s="245"/>
      <c r="G100" s="245"/>
      <c r="H100" s="245"/>
      <c r="I100" s="245"/>
      <c r="J100" s="49" t="s">
        <v>11</v>
      </c>
      <c r="K100" s="252" t="s">
        <v>342</v>
      </c>
      <c r="L100" s="252"/>
      <c r="M100" s="252"/>
      <c r="N100" s="252"/>
      <c r="O100" s="252"/>
      <c r="P100" s="252"/>
      <c r="Q100" s="252"/>
      <c r="R100" s="252"/>
      <c r="S100" s="252"/>
      <c r="T100" s="252"/>
      <c r="U100" s="252"/>
      <c r="V100" s="49"/>
      <c r="W100" s="49"/>
      <c r="X100" s="49"/>
      <c r="Y100" s="49"/>
      <c r="Z100" s="49"/>
      <c r="AA100" s="49"/>
      <c r="AB100" s="49"/>
      <c r="AC100" s="49"/>
      <c r="AD100" s="50"/>
      <c r="AE100" s="50"/>
      <c r="AF100" s="50"/>
      <c r="AG100" s="50"/>
      <c r="AH100" s="245" t="s">
        <v>3</v>
      </c>
      <c r="AI100" s="245"/>
      <c r="AJ100" s="245"/>
      <c r="AK100" s="245"/>
      <c r="AL100" s="245"/>
      <c r="AM100" s="245"/>
      <c r="AN100" s="245"/>
      <c r="AO100" s="245"/>
      <c r="AP100" s="49" t="s">
        <v>11</v>
      </c>
      <c r="AQ100" s="247">
        <v>336.91</v>
      </c>
      <c r="AR100" s="247"/>
      <c r="AS100" s="247"/>
      <c r="AT100" s="247"/>
      <c r="AU100" s="49" t="s">
        <v>319</v>
      </c>
      <c r="AV100" s="49"/>
      <c r="AW100" s="49"/>
      <c r="AX100" s="49"/>
      <c r="AY100" s="49"/>
      <c r="AZ100" s="49"/>
      <c r="BB100" s="51"/>
      <c r="CE100" s="10" t="s">
        <v>10</v>
      </c>
      <c r="CF100" s="11" t="s">
        <v>198</v>
      </c>
      <c r="CG100" s="7">
        <v>0.61898787118360521</v>
      </c>
      <c r="CH100" s="4">
        <f t="shared" si="7"/>
        <v>8880</v>
      </c>
    </row>
    <row r="101" spans="3:86" x14ac:dyDescent="0.25">
      <c r="C101" s="46"/>
      <c r="E101" s="245" t="s">
        <v>322</v>
      </c>
      <c r="F101" s="245"/>
      <c r="G101" s="245"/>
      <c r="H101" s="245"/>
      <c r="I101" s="245"/>
      <c r="J101" s="49" t="s">
        <v>11</v>
      </c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50"/>
      <c r="AE101" s="50"/>
      <c r="AF101" s="50"/>
      <c r="AG101" s="50"/>
      <c r="AH101" s="245" t="s">
        <v>4</v>
      </c>
      <c r="AI101" s="245"/>
      <c r="AJ101" s="245"/>
      <c r="AK101" s="245"/>
      <c r="AL101" s="245"/>
      <c r="AM101" s="245"/>
      <c r="AN101" s="245"/>
      <c r="AO101" s="245"/>
      <c r="AP101" s="49" t="s">
        <v>11</v>
      </c>
      <c r="AQ101" s="245">
        <v>2100</v>
      </c>
      <c r="AR101" s="245"/>
      <c r="AS101" s="245"/>
      <c r="AT101" s="245"/>
      <c r="AU101" s="49" t="s">
        <v>320</v>
      </c>
      <c r="AV101" s="49"/>
      <c r="AW101" s="49"/>
      <c r="AX101" s="49"/>
      <c r="AY101" s="49"/>
      <c r="AZ101" s="49"/>
      <c r="BB101" s="51"/>
      <c r="CE101" s="10" t="s">
        <v>199</v>
      </c>
      <c r="CF101" s="11" t="s">
        <v>200</v>
      </c>
      <c r="CG101" s="7">
        <v>0.794646591384358</v>
      </c>
      <c r="CH101" s="4">
        <f t="shared" si="7"/>
        <v>11400</v>
      </c>
    </row>
    <row r="102" spans="3:86" x14ac:dyDescent="0.25">
      <c r="C102" s="46"/>
      <c r="E102" s="245" t="s">
        <v>1</v>
      </c>
      <c r="F102" s="245"/>
      <c r="G102" s="245"/>
      <c r="H102" s="245"/>
      <c r="I102" s="245"/>
      <c r="J102" s="49" t="s">
        <v>11</v>
      </c>
      <c r="K102" s="245" t="s">
        <v>609</v>
      </c>
      <c r="L102" s="245"/>
      <c r="M102" s="245"/>
      <c r="N102" s="245"/>
      <c r="O102" s="245"/>
      <c r="P102" s="245"/>
      <c r="Q102" s="245"/>
      <c r="R102" s="245"/>
      <c r="S102" s="245"/>
      <c r="T102" s="245"/>
      <c r="U102" s="245"/>
      <c r="V102" s="49"/>
      <c r="W102" s="49"/>
      <c r="X102" s="49"/>
      <c r="Y102" s="49"/>
      <c r="Z102" s="49"/>
      <c r="AA102" s="49"/>
      <c r="AB102" s="49"/>
      <c r="AC102" s="49"/>
      <c r="AD102" s="50"/>
      <c r="AE102" s="50"/>
      <c r="AF102" s="50"/>
      <c r="AG102" s="50"/>
      <c r="AH102" s="245"/>
      <c r="AI102" s="245"/>
      <c r="AJ102" s="245"/>
      <c r="AK102" s="245"/>
      <c r="AL102" s="245"/>
      <c r="AM102" s="245"/>
      <c r="AN102" s="245"/>
      <c r="AO102" s="245"/>
      <c r="AP102" s="49"/>
      <c r="AQ102" s="246"/>
      <c r="AR102" s="246"/>
      <c r="AS102" s="246"/>
      <c r="AT102" s="246"/>
      <c r="AU102" s="49"/>
      <c r="AV102" s="49"/>
      <c r="AW102" s="49"/>
      <c r="AX102" s="49"/>
      <c r="AY102" s="49"/>
      <c r="AZ102" s="49"/>
      <c r="BB102" s="51"/>
      <c r="CE102" s="10" t="s">
        <v>201</v>
      </c>
      <c r="CF102" s="11" t="s">
        <v>202</v>
      </c>
      <c r="CG102" s="7">
        <v>0.71099958176495193</v>
      </c>
      <c r="CH102" s="4">
        <f t="shared" si="7"/>
        <v>10200</v>
      </c>
    </row>
    <row r="103" spans="3:86" x14ac:dyDescent="0.25">
      <c r="C103" s="46"/>
      <c r="E103" s="245" t="s">
        <v>2</v>
      </c>
      <c r="F103" s="245"/>
      <c r="G103" s="245"/>
      <c r="H103" s="245"/>
      <c r="I103" s="245"/>
      <c r="J103" s="49" t="s">
        <v>11</v>
      </c>
      <c r="K103" s="245" t="s">
        <v>495</v>
      </c>
      <c r="L103" s="245"/>
      <c r="M103" s="245"/>
      <c r="N103" s="245"/>
      <c r="O103" s="245"/>
      <c r="P103" s="245"/>
      <c r="Q103" s="245"/>
      <c r="R103" s="245"/>
      <c r="S103" s="245"/>
      <c r="T103" s="245"/>
      <c r="U103" s="245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245"/>
      <c r="AI103" s="245"/>
      <c r="AJ103" s="245"/>
      <c r="AK103" s="245"/>
      <c r="AL103" s="245"/>
      <c r="AM103" s="245"/>
      <c r="AN103" s="245"/>
      <c r="AO103" s="245"/>
      <c r="AP103" s="49"/>
      <c r="AQ103" s="49"/>
      <c r="AR103" s="49"/>
      <c r="AS103" s="49"/>
      <c r="AT103" s="49"/>
      <c r="AU103" s="49"/>
      <c r="AV103" s="49"/>
      <c r="AW103" s="49"/>
      <c r="AX103" s="49"/>
      <c r="AY103" s="49"/>
      <c r="AZ103" s="49"/>
      <c r="BB103" s="51"/>
      <c r="CE103" s="10" t="s">
        <v>203</v>
      </c>
      <c r="CF103" s="11" t="s">
        <v>204</v>
      </c>
      <c r="CG103" s="7">
        <v>1.3377959012965286</v>
      </c>
      <c r="CH103" s="4">
        <f t="shared" si="7"/>
        <v>19192.02</v>
      </c>
    </row>
    <row r="104" spans="3:86" x14ac:dyDescent="0.25">
      <c r="C104" s="46"/>
      <c r="BB104" s="51"/>
      <c r="CE104" s="10" t="s">
        <v>205</v>
      </c>
      <c r="CF104" s="11" t="s">
        <v>206</v>
      </c>
      <c r="CG104" s="7">
        <v>2.4213495050885263</v>
      </c>
      <c r="CH104" s="4">
        <f t="shared" si="7"/>
        <v>34736.68</v>
      </c>
    </row>
    <row r="105" spans="3:86" x14ac:dyDescent="0.25">
      <c r="C105" s="46"/>
      <c r="BB105" s="51"/>
      <c r="CE105" s="10" t="s">
        <v>207</v>
      </c>
      <c r="CF105" s="11" t="s">
        <v>208</v>
      </c>
      <c r="CG105" s="7">
        <v>0.88</v>
      </c>
      <c r="CH105" s="4">
        <f t="shared" si="7"/>
        <v>12624.48</v>
      </c>
    </row>
    <row r="106" spans="3:86" x14ac:dyDescent="0.25">
      <c r="C106" s="46"/>
      <c r="BB106" s="51"/>
      <c r="CE106" s="12" t="s">
        <v>209</v>
      </c>
      <c r="CF106" s="13" t="s">
        <v>210</v>
      </c>
      <c r="CG106" s="7">
        <v>3.1523232956921792</v>
      </c>
      <c r="CH106" s="4">
        <f t="shared" si="7"/>
        <v>45223.23</v>
      </c>
    </row>
    <row r="107" spans="3:86" x14ac:dyDescent="0.25">
      <c r="C107" s="46"/>
      <c r="E107" s="208"/>
      <c r="F107" s="209"/>
      <c r="G107" s="209"/>
      <c r="H107" s="209"/>
      <c r="I107" s="209"/>
      <c r="J107" s="209"/>
      <c r="K107" s="210" t="e">
        <f t="shared" ref="K107:K112" si="8">VLOOKUP(E107,$CE$1:$CH$1002,2,FALSE)</f>
        <v>#N/A</v>
      </c>
      <c r="L107" s="210"/>
      <c r="M107" s="210"/>
      <c r="N107" s="210"/>
      <c r="O107" s="210"/>
      <c r="P107" s="210"/>
      <c r="Q107" s="210"/>
      <c r="R107" s="210"/>
      <c r="S107" s="210"/>
      <c r="T107" s="210"/>
      <c r="U107" s="210"/>
      <c r="V107" s="210"/>
      <c r="W107" s="210"/>
      <c r="X107" s="210"/>
      <c r="Y107" s="127"/>
      <c r="Z107" s="234"/>
      <c r="AA107" s="234"/>
      <c r="AB107" s="234"/>
      <c r="AC107" s="234"/>
      <c r="AD107" s="234"/>
      <c r="AE107" s="234"/>
      <c r="AF107" s="210" t="s">
        <v>315</v>
      </c>
      <c r="AG107" s="210"/>
      <c r="AH107" s="235"/>
      <c r="AI107" s="235"/>
      <c r="AJ107" s="235"/>
      <c r="AK107" s="235"/>
      <c r="AL107" s="235"/>
      <c r="AM107" s="235"/>
      <c r="AN107" s="52" t="s">
        <v>316</v>
      </c>
      <c r="AO107" s="52"/>
      <c r="AP107" s="213" t="e">
        <f t="shared" ref="AP107:AP112" si="9">(AH107*VLOOKUP(E107,$CE$1:$CH$1002,4,FALSE))/1000</f>
        <v>#N/A</v>
      </c>
      <c r="AQ107" s="213"/>
      <c r="AR107" s="213"/>
      <c r="AS107" s="213"/>
      <c r="AT107" s="213"/>
      <c r="AU107" s="213"/>
      <c r="AV107" s="213"/>
      <c r="AW107" s="213"/>
      <c r="AX107" s="213"/>
      <c r="AY107" s="213"/>
      <c r="AZ107" s="214"/>
      <c r="BB107" s="51"/>
      <c r="CE107" s="5" t="s">
        <v>211</v>
      </c>
      <c r="CF107" s="11" t="s">
        <v>212</v>
      </c>
      <c r="CG107" s="7">
        <v>1.3936128537571448</v>
      </c>
      <c r="CH107" s="4">
        <f t="shared" si="7"/>
        <v>19992.77</v>
      </c>
    </row>
    <row r="108" spans="3:86" x14ac:dyDescent="0.25">
      <c r="C108" s="46"/>
      <c r="E108" s="200"/>
      <c r="F108" s="243"/>
      <c r="G108" s="243"/>
      <c r="H108" s="243"/>
      <c r="I108" s="243"/>
      <c r="J108" s="243"/>
      <c r="K108" s="230" t="e">
        <f t="shared" si="8"/>
        <v>#N/A</v>
      </c>
      <c r="L108" s="230"/>
      <c r="M108" s="230"/>
      <c r="N108" s="230"/>
      <c r="O108" s="230"/>
      <c r="P108" s="230"/>
      <c r="Q108" s="230"/>
      <c r="R108" s="230"/>
      <c r="S108" s="230"/>
      <c r="T108" s="230"/>
      <c r="U108" s="230"/>
      <c r="V108" s="230"/>
      <c r="W108" s="230"/>
      <c r="X108" s="230"/>
      <c r="Y108" s="122"/>
      <c r="Z108" s="232"/>
      <c r="AA108" s="232"/>
      <c r="AB108" s="232"/>
      <c r="AC108" s="232"/>
      <c r="AD108" s="232"/>
      <c r="AE108" s="232"/>
      <c r="AF108" s="230" t="s">
        <v>315</v>
      </c>
      <c r="AG108" s="230"/>
      <c r="AH108" s="244"/>
      <c r="AI108" s="244"/>
      <c r="AJ108" s="244"/>
      <c r="AK108" s="244"/>
      <c r="AL108" s="244"/>
      <c r="AM108" s="244"/>
      <c r="AN108" s="41" t="s">
        <v>316</v>
      </c>
      <c r="AP108" s="242" t="e">
        <f t="shared" si="9"/>
        <v>#N/A</v>
      </c>
      <c r="AQ108" s="242"/>
      <c r="AR108" s="242"/>
      <c r="AS108" s="242"/>
      <c r="AT108" s="242"/>
      <c r="AU108" s="242"/>
      <c r="AV108" s="242"/>
      <c r="AW108" s="242"/>
      <c r="AX108" s="242"/>
      <c r="AY108" s="242"/>
      <c r="AZ108" s="206"/>
      <c r="BB108" s="51"/>
      <c r="CE108" s="10" t="s">
        <v>213</v>
      </c>
      <c r="CF108" s="11" t="s">
        <v>214</v>
      </c>
      <c r="CG108" s="7">
        <v>0.59725149867558902</v>
      </c>
      <c r="CH108" s="4">
        <f t="shared" si="7"/>
        <v>8568.17</v>
      </c>
    </row>
    <row r="109" spans="3:86" x14ac:dyDescent="0.25">
      <c r="C109" s="46"/>
      <c r="E109" s="200"/>
      <c r="F109" s="243"/>
      <c r="G109" s="243"/>
      <c r="H109" s="243"/>
      <c r="I109" s="243"/>
      <c r="J109" s="243"/>
      <c r="K109" s="230" t="e">
        <f t="shared" si="8"/>
        <v>#N/A</v>
      </c>
      <c r="L109" s="230"/>
      <c r="M109" s="230"/>
      <c r="N109" s="230"/>
      <c r="O109" s="230"/>
      <c r="P109" s="230"/>
      <c r="Q109" s="230"/>
      <c r="R109" s="230"/>
      <c r="S109" s="230"/>
      <c r="T109" s="230"/>
      <c r="U109" s="230"/>
      <c r="V109" s="230"/>
      <c r="W109" s="230"/>
      <c r="X109" s="230"/>
      <c r="Y109" s="122"/>
      <c r="Z109" s="232"/>
      <c r="AA109" s="232"/>
      <c r="AB109" s="232"/>
      <c r="AC109" s="232"/>
      <c r="AD109" s="232"/>
      <c r="AE109" s="232"/>
      <c r="AF109" s="230" t="s">
        <v>315</v>
      </c>
      <c r="AG109" s="230"/>
      <c r="AH109" s="244"/>
      <c r="AI109" s="244"/>
      <c r="AJ109" s="244"/>
      <c r="AK109" s="244"/>
      <c r="AL109" s="244"/>
      <c r="AM109" s="244"/>
      <c r="AN109" s="41" t="s">
        <v>316</v>
      </c>
      <c r="AP109" s="242" t="e">
        <f t="shared" si="9"/>
        <v>#N/A</v>
      </c>
      <c r="AQ109" s="242"/>
      <c r="AR109" s="242"/>
      <c r="AS109" s="242"/>
      <c r="AT109" s="242"/>
      <c r="AU109" s="242"/>
      <c r="AV109" s="242"/>
      <c r="AW109" s="242"/>
      <c r="AX109" s="242"/>
      <c r="AY109" s="242"/>
      <c r="AZ109" s="206"/>
      <c r="BB109" s="51"/>
      <c r="CE109" s="10" t="s">
        <v>8</v>
      </c>
      <c r="CF109" s="11" t="s">
        <v>215</v>
      </c>
      <c r="CG109" s="7">
        <v>1.4379018541753799</v>
      </c>
      <c r="CH109" s="4">
        <f t="shared" si="7"/>
        <v>20628.14</v>
      </c>
    </row>
    <row r="110" spans="3:86" x14ac:dyDescent="0.25">
      <c r="C110" s="46"/>
      <c r="E110" s="216"/>
      <c r="F110" s="217"/>
      <c r="G110" s="217"/>
      <c r="H110" s="217"/>
      <c r="I110" s="217"/>
      <c r="J110" s="217"/>
      <c r="K110" s="218" t="e">
        <f t="shared" si="8"/>
        <v>#N/A</v>
      </c>
      <c r="L110" s="218"/>
      <c r="M110" s="218"/>
      <c r="N110" s="218"/>
      <c r="O110" s="218"/>
      <c r="P110" s="218"/>
      <c r="Q110" s="218"/>
      <c r="R110" s="218"/>
      <c r="S110" s="218"/>
      <c r="T110" s="218"/>
      <c r="U110" s="218"/>
      <c r="V110" s="218"/>
      <c r="W110" s="218"/>
      <c r="X110" s="218"/>
      <c r="Y110" s="124"/>
      <c r="Z110" s="236"/>
      <c r="AA110" s="236"/>
      <c r="AB110" s="236"/>
      <c r="AC110" s="236"/>
      <c r="AD110" s="236"/>
      <c r="AE110" s="236"/>
      <c r="AF110" s="218" t="s">
        <v>315</v>
      </c>
      <c r="AG110" s="218"/>
      <c r="AH110" s="220"/>
      <c r="AI110" s="220"/>
      <c r="AJ110" s="220"/>
      <c r="AK110" s="220"/>
      <c r="AL110" s="220"/>
      <c r="AM110" s="220"/>
      <c r="AN110" s="55" t="s">
        <v>316</v>
      </c>
      <c r="AO110" s="55"/>
      <c r="AP110" s="221" t="e">
        <f t="shared" si="9"/>
        <v>#N/A</v>
      </c>
      <c r="AQ110" s="221"/>
      <c r="AR110" s="221"/>
      <c r="AS110" s="221"/>
      <c r="AT110" s="221"/>
      <c r="AU110" s="221"/>
      <c r="AV110" s="221"/>
      <c r="AW110" s="221"/>
      <c r="AX110" s="221"/>
      <c r="AY110" s="221"/>
      <c r="AZ110" s="222"/>
      <c r="BB110" s="51"/>
      <c r="CE110" s="10" t="s">
        <v>216</v>
      </c>
      <c r="CF110" s="11" t="s">
        <v>217</v>
      </c>
      <c r="CG110" s="7">
        <v>1.1666499372647428</v>
      </c>
      <c r="CH110" s="4">
        <f t="shared" si="7"/>
        <v>16736.759999999998</v>
      </c>
    </row>
    <row r="111" spans="3:86" x14ac:dyDescent="0.25">
      <c r="C111" s="46"/>
      <c r="E111" s="200"/>
      <c r="F111" s="243"/>
      <c r="G111" s="243"/>
      <c r="H111" s="243"/>
      <c r="I111" s="243"/>
      <c r="J111" s="243"/>
      <c r="K111" s="230" t="e">
        <f t="shared" si="8"/>
        <v>#N/A</v>
      </c>
      <c r="L111" s="230"/>
      <c r="M111" s="230"/>
      <c r="N111" s="230"/>
      <c r="O111" s="230"/>
      <c r="P111" s="230"/>
      <c r="Q111" s="230"/>
      <c r="R111" s="230"/>
      <c r="S111" s="230"/>
      <c r="T111" s="230"/>
      <c r="U111" s="230"/>
      <c r="V111" s="230"/>
      <c r="W111" s="230"/>
      <c r="X111" s="230"/>
      <c r="Y111" s="122"/>
      <c r="Z111" s="232"/>
      <c r="AA111" s="232"/>
      <c r="AB111" s="232"/>
      <c r="AC111" s="232"/>
      <c r="AD111" s="232"/>
      <c r="AE111" s="232"/>
      <c r="AF111" s="230" t="s">
        <v>315</v>
      </c>
      <c r="AG111" s="230"/>
      <c r="AH111" s="244"/>
      <c r="AI111" s="244"/>
      <c r="AJ111" s="244"/>
      <c r="AK111" s="244"/>
      <c r="AL111" s="244"/>
      <c r="AM111" s="244"/>
      <c r="AN111" s="41" t="s">
        <v>316</v>
      </c>
      <c r="AP111" s="242" t="e">
        <f t="shared" si="9"/>
        <v>#N/A</v>
      </c>
      <c r="AQ111" s="242"/>
      <c r="AR111" s="242"/>
      <c r="AS111" s="242"/>
      <c r="AT111" s="242"/>
      <c r="AU111" s="242"/>
      <c r="AV111" s="242"/>
      <c r="AW111" s="242"/>
      <c r="AX111" s="242"/>
      <c r="AY111" s="242"/>
      <c r="AZ111" s="206"/>
      <c r="BB111" s="51"/>
      <c r="CE111" s="10" t="s">
        <v>218</v>
      </c>
      <c r="CF111" s="11" t="s">
        <v>219</v>
      </c>
      <c r="CG111" s="7">
        <v>0.83646591384358016</v>
      </c>
      <c r="CH111" s="4">
        <f t="shared" si="7"/>
        <v>11999.94</v>
      </c>
    </row>
    <row r="112" spans="3:86" x14ac:dyDescent="0.25">
      <c r="C112" s="46"/>
      <c r="E112" s="223"/>
      <c r="F112" s="224"/>
      <c r="G112" s="224"/>
      <c r="H112" s="224"/>
      <c r="I112" s="224"/>
      <c r="J112" s="224"/>
      <c r="K112" s="225" t="e">
        <f t="shared" si="8"/>
        <v>#N/A</v>
      </c>
      <c r="L112" s="225"/>
      <c r="M112" s="225"/>
      <c r="N112" s="225"/>
      <c r="O112" s="225"/>
      <c r="P112" s="225"/>
      <c r="Q112" s="225"/>
      <c r="R112" s="225"/>
      <c r="S112" s="225"/>
      <c r="T112" s="225"/>
      <c r="U112" s="225"/>
      <c r="V112" s="225"/>
      <c r="W112" s="225"/>
      <c r="X112" s="225"/>
      <c r="Y112" s="121"/>
      <c r="Z112" s="237"/>
      <c r="AA112" s="237"/>
      <c r="AB112" s="237"/>
      <c r="AC112" s="237"/>
      <c r="AD112" s="237"/>
      <c r="AE112" s="237"/>
      <c r="AF112" s="225" t="s">
        <v>315</v>
      </c>
      <c r="AG112" s="225"/>
      <c r="AH112" s="238"/>
      <c r="AI112" s="238"/>
      <c r="AJ112" s="238"/>
      <c r="AK112" s="238"/>
      <c r="AL112" s="238"/>
      <c r="AM112" s="238"/>
      <c r="AN112" s="54" t="s">
        <v>316</v>
      </c>
      <c r="AO112" s="54"/>
      <c r="AP112" s="228" t="e">
        <f t="shared" si="9"/>
        <v>#N/A</v>
      </c>
      <c r="AQ112" s="228"/>
      <c r="AR112" s="228"/>
      <c r="AS112" s="228"/>
      <c r="AT112" s="228"/>
      <c r="AU112" s="228"/>
      <c r="AV112" s="228"/>
      <c r="AW112" s="228"/>
      <c r="AX112" s="228"/>
      <c r="AY112" s="228"/>
      <c r="AZ112" s="229"/>
      <c r="BB112" s="51"/>
      <c r="CE112" s="10" t="s">
        <v>220</v>
      </c>
      <c r="CF112" s="11" t="s">
        <v>221</v>
      </c>
      <c r="CG112" s="7">
        <v>1.2344904502997351</v>
      </c>
      <c r="CH112" s="4">
        <f t="shared" si="7"/>
        <v>17710</v>
      </c>
    </row>
    <row r="113" spans="3:86" x14ac:dyDescent="0.25">
      <c r="C113" s="46"/>
      <c r="E113" s="131"/>
      <c r="F113" s="131"/>
      <c r="G113" s="131"/>
      <c r="H113" s="131"/>
      <c r="I113" s="131"/>
      <c r="J113" s="131"/>
      <c r="K113" s="122"/>
      <c r="L113" s="122"/>
      <c r="M113" s="122"/>
      <c r="N113" s="122"/>
      <c r="O113" s="122"/>
      <c r="P113" s="122"/>
      <c r="Q113" s="122"/>
      <c r="R113" s="122"/>
      <c r="S113" s="122"/>
      <c r="T113" s="122"/>
      <c r="U113" s="122"/>
      <c r="V113" s="122"/>
      <c r="W113" s="122"/>
      <c r="X113" s="122"/>
      <c r="Y113" s="122"/>
      <c r="Z113" s="111"/>
      <c r="AA113" s="111"/>
      <c r="AB113" s="111"/>
      <c r="AC113" s="111"/>
      <c r="AD113" s="111"/>
      <c r="AE113" s="111"/>
      <c r="AF113" s="122"/>
      <c r="AG113" s="122"/>
      <c r="AH113" s="131"/>
      <c r="AI113" s="131"/>
      <c r="AJ113" s="131"/>
      <c r="AK113" s="131"/>
      <c r="AL113" s="131"/>
      <c r="AM113" s="131"/>
      <c r="AP113" s="112"/>
      <c r="AQ113" s="112"/>
      <c r="AR113" s="112"/>
      <c r="AS113" s="112"/>
      <c r="AT113" s="112"/>
      <c r="AU113" s="112"/>
      <c r="AV113" s="112"/>
      <c r="AW113" s="112"/>
      <c r="AX113" s="112"/>
      <c r="AY113" s="112"/>
      <c r="AZ113" s="112"/>
      <c r="BB113" s="51"/>
      <c r="CE113" s="10" t="s">
        <v>222</v>
      </c>
      <c r="CF113" s="11" t="s">
        <v>223</v>
      </c>
      <c r="CG113" s="7">
        <v>0.84344068032901154</v>
      </c>
      <c r="CH113" s="4">
        <f t="shared" si="7"/>
        <v>12100</v>
      </c>
    </row>
    <row r="114" spans="3:86" x14ac:dyDescent="0.25">
      <c r="C114" s="46"/>
      <c r="E114" s="131"/>
      <c r="F114" s="131"/>
      <c r="G114" s="131"/>
      <c r="H114" s="131"/>
      <c r="I114" s="131"/>
      <c r="J114" s="131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11"/>
      <c r="AA114" s="111"/>
      <c r="AB114" s="111"/>
      <c r="AC114" s="111"/>
      <c r="AD114" s="111"/>
      <c r="AE114" s="111"/>
      <c r="AF114" s="122"/>
      <c r="AG114" s="122"/>
      <c r="AH114" s="131"/>
      <c r="AI114" s="131"/>
      <c r="AJ114" s="131"/>
      <c r="AK114" s="59"/>
      <c r="AL114" s="230" t="s">
        <v>318</v>
      </c>
      <c r="AM114" s="230"/>
      <c r="AN114" s="230"/>
      <c r="AO114" s="230"/>
      <c r="AP114" s="112" t="s">
        <v>11</v>
      </c>
      <c r="AQ114" s="242" t="e">
        <f>SUM(AP107:AZ112)</f>
        <v>#N/A</v>
      </c>
      <c r="AR114" s="242"/>
      <c r="AS114" s="242"/>
      <c r="AT114" s="242"/>
      <c r="AU114" s="242"/>
      <c r="AV114" s="242"/>
      <c r="AW114" s="242"/>
      <c r="AX114" s="242"/>
      <c r="AY114" s="242"/>
      <c r="AZ114" s="242"/>
      <c r="BB114" s="51"/>
      <c r="CE114" s="10" t="s">
        <v>224</v>
      </c>
      <c r="CF114" s="11" t="s">
        <v>225</v>
      </c>
      <c r="CG114" s="7">
        <v>0.58723825456573264</v>
      </c>
      <c r="CH114" s="4">
        <f t="shared" si="7"/>
        <v>8424.52</v>
      </c>
    </row>
    <row r="115" spans="3:86" x14ac:dyDescent="0.25">
      <c r="C115" s="46"/>
      <c r="E115" s="131"/>
      <c r="F115" s="131"/>
      <c r="G115" s="131"/>
      <c r="H115" s="131"/>
      <c r="I115" s="131"/>
      <c r="J115" s="131"/>
      <c r="K115" s="122"/>
      <c r="L115" s="122"/>
      <c r="M115" s="122"/>
      <c r="N115" s="122"/>
      <c r="O115" s="122"/>
      <c r="P115" s="122"/>
      <c r="Q115" s="122"/>
      <c r="R115" s="122"/>
      <c r="S115" s="122"/>
      <c r="T115" s="122"/>
      <c r="U115" s="122"/>
      <c r="V115" s="122"/>
      <c r="W115" s="122"/>
      <c r="X115" s="122"/>
      <c r="Y115" s="122"/>
      <c r="Z115" s="111"/>
      <c r="AA115" s="111"/>
      <c r="AB115" s="111"/>
      <c r="AC115" s="111"/>
      <c r="AD115" s="111"/>
      <c r="AE115" s="111"/>
      <c r="AF115" s="122"/>
      <c r="AG115" s="122"/>
      <c r="AH115" s="131"/>
      <c r="AI115" s="131"/>
      <c r="AJ115" s="131"/>
      <c r="AK115" s="59"/>
      <c r="AL115" s="230" t="s">
        <v>317</v>
      </c>
      <c r="AM115" s="230"/>
      <c r="AN115" s="230"/>
      <c r="AO115" s="230"/>
      <c r="AP115" s="112" t="s">
        <v>11</v>
      </c>
      <c r="AQ115" s="242" t="e">
        <f>AQ114/AQ101</f>
        <v>#N/A</v>
      </c>
      <c r="AR115" s="242"/>
      <c r="AS115" s="242"/>
      <c r="AT115" s="242"/>
      <c r="AU115" s="242"/>
      <c r="AV115" s="242"/>
      <c r="AW115" s="242"/>
      <c r="AX115" s="242"/>
      <c r="AY115" s="242"/>
      <c r="AZ115" s="242"/>
      <c r="BB115" s="51"/>
      <c r="CE115" s="10" t="s">
        <v>226</v>
      </c>
      <c r="CF115" s="11" t="s">
        <v>227</v>
      </c>
      <c r="CG115" s="23">
        <v>2.9269482782657188</v>
      </c>
      <c r="CH115" s="4">
        <f t="shared" si="7"/>
        <v>41990</v>
      </c>
    </row>
    <row r="116" spans="3:86" x14ac:dyDescent="0.25">
      <c r="C116" s="46"/>
      <c r="E116" s="131"/>
      <c r="F116" s="131"/>
      <c r="G116" s="131"/>
      <c r="H116" s="131"/>
      <c r="I116" s="131"/>
      <c r="J116" s="131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11"/>
      <c r="AA116" s="111"/>
      <c r="AB116" s="111"/>
      <c r="AC116" s="111"/>
      <c r="AD116" s="111"/>
      <c r="AE116" s="111"/>
      <c r="AF116" s="122"/>
      <c r="AG116" s="122"/>
      <c r="AH116" s="131"/>
      <c r="AI116" s="131"/>
      <c r="AJ116" s="131"/>
      <c r="AK116" s="131"/>
      <c r="AL116" s="131"/>
      <c r="AM116" s="131"/>
      <c r="AQ116" s="131"/>
      <c r="AR116" s="131"/>
      <c r="AS116" s="131"/>
      <c r="AT116" s="131"/>
      <c r="AU116" s="131"/>
      <c r="AV116" s="131"/>
      <c r="AW116" s="131"/>
      <c r="AX116" s="131"/>
      <c r="AY116" s="131"/>
      <c r="AZ116" s="131"/>
      <c r="BB116" s="51"/>
      <c r="CE116" s="24" t="s">
        <v>228</v>
      </c>
      <c r="CF116" s="13" t="s">
        <v>229</v>
      </c>
      <c r="CG116" s="14">
        <v>2.5644291091593479</v>
      </c>
      <c r="CH116" s="4">
        <f t="shared" si="7"/>
        <v>36789.300000000003</v>
      </c>
    </row>
    <row r="117" spans="3:86" ht="17.25" thickBot="1" x14ac:dyDescent="0.3">
      <c r="C117" s="60"/>
      <c r="D117" s="61"/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  <c r="AH117" s="61"/>
      <c r="AI117" s="61"/>
      <c r="AJ117" s="61"/>
      <c r="AK117" s="61"/>
      <c r="AL117" s="61"/>
      <c r="AM117" s="61"/>
      <c r="AN117" s="61"/>
      <c r="AO117" s="61"/>
      <c r="AP117" s="61"/>
      <c r="AQ117" s="61"/>
      <c r="AR117" s="61"/>
      <c r="AS117" s="61"/>
      <c r="AT117" s="61"/>
      <c r="AU117" s="61"/>
      <c r="AV117" s="61"/>
      <c r="AW117" s="61"/>
      <c r="AX117" s="61"/>
      <c r="AY117" s="61"/>
      <c r="AZ117" s="61"/>
      <c r="BA117" s="61"/>
      <c r="BB117" s="62"/>
      <c r="CE117" s="10" t="s">
        <v>230</v>
      </c>
      <c r="CF117" s="11" t="s">
        <v>231</v>
      </c>
      <c r="CG117" s="7">
        <v>2.234245085738185</v>
      </c>
      <c r="CH117" s="4">
        <f t="shared" si="7"/>
        <v>32052.480000000003</v>
      </c>
    </row>
    <row r="118" spans="3:86" x14ac:dyDescent="0.25">
      <c r="CE118" s="10" t="s">
        <v>232</v>
      </c>
      <c r="CF118" s="11" t="s">
        <v>233</v>
      </c>
      <c r="CG118" s="7">
        <v>2.6099546912031228</v>
      </c>
      <c r="CH118" s="4">
        <f t="shared" si="7"/>
        <v>37442.410000000003</v>
      </c>
    </row>
    <row r="119" spans="3:86" ht="17.25" thickBot="1" x14ac:dyDescent="0.3">
      <c r="CE119" s="10" t="s">
        <v>234</v>
      </c>
      <c r="CF119" s="11" t="s">
        <v>235</v>
      </c>
      <c r="CG119" s="7">
        <v>2.1191872298898646</v>
      </c>
      <c r="CH119" s="4">
        <f t="shared" si="7"/>
        <v>30401.859999999997</v>
      </c>
    </row>
    <row r="120" spans="3:86" x14ac:dyDescent="0.25">
      <c r="C120" s="43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  <c r="AH120" s="44"/>
      <c r="AI120" s="44"/>
      <c r="AJ120" s="44"/>
      <c r="AK120" s="44"/>
      <c r="AL120" s="44"/>
      <c r="AM120" s="44"/>
      <c r="AN120" s="44"/>
      <c r="AO120" s="44"/>
      <c r="AP120" s="44"/>
      <c r="AQ120" s="44"/>
      <c r="AR120" s="44"/>
      <c r="AS120" s="44"/>
      <c r="AT120" s="44"/>
      <c r="AU120" s="44"/>
      <c r="AV120" s="44"/>
      <c r="AW120" s="44"/>
      <c r="AX120" s="44"/>
      <c r="AY120" s="44"/>
      <c r="AZ120" s="44"/>
      <c r="BA120" s="44"/>
      <c r="BB120" s="45"/>
      <c r="CE120" s="10" t="s">
        <v>236</v>
      </c>
      <c r="CF120" s="11" t="s">
        <v>237</v>
      </c>
      <c r="CG120" s="7">
        <v>2.6188484595009061</v>
      </c>
      <c r="CH120" s="4">
        <f t="shared" si="7"/>
        <v>37570</v>
      </c>
    </row>
    <row r="121" spans="3:86" x14ac:dyDescent="0.25">
      <c r="C121" s="46"/>
      <c r="E121" s="245" t="s">
        <v>0</v>
      </c>
      <c r="F121" s="245"/>
      <c r="G121" s="245"/>
      <c r="H121" s="245"/>
      <c r="I121" s="245"/>
      <c r="J121" s="49" t="s">
        <v>11</v>
      </c>
      <c r="K121" s="252" t="s">
        <v>353</v>
      </c>
      <c r="L121" s="252"/>
      <c r="M121" s="252"/>
      <c r="N121" s="252"/>
      <c r="O121" s="252"/>
      <c r="P121" s="252"/>
      <c r="Q121" s="252"/>
      <c r="R121" s="252"/>
      <c r="S121" s="252"/>
      <c r="T121" s="252"/>
      <c r="U121" s="252"/>
      <c r="V121" s="49"/>
      <c r="W121" s="49"/>
      <c r="X121" s="49"/>
      <c r="Y121" s="49"/>
      <c r="Z121" s="49"/>
      <c r="AA121" s="49"/>
      <c r="AB121" s="49"/>
      <c r="AC121" s="49"/>
      <c r="AD121" s="50"/>
      <c r="AE121" s="50"/>
      <c r="AF121" s="50"/>
      <c r="AG121" s="50"/>
      <c r="AH121" s="245" t="s">
        <v>3</v>
      </c>
      <c r="AI121" s="245"/>
      <c r="AJ121" s="245"/>
      <c r="AK121" s="245"/>
      <c r="AL121" s="245"/>
      <c r="AM121" s="245"/>
      <c r="AN121" s="245"/>
      <c r="AO121" s="245"/>
      <c r="AP121" s="49" t="s">
        <v>11</v>
      </c>
      <c r="AQ121" s="247">
        <v>336.91</v>
      </c>
      <c r="AR121" s="247"/>
      <c r="AS121" s="247"/>
      <c r="AT121" s="247"/>
      <c r="AU121" s="49" t="s">
        <v>319</v>
      </c>
      <c r="AV121" s="49"/>
      <c r="AW121" s="49"/>
      <c r="AX121" s="49"/>
      <c r="AY121" s="49"/>
      <c r="AZ121" s="49"/>
      <c r="BB121" s="51"/>
      <c r="CE121" s="10" t="s">
        <v>238</v>
      </c>
      <c r="CF121" s="11" t="s">
        <v>239</v>
      </c>
      <c r="CG121" s="7">
        <v>1.1666499372647428</v>
      </c>
      <c r="CH121" s="4">
        <f t="shared" si="7"/>
        <v>16736.759999999998</v>
      </c>
    </row>
    <row r="122" spans="3:86" x14ac:dyDescent="0.25">
      <c r="C122" s="46"/>
      <c r="E122" s="245" t="s">
        <v>322</v>
      </c>
      <c r="F122" s="245"/>
      <c r="G122" s="245"/>
      <c r="H122" s="245"/>
      <c r="I122" s="245"/>
      <c r="J122" s="49" t="s">
        <v>11</v>
      </c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50"/>
      <c r="AE122" s="50"/>
      <c r="AF122" s="50"/>
      <c r="AG122" s="50"/>
      <c r="AH122" s="245" t="s">
        <v>4</v>
      </c>
      <c r="AI122" s="245"/>
      <c r="AJ122" s="245"/>
      <c r="AK122" s="245"/>
      <c r="AL122" s="245"/>
      <c r="AM122" s="245"/>
      <c r="AN122" s="245"/>
      <c r="AO122" s="245"/>
      <c r="AP122" s="49" t="s">
        <v>11</v>
      </c>
      <c r="AQ122" s="245">
        <v>2100</v>
      </c>
      <c r="AR122" s="245"/>
      <c r="AS122" s="245"/>
      <c r="AT122" s="245"/>
      <c r="AU122" s="49" t="s">
        <v>320</v>
      </c>
      <c r="AV122" s="49"/>
      <c r="AW122" s="49"/>
      <c r="AX122" s="49"/>
      <c r="AY122" s="49"/>
      <c r="AZ122" s="49"/>
      <c r="BB122" s="51"/>
      <c r="CE122" s="10" t="s">
        <v>240</v>
      </c>
      <c r="CF122" s="11" t="s">
        <v>241</v>
      </c>
      <c r="CG122" s="7">
        <v>0.88049072912310056</v>
      </c>
      <c r="CH122" s="4">
        <f t="shared" si="7"/>
        <v>12631.52</v>
      </c>
    </row>
    <row r="123" spans="3:86" x14ac:dyDescent="0.25">
      <c r="C123" s="46"/>
      <c r="E123" s="245" t="s">
        <v>1</v>
      </c>
      <c r="F123" s="245"/>
      <c r="G123" s="245"/>
      <c r="H123" s="245"/>
      <c r="I123" s="245"/>
      <c r="J123" s="49" t="s">
        <v>11</v>
      </c>
      <c r="K123" s="245" t="s">
        <v>609</v>
      </c>
      <c r="L123" s="245"/>
      <c r="M123" s="245"/>
      <c r="N123" s="245"/>
      <c r="O123" s="245"/>
      <c r="P123" s="245"/>
      <c r="Q123" s="245"/>
      <c r="R123" s="245"/>
      <c r="S123" s="245"/>
      <c r="T123" s="245"/>
      <c r="U123" s="245"/>
      <c r="V123" s="49"/>
      <c r="W123" s="49"/>
      <c r="X123" s="49"/>
      <c r="Y123" s="49"/>
      <c r="Z123" s="49"/>
      <c r="AA123" s="49"/>
      <c r="AB123" s="49"/>
      <c r="AC123" s="49"/>
      <c r="AD123" s="50"/>
      <c r="AE123" s="50"/>
      <c r="AF123" s="50"/>
      <c r="AG123" s="50"/>
      <c r="AH123" s="245"/>
      <c r="AI123" s="245"/>
      <c r="AJ123" s="245"/>
      <c r="AK123" s="245"/>
      <c r="AL123" s="245"/>
      <c r="AM123" s="245"/>
      <c r="AN123" s="245"/>
      <c r="AO123" s="245"/>
      <c r="AP123" s="49"/>
      <c r="AQ123" s="246"/>
      <c r="AR123" s="246"/>
      <c r="AS123" s="246"/>
      <c r="AT123" s="246"/>
      <c r="AU123" s="49"/>
      <c r="AV123" s="49"/>
      <c r="AW123" s="49"/>
      <c r="AX123" s="49"/>
      <c r="AY123" s="49"/>
      <c r="AZ123" s="49"/>
      <c r="BB123" s="51"/>
      <c r="CE123" s="10" t="s">
        <v>242</v>
      </c>
      <c r="CF123" s="11" t="s">
        <v>243</v>
      </c>
      <c r="CG123" s="7">
        <v>1.3207360936846506</v>
      </c>
      <c r="CH123" s="4">
        <f t="shared" si="7"/>
        <v>18947.28</v>
      </c>
    </row>
    <row r="124" spans="3:86" x14ac:dyDescent="0.25">
      <c r="C124" s="46"/>
      <c r="E124" s="245" t="s">
        <v>2</v>
      </c>
      <c r="F124" s="245"/>
      <c r="G124" s="245"/>
      <c r="H124" s="245"/>
      <c r="I124" s="245"/>
      <c r="J124" s="49" t="s">
        <v>11</v>
      </c>
      <c r="K124" s="245" t="s">
        <v>507</v>
      </c>
      <c r="L124" s="245"/>
      <c r="M124" s="245"/>
      <c r="N124" s="245"/>
      <c r="O124" s="245"/>
      <c r="P124" s="245"/>
      <c r="Q124" s="245"/>
      <c r="R124" s="245"/>
      <c r="S124" s="245"/>
      <c r="T124" s="245"/>
      <c r="U124" s="245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245"/>
      <c r="AI124" s="245"/>
      <c r="AJ124" s="245"/>
      <c r="AK124" s="245"/>
      <c r="AL124" s="245"/>
      <c r="AM124" s="245"/>
      <c r="AN124" s="245"/>
      <c r="AO124" s="245"/>
      <c r="AP124" s="49"/>
      <c r="AQ124" s="49"/>
      <c r="AR124" s="49"/>
      <c r="AS124" s="49"/>
      <c r="AT124" s="49"/>
      <c r="AU124" s="49"/>
      <c r="AV124" s="49"/>
      <c r="AW124" s="49"/>
      <c r="AX124" s="49"/>
      <c r="AY124" s="49"/>
      <c r="AZ124" s="49"/>
      <c r="BB124" s="51"/>
      <c r="CE124" s="10" t="s">
        <v>244</v>
      </c>
      <c r="CF124" s="11" t="s">
        <v>245</v>
      </c>
      <c r="CG124" s="7">
        <v>1.8750871323016869</v>
      </c>
      <c r="CH124" s="4">
        <f t="shared" si="7"/>
        <v>26900</v>
      </c>
    </row>
    <row r="125" spans="3:86" x14ac:dyDescent="0.25">
      <c r="C125" s="46"/>
      <c r="BB125" s="51"/>
      <c r="CE125" s="10" t="s">
        <v>246</v>
      </c>
      <c r="CF125" s="11" t="s">
        <v>247</v>
      </c>
      <c r="CG125" s="7">
        <v>1.045582740833682</v>
      </c>
      <c r="CH125" s="4">
        <f t="shared" si="7"/>
        <v>14999.930000000002</v>
      </c>
    </row>
    <row r="126" spans="3:86" x14ac:dyDescent="0.25">
      <c r="C126" s="46"/>
      <c r="BB126" s="51"/>
      <c r="CE126" s="25" t="s">
        <v>248</v>
      </c>
      <c r="CF126" s="11" t="s">
        <v>249</v>
      </c>
      <c r="CG126" s="7">
        <v>2.0011654816673636</v>
      </c>
      <c r="CH126" s="4">
        <f t="shared" si="7"/>
        <v>28708.719999999998</v>
      </c>
    </row>
    <row r="127" spans="3:86" x14ac:dyDescent="0.25">
      <c r="C127" s="46"/>
      <c r="BB127" s="51"/>
      <c r="CE127" s="5" t="s">
        <v>250</v>
      </c>
      <c r="CF127" s="11" t="s">
        <v>251</v>
      </c>
      <c r="CG127" s="7">
        <v>10.550880384776244</v>
      </c>
      <c r="CH127" s="4">
        <f t="shared" si="7"/>
        <v>151362.93</v>
      </c>
    </row>
    <row r="128" spans="3:86" x14ac:dyDescent="0.25">
      <c r="C128" s="46"/>
      <c r="E128" s="208"/>
      <c r="F128" s="209"/>
      <c r="G128" s="209"/>
      <c r="H128" s="209"/>
      <c r="I128" s="209"/>
      <c r="J128" s="209"/>
      <c r="K128" s="210" t="e">
        <f t="shared" ref="K128:K133" si="10">VLOOKUP(E128,$CE$1:$CH$1002,2,FALSE)</f>
        <v>#N/A</v>
      </c>
      <c r="L128" s="210"/>
      <c r="M128" s="210"/>
      <c r="N128" s="210"/>
      <c r="O128" s="210"/>
      <c r="P128" s="210"/>
      <c r="Q128" s="210"/>
      <c r="R128" s="210"/>
      <c r="S128" s="210"/>
      <c r="T128" s="210"/>
      <c r="U128" s="210"/>
      <c r="V128" s="210"/>
      <c r="W128" s="210"/>
      <c r="X128" s="210"/>
      <c r="Y128" s="127"/>
      <c r="Z128" s="234"/>
      <c r="AA128" s="234"/>
      <c r="AB128" s="234"/>
      <c r="AC128" s="234"/>
      <c r="AD128" s="234"/>
      <c r="AE128" s="234"/>
      <c r="AF128" s="210" t="s">
        <v>315</v>
      </c>
      <c r="AG128" s="210"/>
      <c r="AH128" s="235"/>
      <c r="AI128" s="235"/>
      <c r="AJ128" s="235"/>
      <c r="AK128" s="235"/>
      <c r="AL128" s="235"/>
      <c r="AM128" s="235"/>
      <c r="AN128" s="52" t="s">
        <v>316</v>
      </c>
      <c r="AO128" s="52"/>
      <c r="AP128" s="213" t="e">
        <f t="shared" ref="AP128:AP133" si="11">(AH128*VLOOKUP(E128,$CE$1:$CH$1002,4,FALSE))/1000</f>
        <v>#N/A</v>
      </c>
      <c r="AQ128" s="213"/>
      <c r="AR128" s="213"/>
      <c r="AS128" s="213"/>
      <c r="AT128" s="213"/>
      <c r="AU128" s="213"/>
      <c r="AV128" s="213"/>
      <c r="AW128" s="213"/>
      <c r="AX128" s="213"/>
      <c r="AY128" s="213"/>
      <c r="AZ128" s="214"/>
      <c r="BB128" s="51"/>
      <c r="CE128" s="5" t="s">
        <v>252</v>
      </c>
      <c r="CF128" s="11" t="s">
        <v>253</v>
      </c>
      <c r="CG128" s="7">
        <v>0.87677540777917184</v>
      </c>
      <c r="CH128" s="4">
        <f t="shared" si="7"/>
        <v>12578.22</v>
      </c>
    </row>
    <row r="129" spans="3:86" x14ac:dyDescent="0.25">
      <c r="C129" s="46"/>
      <c r="E129" s="200"/>
      <c r="F129" s="243"/>
      <c r="G129" s="243"/>
      <c r="H129" s="243"/>
      <c r="I129" s="243"/>
      <c r="J129" s="243"/>
      <c r="K129" s="230" t="e">
        <f t="shared" si="10"/>
        <v>#N/A</v>
      </c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/>
      <c r="Y129" s="122"/>
      <c r="Z129" s="232"/>
      <c r="AA129" s="232"/>
      <c r="AB129" s="232"/>
      <c r="AC129" s="232"/>
      <c r="AD129" s="232"/>
      <c r="AE129" s="232"/>
      <c r="AF129" s="230" t="s">
        <v>315</v>
      </c>
      <c r="AG129" s="230"/>
      <c r="AH129" s="244"/>
      <c r="AI129" s="244"/>
      <c r="AJ129" s="244"/>
      <c r="AK129" s="244"/>
      <c r="AL129" s="244"/>
      <c r="AM129" s="244"/>
      <c r="AN129" s="41" t="s">
        <v>316</v>
      </c>
      <c r="AP129" s="242" t="e">
        <f t="shared" si="11"/>
        <v>#N/A</v>
      </c>
      <c r="AQ129" s="242"/>
      <c r="AR129" s="242"/>
      <c r="AS129" s="242"/>
      <c r="AT129" s="242"/>
      <c r="AU129" s="242"/>
      <c r="AV129" s="242"/>
      <c r="AW129" s="242"/>
      <c r="AX129" s="242"/>
      <c r="AY129" s="242"/>
      <c r="AZ129" s="206"/>
      <c r="BB129" s="51"/>
      <c r="CE129" s="15" t="s">
        <v>254</v>
      </c>
      <c r="CF129" s="16" t="s">
        <v>255</v>
      </c>
      <c r="CG129" s="17">
        <v>2.7651958734141919</v>
      </c>
      <c r="CH129" s="4">
        <f t="shared" si="7"/>
        <v>39669.5</v>
      </c>
    </row>
    <row r="130" spans="3:86" x14ac:dyDescent="0.25">
      <c r="C130" s="46"/>
      <c r="E130" s="223"/>
      <c r="F130" s="224"/>
      <c r="G130" s="224"/>
      <c r="H130" s="224"/>
      <c r="I130" s="224"/>
      <c r="J130" s="224"/>
      <c r="K130" s="225" t="e">
        <f t="shared" si="10"/>
        <v>#N/A</v>
      </c>
      <c r="L130" s="225"/>
      <c r="M130" s="225"/>
      <c r="N130" s="225"/>
      <c r="O130" s="225"/>
      <c r="P130" s="225"/>
      <c r="Q130" s="225"/>
      <c r="R130" s="225"/>
      <c r="S130" s="225"/>
      <c r="T130" s="225"/>
      <c r="U130" s="225"/>
      <c r="V130" s="225"/>
      <c r="W130" s="225"/>
      <c r="X130" s="225"/>
      <c r="Y130" s="121"/>
      <c r="Z130" s="237"/>
      <c r="AA130" s="237"/>
      <c r="AB130" s="237"/>
      <c r="AC130" s="237"/>
      <c r="AD130" s="237"/>
      <c r="AE130" s="237"/>
      <c r="AF130" s="225" t="s">
        <v>315</v>
      </c>
      <c r="AG130" s="225"/>
      <c r="AH130" s="238"/>
      <c r="AI130" s="238"/>
      <c r="AJ130" s="238"/>
      <c r="AK130" s="238"/>
      <c r="AL130" s="238"/>
      <c r="AM130" s="238"/>
      <c r="AN130" s="54" t="s">
        <v>316</v>
      </c>
      <c r="AO130" s="54"/>
      <c r="AP130" s="228" t="e">
        <f t="shared" si="11"/>
        <v>#N/A</v>
      </c>
      <c r="AQ130" s="228"/>
      <c r="AR130" s="228"/>
      <c r="AS130" s="228"/>
      <c r="AT130" s="228"/>
      <c r="AU130" s="228"/>
      <c r="AV130" s="228"/>
      <c r="AW130" s="228"/>
      <c r="AX130" s="228"/>
      <c r="AY130" s="228"/>
      <c r="AZ130" s="229"/>
      <c r="BB130" s="51"/>
      <c r="CE130" s="12" t="s">
        <v>256</v>
      </c>
      <c r="CF130" s="13" t="s">
        <v>257</v>
      </c>
      <c r="CG130" s="7">
        <v>1.9466520284399831</v>
      </c>
      <c r="CH130" s="4">
        <f t="shared" si="7"/>
        <v>27926.67</v>
      </c>
    </row>
    <row r="131" spans="3:86" x14ac:dyDescent="0.25">
      <c r="C131" s="46"/>
      <c r="E131" s="216"/>
      <c r="F131" s="217"/>
      <c r="G131" s="217"/>
      <c r="H131" s="217"/>
      <c r="I131" s="217"/>
      <c r="J131" s="217"/>
      <c r="K131" s="218" t="e">
        <f t="shared" si="10"/>
        <v>#N/A</v>
      </c>
      <c r="L131" s="218"/>
      <c r="M131" s="218"/>
      <c r="N131" s="218"/>
      <c r="O131" s="218"/>
      <c r="P131" s="218"/>
      <c r="Q131" s="218"/>
      <c r="R131" s="218"/>
      <c r="S131" s="218"/>
      <c r="T131" s="218"/>
      <c r="U131" s="218"/>
      <c r="V131" s="218"/>
      <c r="W131" s="218"/>
      <c r="X131" s="218"/>
      <c r="Y131" s="124"/>
      <c r="Z131" s="236"/>
      <c r="AA131" s="236"/>
      <c r="AB131" s="236"/>
      <c r="AC131" s="236"/>
      <c r="AD131" s="236"/>
      <c r="AE131" s="236"/>
      <c r="AF131" s="218" t="s">
        <v>315</v>
      </c>
      <c r="AG131" s="218"/>
      <c r="AH131" s="220"/>
      <c r="AI131" s="220"/>
      <c r="AJ131" s="220"/>
      <c r="AK131" s="220"/>
      <c r="AL131" s="220"/>
      <c r="AM131" s="220"/>
      <c r="AN131" s="55" t="s">
        <v>316</v>
      </c>
      <c r="AO131" s="55"/>
      <c r="AP131" s="221" t="e">
        <f t="shared" si="11"/>
        <v>#N/A</v>
      </c>
      <c r="AQ131" s="221"/>
      <c r="AR131" s="221"/>
      <c r="AS131" s="221"/>
      <c r="AT131" s="221"/>
      <c r="AU131" s="221"/>
      <c r="AV131" s="221"/>
      <c r="AW131" s="221"/>
      <c r="AX131" s="221"/>
      <c r="AY131" s="221"/>
      <c r="AZ131" s="222"/>
      <c r="BB131" s="51"/>
      <c r="CE131" s="12" t="s">
        <v>258</v>
      </c>
      <c r="CF131" s="11" t="s">
        <v>259</v>
      </c>
      <c r="CG131" s="7">
        <v>2.4410637111389932</v>
      </c>
      <c r="CH131" s="4">
        <f t="shared" si="7"/>
        <v>35019.5</v>
      </c>
    </row>
    <row r="132" spans="3:86" x14ac:dyDescent="0.25">
      <c r="C132" s="46"/>
      <c r="E132" s="200"/>
      <c r="F132" s="243"/>
      <c r="G132" s="243"/>
      <c r="H132" s="243"/>
      <c r="I132" s="243"/>
      <c r="J132" s="243"/>
      <c r="K132" s="230" t="e">
        <f t="shared" si="10"/>
        <v>#N/A</v>
      </c>
      <c r="L132" s="230"/>
      <c r="M132" s="230"/>
      <c r="N132" s="230"/>
      <c r="O132" s="230"/>
      <c r="P132" s="230"/>
      <c r="Q132" s="230"/>
      <c r="R132" s="230"/>
      <c r="S132" s="230"/>
      <c r="T132" s="230"/>
      <c r="U132" s="230"/>
      <c r="V132" s="230"/>
      <c r="W132" s="230"/>
      <c r="X132" s="230"/>
      <c r="Y132" s="122"/>
      <c r="Z132" s="232"/>
      <c r="AA132" s="232"/>
      <c r="AB132" s="232"/>
      <c r="AC132" s="232"/>
      <c r="AD132" s="232"/>
      <c r="AE132" s="232"/>
      <c r="AF132" s="230" t="s">
        <v>315</v>
      </c>
      <c r="AG132" s="230"/>
      <c r="AH132" s="244"/>
      <c r="AI132" s="244"/>
      <c r="AJ132" s="244"/>
      <c r="AK132" s="244"/>
      <c r="AL132" s="244"/>
      <c r="AM132" s="244"/>
      <c r="AN132" s="41" t="s">
        <v>316</v>
      </c>
      <c r="AP132" s="242" t="e">
        <f t="shared" si="11"/>
        <v>#N/A</v>
      </c>
      <c r="AQ132" s="242"/>
      <c r="AR132" s="242"/>
      <c r="AS132" s="242"/>
      <c r="AT132" s="242"/>
      <c r="AU132" s="242"/>
      <c r="AV132" s="242"/>
      <c r="AW132" s="242"/>
      <c r="AX132" s="242"/>
      <c r="AY132" s="242"/>
      <c r="AZ132" s="206"/>
      <c r="BB132" s="51"/>
      <c r="CE132" s="12" t="s">
        <v>260</v>
      </c>
      <c r="CF132" s="11" t="s">
        <v>261</v>
      </c>
      <c r="CG132" s="7">
        <v>0.66116060225846929</v>
      </c>
      <c r="CH132" s="4">
        <f t="shared" si="7"/>
        <v>9485.01</v>
      </c>
    </row>
    <row r="133" spans="3:86" x14ac:dyDescent="0.25">
      <c r="C133" s="46"/>
      <c r="E133" s="223"/>
      <c r="F133" s="224"/>
      <c r="G133" s="224"/>
      <c r="H133" s="224"/>
      <c r="I133" s="224"/>
      <c r="J133" s="224"/>
      <c r="K133" s="225" t="e">
        <f t="shared" si="10"/>
        <v>#N/A</v>
      </c>
      <c r="L133" s="225"/>
      <c r="M133" s="225"/>
      <c r="N133" s="225"/>
      <c r="O133" s="225"/>
      <c r="P133" s="225"/>
      <c r="Q133" s="225"/>
      <c r="R133" s="225"/>
      <c r="S133" s="225"/>
      <c r="T133" s="225"/>
      <c r="U133" s="225"/>
      <c r="V133" s="225"/>
      <c r="W133" s="225"/>
      <c r="X133" s="225"/>
      <c r="Y133" s="121"/>
      <c r="Z133" s="237"/>
      <c r="AA133" s="237"/>
      <c r="AB133" s="237"/>
      <c r="AC133" s="237"/>
      <c r="AD133" s="237"/>
      <c r="AE133" s="237"/>
      <c r="AF133" s="225" t="s">
        <v>315</v>
      </c>
      <c r="AG133" s="225"/>
      <c r="AH133" s="238"/>
      <c r="AI133" s="238"/>
      <c r="AJ133" s="238"/>
      <c r="AK133" s="238"/>
      <c r="AL133" s="238"/>
      <c r="AM133" s="238"/>
      <c r="AN133" s="54" t="s">
        <v>316</v>
      </c>
      <c r="AO133" s="54"/>
      <c r="AP133" s="228" t="e">
        <f t="shared" si="11"/>
        <v>#N/A</v>
      </c>
      <c r="AQ133" s="228"/>
      <c r="AR133" s="228"/>
      <c r="AS133" s="228"/>
      <c r="AT133" s="228"/>
      <c r="AU133" s="228"/>
      <c r="AV133" s="228"/>
      <c r="AW133" s="228"/>
      <c r="AX133" s="228"/>
      <c r="AY133" s="228"/>
      <c r="AZ133" s="229"/>
      <c r="BB133" s="51"/>
      <c r="CE133" s="12" t="s">
        <v>262</v>
      </c>
      <c r="CF133" s="11" t="s">
        <v>263</v>
      </c>
      <c r="CG133" s="7">
        <v>2.4433619127282866</v>
      </c>
      <c r="CH133" s="4">
        <f t="shared" si="7"/>
        <v>35052.47</v>
      </c>
    </row>
    <row r="134" spans="3:86" x14ac:dyDescent="0.25">
      <c r="C134" s="46"/>
      <c r="E134" s="131"/>
      <c r="F134" s="131"/>
      <c r="G134" s="131"/>
      <c r="H134" s="131"/>
      <c r="I134" s="131"/>
      <c r="J134" s="131"/>
      <c r="K134" s="122"/>
      <c r="L134" s="122"/>
      <c r="M134" s="122"/>
      <c r="N134" s="122"/>
      <c r="O134" s="122"/>
      <c r="P134" s="122"/>
      <c r="Q134" s="122"/>
      <c r="R134" s="122"/>
      <c r="S134" s="122"/>
      <c r="T134" s="122"/>
      <c r="U134" s="122"/>
      <c r="V134" s="122"/>
      <c r="W134" s="122"/>
      <c r="X134" s="122"/>
      <c r="Y134" s="122"/>
      <c r="Z134" s="111"/>
      <c r="AA134" s="111"/>
      <c r="AB134" s="111"/>
      <c r="AC134" s="111"/>
      <c r="AD134" s="111"/>
      <c r="AE134" s="111"/>
      <c r="AF134" s="122"/>
      <c r="AG134" s="122"/>
      <c r="AH134" s="131"/>
      <c r="AI134" s="131"/>
      <c r="AJ134" s="131"/>
      <c r="AK134" s="131"/>
      <c r="AL134" s="131"/>
      <c r="AM134" s="131"/>
      <c r="AP134" s="112"/>
      <c r="AQ134" s="112"/>
      <c r="AR134" s="112"/>
      <c r="AS134" s="112"/>
      <c r="AT134" s="112"/>
      <c r="AU134" s="112"/>
      <c r="AV134" s="112"/>
      <c r="AW134" s="112"/>
      <c r="AX134" s="112"/>
      <c r="AY134" s="112"/>
      <c r="AZ134" s="112"/>
      <c r="BB134" s="51"/>
      <c r="CE134" s="12" t="s">
        <v>264</v>
      </c>
      <c r="CF134" s="11" t="s">
        <v>265</v>
      </c>
      <c r="CG134" s="7">
        <v>0.71972396486825596</v>
      </c>
      <c r="CH134" s="4">
        <f t="shared" si="7"/>
        <v>10325.16</v>
      </c>
    </row>
    <row r="135" spans="3:86" x14ac:dyDescent="0.25">
      <c r="C135" s="46"/>
      <c r="E135" s="131"/>
      <c r="F135" s="131"/>
      <c r="G135" s="131"/>
      <c r="H135" s="131"/>
      <c r="I135" s="131"/>
      <c r="J135" s="131"/>
      <c r="K135" s="122"/>
      <c r="L135" s="122"/>
      <c r="M135" s="122"/>
      <c r="N135" s="122"/>
      <c r="O135" s="122"/>
      <c r="P135" s="122"/>
      <c r="Q135" s="122"/>
      <c r="R135" s="122"/>
      <c r="S135" s="122"/>
      <c r="T135" s="122"/>
      <c r="U135" s="122"/>
      <c r="V135" s="122"/>
      <c r="W135" s="122"/>
      <c r="X135" s="122"/>
      <c r="Y135" s="122"/>
      <c r="Z135" s="111"/>
      <c r="AA135" s="111"/>
      <c r="AB135" s="111"/>
      <c r="AC135" s="111"/>
      <c r="AD135" s="111"/>
      <c r="AE135" s="111"/>
      <c r="AF135" s="122"/>
      <c r="AG135" s="122"/>
      <c r="AH135" s="131"/>
      <c r="AI135" s="131"/>
      <c r="AJ135" s="131"/>
      <c r="AK135" s="59"/>
      <c r="AL135" s="230" t="s">
        <v>318</v>
      </c>
      <c r="AM135" s="230"/>
      <c r="AN135" s="230"/>
      <c r="AO135" s="230"/>
      <c r="AP135" s="112" t="s">
        <v>11</v>
      </c>
      <c r="AQ135" s="242" t="e">
        <f>SUM(AP128:AZ133)</f>
        <v>#N/A</v>
      </c>
      <c r="AR135" s="242"/>
      <c r="AS135" s="242"/>
      <c r="AT135" s="242"/>
      <c r="AU135" s="242"/>
      <c r="AV135" s="242"/>
      <c r="AW135" s="242"/>
      <c r="AX135" s="242"/>
      <c r="AY135" s="242"/>
      <c r="AZ135" s="242"/>
      <c r="BB135" s="51"/>
      <c r="CE135" s="12" t="s">
        <v>266</v>
      </c>
      <c r="CF135" s="13" t="s">
        <v>267</v>
      </c>
      <c r="CG135" s="14">
        <v>0.19343370974487661</v>
      </c>
      <c r="CH135" s="4">
        <f t="shared" si="7"/>
        <v>2775</v>
      </c>
    </row>
    <row r="136" spans="3:86" x14ac:dyDescent="0.25">
      <c r="C136" s="46"/>
      <c r="E136" s="131"/>
      <c r="F136" s="131"/>
      <c r="G136" s="131"/>
      <c r="H136" s="131"/>
      <c r="I136" s="131"/>
      <c r="J136" s="131"/>
      <c r="K136" s="122"/>
      <c r="L136" s="122"/>
      <c r="M136" s="122"/>
      <c r="N136" s="122"/>
      <c r="O136" s="122"/>
      <c r="P136" s="122"/>
      <c r="Q136" s="122"/>
      <c r="R136" s="122"/>
      <c r="S136" s="122"/>
      <c r="T136" s="122"/>
      <c r="U136" s="122"/>
      <c r="V136" s="122"/>
      <c r="W136" s="122"/>
      <c r="X136" s="122"/>
      <c r="Y136" s="122"/>
      <c r="Z136" s="111"/>
      <c r="AA136" s="111"/>
      <c r="AB136" s="111"/>
      <c r="AC136" s="111"/>
      <c r="AD136" s="111"/>
      <c r="AE136" s="111"/>
      <c r="AF136" s="122"/>
      <c r="AG136" s="122"/>
      <c r="AH136" s="131"/>
      <c r="AI136" s="131"/>
      <c r="AJ136" s="131"/>
      <c r="AK136" s="59"/>
      <c r="AL136" s="230" t="s">
        <v>317</v>
      </c>
      <c r="AM136" s="230"/>
      <c r="AN136" s="230"/>
      <c r="AO136" s="230"/>
      <c r="AP136" s="112" t="s">
        <v>11</v>
      </c>
      <c r="AQ136" s="242" t="e">
        <f>AQ135/AQ122</f>
        <v>#N/A</v>
      </c>
      <c r="AR136" s="242"/>
      <c r="AS136" s="242"/>
      <c r="AT136" s="242"/>
      <c r="AU136" s="242"/>
      <c r="AV136" s="242"/>
      <c r="AW136" s="242"/>
      <c r="AX136" s="242"/>
      <c r="AY136" s="242"/>
      <c r="AZ136" s="242"/>
      <c r="BB136" s="51"/>
      <c r="CE136" s="24" t="s">
        <v>268</v>
      </c>
      <c r="CF136" s="11" t="s">
        <v>269</v>
      </c>
      <c r="CG136" s="7">
        <v>0.72972047957618846</v>
      </c>
      <c r="CH136" s="4">
        <f t="shared" si="7"/>
        <v>10468.57</v>
      </c>
    </row>
    <row r="137" spans="3:86" x14ac:dyDescent="0.25">
      <c r="C137" s="46"/>
      <c r="E137" s="131"/>
      <c r="F137" s="131"/>
      <c r="G137" s="131"/>
      <c r="H137" s="131"/>
      <c r="I137" s="131"/>
      <c r="J137" s="131"/>
      <c r="K137" s="122"/>
      <c r="L137" s="122"/>
      <c r="M137" s="122"/>
      <c r="N137" s="122"/>
      <c r="O137" s="122"/>
      <c r="P137" s="122"/>
      <c r="Q137" s="122"/>
      <c r="R137" s="122"/>
      <c r="S137" s="122"/>
      <c r="T137" s="122"/>
      <c r="U137" s="122"/>
      <c r="V137" s="122"/>
      <c r="W137" s="122"/>
      <c r="X137" s="122"/>
      <c r="Y137" s="122"/>
      <c r="Z137" s="111"/>
      <c r="AA137" s="111"/>
      <c r="AB137" s="111"/>
      <c r="AC137" s="111"/>
      <c r="AD137" s="111"/>
      <c r="AE137" s="111"/>
      <c r="AF137" s="122"/>
      <c r="AG137" s="122"/>
      <c r="AH137" s="131"/>
      <c r="AI137" s="131"/>
      <c r="AJ137" s="131"/>
      <c r="AK137" s="131"/>
      <c r="AL137" s="131"/>
      <c r="AM137" s="131"/>
      <c r="AQ137" s="131"/>
      <c r="AR137" s="131"/>
      <c r="AS137" s="131"/>
      <c r="AT137" s="131"/>
      <c r="AU137" s="131"/>
      <c r="AV137" s="131"/>
      <c r="AW137" s="131"/>
      <c r="AX137" s="131"/>
      <c r="AY137" s="131"/>
      <c r="AZ137" s="131"/>
      <c r="BB137" s="51"/>
      <c r="CE137" s="5" t="s">
        <v>270</v>
      </c>
      <c r="CF137" s="11" t="s">
        <v>271</v>
      </c>
      <c r="CG137" s="26">
        <v>0.34661229611041405</v>
      </c>
      <c r="CH137" s="4">
        <f t="shared" ref="CH137:CH159" si="12">CG137*$CH$3</f>
        <v>4972.5</v>
      </c>
    </row>
    <row r="138" spans="3:86" ht="17.25" thickBot="1" x14ac:dyDescent="0.3">
      <c r="C138" s="60"/>
      <c r="D138" s="61"/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  <c r="AG138" s="61"/>
      <c r="AH138" s="61"/>
      <c r="AI138" s="61"/>
      <c r="AJ138" s="61"/>
      <c r="AK138" s="61"/>
      <c r="AL138" s="61"/>
      <c r="AM138" s="61"/>
      <c r="AN138" s="61"/>
      <c r="AO138" s="61"/>
      <c r="AP138" s="61"/>
      <c r="AQ138" s="61"/>
      <c r="AR138" s="61"/>
      <c r="AS138" s="61"/>
      <c r="AT138" s="61"/>
      <c r="AU138" s="61"/>
      <c r="AV138" s="61"/>
      <c r="AW138" s="61"/>
      <c r="AX138" s="61"/>
      <c r="AY138" s="61"/>
      <c r="AZ138" s="61"/>
      <c r="BA138" s="61"/>
      <c r="BB138" s="62"/>
      <c r="CE138" s="5" t="s">
        <v>272</v>
      </c>
      <c r="CF138" s="11" t="s">
        <v>273</v>
      </c>
      <c r="CG138" s="26">
        <v>3.9470500487940887</v>
      </c>
      <c r="CH138" s="4">
        <f t="shared" si="12"/>
        <v>56624.38</v>
      </c>
    </row>
    <row r="139" spans="3:86" ht="17.25" thickBot="1" x14ac:dyDescent="0.3">
      <c r="CE139" s="5" t="s">
        <v>274</v>
      </c>
      <c r="CF139" s="11" t="s">
        <v>275</v>
      </c>
      <c r="CG139" s="26">
        <v>5.8332510804405411</v>
      </c>
      <c r="CH139" s="4">
        <f t="shared" si="12"/>
        <v>83683.820000000007</v>
      </c>
    </row>
    <row r="140" spans="3:86" x14ac:dyDescent="0.25">
      <c r="C140" s="43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  <c r="AH140" s="44"/>
      <c r="AI140" s="44"/>
      <c r="AJ140" s="44"/>
      <c r="AK140" s="44"/>
      <c r="AL140" s="44"/>
      <c r="AM140" s="44"/>
      <c r="AN140" s="44"/>
      <c r="AO140" s="44"/>
      <c r="AP140" s="44"/>
      <c r="AQ140" s="44"/>
      <c r="AR140" s="44"/>
      <c r="AS140" s="44"/>
      <c r="AT140" s="44"/>
      <c r="AU140" s="44"/>
      <c r="AV140" s="44"/>
      <c r="AW140" s="44"/>
      <c r="AX140" s="44"/>
      <c r="AY140" s="44"/>
      <c r="AZ140" s="44"/>
      <c r="BA140" s="44"/>
      <c r="BB140" s="45"/>
      <c r="CE140" s="5" t="s">
        <v>276</v>
      </c>
      <c r="CF140" s="11" t="s">
        <v>277</v>
      </c>
      <c r="CG140" s="26">
        <v>1.8692416004461174</v>
      </c>
      <c r="CH140" s="4">
        <f t="shared" si="12"/>
        <v>26816.14</v>
      </c>
    </row>
    <row r="141" spans="3:86" x14ac:dyDescent="0.25">
      <c r="C141" s="46"/>
      <c r="E141" s="245" t="s">
        <v>0</v>
      </c>
      <c r="F141" s="245"/>
      <c r="G141" s="245"/>
      <c r="H141" s="245"/>
      <c r="I141" s="245"/>
      <c r="J141" s="49" t="s">
        <v>11</v>
      </c>
      <c r="K141" s="252" t="s">
        <v>354</v>
      </c>
      <c r="L141" s="252"/>
      <c r="M141" s="252"/>
      <c r="N141" s="252"/>
      <c r="O141" s="252"/>
      <c r="P141" s="252"/>
      <c r="Q141" s="252"/>
      <c r="R141" s="252"/>
      <c r="S141" s="252"/>
      <c r="T141" s="252"/>
      <c r="U141" s="252"/>
      <c r="V141" s="49"/>
      <c r="W141" s="49"/>
      <c r="X141" s="49"/>
      <c r="Y141" s="49"/>
      <c r="Z141" s="49"/>
      <c r="AA141" s="49"/>
      <c r="AB141" s="49"/>
      <c r="AC141" s="49"/>
      <c r="AD141" s="50"/>
      <c r="AE141" s="50"/>
      <c r="AF141" s="50"/>
      <c r="AG141" s="50"/>
      <c r="AH141" s="245" t="s">
        <v>3</v>
      </c>
      <c r="AI141" s="245"/>
      <c r="AJ141" s="245"/>
      <c r="AK141" s="245"/>
      <c r="AL141" s="245"/>
      <c r="AM141" s="245"/>
      <c r="AN141" s="245"/>
      <c r="AO141" s="245"/>
      <c r="AP141" s="49" t="s">
        <v>11</v>
      </c>
      <c r="AQ141" s="247">
        <v>336.91</v>
      </c>
      <c r="AR141" s="247"/>
      <c r="AS141" s="247"/>
      <c r="AT141" s="247"/>
      <c r="AU141" s="49" t="s">
        <v>319</v>
      </c>
      <c r="AV141" s="49"/>
      <c r="AW141" s="49"/>
      <c r="AX141" s="49"/>
      <c r="AY141" s="49"/>
      <c r="AZ141" s="49"/>
      <c r="BB141" s="51"/>
      <c r="CE141" s="5" t="s">
        <v>278</v>
      </c>
      <c r="CF141" s="11" t="s">
        <v>279</v>
      </c>
      <c r="CG141" s="7">
        <v>0.96227310748640738</v>
      </c>
      <c r="CH141" s="4">
        <f t="shared" si="12"/>
        <v>13804.77</v>
      </c>
    </row>
    <row r="142" spans="3:86" x14ac:dyDescent="0.25">
      <c r="C142" s="46"/>
      <c r="E142" s="245" t="s">
        <v>322</v>
      </c>
      <c r="F142" s="245"/>
      <c r="G142" s="245"/>
      <c r="H142" s="245"/>
      <c r="I142" s="245"/>
      <c r="J142" s="49" t="s">
        <v>11</v>
      </c>
      <c r="K142" s="245"/>
      <c r="L142" s="245"/>
      <c r="M142" s="245"/>
      <c r="N142" s="245"/>
      <c r="O142" s="245"/>
      <c r="P142" s="245"/>
      <c r="Q142" s="245"/>
      <c r="R142" s="245"/>
      <c r="S142" s="245"/>
      <c r="T142" s="245"/>
      <c r="U142" s="245"/>
      <c r="V142" s="49"/>
      <c r="W142" s="49"/>
      <c r="X142" s="49"/>
      <c r="Y142" s="49"/>
      <c r="Z142" s="49"/>
      <c r="AA142" s="49"/>
      <c r="AB142" s="49"/>
      <c r="AC142" s="49"/>
      <c r="AD142" s="50"/>
      <c r="AE142" s="50"/>
      <c r="AF142" s="50"/>
      <c r="AG142" s="50"/>
      <c r="AH142" s="245" t="s">
        <v>4</v>
      </c>
      <c r="AI142" s="245"/>
      <c r="AJ142" s="245"/>
      <c r="AK142" s="245"/>
      <c r="AL142" s="245"/>
      <c r="AM142" s="245"/>
      <c r="AN142" s="245"/>
      <c r="AO142" s="245"/>
      <c r="AP142" s="49" t="s">
        <v>11</v>
      </c>
      <c r="AQ142" s="245">
        <v>2100</v>
      </c>
      <c r="AR142" s="245"/>
      <c r="AS142" s="245"/>
      <c r="AT142" s="245"/>
      <c r="AU142" s="49" t="s">
        <v>320</v>
      </c>
      <c r="AV142" s="49"/>
      <c r="AW142" s="49"/>
      <c r="AX142" s="49"/>
      <c r="AY142" s="49"/>
      <c r="AZ142" s="49"/>
      <c r="BB142" s="51"/>
      <c r="CE142" s="12" t="s">
        <v>280</v>
      </c>
      <c r="CF142" s="13" t="s">
        <v>281</v>
      </c>
      <c r="CG142" s="7">
        <v>1.2106747525442632</v>
      </c>
      <c r="CH142" s="4">
        <f t="shared" si="12"/>
        <v>17368.34</v>
      </c>
    </row>
    <row r="143" spans="3:86" x14ac:dyDescent="0.25">
      <c r="C143" s="46"/>
      <c r="E143" s="245" t="s">
        <v>1</v>
      </c>
      <c r="F143" s="245"/>
      <c r="G143" s="245"/>
      <c r="H143" s="245"/>
      <c r="I143" s="245"/>
      <c r="J143" s="49" t="s">
        <v>11</v>
      </c>
      <c r="K143" s="245" t="s">
        <v>609</v>
      </c>
      <c r="L143" s="245"/>
      <c r="M143" s="245"/>
      <c r="N143" s="245"/>
      <c r="O143" s="245"/>
      <c r="P143" s="245"/>
      <c r="Q143" s="245"/>
      <c r="R143" s="245"/>
      <c r="S143" s="245"/>
      <c r="T143" s="245"/>
      <c r="U143" s="245"/>
      <c r="V143" s="49"/>
      <c r="W143" s="49"/>
      <c r="X143" s="49"/>
      <c r="Y143" s="49"/>
      <c r="Z143" s="49"/>
      <c r="AA143" s="49"/>
      <c r="AB143" s="49"/>
      <c r="AC143" s="49"/>
      <c r="AD143" s="50"/>
      <c r="AE143" s="50"/>
      <c r="AF143" s="50"/>
      <c r="AG143" s="50"/>
      <c r="AH143" s="245"/>
      <c r="AI143" s="245"/>
      <c r="AJ143" s="245"/>
      <c r="AK143" s="245"/>
      <c r="AL143" s="245"/>
      <c r="AM143" s="245"/>
      <c r="AN143" s="245"/>
      <c r="AO143" s="245"/>
      <c r="AP143" s="49"/>
      <c r="AQ143" s="246"/>
      <c r="AR143" s="246"/>
      <c r="AS143" s="246"/>
      <c r="AT143" s="246"/>
      <c r="AU143" s="49"/>
      <c r="AV143" s="49"/>
      <c r="AW143" s="49"/>
      <c r="AX143" s="49"/>
      <c r="AY143" s="49"/>
      <c r="AZ143" s="49"/>
      <c r="BB143" s="51"/>
      <c r="CE143" s="5" t="s">
        <v>282</v>
      </c>
      <c r="CF143" s="11" t="s">
        <v>283</v>
      </c>
      <c r="CG143" s="7">
        <v>5.3432211069287607</v>
      </c>
      <c r="CH143" s="4">
        <f t="shared" si="12"/>
        <v>76653.850000000006</v>
      </c>
    </row>
    <row r="144" spans="3:86" x14ac:dyDescent="0.25">
      <c r="C144" s="46"/>
      <c r="E144" s="245" t="s">
        <v>2</v>
      </c>
      <c r="F144" s="245"/>
      <c r="G144" s="245"/>
      <c r="H144" s="245"/>
      <c r="I144" s="245"/>
      <c r="J144" s="49" t="s">
        <v>11</v>
      </c>
      <c r="K144" s="245" t="s">
        <v>337</v>
      </c>
      <c r="L144" s="245"/>
      <c r="M144" s="245"/>
      <c r="N144" s="245"/>
      <c r="O144" s="245"/>
      <c r="P144" s="245"/>
      <c r="Q144" s="245"/>
      <c r="R144" s="245"/>
      <c r="S144" s="245"/>
      <c r="T144" s="245"/>
      <c r="U144" s="245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245"/>
      <c r="AI144" s="245"/>
      <c r="AJ144" s="245"/>
      <c r="AK144" s="245"/>
      <c r="AL144" s="245"/>
      <c r="AM144" s="245"/>
      <c r="AN144" s="245"/>
      <c r="AO144" s="245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B144" s="51"/>
      <c r="CE144" s="5" t="s">
        <v>284</v>
      </c>
      <c r="CF144" s="11" t="s">
        <v>285</v>
      </c>
      <c r="CG144" s="7">
        <v>4.07226962219434</v>
      </c>
      <c r="CH144" s="4">
        <f t="shared" si="12"/>
        <v>58420.78</v>
      </c>
    </row>
    <row r="145" spans="3:86" x14ac:dyDescent="0.25">
      <c r="C145" s="46"/>
      <c r="BB145" s="51"/>
      <c r="CE145" s="5" t="s">
        <v>286</v>
      </c>
      <c r="CF145" s="11" t="s">
        <v>287</v>
      </c>
      <c r="CG145" s="7">
        <v>21.682084204656348</v>
      </c>
      <c r="CH145" s="4">
        <f t="shared" si="12"/>
        <v>311051.18</v>
      </c>
    </row>
    <row r="146" spans="3:86" x14ac:dyDescent="0.25">
      <c r="C146" s="46"/>
      <c r="BB146" s="51"/>
      <c r="CE146" s="5" t="s">
        <v>288</v>
      </c>
      <c r="CF146" s="11" t="s">
        <v>289</v>
      </c>
      <c r="CG146" s="7">
        <v>6.4495943120033461</v>
      </c>
      <c r="CH146" s="4">
        <f t="shared" si="12"/>
        <v>92525.88</v>
      </c>
    </row>
    <row r="147" spans="3:86" x14ac:dyDescent="0.25">
      <c r="C147" s="46"/>
      <c r="BB147" s="51"/>
      <c r="CE147" s="5" t="s">
        <v>290</v>
      </c>
      <c r="CF147" s="11" t="s">
        <v>291</v>
      </c>
      <c r="CG147" s="7">
        <v>6.830306705701938</v>
      </c>
      <c r="CH147" s="4">
        <f t="shared" si="12"/>
        <v>97987.58</v>
      </c>
    </row>
    <row r="148" spans="3:86" x14ac:dyDescent="0.25">
      <c r="C148" s="46"/>
      <c r="E148" s="208"/>
      <c r="F148" s="209"/>
      <c r="G148" s="209"/>
      <c r="H148" s="209"/>
      <c r="I148" s="209"/>
      <c r="J148" s="209"/>
      <c r="K148" s="210" t="e">
        <f t="shared" ref="K148:K152" si="13">VLOOKUP(E148,$CE$1:$CH$1002,2,FALSE)</f>
        <v>#N/A</v>
      </c>
      <c r="L148" s="210"/>
      <c r="M148" s="210"/>
      <c r="N148" s="210"/>
      <c r="O148" s="210"/>
      <c r="P148" s="210"/>
      <c r="Q148" s="210"/>
      <c r="R148" s="210"/>
      <c r="S148" s="210"/>
      <c r="T148" s="210"/>
      <c r="U148" s="210"/>
      <c r="V148" s="210"/>
      <c r="W148" s="210"/>
      <c r="X148" s="210"/>
      <c r="Y148" s="127"/>
      <c r="Z148" s="211"/>
      <c r="AA148" s="211"/>
      <c r="AB148" s="211"/>
      <c r="AC148" s="211"/>
      <c r="AD148" s="211"/>
      <c r="AE148" s="211"/>
      <c r="AF148" s="210" t="s">
        <v>315</v>
      </c>
      <c r="AG148" s="210"/>
      <c r="AH148" s="212"/>
      <c r="AI148" s="212"/>
      <c r="AJ148" s="212"/>
      <c r="AK148" s="212"/>
      <c r="AL148" s="212"/>
      <c r="AM148" s="212"/>
      <c r="AN148" s="52" t="s">
        <v>316</v>
      </c>
      <c r="AO148" s="52"/>
      <c r="AP148" s="213" t="e">
        <f t="shared" ref="AP148:AP152" si="14">(AH148*VLOOKUP(E148,$CE$1:$CH$1002,4,FALSE))/1000</f>
        <v>#N/A</v>
      </c>
      <c r="AQ148" s="213"/>
      <c r="AR148" s="213"/>
      <c r="AS148" s="213"/>
      <c r="AT148" s="213"/>
      <c r="AU148" s="213"/>
      <c r="AV148" s="213"/>
      <c r="AW148" s="213"/>
      <c r="AX148" s="213"/>
      <c r="AY148" s="213"/>
      <c r="AZ148" s="214"/>
      <c r="BB148" s="51"/>
      <c r="CE148" s="5" t="s">
        <v>292</v>
      </c>
      <c r="CF148" s="11" t="s">
        <v>293</v>
      </c>
      <c r="CG148" s="7">
        <v>10.884065941725916</v>
      </c>
      <c r="CH148" s="4">
        <f t="shared" si="12"/>
        <v>156142.81</v>
      </c>
    </row>
    <row r="149" spans="3:86" x14ac:dyDescent="0.25">
      <c r="C149" s="46"/>
      <c r="E149" s="200"/>
      <c r="F149" s="243"/>
      <c r="G149" s="243"/>
      <c r="H149" s="243"/>
      <c r="I149" s="243"/>
      <c r="J149" s="243"/>
      <c r="K149" s="230" t="e">
        <f t="shared" si="13"/>
        <v>#N/A</v>
      </c>
      <c r="L149" s="230"/>
      <c r="M149" s="230"/>
      <c r="N149" s="230"/>
      <c r="O149" s="230"/>
      <c r="P149" s="230"/>
      <c r="Q149" s="230"/>
      <c r="R149" s="230"/>
      <c r="S149" s="230"/>
      <c r="T149" s="230"/>
      <c r="U149" s="230"/>
      <c r="V149" s="230"/>
      <c r="W149" s="230"/>
      <c r="X149" s="230"/>
      <c r="Y149" s="122"/>
      <c r="Z149" s="203"/>
      <c r="AA149" s="203"/>
      <c r="AB149" s="203"/>
      <c r="AC149" s="203"/>
      <c r="AD149" s="203"/>
      <c r="AE149" s="203"/>
      <c r="AF149" s="230" t="s">
        <v>315</v>
      </c>
      <c r="AG149" s="230"/>
      <c r="AH149" s="249"/>
      <c r="AI149" s="249"/>
      <c r="AJ149" s="249"/>
      <c r="AK149" s="249"/>
      <c r="AL149" s="249"/>
      <c r="AM149" s="249"/>
      <c r="AN149" s="41" t="s">
        <v>316</v>
      </c>
      <c r="AP149" s="242" t="e">
        <f t="shared" si="14"/>
        <v>#N/A</v>
      </c>
      <c r="AQ149" s="242"/>
      <c r="AR149" s="242"/>
      <c r="AS149" s="242"/>
      <c r="AT149" s="242"/>
      <c r="AU149" s="242"/>
      <c r="AV149" s="242"/>
      <c r="AW149" s="242"/>
      <c r="AX149" s="242"/>
      <c r="AY149" s="242"/>
      <c r="AZ149" s="206"/>
      <c r="BB149" s="51"/>
      <c r="CE149" s="5" t="s">
        <v>294</v>
      </c>
      <c r="CF149" s="11" t="s">
        <v>295</v>
      </c>
      <c r="CG149" s="7">
        <v>11.830085738184859</v>
      </c>
      <c r="CH149" s="4">
        <f t="shared" si="12"/>
        <v>169714.41</v>
      </c>
    </row>
    <row r="150" spans="3:86" x14ac:dyDescent="0.25">
      <c r="C150" s="46"/>
      <c r="E150" s="216"/>
      <c r="F150" s="217"/>
      <c r="G150" s="217"/>
      <c r="H150" s="217"/>
      <c r="I150" s="217"/>
      <c r="J150" s="217"/>
      <c r="K150" s="218" t="e">
        <f t="shared" si="13"/>
        <v>#N/A</v>
      </c>
      <c r="L150" s="218"/>
      <c r="M150" s="218"/>
      <c r="N150" s="218"/>
      <c r="O150" s="218"/>
      <c r="P150" s="218"/>
      <c r="Q150" s="218"/>
      <c r="R150" s="218"/>
      <c r="S150" s="218"/>
      <c r="T150" s="218"/>
      <c r="U150" s="218"/>
      <c r="V150" s="218"/>
      <c r="W150" s="218"/>
      <c r="X150" s="218"/>
      <c r="Y150" s="124"/>
      <c r="Z150" s="219"/>
      <c r="AA150" s="219"/>
      <c r="AB150" s="219"/>
      <c r="AC150" s="219"/>
      <c r="AD150" s="219"/>
      <c r="AE150" s="219"/>
      <c r="AF150" s="218" t="s">
        <v>315</v>
      </c>
      <c r="AG150" s="218"/>
      <c r="AH150" s="248"/>
      <c r="AI150" s="248"/>
      <c r="AJ150" s="248"/>
      <c r="AK150" s="248"/>
      <c r="AL150" s="248"/>
      <c r="AM150" s="248"/>
      <c r="AN150" s="55" t="s">
        <v>316</v>
      </c>
      <c r="AO150" s="55"/>
      <c r="AP150" s="221" t="e">
        <f t="shared" si="14"/>
        <v>#N/A</v>
      </c>
      <c r="AQ150" s="221"/>
      <c r="AR150" s="221"/>
      <c r="AS150" s="221"/>
      <c r="AT150" s="221"/>
      <c r="AU150" s="221"/>
      <c r="AV150" s="221"/>
      <c r="AW150" s="221"/>
      <c r="AX150" s="221"/>
      <c r="AY150" s="221"/>
      <c r="AZ150" s="222"/>
      <c r="BB150" s="51"/>
      <c r="CE150" s="5" t="s">
        <v>296</v>
      </c>
      <c r="CF150" s="11" t="s">
        <v>297</v>
      </c>
      <c r="CG150" s="7">
        <v>8.8049072912310056</v>
      </c>
      <c r="CH150" s="4">
        <f t="shared" si="12"/>
        <v>126315.20000000001</v>
      </c>
    </row>
    <row r="151" spans="3:86" x14ac:dyDescent="0.25">
      <c r="C151" s="46"/>
      <c r="E151" s="208"/>
      <c r="F151" s="209"/>
      <c r="G151" s="209"/>
      <c r="H151" s="209"/>
      <c r="I151" s="209"/>
      <c r="J151" s="209"/>
      <c r="K151" s="210" t="e">
        <f t="shared" si="13"/>
        <v>#N/A</v>
      </c>
      <c r="L151" s="210"/>
      <c r="M151" s="210"/>
      <c r="N151" s="210"/>
      <c r="O151" s="210"/>
      <c r="P151" s="210"/>
      <c r="Q151" s="210"/>
      <c r="R151" s="210"/>
      <c r="S151" s="210"/>
      <c r="T151" s="210"/>
      <c r="U151" s="210"/>
      <c r="V151" s="210"/>
      <c r="W151" s="210"/>
      <c r="X151" s="210"/>
      <c r="Y151" s="127"/>
      <c r="Z151" s="211"/>
      <c r="AA151" s="211"/>
      <c r="AB151" s="211"/>
      <c r="AC151" s="211"/>
      <c r="AD151" s="211"/>
      <c r="AE151" s="211"/>
      <c r="AF151" s="210" t="s">
        <v>315</v>
      </c>
      <c r="AG151" s="210"/>
      <c r="AH151" s="212"/>
      <c r="AI151" s="212"/>
      <c r="AJ151" s="212"/>
      <c r="AK151" s="212"/>
      <c r="AL151" s="212"/>
      <c r="AM151" s="212"/>
      <c r="AN151" s="52" t="s">
        <v>316</v>
      </c>
      <c r="AO151" s="52"/>
      <c r="AP151" s="213" t="e">
        <f t="shared" si="14"/>
        <v>#N/A</v>
      </c>
      <c r="AQ151" s="213"/>
      <c r="AR151" s="213"/>
      <c r="AS151" s="213"/>
      <c r="AT151" s="213"/>
      <c r="AU151" s="213"/>
      <c r="AV151" s="213"/>
      <c r="AW151" s="213"/>
      <c r="AX151" s="213"/>
      <c r="AY151" s="213"/>
      <c r="AZ151" s="214"/>
      <c r="BB151" s="51"/>
      <c r="CE151" s="5" t="s">
        <v>298</v>
      </c>
      <c r="CF151" s="11" t="s">
        <v>299</v>
      </c>
      <c r="CG151" s="7">
        <v>7.9298194618709053</v>
      </c>
      <c r="CH151" s="4">
        <f t="shared" si="12"/>
        <v>113761.19</v>
      </c>
    </row>
    <row r="152" spans="3:86" x14ac:dyDescent="0.25">
      <c r="C152" s="46"/>
      <c r="E152" s="223"/>
      <c r="F152" s="224"/>
      <c r="G152" s="224"/>
      <c r="H152" s="224"/>
      <c r="I152" s="224"/>
      <c r="J152" s="224"/>
      <c r="K152" s="225" t="e">
        <f t="shared" si="13"/>
        <v>#N/A</v>
      </c>
      <c r="L152" s="225"/>
      <c r="M152" s="225"/>
      <c r="N152" s="225"/>
      <c r="O152" s="225"/>
      <c r="P152" s="225"/>
      <c r="Q152" s="225"/>
      <c r="R152" s="225"/>
      <c r="S152" s="225"/>
      <c r="T152" s="225"/>
      <c r="U152" s="225"/>
      <c r="V152" s="225"/>
      <c r="W152" s="225"/>
      <c r="X152" s="225"/>
      <c r="Y152" s="121"/>
      <c r="Z152" s="226"/>
      <c r="AA152" s="226"/>
      <c r="AB152" s="226"/>
      <c r="AC152" s="226"/>
      <c r="AD152" s="226"/>
      <c r="AE152" s="226"/>
      <c r="AF152" s="225" t="s">
        <v>315</v>
      </c>
      <c r="AG152" s="225"/>
      <c r="AH152" s="227"/>
      <c r="AI152" s="227"/>
      <c r="AJ152" s="227"/>
      <c r="AK152" s="227"/>
      <c r="AL152" s="227"/>
      <c r="AM152" s="227"/>
      <c r="AN152" s="54" t="s">
        <v>316</v>
      </c>
      <c r="AO152" s="54"/>
      <c r="AP152" s="228" t="e">
        <f t="shared" si="14"/>
        <v>#N/A</v>
      </c>
      <c r="AQ152" s="228"/>
      <c r="AR152" s="228"/>
      <c r="AS152" s="228"/>
      <c r="AT152" s="228"/>
      <c r="AU152" s="228"/>
      <c r="AV152" s="228"/>
      <c r="AW152" s="228"/>
      <c r="AX152" s="228"/>
      <c r="AY152" s="228"/>
      <c r="AZ152" s="229"/>
      <c r="BB152" s="51"/>
      <c r="CE152" s="5" t="s">
        <v>300</v>
      </c>
      <c r="CF152" s="27" t="s">
        <v>301</v>
      </c>
      <c r="CG152" s="8">
        <v>11.77</v>
      </c>
      <c r="CH152" s="4">
        <f t="shared" si="12"/>
        <v>168852.41999999998</v>
      </c>
    </row>
    <row r="153" spans="3:86" x14ac:dyDescent="0.25">
      <c r="C153" s="46"/>
      <c r="E153" s="131"/>
      <c r="F153" s="131"/>
      <c r="G153" s="131"/>
      <c r="H153" s="131"/>
      <c r="I153" s="131"/>
      <c r="J153" s="131"/>
      <c r="K153" s="122"/>
      <c r="L153" s="122"/>
      <c r="M153" s="122"/>
      <c r="N153" s="122"/>
      <c r="O153" s="122"/>
      <c r="P153" s="122"/>
      <c r="Q153" s="122"/>
      <c r="R153" s="122"/>
      <c r="S153" s="122"/>
      <c r="T153" s="122"/>
      <c r="U153" s="122"/>
      <c r="V153" s="122"/>
      <c r="W153" s="122"/>
      <c r="X153" s="122"/>
      <c r="Y153" s="122"/>
      <c r="Z153" s="111"/>
      <c r="AA153" s="111"/>
      <c r="AB153" s="111"/>
      <c r="AC153" s="111"/>
      <c r="AD153" s="111"/>
      <c r="AE153" s="111"/>
      <c r="AF153" s="122"/>
      <c r="AG153" s="122"/>
      <c r="AH153" s="131"/>
      <c r="AI153" s="131"/>
      <c r="AJ153" s="131"/>
      <c r="AK153" s="131"/>
      <c r="AL153" s="131"/>
      <c r="AM153" s="131"/>
      <c r="AP153" s="112"/>
      <c r="AQ153" s="112"/>
      <c r="AR153" s="112"/>
      <c r="AS153" s="112"/>
      <c r="AT153" s="112"/>
      <c r="AU153" s="112"/>
      <c r="AV153" s="112"/>
      <c r="AW153" s="112"/>
      <c r="AX153" s="112"/>
      <c r="AY153" s="112"/>
      <c r="AZ153" s="112"/>
      <c r="BB153" s="51"/>
      <c r="CE153" s="5" t="s">
        <v>302</v>
      </c>
      <c r="CF153" s="27" t="s">
        <v>303</v>
      </c>
      <c r="CG153" s="8">
        <v>5.98</v>
      </c>
      <c r="CH153" s="4">
        <f t="shared" si="12"/>
        <v>85789.08</v>
      </c>
    </row>
    <row r="154" spans="3:86" x14ac:dyDescent="0.25">
      <c r="C154" s="46"/>
      <c r="E154" s="131"/>
      <c r="F154" s="131"/>
      <c r="G154" s="131"/>
      <c r="H154" s="131"/>
      <c r="I154" s="131"/>
      <c r="J154" s="131"/>
      <c r="K154" s="122"/>
      <c r="L154" s="122"/>
      <c r="M154" s="122"/>
      <c r="N154" s="122"/>
      <c r="O154" s="122"/>
      <c r="P154" s="122"/>
      <c r="Q154" s="122"/>
      <c r="R154" s="122"/>
      <c r="S154" s="122"/>
      <c r="T154" s="122"/>
      <c r="U154" s="122"/>
      <c r="V154" s="122"/>
      <c r="W154" s="122"/>
      <c r="X154" s="122"/>
      <c r="Y154" s="122"/>
      <c r="Z154" s="111"/>
      <c r="AA154" s="111"/>
      <c r="AB154" s="111"/>
      <c r="AC154" s="111"/>
      <c r="AD154" s="111"/>
      <c r="AE154" s="111"/>
      <c r="AF154" s="122"/>
      <c r="AG154" s="122"/>
      <c r="AH154" s="131"/>
      <c r="AI154" s="131"/>
      <c r="AJ154" s="131"/>
      <c r="AK154" s="59"/>
      <c r="AL154" s="230" t="s">
        <v>318</v>
      </c>
      <c r="AM154" s="230"/>
      <c r="AN154" s="230"/>
      <c r="AO154" s="230"/>
      <c r="AP154" s="112" t="s">
        <v>11</v>
      </c>
      <c r="AQ154" s="242" t="e">
        <f>SUM(AP148:AZ152)</f>
        <v>#N/A</v>
      </c>
      <c r="AR154" s="242"/>
      <c r="AS154" s="242"/>
      <c r="AT154" s="242"/>
      <c r="AU154" s="242"/>
      <c r="AV154" s="242"/>
      <c r="AW154" s="242"/>
      <c r="AX154" s="242"/>
      <c r="AY154" s="242"/>
      <c r="AZ154" s="242"/>
      <c r="BB154" s="51"/>
      <c r="CE154" s="5" t="s">
        <v>304</v>
      </c>
      <c r="CF154" s="27" t="s">
        <v>305</v>
      </c>
      <c r="CG154" s="8">
        <v>9.6999999999999993</v>
      </c>
      <c r="CH154" s="4">
        <f t="shared" si="12"/>
        <v>139156.19999999998</v>
      </c>
    </row>
    <row r="155" spans="3:86" x14ac:dyDescent="0.25">
      <c r="C155" s="46"/>
      <c r="E155" s="131"/>
      <c r="F155" s="131"/>
      <c r="G155" s="131"/>
      <c r="H155" s="131"/>
      <c r="I155" s="131"/>
      <c r="J155" s="131"/>
      <c r="K155" s="122"/>
      <c r="L155" s="122"/>
      <c r="M155" s="122"/>
      <c r="N155" s="122"/>
      <c r="O155" s="122"/>
      <c r="P155" s="122"/>
      <c r="Q155" s="122"/>
      <c r="R155" s="122"/>
      <c r="S155" s="122"/>
      <c r="T155" s="122"/>
      <c r="U155" s="122"/>
      <c r="V155" s="122"/>
      <c r="W155" s="122"/>
      <c r="X155" s="122"/>
      <c r="Y155" s="122"/>
      <c r="Z155" s="111"/>
      <c r="AA155" s="111"/>
      <c r="AB155" s="111"/>
      <c r="AC155" s="111"/>
      <c r="AD155" s="111"/>
      <c r="AE155" s="111"/>
      <c r="AF155" s="122"/>
      <c r="AG155" s="122"/>
      <c r="AH155" s="131"/>
      <c r="AI155" s="131"/>
      <c r="AJ155" s="131"/>
      <c r="AK155" s="59"/>
      <c r="AL155" s="230" t="s">
        <v>317</v>
      </c>
      <c r="AM155" s="230"/>
      <c r="AN155" s="230"/>
      <c r="AO155" s="230"/>
      <c r="AP155" s="112" t="s">
        <v>11</v>
      </c>
      <c r="AQ155" s="242" t="e">
        <f>AQ154/AQ142</f>
        <v>#N/A</v>
      </c>
      <c r="AR155" s="242"/>
      <c r="AS155" s="242"/>
      <c r="AT155" s="242"/>
      <c r="AU155" s="242"/>
      <c r="AV155" s="242"/>
      <c r="AW155" s="242"/>
      <c r="AX155" s="242"/>
      <c r="AY155" s="242"/>
      <c r="AZ155" s="242"/>
      <c r="BB155" s="51"/>
      <c r="CE155" s="24" t="s">
        <v>306</v>
      </c>
      <c r="CF155" s="28" t="s">
        <v>307</v>
      </c>
      <c r="CG155" s="29">
        <v>9.6999999999999993</v>
      </c>
      <c r="CH155" s="4">
        <f t="shared" si="12"/>
        <v>139156.19999999998</v>
      </c>
    </row>
    <row r="156" spans="3:86" x14ac:dyDescent="0.25">
      <c r="C156" s="46"/>
      <c r="E156" s="131"/>
      <c r="F156" s="131"/>
      <c r="G156" s="131"/>
      <c r="H156" s="131"/>
      <c r="I156" s="131"/>
      <c r="J156" s="131"/>
      <c r="K156" s="122"/>
      <c r="L156" s="122"/>
      <c r="M156" s="122"/>
      <c r="N156" s="122"/>
      <c r="O156" s="122"/>
      <c r="P156" s="122"/>
      <c r="Q156" s="122"/>
      <c r="R156" s="122"/>
      <c r="S156" s="122"/>
      <c r="T156" s="122"/>
      <c r="U156" s="122"/>
      <c r="V156" s="122"/>
      <c r="W156" s="122"/>
      <c r="X156" s="122"/>
      <c r="Y156" s="122"/>
      <c r="Z156" s="111"/>
      <c r="AA156" s="111"/>
      <c r="AB156" s="111"/>
      <c r="AC156" s="111"/>
      <c r="AD156" s="111"/>
      <c r="AE156" s="111"/>
      <c r="AF156" s="122"/>
      <c r="AG156" s="122"/>
      <c r="AH156" s="131"/>
      <c r="AI156" s="131"/>
      <c r="AJ156" s="131"/>
      <c r="AK156" s="131"/>
      <c r="AL156" s="131"/>
      <c r="AM156" s="131"/>
      <c r="AQ156" s="131"/>
      <c r="AR156" s="131"/>
      <c r="AS156" s="131"/>
      <c r="AT156" s="131"/>
      <c r="AU156" s="131"/>
      <c r="AV156" s="131"/>
      <c r="AW156" s="131"/>
      <c r="AX156" s="131"/>
      <c r="AY156" s="131"/>
      <c r="AZ156" s="131"/>
      <c r="BB156" s="51"/>
      <c r="CE156" s="5" t="s">
        <v>308</v>
      </c>
      <c r="CF156" s="11" t="s">
        <v>309</v>
      </c>
      <c r="CG156" s="8">
        <v>9.6999999999999993</v>
      </c>
      <c r="CH156" s="4">
        <f t="shared" si="12"/>
        <v>139156.19999999998</v>
      </c>
    </row>
    <row r="157" spans="3:86" ht="17.25" thickBot="1" x14ac:dyDescent="0.3">
      <c r="C157" s="60"/>
      <c r="D157" s="61"/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  <c r="AN157" s="61"/>
      <c r="AO157" s="61"/>
      <c r="AP157" s="61"/>
      <c r="AQ157" s="61"/>
      <c r="AR157" s="61"/>
      <c r="AS157" s="61"/>
      <c r="AT157" s="61"/>
      <c r="AU157" s="61"/>
      <c r="AV157" s="61"/>
      <c r="AW157" s="61"/>
      <c r="AX157" s="61"/>
      <c r="AY157" s="61"/>
      <c r="AZ157" s="61"/>
      <c r="BA157" s="61"/>
      <c r="BB157" s="62"/>
      <c r="CE157" s="5" t="s">
        <v>59</v>
      </c>
      <c r="CF157" s="11" t="s">
        <v>310</v>
      </c>
      <c r="CG157" s="26">
        <v>11.77</v>
      </c>
      <c r="CH157" s="4">
        <f t="shared" si="12"/>
        <v>168852.41999999998</v>
      </c>
    </row>
    <row r="158" spans="3:86" x14ac:dyDescent="0.25">
      <c r="CE158" s="30" t="s">
        <v>311</v>
      </c>
      <c r="CF158" s="31" t="s">
        <v>312</v>
      </c>
      <c r="CG158" s="32">
        <v>1.8820486546772619</v>
      </c>
      <c r="CH158" s="4">
        <f t="shared" si="12"/>
        <v>26999.87</v>
      </c>
    </row>
    <row r="159" spans="3:86" ht="17.25" thickBot="1" x14ac:dyDescent="0.3">
      <c r="CE159" s="33" t="s">
        <v>313</v>
      </c>
      <c r="CF159" s="31" t="s">
        <v>314</v>
      </c>
      <c r="CG159" s="34">
        <v>1.8250292764533667</v>
      </c>
      <c r="CH159" s="4">
        <f t="shared" si="12"/>
        <v>26181.87</v>
      </c>
    </row>
    <row r="160" spans="3:86" x14ac:dyDescent="0.25">
      <c r="C160" s="43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  <c r="AH160" s="44"/>
      <c r="AI160" s="44"/>
      <c r="AJ160" s="44"/>
      <c r="AK160" s="44"/>
      <c r="AL160" s="44"/>
      <c r="AM160" s="44"/>
      <c r="AN160" s="44"/>
      <c r="AO160" s="44"/>
      <c r="AP160" s="44"/>
      <c r="AQ160" s="44"/>
      <c r="AR160" s="44"/>
      <c r="AS160" s="44"/>
      <c r="AT160" s="44"/>
      <c r="AU160" s="44"/>
      <c r="AV160" s="44"/>
      <c r="AW160" s="44"/>
      <c r="AX160" s="44"/>
      <c r="AY160" s="44"/>
      <c r="AZ160" s="44"/>
      <c r="BA160" s="44"/>
      <c r="BB160" s="45"/>
      <c r="CE160" s="35"/>
      <c r="CF160" s="35"/>
      <c r="CG160" s="35"/>
      <c r="CH160" s="36"/>
    </row>
    <row r="161" spans="3:86" x14ac:dyDescent="0.25">
      <c r="C161" s="46"/>
      <c r="E161" s="245" t="s">
        <v>0</v>
      </c>
      <c r="F161" s="245"/>
      <c r="G161" s="245"/>
      <c r="H161" s="245"/>
      <c r="I161" s="245"/>
      <c r="J161" s="49" t="s">
        <v>11</v>
      </c>
      <c r="K161" s="252" t="s">
        <v>355</v>
      </c>
      <c r="L161" s="252"/>
      <c r="M161" s="252"/>
      <c r="N161" s="252"/>
      <c r="O161" s="252"/>
      <c r="P161" s="252"/>
      <c r="Q161" s="252"/>
      <c r="R161" s="252"/>
      <c r="S161" s="252"/>
      <c r="T161" s="252"/>
      <c r="U161" s="252"/>
      <c r="V161" s="49"/>
      <c r="W161" s="49"/>
      <c r="X161" s="49"/>
      <c r="Y161" s="49"/>
      <c r="Z161" s="49"/>
      <c r="AA161" s="49"/>
      <c r="AB161" s="49"/>
      <c r="AC161" s="49"/>
      <c r="AD161" s="50"/>
      <c r="AE161" s="50"/>
      <c r="AF161" s="50"/>
      <c r="AG161" s="50"/>
      <c r="AH161" s="245" t="s">
        <v>3</v>
      </c>
      <c r="AI161" s="245"/>
      <c r="AJ161" s="245"/>
      <c r="AK161" s="245"/>
      <c r="AL161" s="245"/>
      <c r="AM161" s="245"/>
      <c r="AN161" s="245"/>
      <c r="AO161" s="245"/>
      <c r="AP161" s="49" t="s">
        <v>11</v>
      </c>
      <c r="AQ161" s="247">
        <v>336.91</v>
      </c>
      <c r="AR161" s="247"/>
      <c r="AS161" s="247"/>
      <c r="AT161" s="247"/>
      <c r="AU161" s="49" t="s">
        <v>319</v>
      </c>
      <c r="AV161" s="49"/>
      <c r="AW161" s="49"/>
      <c r="AX161" s="49"/>
      <c r="AY161" s="49"/>
      <c r="AZ161" s="49"/>
      <c r="BB161" s="51"/>
      <c r="CE161" s="35"/>
      <c r="CF161" s="35"/>
      <c r="CG161" s="35"/>
      <c r="CH161" s="36"/>
    </row>
    <row r="162" spans="3:86" x14ac:dyDescent="0.25">
      <c r="C162" s="46"/>
      <c r="E162" s="245" t="s">
        <v>322</v>
      </c>
      <c r="F162" s="245"/>
      <c r="G162" s="245"/>
      <c r="H162" s="245"/>
      <c r="I162" s="245"/>
      <c r="J162" s="49" t="s">
        <v>11</v>
      </c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50"/>
      <c r="AE162" s="50"/>
      <c r="AF162" s="50"/>
      <c r="AG162" s="50"/>
      <c r="AH162" s="245" t="s">
        <v>4</v>
      </c>
      <c r="AI162" s="245"/>
      <c r="AJ162" s="245"/>
      <c r="AK162" s="245"/>
      <c r="AL162" s="245"/>
      <c r="AM162" s="245"/>
      <c r="AN162" s="245"/>
      <c r="AO162" s="245"/>
      <c r="AP162" s="49" t="s">
        <v>11</v>
      </c>
      <c r="AQ162" s="245">
        <v>2100</v>
      </c>
      <c r="AR162" s="245"/>
      <c r="AS162" s="245"/>
      <c r="AT162" s="245"/>
      <c r="AU162" s="49" t="s">
        <v>320</v>
      </c>
      <c r="AV162" s="49"/>
      <c r="AW162" s="49"/>
      <c r="AX162" s="49"/>
      <c r="AY162" s="49"/>
      <c r="AZ162" s="49"/>
      <c r="BB162" s="51"/>
      <c r="CE162" s="35"/>
      <c r="CF162" s="35"/>
      <c r="CG162" s="35"/>
      <c r="CH162" s="36"/>
    </row>
    <row r="163" spans="3:86" x14ac:dyDescent="0.25">
      <c r="C163" s="46"/>
      <c r="E163" s="245" t="s">
        <v>1</v>
      </c>
      <c r="F163" s="245"/>
      <c r="G163" s="245"/>
      <c r="H163" s="245"/>
      <c r="I163" s="245"/>
      <c r="J163" s="49" t="s">
        <v>11</v>
      </c>
      <c r="K163" s="245" t="s">
        <v>609</v>
      </c>
      <c r="L163" s="245"/>
      <c r="M163" s="245"/>
      <c r="N163" s="245"/>
      <c r="O163" s="245"/>
      <c r="P163" s="245"/>
      <c r="Q163" s="245"/>
      <c r="R163" s="245"/>
      <c r="S163" s="245"/>
      <c r="T163" s="245"/>
      <c r="U163" s="245"/>
      <c r="V163" s="49"/>
      <c r="W163" s="49"/>
      <c r="X163" s="49"/>
      <c r="Y163" s="49"/>
      <c r="Z163" s="49"/>
      <c r="AA163" s="49"/>
      <c r="AB163" s="49"/>
      <c r="AC163" s="49"/>
      <c r="AD163" s="50"/>
      <c r="AE163" s="50"/>
      <c r="AF163" s="50"/>
      <c r="AG163" s="50"/>
      <c r="AH163" s="245"/>
      <c r="AI163" s="245"/>
      <c r="AJ163" s="245"/>
      <c r="AK163" s="245"/>
      <c r="AL163" s="245"/>
      <c r="AM163" s="245"/>
      <c r="AN163" s="245"/>
      <c r="AO163" s="245"/>
      <c r="AP163" s="49"/>
      <c r="AQ163" s="246"/>
      <c r="AR163" s="246"/>
      <c r="AS163" s="246"/>
      <c r="AT163" s="246"/>
      <c r="AU163" s="49"/>
      <c r="AV163" s="49"/>
      <c r="AW163" s="49"/>
      <c r="AX163" s="49"/>
      <c r="AY163" s="49"/>
      <c r="AZ163" s="49"/>
      <c r="BB163" s="51"/>
      <c r="CE163" s="42"/>
      <c r="CF163" s="42"/>
      <c r="CG163" s="42"/>
      <c r="CH163" s="42"/>
    </row>
    <row r="164" spans="3:86" x14ac:dyDescent="0.25">
      <c r="C164" s="46"/>
      <c r="E164" s="245" t="s">
        <v>2</v>
      </c>
      <c r="F164" s="245"/>
      <c r="G164" s="245"/>
      <c r="H164" s="245"/>
      <c r="I164" s="245"/>
      <c r="J164" s="49" t="s">
        <v>11</v>
      </c>
      <c r="K164" s="245" t="s">
        <v>495</v>
      </c>
      <c r="L164" s="245"/>
      <c r="M164" s="245"/>
      <c r="N164" s="245"/>
      <c r="O164" s="245"/>
      <c r="P164" s="245"/>
      <c r="Q164" s="245"/>
      <c r="R164" s="245"/>
      <c r="S164" s="245"/>
      <c r="T164" s="245"/>
      <c r="U164" s="245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49"/>
      <c r="AH164" s="245"/>
      <c r="AI164" s="245"/>
      <c r="AJ164" s="245"/>
      <c r="AK164" s="245"/>
      <c r="AL164" s="245"/>
      <c r="AM164" s="245"/>
      <c r="AN164" s="245"/>
      <c r="AO164" s="245"/>
      <c r="AP164" s="49"/>
      <c r="AQ164" s="49"/>
      <c r="AR164" s="49"/>
      <c r="AS164" s="49"/>
      <c r="AT164" s="49"/>
      <c r="AU164" s="49"/>
      <c r="AV164" s="49"/>
      <c r="AW164" s="49"/>
      <c r="AX164" s="49"/>
      <c r="AY164" s="49"/>
      <c r="AZ164" s="49"/>
      <c r="BB164" s="51"/>
      <c r="CE164" s="42"/>
      <c r="CF164" s="42"/>
      <c r="CG164" s="42"/>
      <c r="CH164" s="42"/>
    </row>
    <row r="165" spans="3:86" x14ac:dyDescent="0.25">
      <c r="C165" s="46"/>
      <c r="BB165" s="51"/>
      <c r="CE165" s="42"/>
      <c r="CF165" s="42"/>
      <c r="CG165" s="42"/>
      <c r="CH165" s="42"/>
    </row>
    <row r="166" spans="3:86" x14ac:dyDescent="0.25">
      <c r="C166" s="46"/>
      <c r="BB166" s="51"/>
      <c r="CE166" s="42"/>
      <c r="CF166" s="42"/>
      <c r="CG166" s="42"/>
      <c r="CH166" s="42"/>
    </row>
    <row r="167" spans="3:86" x14ac:dyDescent="0.25">
      <c r="C167" s="46"/>
      <c r="BB167" s="51"/>
      <c r="CE167" s="42"/>
      <c r="CF167" s="42"/>
      <c r="CG167" s="42"/>
      <c r="CH167" s="42"/>
    </row>
    <row r="168" spans="3:86" x14ac:dyDescent="0.25">
      <c r="C168" s="46"/>
      <c r="E168" s="208"/>
      <c r="F168" s="209"/>
      <c r="G168" s="209"/>
      <c r="H168" s="209"/>
      <c r="I168" s="209"/>
      <c r="J168" s="209"/>
      <c r="K168" s="210" t="e">
        <f t="shared" ref="K168:K172" si="15">VLOOKUP(E168,$CE$1:$CH$1002,2,FALSE)</f>
        <v>#N/A</v>
      </c>
      <c r="L168" s="210"/>
      <c r="M168" s="210"/>
      <c r="N168" s="210"/>
      <c r="O168" s="210"/>
      <c r="P168" s="210"/>
      <c r="Q168" s="210"/>
      <c r="R168" s="210"/>
      <c r="S168" s="210"/>
      <c r="T168" s="210"/>
      <c r="U168" s="210"/>
      <c r="V168" s="210"/>
      <c r="W168" s="210"/>
      <c r="X168" s="210"/>
      <c r="Y168" s="127"/>
      <c r="Z168" s="234"/>
      <c r="AA168" s="234"/>
      <c r="AB168" s="234"/>
      <c r="AC168" s="234"/>
      <c r="AD168" s="234"/>
      <c r="AE168" s="234"/>
      <c r="AF168" s="210" t="s">
        <v>315</v>
      </c>
      <c r="AG168" s="210"/>
      <c r="AH168" s="235"/>
      <c r="AI168" s="235"/>
      <c r="AJ168" s="235"/>
      <c r="AK168" s="235"/>
      <c r="AL168" s="235"/>
      <c r="AM168" s="235"/>
      <c r="AN168" s="52" t="s">
        <v>316</v>
      </c>
      <c r="AO168" s="52"/>
      <c r="AP168" s="213" t="e">
        <f t="shared" ref="AP168:AP172" si="16">(AH168*VLOOKUP(E168,$CE$1:$CH$1002,4,FALSE))/1000</f>
        <v>#N/A</v>
      </c>
      <c r="AQ168" s="213"/>
      <c r="AR168" s="213"/>
      <c r="AS168" s="213"/>
      <c r="AT168" s="213"/>
      <c r="AU168" s="213"/>
      <c r="AV168" s="213"/>
      <c r="AW168" s="213"/>
      <c r="AX168" s="213"/>
      <c r="AY168" s="213"/>
      <c r="AZ168" s="214"/>
      <c r="BB168" s="51"/>
      <c r="CE168" s="42"/>
      <c r="CF168" s="42"/>
      <c r="CG168" s="42"/>
      <c r="CH168" s="42"/>
    </row>
    <row r="169" spans="3:86" x14ac:dyDescent="0.25">
      <c r="C169" s="46"/>
      <c r="E169" s="223"/>
      <c r="F169" s="224"/>
      <c r="G169" s="224"/>
      <c r="H169" s="224"/>
      <c r="I169" s="224"/>
      <c r="J169" s="224"/>
      <c r="K169" s="225" t="e">
        <f t="shared" si="15"/>
        <v>#N/A</v>
      </c>
      <c r="L169" s="225"/>
      <c r="M169" s="225"/>
      <c r="N169" s="225"/>
      <c r="O169" s="225"/>
      <c r="P169" s="225"/>
      <c r="Q169" s="225"/>
      <c r="R169" s="225"/>
      <c r="S169" s="225"/>
      <c r="T169" s="225"/>
      <c r="U169" s="225"/>
      <c r="V169" s="225"/>
      <c r="W169" s="225"/>
      <c r="X169" s="225"/>
      <c r="Y169" s="121"/>
      <c r="Z169" s="237"/>
      <c r="AA169" s="237"/>
      <c r="AB169" s="237"/>
      <c r="AC169" s="237"/>
      <c r="AD169" s="237"/>
      <c r="AE169" s="237"/>
      <c r="AF169" s="225" t="s">
        <v>315</v>
      </c>
      <c r="AG169" s="225"/>
      <c r="AH169" s="238"/>
      <c r="AI169" s="238"/>
      <c r="AJ169" s="238"/>
      <c r="AK169" s="238"/>
      <c r="AL169" s="238"/>
      <c r="AM169" s="238"/>
      <c r="AN169" s="54" t="s">
        <v>316</v>
      </c>
      <c r="AO169" s="54"/>
      <c r="AP169" s="228" t="e">
        <f t="shared" si="16"/>
        <v>#N/A</v>
      </c>
      <c r="AQ169" s="228"/>
      <c r="AR169" s="228"/>
      <c r="AS169" s="228"/>
      <c r="AT169" s="228"/>
      <c r="AU169" s="228"/>
      <c r="AV169" s="228"/>
      <c r="AW169" s="228"/>
      <c r="AX169" s="228"/>
      <c r="AY169" s="228"/>
      <c r="AZ169" s="229"/>
      <c r="BB169" s="51"/>
      <c r="CE169" s="42"/>
      <c r="CF169" s="42"/>
      <c r="CG169" s="42"/>
      <c r="CH169" s="42"/>
    </row>
    <row r="170" spans="3:86" x14ac:dyDescent="0.25">
      <c r="C170" s="46"/>
      <c r="E170" s="216"/>
      <c r="F170" s="217"/>
      <c r="G170" s="217"/>
      <c r="H170" s="217"/>
      <c r="I170" s="217"/>
      <c r="J170" s="217"/>
      <c r="K170" s="218" t="e">
        <f t="shared" si="15"/>
        <v>#N/A</v>
      </c>
      <c r="L170" s="218"/>
      <c r="M170" s="218"/>
      <c r="N170" s="218"/>
      <c r="O170" s="218"/>
      <c r="P170" s="218"/>
      <c r="Q170" s="218"/>
      <c r="R170" s="218"/>
      <c r="S170" s="218"/>
      <c r="T170" s="218"/>
      <c r="U170" s="218"/>
      <c r="V170" s="218"/>
      <c r="W170" s="218"/>
      <c r="X170" s="218"/>
      <c r="Y170" s="124"/>
      <c r="Z170" s="236"/>
      <c r="AA170" s="236"/>
      <c r="AB170" s="236"/>
      <c r="AC170" s="236"/>
      <c r="AD170" s="236"/>
      <c r="AE170" s="236"/>
      <c r="AF170" s="218" t="s">
        <v>315</v>
      </c>
      <c r="AG170" s="218"/>
      <c r="AH170" s="220"/>
      <c r="AI170" s="220"/>
      <c r="AJ170" s="220"/>
      <c r="AK170" s="220"/>
      <c r="AL170" s="220"/>
      <c r="AM170" s="220"/>
      <c r="AN170" s="55" t="s">
        <v>316</v>
      </c>
      <c r="AO170" s="55"/>
      <c r="AP170" s="221" t="e">
        <f t="shared" si="16"/>
        <v>#N/A</v>
      </c>
      <c r="AQ170" s="221"/>
      <c r="AR170" s="221"/>
      <c r="AS170" s="221"/>
      <c r="AT170" s="221"/>
      <c r="AU170" s="221"/>
      <c r="AV170" s="221"/>
      <c r="AW170" s="221"/>
      <c r="AX170" s="221"/>
      <c r="AY170" s="221"/>
      <c r="AZ170" s="222"/>
      <c r="BB170" s="51"/>
      <c r="CE170" s="42"/>
      <c r="CF170" s="42"/>
      <c r="CG170" s="42"/>
      <c r="CH170" s="42"/>
    </row>
    <row r="171" spans="3:86" x14ac:dyDescent="0.25">
      <c r="C171" s="46"/>
      <c r="E171" s="200"/>
      <c r="F171" s="201"/>
      <c r="G171" s="201"/>
      <c r="H171" s="201"/>
      <c r="I171" s="201"/>
      <c r="J171" s="201"/>
      <c r="K171" s="202" t="e">
        <f t="shared" si="15"/>
        <v>#N/A</v>
      </c>
      <c r="L171" s="202"/>
      <c r="M171" s="202"/>
      <c r="N171" s="202"/>
      <c r="O171" s="202"/>
      <c r="P171" s="202"/>
      <c r="Q171" s="202"/>
      <c r="R171" s="202"/>
      <c r="S171" s="202"/>
      <c r="T171" s="202"/>
      <c r="U171" s="202"/>
      <c r="V171" s="202"/>
      <c r="W171" s="202"/>
      <c r="X171" s="202"/>
      <c r="Y171" s="123"/>
      <c r="Z171" s="232"/>
      <c r="AA171" s="232"/>
      <c r="AB171" s="232"/>
      <c r="AC171" s="232"/>
      <c r="AD171" s="232"/>
      <c r="AE171" s="232"/>
      <c r="AF171" s="202" t="s">
        <v>315</v>
      </c>
      <c r="AG171" s="202"/>
      <c r="AH171" s="233"/>
      <c r="AI171" s="233"/>
      <c r="AJ171" s="233"/>
      <c r="AK171" s="233"/>
      <c r="AL171" s="233"/>
      <c r="AM171" s="233"/>
      <c r="AN171" s="47" t="s">
        <v>316</v>
      </c>
      <c r="AO171" s="47"/>
      <c r="AP171" s="205" t="e">
        <f t="shared" si="16"/>
        <v>#N/A</v>
      </c>
      <c r="AQ171" s="205"/>
      <c r="AR171" s="205"/>
      <c r="AS171" s="205"/>
      <c r="AT171" s="205"/>
      <c r="AU171" s="205"/>
      <c r="AV171" s="205"/>
      <c r="AW171" s="205"/>
      <c r="AX171" s="205"/>
      <c r="AY171" s="205"/>
      <c r="AZ171" s="206"/>
      <c r="BB171" s="51"/>
      <c r="CE171" s="42"/>
      <c r="CF171" s="42"/>
      <c r="CG171" s="42"/>
      <c r="CH171" s="42"/>
    </row>
    <row r="172" spans="3:86" x14ac:dyDescent="0.25">
      <c r="C172" s="46"/>
      <c r="E172" s="223"/>
      <c r="F172" s="224"/>
      <c r="G172" s="224"/>
      <c r="H172" s="224"/>
      <c r="I172" s="224"/>
      <c r="J172" s="224"/>
      <c r="K172" s="225" t="e">
        <f t="shared" si="15"/>
        <v>#N/A</v>
      </c>
      <c r="L172" s="225"/>
      <c r="M172" s="225"/>
      <c r="N172" s="225"/>
      <c r="O172" s="225"/>
      <c r="P172" s="225"/>
      <c r="Q172" s="225"/>
      <c r="R172" s="225"/>
      <c r="S172" s="225"/>
      <c r="T172" s="225"/>
      <c r="U172" s="225"/>
      <c r="V172" s="225"/>
      <c r="W172" s="225"/>
      <c r="X172" s="225"/>
      <c r="Y172" s="121"/>
      <c r="Z172" s="237"/>
      <c r="AA172" s="237"/>
      <c r="AB172" s="237"/>
      <c r="AC172" s="237"/>
      <c r="AD172" s="237"/>
      <c r="AE172" s="237"/>
      <c r="AF172" s="225" t="s">
        <v>315</v>
      </c>
      <c r="AG172" s="225"/>
      <c r="AH172" s="238"/>
      <c r="AI172" s="238"/>
      <c r="AJ172" s="238"/>
      <c r="AK172" s="238"/>
      <c r="AL172" s="238"/>
      <c r="AM172" s="238"/>
      <c r="AN172" s="54" t="s">
        <v>316</v>
      </c>
      <c r="AO172" s="54"/>
      <c r="AP172" s="228" t="e">
        <f t="shared" si="16"/>
        <v>#N/A</v>
      </c>
      <c r="AQ172" s="228"/>
      <c r="AR172" s="228"/>
      <c r="AS172" s="228"/>
      <c r="AT172" s="228"/>
      <c r="AU172" s="228"/>
      <c r="AV172" s="228"/>
      <c r="AW172" s="228"/>
      <c r="AX172" s="228"/>
      <c r="AY172" s="228"/>
      <c r="AZ172" s="229"/>
      <c r="BB172" s="51"/>
      <c r="CE172" s="42"/>
      <c r="CF172" s="42"/>
      <c r="CG172" s="42"/>
      <c r="CH172" s="42"/>
    </row>
    <row r="173" spans="3:86" x14ac:dyDescent="0.25">
      <c r="C173" s="46"/>
      <c r="E173" s="131"/>
      <c r="F173" s="131"/>
      <c r="G173" s="131"/>
      <c r="H173" s="131"/>
      <c r="I173" s="131"/>
      <c r="J173" s="131"/>
      <c r="K173" s="122"/>
      <c r="L173" s="122"/>
      <c r="M173" s="122"/>
      <c r="N173" s="122"/>
      <c r="O173" s="122"/>
      <c r="P173" s="122"/>
      <c r="Q173" s="122"/>
      <c r="R173" s="122"/>
      <c r="S173" s="122"/>
      <c r="T173" s="122"/>
      <c r="U173" s="122"/>
      <c r="V173" s="122"/>
      <c r="W173" s="122"/>
      <c r="X173" s="122"/>
      <c r="Y173" s="122"/>
      <c r="Z173" s="111"/>
      <c r="AA173" s="111"/>
      <c r="AB173" s="111"/>
      <c r="AC173" s="111"/>
      <c r="AD173" s="111"/>
      <c r="AE173" s="111"/>
      <c r="AF173" s="122"/>
      <c r="AG173" s="122"/>
      <c r="AH173" s="131"/>
      <c r="AI173" s="131"/>
      <c r="AJ173" s="131"/>
      <c r="AK173" s="131"/>
      <c r="AL173" s="131"/>
      <c r="AM173" s="131"/>
      <c r="AP173" s="112"/>
      <c r="AQ173" s="112"/>
      <c r="AR173" s="112"/>
      <c r="AS173" s="112"/>
      <c r="AT173" s="112"/>
      <c r="AU173" s="112"/>
      <c r="AV173" s="112"/>
      <c r="AW173" s="112"/>
      <c r="AX173" s="112"/>
      <c r="AY173" s="112"/>
      <c r="AZ173" s="112"/>
      <c r="BB173" s="51"/>
      <c r="CE173" s="42"/>
      <c r="CF173" s="42"/>
      <c r="CG173" s="42"/>
      <c r="CH173" s="42"/>
    </row>
    <row r="174" spans="3:86" x14ac:dyDescent="0.25">
      <c r="C174" s="46"/>
      <c r="E174" s="131"/>
      <c r="F174" s="131"/>
      <c r="G174" s="131"/>
      <c r="H174" s="131"/>
      <c r="I174" s="131"/>
      <c r="J174" s="131"/>
      <c r="K174" s="122"/>
      <c r="L174" s="122"/>
      <c r="M174" s="122"/>
      <c r="N174" s="122"/>
      <c r="O174" s="122"/>
      <c r="P174" s="122"/>
      <c r="Q174" s="122"/>
      <c r="R174" s="122"/>
      <c r="S174" s="122"/>
      <c r="T174" s="122"/>
      <c r="U174" s="122"/>
      <c r="V174" s="122"/>
      <c r="W174" s="122"/>
      <c r="X174" s="122"/>
      <c r="Y174" s="122"/>
      <c r="Z174" s="111"/>
      <c r="AA174" s="111"/>
      <c r="AB174" s="111"/>
      <c r="AC174" s="111"/>
      <c r="AD174" s="111"/>
      <c r="AE174" s="111"/>
      <c r="AF174" s="122"/>
      <c r="AG174" s="122"/>
      <c r="AH174" s="131"/>
      <c r="AI174" s="131"/>
      <c r="AJ174" s="131"/>
      <c r="AK174" s="59"/>
      <c r="AL174" s="230" t="s">
        <v>318</v>
      </c>
      <c r="AM174" s="230"/>
      <c r="AN174" s="230"/>
      <c r="AO174" s="230"/>
      <c r="AP174" s="112" t="s">
        <v>11</v>
      </c>
      <c r="AQ174" s="242" t="e">
        <f>SUM(AP168:AZ172)</f>
        <v>#N/A</v>
      </c>
      <c r="AR174" s="242"/>
      <c r="AS174" s="242"/>
      <c r="AT174" s="242"/>
      <c r="AU174" s="242"/>
      <c r="AV174" s="242"/>
      <c r="AW174" s="242"/>
      <c r="AX174" s="242"/>
      <c r="AY174" s="242"/>
      <c r="AZ174" s="242"/>
      <c r="BB174" s="51"/>
      <c r="CE174" s="42"/>
      <c r="CF174" s="42"/>
      <c r="CG174" s="42"/>
      <c r="CH174" s="42"/>
    </row>
    <row r="175" spans="3:86" x14ac:dyDescent="0.25">
      <c r="C175" s="46"/>
      <c r="E175" s="131"/>
      <c r="F175" s="131"/>
      <c r="G175" s="131"/>
      <c r="H175" s="131"/>
      <c r="I175" s="131"/>
      <c r="J175" s="131"/>
      <c r="K175" s="122"/>
      <c r="L175" s="122"/>
      <c r="M175" s="122"/>
      <c r="N175" s="122"/>
      <c r="O175" s="122"/>
      <c r="P175" s="122"/>
      <c r="Q175" s="122"/>
      <c r="R175" s="122"/>
      <c r="S175" s="122"/>
      <c r="T175" s="122"/>
      <c r="U175" s="122"/>
      <c r="V175" s="122"/>
      <c r="W175" s="122"/>
      <c r="X175" s="122"/>
      <c r="Y175" s="122"/>
      <c r="Z175" s="111"/>
      <c r="AA175" s="111"/>
      <c r="AB175" s="111"/>
      <c r="AC175" s="111"/>
      <c r="AD175" s="111"/>
      <c r="AE175" s="111"/>
      <c r="AF175" s="122"/>
      <c r="AG175" s="122"/>
      <c r="AH175" s="131"/>
      <c r="AI175" s="131"/>
      <c r="AJ175" s="131"/>
      <c r="AK175" s="59"/>
      <c r="AL175" s="230" t="s">
        <v>317</v>
      </c>
      <c r="AM175" s="230"/>
      <c r="AN175" s="230"/>
      <c r="AO175" s="230"/>
      <c r="AP175" s="112" t="s">
        <v>11</v>
      </c>
      <c r="AQ175" s="242" t="e">
        <f>AQ174/AQ162</f>
        <v>#N/A</v>
      </c>
      <c r="AR175" s="242"/>
      <c r="AS175" s="242"/>
      <c r="AT175" s="242"/>
      <c r="AU175" s="242"/>
      <c r="AV175" s="242"/>
      <c r="AW175" s="242"/>
      <c r="AX175" s="242"/>
      <c r="AY175" s="242"/>
      <c r="AZ175" s="242"/>
      <c r="BB175" s="51"/>
      <c r="CE175" s="42"/>
      <c r="CF175" s="42"/>
      <c r="CG175" s="42"/>
      <c r="CH175" s="42"/>
    </row>
    <row r="176" spans="3:86" x14ac:dyDescent="0.25">
      <c r="C176" s="46"/>
      <c r="E176" s="131"/>
      <c r="F176" s="131"/>
      <c r="G176" s="131"/>
      <c r="H176" s="131"/>
      <c r="I176" s="131"/>
      <c r="J176" s="131"/>
      <c r="K176" s="122"/>
      <c r="L176" s="122"/>
      <c r="M176" s="122"/>
      <c r="N176" s="122"/>
      <c r="O176" s="122"/>
      <c r="P176" s="122"/>
      <c r="Q176" s="122"/>
      <c r="R176" s="122"/>
      <c r="S176" s="122"/>
      <c r="T176" s="122"/>
      <c r="U176" s="122"/>
      <c r="V176" s="122"/>
      <c r="W176" s="122"/>
      <c r="X176" s="122"/>
      <c r="Y176" s="122"/>
      <c r="Z176" s="111"/>
      <c r="AA176" s="111"/>
      <c r="AB176" s="111"/>
      <c r="AC176" s="111"/>
      <c r="AD176" s="111"/>
      <c r="AE176" s="111"/>
      <c r="AF176" s="122"/>
      <c r="AG176" s="122"/>
      <c r="AH176" s="131"/>
      <c r="AI176" s="131"/>
      <c r="AJ176" s="131"/>
      <c r="AK176" s="131"/>
      <c r="AL176" s="131"/>
      <c r="AM176" s="131"/>
      <c r="AQ176" s="131"/>
      <c r="AR176" s="131"/>
      <c r="AS176" s="131"/>
      <c r="AT176" s="131"/>
      <c r="AU176" s="131"/>
      <c r="AV176" s="131"/>
      <c r="AW176" s="131"/>
      <c r="AX176" s="131"/>
      <c r="AY176" s="131"/>
      <c r="AZ176" s="131"/>
      <c r="BB176" s="51"/>
      <c r="CE176" s="42"/>
      <c r="CF176" s="42"/>
      <c r="CG176" s="42"/>
      <c r="CH176" s="42"/>
    </row>
    <row r="177" spans="3:54" s="42" customFormat="1" ht="17.25" thickBot="1" x14ac:dyDescent="0.3">
      <c r="C177" s="60"/>
      <c r="D177" s="61"/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  <c r="AJ177" s="61"/>
      <c r="AK177" s="61"/>
      <c r="AL177" s="61"/>
      <c r="AM177" s="61"/>
      <c r="AN177" s="61"/>
      <c r="AO177" s="61"/>
      <c r="AP177" s="61"/>
      <c r="AQ177" s="61"/>
      <c r="AR177" s="61"/>
      <c r="AS177" s="61"/>
      <c r="AT177" s="61"/>
      <c r="AU177" s="61"/>
      <c r="AV177" s="61"/>
      <c r="AW177" s="61"/>
      <c r="AX177" s="61"/>
      <c r="AY177" s="61"/>
      <c r="AZ177" s="61"/>
      <c r="BA177" s="61"/>
      <c r="BB177" s="62"/>
    </row>
    <row r="178" spans="3:54" s="42" customFormat="1" x14ac:dyDescent="0.25"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  <c r="AK178" s="41"/>
      <c r="AL178" s="41"/>
      <c r="AM178" s="41"/>
      <c r="AN178" s="41"/>
      <c r="AO178" s="41"/>
      <c r="AP178" s="41"/>
      <c r="AQ178" s="41"/>
      <c r="AR178" s="41"/>
      <c r="AS178" s="41"/>
      <c r="AT178" s="41"/>
      <c r="AU178" s="41"/>
      <c r="AV178" s="41"/>
      <c r="AW178" s="41"/>
      <c r="AX178" s="41"/>
      <c r="AY178" s="41"/>
      <c r="AZ178" s="41"/>
      <c r="BA178" s="41"/>
      <c r="BB178" s="41"/>
    </row>
    <row r="179" spans="3:54" s="42" customFormat="1" ht="17.25" thickBot="1" x14ac:dyDescent="0.3"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  <c r="AK179" s="41"/>
      <c r="AL179" s="41"/>
      <c r="AM179" s="41"/>
      <c r="AN179" s="41"/>
      <c r="AO179" s="41"/>
      <c r="AP179" s="41"/>
      <c r="AQ179" s="41"/>
      <c r="AR179" s="41"/>
      <c r="AS179" s="41"/>
      <c r="AT179" s="41"/>
      <c r="AU179" s="41"/>
      <c r="AV179" s="41"/>
      <c r="AW179" s="41"/>
      <c r="AX179" s="41"/>
      <c r="AY179" s="41"/>
      <c r="AZ179" s="41"/>
      <c r="BA179" s="41"/>
      <c r="BB179" s="41"/>
    </row>
    <row r="180" spans="3:54" s="42" customFormat="1" x14ac:dyDescent="0.25">
      <c r="C180" s="43"/>
      <c r="D180" s="44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  <c r="AH180" s="44"/>
      <c r="AI180" s="44"/>
      <c r="AJ180" s="44"/>
      <c r="AK180" s="44"/>
      <c r="AL180" s="44"/>
      <c r="AM180" s="44"/>
      <c r="AN180" s="44"/>
      <c r="AO180" s="44"/>
      <c r="AP180" s="44"/>
      <c r="AQ180" s="44"/>
      <c r="AR180" s="44"/>
      <c r="AS180" s="44"/>
      <c r="AT180" s="44"/>
      <c r="AU180" s="44"/>
      <c r="AV180" s="44"/>
      <c r="AW180" s="44"/>
      <c r="AX180" s="44"/>
      <c r="AY180" s="44"/>
      <c r="AZ180" s="44"/>
      <c r="BA180" s="44"/>
      <c r="BB180" s="45"/>
    </row>
    <row r="181" spans="3:54" s="42" customFormat="1" x14ac:dyDescent="0.25">
      <c r="C181" s="46"/>
      <c r="D181" s="41"/>
      <c r="E181" s="245" t="s">
        <v>0</v>
      </c>
      <c r="F181" s="245"/>
      <c r="G181" s="245"/>
      <c r="H181" s="245"/>
      <c r="I181" s="245"/>
      <c r="J181" s="49" t="s">
        <v>11</v>
      </c>
      <c r="K181" s="252" t="s">
        <v>356</v>
      </c>
      <c r="L181" s="252"/>
      <c r="M181" s="252"/>
      <c r="N181" s="252"/>
      <c r="O181" s="252"/>
      <c r="P181" s="252"/>
      <c r="Q181" s="252"/>
      <c r="R181" s="252"/>
      <c r="S181" s="252"/>
      <c r="T181" s="252"/>
      <c r="U181" s="252"/>
      <c r="V181" s="49"/>
      <c r="W181" s="49"/>
      <c r="X181" s="49"/>
      <c r="Y181" s="49"/>
      <c r="Z181" s="49"/>
      <c r="AA181" s="49"/>
      <c r="AB181" s="49"/>
      <c r="AC181" s="49"/>
      <c r="AD181" s="50"/>
      <c r="AE181" s="50"/>
      <c r="AF181" s="50"/>
      <c r="AG181" s="50"/>
      <c r="AH181" s="245" t="s">
        <v>3</v>
      </c>
      <c r="AI181" s="245"/>
      <c r="AJ181" s="245"/>
      <c r="AK181" s="245"/>
      <c r="AL181" s="245"/>
      <c r="AM181" s="245"/>
      <c r="AN181" s="245"/>
      <c r="AO181" s="245"/>
      <c r="AP181" s="49" t="s">
        <v>11</v>
      </c>
      <c r="AQ181" s="247">
        <v>336.91</v>
      </c>
      <c r="AR181" s="247"/>
      <c r="AS181" s="247"/>
      <c r="AT181" s="247"/>
      <c r="AU181" s="49" t="s">
        <v>319</v>
      </c>
      <c r="AV181" s="49"/>
      <c r="AW181" s="49"/>
      <c r="AX181" s="49"/>
      <c r="AY181" s="49"/>
      <c r="AZ181" s="49"/>
      <c r="BA181" s="41"/>
      <c r="BB181" s="51"/>
    </row>
    <row r="182" spans="3:54" s="42" customFormat="1" x14ac:dyDescent="0.25">
      <c r="C182" s="46"/>
      <c r="D182" s="41"/>
      <c r="E182" s="245" t="s">
        <v>322</v>
      </c>
      <c r="F182" s="245"/>
      <c r="G182" s="245"/>
      <c r="H182" s="245"/>
      <c r="I182" s="245"/>
      <c r="J182" s="49" t="s">
        <v>11</v>
      </c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50"/>
      <c r="AE182" s="50"/>
      <c r="AF182" s="50"/>
      <c r="AG182" s="50"/>
      <c r="AH182" s="245" t="s">
        <v>4</v>
      </c>
      <c r="AI182" s="245"/>
      <c r="AJ182" s="245"/>
      <c r="AK182" s="245"/>
      <c r="AL182" s="245"/>
      <c r="AM182" s="245"/>
      <c r="AN182" s="245"/>
      <c r="AO182" s="245"/>
      <c r="AP182" s="49" t="s">
        <v>11</v>
      </c>
      <c r="AQ182" s="245">
        <v>2100</v>
      </c>
      <c r="AR182" s="245"/>
      <c r="AS182" s="245"/>
      <c r="AT182" s="245"/>
      <c r="AU182" s="49" t="s">
        <v>320</v>
      </c>
      <c r="AV182" s="49"/>
      <c r="AW182" s="49"/>
      <c r="AX182" s="49"/>
      <c r="AY182" s="49"/>
      <c r="AZ182" s="49"/>
      <c r="BA182" s="41"/>
      <c r="BB182" s="51"/>
    </row>
    <row r="183" spans="3:54" s="42" customFormat="1" x14ac:dyDescent="0.25">
      <c r="C183" s="46"/>
      <c r="D183" s="41"/>
      <c r="E183" s="245" t="s">
        <v>1</v>
      </c>
      <c r="F183" s="245"/>
      <c r="G183" s="245"/>
      <c r="H183" s="245"/>
      <c r="I183" s="245"/>
      <c r="J183" s="49" t="s">
        <v>11</v>
      </c>
      <c r="K183" s="245" t="s">
        <v>609</v>
      </c>
      <c r="L183" s="245"/>
      <c r="M183" s="245"/>
      <c r="N183" s="245"/>
      <c r="O183" s="245"/>
      <c r="P183" s="245"/>
      <c r="Q183" s="245"/>
      <c r="R183" s="245"/>
      <c r="S183" s="245"/>
      <c r="T183" s="245"/>
      <c r="U183" s="245"/>
      <c r="V183" s="49"/>
      <c r="W183" s="49"/>
      <c r="X183" s="49"/>
      <c r="Y183" s="49"/>
      <c r="Z183" s="49"/>
      <c r="AA183" s="49"/>
      <c r="AB183" s="49"/>
      <c r="AC183" s="49"/>
      <c r="AD183" s="50"/>
      <c r="AE183" s="50"/>
      <c r="AF183" s="50"/>
      <c r="AG183" s="50"/>
      <c r="AH183" s="245"/>
      <c r="AI183" s="245"/>
      <c r="AJ183" s="245"/>
      <c r="AK183" s="245"/>
      <c r="AL183" s="245"/>
      <c r="AM183" s="245"/>
      <c r="AN183" s="245"/>
      <c r="AO183" s="245"/>
      <c r="AP183" s="49"/>
      <c r="AQ183" s="246"/>
      <c r="AR183" s="246"/>
      <c r="AS183" s="246"/>
      <c r="AT183" s="246"/>
      <c r="AU183" s="49"/>
      <c r="AV183" s="49"/>
      <c r="AW183" s="49"/>
      <c r="AX183" s="49"/>
      <c r="AY183" s="49"/>
      <c r="AZ183" s="49"/>
      <c r="BA183" s="41"/>
      <c r="BB183" s="51"/>
    </row>
    <row r="184" spans="3:54" s="42" customFormat="1" x14ac:dyDescent="0.25">
      <c r="C184" s="46"/>
      <c r="D184" s="41"/>
      <c r="E184" s="245" t="s">
        <v>2</v>
      </c>
      <c r="F184" s="245"/>
      <c r="G184" s="245"/>
      <c r="H184" s="245"/>
      <c r="I184" s="245"/>
      <c r="J184" s="49" t="s">
        <v>11</v>
      </c>
      <c r="K184" s="245" t="s">
        <v>337</v>
      </c>
      <c r="L184" s="245"/>
      <c r="M184" s="245"/>
      <c r="N184" s="245"/>
      <c r="O184" s="245"/>
      <c r="P184" s="245"/>
      <c r="Q184" s="245"/>
      <c r="R184" s="245"/>
      <c r="S184" s="245"/>
      <c r="T184" s="245"/>
      <c r="U184" s="245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245"/>
      <c r="AI184" s="245"/>
      <c r="AJ184" s="245"/>
      <c r="AK184" s="245"/>
      <c r="AL184" s="245"/>
      <c r="AM184" s="245"/>
      <c r="AN184" s="245"/>
      <c r="AO184" s="245"/>
      <c r="AP184" s="49"/>
      <c r="AQ184" s="49"/>
      <c r="AR184" s="49"/>
      <c r="AS184" s="49"/>
      <c r="AT184" s="49"/>
      <c r="AU184" s="49"/>
      <c r="AV184" s="49"/>
      <c r="AW184" s="49"/>
      <c r="AX184" s="49"/>
      <c r="AY184" s="49"/>
      <c r="AZ184" s="49"/>
      <c r="BA184" s="41"/>
      <c r="BB184" s="51"/>
    </row>
    <row r="185" spans="3:54" s="42" customFormat="1" x14ac:dyDescent="0.25">
      <c r="C185" s="46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41"/>
      <c r="AM185" s="41"/>
      <c r="AN185" s="41"/>
      <c r="AO185" s="41"/>
      <c r="AP185" s="41"/>
      <c r="AQ185" s="41"/>
      <c r="AR185" s="41"/>
      <c r="AS185" s="41"/>
      <c r="AT185" s="41"/>
      <c r="AU185" s="41"/>
      <c r="AV185" s="41"/>
      <c r="AW185" s="41"/>
      <c r="AX185" s="41"/>
      <c r="AY185" s="41"/>
      <c r="AZ185" s="41"/>
      <c r="BA185" s="41"/>
      <c r="BB185" s="51"/>
    </row>
    <row r="186" spans="3:54" x14ac:dyDescent="0.25">
      <c r="C186" s="46"/>
      <c r="BB186" s="51"/>
    </row>
    <row r="187" spans="3:54" x14ac:dyDescent="0.25">
      <c r="C187" s="46"/>
      <c r="BB187" s="51"/>
    </row>
    <row r="188" spans="3:54" x14ac:dyDescent="0.25">
      <c r="C188" s="46"/>
      <c r="E188" s="208"/>
      <c r="F188" s="209"/>
      <c r="G188" s="209"/>
      <c r="H188" s="209"/>
      <c r="I188" s="209"/>
      <c r="J188" s="209"/>
      <c r="K188" s="210" t="e">
        <f t="shared" ref="K188:K192" si="17">VLOOKUP(E188,$CE$1:$CH$1002,2,FALSE)</f>
        <v>#N/A</v>
      </c>
      <c r="L188" s="210"/>
      <c r="M188" s="210"/>
      <c r="N188" s="210"/>
      <c r="O188" s="210"/>
      <c r="P188" s="210"/>
      <c r="Q188" s="210"/>
      <c r="R188" s="210"/>
      <c r="S188" s="210"/>
      <c r="T188" s="210"/>
      <c r="U188" s="210"/>
      <c r="V188" s="210"/>
      <c r="W188" s="210"/>
      <c r="X188" s="210"/>
      <c r="Y188" s="127"/>
      <c r="Z188" s="234"/>
      <c r="AA188" s="234"/>
      <c r="AB188" s="234"/>
      <c r="AC188" s="234"/>
      <c r="AD188" s="234"/>
      <c r="AE188" s="234"/>
      <c r="AF188" s="210" t="s">
        <v>315</v>
      </c>
      <c r="AG188" s="210"/>
      <c r="AH188" s="235"/>
      <c r="AI188" s="235"/>
      <c r="AJ188" s="235"/>
      <c r="AK188" s="235"/>
      <c r="AL188" s="235"/>
      <c r="AM188" s="235"/>
      <c r="AN188" s="52" t="s">
        <v>316</v>
      </c>
      <c r="AO188" s="52"/>
      <c r="AP188" s="213" t="e">
        <f t="shared" ref="AP188:AP192" si="18">(AH188*VLOOKUP(E188,$CE$1:$CH$1002,4,FALSE))/1000</f>
        <v>#N/A</v>
      </c>
      <c r="AQ188" s="213"/>
      <c r="AR188" s="213"/>
      <c r="AS188" s="213"/>
      <c r="AT188" s="213"/>
      <c r="AU188" s="213"/>
      <c r="AV188" s="213"/>
      <c r="AW188" s="213"/>
      <c r="AX188" s="213"/>
      <c r="AY188" s="213"/>
      <c r="AZ188" s="214"/>
      <c r="BB188" s="51"/>
    </row>
    <row r="189" spans="3:54" x14ac:dyDescent="0.25">
      <c r="C189" s="46"/>
      <c r="E189" s="223"/>
      <c r="F189" s="224"/>
      <c r="G189" s="224"/>
      <c r="H189" s="224"/>
      <c r="I189" s="224"/>
      <c r="J189" s="224"/>
      <c r="K189" s="225" t="e">
        <f t="shared" si="17"/>
        <v>#N/A</v>
      </c>
      <c r="L189" s="225"/>
      <c r="M189" s="225"/>
      <c r="N189" s="225"/>
      <c r="O189" s="225"/>
      <c r="P189" s="225"/>
      <c r="Q189" s="225"/>
      <c r="R189" s="225"/>
      <c r="S189" s="225"/>
      <c r="T189" s="225"/>
      <c r="U189" s="225"/>
      <c r="V189" s="225"/>
      <c r="W189" s="225"/>
      <c r="X189" s="225"/>
      <c r="Y189" s="121"/>
      <c r="Z189" s="237"/>
      <c r="AA189" s="237"/>
      <c r="AB189" s="237"/>
      <c r="AC189" s="237"/>
      <c r="AD189" s="237"/>
      <c r="AE189" s="237"/>
      <c r="AF189" s="225" t="s">
        <v>315</v>
      </c>
      <c r="AG189" s="225"/>
      <c r="AH189" s="238"/>
      <c r="AI189" s="238"/>
      <c r="AJ189" s="238"/>
      <c r="AK189" s="238"/>
      <c r="AL189" s="238"/>
      <c r="AM189" s="238"/>
      <c r="AN189" s="54" t="s">
        <v>316</v>
      </c>
      <c r="AO189" s="54"/>
      <c r="AP189" s="228" t="e">
        <f t="shared" si="18"/>
        <v>#N/A</v>
      </c>
      <c r="AQ189" s="228"/>
      <c r="AR189" s="228"/>
      <c r="AS189" s="228"/>
      <c r="AT189" s="228"/>
      <c r="AU189" s="228"/>
      <c r="AV189" s="228"/>
      <c r="AW189" s="228"/>
      <c r="AX189" s="228"/>
      <c r="AY189" s="228"/>
      <c r="AZ189" s="229"/>
      <c r="BB189" s="51"/>
    </row>
    <row r="190" spans="3:54" x14ac:dyDescent="0.25">
      <c r="C190" s="46"/>
      <c r="E190" s="216"/>
      <c r="F190" s="217"/>
      <c r="G190" s="217"/>
      <c r="H190" s="217"/>
      <c r="I190" s="217"/>
      <c r="J190" s="217"/>
      <c r="K190" s="218" t="e">
        <f t="shared" si="17"/>
        <v>#N/A</v>
      </c>
      <c r="L190" s="218"/>
      <c r="M190" s="218"/>
      <c r="N190" s="218"/>
      <c r="O190" s="218"/>
      <c r="P190" s="218"/>
      <c r="Q190" s="218"/>
      <c r="R190" s="218"/>
      <c r="S190" s="218"/>
      <c r="T190" s="218"/>
      <c r="U190" s="218"/>
      <c r="V190" s="218"/>
      <c r="W190" s="218"/>
      <c r="X190" s="218"/>
      <c r="Y190" s="124"/>
      <c r="Z190" s="236"/>
      <c r="AA190" s="236"/>
      <c r="AB190" s="236"/>
      <c r="AC190" s="236"/>
      <c r="AD190" s="236"/>
      <c r="AE190" s="236"/>
      <c r="AF190" s="218" t="s">
        <v>315</v>
      </c>
      <c r="AG190" s="218"/>
      <c r="AH190" s="220"/>
      <c r="AI190" s="220"/>
      <c r="AJ190" s="220"/>
      <c r="AK190" s="220"/>
      <c r="AL190" s="220"/>
      <c r="AM190" s="220"/>
      <c r="AN190" s="55" t="s">
        <v>316</v>
      </c>
      <c r="AO190" s="55"/>
      <c r="AP190" s="221" t="e">
        <f t="shared" si="18"/>
        <v>#N/A</v>
      </c>
      <c r="AQ190" s="221"/>
      <c r="AR190" s="221"/>
      <c r="AS190" s="221"/>
      <c r="AT190" s="221"/>
      <c r="AU190" s="221"/>
      <c r="AV190" s="221"/>
      <c r="AW190" s="221"/>
      <c r="AX190" s="221"/>
      <c r="AY190" s="221"/>
      <c r="AZ190" s="222"/>
      <c r="BB190" s="51"/>
    </row>
    <row r="191" spans="3:54" x14ac:dyDescent="0.25">
      <c r="C191" s="46"/>
      <c r="E191" s="200"/>
      <c r="F191" s="201"/>
      <c r="G191" s="201"/>
      <c r="H191" s="201"/>
      <c r="I191" s="201"/>
      <c r="J191" s="201"/>
      <c r="K191" s="202" t="e">
        <f t="shared" si="17"/>
        <v>#N/A</v>
      </c>
      <c r="L191" s="202"/>
      <c r="M191" s="202"/>
      <c r="N191" s="202"/>
      <c r="O191" s="202"/>
      <c r="P191" s="202"/>
      <c r="Q191" s="202"/>
      <c r="R191" s="202"/>
      <c r="S191" s="202"/>
      <c r="T191" s="202"/>
      <c r="U191" s="202"/>
      <c r="V191" s="202"/>
      <c r="W191" s="202"/>
      <c r="X191" s="202"/>
      <c r="Y191" s="123"/>
      <c r="Z191" s="232"/>
      <c r="AA191" s="232"/>
      <c r="AB191" s="232"/>
      <c r="AC191" s="232"/>
      <c r="AD191" s="232"/>
      <c r="AE191" s="232"/>
      <c r="AF191" s="202" t="s">
        <v>315</v>
      </c>
      <c r="AG191" s="202"/>
      <c r="AH191" s="233"/>
      <c r="AI191" s="233"/>
      <c r="AJ191" s="233"/>
      <c r="AK191" s="233"/>
      <c r="AL191" s="233"/>
      <c r="AM191" s="233"/>
      <c r="AN191" s="47" t="s">
        <v>316</v>
      </c>
      <c r="AO191" s="47"/>
      <c r="AP191" s="205" t="e">
        <f t="shared" si="18"/>
        <v>#N/A</v>
      </c>
      <c r="AQ191" s="205"/>
      <c r="AR191" s="205"/>
      <c r="AS191" s="205"/>
      <c r="AT191" s="205"/>
      <c r="AU191" s="205"/>
      <c r="AV191" s="205"/>
      <c r="AW191" s="205"/>
      <c r="AX191" s="205"/>
      <c r="AY191" s="205"/>
      <c r="AZ191" s="206"/>
      <c r="BB191" s="51"/>
    </row>
    <row r="192" spans="3:54" x14ac:dyDescent="0.25">
      <c r="C192" s="46"/>
      <c r="E192" s="223"/>
      <c r="F192" s="224"/>
      <c r="G192" s="224"/>
      <c r="H192" s="224"/>
      <c r="I192" s="224"/>
      <c r="J192" s="224"/>
      <c r="K192" s="225" t="e">
        <f t="shared" si="17"/>
        <v>#N/A</v>
      </c>
      <c r="L192" s="225"/>
      <c r="M192" s="225"/>
      <c r="N192" s="225"/>
      <c r="O192" s="225"/>
      <c r="P192" s="225"/>
      <c r="Q192" s="225"/>
      <c r="R192" s="225"/>
      <c r="S192" s="225"/>
      <c r="T192" s="225"/>
      <c r="U192" s="225"/>
      <c r="V192" s="225"/>
      <c r="W192" s="225"/>
      <c r="X192" s="225"/>
      <c r="Y192" s="121"/>
      <c r="Z192" s="237"/>
      <c r="AA192" s="237"/>
      <c r="AB192" s="237"/>
      <c r="AC192" s="237"/>
      <c r="AD192" s="237"/>
      <c r="AE192" s="237"/>
      <c r="AF192" s="225" t="s">
        <v>315</v>
      </c>
      <c r="AG192" s="225"/>
      <c r="AH192" s="238"/>
      <c r="AI192" s="238"/>
      <c r="AJ192" s="238"/>
      <c r="AK192" s="238"/>
      <c r="AL192" s="238"/>
      <c r="AM192" s="238"/>
      <c r="AN192" s="54" t="s">
        <v>316</v>
      </c>
      <c r="AO192" s="54"/>
      <c r="AP192" s="228" t="e">
        <f t="shared" si="18"/>
        <v>#N/A</v>
      </c>
      <c r="AQ192" s="228"/>
      <c r="AR192" s="228"/>
      <c r="AS192" s="228"/>
      <c r="AT192" s="228"/>
      <c r="AU192" s="228"/>
      <c r="AV192" s="228"/>
      <c r="AW192" s="228"/>
      <c r="AX192" s="228"/>
      <c r="AY192" s="228"/>
      <c r="AZ192" s="229"/>
      <c r="BB192" s="51"/>
    </row>
    <row r="193" spans="3:54" x14ac:dyDescent="0.25">
      <c r="C193" s="46"/>
      <c r="E193" s="131"/>
      <c r="F193" s="131"/>
      <c r="G193" s="131"/>
      <c r="H193" s="131"/>
      <c r="I193" s="131"/>
      <c r="J193" s="131"/>
      <c r="K193" s="122"/>
      <c r="L193" s="122"/>
      <c r="M193" s="122"/>
      <c r="N193" s="122"/>
      <c r="O193" s="122"/>
      <c r="P193" s="122"/>
      <c r="Q193" s="122"/>
      <c r="R193" s="122"/>
      <c r="S193" s="122"/>
      <c r="T193" s="122"/>
      <c r="U193" s="122"/>
      <c r="V193" s="122"/>
      <c r="W193" s="122"/>
      <c r="X193" s="122"/>
      <c r="Y193" s="122"/>
      <c r="Z193" s="111"/>
      <c r="AA193" s="111"/>
      <c r="AB193" s="111"/>
      <c r="AC193" s="111"/>
      <c r="AD193" s="111"/>
      <c r="AE193" s="111"/>
      <c r="AF193" s="122"/>
      <c r="AG193" s="122"/>
      <c r="AH193" s="131"/>
      <c r="AI193" s="131"/>
      <c r="AJ193" s="131"/>
      <c r="AK193" s="131"/>
      <c r="AL193" s="131"/>
      <c r="AM193" s="131"/>
      <c r="AP193" s="112"/>
      <c r="AQ193" s="112"/>
      <c r="AR193" s="112"/>
      <c r="AS193" s="112"/>
      <c r="AT193" s="112"/>
      <c r="AU193" s="112"/>
      <c r="AV193" s="112"/>
      <c r="AW193" s="112"/>
      <c r="AX193" s="112"/>
      <c r="AY193" s="112"/>
      <c r="AZ193" s="112"/>
      <c r="BB193" s="51"/>
    </row>
    <row r="194" spans="3:54" x14ac:dyDescent="0.25">
      <c r="C194" s="46"/>
      <c r="E194" s="131"/>
      <c r="F194" s="131"/>
      <c r="G194" s="131"/>
      <c r="H194" s="131"/>
      <c r="I194" s="131"/>
      <c r="J194" s="131"/>
      <c r="K194" s="122"/>
      <c r="L194" s="122"/>
      <c r="M194" s="122"/>
      <c r="N194" s="122"/>
      <c r="O194" s="122"/>
      <c r="P194" s="122"/>
      <c r="Q194" s="122"/>
      <c r="R194" s="122"/>
      <c r="S194" s="122"/>
      <c r="T194" s="122"/>
      <c r="U194" s="122"/>
      <c r="V194" s="122"/>
      <c r="W194" s="122"/>
      <c r="X194" s="122"/>
      <c r="Y194" s="122"/>
      <c r="Z194" s="111"/>
      <c r="AA194" s="111"/>
      <c r="AB194" s="111"/>
      <c r="AC194" s="111"/>
      <c r="AD194" s="111"/>
      <c r="AE194" s="111"/>
      <c r="AF194" s="122"/>
      <c r="AG194" s="122"/>
      <c r="AH194" s="131"/>
      <c r="AI194" s="131"/>
      <c r="AJ194" s="131"/>
      <c r="AK194" s="59"/>
      <c r="AL194" s="230" t="s">
        <v>318</v>
      </c>
      <c r="AM194" s="230"/>
      <c r="AN194" s="230"/>
      <c r="AO194" s="230"/>
      <c r="AP194" s="112" t="s">
        <v>11</v>
      </c>
      <c r="AQ194" s="242" t="e">
        <f>SUM(AP188:AZ192)</f>
        <v>#N/A</v>
      </c>
      <c r="AR194" s="242"/>
      <c r="AS194" s="242"/>
      <c r="AT194" s="242"/>
      <c r="AU194" s="242"/>
      <c r="AV194" s="242"/>
      <c r="AW194" s="242"/>
      <c r="AX194" s="242"/>
      <c r="AY194" s="242"/>
      <c r="AZ194" s="242"/>
      <c r="BB194" s="51"/>
    </row>
    <row r="195" spans="3:54" x14ac:dyDescent="0.25">
      <c r="C195" s="46"/>
      <c r="E195" s="131"/>
      <c r="F195" s="131"/>
      <c r="G195" s="131"/>
      <c r="H195" s="131"/>
      <c r="I195" s="131"/>
      <c r="J195" s="131"/>
      <c r="K195" s="122"/>
      <c r="L195" s="122"/>
      <c r="M195" s="122"/>
      <c r="N195" s="122"/>
      <c r="O195" s="122"/>
      <c r="P195" s="122"/>
      <c r="Q195" s="122"/>
      <c r="R195" s="122"/>
      <c r="S195" s="122"/>
      <c r="T195" s="122"/>
      <c r="U195" s="122"/>
      <c r="V195" s="122"/>
      <c r="W195" s="122"/>
      <c r="X195" s="122"/>
      <c r="Y195" s="122"/>
      <c r="Z195" s="111"/>
      <c r="AA195" s="111"/>
      <c r="AB195" s="111"/>
      <c r="AC195" s="111"/>
      <c r="AD195" s="111"/>
      <c r="AE195" s="111"/>
      <c r="AF195" s="122"/>
      <c r="AG195" s="122"/>
      <c r="AH195" s="131"/>
      <c r="AI195" s="131"/>
      <c r="AJ195" s="131"/>
      <c r="AK195" s="59"/>
      <c r="AL195" s="230" t="s">
        <v>317</v>
      </c>
      <c r="AM195" s="230"/>
      <c r="AN195" s="230"/>
      <c r="AO195" s="230"/>
      <c r="AP195" s="112" t="s">
        <v>11</v>
      </c>
      <c r="AQ195" s="242" t="e">
        <f>AQ194/AQ182</f>
        <v>#N/A</v>
      </c>
      <c r="AR195" s="242"/>
      <c r="AS195" s="242"/>
      <c r="AT195" s="242"/>
      <c r="AU195" s="242"/>
      <c r="AV195" s="242"/>
      <c r="AW195" s="242"/>
      <c r="AX195" s="242"/>
      <c r="AY195" s="242"/>
      <c r="AZ195" s="242"/>
      <c r="BB195" s="51"/>
    </row>
    <row r="196" spans="3:54" x14ac:dyDescent="0.25">
      <c r="C196" s="46"/>
      <c r="E196" s="131"/>
      <c r="F196" s="131"/>
      <c r="G196" s="131"/>
      <c r="H196" s="131"/>
      <c r="I196" s="131"/>
      <c r="J196" s="131"/>
      <c r="K196" s="122"/>
      <c r="L196" s="122"/>
      <c r="M196" s="122"/>
      <c r="N196" s="122"/>
      <c r="O196" s="122"/>
      <c r="P196" s="122"/>
      <c r="Q196" s="122"/>
      <c r="R196" s="122"/>
      <c r="S196" s="122"/>
      <c r="T196" s="122"/>
      <c r="U196" s="122"/>
      <c r="V196" s="122"/>
      <c r="W196" s="122"/>
      <c r="X196" s="122"/>
      <c r="Y196" s="122"/>
      <c r="Z196" s="111"/>
      <c r="AA196" s="111"/>
      <c r="AB196" s="111"/>
      <c r="AC196" s="111"/>
      <c r="AD196" s="111"/>
      <c r="AE196" s="111"/>
      <c r="AF196" s="122"/>
      <c r="AG196" s="122"/>
      <c r="AH196" s="131"/>
      <c r="AI196" s="131"/>
      <c r="AJ196" s="131"/>
      <c r="AK196" s="131"/>
      <c r="AL196" s="131"/>
      <c r="AM196" s="131"/>
      <c r="AQ196" s="131"/>
      <c r="AR196" s="131"/>
      <c r="AS196" s="131"/>
      <c r="AT196" s="131"/>
      <c r="AU196" s="131"/>
      <c r="AV196" s="131"/>
      <c r="AW196" s="131"/>
      <c r="AX196" s="131"/>
      <c r="AY196" s="131"/>
      <c r="AZ196" s="131"/>
      <c r="BB196" s="51"/>
    </row>
    <row r="197" spans="3:54" ht="17.25" thickBot="1" x14ac:dyDescent="0.3">
      <c r="C197" s="60"/>
      <c r="D197" s="61"/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1"/>
      <c r="AK197" s="61"/>
      <c r="AL197" s="61"/>
      <c r="AM197" s="61"/>
      <c r="AN197" s="61"/>
      <c r="AO197" s="61"/>
      <c r="AP197" s="61"/>
      <c r="AQ197" s="61"/>
      <c r="AR197" s="61"/>
      <c r="AS197" s="61"/>
      <c r="AT197" s="61"/>
      <c r="AU197" s="61"/>
      <c r="AV197" s="61"/>
      <c r="AW197" s="61"/>
      <c r="AX197" s="61"/>
      <c r="AY197" s="61"/>
      <c r="AZ197" s="61"/>
      <c r="BA197" s="61"/>
      <c r="BB197" s="62"/>
    </row>
    <row r="198" spans="3:54" x14ac:dyDescent="0.25">
      <c r="C198" s="42"/>
      <c r="D198" s="42"/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  <c r="AA198" s="42"/>
      <c r="AB198" s="42"/>
      <c r="AC198" s="42"/>
      <c r="AD198" s="42"/>
      <c r="AE198" s="38"/>
      <c r="AF198" s="38"/>
      <c r="AG198" s="39"/>
      <c r="AH198" s="40"/>
      <c r="AI198" s="42"/>
      <c r="AJ198" s="42"/>
      <c r="AK198" s="42"/>
      <c r="AL198" s="42"/>
      <c r="AM198" s="42"/>
      <c r="AN198" s="42"/>
      <c r="AO198" s="42"/>
      <c r="AP198" s="42"/>
      <c r="AQ198" s="42"/>
      <c r="AR198" s="42"/>
      <c r="AS198" s="42"/>
      <c r="AT198" s="42"/>
      <c r="AU198" s="42"/>
      <c r="AV198" s="42"/>
      <c r="AW198" s="42"/>
      <c r="AX198" s="42"/>
      <c r="AY198" s="42"/>
      <c r="AZ198" s="42"/>
      <c r="BA198" s="42"/>
      <c r="BB198" s="42"/>
    </row>
    <row r="199" spans="3:54" x14ac:dyDescent="0.25">
      <c r="C199" s="42"/>
      <c r="D199" s="42"/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  <c r="AA199" s="42"/>
      <c r="AB199" s="42"/>
      <c r="AC199" s="42"/>
      <c r="AD199" s="42"/>
      <c r="AE199" s="38"/>
      <c r="AF199" s="38"/>
      <c r="AG199" s="39"/>
      <c r="AH199" s="40"/>
      <c r="AI199" s="42"/>
      <c r="AJ199" s="42"/>
      <c r="AK199" s="42"/>
      <c r="AL199" s="42"/>
      <c r="AM199" s="42"/>
      <c r="AN199" s="42"/>
      <c r="AO199" s="42"/>
      <c r="AP199" s="42"/>
      <c r="AQ199" s="42"/>
      <c r="AR199" s="42"/>
      <c r="AS199" s="42"/>
      <c r="AT199" s="42"/>
      <c r="AU199" s="42"/>
      <c r="AV199" s="42"/>
      <c r="AW199" s="42"/>
      <c r="AX199" s="42"/>
      <c r="AY199" s="42"/>
      <c r="AZ199" s="42"/>
      <c r="BA199" s="42"/>
      <c r="BB199" s="42"/>
    </row>
    <row r="200" spans="3:54" x14ac:dyDescent="0.25">
      <c r="C200" s="42"/>
      <c r="D200" s="42"/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  <c r="AA200" s="42"/>
      <c r="AB200" s="42"/>
      <c r="AC200" s="42"/>
      <c r="AD200" s="42"/>
      <c r="AE200" s="38"/>
      <c r="AF200" s="38"/>
      <c r="AG200" s="39"/>
      <c r="AH200" s="40"/>
      <c r="AI200" s="42"/>
      <c r="AJ200" s="42"/>
      <c r="AK200" s="42"/>
      <c r="AL200" s="42"/>
      <c r="AM200" s="42"/>
      <c r="AN200" s="42"/>
      <c r="AO200" s="42"/>
      <c r="AP200" s="42"/>
      <c r="AQ200" s="42"/>
      <c r="AR200" s="42"/>
      <c r="AS200" s="42"/>
      <c r="AT200" s="42"/>
      <c r="AU200" s="42"/>
      <c r="AV200" s="42"/>
      <c r="AW200" s="42"/>
      <c r="AX200" s="42"/>
      <c r="AY200" s="42"/>
      <c r="AZ200" s="42"/>
      <c r="BA200" s="42"/>
      <c r="BB200" s="42"/>
    </row>
    <row r="201" spans="3:54" x14ac:dyDescent="0.25">
      <c r="C201" s="42"/>
      <c r="D201" s="42"/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  <c r="AA201" s="42"/>
      <c r="AB201" s="42"/>
      <c r="AC201" s="42"/>
      <c r="AD201" s="42"/>
      <c r="AE201" s="38"/>
      <c r="AF201" s="38"/>
      <c r="AG201" s="39"/>
      <c r="AH201" s="40"/>
      <c r="AI201" s="42"/>
      <c r="AJ201" s="42"/>
      <c r="AK201" s="42"/>
      <c r="AL201" s="42"/>
      <c r="AM201" s="42"/>
      <c r="AN201" s="42"/>
      <c r="AO201" s="42"/>
      <c r="AP201" s="42"/>
      <c r="AQ201" s="42"/>
      <c r="AR201" s="42"/>
      <c r="AS201" s="42"/>
      <c r="AT201" s="42"/>
      <c r="AU201" s="42"/>
      <c r="AV201" s="42"/>
      <c r="AW201" s="42"/>
      <c r="AX201" s="42"/>
      <c r="AY201" s="42"/>
      <c r="AZ201" s="42"/>
      <c r="BA201" s="42"/>
      <c r="BB201" s="42"/>
    </row>
    <row r="202" spans="3:54" x14ac:dyDescent="0.25">
      <c r="C202" s="42"/>
      <c r="D202" s="42"/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  <c r="AA202" s="42"/>
      <c r="AB202" s="42"/>
      <c r="AC202" s="42"/>
      <c r="AD202" s="42"/>
      <c r="AE202" s="38"/>
      <c r="AF202" s="38"/>
      <c r="AG202" s="39"/>
      <c r="AH202" s="40"/>
      <c r="AI202" s="42"/>
      <c r="AJ202" s="42"/>
      <c r="AK202" s="42"/>
      <c r="AL202" s="42"/>
      <c r="AM202" s="42"/>
      <c r="AN202" s="42"/>
      <c r="AO202" s="42"/>
      <c r="AP202" s="42"/>
      <c r="AQ202" s="42"/>
      <c r="AR202" s="42"/>
      <c r="AS202" s="42"/>
      <c r="AT202" s="42"/>
      <c r="AU202" s="42"/>
      <c r="AV202" s="42"/>
      <c r="AW202" s="42"/>
      <c r="AX202" s="42"/>
      <c r="AY202" s="42"/>
      <c r="AZ202" s="42"/>
      <c r="BA202" s="42"/>
      <c r="BB202" s="42"/>
    </row>
    <row r="376" spans="60:60" x14ac:dyDescent="0.25">
      <c r="BH376" s="42" t="s">
        <v>374</v>
      </c>
    </row>
  </sheetData>
  <mergeCells count="566">
    <mergeCell ref="Z91:AE91"/>
    <mergeCell ref="AF91:AG91"/>
    <mergeCell ref="E85:J85"/>
    <mergeCell ref="K85:X85"/>
    <mergeCell ref="Z85:AE85"/>
    <mergeCell ref="AF85:AG85"/>
    <mergeCell ref="AH85:AM85"/>
    <mergeCell ref="AP85:AZ85"/>
    <mergeCell ref="E86:J86"/>
    <mergeCell ref="K86:X86"/>
    <mergeCell ref="Z86:AE86"/>
    <mergeCell ref="AF86:AG86"/>
    <mergeCell ref="AH86:AM86"/>
    <mergeCell ref="AP86:AZ86"/>
    <mergeCell ref="E90:J90"/>
    <mergeCell ref="K90:X90"/>
    <mergeCell ref="Z90:AE90"/>
    <mergeCell ref="AF90:AG90"/>
    <mergeCell ref="AH90:AM90"/>
    <mergeCell ref="AP90:AZ90"/>
    <mergeCell ref="AH87:AM87"/>
    <mergeCell ref="AP87:AZ87"/>
    <mergeCell ref="AH89:AM89"/>
    <mergeCell ref="AP89:AZ89"/>
    <mergeCell ref="AP68:AZ68"/>
    <mergeCell ref="E84:J84"/>
    <mergeCell ref="K84:X84"/>
    <mergeCell ref="Z84:AE84"/>
    <mergeCell ref="AF84:AG84"/>
    <mergeCell ref="AH84:AM84"/>
    <mergeCell ref="AP84:AZ84"/>
    <mergeCell ref="E83:J83"/>
    <mergeCell ref="K83:X83"/>
    <mergeCell ref="Z83:AE83"/>
    <mergeCell ref="AF83:AG83"/>
    <mergeCell ref="E80:J80"/>
    <mergeCell ref="K80:X80"/>
    <mergeCell ref="Z80:AE80"/>
    <mergeCell ref="AF80:AG80"/>
    <mergeCell ref="AH80:AM80"/>
    <mergeCell ref="AP80:AZ80"/>
    <mergeCell ref="E79:J79"/>
    <mergeCell ref="K79:X79"/>
    <mergeCell ref="AP79:AZ79"/>
    <mergeCell ref="AP78:AZ78"/>
    <mergeCell ref="AF77:AG77"/>
    <mergeCell ref="AH77:AM77"/>
    <mergeCell ref="AP77:AZ77"/>
    <mergeCell ref="K88:X88"/>
    <mergeCell ref="Z88:AE88"/>
    <mergeCell ref="AF88:AG88"/>
    <mergeCell ref="E89:J89"/>
    <mergeCell ref="K89:X89"/>
    <mergeCell ref="Z89:AE89"/>
    <mergeCell ref="AF89:AG89"/>
    <mergeCell ref="AH88:AM88"/>
    <mergeCell ref="E68:J68"/>
    <mergeCell ref="K68:X68"/>
    <mergeCell ref="Z68:AE68"/>
    <mergeCell ref="AF68:AG68"/>
    <mergeCell ref="AH68:AM68"/>
    <mergeCell ref="Z79:AE79"/>
    <mergeCell ref="AF79:AG79"/>
    <mergeCell ref="AH79:AM79"/>
    <mergeCell ref="E78:J78"/>
    <mergeCell ref="K78:X78"/>
    <mergeCell ref="Z78:AE78"/>
    <mergeCell ref="AF78:AG78"/>
    <mergeCell ref="AH78:AM78"/>
    <mergeCell ref="E77:J77"/>
    <mergeCell ref="K77:X77"/>
    <mergeCell ref="Z77:AE77"/>
    <mergeCell ref="AP88:AZ88"/>
    <mergeCell ref="E87:J87"/>
    <mergeCell ref="K87:X87"/>
    <mergeCell ref="Z87:AE87"/>
    <mergeCell ref="AF87:AG87"/>
    <mergeCell ref="E91:J91"/>
    <mergeCell ref="K91:X91"/>
    <mergeCell ref="E81:J81"/>
    <mergeCell ref="K81:X81"/>
    <mergeCell ref="Z81:AE81"/>
    <mergeCell ref="AF81:AG81"/>
    <mergeCell ref="AH81:AM81"/>
    <mergeCell ref="AP81:AZ81"/>
    <mergeCell ref="AH83:AM83"/>
    <mergeCell ref="AP83:AZ83"/>
    <mergeCell ref="E82:J82"/>
    <mergeCell ref="K82:X82"/>
    <mergeCell ref="Z82:AE82"/>
    <mergeCell ref="AF82:AG82"/>
    <mergeCell ref="AH82:AM82"/>
    <mergeCell ref="AP82:AZ82"/>
    <mergeCell ref="AH91:AM91"/>
    <mergeCell ref="AP91:AZ91"/>
    <mergeCell ref="E88:J88"/>
    <mergeCell ref="E76:J76"/>
    <mergeCell ref="K76:X76"/>
    <mergeCell ref="Z76:AE76"/>
    <mergeCell ref="AF76:AG76"/>
    <mergeCell ref="AH76:AM76"/>
    <mergeCell ref="AP76:AZ76"/>
    <mergeCell ref="E75:J75"/>
    <mergeCell ref="K75:X75"/>
    <mergeCell ref="Z75:AE75"/>
    <mergeCell ref="AF75:AG75"/>
    <mergeCell ref="AH75:AM75"/>
    <mergeCell ref="AP75:AZ75"/>
    <mergeCell ref="E74:J74"/>
    <mergeCell ref="K74:X74"/>
    <mergeCell ref="Z74:AE74"/>
    <mergeCell ref="AF74:AG74"/>
    <mergeCell ref="AH74:AM74"/>
    <mergeCell ref="AP74:AZ74"/>
    <mergeCell ref="E73:J73"/>
    <mergeCell ref="K73:X73"/>
    <mergeCell ref="Z73:AE73"/>
    <mergeCell ref="AF73:AG73"/>
    <mergeCell ref="AH73:AM73"/>
    <mergeCell ref="AP73:AZ73"/>
    <mergeCell ref="E72:J72"/>
    <mergeCell ref="K72:X72"/>
    <mergeCell ref="Z72:AE72"/>
    <mergeCell ref="AF72:AG72"/>
    <mergeCell ref="AH72:AM72"/>
    <mergeCell ref="AP72:AZ72"/>
    <mergeCell ref="E71:J71"/>
    <mergeCell ref="K71:X71"/>
    <mergeCell ref="Z71:AE71"/>
    <mergeCell ref="AF71:AG71"/>
    <mergeCell ref="AH71:AM71"/>
    <mergeCell ref="AP71:AZ71"/>
    <mergeCell ref="E70:J70"/>
    <mergeCell ref="K70:X70"/>
    <mergeCell ref="Z70:AE70"/>
    <mergeCell ref="AF70:AG70"/>
    <mergeCell ref="AH70:AM70"/>
    <mergeCell ref="AP70:AZ70"/>
    <mergeCell ref="E69:J69"/>
    <mergeCell ref="K69:X69"/>
    <mergeCell ref="Z69:AE69"/>
    <mergeCell ref="AF69:AG69"/>
    <mergeCell ref="AH69:AM69"/>
    <mergeCell ref="AP69:AZ69"/>
    <mergeCell ref="AL194:AO194"/>
    <mergeCell ref="AQ194:AZ194"/>
    <mergeCell ref="AL195:AO195"/>
    <mergeCell ref="AQ195:AZ195"/>
    <mergeCell ref="E192:J192"/>
    <mergeCell ref="K192:X192"/>
    <mergeCell ref="Z192:AE192"/>
    <mergeCell ref="AF192:AG192"/>
    <mergeCell ref="AH192:AM192"/>
    <mergeCell ref="AP192:AZ192"/>
    <mergeCell ref="E191:J191"/>
    <mergeCell ref="K191:X191"/>
    <mergeCell ref="Z191:AE191"/>
    <mergeCell ref="AF191:AG191"/>
    <mergeCell ref="AH191:AM191"/>
    <mergeCell ref="AP191:AZ191"/>
    <mergeCell ref="E190:J190"/>
    <mergeCell ref="K190:X190"/>
    <mergeCell ref="Z190:AE190"/>
    <mergeCell ref="AF190:AG190"/>
    <mergeCell ref="AH190:AM190"/>
    <mergeCell ref="AP190:AZ190"/>
    <mergeCell ref="AP188:AZ188"/>
    <mergeCell ref="E189:J189"/>
    <mergeCell ref="K189:X189"/>
    <mergeCell ref="Z189:AE189"/>
    <mergeCell ref="AF189:AG189"/>
    <mergeCell ref="AH189:AM189"/>
    <mergeCell ref="AP189:AZ189"/>
    <mergeCell ref="E184:I184"/>
    <mergeCell ref="K184:U184"/>
    <mergeCell ref="AH184:AO184"/>
    <mergeCell ref="E188:J188"/>
    <mergeCell ref="K188:X188"/>
    <mergeCell ref="Z188:AE188"/>
    <mergeCell ref="AF188:AG188"/>
    <mergeCell ref="AH188:AM188"/>
    <mergeCell ref="E182:I182"/>
    <mergeCell ref="AH182:AO182"/>
    <mergeCell ref="AQ182:AT182"/>
    <mergeCell ref="E183:I183"/>
    <mergeCell ref="K183:U183"/>
    <mergeCell ref="AH183:AO183"/>
    <mergeCell ref="AQ183:AT183"/>
    <mergeCell ref="AL174:AO174"/>
    <mergeCell ref="AQ174:AZ174"/>
    <mergeCell ref="AL175:AO175"/>
    <mergeCell ref="AQ175:AZ175"/>
    <mergeCell ref="E181:I181"/>
    <mergeCell ref="K181:U181"/>
    <mergeCell ref="AH181:AO181"/>
    <mergeCell ref="AQ181:AT181"/>
    <mergeCell ref="E172:J172"/>
    <mergeCell ref="K172:X172"/>
    <mergeCell ref="Z172:AE172"/>
    <mergeCell ref="AF172:AG172"/>
    <mergeCell ref="AH172:AM172"/>
    <mergeCell ref="AP172:AZ172"/>
    <mergeCell ref="E171:J171"/>
    <mergeCell ref="K171:X171"/>
    <mergeCell ref="Z171:AE171"/>
    <mergeCell ref="AF171:AG171"/>
    <mergeCell ref="AH171:AM171"/>
    <mergeCell ref="AP171:AZ171"/>
    <mergeCell ref="E170:J170"/>
    <mergeCell ref="K170:X170"/>
    <mergeCell ref="Z170:AE170"/>
    <mergeCell ref="AF170:AG170"/>
    <mergeCell ref="AH170:AM170"/>
    <mergeCell ref="AP170:AZ170"/>
    <mergeCell ref="AP168:AZ168"/>
    <mergeCell ref="E169:J169"/>
    <mergeCell ref="K169:X169"/>
    <mergeCell ref="Z169:AE169"/>
    <mergeCell ref="AF169:AG169"/>
    <mergeCell ref="AH169:AM169"/>
    <mergeCell ref="AP169:AZ169"/>
    <mergeCell ref="E164:I164"/>
    <mergeCell ref="K164:U164"/>
    <mergeCell ref="AH164:AO164"/>
    <mergeCell ref="E168:J168"/>
    <mergeCell ref="K168:X168"/>
    <mergeCell ref="Z168:AE168"/>
    <mergeCell ref="AF168:AG168"/>
    <mergeCell ref="AH168:AM168"/>
    <mergeCell ref="E162:I162"/>
    <mergeCell ref="AH162:AO162"/>
    <mergeCell ref="AQ162:AT162"/>
    <mergeCell ref="E163:I163"/>
    <mergeCell ref="K163:U163"/>
    <mergeCell ref="AH163:AO163"/>
    <mergeCell ref="AQ163:AT163"/>
    <mergeCell ref="AL154:AO154"/>
    <mergeCell ref="AQ154:AZ154"/>
    <mergeCell ref="AL155:AO155"/>
    <mergeCell ref="AQ155:AZ155"/>
    <mergeCell ref="E161:I161"/>
    <mergeCell ref="K161:U161"/>
    <mergeCell ref="AH161:AO161"/>
    <mergeCell ref="AQ161:AT161"/>
    <mergeCell ref="E152:J152"/>
    <mergeCell ref="K152:X152"/>
    <mergeCell ref="Z152:AE152"/>
    <mergeCell ref="AF152:AG152"/>
    <mergeCell ref="AH152:AM152"/>
    <mergeCell ref="AP152:AZ152"/>
    <mergeCell ref="E151:J151"/>
    <mergeCell ref="K151:X151"/>
    <mergeCell ref="Z151:AE151"/>
    <mergeCell ref="AF151:AG151"/>
    <mergeCell ref="AH151:AM151"/>
    <mergeCell ref="AP151:AZ151"/>
    <mergeCell ref="E150:J150"/>
    <mergeCell ref="K150:X150"/>
    <mergeCell ref="Z150:AE150"/>
    <mergeCell ref="AF150:AG150"/>
    <mergeCell ref="AH150:AM150"/>
    <mergeCell ref="AP150:AZ150"/>
    <mergeCell ref="AP148:AZ148"/>
    <mergeCell ref="E149:J149"/>
    <mergeCell ref="K149:X149"/>
    <mergeCell ref="Z149:AE149"/>
    <mergeCell ref="AF149:AG149"/>
    <mergeCell ref="AH149:AM149"/>
    <mergeCell ref="AP149:AZ149"/>
    <mergeCell ref="E144:I144"/>
    <mergeCell ref="K144:U144"/>
    <mergeCell ref="AH144:AO144"/>
    <mergeCell ref="E148:J148"/>
    <mergeCell ref="K148:X148"/>
    <mergeCell ref="Z148:AE148"/>
    <mergeCell ref="AF148:AG148"/>
    <mergeCell ref="AH148:AM148"/>
    <mergeCell ref="E142:I142"/>
    <mergeCell ref="K142:U142"/>
    <mergeCell ref="AH142:AO142"/>
    <mergeCell ref="AQ142:AT142"/>
    <mergeCell ref="E143:I143"/>
    <mergeCell ref="K143:U143"/>
    <mergeCell ref="AH143:AO143"/>
    <mergeCell ref="AQ143:AT143"/>
    <mergeCell ref="AL135:AO135"/>
    <mergeCell ref="AQ135:AZ135"/>
    <mergeCell ref="AL136:AO136"/>
    <mergeCell ref="AQ136:AZ136"/>
    <mergeCell ref="E141:I141"/>
    <mergeCell ref="K141:U141"/>
    <mergeCell ref="AH141:AO141"/>
    <mergeCell ref="AQ141:AT141"/>
    <mergeCell ref="E133:J133"/>
    <mergeCell ref="K133:X133"/>
    <mergeCell ref="Z133:AE133"/>
    <mergeCell ref="AF133:AG133"/>
    <mergeCell ref="AH133:AM133"/>
    <mergeCell ref="AP133:AZ133"/>
    <mergeCell ref="E132:J132"/>
    <mergeCell ref="K132:X132"/>
    <mergeCell ref="Z132:AE132"/>
    <mergeCell ref="AF132:AG132"/>
    <mergeCell ref="AH132:AM132"/>
    <mergeCell ref="AP132:AZ132"/>
    <mergeCell ref="E131:J131"/>
    <mergeCell ref="K131:X131"/>
    <mergeCell ref="Z131:AE131"/>
    <mergeCell ref="AF131:AG131"/>
    <mergeCell ref="AH131:AM131"/>
    <mergeCell ref="AP131:AZ131"/>
    <mergeCell ref="E130:J130"/>
    <mergeCell ref="K130:X130"/>
    <mergeCell ref="Z130:AE130"/>
    <mergeCell ref="AF130:AG130"/>
    <mergeCell ref="AH130:AM130"/>
    <mergeCell ref="AP130:AZ130"/>
    <mergeCell ref="AP128:AZ128"/>
    <mergeCell ref="E129:J129"/>
    <mergeCell ref="K129:X129"/>
    <mergeCell ref="Z129:AE129"/>
    <mergeCell ref="AF129:AG129"/>
    <mergeCell ref="AH129:AM129"/>
    <mergeCell ref="AP129:AZ129"/>
    <mergeCell ref="E124:I124"/>
    <mergeCell ref="K124:U124"/>
    <mergeCell ref="AH124:AO124"/>
    <mergeCell ref="E128:J128"/>
    <mergeCell ref="K128:X128"/>
    <mergeCell ref="Z128:AE128"/>
    <mergeCell ref="AF128:AG128"/>
    <mergeCell ref="AH128:AM128"/>
    <mergeCell ref="E122:I122"/>
    <mergeCell ref="AH122:AO122"/>
    <mergeCell ref="AQ122:AT122"/>
    <mergeCell ref="E123:I123"/>
    <mergeCell ref="K123:U123"/>
    <mergeCell ref="AH123:AO123"/>
    <mergeCell ref="AQ123:AT123"/>
    <mergeCell ref="AL114:AO114"/>
    <mergeCell ref="AQ114:AZ114"/>
    <mergeCell ref="AL115:AO115"/>
    <mergeCell ref="AQ115:AZ115"/>
    <mergeCell ref="E121:I121"/>
    <mergeCell ref="K121:U121"/>
    <mergeCell ref="AH121:AO121"/>
    <mergeCell ref="AQ121:AT121"/>
    <mergeCell ref="E112:J112"/>
    <mergeCell ref="K112:X112"/>
    <mergeCell ref="Z112:AE112"/>
    <mergeCell ref="AF112:AG112"/>
    <mergeCell ref="AH112:AM112"/>
    <mergeCell ref="AP112:AZ112"/>
    <mergeCell ref="E111:J111"/>
    <mergeCell ref="K111:X111"/>
    <mergeCell ref="Z111:AE111"/>
    <mergeCell ref="AF111:AG111"/>
    <mergeCell ref="AH111:AM111"/>
    <mergeCell ref="AP111:AZ111"/>
    <mergeCell ref="E110:J110"/>
    <mergeCell ref="K110:X110"/>
    <mergeCell ref="Z110:AE110"/>
    <mergeCell ref="AF110:AG110"/>
    <mergeCell ref="AH110:AM110"/>
    <mergeCell ref="AP110:AZ110"/>
    <mergeCell ref="E109:J109"/>
    <mergeCell ref="K109:X109"/>
    <mergeCell ref="Z109:AE109"/>
    <mergeCell ref="AF109:AG109"/>
    <mergeCell ref="AH109:AM109"/>
    <mergeCell ref="AP109:AZ109"/>
    <mergeCell ref="AP107:AZ107"/>
    <mergeCell ref="E108:J108"/>
    <mergeCell ref="K108:X108"/>
    <mergeCell ref="Z108:AE108"/>
    <mergeCell ref="AF108:AG108"/>
    <mergeCell ref="AH108:AM108"/>
    <mergeCell ref="AP108:AZ108"/>
    <mergeCell ref="E103:I103"/>
    <mergeCell ref="K103:U103"/>
    <mergeCell ref="AH103:AO103"/>
    <mergeCell ref="E107:J107"/>
    <mergeCell ref="K107:X107"/>
    <mergeCell ref="Z107:AE107"/>
    <mergeCell ref="AF107:AG107"/>
    <mergeCell ref="AH107:AM107"/>
    <mergeCell ref="E101:I101"/>
    <mergeCell ref="AH101:AO101"/>
    <mergeCell ref="AQ101:AT101"/>
    <mergeCell ref="E102:I102"/>
    <mergeCell ref="K102:U102"/>
    <mergeCell ref="AH102:AO102"/>
    <mergeCell ref="AQ102:AT102"/>
    <mergeCell ref="AL93:AO93"/>
    <mergeCell ref="AQ93:AZ93"/>
    <mergeCell ref="AL94:AO94"/>
    <mergeCell ref="AQ94:AZ94"/>
    <mergeCell ref="E100:I100"/>
    <mergeCell ref="K100:U100"/>
    <mergeCell ref="AH100:AO100"/>
    <mergeCell ref="AQ100:AT100"/>
    <mergeCell ref="E65:I65"/>
    <mergeCell ref="K65:U65"/>
    <mergeCell ref="AH65:AO65"/>
    <mergeCell ref="E63:I63"/>
    <mergeCell ref="K63:U63"/>
    <mergeCell ref="AH63:AO63"/>
    <mergeCell ref="AQ63:AT63"/>
    <mergeCell ref="E64:I64"/>
    <mergeCell ref="K64:U64"/>
    <mergeCell ref="AH64:AO64"/>
    <mergeCell ref="AQ64:AT64"/>
    <mergeCell ref="AL56:AO56"/>
    <mergeCell ref="AQ56:AZ56"/>
    <mergeCell ref="AL57:AO57"/>
    <mergeCell ref="AQ57:AZ57"/>
    <mergeCell ref="E62:I62"/>
    <mergeCell ref="K62:U62"/>
    <mergeCell ref="AH62:AO62"/>
    <mergeCell ref="AQ62:AT62"/>
    <mergeCell ref="E54:J54"/>
    <mergeCell ref="K54:X54"/>
    <mergeCell ref="Z54:AE54"/>
    <mergeCell ref="AF54:AG54"/>
    <mergeCell ref="AH54:AM54"/>
    <mergeCell ref="AP54:AZ54"/>
    <mergeCell ref="E53:J53"/>
    <mergeCell ref="K53:X53"/>
    <mergeCell ref="Z53:AE53"/>
    <mergeCell ref="AF53:AG53"/>
    <mergeCell ref="AH53:AM53"/>
    <mergeCell ref="AP53:AZ53"/>
    <mergeCell ref="E52:J52"/>
    <mergeCell ref="K52:X52"/>
    <mergeCell ref="Z52:AE52"/>
    <mergeCell ref="AF52:AG52"/>
    <mergeCell ref="AH52:AM52"/>
    <mergeCell ref="AP52:AZ52"/>
    <mergeCell ref="E51:J51"/>
    <mergeCell ref="K51:X51"/>
    <mergeCell ref="Z51:AE51"/>
    <mergeCell ref="AF51:AG51"/>
    <mergeCell ref="AH51:AM51"/>
    <mergeCell ref="AP51:AZ51"/>
    <mergeCell ref="AP49:AZ49"/>
    <mergeCell ref="E50:J50"/>
    <mergeCell ref="K50:X50"/>
    <mergeCell ref="Z50:AE50"/>
    <mergeCell ref="AF50:AG50"/>
    <mergeCell ref="AH50:AM50"/>
    <mergeCell ref="AP50:AZ50"/>
    <mergeCell ref="E45:I45"/>
    <mergeCell ref="K45:U45"/>
    <mergeCell ref="AH45:AO45"/>
    <mergeCell ref="E49:J49"/>
    <mergeCell ref="K49:X49"/>
    <mergeCell ref="Z49:AE49"/>
    <mergeCell ref="AF49:AG49"/>
    <mergeCell ref="AH49:AM49"/>
    <mergeCell ref="E43:I43"/>
    <mergeCell ref="AH43:AO43"/>
    <mergeCell ref="AQ43:AT43"/>
    <mergeCell ref="E44:I44"/>
    <mergeCell ref="K44:U44"/>
    <mergeCell ref="AH44:AO44"/>
    <mergeCell ref="AQ44:AT44"/>
    <mergeCell ref="AL35:AO35"/>
    <mergeCell ref="AQ35:AZ35"/>
    <mergeCell ref="AL36:AO36"/>
    <mergeCell ref="AQ36:AZ36"/>
    <mergeCell ref="E42:I42"/>
    <mergeCell ref="K42:U42"/>
    <mergeCell ref="AH42:AO42"/>
    <mergeCell ref="AQ42:AT42"/>
    <mergeCell ref="E33:J33"/>
    <mergeCell ref="K33:X33"/>
    <mergeCell ref="Z33:AE33"/>
    <mergeCell ref="AF33:AG33"/>
    <mergeCell ref="AH33:AM33"/>
    <mergeCell ref="AP33:AZ33"/>
    <mergeCell ref="E32:J32"/>
    <mergeCell ref="K32:X32"/>
    <mergeCell ref="Z32:AE32"/>
    <mergeCell ref="AF32:AG32"/>
    <mergeCell ref="AH32:AM32"/>
    <mergeCell ref="AP32:AZ32"/>
    <mergeCell ref="E31:J31"/>
    <mergeCell ref="K31:X31"/>
    <mergeCell ref="Z31:AE31"/>
    <mergeCell ref="AF31:AG31"/>
    <mergeCell ref="AH31:AM31"/>
    <mergeCell ref="AP31:AZ31"/>
    <mergeCell ref="AP29:AZ29"/>
    <mergeCell ref="E30:J30"/>
    <mergeCell ref="K30:X30"/>
    <mergeCell ref="Z30:AE30"/>
    <mergeCell ref="AF30:AG30"/>
    <mergeCell ref="AH30:AM30"/>
    <mergeCell ref="AP30:AZ30"/>
    <mergeCell ref="E25:I25"/>
    <mergeCell ref="K25:U25"/>
    <mergeCell ref="AH25:AO25"/>
    <mergeCell ref="E29:J29"/>
    <mergeCell ref="K29:X29"/>
    <mergeCell ref="Z29:AE29"/>
    <mergeCell ref="AF29:AG29"/>
    <mergeCell ref="AH29:AM29"/>
    <mergeCell ref="E23:I23"/>
    <mergeCell ref="AH23:AO23"/>
    <mergeCell ref="AQ23:AT23"/>
    <mergeCell ref="E24:I24"/>
    <mergeCell ref="K24:U24"/>
    <mergeCell ref="AH24:AO24"/>
    <mergeCell ref="AQ24:AT24"/>
    <mergeCell ref="AL15:AO15"/>
    <mergeCell ref="AQ15:AZ15"/>
    <mergeCell ref="AL16:AO16"/>
    <mergeCell ref="AQ16:AZ16"/>
    <mergeCell ref="E22:I22"/>
    <mergeCell ref="K22:U22"/>
    <mergeCell ref="AH22:AO22"/>
    <mergeCell ref="AQ22:AT22"/>
    <mergeCell ref="E13:J13"/>
    <mergeCell ref="K13:X13"/>
    <mergeCell ref="Z13:AE13"/>
    <mergeCell ref="AF13:AG13"/>
    <mergeCell ref="AH13:AM13"/>
    <mergeCell ref="AP13:AZ13"/>
    <mergeCell ref="E12:J12"/>
    <mergeCell ref="K12:X12"/>
    <mergeCell ref="Z12:AE12"/>
    <mergeCell ref="AF12:AG12"/>
    <mergeCell ref="AH12:AM12"/>
    <mergeCell ref="AP12:AZ12"/>
    <mergeCell ref="E5:I5"/>
    <mergeCell ref="K5:U5"/>
    <mergeCell ref="AH5:AO5"/>
    <mergeCell ref="AQ5:AT5"/>
    <mergeCell ref="CE1:CE3"/>
    <mergeCell ref="E11:J11"/>
    <mergeCell ref="K11:X11"/>
    <mergeCell ref="Z11:AE11"/>
    <mergeCell ref="AF11:AG11"/>
    <mergeCell ref="AH11:AM11"/>
    <mergeCell ref="AP11:AZ11"/>
    <mergeCell ref="CE5:CF5"/>
    <mergeCell ref="E6:I6"/>
    <mergeCell ref="K6:U6"/>
    <mergeCell ref="AH6:AO6"/>
    <mergeCell ref="E10:J10"/>
    <mergeCell ref="K10:X10"/>
    <mergeCell ref="Z10:AE10"/>
    <mergeCell ref="AF10:AG10"/>
    <mergeCell ref="AH10:AM10"/>
    <mergeCell ref="AP10:AZ10"/>
    <mergeCell ref="CF1:CF3"/>
    <mergeCell ref="CG1:CH1"/>
    <mergeCell ref="CG2:CH2"/>
    <mergeCell ref="E3:I3"/>
    <mergeCell ref="K3:U3"/>
    <mergeCell ref="AH3:AO3"/>
    <mergeCell ref="AQ3:AT3"/>
    <mergeCell ref="E4:I4"/>
    <mergeCell ref="K4:V4"/>
    <mergeCell ref="AH4:AO4"/>
    <mergeCell ref="AQ4:AT4"/>
  </mergeCells>
  <pageMargins left="0.7" right="0.7" top="0.75" bottom="0.75" header="0.3" footer="0.3"/>
  <pageSetup paperSize="9" orientation="portrait" horizontalDpi="0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C9E0B-0D3F-4F85-B9AB-F71915CDF839}">
  <dimension ref="C1:CH376"/>
  <sheetViews>
    <sheetView topLeftCell="A166" zoomScale="110" zoomScaleNormal="110" workbookViewId="0">
      <selection activeCell="AF187" sqref="AF187:AG187"/>
    </sheetView>
  </sheetViews>
  <sheetFormatPr defaultColWidth="1.7109375" defaultRowHeight="16.5" x14ac:dyDescent="0.25"/>
  <cols>
    <col min="1" max="2" width="1.7109375" style="42"/>
    <col min="3" max="11" width="1.7109375" style="41"/>
    <col min="12" max="12" width="1.7109375" style="41" customWidth="1"/>
    <col min="13" max="39" width="1.7109375" style="41"/>
    <col min="40" max="41" width="1.7109375" style="41" customWidth="1"/>
    <col min="42" max="54" width="1.7109375" style="41"/>
    <col min="55" max="58" width="1.7109375" style="42"/>
    <col min="59" max="59" width="1.7109375" style="42" customWidth="1"/>
    <col min="60" max="82" width="1.7109375" style="42"/>
    <col min="83" max="83" width="8.85546875" style="38" customWidth="1"/>
    <col min="84" max="84" width="35.42578125" style="38" customWidth="1"/>
    <col min="85" max="85" width="21.28515625" style="39" customWidth="1"/>
    <col min="86" max="86" width="24.28515625" style="40" customWidth="1"/>
    <col min="87" max="16384" width="1.7109375" style="42"/>
  </cols>
  <sheetData>
    <row r="1" spans="3:86" ht="17.25" thickBot="1" x14ac:dyDescent="0.3">
      <c r="CE1" s="199" t="s">
        <v>12</v>
      </c>
      <c r="CF1" s="215" t="s">
        <v>13</v>
      </c>
      <c r="CG1" s="195" t="s">
        <v>14</v>
      </c>
      <c r="CH1" s="195"/>
    </row>
    <row r="2" spans="3:86" x14ac:dyDescent="0.25">
      <c r="C2" s="43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5"/>
      <c r="CE2" s="199"/>
      <c r="CF2" s="215"/>
      <c r="CG2" s="195" t="s">
        <v>15</v>
      </c>
      <c r="CH2" s="195"/>
    </row>
    <row r="3" spans="3:86" x14ac:dyDescent="0.25">
      <c r="C3" s="46"/>
      <c r="E3" s="245" t="s">
        <v>0</v>
      </c>
      <c r="F3" s="245"/>
      <c r="G3" s="245"/>
      <c r="H3" s="245"/>
      <c r="I3" s="245"/>
      <c r="J3" s="49" t="s">
        <v>11</v>
      </c>
      <c r="K3" s="245" t="s">
        <v>323</v>
      </c>
      <c r="L3" s="245"/>
      <c r="M3" s="245"/>
      <c r="N3" s="245"/>
      <c r="O3" s="245"/>
      <c r="P3" s="245"/>
      <c r="Q3" s="245"/>
      <c r="R3" s="245"/>
      <c r="S3" s="245"/>
      <c r="T3" s="245"/>
      <c r="U3" s="245"/>
      <c r="V3" s="49"/>
      <c r="W3" s="49"/>
      <c r="X3" s="49"/>
      <c r="Y3" s="49"/>
      <c r="Z3" s="49"/>
      <c r="AA3" s="49"/>
      <c r="AB3" s="49"/>
      <c r="AC3" s="49"/>
      <c r="AD3" s="50"/>
      <c r="AE3" s="50"/>
      <c r="AF3" s="50"/>
      <c r="AG3" s="50"/>
      <c r="AH3" s="245" t="s">
        <v>3</v>
      </c>
      <c r="AI3" s="245"/>
      <c r="AJ3" s="245"/>
      <c r="AK3" s="245"/>
      <c r="AL3" s="245"/>
      <c r="AM3" s="245"/>
      <c r="AN3" s="245"/>
      <c r="AO3" s="245"/>
      <c r="AP3" s="49" t="s">
        <v>11</v>
      </c>
      <c r="AQ3" s="247">
        <v>336.91</v>
      </c>
      <c r="AR3" s="247"/>
      <c r="AS3" s="247"/>
      <c r="AT3" s="247"/>
      <c r="AU3" s="49" t="s">
        <v>319</v>
      </c>
      <c r="AV3" s="49"/>
      <c r="AW3" s="49"/>
      <c r="AX3" s="49"/>
      <c r="AY3" s="49"/>
      <c r="AZ3" s="49"/>
      <c r="BB3" s="51"/>
      <c r="CE3" s="199"/>
      <c r="CF3" s="215"/>
      <c r="CG3" s="1" t="s">
        <v>16</v>
      </c>
      <c r="CH3" s="2">
        <v>14346</v>
      </c>
    </row>
    <row r="4" spans="3:86" x14ac:dyDescent="0.25">
      <c r="C4" s="46"/>
      <c r="E4" s="245" t="s">
        <v>322</v>
      </c>
      <c r="F4" s="245"/>
      <c r="G4" s="245"/>
      <c r="H4" s="245"/>
      <c r="I4" s="245"/>
      <c r="J4" s="49" t="s">
        <v>11</v>
      </c>
      <c r="K4" s="246" t="s">
        <v>501</v>
      </c>
      <c r="L4" s="246"/>
      <c r="M4" s="246"/>
      <c r="N4" s="246"/>
      <c r="O4" s="246"/>
      <c r="P4" s="246"/>
      <c r="Q4" s="246"/>
      <c r="R4" s="246"/>
      <c r="S4" s="246"/>
      <c r="T4" s="246"/>
      <c r="U4" s="246"/>
      <c r="V4" s="246"/>
      <c r="W4" s="49"/>
      <c r="X4" s="49"/>
      <c r="Y4" s="49"/>
      <c r="Z4" s="49"/>
      <c r="AA4" s="49"/>
      <c r="AB4" s="49"/>
      <c r="AC4" s="49"/>
      <c r="AD4" s="50"/>
      <c r="AE4" s="50"/>
      <c r="AF4" s="50"/>
      <c r="AG4" s="50"/>
      <c r="AH4" s="245" t="s">
        <v>4</v>
      </c>
      <c r="AI4" s="245"/>
      <c r="AJ4" s="245"/>
      <c r="AK4" s="245"/>
      <c r="AL4" s="245"/>
      <c r="AM4" s="245"/>
      <c r="AN4" s="245"/>
      <c r="AO4" s="245"/>
      <c r="AP4" s="49" t="s">
        <v>11</v>
      </c>
      <c r="AQ4" s="245">
        <v>2100</v>
      </c>
      <c r="AR4" s="245"/>
      <c r="AS4" s="245"/>
      <c r="AT4" s="245"/>
      <c r="AU4" s="49" t="s">
        <v>320</v>
      </c>
      <c r="AV4" s="49"/>
      <c r="AW4" s="49"/>
      <c r="AX4" s="49"/>
      <c r="AY4" s="49"/>
      <c r="AZ4" s="49"/>
      <c r="BB4" s="51"/>
      <c r="CE4" s="118"/>
      <c r="CF4" s="119"/>
      <c r="CG4" s="1"/>
      <c r="CH4" s="2"/>
    </row>
    <row r="5" spans="3:86" x14ac:dyDescent="0.25">
      <c r="C5" s="46"/>
      <c r="E5" s="245" t="s">
        <v>1</v>
      </c>
      <c r="F5" s="245"/>
      <c r="G5" s="245"/>
      <c r="H5" s="245"/>
      <c r="I5" s="245"/>
      <c r="J5" s="49" t="s">
        <v>11</v>
      </c>
      <c r="K5" s="245" t="s">
        <v>458</v>
      </c>
      <c r="L5" s="245"/>
      <c r="M5" s="245"/>
      <c r="N5" s="245"/>
      <c r="O5" s="245"/>
      <c r="P5" s="245"/>
      <c r="Q5" s="245"/>
      <c r="R5" s="245"/>
      <c r="S5" s="245"/>
      <c r="T5" s="245"/>
      <c r="U5" s="245"/>
      <c r="V5" s="49"/>
      <c r="W5" s="49"/>
      <c r="X5" s="49"/>
      <c r="Y5" s="49"/>
      <c r="Z5" s="49"/>
      <c r="AA5" s="49"/>
      <c r="AB5" s="49"/>
      <c r="AC5" s="49"/>
      <c r="AD5" s="50"/>
      <c r="AE5" s="50"/>
      <c r="AF5" s="50"/>
      <c r="AG5" s="50"/>
      <c r="AH5" s="245"/>
      <c r="AI5" s="245"/>
      <c r="AJ5" s="245"/>
      <c r="AK5" s="245"/>
      <c r="AL5" s="245"/>
      <c r="AM5" s="245"/>
      <c r="AN5" s="245"/>
      <c r="AO5" s="245"/>
      <c r="AP5" s="49"/>
      <c r="AQ5" s="246"/>
      <c r="AR5" s="246"/>
      <c r="AS5" s="246"/>
      <c r="AT5" s="246"/>
      <c r="AU5" s="49"/>
      <c r="AV5" s="49"/>
      <c r="AW5" s="49"/>
      <c r="AX5" s="49"/>
      <c r="AY5" s="49"/>
      <c r="AZ5" s="49"/>
      <c r="BB5" s="51"/>
      <c r="CE5" s="207" t="s">
        <v>17</v>
      </c>
      <c r="CF5" s="207"/>
      <c r="CG5" s="3"/>
      <c r="CH5" s="4"/>
    </row>
    <row r="6" spans="3:86" x14ac:dyDescent="0.25">
      <c r="C6" s="46"/>
      <c r="E6" s="245" t="s">
        <v>2</v>
      </c>
      <c r="F6" s="245"/>
      <c r="G6" s="245"/>
      <c r="H6" s="245"/>
      <c r="I6" s="245"/>
      <c r="J6" s="49" t="s">
        <v>11</v>
      </c>
      <c r="K6" s="245" t="s">
        <v>337</v>
      </c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245"/>
      <c r="AI6" s="245"/>
      <c r="AJ6" s="245"/>
      <c r="AK6" s="245"/>
      <c r="AL6" s="245"/>
      <c r="AM6" s="245"/>
      <c r="AN6" s="245"/>
      <c r="AO6" s="245"/>
      <c r="AP6" s="49"/>
      <c r="AQ6" s="49"/>
      <c r="AR6" s="49"/>
      <c r="AS6" s="49"/>
      <c r="AT6" s="49"/>
      <c r="AU6" s="49"/>
      <c r="AV6" s="49"/>
      <c r="AW6" s="49"/>
      <c r="AX6" s="49"/>
      <c r="AY6" s="49"/>
      <c r="AZ6" s="49"/>
      <c r="BB6" s="51"/>
      <c r="CE6" s="5" t="s">
        <v>5</v>
      </c>
      <c r="CF6" s="6" t="s">
        <v>18</v>
      </c>
      <c r="CG6" s="7">
        <v>6.77</v>
      </c>
      <c r="CH6" s="4">
        <f>CG6*$CH$3</f>
        <v>97122.42</v>
      </c>
    </row>
    <row r="7" spans="3:86" x14ac:dyDescent="0.25">
      <c r="C7" s="46"/>
      <c r="BB7" s="51"/>
      <c r="CE7" s="5" t="s">
        <v>19</v>
      </c>
      <c r="CF7" s="6" t="s">
        <v>20</v>
      </c>
      <c r="CG7" s="8">
        <v>8.17</v>
      </c>
      <c r="CH7" s="4">
        <f t="shared" ref="CH7:CH72" si="0">CG7*$CH$3</f>
        <v>117206.81999999999</v>
      </c>
    </row>
    <row r="8" spans="3:86" x14ac:dyDescent="0.25">
      <c r="C8" s="46"/>
      <c r="BB8" s="51"/>
      <c r="CE8" s="5" t="s">
        <v>21</v>
      </c>
      <c r="CF8" s="6" t="s">
        <v>22</v>
      </c>
      <c r="CG8" s="8">
        <v>23.32</v>
      </c>
      <c r="CH8" s="4">
        <f t="shared" si="0"/>
        <v>334548.72000000003</v>
      </c>
    </row>
    <row r="9" spans="3:86" x14ac:dyDescent="0.25">
      <c r="C9" s="46"/>
      <c r="BB9" s="51"/>
      <c r="CE9" s="5" t="s">
        <v>23</v>
      </c>
      <c r="CF9" s="6" t="s">
        <v>24</v>
      </c>
      <c r="CG9" s="7">
        <v>8.27</v>
      </c>
      <c r="CH9" s="4">
        <f t="shared" si="0"/>
        <v>118641.42</v>
      </c>
    </row>
    <row r="10" spans="3:86" ht="16.5" customHeight="1" x14ac:dyDescent="0.25">
      <c r="C10" s="46"/>
      <c r="E10" s="208" t="s">
        <v>6</v>
      </c>
      <c r="F10" s="209"/>
      <c r="G10" s="209"/>
      <c r="H10" s="209"/>
      <c r="I10" s="209"/>
      <c r="J10" s="209"/>
      <c r="K10" s="210" t="str">
        <f>VLOOKUP(E10,$CE$1:$CH$1002,2,FALSE)</f>
        <v>NOVACRON RUBY S–3B</v>
      </c>
      <c r="L10" s="210"/>
      <c r="M10" s="210"/>
      <c r="N10" s="210"/>
      <c r="O10" s="210"/>
      <c r="P10" s="210"/>
      <c r="Q10" s="210"/>
      <c r="R10" s="210"/>
      <c r="S10" s="210"/>
      <c r="T10" s="210"/>
      <c r="U10" s="210"/>
      <c r="V10" s="210"/>
      <c r="W10" s="210"/>
      <c r="X10" s="210"/>
      <c r="Y10" s="117"/>
      <c r="Z10" s="211">
        <v>0.75</v>
      </c>
      <c r="AA10" s="211"/>
      <c r="AB10" s="211"/>
      <c r="AC10" s="211"/>
      <c r="AD10" s="211"/>
      <c r="AE10" s="211"/>
      <c r="AF10" s="210" t="s">
        <v>315</v>
      </c>
      <c r="AG10" s="210"/>
      <c r="AH10" s="212">
        <v>252.68</v>
      </c>
      <c r="AI10" s="212"/>
      <c r="AJ10" s="212"/>
      <c r="AK10" s="212"/>
      <c r="AL10" s="212"/>
      <c r="AM10" s="212"/>
      <c r="AN10" s="52" t="s">
        <v>316</v>
      </c>
      <c r="AO10" s="52"/>
      <c r="AP10" s="213">
        <f>(AH10*VLOOKUP(E10,$CE$1:$CH$1002,4,FALSE))/1000</f>
        <v>30485.8066248</v>
      </c>
      <c r="AQ10" s="213"/>
      <c r="AR10" s="213"/>
      <c r="AS10" s="213"/>
      <c r="AT10" s="213"/>
      <c r="AU10" s="213"/>
      <c r="AV10" s="213"/>
      <c r="AW10" s="213"/>
      <c r="AX10" s="213"/>
      <c r="AY10" s="213"/>
      <c r="AZ10" s="214"/>
      <c r="BB10" s="51"/>
      <c r="CE10" s="5" t="s">
        <v>25</v>
      </c>
      <c r="CF10" s="9" t="s">
        <v>26</v>
      </c>
      <c r="CG10" s="7">
        <v>7.46</v>
      </c>
      <c r="CH10" s="4">
        <f t="shared" si="0"/>
        <v>107021.16</v>
      </c>
    </row>
    <row r="11" spans="3:86" x14ac:dyDescent="0.25">
      <c r="C11" s="46"/>
      <c r="E11" s="216" t="s">
        <v>8</v>
      </c>
      <c r="F11" s="217"/>
      <c r="G11" s="217"/>
      <c r="H11" s="217"/>
      <c r="I11" s="217"/>
      <c r="J11" s="217"/>
      <c r="K11" s="218" t="str">
        <f>VLOOKUP(E11,$CE$1:$CH$1002,2,FALSE)</f>
        <v>FIMBIL EAS 40 NEW</v>
      </c>
      <c r="L11" s="218"/>
      <c r="M11" s="218"/>
      <c r="N11" s="218"/>
      <c r="O11" s="218"/>
      <c r="P11" s="218"/>
      <c r="Q11" s="218"/>
      <c r="R11" s="218"/>
      <c r="S11" s="218"/>
      <c r="T11" s="218"/>
      <c r="U11" s="218"/>
      <c r="V11" s="218"/>
      <c r="W11" s="218"/>
      <c r="X11" s="218"/>
      <c r="Y11" s="116"/>
      <c r="Z11" s="219">
        <v>4</v>
      </c>
      <c r="AA11" s="219"/>
      <c r="AB11" s="219"/>
      <c r="AC11" s="219"/>
      <c r="AD11" s="219"/>
      <c r="AE11" s="219"/>
      <c r="AF11" s="218" t="s">
        <v>315</v>
      </c>
      <c r="AG11" s="218"/>
      <c r="AH11" s="248">
        <v>1347.64</v>
      </c>
      <c r="AI11" s="248"/>
      <c r="AJ11" s="248"/>
      <c r="AK11" s="248"/>
      <c r="AL11" s="248"/>
      <c r="AM11" s="248"/>
      <c r="AN11" s="55" t="s">
        <v>316</v>
      </c>
      <c r="AO11" s="55"/>
      <c r="AP11" s="221">
        <f>(AH11*VLOOKUP(E11,$CE$1:$CH$1002,4,FALSE))/1000</f>
        <v>27799.306589600001</v>
      </c>
      <c r="AQ11" s="221"/>
      <c r="AR11" s="221"/>
      <c r="AS11" s="221"/>
      <c r="AT11" s="221"/>
      <c r="AU11" s="221"/>
      <c r="AV11" s="221"/>
      <c r="AW11" s="221"/>
      <c r="AX11" s="221"/>
      <c r="AY11" s="221"/>
      <c r="AZ11" s="222"/>
      <c r="BB11" s="51"/>
      <c r="CE11" s="5" t="s">
        <v>6</v>
      </c>
      <c r="CF11" s="6" t="s">
        <v>27</v>
      </c>
      <c r="CG11" s="7">
        <v>8.41</v>
      </c>
      <c r="CH11" s="4">
        <f t="shared" si="0"/>
        <v>120649.86</v>
      </c>
    </row>
    <row r="12" spans="3:86" x14ac:dyDescent="0.25">
      <c r="C12" s="46"/>
      <c r="E12" s="200" t="s">
        <v>183</v>
      </c>
      <c r="F12" s="243"/>
      <c r="G12" s="243"/>
      <c r="H12" s="243"/>
      <c r="I12" s="243"/>
      <c r="J12" s="243"/>
      <c r="K12" s="230" t="str">
        <f>VLOOKUP(E12,$CE$1:$CH$1002,2,FALSE)</f>
        <v>CAUSTIC SODA LIQ</v>
      </c>
      <c r="L12" s="230"/>
      <c r="M12" s="230"/>
      <c r="N12" s="230"/>
      <c r="O12" s="230"/>
      <c r="P12" s="230"/>
      <c r="Q12" s="230"/>
      <c r="R12" s="230"/>
      <c r="S12" s="230"/>
      <c r="T12" s="230"/>
      <c r="U12" s="230"/>
      <c r="V12" s="230"/>
      <c r="W12" s="230"/>
      <c r="X12" s="230"/>
      <c r="Y12" s="115"/>
      <c r="Z12" s="203">
        <v>6</v>
      </c>
      <c r="AA12" s="203"/>
      <c r="AB12" s="203"/>
      <c r="AC12" s="203"/>
      <c r="AD12" s="203"/>
      <c r="AE12" s="203"/>
      <c r="AF12" s="230" t="s">
        <v>315</v>
      </c>
      <c r="AG12" s="230"/>
      <c r="AH12" s="249">
        <v>2021.45</v>
      </c>
      <c r="AI12" s="249"/>
      <c r="AJ12" s="249"/>
      <c r="AK12" s="249"/>
      <c r="AL12" s="249"/>
      <c r="AM12" s="249"/>
      <c r="AN12" s="41" t="s">
        <v>316</v>
      </c>
      <c r="AP12" s="242">
        <f>(AH12*VLOOKUP(E12,$CE$1:$CH$1002,4,FALSE))/1000</f>
        <v>17277.333150000002</v>
      </c>
      <c r="AQ12" s="242"/>
      <c r="AR12" s="242"/>
      <c r="AS12" s="242"/>
      <c r="AT12" s="242"/>
      <c r="AU12" s="242"/>
      <c r="AV12" s="242"/>
      <c r="AW12" s="242"/>
      <c r="AX12" s="242"/>
      <c r="AY12" s="242"/>
      <c r="AZ12" s="206"/>
      <c r="BB12" s="51"/>
      <c r="CE12" s="5" t="s">
        <v>28</v>
      </c>
      <c r="CF12" s="6" t="s">
        <v>29</v>
      </c>
      <c r="CG12" s="7">
        <v>7.55</v>
      </c>
      <c r="CH12" s="4">
        <f t="shared" si="0"/>
        <v>108312.3</v>
      </c>
    </row>
    <row r="13" spans="3:86" x14ac:dyDescent="0.25">
      <c r="C13" s="46"/>
      <c r="E13" s="223" t="s">
        <v>10</v>
      </c>
      <c r="F13" s="224"/>
      <c r="G13" s="224"/>
      <c r="H13" s="224"/>
      <c r="I13" s="224"/>
      <c r="J13" s="224"/>
      <c r="K13" s="225" t="str">
        <f>VLOOKUP(E13,$CE$1:$CH$1002,2,FALSE)</f>
        <v>SODA ASH</v>
      </c>
      <c r="L13" s="225"/>
      <c r="M13" s="225"/>
      <c r="N13" s="225"/>
      <c r="O13" s="225"/>
      <c r="P13" s="225"/>
      <c r="Q13" s="225"/>
      <c r="R13" s="225"/>
      <c r="S13" s="225"/>
      <c r="T13" s="225"/>
      <c r="U13" s="225"/>
      <c r="V13" s="225"/>
      <c r="W13" s="225"/>
      <c r="X13" s="225"/>
      <c r="Y13" s="113"/>
      <c r="Z13" s="226">
        <v>20</v>
      </c>
      <c r="AA13" s="226"/>
      <c r="AB13" s="226"/>
      <c r="AC13" s="226"/>
      <c r="AD13" s="226"/>
      <c r="AE13" s="226"/>
      <c r="AF13" s="225" t="s">
        <v>315</v>
      </c>
      <c r="AG13" s="225"/>
      <c r="AH13" s="227">
        <v>6738.18</v>
      </c>
      <c r="AI13" s="227"/>
      <c r="AJ13" s="227"/>
      <c r="AK13" s="227"/>
      <c r="AL13" s="227"/>
      <c r="AM13" s="227"/>
      <c r="AN13" s="54" t="s">
        <v>316</v>
      </c>
      <c r="AO13" s="54"/>
      <c r="AP13" s="228">
        <f>(AH13*VLOOKUP(E13,$CE$1:$CH$1002,4,FALSE))/1000</f>
        <v>59835.038400000005</v>
      </c>
      <c r="AQ13" s="228"/>
      <c r="AR13" s="228"/>
      <c r="AS13" s="228"/>
      <c r="AT13" s="228"/>
      <c r="AU13" s="228"/>
      <c r="AV13" s="228"/>
      <c r="AW13" s="228"/>
      <c r="AX13" s="228"/>
      <c r="AY13" s="228"/>
      <c r="AZ13" s="229"/>
      <c r="BB13" s="51"/>
      <c r="CE13" s="5" t="s">
        <v>30</v>
      </c>
      <c r="CF13" s="6" t="s">
        <v>31</v>
      </c>
      <c r="CG13" s="8">
        <v>8.7899999999999991</v>
      </c>
      <c r="CH13" s="4">
        <f t="shared" si="0"/>
        <v>126101.33999999998</v>
      </c>
    </row>
    <row r="14" spans="3:86" x14ac:dyDescent="0.25">
      <c r="C14" s="46"/>
      <c r="E14" s="120"/>
      <c r="F14" s="120"/>
      <c r="G14" s="120"/>
      <c r="H14" s="120"/>
      <c r="I14" s="120"/>
      <c r="J14" s="120"/>
      <c r="K14" s="115"/>
      <c r="L14" s="115"/>
      <c r="M14" s="115"/>
      <c r="N14" s="115"/>
      <c r="O14" s="115"/>
      <c r="P14" s="115"/>
      <c r="Q14" s="115"/>
      <c r="R14" s="115"/>
      <c r="S14" s="115"/>
      <c r="T14" s="115"/>
      <c r="U14" s="115"/>
      <c r="V14" s="115"/>
      <c r="W14" s="115"/>
      <c r="X14" s="115"/>
      <c r="Y14" s="115"/>
      <c r="Z14" s="111"/>
      <c r="AA14" s="111"/>
      <c r="AB14" s="111"/>
      <c r="AC14" s="111"/>
      <c r="AD14" s="111"/>
      <c r="AE14" s="111"/>
      <c r="AF14" s="115"/>
      <c r="AG14" s="115"/>
      <c r="AH14" s="120"/>
      <c r="AI14" s="120"/>
      <c r="AJ14" s="120"/>
      <c r="AK14" s="120"/>
      <c r="AL14" s="120"/>
      <c r="AM14" s="120"/>
      <c r="AP14" s="112"/>
      <c r="AQ14" s="112"/>
      <c r="AR14" s="112"/>
      <c r="AS14" s="112"/>
      <c r="AT14" s="112"/>
      <c r="AU14" s="112"/>
      <c r="AV14" s="112"/>
      <c r="AW14" s="112"/>
      <c r="AX14" s="112"/>
      <c r="AY14" s="112"/>
      <c r="AZ14" s="112"/>
      <c r="BB14" s="51"/>
      <c r="CE14" s="5" t="s">
        <v>32</v>
      </c>
      <c r="CF14" s="9" t="s">
        <v>33</v>
      </c>
      <c r="CG14" s="7">
        <v>11.66</v>
      </c>
      <c r="CH14" s="4">
        <f t="shared" si="0"/>
        <v>167274.36000000002</v>
      </c>
    </row>
    <row r="15" spans="3:86" x14ac:dyDescent="0.25">
      <c r="C15" s="46"/>
      <c r="E15" s="120"/>
      <c r="F15" s="120"/>
      <c r="G15" s="120"/>
      <c r="H15" s="120"/>
      <c r="I15" s="120"/>
      <c r="J15" s="120"/>
      <c r="K15" s="115"/>
      <c r="L15" s="115"/>
      <c r="M15" s="115"/>
      <c r="N15" s="115"/>
      <c r="O15" s="115"/>
      <c r="P15" s="115"/>
      <c r="Q15" s="115"/>
      <c r="R15" s="115"/>
      <c r="S15" s="115"/>
      <c r="T15" s="115"/>
      <c r="U15" s="115"/>
      <c r="V15" s="115"/>
      <c r="W15" s="115"/>
      <c r="X15" s="115"/>
      <c r="Y15" s="115"/>
      <c r="Z15" s="111"/>
      <c r="AA15" s="111"/>
      <c r="AB15" s="111"/>
      <c r="AC15" s="111"/>
      <c r="AD15" s="111"/>
      <c r="AE15" s="111"/>
      <c r="AF15" s="115"/>
      <c r="AG15" s="115"/>
      <c r="AH15" s="120"/>
      <c r="AI15" s="120"/>
      <c r="AJ15" s="120"/>
      <c r="AK15" s="59"/>
      <c r="AL15" s="230" t="s">
        <v>318</v>
      </c>
      <c r="AM15" s="230"/>
      <c r="AN15" s="230"/>
      <c r="AO15" s="230"/>
      <c r="AP15" s="112" t="s">
        <v>11</v>
      </c>
      <c r="AQ15" s="242">
        <f>SUM(AP10:AZ13)</f>
        <v>135397.4847644</v>
      </c>
      <c r="AR15" s="242"/>
      <c r="AS15" s="242"/>
      <c r="AT15" s="242"/>
      <c r="AU15" s="242"/>
      <c r="AV15" s="242"/>
      <c r="AW15" s="242"/>
      <c r="AX15" s="242"/>
      <c r="AY15" s="242"/>
      <c r="AZ15" s="242"/>
      <c r="BB15" s="51"/>
      <c r="CE15" s="5" t="s">
        <v>34</v>
      </c>
      <c r="CF15" s="9" t="s">
        <v>35</v>
      </c>
      <c r="CG15" s="7">
        <v>5.84</v>
      </c>
      <c r="CH15" s="4">
        <f t="shared" si="0"/>
        <v>83780.639999999999</v>
      </c>
    </row>
    <row r="16" spans="3:86" x14ac:dyDescent="0.25">
      <c r="C16" s="46"/>
      <c r="E16" s="120"/>
      <c r="F16" s="120"/>
      <c r="G16" s="120"/>
      <c r="H16" s="120"/>
      <c r="I16" s="120"/>
      <c r="J16" s="120"/>
      <c r="K16" s="115"/>
      <c r="L16" s="115"/>
      <c r="M16" s="115"/>
      <c r="N16" s="115"/>
      <c r="O16" s="115"/>
      <c r="P16" s="115"/>
      <c r="Q16" s="115"/>
      <c r="R16" s="115"/>
      <c r="S16" s="115"/>
      <c r="T16" s="115"/>
      <c r="U16" s="115"/>
      <c r="V16" s="115"/>
      <c r="W16" s="115"/>
      <c r="X16" s="115"/>
      <c r="Y16" s="115"/>
      <c r="Z16" s="111"/>
      <c r="AA16" s="111"/>
      <c r="AB16" s="111"/>
      <c r="AC16" s="111"/>
      <c r="AD16" s="111"/>
      <c r="AE16" s="111"/>
      <c r="AF16" s="115"/>
      <c r="AG16" s="115"/>
      <c r="AH16" s="120"/>
      <c r="AI16" s="120"/>
      <c r="AJ16" s="120"/>
      <c r="AK16" s="59"/>
      <c r="AL16" s="230" t="s">
        <v>317</v>
      </c>
      <c r="AM16" s="230"/>
      <c r="AN16" s="230"/>
      <c r="AO16" s="230"/>
      <c r="AP16" s="112" t="s">
        <v>11</v>
      </c>
      <c r="AQ16" s="242">
        <f>AQ15/AQ4</f>
        <v>64.474992744952374</v>
      </c>
      <c r="AR16" s="242"/>
      <c r="AS16" s="242"/>
      <c r="AT16" s="242"/>
      <c r="AU16" s="242"/>
      <c r="AV16" s="242"/>
      <c r="AW16" s="242"/>
      <c r="AX16" s="242"/>
      <c r="AY16" s="242"/>
      <c r="AZ16" s="242"/>
      <c r="BB16" s="51"/>
      <c r="CE16" s="5" t="s">
        <v>36</v>
      </c>
      <c r="CF16" s="9" t="s">
        <v>37</v>
      </c>
      <c r="CG16" s="7">
        <v>20.14</v>
      </c>
      <c r="CH16" s="4">
        <f t="shared" si="0"/>
        <v>288928.44</v>
      </c>
    </row>
    <row r="17" spans="3:86" x14ac:dyDescent="0.25">
      <c r="C17" s="46"/>
      <c r="E17" s="120"/>
      <c r="F17" s="120"/>
      <c r="G17" s="120"/>
      <c r="H17" s="120"/>
      <c r="I17" s="120"/>
      <c r="J17" s="120"/>
      <c r="K17" s="115"/>
      <c r="L17" s="115"/>
      <c r="M17" s="115"/>
      <c r="N17" s="115"/>
      <c r="O17" s="115"/>
      <c r="P17" s="115"/>
      <c r="Q17" s="115"/>
      <c r="R17" s="115"/>
      <c r="S17" s="115"/>
      <c r="T17" s="115"/>
      <c r="U17" s="115"/>
      <c r="V17" s="115"/>
      <c r="W17" s="115"/>
      <c r="X17" s="115"/>
      <c r="Y17" s="115"/>
      <c r="Z17" s="111"/>
      <c r="AA17" s="111"/>
      <c r="AB17" s="111"/>
      <c r="AC17" s="111"/>
      <c r="AD17" s="111"/>
      <c r="AE17" s="111"/>
      <c r="AF17" s="115"/>
      <c r="AG17" s="115"/>
      <c r="AH17" s="120"/>
      <c r="AI17" s="120"/>
      <c r="AJ17" s="120"/>
      <c r="AK17" s="120"/>
      <c r="AL17" s="120"/>
      <c r="AM17" s="120"/>
      <c r="AQ17" s="120"/>
      <c r="AR17" s="120"/>
      <c r="AS17" s="120"/>
      <c r="AT17" s="120"/>
      <c r="AU17" s="120"/>
      <c r="AV17" s="120"/>
      <c r="AW17" s="120"/>
      <c r="AX17" s="120"/>
      <c r="AY17" s="120"/>
      <c r="AZ17" s="120"/>
      <c r="BB17" s="51"/>
      <c r="CE17" s="5" t="s">
        <v>38</v>
      </c>
      <c r="CF17" s="6" t="s">
        <v>39</v>
      </c>
      <c r="CG17" s="8">
        <v>24.15</v>
      </c>
      <c r="CH17" s="4">
        <f t="shared" si="0"/>
        <v>346455.89999999997</v>
      </c>
    </row>
    <row r="18" spans="3:86" ht="17.25" thickBot="1" x14ac:dyDescent="0.3">
      <c r="C18" s="60"/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/>
      <c r="AY18" s="61"/>
      <c r="AZ18" s="61"/>
      <c r="BA18" s="61"/>
      <c r="BB18" s="62"/>
      <c r="CE18" s="5" t="s">
        <v>7</v>
      </c>
      <c r="CF18" s="6" t="s">
        <v>40</v>
      </c>
      <c r="CG18" s="7">
        <v>8.48</v>
      </c>
      <c r="CH18" s="4">
        <f t="shared" si="0"/>
        <v>121654.08</v>
      </c>
    </row>
    <row r="19" spans="3:86" x14ac:dyDescent="0.25">
      <c r="CE19" s="5" t="s">
        <v>41</v>
      </c>
      <c r="CF19" s="6" t="s">
        <v>42</v>
      </c>
      <c r="CG19" s="7">
        <v>7.27</v>
      </c>
      <c r="CH19" s="4">
        <f t="shared" si="0"/>
        <v>104295.42</v>
      </c>
    </row>
    <row r="20" spans="3:86" ht="17.25" thickBot="1" x14ac:dyDescent="0.3">
      <c r="CE20" s="5" t="s">
        <v>43</v>
      </c>
      <c r="CF20" s="6" t="s">
        <v>44</v>
      </c>
      <c r="CG20" s="7">
        <v>7.63</v>
      </c>
      <c r="CH20" s="4">
        <f t="shared" si="0"/>
        <v>109459.98</v>
      </c>
    </row>
    <row r="21" spans="3:86" x14ac:dyDescent="0.25">
      <c r="C21" s="43"/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4"/>
      <c r="AJ21" s="44"/>
      <c r="AK21" s="44"/>
      <c r="AL21" s="44"/>
      <c r="AM21" s="44"/>
      <c r="AN21" s="44"/>
      <c r="AO21" s="44"/>
      <c r="AP21" s="44"/>
      <c r="AQ21" s="44"/>
      <c r="AR21" s="44"/>
      <c r="AS21" s="44"/>
      <c r="AT21" s="44"/>
      <c r="AU21" s="44"/>
      <c r="AV21" s="44"/>
      <c r="AW21" s="44"/>
      <c r="AX21" s="44"/>
      <c r="AY21" s="44"/>
      <c r="AZ21" s="44"/>
      <c r="BA21" s="44"/>
      <c r="BB21" s="45"/>
      <c r="CE21" s="5" t="s">
        <v>45</v>
      </c>
      <c r="CF21" s="6" t="s">
        <v>46</v>
      </c>
      <c r="CG21" s="7">
        <v>9.5583270598076133</v>
      </c>
      <c r="CH21" s="4">
        <f t="shared" si="0"/>
        <v>137123.76</v>
      </c>
    </row>
    <row r="22" spans="3:86" x14ac:dyDescent="0.25">
      <c r="C22" s="46"/>
      <c r="E22" s="245" t="s">
        <v>0</v>
      </c>
      <c r="F22" s="245"/>
      <c r="G22" s="245"/>
      <c r="H22" s="245"/>
      <c r="I22" s="245"/>
      <c r="J22" s="49" t="s">
        <v>11</v>
      </c>
      <c r="K22" s="245" t="s">
        <v>326</v>
      </c>
      <c r="L22" s="245"/>
      <c r="M22" s="245"/>
      <c r="N22" s="245"/>
      <c r="O22" s="245"/>
      <c r="P22" s="245"/>
      <c r="Q22" s="245"/>
      <c r="R22" s="245"/>
      <c r="S22" s="245"/>
      <c r="T22" s="245"/>
      <c r="U22" s="245"/>
      <c r="V22" s="49"/>
      <c r="W22" s="49"/>
      <c r="X22" s="49"/>
      <c r="Y22" s="49"/>
      <c r="Z22" s="49"/>
      <c r="AA22" s="49"/>
      <c r="AB22" s="49"/>
      <c r="AC22" s="49"/>
      <c r="AD22" s="50"/>
      <c r="AE22" s="50"/>
      <c r="AF22" s="50"/>
      <c r="AG22" s="50"/>
      <c r="AH22" s="245" t="s">
        <v>3</v>
      </c>
      <c r="AI22" s="245"/>
      <c r="AJ22" s="245"/>
      <c r="AK22" s="245"/>
      <c r="AL22" s="245"/>
      <c r="AM22" s="245"/>
      <c r="AN22" s="245"/>
      <c r="AO22" s="245"/>
      <c r="AP22" s="49" t="s">
        <v>11</v>
      </c>
      <c r="AQ22" s="247">
        <v>336.91</v>
      </c>
      <c r="AR22" s="247"/>
      <c r="AS22" s="247"/>
      <c r="AT22" s="247"/>
      <c r="AU22" s="49" t="s">
        <v>319</v>
      </c>
      <c r="AV22" s="49"/>
      <c r="AW22" s="49"/>
      <c r="AX22" s="49"/>
      <c r="AY22" s="49"/>
      <c r="AZ22" s="49"/>
      <c r="BB22" s="51"/>
      <c r="CE22" s="5" t="s">
        <v>47</v>
      </c>
      <c r="CF22" s="6" t="s">
        <v>48</v>
      </c>
      <c r="CG22" s="7">
        <v>6.66</v>
      </c>
      <c r="CH22" s="4">
        <f t="shared" si="0"/>
        <v>95544.36</v>
      </c>
    </row>
    <row r="23" spans="3:86" x14ac:dyDescent="0.25">
      <c r="C23" s="46"/>
      <c r="E23" s="245" t="s">
        <v>322</v>
      </c>
      <c r="F23" s="245"/>
      <c r="G23" s="245"/>
      <c r="H23" s="245"/>
      <c r="I23" s="245"/>
      <c r="J23" s="49" t="s">
        <v>11</v>
      </c>
      <c r="K23" s="49" t="s">
        <v>502</v>
      </c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50"/>
      <c r="AE23" s="50"/>
      <c r="AF23" s="50"/>
      <c r="AG23" s="50"/>
      <c r="AH23" s="245" t="s">
        <v>4</v>
      </c>
      <c r="AI23" s="245"/>
      <c r="AJ23" s="245"/>
      <c r="AK23" s="245"/>
      <c r="AL23" s="245"/>
      <c r="AM23" s="245"/>
      <c r="AN23" s="245"/>
      <c r="AO23" s="245"/>
      <c r="AP23" s="49" t="s">
        <v>11</v>
      </c>
      <c r="AQ23" s="245">
        <v>2100</v>
      </c>
      <c r="AR23" s="245"/>
      <c r="AS23" s="245"/>
      <c r="AT23" s="245"/>
      <c r="AU23" s="49" t="s">
        <v>320</v>
      </c>
      <c r="AV23" s="49"/>
      <c r="AW23" s="49"/>
      <c r="AX23" s="49"/>
      <c r="AY23" s="49"/>
      <c r="AZ23" s="49"/>
      <c r="BB23" s="51"/>
      <c r="CE23" s="5" t="s">
        <v>49</v>
      </c>
      <c r="CF23" s="9" t="s">
        <v>50</v>
      </c>
      <c r="CG23" s="7">
        <v>12.14</v>
      </c>
      <c r="CH23" s="4">
        <f t="shared" si="0"/>
        <v>174160.44</v>
      </c>
    </row>
    <row r="24" spans="3:86" x14ac:dyDescent="0.25">
      <c r="C24" s="46"/>
      <c r="E24" s="245" t="s">
        <v>1</v>
      </c>
      <c r="F24" s="245"/>
      <c r="G24" s="245"/>
      <c r="H24" s="245"/>
      <c r="I24" s="245"/>
      <c r="J24" s="49" t="s">
        <v>11</v>
      </c>
      <c r="K24" s="245" t="s">
        <v>458</v>
      </c>
      <c r="L24" s="245"/>
      <c r="M24" s="245"/>
      <c r="N24" s="245"/>
      <c r="O24" s="245"/>
      <c r="P24" s="245"/>
      <c r="Q24" s="245"/>
      <c r="R24" s="245"/>
      <c r="S24" s="245"/>
      <c r="T24" s="245"/>
      <c r="U24" s="245"/>
      <c r="V24" s="49"/>
      <c r="W24" s="49"/>
      <c r="X24" s="49"/>
      <c r="Y24" s="49"/>
      <c r="Z24" s="49"/>
      <c r="AA24" s="49"/>
      <c r="AB24" s="49"/>
      <c r="AC24" s="49"/>
      <c r="AD24" s="50"/>
      <c r="AE24" s="50"/>
      <c r="AF24" s="50"/>
      <c r="AG24" s="50"/>
      <c r="AH24" s="245"/>
      <c r="AI24" s="245"/>
      <c r="AJ24" s="245"/>
      <c r="AK24" s="245"/>
      <c r="AL24" s="245"/>
      <c r="AM24" s="245"/>
      <c r="AN24" s="245"/>
      <c r="AO24" s="245"/>
      <c r="AP24" s="49"/>
      <c r="AQ24" s="246"/>
      <c r="AR24" s="246"/>
      <c r="AS24" s="246"/>
      <c r="AT24" s="246"/>
      <c r="AU24" s="49"/>
      <c r="AV24" s="49"/>
      <c r="AW24" s="49"/>
      <c r="AX24" s="49"/>
      <c r="AY24" s="49"/>
      <c r="AZ24" s="49"/>
      <c r="BB24" s="51"/>
      <c r="CE24" s="5" t="s">
        <v>51</v>
      </c>
      <c r="CF24" s="6" t="s">
        <v>52</v>
      </c>
      <c r="CG24" s="8">
        <v>16.57</v>
      </c>
      <c r="CH24" s="4">
        <f t="shared" si="0"/>
        <v>237713.22</v>
      </c>
    </row>
    <row r="25" spans="3:86" x14ac:dyDescent="0.25">
      <c r="C25" s="46"/>
      <c r="E25" s="245" t="s">
        <v>2</v>
      </c>
      <c r="F25" s="245"/>
      <c r="G25" s="245"/>
      <c r="H25" s="245"/>
      <c r="I25" s="245"/>
      <c r="J25" s="49" t="s">
        <v>11</v>
      </c>
      <c r="K25" s="245" t="s">
        <v>337</v>
      </c>
      <c r="L25" s="245"/>
      <c r="M25" s="245"/>
      <c r="N25" s="245"/>
      <c r="O25" s="245"/>
      <c r="P25" s="245"/>
      <c r="Q25" s="245"/>
      <c r="R25" s="245"/>
      <c r="S25" s="245"/>
      <c r="T25" s="245"/>
      <c r="U25" s="245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245"/>
      <c r="AI25" s="245"/>
      <c r="AJ25" s="245"/>
      <c r="AK25" s="245"/>
      <c r="AL25" s="245"/>
      <c r="AM25" s="245"/>
      <c r="AN25" s="245"/>
      <c r="AO25" s="245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  <c r="BB25" s="51"/>
      <c r="CE25" s="5"/>
      <c r="CF25" s="6"/>
      <c r="CG25" s="8"/>
      <c r="CH25" s="4"/>
    </row>
    <row r="26" spans="3:86" x14ac:dyDescent="0.25">
      <c r="C26" s="46"/>
      <c r="BB26" s="51"/>
      <c r="CE26" s="5" t="s">
        <v>53</v>
      </c>
      <c r="CF26" s="9" t="s">
        <v>54</v>
      </c>
      <c r="CG26" s="7">
        <v>24.42</v>
      </c>
      <c r="CH26" s="4">
        <f t="shared" si="0"/>
        <v>350329.32</v>
      </c>
    </row>
    <row r="27" spans="3:86" x14ac:dyDescent="0.25">
      <c r="C27" s="46"/>
      <c r="BB27" s="51"/>
      <c r="CE27" s="5" t="s">
        <v>55</v>
      </c>
      <c r="CF27" s="6" t="s">
        <v>56</v>
      </c>
      <c r="CG27" s="8">
        <v>19.260000000000002</v>
      </c>
      <c r="CH27" s="4">
        <f t="shared" si="0"/>
        <v>276303.96000000002</v>
      </c>
    </row>
    <row r="28" spans="3:86" x14ac:dyDescent="0.25">
      <c r="C28" s="46"/>
      <c r="BB28" s="51"/>
      <c r="CE28" s="5" t="s">
        <v>57</v>
      </c>
      <c r="CF28" s="6" t="s">
        <v>58</v>
      </c>
      <c r="CG28" s="8">
        <v>16.22</v>
      </c>
      <c r="CH28" s="4">
        <f t="shared" si="0"/>
        <v>232692.12</v>
      </c>
    </row>
    <row r="29" spans="3:86" x14ac:dyDescent="0.25">
      <c r="C29" s="46"/>
      <c r="E29" s="208" t="s">
        <v>49</v>
      </c>
      <c r="F29" s="209"/>
      <c r="G29" s="209"/>
      <c r="H29" s="209"/>
      <c r="I29" s="209"/>
      <c r="J29" s="209"/>
      <c r="K29" s="210" t="str">
        <f t="shared" ref="K29:K33" si="1">VLOOKUP(E29,$CE$1:$CH$1002,2,FALSE)</f>
        <v>AVITERA BRILLIANT YELLOW SE</v>
      </c>
      <c r="L29" s="210"/>
      <c r="M29" s="210"/>
      <c r="N29" s="210"/>
      <c r="O29" s="210"/>
      <c r="P29" s="210"/>
      <c r="Q29" s="210"/>
      <c r="R29" s="210"/>
      <c r="S29" s="210"/>
      <c r="T29" s="210"/>
      <c r="U29" s="210"/>
      <c r="V29" s="210"/>
      <c r="W29" s="210"/>
      <c r="X29" s="210"/>
      <c r="Y29" s="117"/>
      <c r="Z29" s="234">
        <v>4.5999999999999996</v>
      </c>
      <c r="AA29" s="234"/>
      <c r="AB29" s="234"/>
      <c r="AC29" s="234"/>
      <c r="AD29" s="234"/>
      <c r="AE29" s="234"/>
      <c r="AF29" s="210" t="s">
        <v>315</v>
      </c>
      <c r="AG29" s="210"/>
      <c r="AH29" s="235">
        <v>1549.78</v>
      </c>
      <c r="AI29" s="235"/>
      <c r="AJ29" s="235"/>
      <c r="AK29" s="235"/>
      <c r="AL29" s="235"/>
      <c r="AM29" s="235"/>
      <c r="AN29" s="52" t="s">
        <v>316</v>
      </c>
      <c r="AO29" s="52"/>
      <c r="AP29" s="213">
        <f t="shared" ref="AP29:AP33" si="2">(AH29*VLOOKUP(E29,$CE$1:$CH$1002,4,FALSE))/1000</f>
        <v>269910.36670319998</v>
      </c>
      <c r="AQ29" s="213"/>
      <c r="AR29" s="213"/>
      <c r="AS29" s="213"/>
      <c r="AT29" s="213"/>
      <c r="AU29" s="213"/>
      <c r="AV29" s="213"/>
      <c r="AW29" s="213"/>
      <c r="AX29" s="213"/>
      <c r="AY29" s="213"/>
      <c r="AZ29" s="214"/>
      <c r="BB29" s="51"/>
      <c r="CE29" s="5" t="s">
        <v>59</v>
      </c>
      <c r="CF29" s="6" t="s">
        <v>60</v>
      </c>
      <c r="CG29" s="8">
        <v>21.41</v>
      </c>
      <c r="CH29" s="4">
        <f t="shared" si="0"/>
        <v>307147.86</v>
      </c>
    </row>
    <row r="30" spans="3:86" x14ac:dyDescent="0.25">
      <c r="C30" s="46"/>
      <c r="E30" s="200" t="s">
        <v>5</v>
      </c>
      <c r="F30" s="243"/>
      <c r="G30" s="243"/>
      <c r="H30" s="243"/>
      <c r="I30" s="243"/>
      <c r="J30" s="243"/>
      <c r="K30" s="230" t="str">
        <f t="shared" si="1"/>
        <v>NOVACRON YELLOW S-3R</v>
      </c>
      <c r="L30" s="230"/>
      <c r="M30" s="230"/>
      <c r="N30" s="230"/>
      <c r="O30" s="230"/>
      <c r="P30" s="230"/>
      <c r="Q30" s="230"/>
      <c r="R30" s="230"/>
      <c r="S30" s="230"/>
      <c r="T30" s="230"/>
      <c r="U30" s="230"/>
      <c r="V30" s="230"/>
      <c r="W30" s="230"/>
      <c r="X30" s="230"/>
      <c r="Y30" s="115"/>
      <c r="Z30" s="232">
        <v>0.67</v>
      </c>
      <c r="AA30" s="232"/>
      <c r="AB30" s="232"/>
      <c r="AC30" s="232"/>
      <c r="AD30" s="232"/>
      <c r="AE30" s="232"/>
      <c r="AF30" s="230" t="s">
        <v>315</v>
      </c>
      <c r="AG30" s="230"/>
      <c r="AH30" s="244">
        <v>225.73</v>
      </c>
      <c r="AI30" s="244"/>
      <c r="AJ30" s="244"/>
      <c r="AK30" s="244"/>
      <c r="AL30" s="244"/>
      <c r="AM30" s="244"/>
      <c r="AN30" s="41" t="s">
        <v>316</v>
      </c>
      <c r="AP30" s="242">
        <f t="shared" si="2"/>
        <v>21923.443866599999</v>
      </c>
      <c r="AQ30" s="242"/>
      <c r="AR30" s="242"/>
      <c r="AS30" s="242"/>
      <c r="AT30" s="242"/>
      <c r="AU30" s="242"/>
      <c r="AV30" s="242"/>
      <c r="AW30" s="242"/>
      <c r="AX30" s="242"/>
      <c r="AY30" s="242"/>
      <c r="AZ30" s="206"/>
      <c r="BB30" s="51"/>
      <c r="CE30" s="5" t="s">
        <v>61</v>
      </c>
      <c r="CF30" s="6" t="s">
        <v>62</v>
      </c>
      <c r="CG30" s="7">
        <v>17.59</v>
      </c>
      <c r="CH30" s="4">
        <f t="shared" si="0"/>
        <v>252346.13999999998</v>
      </c>
    </row>
    <row r="31" spans="3:86" x14ac:dyDescent="0.25">
      <c r="C31" s="46"/>
      <c r="E31" s="216" t="s">
        <v>8</v>
      </c>
      <c r="F31" s="217"/>
      <c r="G31" s="217"/>
      <c r="H31" s="217"/>
      <c r="I31" s="217"/>
      <c r="J31" s="217"/>
      <c r="K31" s="218" t="str">
        <f t="shared" si="1"/>
        <v>FIMBIL EAS 40 NEW</v>
      </c>
      <c r="L31" s="218"/>
      <c r="M31" s="218"/>
      <c r="N31" s="218"/>
      <c r="O31" s="218"/>
      <c r="P31" s="218"/>
      <c r="Q31" s="218"/>
      <c r="R31" s="218"/>
      <c r="S31" s="218"/>
      <c r="T31" s="218"/>
      <c r="U31" s="218"/>
      <c r="V31" s="218"/>
      <c r="W31" s="218"/>
      <c r="X31" s="218"/>
      <c r="Y31" s="116"/>
      <c r="Z31" s="236">
        <v>4</v>
      </c>
      <c r="AA31" s="236"/>
      <c r="AB31" s="236"/>
      <c r="AC31" s="236"/>
      <c r="AD31" s="236"/>
      <c r="AE31" s="236"/>
      <c r="AF31" s="218" t="s">
        <v>315</v>
      </c>
      <c r="AG31" s="218"/>
      <c r="AH31" s="248">
        <v>1347.64</v>
      </c>
      <c r="AI31" s="248"/>
      <c r="AJ31" s="248"/>
      <c r="AK31" s="248"/>
      <c r="AL31" s="248"/>
      <c r="AM31" s="248"/>
      <c r="AN31" s="55" t="s">
        <v>316</v>
      </c>
      <c r="AO31" s="55"/>
      <c r="AP31" s="221">
        <f t="shared" si="2"/>
        <v>27799.306589600001</v>
      </c>
      <c r="AQ31" s="221"/>
      <c r="AR31" s="221"/>
      <c r="AS31" s="221"/>
      <c r="AT31" s="221"/>
      <c r="AU31" s="221"/>
      <c r="AV31" s="221"/>
      <c r="AW31" s="221"/>
      <c r="AX31" s="221"/>
      <c r="AY31" s="221"/>
      <c r="AZ31" s="222"/>
      <c r="BB31" s="51"/>
      <c r="CE31" s="5" t="s">
        <v>63</v>
      </c>
      <c r="CF31" s="6" t="s">
        <v>64</v>
      </c>
      <c r="CG31" s="7">
        <v>8.936572563780846</v>
      </c>
      <c r="CH31" s="4">
        <f t="shared" si="0"/>
        <v>128204.07000000002</v>
      </c>
    </row>
    <row r="32" spans="3:86" x14ac:dyDescent="0.25">
      <c r="C32" s="46"/>
      <c r="E32" s="208" t="s">
        <v>183</v>
      </c>
      <c r="F32" s="209"/>
      <c r="G32" s="209"/>
      <c r="H32" s="209"/>
      <c r="I32" s="209"/>
      <c r="J32" s="209"/>
      <c r="K32" s="210" t="str">
        <f t="shared" si="1"/>
        <v>CAUSTIC SODA LIQ</v>
      </c>
      <c r="L32" s="210"/>
      <c r="M32" s="210"/>
      <c r="N32" s="210"/>
      <c r="O32" s="210"/>
      <c r="P32" s="210"/>
      <c r="Q32" s="210"/>
      <c r="R32" s="210"/>
      <c r="S32" s="210"/>
      <c r="T32" s="210"/>
      <c r="U32" s="210"/>
      <c r="V32" s="210"/>
      <c r="W32" s="210"/>
      <c r="X32" s="210"/>
      <c r="Y32" s="115"/>
      <c r="Z32" s="234">
        <v>6</v>
      </c>
      <c r="AA32" s="234"/>
      <c r="AB32" s="234"/>
      <c r="AC32" s="234"/>
      <c r="AD32" s="234"/>
      <c r="AE32" s="234"/>
      <c r="AF32" s="210" t="s">
        <v>315</v>
      </c>
      <c r="AG32" s="210"/>
      <c r="AH32" s="235">
        <v>2021.45</v>
      </c>
      <c r="AI32" s="235"/>
      <c r="AJ32" s="235"/>
      <c r="AK32" s="235"/>
      <c r="AL32" s="235"/>
      <c r="AM32" s="235"/>
      <c r="AN32" s="41" t="s">
        <v>316</v>
      </c>
      <c r="AP32" s="213">
        <f t="shared" si="2"/>
        <v>17277.333150000002</v>
      </c>
      <c r="AQ32" s="213"/>
      <c r="AR32" s="213"/>
      <c r="AS32" s="213"/>
      <c r="AT32" s="213"/>
      <c r="AU32" s="213"/>
      <c r="AV32" s="213"/>
      <c r="AW32" s="213"/>
      <c r="AX32" s="213"/>
      <c r="AY32" s="213"/>
      <c r="AZ32" s="214"/>
      <c r="BB32" s="51"/>
      <c r="CE32" s="5" t="s">
        <v>65</v>
      </c>
      <c r="CF32" s="6" t="s">
        <v>66</v>
      </c>
      <c r="CG32" s="7">
        <v>8.3867837724801344</v>
      </c>
      <c r="CH32" s="4">
        <f t="shared" si="0"/>
        <v>120316.8</v>
      </c>
    </row>
    <row r="33" spans="3:86" x14ac:dyDescent="0.25">
      <c r="C33" s="46"/>
      <c r="E33" s="223" t="s">
        <v>10</v>
      </c>
      <c r="F33" s="224"/>
      <c r="G33" s="224"/>
      <c r="H33" s="224"/>
      <c r="I33" s="224"/>
      <c r="J33" s="224"/>
      <c r="K33" s="225" t="str">
        <f t="shared" si="1"/>
        <v>SODA ASH</v>
      </c>
      <c r="L33" s="225"/>
      <c r="M33" s="225"/>
      <c r="N33" s="225"/>
      <c r="O33" s="225"/>
      <c r="P33" s="225"/>
      <c r="Q33" s="225"/>
      <c r="R33" s="225"/>
      <c r="S33" s="225"/>
      <c r="T33" s="225"/>
      <c r="U33" s="225"/>
      <c r="V33" s="225"/>
      <c r="W33" s="225"/>
      <c r="X33" s="225"/>
      <c r="Y33" s="113"/>
      <c r="Z33" s="237">
        <v>20</v>
      </c>
      <c r="AA33" s="237"/>
      <c r="AB33" s="237"/>
      <c r="AC33" s="237"/>
      <c r="AD33" s="237"/>
      <c r="AE33" s="237"/>
      <c r="AF33" s="225" t="s">
        <v>315</v>
      </c>
      <c r="AG33" s="225"/>
      <c r="AH33" s="238">
        <v>6738.18</v>
      </c>
      <c r="AI33" s="238"/>
      <c r="AJ33" s="238"/>
      <c r="AK33" s="238"/>
      <c r="AL33" s="238"/>
      <c r="AM33" s="238"/>
      <c r="AN33" s="54" t="s">
        <v>316</v>
      </c>
      <c r="AO33" s="54"/>
      <c r="AP33" s="228">
        <f t="shared" si="2"/>
        <v>59835.038400000005</v>
      </c>
      <c r="AQ33" s="228"/>
      <c r="AR33" s="228"/>
      <c r="AS33" s="228"/>
      <c r="AT33" s="228"/>
      <c r="AU33" s="228"/>
      <c r="AV33" s="228"/>
      <c r="AW33" s="228"/>
      <c r="AX33" s="228"/>
      <c r="AY33" s="228"/>
      <c r="AZ33" s="229"/>
      <c r="BB33" s="51"/>
      <c r="CE33" s="5" t="s">
        <v>67</v>
      </c>
      <c r="CF33" s="6" t="s">
        <v>68</v>
      </c>
      <c r="CG33" s="8">
        <v>7.34</v>
      </c>
      <c r="CH33" s="4">
        <f t="shared" si="0"/>
        <v>105299.64</v>
      </c>
    </row>
    <row r="34" spans="3:86" x14ac:dyDescent="0.25">
      <c r="C34" s="46"/>
      <c r="E34" s="120"/>
      <c r="F34" s="120"/>
      <c r="G34" s="120"/>
      <c r="H34" s="120"/>
      <c r="I34" s="120"/>
      <c r="J34" s="120"/>
      <c r="K34" s="115"/>
      <c r="L34" s="115"/>
      <c r="M34" s="115"/>
      <c r="N34" s="115"/>
      <c r="O34" s="115"/>
      <c r="P34" s="115"/>
      <c r="Q34" s="115"/>
      <c r="R34" s="115"/>
      <c r="S34" s="115"/>
      <c r="T34" s="115"/>
      <c r="U34" s="115"/>
      <c r="V34" s="115"/>
      <c r="W34" s="115"/>
      <c r="X34" s="115"/>
      <c r="Y34" s="115"/>
      <c r="Z34" s="111"/>
      <c r="AA34" s="111"/>
      <c r="AB34" s="111"/>
      <c r="AC34" s="111"/>
      <c r="AD34" s="111"/>
      <c r="AE34" s="111"/>
      <c r="AF34" s="115"/>
      <c r="AG34" s="115"/>
      <c r="AH34" s="120"/>
      <c r="AI34" s="120"/>
      <c r="AJ34" s="120"/>
      <c r="AK34" s="120"/>
      <c r="AL34" s="120"/>
      <c r="AM34" s="120"/>
      <c r="AP34" s="112"/>
      <c r="AQ34" s="112"/>
      <c r="AR34" s="112"/>
      <c r="AS34" s="112"/>
      <c r="AT34" s="112"/>
      <c r="AU34" s="112"/>
      <c r="AV34" s="112"/>
      <c r="AW34" s="112"/>
      <c r="AX34" s="112"/>
      <c r="AY34" s="112"/>
      <c r="AZ34" s="112"/>
      <c r="BB34" s="51"/>
      <c r="CE34" s="5" t="s">
        <v>69</v>
      </c>
      <c r="CF34" s="6" t="s">
        <v>70</v>
      </c>
      <c r="CG34" s="8">
        <v>13.47</v>
      </c>
      <c r="CH34" s="4">
        <f t="shared" si="0"/>
        <v>193240.62</v>
      </c>
    </row>
    <row r="35" spans="3:86" x14ac:dyDescent="0.25">
      <c r="C35" s="46"/>
      <c r="E35" s="120"/>
      <c r="F35" s="120"/>
      <c r="G35" s="120"/>
      <c r="H35" s="120"/>
      <c r="I35" s="120"/>
      <c r="J35" s="120"/>
      <c r="K35" s="115"/>
      <c r="L35" s="115"/>
      <c r="M35" s="115"/>
      <c r="N35" s="115"/>
      <c r="O35" s="115"/>
      <c r="P35" s="115"/>
      <c r="Q35" s="115"/>
      <c r="R35" s="115"/>
      <c r="S35" s="115"/>
      <c r="T35" s="115"/>
      <c r="U35" s="115"/>
      <c r="V35" s="115"/>
      <c r="W35" s="115"/>
      <c r="X35" s="115"/>
      <c r="Y35" s="115"/>
      <c r="Z35" s="111"/>
      <c r="AA35" s="111"/>
      <c r="AB35" s="111"/>
      <c r="AC35" s="111"/>
      <c r="AD35" s="111"/>
      <c r="AE35" s="111"/>
      <c r="AF35" s="115"/>
      <c r="AG35" s="115"/>
      <c r="AH35" s="120"/>
      <c r="AI35" s="120"/>
      <c r="AJ35" s="120"/>
      <c r="AK35" s="59"/>
      <c r="AL35" s="230" t="s">
        <v>318</v>
      </c>
      <c r="AM35" s="230"/>
      <c r="AN35" s="230"/>
      <c r="AO35" s="230"/>
      <c r="AP35" s="112" t="s">
        <v>11</v>
      </c>
      <c r="AQ35" s="242">
        <f>SUM(AP29:AZ33)</f>
        <v>396745.4887094</v>
      </c>
      <c r="AR35" s="242"/>
      <c r="AS35" s="242"/>
      <c r="AT35" s="242"/>
      <c r="AU35" s="242"/>
      <c r="AV35" s="242"/>
      <c r="AW35" s="242"/>
      <c r="AX35" s="242"/>
      <c r="AY35" s="242"/>
      <c r="AZ35" s="242"/>
      <c r="BB35" s="51"/>
      <c r="CE35" s="10" t="s">
        <v>71</v>
      </c>
      <c r="CF35" s="6" t="s">
        <v>72</v>
      </c>
      <c r="CG35" s="7">
        <v>6.66</v>
      </c>
      <c r="CH35" s="4">
        <f t="shared" si="0"/>
        <v>95544.36</v>
      </c>
    </row>
    <row r="36" spans="3:86" x14ac:dyDescent="0.25">
      <c r="C36" s="46"/>
      <c r="E36" s="120"/>
      <c r="F36" s="120"/>
      <c r="G36" s="120"/>
      <c r="H36" s="120"/>
      <c r="I36" s="120"/>
      <c r="J36" s="120"/>
      <c r="K36" s="115"/>
      <c r="L36" s="115"/>
      <c r="M36" s="115"/>
      <c r="N36" s="115"/>
      <c r="O36" s="115"/>
      <c r="P36" s="115"/>
      <c r="Q36" s="115"/>
      <c r="R36" s="115"/>
      <c r="S36" s="115"/>
      <c r="T36" s="115"/>
      <c r="U36" s="115"/>
      <c r="V36" s="115"/>
      <c r="W36" s="115"/>
      <c r="X36" s="115"/>
      <c r="Y36" s="115"/>
      <c r="Z36" s="111"/>
      <c r="AA36" s="111"/>
      <c r="AB36" s="111"/>
      <c r="AC36" s="111"/>
      <c r="AD36" s="111"/>
      <c r="AE36" s="111"/>
      <c r="AF36" s="115"/>
      <c r="AG36" s="115"/>
      <c r="AH36" s="120"/>
      <c r="AI36" s="120"/>
      <c r="AJ36" s="120"/>
      <c r="AK36" s="59"/>
      <c r="AL36" s="230" t="s">
        <v>317</v>
      </c>
      <c r="AM36" s="230"/>
      <c r="AN36" s="230"/>
      <c r="AO36" s="230"/>
      <c r="AP36" s="112" t="s">
        <v>11</v>
      </c>
      <c r="AQ36" s="242">
        <f>AQ35/AQ23</f>
        <v>188.92642319495238</v>
      </c>
      <c r="AR36" s="242"/>
      <c r="AS36" s="242"/>
      <c r="AT36" s="242"/>
      <c r="AU36" s="242"/>
      <c r="AV36" s="242"/>
      <c r="AW36" s="242"/>
      <c r="AX36" s="242"/>
      <c r="AY36" s="242"/>
      <c r="AZ36" s="242"/>
      <c r="BB36" s="51"/>
      <c r="CE36" s="10" t="s">
        <v>73</v>
      </c>
      <c r="CF36" s="6" t="s">
        <v>74</v>
      </c>
      <c r="CG36" s="7">
        <v>10.055604349644501</v>
      </c>
      <c r="CH36" s="4">
        <f t="shared" si="0"/>
        <v>144257.70000000001</v>
      </c>
    </row>
    <row r="37" spans="3:86" x14ac:dyDescent="0.25">
      <c r="C37" s="46"/>
      <c r="E37" s="120"/>
      <c r="F37" s="120"/>
      <c r="G37" s="120"/>
      <c r="H37" s="120"/>
      <c r="I37" s="120"/>
      <c r="J37" s="120"/>
      <c r="K37" s="115"/>
      <c r="L37" s="115"/>
      <c r="M37" s="115"/>
      <c r="N37" s="115"/>
      <c r="O37" s="115"/>
      <c r="P37" s="115"/>
      <c r="Q37" s="115"/>
      <c r="R37" s="115"/>
      <c r="S37" s="115"/>
      <c r="T37" s="115"/>
      <c r="U37" s="115"/>
      <c r="V37" s="115"/>
      <c r="W37" s="115"/>
      <c r="X37" s="115"/>
      <c r="Y37" s="115"/>
      <c r="Z37" s="111"/>
      <c r="AA37" s="111"/>
      <c r="AB37" s="111"/>
      <c r="AC37" s="111"/>
      <c r="AD37" s="111"/>
      <c r="AE37" s="111"/>
      <c r="AF37" s="115"/>
      <c r="AG37" s="115"/>
      <c r="AH37" s="120"/>
      <c r="AI37" s="120"/>
      <c r="AJ37" s="120"/>
      <c r="AK37" s="120"/>
      <c r="AL37" s="120"/>
      <c r="AM37" s="120"/>
      <c r="AQ37" s="120"/>
      <c r="AR37" s="120"/>
      <c r="AS37" s="120"/>
      <c r="AT37" s="120"/>
      <c r="AU37" s="120"/>
      <c r="AV37" s="120"/>
      <c r="AW37" s="120"/>
      <c r="AX37" s="120"/>
      <c r="AY37" s="120"/>
      <c r="AZ37" s="120"/>
      <c r="BB37" s="51"/>
      <c r="CE37" s="10" t="s">
        <v>75</v>
      </c>
      <c r="CF37" s="11" t="s">
        <v>76</v>
      </c>
      <c r="CG37" s="7">
        <v>8.91</v>
      </c>
      <c r="CH37" s="4">
        <f t="shared" si="0"/>
        <v>127822.86</v>
      </c>
    </row>
    <row r="38" spans="3:86" ht="17.25" thickBot="1" x14ac:dyDescent="0.3">
      <c r="C38" s="60"/>
      <c r="D38" s="61"/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  <c r="AU38" s="61"/>
      <c r="AV38" s="61"/>
      <c r="AW38" s="61"/>
      <c r="AX38" s="61"/>
      <c r="AY38" s="61"/>
      <c r="AZ38" s="61"/>
      <c r="BA38" s="61"/>
      <c r="BB38" s="62"/>
      <c r="CE38" s="10" t="s">
        <v>77</v>
      </c>
      <c r="CF38" s="11" t="s">
        <v>78</v>
      </c>
      <c r="CG38" s="8">
        <v>10.63</v>
      </c>
      <c r="CH38" s="4">
        <f t="shared" si="0"/>
        <v>152497.98000000001</v>
      </c>
    </row>
    <row r="39" spans="3:86" x14ac:dyDescent="0.25">
      <c r="CE39" s="10" t="s">
        <v>79</v>
      </c>
      <c r="CF39" s="11" t="s">
        <v>80</v>
      </c>
      <c r="CG39" s="8">
        <v>19.899999999999999</v>
      </c>
      <c r="CH39" s="4">
        <f t="shared" si="0"/>
        <v>285485.39999999997</v>
      </c>
    </row>
    <row r="40" spans="3:86" ht="17.25" thickBot="1" x14ac:dyDescent="0.3">
      <c r="CE40" s="10" t="s">
        <v>81</v>
      </c>
      <c r="CF40" s="11" t="s">
        <v>82</v>
      </c>
      <c r="CG40" s="8">
        <v>13.35</v>
      </c>
      <c r="CH40" s="4">
        <f t="shared" si="0"/>
        <v>191519.1</v>
      </c>
    </row>
    <row r="41" spans="3:86" x14ac:dyDescent="0.25">
      <c r="C41" s="43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  <c r="AT41" s="44"/>
      <c r="AU41" s="44"/>
      <c r="AV41" s="44"/>
      <c r="AW41" s="44"/>
      <c r="AX41" s="44"/>
      <c r="AY41" s="44"/>
      <c r="AZ41" s="44"/>
      <c r="BA41" s="44"/>
      <c r="BB41" s="45"/>
      <c r="CE41" s="10" t="s">
        <v>83</v>
      </c>
      <c r="CF41" s="11" t="s">
        <v>84</v>
      </c>
      <c r="CG41" s="8">
        <v>12.75</v>
      </c>
      <c r="CH41" s="4">
        <f t="shared" si="0"/>
        <v>182911.5</v>
      </c>
    </row>
    <row r="42" spans="3:86" x14ac:dyDescent="0.25">
      <c r="C42" s="46"/>
      <c r="E42" s="245" t="s">
        <v>0</v>
      </c>
      <c r="F42" s="245"/>
      <c r="G42" s="245"/>
      <c r="H42" s="245"/>
      <c r="I42" s="245"/>
      <c r="J42" s="49" t="s">
        <v>11</v>
      </c>
      <c r="K42" s="245" t="s">
        <v>328</v>
      </c>
      <c r="L42" s="245"/>
      <c r="M42" s="245"/>
      <c r="N42" s="245"/>
      <c r="O42" s="245"/>
      <c r="P42" s="245"/>
      <c r="Q42" s="245"/>
      <c r="R42" s="245"/>
      <c r="S42" s="245"/>
      <c r="T42" s="245"/>
      <c r="U42" s="245"/>
      <c r="V42" s="49"/>
      <c r="W42" s="49"/>
      <c r="X42" s="49"/>
      <c r="Y42" s="49"/>
      <c r="Z42" s="49"/>
      <c r="AA42" s="49"/>
      <c r="AB42" s="49"/>
      <c r="AC42" s="49"/>
      <c r="AD42" s="50"/>
      <c r="AE42" s="50"/>
      <c r="AF42" s="50"/>
      <c r="AG42" s="50"/>
      <c r="AH42" s="245" t="s">
        <v>3</v>
      </c>
      <c r="AI42" s="245"/>
      <c r="AJ42" s="245"/>
      <c r="AK42" s="245"/>
      <c r="AL42" s="245"/>
      <c r="AM42" s="245"/>
      <c r="AN42" s="245"/>
      <c r="AO42" s="245"/>
      <c r="AP42" s="49" t="s">
        <v>11</v>
      </c>
      <c r="AQ42" s="247">
        <v>336.91</v>
      </c>
      <c r="AR42" s="247"/>
      <c r="AS42" s="247"/>
      <c r="AT42" s="247"/>
      <c r="AU42" s="49" t="s">
        <v>319</v>
      </c>
      <c r="AV42" s="49"/>
      <c r="AW42" s="49"/>
      <c r="AX42" s="49"/>
      <c r="AY42" s="49"/>
      <c r="AZ42" s="49"/>
      <c r="BB42" s="51"/>
      <c r="CE42" s="10" t="s">
        <v>85</v>
      </c>
      <c r="CF42" s="11" t="s">
        <v>86</v>
      </c>
      <c r="CG42" s="8">
        <v>28.05</v>
      </c>
      <c r="CH42" s="4">
        <f t="shared" si="0"/>
        <v>402405.3</v>
      </c>
    </row>
    <row r="43" spans="3:86" x14ac:dyDescent="0.25">
      <c r="C43" s="46"/>
      <c r="E43" s="245" t="s">
        <v>322</v>
      </c>
      <c r="F43" s="245"/>
      <c r="G43" s="245"/>
      <c r="H43" s="245"/>
      <c r="I43" s="245"/>
      <c r="J43" s="49" t="s">
        <v>11</v>
      </c>
      <c r="K43" s="49" t="s">
        <v>503</v>
      </c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50"/>
      <c r="AE43" s="50"/>
      <c r="AF43" s="50"/>
      <c r="AG43" s="50"/>
      <c r="AH43" s="245" t="s">
        <v>4</v>
      </c>
      <c r="AI43" s="245"/>
      <c r="AJ43" s="245"/>
      <c r="AK43" s="245"/>
      <c r="AL43" s="245"/>
      <c r="AM43" s="245"/>
      <c r="AN43" s="245"/>
      <c r="AO43" s="245"/>
      <c r="AP43" s="49" t="s">
        <v>11</v>
      </c>
      <c r="AQ43" s="245">
        <v>2100</v>
      </c>
      <c r="AR43" s="245"/>
      <c r="AS43" s="245"/>
      <c r="AT43" s="245"/>
      <c r="AU43" s="49" t="s">
        <v>320</v>
      </c>
      <c r="AV43" s="49"/>
      <c r="AW43" s="49"/>
      <c r="AX43" s="49"/>
      <c r="AY43" s="49"/>
      <c r="AZ43" s="49"/>
      <c r="BB43" s="51"/>
      <c r="CE43" s="10" t="s">
        <v>87</v>
      </c>
      <c r="CF43" s="11" t="s">
        <v>88</v>
      </c>
      <c r="CG43" s="8">
        <v>27.2</v>
      </c>
      <c r="CH43" s="4">
        <f t="shared" si="0"/>
        <v>390211.2</v>
      </c>
    </row>
    <row r="44" spans="3:86" x14ac:dyDescent="0.25">
      <c r="C44" s="46"/>
      <c r="E44" s="245" t="s">
        <v>1</v>
      </c>
      <c r="F44" s="245"/>
      <c r="G44" s="245"/>
      <c r="H44" s="245"/>
      <c r="I44" s="245"/>
      <c r="J44" s="49" t="s">
        <v>11</v>
      </c>
      <c r="K44" s="245" t="s">
        <v>458</v>
      </c>
      <c r="L44" s="245"/>
      <c r="M44" s="245"/>
      <c r="N44" s="245"/>
      <c r="O44" s="245"/>
      <c r="P44" s="245"/>
      <c r="Q44" s="245"/>
      <c r="R44" s="245"/>
      <c r="S44" s="245"/>
      <c r="T44" s="245"/>
      <c r="U44" s="245"/>
      <c r="V44" s="49"/>
      <c r="W44" s="49"/>
      <c r="X44" s="49"/>
      <c r="Y44" s="49"/>
      <c r="Z44" s="49"/>
      <c r="AA44" s="49"/>
      <c r="AB44" s="49"/>
      <c r="AC44" s="49"/>
      <c r="AD44" s="50"/>
      <c r="AE44" s="50"/>
      <c r="AF44" s="50"/>
      <c r="AG44" s="50"/>
      <c r="AH44" s="245"/>
      <c r="AI44" s="245"/>
      <c r="AJ44" s="245"/>
      <c r="AK44" s="245"/>
      <c r="AL44" s="245"/>
      <c r="AM44" s="245"/>
      <c r="AN44" s="245"/>
      <c r="AO44" s="245"/>
      <c r="AP44" s="49"/>
      <c r="AQ44" s="246"/>
      <c r="AR44" s="246"/>
      <c r="AS44" s="246"/>
      <c r="AT44" s="246"/>
      <c r="AU44" s="49"/>
      <c r="AV44" s="49"/>
      <c r="AW44" s="49"/>
      <c r="AX44" s="49"/>
      <c r="AY44" s="49"/>
      <c r="AZ44" s="49"/>
      <c r="BB44" s="51"/>
      <c r="CE44" s="10" t="s">
        <v>89</v>
      </c>
      <c r="CF44" s="11" t="s">
        <v>90</v>
      </c>
      <c r="CG44" s="8">
        <v>21.194841070681722</v>
      </c>
      <c r="CH44" s="4">
        <f t="shared" si="0"/>
        <v>304061.19</v>
      </c>
    </row>
    <row r="45" spans="3:86" x14ac:dyDescent="0.25">
      <c r="C45" s="46"/>
      <c r="E45" s="245" t="s">
        <v>2</v>
      </c>
      <c r="F45" s="245"/>
      <c r="G45" s="245"/>
      <c r="H45" s="245"/>
      <c r="I45" s="245"/>
      <c r="J45" s="49" t="s">
        <v>11</v>
      </c>
      <c r="K45" s="245" t="s">
        <v>337</v>
      </c>
      <c r="L45" s="245"/>
      <c r="M45" s="245"/>
      <c r="N45" s="245"/>
      <c r="O45" s="245"/>
      <c r="P45" s="245"/>
      <c r="Q45" s="245"/>
      <c r="R45" s="245"/>
      <c r="S45" s="245"/>
      <c r="T45" s="245"/>
      <c r="U45" s="245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245"/>
      <c r="AI45" s="245"/>
      <c r="AJ45" s="245"/>
      <c r="AK45" s="245"/>
      <c r="AL45" s="245"/>
      <c r="AM45" s="245"/>
      <c r="AN45" s="245"/>
      <c r="AO45" s="245"/>
      <c r="AP45" s="49"/>
      <c r="AQ45" s="49"/>
      <c r="AR45" s="49"/>
      <c r="AS45" s="49"/>
      <c r="AT45" s="49"/>
      <c r="AU45" s="49"/>
      <c r="AV45" s="49"/>
      <c r="AW45" s="49"/>
      <c r="AX45" s="49"/>
      <c r="AY45" s="49"/>
      <c r="AZ45" s="49"/>
      <c r="BB45" s="51"/>
      <c r="CE45" s="10" t="s">
        <v>91</v>
      </c>
      <c r="CF45" s="11" t="s">
        <v>92</v>
      </c>
      <c r="CG45" s="7">
        <v>29.388728565453786</v>
      </c>
      <c r="CH45" s="4">
        <f t="shared" si="0"/>
        <v>421610.7</v>
      </c>
    </row>
    <row r="46" spans="3:86" x14ac:dyDescent="0.25">
      <c r="C46" s="46"/>
      <c r="BB46" s="51"/>
      <c r="CE46" s="10"/>
      <c r="CF46" s="11"/>
      <c r="CG46" s="7"/>
      <c r="CH46" s="4"/>
    </row>
    <row r="47" spans="3:86" x14ac:dyDescent="0.25">
      <c r="C47" s="46"/>
      <c r="BB47" s="51"/>
      <c r="CE47" s="10" t="s">
        <v>93</v>
      </c>
      <c r="CF47" s="11" t="s">
        <v>94</v>
      </c>
      <c r="CG47" s="8">
        <v>10.32</v>
      </c>
      <c r="CH47" s="4">
        <f t="shared" si="0"/>
        <v>148050.72</v>
      </c>
    </row>
    <row r="48" spans="3:86" x14ac:dyDescent="0.25">
      <c r="C48" s="46"/>
      <c r="BB48" s="51"/>
      <c r="CE48" s="10" t="s">
        <v>95</v>
      </c>
      <c r="CF48" s="11" t="s">
        <v>96</v>
      </c>
      <c r="CG48" s="8">
        <v>8.36</v>
      </c>
      <c r="CH48" s="4">
        <f t="shared" si="0"/>
        <v>119932.56</v>
      </c>
    </row>
    <row r="49" spans="3:86" x14ac:dyDescent="0.25">
      <c r="C49" s="46"/>
      <c r="E49" s="208" t="s">
        <v>6</v>
      </c>
      <c r="F49" s="209"/>
      <c r="G49" s="209"/>
      <c r="H49" s="209"/>
      <c r="I49" s="209"/>
      <c r="J49" s="209"/>
      <c r="K49" s="210" t="str">
        <f t="shared" ref="K49:K54" si="3">VLOOKUP(E49,$CE$1:$CH$1002,2,FALSE)</f>
        <v>NOVACRON RUBY S–3B</v>
      </c>
      <c r="L49" s="210"/>
      <c r="M49" s="210"/>
      <c r="N49" s="210"/>
      <c r="O49" s="210"/>
      <c r="P49" s="210"/>
      <c r="Q49" s="210"/>
      <c r="R49" s="210"/>
      <c r="S49" s="210"/>
      <c r="T49" s="210"/>
      <c r="U49" s="210"/>
      <c r="V49" s="210"/>
      <c r="W49" s="210"/>
      <c r="X49" s="210"/>
      <c r="Y49" s="117"/>
      <c r="Z49" s="234">
        <v>1.4</v>
      </c>
      <c r="AA49" s="234"/>
      <c r="AB49" s="234"/>
      <c r="AC49" s="234"/>
      <c r="AD49" s="234"/>
      <c r="AE49" s="234"/>
      <c r="AF49" s="210" t="s">
        <v>315</v>
      </c>
      <c r="AG49" s="210"/>
      <c r="AH49" s="235">
        <v>471.67</v>
      </c>
      <c r="AI49" s="235"/>
      <c r="AJ49" s="235"/>
      <c r="AK49" s="235"/>
      <c r="AL49" s="235"/>
      <c r="AM49" s="235"/>
      <c r="AN49" s="52" t="s">
        <v>316</v>
      </c>
      <c r="AO49" s="52"/>
      <c r="AP49" s="213">
        <f t="shared" ref="AP49:AP54" si="4">(AH49*VLOOKUP(E49,$CE$1:$CH$1002,4,FALSE))/1000</f>
        <v>56906.919466200001</v>
      </c>
      <c r="AQ49" s="213"/>
      <c r="AR49" s="213"/>
      <c r="AS49" s="213"/>
      <c r="AT49" s="213"/>
      <c r="AU49" s="213"/>
      <c r="AV49" s="213"/>
      <c r="AW49" s="213"/>
      <c r="AX49" s="213"/>
      <c r="AY49" s="213"/>
      <c r="AZ49" s="214"/>
      <c r="BB49" s="51"/>
      <c r="CE49" s="10" t="s">
        <v>97</v>
      </c>
      <c r="CF49" s="11" t="s">
        <v>98</v>
      </c>
      <c r="CG49" s="8">
        <v>7.56</v>
      </c>
      <c r="CH49" s="4">
        <f t="shared" si="0"/>
        <v>108455.76</v>
      </c>
    </row>
    <row r="50" spans="3:86" x14ac:dyDescent="0.25">
      <c r="C50" s="46"/>
      <c r="E50" s="200" t="s">
        <v>7</v>
      </c>
      <c r="F50" s="243"/>
      <c r="G50" s="243"/>
      <c r="H50" s="243"/>
      <c r="I50" s="243"/>
      <c r="J50" s="243"/>
      <c r="K50" s="230" t="str">
        <f t="shared" si="3"/>
        <v>NOVACRON DARK BLUE S-GL</v>
      </c>
      <c r="L50" s="230"/>
      <c r="M50" s="230"/>
      <c r="N50" s="230"/>
      <c r="O50" s="230"/>
      <c r="P50" s="230"/>
      <c r="Q50" s="230"/>
      <c r="R50" s="230"/>
      <c r="S50" s="230"/>
      <c r="T50" s="230"/>
      <c r="U50" s="230"/>
      <c r="V50" s="230"/>
      <c r="W50" s="230"/>
      <c r="X50" s="230"/>
      <c r="Y50" s="115"/>
      <c r="Z50" s="232">
        <v>1.6</v>
      </c>
      <c r="AA50" s="232"/>
      <c r="AB50" s="232"/>
      <c r="AC50" s="232"/>
      <c r="AD50" s="232"/>
      <c r="AE50" s="232"/>
      <c r="AF50" s="230" t="s">
        <v>315</v>
      </c>
      <c r="AG50" s="230"/>
      <c r="AH50" s="244">
        <v>539.04999999999995</v>
      </c>
      <c r="AI50" s="244"/>
      <c r="AJ50" s="244"/>
      <c r="AK50" s="244"/>
      <c r="AL50" s="244"/>
      <c r="AM50" s="244"/>
      <c r="AN50" s="41" t="s">
        <v>316</v>
      </c>
      <c r="AP50" s="242">
        <f t="shared" si="4"/>
        <v>65577.631823999996</v>
      </c>
      <c r="AQ50" s="242"/>
      <c r="AR50" s="242"/>
      <c r="AS50" s="242"/>
      <c r="AT50" s="242"/>
      <c r="AU50" s="242"/>
      <c r="AV50" s="242"/>
      <c r="AW50" s="242"/>
      <c r="AX50" s="242"/>
      <c r="AY50" s="242"/>
      <c r="AZ50" s="206"/>
      <c r="BB50" s="51"/>
      <c r="CE50" s="10" t="s">
        <v>99</v>
      </c>
      <c r="CF50" s="11" t="s">
        <v>100</v>
      </c>
      <c r="CG50" s="7">
        <v>7.185372229192807</v>
      </c>
      <c r="CH50" s="4">
        <f t="shared" si="0"/>
        <v>103081.35</v>
      </c>
    </row>
    <row r="51" spans="3:86" x14ac:dyDescent="0.25">
      <c r="C51" s="46"/>
      <c r="E51" s="223" t="s">
        <v>36</v>
      </c>
      <c r="F51" s="224"/>
      <c r="G51" s="224"/>
      <c r="H51" s="224"/>
      <c r="I51" s="224"/>
      <c r="J51" s="224"/>
      <c r="K51" s="225" t="str">
        <f t="shared" si="3"/>
        <v>NOVACRON BRILLIANT BLUE EC-B</v>
      </c>
      <c r="L51" s="225"/>
      <c r="M51" s="225"/>
      <c r="N51" s="225"/>
      <c r="O51" s="225"/>
      <c r="P51" s="225"/>
      <c r="Q51" s="225"/>
      <c r="R51" s="225"/>
      <c r="S51" s="225"/>
      <c r="T51" s="225"/>
      <c r="U51" s="225"/>
      <c r="V51" s="225"/>
      <c r="W51" s="225"/>
      <c r="X51" s="225"/>
      <c r="Y51" s="113"/>
      <c r="Z51" s="237">
        <v>3.8</v>
      </c>
      <c r="AA51" s="237"/>
      <c r="AB51" s="237"/>
      <c r="AC51" s="237"/>
      <c r="AD51" s="237"/>
      <c r="AE51" s="237"/>
      <c r="AF51" s="225" t="s">
        <v>315</v>
      </c>
      <c r="AG51" s="225"/>
      <c r="AH51" s="238">
        <v>1280.25</v>
      </c>
      <c r="AI51" s="238"/>
      <c r="AJ51" s="238"/>
      <c r="AK51" s="238"/>
      <c r="AL51" s="238"/>
      <c r="AM51" s="238"/>
      <c r="AN51" s="54" t="s">
        <v>316</v>
      </c>
      <c r="AO51" s="54"/>
      <c r="AP51" s="228">
        <f t="shared" si="4"/>
        <v>369900.63530999998</v>
      </c>
      <c r="AQ51" s="228"/>
      <c r="AR51" s="228"/>
      <c r="AS51" s="228"/>
      <c r="AT51" s="228"/>
      <c r="AU51" s="228"/>
      <c r="AV51" s="228"/>
      <c r="AW51" s="228"/>
      <c r="AX51" s="228"/>
      <c r="AY51" s="228"/>
      <c r="AZ51" s="229"/>
      <c r="BB51" s="51"/>
      <c r="CE51" s="10" t="s">
        <v>101</v>
      </c>
      <c r="CF51" s="11" t="s">
        <v>102</v>
      </c>
      <c r="CG51" s="7">
        <v>6.0066583019657047</v>
      </c>
      <c r="CH51" s="4">
        <f t="shared" si="0"/>
        <v>86171.520000000004</v>
      </c>
    </row>
    <row r="52" spans="3:86" x14ac:dyDescent="0.25">
      <c r="C52" s="46"/>
      <c r="E52" s="223" t="s">
        <v>8</v>
      </c>
      <c r="F52" s="224"/>
      <c r="G52" s="224"/>
      <c r="H52" s="224"/>
      <c r="I52" s="224"/>
      <c r="J52" s="224"/>
      <c r="K52" s="225" t="str">
        <f t="shared" si="3"/>
        <v>FIMBIL EAS 40 NEW</v>
      </c>
      <c r="L52" s="225"/>
      <c r="M52" s="225"/>
      <c r="N52" s="225"/>
      <c r="O52" s="225"/>
      <c r="P52" s="225"/>
      <c r="Q52" s="225"/>
      <c r="R52" s="225"/>
      <c r="S52" s="225"/>
      <c r="T52" s="225"/>
      <c r="U52" s="225"/>
      <c r="V52" s="225"/>
      <c r="W52" s="225"/>
      <c r="X52" s="225"/>
      <c r="Y52" s="113"/>
      <c r="Z52" s="237">
        <v>4</v>
      </c>
      <c r="AA52" s="237"/>
      <c r="AB52" s="237"/>
      <c r="AC52" s="237"/>
      <c r="AD52" s="237"/>
      <c r="AE52" s="237"/>
      <c r="AF52" s="225" t="s">
        <v>315</v>
      </c>
      <c r="AG52" s="225"/>
      <c r="AH52" s="238">
        <v>1347.64</v>
      </c>
      <c r="AI52" s="238"/>
      <c r="AJ52" s="238"/>
      <c r="AK52" s="238"/>
      <c r="AL52" s="238"/>
      <c r="AM52" s="238"/>
      <c r="AN52" s="54" t="s">
        <v>316</v>
      </c>
      <c r="AO52" s="54"/>
      <c r="AP52" s="228">
        <f t="shared" si="4"/>
        <v>27799.306589600001</v>
      </c>
      <c r="AQ52" s="228"/>
      <c r="AR52" s="228"/>
      <c r="AS52" s="228"/>
      <c r="AT52" s="228"/>
      <c r="AU52" s="228"/>
      <c r="AV52" s="228"/>
      <c r="AW52" s="228"/>
      <c r="AX52" s="228"/>
      <c r="AY52" s="228"/>
      <c r="AZ52" s="229"/>
      <c r="BB52" s="51"/>
      <c r="CE52" s="10" t="s">
        <v>103</v>
      </c>
      <c r="CF52" s="11" t="s">
        <v>104</v>
      </c>
      <c r="CG52" s="7">
        <v>7.8263355639202565</v>
      </c>
      <c r="CH52" s="4">
        <f t="shared" si="0"/>
        <v>112276.61</v>
      </c>
    </row>
    <row r="53" spans="3:86" x14ac:dyDescent="0.25">
      <c r="C53" s="46"/>
      <c r="E53" s="200" t="s">
        <v>183</v>
      </c>
      <c r="F53" s="243"/>
      <c r="G53" s="243"/>
      <c r="H53" s="243"/>
      <c r="I53" s="243"/>
      <c r="J53" s="243"/>
      <c r="K53" s="230" t="str">
        <f t="shared" si="3"/>
        <v>CAUSTIC SODA LIQ</v>
      </c>
      <c r="L53" s="230"/>
      <c r="M53" s="230"/>
      <c r="N53" s="230"/>
      <c r="O53" s="230"/>
      <c r="P53" s="230"/>
      <c r="Q53" s="230"/>
      <c r="R53" s="230"/>
      <c r="S53" s="230"/>
      <c r="T53" s="230"/>
      <c r="U53" s="230"/>
      <c r="V53" s="230"/>
      <c r="W53" s="230"/>
      <c r="X53" s="230"/>
      <c r="Y53" s="115"/>
      <c r="Z53" s="232">
        <v>6</v>
      </c>
      <c r="AA53" s="232"/>
      <c r="AB53" s="232"/>
      <c r="AC53" s="232"/>
      <c r="AD53" s="232"/>
      <c r="AE53" s="232"/>
      <c r="AF53" s="230" t="s">
        <v>315</v>
      </c>
      <c r="AG53" s="230"/>
      <c r="AH53" s="244">
        <v>2021.45</v>
      </c>
      <c r="AI53" s="244"/>
      <c r="AJ53" s="244"/>
      <c r="AK53" s="244"/>
      <c r="AL53" s="244"/>
      <c r="AM53" s="244"/>
      <c r="AN53" s="41" t="s">
        <v>316</v>
      </c>
      <c r="AP53" s="242">
        <f t="shared" si="4"/>
        <v>17277.333150000002</v>
      </c>
      <c r="AQ53" s="242"/>
      <c r="AR53" s="242"/>
      <c r="AS53" s="242"/>
      <c r="AT53" s="242"/>
      <c r="AU53" s="242"/>
      <c r="AV53" s="242"/>
      <c r="AW53" s="242"/>
      <c r="AX53" s="242"/>
      <c r="AY53" s="242"/>
      <c r="AZ53" s="206"/>
      <c r="BB53" s="51"/>
      <c r="CE53" s="10" t="s">
        <v>105</v>
      </c>
      <c r="CF53" s="11" t="s">
        <v>106</v>
      </c>
      <c r="CG53" s="7">
        <v>5.4474048515265583</v>
      </c>
      <c r="CH53" s="4">
        <f t="shared" si="0"/>
        <v>78148.47</v>
      </c>
    </row>
    <row r="54" spans="3:86" x14ac:dyDescent="0.25">
      <c r="C54" s="46"/>
      <c r="E54" s="223" t="s">
        <v>10</v>
      </c>
      <c r="F54" s="224"/>
      <c r="G54" s="224"/>
      <c r="H54" s="224"/>
      <c r="I54" s="224"/>
      <c r="J54" s="224"/>
      <c r="K54" s="225" t="str">
        <f t="shared" si="3"/>
        <v>SODA ASH</v>
      </c>
      <c r="L54" s="225"/>
      <c r="M54" s="225"/>
      <c r="N54" s="225"/>
      <c r="O54" s="225"/>
      <c r="P54" s="225"/>
      <c r="Q54" s="225"/>
      <c r="R54" s="225"/>
      <c r="S54" s="225"/>
      <c r="T54" s="225"/>
      <c r="U54" s="225"/>
      <c r="V54" s="225"/>
      <c r="W54" s="225"/>
      <c r="X54" s="225"/>
      <c r="Y54" s="113"/>
      <c r="Z54" s="237">
        <v>20</v>
      </c>
      <c r="AA54" s="237"/>
      <c r="AB54" s="237"/>
      <c r="AC54" s="237"/>
      <c r="AD54" s="237"/>
      <c r="AE54" s="237"/>
      <c r="AF54" s="225" t="s">
        <v>315</v>
      </c>
      <c r="AG54" s="225"/>
      <c r="AH54" s="238">
        <v>6738.18</v>
      </c>
      <c r="AI54" s="238"/>
      <c r="AJ54" s="238"/>
      <c r="AK54" s="238"/>
      <c r="AL54" s="238"/>
      <c r="AM54" s="238"/>
      <c r="AN54" s="54" t="s">
        <v>316</v>
      </c>
      <c r="AO54" s="54"/>
      <c r="AP54" s="228">
        <f t="shared" si="4"/>
        <v>59835.038400000005</v>
      </c>
      <c r="AQ54" s="228"/>
      <c r="AR54" s="228"/>
      <c r="AS54" s="228"/>
      <c r="AT54" s="228"/>
      <c r="AU54" s="228"/>
      <c r="AV54" s="228"/>
      <c r="AW54" s="228"/>
      <c r="AX54" s="228"/>
      <c r="AY54" s="228"/>
      <c r="AZ54" s="229"/>
      <c r="BB54" s="51"/>
      <c r="CE54" s="10" t="s">
        <v>107</v>
      </c>
      <c r="CF54" s="11" t="s">
        <v>108</v>
      </c>
      <c r="CG54" s="7">
        <v>7.1763592639063152</v>
      </c>
      <c r="CH54" s="4">
        <f t="shared" si="0"/>
        <v>102952.05</v>
      </c>
    </row>
    <row r="55" spans="3:86" x14ac:dyDescent="0.25">
      <c r="C55" s="46"/>
      <c r="E55" s="120"/>
      <c r="F55" s="120"/>
      <c r="G55" s="120"/>
      <c r="H55" s="120"/>
      <c r="I55" s="120"/>
      <c r="J55" s="120"/>
      <c r="K55" s="115"/>
      <c r="L55" s="115"/>
      <c r="M55" s="115"/>
      <c r="N55" s="115"/>
      <c r="O55" s="115"/>
      <c r="P55" s="115"/>
      <c r="Q55" s="115"/>
      <c r="R55" s="115"/>
      <c r="S55" s="115"/>
      <c r="T55" s="115"/>
      <c r="U55" s="115"/>
      <c r="V55" s="115"/>
      <c r="W55" s="115"/>
      <c r="X55" s="115"/>
      <c r="Y55" s="115"/>
      <c r="Z55" s="111"/>
      <c r="AA55" s="111"/>
      <c r="AB55" s="111"/>
      <c r="AC55" s="111"/>
      <c r="AD55" s="111"/>
      <c r="AE55" s="111"/>
      <c r="AF55" s="115"/>
      <c r="AG55" s="115"/>
      <c r="AH55" s="120"/>
      <c r="AI55" s="120"/>
      <c r="AJ55" s="120"/>
      <c r="AK55" s="120"/>
      <c r="AL55" s="120"/>
      <c r="AM55" s="120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B55" s="51"/>
      <c r="CE55" s="10" t="s">
        <v>109</v>
      </c>
      <c r="CF55" s="11" t="s">
        <v>110</v>
      </c>
      <c r="CG55" s="7">
        <v>6.1914303638644919</v>
      </c>
      <c r="CH55" s="4">
        <f t="shared" si="0"/>
        <v>88822.26</v>
      </c>
    </row>
    <row r="56" spans="3:86" x14ac:dyDescent="0.25">
      <c r="C56" s="46"/>
      <c r="E56" s="120"/>
      <c r="F56" s="120"/>
      <c r="G56" s="120"/>
      <c r="H56" s="120"/>
      <c r="I56" s="120"/>
      <c r="J56" s="120"/>
      <c r="K56" s="115"/>
      <c r="L56" s="115"/>
      <c r="M56" s="115"/>
      <c r="N56" s="115"/>
      <c r="O56" s="115"/>
      <c r="P56" s="115"/>
      <c r="Q56" s="115"/>
      <c r="R56" s="115"/>
      <c r="S56" s="115"/>
      <c r="T56" s="115"/>
      <c r="U56" s="115"/>
      <c r="V56" s="115"/>
      <c r="W56" s="115"/>
      <c r="X56" s="115"/>
      <c r="Y56" s="115"/>
      <c r="Z56" s="111"/>
      <c r="AA56" s="111"/>
      <c r="AB56" s="111"/>
      <c r="AC56" s="111"/>
      <c r="AD56" s="111"/>
      <c r="AE56" s="111"/>
      <c r="AF56" s="115"/>
      <c r="AG56" s="115"/>
      <c r="AH56" s="120"/>
      <c r="AI56" s="120"/>
      <c r="AJ56" s="120"/>
      <c r="AK56" s="59"/>
      <c r="AL56" s="230" t="s">
        <v>318</v>
      </c>
      <c r="AM56" s="230"/>
      <c r="AN56" s="230"/>
      <c r="AO56" s="230"/>
      <c r="AP56" s="112" t="s">
        <v>11</v>
      </c>
      <c r="AQ56" s="242">
        <f>SUM(AP49:AZ54)</f>
        <v>597296.86473979999</v>
      </c>
      <c r="AR56" s="242"/>
      <c r="AS56" s="242"/>
      <c r="AT56" s="242"/>
      <c r="AU56" s="242"/>
      <c r="AV56" s="242"/>
      <c r="AW56" s="242"/>
      <c r="AX56" s="242"/>
      <c r="AY56" s="242"/>
      <c r="AZ56" s="242"/>
      <c r="BB56" s="51"/>
      <c r="CE56" s="10" t="s">
        <v>111</v>
      </c>
      <c r="CF56" s="11" t="s">
        <v>112</v>
      </c>
      <c r="CG56" s="7">
        <v>6.0397867001254708</v>
      </c>
      <c r="CH56" s="4">
        <f t="shared" si="0"/>
        <v>86646.78</v>
      </c>
    </row>
    <row r="57" spans="3:86" x14ac:dyDescent="0.25">
      <c r="C57" s="46"/>
      <c r="E57" s="120"/>
      <c r="F57" s="120"/>
      <c r="G57" s="120"/>
      <c r="H57" s="120"/>
      <c r="I57" s="120"/>
      <c r="J57" s="120"/>
      <c r="K57" s="115"/>
      <c r="L57" s="115"/>
      <c r="M57" s="115"/>
      <c r="N57" s="115"/>
      <c r="O57" s="115"/>
      <c r="P57" s="115"/>
      <c r="Q57" s="115"/>
      <c r="R57" s="115"/>
      <c r="S57" s="115"/>
      <c r="T57" s="115"/>
      <c r="U57" s="115"/>
      <c r="V57" s="115"/>
      <c r="W57" s="115"/>
      <c r="X57" s="115"/>
      <c r="Y57" s="115"/>
      <c r="Z57" s="111"/>
      <c r="AA57" s="111"/>
      <c r="AB57" s="111"/>
      <c r="AC57" s="111"/>
      <c r="AD57" s="111"/>
      <c r="AE57" s="111"/>
      <c r="AF57" s="115"/>
      <c r="AG57" s="115"/>
      <c r="AH57" s="120"/>
      <c r="AI57" s="120"/>
      <c r="AJ57" s="120"/>
      <c r="AK57" s="59"/>
      <c r="AL57" s="230" t="s">
        <v>317</v>
      </c>
      <c r="AM57" s="230"/>
      <c r="AN57" s="230"/>
      <c r="AO57" s="230"/>
      <c r="AP57" s="112" t="s">
        <v>11</v>
      </c>
      <c r="AQ57" s="242">
        <f>AQ56/AQ43</f>
        <v>284.4270784475238</v>
      </c>
      <c r="AR57" s="242"/>
      <c r="AS57" s="242"/>
      <c r="AT57" s="242"/>
      <c r="AU57" s="242"/>
      <c r="AV57" s="242"/>
      <c r="AW57" s="242"/>
      <c r="AX57" s="242"/>
      <c r="AY57" s="242"/>
      <c r="AZ57" s="242"/>
      <c r="BB57" s="51"/>
      <c r="CE57" s="10" t="s">
        <v>113</v>
      </c>
      <c r="CF57" s="11" t="s">
        <v>114</v>
      </c>
      <c r="CG57" s="7">
        <v>8.1017858636553743</v>
      </c>
      <c r="CH57" s="4">
        <f t="shared" si="0"/>
        <v>116228.22</v>
      </c>
    </row>
    <row r="58" spans="3:86" x14ac:dyDescent="0.25">
      <c r="C58" s="46"/>
      <c r="E58" s="120"/>
      <c r="F58" s="120"/>
      <c r="G58" s="120"/>
      <c r="H58" s="120"/>
      <c r="I58" s="120"/>
      <c r="J58" s="120"/>
      <c r="K58" s="115"/>
      <c r="L58" s="115"/>
      <c r="M58" s="115"/>
      <c r="N58" s="115"/>
      <c r="O58" s="115"/>
      <c r="P58" s="115"/>
      <c r="Q58" s="115"/>
      <c r="R58" s="115"/>
      <c r="S58" s="115"/>
      <c r="T58" s="115"/>
      <c r="U58" s="115"/>
      <c r="V58" s="115"/>
      <c r="W58" s="115"/>
      <c r="X58" s="115"/>
      <c r="Y58" s="115"/>
      <c r="Z58" s="111"/>
      <c r="AA58" s="111"/>
      <c r="AB58" s="111"/>
      <c r="AC58" s="111"/>
      <c r="AD58" s="111"/>
      <c r="AE58" s="111"/>
      <c r="AF58" s="115"/>
      <c r="AG58" s="115"/>
      <c r="AH58" s="120"/>
      <c r="AI58" s="120"/>
      <c r="AJ58" s="120"/>
      <c r="AK58" s="120"/>
      <c r="AL58" s="120"/>
      <c r="AM58" s="120"/>
      <c r="AQ58" s="120"/>
      <c r="AR58" s="120"/>
      <c r="AS58" s="120"/>
      <c r="AT58" s="120"/>
      <c r="AU58" s="120"/>
      <c r="AV58" s="120"/>
      <c r="AW58" s="120"/>
      <c r="AX58" s="120"/>
      <c r="AY58" s="120"/>
      <c r="AZ58" s="120"/>
      <c r="BB58" s="51"/>
      <c r="CE58" s="10" t="s">
        <v>115</v>
      </c>
      <c r="CF58" s="11" t="s">
        <v>116</v>
      </c>
      <c r="CG58" s="7">
        <v>13.444857800083646</v>
      </c>
      <c r="CH58" s="4">
        <f t="shared" si="0"/>
        <v>192879.93</v>
      </c>
    </row>
    <row r="59" spans="3:86" ht="17.25" thickBot="1" x14ac:dyDescent="0.3">
      <c r="C59" s="60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  <c r="AJ59" s="61"/>
      <c r="AK59" s="61"/>
      <c r="AL59" s="61"/>
      <c r="AM59" s="61"/>
      <c r="AN59" s="61"/>
      <c r="AO59" s="61"/>
      <c r="AP59" s="61"/>
      <c r="AQ59" s="61"/>
      <c r="AR59" s="61"/>
      <c r="AS59" s="61"/>
      <c r="AT59" s="61"/>
      <c r="AU59" s="61"/>
      <c r="AV59" s="61"/>
      <c r="AW59" s="61"/>
      <c r="AX59" s="61"/>
      <c r="AY59" s="61"/>
      <c r="AZ59" s="61"/>
      <c r="BA59" s="61"/>
      <c r="BB59" s="62"/>
      <c r="CE59" s="10" t="s">
        <v>117</v>
      </c>
      <c r="CF59" s="11" t="s">
        <v>118</v>
      </c>
      <c r="CG59" s="7">
        <v>5.9245141502857939</v>
      </c>
      <c r="CH59" s="4">
        <f t="shared" si="0"/>
        <v>84993.08</v>
      </c>
    </row>
    <row r="60" spans="3:86" ht="17.25" thickBot="1" x14ac:dyDescent="0.3">
      <c r="CE60" s="10" t="s">
        <v>119</v>
      </c>
      <c r="CF60" s="11" t="s">
        <v>120</v>
      </c>
      <c r="CG60" s="7">
        <v>22.600925693573121</v>
      </c>
      <c r="CH60" s="4">
        <f t="shared" si="0"/>
        <v>324232.88</v>
      </c>
    </row>
    <row r="61" spans="3:86" x14ac:dyDescent="0.25">
      <c r="C61" s="43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  <c r="AJ61" s="44"/>
      <c r="AK61" s="44"/>
      <c r="AL61" s="44"/>
      <c r="AM61" s="44"/>
      <c r="AN61" s="44"/>
      <c r="AO61" s="44"/>
      <c r="AP61" s="44"/>
      <c r="AQ61" s="44"/>
      <c r="AR61" s="44"/>
      <c r="AS61" s="44"/>
      <c r="AT61" s="44"/>
      <c r="AU61" s="44"/>
      <c r="AV61" s="44"/>
      <c r="AW61" s="44"/>
      <c r="AX61" s="44"/>
      <c r="AY61" s="44"/>
      <c r="AZ61" s="44"/>
      <c r="BA61" s="44"/>
      <c r="BB61" s="45"/>
      <c r="CE61" s="10" t="s">
        <v>121</v>
      </c>
      <c r="CF61" s="11" t="s">
        <v>122</v>
      </c>
      <c r="CG61" s="7">
        <v>16.283755053673499</v>
      </c>
      <c r="CH61" s="4">
        <f t="shared" si="0"/>
        <v>233606.75</v>
      </c>
    </row>
    <row r="62" spans="3:86" x14ac:dyDescent="0.25">
      <c r="C62" s="46"/>
      <c r="E62" s="245" t="s">
        <v>0</v>
      </c>
      <c r="F62" s="245"/>
      <c r="G62" s="245"/>
      <c r="H62" s="245"/>
      <c r="I62" s="245"/>
      <c r="J62" s="49" t="s">
        <v>11</v>
      </c>
      <c r="K62" s="245" t="s">
        <v>340</v>
      </c>
      <c r="L62" s="245"/>
      <c r="M62" s="245"/>
      <c r="N62" s="245"/>
      <c r="O62" s="245"/>
      <c r="P62" s="245"/>
      <c r="Q62" s="245"/>
      <c r="R62" s="245"/>
      <c r="S62" s="245"/>
      <c r="T62" s="245"/>
      <c r="U62" s="245"/>
      <c r="V62" s="49"/>
      <c r="W62" s="49"/>
      <c r="X62" s="49"/>
      <c r="Y62" s="49"/>
      <c r="Z62" s="49"/>
      <c r="AA62" s="49"/>
      <c r="AB62" s="49"/>
      <c r="AC62" s="49"/>
      <c r="AD62" s="50"/>
      <c r="AE62" s="50"/>
      <c r="AF62" s="50"/>
      <c r="AG62" s="50"/>
      <c r="AH62" s="245" t="s">
        <v>3</v>
      </c>
      <c r="AI62" s="245"/>
      <c r="AJ62" s="245"/>
      <c r="AK62" s="245"/>
      <c r="AL62" s="245"/>
      <c r="AM62" s="245"/>
      <c r="AN62" s="245"/>
      <c r="AO62" s="245"/>
      <c r="AP62" s="49" t="s">
        <v>11</v>
      </c>
      <c r="AQ62" s="247">
        <v>336.91</v>
      </c>
      <c r="AR62" s="247"/>
      <c r="AS62" s="247"/>
      <c r="AT62" s="247"/>
      <c r="AU62" s="49" t="s">
        <v>319</v>
      </c>
      <c r="AV62" s="49"/>
      <c r="AW62" s="49"/>
      <c r="AX62" s="49"/>
      <c r="AY62" s="49"/>
      <c r="AZ62" s="49"/>
      <c r="BB62" s="51"/>
      <c r="CE62" s="10" t="s">
        <v>123</v>
      </c>
      <c r="CF62" s="11" t="s">
        <v>124</v>
      </c>
      <c r="CG62" s="7">
        <v>12.855069705841348</v>
      </c>
      <c r="CH62" s="4">
        <f t="shared" si="0"/>
        <v>184418.83</v>
      </c>
    </row>
    <row r="63" spans="3:86" x14ac:dyDescent="0.25">
      <c r="C63" s="46"/>
      <c r="E63" s="245" t="s">
        <v>322</v>
      </c>
      <c r="F63" s="245"/>
      <c r="G63" s="245"/>
      <c r="H63" s="245"/>
      <c r="I63" s="245"/>
      <c r="J63" s="49" t="s">
        <v>11</v>
      </c>
      <c r="K63" s="245" t="s">
        <v>504</v>
      </c>
      <c r="L63" s="245"/>
      <c r="M63" s="245"/>
      <c r="N63" s="245"/>
      <c r="O63" s="245"/>
      <c r="P63" s="245"/>
      <c r="Q63" s="245"/>
      <c r="R63" s="245"/>
      <c r="S63" s="245"/>
      <c r="T63" s="245"/>
      <c r="U63" s="245"/>
      <c r="V63" s="49"/>
      <c r="W63" s="49"/>
      <c r="X63" s="49"/>
      <c r="Y63" s="49"/>
      <c r="Z63" s="49"/>
      <c r="AA63" s="49"/>
      <c r="AB63" s="49"/>
      <c r="AC63" s="49"/>
      <c r="AD63" s="50"/>
      <c r="AE63" s="50"/>
      <c r="AF63" s="50"/>
      <c r="AG63" s="50"/>
      <c r="AH63" s="245" t="s">
        <v>4</v>
      </c>
      <c r="AI63" s="245"/>
      <c r="AJ63" s="245"/>
      <c r="AK63" s="245"/>
      <c r="AL63" s="245"/>
      <c r="AM63" s="245"/>
      <c r="AN63" s="245"/>
      <c r="AO63" s="245"/>
      <c r="AP63" s="49" t="s">
        <v>11</v>
      </c>
      <c r="AQ63" s="245">
        <v>2100</v>
      </c>
      <c r="AR63" s="245"/>
      <c r="AS63" s="245"/>
      <c r="AT63" s="245"/>
      <c r="AU63" s="49" t="s">
        <v>320</v>
      </c>
      <c r="AV63" s="49"/>
      <c r="AW63" s="49"/>
      <c r="AX63" s="49"/>
      <c r="AY63" s="49"/>
      <c r="AZ63" s="49"/>
      <c r="BB63" s="51"/>
      <c r="CE63" s="10" t="s">
        <v>125</v>
      </c>
      <c r="CF63" s="11" t="s">
        <v>126</v>
      </c>
      <c r="CG63" s="7">
        <v>17.105289976300014</v>
      </c>
      <c r="CH63" s="4">
        <f t="shared" si="0"/>
        <v>245392.49</v>
      </c>
    </row>
    <row r="64" spans="3:86" x14ac:dyDescent="0.25">
      <c r="C64" s="46"/>
      <c r="E64" s="245" t="s">
        <v>1</v>
      </c>
      <c r="F64" s="245"/>
      <c r="G64" s="245"/>
      <c r="H64" s="245"/>
      <c r="I64" s="245"/>
      <c r="J64" s="49" t="s">
        <v>11</v>
      </c>
      <c r="K64" s="245" t="s">
        <v>458</v>
      </c>
      <c r="L64" s="245"/>
      <c r="M64" s="245"/>
      <c r="N64" s="245"/>
      <c r="O64" s="245"/>
      <c r="P64" s="245"/>
      <c r="Q64" s="245"/>
      <c r="R64" s="245"/>
      <c r="S64" s="245"/>
      <c r="T64" s="245"/>
      <c r="U64" s="245"/>
      <c r="V64" s="49"/>
      <c r="W64" s="49"/>
      <c r="X64" s="49"/>
      <c r="Y64" s="49"/>
      <c r="Z64" s="49"/>
      <c r="AA64" s="49"/>
      <c r="AB64" s="49"/>
      <c r="AC64" s="49"/>
      <c r="AD64" s="50"/>
      <c r="AE64" s="50"/>
      <c r="AF64" s="50"/>
      <c r="AG64" s="50"/>
      <c r="AH64" s="245"/>
      <c r="AI64" s="245"/>
      <c r="AJ64" s="245"/>
      <c r="AK64" s="245"/>
      <c r="AL64" s="245"/>
      <c r="AM64" s="245"/>
      <c r="AN64" s="245"/>
      <c r="AO64" s="245"/>
      <c r="AP64" s="49"/>
      <c r="AQ64" s="246"/>
      <c r="AR64" s="246"/>
      <c r="AS64" s="246"/>
      <c r="AT64" s="246"/>
      <c r="AU64" s="49"/>
      <c r="AV64" s="49"/>
      <c r="AW64" s="49"/>
      <c r="AX64" s="49"/>
      <c r="AY64" s="49"/>
      <c r="AZ64" s="49"/>
      <c r="BB64" s="51"/>
      <c r="CE64" s="10" t="s">
        <v>127</v>
      </c>
      <c r="CF64" s="11" t="s">
        <v>128</v>
      </c>
      <c r="CG64" s="7">
        <v>22.969960964728845</v>
      </c>
      <c r="CH64" s="4">
        <f t="shared" si="0"/>
        <v>329527.06</v>
      </c>
    </row>
    <row r="65" spans="3:86" x14ac:dyDescent="0.25">
      <c r="C65" s="46"/>
      <c r="E65" s="245" t="s">
        <v>2</v>
      </c>
      <c r="F65" s="245"/>
      <c r="G65" s="245"/>
      <c r="H65" s="245"/>
      <c r="I65" s="245"/>
      <c r="J65" s="49" t="s">
        <v>11</v>
      </c>
      <c r="K65" s="245" t="s">
        <v>495</v>
      </c>
      <c r="L65" s="245"/>
      <c r="M65" s="245"/>
      <c r="N65" s="245"/>
      <c r="O65" s="245"/>
      <c r="P65" s="245"/>
      <c r="Q65" s="245"/>
      <c r="R65" s="245"/>
      <c r="S65" s="245"/>
      <c r="T65" s="245"/>
      <c r="U65" s="245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49"/>
      <c r="AH65" s="245"/>
      <c r="AI65" s="245"/>
      <c r="AJ65" s="245"/>
      <c r="AK65" s="245"/>
      <c r="AL65" s="245"/>
      <c r="AM65" s="245"/>
      <c r="AN65" s="245"/>
      <c r="AO65" s="245"/>
      <c r="AP65" s="49"/>
      <c r="AQ65" s="49"/>
      <c r="AR65" s="49"/>
      <c r="AS65" s="49"/>
      <c r="AT65" s="49"/>
      <c r="AU65" s="49"/>
      <c r="AV65" s="49"/>
      <c r="AW65" s="49"/>
      <c r="AX65" s="49"/>
      <c r="AY65" s="49"/>
      <c r="AZ65" s="49"/>
      <c r="BB65" s="51"/>
      <c r="CE65" s="10" t="s">
        <v>129</v>
      </c>
      <c r="CF65" s="11" t="s">
        <v>130</v>
      </c>
      <c r="CG65" s="7">
        <v>20.822014498815001</v>
      </c>
      <c r="CH65" s="4">
        <f t="shared" si="0"/>
        <v>298712.62</v>
      </c>
    </row>
    <row r="66" spans="3:86" x14ac:dyDescent="0.25">
      <c r="C66" s="46"/>
      <c r="BB66" s="51"/>
      <c r="CE66" s="10" t="s">
        <v>131</v>
      </c>
      <c r="CF66" s="11" t="s">
        <v>132</v>
      </c>
      <c r="CG66" s="7">
        <v>7.3308385612714346</v>
      </c>
      <c r="CH66" s="4">
        <f t="shared" si="0"/>
        <v>105168.21</v>
      </c>
    </row>
    <row r="67" spans="3:86" x14ac:dyDescent="0.25">
      <c r="C67" s="46"/>
      <c r="BB67" s="51"/>
      <c r="CE67" s="10" t="s">
        <v>133</v>
      </c>
      <c r="CF67" s="11" t="s">
        <v>134</v>
      </c>
      <c r="CG67" s="7">
        <v>54.480363864491849</v>
      </c>
      <c r="CH67" s="4">
        <f t="shared" si="0"/>
        <v>781575.3</v>
      </c>
    </row>
    <row r="68" spans="3:86" x14ac:dyDescent="0.25">
      <c r="C68" s="46"/>
      <c r="BB68" s="51"/>
      <c r="CE68" s="10" t="s">
        <v>135</v>
      </c>
      <c r="CF68" s="11" t="s">
        <v>136</v>
      </c>
      <c r="CG68" s="7">
        <v>50.628216924578282</v>
      </c>
      <c r="CH68" s="4">
        <f t="shared" si="0"/>
        <v>726312.4</v>
      </c>
    </row>
    <row r="69" spans="3:86" x14ac:dyDescent="0.25">
      <c r="C69" s="46"/>
      <c r="E69" s="208" t="s">
        <v>5</v>
      </c>
      <c r="F69" s="209"/>
      <c r="G69" s="209"/>
      <c r="H69" s="209"/>
      <c r="I69" s="209"/>
      <c r="J69" s="209"/>
      <c r="K69" s="210" t="str">
        <f t="shared" ref="K69:K74" si="5">VLOOKUP(E69,$CE$1:$CH$1002,2,FALSE)</f>
        <v>NOVACRON YELLOW S-3R</v>
      </c>
      <c r="L69" s="210"/>
      <c r="M69" s="210"/>
      <c r="N69" s="210"/>
      <c r="O69" s="210"/>
      <c r="P69" s="210"/>
      <c r="Q69" s="210"/>
      <c r="R69" s="210"/>
      <c r="S69" s="210"/>
      <c r="T69" s="210"/>
      <c r="U69" s="210"/>
      <c r="V69" s="210"/>
      <c r="W69" s="210"/>
      <c r="X69" s="210"/>
      <c r="Y69" s="117"/>
      <c r="Z69" s="211">
        <v>13.65</v>
      </c>
      <c r="AA69" s="211"/>
      <c r="AB69" s="211"/>
      <c r="AC69" s="211"/>
      <c r="AD69" s="211"/>
      <c r="AE69" s="211"/>
      <c r="AF69" s="210" t="s">
        <v>315</v>
      </c>
      <c r="AG69" s="210"/>
      <c r="AH69" s="212">
        <v>4598.8100000000004</v>
      </c>
      <c r="AI69" s="212"/>
      <c r="AJ69" s="212"/>
      <c r="AK69" s="212"/>
      <c r="AL69" s="212"/>
      <c r="AM69" s="212"/>
      <c r="AN69" s="52" t="s">
        <v>316</v>
      </c>
      <c r="AO69" s="52"/>
      <c r="AP69" s="213">
        <f t="shared" ref="AP69:AP74" si="6">(AH69*VLOOKUP(E69,$CE$1:$CH$1002,4,FALSE))/1000</f>
        <v>446647.55632020003</v>
      </c>
      <c r="AQ69" s="213"/>
      <c r="AR69" s="213"/>
      <c r="AS69" s="213"/>
      <c r="AT69" s="213"/>
      <c r="AU69" s="213"/>
      <c r="AV69" s="213"/>
      <c r="AW69" s="213"/>
      <c r="AX69" s="213"/>
      <c r="AY69" s="213"/>
      <c r="AZ69" s="214"/>
      <c r="BB69" s="51"/>
      <c r="CE69" s="12" t="s">
        <v>137</v>
      </c>
      <c r="CF69" s="13" t="s">
        <v>138</v>
      </c>
      <c r="CG69" s="14">
        <v>49.527603513174405</v>
      </c>
      <c r="CH69" s="4">
        <f t="shared" si="0"/>
        <v>710523</v>
      </c>
    </row>
    <row r="70" spans="3:86" x14ac:dyDescent="0.25">
      <c r="C70" s="46"/>
      <c r="E70" s="200" t="s">
        <v>28</v>
      </c>
      <c r="F70" s="243"/>
      <c r="G70" s="243"/>
      <c r="H70" s="243"/>
      <c r="I70" s="243"/>
      <c r="J70" s="243"/>
      <c r="K70" s="230" t="str">
        <f t="shared" si="5"/>
        <v>NOVACRON RED S-B</v>
      </c>
      <c r="L70" s="230"/>
      <c r="M70" s="230"/>
      <c r="N70" s="230"/>
      <c r="O70" s="230"/>
      <c r="P70" s="230"/>
      <c r="Q70" s="230"/>
      <c r="R70" s="230"/>
      <c r="S70" s="230"/>
      <c r="T70" s="230"/>
      <c r="U70" s="230"/>
      <c r="V70" s="230"/>
      <c r="W70" s="230"/>
      <c r="X70" s="230"/>
      <c r="Y70" s="115"/>
      <c r="Z70" s="203">
        <v>21.2</v>
      </c>
      <c r="AA70" s="203"/>
      <c r="AB70" s="203"/>
      <c r="AC70" s="203"/>
      <c r="AD70" s="203"/>
      <c r="AE70" s="203"/>
      <c r="AF70" s="230" t="s">
        <v>315</v>
      </c>
      <c r="AG70" s="230"/>
      <c r="AH70" s="249">
        <v>7142.47</v>
      </c>
      <c r="AI70" s="249"/>
      <c r="AJ70" s="249"/>
      <c r="AK70" s="249"/>
      <c r="AL70" s="249"/>
      <c r="AM70" s="249"/>
      <c r="AN70" s="41" t="s">
        <v>316</v>
      </c>
      <c r="AP70" s="242">
        <f t="shared" si="6"/>
        <v>773617.35338099999</v>
      </c>
      <c r="AQ70" s="242"/>
      <c r="AR70" s="242"/>
      <c r="AS70" s="242"/>
      <c r="AT70" s="242"/>
      <c r="AU70" s="242"/>
      <c r="AV70" s="242"/>
      <c r="AW70" s="242"/>
      <c r="AX70" s="242"/>
      <c r="AY70" s="242"/>
      <c r="AZ70" s="206"/>
      <c r="BB70" s="51"/>
      <c r="CE70" s="5" t="s">
        <v>139</v>
      </c>
      <c r="CF70" s="11" t="s">
        <v>140</v>
      </c>
      <c r="CG70" s="7">
        <v>58.332510804405409</v>
      </c>
      <c r="CH70" s="4">
        <f t="shared" si="0"/>
        <v>836838.2</v>
      </c>
    </row>
    <row r="71" spans="3:86" x14ac:dyDescent="0.25">
      <c r="C71" s="46"/>
      <c r="E71" s="200" t="s">
        <v>6</v>
      </c>
      <c r="F71" s="243"/>
      <c r="G71" s="243"/>
      <c r="H71" s="243"/>
      <c r="I71" s="243"/>
      <c r="J71" s="243"/>
      <c r="K71" s="230" t="str">
        <f t="shared" si="5"/>
        <v>NOVACRON RUBY S–3B</v>
      </c>
      <c r="L71" s="230"/>
      <c r="M71" s="230"/>
      <c r="N71" s="230"/>
      <c r="O71" s="230"/>
      <c r="P71" s="230"/>
      <c r="Q71" s="230"/>
      <c r="R71" s="230"/>
      <c r="S71" s="230"/>
      <c r="T71" s="230"/>
      <c r="U71" s="230"/>
      <c r="V71" s="230"/>
      <c r="W71" s="230"/>
      <c r="X71" s="230"/>
      <c r="Y71" s="115"/>
      <c r="Z71" s="203">
        <v>2.4</v>
      </c>
      <c r="AA71" s="203"/>
      <c r="AB71" s="203"/>
      <c r="AC71" s="203"/>
      <c r="AD71" s="203"/>
      <c r="AE71" s="203"/>
      <c r="AF71" s="230" t="s">
        <v>315</v>
      </c>
      <c r="AG71" s="230"/>
      <c r="AH71" s="249">
        <v>808.58</v>
      </c>
      <c r="AI71" s="249"/>
      <c r="AJ71" s="249"/>
      <c r="AK71" s="249"/>
      <c r="AL71" s="249"/>
      <c r="AM71" s="249"/>
      <c r="AN71" s="41" t="s">
        <v>316</v>
      </c>
      <c r="AP71" s="242">
        <f t="shared" si="6"/>
        <v>97555.063798800009</v>
      </c>
      <c r="AQ71" s="242"/>
      <c r="AR71" s="242"/>
      <c r="AS71" s="242"/>
      <c r="AT71" s="242"/>
      <c r="AU71" s="242"/>
      <c r="AV71" s="242"/>
      <c r="AW71" s="242"/>
      <c r="AX71" s="242"/>
      <c r="AY71" s="242"/>
      <c r="AZ71" s="206"/>
      <c r="BB71" s="51"/>
      <c r="CE71" s="12" t="s">
        <v>141</v>
      </c>
      <c r="CF71" s="13" t="s">
        <v>142</v>
      </c>
      <c r="CG71" s="14">
        <v>11.666502160881082</v>
      </c>
      <c r="CH71" s="4">
        <f t="shared" si="0"/>
        <v>167367.64000000001</v>
      </c>
    </row>
    <row r="72" spans="3:86" x14ac:dyDescent="0.25">
      <c r="C72" s="46"/>
      <c r="E72" s="216" t="s">
        <v>8</v>
      </c>
      <c r="F72" s="217"/>
      <c r="G72" s="217"/>
      <c r="H72" s="217"/>
      <c r="I72" s="217"/>
      <c r="J72" s="217"/>
      <c r="K72" s="218" t="str">
        <f t="shared" si="5"/>
        <v>FIMBIL EAS 40 NEW</v>
      </c>
      <c r="L72" s="218"/>
      <c r="M72" s="218"/>
      <c r="N72" s="218"/>
      <c r="O72" s="218"/>
      <c r="P72" s="218"/>
      <c r="Q72" s="218"/>
      <c r="R72" s="218"/>
      <c r="S72" s="218"/>
      <c r="T72" s="218"/>
      <c r="U72" s="218"/>
      <c r="V72" s="218"/>
      <c r="W72" s="218"/>
      <c r="X72" s="218"/>
      <c r="Y72" s="116"/>
      <c r="Z72" s="219">
        <v>4</v>
      </c>
      <c r="AA72" s="219"/>
      <c r="AB72" s="219"/>
      <c r="AC72" s="219"/>
      <c r="AD72" s="219"/>
      <c r="AE72" s="219"/>
      <c r="AF72" s="218" t="s">
        <v>315</v>
      </c>
      <c r="AG72" s="218"/>
      <c r="AH72" s="248">
        <v>1347.64</v>
      </c>
      <c r="AI72" s="248"/>
      <c r="AJ72" s="248"/>
      <c r="AK72" s="248"/>
      <c r="AL72" s="248"/>
      <c r="AM72" s="248"/>
      <c r="AN72" s="55" t="s">
        <v>316</v>
      </c>
      <c r="AO72" s="55"/>
      <c r="AP72" s="221">
        <f t="shared" si="6"/>
        <v>27799.306589600001</v>
      </c>
      <c r="AQ72" s="221"/>
      <c r="AR72" s="221"/>
      <c r="AS72" s="221"/>
      <c r="AT72" s="221"/>
      <c r="AU72" s="221"/>
      <c r="AV72" s="221"/>
      <c r="AW72" s="221"/>
      <c r="AX72" s="221"/>
      <c r="AY72" s="221"/>
      <c r="AZ72" s="222"/>
      <c r="BB72" s="51"/>
      <c r="CE72" s="5" t="s">
        <v>143</v>
      </c>
      <c r="CF72" s="11" t="s">
        <v>144</v>
      </c>
      <c r="CG72" s="7">
        <v>14.858281053952322</v>
      </c>
      <c r="CH72" s="4">
        <f t="shared" si="0"/>
        <v>213156.9</v>
      </c>
    </row>
    <row r="73" spans="3:86" x14ac:dyDescent="0.25">
      <c r="C73" s="46"/>
      <c r="E73" s="200" t="s">
        <v>183</v>
      </c>
      <c r="F73" s="243"/>
      <c r="G73" s="243"/>
      <c r="H73" s="243"/>
      <c r="I73" s="243"/>
      <c r="J73" s="243"/>
      <c r="K73" s="230" t="str">
        <f t="shared" si="5"/>
        <v>CAUSTIC SODA LIQ</v>
      </c>
      <c r="L73" s="230"/>
      <c r="M73" s="230"/>
      <c r="N73" s="230"/>
      <c r="O73" s="230"/>
      <c r="P73" s="230"/>
      <c r="Q73" s="230"/>
      <c r="R73" s="230"/>
      <c r="S73" s="230"/>
      <c r="T73" s="230"/>
      <c r="U73" s="230"/>
      <c r="V73" s="230"/>
      <c r="W73" s="230"/>
      <c r="X73" s="230"/>
      <c r="Y73" s="115"/>
      <c r="Z73" s="203">
        <v>9</v>
      </c>
      <c r="AA73" s="203"/>
      <c r="AB73" s="203"/>
      <c r="AC73" s="203"/>
      <c r="AD73" s="203"/>
      <c r="AE73" s="203"/>
      <c r="AF73" s="230" t="s">
        <v>315</v>
      </c>
      <c r="AG73" s="230"/>
      <c r="AH73" s="249">
        <v>3032.18</v>
      </c>
      <c r="AI73" s="249"/>
      <c r="AJ73" s="249"/>
      <c r="AK73" s="249"/>
      <c r="AL73" s="249"/>
      <c r="AM73" s="249"/>
      <c r="AN73" s="41" t="s">
        <v>316</v>
      </c>
      <c r="AP73" s="242">
        <f t="shared" si="6"/>
        <v>25916.042459999997</v>
      </c>
      <c r="AQ73" s="242"/>
      <c r="AR73" s="242"/>
      <c r="AS73" s="242"/>
      <c r="AT73" s="242"/>
      <c r="AU73" s="242"/>
      <c r="AV73" s="242"/>
      <c r="AW73" s="242"/>
      <c r="AX73" s="242"/>
      <c r="AY73" s="242"/>
      <c r="AZ73" s="206"/>
      <c r="BB73" s="51"/>
      <c r="CE73" s="15" t="s">
        <v>145</v>
      </c>
      <c r="CF73" s="16" t="s">
        <v>146</v>
      </c>
      <c r="CG73" s="17">
        <v>7.2640485152655785</v>
      </c>
      <c r="CH73" s="4">
        <f t="shared" ref="CH73:CH136" si="7">CG73*$CH$3</f>
        <v>104210.04</v>
      </c>
    </row>
    <row r="74" spans="3:86" x14ac:dyDescent="0.25">
      <c r="C74" s="46"/>
      <c r="E74" s="223" t="s">
        <v>10</v>
      </c>
      <c r="F74" s="224"/>
      <c r="G74" s="224"/>
      <c r="H74" s="224"/>
      <c r="I74" s="224"/>
      <c r="J74" s="224"/>
      <c r="K74" s="225" t="str">
        <f t="shared" si="5"/>
        <v>SODA ASH</v>
      </c>
      <c r="L74" s="225"/>
      <c r="M74" s="225"/>
      <c r="N74" s="225"/>
      <c r="O74" s="225"/>
      <c r="P74" s="225"/>
      <c r="Q74" s="225"/>
      <c r="R74" s="225"/>
      <c r="S74" s="225"/>
      <c r="T74" s="225"/>
      <c r="U74" s="225"/>
      <c r="V74" s="225"/>
      <c r="W74" s="225"/>
      <c r="X74" s="225"/>
      <c r="Y74" s="113"/>
      <c r="Z74" s="226">
        <v>20</v>
      </c>
      <c r="AA74" s="226"/>
      <c r="AB74" s="226"/>
      <c r="AC74" s="226"/>
      <c r="AD74" s="226"/>
      <c r="AE74" s="226"/>
      <c r="AF74" s="225" t="s">
        <v>315</v>
      </c>
      <c r="AG74" s="225"/>
      <c r="AH74" s="227">
        <v>6738.18</v>
      </c>
      <c r="AI74" s="227"/>
      <c r="AJ74" s="227"/>
      <c r="AK74" s="227"/>
      <c r="AL74" s="227"/>
      <c r="AM74" s="227"/>
      <c r="AN74" s="54" t="s">
        <v>316</v>
      </c>
      <c r="AO74" s="54"/>
      <c r="AP74" s="228">
        <f t="shared" si="6"/>
        <v>59835.038400000005</v>
      </c>
      <c r="AQ74" s="228"/>
      <c r="AR74" s="228"/>
      <c r="AS74" s="228"/>
      <c r="AT74" s="228"/>
      <c r="AU74" s="228"/>
      <c r="AV74" s="228"/>
      <c r="AW74" s="228"/>
      <c r="AX74" s="228"/>
      <c r="AY74" s="228"/>
      <c r="AZ74" s="229"/>
      <c r="BB74" s="51"/>
      <c r="CE74" s="10" t="s">
        <v>147</v>
      </c>
      <c r="CF74" s="18" t="s">
        <v>148</v>
      </c>
      <c r="CG74" s="7">
        <v>8.8314791579534369</v>
      </c>
      <c r="CH74" s="4">
        <f t="shared" si="7"/>
        <v>126696.40000000001</v>
      </c>
    </row>
    <row r="75" spans="3:86" x14ac:dyDescent="0.25">
      <c r="C75" s="46"/>
      <c r="E75" s="120"/>
      <c r="F75" s="120"/>
      <c r="G75" s="120"/>
      <c r="H75" s="120"/>
      <c r="I75" s="120"/>
      <c r="J75" s="120"/>
      <c r="K75" s="115"/>
      <c r="L75" s="115"/>
      <c r="M75" s="115"/>
      <c r="N75" s="115"/>
      <c r="O75" s="115"/>
      <c r="P75" s="115"/>
      <c r="Q75" s="115"/>
      <c r="R75" s="115"/>
      <c r="S75" s="115"/>
      <c r="T75" s="115"/>
      <c r="U75" s="115"/>
      <c r="V75" s="115"/>
      <c r="W75" s="115"/>
      <c r="X75" s="115"/>
      <c r="Y75" s="115"/>
      <c r="Z75" s="111"/>
      <c r="AA75" s="111"/>
      <c r="AB75" s="111"/>
      <c r="AC75" s="111"/>
      <c r="AD75" s="111"/>
      <c r="AE75" s="111"/>
      <c r="AF75" s="115"/>
      <c r="AG75" s="115"/>
      <c r="AH75" s="120"/>
      <c r="AI75" s="120"/>
      <c r="AJ75" s="120"/>
      <c r="AK75" s="120"/>
      <c r="AL75" s="120"/>
      <c r="AM75" s="120"/>
      <c r="AP75" s="112"/>
      <c r="AQ75" s="112"/>
      <c r="AR75" s="112"/>
      <c r="AS75" s="112"/>
      <c r="AT75" s="112"/>
      <c r="AU75" s="112"/>
      <c r="AV75" s="112"/>
      <c r="AW75" s="112"/>
      <c r="AX75" s="112"/>
      <c r="AY75" s="112"/>
      <c r="AZ75" s="112"/>
      <c r="BB75" s="51"/>
      <c r="CE75" s="10" t="s">
        <v>149</v>
      </c>
      <c r="CF75" s="11" t="s">
        <v>150</v>
      </c>
      <c r="CG75" s="7">
        <v>8.8825477485013238</v>
      </c>
      <c r="CH75" s="4">
        <f t="shared" si="7"/>
        <v>127429.02999999998</v>
      </c>
    </row>
    <row r="76" spans="3:86" x14ac:dyDescent="0.25">
      <c r="C76" s="46"/>
      <c r="E76" s="120"/>
      <c r="F76" s="120"/>
      <c r="G76" s="120"/>
      <c r="H76" s="120"/>
      <c r="I76" s="120"/>
      <c r="J76" s="120"/>
      <c r="K76" s="115"/>
      <c r="L76" s="115"/>
      <c r="M76" s="115"/>
      <c r="N76" s="115"/>
      <c r="O76" s="115"/>
      <c r="P76" s="115"/>
      <c r="Q76" s="115"/>
      <c r="R76" s="115"/>
      <c r="S76" s="115"/>
      <c r="T76" s="115"/>
      <c r="U76" s="115"/>
      <c r="V76" s="115"/>
      <c r="W76" s="115"/>
      <c r="X76" s="115"/>
      <c r="Y76" s="115"/>
      <c r="Z76" s="111"/>
      <c r="AA76" s="111"/>
      <c r="AB76" s="111"/>
      <c r="AC76" s="111"/>
      <c r="AD76" s="111"/>
      <c r="AE76" s="111"/>
      <c r="AF76" s="115"/>
      <c r="AG76" s="115"/>
      <c r="AH76" s="120"/>
      <c r="AI76" s="120"/>
      <c r="AJ76" s="120"/>
      <c r="AK76" s="59"/>
      <c r="AL76" s="230" t="s">
        <v>318</v>
      </c>
      <c r="AM76" s="230"/>
      <c r="AN76" s="230"/>
      <c r="AO76" s="230"/>
      <c r="AP76" s="112" t="s">
        <v>11</v>
      </c>
      <c r="AQ76" s="242">
        <f>SUM(AP69:AZ74)</f>
        <v>1431370.3609495999</v>
      </c>
      <c r="AR76" s="242"/>
      <c r="AS76" s="242"/>
      <c r="AT76" s="242"/>
      <c r="AU76" s="242"/>
      <c r="AV76" s="242"/>
      <c r="AW76" s="242"/>
      <c r="AX76" s="242"/>
      <c r="AY76" s="242"/>
      <c r="AZ76" s="242"/>
      <c r="BB76" s="51"/>
      <c r="CE76" s="10" t="s">
        <v>151</v>
      </c>
      <c r="CF76" s="11" t="s">
        <v>152</v>
      </c>
      <c r="CG76" s="7">
        <v>7.5505172173428132</v>
      </c>
      <c r="CH76" s="4">
        <f t="shared" si="7"/>
        <v>108319.72</v>
      </c>
    </row>
    <row r="77" spans="3:86" x14ac:dyDescent="0.25">
      <c r="C77" s="46"/>
      <c r="E77" s="120"/>
      <c r="F77" s="120"/>
      <c r="G77" s="120"/>
      <c r="H77" s="120"/>
      <c r="I77" s="120"/>
      <c r="J77" s="120"/>
      <c r="K77" s="115"/>
      <c r="L77" s="115"/>
      <c r="M77" s="115"/>
      <c r="N77" s="115"/>
      <c r="O77" s="115"/>
      <c r="P77" s="115"/>
      <c r="Q77" s="115"/>
      <c r="R77" s="115"/>
      <c r="S77" s="115"/>
      <c r="T77" s="115"/>
      <c r="U77" s="115"/>
      <c r="V77" s="115"/>
      <c r="W77" s="115"/>
      <c r="X77" s="115"/>
      <c r="Y77" s="115"/>
      <c r="Z77" s="111"/>
      <c r="AA77" s="111"/>
      <c r="AB77" s="111"/>
      <c r="AC77" s="111"/>
      <c r="AD77" s="111"/>
      <c r="AE77" s="111"/>
      <c r="AF77" s="115"/>
      <c r="AG77" s="115"/>
      <c r="AH77" s="120"/>
      <c r="AI77" s="120"/>
      <c r="AJ77" s="120"/>
      <c r="AK77" s="59"/>
      <c r="AL77" s="230" t="s">
        <v>317</v>
      </c>
      <c r="AM77" s="230"/>
      <c r="AN77" s="230"/>
      <c r="AO77" s="230"/>
      <c r="AP77" s="112" t="s">
        <v>11</v>
      </c>
      <c r="AQ77" s="242">
        <f>AQ76/AQ63</f>
        <v>681.60493378552371</v>
      </c>
      <c r="AR77" s="242"/>
      <c r="AS77" s="242"/>
      <c r="AT77" s="242"/>
      <c r="AU77" s="242"/>
      <c r="AV77" s="242"/>
      <c r="AW77" s="242"/>
      <c r="AX77" s="242"/>
      <c r="AY77" s="242"/>
      <c r="AZ77" s="242"/>
      <c r="BB77" s="51"/>
      <c r="CE77" s="10" t="s">
        <v>153</v>
      </c>
      <c r="CF77" s="11" t="s">
        <v>154</v>
      </c>
      <c r="CG77" s="7">
        <v>19.985732608392585</v>
      </c>
      <c r="CH77" s="4">
        <f t="shared" si="7"/>
        <v>286715.32</v>
      </c>
    </row>
    <row r="78" spans="3:86" x14ac:dyDescent="0.25">
      <c r="C78" s="46"/>
      <c r="E78" s="120"/>
      <c r="F78" s="120"/>
      <c r="G78" s="120"/>
      <c r="H78" s="120"/>
      <c r="I78" s="120"/>
      <c r="J78" s="120"/>
      <c r="K78" s="115"/>
      <c r="L78" s="115"/>
      <c r="M78" s="115"/>
      <c r="N78" s="115"/>
      <c r="O78" s="115"/>
      <c r="P78" s="115"/>
      <c r="Q78" s="115"/>
      <c r="R78" s="115"/>
      <c r="S78" s="115"/>
      <c r="T78" s="115"/>
      <c r="U78" s="115"/>
      <c r="V78" s="115"/>
      <c r="W78" s="115"/>
      <c r="X78" s="115"/>
      <c r="Y78" s="115"/>
      <c r="Z78" s="111"/>
      <c r="AA78" s="111"/>
      <c r="AB78" s="111"/>
      <c r="AC78" s="111"/>
      <c r="AD78" s="111"/>
      <c r="AE78" s="111"/>
      <c r="AF78" s="115"/>
      <c r="AG78" s="115"/>
      <c r="AH78" s="120"/>
      <c r="AI78" s="120"/>
      <c r="AJ78" s="120"/>
      <c r="AK78" s="120"/>
      <c r="AL78" s="120"/>
      <c r="AM78" s="120"/>
      <c r="AQ78" s="120"/>
      <c r="AR78" s="120"/>
      <c r="AS78" s="120"/>
      <c r="AT78" s="120"/>
      <c r="AU78" s="120"/>
      <c r="AV78" s="120"/>
      <c r="AW78" s="120"/>
      <c r="AX78" s="120"/>
      <c r="AY78" s="120"/>
      <c r="AZ78" s="120"/>
      <c r="BB78" s="51"/>
      <c r="CE78" s="10" t="s">
        <v>155</v>
      </c>
      <c r="CF78" s="19" t="s">
        <v>156</v>
      </c>
      <c r="CG78" s="7">
        <v>19.352577722013105</v>
      </c>
      <c r="CH78" s="4">
        <f t="shared" si="7"/>
        <v>277632.08</v>
      </c>
    </row>
    <row r="79" spans="3:86" ht="17.25" thickBot="1" x14ac:dyDescent="0.3">
      <c r="C79" s="60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2"/>
      <c r="CE79" s="10" t="s">
        <v>157</v>
      </c>
      <c r="CF79" s="19" t="s">
        <v>158</v>
      </c>
      <c r="CG79" s="7">
        <v>17.513283145127563</v>
      </c>
      <c r="CH79" s="4">
        <f t="shared" si="7"/>
        <v>251245.56000000003</v>
      </c>
    </row>
    <row r="80" spans="3:86" x14ac:dyDescent="0.25">
      <c r="CE80" s="10" t="s">
        <v>159</v>
      </c>
      <c r="CF80" s="11" t="s">
        <v>160</v>
      </c>
      <c r="CG80" s="7">
        <v>18.24300362470375</v>
      </c>
      <c r="CH80" s="4">
        <f t="shared" si="7"/>
        <v>261714.13</v>
      </c>
    </row>
    <row r="81" spans="3:86" ht="17.25" thickBot="1" x14ac:dyDescent="0.3">
      <c r="CE81" s="10" t="s">
        <v>161</v>
      </c>
      <c r="CF81" s="11" t="s">
        <v>162</v>
      </c>
      <c r="CG81" s="7">
        <v>9.0314714903108886</v>
      </c>
      <c r="CH81" s="4">
        <f t="shared" si="7"/>
        <v>129565.49</v>
      </c>
    </row>
    <row r="82" spans="3:86" x14ac:dyDescent="0.25">
      <c r="C82" s="43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  <c r="AH82" s="44"/>
      <c r="AI82" s="44"/>
      <c r="AJ82" s="44"/>
      <c r="AK82" s="44"/>
      <c r="AL82" s="44"/>
      <c r="AM82" s="44"/>
      <c r="AN82" s="44"/>
      <c r="AO82" s="44"/>
      <c r="AP82" s="44"/>
      <c r="AQ82" s="44"/>
      <c r="AR82" s="44"/>
      <c r="AS82" s="44"/>
      <c r="AT82" s="44"/>
      <c r="AU82" s="44"/>
      <c r="AV82" s="44"/>
      <c r="AW82" s="44"/>
      <c r="AX82" s="44"/>
      <c r="AY82" s="44"/>
      <c r="AZ82" s="44"/>
      <c r="BA82" s="44"/>
      <c r="BB82" s="45"/>
      <c r="CE82" s="10" t="s">
        <v>163</v>
      </c>
      <c r="CF82" s="11" t="s">
        <v>164</v>
      </c>
      <c r="CG82" s="7">
        <v>12.306423393280358</v>
      </c>
      <c r="CH82" s="4">
        <f t="shared" si="7"/>
        <v>176547.95</v>
      </c>
    </row>
    <row r="83" spans="3:86" x14ac:dyDescent="0.25">
      <c r="C83" s="46"/>
      <c r="E83" s="245" t="s">
        <v>0</v>
      </c>
      <c r="F83" s="245"/>
      <c r="G83" s="245"/>
      <c r="H83" s="245"/>
      <c r="I83" s="245"/>
      <c r="J83" s="49" t="s">
        <v>11</v>
      </c>
      <c r="K83" s="245" t="s">
        <v>342</v>
      </c>
      <c r="L83" s="245"/>
      <c r="M83" s="245"/>
      <c r="N83" s="245"/>
      <c r="O83" s="245"/>
      <c r="P83" s="245"/>
      <c r="Q83" s="245"/>
      <c r="R83" s="245"/>
      <c r="S83" s="245"/>
      <c r="T83" s="245"/>
      <c r="U83" s="245"/>
      <c r="V83" s="49"/>
      <c r="W83" s="49"/>
      <c r="X83" s="49"/>
      <c r="Y83" s="49"/>
      <c r="Z83" s="49"/>
      <c r="AA83" s="49"/>
      <c r="AB83" s="49"/>
      <c r="AC83" s="49"/>
      <c r="AD83" s="50"/>
      <c r="AE83" s="50"/>
      <c r="AF83" s="50"/>
      <c r="AG83" s="50"/>
      <c r="AH83" s="245" t="s">
        <v>3</v>
      </c>
      <c r="AI83" s="245"/>
      <c r="AJ83" s="245"/>
      <c r="AK83" s="245"/>
      <c r="AL83" s="245"/>
      <c r="AM83" s="245"/>
      <c r="AN83" s="245"/>
      <c r="AO83" s="245"/>
      <c r="AP83" s="49" t="s">
        <v>11</v>
      </c>
      <c r="AQ83" s="247">
        <v>336.91</v>
      </c>
      <c r="AR83" s="247"/>
      <c r="AS83" s="247"/>
      <c r="AT83" s="247"/>
      <c r="AU83" s="49" t="s">
        <v>319</v>
      </c>
      <c r="AV83" s="49"/>
      <c r="AW83" s="49"/>
      <c r="AX83" s="49"/>
      <c r="AY83" s="49"/>
      <c r="AZ83" s="49"/>
      <c r="BB83" s="51"/>
      <c r="CE83" s="10" t="s">
        <v>165</v>
      </c>
      <c r="CF83" s="11" t="s">
        <v>166</v>
      </c>
      <c r="CG83" s="7">
        <v>17.52</v>
      </c>
      <c r="CH83" s="4">
        <f t="shared" si="7"/>
        <v>251341.91999999998</v>
      </c>
    </row>
    <row r="84" spans="3:86" x14ac:dyDescent="0.25">
      <c r="C84" s="46"/>
      <c r="E84" s="245" t="s">
        <v>322</v>
      </c>
      <c r="F84" s="245"/>
      <c r="G84" s="245"/>
      <c r="H84" s="245"/>
      <c r="I84" s="245"/>
      <c r="J84" s="49" t="s">
        <v>11</v>
      </c>
      <c r="K84" s="49" t="s">
        <v>505</v>
      </c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50"/>
      <c r="AE84" s="50"/>
      <c r="AF84" s="50"/>
      <c r="AG84" s="50"/>
      <c r="AH84" s="245" t="s">
        <v>4</v>
      </c>
      <c r="AI84" s="245"/>
      <c r="AJ84" s="245"/>
      <c r="AK84" s="245"/>
      <c r="AL84" s="245"/>
      <c r="AM84" s="245"/>
      <c r="AN84" s="245"/>
      <c r="AO84" s="245"/>
      <c r="AP84" s="49" t="s">
        <v>11</v>
      </c>
      <c r="AQ84" s="245">
        <v>2100</v>
      </c>
      <c r="AR84" s="245"/>
      <c r="AS84" s="245"/>
      <c r="AT84" s="245"/>
      <c r="AU84" s="49" t="s">
        <v>320</v>
      </c>
      <c r="AV84" s="49"/>
      <c r="AW84" s="49"/>
      <c r="AX84" s="49"/>
      <c r="AY84" s="49"/>
      <c r="AZ84" s="49"/>
      <c r="BB84" s="51"/>
      <c r="CE84" s="12" t="s">
        <v>167</v>
      </c>
      <c r="CF84" s="13" t="s">
        <v>168</v>
      </c>
      <c r="CG84" s="7">
        <v>6.0476808866583021</v>
      </c>
      <c r="CH84" s="4">
        <f t="shared" si="7"/>
        <v>86760.03</v>
      </c>
    </row>
    <row r="85" spans="3:86" x14ac:dyDescent="0.25">
      <c r="C85" s="46"/>
      <c r="E85" s="245" t="s">
        <v>1</v>
      </c>
      <c r="F85" s="245"/>
      <c r="G85" s="245"/>
      <c r="H85" s="245"/>
      <c r="I85" s="245"/>
      <c r="J85" s="49" t="s">
        <v>11</v>
      </c>
      <c r="K85" s="245" t="s">
        <v>458</v>
      </c>
      <c r="L85" s="245"/>
      <c r="M85" s="245"/>
      <c r="N85" s="245"/>
      <c r="O85" s="245"/>
      <c r="P85" s="245"/>
      <c r="Q85" s="245"/>
      <c r="R85" s="245"/>
      <c r="S85" s="245"/>
      <c r="T85" s="245"/>
      <c r="U85" s="245"/>
      <c r="V85" s="49"/>
      <c r="W85" s="49"/>
      <c r="X85" s="49"/>
      <c r="Y85" s="49"/>
      <c r="Z85" s="49"/>
      <c r="AA85" s="49"/>
      <c r="AB85" s="49"/>
      <c r="AC85" s="49"/>
      <c r="AD85" s="50"/>
      <c r="AE85" s="50"/>
      <c r="AF85" s="50"/>
      <c r="AG85" s="50"/>
      <c r="AH85" s="245"/>
      <c r="AI85" s="245"/>
      <c r="AJ85" s="245"/>
      <c r="AK85" s="245"/>
      <c r="AL85" s="245"/>
      <c r="AM85" s="245"/>
      <c r="AN85" s="245"/>
      <c r="AO85" s="245"/>
      <c r="AP85" s="49"/>
      <c r="AQ85" s="246"/>
      <c r="AR85" s="246"/>
      <c r="AS85" s="246"/>
      <c r="AT85" s="246"/>
      <c r="AU85" s="49"/>
      <c r="AV85" s="49"/>
      <c r="AW85" s="49"/>
      <c r="AX85" s="49"/>
      <c r="AY85" s="49"/>
      <c r="AZ85" s="49"/>
      <c r="BB85" s="51"/>
      <c r="CE85" s="12" t="s">
        <v>169</v>
      </c>
      <c r="CF85" s="20" t="s">
        <v>170</v>
      </c>
      <c r="CG85" s="7">
        <v>9.6363041962916505</v>
      </c>
      <c r="CH85" s="4">
        <f t="shared" si="7"/>
        <v>138242.42000000001</v>
      </c>
    </row>
    <row r="86" spans="3:86" x14ac:dyDescent="0.25">
      <c r="C86" s="46"/>
      <c r="E86" s="245" t="s">
        <v>2</v>
      </c>
      <c r="F86" s="245"/>
      <c r="G86" s="245"/>
      <c r="H86" s="245"/>
      <c r="I86" s="245"/>
      <c r="J86" s="49" t="s">
        <v>11</v>
      </c>
      <c r="K86" s="245" t="s">
        <v>495</v>
      </c>
      <c r="L86" s="245"/>
      <c r="M86" s="245"/>
      <c r="N86" s="245"/>
      <c r="O86" s="245"/>
      <c r="P86" s="245"/>
      <c r="Q86" s="245"/>
      <c r="R86" s="245"/>
      <c r="S86" s="245"/>
      <c r="T86" s="245"/>
      <c r="U86" s="245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49"/>
      <c r="AH86" s="245"/>
      <c r="AI86" s="245"/>
      <c r="AJ86" s="245"/>
      <c r="AK86" s="245"/>
      <c r="AL86" s="245"/>
      <c r="AM86" s="245"/>
      <c r="AN86" s="245"/>
      <c r="AO86" s="245"/>
      <c r="AP86" s="49"/>
      <c r="AQ86" s="49"/>
      <c r="AR86" s="49"/>
      <c r="AS86" s="49"/>
      <c r="AT86" s="49"/>
      <c r="AU86" s="49"/>
      <c r="AV86" s="49"/>
      <c r="AW86" s="49"/>
      <c r="AX86" s="49"/>
      <c r="AY86" s="49"/>
      <c r="AZ86" s="49"/>
      <c r="BB86" s="51"/>
      <c r="CE86" s="10" t="s">
        <v>171</v>
      </c>
      <c r="CF86" s="21" t="s">
        <v>172</v>
      </c>
      <c r="CG86" s="7">
        <v>14.638158371671546</v>
      </c>
      <c r="CH86" s="4">
        <f t="shared" si="7"/>
        <v>209999.02</v>
      </c>
    </row>
    <row r="87" spans="3:86" x14ac:dyDescent="0.25">
      <c r="C87" s="46"/>
      <c r="BB87" s="51"/>
      <c r="CE87" s="10" t="s">
        <v>173</v>
      </c>
      <c r="CF87" s="22" t="s">
        <v>174</v>
      </c>
      <c r="CG87" s="7">
        <v>12.216808866583019</v>
      </c>
      <c r="CH87" s="4">
        <f t="shared" si="7"/>
        <v>175262.34</v>
      </c>
    </row>
    <row r="88" spans="3:86" x14ac:dyDescent="0.25">
      <c r="C88" s="46"/>
      <c r="BB88" s="51"/>
      <c r="CE88" s="10" t="s">
        <v>175</v>
      </c>
      <c r="CF88" s="22" t="s">
        <v>176</v>
      </c>
      <c r="CG88" s="7">
        <v>9.1766143872856532</v>
      </c>
      <c r="CH88" s="4">
        <f t="shared" si="7"/>
        <v>131647.71</v>
      </c>
    </row>
    <row r="89" spans="3:86" x14ac:dyDescent="0.25">
      <c r="C89" s="46"/>
      <c r="BB89" s="51"/>
      <c r="CE89" s="10" t="s">
        <v>177</v>
      </c>
      <c r="CF89" s="22" t="s">
        <v>178</v>
      </c>
      <c r="CG89" s="7">
        <v>23.90083368186254</v>
      </c>
      <c r="CH89" s="4">
        <f t="shared" si="7"/>
        <v>342881.36</v>
      </c>
    </row>
    <row r="90" spans="3:86" x14ac:dyDescent="0.25">
      <c r="C90" s="46"/>
      <c r="E90" s="208" t="s">
        <v>5</v>
      </c>
      <c r="F90" s="209"/>
      <c r="G90" s="209"/>
      <c r="H90" s="209"/>
      <c r="I90" s="209"/>
      <c r="J90" s="209"/>
      <c r="K90" s="210" t="str">
        <f t="shared" ref="K90:K95" si="8">VLOOKUP(E90,$CE$1:$CH$1002,2,FALSE)</f>
        <v>NOVACRON YELLOW S-3R</v>
      </c>
      <c r="L90" s="210"/>
      <c r="M90" s="210"/>
      <c r="N90" s="210"/>
      <c r="O90" s="210"/>
      <c r="P90" s="210"/>
      <c r="Q90" s="210"/>
      <c r="R90" s="210"/>
      <c r="S90" s="210"/>
      <c r="T90" s="210"/>
      <c r="U90" s="210"/>
      <c r="V90" s="210"/>
      <c r="W90" s="210"/>
      <c r="X90" s="210"/>
      <c r="Y90" s="117"/>
      <c r="Z90" s="234">
        <v>0.5</v>
      </c>
      <c r="AA90" s="234"/>
      <c r="AB90" s="234"/>
      <c r="AC90" s="234"/>
      <c r="AD90" s="234"/>
      <c r="AE90" s="234"/>
      <c r="AF90" s="210" t="s">
        <v>315</v>
      </c>
      <c r="AG90" s="210"/>
      <c r="AH90" s="235">
        <v>168.45</v>
      </c>
      <c r="AI90" s="235"/>
      <c r="AJ90" s="235"/>
      <c r="AK90" s="235"/>
      <c r="AL90" s="235"/>
      <c r="AM90" s="235"/>
      <c r="AN90" s="52" t="s">
        <v>316</v>
      </c>
      <c r="AO90" s="52"/>
      <c r="AP90" s="213">
        <f t="shared" ref="AP90:AP95" si="9">(AH90*VLOOKUP(E90,$CE$1:$CH$1002,4,FALSE))/1000</f>
        <v>16360.271648999998</v>
      </c>
      <c r="AQ90" s="213"/>
      <c r="AR90" s="213"/>
      <c r="AS90" s="213"/>
      <c r="AT90" s="213"/>
      <c r="AU90" s="213"/>
      <c r="AV90" s="213"/>
      <c r="AW90" s="213"/>
      <c r="AX90" s="213"/>
      <c r="AY90" s="213"/>
      <c r="AZ90" s="214"/>
      <c r="BB90" s="51"/>
      <c r="CE90" s="10" t="s">
        <v>179</v>
      </c>
      <c r="CF90" s="22" t="s">
        <v>180</v>
      </c>
      <c r="CG90" s="7">
        <v>8.8825477485013238</v>
      </c>
      <c r="CH90" s="4">
        <f t="shared" si="7"/>
        <v>127429.02999999998</v>
      </c>
    </row>
    <row r="91" spans="3:86" x14ac:dyDescent="0.25">
      <c r="C91" s="46"/>
      <c r="E91" s="200" t="s">
        <v>32</v>
      </c>
      <c r="F91" s="243"/>
      <c r="G91" s="243"/>
      <c r="H91" s="243"/>
      <c r="I91" s="243"/>
      <c r="J91" s="243"/>
      <c r="K91" s="230" t="str">
        <f t="shared" si="8"/>
        <v>NOVACRON DEEP CHERRY S–D</v>
      </c>
      <c r="L91" s="230"/>
      <c r="M91" s="230"/>
      <c r="N91" s="230"/>
      <c r="O91" s="230"/>
      <c r="P91" s="230"/>
      <c r="Q91" s="230"/>
      <c r="R91" s="230"/>
      <c r="S91" s="230"/>
      <c r="T91" s="230"/>
      <c r="U91" s="230"/>
      <c r="V91" s="230"/>
      <c r="W91" s="230"/>
      <c r="X91" s="230"/>
      <c r="Y91" s="115"/>
      <c r="Z91" s="232">
        <v>21.5</v>
      </c>
      <c r="AA91" s="232"/>
      <c r="AB91" s="232"/>
      <c r="AC91" s="232"/>
      <c r="AD91" s="232"/>
      <c r="AE91" s="232"/>
      <c r="AF91" s="230" t="s">
        <v>315</v>
      </c>
      <c r="AG91" s="230"/>
      <c r="AH91" s="244">
        <v>7243.54</v>
      </c>
      <c r="AI91" s="244"/>
      <c r="AJ91" s="244"/>
      <c r="AK91" s="244"/>
      <c r="AL91" s="244"/>
      <c r="AM91" s="244"/>
      <c r="AN91" s="41" t="s">
        <v>316</v>
      </c>
      <c r="AP91" s="242">
        <f t="shared" si="9"/>
        <v>1211658.5176344002</v>
      </c>
      <c r="AQ91" s="242"/>
      <c r="AR91" s="242"/>
      <c r="AS91" s="242"/>
      <c r="AT91" s="242"/>
      <c r="AU91" s="242"/>
      <c r="AV91" s="242"/>
      <c r="AW91" s="242"/>
      <c r="AX91" s="242"/>
      <c r="AY91" s="242"/>
      <c r="AZ91" s="206"/>
      <c r="BB91" s="51"/>
      <c r="CE91" s="10" t="s">
        <v>181</v>
      </c>
      <c r="CF91" s="22" t="s">
        <v>182</v>
      </c>
      <c r="CG91" s="7">
        <v>7.6998738324271576</v>
      </c>
      <c r="CH91" s="4">
        <f t="shared" si="7"/>
        <v>110462.39</v>
      </c>
    </row>
    <row r="92" spans="3:86" x14ac:dyDescent="0.25">
      <c r="C92" s="46"/>
      <c r="E92" s="200" t="s">
        <v>7</v>
      </c>
      <c r="F92" s="243"/>
      <c r="G92" s="243"/>
      <c r="H92" s="243"/>
      <c r="I92" s="243"/>
      <c r="J92" s="243"/>
      <c r="K92" s="230" t="str">
        <f t="shared" si="8"/>
        <v>NOVACRON DARK BLUE S-GL</v>
      </c>
      <c r="L92" s="230"/>
      <c r="M92" s="230"/>
      <c r="N92" s="230"/>
      <c r="O92" s="230"/>
      <c r="P92" s="230"/>
      <c r="Q92" s="230"/>
      <c r="R92" s="230"/>
      <c r="S92" s="230"/>
      <c r="T92" s="230"/>
      <c r="U92" s="230"/>
      <c r="V92" s="230"/>
      <c r="W92" s="230"/>
      <c r="X92" s="230"/>
      <c r="Y92" s="115"/>
      <c r="Z92" s="232">
        <v>0.7</v>
      </c>
      <c r="AA92" s="232"/>
      <c r="AB92" s="232"/>
      <c r="AC92" s="232"/>
      <c r="AD92" s="232"/>
      <c r="AE92" s="232"/>
      <c r="AF92" s="230" t="s">
        <v>315</v>
      </c>
      <c r="AG92" s="230"/>
      <c r="AH92" s="244">
        <v>235.84</v>
      </c>
      <c r="AI92" s="244"/>
      <c r="AJ92" s="244"/>
      <c r="AK92" s="244"/>
      <c r="AL92" s="244"/>
      <c r="AM92" s="244"/>
      <c r="AN92" s="41" t="s">
        <v>316</v>
      </c>
      <c r="AP92" s="242">
        <f t="shared" si="9"/>
        <v>28690.898227200003</v>
      </c>
      <c r="AQ92" s="242"/>
      <c r="AR92" s="242"/>
      <c r="AS92" s="242"/>
      <c r="AT92" s="242"/>
      <c r="AU92" s="242"/>
      <c r="AV92" s="242"/>
      <c r="AW92" s="242"/>
      <c r="AX92" s="242"/>
      <c r="AY92" s="242"/>
      <c r="AZ92" s="206"/>
      <c r="BB92" s="51"/>
      <c r="CE92" s="10" t="s">
        <v>183</v>
      </c>
      <c r="CF92" s="11" t="s">
        <v>184</v>
      </c>
      <c r="CG92" s="7">
        <v>0.59577582601421997</v>
      </c>
      <c r="CH92" s="4">
        <f t="shared" si="7"/>
        <v>8547</v>
      </c>
    </row>
    <row r="93" spans="3:86" x14ac:dyDescent="0.25">
      <c r="C93" s="46"/>
      <c r="E93" s="216" t="s">
        <v>8</v>
      </c>
      <c r="F93" s="217"/>
      <c r="G93" s="217"/>
      <c r="H93" s="217"/>
      <c r="I93" s="217"/>
      <c r="J93" s="217"/>
      <c r="K93" s="218" t="str">
        <f t="shared" si="8"/>
        <v>FIMBIL EAS 40 NEW</v>
      </c>
      <c r="L93" s="218"/>
      <c r="M93" s="218"/>
      <c r="N93" s="218"/>
      <c r="O93" s="218"/>
      <c r="P93" s="218"/>
      <c r="Q93" s="218"/>
      <c r="R93" s="218"/>
      <c r="S93" s="218"/>
      <c r="T93" s="218"/>
      <c r="U93" s="218"/>
      <c r="V93" s="218"/>
      <c r="W93" s="218"/>
      <c r="X93" s="218"/>
      <c r="Y93" s="116"/>
      <c r="Z93" s="236">
        <v>4</v>
      </c>
      <c r="AA93" s="236"/>
      <c r="AB93" s="236"/>
      <c r="AC93" s="236"/>
      <c r="AD93" s="236"/>
      <c r="AE93" s="236"/>
      <c r="AF93" s="218" t="s">
        <v>315</v>
      </c>
      <c r="AG93" s="218"/>
      <c r="AH93" s="220">
        <v>1347.64</v>
      </c>
      <c r="AI93" s="220"/>
      <c r="AJ93" s="220"/>
      <c r="AK93" s="220"/>
      <c r="AL93" s="220"/>
      <c r="AM93" s="220"/>
      <c r="AN93" s="55" t="s">
        <v>316</v>
      </c>
      <c r="AO93" s="55"/>
      <c r="AP93" s="221">
        <f t="shared" si="9"/>
        <v>27799.306589600001</v>
      </c>
      <c r="AQ93" s="221"/>
      <c r="AR93" s="221"/>
      <c r="AS93" s="221"/>
      <c r="AT93" s="221"/>
      <c r="AU93" s="221"/>
      <c r="AV93" s="221"/>
      <c r="AW93" s="221"/>
      <c r="AX93" s="221"/>
      <c r="AY93" s="221"/>
      <c r="AZ93" s="222"/>
      <c r="BB93" s="51"/>
      <c r="CE93" s="10" t="s">
        <v>185</v>
      </c>
      <c r="CF93" s="11" t="s">
        <v>186</v>
      </c>
      <c r="CG93" s="7">
        <v>0.41704307820995395</v>
      </c>
      <c r="CH93" s="4">
        <f t="shared" si="7"/>
        <v>5982.9</v>
      </c>
    </row>
    <row r="94" spans="3:86" x14ac:dyDescent="0.25">
      <c r="C94" s="46"/>
      <c r="E94" s="200" t="s">
        <v>183</v>
      </c>
      <c r="F94" s="243"/>
      <c r="G94" s="243"/>
      <c r="H94" s="243"/>
      <c r="I94" s="243"/>
      <c r="J94" s="243"/>
      <c r="K94" s="230" t="str">
        <f t="shared" si="8"/>
        <v>CAUSTIC SODA LIQ</v>
      </c>
      <c r="L94" s="230"/>
      <c r="M94" s="230"/>
      <c r="N94" s="230"/>
      <c r="O94" s="230"/>
      <c r="P94" s="230"/>
      <c r="Q94" s="230"/>
      <c r="R94" s="230"/>
      <c r="S94" s="230"/>
      <c r="T94" s="230"/>
      <c r="U94" s="230"/>
      <c r="V94" s="230"/>
      <c r="W94" s="230"/>
      <c r="X94" s="230"/>
      <c r="Y94" s="115"/>
      <c r="Z94" s="232">
        <v>9</v>
      </c>
      <c r="AA94" s="232"/>
      <c r="AB94" s="232"/>
      <c r="AC94" s="232"/>
      <c r="AD94" s="232"/>
      <c r="AE94" s="232"/>
      <c r="AF94" s="230" t="s">
        <v>315</v>
      </c>
      <c r="AG94" s="230"/>
      <c r="AH94" s="244">
        <v>3032.18</v>
      </c>
      <c r="AI94" s="244"/>
      <c r="AJ94" s="244"/>
      <c r="AK94" s="244"/>
      <c r="AL94" s="244"/>
      <c r="AM94" s="244"/>
      <c r="AN94" s="41" t="s">
        <v>316</v>
      </c>
      <c r="AP94" s="242">
        <f t="shared" si="9"/>
        <v>25916.042459999997</v>
      </c>
      <c r="AQ94" s="242"/>
      <c r="AR94" s="242"/>
      <c r="AS94" s="242"/>
      <c r="AT94" s="242"/>
      <c r="AU94" s="242"/>
      <c r="AV94" s="242"/>
      <c r="AW94" s="242"/>
      <c r="AX94" s="242"/>
      <c r="AY94" s="242"/>
      <c r="AZ94" s="206"/>
      <c r="BB94" s="51"/>
      <c r="CE94" s="10" t="s">
        <v>187</v>
      </c>
      <c r="CF94" s="11" t="s">
        <v>188</v>
      </c>
      <c r="CG94" s="7">
        <v>0.92429945629443744</v>
      </c>
      <c r="CH94" s="4">
        <f t="shared" si="7"/>
        <v>13260</v>
      </c>
    </row>
    <row r="95" spans="3:86" x14ac:dyDescent="0.25">
      <c r="C95" s="46"/>
      <c r="E95" s="223" t="s">
        <v>10</v>
      </c>
      <c r="F95" s="224"/>
      <c r="G95" s="224"/>
      <c r="H95" s="224"/>
      <c r="I95" s="224"/>
      <c r="J95" s="224"/>
      <c r="K95" s="225" t="str">
        <f t="shared" si="8"/>
        <v>SODA ASH</v>
      </c>
      <c r="L95" s="225"/>
      <c r="M95" s="225"/>
      <c r="N95" s="225"/>
      <c r="O95" s="225"/>
      <c r="P95" s="225"/>
      <c r="Q95" s="225"/>
      <c r="R95" s="225"/>
      <c r="S95" s="225"/>
      <c r="T95" s="225"/>
      <c r="U95" s="225"/>
      <c r="V95" s="225"/>
      <c r="W95" s="225"/>
      <c r="X95" s="225"/>
      <c r="Y95" s="113"/>
      <c r="Z95" s="237">
        <v>20</v>
      </c>
      <c r="AA95" s="237"/>
      <c r="AB95" s="237"/>
      <c r="AC95" s="237"/>
      <c r="AD95" s="237"/>
      <c r="AE95" s="237"/>
      <c r="AF95" s="225" t="s">
        <v>315</v>
      </c>
      <c r="AG95" s="225"/>
      <c r="AH95" s="238">
        <v>6738.18</v>
      </c>
      <c r="AI95" s="238"/>
      <c r="AJ95" s="238"/>
      <c r="AK95" s="238"/>
      <c r="AL95" s="238"/>
      <c r="AM95" s="238"/>
      <c r="AN95" s="54" t="s">
        <v>316</v>
      </c>
      <c r="AO95" s="54"/>
      <c r="AP95" s="228">
        <f t="shared" si="9"/>
        <v>59835.038400000005</v>
      </c>
      <c r="AQ95" s="228"/>
      <c r="AR95" s="228"/>
      <c r="AS95" s="228"/>
      <c r="AT95" s="228"/>
      <c r="AU95" s="228"/>
      <c r="AV95" s="228"/>
      <c r="AW95" s="228"/>
      <c r="AX95" s="228"/>
      <c r="AY95" s="228"/>
      <c r="AZ95" s="229"/>
      <c r="BB95" s="51"/>
      <c r="CE95" s="10" t="s">
        <v>189</v>
      </c>
      <c r="CF95" s="11" t="s">
        <v>190</v>
      </c>
      <c r="CG95" s="8">
        <v>0.27780566011431757</v>
      </c>
      <c r="CH95" s="4">
        <f t="shared" si="7"/>
        <v>3985.3999999999996</v>
      </c>
    </row>
    <row r="96" spans="3:86" x14ac:dyDescent="0.25">
      <c r="C96" s="46"/>
      <c r="E96" s="120"/>
      <c r="F96" s="120"/>
      <c r="G96" s="120"/>
      <c r="H96" s="120"/>
      <c r="I96" s="120"/>
      <c r="J96" s="120"/>
      <c r="K96" s="115"/>
      <c r="L96" s="115"/>
      <c r="M96" s="115"/>
      <c r="N96" s="115"/>
      <c r="O96" s="115"/>
      <c r="P96" s="115"/>
      <c r="Q96" s="115"/>
      <c r="R96" s="115"/>
      <c r="S96" s="115"/>
      <c r="T96" s="115"/>
      <c r="U96" s="115"/>
      <c r="V96" s="115"/>
      <c r="W96" s="115"/>
      <c r="X96" s="115"/>
      <c r="Y96" s="115"/>
      <c r="Z96" s="111"/>
      <c r="AA96" s="111"/>
      <c r="AB96" s="111"/>
      <c r="AC96" s="111"/>
      <c r="AD96" s="111"/>
      <c r="AE96" s="111"/>
      <c r="AF96" s="115"/>
      <c r="AG96" s="115"/>
      <c r="AH96" s="120"/>
      <c r="AI96" s="120"/>
      <c r="AJ96" s="120"/>
      <c r="AK96" s="120"/>
      <c r="AL96" s="120"/>
      <c r="AM96" s="120"/>
      <c r="AP96" s="112"/>
      <c r="AQ96" s="112"/>
      <c r="AR96" s="112"/>
      <c r="AS96" s="112"/>
      <c r="AT96" s="112"/>
      <c r="AU96" s="112"/>
      <c r="AV96" s="112"/>
      <c r="AW96" s="112"/>
      <c r="AX96" s="112"/>
      <c r="AY96" s="112"/>
      <c r="AZ96" s="112"/>
      <c r="BB96" s="51"/>
      <c r="CE96" s="10" t="s">
        <v>191</v>
      </c>
      <c r="CF96" s="11" t="s">
        <v>192</v>
      </c>
      <c r="CG96" s="7">
        <v>1.4798550118499931</v>
      </c>
      <c r="CH96" s="4">
        <f t="shared" si="7"/>
        <v>21230</v>
      </c>
    </row>
    <row r="97" spans="3:86" x14ac:dyDescent="0.25">
      <c r="C97" s="46"/>
      <c r="E97" s="120"/>
      <c r="F97" s="120"/>
      <c r="G97" s="120"/>
      <c r="H97" s="120"/>
      <c r="I97" s="120"/>
      <c r="J97" s="120"/>
      <c r="K97" s="115"/>
      <c r="L97" s="115"/>
      <c r="M97" s="115"/>
      <c r="N97" s="115"/>
      <c r="O97" s="115"/>
      <c r="P97" s="115"/>
      <c r="Q97" s="115"/>
      <c r="R97" s="115"/>
      <c r="S97" s="115"/>
      <c r="T97" s="115"/>
      <c r="U97" s="115"/>
      <c r="V97" s="115"/>
      <c r="W97" s="115"/>
      <c r="X97" s="115"/>
      <c r="Y97" s="115"/>
      <c r="Z97" s="111"/>
      <c r="AA97" s="111"/>
      <c r="AB97" s="111"/>
      <c r="AC97" s="111"/>
      <c r="AD97" s="111"/>
      <c r="AE97" s="111"/>
      <c r="AF97" s="115"/>
      <c r="AG97" s="115"/>
      <c r="AH97" s="120"/>
      <c r="AI97" s="120"/>
      <c r="AJ97" s="120"/>
      <c r="AK97" s="59"/>
      <c r="AL97" s="230" t="s">
        <v>318</v>
      </c>
      <c r="AM97" s="230"/>
      <c r="AN97" s="230"/>
      <c r="AO97" s="230"/>
      <c r="AP97" s="112" t="s">
        <v>11</v>
      </c>
      <c r="AQ97" s="242">
        <f>SUM(AP90:AZ95)</f>
        <v>1370260.0749601999</v>
      </c>
      <c r="AR97" s="242"/>
      <c r="AS97" s="242"/>
      <c r="AT97" s="242"/>
      <c r="AU97" s="242"/>
      <c r="AV97" s="242"/>
      <c r="AW97" s="242"/>
      <c r="AX97" s="242"/>
      <c r="AY97" s="242"/>
      <c r="AZ97" s="242"/>
      <c r="BB97" s="51"/>
      <c r="CE97" s="10" t="s">
        <v>193</v>
      </c>
      <c r="CF97" s="11" t="s">
        <v>194</v>
      </c>
      <c r="CG97" s="7">
        <v>1.4087850271852782</v>
      </c>
      <c r="CH97" s="4">
        <f t="shared" si="7"/>
        <v>20210.43</v>
      </c>
    </row>
    <row r="98" spans="3:86" x14ac:dyDescent="0.25">
      <c r="C98" s="46"/>
      <c r="E98" s="120"/>
      <c r="F98" s="120"/>
      <c r="G98" s="120"/>
      <c r="H98" s="120"/>
      <c r="I98" s="120"/>
      <c r="J98" s="120"/>
      <c r="K98" s="115"/>
      <c r="L98" s="115"/>
      <c r="M98" s="115"/>
      <c r="N98" s="115"/>
      <c r="O98" s="115"/>
      <c r="P98" s="115"/>
      <c r="Q98" s="115"/>
      <c r="R98" s="115"/>
      <c r="S98" s="115"/>
      <c r="T98" s="115"/>
      <c r="U98" s="115"/>
      <c r="V98" s="115"/>
      <c r="W98" s="115"/>
      <c r="X98" s="115"/>
      <c r="Y98" s="115"/>
      <c r="Z98" s="111"/>
      <c r="AA98" s="111"/>
      <c r="AB98" s="111"/>
      <c r="AC98" s="111"/>
      <c r="AD98" s="111"/>
      <c r="AE98" s="111"/>
      <c r="AF98" s="115"/>
      <c r="AG98" s="115"/>
      <c r="AH98" s="120"/>
      <c r="AI98" s="120"/>
      <c r="AJ98" s="120"/>
      <c r="AK98" s="59"/>
      <c r="AL98" s="230" t="s">
        <v>317</v>
      </c>
      <c r="AM98" s="230"/>
      <c r="AN98" s="230"/>
      <c r="AO98" s="230"/>
      <c r="AP98" s="112" t="s">
        <v>11</v>
      </c>
      <c r="AQ98" s="242">
        <f>AQ97/AQ84</f>
        <v>652.50479760009523</v>
      </c>
      <c r="AR98" s="242"/>
      <c r="AS98" s="242"/>
      <c r="AT98" s="242"/>
      <c r="AU98" s="242"/>
      <c r="AV98" s="242"/>
      <c r="AW98" s="242"/>
      <c r="AX98" s="242"/>
      <c r="AY98" s="242"/>
      <c r="AZ98" s="242"/>
      <c r="BB98" s="51"/>
      <c r="CE98" s="10" t="s">
        <v>195</v>
      </c>
      <c r="CF98" s="11" t="s">
        <v>196</v>
      </c>
      <c r="CG98" s="7">
        <v>1.9592004739997211</v>
      </c>
      <c r="CH98" s="4">
        <f t="shared" si="7"/>
        <v>28106.69</v>
      </c>
    </row>
    <row r="99" spans="3:86" x14ac:dyDescent="0.25">
      <c r="C99" s="46"/>
      <c r="E99" s="120"/>
      <c r="F99" s="120"/>
      <c r="G99" s="120"/>
      <c r="H99" s="120"/>
      <c r="I99" s="120"/>
      <c r="J99" s="120"/>
      <c r="K99" s="115"/>
      <c r="L99" s="115"/>
      <c r="M99" s="115"/>
      <c r="N99" s="115"/>
      <c r="O99" s="115"/>
      <c r="P99" s="115"/>
      <c r="Q99" s="115"/>
      <c r="R99" s="115"/>
      <c r="S99" s="115"/>
      <c r="T99" s="115"/>
      <c r="U99" s="115"/>
      <c r="V99" s="115"/>
      <c r="W99" s="115"/>
      <c r="X99" s="115"/>
      <c r="Y99" s="115"/>
      <c r="Z99" s="111"/>
      <c r="AA99" s="111"/>
      <c r="AB99" s="111"/>
      <c r="AC99" s="111"/>
      <c r="AD99" s="111"/>
      <c r="AE99" s="111"/>
      <c r="AF99" s="115"/>
      <c r="AG99" s="115"/>
      <c r="AH99" s="120"/>
      <c r="AI99" s="120"/>
      <c r="AJ99" s="120"/>
      <c r="AK99" s="120"/>
      <c r="AL99" s="120"/>
      <c r="AM99" s="120"/>
      <c r="AQ99" s="120"/>
      <c r="AR99" s="120"/>
      <c r="AS99" s="120"/>
      <c r="AT99" s="120"/>
      <c r="AU99" s="120"/>
      <c r="AV99" s="120"/>
      <c r="AW99" s="120"/>
      <c r="AX99" s="120"/>
      <c r="AY99" s="120"/>
      <c r="AZ99" s="120"/>
      <c r="BB99" s="51"/>
      <c r="CE99" s="10" t="s">
        <v>9</v>
      </c>
      <c r="CF99" s="11" t="s">
        <v>197</v>
      </c>
      <c r="CG99" s="7">
        <v>0.1663529903805939</v>
      </c>
      <c r="CH99" s="4">
        <f t="shared" si="7"/>
        <v>2386.5</v>
      </c>
    </row>
    <row r="100" spans="3:86" ht="17.25" thickBot="1" x14ac:dyDescent="0.3">
      <c r="C100" s="60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2"/>
      <c r="CE100" s="10" t="s">
        <v>10</v>
      </c>
      <c r="CF100" s="11" t="s">
        <v>198</v>
      </c>
      <c r="CG100" s="7">
        <v>0.61898787118360521</v>
      </c>
      <c r="CH100" s="4">
        <f t="shared" si="7"/>
        <v>8880</v>
      </c>
    </row>
    <row r="101" spans="3:86" x14ac:dyDescent="0.25">
      <c r="CE101" s="10" t="s">
        <v>199</v>
      </c>
      <c r="CF101" s="11" t="s">
        <v>200</v>
      </c>
      <c r="CG101" s="7">
        <v>0.794646591384358</v>
      </c>
      <c r="CH101" s="4">
        <f t="shared" si="7"/>
        <v>11400</v>
      </c>
    </row>
    <row r="102" spans="3:86" ht="17.25" thickBot="1" x14ac:dyDescent="0.3">
      <c r="CE102" s="10" t="s">
        <v>201</v>
      </c>
      <c r="CF102" s="11" t="s">
        <v>202</v>
      </c>
      <c r="CG102" s="7">
        <v>0.71099958176495193</v>
      </c>
      <c r="CH102" s="4">
        <f t="shared" si="7"/>
        <v>10200</v>
      </c>
    </row>
    <row r="103" spans="3:86" x14ac:dyDescent="0.25">
      <c r="C103" s="43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5"/>
      <c r="CE103" s="10" t="s">
        <v>203</v>
      </c>
      <c r="CF103" s="11" t="s">
        <v>204</v>
      </c>
      <c r="CG103" s="7">
        <v>1.3377959012965286</v>
      </c>
      <c r="CH103" s="4">
        <f t="shared" si="7"/>
        <v>19192.02</v>
      </c>
    </row>
    <row r="104" spans="3:86" x14ac:dyDescent="0.25">
      <c r="C104" s="46"/>
      <c r="E104" s="245" t="s">
        <v>0</v>
      </c>
      <c r="F104" s="245"/>
      <c r="G104" s="245"/>
      <c r="H104" s="245"/>
      <c r="I104" s="245"/>
      <c r="J104" s="49" t="s">
        <v>11</v>
      </c>
      <c r="K104" s="245" t="s">
        <v>353</v>
      </c>
      <c r="L104" s="245"/>
      <c r="M104" s="245"/>
      <c r="N104" s="245"/>
      <c r="O104" s="245"/>
      <c r="P104" s="245"/>
      <c r="Q104" s="245"/>
      <c r="R104" s="245"/>
      <c r="S104" s="245"/>
      <c r="T104" s="245"/>
      <c r="U104" s="245"/>
      <c r="V104" s="49"/>
      <c r="W104" s="49"/>
      <c r="X104" s="49"/>
      <c r="Y104" s="49"/>
      <c r="Z104" s="49"/>
      <c r="AA104" s="49"/>
      <c r="AB104" s="49"/>
      <c r="AC104" s="49"/>
      <c r="AD104" s="50"/>
      <c r="AE104" s="50"/>
      <c r="AF104" s="50"/>
      <c r="AG104" s="50"/>
      <c r="AH104" s="245" t="s">
        <v>3</v>
      </c>
      <c r="AI104" s="245"/>
      <c r="AJ104" s="245"/>
      <c r="AK104" s="245"/>
      <c r="AL104" s="245"/>
      <c r="AM104" s="245"/>
      <c r="AN104" s="245"/>
      <c r="AO104" s="245"/>
      <c r="AP104" s="49" t="s">
        <v>11</v>
      </c>
      <c r="AQ104" s="247">
        <v>336.91</v>
      </c>
      <c r="AR104" s="247"/>
      <c r="AS104" s="247"/>
      <c r="AT104" s="247"/>
      <c r="AU104" s="49" t="s">
        <v>319</v>
      </c>
      <c r="AV104" s="49"/>
      <c r="AW104" s="49"/>
      <c r="AX104" s="49"/>
      <c r="AY104" s="49"/>
      <c r="AZ104" s="49"/>
      <c r="BB104" s="51"/>
      <c r="CE104" s="10" t="s">
        <v>205</v>
      </c>
      <c r="CF104" s="11" t="s">
        <v>206</v>
      </c>
      <c r="CG104" s="7">
        <v>2.4213495050885263</v>
      </c>
      <c r="CH104" s="4">
        <f t="shared" si="7"/>
        <v>34736.68</v>
      </c>
    </row>
    <row r="105" spans="3:86" x14ac:dyDescent="0.25">
      <c r="C105" s="46"/>
      <c r="E105" s="245" t="s">
        <v>322</v>
      </c>
      <c r="F105" s="245"/>
      <c r="G105" s="245"/>
      <c r="H105" s="245"/>
      <c r="I105" s="245"/>
      <c r="J105" s="49" t="s">
        <v>11</v>
      </c>
      <c r="K105" s="49" t="s">
        <v>506</v>
      </c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50"/>
      <c r="AE105" s="50"/>
      <c r="AF105" s="50"/>
      <c r="AG105" s="50"/>
      <c r="AH105" s="245" t="s">
        <v>4</v>
      </c>
      <c r="AI105" s="245"/>
      <c r="AJ105" s="245"/>
      <c r="AK105" s="245"/>
      <c r="AL105" s="245"/>
      <c r="AM105" s="245"/>
      <c r="AN105" s="245"/>
      <c r="AO105" s="245"/>
      <c r="AP105" s="49" t="s">
        <v>11</v>
      </c>
      <c r="AQ105" s="245">
        <v>2100</v>
      </c>
      <c r="AR105" s="245"/>
      <c r="AS105" s="245"/>
      <c r="AT105" s="245"/>
      <c r="AU105" s="49" t="s">
        <v>320</v>
      </c>
      <c r="AV105" s="49"/>
      <c r="AW105" s="49"/>
      <c r="AX105" s="49"/>
      <c r="AY105" s="49"/>
      <c r="AZ105" s="49"/>
      <c r="BB105" s="51"/>
      <c r="CE105" s="10" t="s">
        <v>207</v>
      </c>
      <c r="CF105" s="11" t="s">
        <v>208</v>
      </c>
      <c r="CG105" s="7">
        <v>0.88</v>
      </c>
      <c r="CH105" s="4">
        <f t="shared" si="7"/>
        <v>12624.48</v>
      </c>
    </row>
    <row r="106" spans="3:86" x14ac:dyDescent="0.25">
      <c r="C106" s="46"/>
      <c r="E106" s="245" t="s">
        <v>1</v>
      </c>
      <c r="F106" s="245"/>
      <c r="G106" s="245"/>
      <c r="H106" s="245"/>
      <c r="I106" s="245"/>
      <c r="J106" s="49" t="s">
        <v>11</v>
      </c>
      <c r="K106" s="245" t="s">
        <v>458</v>
      </c>
      <c r="L106" s="245"/>
      <c r="M106" s="245"/>
      <c r="N106" s="245"/>
      <c r="O106" s="245"/>
      <c r="P106" s="245"/>
      <c r="Q106" s="245"/>
      <c r="R106" s="245"/>
      <c r="S106" s="245"/>
      <c r="T106" s="245"/>
      <c r="U106" s="245"/>
      <c r="V106" s="49"/>
      <c r="W106" s="49"/>
      <c r="X106" s="49"/>
      <c r="Y106" s="49"/>
      <c r="Z106" s="49"/>
      <c r="AA106" s="49"/>
      <c r="AB106" s="49"/>
      <c r="AC106" s="49"/>
      <c r="AD106" s="50"/>
      <c r="AE106" s="50"/>
      <c r="AF106" s="50"/>
      <c r="AG106" s="50"/>
      <c r="AH106" s="245"/>
      <c r="AI106" s="245"/>
      <c r="AJ106" s="245"/>
      <c r="AK106" s="245"/>
      <c r="AL106" s="245"/>
      <c r="AM106" s="245"/>
      <c r="AN106" s="245"/>
      <c r="AO106" s="245"/>
      <c r="AP106" s="49"/>
      <c r="AQ106" s="246"/>
      <c r="AR106" s="246"/>
      <c r="AS106" s="246"/>
      <c r="AT106" s="246"/>
      <c r="AU106" s="49"/>
      <c r="AV106" s="49"/>
      <c r="AW106" s="49"/>
      <c r="AX106" s="49"/>
      <c r="AY106" s="49"/>
      <c r="AZ106" s="49"/>
      <c r="BB106" s="51"/>
      <c r="CE106" s="12" t="s">
        <v>209</v>
      </c>
      <c r="CF106" s="13" t="s">
        <v>210</v>
      </c>
      <c r="CG106" s="7">
        <v>3.1523232956921792</v>
      </c>
      <c r="CH106" s="4">
        <f t="shared" si="7"/>
        <v>45223.23</v>
      </c>
    </row>
    <row r="107" spans="3:86" x14ac:dyDescent="0.25">
      <c r="C107" s="46"/>
      <c r="E107" s="245" t="s">
        <v>2</v>
      </c>
      <c r="F107" s="245"/>
      <c r="G107" s="245"/>
      <c r="H107" s="245"/>
      <c r="I107" s="245"/>
      <c r="J107" s="49" t="s">
        <v>11</v>
      </c>
      <c r="K107" s="245" t="s">
        <v>507</v>
      </c>
      <c r="L107" s="245"/>
      <c r="M107" s="245"/>
      <c r="N107" s="245"/>
      <c r="O107" s="245"/>
      <c r="P107" s="245"/>
      <c r="Q107" s="245"/>
      <c r="R107" s="245"/>
      <c r="S107" s="245"/>
      <c r="T107" s="245"/>
      <c r="U107" s="245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245"/>
      <c r="AI107" s="245"/>
      <c r="AJ107" s="245"/>
      <c r="AK107" s="245"/>
      <c r="AL107" s="245"/>
      <c r="AM107" s="245"/>
      <c r="AN107" s="245"/>
      <c r="AO107" s="245"/>
      <c r="AP107" s="49"/>
      <c r="AQ107" s="49"/>
      <c r="AR107" s="49"/>
      <c r="AS107" s="49"/>
      <c r="AT107" s="49"/>
      <c r="AU107" s="49"/>
      <c r="AV107" s="49"/>
      <c r="AW107" s="49"/>
      <c r="AX107" s="49"/>
      <c r="AY107" s="49"/>
      <c r="AZ107" s="49"/>
      <c r="BB107" s="51"/>
      <c r="CE107" s="5" t="s">
        <v>211</v>
      </c>
      <c r="CF107" s="11" t="s">
        <v>212</v>
      </c>
      <c r="CG107" s="7">
        <v>1.3936128537571448</v>
      </c>
      <c r="CH107" s="4">
        <f t="shared" si="7"/>
        <v>19992.77</v>
      </c>
    </row>
    <row r="108" spans="3:86" x14ac:dyDescent="0.25">
      <c r="C108" s="46"/>
      <c r="BB108" s="51"/>
      <c r="CE108" s="10" t="s">
        <v>213</v>
      </c>
      <c r="CF108" s="11" t="s">
        <v>214</v>
      </c>
      <c r="CG108" s="7">
        <v>0.59725149867558902</v>
      </c>
      <c r="CH108" s="4">
        <f t="shared" si="7"/>
        <v>8568.17</v>
      </c>
    </row>
    <row r="109" spans="3:86" x14ac:dyDescent="0.25">
      <c r="C109" s="46"/>
      <c r="BB109" s="51"/>
      <c r="CE109" s="10" t="s">
        <v>8</v>
      </c>
      <c r="CF109" s="11" t="s">
        <v>215</v>
      </c>
      <c r="CG109" s="7">
        <v>1.4379018541753799</v>
      </c>
      <c r="CH109" s="4">
        <f t="shared" si="7"/>
        <v>20628.14</v>
      </c>
    </row>
    <row r="110" spans="3:86" x14ac:dyDescent="0.25">
      <c r="C110" s="46"/>
      <c r="BB110" s="51"/>
      <c r="CE110" s="10" t="s">
        <v>216</v>
      </c>
      <c r="CF110" s="11" t="s">
        <v>217</v>
      </c>
      <c r="CG110" s="7">
        <v>1.1666499372647428</v>
      </c>
      <c r="CH110" s="4">
        <f t="shared" si="7"/>
        <v>16736.759999999998</v>
      </c>
    </row>
    <row r="111" spans="3:86" x14ac:dyDescent="0.25">
      <c r="C111" s="46"/>
      <c r="E111" s="208" t="s">
        <v>5</v>
      </c>
      <c r="F111" s="209"/>
      <c r="G111" s="209"/>
      <c r="H111" s="209"/>
      <c r="I111" s="209"/>
      <c r="J111" s="209"/>
      <c r="K111" s="210" t="str">
        <f t="shared" ref="K111:K116" si="10">VLOOKUP(E111,$CE$1:$CH$1002,2,FALSE)</f>
        <v>NOVACRON YELLOW S-3R</v>
      </c>
      <c r="L111" s="210"/>
      <c r="M111" s="210"/>
      <c r="N111" s="210"/>
      <c r="O111" s="210"/>
      <c r="P111" s="210"/>
      <c r="Q111" s="210"/>
      <c r="R111" s="210"/>
      <c r="S111" s="210"/>
      <c r="T111" s="210"/>
      <c r="U111" s="210"/>
      <c r="V111" s="210"/>
      <c r="W111" s="210"/>
      <c r="X111" s="210"/>
      <c r="Y111" s="117"/>
      <c r="Z111" s="234">
        <v>10.46</v>
      </c>
      <c r="AA111" s="234"/>
      <c r="AB111" s="234"/>
      <c r="AC111" s="234"/>
      <c r="AD111" s="234"/>
      <c r="AE111" s="234"/>
      <c r="AF111" s="210" t="s">
        <v>315</v>
      </c>
      <c r="AG111" s="210"/>
      <c r="AH111" s="235">
        <v>3524.07</v>
      </c>
      <c r="AI111" s="235"/>
      <c r="AJ111" s="235"/>
      <c r="AK111" s="235"/>
      <c r="AL111" s="235"/>
      <c r="AM111" s="235"/>
      <c r="AN111" s="52" t="s">
        <v>316</v>
      </c>
      <c r="AO111" s="52"/>
      <c r="AP111" s="213">
        <f t="shared" ref="AP111:AP116" si="11">(AH111*VLOOKUP(E111,$CE$1:$CH$1002,4,FALSE))/1000</f>
        <v>342266.2066494</v>
      </c>
      <c r="AQ111" s="213"/>
      <c r="AR111" s="213"/>
      <c r="AS111" s="213"/>
      <c r="AT111" s="213"/>
      <c r="AU111" s="213"/>
      <c r="AV111" s="213"/>
      <c r="AW111" s="213"/>
      <c r="AX111" s="213"/>
      <c r="AY111" s="213"/>
      <c r="AZ111" s="214"/>
      <c r="BB111" s="51"/>
      <c r="CE111" s="10" t="s">
        <v>218</v>
      </c>
      <c r="CF111" s="11" t="s">
        <v>219</v>
      </c>
      <c r="CG111" s="7">
        <v>0.83646591384358016</v>
      </c>
      <c r="CH111" s="4">
        <f t="shared" si="7"/>
        <v>11999.94</v>
      </c>
    </row>
    <row r="112" spans="3:86" x14ac:dyDescent="0.25">
      <c r="C112" s="46"/>
      <c r="E112" s="200" t="s">
        <v>6</v>
      </c>
      <c r="F112" s="243"/>
      <c r="G112" s="243"/>
      <c r="H112" s="243"/>
      <c r="I112" s="243"/>
      <c r="J112" s="243"/>
      <c r="K112" s="230" t="str">
        <f t="shared" si="10"/>
        <v>NOVACRON RUBY S–3B</v>
      </c>
      <c r="L112" s="230"/>
      <c r="M112" s="230"/>
      <c r="N112" s="230"/>
      <c r="O112" s="230"/>
      <c r="P112" s="230"/>
      <c r="Q112" s="230"/>
      <c r="R112" s="230"/>
      <c r="S112" s="230"/>
      <c r="T112" s="230"/>
      <c r="U112" s="230"/>
      <c r="V112" s="230"/>
      <c r="W112" s="230"/>
      <c r="X112" s="230"/>
      <c r="Y112" s="115"/>
      <c r="Z112" s="232">
        <v>7</v>
      </c>
      <c r="AA112" s="232"/>
      <c r="AB112" s="232"/>
      <c r="AC112" s="232"/>
      <c r="AD112" s="232"/>
      <c r="AE112" s="232"/>
      <c r="AF112" s="230" t="s">
        <v>315</v>
      </c>
      <c r="AG112" s="230"/>
      <c r="AH112" s="244">
        <v>2358.36</v>
      </c>
      <c r="AI112" s="244"/>
      <c r="AJ112" s="244"/>
      <c r="AK112" s="244"/>
      <c r="AL112" s="244"/>
      <c r="AM112" s="244"/>
      <c r="AN112" s="41" t="s">
        <v>316</v>
      </c>
      <c r="AP112" s="242">
        <f t="shared" si="11"/>
        <v>284535.80382960004</v>
      </c>
      <c r="AQ112" s="242"/>
      <c r="AR112" s="242"/>
      <c r="AS112" s="242"/>
      <c r="AT112" s="242"/>
      <c r="AU112" s="242"/>
      <c r="AV112" s="242"/>
      <c r="AW112" s="242"/>
      <c r="AX112" s="242"/>
      <c r="AY112" s="242"/>
      <c r="AZ112" s="206"/>
      <c r="BB112" s="51"/>
      <c r="CE112" s="10" t="s">
        <v>220</v>
      </c>
      <c r="CF112" s="11" t="s">
        <v>221</v>
      </c>
      <c r="CG112" s="7">
        <v>1.2344904502997351</v>
      </c>
      <c r="CH112" s="4">
        <f t="shared" si="7"/>
        <v>17710</v>
      </c>
    </row>
    <row r="113" spans="3:86" x14ac:dyDescent="0.25">
      <c r="C113" s="46"/>
      <c r="E113" s="223" t="s">
        <v>43</v>
      </c>
      <c r="F113" s="224"/>
      <c r="G113" s="224"/>
      <c r="H113" s="224"/>
      <c r="I113" s="224"/>
      <c r="J113" s="224"/>
      <c r="K113" s="225" t="str">
        <f t="shared" si="10"/>
        <v>NOVACRON NAVY S–G</v>
      </c>
      <c r="L113" s="225"/>
      <c r="M113" s="225"/>
      <c r="N113" s="225"/>
      <c r="O113" s="225"/>
      <c r="P113" s="225"/>
      <c r="Q113" s="225"/>
      <c r="R113" s="225"/>
      <c r="S113" s="225"/>
      <c r="T113" s="225"/>
      <c r="U113" s="225"/>
      <c r="V113" s="225"/>
      <c r="W113" s="225"/>
      <c r="X113" s="225"/>
      <c r="Y113" s="113"/>
      <c r="Z113" s="237">
        <v>6.4</v>
      </c>
      <c r="AA113" s="237"/>
      <c r="AB113" s="237"/>
      <c r="AC113" s="237"/>
      <c r="AD113" s="237"/>
      <c r="AE113" s="237"/>
      <c r="AF113" s="225" t="s">
        <v>315</v>
      </c>
      <c r="AG113" s="225"/>
      <c r="AH113" s="238">
        <v>2156.2199999999998</v>
      </c>
      <c r="AI113" s="238"/>
      <c r="AJ113" s="238"/>
      <c r="AK113" s="238"/>
      <c r="AL113" s="238"/>
      <c r="AM113" s="238"/>
      <c r="AN113" s="54" t="s">
        <v>316</v>
      </c>
      <c r="AO113" s="54"/>
      <c r="AP113" s="228">
        <f t="shared" si="11"/>
        <v>236019.79807559997</v>
      </c>
      <c r="AQ113" s="228"/>
      <c r="AR113" s="228"/>
      <c r="AS113" s="228"/>
      <c r="AT113" s="228"/>
      <c r="AU113" s="228"/>
      <c r="AV113" s="228"/>
      <c r="AW113" s="228"/>
      <c r="AX113" s="228"/>
      <c r="AY113" s="228"/>
      <c r="AZ113" s="229"/>
      <c r="BB113" s="51"/>
      <c r="CE113" s="10" t="s">
        <v>222</v>
      </c>
      <c r="CF113" s="11" t="s">
        <v>223</v>
      </c>
      <c r="CG113" s="7">
        <v>0.84344068032901154</v>
      </c>
      <c r="CH113" s="4">
        <f t="shared" si="7"/>
        <v>12100</v>
      </c>
    </row>
    <row r="114" spans="3:86" x14ac:dyDescent="0.25">
      <c r="C114" s="46"/>
      <c r="E114" s="216" t="s">
        <v>8</v>
      </c>
      <c r="F114" s="217"/>
      <c r="G114" s="217"/>
      <c r="H114" s="217"/>
      <c r="I114" s="217"/>
      <c r="J114" s="217"/>
      <c r="K114" s="218" t="str">
        <f t="shared" si="10"/>
        <v>FIMBIL EAS 40 NEW</v>
      </c>
      <c r="L114" s="218"/>
      <c r="M114" s="218"/>
      <c r="N114" s="218"/>
      <c r="O114" s="218"/>
      <c r="P114" s="218"/>
      <c r="Q114" s="218"/>
      <c r="R114" s="218"/>
      <c r="S114" s="218"/>
      <c r="T114" s="218"/>
      <c r="U114" s="218"/>
      <c r="V114" s="218"/>
      <c r="W114" s="218"/>
      <c r="X114" s="218"/>
      <c r="Y114" s="116"/>
      <c r="Z114" s="236">
        <v>4</v>
      </c>
      <c r="AA114" s="236"/>
      <c r="AB114" s="236"/>
      <c r="AC114" s="236"/>
      <c r="AD114" s="236"/>
      <c r="AE114" s="236"/>
      <c r="AF114" s="218" t="s">
        <v>315</v>
      </c>
      <c r="AG114" s="218"/>
      <c r="AH114" s="220">
        <v>1347.64</v>
      </c>
      <c r="AI114" s="220"/>
      <c r="AJ114" s="220"/>
      <c r="AK114" s="220"/>
      <c r="AL114" s="220"/>
      <c r="AM114" s="220"/>
      <c r="AN114" s="55" t="s">
        <v>316</v>
      </c>
      <c r="AO114" s="55"/>
      <c r="AP114" s="221">
        <f t="shared" si="11"/>
        <v>27799.306589600001</v>
      </c>
      <c r="AQ114" s="221"/>
      <c r="AR114" s="221"/>
      <c r="AS114" s="221"/>
      <c r="AT114" s="221"/>
      <c r="AU114" s="221"/>
      <c r="AV114" s="221"/>
      <c r="AW114" s="221"/>
      <c r="AX114" s="221"/>
      <c r="AY114" s="221"/>
      <c r="AZ114" s="222"/>
      <c r="BB114" s="51"/>
      <c r="CE114" s="10" t="s">
        <v>224</v>
      </c>
      <c r="CF114" s="11" t="s">
        <v>225</v>
      </c>
      <c r="CG114" s="7">
        <v>0.58723825456573264</v>
      </c>
      <c r="CH114" s="4">
        <f t="shared" si="7"/>
        <v>8424.52</v>
      </c>
    </row>
    <row r="115" spans="3:86" x14ac:dyDescent="0.25">
      <c r="C115" s="46"/>
      <c r="E115" s="200" t="s">
        <v>183</v>
      </c>
      <c r="F115" s="243"/>
      <c r="G115" s="243"/>
      <c r="H115" s="243"/>
      <c r="I115" s="243"/>
      <c r="J115" s="243"/>
      <c r="K115" s="230" t="str">
        <f t="shared" si="10"/>
        <v>CAUSTIC SODA LIQ</v>
      </c>
      <c r="L115" s="230"/>
      <c r="M115" s="230"/>
      <c r="N115" s="230"/>
      <c r="O115" s="230"/>
      <c r="P115" s="230"/>
      <c r="Q115" s="230"/>
      <c r="R115" s="230"/>
      <c r="S115" s="230"/>
      <c r="T115" s="230"/>
      <c r="U115" s="230"/>
      <c r="V115" s="230"/>
      <c r="W115" s="230"/>
      <c r="X115" s="230"/>
      <c r="Y115" s="115"/>
      <c r="Z115" s="232">
        <v>9</v>
      </c>
      <c r="AA115" s="232"/>
      <c r="AB115" s="232"/>
      <c r="AC115" s="232"/>
      <c r="AD115" s="232"/>
      <c r="AE115" s="232"/>
      <c r="AF115" s="230" t="s">
        <v>315</v>
      </c>
      <c r="AG115" s="230"/>
      <c r="AH115" s="244">
        <v>3032.18</v>
      </c>
      <c r="AI115" s="244"/>
      <c r="AJ115" s="244"/>
      <c r="AK115" s="244"/>
      <c r="AL115" s="244"/>
      <c r="AM115" s="244"/>
      <c r="AN115" s="41" t="s">
        <v>316</v>
      </c>
      <c r="AP115" s="242">
        <f t="shared" si="11"/>
        <v>25916.042459999997</v>
      </c>
      <c r="AQ115" s="242"/>
      <c r="AR115" s="242"/>
      <c r="AS115" s="242"/>
      <c r="AT115" s="242"/>
      <c r="AU115" s="242"/>
      <c r="AV115" s="242"/>
      <c r="AW115" s="242"/>
      <c r="AX115" s="242"/>
      <c r="AY115" s="242"/>
      <c r="AZ115" s="206"/>
      <c r="BB115" s="51"/>
      <c r="CE115" s="10" t="s">
        <v>226</v>
      </c>
      <c r="CF115" s="11" t="s">
        <v>227</v>
      </c>
      <c r="CG115" s="23">
        <v>2.9269482782657188</v>
      </c>
      <c r="CH115" s="4">
        <f t="shared" si="7"/>
        <v>41990</v>
      </c>
    </row>
    <row r="116" spans="3:86" x14ac:dyDescent="0.25">
      <c r="C116" s="46"/>
      <c r="E116" s="223" t="s">
        <v>10</v>
      </c>
      <c r="F116" s="224"/>
      <c r="G116" s="224"/>
      <c r="H116" s="224"/>
      <c r="I116" s="224"/>
      <c r="J116" s="224"/>
      <c r="K116" s="225" t="str">
        <f t="shared" si="10"/>
        <v>SODA ASH</v>
      </c>
      <c r="L116" s="225"/>
      <c r="M116" s="225"/>
      <c r="N116" s="225"/>
      <c r="O116" s="225"/>
      <c r="P116" s="225"/>
      <c r="Q116" s="225"/>
      <c r="R116" s="225"/>
      <c r="S116" s="225"/>
      <c r="T116" s="225"/>
      <c r="U116" s="225"/>
      <c r="V116" s="225"/>
      <c r="W116" s="225"/>
      <c r="X116" s="225"/>
      <c r="Y116" s="113"/>
      <c r="Z116" s="237">
        <v>20</v>
      </c>
      <c r="AA116" s="237"/>
      <c r="AB116" s="237"/>
      <c r="AC116" s="237"/>
      <c r="AD116" s="237"/>
      <c r="AE116" s="237"/>
      <c r="AF116" s="225" t="s">
        <v>315</v>
      </c>
      <c r="AG116" s="225"/>
      <c r="AH116" s="238">
        <v>6738.18</v>
      </c>
      <c r="AI116" s="238"/>
      <c r="AJ116" s="238"/>
      <c r="AK116" s="238"/>
      <c r="AL116" s="238"/>
      <c r="AM116" s="238"/>
      <c r="AN116" s="54" t="s">
        <v>316</v>
      </c>
      <c r="AO116" s="54"/>
      <c r="AP116" s="228">
        <f t="shared" si="11"/>
        <v>59835.038400000005</v>
      </c>
      <c r="AQ116" s="228"/>
      <c r="AR116" s="228"/>
      <c r="AS116" s="228"/>
      <c r="AT116" s="228"/>
      <c r="AU116" s="228"/>
      <c r="AV116" s="228"/>
      <c r="AW116" s="228"/>
      <c r="AX116" s="228"/>
      <c r="AY116" s="228"/>
      <c r="AZ116" s="229"/>
      <c r="BB116" s="51"/>
      <c r="CE116" s="24" t="s">
        <v>228</v>
      </c>
      <c r="CF116" s="13" t="s">
        <v>229</v>
      </c>
      <c r="CG116" s="14">
        <v>2.5644291091593479</v>
      </c>
      <c r="CH116" s="4">
        <f t="shared" si="7"/>
        <v>36789.300000000003</v>
      </c>
    </row>
    <row r="117" spans="3:86" x14ac:dyDescent="0.25">
      <c r="C117" s="46"/>
      <c r="E117" s="120"/>
      <c r="F117" s="120"/>
      <c r="G117" s="120"/>
      <c r="H117" s="120"/>
      <c r="I117" s="120"/>
      <c r="J117" s="120"/>
      <c r="K117" s="115"/>
      <c r="L117" s="115"/>
      <c r="M117" s="115"/>
      <c r="N117" s="115"/>
      <c r="O117" s="115"/>
      <c r="P117" s="115"/>
      <c r="Q117" s="115"/>
      <c r="R117" s="115"/>
      <c r="S117" s="115"/>
      <c r="T117" s="115"/>
      <c r="U117" s="115"/>
      <c r="V117" s="115"/>
      <c r="W117" s="115"/>
      <c r="X117" s="115"/>
      <c r="Y117" s="115"/>
      <c r="Z117" s="111"/>
      <c r="AA117" s="111"/>
      <c r="AB117" s="111"/>
      <c r="AC117" s="111"/>
      <c r="AD117" s="111"/>
      <c r="AE117" s="111"/>
      <c r="AF117" s="115"/>
      <c r="AG117" s="115"/>
      <c r="AH117" s="120"/>
      <c r="AI117" s="120"/>
      <c r="AJ117" s="120"/>
      <c r="AK117" s="120"/>
      <c r="AL117" s="120"/>
      <c r="AM117" s="120"/>
      <c r="AP117" s="112"/>
      <c r="AQ117" s="112"/>
      <c r="AR117" s="112"/>
      <c r="AS117" s="112"/>
      <c r="AT117" s="112"/>
      <c r="AU117" s="112"/>
      <c r="AV117" s="112"/>
      <c r="AW117" s="112"/>
      <c r="AX117" s="112"/>
      <c r="AY117" s="112"/>
      <c r="AZ117" s="112"/>
      <c r="BB117" s="51"/>
      <c r="CE117" s="10" t="s">
        <v>230</v>
      </c>
      <c r="CF117" s="11" t="s">
        <v>231</v>
      </c>
      <c r="CG117" s="7">
        <v>2.234245085738185</v>
      </c>
      <c r="CH117" s="4">
        <f t="shared" si="7"/>
        <v>32052.480000000003</v>
      </c>
    </row>
    <row r="118" spans="3:86" x14ac:dyDescent="0.25">
      <c r="C118" s="46"/>
      <c r="E118" s="120"/>
      <c r="F118" s="120"/>
      <c r="G118" s="120"/>
      <c r="H118" s="120"/>
      <c r="I118" s="120"/>
      <c r="J118" s="120"/>
      <c r="K118" s="115"/>
      <c r="L118" s="115"/>
      <c r="M118" s="115"/>
      <c r="N118" s="115"/>
      <c r="O118" s="115"/>
      <c r="P118" s="115"/>
      <c r="Q118" s="115"/>
      <c r="R118" s="115"/>
      <c r="S118" s="115"/>
      <c r="T118" s="115"/>
      <c r="U118" s="115"/>
      <c r="V118" s="115"/>
      <c r="W118" s="115"/>
      <c r="X118" s="115"/>
      <c r="Y118" s="115"/>
      <c r="Z118" s="111"/>
      <c r="AA118" s="111"/>
      <c r="AB118" s="111"/>
      <c r="AC118" s="111"/>
      <c r="AD118" s="111"/>
      <c r="AE118" s="111"/>
      <c r="AF118" s="115"/>
      <c r="AG118" s="115"/>
      <c r="AH118" s="120"/>
      <c r="AI118" s="120"/>
      <c r="AJ118" s="120"/>
      <c r="AK118" s="59"/>
      <c r="AL118" s="230" t="s">
        <v>318</v>
      </c>
      <c r="AM118" s="230"/>
      <c r="AN118" s="230"/>
      <c r="AO118" s="230"/>
      <c r="AP118" s="112" t="s">
        <v>11</v>
      </c>
      <c r="AQ118" s="242">
        <f>SUM(AP111:AZ116)</f>
        <v>976372.19600420003</v>
      </c>
      <c r="AR118" s="242"/>
      <c r="AS118" s="242"/>
      <c r="AT118" s="242"/>
      <c r="AU118" s="242"/>
      <c r="AV118" s="242"/>
      <c r="AW118" s="242"/>
      <c r="AX118" s="242"/>
      <c r="AY118" s="242"/>
      <c r="AZ118" s="242"/>
      <c r="BB118" s="51"/>
      <c r="CE118" s="10" t="s">
        <v>232</v>
      </c>
      <c r="CF118" s="11" t="s">
        <v>233</v>
      </c>
      <c r="CG118" s="7">
        <v>2.6099546912031228</v>
      </c>
      <c r="CH118" s="4">
        <f t="shared" si="7"/>
        <v>37442.410000000003</v>
      </c>
    </row>
    <row r="119" spans="3:86" x14ac:dyDescent="0.25">
      <c r="C119" s="46"/>
      <c r="E119" s="120"/>
      <c r="F119" s="120"/>
      <c r="G119" s="120"/>
      <c r="H119" s="120"/>
      <c r="I119" s="120"/>
      <c r="J119" s="120"/>
      <c r="K119" s="115"/>
      <c r="L119" s="115"/>
      <c r="M119" s="115"/>
      <c r="N119" s="115"/>
      <c r="O119" s="115"/>
      <c r="P119" s="115"/>
      <c r="Q119" s="115"/>
      <c r="R119" s="115"/>
      <c r="S119" s="115"/>
      <c r="T119" s="115"/>
      <c r="U119" s="115"/>
      <c r="V119" s="115"/>
      <c r="W119" s="115"/>
      <c r="X119" s="115"/>
      <c r="Y119" s="115"/>
      <c r="Z119" s="111"/>
      <c r="AA119" s="111"/>
      <c r="AB119" s="111"/>
      <c r="AC119" s="111"/>
      <c r="AD119" s="111"/>
      <c r="AE119" s="111"/>
      <c r="AF119" s="115"/>
      <c r="AG119" s="115"/>
      <c r="AH119" s="120"/>
      <c r="AI119" s="120"/>
      <c r="AJ119" s="120"/>
      <c r="AK119" s="59"/>
      <c r="AL119" s="230" t="s">
        <v>317</v>
      </c>
      <c r="AM119" s="230"/>
      <c r="AN119" s="230"/>
      <c r="AO119" s="230"/>
      <c r="AP119" s="112" t="s">
        <v>11</v>
      </c>
      <c r="AQ119" s="242">
        <f>AQ118/AQ105</f>
        <v>464.93914095438095</v>
      </c>
      <c r="AR119" s="242"/>
      <c r="AS119" s="242"/>
      <c r="AT119" s="242"/>
      <c r="AU119" s="242"/>
      <c r="AV119" s="242"/>
      <c r="AW119" s="242"/>
      <c r="AX119" s="242"/>
      <c r="AY119" s="242"/>
      <c r="AZ119" s="242"/>
      <c r="BB119" s="51"/>
      <c r="CE119" s="10" t="s">
        <v>234</v>
      </c>
      <c r="CF119" s="11" t="s">
        <v>235</v>
      </c>
      <c r="CG119" s="7">
        <v>2.1191872298898646</v>
      </c>
      <c r="CH119" s="4">
        <f t="shared" si="7"/>
        <v>30401.859999999997</v>
      </c>
    </row>
    <row r="120" spans="3:86" x14ac:dyDescent="0.25">
      <c r="C120" s="46"/>
      <c r="E120" s="120"/>
      <c r="F120" s="120"/>
      <c r="G120" s="120"/>
      <c r="H120" s="120"/>
      <c r="I120" s="120"/>
      <c r="J120" s="120"/>
      <c r="K120" s="115"/>
      <c r="L120" s="115"/>
      <c r="M120" s="115"/>
      <c r="N120" s="115"/>
      <c r="O120" s="115"/>
      <c r="P120" s="115"/>
      <c r="Q120" s="115"/>
      <c r="R120" s="115"/>
      <c r="S120" s="115"/>
      <c r="T120" s="115"/>
      <c r="U120" s="115"/>
      <c r="V120" s="115"/>
      <c r="W120" s="115"/>
      <c r="X120" s="115"/>
      <c r="Y120" s="115"/>
      <c r="Z120" s="111"/>
      <c r="AA120" s="111"/>
      <c r="AB120" s="111"/>
      <c r="AC120" s="111"/>
      <c r="AD120" s="111"/>
      <c r="AE120" s="111"/>
      <c r="AF120" s="115"/>
      <c r="AG120" s="115"/>
      <c r="AH120" s="120"/>
      <c r="AI120" s="120"/>
      <c r="AJ120" s="120"/>
      <c r="AK120" s="120"/>
      <c r="AL120" s="120"/>
      <c r="AM120" s="120"/>
      <c r="AQ120" s="120"/>
      <c r="AR120" s="120"/>
      <c r="AS120" s="120"/>
      <c r="AT120" s="120"/>
      <c r="AU120" s="120"/>
      <c r="AV120" s="120"/>
      <c r="AW120" s="120"/>
      <c r="AX120" s="120"/>
      <c r="AY120" s="120"/>
      <c r="AZ120" s="120"/>
      <c r="BB120" s="51"/>
      <c r="CE120" s="10" t="s">
        <v>236</v>
      </c>
      <c r="CF120" s="11" t="s">
        <v>237</v>
      </c>
      <c r="CG120" s="7">
        <v>2.6188484595009061</v>
      </c>
      <c r="CH120" s="4">
        <f t="shared" si="7"/>
        <v>37570</v>
      </c>
    </row>
    <row r="121" spans="3:86" ht="17.25" thickBot="1" x14ac:dyDescent="0.3">
      <c r="C121" s="60"/>
      <c r="D121" s="61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  <c r="AH121" s="61"/>
      <c r="AI121" s="61"/>
      <c r="AJ121" s="61"/>
      <c r="AK121" s="61"/>
      <c r="AL121" s="61"/>
      <c r="AM121" s="61"/>
      <c r="AN121" s="61"/>
      <c r="AO121" s="61"/>
      <c r="AP121" s="61"/>
      <c r="AQ121" s="61"/>
      <c r="AR121" s="61"/>
      <c r="AS121" s="61"/>
      <c r="AT121" s="61"/>
      <c r="AU121" s="61"/>
      <c r="AV121" s="61"/>
      <c r="AW121" s="61"/>
      <c r="AX121" s="61"/>
      <c r="AY121" s="61"/>
      <c r="AZ121" s="61"/>
      <c r="BA121" s="61"/>
      <c r="BB121" s="62"/>
      <c r="CE121" s="10" t="s">
        <v>238</v>
      </c>
      <c r="CF121" s="11" t="s">
        <v>239</v>
      </c>
      <c r="CG121" s="7">
        <v>1.1666499372647428</v>
      </c>
      <c r="CH121" s="4">
        <f t="shared" si="7"/>
        <v>16736.759999999998</v>
      </c>
    </row>
    <row r="122" spans="3:86" ht="17.25" thickBot="1" x14ac:dyDescent="0.3">
      <c r="CE122" s="10" t="s">
        <v>240</v>
      </c>
      <c r="CF122" s="11" t="s">
        <v>241</v>
      </c>
      <c r="CG122" s="7">
        <v>0.88049072912310056</v>
      </c>
      <c r="CH122" s="4">
        <f t="shared" si="7"/>
        <v>12631.52</v>
      </c>
    </row>
    <row r="123" spans="3:86" x14ac:dyDescent="0.25">
      <c r="C123" s="43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  <c r="AH123" s="44"/>
      <c r="AI123" s="44"/>
      <c r="AJ123" s="44"/>
      <c r="AK123" s="44"/>
      <c r="AL123" s="44"/>
      <c r="AM123" s="44"/>
      <c r="AN123" s="44"/>
      <c r="AO123" s="44"/>
      <c r="AP123" s="44"/>
      <c r="AQ123" s="44"/>
      <c r="AR123" s="44"/>
      <c r="AS123" s="44"/>
      <c r="AT123" s="44"/>
      <c r="AU123" s="44"/>
      <c r="AV123" s="44"/>
      <c r="AW123" s="44"/>
      <c r="AX123" s="44"/>
      <c r="AY123" s="44"/>
      <c r="AZ123" s="44"/>
      <c r="BA123" s="44"/>
      <c r="BB123" s="45"/>
      <c r="CE123" s="10" t="s">
        <v>242</v>
      </c>
      <c r="CF123" s="11" t="s">
        <v>243</v>
      </c>
      <c r="CG123" s="7">
        <v>1.3207360936846506</v>
      </c>
      <c r="CH123" s="4">
        <f t="shared" si="7"/>
        <v>18947.28</v>
      </c>
    </row>
    <row r="124" spans="3:86" x14ac:dyDescent="0.25">
      <c r="C124" s="46"/>
      <c r="E124" s="245" t="s">
        <v>0</v>
      </c>
      <c r="F124" s="245"/>
      <c r="G124" s="245"/>
      <c r="H124" s="245"/>
      <c r="I124" s="245"/>
      <c r="J124" s="49" t="s">
        <v>11</v>
      </c>
      <c r="K124" s="245" t="s">
        <v>354</v>
      </c>
      <c r="L124" s="245"/>
      <c r="M124" s="245"/>
      <c r="N124" s="245"/>
      <c r="O124" s="245"/>
      <c r="P124" s="245"/>
      <c r="Q124" s="245"/>
      <c r="R124" s="245"/>
      <c r="S124" s="245"/>
      <c r="T124" s="245"/>
      <c r="U124" s="245"/>
      <c r="V124" s="49"/>
      <c r="W124" s="49"/>
      <c r="X124" s="49"/>
      <c r="Y124" s="49"/>
      <c r="Z124" s="49"/>
      <c r="AA124" s="49"/>
      <c r="AB124" s="49"/>
      <c r="AC124" s="49"/>
      <c r="AD124" s="50"/>
      <c r="AE124" s="50"/>
      <c r="AF124" s="50"/>
      <c r="AG124" s="50"/>
      <c r="AH124" s="245" t="s">
        <v>3</v>
      </c>
      <c r="AI124" s="245"/>
      <c r="AJ124" s="245"/>
      <c r="AK124" s="245"/>
      <c r="AL124" s="245"/>
      <c r="AM124" s="245"/>
      <c r="AN124" s="245"/>
      <c r="AO124" s="245"/>
      <c r="AP124" s="49" t="s">
        <v>11</v>
      </c>
      <c r="AQ124" s="247">
        <v>336.91</v>
      </c>
      <c r="AR124" s="247"/>
      <c r="AS124" s="247"/>
      <c r="AT124" s="247"/>
      <c r="AU124" s="49" t="s">
        <v>319</v>
      </c>
      <c r="AV124" s="49"/>
      <c r="AW124" s="49"/>
      <c r="AX124" s="49"/>
      <c r="AY124" s="49"/>
      <c r="AZ124" s="49"/>
      <c r="BB124" s="51"/>
      <c r="CE124" s="10" t="s">
        <v>244</v>
      </c>
      <c r="CF124" s="11" t="s">
        <v>245</v>
      </c>
      <c r="CG124" s="7">
        <v>1.8750871323016869</v>
      </c>
      <c r="CH124" s="4">
        <f t="shared" si="7"/>
        <v>26900</v>
      </c>
    </row>
    <row r="125" spans="3:86" x14ac:dyDescent="0.25">
      <c r="C125" s="46"/>
      <c r="E125" s="245" t="s">
        <v>322</v>
      </c>
      <c r="F125" s="245"/>
      <c r="G125" s="245"/>
      <c r="H125" s="245"/>
      <c r="I125" s="245"/>
      <c r="J125" s="49" t="s">
        <v>11</v>
      </c>
      <c r="K125" s="245" t="s">
        <v>508</v>
      </c>
      <c r="L125" s="245"/>
      <c r="M125" s="245"/>
      <c r="N125" s="245"/>
      <c r="O125" s="245"/>
      <c r="P125" s="245"/>
      <c r="Q125" s="245"/>
      <c r="R125" s="245"/>
      <c r="S125" s="245"/>
      <c r="T125" s="245"/>
      <c r="U125" s="245"/>
      <c r="V125" s="49"/>
      <c r="W125" s="49"/>
      <c r="X125" s="49"/>
      <c r="Y125" s="49"/>
      <c r="Z125" s="49"/>
      <c r="AA125" s="49"/>
      <c r="AB125" s="49"/>
      <c r="AC125" s="49"/>
      <c r="AD125" s="50"/>
      <c r="AE125" s="50"/>
      <c r="AF125" s="50"/>
      <c r="AG125" s="50"/>
      <c r="AH125" s="245" t="s">
        <v>4</v>
      </c>
      <c r="AI125" s="245"/>
      <c r="AJ125" s="245"/>
      <c r="AK125" s="245"/>
      <c r="AL125" s="245"/>
      <c r="AM125" s="245"/>
      <c r="AN125" s="245"/>
      <c r="AO125" s="245"/>
      <c r="AP125" s="49" t="s">
        <v>11</v>
      </c>
      <c r="AQ125" s="245">
        <v>2100</v>
      </c>
      <c r="AR125" s="245"/>
      <c r="AS125" s="245"/>
      <c r="AT125" s="245"/>
      <c r="AU125" s="49" t="s">
        <v>320</v>
      </c>
      <c r="AV125" s="49"/>
      <c r="AW125" s="49"/>
      <c r="AX125" s="49"/>
      <c r="AY125" s="49"/>
      <c r="AZ125" s="49"/>
      <c r="BB125" s="51"/>
      <c r="CE125" s="10" t="s">
        <v>246</v>
      </c>
      <c r="CF125" s="11" t="s">
        <v>247</v>
      </c>
      <c r="CG125" s="7">
        <v>1.045582740833682</v>
      </c>
      <c r="CH125" s="4">
        <f t="shared" si="7"/>
        <v>14999.930000000002</v>
      </c>
    </row>
    <row r="126" spans="3:86" x14ac:dyDescent="0.25">
      <c r="C126" s="46"/>
      <c r="E126" s="245" t="s">
        <v>1</v>
      </c>
      <c r="F126" s="245"/>
      <c r="G126" s="245"/>
      <c r="H126" s="245"/>
      <c r="I126" s="245"/>
      <c r="J126" s="49" t="s">
        <v>11</v>
      </c>
      <c r="K126" s="245" t="s">
        <v>458</v>
      </c>
      <c r="L126" s="245"/>
      <c r="M126" s="245"/>
      <c r="N126" s="245"/>
      <c r="O126" s="245"/>
      <c r="P126" s="245"/>
      <c r="Q126" s="245"/>
      <c r="R126" s="245"/>
      <c r="S126" s="245"/>
      <c r="T126" s="245"/>
      <c r="U126" s="245"/>
      <c r="V126" s="49"/>
      <c r="W126" s="49"/>
      <c r="X126" s="49"/>
      <c r="Y126" s="49"/>
      <c r="Z126" s="49"/>
      <c r="AA126" s="49"/>
      <c r="AB126" s="49"/>
      <c r="AC126" s="49"/>
      <c r="AD126" s="50"/>
      <c r="AE126" s="50"/>
      <c r="AF126" s="50"/>
      <c r="AG126" s="50"/>
      <c r="AH126" s="245"/>
      <c r="AI126" s="245"/>
      <c r="AJ126" s="245"/>
      <c r="AK126" s="245"/>
      <c r="AL126" s="245"/>
      <c r="AM126" s="245"/>
      <c r="AN126" s="245"/>
      <c r="AO126" s="245"/>
      <c r="AP126" s="49"/>
      <c r="AQ126" s="246"/>
      <c r="AR126" s="246"/>
      <c r="AS126" s="246"/>
      <c r="AT126" s="246"/>
      <c r="AU126" s="49"/>
      <c r="AV126" s="49"/>
      <c r="AW126" s="49"/>
      <c r="AX126" s="49"/>
      <c r="AY126" s="49"/>
      <c r="AZ126" s="49"/>
      <c r="BB126" s="51"/>
      <c r="CE126" s="25" t="s">
        <v>248</v>
      </c>
      <c r="CF126" s="11" t="s">
        <v>249</v>
      </c>
      <c r="CG126" s="7">
        <v>2.0011654816673636</v>
      </c>
      <c r="CH126" s="4">
        <f t="shared" si="7"/>
        <v>28708.719999999998</v>
      </c>
    </row>
    <row r="127" spans="3:86" x14ac:dyDescent="0.25">
      <c r="C127" s="46"/>
      <c r="E127" s="245" t="s">
        <v>2</v>
      </c>
      <c r="F127" s="245"/>
      <c r="G127" s="245"/>
      <c r="H127" s="245"/>
      <c r="I127" s="245"/>
      <c r="J127" s="49" t="s">
        <v>11</v>
      </c>
      <c r="K127" s="245" t="s">
        <v>337</v>
      </c>
      <c r="L127" s="245"/>
      <c r="M127" s="245"/>
      <c r="N127" s="245"/>
      <c r="O127" s="245"/>
      <c r="P127" s="245"/>
      <c r="Q127" s="245"/>
      <c r="R127" s="245"/>
      <c r="S127" s="245"/>
      <c r="T127" s="245"/>
      <c r="U127" s="245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245"/>
      <c r="AI127" s="245"/>
      <c r="AJ127" s="245"/>
      <c r="AK127" s="245"/>
      <c r="AL127" s="245"/>
      <c r="AM127" s="245"/>
      <c r="AN127" s="245"/>
      <c r="AO127" s="245"/>
      <c r="AP127" s="49"/>
      <c r="AQ127" s="49"/>
      <c r="AR127" s="49"/>
      <c r="AS127" s="49"/>
      <c r="AT127" s="49"/>
      <c r="AU127" s="49"/>
      <c r="AV127" s="49"/>
      <c r="AW127" s="49"/>
      <c r="AX127" s="49"/>
      <c r="AY127" s="49"/>
      <c r="AZ127" s="49"/>
      <c r="BB127" s="51"/>
      <c r="CE127" s="5" t="s">
        <v>250</v>
      </c>
      <c r="CF127" s="11" t="s">
        <v>251</v>
      </c>
      <c r="CG127" s="7">
        <v>10.550880384776244</v>
      </c>
      <c r="CH127" s="4">
        <f t="shared" si="7"/>
        <v>151362.93</v>
      </c>
    </row>
    <row r="128" spans="3:86" x14ac:dyDescent="0.25">
      <c r="C128" s="46"/>
      <c r="BB128" s="51"/>
      <c r="CE128" s="5" t="s">
        <v>252</v>
      </c>
      <c r="CF128" s="11" t="s">
        <v>253</v>
      </c>
      <c r="CG128" s="7">
        <v>0.87677540777917184</v>
      </c>
      <c r="CH128" s="4">
        <f t="shared" si="7"/>
        <v>12578.22</v>
      </c>
    </row>
    <row r="129" spans="3:86" x14ac:dyDescent="0.25">
      <c r="C129" s="46"/>
      <c r="BB129" s="51"/>
      <c r="CE129" s="15" t="s">
        <v>254</v>
      </c>
      <c r="CF129" s="16" t="s">
        <v>255</v>
      </c>
      <c r="CG129" s="17">
        <v>2.7651958734141919</v>
      </c>
      <c r="CH129" s="4">
        <f t="shared" si="7"/>
        <v>39669.5</v>
      </c>
    </row>
    <row r="130" spans="3:86" x14ac:dyDescent="0.25">
      <c r="C130" s="46"/>
      <c r="BB130" s="51"/>
      <c r="CE130" s="12" t="s">
        <v>256</v>
      </c>
      <c r="CF130" s="13" t="s">
        <v>257</v>
      </c>
      <c r="CG130" s="7">
        <v>1.9466520284399831</v>
      </c>
      <c r="CH130" s="4">
        <f t="shared" si="7"/>
        <v>27926.67</v>
      </c>
    </row>
    <row r="131" spans="3:86" x14ac:dyDescent="0.25">
      <c r="C131" s="46"/>
      <c r="E131" s="208" t="s">
        <v>45</v>
      </c>
      <c r="F131" s="209"/>
      <c r="G131" s="209"/>
      <c r="H131" s="209"/>
      <c r="I131" s="209"/>
      <c r="J131" s="209"/>
      <c r="K131" s="210" t="str">
        <f t="shared" ref="K131:K135" si="12">VLOOKUP(E131,$CE$1:$CH$1002,2,FALSE)</f>
        <v>NOVACRON SUPER BLACK G</v>
      </c>
      <c r="L131" s="210"/>
      <c r="M131" s="210"/>
      <c r="N131" s="210"/>
      <c r="O131" s="210"/>
      <c r="P131" s="210"/>
      <c r="Q131" s="210"/>
      <c r="R131" s="210"/>
      <c r="S131" s="210"/>
      <c r="T131" s="210"/>
      <c r="U131" s="210"/>
      <c r="V131" s="210"/>
      <c r="W131" s="210"/>
      <c r="X131" s="210"/>
      <c r="Y131" s="117"/>
      <c r="Z131" s="211">
        <v>34.5</v>
      </c>
      <c r="AA131" s="211"/>
      <c r="AB131" s="211"/>
      <c r="AC131" s="211"/>
      <c r="AD131" s="211"/>
      <c r="AE131" s="211"/>
      <c r="AF131" s="210" t="s">
        <v>315</v>
      </c>
      <c r="AG131" s="210"/>
      <c r="AH131" s="212">
        <v>11623.36</v>
      </c>
      <c r="AI131" s="212"/>
      <c r="AJ131" s="212"/>
      <c r="AK131" s="212"/>
      <c r="AL131" s="212"/>
      <c r="AM131" s="212"/>
      <c r="AN131" s="52" t="s">
        <v>316</v>
      </c>
      <c r="AO131" s="52"/>
      <c r="AP131" s="213">
        <f t="shared" ref="AP131:AP135" si="13">(AH131*VLOOKUP(E131,$CE$1:$CH$1002,4,FALSE))/1000</f>
        <v>1593838.8270336001</v>
      </c>
      <c r="AQ131" s="213"/>
      <c r="AR131" s="213"/>
      <c r="AS131" s="213"/>
      <c r="AT131" s="213"/>
      <c r="AU131" s="213"/>
      <c r="AV131" s="213"/>
      <c r="AW131" s="213"/>
      <c r="AX131" s="213"/>
      <c r="AY131" s="213"/>
      <c r="AZ131" s="214"/>
      <c r="BB131" s="51"/>
      <c r="CE131" s="12" t="s">
        <v>258</v>
      </c>
      <c r="CF131" s="11" t="s">
        <v>259</v>
      </c>
      <c r="CG131" s="7">
        <v>2.4410637111389932</v>
      </c>
      <c r="CH131" s="4">
        <f t="shared" si="7"/>
        <v>35019.5</v>
      </c>
    </row>
    <row r="132" spans="3:86" x14ac:dyDescent="0.25">
      <c r="C132" s="46"/>
      <c r="E132" s="200" t="s">
        <v>73</v>
      </c>
      <c r="F132" s="243"/>
      <c r="G132" s="243"/>
      <c r="H132" s="243"/>
      <c r="I132" s="243"/>
      <c r="J132" s="243"/>
      <c r="K132" s="230" t="str">
        <f t="shared" si="12"/>
        <v>NOVACRON SUPER BLACK R</v>
      </c>
      <c r="L132" s="230"/>
      <c r="M132" s="230"/>
      <c r="N132" s="230"/>
      <c r="O132" s="230"/>
      <c r="P132" s="230"/>
      <c r="Q132" s="230"/>
      <c r="R132" s="230"/>
      <c r="S132" s="230"/>
      <c r="T132" s="230"/>
      <c r="U132" s="230"/>
      <c r="V132" s="230"/>
      <c r="W132" s="230"/>
      <c r="X132" s="230"/>
      <c r="Y132" s="115"/>
      <c r="Z132" s="203">
        <v>25</v>
      </c>
      <c r="AA132" s="203"/>
      <c r="AB132" s="203"/>
      <c r="AC132" s="203"/>
      <c r="AD132" s="203"/>
      <c r="AE132" s="203"/>
      <c r="AF132" s="230" t="s">
        <v>315</v>
      </c>
      <c r="AG132" s="230"/>
      <c r="AH132" s="249">
        <v>8422.73</v>
      </c>
      <c r="AI132" s="249"/>
      <c r="AJ132" s="249"/>
      <c r="AK132" s="249"/>
      <c r="AL132" s="249"/>
      <c r="AM132" s="249"/>
      <c r="AN132" s="41" t="s">
        <v>316</v>
      </c>
      <c r="AP132" s="242">
        <f t="shared" si="13"/>
        <v>1215043.6575210001</v>
      </c>
      <c r="AQ132" s="242"/>
      <c r="AR132" s="242"/>
      <c r="AS132" s="242"/>
      <c r="AT132" s="242"/>
      <c r="AU132" s="242"/>
      <c r="AV132" s="242"/>
      <c r="AW132" s="242"/>
      <c r="AX132" s="242"/>
      <c r="AY132" s="242"/>
      <c r="AZ132" s="206"/>
      <c r="BB132" s="51"/>
      <c r="CE132" s="12" t="s">
        <v>260</v>
      </c>
      <c r="CF132" s="11" t="s">
        <v>261</v>
      </c>
      <c r="CG132" s="7">
        <v>0.66116060225846929</v>
      </c>
      <c r="CH132" s="4">
        <f t="shared" si="7"/>
        <v>9485.01</v>
      </c>
    </row>
    <row r="133" spans="3:86" x14ac:dyDescent="0.25">
      <c r="C133" s="46"/>
      <c r="E133" s="216" t="s">
        <v>8</v>
      </c>
      <c r="F133" s="217"/>
      <c r="G133" s="217"/>
      <c r="H133" s="217"/>
      <c r="I133" s="217"/>
      <c r="J133" s="217"/>
      <c r="K133" s="218" t="str">
        <f t="shared" si="12"/>
        <v>FIMBIL EAS 40 NEW</v>
      </c>
      <c r="L133" s="218"/>
      <c r="M133" s="218"/>
      <c r="N133" s="218"/>
      <c r="O133" s="218"/>
      <c r="P133" s="218"/>
      <c r="Q133" s="218"/>
      <c r="R133" s="218"/>
      <c r="S133" s="218"/>
      <c r="T133" s="218"/>
      <c r="U133" s="218"/>
      <c r="V133" s="218"/>
      <c r="W133" s="218"/>
      <c r="X133" s="218"/>
      <c r="Y133" s="116"/>
      <c r="Z133" s="219">
        <v>4</v>
      </c>
      <c r="AA133" s="219"/>
      <c r="AB133" s="219"/>
      <c r="AC133" s="219"/>
      <c r="AD133" s="219"/>
      <c r="AE133" s="219"/>
      <c r="AF133" s="218" t="s">
        <v>315</v>
      </c>
      <c r="AG133" s="218"/>
      <c r="AH133" s="248">
        <v>1347.64</v>
      </c>
      <c r="AI133" s="248"/>
      <c r="AJ133" s="248"/>
      <c r="AK133" s="248"/>
      <c r="AL133" s="248"/>
      <c r="AM133" s="248"/>
      <c r="AN133" s="55" t="s">
        <v>316</v>
      </c>
      <c r="AO133" s="55"/>
      <c r="AP133" s="221">
        <f t="shared" si="13"/>
        <v>27799.306589600001</v>
      </c>
      <c r="AQ133" s="221"/>
      <c r="AR133" s="221"/>
      <c r="AS133" s="221"/>
      <c r="AT133" s="221"/>
      <c r="AU133" s="221"/>
      <c r="AV133" s="221"/>
      <c r="AW133" s="221"/>
      <c r="AX133" s="221"/>
      <c r="AY133" s="221"/>
      <c r="AZ133" s="222"/>
      <c r="BB133" s="51"/>
      <c r="CE133" s="12" t="s">
        <v>262</v>
      </c>
      <c r="CF133" s="11" t="s">
        <v>263</v>
      </c>
      <c r="CG133" s="7">
        <v>2.4433619127282866</v>
      </c>
      <c r="CH133" s="4">
        <f t="shared" si="7"/>
        <v>35052.47</v>
      </c>
    </row>
    <row r="134" spans="3:86" x14ac:dyDescent="0.25">
      <c r="C134" s="46"/>
      <c r="E134" s="208" t="s">
        <v>183</v>
      </c>
      <c r="F134" s="209"/>
      <c r="G134" s="209"/>
      <c r="H134" s="209"/>
      <c r="I134" s="209"/>
      <c r="J134" s="209"/>
      <c r="K134" s="210" t="str">
        <f t="shared" si="12"/>
        <v>CAUSTIC SODA LIQ</v>
      </c>
      <c r="L134" s="210"/>
      <c r="M134" s="210"/>
      <c r="N134" s="210"/>
      <c r="O134" s="210"/>
      <c r="P134" s="210"/>
      <c r="Q134" s="210"/>
      <c r="R134" s="210"/>
      <c r="S134" s="210"/>
      <c r="T134" s="210"/>
      <c r="U134" s="210"/>
      <c r="V134" s="210"/>
      <c r="W134" s="210"/>
      <c r="X134" s="210"/>
      <c r="Y134" s="117"/>
      <c r="Z134" s="211">
        <v>15</v>
      </c>
      <c r="AA134" s="211"/>
      <c r="AB134" s="211"/>
      <c r="AC134" s="211"/>
      <c r="AD134" s="211"/>
      <c r="AE134" s="211"/>
      <c r="AF134" s="210" t="s">
        <v>315</v>
      </c>
      <c r="AG134" s="210"/>
      <c r="AH134" s="212">
        <v>5053.6400000000003</v>
      </c>
      <c r="AI134" s="212"/>
      <c r="AJ134" s="212"/>
      <c r="AK134" s="212"/>
      <c r="AL134" s="212"/>
      <c r="AM134" s="212"/>
      <c r="AN134" s="52" t="s">
        <v>316</v>
      </c>
      <c r="AO134" s="52"/>
      <c r="AP134" s="213">
        <f t="shared" si="13"/>
        <v>43193.461080000008</v>
      </c>
      <c r="AQ134" s="213"/>
      <c r="AR134" s="213"/>
      <c r="AS134" s="213"/>
      <c r="AT134" s="213"/>
      <c r="AU134" s="213"/>
      <c r="AV134" s="213"/>
      <c r="AW134" s="213"/>
      <c r="AX134" s="213"/>
      <c r="AY134" s="213"/>
      <c r="AZ134" s="214"/>
      <c r="BB134" s="51"/>
      <c r="CE134" s="12" t="s">
        <v>264</v>
      </c>
      <c r="CF134" s="11" t="s">
        <v>265</v>
      </c>
      <c r="CG134" s="7">
        <v>0.71972396486825596</v>
      </c>
      <c r="CH134" s="4">
        <f t="shared" si="7"/>
        <v>10325.16</v>
      </c>
    </row>
    <row r="135" spans="3:86" x14ac:dyDescent="0.25">
      <c r="C135" s="46"/>
      <c r="E135" s="223" t="s">
        <v>10</v>
      </c>
      <c r="F135" s="224"/>
      <c r="G135" s="224"/>
      <c r="H135" s="224"/>
      <c r="I135" s="224"/>
      <c r="J135" s="224"/>
      <c r="K135" s="225" t="str">
        <f t="shared" si="12"/>
        <v>SODA ASH</v>
      </c>
      <c r="L135" s="225"/>
      <c r="M135" s="225"/>
      <c r="N135" s="225"/>
      <c r="O135" s="225"/>
      <c r="P135" s="225"/>
      <c r="Q135" s="225"/>
      <c r="R135" s="225"/>
      <c r="S135" s="225"/>
      <c r="T135" s="225"/>
      <c r="U135" s="225"/>
      <c r="V135" s="225"/>
      <c r="W135" s="225"/>
      <c r="X135" s="225"/>
      <c r="Y135" s="113"/>
      <c r="Z135" s="226">
        <v>20</v>
      </c>
      <c r="AA135" s="226"/>
      <c r="AB135" s="226"/>
      <c r="AC135" s="226"/>
      <c r="AD135" s="226"/>
      <c r="AE135" s="226"/>
      <c r="AF135" s="225" t="s">
        <v>315</v>
      </c>
      <c r="AG135" s="225"/>
      <c r="AH135" s="227">
        <v>6738.18</v>
      </c>
      <c r="AI135" s="227"/>
      <c r="AJ135" s="227"/>
      <c r="AK135" s="227"/>
      <c r="AL135" s="227"/>
      <c r="AM135" s="227"/>
      <c r="AN135" s="54" t="s">
        <v>316</v>
      </c>
      <c r="AO135" s="54"/>
      <c r="AP135" s="228">
        <f t="shared" si="13"/>
        <v>59835.038400000005</v>
      </c>
      <c r="AQ135" s="228"/>
      <c r="AR135" s="228"/>
      <c r="AS135" s="228"/>
      <c r="AT135" s="228"/>
      <c r="AU135" s="228"/>
      <c r="AV135" s="228"/>
      <c r="AW135" s="228"/>
      <c r="AX135" s="228"/>
      <c r="AY135" s="228"/>
      <c r="AZ135" s="229"/>
      <c r="BB135" s="51"/>
      <c r="CE135" s="12" t="s">
        <v>266</v>
      </c>
      <c r="CF135" s="13" t="s">
        <v>267</v>
      </c>
      <c r="CG135" s="14">
        <v>0.19343370974487661</v>
      </c>
      <c r="CH135" s="4">
        <f t="shared" si="7"/>
        <v>2775</v>
      </c>
    </row>
    <row r="136" spans="3:86" x14ac:dyDescent="0.25">
      <c r="C136" s="46"/>
      <c r="E136" s="120"/>
      <c r="F136" s="120"/>
      <c r="G136" s="120"/>
      <c r="H136" s="120"/>
      <c r="I136" s="120"/>
      <c r="J136" s="120"/>
      <c r="K136" s="115"/>
      <c r="L136" s="115"/>
      <c r="M136" s="115"/>
      <c r="N136" s="115"/>
      <c r="O136" s="115"/>
      <c r="P136" s="115"/>
      <c r="Q136" s="115"/>
      <c r="R136" s="115"/>
      <c r="S136" s="115"/>
      <c r="T136" s="115"/>
      <c r="U136" s="115"/>
      <c r="V136" s="115"/>
      <c r="W136" s="115"/>
      <c r="X136" s="115"/>
      <c r="Y136" s="115"/>
      <c r="Z136" s="111"/>
      <c r="AA136" s="111"/>
      <c r="AB136" s="111"/>
      <c r="AC136" s="111"/>
      <c r="AD136" s="111"/>
      <c r="AE136" s="111"/>
      <c r="AF136" s="115"/>
      <c r="AG136" s="115"/>
      <c r="AH136" s="120"/>
      <c r="AI136" s="120"/>
      <c r="AJ136" s="120"/>
      <c r="AK136" s="120"/>
      <c r="AL136" s="120"/>
      <c r="AM136" s="120"/>
      <c r="AP136" s="112"/>
      <c r="AQ136" s="112"/>
      <c r="AR136" s="112"/>
      <c r="AS136" s="112"/>
      <c r="AT136" s="112"/>
      <c r="AU136" s="112"/>
      <c r="AV136" s="112"/>
      <c r="AW136" s="112"/>
      <c r="AX136" s="112"/>
      <c r="AY136" s="112"/>
      <c r="AZ136" s="112"/>
      <c r="BB136" s="51"/>
      <c r="CE136" s="24" t="s">
        <v>268</v>
      </c>
      <c r="CF136" s="11" t="s">
        <v>269</v>
      </c>
      <c r="CG136" s="7">
        <v>0.72972047957618846</v>
      </c>
      <c r="CH136" s="4">
        <f t="shared" si="7"/>
        <v>10468.57</v>
      </c>
    </row>
    <row r="137" spans="3:86" x14ac:dyDescent="0.25">
      <c r="C137" s="46"/>
      <c r="E137" s="120"/>
      <c r="F137" s="120"/>
      <c r="G137" s="120"/>
      <c r="H137" s="120"/>
      <c r="I137" s="120"/>
      <c r="J137" s="120"/>
      <c r="K137" s="115"/>
      <c r="L137" s="115"/>
      <c r="M137" s="115"/>
      <c r="N137" s="115"/>
      <c r="O137" s="115"/>
      <c r="P137" s="115"/>
      <c r="Q137" s="115"/>
      <c r="R137" s="115"/>
      <c r="S137" s="115"/>
      <c r="T137" s="115"/>
      <c r="U137" s="115"/>
      <c r="V137" s="115"/>
      <c r="W137" s="115"/>
      <c r="X137" s="115"/>
      <c r="Y137" s="115"/>
      <c r="Z137" s="111"/>
      <c r="AA137" s="111"/>
      <c r="AB137" s="111"/>
      <c r="AC137" s="111"/>
      <c r="AD137" s="111"/>
      <c r="AE137" s="111"/>
      <c r="AF137" s="115"/>
      <c r="AG137" s="115"/>
      <c r="AH137" s="120"/>
      <c r="AI137" s="120"/>
      <c r="AJ137" s="120"/>
      <c r="AK137" s="59"/>
      <c r="AL137" s="230" t="s">
        <v>318</v>
      </c>
      <c r="AM137" s="230"/>
      <c r="AN137" s="230"/>
      <c r="AO137" s="230"/>
      <c r="AP137" s="112" t="s">
        <v>11</v>
      </c>
      <c r="AQ137" s="242">
        <f>SUM(AP131:AZ135)</f>
        <v>2939710.2906241999</v>
      </c>
      <c r="AR137" s="242"/>
      <c r="AS137" s="242"/>
      <c r="AT137" s="242"/>
      <c r="AU137" s="242"/>
      <c r="AV137" s="242"/>
      <c r="AW137" s="242"/>
      <c r="AX137" s="242"/>
      <c r="AY137" s="242"/>
      <c r="AZ137" s="242"/>
      <c r="BB137" s="51"/>
      <c r="CE137" s="5" t="s">
        <v>270</v>
      </c>
      <c r="CF137" s="11" t="s">
        <v>271</v>
      </c>
      <c r="CG137" s="26">
        <v>0.34661229611041405</v>
      </c>
      <c r="CH137" s="4">
        <f t="shared" ref="CH137:CH159" si="14">CG137*$CH$3</f>
        <v>4972.5</v>
      </c>
    </row>
    <row r="138" spans="3:86" x14ac:dyDescent="0.25">
      <c r="C138" s="46"/>
      <c r="E138" s="120"/>
      <c r="F138" s="120"/>
      <c r="G138" s="120"/>
      <c r="H138" s="120"/>
      <c r="I138" s="120"/>
      <c r="J138" s="120"/>
      <c r="K138" s="115"/>
      <c r="L138" s="115"/>
      <c r="M138" s="115"/>
      <c r="N138" s="115"/>
      <c r="O138" s="115"/>
      <c r="P138" s="115"/>
      <c r="Q138" s="115"/>
      <c r="R138" s="115"/>
      <c r="S138" s="115"/>
      <c r="T138" s="115"/>
      <c r="U138" s="115"/>
      <c r="V138" s="115"/>
      <c r="W138" s="115"/>
      <c r="X138" s="115"/>
      <c r="Y138" s="115"/>
      <c r="Z138" s="111"/>
      <c r="AA138" s="111"/>
      <c r="AB138" s="111"/>
      <c r="AC138" s="111"/>
      <c r="AD138" s="111"/>
      <c r="AE138" s="111"/>
      <c r="AF138" s="115"/>
      <c r="AG138" s="115"/>
      <c r="AH138" s="120"/>
      <c r="AI138" s="120"/>
      <c r="AJ138" s="120"/>
      <c r="AK138" s="59"/>
      <c r="AL138" s="230" t="s">
        <v>317</v>
      </c>
      <c r="AM138" s="230"/>
      <c r="AN138" s="230"/>
      <c r="AO138" s="230"/>
      <c r="AP138" s="112" t="s">
        <v>11</v>
      </c>
      <c r="AQ138" s="242">
        <f>AQ137/AQ125</f>
        <v>1399.8620431543809</v>
      </c>
      <c r="AR138" s="242"/>
      <c r="AS138" s="242"/>
      <c r="AT138" s="242"/>
      <c r="AU138" s="242"/>
      <c r="AV138" s="242"/>
      <c r="AW138" s="242"/>
      <c r="AX138" s="242"/>
      <c r="AY138" s="242"/>
      <c r="AZ138" s="242"/>
      <c r="BB138" s="51"/>
      <c r="CE138" s="5" t="s">
        <v>272</v>
      </c>
      <c r="CF138" s="11" t="s">
        <v>273</v>
      </c>
      <c r="CG138" s="26">
        <v>3.9470500487940887</v>
      </c>
      <c r="CH138" s="4">
        <f t="shared" si="14"/>
        <v>56624.38</v>
      </c>
    </row>
    <row r="139" spans="3:86" x14ac:dyDescent="0.25">
      <c r="C139" s="46"/>
      <c r="E139" s="120"/>
      <c r="F139" s="120"/>
      <c r="G139" s="120"/>
      <c r="H139" s="120"/>
      <c r="I139" s="120"/>
      <c r="J139" s="120"/>
      <c r="K139" s="115"/>
      <c r="L139" s="115"/>
      <c r="M139" s="115"/>
      <c r="N139" s="115"/>
      <c r="O139" s="115"/>
      <c r="P139" s="115"/>
      <c r="Q139" s="115"/>
      <c r="R139" s="115"/>
      <c r="S139" s="115"/>
      <c r="T139" s="115"/>
      <c r="U139" s="115"/>
      <c r="V139" s="115"/>
      <c r="W139" s="115"/>
      <c r="X139" s="115"/>
      <c r="Y139" s="115"/>
      <c r="Z139" s="111"/>
      <c r="AA139" s="111"/>
      <c r="AB139" s="111"/>
      <c r="AC139" s="111"/>
      <c r="AD139" s="111"/>
      <c r="AE139" s="111"/>
      <c r="AF139" s="115"/>
      <c r="AG139" s="115"/>
      <c r="AH139" s="120"/>
      <c r="AI139" s="120"/>
      <c r="AJ139" s="120"/>
      <c r="AK139" s="120"/>
      <c r="AL139" s="120"/>
      <c r="AM139" s="120"/>
      <c r="AQ139" s="120"/>
      <c r="AR139" s="120"/>
      <c r="AS139" s="120"/>
      <c r="AT139" s="120"/>
      <c r="AU139" s="120"/>
      <c r="AV139" s="120"/>
      <c r="AW139" s="120"/>
      <c r="AX139" s="120"/>
      <c r="AY139" s="120"/>
      <c r="AZ139" s="120"/>
      <c r="BB139" s="51"/>
      <c r="CE139" s="5" t="s">
        <v>274</v>
      </c>
      <c r="CF139" s="11" t="s">
        <v>275</v>
      </c>
      <c r="CG139" s="26">
        <v>5.8332510804405411</v>
      </c>
      <c r="CH139" s="4">
        <f t="shared" si="14"/>
        <v>83683.820000000007</v>
      </c>
    </row>
    <row r="140" spans="3:86" ht="17.25" thickBot="1" x14ac:dyDescent="0.3">
      <c r="C140" s="60"/>
      <c r="D140" s="61"/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  <c r="AG140" s="61"/>
      <c r="AH140" s="61"/>
      <c r="AI140" s="61"/>
      <c r="AJ140" s="61"/>
      <c r="AK140" s="61"/>
      <c r="AL140" s="61"/>
      <c r="AM140" s="61"/>
      <c r="AN140" s="61"/>
      <c r="AO140" s="61"/>
      <c r="AP140" s="61"/>
      <c r="AQ140" s="61"/>
      <c r="AR140" s="61"/>
      <c r="AS140" s="61"/>
      <c r="AT140" s="61"/>
      <c r="AU140" s="61"/>
      <c r="AV140" s="61"/>
      <c r="AW140" s="61"/>
      <c r="AX140" s="61"/>
      <c r="AY140" s="61"/>
      <c r="AZ140" s="61"/>
      <c r="BA140" s="61"/>
      <c r="BB140" s="62"/>
      <c r="CE140" s="5" t="s">
        <v>276</v>
      </c>
      <c r="CF140" s="11" t="s">
        <v>277</v>
      </c>
      <c r="CG140" s="26">
        <v>1.8692416004461174</v>
      </c>
      <c r="CH140" s="4">
        <f t="shared" si="14"/>
        <v>26816.14</v>
      </c>
    </row>
    <row r="141" spans="3:86" x14ac:dyDescent="0.25">
      <c r="CE141" s="5" t="s">
        <v>278</v>
      </c>
      <c r="CF141" s="11" t="s">
        <v>279</v>
      </c>
      <c r="CG141" s="7">
        <v>0.96227310748640738</v>
      </c>
      <c r="CH141" s="4">
        <f t="shared" si="14"/>
        <v>13804.77</v>
      </c>
    </row>
    <row r="142" spans="3:86" ht="17.25" thickBot="1" x14ac:dyDescent="0.3">
      <c r="CE142" s="12" t="s">
        <v>280</v>
      </c>
      <c r="CF142" s="13" t="s">
        <v>281</v>
      </c>
      <c r="CG142" s="7">
        <v>1.2106747525442632</v>
      </c>
      <c r="CH142" s="4">
        <f t="shared" si="14"/>
        <v>17368.34</v>
      </c>
    </row>
    <row r="143" spans="3:86" x14ac:dyDescent="0.25">
      <c r="C143" s="43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  <c r="AH143" s="44"/>
      <c r="AI143" s="44"/>
      <c r="AJ143" s="44"/>
      <c r="AK143" s="44"/>
      <c r="AL143" s="44"/>
      <c r="AM143" s="44"/>
      <c r="AN143" s="44"/>
      <c r="AO143" s="44"/>
      <c r="AP143" s="44"/>
      <c r="AQ143" s="44"/>
      <c r="AR143" s="44"/>
      <c r="AS143" s="44"/>
      <c r="AT143" s="44"/>
      <c r="AU143" s="44"/>
      <c r="AV143" s="44"/>
      <c r="AW143" s="44"/>
      <c r="AX143" s="44"/>
      <c r="AY143" s="44"/>
      <c r="AZ143" s="44"/>
      <c r="BA143" s="44"/>
      <c r="BB143" s="45"/>
      <c r="CE143" s="5" t="s">
        <v>282</v>
      </c>
      <c r="CF143" s="11" t="s">
        <v>283</v>
      </c>
      <c r="CG143" s="7">
        <v>5.3432211069287607</v>
      </c>
      <c r="CH143" s="4">
        <f t="shared" si="14"/>
        <v>76653.850000000006</v>
      </c>
    </row>
    <row r="144" spans="3:86" x14ac:dyDescent="0.25">
      <c r="C144" s="46"/>
      <c r="E144" s="245" t="s">
        <v>0</v>
      </c>
      <c r="F144" s="245"/>
      <c r="G144" s="245"/>
      <c r="H144" s="245"/>
      <c r="I144" s="245"/>
      <c r="J144" s="49" t="s">
        <v>11</v>
      </c>
      <c r="K144" s="245" t="s">
        <v>355</v>
      </c>
      <c r="L144" s="245"/>
      <c r="M144" s="245"/>
      <c r="N144" s="245"/>
      <c r="O144" s="245"/>
      <c r="P144" s="245"/>
      <c r="Q144" s="245"/>
      <c r="R144" s="245"/>
      <c r="S144" s="245"/>
      <c r="T144" s="245"/>
      <c r="U144" s="245"/>
      <c r="V144" s="49"/>
      <c r="W144" s="49"/>
      <c r="X144" s="49"/>
      <c r="Y144" s="49"/>
      <c r="Z144" s="49"/>
      <c r="AA144" s="49"/>
      <c r="AB144" s="49"/>
      <c r="AC144" s="49"/>
      <c r="AD144" s="50"/>
      <c r="AE144" s="50"/>
      <c r="AF144" s="50"/>
      <c r="AG144" s="50"/>
      <c r="AH144" s="245" t="s">
        <v>3</v>
      </c>
      <c r="AI144" s="245"/>
      <c r="AJ144" s="245"/>
      <c r="AK144" s="245"/>
      <c r="AL144" s="245"/>
      <c r="AM144" s="245"/>
      <c r="AN144" s="245"/>
      <c r="AO144" s="245"/>
      <c r="AP144" s="49" t="s">
        <v>11</v>
      </c>
      <c r="AQ144" s="247">
        <v>336.91</v>
      </c>
      <c r="AR144" s="247"/>
      <c r="AS144" s="247"/>
      <c r="AT144" s="247"/>
      <c r="AU144" s="49" t="s">
        <v>319</v>
      </c>
      <c r="AV144" s="49"/>
      <c r="AW144" s="49"/>
      <c r="AX144" s="49"/>
      <c r="AY144" s="49"/>
      <c r="AZ144" s="49"/>
      <c r="BB144" s="51"/>
      <c r="CE144" s="5" t="s">
        <v>284</v>
      </c>
      <c r="CF144" s="11" t="s">
        <v>285</v>
      </c>
      <c r="CG144" s="7">
        <v>4.07226962219434</v>
      </c>
      <c r="CH144" s="4">
        <f t="shared" si="14"/>
        <v>58420.78</v>
      </c>
    </row>
    <row r="145" spans="3:86" x14ac:dyDescent="0.25">
      <c r="C145" s="46"/>
      <c r="E145" s="245" t="s">
        <v>322</v>
      </c>
      <c r="F145" s="245"/>
      <c r="G145" s="245"/>
      <c r="H145" s="245"/>
      <c r="I145" s="245"/>
      <c r="J145" s="49" t="s">
        <v>11</v>
      </c>
      <c r="K145" s="49" t="s">
        <v>509</v>
      </c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50"/>
      <c r="AE145" s="50"/>
      <c r="AF145" s="50"/>
      <c r="AG145" s="50"/>
      <c r="AH145" s="245" t="s">
        <v>4</v>
      </c>
      <c r="AI145" s="245"/>
      <c r="AJ145" s="245"/>
      <c r="AK145" s="245"/>
      <c r="AL145" s="245"/>
      <c r="AM145" s="245"/>
      <c r="AN145" s="245"/>
      <c r="AO145" s="245"/>
      <c r="AP145" s="49" t="s">
        <v>11</v>
      </c>
      <c r="AQ145" s="245">
        <v>2100</v>
      </c>
      <c r="AR145" s="245"/>
      <c r="AS145" s="245"/>
      <c r="AT145" s="245"/>
      <c r="AU145" s="49" t="s">
        <v>320</v>
      </c>
      <c r="AV145" s="49"/>
      <c r="AW145" s="49"/>
      <c r="AX145" s="49"/>
      <c r="AY145" s="49"/>
      <c r="AZ145" s="49"/>
      <c r="BB145" s="51"/>
      <c r="CE145" s="5" t="s">
        <v>286</v>
      </c>
      <c r="CF145" s="11" t="s">
        <v>287</v>
      </c>
      <c r="CG145" s="7">
        <v>21.682084204656348</v>
      </c>
      <c r="CH145" s="4">
        <f t="shared" si="14"/>
        <v>311051.18</v>
      </c>
    </row>
    <row r="146" spans="3:86" x14ac:dyDescent="0.25">
      <c r="C146" s="46"/>
      <c r="E146" s="245" t="s">
        <v>1</v>
      </c>
      <c r="F146" s="245"/>
      <c r="G146" s="245"/>
      <c r="H146" s="245"/>
      <c r="I146" s="245"/>
      <c r="J146" s="49" t="s">
        <v>11</v>
      </c>
      <c r="K146" s="245" t="s">
        <v>458</v>
      </c>
      <c r="L146" s="245"/>
      <c r="M146" s="245"/>
      <c r="N146" s="245"/>
      <c r="O146" s="245"/>
      <c r="P146" s="245"/>
      <c r="Q146" s="245"/>
      <c r="R146" s="245"/>
      <c r="S146" s="245"/>
      <c r="T146" s="245"/>
      <c r="U146" s="245"/>
      <c r="V146" s="49"/>
      <c r="W146" s="49"/>
      <c r="X146" s="49"/>
      <c r="Y146" s="49"/>
      <c r="Z146" s="49"/>
      <c r="AA146" s="49"/>
      <c r="AB146" s="49"/>
      <c r="AC146" s="49"/>
      <c r="AD146" s="50"/>
      <c r="AE146" s="50"/>
      <c r="AF146" s="50"/>
      <c r="AG146" s="50"/>
      <c r="AH146" s="245"/>
      <c r="AI146" s="245"/>
      <c r="AJ146" s="245"/>
      <c r="AK146" s="245"/>
      <c r="AL146" s="245"/>
      <c r="AM146" s="245"/>
      <c r="AN146" s="245"/>
      <c r="AO146" s="245"/>
      <c r="AP146" s="49"/>
      <c r="AQ146" s="246"/>
      <c r="AR146" s="246"/>
      <c r="AS146" s="246"/>
      <c r="AT146" s="246"/>
      <c r="AU146" s="49"/>
      <c r="AV146" s="49"/>
      <c r="AW146" s="49"/>
      <c r="AX146" s="49"/>
      <c r="AY146" s="49"/>
      <c r="AZ146" s="49"/>
      <c r="BB146" s="51"/>
      <c r="CE146" s="5" t="s">
        <v>288</v>
      </c>
      <c r="CF146" s="11" t="s">
        <v>289</v>
      </c>
      <c r="CG146" s="7">
        <v>6.4495943120033461</v>
      </c>
      <c r="CH146" s="4">
        <f t="shared" si="14"/>
        <v>92525.88</v>
      </c>
    </row>
    <row r="147" spans="3:86" x14ac:dyDescent="0.25">
      <c r="C147" s="46"/>
      <c r="E147" s="245" t="s">
        <v>2</v>
      </c>
      <c r="F147" s="245"/>
      <c r="G147" s="245"/>
      <c r="H147" s="245"/>
      <c r="I147" s="245"/>
      <c r="J147" s="49" t="s">
        <v>11</v>
      </c>
      <c r="K147" s="245" t="s">
        <v>495</v>
      </c>
      <c r="L147" s="245"/>
      <c r="M147" s="245"/>
      <c r="N147" s="245"/>
      <c r="O147" s="245"/>
      <c r="P147" s="245"/>
      <c r="Q147" s="245"/>
      <c r="R147" s="245"/>
      <c r="S147" s="245"/>
      <c r="T147" s="245"/>
      <c r="U147" s="245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245"/>
      <c r="AI147" s="245"/>
      <c r="AJ147" s="245"/>
      <c r="AK147" s="245"/>
      <c r="AL147" s="245"/>
      <c r="AM147" s="245"/>
      <c r="AN147" s="245"/>
      <c r="AO147" s="245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B147" s="51"/>
      <c r="CE147" s="5" t="s">
        <v>290</v>
      </c>
      <c r="CF147" s="11" t="s">
        <v>291</v>
      </c>
      <c r="CG147" s="7">
        <v>6.830306705701938</v>
      </c>
      <c r="CH147" s="4">
        <f t="shared" si="14"/>
        <v>97987.58</v>
      </c>
    </row>
    <row r="148" spans="3:86" x14ac:dyDescent="0.25">
      <c r="C148" s="46"/>
      <c r="BB148" s="51"/>
      <c r="CE148" s="5" t="s">
        <v>292</v>
      </c>
      <c r="CF148" s="11" t="s">
        <v>293</v>
      </c>
      <c r="CG148" s="7">
        <v>10.884065941725916</v>
      </c>
      <c r="CH148" s="4">
        <f t="shared" si="14"/>
        <v>156142.81</v>
      </c>
    </row>
    <row r="149" spans="3:86" x14ac:dyDescent="0.25">
      <c r="C149" s="46"/>
      <c r="BB149" s="51"/>
      <c r="CE149" s="5" t="s">
        <v>294</v>
      </c>
      <c r="CF149" s="11" t="s">
        <v>295</v>
      </c>
      <c r="CG149" s="7">
        <v>11.830085738184859</v>
      </c>
      <c r="CH149" s="4">
        <f t="shared" si="14"/>
        <v>169714.41</v>
      </c>
    </row>
    <row r="150" spans="3:86" x14ac:dyDescent="0.25">
      <c r="C150" s="46"/>
      <c r="BB150" s="51"/>
      <c r="CE150" s="5" t="s">
        <v>296</v>
      </c>
      <c r="CF150" s="11" t="s">
        <v>297</v>
      </c>
      <c r="CG150" s="7">
        <v>8.8049072912310056</v>
      </c>
      <c r="CH150" s="4">
        <f t="shared" si="14"/>
        <v>126315.20000000001</v>
      </c>
    </row>
    <row r="151" spans="3:86" x14ac:dyDescent="0.25">
      <c r="C151" s="46"/>
      <c r="E151" s="208" t="s">
        <v>45</v>
      </c>
      <c r="F151" s="209"/>
      <c r="G151" s="209"/>
      <c r="H151" s="209"/>
      <c r="I151" s="209"/>
      <c r="J151" s="209"/>
      <c r="K151" s="210" t="str">
        <f t="shared" ref="K151:K155" si="15">VLOOKUP(E151,$CE$1:$CH$1002,2,FALSE)</f>
        <v>NOVACRON SUPER BLACK G</v>
      </c>
      <c r="L151" s="210"/>
      <c r="M151" s="210"/>
      <c r="N151" s="210"/>
      <c r="O151" s="210"/>
      <c r="P151" s="210"/>
      <c r="Q151" s="210"/>
      <c r="R151" s="210"/>
      <c r="S151" s="210"/>
      <c r="T151" s="210"/>
      <c r="U151" s="210"/>
      <c r="V151" s="210"/>
      <c r="W151" s="210"/>
      <c r="X151" s="210"/>
      <c r="Y151" s="117"/>
      <c r="Z151" s="234">
        <v>34</v>
      </c>
      <c r="AA151" s="234"/>
      <c r="AB151" s="234"/>
      <c r="AC151" s="234"/>
      <c r="AD151" s="234"/>
      <c r="AE151" s="234"/>
      <c r="AF151" s="210" t="s">
        <v>315</v>
      </c>
      <c r="AG151" s="210"/>
      <c r="AH151" s="235">
        <v>11454.91</v>
      </c>
      <c r="AI151" s="235"/>
      <c r="AJ151" s="235"/>
      <c r="AK151" s="235"/>
      <c r="AL151" s="235"/>
      <c r="AM151" s="235"/>
      <c r="AN151" s="52" t="s">
        <v>316</v>
      </c>
      <c r="AO151" s="52"/>
      <c r="AP151" s="213">
        <f t="shared" ref="AP151:AP155" si="16">(AH151*VLOOKUP(E151,$CE$1:$CH$1002,4,FALSE))/1000</f>
        <v>1570740.3296616001</v>
      </c>
      <c r="AQ151" s="213"/>
      <c r="AR151" s="213"/>
      <c r="AS151" s="213"/>
      <c r="AT151" s="213"/>
      <c r="AU151" s="213"/>
      <c r="AV151" s="213"/>
      <c r="AW151" s="213"/>
      <c r="AX151" s="213"/>
      <c r="AY151" s="213"/>
      <c r="AZ151" s="214"/>
      <c r="BB151" s="51"/>
      <c r="CE151" s="5" t="s">
        <v>298</v>
      </c>
      <c r="CF151" s="11" t="s">
        <v>299</v>
      </c>
      <c r="CG151" s="7">
        <v>7.9298194618709053</v>
      </c>
      <c r="CH151" s="4">
        <f t="shared" si="14"/>
        <v>113761.19</v>
      </c>
    </row>
    <row r="152" spans="3:86" x14ac:dyDescent="0.25">
      <c r="C152" s="46"/>
      <c r="E152" s="223" t="s">
        <v>71</v>
      </c>
      <c r="F152" s="224"/>
      <c r="G152" s="224"/>
      <c r="H152" s="224"/>
      <c r="I152" s="224"/>
      <c r="J152" s="224"/>
      <c r="K152" s="225" t="str">
        <f t="shared" si="15"/>
        <v>NOVACRON JET BLACK S–B</v>
      </c>
      <c r="L152" s="225"/>
      <c r="M152" s="225"/>
      <c r="N152" s="225"/>
      <c r="O152" s="225"/>
      <c r="P152" s="225"/>
      <c r="Q152" s="225"/>
      <c r="R152" s="225"/>
      <c r="S152" s="225"/>
      <c r="T152" s="225"/>
      <c r="U152" s="225"/>
      <c r="V152" s="225"/>
      <c r="W152" s="225"/>
      <c r="X152" s="225"/>
      <c r="Y152" s="113"/>
      <c r="Z152" s="237">
        <v>24</v>
      </c>
      <c r="AA152" s="237"/>
      <c r="AB152" s="237"/>
      <c r="AC152" s="237"/>
      <c r="AD152" s="237"/>
      <c r="AE152" s="237"/>
      <c r="AF152" s="225" t="s">
        <v>315</v>
      </c>
      <c r="AG152" s="225"/>
      <c r="AH152" s="238">
        <v>8085.82</v>
      </c>
      <c r="AI152" s="238"/>
      <c r="AJ152" s="238"/>
      <c r="AK152" s="238"/>
      <c r="AL152" s="238"/>
      <c r="AM152" s="238"/>
      <c r="AN152" s="54" t="s">
        <v>316</v>
      </c>
      <c r="AO152" s="54"/>
      <c r="AP152" s="228">
        <f t="shared" si="16"/>
        <v>772554.4969751999</v>
      </c>
      <c r="AQ152" s="228"/>
      <c r="AR152" s="228"/>
      <c r="AS152" s="228"/>
      <c r="AT152" s="228"/>
      <c r="AU152" s="228"/>
      <c r="AV152" s="228"/>
      <c r="AW152" s="228"/>
      <c r="AX152" s="228"/>
      <c r="AY152" s="228"/>
      <c r="AZ152" s="229"/>
      <c r="BB152" s="51"/>
      <c r="CE152" s="5" t="s">
        <v>300</v>
      </c>
      <c r="CF152" s="27" t="s">
        <v>301</v>
      </c>
      <c r="CG152" s="8">
        <v>11.77</v>
      </c>
      <c r="CH152" s="4">
        <f t="shared" si="14"/>
        <v>168852.41999999998</v>
      </c>
    </row>
    <row r="153" spans="3:86" x14ac:dyDescent="0.25">
      <c r="C153" s="46"/>
      <c r="E153" s="216" t="s">
        <v>8</v>
      </c>
      <c r="F153" s="217"/>
      <c r="G153" s="217"/>
      <c r="H153" s="217"/>
      <c r="I153" s="217"/>
      <c r="J153" s="217"/>
      <c r="K153" s="218" t="str">
        <f t="shared" si="15"/>
        <v>FIMBIL EAS 40 NEW</v>
      </c>
      <c r="L153" s="218"/>
      <c r="M153" s="218"/>
      <c r="N153" s="218"/>
      <c r="O153" s="218"/>
      <c r="P153" s="218"/>
      <c r="Q153" s="218"/>
      <c r="R153" s="218"/>
      <c r="S153" s="218"/>
      <c r="T153" s="218"/>
      <c r="U153" s="218"/>
      <c r="V153" s="218"/>
      <c r="W153" s="218"/>
      <c r="X153" s="218"/>
      <c r="Y153" s="116"/>
      <c r="Z153" s="236">
        <v>4</v>
      </c>
      <c r="AA153" s="236"/>
      <c r="AB153" s="236"/>
      <c r="AC153" s="236"/>
      <c r="AD153" s="236"/>
      <c r="AE153" s="236"/>
      <c r="AF153" s="218" t="s">
        <v>315</v>
      </c>
      <c r="AG153" s="218"/>
      <c r="AH153" s="220">
        <v>1347.64</v>
      </c>
      <c r="AI153" s="220"/>
      <c r="AJ153" s="220"/>
      <c r="AK153" s="220"/>
      <c r="AL153" s="220"/>
      <c r="AM153" s="220"/>
      <c r="AN153" s="55" t="s">
        <v>316</v>
      </c>
      <c r="AO153" s="55"/>
      <c r="AP153" s="221">
        <f t="shared" si="16"/>
        <v>27799.306589600001</v>
      </c>
      <c r="AQ153" s="221"/>
      <c r="AR153" s="221"/>
      <c r="AS153" s="221"/>
      <c r="AT153" s="221"/>
      <c r="AU153" s="221"/>
      <c r="AV153" s="221"/>
      <c r="AW153" s="221"/>
      <c r="AX153" s="221"/>
      <c r="AY153" s="221"/>
      <c r="AZ153" s="222"/>
      <c r="BB153" s="51"/>
      <c r="CE153" s="5" t="s">
        <v>302</v>
      </c>
      <c r="CF153" s="27" t="s">
        <v>303</v>
      </c>
      <c r="CG153" s="8">
        <v>5.98</v>
      </c>
      <c r="CH153" s="4">
        <f t="shared" si="14"/>
        <v>85789.08</v>
      </c>
    </row>
    <row r="154" spans="3:86" x14ac:dyDescent="0.25">
      <c r="C154" s="46"/>
      <c r="E154" s="200" t="s">
        <v>183</v>
      </c>
      <c r="F154" s="201"/>
      <c r="G154" s="201"/>
      <c r="H154" s="201"/>
      <c r="I154" s="201"/>
      <c r="J154" s="201"/>
      <c r="K154" s="202" t="str">
        <f t="shared" si="15"/>
        <v>CAUSTIC SODA LIQ</v>
      </c>
      <c r="L154" s="202"/>
      <c r="M154" s="202"/>
      <c r="N154" s="202"/>
      <c r="O154" s="202"/>
      <c r="P154" s="202"/>
      <c r="Q154" s="202"/>
      <c r="R154" s="202"/>
      <c r="S154" s="202"/>
      <c r="T154" s="202"/>
      <c r="U154" s="202"/>
      <c r="V154" s="202"/>
      <c r="W154" s="202"/>
      <c r="X154" s="202"/>
      <c r="Y154" s="114"/>
      <c r="Z154" s="232">
        <v>15</v>
      </c>
      <c r="AA154" s="232"/>
      <c r="AB154" s="232"/>
      <c r="AC154" s="232"/>
      <c r="AD154" s="232"/>
      <c r="AE154" s="232"/>
      <c r="AF154" s="202" t="s">
        <v>315</v>
      </c>
      <c r="AG154" s="202"/>
      <c r="AH154" s="233">
        <v>5053.6400000000003</v>
      </c>
      <c r="AI154" s="233"/>
      <c r="AJ154" s="233"/>
      <c r="AK154" s="233"/>
      <c r="AL154" s="233"/>
      <c r="AM154" s="233"/>
      <c r="AN154" s="47" t="s">
        <v>316</v>
      </c>
      <c r="AO154" s="47"/>
      <c r="AP154" s="205">
        <f t="shared" si="16"/>
        <v>43193.461080000008</v>
      </c>
      <c r="AQ154" s="205"/>
      <c r="AR154" s="205"/>
      <c r="AS154" s="205"/>
      <c r="AT154" s="205"/>
      <c r="AU154" s="205"/>
      <c r="AV154" s="205"/>
      <c r="AW154" s="205"/>
      <c r="AX154" s="205"/>
      <c r="AY154" s="205"/>
      <c r="AZ154" s="206"/>
      <c r="BB154" s="51"/>
      <c r="CE154" s="5" t="s">
        <v>304</v>
      </c>
      <c r="CF154" s="27" t="s">
        <v>305</v>
      </c>
      <c r="CG154" s="8">
        <v>9.6999999999999993</v>
      </c>
      <c r="CH154" s="4">
        <f t="shared" si="14"/>
        <v>139156.19999999998</v>
      </c>
    </row>
    <row r="155" spans="3:86" x14ac:dyDescent="0.25">
      <c r="C155" s="46"/>
      <c r="E155" s="223" t="s">
        <v>10</v>
      </c>
      <c r="F155" s="224"/>
      <c r="G155" s="224"/>
      <c r="H155" s="224"/>
      <c r="I155" s="224"/>
      <c r="J155" s="224"/>
      <c r="K155" s="225" t="str">
        <f t="shared" si="15"/>
        <v>SODA ASH</v>
      </c>
      <c r="L155" s="225"/>
      <c r="M155" s="225"/>
      <c r="N155" s="225"/>
      <c r="O155" s="225"/>
      <c r="P155" s="225"/>
      <c r="Q155" s="225"/>
      <c r="R155" s="225"/>
      <c r="S155" s="225"/>
      <c r="T155" s="225"/>
      <c r="U155" s="225"/>
      <c r="V155" s="225"/>
      <c r="W155" s="225"/>
      <c r="X155" s="225"/>
      <c r="Y155" s="113"/>
      <c r="Z155" s="237">
        <v>20</v>
      </c>
      <c r="AA155" s="237"/>
      <c r="AB155" s="237"/>
      <c r="AC155" s="237"/>
      <c r="AD155" s="237"/>
      <c r="AE155" s="237"/>
      <c r="AF155" s="225" t="s">
        <v>315</v>
      </c>
      <c r="AG155" s="225"/>
      <c r="AH155" s="238">
        <v>6738.18</v>
      </c>
      <c r="AI155" s="238"/>
      <c r="AJ155" s="238"/>
      <c r="AK155" s="238"/>
      <c r="AL155" s="238"/>
      <c r="AM155" s="238"/>
      <c r="AN155" s="54" t="s">
        <v>316</v>
      </c>
      <c r="AO155" s="54"/>
      <c r="AP155" s="228">
        <f t="shared" si="16"/>
        <v>59835.038400000005</v>
      </c>
      <c r="AQ155" s="228"/>
      <c r="AR155" s="228"/>
      <c r="AS155" s="228"/>
      <c r="AT155" s="228"/>
      <c r="AU155" s="228"/>
      <c r="AV155" s="228"/>
      <c r="AW155" s="228"/>
      <c r="AX155" s="228"/>
      <c r="AY155" s="228"/>
      <c r="AZ155" s="229"/>
      <c r="BB155" s="51"/>
      <c r="CE155" s="24" t="s">
        <v>306</v>
      </c>
      <c r="CF155" s="28" t="s">
        <v>307</v>
      </c>
      <c r="CG155" s="29">
        <v>9.6999999999999993</v>
      </c>
      <c r="CH155" s="4">
        <f t="shared" si="14"/>
        <v>139156.19999999998</v>
      </c>
    </row>
    <row r="156" spans="3:86" x14ac:dyDescent="0.25">
      <c r="C156" s="46"/>
      <c r="E156" s="120"/>
      <c r="F156" s="120"/>
      <c r="G156" s="120"/>
      <c r="H156" s="120"/>
      <c r="I156" s="120"/>
      <c r="J156" s="120"/>
      <c r="K156" s="115"/>
      <c r="L156" s="115"/>
      <c r="M156" s="115"/>
      <c r="N156" s="115"/>
      <c r="O156" s="115"/>
      <c r="P156" s="115"/>
      <c r="Q156" s="115"/>
      <c r="R156" s="115"/>
      <c r="S156" s="115"/>
      <c r="T156" s="115"/>
      <c r="U156" s="115"/>
      <c r="V156" s="115"/>
      <c r="W156" s="115"/>
      <c r="X156" s="115"/>
      <c r="Y156" s="115"/>
      <c r="Z156" s="111"/>
      <c r="AA156" s="111"/>
      <c r="AB156" s="111"/>
      <c r="AC156" s="111"/>
      <c r="AD156" s="111"/>
      <c r="AE156" s="111"/>
      <c r="AF156" s="115"/>
      <c r="AG156" s="115"/>
      <c r="AH156" s="120"/>
      <c r="AI156" s="120"/>
      <c r="AJ156" s="120"/>
      <c r="AK156" s="120"/>
      <c r="AL156" s="120"/>
      <c r="AM156" s="120"/>
      <c r="AP156" s="112"/>
      <c r="AQ156" s="112"/>
      <c r="AR156" s="112"/>
      <c r="AS156" s="112"/>
      <c r="AT156" s="112"/>
      <c r="AU156" s="112"/>
      <c r="AV156" s="112"/>
      <c r="AW156" s="112"/>
      <c r="AX156" s="112"/>
      <c r="AY156" s="112"/>
      <c r="AZ156" s="112"/>
      <c r="BB156" s="51"/>
      <c r="CE156" s="5" t="s">
        <v>308</v>
      </c>
      <c r="CF156" s="11" t="s">
        <v>309</v>
      </c>
      <c r="CG156" s="8">
        <v>9.6999999999999993</v>
      </c>
      <c r="CH156" s="4">
        <f t="shared" si="14"/>
        <v>139156.19999999998</v>
      </c>
    </row>
    <row r="157" spans="3:86" x14ac:dyDescent="0.25">
      <c r="C157" s="46"/>
      <c r="E157" s="120"/>
      <c r="F157" s="120"/>
      <c r="G157" s="120"/>
      <c r="H157" s="120"/>
      <c r="I157" s="120"/>
      <c r="J157" s="120"/>
      <c r="K157" s="115"/>
      <c r="L157" s="115"/>
      <c r="M157" s="115"/>
      <c r="N157" s="115"/>
      <c r="O157" s="115"/>
      <c r="P157" s="115"/>
      <c r="Q157" s="115"/>
      <c r="R157" s="115"/>
      <c r="S157" s="115"/>
      <c r="T157" s="115"/>
      <c r="U157" s="115"/>
      <c r="V157" s="115"/>
      <c r="W157" s="115"/>
      <c r="X157" s="115"/>
      <c r="Y157" s="115"/>
      <c r="Z157" s="111"/>
      <c r="AA157" s="111"/>
      <c r="AB157" s="111"/>
      <c r="AC157" s="111"/>
      <c r="AD157" s="111"/>
      <c r="AE157" s="111"/>
      <c r="AF157" s="115"/>
      <c r="AG157" s="115"/>
      <c r="AH157" s="120"/>
      <c r="AI157" s="120"/>
      <c r="AJ157" s="120"/>
      <c r="AK157" s="59"/>
      <c r="AL157" s="230" t="s">
        <v>318</v>
      </c>
      <c r="AM157" s="230"/>
      <c r="AN157" s="230"/>
      <c r="AO157" s="230"/>
      <c r="AP157" s="112" t="s">
        <v>11</v>
      </c>
      <c r="AQ157" s="242">
        <f>SUM(AP151:AZ155)</f>
        <v>2474122.6327064</v>
      </c>
      <c r="AR157" s="242"/>
      <c r="AS157" s="242"/>
      <c r="AT157" s="242"/>
      <c r="AU157" s="242"/>
      <c r="AV157" s="242"/>
      <c r="AW157" s="242"/>
      <c r="AX157" s="242"/>
      <c r="AY157" s="242"/>
      <c r="AZ157" s="242"/>
      <c r="BB157" s="51"/>
      <c r="CE157" s="5" t="s">
        <v>59</v>
      </c>
      <c r="CF157" s="11" t="s">
        <v>310</v>
      </c>
      <c r="CG157" s="26">
        <v>11.77</v>
      </c>
      <c r="CH157" s="4">
        <f t="shared" si="14"/>
        <v>168852.41999999998</v>
      </c>
    </row>
    <row r="158" spans="3:86" x14ac:dyDescent="0.25">
      <c r="C158" s="46"/>
      <c r="E158" s="120"/>
      <c r="F158" s="120"/>
      <c r="G158" s="120"/>
      <c r="H158" s="120"/>
      <c r="I158" s="120"/>
      <c r="J158" s="120"/>
      <c r="K158" s="115"/>
      <c r="L158" s="115"/>
      <c r="M158" s="115"/>
      <c r="N158" s="115"/>
      <c r="O158" s="115"/>
      <c r="P158" s="115"/>
      <c r="Q158" s="115"/>
      <c r="R158" s="115"/>
      <c r="S158" s="115"/>
      <c r="T158" s="115"/>
      <c r="U158" s="115"/>
      <c r="V158" s="115"/>
      <c r="W158" s="115"/>
      <c r="X158" s="115"/>
      <c r="Y158" s="115"/>
      <c r="Z158" s="111"/>
      <c r="AA158" s="111"/>
      <c r="AB158" s="111"/>
      <c r="AC158" s="111"/>
      <c r="AD158" s="111"/>
      <c r="AE158" s="111"/>
      <c r="AF158" s="115"/>
      <c r="AG158" s="115"/>
      <c r="AH158" s="120"/>
      <c r="AI158" s="120"/>
      <c r="AJ158" s="120"/>
      <c r="AK158" s="59"/>
      <c r="AL158" s="230" t="s">
        <v>317</v>
      </c>
      <c r="AM158" s="230"/>
      <c r="AN158" s="230"/>
      <c r="AO158" s="230"/>
      <c r="AP158" s="112" t="s">
        <v>11</v>
      </c>
      <c r="AQ158" s="242">
        <f>AQ157/AQ145</f>
        <v>1178.1536346220953</v>
      </c>
      <c r="AR158" s="242"/>
      <c r="AS158" s="242"/>
      <c r="AT158" s="242"/>
      <c r="AU158" s="242"/>
      <c r="AV158" s="242"/>
      <c r="AW158" s="242"/>
      <c r="AX158" s="242"/>
      <c r="AY158" s="242"/>
      <c r="AZ158" s="242"/>
      <c r="BB158" s="51"/>
      <c r="CE158" s="30" t="s">
        <v>311</v>
      </c>
      <c r="CF158" s="31" t="s">
        <v>312</v>
      </c>
      <c r="CG158" s="32">
        <v>1.8820486546772619</v>
      </c>
      <c r="CH158" s="4">
        <f t="shared" si="14"/>
        <v>26999.87</v>
      </c>
    </row>
    <row r="159" spans="3:86" x14ac:dyDescent="0.25">
      <c r="C159" s="46"/>
      <c r="E159" s="120"/>
      <c r="F159" s="120"/>
      <c r="G159" s="120"/>
      <c r="H159" s="120"/>
      <c r="I159" s="120"/>
      <c r="J159" s="120"/>
      <c r="K159" s="115"/>
      <c r="L159" s="115"/>
      <c r="M159" s="115"/>
      <c r="N159" s="115"/>
      <c r="O159" s="115"/>
      <c r="P159" s="115"/>
      <c r="Q159" s="115"/>
      <c r="R159" s="115"/>
      <c r="S159" s="115"/>
      <c r="T159" s="115"/>
      <c r="U159" s="115"/>
      <c r="V159" s="115"/>
      <c r="W159" s="115"/>
      <c r="X159" s="115"/>
      <c r="Y159" s="115"/>
      <c r="Z159" s="111"/>
      <c r="AA159" s="111"/>
      <c r="AB159" s="111"/>
      <c r="AC159" s="111"/>
      <c r="AD159" s="111"/>
      <c r="AE159" s="111"/>
      <c r="AF159" s="115"/>
      <c r="AG159" s="115"/>
      <c r="AH159" s="120"/>
      <c r="AI159" s="120"/>
      <c r="AJ159" s="120"/>
      <c r="AK159" s="120"/>
      <c r="AL159" s="120"/>
      <c r="AM159" s="120"/>
      <c r="AQ159" s="120"/>
      <c r="AR159" s="120"/>
      <c r="AS159" s="120"/>
      <c r="AT159" s="120"/>
      <c r="AU159" s="120"/>
      <c r="AV159" s="120"/>
      <c r="AW159" s="120"/>
      <c r="AX159" s="120"/>
      <c r="AY159" s="120"/>
      <c r="AZ159" s="120"/>
      <c r="BB159" s="51"/>
      <c r="CE159" s="33" t="s">
        <v>313</v>
      </c>
      <c r="CF159" s="31" t="s">
        <v>314</v>
      </c>
      <c r="CG159" s="34">
        <v>1.8250292764533667</v>
      </c>
      <c r="CH159" s="4">
        <f t="shared" si="14"/>
        <v>26181.87</v>
      </c>
    </row>
    <row r="160" spans="3:86" ht="17.25" thickBot="1" x14ac:dyDescent="0.3">
      <c r="C160" s="60"/>
      <c r="D160" s="61"/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  <c r="AS160" s="61"/>
      <c r="AT160" s="61"/>
      <c r="AU160" s="61"/>
      <c r="AV160" s="61"/>
      <c r="AW160" s="61"/>
      <c r="AX160" s="61"/>
      <c r="AY160" s="61"/>
      <c r="AZ160" s="61"/>
      <c r="BA160" s="61"/>
      <c r="BB160" s="62"/>
      <c r="CE160" s="35"/>
      <c r="CF160" s="35"/>
      <c r="CG160" s="35"/>
      <c r="CH160" s="36"/>
    </row>
    <row r="161" spans="3:86" x14ac:dyDescent="0.25">
      <c r="CE161" s="35"/>
      <c r="CF161" s="35"/>
      <c r="CG161" s="35"/>
      <c r="CH161" s="36"/>
    </row>
    <row r="162" spans="3:86" ht="17.25" thickBot="1" x14ac:dyDescent="0.3">
      <c r="CE162" s="35"/>
      <c r="CF162" s="35"/>
      <c r="CG162" s="35"/>
      <c r="CH162" s="36"/>
    </row>
    <row r="163" spans="3:86" x14ac:dyDescent="0.25">
      <c r="C163" s="43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  <c r="AH163" s="44"/>
      <c r="AI163" s="44"/>
      <c r="AJ163" s="44"/>
      <c r="AK163" s="44"/>
      <c r="AL163" s="44"/>
      <c r="AM163" s="44"/>
      <c r="AN163" s="44"/>
      <c r="AO163" s="44"/>
      <c r="AP163" s="44"/>
      <c r="AQ163" s="44"/>
      <c r="AR163" s="44"/>
      <c r="AS163" s="44"/>
      <c r="AT163" s="44"/>
      <c r="AU163" s="44"/>
      <c r="AV163" s="44"/>
      <c r="AW163" s="44"/>
      <c r="AX163" s="44"/>
      <c r="AY163" s="44"/>
      <c r="AZ163" s="44"/>
      <c r="BA163" s="44"/>
      <c r="BB163" s="45"/>
      <c r="CE163" s="42"/>
      <c r="CF163" s="42"/>
      <c r="CG163" s="42"/>
      <c r="CH163" s="42"/>
    </row>
    <row r="164" spans="3:86" x14ac:dyDescent="0.25">
      <c r="C164" s="46"/>
      <c r="E164" s="245" t="s">
        <v>0</v>
      </c>
      <c r="F164" s="245"/>
      <c r="G164" s="245"/>
      <c r="H164" s="245"/>
      <c r="I164" s="245"/>
      <c r="J164" s="49" t="s">
        <v>11</v>
      </c>
      <c r="K164" s="245" t="s">
        <v>356</v>
      </c>
      <c r="L164" s="245"/>
      <c r="M164" s="245"/>
      <c r="N164" s="245"/>
      <c r="O164" s="245"/>
      <c r="P164" s="245"/>
      <c r="Q164" s="245"/>
      <c r="R164" s="245"/>
      <c r="S164" s="245"/>
      <c r="T164" s="245"/>
      <c r="U164" s="245"/>
      <c r="V164" s="49"/>
      <c r="W164" s="49"/>
      <c r="X164" s="49"/>
      <c r="Y164" s="49"/>
      <c r="Z164" s="49"/>
      <c r="AA164" s="49"/>
      <c r="AB164" s="49"/>
      <c r="AC164" s="49"/>
      <c r="AD164" s="50"/>
      <c r="AE164" s="50"/>
      <c r="AF164" s="50"/>
      <c r="AG164" s="50"/>
      <c r="AH164" s="245" t="s">
        <v>3</v>
      </c>
      <c r="AI164" s="245"/>
      <c r="AJ164" s="245"/>
      <c r="AK164" s="245"/>
      <c r="AL164" s="245"/>
      <c r="AM164" s="245"/>
      <c r="AN164" s="245"/>
      <c r="AO164" s="245"/>
      <c r="AP164" s="49" t="s">
        <v>11</v>
      </c>
      <c r="AQ164" s="247">
        <v>843.56</v>
      </c>
      <c r="AR164" s="247"/>
      <c r="AS164" s="247"/>
      <c r="AT164" s="247"/>
      <c r="AU164" s="49" t="s">
        <v>319</v>
      </c>
      <c r="AV164" s="49"/>
      <c r="AW164" s="49"/>
      <c r="AX164" s="49"/>
      <c r="AY164" s="49"/>
      <c r="AZ164" s="49"/>
      <c r="BB164" s="51"/>
      <c r="CE164" s="42"/>
      <c r="CF164" s="42"/>
      <c r="CG164" s="42"/>
      <c r="CH164" s="42"/>
    </row>
    <row r="165" spans="3:86" x14ac:dyDescent="0.25">
      <c r="C165" s="46"/>
      <c r="E165" s="245" t="s">
        <v>322</v>
      </c>
      <c r="F165" s="245"/>
      <c r="G165" s="245"/>
      <c r="H165" s="245"/>
      <c r="I165" s="245"/>
      <c r="J165" s="49" t="s">
        <v>11</v>
      </c>
      <c r="K165" s="245" t="s">
        <v>455</v>
      </c>
      <c r="L165" s="245"/>
      <c r="M165" s="245"/>
      <c r="N165" s="245"/>
      <c r="O165" s="245"/>
      <c r="P165" s="245"/>
      <c r="Q165" s="245"/>
      <c r="R165" s="245"/>
      <c r="S165" s="245"/>
      <c r="T165" s="245"/>
      <c r="U165" s="245"/>
      <c r="V165" s="49"/>
      <c r="W165" s="49"/>
      <c r="X165" s="49"/>
      <c r="Y165" s="49"/>
      <c r="Z165" s="49"/>
      <c r="AA165" s="49"/>
      <c r="AB165" s="49"/>
      <c r="AC165" s="49"/>
      <c r="AD165" s="50"/>
      <c r="AE165" s="50"/>
      <c r="AF165" s="50"/>
      <c r="AG165" s="50"/>
      <c r="AH165" s="245" t="s">
        <v>4</v>
      </c>
      <c r="AI165" s="245"/>
      <c r="AJ165" s="245"/>
      <c r="AK165" s="245"/>
      <c r="AL165" s="245"/>
      <c r="AM165" s="245"/>
      <c r="AN165" s="245"/>
      <c r="AO165" s="245"/>
      <c r="AP165" s="49" t="s">
        <v>11</v>
      </c>
      <c r="AQ165" s="245">
        <v>5500</v>
      </c>
      <c r="AR165" s="245"/>
      <c r="AS165" s="245"/>
      <c r="AT165" s="245"/>
      <c r="AU165" s="49" t="s">
        <v>320</v>
      </c>
      <c r="AV165" s="49"/>
      <c r="AW165" s="49"/>
      <c r="AX165" s="49"/>
      <c r="AY165" s="49"/>
      <c r="AZ165" s="49"/>
      <c r="BB165" s="51"/>
      <c r="CE165" s="42"/>
      <c r="CF165" s="42"/>
      <c r="CG165" s="42"/>
      <c r="CH165" s="42"/>
    </row>
    <row r="166" spans="3:86" x14ac:dyDescent="0.25">
      <c r="C166" s="46"/>
      <c r="E166" s="245" t="s">
        <v>1</v>
      </c>
      <c r="F166" s="245"/>
      <c r="G166" s="245"/>
      <c r="H166" s="245"/>
      <c r="I166" s="245"/>
      <c r="J166" s="49" t="s">
        <v>11</v>
      </c>
      <c r="K166" s="245" t="s">
        <v>458</v>
      </c>
      <c r="L166" s="245"/>
      <c r="M166" s="245"/>
      <c r="N166" s="245"/>
      <c r="O166" s="245"/>
      <c r="P166" s="245"/>
      <c r="Q166" s="245"/>
      <c r="R166" s="245"/>
      <c r="S166" s="245"/>
      <c r="T166" s="245"/>
      <c r="U166" s="245"/>
      <c r="V166" s="49"/>
      <c r="W166" s="49"/>
      <c r="X166" s="49"/>
      <c r="Y166" s="49"/>
      <c r="Z166" s="49"/>
      <c r="AA166" s="49"/>
      <c r="AB166" s="49"/>
      <c r="AC166" s="49"/>
      <c r="AD166" s="50"/>
      <c r="AE166" s="50"/>
      <c r="AF166" s="50"/>
      <c r="AG166" s="50"/>
      <c r="AH166" s="245"/>
      <c r="AI166" s="245"/>
      <c r="AJ166" s="245"/>
      <c r="AK166" s="245"/>
      <c r="AL166" s="245"/>
      <c r="AM166" s="245"/>
      <c r="AN166" s="245"/>
      <c r="AO166" s="245"/>
      <c r="AP166" s="49"/>
      <c r="AQ166" s="246"/>
      <c r="AR166" s="246"/>
      <c r="AS166" s="246"/>
      <c r="AT166" s="246"/>
      <c r="AU166" s="49"/>
      <c r="AV166" s="49"/>
      <c r="AW166" s="49"/>
      <c r="AX166" s="49"/>
      <c r="AY166" s="49"/>
      <c r="AZ166" s="49"/>
      <c r="BB166" s="51"/>
      <c r="CE166" s="42"/>
      <c r="CF166" s="42"/>
      <c r="CG166" s="42"/>
      <c r="CH166" s="42"/>
    </row>
    <row r="167" spans="3:86" x14ac:dyDescent="0.25">
      <c r="C167" s="46"/>
      <c r="E167" s="245" t="s">
        <v>2</v>
      </c>
      <c r="F167" s="245"/>
      <c r="G167" s="245"/>
      <c r="H167" s="245"/>
      <c r="I167" s="245"/>
      <c r="J167" s="49" t="s">
        <v>11</v>
      </c>
      <c r="K167" s="245" t="s">
        <v>612</v>
      </c>
      <c r="L167" s="245"/>
      <c r="M167" s="245"/>
      <c r="N167" s="245"/>
      <c r="O167" s="245"/>
      <c r="P167" s="245"/>
      <c r="Q167" s="245"/>
      <c r="R167" s="245"/>
      <c r="S167" s="245"/>
      <c r="T167" s="245"/>
      <c r="U167" s="245"/>
      <c r="V167" s="49"/>
      <c r="W167" s="49"/>
      <c r="X167" s="49"/>
      <c r="Y167" s="49"/>
      <c r="Z167" s="49"/>
      <c r="AA167" s="49"/>
      <c r="AB167" s="49"/>
      <c r="AC167" s="49"/>
      <c r="AD167" s="49"/>
      <c r="AE167" s="49"/>
      <c r="AF167" s="49"/>
      <c r="AG167" s="49"/>
      <c r="AH167" s="245"/>
      <c r="AI167" s="245"/>
      <c r="AJ167" s="245"/>
      <c r="AK167" s="245"/>
      <c r="AL167" s="245"/>
      <c r="AM167" s="245"/>
      <c r="AN167" s="245"/>
      <c r="AO167" s="245"/>
      <c r="AP167" s="49"/>
      <c r="AQ167" s="49"/>
      <c r="AR167" s="49"/>
      <c r="AS167" s="49"/>
      <c r="AT167" s="49"/>
      <c r="AU167" s="49"/>
      <c r="AV167" s="49"/>
      <c r="AW167" s="49"/>
      <c r="AX167" s="49"/>
      <c r="AY167" s="49"/>
      <c r="AZ167" s="49"/>
      <c r="BB167" s="51"/>
      <c r="CE167" s="42"/>
      <c r="CF167" s="42"/>
      <c r="CG167" s="42"/>
      <c r="CH167" s="42"/>
    </row>
    <row r="168" spans="3:86" x14ac:dyDescent="0.25">
      <c r="C168" s="46"/>
      <c r="BB168" s="51"/>
      <c r="CE168" s="42"/>
      <c r="CF168" s="42"/>
      <c r="CG168" s="42"/>
      <c r="CH168" s="42"/>
    </row>
    <row r="169" spans="3:86" x14ac:dyDescent="0.25">
      <c r="C169" s="46"/>
      <c r="BB169" s="51"/>
      <c r="CE169" s="42"/>
      <c r="CF169" s="42"/>
      <c r="CG169" s="42"/>
      <c r="CH169" s="42"/>
    </row>
    <row r="170" spans="3:86" x14ac:dyDescent="0.25">
      <c r="C170" s="46"/>
      <c r="E170" s="216" t="s">
        <v>209</v>
      </c>
      <c r="F170" s="217"/>
      <c r="G170" s="217"/>
      <c r="H170" s="217"/>
      <c r="I170" s="217"/>
      <c r="J170" s="217"/>
      <c r="K170" s="218" t="str">
        <f t="shared" ref="K170:K194" si="17">VLOOKUP(E170,$CE$1:$CH$1002,2,FALSE)</f>
        <v>MEGALASE HSC</v>
      </c>
      <c r="L170" s="218"/>
      <c r="M170" s="218"/>
      <c r="N170" s="218"/>
      <c r="O170" s="218"/>
      <c r="P170" s="218"/>
      <c r="Q170" s="218"/>
      <c r="R170" s="218"/>
      <c r="S170" s="218"/>
      <c r="T170" s="218"/>
      <c r="U170" s="218"/>
      <c r="V170" s="218"/>
      <c r="W170" s="218"/>
      <c r="X170" s="218"/>
      <c r="Y170" s="124"/>
      <c r="Z170" s="236">
        <v>1.5</v>
      </c>
      <c r="AA170" s="236"/>
      <c r="AB170" s="236"/>
      <c r="AC170" s="236"/>
      <c r="AD170" s="236"/>
      <c r="AE170" s="236"/>
      <c r="AF170" s="218" t="s">
        <v>315</v>
      </c>
      <c r="AG170" s="218"/>
      <c r="AH170" s="220">
        <v>12653.4</v>
      </c>
      <c r="AI170" s="220"/>
      <c r="AJ170" s="220"/>
      <c r="AK170" s="220"/>
      <c r="AL170" s="220"/>
      <c r="AM170" s="220"/>
      <c r="AN170" s="55" t="s">
        <v>316</v>
      </c>
      <c r="AO170" s="55"/>
      <c r="AP170" s="221">
        <f t="shared" ref="AP170:AP194" si="18">(AH170*VLOOKUP(E170,$CE$1:$CH$1002,4,FALSE))/1000</f>
        <v>572227.61848199996</v>
      </c>
      <c r="AQ170" s="221"/>
      <c r="AR170" s="221"/>
      <c r="AS170" s="221"/>
      <c r="AT170" s="221"/>
      <c r="AU170" s="221"/>
      <c r="AV170" s="221"/>
      <c r="AW170" s="221"/>
      <c r="AX170" s="221"/>
      <c r="AY170" s="221"/>
      <c r="AZ170" s="222"/>
      <c r="BB170" s="51"/>
      <c r="CE170" s="42"/>
      <c r="CF170" s="42"/>
      <c r="CG170" s="42"/>
      <c r="CH170" s="42"/>
    </row>
    <row r="171" spans="3:86" x14ac:dyDescent="0.25">
      <c r="C171" s="46"/>
      <c r="E171" s="200" t="s">
        <v>185</v>
      </c>
      <c r="F171" s="201"/>
      <c r="G171" s="201"/>
      <c r="H171" s="201"/>
      <c r="I171" s="201"/>
      <c r="J171" s="201"/>
      <c r="K171" s="202" t="str">
        <f t="shared" si="17"/>
        <v>H2O2</v>
      </c>
      <c r="L171" s="202"/>
      <c r="M171" s="202"/>
      <c r="N171" s="202"/>
      <c r="O171" s="202"/>
      <c r="P171" s="202"/>
      <c r="Q171" s="202"/>
      <c r="R171" s="202"/>
      <c r="S171" s="202"/>
      <c r="T171" s="202"/>
      <c r="U171" s="202"/>
      <c r="V171" s="202"/>
      <c r="W171" s="202"/>
      <c r="X171" s="202"/>
      <c r="Y171" s="123"/>
      <c r="Z171" s="232">
        <v>2</v>
      </c>
      <c r="AA171" s="232"/>
      <c r="AB171" s="232"/>
      <c r="AC171" s="232"/>
      <c r="AD171" s="232"/>
      <c r="AE171" s="232"/>
      <c r="AF171" s="202" t="s">
        <v>315</v>
      </c>
      <c r="AG171" s="202"/>
      <c r="AH171" s="233">
        <v>16871.2</v>
      </c>
      <c r="AI171" s="233"/>
      <c r="AJ171" s="233"/>
      <c r="AK171" s="233"/>
      <c r="AL171" s="233"/>
      <c r="AM171" s="233"/>
      <c r="AN171" s="47" t="s">
        <v>316</v>
      </c>
      <c r="AO171" s="47"/>
      <c r="AP171" s="205">
        <f t="shared" si="18"/>
        <v>100938.70248000001</v>
      </c>
      <c r="AQ171" s="205"/>
      <c r="AR171" s="205"/>
      <c r="AS171" s="205"/>
      <c r="AT171" s="205"/>
      <c r="AU171" s="205"/>
      <c r="AV171" s="205"/>
      <c r="AW171" s="205"/>
      <c r="AX171" s="205"/>
      <c r="AY171" s="205"/>
      <c r="AZ171" s="206"/>
      <c r="BB171" s="51"/>
      <c r="CE171" s="42"/>
      <c r="CF171" s="42"/>
      <c r="CG171" s="42"/>
      <c r="CH171" s="42"/>
    </row>
    <row r="172" spans="3:86" x14ac:dyDescent="0.25">
      <c r="C172" s="46"/>
      <c r="E172" s="200" t="s">
        <v>183</v>
      </c>
      <c r="F172" s="201"/>
      <c r="G172" s="201"/>
      <c r="H172" s="201"/>
      <c r="I172" s="201"/>
      <c r="J172" s="201"/>
      <c r="K172" s="202" t="str">
        <f t="shared" si="17"/>
        <v>CAUSTIC SODA LIQ</v>
      </c>
      <c r="L172" s="202"/>
      <c r="M172" s="202"/>
      <c r="N172" s="202"/>
      <c r="O172" s="202"/>
      <c r="P172" s="202"/>
      <c r="Q172" s="202"/>
      <c r="R172" s="202"/>
      <c r="S172" s="202"/>
      <c r="T172" s="202"/>
      <c r="U172" s="202"/>
      <c r="V172" s="202"/>
      <c r="W172" s="202"/>
      <c r="X172" s="202"/>
      <c r="Y172" s="123"/>
      <c r="Z172" s="232">
        <v>1.5</v>
      </c>
      <c r="AA172" s="232"/>
      <c r="AB172" s="232"/>
      <c r="AC172" s="232"/>
      <c r="AD172" s="232"/>
      <c r="AE172" s="232"/>
      <c r="AF172" s="202" t="s">
        <v>315</v>
      </c>
      <c r="AG172" s="202"/>
      <c r="AH172" s="233">
        <v>12653.4</v>
      </c>
      <c r="AI172" s="233"/>
      <c r="AJ172" s="233"/>
      <c r="AK172" s="233"/>
      <c r="AL172" s="233"/>
      <c r="AM172" s="233"/>
      <c r="AN172" s="47" t="s">
        <v>316</v>
      </c>
      <c r="AO172" s="47"/>
      <c r="AP172" s="205">
        <f t="shared" si="18"/>
        <v>108148.60979999999</v>
      </c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6"/>
      <c r="BB172" s="51"/>
      <c r="CE172" s="42"/>
      <c r="CF172" s="42"/>
      <c r="CG172" s="42"/>
      <c r="CH172" s="42"/>
    </row>
    <row r="173" spans="3:86" x14ac:dyDescent="0.25">
      <c r="C173" s="46"/>
      <c r="E173" s="223" t="s">
        <v>256</v>
      </c>
      <c r="F173" s="224"/>
      <c r="G173" s="224"/>
      <c r="H173" s="224"/>
      <c r="I173" s="224"/>
      <c r="J173" s="224"/>
      <c r="K173" s="225" t="str">
        <f t="shared" si="17"/>
        <v>UNICEL SPC</v>
      </c>
      <c r="L173" s="225"/>
      <c r="M173" s="225"/>
      <c r="N173" s="225"/>
      <c r="O173" s="225"/>
      <c r="P173" s="225"/>
      <c r="Q173" s="225"/>
      <c r="R173" s="225"/>
      <c r="S173" s="225"/>
      <c r="T173" s="225"/>
      <c r="U173" s="225"/>
      <c r="V173" s="225"/>
      <c r="W173" s="225"/>
      <c r="X173" s="225"/>
      <c r="Y173" s="121"/>
      <c r="Z173" s="237">
        <v>1</v>
      </c>
      <c r="AA173" s="237"/>
      <c r="AB173" s="237"/>
      <c r="AC173" s="237"/>
      <c r="AD173" s="237"/>
      <c r="AE173" s="237"/>
      <c r="AF173" s="225" t="s">
        <v>315</v>
      </c>
      <c r="AG173" s="225"/>
      <c r="AH173" s="238">
        <v>8435.6</v>
      </c>
      <c r="AI173" s="238"/>
      <c r="AJ173" s="238"/>
      <c r="AK173" s="238"/>
      <c r="AL173" s="238"/>
      <c r="AM173" s="238"/>
      <c r="AN173" s="54" t="s">
        <v>316</v>
      </c>
      <c r="AO173" s="54"/>
      <c r="AP173" s="228">
        <f t="shared" si="18"/>
        <v>235578.21745199998</v>
      </c>
      <c r="AQ173" s="228"/>
      <c r="AR173" s="228"/>
      <c r="AS173" s="228"/>
      <c r="AT173" s="228"/>
      <c r="AU173" s="228"/>
      <c r="AV173" s="228"/>
      <c r="AW173" s="228"/>
      <c r="AX173" s="228"/>
      <c r="AY173" s="228"/>
      <c r="AZ173" s="229"/>
      <c r="BB173" s="51"/>
      <c r="CE173" s="42"/>
      <c r="CF173" s="42"/>
      <c r="CG173" s="42"/>
      <c r="CH173" s="42"/>
    </row>
    <row r="174" spans="3:86" x14ac:dyDescent="0.25">
      <c r="C174" s="46"/>
      <c r="E174" s="216" t="s">
        <v>189</v>
      </c>
      <c r="F174" s="217"/>
      <c r="G174" s="217"/>
      <c r="H174" s="217"/>
      <c r="I174" s="217"/>
      <c r="J174" s="217"/>
      <c r="K174" s="218" t="str">
        <f t="shared" si="17"/>
        <v>KH ACID</v>
      </c>
      <c r="L174" s="218"/>
      <c r="M174" s="218"/>
      <c r="N174" s="218"/>
      <c r="O174" s="218"/>
      <c r="P174" s="218"/>
      <c r="Q174" s="218"/>
      <c r="R174" s="218"/>
      <c r="S174" s="218"/>
      <c r="T174" s="218"/>
      <c r="U174" s="218"/>
      <c r="V174" s="218"/>
      <c r="W174" s="218"/>
      <c r="X174" s="218"/>
      <c r="Y174" s="124"/>
      <c r="Z174" s="236">
        <v>1</v>
      </c>
      <c r="AA174" s="236"/>
      <c r="AB174" s="236"/>
      <c r="AC174" s="236"/>
      <c r="AD174" s="236"/>
      <c r="AE174" s="236"/>
      <c r="AF174" s="218" t="s">
        <v>315</v>
      </c>
      <c r="AG174" s="218"/>
      <c r="AH174" s="220">
        <v>8435.6</v>
      </c>
      <c r="AI174" s="220"/>
      <c r="AJ174" s="220"/>
      <c r="AK174" s="220"/>
      <c r="AL174" s="220"/>
      <c r="AM174" s="220"/>
      <c r="AN174" s="55" t="s">
        <v>316</v>
      </c>
      <c r="AO174" s="55"/>
      <c r="AP174" s="221">
        <f t="shared" si="18"/>
        <v>33619.240239999999</v>
      </c>
      <c r="AQ174" s="221"/>
      <c r="AR174" s="221"/>
      <c r="AS174" s="221"/>
      <c r="AT174" s="221"/>
      <c r="AU174" s="221"/>
      <c r="AV174" s="221"/>
      <c r="AW174" s="221"/>
      <c r="AX174" s="221"/>
      <c r="AY174" s="221"/>
      <c r="AZ174" s="222"/>
      <c r="BB174" s="51"/>
      <c r="CE174" s="42"/>
      <c r="CF174" s="42"/>
      <c r="CG174" s="42"/>
      <c r="CH174" s="42"/>
    </row>
    <row r="175" spans="3:86" x14ac:dyDescent="0.25">
      <c r="C175" s="46"/>
      <c r="E175" s="200" t="s">
        <v>101</v>
      </c>
      <c r="F175" s="201"/>
      <c r="G175" s="201"/>
      <c r="H175" s="201"/>
      <c r="I175" s="201"/>
      <c r="J175" s="201"/>
      <c r="K175" s="202" t="str">
        <f t="shared" si="17"/>
        <v>DISPERSE YELLOW BROWN EE</v>
      </c>
      <c r="L175" s="202"/>
      <c r="M175" s="202"/>
      <c r="N175" s="202"/>
      <c r="O175" s="202"/>
      <c r="P175" s="202"/>
      <c r="Q175" s="202"/>
      <c r="R175" s="202"/>
      <c r="S175" s="202"/>
      <c r="T175" s="202"/>
      <c r="U175" s="202"/>
      <c r="V175" s="202"/>
      <c r="W175" s="202"/>
      <c r="X175" s="202"/>
      <c r="Y175" s="123"/>
      <c r="Z175" s="232">
        <v>0.33</v>
      </c>
      <c r="AA175" s="232"/>
      <c r="AB175" s="232"/>
      <c r="AC175" s="232"/>
      <c r="AD175" s="232"/>
      <c r="AE175" s="232"/>
      <c r="AF175" s="202" t="s">
        <v>565</v>
      </c>
      <c r="AG175" s="202"/>
      <c r="AH175" s="233">
        <v>2783.75</v>
      </c>
      <c r="AI175" s="233"/>
      <c r="AJ175" s="233"/>
      <c r="AK175" s="233"/>
      <c r="AL175" s="233"/>
      <c r="AM175" s="233"/>
      <c r="AN175" s="47" t="s">
        <v>316</v>
      </c>
      <c r="AO175" s="47"/>
      <c r="AP175" s="205">
        <f t="shared" si="18"/>
        <v>239879.9688</v>
      </c>
      <c r="AQ175" s="205"/>
      <c r="AR175" s="205"/>
      <c r="AS175" s="205"/>
      <c r="AT175" s="205"/>
      <c r="AU175" s="205"/>
      <c r="AV175" s="205"/>
      <c r="AW175" s="205"/>
      <c r="AX175" s="205"/>
      <c r="AY175" s="205"/>
      <c r="AZ175" s="206"/>
      <c r="BB175" s="51"/>
      <c r="CE175" s="42"/>
      <c r="CF175" s="42"/>
      <c r="CG175" s="42"/>
      <c r="CH175" s="42"/>
    </row>
    <row r="176" spans="3:86" x14ac:dyDescent="0.25">
      <c r="C176" s="46"/>
      <c r="E176" s="200" t="s">
        <v>141</v>
      </c>
      <c r="F176" s="201"/>
      <c r="G176" s="201"/>
      <c r="H176" s="201"/>
      <c r="I176" s="201"/>
      <c r="J176" s="201"/>
      <c r="K176" s="202" t="str">
        <f t="shared" ref="K176" si="19">VLOOKUP(E176,$CE$1:$CH$1002,2,FALSE)</f>
        <v>PALANIL RUBINE S– 2G</v>
      </c>
      <c r="L176" s="202"/>
      <c r="M176" s="202"/>
      <c r="N176" s="202"/>
      <c r="O176" s="202"/>
      <c r="P176" s="202"/>
      <c r="Q176" s="202"/>
      <c r="R176" s="202"/>
      <c r="S176" s="202"/>
      <c r="T176" s="202"/>
      <c r="U176" s="202"/>
      <c r="V176" s="202"/>
      <c r="W176" s="202"/>
      <c r="X176" s="202"/>
      <c r="Y176" s="123"/>
      <c r="Z176" s="232">
        <v>0.4</v>
      </c>
      <c r="AA176" s="232"/>
      <c r="AB176" s="232"/>
      <c r="AC176" s="232"/>
      <c r="AD176" s="232"/>
      <c r="AE176" s="232"/>
      <c r="AF176" s="202" t="s">
        <v>565</v>
      </c>
      <c r="AG176" s="202"/>
      <c r="AH176" s="233">
        <v>3374.24</v>
      </c>
      <c r="AI176" s="233"/>
      <c r="AJ176" s="233"/>
      <c r="AK176" s="233"/>
      <c r="AL176" s="233"/>
      <c r="AM176" s="233"/>
      <c r="AN176" s="47" t="s">
        <v>316</v>
      </c>
      <c r="AO176" s="47"/>
      <c r="AP176" s="205">
        <f t="shared" ref="AP176" si="20">(AH176*VLOOKUP(E176,$CE$1:$CH$1002,4,FALSE))/1000</f>
        <v>564738.58559360006</v>
      </c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6"/>
      <c r="BB176" s="51"/>
      <c r="CE176" s="42"/>
      <c r="CF176" s="42"/>
      <c r="CG176" s="42"/>
      <c r="CH176" s="42"/>
    </row>
    <row r="177" spans="3:54" s="42" customFormat="1" x14ac:dyDescent="0.25">
      <c r="C177" s="46"/>
      <c r="D177" s="41"/>
      <c r="E177" s="200" t="s">
        <v>111</v>
      </c>
      <c r="F177" s="201"/>
      <c r="G177" s="201"/>
      <c r="H177" s="201"/>
      <c r="I177" s="201"/>
      <c r="J177" s="201"/>
      <c r="K177" s="202" t="str">
        <f t="shared" si="17"/>
        <v>DISPERSE NAVY BLUE EE</v>
      </c>
      <c r="L177" s="202"/>
      <c r="M177" s="202"/>
      <c r="N177" s="202"/>
      <c r="O177" s="202"/>
      <c r="P177" s="202"/>
      <c r="Q177" s="202"/>
      <c r="R177" s="202"/>
      <c r="S177" s="202"/>
      <c r="T177" s="202"/>
      <c r="U177" s="202"/>
      <c r="V177" s="202"/>
      <c r="W177" s="202"/>
      <c r="X177" s="202"/>
      <c r="Y177" s="123"/>
      <c r="Z177" s="232">
        <v>0.78</v>
      </c>
      <c r="AA177" s="232"/>
      <c r="AB177" s="232"/>
      <c r="AC177" s="232"/>
      <c r="AD177" s="232"/>
      <c r="AE177" s="232"/>
      <c r="AF177" s="202" t="s">
        <v>565</v>
      </c>
      <c r="AG177" s="202"/>
      <c r="AH177" s="233">
        <v>6579.77</v>
      </c>
      <c r="AI177" s="233"/>
      <c r="AJ177" s="233"/>
      <c r="AK177" s="233"/>
      <c r="AL177" s="233"/>
      <c r="AM177" s="233"/>
      <c r="AN177" s="47" t="s">
        <v>316</v>
      </c>
      <c r="AO177" s="47"/>
      <c r="AP177" s="205">
        <f t="shared" si="18"/>
        <v>570115.88364060014</v>
      </c>
      <c r="AQ177" s="205"/>
      <c r="AR177" s="205"/>
      <c r="AS177" s="205"/>
      <c r="AT177" s="205"/>
      <c r="AU177" s="205"/>
      <c r="AV177" s="205"/>
      <c r="AW177" s="205"/>
      <c r="AX177" s="205"/>
      <c r="AY177" s="205"/>
      <c r="AZ177" s="206"/>
      <c r="BA177" s="41"/>
      <c r="BB177" s="51"/>
    </row>
    <row r="178" spans="3:54" s="42" customFormat="1" x14ac:dyDescent="0.25">
      <c r="C178" s="46"/>
      <c r="D178" s="41"/>
      <c r="E178" s="223" t="s">
        <v>113</v>
      </c>
      <c r="F178" s="224"/>
      <c r="G178" s="224"/>
      <c r="H178" s="224"/>
      <c r="I178" s="224"/>
      <c r="J178" s="224"/>
      <c r="K178" s="225" t="str">
        <f t="shared" si="17"/>
        <v>DISPERSE BLACK REF</v>
      </c>
      <c r="L178" s="225"/>
      <c r="M178" s="225"/>
      <c r="N178" s="225"/>
      <c r="O178" s="225"/>
      <c r="P178" s="225"/>
      <c r="Q178" s="225"/>
      <c r="R178" s="225"/>
      <c r="S178" s="225"/>
      <c r="T178" s="225"/>
      <c r="U178" s="225"/>
      <c r="V178" s="225"/>
      <c r="W178" s="225"/>
      <c r="X178" s="225"/>
      <c r="Y178" s="121"/>
      <c r="Z178" s="237">
        <v>2.8</v>
      </c>
      <c r="AA178" s="237"/>
      <c r="AB178" s="237"/>
      <c r="AC178" s="237"/>
      <c r="AD178" s="237"/>
      <c r="AE178" s="237"/>
      <c r="AF178" s="225" t="s">
        <v>565</v>
      </c>
      <c r="AG178" s="225"/>
      <c r="AH178" s="238">
        <v>23619.68</v>
      </c>
      <c r="AI178" s="238"/>
      <c r="AJ178" s="238"/>
      <c r="AK178" s="238"/>
      <c r="AL178" s="238"/>
      <c r="AM178" s="238"/>
      <c r="AN178" s="54" t="s">
        <v>316</v>
      </c>
      <c r="AO178" s="54"/>
      <c r="AP178" s="228">
        <f t="shared" si="18"/>
        <v>2745273.3633696004</v>
      </c>
      <c r="AQ178" s="228"/>
      <c r="AR178" s="228"/>
      <c r="AS178" s="228"/>
      <c r="AT178" s="228"/>
      <c r="AU178" s="228"/>
      <c r="AV178" s="228"/>
      <c r="AW178" s="228"/>
      <c r="AX178" s="228"/>
      <c r="AY178" s="228"/>
      <c r="AZ178" s="229"/>
      <c r="BA178" s="41"/>
      <c r="BB178" s="51"/>
    </row>
    <row r="179" spans="3:54" s="42" customFormat="1" x14ac:dyDescent="0.25">
      <c r="C179" s="46"/>
      <c r="D179" s="41"/>
      <c r="E179" s="200" t="s">
        <v>187</v>
      </c>
      <c r="F179" s="201"/>
      <c r="G179" s="201"/>
      <c r="H179" s="201"/>
      <c r="I179" s="201"/>
      <c r="J179" s="201"/>
      <c r="K179" s="202" t="str">
        <f t="shared" si="17"/>
        <v>FORMIC ACID</v>
      </c>
      <c r="L179" s="202"/>
      <c r="M179" s="202"/>
      <c r="N179" s="202"/>
      <c r="O179" s="202"/>
      <c r="P179" s="202"/>
      <c r="Q179" s="202"/>
      <c r="R179" s="202"/>
      <c r="S179" s="202"/>
      <c r="T179" s="202"/>
      <c r="U179" s="202"/>
      <c r="V179" s="202"/>
      <c r="W179" s="202"/>
      <c r="X179" s="202"/>
      <c r="Y179" s="123"/>
      <c r="Z179" s="232">
        <v>0.3</v>
      </c>
      <c r="AA179" s="232"/>
      <c r="AB179" s="232"/>
      <c r="AC179" s="232"/>
      <c r="AD179" s="232"/>
      <c r="AE179" s="232"/>
      <c r="AF179" s="202" t="s">
        <v>315</v>
      </c>
      <c r="AG179" s="202"/>
      <c r="AH179" s="233">
        <v>2530.6799999999998</v>
      </c>
      <c r="AI179" s="233"/>
      <c r="AJ179" s="233"/>
      <c r="AK179" s="233"/>
      <c r="AL179" s="233"/>
      <c r="AM179" s="233"/>
      <c r="AN179" s="47" t="s">
        <v>316</v>
      </c>
      <c r="AO179" s="47"/>
      <c r="AP179" s="205">
        <f t="shared" si="18"/>
        <v>33556.816800000001</v>
      </c>
      <c r="AQ179" s="205"/>
      <c r="AR179" s="205"/>
      <c r="AS179" s="205"/>
      <c r="AT179" s="205"/>
      <c r="AU179" s="205"/>
      <c r="AV179" s="205"/>
      <c r="AW179" s="205"/>
      <c r="AX179" s="205"/>
      <c r="AY179" s="205"/>
      <c r="AZ179" s="206"/>
      <c r="BA179" s="41"/>
      <c r="BB179" s="51"/>
    </row>
    <row r="180" spans="3:54" s="42" customFormat="1" x14ac:dyDescent="0.25">
      <c r="C180" s="46"/>
      <c r="D180" s="41"/>
      <c r="E180" s="223" t="s">
        <v>191</v>
      </c>
      <c r="F180" s="224"/>
      <c r="G180" s="224"/>
      <c r="H180" s="224"/>
      <c r="I180" s="224"/>
      <c r="J180" s="224"/>
      <c r="K180" s="225" t="str">
        <f t="shared" si="17"/>
        <v>NTW RM 340 E NEW LIQ</v>
      </c>
      <c r="L180" s="225"/>
      <c r="M180" s="225"/>
      <c r="N180" s="225"/>
      <c r="O180" s="225"/>
      <c r="P180" s="225"/>
      <c r="Q180" s="225"/>
      <c r="R180" s="225"/>
      <c r="S180" s="225"/>
      <c r="T180" s="225"/>
      <c r="U180" s="225"/>
      <c r="V180" s="225"/>
      <c r="W180" s="225"/>
      <c r="X180" s="225"/>
      <c r="Y180" s="121"/>
      <c r="Z180" s="237">
        <v>0.5</v>
      </c>
      <c r="AA180" s="237"/>
      <c r="AB180" s="237"/>
      <c r="AC180" s="237"/>
      <c r="AD180" s="237"/>
      <c r="AE180" s="237"/>
      <c r="AF180" s="225" t="s">
        <v>315</v>
      </c>
      <c r="AG180" s="225"/>
      <c r="AH180" s="238">
        <v>4217.8</v>
      </c>
      <c r="AI180" s="238"/>
      <c r="AJ180" s="238"/>
      <c r="AK180" s="238"/>
      <c r="AL180" s="238"/>
      <c r="AM180" s="238"/>
      <c r="AN180" s="54" t="s">
        <v>316</v>
      </c>
      <c r="AO180" s="54"/>
      <c r="AP180" s="228">
        <f t="shared" si="18"/>
        <v>89543.894</v>
      </c>
      <c r="AQ180" s="228"/>
      <c r="AR180" s="228"/>
      <c r="AS180" s="228"/>
      <c r="AT180" s="228"/>
      <c r="AU180" s="228"/>
      <c r="AV180" s="228"/>
      <c r="AW180" s="228"/>
      <c r="AX180" s="228"/>
      <c r="AY180" s="228"/>
      <c r="AZ180" s="229"/>
      <c r="BA180" s="41"/>
      <c r="BB180" s="51"/>
    </row>
    <row r="181" spans="3:54" s="42" customFormat="1" x14ac:dyDescent="0.25">
      <c r="C181" s="46"/>
      <c r="D181" s="41"/>
      <c r="E181" s="200" t="s">
        <v>195</v>
      </c>
      <c r="F181" s="201"/>
      <c r="G181" s="201"/>
      <c r="H181" s="201"/>
      <c r="I181" s="201"/>
      <c r="J181" s="201"/>
      <c r="K181" s="202" t="str">
        <f t="shared" si="17"/>
        <v>SODIUM HYDROSULFITE</v>
      </c>
      <c r="L181" s="202"/>
      <c r="M181" s="202"/>
      <c r="N181" s="202"/>
      <c r="O181" s="202"/>
      <c r="P181" s="202"/>
      <c r="Q181" s="202"/>
      <c r="R181" s="202"/>
      <c r="S181" s="202"/>
      <c r="T181" s="202"/>
      <c r="U181" s="202"/>
      <c r="V181" s="202"/>
      <c r="W181" s="202"/>
      <c r="X181" s="202"/>
      <c r="Y181" s="123"/>
      <c r="Z181" s="232">
        <v>3</v>
      </c>
      <c r="AA181" s="232"/>
      <c r="AB181" s="232"/>
      <c r="AC181" s="232"/>
      <c r="AD181" s="232"/>
      <c r="AE181" s="232"/>
      <c r="AF181" s="202" t="s">
        <v>315</v>
      </c>
      <c r="AG181" s="202"/>
      <c r="AH181" s="233">
        <v>25306.799999999999</v>
      </c>
      <c r="AI181" s="233"/>
      <c r="AJ181" s="233"/>
      <c r="AK181" s="233"/>
      <c r="AL181" s="233"/>
      <c r="AM181" s="233"/>
      <c r="AN181" s="47" t="s">
        <v>316</v>
      </c>
      <c r="AO181" s="47"/>
      <c r="AP181" s="205">
        <f t="shared" si="18"/>
        <v>711290.382492</v>
      </c>
      <c r="AQ181" s="205"/>
      <c r="AR181" s="205"/>
      <c r="AS181" s="205"/>
      <c r="AT181" s="205"/>
      <c r="AU181" s="205"/>
      <c r="AV181" s="205"/>
      <c r="AW181" s="205"/>
      <c r="AX181" s="205"/>
      <c r="AY181" s="205"/>
      <c r="AZ181" s="206"/>
      <c r="BA181" s="41"/>
      <c r="BB181" s="51"/>
    </row>
    <row r="182" spans="3:54" s="42" customFormat="1" x14ac:dyDescent="0.25">
      <c r="C182" s="46"/>
      <c r="D182" s="41"/>
      <c r="E182" s="200" t="s">
        <v>183</v>
      </c>
      <c r="F182" s="201"/>
      <c r="G182" s="201"/>
      <c r="H182" s="201"/>
      <c r="I182" s="201"/>
      <c r="J182" s="201"/>
      <c r="K182" s="202" t="str">
        <f t="shared" si="17"/>
        <v>CAUSTIC SODA LIQ</v>
      </c>
      <c r="L182" s="202"/>
      <c r="M182" s="202"/>
      <c r="N182" s="202"/>
      <c r="O182" s="202"/>
      <c r="P182" s="202"/>
      <c r="Q182" s="202"/>
      <c r="R182" s="202"/>
      <c r="S182" s="202"/>
      <c r="T182" s="202"/>
      <c r="U182" s="202"/>
      <c r="V182" s="202"/>
      <c r="W182" s="202"/>
      <c r="X182" s="202"/>
      <c r="Y182" s="123"/>
      <c r="Z182" s="232">
        <v>2</v>
      </c>
      <c r="AA182" s="232"/>
      <c r="AB182" s="232"/>
      <c r="AC182" s="232"/>
      <c r="AD182" s="232"/>
      <c r="AE182" s="232"/>
      <c r="AF182" s="202" t="s">
        <v>315</v>
      </c>
      <c r="AG182" s="202"/>
      <c r="AH182" s="233">
        <v>16871.2</v>
      </c>
      <c r="AI182" s="233"/>
      <c r="AJ182" s="233"/>
      <c r="AK182" s="233"/>
      <c r="AL182" s="233"/>
      <c r="AM182" s="233"/>
      <c r="AN182" s="47" t="s">
        <v>316</v>
      </c>
      <c r="AO182" s="47"/>
      <c r="AP182" s="205">
        <f t="shared" si="18"/>
        <v>144198.1464</v>
      </c>
      <c r="AQ182" s="205"/>
      <c r="AR182" s="205"/>
      <c r="AS182" s="205"/>
      <c r="AT182" s="205"/>
      <c r="AU182" s="205"/>
      <c r="AV182" s="205"/>
      <c r="AW182" s="205"/>
      <c r="AX182" s="205"/>
      <c r="AY182" s="205"/>
      <c r="AZ182" s="206"/>
      <c r="BA182" s="41"/>
      <c r="BB182" s="51"/>
    </row>
    <row r="183" spans="3:54" s="42" customFormat="1" x14ac:dyDescent="0.25">
      <c r="C183" s="46"/>
      <c r="D183" s="41"/>
      <c r="E183" s="223" t="s">
        <v>246</v>
      </c>
      <c r="F183" s="224"/>
      <c r="G183" s="224"/>
      <c r="H183" s="224"/>
      <c r="I183" s="224"/>
      <c r="J183" s="224"/>
      <c r="K183" s="225" t="str">
        <f t="shared" si="17"/>
        <v>LADIPUR RSK</v>
      </c>
      <c r="L183" s="225"/>
      <c r="M183" s="225"/>
      <c r="N183" s="225"/>
      <c r="O183" s="225"/>
      <c r="P183" s="225"/>
      <c r="Q183" s="225"/>
      <c r="R183" s="225"/>
      <c r="S183" s="225"/>
      <c r="T183" s="225"/>
      <c r="U183" s="225"/>
      <c r="V183" s="225"/>
      <c r="W183" s="225"/>
      <c r="X183" s="225"/>
      <c r="Y183" s="121"/>
      <c r="Z183" s="237">
        <v>1</v>
      </c>
      <c r="AA183" s="237"/>
      <c r="AB183" s="237"/>
      <c r="AC183" s="237"/>
      <c r="AD183" s="237"/>
      <c r="AE183" s="237"/>
      <c r="AF183" s="225" t="s">
        <v>315</v>
      </c>
      <c r="AG183" s="225"/>
      <c r="AH183" s="238">
        <v>8435.6</v>
      </c>
      <c r="AI183" s="238"/>
      <c r="AJ183" s="238"/>
      <c r="AK183" s="238"/>
      <c r="AL183" s="238"/>
      <c r="AM183" s="238"/>
      <c r="AN183" s="54" t="s">
        <v>316</v>
      </c>
      <c r="AO183" s="54"/>
      <c r="AP183" s="228">
        <f t="shared" si="18"/>
        <v>126533.40950800001</v>
      </c>
      <c r="AQ183" s="228"/>
      <c r="AR183" s="228"/>
      <c r="AS183" s="228"/>
      <c r="AT183" s="228"/>
      <c r="AU183" s="228"/>
      <c r="AV183" s="228"/>
      <c r="AW183" s="228"/>
      <c r="AX183" s="228"/>
      <c r="AY183" s="228"/>
      <c r="AZ183" s="229"/>
      <c r="BA183" s="41"/>
      <c r="BB183" s="51"/>
    </row>
    <row r="184" spans="3:54" s="42" customFormat="1" x14ac:dyDescent="0.25">
      <c r="C184" s="46"/>
      <c r="D184" s="41"/>
      <c r="E184" s="216" t="s">
        <v>189</v>
      </c>
      <c r="F184" s="217"/>
      <c r="G184" s="217"/>
      <c r="H184" s="217"/>
      <c r="I184" s="217"/>
      <c r="J184" s="217"/>
      <c r="K184" s="218" t="str">
        <f t="shared" si="17"/>
        <v>KH ACID</v>
      </c>
      <c r="L184" s="218"/>
      <c r="M184" s="218"/>
      <c r="N184" s="218"/>
      <c r="O184" s="218"/>
      <c r="P184" s="218"/>
      <c r="Q184" s="218"/>
      <c r="R184" s="218"/>
      <c r="S184" s="218"/>
      <c r="T184" s="218"/>
      <c r="U184" s="218"/>
      <c r="V184" s="218"/>
      <c r="W184" s="218"/>
      <c r="X184" s="218"/>
      <c r="Y184" s="124"/>
      <c r="Z184" s="236">
        <v>1</v>
      </c>
      <c r="AA184" s="236"/>
      <c r="AB184" s="236"/>
      <c r="AC184" s="236"/>
      <c r="AD184" s="236"/>
      <c r="AE184" s="236"/>
      <c r="AF184" s="218" t="s">
        <v>315</v>
      </c>
      <c r="AG184" s="218"/>
      <c r="AH184" s="220">
        <v>8435.6</v>
      </c>
      <c r="AI184" s="220"/>
      <c r="AJ184" s="220"/>
      <c r="AK184" s="220"/>
      <c r="AL184" s="220"/>
      <c r="AM184" s="220"/>
      <c r="AN184" s="55" t="s">
        <v>316</v>
      </c>
      <c r="AO184" s="55"/>
      <c r="AP184" s="221">
        <f t="shared" si="18"/>
        <v>33619.240239999999</v>
      </c>
      <c r="AQ184" s="221"/>
      <c r="AR184" s="221"/>
      <c r="AS184" s="221"/>
      <c r="AT184" s="221"/>
      <c r="AU184" s="221"/>
      <c r="AV184" s="221"/>
      <c r="AW184" s="221"/>
      <c r="AX184" s="221"/>
      <c r="AY184" s="221"/>
      <c r="AZ184" s="222"/>
      <c r="BA184" s="41"/>
      <c r="BB184" s="51"/>
    </row>
    <row r="185" spans="3:54" s="42" customFormat="1" x14ac:dyDescent="0.25">
      <c r="C185" s="46"/>
      <c r="D185" s="41"/>
      <c r="E185" s="200" t="s">
        <v>47</v>
      </c>
      <c r="F185" s="201"/>
      <c r="G185" s="201"/>
      <c r="H185" s="201"/>
      <c r="I185" s="201"/>
      <c r="J185" s="201"/>
      <c r="K185" s="202" t="str">
        <f t="shared" si="17"/>
        <v>NOVACRON SUPER BLACK GX</v>
      </c>
      <c r="L185" s="202"/>
      <c r="M185" s="202"/>
      <c r="N185" s="202"/>
      <c r="O185" s="202"/>
      <c r="P185" s="202"/>
      <c r="Q185" s="202"/>
      <c r="R185" s="202"/>
      <c r="S185" s="202"/>
      <c r="T185" s="202"/>
      <c r="U185" s="202"/>
      <c r="V185" s="202"/>
      <c r="W185" s="202"/>
      <c r="X185" s="202"/>
      <c r="Y185" s="123"/>
      <c r="Z185" s="232">
        <v>1.8</v>
      </c>
      <c r="AA185" s="232"/>
      <c r="AB185" s="232"/>
      <c r="AC185" s="232"/>
      <c r="AD185" s="232"/>
      <c r="AE185" s="232"/>
      <c r="AF185" s="202" t="s">
        <v>565</v>
      </c>
      <c r="AG185" s="202"/>
      <c r="AH185" s="233">
        <v>15184.08</v>
      </c>
      <c r="AI185" s="233"/>
      <c r="AJ185" s="233"/>
      <c r="AK185" s="233"/>
      <c r="AL185" s="233"/>
      <c r="AM185" s="233"/>
      <c r="AN185" s="47" t="s">
        <v>316</v>
      </c>
      <c r="AO185" s="47"/>
      <c r="AP185" s="205">
        <f t="shared" si="18"/>
        <v>1450753.2057888</v>
      </c>
      <c r="AQ185" s="205"/>
      <c r="AR185" s="205"/>
      <c r="AS185" s="205"/>
      <c r="AT185" s="205"/>
      <c r="AU185" s="205"/>
      <c r="AV185" s="205"/>
      <c r="AW185" s="205"/>
      <c r="AX185" s="205"/>
      <c r="AY185" s="205"/>
      <c r="AZ185" s="206"/>
      <c r="BA185" s="41"/>
      <c r="BB185" s="51"/>
    </row>
    <row r="186" spans="3:54" x14ac:dyDescent="0.25">
      <c r="C186" s="46"/>
      <c r="E186" s="223" t="s">
        <v>71</v>
      </c>
      <c r="F186" s="224"/>
      <c r="G186" s="224"/>
      <c r="H186" s="224"/>
      <c r="I186" s="224"/>
      <c r="J186" s="224"/>
      <c r="K186" s="225" t="str">
        <f t="shared" si="17"/>
        <v>NOVACRON JET BLACK S–B</v>
      </c>
      <c r="L186" s="225"/>
      <c r="M186" s="225"/>
      <c r="N186" s="225"/>
      <c r="O186" s="225"/>
      <c r="P186" s="225"/>
      <c r="Q186" s="225"/>
      <c r="R186" s="225"/>
      <c r="S186" s="225"/>
      <c r="T186" s="225"/>
      <c r="U186" s="225"/>
      <c r="V186" s="225"/>
      <c r="W186" s="225"/>
      <c r="X186" s="225"/>
      <c r="Y186" s="121"/>
      <c r="Z186" s="237">
        <v>2</v>
      </c>
      <c r="AA186" s="237"/>
      <c r="AB186" s="237"/>
      <c r="AC186" s="237"/>
      <c r="AD186" s="237"/>
      <c r="AE186" s="237"/>
      <c r="AF186" s="225" t="s">
        <v>565</v>
      </c>
      <c r="AG186" s="225"/>
      <c r="AH186" s="238">
        <v>16871.2</v>
      </c>
      <c r="AI186" s="238"/>
      <c r="AJ186" s="238"/>
      <c r="AK186" s="238"/>
      <c r="AL186" s="238"/>
      <c r="AM186" s="238"/>
      <c r="AN186" s="54" t="s">
        <v>316</v>
      </c>
      <c r="AO186" s="54"/>
      <c r="AP186" s="228">
        <f t="shared" si="18"/>
        <v>1611948.0064320001</v>
      </c>
      <c r="AQ186" s="228"/>
      <c r="AR186" s="228"/>
      <c r="AS186" s="228"/>
      <c r="AT186" s="228"/>
      <c r="AU186" s="228"/>
      <c r="AV186" s="228"/>
      <c r="AW186" s="228"/>
      <c r="AX186" s="228"/>
      <c r="AY186" s="228"/>
      <c r="AZ186" s="229"/>
      <c r="BB186" s="51"/>
    </row>
    <row r="187" spans="3:54" x14ac:dyDescent="0.25">
      <c r="C187" s="46"/>
      <c r="E187" s="200" t="s">
        <v>201</v>
      </c>
      <c r="F187" s="201"/>
      <c r="G187" s="201"/>
      <c r="H187" s="201"/>
      <c r="I187" s="201"/>
      <c r="J187" s="201"/>
      <c r="K187" s="202" t="str">
        <f t="shared" si="17"/>
        <v>KH SOLIDOKOLL DPR ID LIQ</v>
      </c>
      <c r="L187" s="202"/>
      <c r="M187" s="202"/>
      <c r="N187" s="202"/>
      <c r="O187" s="202"/>
      <c r="P187" s="202"/>
      <c r="Q187" s="202"/>
      <c r="R187" s="202"/>
      <c r="S187" s="202"/>
      <c r="T187" s="202"/>
      <c r="U187" s="202"/>
      <c r="V187" s="202"/>
      <c r="W187" s="202"/>
      <c r="X187" s="202"/>
      <c r="Y187" s="123"/>
      <c r="Z187" s="232">
        <v>1</v>
      </c>
      <c r="AA187" s="232"/>
      <c r="AB187" s="232"/>
      <c r="AC187" s="232"/>
      <c r="AD187" s="232"/>
      <c r="AE187" s="232"/>
      <c r="AF187" s="202" t="s">
        <v>315</v>
      </c>
      <c r="AG187" s="202"/>
      <c r="AH187" s="233">
        <v>8435.6</v>
      </c>
      <c r="AI187" s="233"/>
      <c r="AJ187" s="233"/>
      <c r="AK187" s="233"/>
      <c r="AL187" s="233"/>
      <c r="AM187" s="233"/>
      <c r="AN187" s="47" t="s">
        <v>316</v>
      </c>
      <c r="AO187" s="47"/>
      <c r="AP187" s="205">
        <f t="shared" si="18"/>
        <v>86043.12</v>
      </c>
      <c r="AQ187" s="205"/>
      <c r="AR187" s="205"/>
      <c r="AS187" s="205"/>
      <c r="AT187" s="205"/>
      <c r="AU187" s="205"/>
      <c r="AV187" s="205"/>
      <c r="AW187" s="205"/>
      <c r="AX187" s="205"/>
      <c r="AY187" s="205"/>
      <c r="AZ187" s="206"/>
      <c r="BB187" s="51"/>
    </row>
    <row r="188" spans="3:54" x14ac:dyDescent="0.25">
      <c r="C188" s="46"/>
      <c r="E188" s="200" t="s">
        <v>199</v>
      </c>
      <c r="F188" s="201"/>
      <c r="G188" s="201"/>
      <c r="H188" s="201"/>
      <c r="I188" s="201"/>
      <c r="J188" s="201"/>
      <c r="K188" s="202" t="str">
        <f t="shared" si="17"/>
        <v>KH JINTEXYL CDB NEW CONC</v>
      </c>
      <c r="L188" s="202"/>
      <c r="M188" s="202"/>
      <c r="N188" s="202"/>
      <c r="O188" s="202"/>
      <c r="P188" s="202"/>
      <c r="Q188" s="202"/>
      <c r="R188" s="202"/>
      <c r="S188" s="202"/>
      <c r="T188" s="202"/>
      <c r="U188" s="202"/>
      <c r="V188" s="202"/>
      <c r="W188" s="202"/>
      <c r="X188" s="202"/>
      <c r="Y188" s="123"/>
      <c r="Z188" s="232">
        <v>1</v>
      </c>
      <c r="AA188" s="232"/>
      <c r="AB188" s="232"/>
      <c r="AC188" s="232"/>
      <c r="AD188" s="232"/>
      <c r="AE188" s="232"/>
      <c r="AF188" s="202" t="s">
        <v>315</v>
      </c>
      <c r="AG188" s="202"/>
      <c r="AH188" s="233">
        <v>8435.6</v>
      </c>
      <c r="AI188" s="233"/>
      <c r="AJ188" s="233"/>
      <c r="AK188" s="233"/>
      <c r="AL188" s="233"/>
      <c r="AM188" s="233"/>
      <c r="AN188" s="47" t="s">
        <v>316</v>
      </c>
      <c r="AO188" s="47"/>
      <c r="AP188" s="205">
        <f t="shared" si="18"/>
        <v>96165.84</v>
      </c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6"/>
      <c r="BB188" s="51"/>
    </row>
    <row r="189" spans="3:54" x14ac:dyDescent="0.25">
      <c r="C189" s="46"/>
      <c r="E189" s="200" t="s">
        <v>218</v>
      </c>
      <c r="F189" s="201"/>
      <c r="G189" s="201"/>
      <c r="H189" s="201"/>
      <c r="I189" s="201"/>
      <c r="J189" s="201"/>
      <c r="K189" s="202" t="str">
        <f t="shared" si="17"/>
        <v>JINLEV ECO CL 225</v>
      </c>
      <c r="L189" s="202"/>
      <c r="M189" s="202"/>
      <c r="N189" s="202"/>
      <c r="O189" s="202"/>
      <c r="P189" s="202"/>
      <c r="Q189" s="202"/>
      <c r="R189" s="202"/>
      <c r="S189" s="202"/>
      <c r="T189" s="202"/>
      <c r="U189" s="202"/>
      <c r="V189" s="202"/>
      <c r="W189" s="202"/>
      <c r="X189" s="202"/>
      <c r="Y189" s="123"/>
      <c r="Z189" s="232">
        <v>1</v>
      </c>
      <c r="AA189" s="232"/>
      <c r="AB189" s="232"/>
      <c r="AC189" s="232"/>
      <c r="AD189" s="232"/>
      <c r="AE189" s="232"/>
      <c r="AF189" s="202" t="s">
        <v>315</v>
      </c>
      <c r="AG189" s="202"/>
      <c r="AH189" s="233">
        <v>8435.6</v>
      </c>
      <c r="AI189" s="233"/>
      <c r="AJ189" s="233"/>
      <c r="AK189" s="233"/>
      <c r="AL189" s="233"/>
      <c r="AM189" s="233"/>
      <c r="AN189" s="47" t="s">
        <v>316</v>
      </c>
      <c r="AO189" s="47"/>
      <c r="AP189" s="205">
        <f t="shared" si="18"/>
        <v>101226.693864</v>
      </c>
      <c r="AQ189" s="205"/>
      <c r="AR189" s="205"/>
      <c r="AS189" s="205"/>
      <c r="AT189" s="205"/>
      <c r="AU189" s="205"/>
      <c r="AV189" s="205"/>
      <c r="AW189" s="205"/>
      <c r="AX189" s="205"/>
      <c r="AY189" s="205"/>
      <c r="AZ189" s="206"/>
      <c r="BB189" s="51"/>
    </row>
    <row r="190" spans="3:54" x14ac:dyDescent="0.25">
      <c r="C190" s="46"/>
      <c r="E190" s="200" t="s">
        <v>9</v>
      </c>
      <c r="F190" s="201"/>
      <c r="G190" s="201"/>
      <c r="H190" s="201"/>
      <c r="I190" s="201"/>
      <c r="J190" s="201"/>
      <c r="K190" s="202" t="str">
        <f t="shared" si="17"/>
        <v>SODIUM SULFATE</v>
      </c>
      <c r="L190" s="202"/>
      <c r="M190" s="202"/>
      <c r="N190" s="202"/>
      <c r="O190" s="202"/>
      <c r="P190" s="202"/>
      <c r="Q190" s="202"/>
      <c r="R190" s="202"/>
      <c r="S190" s="202"/>
      <c r="T190" s="202"/>
      <c r="U190" s="202"/>
      <c r="V190" s="202"/>
      <c r="W190" s="202"/>
      <c r="X190" s="202"/>
      <c r="Y190" s="123"/>
      <c r="Z190" s="232">
        <v>80</v>
      </c>
      <c r="AA190" s="232"/>
      <c r="AB190" s="232"/>
      <c r="AC190" s="232"/>
      <c r="AD190" s="232"/>
      <c r="AE190" s="232"/>
      <c r="AF190" s="202" t="s">
        <v>315</v>
      </c>
      <c r="AG190" s="202"/>
      <c r="AH190" s="233">
        <v>674848.02</v>
      </c>
      <c r="AI190" s="233"/>
      <c r="AJ190" s="233"/>
      <c r="AK190" s="233"/>
      <c r="AL190" s="233"/>
      <c r="AM190" s="233"/>
      <c r="AN190" s="47" t="s">
        <v>316</v>
      </c>
      <c r="AO190" s="47"/>
      <c r="AP190" s="205">
        <f t="shared" si="18"/>
        <v>1610524.7997300001</v>
      </c>
      <c r="AQ190" s="205"/>
      <c r="AR190" s="205"/>
      <c r="AS190" s="205"/>
      <c r="AT190" s="205"/>
      <c r="AU190" s="205"/>
      <c r="AV190" s="205"/>
      <c r="AW190" s="205"/>
      <c r="AX190" s="205"/>
      <c r="AY190" s="205"/>
      <c r="AZ190" s="206"/>
      <c r="BB190" s="51"/>
    </row>
    <row r="191" spans="3:54" x14ac:dyDescent="0.25">
      <c r="C191" s="46"/>
      <c r="E191" s="223" t="s">
        <v>10</v>
      </c>
      <c r="F191" s="224"/>
      <c r="G191" s="224"/>
      <c r="H191" s="224"/>
      <c r="I191" s="224"/>
      <c r="J191" s="224"/>
      <c r="K191" s="225" t="str">
        <f t="shared" si="17"/>
        <v>SODA ASH</v>
      </c>
      <c r="L191" s="225"/>
      <c r="M191" s="225"/>
      <c r="N191" s="225"/>
      <c r="O191" s="225"/>
      <c r="P191" s="225"/>
      <c r="Q191" s="225"/>
      <c r="R191" s="225"/>
      <c r="S191" s="225"/>
      <c r="T191" s="225"/>
      <c r="U191" s="225"/>
      <c r="V191" s="225"/>
      <c r="W191" s="225"/>
      <c r="X191" s="225"/>
      <c r="Y191" s="121"/>
      <c r="Z191" s="237">
        <v>20</v>
      </c>
      <c r="AA191" s="237"/>
      <c r="AB191" s="237"/>
      <c r="AC191" s="237"/>
      <c r="AD191" s="237"/>
      <c r="AE191" s="237"/>
      <c r="AF191" s="225" t="s">
        <v>315</v>
      </c>
      <c r="AG191" s="225"/>
      <c r="AH191" s="238">
        <v>168712.01</v>
      </c>
      <c r="AI191" s="238"/>
      <c r="AJ191" s="238"/>
      <c r="AK191" s="238"/>
      <c r="AL191" s="238"/>
      <c r="AM191" s="238"/>
      <c r="AN191" s="54" t="s">
        <v>316</v>
      </c>
      <c r="AO191" s="54"/>
      <c r="AP191" s="228">
        <f t="shared" si="18"/>
        <v>1498162.6488000001</v>
      </c>
      <c r="AQ191" s="228"/>
      <c r="AR191" s="228"/>
      <c r="AS191" s="228"/>
      <c r="AT191" s="228"/>
      <c r="AU191" s="228"/>
      <c r="AV191" s="228"/>
      <c r="AW191" s="228"/>
      <c r="AX191" s="228"/>
      <c r="AY191" s="228"/>
      <c r="AZ191" s="229"/>
      <c r="BB191" s="51"/>
    </row>
    <row r="192" spans="3:54" x14ac:dyDescent="0.25">
      <c r="C192" s="46"/>
      <c r="E192" s="216" t="s">
        <v>189</v>
      </c>
      <c r="F192" s="217"/>
      <c r="G192" s="217"/>
      <c r="H192" s="217"/>
      <c r="I192" s="217"/>
      <c r="J192" s="217"/>
      <c r="K192" s="218" t="str">
        <f t="shared" si="17"/>
        <v>KH ACID</v>
      </c>
      <c r="L192" s="218"/>
      <c r="M192" s="218"/>
      <c r="N192" s="218"/>
      <c r="O192" s="218"/>
      <c r="P192" s="218"/>
      <c r="Q192" s="218"/>
      <c r="R192" s="218"/>
      <c r="S192" s="218"/>
      <c r="T192" s="218"/>
      <c r="U192" s="218"/>
      <c r="V192" s="218"/>
      <c r="W192" s="218"/>
      <c r="X192" s="218"/>
      <c r="Y192" s="124"/>
      <c r="Z192" s="236">
        <v>1</v>
      </c>
      <c r="AA192" s="236"/>
      <c r="AB192" s="236"/>
      <c r="AC192" s="236"/>
      <c r="AD192" s="236"/>
      <c r="AE192" s="236"/>
      <c r="AF192" s="218" t="s">
        <v>315</v>
      </c>
      <c r="AG192" s="218"/>
      <c r="AH192" s="220">
        <v>8435.6</v>
      </c>
      <c r="AI192" s="220"/>
      <c r="AJ192" s="220"/>
      <c r="AK192" s="220"/>
      <c r="AL192" s="220"/>
      <c r="AM192" s="220"/>
      <c r="AN192" s="55" t="s">
        <v>316</v>
      </c>
      <c r="AO192" s="55"/>
      <c r="AP192" s="221">
        <f t="shared" si="18"/>
        <v>33619.240239999999</v>
      </c>
      <c r="AQ192" s="221"/>
      <c r="AR192" s="221"/>
      <c r="AS192" s="221"/>
      <c r="AT192" s="221"/>
      <c r="AU192" s="221"/>
      <c r="AV192" s="221"/>
      <c r="AW192" s="221"/>
      <c r="AX192" s="221"/>
      <c r="AY192" s="221"/>
      <c r="AZ192" s="222"/>
      <c r="BB192" s="51"/>
    </row>
    <row r="193" spans="3:54" x14ac:dyDescent="0.25">
      <c r="C193" s="46"/>
      <c r="E193" s="216" t="s">
        <v>246</v>
      </c>
      <c r="F193" s="217"/>
      <c r="G193" s="217"/>
      <c r="H193" s="217"/>
      <c r="I193" s="217"/>
      <c r="J193" s="217"/>
      <c r="K193" s="218" t="str">
        <f t="shared" ref="K193" si="21">VLOOKUP(E193,$CE$1:$CH$1002,2,FALSE)</f>
        <v>LADIPUR RSK</v>
      </c>
      <c r="L193" s="218"/>
      <c r="M193" s="218"/>
      <c r="N193" s="218"/>
      <c r="O193" s="218"/>
      <c r="P193" s="218"/>
      <c r="Q193" s="218"/>
      <c r="R193" s="218"/>
      <c r="S193" s="218"/>
      <c r="T193" s="218"/>
      <c r="U193" s="218"/>
      <c r="V193" s="218"/>
      <c r="W193" s="218"/>
      <c r="X193" s="218"/>
      <c r="Y193" s="124"/>
      <c r="Z193" s="236">
        <v>1</v>
      </c>
      <c r="AA193" s="236"/>
      <c r="AB193" s="236"/>
      <c r="AC193" s="236"/>
      <c r="AD193" s="236"/>
      <c r="AE193" s="236"/>
      <c r="AF193" s="218" t="s">
        <v>315</v>
      </c>
      <c r="AG193" s="218"/>
      <c r="AH193" s="220">
        <v>8435.6</v>
      </c>
      <c r="AI193" s="220"/>
      <c r="AJ193" s="220"/>
      <c r="AK193" s="220"/>
      <c r="AL193" s="220"/>
      <c r="AM193" s="220"/>
      <c r="AN193" s="55" t="s">
        <v>316</v>
      </c>
      <c r="AO193" s="55"/>
      <c r="AP193" s="221">
        <f t="shared" ref="AP193" si="22">(AH193*VLOOKUP(E193,$CE$1:$CH$1002,4,FALSE))/1000</f>
        <v>126533.40950800001</v>
      </c>
      <c r="AQ193" s="221"/>
      <c r="AR193" s="221"/>
      <c r="AS193" s="221"/>
      <c r="AT193" s="221"/>
      <c r="AU193" s="221"/>
      <c r="AV193" s="221"/>
      <c r="AW193" s="221"/>
      <c r="AX193" s="221"/>
      <c r="AY193" s="221"/>
      <c r="AZ193" s="222"/>
      <c r="BB193" s="51"/>
    </row>
    <row r="194" spans="3:54" x14ac:dyDescent="0.25">
      <c r="C194" s="46"/>
      <c r="E194" s="216" t="s">
        <v>238</v>
      </c>
      <c r="F194" s="217"/>
      <c r="G194" s="217"/>
      <c r="H194" s="217"/>
      <c r="I194" s="217"/>
      <c r="J194" s="217"/>
      <c r="K194" s="218" t="str">
        <f t="shared" si="17"/>
        <v>JINFIX ECO RFC 525</v>
      </c>
      <c r="L194" s="218"/>
      <c r="M194" s="218"/>
      <c r="N194" s="218"/>
      <c r="O194" s="218"/>
      <c r="P194" s="218"/>
      <c r="Q194" s="218"/>
      <c r="R194" s="218"/>
      <c r="S194" s="218"/>
      <c r="T194" s="218"/>
      <c r="U194" s="218"/>
      <c r="V194" s="218"/>
      <c r="W194" s="218"/>
      <c r="X194" s="218"/>
      <c r="Y194" s="124"/>
      <c r="Z194" s="236">
        <v>2</v>
      </c>
      <c r="AA194" s="236"/>
      <c r="AB194" s="236"/>
      <c r="AC194" s="236"/>
      <c r="AD194" s="236"/>
      <c r="AE194" s="236"/>
      <c r="AF194" s="218" t="s">
        <v>315</v>
      </c>
      <c r="AG194" s="218"/>
      <c r="AH194" s="220">
        <v>8435.6</v>
      </c>
      <c r="AI194" s="220"/>
      <c r="AJ194" s="220"/>
      <c r="AK194" s="220"/>
      <c r="AL194" s="220"/>
      <c r="AM194" s="220"/>
      <c r="AN194" s="55" t="s">
        <v>316</v>
      </c>
      <c r="AO194" s="55"/>
      <c r="AP194" s="221">
        <f t="shared" si="18"/>
        <v>141184.61265599998</v>
      </c>
      <c r="AQ194" s="221"/>
      <c r="AR194" s="221"/>
      <c r="AS194" s="221"/>
      <c r="AT194" s="221"/>
      <c r="AU194" s="221"/>
      <c r="AV194" s="221"/>
      <c r="AW194" s="221"/>
      <c r="AX194" s="221"/>
      <c r="AY194" s="221"/>
      <c r="AZ194" s="222"/>
      <c r="BB194" s="51"/>
    </row>
    <row r="195" spans="3:54" x14ac:dyDescent="0.25">
      <c r="C195" s="46"/>
      <c r="E195" s="131"/>
      <c r="F195" s="131"/>
      <c r="G195" s="131"/>
      <c r="H195" s="131"/>
      <c r="I195" s="131"/>
      <c r="J195" s="131"/>
      <c r="K195" s="122"/>
      <c r="L195" s="122"/>
      <c r="M195" s="122"/>
      <c r="N195" s="122"/>
      <c r="O195" s="122"/>
      <c r="P195" s="122"/>
      <c r="Q195" s="122"/>
      <c r="R195" s="122"/>
      <c r="S195" s="122"/>
      <c r="T195" s="122"/>
      <c r="U195" s="122"/>
      <c r="V195" s="122"/>
      <c r="W195" s="122"/>
      <c r="X195" s="122"/>
      <c r="Y195" s="122"/>
      <c r="Z195" s="111"/>
      <c r="AA195" s="111"/>
      <c r="AB195" s="111"/>
      <c r="AC195" s="111"/>
      <c r="AD195" s="111"/>
      <c r="AE195" s="111"/>
      <c r="AF195" s="122"/>
      <c r="AG195" s="122"/>
      <c r="AH195" s="131"/>
      <c r="AI195" s="131"/>
      <c r="AJ195" s="131"/>
      <c r="AK195" s="131"/>
      <c r="AL195" s="131"/>
      <c r="AM195" s="131"/>
      <c r="AP195" s="112"/>
      <c r="AQ195" s="112"/>
      <c r="AR195" s="112"/>
      <c r="AS195" s="112"/>
      <c r="AT195" s="112"/>
      <c r="AU195" s="112"/>
      <c r="AV195" s="112"/>
      <c r="AW195" s="112"/>
      <c r="AX195" s="112"/>
      <c r="AY195" s="112"/>
      <c r="AZ195" s="112"/>
      <c r="BB195" s="51"/>
    </row>
    <row r="196" spans="3:54" x14ac:dyDescent="0.25">
      <c r="C196" s="46"/>
      <c r="E196" s="131"/>
      <c r="F196" s="131"/>
      <c r="G196" s="131"/>
      <c r="H196" s="131"/>
      <c r="I196" s="131"/>
      <c r="J196" s="131"/>
      <c r="K196" s="122"/>
      <c r="L196" s="122"/>
      <c r="M196" s="122"/>
      <c r="N196" s="122"/>
      <c r="O196" s="122"/>
      <c r="P196" s="122"/>
      <c r="Q196" s="122"/>
      <c r="R196" s="122"/>
      <c r="S196" s="122"/>
      <c r="T196" s="122"/>
      <c r="U196" s="122"/>
      <c r="V196" s="122"/>
      <c r="W196" s="122"/>
      <c r="X196" s="122"/>
      <c r="Y196" s="122"/>
      <c r="Z196" s="111"/>
      <c r="AA196" s="111"/>
      <c r="AB196" s="111"/>
      <c r="AC196" s="111"/>
      <c r="AD196" s="111"/>
      <c r="AE196" s="111"/>
      <c r="AF196" s="122"/>
      <c r="AG196" s="122"/>
      <c r="AH196" s="131"/>
      <c r="AI196" s="131"/>
      <c r="AJ196" s="131"/>
      <c r="AK196" s="59"/>
      <c r="AL196" s="230" t="s">
        <v>318</v>
      </c>
      <c r="AM196" s="230"/>
      <c r="AN196" s="230"/>
      <c r="AO196" s="230"/>
      <c r="AP196" s="112" t="s">
        <v>11</v>
      </c>
      <c r="AQ196" s="242">
        <f>SUM(AP170:AZ194)</f>
        <v>13065423.656316601</v>
      </c>
      <c r="AR196" s="242"/>
      <c r="AS196" s="242"/>
      <c r="AT196" s="242"/>
      <c r="AU196" s="242"/>
      <c r="AV196" s="242"/>
      <c r="AW196" s="242"/>
      <c r="AX196" s="242"/>
      <c r="AY196" s="242"/>
      <c r="AZ196" s="242"/>
      <c r="BB196" s="51"/>
    </row>
    <row r="197" spans="3:54" x14ac:dyDescent="0.25">
      <c r="C197" s="46"/>
      <c r="E197" s="131"/>
      <c r="F197" s="131"/>
      <c r="G197" s="131"/>
      <c r="H197" s="131"/>
      <c r="I197" s="131"/>
      <c r="J197" s="131"/>
      <c r="K197" s="122"/>
      <c r="L197" s="122"/>
      <c r="M197" s="122"/>
      <c r="N197" s="122"/>
      <c r="O197" s="122"/>
      <c r="P197" s="122"/>
      <c r="Q197" s="122"/>
      <c r="R197" s="122"/>
      <c r="S197" s="122"/>
      <c r="T197" s="122"/>
      <c r="U197" s="122"/>
      <c r="V197" s="122"/>
      <c r="W197" s="122"/>
      <c r="X197" s="122"/>
      <c r="Y197" s="122"/>
      <c r="Z197" s="111"/>
      <c r="AA197" s="111"/>
      <c r="AB197" s="111"/>
      <c r="AC197" s="111"/>
      <c r="AD197" s="111"/>
      <c r="AE197" s="111"/>
      <c r="AF197" s="122"/>
      <c r="AG197" s="122"/>
      <c r="AH197" s="131"/>
      <c r="AI197" s="131"/>
      <c r="AJ197" s="131"/>
      <c r="AK197" s="59"/>
      <c r="AL197" s="230" t="s">
        <v>317</v>
      </c>
      <c r="AM197" s="230"/>
      <c r="AN197" s="230"/>
      <c r="AO197" s="230"/>
      <c r="AP197" s="112" t="s">
        <v>11</v>
      </c>
      <c r="AQ197" s="242">
        <f>AQ196/AQ165</f>
        <v>2375.5315738757454</v>
      </c>
      <c r="AR197" s="242"/>
      <c r="AS197" s="242"/>
      <c r="AT197" s="242"/>
      <c r="AU197" s="242"/>
      <c r="AV197" s="242"/>
      <c r="AW197" s="242"/>
      <c r="AX197" s="242"/>
      <c r="AY197" s="242"/>
      <c r="AZ197" s="242"/>
      <c r="BB197" s="51"/>
    </row>
    <row r="198" spans="3:54" x14ac:dyDescent="0.25">
      <c r="C198" s="46"/>
      <c r="E198" s="131"/>
      <c r="F198" s="131"/>
      <c r="G198" s="131"/>
      <c r="H198" s="131"/>
      <c r="I198" s="131"/>
      <c r="J198" s="131"/>
      <c r="K198" s="122"/>
      <c r="L198" s="122"/>
      <c r="M198" s="122"/>
      <c r="N198" s="122"/>
      <c r="O198" s="122"/>
      <c r="P198" s="122"/>
      <c r="Q198" s="122"/>
      <c r="R198" s="122"/>
      <c r="S198" s="122"/>
      <c r="T198" s="122"/>
      <c r="U198" s="122"/>
      <c r="V198" s="122"/>
      <c r="W198" s="122"/>
      <c r="X198" s="122"/>
      <c r="Y198" s="122"/>
      <c r="Z198" s="111"/>
      <c r="AA198" s="111"/>
      <c r="AB198" s="111"/>
      <c r="AC198" s="111"/>
      <c r="AD198" s="111"/>
      <c r="AE198" s="111"/>
      <c r="AF198" s="122"/>
      <c r="AG198" s="122"/>
      <c r="AH198" s="131"/>
      <c r="AI198" s="131"/>
      <c r="AJ198" s="131"/>
      <c r="AK198" s="131"/>
      <c r="AL198" s="131"/>
      <c r="AM198" s="131"/>
      <c r="AQ198" s="131"/>
      <c r="AR198" s="131"/>
      <c r="AS198" s="131"/>
      <c r="AT198" s="131"/>
      <c r="AU198" s="131"/>
      <c r="AV198" s="131"/>
      <c r="AW198" s="131"/>
      <c r="AX198" s="131"/>
      <c r="AY198" s="131"/>
      <c r="AZ198" s="131"/>
      <c r="BB198" s="51"/>
    </row>
    <row r="199" spans="3:54" ht="17.25" thickBot="1" x14ac:dyDescent="0.3">
      <c r="C199" s="60"/>
      <c r="D199" s="61"/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  <c r="AJ199" s="61"/>
      <c r="AK199" s="61"/>
      <c r="AL199" s="61"/>
      <c r="AM199" s="61"/>
      <c r="AN199" s="61"/>
      <c r="AO199" s="61"/>
      <c r="AP199" s="61"/>
      <c r="AQ199" s="61"/>
      <c r="AR199" s="61"/>
      <c r="AS199" s="61"/>
      <c r="AT199" s="61"/>
      <c r="AU199" s="61"/>
      <c r="AV199" s="61"/>
      <c r="AW199" s="61"/>
      <c r="AX199" s="61"/>
      <c r="AY199" s="61"/>
      <c r="AZ199" s="61"/>
      <c r="BA199" s="61"/>
      <c r="BB199" s="62"/>
    </row>
    <row r="376" spans="60:60" x14ac:dyDescent="0.25">
      <c r="BH376" s="42" t="s">
        <v>374</v>
      </c>
    </row>
  </sheetData>
  <mergeCells count="579">
    <mergeCell ref="E176:J176"/>
    <mergeCell ref="K176:X176"/>
    <mergeCell ref="Z176:AE176"/>
    <mergeCell ref="AF176:AG176"/>
    <mergeCell ref="AH176:AM176"/>
    <mergeCell ref="AP176:AZ176"/>
    <mergeCell ref="E193:J193"/>
    <mergeCell ref="K193:X193"/>
    <mergeCell ref="Z193:AE193"/>
    <mergeCell ref="AF193:AG193"/>
    <mergeCell ref="AH193:AM193"/>
    <mergeCell ref="AP193:AZ193"/>
    <mergeCell ref="E190:J190"/>
    <mergeCell ref="K190:X190"/>
    <mergeCell ref="Z190:AE190"/>
    <mergeCell ref="AF190:AG190"/>
    <mergeCell ref="AH190:AM190"/>
    <mergeCell ref="AP190:AZ190"/>
    <mergeCell ref="E191:J191"/>
    <mergeCell ref="K191:X191"/>
    <mergeCell ref="Z191:AE191"/>
    <mergeCell ref="AF191:AG191"/>
    <mergeCell ref="AH191:AM191"/>
    <mergeCell ref="AP191:AZ191"/>
    <mergeCell ref="AL196:AO196"/>
    <mergeCell ref="AQ196:AZ196"/>
    <mergeCell ref="AL197:AO197"/>
    <mergeCell ref="AQ197:AZ197"/>
    <mergeCell ref="E192:J192"/>
    <mergeCell ref="K192:X192"/>
    <mergeCell ref="Z192:AE192"/>
    <mergeCell ref="AF192:AG192"/>
    <mergeCell ref="AH192:AM192"/>
    <mergeCell ref="AP192:AZ192"/>
    <mergeCell ref="E194:J194"/>
    <mergeCell ref="K194:X194"/>
    <mergeCell ref="Z194:AE194"/>
    <mergeCell ref="AF194:AG194"/>
    <mergeCell ref="AH194:AM194"/>
    <mergeCell ref="AP194:AZ194"/>
    <mergeCell ref="E188:J188"/>
    <mergeCell ref="K188:X188"/>
    <mergeCell ref="Z188:AE188"/>
    <mergeCell ref="AF188:AG188"/>
    <mergeCell ref="AH188:AM188"/>
    <mergeCell ref="AP188:AZ188"/>
    <mergeCell ref="E189:J189"/>
    <mergeCell ref="K189:X189"/>
    <mergeCell ref="Z189:AE189"/>
    <mergeCell ref="AF189:AG189"/>
    <mergeCell ref="AH189:AM189"/>
    <mergeCell ref="AP189:AZ189"/>
    <mergeCell ref="E186:J186"/>
    <mergeCell ref="K186:X186"/>
    <mergeCell ref="Z186:AE186"/>
    <mergeCell ref="AF186:AG186"/>
    <mergeCell ref="AH186:AM186"/>
    <mergeCell ref="AP186:AZ186"/>
    <mergeCell ref="E187:J187"/>
    <mergeCell ref="K187:X187"/>
    <mergeCell ref="Z187:AE187"/>
    <mergeCell ref="AF187:AG187"/>
    <mergeCell ref="AH187:AM187"/>
    <mergeCell ref="AP187:AZ187"/>
    <mergeCell ref="E182:J182"/>
    <mergeCell ref="K182:X182"/>
    <mergeCell ref="Z182:AE182"/>
    <mergeCell ref="AF182:AG182"/>
    <mergeCell ref="AH182:AM182"/>
    <mergeCell ref="AP182:AZ182"/>
    <mergeCell ref="E185:J185"/>
    <mergeCell ref="K185:X185"/>
    <mergeCell ref="Z185:AE185"/>
    <mergeCell ref="AF185:AG185"/>
    <mergeCell ref="AH185:AM185"/>
    <mergeCell ref="AP185:AZ185"/>
    <mergeCell ref="E183:J183"/>
    <mergeCell ref="K183:X183"/>
    <mergeCell ref="Z183:AE183"/>
    <mergeCell ref="AF183:AG183"/>
    <mergeCell ref="AH183:AM183"/>
    <mergeCell ref="AP183:AZ183"/>
    <mergeCell ref="E184:J184"/>
    <mergeCell ref="K184:X184"/>
    <mergeCell ref="Z184:AE184"/>
    <mergeCell ref="AF184:AG184"/>
    <mergeCell ref="AH184:AM184"/>
    <mergeCell ref="AP184:AZ184"/>
    <mergeCell ref="E180:J180"/>
    <mergeCell ref="K180:X180"/>
    <mergeCell ref="Z180:AE180"/>
    <mergeCell ref="AF180:AG180"/>
    <mergeCell ref="AH180:AM180"/>
    <mergeCell ref="AP180:AZ180"/>
    <mergeCell ref="E181:J181"/>
    <mergeCell ref="K181:X181"/>
    <mergeCell ref="Z181:AE181"/>
    <mergeCell ref="AF181:AG181"/>
    <mergeCell ref="AH181:AM181"/>
    <mergeCell ref="AP181:AZ181"/>
    <mergeCell ref="CG1:CH1"/>
    <mergeCell ref="CG2:CH2"/>
    <mergeCell ref="E3:I3"/>
    <mergeCell ref="K3:U3"/>
    <mergeCell ref="AH3:AO3"/>
    <mergeCell ref="AQ3:AT3"/>
    <mergeCell ref="K165:U165"/>
    <mergeCell ref="E170:J170"/>
    <mergeCell ref="K170:X170"/>
    <mergeCell ref="Z170:AE170"/>
    <mergeCell ref="AF170:AG170"/>
    <mergeCell ref="AH170:AM170"/>
    <mergeCell ref="AP170:AZ170"/>
    <mergeCell ref="E4:I4"/>
    <mergeCell ref="AH4:AO4"/>
    <mergeCell ref="AQ4:AT4"/>
    <mergeCell ref="E5:I5"/>
    <mergeCell ref="K5:U5"/>
    <mergeCell ref="AH5:AO5"/>
    <mergeCell ref="AQ5:AT5"/>
    <mergeCell ref="CE1:CE3"/>
    <mergeCell ref="CF1:CF3"/>
    <mergeCell ref="E11:J11"/>
    <mergeCell ref="K11:X11"/>
    <mergeCell ref="Z11:AE11"/>
    <mergeCell ref="AF11:AG11"/>
    <mergeCell ref="AH11:AM11"/>
    <mergeCell ref="AP11:AZ11"/>
    <mergeCell ref="CE5:CF5"/>
    <mergeCell ref="E6:I6"/>
    <mergeCell ref="K6:U6"/>
    <mergeCell ref="AH6:AO6"/>
    <mergeCell ref="E10:J10"/>
    <mergeCell ref="K10:X10"/>
    <mergeCell ref="Z10:AE10"/>
    <mergeCell ref="AF10:AG10"/>
    <mergeCell ref="AH10:AM10"/>
    <mergeCell ref="AP10:AZ10"/>
    <mergeCell ref="E13:J13"/>
    <mergeCell ref="K13:X13"/>
    <mergeCell ref="Z13:AE13"/>
    <mergeCell ref="AF13:AG13"/>
    <mergeCell ref="AH13:AM13"/>
    <mergeCell ref="AP13:AZ13"/>
    <mergeCell ref="E12:J12"/>
    <mergeCell ref="K12:X12"/>
    <mergeCell ref="Z12:AE12"/>
    <mergeCell ref="AF12:AG12"/>
    <mergeCell ref="AH12:AM12"/>
    <mergeCell ref="AP12:AZ12"/>
    <mergeCell ref="AQ23:AT23"/>
    <mergeCell ref="E24:I24"/>
    <mergeCell ref="K24:U24"/>
    <mergeCell ref="AH24:AO24"/>
    <mergeCell ref="AQ24:AT24"/>
    <mergeCell ref="AL15:AO15"/>
    <mergeCell ref="AQ15:AZ15"/>
    <mergeCell ref="AL16:AO16"/>
    <mergeCell ref="AQ16:AZ16"/>
    <mergeCell ref="E22:I22"/>
    <mergeCell ref="K22:U22"/>
    <mergeCell ref="AH22:AO22"/>
    <mergeCell ref="AQ22:AT22"/>
    <mergeCell ref="E25:I25"/>
    <mergeCell ref="K25:U25"/>
    <mergeCell ref="AH25:AO25"/>
    <mergeCell ref="E29:J29"/>
    <mergeCell ref="K29:X29"/>
    <mergeCell ref="Z29:AE29"/>
    <mergeCell ref="AF29:AG29"/>
    <mergeCell ref="AH29:AM29"/>
    <mergeCell ref="E23:I23"/>
    <mergeCell ref="AH23:AO23"/>
    <mergeCell ref="E31:J31"/>
    <mergeCell ref="K31:X31"/>
    <mergeCell ref="Z31:AE31"/>
    <mergeCell ref="AF31:AG31"/>
    <mergeCell ref="AH31:AM31"/>
    <mergeCell ref="AP31:AZ31"/>
    <mergeCell ref="AP29:AZ29"/>
    <mergeCell ref="E30:J30"/>
    <mergeCell ref="K30:X30"/>
    <mergeCell ref="Z30:AE30"/>
    <mergeCell ref="AF30:AG30"/>
    <mergeCell ref="AH30:AM30"/>
    <mergeCell ref="AP30:AZ30"/>
    <mergeCell ref="E33:J33"/>
    <mergeCell ref="K33:X33"/>
    <mergeCell ref="Z33:AE33"/>
    <mergeCell ref="AF33:AG33"/>
    <mergeCell ref="AH33:AM33"/>
    <mergeCell ref="AP33:AZ33"/>
    <mergeCell ref="E32:J32"/>
    <mergeCell ref="K32:X32"/>
    <mergeCell ref="Z32:AE32"/>
    <mergeCell ref="AF32:AG32"/>
    <mergeCell ref="AH32:AM32"/>
    <mergeCell ref="AP32:AZ32"/>
    <mergeCell ref="E43:I43"/>
    <mergeCell ref="AH43:AO43"/>
    <mergeCell ref="AQ43:AT43"/>
    <mergeCell ref="E44:I44"/>
    <mergeCell ref="K44:U44"/>
    <mergeCell ref="AH44:AO44"/>
    <mergeCell ref="AQ44:AT44"/>
    <mergeCell ref="AL35:AO35"/>
    <mergeCell ref="AQ35:AZ35"/>
    <mergeCell ref="AL36:AO36"/>
    <mergeCell ref="AQ36:AZ36"/>
    <mergeCell ref="E42:I42"/>
    <mergeCell ref="K42:U42"/>
    <mergeCell ref="AH42:AO42"/>
    <mergeCell ref="AQ42:AT42"/>
    <mergeCell ref="AP49:AZ49"/>
    <mergeCell ref="E50:J50"/>
    <mergeCell ref="K50:X50"/>
    <mergeCell ref="Z50:AE50"/>
    <mergeCell ref="AF50:AG50"/>
    <mergeCell ref="AH50:AM50"/>
    <mergeCell ref="AP50:AZ50"/>
    <mergeCell ref="E45:I45"/>
    <mergeCell ref="K45:U45"/>
    <mergeCell ref="AH45:AO45"/>
    <mergeCell ref="E49:J49"/>
    <mergeCell ref="K49:X49"/>
    <mergeCell ref="Z49:AE49"/>
    <mergeCell ref="AF49:AG49"/>
    <mergeCell ref="AH49:AM49"/>
    <mergeCell ref="E52:J52"/>
    <mergeCell ref="K52:X52"/>
    <mergeCell ref="Z52:AE52"/>
    <mergeCell ref="AF52:AG52"/>
    <mergeCell ref="AH52:AM52"/>
    <mergeCell ref="AP52:AZ52"/>
    <mergeCell ref="E51:J51"/>
    <mergeCell ref="K51:X51"/>
    <mergeCell ref="Z51:AE51"/>
    <mergeCell ref="AF51:AG51"/>
    <mergeCell ref="AH51:AM51"/>
    <mergeCell ref="AP51:AZ51"/>
    <mergeCell ref="E54:J54"/>
    <mergeCell ref="K54:X54"/>
    <mergeCell ref="Z54:AE54"/>
    <mergeCell ref="AF54:AG54"/>
    <mergeCell ref="AH54:AM54"/>
    <mergeCell ref="AP54:AZ54"/>
    <mergeCell ref="E53:J53"/>
    <mergeCell ref="K53:X53"/>
    <mergeCell ref="Z53:AE53"/>
    <mergeCell ref="AF53:AG53"/>
    <mergeCell ref="AH53:AM53"/>
    <mergeCell ref="AP53:AZ53"/>
    <mergeCell ref="E63:I63"/>
    <mergeCell ref="K63:U63"/>
    <mergeCell ref="AH63:AO63"/>
    <mergeCell ref="AQ63:AT63"/>
    <mergeCell ref="E64:I64"/>
    <mergeCell ref="K64:U64"/>
    <mergeCell ref="AH64:AO64"/>
    <mergeCell ref="AQ64:AT64"/>
    <mergeCell ref="AL56:AO56"/>
    <mergeCell ref="AQ56:AZ56"/>
    <mergeCell ref="AL57:AO57"/>
    <mergeCell ref="AQ57:AZ57"/>
    <mergeCell ref="E62:I62"/>
    <mergeCell ref="K62:U62"/>
    <mergeCell ref="AH62:AO62"/>
    <mergeCell ref="AQ62:AT62"/>
    <mergeCell ref="AP69:AZ69"/>
    <mergeCell ref="E70:J70"/>
    <mergeCell ref="K70:X70"/>
    <mergeCell ref="Z70:AE70"/>
    <mergeCell ref="AF70:AG70"/>
    <mergeCell ref="AH70:AM70"/>
    <mergeCell ref="AP70:AZ70"/>
    <mergeCell ref="E65:I65"/>
    <mergeCell ref="K65:U65"/>
    <mergeCell ref="AH65:AO65"/>
    <mergeCell ref="E69:J69"/>
    <mergeCell ref="K69:X69"/>
    <mergeCell ref="Z69:AE69"/>
    <mergeCell ref="AF69:AG69"/>
    <mergeCell ref="AH69:AM69"/>
    <mergeCell ref="E72:J72"/>
    <mergeCell ref="K72:X72"/>
    <mergeCell ref="Z72:AE72"/>
    <mergeCell ref="AF72:AG72"/>
    <mergeCell ref="AH72:AM72"/>
    <mergeCell ref="AP72:AZ72"/>
    <mergeCell ref="E71:J71"/>
    <mergeCell ref="K71:X71"/>
    <mergeCell ref="Z71:AE71"/>
    <mergeCell ref="AF71:AG71"/>
    <mergeCell ref="AH71:AM71"/>
    <mergeCell ref="AP71:AZ71"/>
    <mergeCell ref="E74:J74"/>
    <mergeCell ref="K74:X74"/>
    <mergeCell ref="Z74:AE74"/>
    <mergeCell ref="AF74:AG74"/>
    <mergeCell ref="AH74:AM74"/>
    <mergeCell ref="AP74:AZ74"/>
    <mergeCell ref="E73:J73"/>
    <mergeCell ref="K73:X73"/>
    <mergeCell ref="Z73:AE73"/>
    <mergeCell ref="AF73:AG73"/>
    <mergeCell ref="AH73:AM73"/>
    <mergeCell ref="AP73:AZ73"/>
    <mergeCell ref="E84:I84"/>
    <mergeCell ref="AH84:AO84"/>
    <mergeCell ref="AQ84:AT84"/>
    <mergeCell ref="E85:I85"/>
    <mergeCell ref="K85:U85"/>
    <mergeCell ref="AH85:AO85"/>
    <mergeCell ref="AQ85:AT85"/>
    <mergeCell ref="AL76:AO76"/>
    <mergeCell ref="AQ76:AZ76"/>
    <mergeCell ref="AL77:AO77"/>
    <mergeCell ref="AQ77:AZ77"/>
    <mergeCell ref="E83:I83"/>
    <mergeCell ref="K83:U83"/>
    <mergeCell ref="AH83:AO83"/>
    <mergeCell ref="AQ83:AT83"/>
    <mergeCell ref="AP90:AZ90"/>
    <mergeCell ref="E91:J91"/>
    <mergeCell ref="K91:X91"/>
    <mergeCell ref="Z91:AE91"/>
    <mergeCell ref="AF91:AG91"/>
    <mergeCell ref="AH91:AM91"/>
    <mergeCell ref="AP91:AZ91"/>
    <mergeCell ref="E86:I86"/>
    <mergeCell ref="K86:U86"/>
    <mergeCell ref="AH86:AO86"/>
    <mergeCell ref="E90:J90"/>
    <mergeCell ref="K90:X90"/>
    <mergeCell ref="Z90:AE90"/>
    <mergeCell ref="AF90:AG90"/>
    <mergeCell ref="AH90:AM90"/>
    <mergeCell ref="E93:J93"/>
    <mergeCell ref="K93:X93"/>
    <mergeCell ref="Z93:AE93"/>
    <mergeCell ref="AF93:AG93"/>
    <mergeCell ref="AH93:AM93"/>
    <mergeCell ref="AP93:AZ93"/>
    <mergeCell ref="E92:J92"/>
    <mergeCell ref="K92:X92"/>
    <mergeCell ref="Z92:AE92"/>
    <mergeCell ref="AF92:AG92"/>
    <mergeCell ref="AH92:AM92"/>
    <mergeCell ref="AP92:AZ92"/>
    <mergeCell ref="E95:J95"/>
    <mergeCell ref="K95:X95"/>
    <mergeCell ref="Z95:AE95"/>
    <mergeCell ref="AF95:AG95"/>
    <mergeCell ref="AH95:AM95"/>
    <mergeCell ref="AP95:AZ95"/>
    <mergeCell ref="E94:J94"/>
    <mergeCell ref="K94:X94"/>
    <mergeCell ref="Z94:AE94"/>
    <mergeCell ref="AF94:AG94"/>
    <mergeCell ref="AH94:AM94"/>
    <mergeCell ref="AP94:AZ94"/>
    <mergeCell ref="E105:I105"/>
    <mergeCell ref="AH105:AO105"/>
    <mergeCell ref="AQ105:AT105"/>
    <mergeCell ref="E106:I106"/>
    <mergeCell ref="K106:U106"/>
    <mergeCell ref="AH106:AO106"/>
    <mergeCell ref="AQ106:AT106"/>
    <mergeCell ref="AL97:AO97"/>
    <mergeCell ref="AQ97:AZ97"/>
    <mergeCell ref="AL98:AO98"/>
    <mergeCell ref="AQ98:AZ98"/>
    <mergeCell ref="E104:I104"/>
    <mergeCell ref="K104:U104"/>
    <mergeCell ref="AH104:AO104"/>
    <mergeCell ref="AQ104:AT104"/>
    <mergeCell ref="AP111:AZ111"/>
    <mergeCell ref="E112:J112"/>
    <mergeCell ref="K112:X112"/>
    <mergeCell ref="Z112:AE112"/>
    <mergeCell ref="AF112:AG112"/>
    <mergeCell ref="AH112:AM112"/>
    <mergeCell ref="AP112:AZ112"/>
    <mergeCell ref="E107:I107"/>
    <mergeCell ref="K107:U107"/>
    <mergeCell ref="AH107:AO107"/>
    <mergeCell ref="E111:J111"/>
    <mergeCell ref="K111:X111"/>
    <mergeCell ref="Z111:AE111"/>
    <mergeCell ref="AF111:AG111"/>
    <mergeCell ref="AH111:AM111"/>
    <mergeCell ref="E114:J114"/>
    <mergeCell ref="K114:X114"/>
    <mergeCell ref="Z114:AE114"/>
    <mergeCell ref="AF114:AG114"/>
    <mergeCell ref="AH114:AM114"/>
    <mergeCell ref="AP114:AZ114"/>
    <mergeCell ref="E113:J113"/>
    <mergeCell ref="K113:X113"/>
    <mergeCell ref="Z113:AE113"/>
    <mergeCell ref="AF113:AG113"/>
    <mergeCell ref="AH113:AM113"/>
    <mergeCell ref="AP113:AZ113"/>
    <mergeCell ref="E116:J116"/>
    <mergeCell ref="K116:X116"/>
    <mergeCell ref="Z116:AE116"/>
    <mergeCell ref="AF116:AG116"/>
    <mergeCell ref="AH116:AM116"/>
    <mergeCell ref="AP116:AZ116"/>
    <mergeCell ref="E115:J115"/>
    <mergeCell ref="K115:X115"/>
    <mergeCell ref="Z115:AE115"/>
    <mergeCell ref="AF115:AG115"/>
    <mergeCell ref="AH115:AM115"/>
    <mergeCell ref="AP115:AZ115"/>
    <mergeCell ref="AQ125:AT125"/>
    <mergeCell ref="E126:I126"/>
    <mergeCell ref="K126:U126"/>
    <mergeCell ref="AH126:AO126"/>
    <mergeCell ref="AQ126:AT126"/>
    <mergeCell ref="AL118:AO118"/>
    <mergeCell ref="AQ118:AZ118"/>
    <mergeCell ref="AL119:AO119"/>
    <mergeCell ref="AQ119:AZ119"/>
    <mergeCell ref="E124:I124"/>
    <mergeCell ref="K124:U124"/>
    <mergeCell ref="AH124:AO124"/>
    <mergeCell ref="AQ124:AT124"/>
    <mergeCell ref="E127:I127"/>
    <mergeCell ref="K127:U127"/>
    <mergeCell ref="AH127:AO127"/>
    <mergeCell ref="E131:J131"/>
    <mergeCell ref="K131:X131"/>
    <mergeCell ref="Z131:AE131"/>
    <mergeCell ref="AF131:AG131"/>
    <mergeCell ref="AH131:AM131"/>
    <mergeCell ref="E125:I125"/>
    <mergeCell ref="K125:U125"/>
    <mergeCell ref="AH125:AO125"/>
    <mergeCell ref="E133:J133"/>
    <mergeCell ref="K133:X133"/>
    <mergeCell ref="Z133:AE133"/>
    <mergeCell ref="AF133:AG133"/>
    <mergeCell ref="AH133:AM133"/>
    <mergeCell ref="AP133:AZ133"/>
    <mergeCell ref="AP131:AZ131"/>
    <mergeCell ref="E132:J132"/>
    <mergeCell ref="K132:X132"/>
    <mergeCell ref="Z132:AE132"/>
    <mergeCell ref="AF132:AG132"/>
    <mergeCell ref="AH132:AM132"/>
    <mergeCell ref="AP132:AZ132"/>
    <mergeCell ref="E135:J135"/>
    <mergeCell ref="K135:X135"/>
    <mergeCell ref="Z135:AE135"/>
    <mergeCell ref="AF135:AG135"/>
    <mergeCell ref="AH135:AM135"/>
    <mergeCell ref="AP135:AZ135"/>
    <mergeCell ref="E134:J134"/>
    <mergeCell ref="K134:X134"/>
    <mergeCell ref="Z134:AE134"/>
    <mergeCell ref="AF134:AG134"/>
    <mergeCell ref="AH134:AM134"/>
    <mergeCell ref="AP134:AZ134"/>
    <mergeCell ref="E145:I145"/>
    <mergeCell ref="AH145:AO145"/>
    <mergeCell ref="AQ145:AT145"/>
    <mergeCell ref="E146:I146"/>
    <mergeCell ref="K146:U146"/>
    <mergeCell ref="AH146:AO146"/>
    <mergeCell ref="AQ146:AT146"/>
    <mergeCell ref="AL137:AO137"/>
    <mergeCell ref="AQ137:AZ137"/>
    <mergeCell ref="AL138:AO138"/>
    <mergeCell ref="AQ138:AZ138"/>
    <mergeCell ref="E144:I144"/>
    <mergeCell ref="K144:U144"/>
    <mergeCell ref="AH144:AO144"/>
    <mergeCell ref="AQ144:AT144"/>
    <mergeCell ref="E152:J152"/>
    <mergeCell ref="K152:X152"/>
    <mergeCell ref="Z152:AE152"/>
    <mergeCell ref="AF152:AG152"/>
    <mergeCell ref="AH152:AM152"/>
    <mergeCell ref="AP152:AZ152"/>
    <mergeCell ref="E147:I147"/>
    <mergeCell ref="K147:U147"/>
    <mergeCell ref="AH147:AO147"/>
    <mergeCell ref="E151:J151"/>
    <mergeCell ref="K151:X151"/>
    <mergeCell ref="Z151:AE151"/>
    <mergeCell ref="AF151:AG151"/>
    <mergeCell ref="AH151:AM151"/>
    <mergeCell ref="K4:V4"/>
    <mergeCell ref="E164:I164"/>
    <mergeCell ref="K164:U164"/>
    <mergeCell ref="AH164:AO164"/>
    <mergeCell ref="AQ164:AT164"/>
    <mergeCell ref="E155:J155"/>
    <mergeCell ref="K155:X155"/>
    <mergeCell ref="Z155:AE155"/>
    <mergeCell ref="AF155:AG155"/>
    <mergeCell ref="AH155:AM155"/>
    <mergeCell ref="AP155:AZ155"/>
    <mergeCell ref="E154:J154"/>
    <mergeCell ref="K154:X154"/>
    <mergeCell ref="Z154:AE154"/>
    <mergeCell ref="AF154:AG154"/>
    <mergeCell ref="AH154:AM154"/>
    <mergeCell ref="AP154:AZ154"/>
    <mergeCell ref="E153:J153"/>
    <mergeCell ref="K153:X153"/>
    <mergeCell ref="Z153:AE153"/>
    <mergeCell ref="AF153:AG153"/>
    <mergeCell ref="AH153:AM153"/>
    <mergeCell ref="AP153:AZ153"/>
    <mergeCell ref="AP151:AZ151"/>
    <mergeCell ref="E165:I165"/>
    <mergeCell ref="AH165:AO165"/>
    <mergeCell ref="AQ165:AT165"/>
    <mergeCell ref="E166:I166"/>
    <mergeCell ref="K166:U166"/>
    <mergeCell ref="AH166:AO166"/>
    <mergeCell ref="AQ166:AT166"/>
    <mergeCell ref="AL157:AO157"/>
    <mergeCell ref="AQ157:AZ157"/>
    <mergeCell ref="AL158:AO158"/>
    <mergeCell ref="AQ158:AZ158"/>
    <mergeCell ref="AP171:AZ171"/>
    <mergeCell ref="E172:J172"/>
    <mergeCell ref="K172:X172"/>
    <mergeCell ref="Z172:AE172"/>
    <mergeCell ref="AF172:AG172"/>
    <mergeCell ref="AH172:AM172"/>
    <mergeCell ref="AP172:AZ172"/>
    <mergeCell ref="E167:I167"/>
    <mergeCell ref="K167:U167"/>
    <mergeCell ref="AH167:AO167"/>
    <mergeCell ref="E171:J171"/>
    <mergeCell ref="K171:X171"/>
    <mergeCell ref="Z171:AE171"/>
    <mergeCell ref="AF171:AG171"/>
    <mergeCell ref="AH171:AM171"/>
    <mergeCell ref="E174:J174"/>
    <mergeCell ref="K174:X174"/>
    <mergeCell ref="Z174:AE174"/>
    <mergeCell ref="AF174:AG174"/>
    <mergeCell ref="AH174:AM174"/>
    <mergeCell ref="AP174:AZ174"/>
    <mergeCell ref="E173:J173"/>
    <mergeCell ref="K173:X173"/>
    <mergeCell ref="Z173:AE173"/>
    <mergeCell ref="AF173:AG173"/>
    <mergeCell ref="AH173:AM173"/>
    <mergeCell ref="AP173:AZ173"/>
    <mergeCell ref="E178:J178"/>
    <mergeCell ref="K178:X178"/>
    <mergeCell ref="Z178:AE178"/>
    <mergeCell ref="AF178:AG178"/>
    <mergeCell ref="AH178:AM178"/>
    <mergeCell ref="AP178:AZ178"/>
    <mergeCell ref="E179:J179"/>
    <mergeCell ref="K179:X179"/>
    <mergeCell ref="E175:J175"/>
    <mergeCell ref="K175:X175"/>
    <mergeCell ref="Z175:AE175"/>
    <mergeCell ref="AF175:AG175"/>
    <mergeCell ref="AH175:AM175"/>
    <mergeCell ref="AP175:AZ175"/>
    <mergeCell ref="E177:J177"/>
    <mergeCell ref="K177:X177"/>
    <mergeCell ref="Z177:AE177"/>
    <mergeCell ref="AF177:AG177"/>
    <mergeCell ref="AH177:AM177"/>
    <mergeCell ref="AP177:AZ177"/>
    <mergeCell ref="Z179:AE179"/>
    <mergeCell ref="AF179:AG179"/>
    <mergeCell ref="AH179:AM179"/>
    <mergeCell ref="AP179:AZ179"/>
  </mergeCells>
  <pageMargins left="0.7" right="0.7" top="0.75" bottom="0.75" header="0.3" footer="0.3"/>
  <pageSetup paperSize="9" orientation="portrait" horizontalDpi="0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02756-D4E5-4A65-9F7E-33ECE6EEA7F9}">
  <sheetPr>
    <tabColor rgb="FFFFC000"/>
  </sheetPr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FD006-E190-4A1E-A365-D17A9BE2DD83}">
  <sheetPr>
    <tabColor rgb="FFFFC000"/>
  </sheetPr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55AF3-92FD-4DAB-BB2B-6173E15FDDA0}">
  <sheetPr>
    <tabColor rgb="FFFFFF00"/>
  </sheetPr>
  <dimension ref="C1:CH375"/>
  <sheetViews>
    <sheetView topLeftCell="A4" zoomScaleNormal="100" workbookViewId="0">
      <selection activeCell="BV168" sqref="BV168"/>
    </sheetView>
  </sheetViews>
  <sheetFormatPr defaultColWidth="1.7109375" defaultRowHeight="16.5" x14ac:dyDescent="0.25"/>
  <cols>
    <col min="1" max="2" width="1.7109375" style="42"/>
    <col min="3" max="11" width="1.7109375" style="41"/>
    <col min="12" max="12" width="1.7109375" style="41" customWidth="1"/>
    <col min="13" max="39" width="1.7109375" style="41"/>
    <col min="40" max="41" width="1.7109375" style="41" customWidth="1"/>
    <col min="42" max="54" width="1.7109375" style="41"/>
    <col min="55" max="58" width="1.7109375" style="42"/>
    <col min="59" max="59" width="1.7109375" style="42" customWidth="1"/>
    <col min="60" max="82" width="1.7109375" style="42"/>
    <col min="83" max="83" width="8.85546875" style="38" customWidth="1"/>
    <col min="84" max="84" width="35.42578125" style="38" customWidth="1"/>
    <col min="85" max="85" width="21.28515625" style="39" customWidth="1"/>
    <col min="86" max="86" width="24.28515625" style="40" customWidth="1"/>
    <col min="87" max="16384" width="1.7109375" style="42"/>
  </cols>
  <sheetData>
    <row r="1" spans="3:86" ht="17.25" thickBot="1" x14ac:dyDescent="0.3">
      <c r="CE1" s="199" t="s">
        <v>12</v>
      </c>
      <c r="CF1" s="215" t="s">
        <v>13</v>
      </c>
      <c r="CG1" s="195" t="s">
        <v>14</v>
      </c>
      <c r="CH1" s="195"/>
    </row>
    <row r="2" spans="3:86" x14ac:dyDescent="0.25">
      <c r="C2" s="43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5"/>
      <c r="CE2" s="199"/>
      <c r="CF2" s="215"/>
      <c r="CG2" s="195" t="s">
        <v>15</v>
      </c>
      <c r="CH2" s="195"/>
    </row>
    <row r="3" spans="3:86" x14ac:dyDescent="0.25">
      <c r="C3" s="46"/>
      <c r="E3" s="245" t="s">
        <v>0</v>
      </c>
      <c r="F3" s="245"/>
      <c r="G3" s="245"/>
      <c r="H3" s="245"/>
      <c r="I3" s="245"/>
      <c r="J3" s="49" t="s">
        <v>11</v>
      </c>
      <c r="K3" s="245" t="s">
        <v>584</v>
      </c>
      <c r="L3" s="245"/>
      <c r="M3" s="245"/>
      <c r="N3" s="245"/>
      <c r="O3" s="245"/>
      <c r="P3" s="245"/>
      <c r="Q3" s="245"/>
      <c r="R3" s="245"/>
      <c r="S3" s="245"/>
      <c r="T3" s="245"/>
      <c r="U3" s="245"/>
      <c r="V3" s="49"/>
      <c r="W3" s="49"/>
      <c r="X3" s="49"/>
      <c r="Y3" s="49"/>
      <c r="Z3" s="49"/>
      <c r="AA3" s="49"/>
      <c r="AB3" s="49"/>
      <c r="AC3" s="49"/>
      <c r="AD3" s="50"/>
      <c r="AE3" s="50"/>
      <c r="AF3" s="50"/>
      <c r="AG3" s="50"/>
      <c r="AH3" s="245" t="s">
        <v>3</v>
      </c>
      <c r="AI3" s="245"/>
      <c r="AJ3" s="245"/>
      <c r="AK3" s="245"/>
      <c r="AL3" s="245"/>
      <c r="AM3" s="245"/>
      <c r="AN3" s="245"/>
      <c r="AO3" s="245"/>
      <c r="AP3" s="49" t="s">
        <v>11</v>
      </c>
      <c r="AQ3" s="247">
        <v>458.33</v>
      </c>
      <c r="AR3" s="247"/>
      <c r="AS3" s="247"/>
      <c r="AT3" s="247"/>
      <c r="AU3" s="49" t="s">
        <v>319</v>
      </c>
      <c r="AV3" s="49"/>
      <c r="AW3" s="49"/>
      <c r="AX3" s="49"/>
      <c r="AY3" s="49"/>
      <c r="AZ3" s="49"/>
      <c r="BB3" s="51"/>
      <c r="CE3" s="199"/>
      <c r="CF3" s="215"/>
      <c r="CG3" s="1" t="s">
        <v>16</v>
      </c>
      <c r="CH3" s="2">
        <v>14346</v>
      </c>
    </row>
    <row r="4" spans="3:86" x14ac:dyDescent="0.25">
      <c r="C4" s="46"/>
      <c r="E4" s="245" t="s">
        <v>322</v>
      </c>
      <c r="F4" s="245"/>
      <c r="G4" s="245"/>
      <c r="H4" s="245"/>
      <c r="I4" s="245"/>
      <c r="J4" s="49" t="s">
        <v>11</v>
      </c>
      <c r="K4" s="245" t="s">
        <v>550</v>
      </c>
      <c r="L4" s="245"/>
      <c r="M4" s="245"/>
      <c r="N4" s="245"/>
      <c r="O4" s="245"/>
      <c r="P4" s="245"/>
      <c r="Q4" s="245"/>
      <c r="R4" s="245"/>
      <c r="S4" s="245"/>
      <c r="T4" s="245"/>
      <c r="U4" s="245"/>
      <c r="V4" s="49"/>
      <c r="W4" s="49"/>
      <c r="X4" s="49"/>
      <c r="Y4" s="49"/>
      <c r="Z4" s="49"/>
      <c r="AA4" s="49"/>
      <c r="AB4" s="49"/>
      <c r="AC4" s="49"/>
      <c r="AD4" s="50"/>
      <c r="AE4" s="50"/>
      <c r="AF4" s="50"/>
      <c r="AG4" s="50"/>
      <c r="AH4" s="245" t="s">
        <v>4</v>
      </c>
      <c r="AI4" s="245"/>
      <c r="AJ4" s="245"/>
      <c r="AK4" s="245"/>
      <c r="AL4" s="245"/>
      <c r="AM4" s="245"/>
      <c r="AN4" s="245"/>
      <c r="AO4" s="245"/>
      <c r="AP4" s="49" t="s">
        <v>11</v>
      </c>
      <c r="AQ4" s="245">
        <v>2200</v>
      </c>
      <c r="AR4" s="245"/>
      <c r="AS4" s="245"/>
      <c r="AT4" s="245"/>
      <c r="AU4" s="49" t="s">
        <v>320</v>
      </c>
      <c r="AV4" s="49"/>
      <c r="AW4" s="49"/>
      <c r="AX4" s="49"/>
      <c r="AY4" s="49"/>
      <c r="AZ4" s="49"/>
      <c r="BB4" s="51"/>
      <c r="CE4" s="128"/>
      <c r="CF4" s="129"/>
      <c r="CG4" s="1"/>
      <c r="CH4" s="2"/>
    </row>
    <row r="5" spans="3:86" x14ac:dyDescent="0.25">
      <c r="C5" s="46"/>
      <c r="E5" s="245" t="s">
        <v>1</v>
      </c>
      <c r="F5" s="245"/>
      <c r="G5" s="245"/>
      <c r="H5" s="245"/>
      <c r="I5" s="245"/>
      <c r="J5" s="49" t="s">
        <v>11</v>
      </c>
      <c r="K5" s="245" t="s">
        <v>615</v>
      </c>
      <c r="L5" s="245"/>
      <c r="M5" s="245"/>
      <c r="N5" s="245"/>
      <c r="O5" s="245"/>
      <c r="P5" s="245"/>
      <c r="Q5" s="245"/>
      <c r="R5" s="245"/>
      <c r="S5" s="245"/>
      <c r="T5" s="245"/>
      <c r="U5" s="245"/>
      <c r="V5" s="49"/>
      <c r="W5" s="49"/>
      <c r="X5" s="49"/>
      <c r="Y5" s="49"/>
      <c r="Z5" s="49"/>
      <c r="AA5" s="49"/>
      <c r="AB5" s="49"/>
      <c r="AC5" s="49"/>
      <c r="AD5" s="50"/>
      <c r="AE5" s="50"/>
      <c r="AF5" s="50"/>
      <c r="AG5" s="50"/>
      <c r="AH5" s="245"/>
      <c r="AI5" s="245"/>
      <c r="AJ5" s="245"/>
      <c r="AK5" s="245"/>
      <c r="AL5" s="245"/>
      <c r="AM5" s="245"/>
      <c r="AN5" s="245"/>
      <c r="AO5" s="245"/>
      <c r="AP5" s="49"/>
      <c r="AQ5" s="246"/>
      <c r="AR5" s="246"/>
      <c r="AS5" s="246"/>
      <c r="AT5" s="246"/>
      <c r="AU5" s="49"/>
      <c r="AV5" s="49"/>
      <c r="AW5" s="49"/>
      <c r="AX5" s="49"/>
      <c r="AY5" s="49"/>
      <c r="AZ5" s="49"/>
      <c r="BB5" s="51"/>
      <c r="CE5" s="207" t="s">
        <v>17</v>
      </c>
      <c r="CF5" s="207"/>
      <c r="CG5" s="3"/>
      <c r="CH5" s="4"/>
    </row>
    <row r="6" spans="3:86" x14ac:dyDescent="0.25">
      <c r="C6" s="46"/>
      <c r="E6" s="245" t="s">
        <v>2</v>
      </c>
      <c r="F6" s="245"/>
      <c r="G6" s="245"/>
      <c r="H6" s="245"/>
      <c r="I6" s="245"/>
      <c r="J6" s="49" t="s">
        <v>11</v>
      </c>
      <c r="K6" s="245" t="s">
        <v>616</v>
      </c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245"/>
      <c r="AI6" s="245"/>
      <c r="AJ6" s="245"/>
      <c r="AK6" s="245"/>
      <c r="AL6" s="245"/>
      <c r="AM6" s="245"/>
      <c r="AN6" s="245"/>
      <c r="AO6" s="245"/>
      <c r="AP6" s="49"/>
      <c r="AQ6" s="49"/>
      <c r="AR6" s="49"/>
      <c r="AS6" s="49"/>
      <c r="AT6" s="49"/>
      <c r="AU6" s="49"/>
      <c r="AV6" s="49"/>
      <c r="AW6" s="49"/>
      <c r="AX6" s="49"/>
      <c r="AY6" s="49"/>
      <c r="AZ6" s="49"/>
      <c r="BB6" s="51"/>
      <c r="CE6" s="5" t="s">
        <v>5</v>
      </c>
      <c r="CF6" s="6" t="s">
        <v>18</v>
      </c>
      <c r="CG6" s="7">
        <v>6.77</v>
      </c>
      <c r="CH6" s="4">
        <f>CG6*$CH$3</f>
        <v>97122.42</v>
      </c>
    </row>
    <row r="7" spans="3:86" x14ac:dyDescent="0.25">
      <c r="C7" s="46"/>
      <c r="BB7" s="51"/>
      <c r="CE7" s="5" t="s">
        <v>19</v>
      </c>
      <c r="CF7" s="6" t="s">
        <v>20</v>
      </c>
      <c r="CG7" s="8">
        <v>8.17</v>
      </c>
      <c r="CH7" s="4">
        <f t="shared" ref="CH7:CH72" si="0">CG7*$CH$3</f>
        <v>117206.81999999999</v>
      </c>
    </row>
    <row r="8" spans="3:86" x14ac:dyDescent="0.25">
      <c r="C8" s="46"/>
      <c r="BB8" s="51"/>
      <c r="CE8" s="5" t="s">
        <v>21</v>
      </c>
      <c r="CF8" s="6" t="s">
        <v>22</v>
      </c>
      <c r="CG8" s="8">
        <v>23.32</v>
      </c>
      <c r="CH8" s="4">
        <f t="shared" si="0"/>
        <v>334548.72000000003</v>
      </c>
    </row>
    <row r="9" spans="3:86" x14ac:dyDescent="0.25">
      <c r="C9" s="46"/>
      <c r="BB9" s="51"/>
      <c r="CE9" s="5" t="s">
        <v>23</v>
      </c>
      <c r="CF9" s="6" t="s">
        <v>24</v>
      </c>
      <c r="CG9" s="7">
        <v>8.27</v>
      </c>
      <c r="CH9" s="4">
        <f t="shared" si="0"/>
        <v>118641.42</v>
      </c>
    </row>
    <row r="10" spans="3:86" ht="16.5" customHeight="1" x14ac:dyDescent="0.25">
      <c r="C10" s="46"/>
      <c r="E10" s="208" t="s">
        <v>209</v>
      </c>
      <c r="F10" s="209"/>
      <c r="G10" s="209"/>
      <c r="H10" s="209"/>
      <c r="I10" s="209"/>
      <c r="J10" s="209"/>
      <c r="K10" s="210" t="str">
        <f t="shared" ref="K10:K28" si="1">VLOOKUP(E10,$CE$1:$CH$990,2,FALSE)</f>
        <v>MEGALASE HSC</v>
      </c>
      <c r="L10" s="210"/>
      <c r="M10" s="210"/>
      <c r="N10" s="210"/>
      <c r="O10" s="210"/>
      <c r="P10" s="210"/>
      <c r="Q10" s="210"/>
      <c r="R10" s="210"/>
      <c r="S10" s="210"/>
      <c r="T10" s="210"/>
      <c r="U10" s="210"/>
      <c r="V10" s="210"/>
      <c r="W10" s="210"/>
      <c r="X10" s="210"/>
      <c r="Y10" s="127"/>
      <c r="Z10" s="211">
        <v>1.5</v>
      </c>
      <c r="AA10" s="211"/>
      <c r="AB10" s="211"/>
      <c r="AC10" s="211"/>
      <c r="AD10" s="211"/>
      <c r="AE10" s="211"/>
      <c r="AF10" s="210" t="s">
        <v>315</v>
      </c>
      <c r="AG10" s="210"/>
      <c r="AH10" s="212">
        <v>6874.95</v>
      </c>
      <c r="AI10" s="212"/>
      <c r="AJ10" s="212"/>
      <c r="AK10" s="212"/>
      <c r="AL10" s="212"/>
      <c r="AM10" s="212"/>
      <c r="AN10" s="52" t="s">
        <v>316</v>
      </c>
      <c r="AO10" s="52"/>
      <c r="AP10" s="213">
        <f t="shared" ref="AP10:AP28" si="2">(AH10*VLOOKUP(E10,$CE$1:$CH$990,4,FALSE))/1000</f>
        <v>310907.44508850004</v>
      </c>
      <c r="AQ10" s="213"/>
      <c r="AR10" s="213"/>
      <c r="AS10" s="213"/>
      <c r="AT10" s="213"/>
      <c r="AU10" s="213"/>
      <c r="AV10" s="213"/>
      <c r="AW10" s="213"/>
      <c r="AX10" s="213"/>
      <c r="AY10" s="213"/>
      <c r="AZ10" s="214"/>
      <c r="BB10" s="51"/>
      <c r="CE10" s="5" t="s">
        <v>25</v>
      </c>
      <c r="CF10" s="9" t="s">
        <v>26</v>
      </c>
      <c r="CG10" s="7">
        <v>7.46</v>
      </c>
      <c r="CH10" s="4">
        <f t="shared" si="0"/>
        <v>107021.16</v>
      </c>
    </row>
    <row r="11" spans="3:86" x14ac:dyDescent="0.25">
      <c r="C11" s="46"/>
      <c r="E11" s="200" t="s">
        <v>185</v>
      </c>
      <c r="F11" s="243"/>
      <c r="G11" s="243"/>
      <c r="H11" s="243"/>
      <c r="I11" s="243"/>
      <c r="J11" s="243"/>
      <c r="K11" s="230" t="str">
        <f t="shared" si="1"/>
        <v>H2O2</v>
      </c>
      <c r="L11" s="230"/>
      <c r="M11" s="230"/>
      <c r="N11" s="230"/>
      <c r="O11" s="230"/>
      <c r="P11" s="230"/>
      <c r="Q11" s="230"/>
      <c r="R11" s="230"/>
      <c r="S11" s="230"/>
      <c r="T11" s="230"/>
      <c r="U11" s="230"/>
      <c r="V11" s="230"/>
      <c r="W11" s="230"/>
      <c r="X11" s="230"/>
      <c r="Y11" s="122"/>
      <c r="Z11" s="203">
        <v>2</v>
      </c>
      <c r="AA11" s="203"/>
      <c r="AB11" s="203"/>
      <c r="AC11" s="203"/>
      <c r="AD11" s="203"/>
      <c r="AE11" s="203"/>
      <c r="AF11" s="230" t="s">
        <v>315</v>
      </c>
      <c r="AG11" s="230"/>
      <c r="AH11" s="249">
        <v>9166.6</v>
      </c>
      <c r="AI11" s="249"/>
      <c r="AJ11" s="249"/>
      <c r="AK11" s="249"/>
      <c r="AL11" s="249"/>
      <c r="AM11" s="249"/>
      <c r="AN11" s="41" t="s">
        <v>316</v>
      </c>
      <c r="AP11" s="242">
        <f t="shared" si="2"/>
        <v>54842.851139999999</v>
      </c>
      <c r="AQ11" s="242"/>
      <c r="AR11" s="242"/>
      <c r="AS11" s="242"/>
      <c r="AT11" s="242"/>
      <c r="AU11" s="242"/>
      <c r="AV11" s="242"/>
      <c r="AW11" s="242"/>
      <c r="AX11" s="242"/>
      <c r="AY11" s="242"/>
      <c r="AZ11" s="206"/>
      <c r="BB11" s="51"/>
      <c r="CE11" s="5" t="s">
        <v>6</v>
      </c>
      <c r="CF11" s="6" t="s">
        <v>27</v>
      </c>
      <c r="CG11" s="7">
        <v>8.41</v>
      </c>
      <c r="CH11" s="4">
        <f t="shared" si="0"/>
        <v>120649.86</v>
      </c>
    </row>
    <row r="12" spans="3:86" x14ac:dyDescent="0.25">
      <c r="C12" s="46"/>
      <c r="E12" s="200" t="s">
        <v>183</v>
      </c>
      <c r="F12" s="243"/>
      <c r="G12" s="243"/>
      <c r="H12" s="243"/>
      <c r="I12" s="243"/>
      <c r="J12" s="243"/>
      <c r="K12" s="230" t="str">
        <f t="shared" si="1"/>
        <v>CAUSTIC SODA LIQ</v>
      </c>
      <c r="L12" s="230"/>
      <c r="M12" s="230"/>
      <c r="N12" s="230"/>
      <c r="O12" s="230"/>
      <c r="P12" s="230"/>
      <c r="Q12" s="230"/>
      <c r="R12" s="230"/>
      <c r="S12" s="230"/>
      <c r="T12" s="230"/>
      <c r="U12" s="230"/>
      <c r="V12" s="230"/>
      <c r="W12" s="230"/>
      <c r="X12" s="230"/>
      <c r="Y12" s="122"/>
      <c r="Z12" s="203">
        <v>1.5</v>
      </c>
      <c r="AA12" s="203"/>
      <c r="AB12" s="203"/>
      <c r="AC12" s="203"/>
      <c r="AD12" s="203"/>
      <c r="AE12" s="203"/>
      <c r="AF12" s="230" t="s">
        <v>315</v>
      </c>
      <c r="AG12" s="230"/>
      <c r="AH12" s="249">
        <v>6874.95</v>
      </c>
      <c r="AI12" s="249"/>
      <c r="AJ12" s="249"/>
      <c r="AK12" s="249"/>
      <c r="AL12" s="249"/>
      <c r="AM12" s="249"/>
      <c r="AN12" s="41" t="s">
        <v>316</v>
      </c>
      <c r="AP12" s="242">
        <f t="shared" si="2"/>
        <v>58760.197650000002</v>
      </c>
      <c r="AQ12" s="242"/>
      <c r="AR12" s="242"/>
      <c r="AS12" s="242"/>
      <c r="AT12" s="242"/>
      <c r="AU12" s="242"/>
      <c r="AV12" s="242"/>
      <c r="AW12" s="242"/>
      <c r="AX12" s="242"/>
      <c r="AY12" s="242"/>
      <c r="AZ12" s="206"/>
      <c r="BB12" s="51"/>
      <c r="CE12" s="5" t="s">
        <v>28</v>
      </c>
      <c r="CF12" s="6" t="s">
        <v>29</v>
      </c>
      <c r="CG12" s="7">
        <v>7.55</v>
      </c>
      <c r="CH12" s="4">
        <f t="shared" si="0"/>
        <v>108312.3</v>
      </c>
    </row>
    <row r="13" spans="3:86" x14ac:dyDescent="0.25">
      <c r="C13" s="46"/>
      <c r="E13" s="200" t="s">
        <v>256</v>
      </c>
      <c r="F13" s="243"/>
      <c r="G13" s="243"/>
      <c r="H13" s="243"/>
      <c r="I13" s="243"/>
      <c r="J13" s="243"/>
      <c r="K13" s="230" t="str">
        <f t="shared" si="1"/>
        <v>UNICEL SPC</v>
      </c>
      <c r="L13" s="230"/>
      <c r="M13" s="230"/>
      <c r="N13" s="230"/>
      <c r="O13" s="230"/>
      <c r="P13" s="230"/>
      <c r="Q13" s="230"/>
      <c r="R13" s="230"/>
      <c r="S13" s="230"/>
      <c r="T13" s="230"/>
      <c r="U13" s="230"/>
      <c r="V13" s="230"/>
      <c r="W13" s="230"/>
      <c r="X13" s="230"/>
      <c r="Y13" s="122"/>
      <c r="Z13" s="203">
        <v>1</v>
      </c>
      <c r="AA13" s="203"/>
      <c r="AB13" s="203"/>
      <c r="AC13" s="203"/>
      <c r="AD13" s="203"/>
      <c r="AE13" s="203"/>
      <c r="AF13" s="230" t="s">
        <v>315</v>
      </c>
      <c r="AG13" s="230"/>
      <c r="AH13" s="249">
        <v>4583.3</v>
      </c>
      <c r="AI13" s="249"/>
      <c r="AJ13" s="249"/>
      <c r="AK13" s="249"/>
      <c r="AL13" s="249"/>
      <c r="AM13" s="249"/>
      <c r="AN13" s="41" t="s">
        <v>316</v>
      </c>
      <c r="AP13" s="242">
        <f t="shared" si="2"/>
        <v>127996.30661100001</v>
      </c>
      <c r="AQ13" s="242"/>
      <c r="AR13" s="242"/>
      <c r="AS13" s="242"/>
      <c r="AT13" s="242"/>
      <c r="AU13" s="242"/>
      <c r="AV13" s="242"/>
      <c r="AW13" s="242"/>
      <c r="AX13" s="242"/>
      <c r="AY13" s="242"/>
      <c r="AZ13" s="206"/>
      <c r="BB13" s="51"/>
      <c r="CE13" s="5" t="s">
        <v>30</v>
      </c>
      <c r="CF13" s="6" t="s">
        <v>31</v>
      </c>
      <c r="CG13" s="8">
        <v>8.7899999999999991</v>
      </c>
      <c r="CH13" s="4">
        <f t="shared" si="0"/>
        <v>126101.33999999998</v>
      </c>
    </row>
    <row r="14" spans="3:86" x14ac:dyDescent="0.25">
      <c r="C14" s="46"/>
      <c r="E14" s="200" t="s">
        <v>189</v>
      </c>
      <c r="F14" s="243"/>
      <c r="G14" s="243"/>
      <c r="H14" s="243"/>
      <c r="I14" s="243"/>
      <c r="J14" s="243"/>
      <c r="K14" s="230" t="str">
        <f t="shared" si="1"/>
        <v>KH ACID</v>
      </c>
      <c r="L14" s="230"/>
      <c r="M14" s="230"/>
      <c r="N14" s="230"/>
      <c r="O14" s="230"/>
      <c r="P14" s="230"/>
      <c r="Q14" s="230"/>
      <c r="R14" s="230"/>
      <c r="S14" s="230"/>
      <c r="T14" s="230"/>
      <c r="U14" s="230"/>
      <c r="V14" s="230"/>
      <c r="W14" s="230"/>
      <c r="X14" s="230"/>
      <c r="Y14" s="122"/>
      <c r="Z14" s="203">
        <v>1</v>
      </c>
      <c r="AA14" s="203"/>
      <c r="AB14" s="203"/>
      <c r="AC14" s="203"/>
      <c r="AD14" s="203"/>
      <c r="AE14" s="203"/>
      <c r="AF14" s="230" t="s">
        <v>315</v>
      </c>
      <c r="AG14" s="230"/>
      <c r="AH14" s="249">
        <v>4583.3</v>
      </c>
      <c r="AI14" s="249"/>
      <c r="AJ14" s="249"/>
      <c r="AK14" s="249"/>
      <c r="AL14" s="249"/>
      <c r="AM14" s="249"/>
      <c r="AN14" s="41" t="s">
        <v>316</v>
      </c>
      <c r="AP14" s="242">
        <f t="shared" si="2"/>
        <v>18266.283820000001</v>
      </c>
      <c r="AQ14" s="242"/>
      <c r="AR14" s="242"/>
      <c r="AS14" s="242"/>
      <c r="AT14" s="242"/>
      <c r="AU14" s="242"/>
      <c r="AV14" s="242"/>
      <c r="AW14" s="242"/>
      <c r="AX14" s="242"/>
      <c r="AY14" s="242"/>
      <c r="AZ14" s="206"/>
      <c r="BB14" s="51"/>
      <c r="CE14" s="5" t="s">
        <v>32</v>
      </c>
      <c r="CF14" s="9" t="s">
        <v>33</v>
      </c>
      <c r="CG14" s="7">
        <v>11.66</v>
      </c>
      <c r="CH14" s="4">
        <f t="shared" si="0"/>
        <v>167274.36000000002</v>
      </c>
    </row>
    <row r="15" spans="3:86" x14ac:dyDescent="0.25">
      <c r="C15" s="46"/>
      <c r="E15" s="200" t="s">
        <v>115</v>
      </c>
      <c r="F15" s="243"/>
      <c r="G15" s="243"/>
      <c r="H15" s="243"/>
      <c r="I15" s="243"/>
      <c r="J15" s="243"/>
      <c r="K15" s="230" t="str">
        <f t="shared" si="1"/>
        <v>TAICRON YELLOW EACT</v>
      </c>
      <c r="L15" s="230"/>
      <c r="M15" s="230"/>
      <c r="N15" s="230"/>
      <c r="O15" s="230"/>
      <c r="P15" s="230"/>
      <c r="Q15" s="230"/>
      <c r="R15" s="230"/>
      <c r="S15" s="230"/>
      <c r="T15" s="230"/>
      <c r="U15" s="230"/>
      <c r="V15" s="230"/>
      <c r="W15" s="230"/>
      <c r="X15" s="230"/>
      <c r="Y15" s="122"/>
      <c r="Z15" s="203">
        <v>4.0000000000000001E-3</v>
      </c>
      <c r="AA15" s="203"/>
      <c r="AB15" s="203"/>
      <c r="AC15" s="203"/>
      <c r="AD15" s="203"/>
      <c r="AE15" s="203"/>
      <c r="AF15" s="230" t="s">
        <v>565</v>
      </c>
      <c r="AG15" s="230"/>
      <c r="AH15" s="249">
        <v>18.329999999999998</v>
      </c>
      <c r="AI15" s="249"/>
      <c r="AJ15" s="249"/>
      <c r="AK15" s="249"/>
      <c r="AL15" s="249"/>
      <c r="AM15" s="249"/>
      <c r="AN15" s="41" t="s">
        <v>316</v>
      </c>
      <c r="AP15" s="242">
        <f t="shared" si="2"/>
        <v>3535.4891168999993</v>
      </c>
      <c r="AQ15" s="242"/>
      <c r="AR15" s="242"/>
      <c r="AS15" s="242"/>
      <c r="AT15" s="242"/>
      <c r="AU15" s="242"/>
      <c r="AV15" s="242"/>
      <c r="AW15" s="242"/>
      <c r="AX15" s="242"/>
      <c r="AY15" s="242"/>
      <c r="AZ15" s="206"/>
      <c r="BB15" s="51"/>
      <c r="CE15" s="5" t="s">
        <v>34</v>
      </c>
      <c r="CF15" s="9" t="s">
        <v>35</v>
      </c>
      <c r="CG15" s="7">
        <v>5.84</v>
      </c>
      <c r="CH15" s="4">
        <f t="shared" si="0"/>
        <v>83780.639999999999</v>
      </c>
    </row>
    <row r="16" spans="3:86" x14ac:dyDescent="0.25">
      <c r="C16" s="46"/>
      <c r="E16" s="200" t="s">
        <v>119</v>
      </c>
      <c r="F16" s="243"/>
      <c r="G16" s="243"/>
      <c r="H16" s="243"/>
      <c r="I16" s="243"/>
      <c r="J16" s="243"/>
      <c r="K16" s="230" t="str">
        <f t="shared" si="1"/>
        <v>TAICRON RED EACT</v>
      </c>
      <c r="L16" s="230"/>
      <c r="M16" s="230"/>
      <c r="N16" s="230"/>
      <c r="O16" s="230"/>
      <c r="P16" s="230"/>
      <c r="Q16" s="230"/>
      <c r="R16" s="230"/>
      <c r="S16" s="230"/>
      <c r="T16" s="230"/>
      <c r="U16" s="230"/>
      <c r="V16" s="230"/>
      <c r="W16" s="230"/>
      <c r="X16" s="230"/>
      <c r="Y16" s="122"/>
      <c r="Z16" s="203">
        <v>9.5000000000000001E-2</v>
      </c>
      <c r="AA16" s="203"/>
      <c r="AB16" s="203"/>
      <c r="AC16" s="203"/>
      <c r="AD16" s="203"/>
      <c r="AE16" s="203"/>
      <c r="AF16" s="230" t="s">
        <v>565</v>
      </c>
      <c r="AG16" s="230"/>
      <c r="AH16" s="249">
        <v>435.41</v>
      </c>
      <c r="AI16" s="249"/>
      <c r="AJ16" s="249"/>
      <c r="AK16" s="249"/>
      <c r="AL16" s="249"/>
      <c r="AM16" s="249"/>
      <c r="AN16" s="41" t="s">
        <v>316</v>
      </c>
      <c r="AP16" s="242">
        <f t="shared" si="2"/>
        <v>141174.23828080003</v>
      </c>
      <c r="AQ16" s="242"/>
      <c r="AR16" s="242"/>
      <c r="AS16" s="242"/>
      <c r="AT16" s="242"/>
      <c r="AU16" s="242"/>
      <c r="AV16" s="242"/>
      <c r="AW16" s="242"/>
      <c r="AX16" s="242"/>
      <c r="AY16" s="242"/>
      <c r="AZ16" s="206"/>
      <c r="BB16" s="51"/>
      <c r="CE16" s="5" t="s">
        <v>36</v>
      </c>
      <c r="CF16" s="9" t="s">
        <v>37</v>
      </c>
      <c r="CG16" s="7">
        <v>20.14</v>
      </c>
      <c r="CH16" s="4">
        <f t="shared" si="0"/>
        <v>288928.44</v>
      </c>
    </row>
    <row r="17" spans="3:86" x14ac:dyDescent="0.25">
      <c r="C17" s="46"/>
      <c r="E17" s="200" t="s">
        <v>125</v>
      </c>
      <c r="F17" s="243"/>
      <c r="G17" s="243"/>
      <c r="H17" s="243"/>
      <c r="I17" s="243"/>
      <c r="J17" s="243"/>
      <c r="K17" s="230" t="str">
        <f t="shared" si="1"/>
        <v>TAICRON BLUE EACT</v>
      </c>
      <c r="L17" s="230"/>
      <c r="M17" s="230"/>
      <c r="N17" s="230"/>
      <c r="O17" s="230"/>
      <c r="P17" s="230"/>
      <c r="Q17" s="230"/>
      <c r="R17" s="230"/>
      <c r="S17" s="230"/>
      <c r="T17" s="230"/>
      <c r="U17" s="230"/>
      <c r="V17" s="230"/>
      <c r="W17" s="230"/>
      <c r="X17" s="230"/>
      <c r="Y17" s="122"/>
      <c r="Z17" s="203">
        <v>3.5000000000000001E-3</v>
      </c>
      <c r="AA17" s="203"/>
      <c r="AB17" s="203"/>
      <c r="AC17" s="203"/>
      <c r="AD17" s="203"/>
      <c r="AE17" s="203"/>
      <c r="AF17" s="230" t="s">
        <v>565</v>
      </c>
      <c r="AG17" s="230"/>
      <c r="AH17" s="249">
        <v>16.04</v>
      </c>
      <c r="AI17" s="249"/>
      <c r="AJ17" s="249"/>
      <c r="AK17" s="249"/>
      <c r="AL17" s="249"/>
      <c r="AM17" s="249"/>
      <c r="AN17" s="41" t="s">
        <v>316</v>
      </c>
      <c r="AP17" s="242">
        <f t="shared" si="2"/>
        <v>3936.0955395999999</v>
      </c>
      <c r="AQ17" s="242"/>
      <c r="AR17" s="242"/>
      <c r="AS17" s="242"/>
      <c r="AT17" s="242"/>
      <c r="AU17" s="242"/>
      <c r="AV17" s="242"/>
      <c r="AW17" s="242"/>
      <c r="AX17" s="242"/>
      <c r="AY17" s="242"/>
      <c r="AZ17" s="206"/>
      <c r="BB17" s="51"/>
      <c r="CE17" s="5" t="s">
        <v>38</v>
      </c>
      <c r="CF17" s="6" t="s">
        <v>39</v>
      </c>
      <c r="CG17" s="8">
        <v>24.15</v>
      </c>
      <c r="CH17" s="4">
        <f t="shared" si="0"/>
        <v>346455.89999999997</v>
      </c>
    </row>
    <row r="18" spans="3:86" x14ac:dyDescent="0.25">
      <c r="C18" s="46"/>
      <c r="E18" s="200" t="s">
        <v>187</v>
      </c>
      <c r="F18" s="243"/>
      <c r="G18" s="243"/>
      <c r="H18" s="243"/>
      <c r="I18" s="243"/>
      <c r="J18" s="243"/>
      <c r="K18" s="230" t="str">
        <f t="shared" si="1"/>
        <v>FORMIC ACID</v>
      </c>
      <c r="L18" s="230"/>
      <c r="M18" s="230"/>
      <c r="N18" s="230"/>
      <c r="O18" s="230"/>
      <c r="P18" s="230"/>
      <c r="Q18" s="230"/>
      <c r="R18" s="230"/>
      <c r="S18" s="230"/>
      <c r="T18" s="230"/>
      <c r="U18" s="230"/>
      <c r="V18" s="230"/>
      <c r="W18" s="230"/>
      <c r="X18" s="230"/>
      <c r="Y18" s="122"/>
      <c r="Z18" s="203">
        <v>0.1</v>
      </c>
      <c r="AA18" s="203"/>
      <c r="AB18" s="203"/>
      <c r="AC18" s="203"/>
      <c r="AD18" s="203"/>
      <c r="AE18" s="203"/>
      <c r="AF18" s="230" t="s">
        <v>315</v>
      </c>
      <c r="AG18" s="230"/>
      <c r="AH18" s="249">
        <v>458.33</v>
      </c>
      <c r="AI18" s="249"/>
      <c r="AJ18" s="249"/>
      <c r="AK18" s="249"/>
      <c r="AL18" s="249"/>
      <c r="AM18" s="249"/>
      <c r="AN18" s="41" t="s">
        <v>316</v>
      </c>
      <c r="AP18" s="242">
        <f t="shared" si="2"/>
        <v>6077.4557999999997</v>
      </c>
      <c r="AQ18" s="242"/>
      <c r="AR18" s="242"/>
      <c r="AS18" s="242"/>
      <c r="AT18" s="242"/>
      <c r="AU18" s="242"/>
      <c r="AV18" s="242"/>
      <c r="AW18" s="242"/>
      <c r="AX18" s="242"/>
      <c r="AY18" s="242"/>
      <c r="AZ18" s="206"/>
      <c r="BB18" s="51"/>
      <c r="CE18" s="5" t="s">
        <v>7</v>
      </c>
      <c r="CF18" s="6" t="s">
        <v>40</v>
      </c>
      <c r="CG18" s="7">
        <v>8.48</v>
      </c>
      <c r="CH18" s="4">
        <f t="shared" si="0"/>
        <v>121654.08</v>
      </c>
    </row>
    <row r="19" spans="3:86" x14ac:dyDescent="0.25">
      <c r="C19" s="46"/>
      <c r="E19" s="200" t="s">
        <v>191</v>
      </c>
      <c r="F19" s="243"/>
      <c r="G19" s="243"/>
      <c r="H19" s="243"/>
      <c r="I19" s="243"/>
      <c r="J19" s="243"/>
      <c r="K19" s="230" t="str">
        <f t="shared" si="1"/>
        <v>NTW RM 340 E NEW LIQ</v>
      </c>
      <c r="L19" s="230"/>
      <c r="M19" s="230"/>
      <c r="N19" s="230"/>
      <c r="O19" s="230"/>
      <c r="P19" s="230"/>
      <c r="Q19" s="230"/>
      <c r="R19" s="230"/>
      <c r="S19" s="230"/>
      <c r="T19" s="230"/>
      <c r="U19" s="230"/>
      <c r="V19" s="230"/>
      <c r="W19" s="230"/>
      <c r="X19" s="230"/>
      <c r="Y19" s="122"/>
      <c r="Z19" s="203">
        <v>0.5</v>
      </c>
      <c r="AA19" s="203"/>
      <c r="AB19" s="203"/>
      <c r="AC19" s="203"/>
      <c r="AD19" s="203"/>
      <c r="AE19" s="203"/>
      <c r="AF19" s="230" t="s">
        <v>315</v>
      </c>
      <c r="AG19" s="230"/>
      <c r="AH19" s="249">
        <v>2291.65</v>
      </c>
      <c r="AI19" s="249"/>
      <c r="AJ19" s="249"/>
      <c r="AK19" s="249"/>
      <c r="AL19" s="249"/>
      <c r="AM19" s="249"/>
      <c r="AN19" s="41" t="s">
        <v>316</v>
      </c>
      <c r="AP19" s="242">
        <f t="shared" si="2"/>
        <v>48651.729500000001</v>
      </c>
      <c r="AQ19" s="242"/>
      <c r="AR19" s="242"/>
      <c r="AS19" s="242"/>
      <c r="AT19" s="242"/>
      <c r="AU19" s="242"/>
      <c r="AV19" s="242"/>
      <c r="AW19" s="242"/>
      <c r="AX19" s="242"/>
      <c r="AY19" s="242"/>
      <c r="AZ19" s="206"/>
      <c r="BB19" s="51"/>
      <c r="CE19" s="5" t="s">
        <v>41</v>
      </c>
      <c r="CF19" s="6" t="s">
        <v>42</v>
      </c>
      <c r="CG19" s="7">
        <v>7.27</v>
      </c>
      <c r="CH19" s="4">
        <f t="shared" si="0"/>
        <v>104295.42</v>
      </c>
    </row>
    <row r="20" spans="3:86" x14ac:dyDescent="0.25">
      <c r="C20" s="46"/>
      <c r="E20" s="200" t="s">
        <v>5</v>
      </c>
      <c r="F20" s="243"/>
      <c r="G20" s="243"/>
      <c r="H20" s="243"/>
      <c r="I20" s="243"/>
      <c r="J20" s="243"/>
      <c r="K20" s="230" t="str">
        <f t="shared" si="1"/>
        <v>NOVACRON YELLOW S-3R</v>
      </c>
      <c r="L20" s="230"/>
      <c r="M20" s="230"/>
      <c r="N20" s="230"/>
      <c r="O20" s="230"/>
      <c r="P20" s="230"/>
      <c r="Q20" s="230"/>
      <c r="R20" s="230"/>
      <c r="S20" s="230"/>
      <c r="T20" s="230"/>
      <c r="U20" s="230"/>
      <c r="V20" s="230"/>
      <c r="W20" s="230"/>
      <c r="X20" s="230"/>
      <c r="Y20" s="122"/>
      <c r="Z20" s="203">
        <v>6.4999999999999997E-3</v>
      </c>
      <c r="AA20" s="203"/>
      <c r="AB20" s="203"/>
      <c r="AC20" s="203"/>
      <c r="AD20" s="203"/>
      <c r="AE20" s="203"/>
      <c r="AF20" s="230" t="s">
        <v>565</v>
      </c>
      <c r="AG20" s="230"/>
      <c r="AH20" s="249">
        <v>29.79</v>
      </c>
      <c r="AI20" s="249"/>
      <c r="AJ20" s="249"/>
      <c r="AK20" s="249"/>
      <c r="AL20" s="249"/>
      <c r="AM20" s="249"/>
      <c r="AN20" s="41" t="s">
        <v>316</v>
      </c>
      <c r="AP20" s="242">
        <f t="shared" si="2"/>
        <v>2893.2768917999997</v>
      </c>
      <c r="AQ20" s="242"/>
      <c r="AR20" s="242"/>
      <c r="AS20" s="242"/>
      <c r="AT20" s="242"/>
      <c r="AU20" s="242"/>
      <c r="AV20" s="242"/>
      <c r="AW20" s="242"/>
      <c r="AX20" s="242"/>
      <c r="AY20" s="242"/>
      <c r="AZ20" s="206"/>
      <c r="BB20" s="51"/>
      <c r="CE20" s="5" t="s">
        <v>43</v>
      </c>
      <c r="CF20" s="6" t="s">
        <v>44</v>
      </c>
      <c r="CG20" s="7">
        <v>7.63</v>
      </c>
      <c r="CH20" s="4">
        <f t="shared" si="0"/>
        <v>109459.98</v>
      </c>
    </row>
    <row r="21" spans="3:86" x14ac:dyDescent="0.25">
      <c r="C21" s="46"/>
      <c r="E21" s="200" t="s">
        <v>28</v>
      </c>
      <c r="F21" s="243"/>
      <c r="G21" s="243"/>
      <c r="H21" s="243"/>
      <c r="I21" s="243"/>
      <c r="J21" s="243"/>
      <c r="K21" s="230" t="str">
        <f t="shared" si="1"/>
        <v>NOVACRON RED S-B</v>
      </c>
      <c r="L21" s="230"/>
      <c r="M21" s="230"/>
      <c r="N21" s="230"/>
      <c r="O21" s="230"/>
      <c r="P21" s="230"/>
      <c r="Q21" s="230"/>
      <c r="R21" s="230"/>
      <c r="S21" s="230"/>
      <c r="T21" s="230"/>
      <c r="U21" s="230"/>
      <c r="V21" s="230"/>
      <c r="W21" s="230"/>
      <c r="X21" s="230"/>
      <c r="Y21" s="122"/>
      <c r="Z21" s="203">
        <v>2.5000000000000001E-2</v>
      </c>
      <c r="AA21" s="203"/>
      <c r="AB21" s="203"/>
      <c r="AC21" s="203"/>
      <c r="AD21" s="203"/>
      <c r="AE21" s="203"/>
      <c r="AF21" s="230" t="s">
        <v>565</v>
      </c>
      <c r="AG21" s="230"/>
      <c r="AH21" s="249">
        <v>114.58</v>
      </c>
      <c r="AI21" s="249"/>
      <c r="AJ21" s="249"/>
      <c r="AK21" s="249"/>
      <c r="AL21" s="249"/>
      <c r="AM21" s="249"/>
      <c r="AN21" s="41" t="s">
        <v>316</v>
      </c>
      <c r="AP21" s="242">
        <f t="shared" si="2"/>
        <v>12410.423334000001</v>
      </c>
      <c r="AQ21" s="242"/>
      <c r="AR21" s="242"/>
      <c r="AS21" s="242"/>
      <c r="AT21" s="242"/>
      <c r="AU21" s="242"/>
      <c r="AV21" s="242"/>
      <c r="AW21" s="242"/>
      <c r="AX21" s="242"/>
      <c r="AY21" s="242"/>
      <c r="AZ21" s="206"/>
      <c r="BB21" s="51"/>
      <c r="CE21" s="5" t="s">
        <v>45</v>
      </c>
      <c r="CF21" s="6" t="s">
        <v>46</v>
      </c>
      <c r="CG21" s="7">
        <v>9.5583270598076133</v>
      </c>
      <c r="CH21" s="4">
        <f t="shared" si="0"/>
        <v>137123.76</v>
      </c>
    </row>
    <row r="22" spans="3:86" x14ac:dyDescent="0.25">
      <c r="C22" s="46"/>
      <c r="E22" s="200" t="s">
        <v>201</v>
      </c>
      <c r="F22" s="243"/>
      <c r="G22" s="243"/>
      <c r="H22" s="243"/>
      <c r="I22" s="243"/>
      <c r="J22" s="243"/>
      <c r="K22" s="230" t="str">
        <f t="shared" si="1"/>
        <v>KH SOLIDOKOLL DPR ID LIQ</v>
      </c>
      <c r="L22" s="230"/>
      <c r="M22" s="230"/>
      <c r="N22" s="230"/>
      <c r="O22" s="230"/>
      <c r="P22" s="230"/>
      <c r="Q22" s="230"/>
      <c r="R22" s="230"/>
      <c r="S22" s="230"/>
      <c r="T22" s="230"/>
      <c r="U22" s="230"/>
      <c r="V22" s="230"/>
      <c r="W22" s="230"/>
      <c r="X22" s="230"/>
      <c r="Y22" s="122"/>
      <c r="Z22" s="203">
        <v>1</v>
      </c>
      <c r="AA22" s="203"/>
      <c r="AB22" s="203"/>
      <c r="AC22" s="203"/>
      <c r="AD22" s="203"/>
      <c r="AE22" s="203"/>
      <c r="AF22" s="230" t="s">
        <v>315</v>
      </c>
      <c r="AG22" s="230"/>
      <c r="AH22" s="249">
        <v>4583.3</v>
      </c>
      <c r="AI22" s="249"/>
      <c r="AJ22" s="249"/>
      <c r="AK22" s="249"/>
      <c r="AL22" s="249"/>
      <c r="AM22" s="249"/>
      <c r="AN22" s="41" t="s">
        <v>316</v>
      </c>
      <c r="AP22" s="242">
        <f t="shared" si="2"/>
        <v>46749.66</v>
      </c>
      <c r="AQ22" s="242"/>
      <c r="AR22" s="242"/>
      <c r="AS22" s="242"/>
      <c r="AT22" s="242"/>
      <c r="AU22" s="242"/>
      <c r="AV22" s="242"/>
      <c r="AW22" s="242"/>
      <c r="AX22" s="242"/>
      <c r="AY22" s="242"/>
      <c r="AZ22" s="206"/>
      <c r="BB22" s="51"/>
      <c r="CE22" s="5" t="s">
        <v>47</v>
      </c>
      <c r="CF22" s="6" t="s">
        <v>48</v>
      </c>
      <c r="CG22" s="7">
        <v>6.66</v>
      </c>
      <c r="CH22" s="4">
        <f t="shared" si="0"/>
        <v>95544.36</v>
      </c>
    </row>
    <row r="23" spans="3:86" x14ac:dyDescent="0.25">
      <c r="C23" s="46"/>
      <c r="E23" s="200" t="s">
        <v>199</v>
      </c>
      <c r="F23" s="243"/>
      <c r="G23" s="243"/>
      <c r="H23" s="243"/>
      <c r="I23" s="243"/>
      <c r="J23" s="243"/>
      <c r="K23" s="230" t="str">
        <f t="shared" si="1"/>
        <v>KH JINTEXYL CDB NEW CONC</v>
      </c>
      <c r="L23" s="230"/>
      <c r="M23" s="230"/>
      <c r="N23" s="230"/>
      <c r="O23" s="230"/>
      <c r="P23" s="230"/>
      <c r="Q23" s="230"/>
      <c r="R23" s="230"/>
      <c r="S23" s="230"/>
      <c r="T23" s="230"/>
      <c r="U23" s="230"/>
      <c r="V23" s="230"/>
      <c r="W23" s="230"/>
      <c r="X23" s="230"/>
      <c r="Y23" s="122"/>
      <c r="Z23" s="203">
        <v>1</v>
      </c>
      <c r="AA23" s="203"/>
      <c r="AB23" s="203"/>
      <c r="AC23" s="203"/>
      <c r="AD23" s="203"/>
      <c r="AE23" s="203"/>
      <c r="AF23" s="230" t="s">
        <v>315</v>
      </c>
      <c r="AG23" s="230"/>
      <c r="AH23" s="249">
        <v>4583.3</v>
      </c>
      <c r="AI23" s="249"/>
      <c r="AJ23" s="249"/>
      <c r="AK23" s="249"/>
      <c r="AL23" s="249"/>
      <c r="AM23" s="249"/>
      <c r="AN23" s="41" t="s">
        <v>316</v>
      </c>
      <c r="AP23" s="242">
        <f t="shared" si="2"/>
        <v>52249.62</v>
      </c>
      <c r="AQ23" s="242"/>
      <c r="AR23" s="242"/>
      <c r="AS23" s="242"/>
      <c r="AT23" s="242"/>
      <c r="AU23" s="242"/>
      <c r="AV23" s="242"/>
      <c r="AW23" s="242"/>
      <c r="AX23" s="242"/>
      <c r="AY23" s="242"/>
      <c r="AZ23" s="206"/>
      <c r="BB23" s="51"/>
      <c r="CE23" s="5" t="s">
        <v>49</v>
      </c>
      <c r="CF23" s="9" t="s">
        <v>50</v>
      </c>
      <c r="CG23" s="7">
        <v>12.14</v>
      </c>
      <c r="CH23" s="4">
        <f t="shared" si="0"/>
        <v>174160.44</v>
      </c>
    </row>
    <row r="24" spans="3:86" x14ac:dyDescent="0.25">
      <c r="C24" s="46"/>
      <c r="E24" s="200" t="s">
        <v>218</v>
      </c>
      <c r="F24" s="243"/>
      <c r="G24" s="243"/>
      <c r="H24" s="243"/>
      <c r="I24" s="243"/>
      <c r="J24" s="243"/>
      <c r="K24" s="230" t="str">
        <f t="shared" si="1"/>
        <v>JINLEV ECO CL 225</v>
      </c>
      <c r="L24" s="230"/>
      <c r="M24" s="230"/>
      <c r="N24" s="230"/>
      <c r="O24" s="230"/>
      <c r="P24" s="230"/>
      <c r="Q24" s="230"/>
      <c r="R24" s="230"/>
      <c r="S24" s="230"/>
      <c r="T24" s="230"/>
      <c r="U24" s="230"/>
      <c r="V24" s="230"/>
      <c r="W24" s="230"/>
      <c r="X24" s="230"/>
      <c r="Y24" s="122"/>
      <c r="Z24" s="203">
        <v>1</v>
      </c>
      <c r="AA24" s="203"/>
      <c r="AB24" s="203"/>
      <c r="AC24" s="203"/>
      <c r="AD24" s="203"/>
      <c r="AE24" s="203"/>
      <c r="AF24" s="230" t="s">
        <v>315</v>
      </c>
      <c r="AG24" s="230"/>
      <c r="AH24" s="249">
        <v>4583.3</v>
      </c>
      <c r="AI24" s="249"/>
      <c r="AJ24" s="249"/>
      <c r="AK24" s="249"/>
      <c r="AL24" s="249"/>
      <c r="AM24" s="249"/>
      <c r="AN24" s="41" t="s">
        <v>316</v>
      </c>
      <c r="AP24" s="242">
        <f t="shared" si="2"/>
        <v>54999.325002000005</v>
      </c>
      <c r="AQ24" s="242"/>
      <c r="AR24" s="242"/>
      <c r="AS24" s="242"/>
      <c r="AT24" s="242"/>
      <c r="AU24" s="242"/>
      <c r="AV24" s="242"/>
      <c r="AW24" s="242"/>
      <c r="AX24" s="242"/>
      <c r="AY24" s="242"/>
      <c r="AZ24" s="206"/>
      <c r="BB24" s="51"/>
      <c r="CE24" s="5" t="s">
        <v>51</v>
      </c>
      <c r="CF24" s="6" t="s">
        <v>52</v>
      </c>
      <c r="CG24" s="8">
        <v>16.57</v>
      </c>
      <c r="CH24" s="4">
        <f t="shared" si="0"/>
        <v>237713.22</v>
      </c>
    </row>
    <row r="25" spans="3:86" x14ac:dyDescent="0.25">
      <c r="C25" s="46"/>
      <c r="E25" s="200" t="s">
        <v>9</v>
      </c>
      <c r="F25" s="243"/>
      <c r="G25" s="243"/>
      <c r="H25" s="243"/>
      <c r="I25" s="243"/>
      <c r="J25" s="243"/>
      <c r="K25" s="230" t="str">
        <f t="shared" si="1"/>
        <v>SODIUM SULFATE</v>
      </c>
      <c r="L25" s="230"/>
      <c r="M25" s="230"/>
      <c r="N25" s="230"/>
      <c r="O25" s="230"/>
      <c r="P25" s="230"/>
      <c r="Q25" s="230"/>
      <c r="R25" s="230"/>
      <c r="S25" s="230"/>
      <c r="T25" s="230"/>
      <c r="U25" s="230"/>
      <c r="V25" s="230"/>
      <c r="W25" s="230"/>
      <c r="X25" s="230"/>
      <c r="Y25" s="122"/>
      <c r="Z25" s="203">
        <v>20</v>
      </c>
      <c r="AA25" s="203"/>
      <c r="AB25" s="203"/>
      <c r="AC25" s="203"/>
      <c r="AD25" s="203"/>
      <c r="AE25" s="203"/>
      <c r="AF25" s="230" t="s">
        <v>315</v>
      </c>
      <c r="AG25" s="230"/>
      <c r="AH25" s="249">
        <v>91666</v>
      </c>
      <c r="AI25" s="249"/>
      <c r="AJ25" s="249"/>
      <c r="AK25" s="249"/>
      <c r="AL25" s="249"/>
      <c r="AM25" s="249"/>
      <c r="AN25" s="41" t="s">
        <v>316</v>
      </c>
      <c r="AP25" s="242">
        <f t="shared" si="2"/>
        <v>218760.90900000001</v>
      </c>
      <c r="AQ25" s="242"/>
      <c r="AR25" s="242"/>
      <c r="AS25" s="242"/>
      <c r="AT25" s="242"/>
      <c r="AU25" s="242"/>
      <c r="AV25" s="242"/>
      <c r="AW25" s="242"/>
      <c r="AX25" s="242"/>
      <c r="AY25" s="242"/>
      <c r="AZ25" s="206"/>
      <c r="BB25" s="51"/>
      <c r="CE25" s="5"/>
      <c r="CF25" s="6"/>
      <c r="CG25" s="8"/>
      <c r="CH25" s="4"/>
    </row>
    <row r="26" spans="3:86" x14ac:dyDescent="0.25">
      <c r="C26" s="46"/>
      <c r="E26" s="200" t="s">
        <v>10</v>
      </c>
      <c r="F26" s="243"/>
      <c r="G26" s="243"/>
      <c r="H26" s="243"/>
      <c r="I26" s="243"/>
      <c r="J26" s="243"/>
      <c r="K26" s="230" t="str">
        <f t="shared" si="1"/>
        <v>SODA ASH</v>
      </c>
      <c r="L26" s="230"/>
      <c r="M26" s="230"/>
      <c r="N26" s="230"/>
      <c r="O26" s="230"/>
      <c r="P26" s="230"/>
      <c r="Q26" s="230"/>
      <c r="R26" s="230"/>
      <c r="S26" s="230"/>
      <c r="T26" s="230"/>
      <c r="U26" s="230"/>
      <c r="V26" s="230"/>
      <c r="W26" s="230"/>
      <c r="X26" s="230"/>
      <c r="Y26" s="122"/>
      <c r="Z26" s="203">
        <v>10</v>
      </c>
      <c r="AA26" s="203"/>
      <c r="AB26" s="203"/>
      <c r="AC26" s="203"/>
      <c r="AD26" s="203"/>
      <c r="AE26" s="203"/>
      <c r="AF26" s="230" t="s">
        <v>315</v>
      </c>
      <c r="AG26" s="230"/>
      <c r="AH26" s="249">
        <v>45833</v>
      </c>
      <c r="AI26" s="249"/>
      <c r="AJ26" s="249"/>
      <c r="AK26" s="249"/>
      <c r="AL26" s="249"/>
      <c r="AM26" s="249"/>
      <c r="AN26" s="41" t="s">
        <v>316</v>
      </c>
      <c r="AP26" s="242">
        <f t="shared" si="2"/>
        <v>406997.04</v>
      </c>
      <c r="AQ26" s="242"/>
      <c r="AR26" s="242"/>
      <c r="AS26" s="242"/>
      <c r="AT26" s="242"/>
      <c r="AU26" s="242"/>
      <c r="AV26" s="242"/>
      <c r="AW26" s="242"/>
      <c r="AX26" s="242"/>
      <c r="AY26" s="242"/>
      <c r="AZ26" s="206"/>
      <c r="BB26" s="51"/>
      <c r="CE26" s="5" t="s">
        <v>53</v>
      </c>
      <c r="CF26" s="9" t="s">
        <v>54</v>
      </c>
      <c r="CG26" s="7">
        <v>24.42</v>
      </c>
      <c r="CH26" s="4">
        <f t="shared" si="0"/>
        <v>350329.32</v>
      </c>
    </row>
    <row r="27" spans="3:86" x14ac:dyDescent="0.25">
      <c r="C27" s="46"/>
      <c r="E27" s="200" t="s">
        <v>189</v>
      </c>
      <c r="F27" s="243"/>
      <c r="G27" s="243"/>
      <c r="H27" s="243"/>
      <c r="I27" s="243"/>
      <c r="J27" s="243"/>
      <c r="K27" s="230" t="str">
        <f t="shared" si="1"/>
        <v>KH ACID</v>
      </c>
      <c r="L27" s="230"/>
      <c r="M27" s="230"/>
      <c r="N27" s="230"/>
      <c r="O27" s="230"/>
      <c r="P27" s="230"/>
      <c r="Q27" s="230"/>
      <c r="R27" s="230"/>
      <c r="S27" s="230"/>
      <c r="T27" s="230"/>
      <c r="U27" s="230"/>
      <c r="V27" s="230"/>
      <c r="W27" s="230"/>
      <c r="X27" s="230"/>
      <c r="Y27" s="122"/>
      <c r="Z27" s="203">
        <v>1</v>
      </c>
      <c r="AA27" s="203"/>
      <c r="AB27" s="203"/>
      <c r="AC27" s="203"/>
      <c r="AD27" s="203"/>
      <c r="AE27" s="203"/>
      <c r="AF27" s="230" t="s">
        <v>315</v>
      </c>
      <c r="AG27" s="230"/>
      <c r="AH27" s="249">
        <v>4583.3</v>
      </c>
      <c r="AI27" s="249"/>
      <c r="AJ27" s="249"/>
      <c r="AK27" s="249"/>
      <c r="AL27" s="249"/>
      <c r="AM27" s="249"/>
      <c r="AN27" s="41" t="s">
        <v>316</v>
      </c>
      <c r="AP27" s="242">
        <f t="shared" si="2"/>
        <v>18266.283820000001</v>
      </c>
      <c r="AQ27" s="242"/>
      <c r="AR27" s="242"/>
      <c r="AS27" s="242"/>
      <c r="AT27" s="242"/>
      <c r="AU27" s="242"/>
      <c r="AV27" s="242"/>
      <c r="AW27" s="242"/>
      <c r="AX27" s="242"/>
      <c r="AY27" s="242"/>
      <c r="AZ27" s="206"/>
      <c r="BB27" s="51"/>
      <c r="CE27" s="5" t="s">
        <v>55</v>
      </c>
      <c r="CF27" s="6" t="s">
        <v>56</v>
      </c>
      <c r="CG27" s="8">
        <v>19.260000000000002</v>
      </c>
      <c r="CH27" s="4">
        <f t="shared" si="0"/>
        <v>276303.96000000002</v>
      </c>
    </row>
    <row r="28" spans="3:86" x14ac:dyDescent="0.25">
      <c r="C28" s="46"/>
      <c r="E28" s="223" t="s">
        <v>246</v>
      </c>
      <c r="F28" s="224"/>
      <c r="G28" s="224"/>
      <c r="H28" s="224"/>
      <c r="I28" s="224"/>
      <c r="J28" s="224"/>
      <c r="K28" s="225" t="str">
        <f t="shared" si="1"/>
        <v>LADIPUR RSK</v>
      </c>
      <c r="L28" s="225"/>
      <c r="M28" s="225"/>
      <c r="N28" s="225"/>
      <c r="O28" s="225"/>
      <c r="P28" s="225"/>
      <c r="Q28" s="225"/>
      <c r="R28" s="225"/>
      <c r="S28" s="225"/>
      <c r="T28" s="225"/>
      <c r="U28" s="225"/>
      <c r="V28" s="225"/>
      <c r="W28" s="225"/>
      <c r="X28" s="225"/>
      <c r="Y28" s="121"/>
      <c r="Z28" s="226">
        <v>1</v>
      </c>
      <c r="AA28" s="226"/>
      <c r="AB28" s="226"/>
      <c r="AC28" s="226"/>
      <c r="AD28" s="226"/>
      <c r="AE28" s="226"/>
      <c r="AF28" s="225" t="s">
        <v>315</v>
      </c>
      <c r="AG28" s="225"/>
      <c r="AH28" s="227">
        <v>4583.3</v>
      </c>
      <c r="AI28" s="227"/>
      <c r="AJ28" s="227"/>
      <c r="AK28" s="227"/>
      <c r="AL28" s="227"/>
      <c r="AM28" s="227"/>
      <c r="AN28" s="54" t="s">
        <v>316</v>
      </c>
      <c r="AO28" s="54"/>
      <c r="AP28" s="228">
        <f t="shared" si="2"/>
        <v>68749.17916900001</v>
      </c>
      <c r="AQ28" s="228"/>
      <c r="AR28" s="228"/>
      <c r="AS28" s="228"/>
      <c r="AT28" s="228"/>
      <c r="AU28" s="228"/>
      <c r="AV28" s="228"/>
      <c r="AW28" s="228"/>
      <c r="AX28" s="228"/>
      <c r="AY28" s="228"/>
      <c r="AZ28" s="229"/>
      <c r="BB28" s="51"/>
      <c r="CE28" s="5" t="s">
        <v>57</v>
      </c>
      <c r="CF28" s="6" t="s">
        <v>58</v>
      </c>
      <c r="CG28" s="8">
        <v>16.22</v>
      </c>
      <c r="CH28" s="4">
        <f t="shared" si="0"/>
        <v>232692.12</v>
      </c>
    </row>
    <row r="29" spans="3:86" x14ac:dyDescent="0.25">
      <c r="C29" s="46"/>
      <c r="E29" s="131"/>
      <c r="F29" s="131"/>
      <c r="G29" s="131"/>
      <c r="H29" s="131"/>
      <c r="I29" s="131"/>
      <c r="J29" s="131"/>
      <c r="K29" s="122"/>
      <c r="L29" s="122"/>
      <c r="M29" s="122"/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11"/>
      <c r="AA29" s="111"/>
      <c r="AB29" s="111"/>
      <c r="AC29" s="111"/>
      <c r="AD29" s="111"/>
      <c r="AE29" s="111"/>
      <c r="AF29" s="122"/>
      <c r="AG29" s="122"/>
      <c r="AH29" s="131"/>
      <c r="AI29" s="131"/>
      <c r="AJ29" s="131"/>
      <c r="AK29" s="131"/>
      <c r="AL29" s="131"/>
      <c r="AM29" s="131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B29" s="51"/>
      <c r="CE29" s="5" t="s">
        <v>59</v>
      </c>
      <c r="CF29" s="6" t="s">
        <v>60</v>
      </c>
      <c r="CG29" s="8">
        <v>21.41</v>
      </c>
      <c r="CH29" s="4">
        <f t="shared" si="0"/>
        <v>307147.86</v>
      </c>
    </row>
    <row r="30" spans="3:86" x14ac:dyDescent="0.25">
      <c r="C30" s="46"/>
      <c r="E30" s="131"/>
      <c r="F30" s="131"/>
      <c r="G30" s="131"/>
      <c r="H30" s="131"/>
      <c r="I30" s="131"/>
      <c r="J30" s="131"/>
      <c r="K30" s="122"/>
      <c r="L30" s="122"/>
      <c r="M30" s="122"/>
      <c r="N30" s="122"/>
      <c r="O30" s="122"/>
      <c r="P30" s="122"/>
      <c r="Q30" s="122"/>
      <c r="R30" s="122"/>
      <c r="S30" s="122"/>
      <c r="T30" s="122"/>
      <c r="U30" s="122"/>
      <c r="V30" s="122"/>
      <c r="W30" s="122"/>
      <c r="X30" s="122"/>
      <c r="Y30" s="122"/>
      <c r="Z30" s="111"/>
      <c r="AA30" s="111"/>
      <c r="AB30" s="111"/>
      <c r="AC30" s="111"/>
      <c r="AD30" s="111"/>
      <c r="AE30" s="111"/>
      <c r="AF30" s="122"/>
      <c r="AG30" s="122"/>
      <c r="AH30" s="131"/>
      <c r="AI30" s="131"/>
      <c r="AJ30" s="131"/>
      <c r="AK30" s="59"/>
      <c r="AL30" s="230" t="s">
        <v>318</v>
      </c>
      <c r="AM30" s="230"/>
      <c r="AN30" s="230"/>
      <c r="AO30" s="230"/>
      <c r="AP30" s="112" t="s">
        <v>11</v>
      </c>
      <c r="AQ30" s="242">
        <f>SUM(AP10:AZ28)</f>
        <v>1656223.8097636001</v>
      </c>
      <c r="AR30" s="242"/>
      <c r="AS30" s="242"/>
      <c r="AT30" s="242"/>
      <c r="AU30" s="242"/>
      <c r="AV30" s="242"/>
      <c r="AW30" s="242"/>
      <c r="AX30" s="242"/>
      <c r="AY30" s="242"/>
      <c r="AZ30" s="242"/>
      <c r="BB30" s="51"/>
      <c r="CE30" s="5" t="s">
        <v>61</v>
      </c>
      <c r="CF30" s="6" t="s">
        <v>62</v>
      </c>
      <c r="CG30" s="7">
        <v>17.59</v>
      </c>
      <c r="CH30" s="4">
        <f t="shared" si="0"/>
        <v>252346.13999999998</v>
      </c>
    </row>
    <row r="31" spans="3:86" x14ac:dyDescent="0.25">
      <c r="C31" s="46"/>
      <c r="E31" s="131"/>
      <c r="F31" s="131"/>
      <c r="G31" s="131"/>
      <c r="H31" s="131"/>
      <c r="I31" s="131"/>
      <c r="J31" s="131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11"/>
      <c r="AA31" s="111"/>
      <c r="AB31" s="111"/>
      <c r="AC31" s="111"/>
      <c r="AD31" s="111"/>
      <c r="AE31" s="111"/>
      <c r="AF31" s="122"/>
      <c r="AG31" s="122"/>
      <c r="AH31" s="131"/>
      <c r="AI31" s="131"/>
      <c r="AJ31" s="131"/>
      <c r="AK31" s="59"/>
      <c r="AL31" s="230" t="s">
        <v>317</v>
      </c>
      <c r="AM31" s="230"/>
      <c r="AN31" s="230"/>
      <c r="AO31" s="230"/>
      <c r="AP31" s="112" t="s">
        <v>11</v>
      </c>
      <c r="AQ31" s="242">
        <f>AQ30/AQ4</f>
        <v>752.82900443800008</v>
      </c>
      <c r="AR31" s="242"/>
      <c r="AS31" s="242"/>
      <c r="AT31" s="242"/>
      <c r="AU31" s="242"/>
      <c r="AV31" s="242"/>
      <c r="AW31" s="242"/>
      <c r="AX31" s="242"/>
      <c r="AY31" s="242"/>
      <c r="AZ31" s="242"/>
      <c r="BB31" s="51"/>
      <c r="CE31" s="5" t="s">
        <v>63</v>
      </c>
      <c r="CF31" s="6" t="s">
        <v>64</v>
      </c>
      <c r="CG31" s="7">
        <v>8.936572563780846</v>
      </c>
      <c r="CH31" s="4">
        <f t="shared" si="0"/>
        <v>128204.07000000002</v>
      </c>
    </row>
    <row r="32" spans="3:86" x14ac:dyDescent="0.25">
      <c r="C32" s="46"/>
      <c r="E32" s="131"/>
      <c r="F32" s="131"/>
      <c r="G32" s="131"/>
      <c r="H32" s="131"/>
      <c r="I32" s="131"/>
      <c r="J32" s="131"/>
      <c r="K32" s="122"/>
      <c r="L32" s="122"/>
      <c r="M32" s="122"/>
      <c r="N32" s="122"/>
      <c r="O32" s="122"/>
      <c r="P32" s="122"/>
      <c r="Q32" s="122"/>
      <c r="R32" s="122"/>
      <c r="S32" s="122"/>
      <c r="T32" s="122"/>
      <c r="U32" s="122"/>
      <c r="V32" s="122"/>
      <c r="W32" s="122"/>
      <c r="X32" s="122"/>
      <c r="Y32" s="122"/>
      <c r="Z32" s="111"/>
      <c r="AA32" s="111"/>
      <c r="AB32" s="111"/>
      <c r="AC32" s="111"/>
      <c r="AD32" s="111"/>
      <c r="AE32" s="111"/>
      <c r="AF32" s="122"/>
      <c r="AG32" s="122"/>
      <c r="AH32" s="131"/>
      <c r="AI32" s="131"/>
      <c r="AJ32" s="131"/>
      <c r="AK32" s="131"/>
      <c r="AL32" s="131"/>
      <c r="AM32" s="131"/>
      <c r="AQ32" s="131"/>
      <c r="AR32" s="131"/>
      <c r="AS32" s="131"/>
      <c r="AT32" s="131"/>
      <c r="AU32" s="131"/>
      <c r="AV32" s="131"/>
      <c r="AW32" s="131"/>
      <c r="AX32" s="131"/>
      <c r="AY32" s="131"/>
      <c r="AZ32" s="131"/>
      <c r="BB32" s="51"/>
      <c r="CE32" s="5" t="s">
        <v>65</v>
      </c>
      <c r="CF32" s="6" t="s">
        <v>66</v>
      </c>
      <c r="CG32" s="7">
        <v>8.3867837724801344</v>
      </c>
      <c r="CH32" s="4">
        <f t="shared" si="0"/>
        <v>120316.8</v>
      </c>
    </row>
    <row r="33" spans="3:86" ht="17.25" thickBot="1" x14ac:dyDescent="0.3">
      <c r="C33" s="60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  <c r="AU33" s="61"/>
      <c r="AV33" s="61"/>
      <c r="AW33" s="61"/>
      <c r="AX33" s="61"/>
      <c r="AY33" s="61"/>
      <c r="AZ33" s="61"/>
      <c r="BA33" s="61"/>
      <c r="BB33" s="62"/>
      <c r="CE33" s="5" t="s">
        <v>67</v>
      </c>
      <c r="CF33" s="6" t="s">
        <v>68</v>
      </c>
      <c r="CG33" s="8">
        <v>7.34</v>
      </c>
      <c r="CH33" s="4">
        <f t="shared" si="0"/>
        <v>105299.64</v>
      </c>
    </row>
    <row r="34" spans="3:86" x14ac:dyDescent="0.25">
      <c r="CE34" s="5" t="s">
        <v>69</v>
      </c>
      <c r="CF34" s="6" t="s">
        <v>70</v>
      </c>
      <c r="CG34" s="8">
        <v>13.47</v>
      </c>
      <c r="CH34" s="4">
        <f t="shared" si="0"/>
        <v>193240.62</v>
      </c>
    </row>
    <row r="35" spans="3:86" ht="17.25" thickBot="1" x14ac:dyDescent="0.3">
      <c r="CE35" s="10" t="s">
        <v>71</v>
      </c>
      <c r="CF35" s="6" t="s">
        <v>72</v>
      </c>
      <c r="CG35" s="7">
        <v>6.66</v>
      </c>
      <c r="CH35" s="4">
        <f t="shared" si="0"/>
        <v>95544.36</v>
      </c>
    </row>
    <row r="36" spans="3:86" x14ac:dyDescent="0.25">
      <c r="C36" s="43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  <c r="AI36" s="44"/>
      <c r="AJ36" s="44"/>
      <c r="AK36" s="44"/>
      <c r="AL36" s="44"/>
      <c r="AM36" s="44"/>
      <c r="AN36" s="44"/>
      <c r="AO36" s="44"/>
      <c r="AP36" s="44"/>
      <c r="AQ36" s="44"/>
      <c r="AR36" s="44"/>
      <c r="AS36" s="44"/>
      <c r="AT36" s="44"/>
      <c r="AU36" s="44"/>
      <c r="AV36" s="44"/>
      <c r="AW36" s="44"/>
      <c r="AX36" s="44"/>
      <c r="AY36" s="44"/>
      <c r="AZ36" s="44"/>
      <c r="BA36" s="44"/>
      <c r="BB36" s="45"/>
      <c r="CE36" s="10" t="s">
        <v>73</v>
      </c>
      <c r="CF36" s="6" t="s">
        <v>74</v>
      </c>
      <c r="CG36" s="7">
        <v>10.055604349644501</v>
      </c>
      <c r="CH36" s="4">
        <f t="shared" si="0"/>
        <v>144257.70000000001</v>
      </c>
    </row>
    <row r="37" spans="3:86" x14ac:dyDescent="0.25">
      <c r="C37" s="46"/>
      <c r="E37" s="245" t="s">
        <v>0</v>
      </c>
      <c r="F37" s="245"/>
      <c r="G37" s="245"/>
      <c r="H37" s="245"/>
      <c r="I37" s="245"/>
      <c r="J37" s="49" t="s">
        <v>11</v>
      </c>
      <c r="K37" s="245" t="s">
        <v>566</v>
      </c>
      <c r="L37" s="245"/>
      <c r="M37" s="245"/>
      <c r="N37" s="245"/>
      <c r="O37" s="245"/>
      <c r="P37" s="245"/>
      <c r="Q37" s="245"/>
      <c r="R37" s="245"/>
      <c r="S37" s="245"/>
      <c r="T37" s="245"/>
      <c r="U37" s="245"/>
      <c r="V37" s="49"/>
      <c r="W37" s="49"/>
      <c r="X37" s="49"/>
      <c r="Y37" s="49"/>
      <c r="Z37" s="49"/>
      <c r="AA37" s="49"/>
      <c r="AB37" s="49"/>
      <c r="AC37" s="49"/>
      <c r="AD37" s="50"/>
      <c r="AE37" s="50"/>
      <c r="AF37" s="50"/>
      <c r="AG37" s="50"/>
      <c r="AH37" s="245" t="s">
        <v>3</v>
      </c>
      <c r="AI37" s="245"/>
      <c r="AJ37" s="245"/>
      <c r="AK37" s="245"/>
      <c r="AL37" s="245"/>
      <c r="AM37" s="245"/>
      <c r="AN37" s="245"/>
      <c r="AO37" s="245"/>
      <c r="AP37" s="49" t="s">
        <v>11</v>
      </c>
      <c r="AQ37" s="247">
        <v>458.33</v>
      </c>
      <c r="AR37" s="247"/>
      <c r="AS37" s="247"/>
      <c r="AT37" s="247"/>
      <c r="AU37" s="49" t="s">
        <v>319</v>
      </c>
      <c r="AV37" s="49"/>
      <c r="AW37" s="49"/>
      <c r="AX37" s="49"/>
      <c r="AY37" s="49"/>
      <c r="AZ37" s="49"/>
      <c r="BB37" s="51"/>
      <c r="CE37" s="10" t="s">
        <v>75</v>
      </c>
      <c r="CF37" s="11" t="s">
        <v>76</v>
      </c>
      <c r="CG37" s="7">
        <v>8.91</v>
      </c>
      <c r="CH37" s="4">
        <f t="shared" si="0"/>
        <v>127822.86</v>
      </c>
    </row>
    <row r="38" spans="3:86" x14ac:dyDescent="0.25">
      <c r="C38" s="46"/>
      <c r="E38" s="245" t="s">
        <v>322</v>
      </c>
      <c r="F38" s="245"/>
      <c r="G38" s="245"/>
      <c r="H38" s="245"/>
      <c r="I38" s="245"/>
      <c r="J38" s="49" t="s">
        <v>11</v>
      </c>
      <c r="K38" s="245" t="s">
        <v>617</v>
      </c>
      <c r="L38" s="245"/>
      <c r="M38" s="245"/>
      <c r="N38" s="245"/>
      <c r="O38" s="245"/>
      <c r="P38" s="245"/>
      <c r="Q38" s="245"/>
      <c r="R38" s="245"/>
      <c r="S38" s="245"/>
      <c r="T38" s="245"/>
      <c r="U38" s="245"/>
      <c r="V38" s="49"/>
      <c r="W38" s="49"/>
      <c r="X38" s="49"/>
      <c r="Y38" s="49"/>
      <c r="Z38" s="49"/>
      <c r="AA38" s="49"/>
      <c r="AB38" s="49"/>
      <c r="AC38" s="49"/>
      <c r="AD38" s="50"/>
      <c r="AE38" s="50"/>
      <c r="AF38" s="50"/>
      <c r="AG38" s="50"/>
      <c r="AH38" s="245" t="s">
        <v>4</v>
      </c>
      <c r="AI38" s="245"/>
      <c r="AJ38" s="245"/>
      <c r="AK38" s="245"/>
      <c r="AL38" s="245"/>
      <c r="AM38" s="245"/>
      <c r="AN38" s="245"/>
      <c r="AO38" s="245"/>
      <c r="AP38" s="49" t="s">
        <v>11</v>
      </c>
      <c r="AQ38" s="245">
        <v>2200</v>
      </c>
      <c r="AR38" s="245"/>
      <c r="AS38" s="245"/>
      <c r="AT38" s="245"/>
      <c r="AU38" s="49" t="s">
        <v>320</v>
      </c>
      <c r="AV38" s="49"/>
      <c r="AW38" s="49"/>
      <c r="AX38" s="49"/>
      <c r="AY38" s="49"/>
      <c r="AZ38" s="49"/>
      <c r="BB38" s="51"/>
      <c r="CE38" s="10" t="s">
        <v>77</v>
      </c>
      <c r="CF38" s="11" t="s">
        <v>78</v>
      </c>
      <c r="CG38" s="8">
        <v>10.63</v>
      </c>
      <c r="CH38" s="4">
        <f t="shared" si="0"/>
        <v>152497.98000000001</v>
      </c>
    </row>
    <row r="39" spans="3:86" x14ac:dyDescent="0.25">
      <c r="C39" s="46"/>
      <c r="E39" s="245" t="s">
        <v>1</v>
      </c>
      <c r="F39" s="245"/>
      <c r="G39" s="245"/>
      <c r="H39" s="245"/>
      <c r="I39" s="245"/>
      <c r="J39" s="49" t="s">
        <v>11</v>
      </c>
      <c r="K39" s="245" t="s">
        <v>615</v>
      </c>
      <c r="L39" s="245"/>
      <c r="M39" s="245"/>
      <c r="N39" s="245"/>
      <c r="O39" s="245"/>
      <c r="P39" s="245"/>
      <c r="Q39" s="245"/>
      <c r="R39" s="245"/>
      <c r="S39" s="245"/>
      <c r="T39" s="245"/>
      <c r="U39" s="245"/>
      <c r="V39" s="49"/>
      <c r="W39" s="49"/>
      <c r="X39" s="49"/>
      <c r="Y39" s="49"/>
      <c r="Z39" s="49"/>
      <c r="AA39" s="49"/>
      <c r="AB39" s="49"/>
      <c r="AC39" s="49"/>
      <c r="AD39" s="50"/>
      <c r="AE39" s="50"/>
      <c r="AF39" s="50"/>
      <c r="AG39" s="50"/>
      <c r="AH39" s="245"/>
      <c r="AI39" s="245"/>
      <c r="AJ39" s="245"/>
      <c r="AK39" s="245"/>
      <c r="AL39" s="245"/>
      <c r="AM39" s="245"/>
      <c r="AN39" s="245"/>
      <c r="AO39" s="245"/>
      <c r="AP39" s="49"/>
      <c r="AQ39" s="246"/>
      <c r="AR39" s="246"/>
      <c r="AS39" s="246"/>
      <c r="AT39" s="246"/>
      <c r="AU39" s="49"/>
      <c r="AV39" s="49"/>
      <c r="AW39" s="49"/>
      <c r="AX39" s="49"/>
      <c r="AY39" s="49"/>
      <c r="AZ39" s="49"/>
      <c r="BB39" s="51"/>
      <c r="CE39" s="10" t="s">
        <v>79</v>
      </c>
      <c r="CF39" s="11" t="s">
        <v>80</v>
      </c>
      <c r="CG39" s="8">
        <v>19.899999999999999</v>
      </c>
      <c r="CH39" s="4">
        <f t="shared" si="0"/>
        <v>285485.39999999997</v>
      </c>
    </row>
    <row r="40" spans="3:86" x14ac:dyDescent="0.25">
      <c r="C40" s="46"/>
      <c r="E40" s="245" t="s">
        <v>2</v>
      </c>
      <c r="F40" s="245"/>
      <c r="G40" s="245"/>
      <c r="H40" s="245"/>
      <c r="I40" s="245"/>
      <c r="J40" s="49" t="s">
        <v>11</v>
      </c>
      <c r="K40" s="245" t="s">
        <v>618</v>
      </c>
      <c r="L40" s="245"/>
      <c r="M40" s="245"/>
      <c r="N40" s="245"/>
      <c r="O40" s="245"/>
      <c r="P40" s="245"/>
      <c r="Q40" s="245"/>
      <c r="R40" s="245"/>
      <c r="S40" s="245"/>
      <c r="T40" s="245"/>
      <c r="U40" s="245"/>
      <c r="V40" s="49"/>
      <c r="W40" s="49"/>
      <c r="X40" s="49"/>
      <c r="Y40" s="49"/>
      <c r="Z40" s="49"/>
      <c r="AA40" s="49"/>
      <c r="AB40" s="49"/>
      <c r="AC40" s="49"/>
      <c r="AD40" s="49"/>
      <c r="AE40" s="49"/>
      <c r="AF40" s="49"/>
      <c r="AG40" s="49"/>
      <c r="AH40" s="245"/>
      <c r="AI40" s="245"/>
      <c r="AJ40" s="245"/>
      <c r="AK40" s="245"/>
      <c r="AL40" s="245"/>
      <c r="AM40" s="245"/>
      <c r="AN40" s="245"/>
      <c r="AO40" s="245"/>
      <c r="AP40" s="49"/>
      <c r="AQ40" s="49"/>
      <c r="AR40" s="49"/>
      <c r="AS40" s="49"/>
      <c r="AT40" s="49"/>
      <c r="AU40" s="49"/>
      <c r="AV40" s="49"/>
      <c r="AW40" s="49"/>
      <c r="AX40" s="49"/>
      <c r="AY40" s="49"/>
      <c r="AZ40" s="49"/>
      <c r="BB40" s="51"/>
      <c r="CE40" s="10" t="s">
        <v>81</v>
      </c>
      <c r="CF40" s="11" t="s">
        <v>82</v>
      </c>
      <c r="CG40" s="8">
        <v>13.35</v>
      </c>
      <c r="CH40" s="4">
        <f t="shared" si="0"/>
        <v>191519.1</v>
      </c>
    </row>
    <row r="41" spans="3:86" x14ac:dyDescent="0.25">
      <c r="C41" s="46"/>
      <c r="BB41" s="51"/>
      <c r="CE41" s="10" t="s">
        <v>83</v>
      </c>
      <c r="CF41" s="11" t="s">
        <v>84</v>
      </c>
      <c r="CG41" s="8">
        <v>12.75</v>
      </c>
      <c r="CH41" s="4">
        <f t="shared" si="0"/>
        <v>182911.5</v>
      </c>
    </row>
    <row r="42" spans="3:86" x14ac:dyDescent="0.25">
      <c r="C42" s="46"/>
      <c r="BB42" s="51"/>
      <c r="CE42" s="10" t="s">
        <v>85</v>
      </c>
      <c r="CF42" s="11" t="s">
        <v>86</v>
      </c>
      <c r="CG42" s="8">
        <v>28.05</v>
      </c>
      <c r="CH42" s="4">
        <f t="shared" si="0"/>
        <v>402405.3</v>
      </c>
    </row>
    <row r="43" spans="3:86" x14ac:dyDescent="0.25">
      <c r="C43" s="46"/>
      <c r="BB43" s="51"/>
      <c r="CE43" s="10" t="s">
        <v>87</v>
      </c>
      <c r="CF43" s="11" t="s">
        <v>88</v>
      </c>
      <c r="CG43" s="8">
        <v>27.2</v>
      </c>
      <c r="CH43" s="4">
        <f t="shared" si="0"/>
        <v>390211.2</v>
      </c>
    </row>
    <row r="44" spans="3:86" x14ac:dyDescent="0.25">
      <c r="C44" s="46"/>
      <c r="E44" s="208" t="s">
        <v>209</v>
      </c>
      <c r="F44" s="209"/>
      <c r="G44" s="209"/>
      <c r="H44" s="209"/>
      <c r="I44" s="209"/>
      <c r="J44" s="209"/>
      <c r="K44" s="210" t="str">
        <f t="shared" ref="K44:K58" si="3">VLOOKUP(E44,$CE$1:$CH$990,2,FALSE)</f>
        <v>MEGALASE HSC</v>
      </c>
      <c r="L44" s="210"/>
      <c r="M44" s="210"/>
      <c r="N44" s="210"/>
      <c r="O44" s="210"/>
      <c r="P44" s="210"/>
      <c r="Q44" s="210"/>
      <c r="R44" s="210"/>
      <c r="S44" s="210"/>
      <c r="T44" s="210"/>
      <c r="U44" s="210"/>
      <c r="V44" s="210"/>
      <c r="W44" s="210"/>
      <c r="X44" s="210"/>
      <c r="Y44" s="127"/>
      <c r="Z44" s="211">
        <v>1</v>
      </c>
      <c r="AA44" s="211"/>
      <c r="AB44" s="211"/>
      <c r="AC44" s="211"/>
      <c r="AD44" s="211"/>
      <c r="AE44" s="211"/>
      <c r="AF44" s="210" t="s">
        <v>315</v>
      </c>
      <c r="AG44" s="210"/>
      <c r="AH44" s="212">
        <v>4583.3</v>
      </c>
      <c r="AI44" s="212"/>
      <c r="AJ44" s="212"/>
      <c r="AK44" s="212"/>
      <c r="AL44" s="212"/>
      <c r="AM44" s="212"/>
      <c r="AN44" s="52" t="s">
        <v>316</v>
      </c>
      <c r="AO44" s="52"/>
      <c r="AP44" s="213">
        <f t="shared" ref="AP44:AP58" si="4">(AH44*VLOOKUP(E44,$CE$1:$CH$990,4,FALSE))/1000</f>
        <v>207271.63005900002</v>
      </c>
      <c r="AQ44" s="213"/>
      <c r="AR44" s="213"/>
      <c r="AS44" s="213"/>
      <c r="AT44" s="213"/>
      <c r="AU44" s="213"/>
      <c r="AV44" s="213"/>
      <c r="AW44" s="213"/>
      <c r="AX44" s="213"/>
      <c r="AY44" s="213"/>
      <c r="AZ44" s="214"/>
      <c r="BB44" s="51"/>
      <c r="CE44" s="10" t="s">
        <v>89</v>
      </c>
      <c r="CF44" s="11" t="s">
        <v>90</v>
      </c>
      <c r="CG44" s="8">
        <v>21.194841070681722</v>
      </c>
      <c r="CH44" s="4">
        <f t="shared" si="0"/>
        <v>304061.19</v>
      </c>
    </row>
    <row r="45" spans="3:86" x14ac:dyDescent="0.25">
      <c r="C45" s="46"/>
      <c r="E45" s="200" t="s">
        <v>185</v>
      </c>
      <c r="F45" s="243"/>
      <c r="G45" s="243"/>
      <c r="H45" s="243"/>
      <c r="I45" s="243"/>
      <c r="J45" s="243"/>
      <c r="K45" s="230" t="str">
        <f t="shared" si="3"/>
        <v>H2O2</v>
      </c>
      <c r="L45" s="230"/>
      <c r="M45" s="230"/>
      <c r="N45" s="230"/>
      <c r="O45" s="230"/>
      <c r="P45" s="230"/>
      <c r="Q45" s="230"/>
      <c r="R45" s="230"/>
      <c r="S45" s="230"/>
      <c r="T45" s="230"/>
      <c r="U45" s="230"/>
      <c r="V45" s="230"/>
      <c r="W45" s="230"/>
      <c r="X45" s="230"/>
      <c r="Y45" s="122"/>
      <c r="Z45" s="203">
        <v>1.5</v>
      </c>
      <c r="AA45" s="203"/>
      <c r="AB45" s="203"/>
      <c r="AC45" s="203"/>
      <c r="AD45" s="203"/>
      <c r="AE45" s="203"/>
      <c r="AF45" s="230" t="s">
        <v>315</v>
      </c>
      <c r="AG45" s="230"/>
      <c r="AH45" s="249">
        <v>11458.25</v>
      </c>
      <c r="AI45" s="249"/>
      <c r="AJ45" s="249"/>
      <c r="AK45" s="249"/>
      <c r="AL45" s="249"/>
      <c r="AM45" s="249"/>
      <c r="AN45" s="41" t="s">
        <v>316</v>
      </c>
      <c r="AP45" s="242">
        <f t="shared" si="4"/>
        <v>68553.563924999995</v>
      </c>
      <c r="AQ45" s="242"/>
      <c r="AR45" s="242"/>
      <c r="AS45" s="242"/>
      <c r="AT45" s="242"/>
      <c r="AU45" s="242"/>
      <c r="AV45" s="242"/>
      <c r="AW45" s="242"/>
      <c r="AX45" s="242"/>
      <c r="AY45" s="242"/>
      <c r="AZ45" s="206"/>
      <c r="BB45" s="51"/>
      <c r="CE45" s="10" t="s">
        <v>91</v>
      </c>
      <c r="CF45" s="11" t="s">
        <v>92</v>
      </c>
      <c r="CG45" s="7">
        <v>29.388728565453786</v>
      </c>
      <c r="CH45" s="4">
        <f t="shared" si="0"/>
        <v>421610.7</v>
      </c>
    </row>
    <row r="46" spans="3:86" x14ac:dyDescent="0.25">
      <c r="C46" s="46"/>
      <c r="E46" s="200" t="s">
        <v>183</v>
      </c>
      <c r="F46" s="243"/>
      <c r="G46" s="243"/>
      <c r="H46" s="243"/>
      <c r="I46" s="243"/>
      <c r="J46" s="243"/>
      <c r="K46" s="230" t="str">
        <f t="shared" si="3"/>
        <v>CAUSTIC SODA LIQ</v>
      </c>
      <c r="L46" s="230"/>
      <c r="M46" s="230"/>
      <c r="N46" s="230"/>
      <c r="O46" s="230"/>
      <c r="P46" s="230"/>
      <c r="Q46" s="230"/>
      <c r="R46" s="230"/>
      <c r="S46" s="230"/>
      <c r="T46" s="230"/>
      <c r="U46" s="230"/>
      <c r="V46" s="230"/>
      <c r="W46" s="230"/>
      <c r="X46" s="230"/>
      <c r="Y46" s="122"/>
      <c r="Z46" s="203">
        <v>1.2</v>
      </c>
      <c r="AA46" s="203"/>
      <c r="AB46" s="203"/>
      <c r="AC46" s="203"/>
      <c r="AD46" s="203"/>
      <c r="AE46" s="203"/>
      <c r="AF46" s="230" t="s">
        <v>315</v>
      </c>
      <c r="AG46" s="230"/>
      <c r="AH46" s="249">
        <v>5499.96</v>
      </c>
      <c r="AI46" s="249"/>
      <c r="AJ46" s="249"/>
      <c r="AK46" s="249"/>
      <c r="AL46" s="249"/>
      <c r="AM46" s="249"/>
      <c r="AN46" s="41" t="s">
        <v>316</v>
      </c>
      <c r="AP46" s="242">
        <f t="shared" si="4"/>
        <v>47008.15812</v>
      </c>
      <c r="AQ46" s="242"/>
      <c r="AR46" s="242"/>
      <c r="AS46" s="242"/>
      <c r="AT46" s="242"/>
      <c r="AU46" s="242"/>
      <c r="AV46" s="242"/>
      <c r="AW46" s="242"/>
      <c r="AX46" s="242"/>
      <c r="AY46" s="242"/>
      <c r="AZ46" s="206"/>
      <c r="BB46" s="51"/>
      <c r="CE46" s="10" t="s">
        <v>619</v>
      </c>
      <c r="CF46" s="11" t="s">
        <v>620</v>
      </c>
      <c r="CG46" s="7">
        <v>7.7</v>
      </c>
      <c r="CH46" s="4">
        <f t="shared" si="0"/>
        <v>110464.2</v>
      </c>
    </row>
    <row r="47" spans="3:86" x14ac:dyDescent="0.25">
      <c r="C47" s="46"/>
      <c r="E47" s="200" t="s">
        <v>256</v>
      </c>
      <c r="F47" s="243"/>
      <c r="G47" s="243"/>
      <c r="H47" s="243"/>
      <c r="I47" s="243"/>
      <c r="J47" s="243"/>
      <c r="K47" s="230" t="str">
        <f t="shared" si="3"/>
        <v>UNICEL SPC</v>
      </c>
      <c r="L47" s="230"/>
      <c r="M47" s="230"/>
      <c r="N47" s="230"/>
      <c r="O47" s="230"/>
      <c r="P47" s="230"/>
      <c r="Q47" s="230"/>
      <c r="R47" s="230"/>
      <c r="S47" s="230"/>
      <c r="T47" s="230"/>
      <c r="U47" s="230"/>
      <c r="V47" s="230"/>
      <c r="W47" s="230"/>
      <c r="X47" s="230"/>
      <c r="Y47" s="122"/>
      <c r="Z47" s="203">
        <v>1.5</v>
      </c>
      <c r="AA47" s="203"/>
      <c r="AB47" s="203"/>
      <c r="AC47" s="203"/>
      <c r="AD47" s="203"/>
      <c r="AE47" s="203"/>
      <c r="AF47" s="230" t="s">
        <v>315</v>
      </c>
      <c r="AG47" s="230"/>
      <c r="AH47" s="249">
        <v>6874.95</v>
      </c>
      <c r="AI47" s="249"/>
      <c r="AJ47" s="249"/>
      <c r="AK47" s="249"/>
      <c r="AL47" s="249"/>
      <c r="AM47" s="249"/>
      <c r="AN47" s="41" t="s">
        <v>316</v>
      </c>
      <c r="AP47" s="242">
        <f t="shared" si="4"/>
        <v>191994.45991649997</v>
      </c>
      <c r="AQ47" s="242"/>
      <c r="AR47" s="242"/>
      <c r="AS47" s="242"/>
      <c r="AT47" s="242"/>
      <c r="AU47" s="242"/>
      <c r="AV47" s="242"/>
      <c r="AW47" s="242"/>
      <c r="AX47" s="242"/>
      <c r="AY47" s="242"/>
      <c r="AZ47" s="206"/>
      <c r="BB47" s="51"/>
      <c r="CE47" s="10" t="s">
        <v>93</v>
      </c>
      <c r="CF47" s="11" t="s">
        <v>94</v>
      </c>
      <c r="CG47" s="8">
        <v>10.32</v>
      </c>
      <c r="CH47" s="4">
        <f t="shared" si="0"/>
        <v>148050.72</v>
      </c>
    </row>
    <row r="48" spans="3:86" x14ac:dyDescent="0.25">
      <c r="C48" s="46"/>
      <c r="E48" s="200" t="s">
        <v>189</v>
      </c>
      <c r="F48" s="243"/>
      <c r="G48" s="243"/>
      <c r="H48" s="243"/>
      <c r="I48" s="243"/>
      <c r="J48" s="243"/>
      <c r="K48" s="230" t="str">
        <f t="shared" si="3"/>
        <v>KH ACID</v>
      </c>
      <c r="L48" s="230"/>
      <c r="M48" s="230"/>
      <c r="N48" s="230"/>
      <c r="O48" s="230"/>
      <c r="P48" s="230"/>
      <c r="Q48" s="230"/>
      <c r="R48" s="230"/>
      <c r="S48" s="230"/>
      <c r="T48" s="230"/>
      <c r="U48" s="230"/>
      <c r="V48" s="230"/>
      <c r="W48" s="230"/>
      <c r="X48" s="230"/>
      <c r="Y48" s="122"/>
      <c r="Z48" s="203">
        <v>1</v>
      </c>
      <c r="AA48" s="203"/>
      <c r="AB48" s="203"/>
      <c r="AC48" s="203"/>
      <c r="AD48" s="203"/>
      <c r="AE48" s="203"/>
      <c r="AF48" s="230" t="s">
        <v>315</v>
      </c>
      <c r="AG48" s="230"/>
      <c r="AH48" s="249">
        <v>4583.3</v>
      </c>
      <c r="AI48" s="249"/>
      <c r="AJ48" s="249"/>
      <c r="AK48" s="249"/>
      <c r="AL48" s="249"/>
      <c r="AM48" s="249"/>
      <c r="AN48" s="41" t="s">
        <v>316</v>
      </c>
      <c r="AP48" s="242">
        <f t="shared" si="4"/>
        <v>18266.283820000001</v>
      </c>
      <c r="AQ48" s="242"/>
      <c r="AR48" s="242"/>
      <c r="AS48" s="242"/>
      <c r="AT48" s="242"/>
      <c r="AU48" s="242"/>
      <c r="AV48" s="242"/>
      <c r="AW48" s="242"/>
      <c r="AX48" s="242"/>
      <c r="AY48" s="242"/>
      <c r="AZ48" s="206"/>
      <c r="BB48" s="51"/>
      <c r="CE48" s="10" t="s">
        <v>95</v>
      </c>
      <c r="CF48" s="11" t="s">
        <v>96</v>
      </c>
      <c r="CG48" s="8">
        <v>8.36</v>
      </c>
      <c r="CH48" s="4">
        <f t="shared" si="0"/>
        <v>119932.56</v>
      </c>
    </row>
    <row r="49" spans="3:86" x14ac:dyDescent="0.25">
      <c r="C49" s="46"/>
      <c r="E49" s="200" t="s">
        <v>230</v>
      </c>
      <c r="F49" s="243"/>
      <c r="G49" s="243"/>
      <c r="H49" s="243"/>
      <c r="I49" s="243"/>
      <c r="J49" s="243"/>
      <c r="K49" s="230" t="str">
        <f t="shared" si="3"/>
        <v>ECOTECH CAT 50 L</v>
      </c>
      <c r="L49" s="230"/>
      <c r="M49" s="230"/>
      <c r="N49" s="230"/>
      <c r="O49" s="230"/>
      <c r="P49" s="230"/>
      <c r="Q49" s="230"/>
      <c r="R49" s="230"/>
      <c r="S49" s="230"/>
      <c r="T49" s="230"/>
      <c r="U49" s="230"/>
      <c r="V49" s="230"/>
      <c r="W49" s="230"/>
      <c r="X49" s="230"/>
      <c r="Y49" s="122"/>
      <c r="Z49" s="203">
        <v>0.5</v>
      </c>
      <c r="AA49" s="203"/>
      <c r="AB49" s="203"/>
      <c r="AC49" s="203"/>
      <c r="AD49" s="203"/>
      <c r="AE49" s="203"/>
      <c r="AF49" s="230" t="s">
        <v>315</v>
      </c>
      <c r="AG49" s="230"/>
      <c r="AH49" s="249">
        <v>2291.65</v>
      </c>
      <c r="AI49" s="249"/>
      <c r="AJ49" s="249"/>
      <c r="AK49" s="249"/>
      <c r="AL49" s="249"/>
      <c r="AM49" s="249"/>
      <c r="AN49" s="41" t="s">
        <v>316</v>
      </c>
      <c r="AP49" s="242">
        <f t="shared" si="4"/>
        <v>73453.065792000009</v>
      </c>
      <c r="AQ49" s="242"/>
      <c r="AR49" s="242"/>
      <c r="AS49" s="242"/>
      <c r="AT49" s="242"/>
      <c r="AU49" s="242"/>
      <c r="AV49" s="242"/>
      <c r="AW49" s="242"/>
      <c r="AX49" s="242"/>
      <c r="AY49" s="242"/>
      <c r="AZ49" s="206"/>
      <c r="BB49" s="51"/>
      <c r="CE49" s="10" t="s">
        <v>97</v>
      </c>
      <c r="CF49" s="11" t="s">
        <v>98</v>
      </c>
      <c r="CG49" s="8">
        <v>7.56</v>
      </c>
      <c r="CH49" s="4">
        <f t="shared" si="0"/>
        <v>108455.76</v>
      </c>
    </row>
    <row r="50" spans="3:86" x14ac:dyDescent="0.25">
      <c r="C50" s="46"/>
      <c r="E50" s="200" t="s">
        <v>115</v>
      </c>
      <c r="F50" s="243"/>
      <c r="G50" s="243"/>
      <c r="H50" s="243"/>
      <c r="I50" s="243"/>
      <c r="J50" s="243"/>
      <c r="K50" s="230" t="str">
        <f t="shared" si="3"/>
        <v>TAICRON YELLOW EACT</v>
      </c>
      <c r="L50" s="230"/>
      <c r="M50" s="230"/>
      <c r="N50" s="230"/>
      <c r="O50" s="230"/>
      <c r="P50" s="230"/>
      <c r="Q50" s="230"/>
      <c r="R50" s="230"/>
      <c r="S50" s="230"/>
      <c r="T50" s="230"/>
      <c r="U50" s="230"/>
      <c r="V50" s="230"/>
      <c r="W50" s="230"/>
      <c r="X50" s="230"/>
      <c r="Y50" s="122"/>
      <c r="Z50" s="203">
        <v>2.2000000000000001E-3</v>
      </c>
      <c r="AA50" s="203"/>
      <c r="AB50" s="203"/>
      <c r="AC50" s="203"/>
      <c r="AD50" s="203"/>
      <c r="AE50" s="203"/>
      <c r="AF50" s="230" t="s">
        <v>315</v>
      </c>
      <c r="AG50" s="230"/>
      <c r="AH50" s="249">
        <v>10.08</v>
      </c>
      <c r="AI50" s="249"/>
      <c r="AJ50" s="249"/>
      <c r="AK50" s="249"/>
      <c r="AL50" s="249"/>
      <c r="AM50" s="249"/>
      <c r="AN50" s="41" t="s">
        <v>316</v>
      </c>
      <c r="AP50" s="242">
        <f t="shared" si="4"/>
        <v>1944.2296944</v>
      </c>
      <c r="AQ50" s="242"/>
      <c r="AR50" s="242"/>
      <c r="AS50" s="242"/>
      <c r="AT50" s="242"/>
      <c r="AU50" s="242"/>
      <c r="AV50" s="242"/>
      <c r="AW50" s="242"/>
      <c r="AX50" s="242"/>
      <c r="AY50" s="242"/>
      <c r="AZ50" s="206"/>
      <c r="BB50" s="51"/>
      <c r="CE50" s="10" t="s">
        <v>99</v>
      </c>
      <c r="CF50" s="11" t="s">
        <v>100</v>
      </c>
      <c r="CG50" s="7">
        <v>7.185372229192807</v>
      </c>
      <c r="CH50" s="4">
        <f t="shared" si="0"/>
        <v>103081.35</v>
      </c>
    </row>
    <row r="51" spans="3:86" x14ac:dyDescent="0.25">
      <c r="C51" s="46"/>
      <c r="E51" s="200" t="s">
        <v>119</v>
      </c>
      <c r="F51" s="243"/>
      <c r="G51" s="243"/>
      <c r="H51" s="243"/>
      <c r="I51" s="243"/>
      <c r="J51" s="243"/>
      <c r="K51" s="230" t="str">
        <f t="shared" si="3"/>
        <v>TAICRON RED EACT</v>
      </c>
      <c r="L51" s="230"/>
      <c r="M51" s="230"/>
      <c r="N51" s="230"/>
      <c r="O51" s="230"/>
      <c r="P51" s="230"/>
      <c r="Q51" s="230"/>
      <c r="R51" s="230"/>
      <c r="S51" s="230"/>
      <c r="T51" s="230"/>
      <c r="U51" s="230"/>
      <c r="V51" s="230"/>
      <c r="W51" s="230"/>
      <c r="X51" s="230"/>
      <c r="Y51" s="122"/>
      <c r="Z51" s="203">
        <v>1.8E-3</v>
      </c>
      <c r="AA51" s="203"/>
      <c r="AB51" s="203"/>
      <c r="AC51" s="203"/>
      <c r="AD51" s="203"/>
      <c r="AE51" s="203"/>
      <c r="AF51" s="230" t="s">
        <v>315</v>
      </c>
      <c r="AG51" s="230"/>
      <c r="AH51" s="249">
        <v>8.25</v>
      </c>
      <c r="AI51" s="249"/>
      <c r="AJ51" s="249"/>
      <c r="AK51" s="249"/>
      <c r="AL51" s="249"/>
      <c r="AM51" s="249"/>
      <c r="AN51" s="41" t="s">
        <v>316</v>
      </c>
      <c r="AP51" s="242">
        <f t="shared" si="4"/>
        <v>2674.9212600000001</v>
      </c>
      <c r="AQ51" s="242"/>
      <c r="AR51" s="242"/>
      <c r="AS51" s="242"/>
      <c r="AT51" s="242"/>
      <c r="AU51" s="242"/>
      <c r="AV51" s="242"/>
      <c r="AW51" s="242"/>
      <c r="AX51" s="242"/>
      <c r="AY51" s="242"/>
      <c r="AZ51" s="206"/>
      <c r="BB51" s="51"/>
      <c r="CE51" s="10" t="s">
        <v>101</v>
      </c>
      <c r="CF51" s="11" t="s">
        <v>102</v>
      </c>
      <c r="CG51" s="7">
        <v>6.0066583019657047</v>
      </c>
      <c r="CH51" s="4">
        <f t="shared" si="0"/>
        <v>86171.520000000004</v>
      </c>
    </row>
    <row r="52" spans="3:86" x14ac:dyDescent="0.25">
      <c r="C52" s="46"/>
      <c r="E52" s="200" t="s">
        <v>125</v>
      </c>
      <c r="F52" s="243"/>
      <c r="G52" s="243"/>
      <c r="H52" s="243"/>
      <c r="I52" s="243"/>
      <c r="J52" s="243"/>
      <c r="K52" s="230" t="str">
        <f t="shared" si="3"/>
        <v>TAICRON BLUE EACT</v>
      </c>
      <c r="L52" s="230"/>
      <c r="M52" s="230"/>
      <c r="N52" s="230"/>
      <c r="O52" s="230"/>
      <c r="P52" s="230"/>
      <c r="Q52" s="230"/>
      <c r="R52" s="230"/>
      <c r="S52" s="230"/>
      <c r="T52" s="230"/>
      <c r="U52" s="230"/>
      <c r="V52" s="230"/>
      <c r="W52" s="230"/>
      <c r="X52" s="230"/>
      <c r="Y52" s="122"/>
      <c r="Z52" s="203">
        <v>5.8000000000000003E-2</v>
      </c>
      <c r="AA52" s="203"/>
      <c r="AB52" s="203"/>
      <c r="AC52" s="203"/>
      <c r="AD52" s="203"/>
      <c r="AE52" s="203"/>
      <c r="AF52" s="230" t="s">
        <v>315</v>
      </c>
      <c r="AG52" s="230"/>
      <c r="AH52" s="249">
        <v>265.83</v>
      </c>
      <c r="AI52" s="249"/>
      <c r="AJ52" s="249"/>
      <c r="AK52" s="249"/>
      <c r="AL52" s="249"/>
      <c r="AM52" s="249"/>
      <c r="AN52" s="41" t="s">
        <v>316</v>
      </c>
      <c r="AP52" s="242">
        <f t="shared" si="4"/>
        <v>65232.685616699993</v>
      </c>
      <c r="AQ52" s="242"/>
      <c r="AR52" s="242"/>
      <c r="AS52" s="242"/>
      <c r="AT52" s="242"/>
      <c r="AU52" s="242"/>
      <c r="AV52" s="242"/>
      <c r="AW52" s="242"/>
      <c r="AX52" s="242"/>
      <c r="AY52" s="242"/>
      <c r="AZ52" s="206"/>
      <c r="BB52" s="51"/>
      <c r="CE52" s="10" t="s">
        <v>103</v>
      </c>
      <c r="CF52" s="11" t="s">
        <v>104</v>
      </c>
      <c r="CG52" s="7">
        <v>7.8263355639202565</v>
      </c>
      <c r="CH52" s="4">
        <f t="shared" si="0"/>
        <v>112276.61</v>
      </c>
    </row>
    <row r="53" spans="3:86" x14ac:dyDescent="0.25">
      <c r="C53" s="46"/>
      <c r="E53" s="200" t="s">
        <v>63</v>
      </c>
      <c r="F53" s="243"/>
      <c r="G53" s="243"/>
      <c r="H53" s="243"/>
      <c r="I53" s="243"/>
      <c r="J53" s="243"/>
      <c r="K53" s="230" t="str">
        <f t="shared" si="3"/>
        <v>EVERDIRECT YELLOW RL</v>
      </c>
      <c r="L53" s="230"/>
      <c r="M53" s="230"/>
      <c r="N53" s="230"/>
      <c r="O53" s="230"/>
      <c r="P53" s="230"/>
      <c r="Q53" s="230"/>
      <c r="R53" s="230"/>
      <c r="S53" s="230"/>
      <c r="T53" s="230"/>
      <c r="U53" s="230"/>
      <c r="V53" s="230"/>
      <c r="W53" s="230"/>
      <c r="X53" s="230"/>
      <c r="Y53" s="122"/>
      <c r="Z53" s="203">
        <v>1E-3</v>
      </c>
      <c r="AA53" s="203"/>
      <c r="AB53" s="203"/>
      <c r="AC53" s="203"/>
      <c r="AD53" s="203"/>
      <c r="AE53" s="203"/>
      <c r="AF53" s="230" t="s">
        <v>315</v>
      </c>
      <c r="AG53" s="230"/>
      <c r="AH53" s="249">
        <v>4.58</v>
      </c>
      <c r="AI53" s="249"/>
      <c r="AJ53" s="249"/>
      <c r="AK53" s="249"/>
      <c r="AL53" s="249"/>
      <c r="AM53" s="249"/>
      <c r="AN53" s="41" t="s">
        <v>316</v>
      </c>
      <c r="AP53" s="242">
        <f t="shared" si="4"/>
        <v>587.1746406000002</v>
      </c>
      <c r="AQ53" s="242"/>
      <c r="AR53" s="242"/>
      <c r="AS53" s="242"/>
      <c r="AT53" s="242"/>
      <c r="AU53" s="242"/>
      <c r="AV53" s="242"/>
      <c r="AW53" s="242"/>
      <c r="AX53" s="242"/>
      <c r="AY53" s="242"/>
      <c r="AZ53" s="206"/>
      <c r="BB53" s="51"/>
      <c r="CE53" s="10" t="s">
        <v>105</v>
      </c>
      <c r="CF53" s="11" t="s">
        <v>106</v>
      </c>
      <c r="CG53" s="7">
        <v>5.4474048515265583</v>
      </c>
      <c r="CH53" s="4">
        <f t="shared" si="0"/>
        <v>78148.47</v>
      </c>
    </row>
    <row r="54" spans="3:86" x14ac:dyDescent="0.25">
      <c r="C54" s="46"/>
      <c r="E54" s="200" t="s">
        <v>65</v>
      </c>
      <c r="F54" s="243"/>
      <c r="G54" s="243"/>
      <c r="H54" s="243"/>
      <c r="I54" s="243"/>
      <c r="J54" s="243"/>
      <c r="K54" s="230" t="str">
        <f t="shared" si="3"/>
        <v>EVERDIRECT SUPRA RED BWS</v>
      </c>
      <c r="L54" s="230"/>
      <c r="M54" s="230"/>
      <c r="N54" s="230"/>
      <c r="O54" s="230"/>
      <c r="P54" s="230"/>
      <c r="Q54" s="230"/>
      <c r="R54" s="230"/>
      <c r="S54" s="230"/>
      <c r="T54" s="230"/>
      <c r="U54" s="230"/>
      <c r="V54" s="230"/>
      <c r="W54" s="230"/>
      <c r="X54" s="230"/>
      <c r="Y54" s="122"/>
      <c r="Z54" s="203">
        <v>1E-3</v>
      </c>
      <c r="AA54" s="203"/>
      <c r="AB54" s="203"/>
      <c r="AC54" s="203"/>
      <c r="AD54" s="203"/>
      <c r="AE54" s="203"/>
      <c r="AF54" s="230" t="s">
        <v>315</v>
      </c>
      <c r="AG54" s="230"/>
      <c r="AH54" s="249">
        <v>4.58</v>
      </c>
      <c r="AI54" s="249"/>
      <c r="AJ54" s="249"/>
      <c r="AK54" s="249"/>
      <c r="AL54" s="249"/>
      <c r="AM54" s="249"/>
      <c r="AN54" s="41" t="s">
        <v>316</v>
      </c>
      <c r="AP54" s="242">
        <f t="shared" si="4"/>
        <v>551.05094400000007</v>
      </c>
      <c r="AQ54" s="242"/>
      <c r="AR54" s="242"/>
      <c r="AS54" s="242"/>
      <c r="AT54" s="242"/>
      <c r="AU54" s="242"/>
      <c r="AV54" s="242"/>
      <c r="AW54" s="242"/>
      <c r="AX54" s="242"/>
      <c r="AY54" s="242"/>
      <c r="AZ54" s="206"/>
      <c r="BB54" s="51"/>
      <c r="CE54" s="10" t="s">
        <v>107</v>
      </c>
      <c r="CF54" s="11" t="s">
        <v>108</v>
      </c>
      <c r="CG54" s="7">
        <v>7.1763592639063152</v>
      </c>
      <c r="CH54" s="4">
        <f t="shared" si="0"/>
        <v>102952.05</v>
      </c>
    </row>
    <row r="55" spans="3:86" x14ac:dyDescent="0.25">
      <c r="C55" s="46"/>
      <c r="E55" s="200" t="s">
        <v>67</v>
      </c>
      <c r="F55" s="243"/>
      <c r="G55" s="243"/>
      <c r="H55" s="243"/>
      <c r="I55" s="243"/>
      <c r="J55" s="243"/>
      <c r="K55" s="230" t="str">
        <f t="shared" si="3"/>
        <v>EVERDIRECT SUPRA BLUE BRL</v>
      </c>
      <c r="L55" s="230"/>
      <c r="M55" s="230"/>
      <c r="N55" s="230"/>
      <c r="O55" s="230"/>
      <c r="P55" s="230"/>
      <c r="Q55" s="230"/>
      <c r="R55" s="230"/>
      <c r="S55" s="230"/>
      <c r="T55" s="230"/>
      <c r="U55" s="230"/>
      <c r="V55" s="230"/>
      <c r="W55" s="230"/>
      <c r="X55" s="230"/>
      <c r="Y55" s="122"/>
      <c r="Z55" s="203">
        <v>0.01</v>
      </c>
      <c r="AA55" s="203"/>
      <c r="AB55" s="203"/>
      <c r="AC55" s="203"/>
      <c r="AD55" s="203"/>
      <c r="AE55" s="203"/>
      <c r="AF55" s="230" t="s">
        <v>315</v>
      </c>
      <c r="AG55" s="230"/>
      <c r="AH55" s="249">
        <v>45.83</v>
      </c>
      <c r="AI55" s="249"/>
      <c r="AJ55" s="249"/>
      <c r="AK55" s="249"/>
      <c r="AL55" s="249"/>
      <c r="AM55" s="249"/>
      <c r="AN55" s="41" t="s">
        <v>316</v>
      </c>
      <c r="AP55" s="242">
        <f t="shared" si="4"/>
        <v>4825.8825011999998</v>
      </c>
      <c r="AQ55" s="242"/>
      <c r="AR55" s="242"/>
      <c r="AS55" s="242"/>
      <c r="AT55" s="242"/>
      <c r="AU55" s="242"/>
      <c r="AV55" s="242"/>
      <c r="AW55" s="242"/>
      <c r="AX55" s="242"/>
      <c r="AY55" s="242"/>
      <c r="AZ55" s="206"/>
      <c r="BB55" s="51"/>
      <c r="CE55" s="10" t="s">
        <v>109</v>
      </c>
      <c r="CF55" s="11" t="s">
        <v>110</v>
      </c>
      <c r="CG55" s="7">
        <v>6.1914303638644919</v>
      </c>
      <c r="CH55" s="4">
        <f t="shared" si="0"/>
        <v>88822.26</v>
      </c>
    </row>
    <row r="56" spans="3:86" x14ac:dyDescent="0.25">
      <c r="C56" s="46"/>
      <c r="E56" s="200" t="s">
        <v>187</v>
      </c>
      <c r="F56" s="243"/>
      <c r="G56" s="243"/>
      <c r="H56" s="243"/>
      <c r="I56" s="243"/>
      <c r="J56" s="243"/>
      <c r="K56" s="230" t="str">
        <f t="shared" si="3"/>
        <v>FORMIC ACID</v>
      </c>
      <c r="L56" s="230"/>
      <c r="M56" s="230"/>
      <c r="N56" s="230"/>
      <c r="O56" s="230"/>
      <c r="P56" s="230"/>
      <c r="Q56" s="230"/>
      <c r="R56" s="230"/>
      <c r="S56" s="230"/>
      <c r="T56" s="230"/>
      <c r="U56" s="230"/>
      <c r="V56" s="230"/>
      <c r="W56" s="230"/>
      <c r="X56" s="230"/>
      <c r="Y56" s="122"/>
      <c r="Z56" s="203">
        <v>0.1</v>
      </c>
      <c r="AA56" s="203"/>
      <c r="AB56" s="203"/>
      <c r="AC56" s="203"/>
      <c r="AD56" s="203"/>
      <c r="AE56" s="203"/>
      <c r="AF56" s="230" t="s">
        <v>315</v>
      </c>
      <c r="AG56" s="230"/>
      <c r="AH56" s="249">
        <v>458.33</v>
      </c>
      <c r="AI56" s="249"/>
      <c r="AJ56" s="249"/>
      <c r="AK56" s="249"/>
      <c r="AL56" s="249"/>
      <c r="AM56" s="249"/>
      <c r="AN56" s="41" t="s">
        <v>316</v>
      </c>
      <c r="AP56" s="242">
        <f t="shared" si="4"/>
        <v>6077.4557999999997</v>
      </c>
      <c r="AQ56" s="242"/>
      <c r="AR56" s="242"/>
      <c r="AS56" s="242"/>
      <c r="AT56" s="242"/>
      <c r="AU56" s="242"/>
      <c r="AV56" s="242"/>
      <c r="AW56" s="242"/>
      <c r="AX56" s="242"/>
      <c r="AY56" s="242"/>
      <c r="AZ56" s="206"/>
      <c r="BB56" s="51"/>
      <c r="CE56" s="10" t="s">
        <v>111</v>
      </c>
      <c r="CF56" s="11" t="s">
        <v>112</v>
      </c>
      <c r="CG56" s="7">
        <v>6.0397867001254708</v>
      </c>
      <c r="CH56" s="4">
        <f t="shared" si="0"/>
        <v>86646.78</v>
      </c>
    </row>
    <row r="57" spans="3:86" x14ac:dyDescent="0.25">
      <c r="C57" s="46"/>
      <c r="E57" s="200" t="s">
        <v>191</v>
      </c>
      <c r="F57" s="243"/>
      <c r="G57" s="243"/>
      <c r="H57" s="243"/>
      <c r="I57" s="243"/>
      <c r="J57" s="243"/>
      <c r="K57" s="230" t="str">
        <f t="shared" si="3"/>
        <v>NTW RM 340 E NEW LIQ</v>
      </c>
      <c r="L57" s="230"/>
      <c r="M57" s="230"/>
      <c r="N57" s="230"/>
      <c r="O57" s="230"/>
      <c r="P57" s="230"/>
      <c r="Q57" s="230"/>
      <c r="R57" s="230"/>
      <c r="S57" s="230"/>
      <c r="T57" s="230"/>
      <c r="U57" s="230"/>
      <c r="V57" s="230"/>
      <c r="W57" s="230"/>
      <c r="X57" s="230"/>
      <c r="Y57" s="122"/>
      <c r="Z57" s="203">
        <v>0.5</v>
      </c>
      <c r="AA57" s="203"/>
      <c r="AB57" s="203"/>
      <c r="AC57" s="203"/>
      <c r="AD57" s="203"/>
      <c r="AE57" s="203"/>
      <c r="AF57" s="230" t="s">
        <v>315</v>
      </c>
      <c r="AG57" s="230"/>
      <c r="AH57" s="249">
        <v>2291.65</v>
      </c>
      <c r="AI57" s="249"/>
      <c r="AJ57" s="249"/>
      <c r="AK57" s="249"/>
      <c r="AL57" s="249"/>
      <c r="AM57" s="249"/>
      <c r="AN57" s="41" t="s">
        <v>316</v>
      </c>
      <c r="AP57" s="242">
        <f t="shared" si="4"/>
        <v>48651.729500000001</v>
      </c>
      <c r="AQ57" s="242"/>
      <c r="AR57" s="242"/>
      <c r="AS57" s="242"/>
      <c r="AT57" s="242"/>
      <c r="AU57" s="242"/>
      <c r="AV57" s="242"/>
      <c r="AW57" s="242"/>
      <c r="AX57" s="242"/>
      <c r="AY57" s="242"/>
      <c r="AZ57" s="206"/>
      <c r="BB57" s="51"/>
      <c r="CE57" s="10" t="s">
        <v>113</v>
      </c>
      <c r="CF57" s="11" t="s">
        <v>114</v>
      </c>
      <c r="CG57" s="7">
        <v>8.1017858636553743</v>
      </c>
      <c r="CH57" s="4">
        <f t="shared" si="0"/>
        <v>116228.22</v>
      </c>
    </row>
    <row r="58" spans="3:86" x14ac:dyDescent="0.25">
      <c r="C58" s="46"/>
      <c r="E58" s="223" t="s">
        <v>9</v>
      </c>
      <c r="F58" s="224"/>
      <c r="G58" s="224"/>
      <c r="H58" s="224"/>
      <c r="I58" s="224"/>
      <c r="J58" s="224"/>
      <c r="K58" s="225" t="str">
        <f t="shared" si="3"/>
        <v>SODIUM SULFATE</v>
      </c>
      <c r="L58" s="225"/>
      <c r="M58" s="225"/>
      <c r="N58" s="225"/>
      <c r="O58" s="225"/>
      <c r="P58" s="225"/>
      <c r="Q58" s="225"/>
      <c r="R58" s="225"/>
      <c r="S58" s="225"/>
      <c r="T58" s="225"/>
      <c r="U58" s="225"/>
      <c r="V58" s="225"/>
      <c r="W58" s="225"/>
      <c r="X58" s="225"/>
      <c r="Y58" s="121"/>
      <c r="Z58" s="226">
        <v>2</v>
      </c>
      <c r="AA58" s="226"/>
      <c r="AB58" s="226"/>
      <c r="AC58" s="226"/>
      <c r="AD58" s="226"/>
      <c r="AE58" s="226"/>
      <c r="AF58" s="225" t="s">
        <v>315</v>
      </c>
      <c r="AG58" s="225"/>
      <c r="AH58" s="227">
        <v>9166.6</v>
      </c>
      <c r="AI58" s="227"/>
      <c r="AJ58" s="227"/>
      <c r="AK58" s="227"/>
      <c r="AL58" s="227"/>
      <c r="AM58" s="227"/>
      <c r="AN58" s="54" t="s">
        <v>316</v>
      </c>
      <c r="AO58" s="54"/>
      <c r="AP58" s="228">
        <f t="shared" si="4"/>
        <v>21876.090900000003</v>
      </c>
      <c r="AQ58" s="228"/>
      <c r="AR58" s="228"/>
      <c r="AS58" s="228"/>
      <c r="AT58" s="228"/>
      <c r="AU58" s="228"/>
      <c r="AV58" s="228"/>
      <c r="AW58" s="228"/>
      <c r="AX58" s="228"/>
      <c r="AY58" s="228"/>
      <c r="AZ58" s="229"/>
      <c r="BB58" s="51"/>
      <c r="CE58" s="10" t="s">
        <v>115</v>
      </c>
      <c r="CF58" s="11" t="s">
        <v>116</v>
      </c>
      <c r="CG58" s="7">
        <v>13.444857800083646</v>
      </c>
      <c r="CH58" s="4">
        <f t="shared" si="0"/>
        <v>192879.93</v>
      </c>
    </row>
    <row r="59" spans="3:86" x14ac:dyDescent="0.25">
      <c r="C59" s="46"/>
      <c r="E59" s="131"/>
      <c r="F59" s="131"/>
      <c r="G59" s="131"/>
      <c r="H59" s="131"/>
      <c r="I59" s="131"/>
      <c r="J59" s="131"/>
      <c r="K59" s="122"/>
      <c r="L59" s="122"/>
      <c r="M59" s="122"/>
      <c r="N59" s="122"/>
      <c r="O59" s="122"/>
      <c r="P59" s="122"/>
      <c r="Q59" s="122"/>
      <c r="R59" s="122"/>
      <c r="S59" s="122"/>
      <c r="T59" s="122"/>
      <c r="U59" s="122"/>
      <c r="V59" s="122"/>
      <c r="W59" s="122"/>
      <c r="X59" s="122"/>
      <c r="Y59" s="122"/>
      <c r="Z59" s="111"/>
      <c r="AA59" s="111"/>
      <c r="AB59" s="111"/>
      <c r="AC59" s="111"/>
      <c r="AD59" s="111"/>
      <c r="AE59" s="111"/>
      <c r="AF59" s="122"/>
      <c r="AG59" s="122"/>
      <c r="AH59" s="131"/>
      <c r="AI59" s="131"/>
      <c r="AJ59" s="131"/>
      <c r="AK59" s="131"/>
      <c r="AL59" s="131"/>
      <c r="AM59" s="131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B59" s="51"/>
      <c r="CE59" s="10" t="s">
        <v>117</v>
      </c>
      <c r="CF59" s="11" t="s">
        <v>118</v>
      </c>
      <c r="CG59" s="7">
        <v>5.9245141502857939</v>
      </c>
      <c r="CH59" s="4">
        <f t="shared" si="0"/>
        <v>84993.08</v>
      </c>
    </row>
    <row r="60" spans="3:86" x14ac:dyDescent="0.25">
      <c r="C60" s="46"/>
      <c r="E60" s="131"/>
      <c r="F60" s="131"/>
      <c r="G60" s="131"/>
      <c r="H60" s="131"/>
      <c r="I60" s="131"/>
      <c r="J60" s="131"/>
      <c r="K60" s="122"/>
      <c r="L60" s="122"/>
      <c r="M60" s="122"/>
      <c r="N60" s="122"/>
      <c r="O60" s="122"/>
      <c r="P60" s="122"/>
      <c r="Q60" s="122"/>
      <c r="R60" s="122"/>
      <c r="S60" s="122"/>
      <c r="T60" s="122"/>
      <c r="U60" s="122"/>
      <c r="V60" s="122"/>
      <c r="W60" s="122"/>
      <c r="X60" s="122"/>
      <c r="Y60" s="122"/>
      <c r="Z60" s="111"/>
      <c r="AA60" s="111"/>
      <c r="AB60" s="111"/>
      <c r="AC60" s="111"/>
      <c r="AD60" s="111"/>
      <c r="AE60" s="111"/>
      <c r="AF60" s="122"/>
      <c r="AG60" s="122"/>
      <c r="AH60" s="131"/>
      <c r="AI60" s="131"/>
      <c r="AJ60" s="131"/>
      <c r="AK60" s="59"/>
      <c r="AL60" s="230" t="s">
        <v>318</v>
      </c>
      <c r="AM60" s="230"/>
      <c r="AN60" s="230"/>
      <c r="AO60" s="230"/>
      <c r="AP60" s="112" t="s">
        <v>11</v>
      </c>
      <c r="AQ60" s="242">
        <f>SUM(AP44:AZ58)</f>
        <v>758968.38248939987</v>
      </c>
      <c r="AR60" s="242"/>
      <c r="AS60" s="242"/>
      <c r="AT60" s="242"/>
      <c r="AU60" s="242"/>
      <c r="AV60" s="242"/>
      <c r="AW60" s="242"/>
      <c r="AX60" s="242"/>
      <c r="AY60" s="242"/>
      <c r="AZ60" s="242"/>
      <c r="BB60" s="51"/>
      <c r="CE60" s="10" t="s">
        <v>119</v>
      </c>
      <c r="CF60" s="11" t="s">
        <v>120</v>
      </c>
      <c r="CG60" s="7">
        <v>22.600925693573121</v>
      </c>
      <c r="CH60" s="4">
        <f t="shared" si="0"/>
        <v>324232.88</v>
      </c>
    </row>
    <row r="61" spans="3:86" x14ac:dyDescent="0.25">
      <c r="C61" s="46"/>
      <c r="E61" s="131"/>
      <c r="F61" s="131"/>
      <c r="G61" s="131"/>
      <c r="H61" s="131"/>
      <c r="I61" s="131"/>
      <c r="J61" s="131"/>
      <c r="K61" s="122"/>
      <c r="L61" s="122"/>
      <c r="M61" s="122"/>
      <c r="N61" s="122"/>
      <c r="O61" s="122"/>
      <c r="P61" s="122"/>
      <c r="Q61" s="122"/>
      <c r="R61" s="122"/>
      <c r="S61" s="122"/>
      <c r="T61" s="122"/>
      <c r="U61" s="122"/>
      <c r="V61" s="122"/>
      <c r="W61" s="122"/>
      <c r="X61" s="122"/>
      <c r="Y61" s="122"/>
      <c r="Z61" s="111"/>
      <c r="AA61" s="111"/>
      <c r="AB61" s="111"/>
      <c r="AC61" s="111"/>
      <c r="AD61" s="111"/>
      <c r="AE61" s="111"/>
      <c r="AF61" s="122"/>
      <c r="AG61" s="122"/>
      <c r="AH61" s="131"/>
      <c r="AI61" s="131"/>
      <c r="AJ61" s="131"/>
      <c r="AK61" s="59"/>
      <c r="AL61" s="230" t="s">
        <v>317</v>
      </c>
      <c r="AM61" s="230"/>
      <c r="AN61" s="230"/>
      <c r="AO61" s="230"/>
      <c r="AP61" s="112" t="s">
        <v>11</v>
      </c>
      <c r="AQ61" s="242">
        <f>AQ60/AQ38</f>
        <v>344.98562840427269</v>
      </c>
      <c r="AR61" s="242"/>
      <c r="AS61" s="242"/>
      <c r="AT61" s="242"/>
      <c r="AU61" s="242"/>
      <c r="AV61" s="242"/>
      <c r="AW61" s="242"/>
      <c r="AX61" s="242"/>
      <c r="AY61" s="242"/>
      <c r="AZ61" s="242"/>
      <c r="BB61" s="51"/>
      <c r="CE61" s="10" t="s">
        <v>121</v>
      </c>
      <c r="CF61" s="11" t="s">
        <v>122</v>
      </c>
      <c r="CG61" s="7">
        <v>16.283755053673499</v>
      </c>
      <c r="CH61" s="4">
        <f t="shared" si="0"/>
        <v>233606.75</v>
      </c>
    </row>
    <row r="62" spans="3:86" x14ac:dyDescent="0.25">
      <c r="C62" s="46"/>
      <c r="E62" s="131"/>
      <c r="F62" s="131"/>
      <c r="G62" s="131"/>
      <c r="H62" s="131"/>
      <c r="I62" s="131"/>
      <c r="J62" s="131"/>
      <c r="K62" s="122"/>
      <c r="L62" s="122"/>
      <c r="M62" s="122"/>
      <c r="N62" s="122"/>
      <c r="O62" s="122"/>
      <c r="P62" s="122"/>
      <c r="Q62" s="122"/>
      <c r="R62" s="122"/>
      <c r="S62" s="122"/>
      <c r="T62" s="122"/>
      <c r="U62" s="122"/>
      <c r="V62" s="122"/>
      <c r="W62" s="122"/>
      <c r="X62" s="122"/>
      <c r="Y62" s="122"/>
      <c r="Z62" s="111"/>
      <c r="AA62" s="111"/>
      <c r="AB62" s="111"/>
      <c r="AC62" s="111"/>
      <c r="AD62" s="111"/>
      <c r="AE62" s="111"/>
      <c r="AF62" s="122"/>
      <c r="AG62" s="122"/>
      <c r="AH62" s="131"/>
      <c r="AI62" s="131"/>
      <c r="AJ62" s="131"/>
      <c r="AK62" s="131"/>
      <c r="AL62" s="131"/>
      <c r="AM62" s="131"/>
      <c r="AQ62" s="131"/>
      <c r="AR62" s="131"/>
      <c r="AS62" s="131"/>
      <c r="AT62" s="131"/>
      <c r="AU62" s="131"/>
      <c r="AV62" s="131"/>
      <c r="AW62" s="131"/>
      <c r="AX62" s="131"/>
      <c r="AY62" s="131"/>
      <c r="AZ62" s="131"/>
      <c r="BB62" s="51"/>
      <c r="CE62" s="10" t="s">
        <v>123</v>
      </c>
      <c r="CF62" s="11" t="s">
        <v>124</v>
      </c>
      <c r="CG62" s="7">
        <v>12.855069705841348</v>
      </c>
      <c r="CH62" s="4">
        <f t="shared" si="0"/>
        <v>184418.83</v>
      </c>
    </row>
    <row r="63" spans="3:86" ht="17.25" thickBot="1" x14ac:dyDescent="0.3">
      <c r="C63" s="60"/>
      <c r="D63" s="61"/>
      <c r="E63" s="61"/>
      <c r="F63" s="61"/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  <c r="AJ63" s="61"/>
      <c r="AK63" s="61"/>
      <c r="AL63" s="61"/>
      <c r="AM63" s="61"/>
      <c r="AN63" s="61"/>
      <c r="AO63" s="61"/>
      <c r="AP63" s="61"/>
      <c r="AQ63" s="61"/>
      <c r="AR63" s="61"/>
      <c r="AS63" s="61"/>
      <c r="AT63" s="61"/>
      <c r="AU63" s="61"/>
      <c r="AV63" s="61"/>
      <c r="AW63" s="61"/>
      <c r="AX63" s="61"/>
      <c r="AY63" s="61"/>
      <c r="AZ63" s="61"/>
      <c r="BA63" s="61"/>
      <c r="BB63" s="62"/>
      <c r="CE63" s="10" t="s">
        <v>125</v>
      </c>
      <c r="CF63" s="11" t="s">
        <v>126</v>
      </c>
      <c r="CG63" s="7">
        <v>17.105289976300014</v>
      </c>
      <c r="CH63" s="4">
        <f t="shared" si="0"/>
        <v>245392.49</v>
      </c>
    </row>
    <row r="64" spans="3:86" x14ac:dyDescent="0.25">
      <c r="E64" s="243"/>
      <c r="F64" s="243"/>
      <c r="G64" s="243"/>
      <c r="H64" s="243"/>
      <c r="I64" s="243"/>
      <c r="J64" s="243"/>
      <c r="K64" s="230"/>
      <c r="L64" s="230"/>
      <c r="M64" s="230"/>
      <c r="N64" s="230"/>
      <c r="O64" s="230"/>
      <c r="P64" s="230"/>
      <c r="Q64" s="230"/>
      <c r="R64" s="230"/>
      <c r="S64" s="230"/>
      <c r="T64" s="230"/>
      <c r="U64" s="230"/>
      <c r="V64" s="230"/>
      <c r="W64" s="230"/>
      <c r="X64" s="230"/>
      <c r="Y64" s="122"/>
      <c r="Z64" s="203"/>
      <c r="AA64" s="203"/>
      <c r="AB64" s="203"/>
      <c r="AC64" s="203"/>
      <c r="AD64" s="203"/>
      <c r="AE64" s="203"/>
      <c r="AF64" s="230"/>
      <c r="AG64" s="230"/>
      <c r="AH64" s="249"/>
      <c r="AI64" s="249"/>
      <c r="AJ64" s="249"/>
      <c r="AK64" s="249"/>
      <c r="AL64" s="249"/>
      <c r="AM64" s="249"/>
      <c r="AP64" s="242"/>
      <c r="AQ64" s="242"/>
      <c r="AR64" s="242"/>
      <c r="AS64" s="242"/>
      <c r="AT64" s="242"/>
      <c r="AU64" s="242"/>
      <c r="AV64" s="242"/>
      <c r="AW64" s="242"/>
      <c r="AX64" s="242"/>
      <c r="AY64" s="242"/>
      <c r="AZ64" s="242"/>
      <c r="CE64" s="10" t="s">
        <v>127</v>
      </c>
      <c r="CF64" s="11" t="s">
        <v>128</v>
      </c>
      <c r="CG64" s="7">
        <v>22.969960964728845</v>
      </c>
      <c r="CH64" s="4">
        <f t="shared" si="0"/>
        <v>329527.06</v>
      </c>
    </row>
    <row r="65" spans="3:86" ht="17.25" thickBot="1" x14ac:dyDescent="0.3">
      <c r="E65" s="131"/>
      <c r="F65" s="131"/>
      <c r="G65" s="131"/>
      <c r="H65" s="131"/>
      <c r="I65" s="131"/>
      <c r="J65" s="131"/>
      <c r="K65" s="122"/>
      <c r="L65" s="122"/>
      <c r="M65" s="122"/>
      <c r="N65" s="122"/>
      <c r="O65" s="122"/>
      <c r="P65" s="122"/>
      <c r="Q65" s="122"/>
      <c r="R65" s="122"/>
      <c r="S65" s="122"/>
      <c r="T65" s="122"/>
      <c r="U65" s="122"/>
      <c r="V65" s="122"/>
      <c r="W65" s="122"/>
      <c r="X65" s="122"/>
      <c r="Y65" s="122"/>
      <c r="Z65" s="111"/>
      <c r="AA65" s="111"/>
      <c r="AB65" s="111"/>
      <c r="AC65" s="111"/>
      <c r="AD65" s="111"/>
      <c r="AE65" s="111"/>
      <c r="AF65" s="122"/>
      <c r="AG65" s="122"/>
      <c r="AH65" s="131"/>
      <c r="AI65" s="131"/>
      <c r="AJ65" s="131"/>
      <c r="AK65" s="131"/>
      <c r="AL65" s="131"/>
      <c r="AM65" s="131"/>
      <c r="AP65" s="112"/>
      <c r="AQ65" s="112"/>
      <c r="AR65" s="112"/>
      <c r="AS65" s="112"/>
      <c r="AT65" s="112"/>
      <c r="AU65" s="112"/>
      <c r="AV65" s="112"/>
      <c r="AW65" s="112"/>
      <c r="AX65" s="112"/>
      <c r="AY65" s="112"/>
      <c r="AZ65" s="112"/>
      <c r="CE65" s="10" t="s">
        <v>129</v>
      </c>
      <c r="CF65" s="11" t="s">
        <v>130</v>
      </c>
      <c r="CG65" s="7">
        <v>20.822014498815001</v>
      </c>
      <c r="CH65" s="4">
        <f t="shared" si="0"/>
        <v>298712.62</v>
      </c>
    </row>
    <row r="66" spans="3:86" x14ac:dyDescent="0.25">
      <c r="C66" s="43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44"/>
      <c r="AN66" s="44"/>
      <c r="AO66" s="44"/>
      <c r="AP66" s="44"/>
      <c r="AQ66" s="44"/>
      <c r="AR66" s="44"/>
      <c r="AS66" s="44"/>
      <c r="AT66" s="44"/>
      <c r="AU66" s="44"/>
      <c r="AV66" s="44"/>
      <c r="AW66" s="44"/>
      <c r="AX66" s="44"/>
      <c r="AY66" s="44"/>
      <c r="AZ66" s="44"/>
      <c r="BA66" s="44"/>
      <c r="BB66" s="45"/>
      <c r="CE66" s="10" t="s">
        <v>131</v>
      </c>
      <c r="CF66" s="11" t="s">
        <v>132</v>
      </c>
      <c r="CG66" s="7">
        <v>7.3308385612714346</v>
      </c>
      <c r="CH66" s="4">
        <f t="shared" si="0"/>
        <v>105168.21</v>
      </c>
    </row>
    <row r="67" spans="3:86" x14ac:dyDescent="0.25">
      <c r="C67" s="46"/>
      <c r="E67" s="245" t="s">
        <v>0</v>
      </c>
      <c r="F67" s="245"/>
      <c r="G67" s="245"/>
      <c r="H67" s="245"/>
      <c r="I67" s="245"/>
      <c r="J67" s="49" t="s">
        <v>11</v>
      </c>
      <c r="K67" s="245" t="s">
        <v>568</v>
      </c>
      <c r="L67" s="245"/>
      <c r="M67" s="245"/>
      <c r="N67" s="245"/>
      <c r="O67" s="245"/>
      <c r="P67" s="245"/>
      <c r="Q67" s="245"/>
      <c r="R67" s="245"/>
      <c r="S67" s="245"/>
      <c r="T67" s="245"/>
      <c r="U67" s="245"/>
      <c r="V67" s="49"/>
      <c r="W67" s="49"/>
      <c r="X67" s="49"/>
      <c r="Y67" s="49"/>
      <c r="Z67" s="49"/>
      <c r="AA67" s="49"/>
      <c r="AB67" s="49"/>
      <c r="AC67" s="49"/>
      <c r="AD67" s="50"/>
      <c r="AE67" s="50"/>
      <c r="AF67" s="50"/>
      <c r="AG67" s="50"/>
      <c r="AH67" s="245" t="s">
        <v>3</v>
      </c>
      <c r="AI67" s="245"/>
      <c r="AJ67" s="245"/>
      <c r="AK67" s="245"/>
      <c r="AL67" s="245"/>
      <c r="AM67" s="245"/>
      <c r="AN67" s="245"/>
      <c r="AO67" s="245"/>
      <c r="AP67" s="49" t="s">
        <v>11</v>
      </c>
      <c r="AQ67" s="247">
        <v>458.33</v>
      </c>
      <c r="AR67" s="247"/>
      <c r="AS67" s="247"/>
      <c r="AT67" s="247"/>
      <c r="AU67" s="49" t="s">
        <v>319</v>
      </c>
      <c r="AV67" s="49"/>
      <c r="AW67" s="49"/>
      <c r="AX67" s="49"/>
      <c r="AY67" s="49"/>
      <c r="AZ67" s="49"/>
      <c r="BB67" s="51"/>
      <c r="CE67" s="10" t="s">
        <v>133</v>
      </c>
      <c r="CF67" s="11" t="s">
        <v>134</v>
      </c>
      <c r="CG67" s="7">
        <v>54.480363864491849</v>
      </c>
      <c r="CH67" s="4">
        <f t="shared" si="0"/>
        <v>781575.3</v>
      </c>
    </row>
    <row r="68" spans="3:86" x14ac:dyDescent="0.25">
      <c r="C68" s="46"/>
      <c r="E68" s="245" t="s">
        <v>322</v>
      </c>
      <c r="F68" s="245"/>
      <c r="G68" s="245"/>
      <c r="H68" s="245"/>
      <c r="I68" s="245"/>
      <c r="J68" s="49" t="s">
        <v>11</v>
      </c>
      <c r="K68" s="245" t="s">
        <v>621</v>
      </c>
      <c r="L68" s="245"/>
      <c r="M68" s="245"/>
      <c r="N68" s="245"/>
      <c r="O68" s="245"/>
      <c r="P68" s="245"/>
      <c r="Q68" s="245"/>
      <c r="R68" s="245"/>
      <c r="S68" s="245"/>
      <c r="T68" s="245"/>
      <c r="U68" s="245"/>
      <c r="V68" s="49"/>
      <c r="W68" s="49"/>
      <c r="X68" s="49"/>
      <c r="Y68" s="49"/>
      <c r="Z68" s="49"/>
      <c r="AA68" s="49"/>
      <c r="AB68" s="49"/>
      <c r="AC68" s="49"/>
      <c r="AD68" s="50"/>
      <c r="AE68" s="50"/>
      <c r="AF68" s="50"/>
      <c r="AG68" s="50"/>
      <c r="AH68" s="245" t="s">
        <v>4</v>
      </c>
      <c r="AI68" s="245"/>
      <c r="AJ68" s="245"/>
      <c r="AK68" s="245"/>
      <c r="AL68" s="245"/>
      <c r="AM68" s="245"/>
      <c r="AN68" s="245"/>
      <c r="AO68" s="245"/>
      <c r="AP68" s="49" t="s">
        <v>11</v>
      </c>
      <c r="AQ68" s="245">
        <v>2200</v>
      </c>
      <c r="AR68" s="245"/>
      <c r="AS68" s="245"/>
      <c r="AT68" s="245"/>
      <c r="AU68" s="49" t="s">
        <v>320</v>
      </c>
      <c r="AV68" s="49"/>
      <c r="AW68" s="49"/>
      <c r="AX68" s="49"/>
      <c r="AY68" s="49"/>
      <c r="AZ68" s="49"/>
      <c r="BB68" s="51"/>
      <c r="CE68" s="10" t="s">
        <v>135</v>
      </c>
      <c r="CF68" s="11" t="s">
        <v>136</v>
      </c>
      <c r="CG68" s="7">
        <v>50.628216924578282</v>
      </c>
      <c r="CH68" s="4">
        <f t="shared" si="0"/>
        <v>726312.4</v>
      </c>
    </row>
    <row r="69" spans="3:86" x14ac:dyDescent="0.25">
      <c r="C69" s="46"/>
      <c r="E69" s="245" t="s">
        <v>1</v>
      </c>
      <c r="F69" s="245"/>
      <c r="G69" s="245"/>
      <c r="H69" s="245"/>
      <c r="I69" s="245"/>
      <c r="J69" s="49" t="s">
        <v>11</v>
      </c>
      <c r="K69" s="245" t="s">
        <v>615</v>
      </c>
      <c r="L69" s="245"/>
      <c r="M69" s="245"/>
      <c r="N69" s="245"/>
      <c r="O69" s="245"/>
      <c r="P69" s="245"/>
      <c r="Q69" s="245"/>
      <c r="R69" s="245"/>
      <c r="S69" s="245"/>
      <c r="T69" s="245"/>
      <c r="U69" s="245"/>
      <c r="V69" s="49"/>
      <c r="W69" s="49"/>
      <c r="X69" s="49"/>
      <c r="Y69" s="49"/>
      <c r="Z69" s="49"/>
      <c r="AA69" s="49"/>
      <c r="AB69" s="49"/>
      <c r="AC69" s="49"/>
      <c r="AD69" s="50"/>
      <c r="AE69" s="50"/>
      <c r="AF69" s="50"/>
      <c r="AG69" s="50"/>
      <c r="AH69" s="245"/>
      <c r="AI69" s="245"/>
      <c r="AJ69" s="245"/>
      <c r="AK69" s="245"/>
      <c r="AL69" s="245"/>
      <c r="AM69" s="245"/>
      <c r="AN69" s="245"/>
      <c r="AO69" s="245"/>
      <c r="AP69" s="49"/>
      <c r="AQ69" s="246"/>
      <c r="AR69" s="246"/>
      <c r="AS69" s="246"/>
      <c r="AT69" s="246"/>
      <c r="AU69" s="49"/>
      <c r="AV69" s="49"/>
      <c r="AW69" s="49"/>
      <c r="AX69" s="49"/>
      <c r="AY69" s="49"/>
      <c r="AZ69" s="49"/>
      <c r="BB69" s="51"/>
      <c r="CE69" s="12" t="s">
        <v>137</v>
      </c>
      <c r="CF69" s="13" t="s">
        <v>138</v>
      </c>
      <c r="CG69" s="14">
        <v>49.527603513174405</v>
      </c>
      <c r="CH69" s="4">
        <f t="shared" si="0"/>
        <v>710523</v>
      </c>
    </row>
    <row r="70" spans="3:86" x14ac:dyDescent="0.25">
      <c r="C70" s="46"/>
      <c r="E70" s="245" t="s">
        <v>2</v>
      </c>
      <c r="F70" s="245"/>
      <c r="G70" s="245"/>
      <c r="H70" s="245"/>
      <c r="I70" s="245"/>
      <c r="J70" s="49" t="s">
        <v>11</v>
      </c>
      <c r="K70" s="245" t="s">
        <v>622</v>
      </c>
      <c r="L70" s="245"/>
      <c r="M70" s="245"/>
      <c r="N70" s="245"/>
      <c r="O70" s="245"/>
      <c r="P70" s="245"/>
      <c r="Q70" s="245"/>
      <c r="R70" s="245"/>
      <c r="S70" s="245"/>
      <c r="T70" s="245"/>
      <c r="U70" s="245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49"/>
      <c r="AH70" s="245"/>
      <c r="AI70" s="245"/>
      <c r="AJ70" s="245"/>
      <c r="AK70" s="245"/>
      <c r="AL70" s="245"/>
      <c r="AM70" s="245"/>
      <c r="AN70" s="245"/>
      <c r="AO70" s="245"/>
      <c r="AP70" s="49"/>
      <c r="AQ70" s="49"/>
      <c r="AR70" s="49"/>
      <c r="AS70" s="49"/>
      <c r="AT70" s="49"/>
      <c r="AU70" s="49"/>
      <c r="AV70" s="49"/>
      <c r="AW70" s="49"/>
      <c r="AX70" s="49"/>
      <c r="AY70" s="49"/>
      <c r="AZ70" s="49"/>
      <c r="BB70" s="51"/>
      <c r="CE70" s="5" t="s">
        <v>139</v>
      </c>
      <c r="CF70" s="11" t="s">
        <v>140</v>
      </c>
      <c r="CG70" s="7">
        <v>58.332510804405409</v>
      </c>
      <c r="CH70" s="4">
        <f t="shared" si="0"/>
        <v>836838.2</v>
      </c>
    </row>
    <row r="71" spans="3:86" x14ac:dyDescent="0.25">
      <c r="C71" s="46"/>
      <c r="BB71" s="51"/>
      <c r="CE71" s="12" t="s">
        <v>141</v>
      </c>
      <c r="CF71" s="13" t="s">
        <v>142</v>
      </c>
      <c r="CG71" s="14">
        <v>11.666502160881082</v>
      </c>
      <c r="CH71" s="4">
        <f t="shared" si="0"/>
        <v>167367.64000000001</v>
      </c>
    </row>
    <row r="72" spans="3:86" x14ac:dyDescent="0.25">
      <c r="C72" s="46"/>
      <c r="BB72" s="51"/>
      <c r="CE72" s="5" t="s">
        <v>143</v>
      </c>
      <c r="CF72" s="11" t="s">
        <v>144</v>
      </c>
      <c r="CG72" s="7">
        <v>14.858281053952322</v>
      </c>
      <c r="CH72" s="4">
        <f t="shared" si="0"/>
        <v>213156.9</v>
      </c>
    </row>
    <row r="73" spans="3:86" x14ac:dyDescent="0.25">
      <c r="C73" s="46"/>
      <c r="BB73" s="51"/>
      <c r="CE73" s="15" t="s">
        <v>145</v>
      </c>
      <c r="CF73" s="16" t="s">
        <v>146</v>
      </c>
      <c r="CG73" s="17">
        <v>7.2640485152655785</v>
      </c>
      <c r="CH73" s="4">
        <f t="shared" ref="CH73:CH136" si="5">CG73*$CH$3</f>
        <v>104210.04</v>
      </c>
    </row>
    <row r="74" spans="3:86" x14ac:dyDescent="0.25">
      <c r="C74" s="46"/>
      <c r="E74" s="208" t="s">
        <v>209</v>
      </c>
      <c r="F74" s="209"/>
      <c r="G74" s="209"/>
      <c r="H74" s="209"/>
      <c r="I74" s="209"/>
      <c r="J74" s="209"/>
      <c r="K74" s="210" t="str">
        <f t="shared" ref="K74:K83" si="6">VLOOKUP(E74,$CE$1:$CH$990,2,FALSE)</f>
        <v>MEGALASE HSC</v>
      </c>
      <c r="L74" s="210"/>
      <c r="M74" s="210"/>
      <c r="N74" s="210"/>
      <c r="O74" s="210"/>
      <c r="P74" s="210"/>
      <c r="Q74" s="210"/>
      <c r="R74" s="210"/>
      <c r="S74" s="210"/>
      <c r="T74" s="210"/>
      <c r="U74" s="210"/>
      <c r="V74" s="210"/>
      <c r="W74" s="210"/>
      <c r="X74" s="210"/>
      <c r="Y74" s="127"/>
      <c r="Z74" s="211">
        <v>1.5</v>
      </c>
      <c r="AA74" s="211"/>
      <c r="AB74" s="211"/>
      <c r="AC74" s="211"/>
      <c r="AD74" s="211"/>
      <c r="AE74" s="211"/>
      <c r="AF74" s="210" t="s">
        <v>315</v>
      </c>
      <c r="AG74" s="210"/>
      <c r="AH74" s="212">
        <v>6874.95</v>
      </c>
      <c r="AI74" s="212"/>
      <c r="AJ74" s="212"/>
      <c r="AK74" s="212"/>
      <c r="AL74" s="212"/>
      <c r="AM74" s="212"/>
      <c r="AN74" s="52" t="s">
        <v>316</v>
      </c>
      <c r="AO74" s="52"/>
      <c r="AP74" s="213">
        <f t="shared" ref="AP74:AP83" si="7">(AH74*VLOOKUP(E74,$CE$1:$CH$990,4,FALSE))/1000</f>
        <v>310907.44508850004</v>
      </c>
      <c r="AQ74" s="213"/>
      <c r="AR74" s="213"/>
      <c r="AS74" s="213"/>
      <c r="AT74" s="213"/>
      <c r="AU74" s="213"/>
      <c r="AV74" s="213"/>
      <c r="AW74" s="213"/>
      <c r="AX74" s="213"/>
      <c r="AY74" s="213"/>
      <c r="AZ74" s="214"/>
      <c r="BB74" s="51"/>
      <c r="CE74" s="10" t="s">
        <v>147</v>
      </c>
      <c r="CF74" s="18" t="s">
        <v>148</v>
      </c>
      <c r="CG74" s="7">
        <v>8.8314791579534369</v>
      </c>
      <c r="CH74" s="4">
        <f t="shared" si="5"/>
        <v>126696.40000000001</v>
      </c>
    </row>
    <row r="75" spans="3:86" x14ac:dyDescent="0.25">
      <c r="C75" s="46"/>
      <c r="E75" s="200" t="s">
        <v>185</v>
      </c>
      <c r="F75" s="243"/>
      <c r="G75" s="243"/>
      <c r="H75" s="243"/>
      <c r="I75" s="243"/>
      <c r="J75" s="243"/>
      <c r="K75" s="230" t="str">
        <f t="shared" si="6"/>
        <v>H2O2</v>
      </c>
      <c r="L75" s="230"/>
      <c r="M75" s="230"/>
      <c r="N75" s="230"/>
      <c r="O75" s="230"/>
      <c r="P75" s="230"/>
      <c r="Q75" s="230"/>
      <c r="R75" s="230"/>
      <c r="S75" s="230"/>
      <c r="T75" s="230"/>
      <c r="U75" s="230"/>
      <c r="V75" s="230"/>
      <c r="W75" s="230"/>
      <c r="X75" s="230"/>
      <c r="Y75" s="122"/>
      <c r="Z75" s="203">
        <v>2</v>
      </c>
      <c r="AA75" s="203"/>
      <c r="AB75" s="203"/>
      <c r="AC75" s="203"/>
      <c r="AD75" s="203"/>
      <c r="AE75" s="203"/>
      <c r="AF75" s="230" t="s">
        <v>315</v>
      </c>
      <c r="AG75" s="230"/>
      <c r="AH75" s="249">
        <v>9166.6</v>
      </c>
      <c r="AI75" s="249"/>
      <c r="AJ75" s="249"/>
      <c r="AK75" s="249"/>
      <c r="AL75" s="249"/>
      <c r="AM75" s="249"/>
      <c r="AN75" s="41" t="s">
        <v>316</v>
      </c>
      <c r="AP75" s="242">
        <f t="shared" si="7"/>
        <v>54842.851139999999</v>
      </c>
      <c r="AQ75" s="242"/>
      <c r="AR75" s="242"/>
      <c r="AS75" s="242"/>
      <c r="AT75" s="242"/>
      <c r="AU75" s="242"/>
      <c r="AV75" s="242"/>
      <c r="AW75" s="242"/>
      <c r="AX75" s="242"/>
      <c r="AY75" s="242"/>
      <c r="AZ75" s="206"/>
      <c r="BB75" s="51"/>
      <c r="CE75" s="10" t="s">
        <v>149</v>
      </c>
      <c r="CF75" s="11" t="s">
        <v>150</v>
      </c>
      <c r="CG75" s="7">
        <v>8.8825477485013238</v>
      </c>
      <c r="CH75" s="4">
        <f t="shared" si="5"/>
        <v>127429.02999999998</v>
      </c>
    </row>
    <row r="76" spans="3:86" x14ac:dyDescent="0.25">
      <c r="C76" s="46"/>
      <c r="E76" s="200" t="s">
        <v>183</v>
      </c>
      <c r="F76" s="243"/>
      <c r="G76" s="243"/>
      <c r="H76" s="243"/>
      <c r="I76" s="243"/>
      <c r="J76" s="243"/>
      <c r="K76" s="230" t="str">
        <f t="shared" si="6"/>
        <v>CAUSTIC SODA LIQ</v>
      </c>
      <c r="L76" s="230"/>
      <c r="M76" s="230"/>
      <c r="N76" s="230"/>
      <c r="O76" s="230"/>
      <c r="P76" s="230"/>
      <c r="Q76" s="230"/>
      <c r="R76" s="230"/>
      <c r="S76" s="230"/>
      <c r="T76" s="230"/>
      <c r="U76" s="230"/>
      <c r="V76" s="230"/>
      <c r="W76" s="230"/>
      <c r="X76" s="230"/>
      <c r="Y76" s="122"/>
      <c r="Z76" s="203">
        <v>1.5</v>
      </c>
      <c r="AA76" s="203"/>
      <c r="AB76" s="203"/>
      <c r="AC76" s="203"/>
      <c r="AD76" s="203"/>
      <c r="AE76" s="203"/>
      <c r="AF76" s="230" t="s">
        <v>315</v>
      </c>
      <c r="AG76" s="230"/>
      <c r="AH76" s="249">
        <v>6874.95</v>
      </c>
      <c r="AI76" s="249"/>
      <c r="AJ76" s="249"/>
      <c r="AK76" s="249"/>
      <c r="AL76" s="249"/>
      <c r="AM76" s="249"/>
      <c r="AN76" s="41" t="s">
        <v>316</v>
      </c>
      <c r="AP76" s="242">
        <f t="shared" si="7"/>
        <v>58760.197650000002</v>
      </c>
      <c r="AQ76" s="242"/>
      <c r="AR76" s="242"/>
      <c r="AS76" s="242"/>
      <c r="AT76" s="242"/>
      <c r="AU76" s="242"/>
      <c r="AV76" s="242"/>
      <c r="AW76" s="242"/>
      <c r="AX76" s="242"/>
      <c r="AY76" s="242"/>
      <c r="AZ76" s="206"/>
      <c r="BB76" s="51"/>
      <c r="CE76" s="10" t="s">
        <v>151</v>
      </c>
      <c r="CF76" s="11" t="s">
        <v>152</v>
      </c>
      <c r="CG76" s="7">
        <v>7.5505172173428132</v>
      </c>
      <c r="CH76" s="4">
        <f t="shared" si="5"/>
        <v>108319.72</v>
      </c>
    </row>
    <row r="77" spans="3:86" x14ac:dyDescent="0.25">
      <c r="C77" s="46"/>
      <c r="E77" s="200" t="s">
        <v>256</v>
      </c>
      <c r="F77" s="243"/>
      <c r="G77" s="243"/>
      <c r="H77" s="243"/>
      <c r="I77" s="243"/>
      <c r="J77" s="243"/>
      <c r="K77" s="230" t="str">
        <f t="shared" si="6"/>
        <v>UNICEL SPC</v>
      </c>
      <c r="L77" s="230"/>
      <c r="M77" s="230"/>
      <c r="N77" s="230"/>
      <c r="O77" s="230"/>
      <c r="P77" s="230"/>
      <c r="Q77" s="230"/>
      <c r="R77" s="230"/>
      <c r="S77" s="230"/>
      <c r="T77" s="230"/>
      <c r="U77" s="230"/>
      <c r="V77" s="230"/>
      <c r="W77" s="230"/>
      <c r="X77" s="230"/>
      <c r="Y77" s="122"/>
      <c r="Z77" s="203">
        <v>1</v>
      </c>
      <c r="AA77" s="203"/>
      <c r="AB77" s="203"/>
      <c r="AC77" s="203"/>
      <c r="AD77" s="203"/>
      <c r="AE77" s="203"/>
      <c r="AF77" s="230" t="s">
        <v>315</v>
      </c>
      <c r="AG77" s="230"/>
      <c r="AH77" s="249">
        <v>4583.3</v>
      </c>
      <c r="AI77" s="249"/>
      <c r="AJ77" s="249"/>
      <c r="AK77" s="249"/>
      <c r="AL77" s="249"/>
      <c r="AM77" s="249"/>
      <c r="AN77" s="41" t="s">
        <v>316</v>
      </c>
      <c r="AP77" s="242">
        <f t="shared" si="7"/>
        <v>127996.30661100001</v>
      </c>
      <c r="AQ77" s="242"/>
      <c r="AR77" s="242"/>
      <c r="AS77" s="242"/>
      <c r="AT77" s="242"/>
      <c r="AU77" s="242"/>
      <c r="AV77" s="242"/>
      <c r="AW77" s="242"/>
      <c r="AX77" s="242"/>
      <c r="AY77" s="242"/>
      <c r="AZ77" s="206"/>
      <c r="BB77" s="51"/>
      <c r="CE77" s="10" t="s">
        <v>153</v>
      </c>
      <c r="CF77" s="11" t="s">
        <v>154</v>
      </c>
      <c r="CG77" s="7">
        <v>19.985732608392585</v>
      </c>
      <c r="CH77" s="4">
        <f t="shared" si="5"/>
        <v>286715.32</v>
      </c>
    </row>
    <row r="78" spans="3:86" x14ac:dyDescent="0.25">
      <c r="C78" s="46"/>
      <c r="E78" s="200" t="s">
        <v>189</v>
      </c>
      <c r="F78" s="243"/>
      <c r="G78" s="243"/>
      <c r="H78" s="243"/>
      <c r="I78" s="243"/>
      <c r="J78" s="243"/>
      <c r="K78" s="230" t="str">
        <f t="shared" si="6"/>
        <v>KH ACID</v>
      </c>
      <c r="L78" s="230"/>
      <c r="M78" s="230"/>
      <c r="N78" s="230"/>
      <c r="O78" s="230"/>
      <c r="P78" s="230"/>
      <c r="Q78" s="230"/>
      <c r="R78" s="230"/>
      <c r="S78" s="230"/>
      <c r="T78" s="230"/>
      <c r="U78" s="230"/>
      <c r="V78" s="230"/>
      <c r="W78" s="230"/>
      <c r="X78" s="230"/>
      <c r="Y78" s="122"/>
      <c r="Z78" s="203">
        <v>1</v>
      </c>
      <c r="AA78" s="203"/>
      <c r="AB78" s="203"/>
      <c r="AC78" s="203"/>
      <c r="AD78" s="203"/>
      <c r="AE78" s="203"/>
      <c r="AF78" s="230" t="s">
        <v>315</v>
      </c>
      <c r="AG78" s="230"/>
      <c r="AH78" s="249">
        <v>4583.3</v>
      </c>
      <c r="AI78" s="249"/>
      <c r="AJ78" s="249"/>
      <c r="AK78" s="249"/>
      <c r="AL78" s="249"/>
      <c r="AM78" s="249"/>
      <c r="AN78" s="41" t="s">
        <v>316</v>
      </c>
      <c r="AP78" s="242">
        <f t="shared" si="7"/>
        <v>18266.283820000001</v>
      </c>
      <c r="AQ78" s="242"/>
      <c r="AR78" s="242"/>
      <c r="AS78" s="242"/>
      <c r="AT78" s="242"/>
      <c r="AU78" s="242"/>
      <c r="AV78" s="242"/>
      <c r="AW78" s="242"/>
      <c r="AX78" s="242"/>
      <c r="AY78" s="242"/>
      <c r="AZ78" s="206"/>
      <c r="BB78" s="51"/>
      <c r="CE78" s="10" t="s">
        <v>155</v>
      </c>
      <c r="CF78" s="19" t="s">
        <v>156</v>
      </c>
      <c r="CG78" s="7">
        <v>19.352577722013105</v>
      </c>
      <c r="CH78" s="4">
        <f t="shared" si="5"/>
        <v>277632.08</v>
      </c>
    </row>
    <row r="79" spans="3:86" x14ac:dyDescent="0.25">
      <c r="C79" s="46"/>
      <c r="E79" s="200" t="s">
        <v>115</v>
      </c>
      <c r="F79" s="243"/>
      <c r="G79" s="243"/>
      <c r="H79" s="243"/>
      <c r="I79" s="243"/>
      <c r="J79" s="243"/>
      <c r="K79" s="230" t="str">
        <f t="shared" si="6"/>
        <v>TAICRON YELLOW EACT</v>
      </c>
      <c r="L79" s="230"/>
      <c r="M79" s="230"/>
      <c r="N79" s="230"/>
      <c r="O79" s="230"/>
      <c r="P79" s="230"/>
      <c r="Q79" s="230"/>
      <c r="R79" s="230"/>
      <c r="S79" s="230"/>
      <c r="T79" s="230"/>
      <c r="U79" s="230"/>
      <c r="V79" s="230"/>
      <c r="W79" s="230"/>
      <c r="X79" s="230"/>
      <c r="Y79" s="122"/>
      <c r="Z79" s="203">
        <v>1.4999999999999999E-2</v>
      </c>
      <c r="AA79" s="203"/>
      <c r="AB79" s="203"/>
      <c r="AC79" s="203"/>
      <c r="AD79" s="203"/>
      <c r="AE79" s="203"/>
      <c r="AF79" s="230" t="s">
        <v>565</v>
      </c>
      <c r="AG79" s="230"/>
      <c r="AH79" s="249">
        <v>68.75</v>
      </c>
      <c r="AI79" s="249"/>
      <c r="AJ79" s="249"/>
      <c r="AK79" s="249"/>
      <c r="AL79" s="249"/>
      <c r="AM79" s="249"/>
      <c r="AN79" s="41" t="s">
        <v>316</v>
      </c>
      <c r="AP79" s="242">
        <f t="shared" si="7"/>
        <v>13260.495187500001</v>
      </c>
      <c r="AQ79" s="242"/>
      <c r="AR79" s="242"/>
      <c r="AS79" s="242"/>
      <c r="AT79" s="242"/>
      <c r="AU79" s="242"/>
      <c r="AV79" s="242"/>
      <c r="AW79" s="242"/>
      <c r="AX79" s="242"/>
      <c r="AY79" s="242"/>
      <c r="AZ79" s="206"/>
      <c r="BB79" s="51"/>
      <c r="CE79" s="10" t="s">
        <v>157</v>
      </c>
      <c r="CF79" s="19" t="s">
        <v>158</v>
      </c>
      <c r="CG79" s="7">
        <v>17.513283145127563</v>
      </c>
      <c r="CH79" s="4">
        <f t="shared" si="5"/>
        <v>251245.56000000003</v>
      </c>
    </row>
    <row r="80" spans="3:86" x14ac:dyDescent="0.25">
      <c r="C80" s="46"/>
      <c r="E80" s="200" t="s">
        <v>119</v>
      </c>
      <c r="F80" s="243"/>
      <c r="G80" s="243"/>
      <c r="H80" s="243"/>
      <c r="I80" s="243"/>
      <c r="J80" s="243"/>
      <c r="K80" s="230" t="str">
        <f t="shared" si="6"/>
        <v>TAICRON RED EACT</v>
      </c>
      <c r="L80" s="230"/>
      <c r="M80" s="230"/>
      <c r="N80" s="230"/>
      <c r="O80" s="230"/>
      <c r="P80" s="230"/>
      <c r="Q80" s="230"/>
      <c r="R80" s="230"/>
      <c r="S80" s="230"/>
      <c r="T80" s="230"/>
      <c r="U80" s="230"/>
      <c r="V80" s="230"/>
      <c r="W80" s="230"/>
      <c r="X80" s="230"/>
      <c r="Y80" s="122"/>
      <c r="Z80" s="203">
        <v>6.0000000000000001E-3</v>
      </c>
      <c r="AA80" s="203"/>
      <c r="AB80" s="203"/>
      <c r="AC80" s="203"/>
      <c r="AD80" s="203"/>
      <c r="AE80" s="203"/>
      <c r="AF80" s="230" t="s">
        <v>565</v>
      </c>
      <c r="AG80" s="230"/>
      <c r="AH80" s="249">
        <v>27.5</v>
      </c>
      <c r="AI80" s="249"/>
      <c r="AJ80" s="249"/>
      <c r="AK80" s="249"/>
      <c r="AL80" s="249"/>
      <c r="AM80" s="249"/>
      <c r="AN80" s="41" t="s">
        <v>316</v>
      </c>
      <c r="AP80" s="242">
        <f t="shared" si="7"/>
        <v>8916.404199999999</v>
      </c>
      <c r="AQ80" s="242"/>
      <c r="AR80" s="242"/>
      <c r="AS80" s="242"/>
      <c r="AT80" s="242"/>
      <c r="AU80" s="242"/>
      <c r="AV80" s="242"/>
      <c r="AW80" s="242"/>
      <c r="AX80" s="242"/>
      <c r="AY80" s="242"/>
      <c r="AZ80" s="206"/>
      <c r="BB80" s="51"/>
      <c r="CE80" s="10" t="s">
        <v>159</v>
      </c>
      <c r="CF80" s="11" t="s">
        <v>160</v>
      </c>
      <c r="CG80" s="7">
        <v>18.24300362470375</v>
      </c>
      <c r="CH80" s="4">
        <f t="shared" si="5"/>
        <v>261714.13</v>
      </c>
    </row>
    <row r="81" spans="3:86" x14ac:dyDescent="0.25">
      <c r="C81" s="46"/>
      <c r="E81" s="200" t="s">
        <v>125</v>
      </c>
      <c r="F81" s="243"/>
      <c r="G81" s="243"/>
      <c r="H81" s="243"/>
      <c r="I81" s="243"/>
      <c r="J81" s="243"/>
      <c r="K81" s="230" t="str">
        <f t="shared" si="6"/>
        <v>TAICRON BLUE EACT</v>
      </c>
      <c r="L81" s="230"/>
      <c r="M81" s="230"/>
      <c r="N81" s="230"/>
      <c r="O81" s="230"/>
      <c r="P81" s="230"/>
      <c r="Q81" s="230"/>
      <c r="R81" s="230"/>
      <c r="S81" s="230"/>
      <c r="T81" s="230"/>
      <c r="U81" s="230"/>
      <c r="V81" s="230"/>
      <c r="W81" s="230"/>
      <c r="X81" s="230"/>
      <c r="Y81" s="122"/>
      <c r="Z81" s="203">
        <v>2E-3</v>
      </c>
      <c r="AA81" s="203"/>
      <c r="AB81" s="203"/>
      <c r="AC81" s="203"/>
      <c r="AD81" s="203"/>
      <c r="AE81" s="203"/>
      <c r="AF81" s="230" t="s">
        <v>565</v>
      </c>
      <c r="AG81" s="230"/>
      <c r="AH81" s="249">
        <v>9.17</v>
      </c>
      <c r="AI81" s="249"/>
      <c r="AJ81" s="249"/>
      <c r="AK81" s="249"/>
      <c r="AL81" s="249"/>
      <c r="AM81" s="249"/>
      <c r="AN81" s="41" t="s">
        <v>316</v>
      </c>
      <c r="AP81" s="242">
        <f t="shared" si="7"/>
        <v>2250.2491332999998</v>
      </c>
      <c r="AQ81" s="242"/>
      <c r="AR81" s="242"/>
      <c r="AS81" s="242"/>
      <c r="AT81" s="242"/>
      <c r="AU81" s="242"/>
      <c r="AV81" s="242"/>
      <c r="AW81" s="242"/>
      <c r="AX81" s="242"/>
      <c r="AY81" s="242"/>
      <c r="AZ81" s="206"/>
      <c r="BB81" s="51"/>
      <c r="CE81" s="10" t="s">
        <v>161</v>
      </c>
      <c r="CF81" s="11" t="s">
        <v>162</v>
      </c>
      <c r="CG81" s="7">
        <v>9.0314714903108886</v>
      </c>
      <c r="CH81" s="4">
        <f t="shared" si="5"/>
        <v>129565.49</v>
      </c>
    </row>
    <row r="82" spans="3:86" x14ac:dyDescent="0.25">
      <c r="C82" s="46"/>
      <c r="E82" s="200" t="s">
        <v>187</v>
      </c>
      <c r="F82" s="243"/>
      <c r="G82" s="243"/>
      <c r="H82" s="243"/>
      <c r="I82" s="243"/>
      <c r="J82" s="243"/>
      <c r="K82" s="230" t="str">
        <f t="shared" si="6"/>
        <v>FORMIC ACID</v>
      </c>
      <c r="L82" s="230"/>
      <c r="M82" s="230"/>
      <c r="N82" s="230"/>
      <c r="O82" s="230"/>
      <c r="P82" s="230"/>
      <c r="Q82" s="230"/>
      <c r="R82" s="230"/>
      <c r="S82" s="230"/>
      <c r="T82" s="230"/>
      <c r="U82" s="230"/>
      <c r="V82" s="230"/>
      <c r="W82" s="230"/>
      <c r="X82" s="230"/>
      <c r="Y82" s="122"/>
      <c r="Z82" s="203">
        <v>0.1</v>
      </c>
      <c r="AA82" s="203"/>
      <c r="AB82" s="203"/>
      <c r="AC82" s="203"/>
      <c r="AD82" s="203"/>
      <c r="AE82" s="203"/>
      <c r="AF82" s="230" t="s">
        <v>315</v>
      </c>
      <c r="AG82" s="230"/>
      <c r="AH82" s="249">
        <v>458.33</v>
      </c>
      <c r="AI82" s="249"/>
      <c r="AJ82" s="249"/>
      <c r="AK82" s="249"/>
      <c r="AL82" s="249"/>
      <c r="AM82" s="249"/>
      <c r="AN82" s="41" t="s">
        <v>316</v>
      </c>
      <c r="AP82" s="242">
        <f t="shared" si="7"/>
        <v>6077.4557999999997</v>
      </c>
      <c r="AQ82" s="242"/>
      <c r="AR82" s="242"/>
      <c r="AS82" s="242"/>
      <c r="AT82" s="242"/>
      <c r="AU82" s="242"/>
      <c r="AV82" s="242"/>
      <c r="AW82" s="242"/>
      <c r="AX82" s="242"/>
      <c r="AY82" s="242"/>
      <c r="AZ82" s="206"/>
      <c r="BB82" s="51"/>
      <c r="CE82" s="10" t="s">
        <v>163</v>
      </c>
      <c r="CF82" s="11" t="s">
        <v>164</v>
      </c>
      <c r="CG82" s="7">
        <v>12.306423393280358</v>
      </c>
      <c r="CH82" s="4">
        <f t="shared" si="5"/>
        <v>176547.95</v>
      </c>
    </row>
    <row r="83" spans="3:86" x14ac:dyDescent="0.25">
      <c r="C83" s="46"/>
      <c r="E83" s="223" t="s">
        <v>191</v>
      </c>
      <c r="F83" s="224"/>
      <c r="G83" s="224"/>
      <c r="H83" s="224"/>
      <c r="I83" s="224"/>
      <c r="J83" s="224"/>
      <c r="K83" s="225" t="str">
        <f t="shared" si="6"/>
        <v>NTW RM 340 E NEW LIQ</v>
      </c>
      <c r="L83" s="225"/>
      <c r="M83" s="225"/>
      <c r="N83" s="225"/>
      <c r="O83" s="225"/>
      <c r="P83" s="225"/>
      <c r="Q83" s="225"/>
      <c r="R83" s="225"/>
      <c r="S83" s="225"/>
      <c r="T83" s="225"/>
      <c r="U83" s="225"/>
      <c r="V83" s="225"/>
      <c r="W83" s="225"/>
      <c r="X83" s="225"/>
      <c r="Y83" s="121"/>
      <c r="Z83" s="226">
        <v>0.5</v>
      </c>
      <c r="AA83" s="226"/>
      <c r="AB83" s="226"/>
      <c r="AC83" s="226"/>
      <c r="AD83" s="226"/>
      <c r="AE83" s="226"/>
      <c r="AF83" s="225" t="s">
        <v>315</v>
      </c>
      <c r="AG83" s="225"/>
      <c r="AH83" s="227">
        <v>2291.65</v>
      </c>
      <c r="AI83" s="227"/>
      <c r="AJ83" s="227"/>
      <c r="AK83" s="227"/>
      <c r="AL83" s="227"/>
      <c r="AM83" s="227"/>
      <c r="AN83" s="54" t="s">
        <v>316</v>
      </c>
      <c r="AO83" s="54"/>
      <c r="AP83" s="228">
        <f t="shared" si="7"/>
        <v>48651.729500000001</v>
      </c>
      <c r="AQ83" s="228"/>
      <c r="AR83" s="228"/>
      <c r="AS83" s="228"/>
      <c r="AT83" s="228"/>
      <c r="AU83" s="228"/>
      <c r="AV83" s="228"/>
      <c r="AW83" s="228"/>
      <c r="AX83" s="228"/>
      <c r="AY83" s="228"/>
      <c r="AZ83" s="229"/>
      <c r="BB83" s="51"/>
      <c r="CE83" s="10" t="s">
        <v>165</v>
      </c>
      <c r="CF83" s="11" t="s">
        <v>166</v>
      </c>
      <c r="CG83" s="7">
        <v>17.52</v>
      </c>
      <c r="CH83" s="4">
        <f t="shared" si="5"/>
        <v>251341.91999999998</v>
      </c>
    </row>
    <row r="84" spans="3:86" x14ac:dyDescent="0.25">
      <c r="C84" s="46"/>
      <c r="E84" s="131"/>
      <c r="F84" s="131"/>
      <c r="G84" s="131"/>
      <c r="H84" s="131"/>
      <c r="I84" s="131"/>
      <c r="J84" s="131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11"/>
      <c r="AA84" s="111"/>
      <c r="AB84" s="111"/>
      <c r="AC84" s="111"/>
      <c r="AD84" s="111"/>
      <c r="AE84" s="111"/>
      <c r="AF84" s="122"/>
      <c r="AG84" s="122"/>
      <c r="AH84" s="131"/>
      <c r="AI84" s="131"/>
      <c r="AJ84" s="131"/>
      <c r="AK84" s="131"/>
      <c r="AL84" s="131"/>
      <c r="AM84" s="131"/>
      <c r="AP84" s="112"/>
      <c r="AQ84" s="112"/>
      <c r="AR84" s="112"/>
      <c r="AS84" s="112"/>
      <c r="AT84" s="112"/>
      <c r="AU84" s="112"/>
      <c r="AV84" s="112"/>
      <c r="AW84" s="112"/>
      <c r="AX84" s="112"/>
      <c r="AY84" s="112"/>
      <c r="AZ84" s="112"/>
      <c r="BB84" s="51"/>
      <c r="CE84" s="12" t="s">
        <v>167</v>
      </c>
      <c r="CF84" s="13" t="s">
        <v>168</v>
      </c>
      <c r="CG84" s="7">
        <v>6.0476808866583021</v>
      </c>
      <c r="CH84" s="4">
        <f t="shared" si="5"/>
        <v>86760.03</v>
      </c>
    </row>
    <row r="85" spans="3:86" x14ac:dyDescent="0.25">
      <c r="C85" s="46"/>
      <c r="E85" s="131"/>
      <c r="F85" s="131"/>
      <c r="G85" s="131"/>
      <c r="H85" s="131"/>
      <c r="I85" s="131"/>
      <c r="J85" s="131"/>
      <c r="K85" s="122"/>
      <c r="L85" s="122"/>
      <c r="M85" s="122"/>
      <c r="N85" s="122"/>
      <c r="O85" s="122"/>
      <c r="P85" s="122"/>
      <c r="Q85" s="122"/>
      <c r="R85" s="122"/>
      <c r="S85" s="122"/>
      <c r="T85" s="122"/>
      <c r="U85" s="122"/>
      <c r="V85" s="122"/>
      <c r="W85" s="122"/>
      <c r="X85" s="122"/>
      <c r="Y85" s="122"/>
      <c r="Z85" s="111"/>
      <c r="AA85" s="111"/>
      <c r="AB85" s="111"/>
      <c r="AC85" s="111"/>
      <c r="AD85" s="111"/>
      <c r="AE85" s="111"/>
      <c r="AF85" s="122"/>
      <c r="AG85" s="122"/>
      <c r="AH85" s="131"/>
      <c r="AI85" s="131"/>
      <c r="AJ85" s="131"/>
      <c r="AK85" s="59"/>
      <c r="AL85" s="230" t="s">
        <v>318</v>
      </c>
      <c r="AM85" s="230"/>
      <c r="AN85" s="230"/>
      <c r="AO85" s="230"/>
      <c r="AP85" s="112" t="s">
        <v>11</v>
      </c>
      <c r="AQ85" s="242">
        <f>SUM(AP74:AZ83)</f>
        <v>649929.41813030012</v>
      </c>
      <c r="AR85" s="242"/>
      <c r="AS85" s="242"/>
      <c r="AT85" s="242"/>
      <c r="AU85" s="242"/>
      <c r="AV85" s="242"/>
      <c r="AW85" s="242"/>
      <c r="AX85" s="242"/>
      <c r="AY85" s="242"/>
      <c r="AZ85" s="242"/>
      <c r="BB85" s="51"/>
      <c r="CE85" s="12" t="s">
        <v>169</v>
      </c>
      <c r="CF85" s="20" t="s">
        <v>170</v>
      </c>
      <c r="CG85" s="7">
        <v>9.6363041962916505</v>
      </c>
      <c r="CH85" s="4">
        <f t="shared" si="5"/>
        <v>138242.42000000001</v>
      </c>
    </row>
    <row r="86" spans="3:86" x14ac:dyDescent="0.25">
      <c r="C86" s="46"/>
      <c r="E86" s="131"/>
      <c r="F86" s="131"/>
      <c r="G86" s="131"/>
      <c r="H86" s="131"/>
      <c r="I86" s="131"/>
      <c r="J86" s="131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11"/>
      <c r="AA86" s="111"/>
      <c r="AB86" s="111"/>
      <c r="AC86" s="111"/>
      <c r="AD86" s="111"/>
      <c r="AE86" s="111"/>
      <c r="AF86" s="122"/>
      <c r="AG86" s="122"/>
      <c r="AH86" s="131"/>
      <c r="AI86" s="131"/>
      <c r="AJ86" s="131"/>
      <c r="AK86" s="59"/>
      <c r="AL86" s="230" t="s">
        <v>317</v>
      </c>
      <c r="AM86" s="230"/>
      <c r="AN86" s="230"/>
      <c r="AO86" s="230"/>
      <c r="AP86" s="112" t="s">
        <v>11</v>
      </c>
      <c r="AQ86" s="242">
        <f>AQ85/AQ68</f>
        <v>295.42246278650003</v>
      </c>
      <c r="AR86" s="242"/>
      <c r="AS86" s="242"/>
      <c r="AT86" s="242"/>
      <c r="AU86" s="242"/>
      <c r="AV86" s="242"/>
      <c r="AW86" s="242"/>
      <c r="AX86" s="242"/>
      <c r="AY86" s="242"/>
      <c r="AZ86" s="242"/>
      <c r="BB86" s="51"/>
      <c r="CE86" s="10" t="s">
        <v>171</v>
      </c>
      <c r="CF86" s="21" t="s">
        <v>172</v>
      </c>
      <c r="CG86" s="7">
        <v>14.638158371671546</v>
      </c>
      <c r="CH86" s="4">
        <f t="shared" si="5"/>
        <v>209999.02</v>
      </c>
    </row>
    <row r="87" spans="3:86" x14ac:dyDescent="0.25">
      <c r="C87" s="46"/>
      <c r="E87" s="131"/>
      <c r="F87" s="131"/>
      <c r="G87" s="131"/>
      <c r="H87" s="131"/>
      <c r="I87" s="131"/>
      <c r="J87" s="131"/>
      <c r="K87" s="122"/>
      <c r="L87" s="122"/>
      <c r="M87" s="122"/>
      <c r="N87" s="122"/>
      <c r="O87" s="122"/>
      <c r="P87" s="122"/>
      <c r="Q87" s="122"/>
      <c r="R87" s="122"/>
      <c r="S87" s="122"/>
      <c r="T87" s="122"/>
      <c r="U87" s="122"/>
      <c r="V87" s="122"/>
      <c r="W87" s="122"/>
      <c r="X87" s="122"/>
      <c r="Y87" s="122"/>
      <c r="Z87" s="111"/>
      <c r="AA87" s="111"/>
      <c r="AB87" s="111"/>
      <c r="AC87" s="111"/>
      <c r="AD87" s="111"/>
      <c r="AE87" s="111"/>
      <c r="AF87" s="122"/>
      <c r="AG87" s="122"/>
      <c r="AH87" s="131"/>
      <c r="AI87" s="131"/>
      <c r="AJ87" s="131"/>
      <c r="AK87" s="131"/>
      <c r="AL87" s="131"/>
      <c r="AM87" s="131"/>
      <c r="AQ87" s="131"/>
      <c r="AR87" s="131"/>
      <c r="AS87" s="131"/>
      <c r="AT87" s="131"/>
      <c r="AU87" s="131"/>
      <c r="AV87" s="131"/>
      <c r="AW87" s="131"/>
      <c r="AX87" s="131"/>
      <c r="AY87" s="131"/>
      <c r="AZ87" s="131"/>
      <c r="BB87" s="51"/>
      <c r="CE87" s="10" t="s">
        <v>173</v>
      </c>
      <c r="CF87" s="22" t="s">
        <v>174</v>
      </c>
      <c r="CG87" s="7">
        <v>12.216808866583019</v>
      </c>
      <c r="CH87" s="4">
        <f t="shared" si="5"/>
        <v>175262.34</v>
      </c>
    </row>
    <row r="88" spans="3:86" ht="17.25" thickBot="1" x14ac:dyDescent="0.3">
      <c r="C88" s="60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2"/>
      <c r="CE88" s="10" t="s">
        <v>175</v>
      </c>
      <c r="CF88" s="22" t="s">
        <v>176</v>
      </c>
      <c r="CG88" s="7">
        <v>9.1766143872856532</v>
      </c>
      <c r="CH88" s="4">
        <f t="shared" si="5"/>
        <v>131647.71</v>
      </c>
    </row>
    <row r="89" spans="3:86" x14ac:dyDescent="0.25">
      <c r="E89" s="243"/>
      <c r="F89" s="243"/>
      <c r="G89" s="243"/>
      <c r="H89" s="243"/>
      <c r="I89" s="243"/>
      <c r="J89" s="243"/>
      <c r="K89" s="230"/>
      <c r="L89" s="230"/>
      <c r="M89" s="230"/>
      <c r="N89" s="230"/>
      <c r="O89" s="230"/>
      <c r="P89" s="230"/>
      <c r="Q89" s="230"/>
      <c r="R89" s="230"/>
      <c r="S89" s="230"/>
      <c r="T89" s="230"/>
      <c r="U89" s="230"/>
      <c r="V89" s="230"/>
      <c r="W89" s="230"/>
      <c r="X89" s="230"/>
      <c r="Y89" s="122"/>
      <c r="Z89" s="203"/>
      <c r="AA89" s="203"/>
      <c r="AB89" s="203"/>
      <c r="AC89" s="203"/>
      <c r="AD89" s="203"/>
      <c r="AE89" s="203"/>
      <c r="AF89" s="230"/>
      <c r="AG89" s="230"/>
      <c r="AH89" s="249"/>
      <c r="AI89" s="249"/>
      <c r="AJ89" s="249"/>
      <c r="AK89" s="249"/>
      <c r="AL89" s="249"/>
      <c r="AM89" s="249"/>
      <c r="AP89" s="242"/>
      <c r="AQ89" s="242"/>
      <c r="AR89" s="242"/>
      <c r="AS89" s="242"/>
      <c r="AT89" s="242"/>
      <c r="AU89" s="242"/>
      <c r="AV89" s="242"/>
      <c r="AW89" s="242"/>
      <c r="AX89" s="242"/>
      <c r="AY89" s="242"/>
      <c r="AZ89" s="242"/>
      <c r="CE89" s="10" t="s">
        <v>177</v>
      </c>
      <c r="CF89" s="22" t="s">
        <v>178</v>
      </c>
      <c r="CG89" s="7">
        <v>23.90083368186254</v>
      </c>
      <c r="CH89" s="4">
        <f t="shared" si="5"/>
        <v>342881.36</v>
      </c>
    </row>
    <row r="90" spans="3:86" ht="17.25" thickBot="1" x14ac:dyDescent="0.3">
      <c r="E90" s="243"/>
      <c r="F90" s="243"/>
      <c r="G90" s="243"/>
      <c r="H90" s="243"/>
      <c r="I90" s="243"/>
      <c r="J90" s="243"/>
      <c r="K90" s="230"/>
      <c r="L90" s="230"/>
      <c r="M90" s="230"/>
      <c r="N90" s="230"/>
      <c r="O90" s="230"/>
      <c r="P90" s="230"/>
      <c r="Q90" s="230"/>
      <c r="R90" s="230"/>
      <c r="S90" s="230"/>
      <c r="T90" s="230"/>
      <c r="U90" s="230"/>
      <c r="V90" s="230"/>
      <c r="W90" s="230"/>
      <c r="X90" s="230"/>
      <c r="Y90" s="122"/>
      <c r="Z90" s="203"/>
      <c r="AA90" s="203"/>
      <c r="AB90" s="203"/>
      <c r="AC90" s="203"/>
      <c r="AD90" s="203"/>
      <c r="AE90" s="203"/>
      <c r="AF90" s="230"/>
      <c r="AG90" s="230"/>
      <c r="AH90" s="249"/>
      <c r="AI90" s="249"/>
      <c r="AJ90" s="249"/>
      <c r="AK90" s="249"/>
      <c r="AL90" s="249"/>
      <c r="AM90" s="249"/>
      <c r="AP90" s="242"/>
      <c r="AQ90" s="242"/>
      <c r="AR90" s="242"/>
      <c r="AS90" s="242"/>
      <c r="AT90" s="242"/>
      <c r="AU90" s="242"/>
      <c r="AV90" s="242"/>
      <c r="AW90" s="242"/>
      <c r="AX90" s="242"/>
      <c r="AY90" s="242"/>
      <c r="AZ90" s="242"/>
      <c r="CE90" s="10" t="s">
        <v>179</v>
      </c>
      <c r="CF90" s="22" t="s">
        <v>180</v>
      </c>
      <c r="CG90" s="7">
        <v>8.8825477485013238</v>
      </c>
      <c r="CH90" s="4">
        <f t="shared" si="5"/>
        <v>127429.02999999998</v>
      </c>
    </row>
    <row r="91" spans="3:86" x14ac:dyDescent="0.25">
      <c r="C91" s="43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5"/>
      <c r="CE91" s="10" t="s">
        <v>181</v>
      </c>
      <c r="CF91" s="22" t="s">
        <v>182</v>
      </c>
      <c r="CG91" s="7">
        <v>7.6998738324271576</v>
      </c>
      <c r="CH91" s="4">
        <f t="shared" si="5"/>
        <v>110462.39</v>
      </c>
    </row>
    <row r="92" spans="3:86" x14ac:dyDescent="0.25">
      <c r="C92" s="46"/>
      <c r="E92" s="245" t="s">
        <v>0</v>
      </c>
      <c r="F92" s="245"/>
      <c r="G92" s="245"/>
      <c r="H92" s="245"/>
      <c r="I92" s="245"/>
      <c r="J92" s="49" t="s">
        <v>11</v>
      </c>
      <c r="K92" s="245" t="s">
        <v>570</v>
      </c>
      <c r="L92" s="245"/>
      <c r="M92" s="245"/>
      <c r="N92" s="245"/>
      <c r="O92" s="245"/>
      <c r="P92" s="245"/>
      <c r="Q92" s="245"/>
      <c r="R92" s="245"/>
      <c r="S92" s="245"/>
      <c r="T92" s="245"/>
      <c r="U92" s="245"/>
      <c r="V92" s="49"/>
      <c r="W92" s="49"/>
      <c r="X92" s="49"/>
      <c r="Y92" s="49"/>
      <c r="Z92" s="49"/>
      <c r="AA92" s="49"/>
      <c r="AB92" s="49"/>
      <c r="AC92" s="49"/>
      <c r="AD92" s="50"/>
      <c r="AE92" s="50"/>
      <c r="AF92" s="50"/>
      <c r="AG92" s="50"/>
      <c r="AH92" s="245" t="s">
        <v>3</v>
      </c>
      <c r="AI92" s="245"/>
      <c r="AJ92" s="245"/>
      <c r="AK92" s="245"/>
      <c r="AL92" s="245"/>
      <c r="AM92" s="245"/>
      <c r="AN92" s="245"/>
      <c r="AO92" s="245"/>
      <c r="AP92" s="49" t="s">
        <v>11</v>
      </c>
      <c r="AQ92" s="247">
        <v>458.33</v>
      </c>
      <c r="AR92" s="247"/>
      <c r="AS92" s="247"/>
      <c r="AT92" s="247"/>
      <c r="AU92" s="49" t="s">
        <v>319</v>
      </c>
      <c r="AV92" s="49"/>
      <c r="AW92" s="49"/>
      <c r="AX92" s="49"/>
      <c r="AY92" s="49"/>
      <c r="AZ92" s="49"/>
      <c r="BB92" s="51"/>
      <c r="CE92" s="10" t="s">
        <v>183</v>
      </c>
      <c r="CF92" s="11" t="s">
        <v>184</v>
      </c>
      <c r="CG92" s="7">
        <v>0.59577582601421997</v>
      </c>
      <c r="CH92" s="4">
        <f t="shared" si="5"/>
        <v>8547</v>
      </c>
    </row>
    <row r="93" spans="3:86" x14ac:dyDescent="0.25">
      <c r="C93" s="46"/>
      <c r="E93" s="245" t="s">
        <v>322</v>
      </c>
      <c r="F93" s="245"/>
      <c r="G93" s="245"/>
      <c r="H93" s="245"/>
      <c r="I93" s="245"/>
      <c r="J93" s="49" t="s">
        <v>11</v>
      </c>
      <c r="K93" s="245" t="s">
        <v>623</v>
      </c>
      <c r="L93" s="245"/>
      <c r="M93" s="245"/>
      <c r="N93" s="245"/>
      <c r="O93" s="245"/>
      <c r="P93" s="245"/>
      <c r="Q93" s="245"/>
      <c r="R93" s="245"/>
      <c r="S93" s="245"/>
      <c r="T93" s="245"/>
      <c r="U93" s="245"/>
      <c r="V93" s="49"/>
      <c r="W93" s="49"/>
      <c r="X93" s="49"/>
      <c r="Y93" s="49"/>
      <c r="Z93" s="49"/>
      <c r="AA93" s="49"/>
      <c r="AB93" s="49"/>
      <c r="AC93" s="49"/>
      <c r="AD93" s="50"/>
      <c r="AE93" s="50"/>
      <c r="AF93" s="50"/>
      <c r="AG93" s="50"/>
      <c r="AH93" s="245" t="s">
        <v>4</v>
      </c>
      <c r="AI93" s="245"/>
      <c r="AJ93" s="245"/>
      <c r="AK93" s="245"/>
      <c r="AL93" s="245"/>
      <c r="AM93" s="245"/>
      <c r="AN93" s="245"/>
      <c r="AO93" s="245"/>
      <c r="AP93" s="49" t="s">
        <v>11</v>
      </c>
      <c r="AQ93" s="245">
        <v>2200</v>
      </c>
      <c r="AR93" s="245"/>
      <c r="AS93" s="245"/>
      <c r="AT93" s="245"/>
      <c r="AU93" s="49" t="s">
        <v>320</v>
      </c>
      <c r="AV93" s="49"/>
      <c r="AW93" s="49"/>
      <c r="AX93" s="49"/>
      <c r="AY93" s="49"/>
      <c r="AZ93" s="49"/>
      <c r="BB93" s="51"/>
      <c r="CE93" s="10" t="s">
        <v>185</v>
      </c>
      <c r="CF93" s="11" t="s">
        <v>186</v>
      </c>
      <c r="CG93" s="7">
        <v>0.41704307820995395</v>
      </c>
      <c r="CH93" s="4">
        <f t="shared" si="5"/>
        <v>5982.9</v>
      </c>
    </row>
    <row r="94" spans="3:86" x14ac:dyDescent="0.25">
      <c r="C94" s="46"/>
      <c r="E94" s="245" t="s">
        <v>1</v>
      </c>
      <c r="F94" s="245"/>
      <c r="G94" s="245"/>
      <c r="H94" s="245"/>
      <c r="I94" s="245"/>
      <c r="J94" s="49" t="s">
        <v>11</v>
      </c>
      <c r="K94" s="245" t="s">
        <v>615</v>
      </c>
      <c r="L94" s="245"/>
      <c r="M94" s="245"/>
      <c r="N94" s="245"/>
      <c r="O94" s="245"/>
      <c r="P94" s="245"/>
      <c r="Q94" s="245"/>
      <c r="R94" s="245"/>
      <c r="S94" s="245"/>
      <c r="T94" s="245"/>
      <c r="U94" s="245"/>
      <c r="V94" s="49"/>
      <c r="W94" s="49"/>
      <c r="X94" s="49"/>
      <c r="Y94" s="49"/>
      <c r="Z94" s="49"/>
      <c r="AA94" s="49"/>
      <c r="AB94" s="49"/>
      <c r="AC94" s="49"/>
      <c r="AD94" s="50"/>
      <c r="AE94" s="50"/>
      <c r="AF94" s="50"/>
      <c r="AG94" s="50"/>
      <c r="AH94" s="245"/>
      <c r="AI94" s="245"/>
      <c r="AJ94" s="245"/>
      <c r="AK94" s="245"/>
      <c r="AL94" s="245"/>
      <c r="AM94" s="245"/>
      <c r="AN94" s="245"/>
      <c r="AO94" s="245"/>
      <c r="AP94" s="49"/>
      <c r="AQ94" s="246"/>
      <c r="AR94" s="246"/>
      <c r="AS94" s="246"/>
      <c r="AT94" s="246"/>
      <c r="AU94" s="49"/>
      <c r="AV94" s="49"/>
      <c r="AW94" s="49"/>
      <c r="AX94" s="49"/>
      <c r="AY94" s="49"/>
      <c r="AZ94" s="49"/>
      <c r="BB94" s="51"/>
      <c r="CE94" s="10" t="s">
        <v>187</v>
      </c>
      <c r="CF94" s="11" t="s">
        <v>188</v>
      </c>
      <c r="CG94" s="7">
        <v>0.92429945629443744</v>
      </c>
      <c r="CH94" s="4">
        <f t="shared" si="5"/>
        <v>13260</v>
      </c>
    </row>
    <row r="95" spans="3:86" x14ac:dyDescent="0.25">
      <c r="C95" s="46"/>
      <c r="E95" s="245" t="s">
        <v>2</v>
      </c>
      <c r="F95" s="245"/>
      <c r="G95" s="245"/>
      <c r="H95" s="245"/>
      <c r="I95" s="245"/>
      <c r="J95" s="49" t="s">
        <v>11</v>
      </c>
      <c r="K95" s="245" t="s">
        <v>624</v>
      </c>
      <c r="L95" s="245"/>
      <c r="M95" s="245"/>
      <c r="N95" s="245"/>
      <c r="O95" s="245"/>
      <c r="P95" s="245"/>
      <c r="Q95" s="245"/>
      <c r="R95" s="245"/>
      <c r="S95" s="245"/>
      <c r="T95" s="245"/>
      <c r="U95" s="245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49"/>
      <c r="AH95" s="245"/>
      <c r="AI95" s="245"/>
      <c r="AJ95" s="245"/>
      <c r="AK95" s="245"/>
      <c r="AL95" s="245"/>
      <c r="AM95" s="245"/>
      <c r="AN95" s="245"/>
      <c r="AO95" s="245"/>
      <c r="AP95" s="49"/>
      <c r="AQ95" s="49"/>
      <c r="AR95" s="49"/>
      <c r="AS95" s="49"/>
      <c r="AT95" s="49"/>
      <c r="AU95" s="49"/>
      <c r="AV95" s="49"/>
      <c r="AW95" s="49"/>
      <c r="AX95" s="49"/>
      <c r="AY95" s="49"/>
      <c r="AZ95" s="49"/>
      <c r="BB95" s="51"/>
      <c r="CE95" s="10" t="s">
        <v>189</v>
      </c>
      <c r="CF95" s="11" t="s">
        <v>190</v>
      </c>
      <c r="CG95" s="8">
        <v>0.27780566011431757</v>
      </c>
      <c r="CH95" s="4">
        <f t="shared" si="5"/>
        <v>3985.3999999999996</v>
      </c>
    </row>
    <row r="96" spans="3:86" x14ac:dyDescent="0.25">
      <c r="C96" s="46"/>
      <c r="BB96" s="51"/>
      <c r="CE96" s="10" t="s">
        <v>191</v>
      </c>
      <c r="CF96" s="11" t="s">
        <v>192</v>
      </c>
      <c r="CG96" s="7">
        <v>1.4798550118499931</v>
      </c>
      <c r="CH96" s="4">
        <f t="shared" si="5"/>
        <v>21230</v>
      </c>
    </row>
    <row r="97" spans="3:86" x14ac:dyDescent="0.25">
      <c r="C97" s="46"/>
      <c r="BB97" s="51"/>
      <c r="CE97" s="10" t="s">
        <v>193</v>
      </c>
      <c r="CF97" s="11" t="s">
        <v>194</v>
      </c>
      <c r="CG97" s="7">
        <v>1.4087850271852782</v>
      </c>
      <c r="CH97" s="4">
        <f t="shared" si="5"/>
        <v>20210.43</v>
      </c>
    </row>
    <row r="98" spans="3:86" x14ac:dyDescent="0.25">
      <c r="C98" s="46"/>
      <c r="BB98" s="51"/>
      <c r="CE98" s="10" t="s">
        <v>195</v>
      </c>
      <c r="CF98" s="11" t="s">
        <v>196</v>
      </c>
      <c r="CG98" s="7">
        <v>1.9592004739997211</v>
      </c>
      <c r="CH98" s="4">
        <f t="shared" si="5"/>
        <v>28106.69</v>
      </c>
    </row>
    <row r="99" spans="3:86" x14ac:dyDescent="0.25">
      <c r="C99" s="46"/>
      <c r="E99" s="208" t="s">
        <v>209</v>
      </c>
      <c r="F99" s="209"/>
      <c r="G99" s="209"/>
      <c r="H99" s="209"/>
      <c r="I99" s="209"/>
      <c r="J99" s="209"/>
      <c r="K99" s="210" t="str">
        <f t="shared" ref="K99:K116" si="8">VLOOKUP(E99,$CE$1:$CH$990,2,FALSE)</f>
        <v>MEGALASE HSC</v>
      </c>
      <c r="L99" s="210"/>
      <c r="M99" s="210"/>
      <c r="N99" s="210"/>
      <c r="O99" s="210"/>
      <c r="P99" s="210"/>
      <c r="Q99" s="210"/>
      <c r="R99" s="210"/>
      <c r="S99" s="210"/>
      <c r="T99" s="210"/>
      <c r="U99" s="210"/>
      <c r="V99" s="210"/>
      <c r="W99" s="210"/>
      <c r="X99" s="210"/>
      <c r="Y99" s="127"/>
      <c r="Z99" s="211">
        <v>1.5</v>
      </c>
      <c r="AA99" s="211"/>
      <c r="AB99" s="211"/>
      <c r="AC99" s="211"/>
      <c r="AD99" s="211"/>
      <c r="AE99" s="211"/>
      <c r="AF99" s="210" t="s">
        <v>315</v>
      </c>
      <c r="AG99" s="210"/>
      <c r="AH99" s="212">
        <v>6874.95</v>
      </c>
      <c r="AI99" s="212"/>
      <c r="AJ99" s="212"/>
      <c r="AK99" s="212"/>
      <c r="AL99" s="212"/>
      <c r="AM99" s="212"/>
      <c r="AN99" s="52" t="s">
        <v>316</v>
      </c>
      <c r="AO99" s="52"/>
      <c r="AP99" s="213">
        <f t="shared" ref="AP99:AP116" si="9">(AH99*VLOOKUP(E99,$CE$1:$CH$990,4,FALSE))/1000</f>
        <v>310907.44508850004</v>
      </c>
      <c r="AQ99" s="213"/>
      <c r="AR99" s="213"/>
      <c r="AS99" s="213"/>
      <c r="AT99" s="213"/>
      <c r="AU99" s="213"/>
      <c r="AV99" s="213"/>
      <c r="AW99" s="213"/>
      <c r="AX99" s="213"/>
      <c r="AY99" s="213"/>
      <c r="AZ99" s="214"/>
      <c r="BB99" s="51"/>
      <c r="CE99" s="10" t="s">
        <v>9</v>
      </c>
      <c r="CF99" s="11" t="s">
        <v>197</v>
      </c>
      <c r="CG99" s="7">
        <v>0.1663529903805939</v>
      </c>
      <c r="CH99" s="4">
        <f t="shared" si="5"/>
        <v>2386.5</v>
      </c>
    </row>
    <row r="100" spans="3:86" x14ac:dyDescent="0.25">
      <c r="C100" s="46"/>
      <c r="E100" s="200" t="s">
        <v>185</v>
      </c>
      <c r="F100" s="243"/>
      <c r="G100" s="243"/>
      <c r="H100" s="243"/>
      <c r="I100" s="243"/>
      <c r="J100" s="243"/>
      <c r="K100" s="230" t="str">
        <f t="shared" si="8"/>
        <v>H2O2</v>
      </c>
      <c r="L100" s="230"/>
      <c r="M100" s="230"/>
      <c r="N100" s="230"/>
      <c r="O100" s="230"/>
      <c r="P100" s="230"/>
      <c r="Q100" s="230"/>
      <c r="R100" s="230"/>
      <c r="S100" s="230"/>
      <c r="T100" s="230"/>
      <c r="U100" s="230"/>
      <c r="V100" s="230"/>
      <c r="W100" s="230"/>
      <c r="X100" s="230"/>
      <c r="Y100" s="122"/>
      <c r="Z100" s="203">
        <v>2</v>
      </c>
      <c r="AA100" s="203"/>
      <c r="AB100" s="203"/>
      <c r="AC100" s="203"/>
      <c r="AD100" s="203"/>
      <c r="AE100" s="203"/>
      <c r="AF100" s="230" t="s">
        <v>315</v>
      </c>
      <c r="AG100" s="230"/>
      <c r="AH100" s="249">
        <v>9166.6</v>
      </c>
      <c r="AI100" s="249"/>
      <c r="AJ100" s="249"/>
      <c r="AK100" s="249"/>
      <c r="AL100" s="249"/>
      <c r="AM100" s="249"/>
      <c r="AN100" s="41" t="s">
        <v>316</v>
      </c>
      <c r="AP100" s="242">
        <f t="shared" si="9"/>
        <v>54842.851139999999</v>
      </c>
      <c r="AQ100" s="242"/>
      <c r="AR100" s="242"/>
      <c r="AS100" s="242"/>
      <c r="AT100" s="242"/>
      <c r="AU100" s="242"/>
      <c r="AV100" s="242"/>
      <c r="AW100" s="242"/>
      <c r="AX100" s="242"/>
      <c r="AY100" s="242"/>
      <c r="AZ100" s="206"/>
      <c r="BB100" s="51"/>
      <c r="CE100" s="10" t="s">
        <v>10</v>
      </c>
      <c r="CF100" s="11" t="s">
        <v>198</v>
      </c>
      <c r="CG100" s="7">
        <v>0.61898787118360521</v>
      </c>
      <c r="CH100" s="4">
        <f t="shared" si="5"/>
        <v>8880</v>
      </c>
    </row>
    <row r="101" spans="3:86" x14ac:dyDescent="0.25">
      <c r="C101" s="46"/>
      <c r="E101" s="200" t="s">
        <v>183</v>
      </c>
      <c r="F101" s="243"/>
      <c r="G101" s="243"/>
      <c r="H101" s="243"/>
      <c r="I101" s="243"/>
      <c r="J101" s="243"/>
      <c r="K101" s="230" t="str">
        <f t="shared" si="8"/>
        <v>CAUSTIC SODA LIQ</v>
      </c>
      <c r="L101" s="230"/>
      <c r="M101" s="230"/>
      <c r="N101" s="230"/>
      <c r="O101" s="230"/>
      <c r="P101" s="230"/>
      <c r="Q101" s="230"/>
      <c r="R101" s="230"/>
      <c r="S101" s="230"/>
      <c r="T101" s="230"/>
      <c r="U101" s="230"/>
      <c r="V101" s="230"/>
      <c r="W101" s="230"/>
      <c r="X101" s="230"/>
      <c r="Y101" s="122"/>
      <c r="Z101" s="203">
        <v>1.5</v>
      </c>
      <c r="AA101" s="203"/>
      <c r="AB101" s="203"/>
      <c r="AC101" s="203"/>
      <c r="AD101" s="203"/>
      <c r="AE101" s="203"/>
      <c r="AF101" s="230" t="s">
        <v>315</v>
      </c>
      <c r="AG101" s="230"/>
      <c r="AH101" s="249">
        <v>6874.95</v>
      </c>
      <c r="AI101" s="249"/>
      <c r="AJ101" s="249"/>
      <c r="AK101" s="249"/>
      <c r="AL101" s="249"/>
      <c r="AM101" s="249"/>
      <c r="AN101" s="41" t="s">
        <v>316</v>
      </c>
      <c r="AP101" s="242">
        <f t="shared" si="9"/>
        <v>58760.197650000002</v>
      </c>
      <c r="AQ101" s="242"/>
      <c r="AR101" s="242"/>
      <c r="AS101" s="242"/>
      <c r="AT101" s="242"/>
      <c r="AU101" s="242"/>
      <c r="AV101" s="242"/>
      <c r="AW101" s="242"/>
      <c r="AX101" s="242"/>
      <c r="AY101" s="242"/>
      <c r="AZ101" s="206"/>
      <c r="BB101" s="51"/>
      <c r="CE101" s="10" t="s">
        <v>199</v>
      </c>
      <c r="CF101" s="11" t="s">
        <v>200</v>
      </c>
      <c r="CG101" s="7">
        <v>0.794646591384358</v>
      </c>
      <c r="CH101" s="4">
        <f t="shared" si="5"/>
        <v>11400</v>
      </c>
    </row>
    <row r="102" spans="3:86" x14ac:dyDescent="0.25">
      <c r="C102" s="46"/>
      <c r="E102" s="200" t="s">
        <v>256</v>
      </c>
      <c r="F102" s="243"/>
      <c r="G102" s="243"/>
      <c r="H102" s="243"/>
      <c r="I102" s="243"/>
      <c r="J102" s="243"/>
      <c r="K102" s="230" t="str">
        <f t="shared" si="8"/>
        <v>UNICEL SPC</v>
      </c>
      <c r="L102" s="230"/>
      <c r="M102" s="230"/>
      <c r="N102" s="230"/>
      <c r="O102" s="230"/>
      <c r="P102" s="230"/>
      <c r="Q102" s="230"/>
      <c r="R102" s="230"/>
      <c r="S102" s="230"/>
      <c r="T102" s="230"/>
      <c r="U102" s="230"/>
      <c r="V102" s="230"/>
      <c r="W102" s="230"/>
      <c r="X102" s="230"/>
      <c r="Y102" s="122"/>
      <c r="Z102" s="203">
        <v>1</v>
      </c>
      <c r="AA102" s="203"/>
      <c r="AB102" s="203"/>
      <c r="AC102" s="203"/>
      <c r="AD102" s="203"/>
      <c r="AE102" s="203"/>
      <c r="AF102" s="230" t="s">
        <v>315</v>
      </c>
      <c r="AG102" s="230"/>
      <c r="AH102" s="249">
        <v>4583.3</v>
      </c>
      <c r="AI102" s="249"/>
      <c r="AJ102" s="249"/>
      <c r="AK102" s="249"/>
      <c r="AL102" s="249"/>
      <c r="AM102" s="249"/>
      <c r="AN102" s="41" t="s">
        <v>316</v>
      </c>
      <c r="AP102" s="242">
        <f t="shared" si="9"/>
        <v>127996.30661100001</v>
      </c>
      <c r="AQ102" s="242"/>
      <c r="AR102" s="242"/>
      <c r="AS102" s="242"/>
      <c r="AT102" s="242"/>
      <c r="AU102" s="242"/>
      <c r="AV102" s="242"/>
      <c r="AW102" s="242"/>
      <c r="AX102" s="242"/>
      <c r="AY102" s="242"/>
      <c r="AZ102" s="206"/>
      <c r="BB102" s="51"/>
      <c r="CE102" s="10" t="s">
        <v>201</v>
      </c>
      <c r="CF102" s="11" t="s">
        <v>202</v>
      </c>
      <c r="CG102" s="7">
        <v>0.71099958176495193</v>
      </c>
      <c r="CH102" s="4">
        <f t="shared" si="5"/>
        <v>10200</v>
      </c>
    </row>
    <row r="103" spans="3:86" x14ac:dyDescent="0.25">
      <c r="C103" s="46"/>
      <c r="E103" s="200" t="s">
        <v>189</v>
      </c>
      <c r="F103" s="243"/>
      <c r="G103" s="243"/>
      <c r="H103" s="243"/>
      <c r="I103" s="243"/>
      <c r="J103" s="243"/>
      <c r="K103" s="230" t="str">
        <f t="shared" si="8"/>
        <v>KH ACID</v>
      </c>
      <c r="L103" s="230"/>
      <c r="M103" s="230"/>
      <c r="N103" s="230"/>
      <c r="O103" s="230"/>
      <c r="P103" s="230"/>
      <c r="Q103" s="230"/>
      <c r="R103" s="230"/>
      <c r="S103" s="230"/>
      <c r="T103" s="230"/>
      <c r="U103" s="230"/>
      <c r="V103" s="230"/>
      <c r="W103" s="230"/>
      <c r="X103" s="230"/>
      <c r="Y103" s="122"/>
      <c r="Z103" s="203">
        <v>1</v>
      </c>
      <c r="AA103" s="203"/>
      <c r="AB103" s="203"/>
      <c r="AC103" s="203"/>
      <c r="AD103" s="203"/>
      <c r="AE103" s="203"/>
      <c r="AF103" s="230" t="s">
        <v>315</v>
      </c>
      <c r="AG103" s="230"/>
      <c r="AH103" s="249">
        <v>4583.3</v>
      </c>
      <c r="AI103" s="249"/>
      <c r="AJ103" s="249"/>
      <c r="AK103" s="249"/>
      <c r="AL103" s="249"/>
      <c r="AM103" s="249"/>
      <c r="AN103" s="41" t="s">
        <v>316</v>
      </c>
      <c r="AP103" s="242">
        <f t="shared" si="9"/>
        <v>18266.283820000001</v>
      </c>
      <c r="AQ103" s="242"/>
      <c r="AR103" s="242"/>
      <c r="AS103" s="242"/>
      <c r="AT103" s="242"/>
      <c r="AU103" s="242"/>
      <c r="AV103" s="242"/>
      <c r="AW103" s="242"/>
      <c r="AX103" s="242"/>
      <c r="AY103" s="242"/>
      <c r="AZ103" s="206"/>
      <c r="BB103" s="51"/>
      <c r="CE103" s="10" t="s">
        <v>203</v>
      </c>
      <c r="CF103" s="11" t="s">
        <v>204</v>
      </c>
      <c r="CG103" s="7">
        <v>1.3377959012965286</v>
      </c>
      <c r="CH103" s="4">
        <f t="shared" si="5"/>
        <v>19192.02</v>
      </c>
    </row>
    <row r="104" spans="3:86" x14ac:dyDescent="0.25">
      <c r="C104" s="46"/>
      <c r="E104" s="253">
        <v>105</v>
      </c>
      <c r="F104" s="254"/>
      <c r="G104" s="254"/>
      <c r="H104" s="254"/>
      <c r="I104" s="254"/>
      <c r="J104" s="254"/>
      <c r="K104" s="255" t="e">
        <f t="shared" si="8"/>
        <v>#N/A</v>
      </c>
      <c r="L104" s="255"/>
      <c r="M104" s="255"/>
      <c r="N104" s="255"/>
      <c r="O104" s="255"/>
      <c r="P104" s="255"/>
      <c r="Q104" s="255"/>
      <c r="R104" s="255"/>
      <c r="S104" s="255"/>
      <c r="T104" s="255"/>
      <c r="U104" s="255"/>
      <c r="V104" s="255"/>
      <c r="W104" s="255"/>
      <c r="X104" s="255"/>
      <c r="Y104" s="134"/>
      <c r="Z104" s="256">
        <v>0.14000000000000001</v>
      </c>
      <c r="AA104" s="256"/>
      <c r="AB104" s="256"/>
      <c r="AC104" s="256"/>
      <c r="AD104" s="256"/>
      <c r="AE104" s="256"/>
      <c r="AF104" s="255" t="s">
        <v>315</v>
      </c>
      <c r="AG104" s="255"/>
      <c r="AH104" s="257">
        <v>641.66</v>
      </c>
      <c r="AI104" s="257"/>
      <c r="AJ104" s="257"/>
      <c r="AK104" s="257"/>
      <c r="AL104" s="257"/>
      <c r="AM104" s="257"/>
      <c r="AN104" s="135" t="s">
        <v>316</v>
      </c>
      <c r="AO104" s="135"/>
      <c r="AP104" s="258" t="e">
        <f t="shared" si="9"/>
        <v>#N/A</v>
      </c>
      <c r="AQ104" s="258"/>
      <c r="AR104" s="258"/>
      <c r="AS104" s="258"/>
      <c r="AT104" s="258"/>
      <c r="AU104" s="258"/>
      <c r="AV104" s="258"/>
      <c r="AW104" s="258"/>
      <c r="AX104" s="258"/>
      <c r="AY104" s="258"/>
      <c r="AZ104" s="259"/>
      <c r="BB104" s="51"/>
      <c r="CE104" s="10" t="s">
        <v>205</v>
      </c>
      <c r="CF104" s="11" t="s">
        <v>206</v>
      </c>
      <c r="CG104" s="7">
        <v>2.4213495050885263</v>
      </c>
      <c r="CH104" s="4">
        <f t="shared" si="5"/>
        <v>34736.68</v>
      </c>
    </row>
    <row r="105" spans="3:86" x14ac:dyDescent="0.25">
      <c r="C105" s="46"/>
      <c r="E105" s="200" t="s">
        <v>135</v>
      </c>
      <c r="F105" s="243"/>
      <c r="G105" s="243"/>
      <c r="H105" s="243"/>
      <c r="I105" s="243"/>
      <c r="J105" s="243"/>
      <c r="K105" s="230" t="str">
        <f t="shared" si="8"/>
        <v>DIANIX BR RED SF</v>
      </c>
      <c r="L105" s="230"/>
      <c r="M105" s="230"/>
      <c r="N105" s="230"/>
      <c r="O105" s="230"/>
      <c r="P105" s="230"/>
      <c r="Q105" s="230"/>
      <c r="R105" s="230"/>
      <c r="S105" s="230"/>
      <c r="T105" s="230"/>
      <c r="U105" s="230"/>
      <c r="V105" s="230"/>
      <c r="W105" s="230"/>
      <c r="X105" s="230"/>
      <c r="Y105" s="122"/>
      <c r="Z105" s="203">
        <v>0.3</v>
      </c>
      <c r="AA105" s="203"/>
      <c r="AB105" s="203"/>
      <c r="AC105" s="203"/>
      <c r="AD105" s="203"/>
      <c r="AE105" s="203"/>
      <c r="AF105" s="230" t="s">
        <v>315</v>
      </c>
      <c r="AG105" s="230"/>
      <c r="AH105" s="249">
        <v>1374.99</v>
      </c>
      <c r="AI105" s="249"/>
      <c r="AJ105" s="249"/>
      <c r="AK105" s="249"/>
      <c r="AL105" s="249"/>
      <c r="AM105" s="249"/>
      <c r="AN105" s="41" t="s">
        <v>316</v>
      </c>
      <c r="AP105" s="242">
        <f t="shared" si="9"/>
        <v>998672.286876</v>
      </c>
      <c r="AQ105" s="242"/>
      <c r="AR105" s="242"/>
      <c r="AS105" s="242"/>
      <c r="AT105" s="242"/>
      <c r="AU105" s="242"/>
      <c r="AV105" s="242"/>
      <c r="AW105" s="242"/>
      <c r="AX105" s="242"/>
      <c r="AY105" s="242"/>
      <c r="AZ105" s="206"/>
      <c r="BB105" s="51"/>
      <c r="CE105" s="10" t="s">
        <v>207</v>
      </c>
      <c r="CF105" s="11" t="s">
        <v>208</v>
      </c>
      <c r="CG105" s="7">
        <v>0.88</v>
      </c>
      <c r="CH105" s="4">
        <f t="shared" si="5"/>
        <v>12624.48</v>
      </c>
    </row>
    <row r="106" spans="3:86" x14ac:dyDescent="0.25">
      <c r="C106" s="46"/>
      <c r="E106" s="200" t="s">
        <v>187</v>
      </c>
      <c r="F106" s="243"/>
      <c r="G106" s="243"/>
      <c r="H106" s="243"/>
      <c r="I106" s="243"/>
      <c r="J106" s="243"/>
      <c r="K106" s="230" t="str">
        <f t="shared" si="8"/>
        <v>FORMIC ACID</v>
      </c>
      <c r="L106" s="230"/>
      <c r="M106" s="230"/>
      <c r="N106" s="230"/>
      <c r="O106" s="230"/>
      <c r="P106" s="230"/>
      <c r="Q106" s="230"/>
      <c r="R106" s="230"/>
      <c r="S106" s="230"/>
      <c r="T106" s="230"/>
      <c r="U106" s="230"/>
      <c r="V106" s="230"/>
      <c r="W106" s="230"/>
      <c r="X106" s="230"/>
      <c r="Y106" s="122"/>
      <c r="Z106" s="203">
        <v>0.3</v>
      </c>
      <c r="AA106" s="203"/>
      <c r="AB106" s="203"/>
      <c r="AC106" s="203"/>
      <c r="AD106" s="203"/>
      <c r="AE106" s="203"/>
      <c r="AF106" s="230" t="s">
        <v>315</v>
      </c>
      <c r="AG106" s="230"/>
      <c r="AH106" s="249">
        <v>1374.99</v>
      </c>
      <c r="AI106" s="249"/>
      <c r="AJ106" s="249"/>
      <c r="AK106" s="249"/>
      <c r="AL106" s="249"/>
      <c r="AM106" s="249"/>
      <c r="AN106" s="41" t="s">
        <v>316</v>
      </c>
      <c r="AP106" s="242">
        <f t="shared" si="9"/>
        <v>18232.367399999999</v>
      </c>
      <c r="AQ106" s="242"/>
      <c r="AR106" s="242"/>
      <c r="AS106" s="242"/>
      <c r="AT106" s="242"/>
      <c r="AU106" s="242"/>
      <c r="AV106" s="242"/>
      <c r="AW106" s="242"/>
      <c r="AX106" s="242"/>
      <c r="AY106" s="242"/>
      <c r="AZ106" s="206"/>
      <c r="BB106" s="51"/>
      <c r="CE106" s="12" t="s">
        <v>209</v>
      </c>
      <c r="CF106" s="13" t="s">
        <v>210</v>
      </c>
      <c r="CG106" s="7">
        <v>3.1523232956921792</v>
      </c>
      <c r="CH106" s="4">
        <f t="shared" si="5"/>
        <v>45223.23</v>
      </c>
    </row>
    <row r="107" spans="3:86" x14ac:dyDescent="0.25">
      <c r="C107" s="46"/>
      <c r="E107" s="200" t="s">
        <v>191</v>
      </c>
      <c r="F107" s="243"/>
      <c r="G107" s="243"/>
      <c r="H107" s="243"/>
      <c r="I107" s="243"/>
      <c r="J107" s="243"/>
      <c r="K107" s="230" t="str">
        <f t="shared" si="8"/>
        <v>NTW RM 340 E NEW LIQ</v>
      </c>
      <c r="L107" s="230"/>
      <c r="M107" s="230"/>
      <c r="N107" s="230"/>
      <c r="O107" s="230"/>
      <c r="P107" s="230"/>
      <c r="Q107" s="230"/>
      <c r="R107" s="230"/>
      <c r="S107" s="230"/>
      <c r="T107" s="230"/>
      <c r="U107" s="230"/>
      <c r="V107" s="230"/>
      <c r="W107" s="230"/>
      <c r="X107" s="230"/>
      <c r="Y107" s="122"/>
      <c r="Z107" s="203">
        <v>0.5</v>
      </c>
      <c r="AA107" s="203"/>
      <c r="AB107" s="203"/>
      <c r="AC107" s="203"/>
      <c r="AD107" s="203"/>
      <c r="AE107" s="203"/>
      <c r="AF107" s="230" t="s">
        <v>315</v>
      </c>
      <c r="AG107" s="230"/>
      <c r="AH107" s="249">
        <v>2291.65</v>
      </c>
      <c r="AI107" s="249"/>
      <c r="AJ107" s="249"/>
      <c r="AK107" s="249"/>
      <c r="AL107" s="249"/>
      <c r="AM107" s="249"/>
      <c r="AN107" s="41" t="s">
        <v>316</v>
      </c>
      <c r="AP107" s="242">
        <f t="shared" si="9"/>
        <v>48651.729500000001</v>
      </c>
      <c r="AQ107" s="242"/>
      <c r="AR107" s="242"/>
      <c r="AS107" s="242"/>
      <c r="AT107" s="242"/>
      <c r="AU107" s="242"/>
      <c r="AV107" s="242"/>
      <c r="AW107" s="242"/>
      <c r="AX107" s="242"/>
      <c r="AY107" s="242"/>
      <c r="AZ107" s="206"/>
      <c r="BB107" s="51"/>
      <c r="CE107" s="5" t="s">
        <v>211</v>
      </c>
      <c r="CF107" s="11" t="s">
        <v>212</v>
      </c>
      <c r="CG107" s="7">
        <v>1.3936128537571448</v>
      </c>
      <c r="CH107" s="4">
        <f t="shared" si="5"/>
        <v>19992.77</v>
      </c>
    </row>
    <row r="108" spans="3:86" x14ac:dyDescent="0.25">
      <c r="C108" s="46"/>
      <c r="E108" s="200" t="s">
        <v>6</v>
      </c>
      <c r="F108" s="243"/>
      <c r="G108" s="243"/>
      <c r="H108" s="243"/>
      <c r="I108" s="243"/>
      <c r="J108" s="243"/>
      <c r="K108" s="230" t="str">
        <f t="shared" si="8"/>
        <v>NOVACRON RUBY S–3B</v>
      </c>
      <c r="L108" s="230"/>
      <c r="M108" s="230"/>
      <c r="N108" s="230"/>
      <c r="O108" s="230"/>
      <c r="P108" s="230"/>
      <c r="Q108" s="230"/>
      <c r="R108" s="230"/>
      <c r="S108" s="230"/>
      <c r="T108" s="230"/>
      <c r="U108" s="230"/>
      <c r="V108" s="230"/>
      <c r="W108" s="230"/>
      <c r="X108" s="230"/>
      <c r="Y108" s="122"/>
      <c r="Z108" s="203">
        <v>0.5</v>
      </c>
      <c r="AA108" s="203"/>
      <c r="AB108" s="203"/>
      <c r="AC108" s="203"/>
      <c r="AD108" s="203"/>
      <c r="AE108" s="203"/>
      <c r="AF108" s="230" t="s">
        <v>315</v>
      </c>
      <c r="AG108" s="230"/>
      <c r="AH108" s="249">
        <v>2291.65</v>
      </c>
      <c r="AI108" s="249"/>
      <c r="AJ108" s="249"/>
      <c r="AK108" s="249"/>
      <c r="AL108" s="249"/>
      <c r="AM108" s="249"/>
      <c r="AN108" s="41" t="s">
        <v>316</v>
      </c>
      <c r="AP108" s="242">
        <f t="shared" si="9"/>
        <v>276487.25166900002</v>
      </c>
      <c r="AQ108" s="242"/>
      <c r="AR108" s="242"/>
      <c r="AS108" s="242"/>
      <c r="AT108" s="242"/>
      <c r="AU108" s="242"/>
      <c r="AV108" s="242"/>
      <c r="AW108" s="242"/>
      <c r="AX108" s="242"/>
      <c r="AY108" s="242"/>
      <c r="AZ108" s="206"/>
      <c r="BB108" s="51"/>
      <c r="CE108" s="10" t="s">
        <v>213</v>
      </c>
      <c r="CF108" s="11" t="s">
        <v>214</v>
      </c>
      <c r="CG108" s="7">
        <v>0.59725149867558902</v>
      </c>
      <c r="CH108" s="4">
        <f t="shared" si="5"/>
        <v>8568.17</v>
      </c>
    </row>
    <row r="109" spans="3:86" x14ac:dyDescent="0.25">
      <c r="C109" s="46"/>
      <c r="E109" s="200" t="s">
        <v>38</v>
      </c>
      <c r="F109" s="243"/>
      <c r="G109" s="243"/>
      <c r="H109" s="243"/>
      <c r="I109" s="243"/>
      <c r="J109" s="243"/>
      <c r="K109" s="230" t="str">
        <f t="shared" si="8"/>
        <v>NOVACRON OCEAN S–R</v>
      </c>
      <c r="L109" s="230"/>
      <c r="M109" s="230"/>
      <c r="N109" s="230"/>
      <c r="O109" s="230"/>
      <c r="P109" s="230"/>
      <c r="Q109" s="230"/>
      <c r="R109" s="230"/>
      <c r="S109" s="230"/>
      <c r="T109" s="230"/>
      <c r="U109" s="230"/>
      <c r="V109" s="230"/>
      <c r="W109" s="230"/>
      <c r="X109" s="230"/>
      <c r="Y109" s="122"/>
      <c r="Z109" s="203">
        <v>1.7000000000000001E-2</v>
      </c>
      <c r="AA109" s="203"/>
      <c r="AB109" s="203"/>
      <c r="AC109" s="203"/>
      <c r="AD109" s="203"/>
      <c r="AE109" s="203"/>
      <c r="AF109" s="230" t="s">
        <v>315</v>
      </c>
      <c r="AG109" s="230"/>
      <c r="AH109" s="249">
        <v>77.92</v>
      </c>
      <c r="AI109" s="249"/>
      <c r="AJ109" s="249"/>
      <c r="AK109" s="249"/>
      <c r="AL109" s="249"/>
      <c r="AM109" s="249"/>
      <c r="AN109" s="41" t="s">
        <v>316</v>
      </c>
      <c r="AP109" s="242">
        <f t="shared" si="9"/>
        <v>26995.843727999996</v>
      </c>
      <c r="AQ109" s="242"/>
      <c r="AR109" s="242"/>
      <c r="AS109" s="242"/>
      <c r="AT109" s="242"/>
      <c r="AU109" s="242"/>
      <c r="AV109" s="242"/>
      <c r="AW109" s="242"/>
      <c r="AX109" s="242"/>
      <c r="AY109" s="242"/>
      <c r="AZ109" s="206"/>
      <c r="BB109" s="51"/>
      <c r="CE109" s="10" t="s">
        <v>8</v>
      </c>
      <c r="CF109" s="11" t="s">
        <v>215</v>
      </c>
      <c r="CG109" s="7">
        <v>1.4379018541753799</v>
      </c>
      <c r="CH109" s="4">
        <f t="shared" si="5"/>
        <v>20628.14</v>
      </c>
    </row>
    <row r="110" spans="3:86" x14ac:dyDescent="0.25">
      <c r="C110" s="46"/>
      <c r="E110" s="200" t="s">
        <v>201</v>
      </c>
      <c r="F110" s="243"/>
      <c r="G110" s="243"/>
      <c r="H110" s="243"/>
      <c r="I110" s="243"/>
      <c r="J110" s="243"/>
      <c r="K110" s="230" t="str">
        <f t="shared" si="8"/>
        <v>KH SOLIDOKOLL DPR ID LIQ</v>
      </c>
      <c r="L110" s="230"/>
      <c r="M110" s="230"/>
      <c r="N110" s="230"/>
      <c r="O110" s="230"/>
      <c r="P110" s="230"/>
      <c r="Q110" s="230"/>
      <c r="R110" s="230"/>
      <c r="S110" s="230"/>
      <c r="T110" s="230"/>
      <c r="U110" s="230"/>
      <c r="V110" s="230"/>
      <c r="W110" s="230"/>
      <c r="X110" s="230"/>
      <c r="Y110" s="122"/>
      <c r="Z110" s="203">
        <v>1</v>
      </c>
      <c r="AA110" s="203"/>
      <c r="AB110" s="203"/>
      <c r="AC110" s="203"/>
      <c r="AD110" s="203"/>
      <c r="AE110" s="203"/>
      <c r="AF110" s="230" t="s">
        <v>315</v>
      </c>
      <c r="AG110" s="230"/>
      <c r="AH110" s="249">
        <v>4583.3</v>
      </c>
      <c r="AI110" s="249"/>
      <c r="AJ110" s="249"/>
      <c r="AK110" s="249"/>
      <c r="AL110" s="249"/>
      <c r="AM110" s="249"/>
      <c r="AN110" s="41" t="s">
        <v>316</v>
      </c>
      <c r="AP110" s="242">
        <f t="shared" si="9"/>
        <v>46749.66</v>
      </c>
      <c r="AQ110" s="242"/>
      <c r="AR110" s="242"/>
      <c r="AS110" s="242"/>
      <c r="AT110" s="242"/>
      <c r="AU110" s="242"/>
      <c r="AV110" s="242"/>
      <c r="AW110" s="242"/>
      <c r="AX110" s="242"/>
      <c r="AY110" s="242"/>
      <c r="AZ110" s="206"/>
      <c r="BB110" s="51"/>
      <c r="CE110" s="10" t="s">
        <v>216</v>
      </c>
      <c r="CF110" s="11" t="s">
        <v>217</v>
      </c>
      <c r="CG110" s="7">
        <v>1.1666499372647428</v>
      </c>
      <c r="CH110" s="4">
        <f t="shared" si="5"/>
        <v>16736.759999999998</v>
      </c>
    </row>
    <row r="111" spans="3:86" x14ac:dyDescent="0.25">
      <c r="C111" s="46"/>
      <c r="E111" s="200" t="s">
        <v>199</v>
      </c>
      <c r="F111" s="243"/>
      <c r="G111" s="243"/>
      <c r="H111" s="243"/>
      <c r="I111" s="243"/>
      <c r="J111" s="243"/>
      <c r="K111" s="230" t="str">
        <f t="shared" si="8"/>
        <v>KH JINTEXYL CDB NEW CONC</v>
      </c>
      <c r="L111" s="230"/>
      <c r="M111" s="230"/>
      <c r="N111" s="230"/>
      <c r="O111" s="230"/>
      <c r="P111" s="230"/>
      <c r="Q111" s="230"/>
      <c r="R111" s="230"/>
      <c r="S111" s="230"/>
      <c r="T111" s="230"/>
      <c r="U111" s="230"/>
      <c r="V111" s="230"/>
      <c r="W111" s="230"/>
      <c r="X111" s="230"/>
      <c r="Y111" s="122"/>
      <c r="Z111" s="203">
        <v>1</v>
      </c>
      <c r="AA111" s="203"/>
      <c r="AB111" s="203"/>
      <c r="AC111" s="203"/>
      <c r="AD111" s="203"/>
      <c r="AE111" s="203"/>
      <c r="AF111" s="230" t="s">
        <v>315</v>
      </c>
      <c r="AG111" s="230"/>
      <c r="AH111" s="249">
        <v>4583.3</v>
      </c>
      <c r="AI111" s="249"/>
      <c r="AJ111" s="249"/>
      <c r="AK111" s="249"/>
      <c r="AL111" s="249"/>
      <c r="AM111" s="249"/>
      <c r="AN111" s="41" t="s">
        <v>316</v>
      </c>
      <c r="AP111" s="242">
        <f t="shared" si="9"/>
        <v>52249.62</v>
      </c>
      <c r="AQ111" s="242"/>
      <c r="AR111" s="242"/>
      <c r="AS111" s="242"/>
      <c r="AT111" s="242"/>
      <c r="AU111" s="242"/>
      <c r="AV111" s="242"/>
      <c r="AW111" s="242"/>
      <c r="AX111" s="242"/>
      <c r="AY111" s="242"/>
      <c r="AZ111" s="206"/>
      <c r="BB111" s="51"/>
      <c r="CE111" s="10" t="s">
        <v>218</v>
      </c>
      <c r="CF111" s="11" t="s">
        <v>219</v>
      </c>
      <c r="CG111" s="7">
        <v>0.83646591384358016</v>
      </c>
      <c r="CH111" s="4">
        <f t="shared" si="5"/>
        <v>11999.94</v>
      </c>
    </row>
    <row r="112" spans="3:86" x14ac:dyDescent="0.25">
      <c r="C112" s="46"/>
      <c r="E112" s="200" t="s">
        <v>218</v>
      </c>
      <c r="F112" s="243"/>
      <c r="G112" s="243"/>
      <c r="H112" s="243"/>
      <c r="I112" s="243"/>
      <c r="J112" s="243"/>
      <c r="K112" s="230" t="str">
        <f t="shared" si="8"/>
        <v>JINLEV ECO CL 225</v>
      </c>
      <c r="L112" s="230"/>
      <c r="M112" s="230"/>
      <c r="N112" s="230"/>
      <c r="O112" s="230"/>
      <c r="P112" s="230"/>
      <c r="Q112" s="230"/>
      <c r="R112" s="230"/>
      <c r="S112" s="230"/>
      <c r="T112" s="230"/>
      <c r="U112" s="230"/>
      <c r="V112" s="230"/>
      <c r="W112" s="230"/>
      <c r="X112" s="230"/>
      <c r="Y112" s="122"/>
      <c r="Z112" s="203">
        <v>1</v>
      </c>
      <c r="AA112" s="203"/>
      <c r="AB112" s="203"/>
      <c r="AC112" s="203"/>
      <c r="AD112" s="203"/>
      <c r="AE112" s="203"/>
      <c r="AF112" s="230" t="s">
        <v>315</v>
      </c>
      <c r="AG112" s="230"/>
      <c r="AH112" s="249">
        <v>4583.3</v>
      </c>
      <c r="AI112" s="249"/>
      <c r="AJ112" s="249"/>
      <c r="AK112" s="249"/>
      <c r="AL112" s="249"/>
      <c r="AM112" s="249"/>
      <c r="AN112" s="41" t="s">
        <v>316</v>
      </c>
      <c r="AP112" s="242">
        <f t="shared" si="9"/>
        <v>54999.325002000005</v>
      </c>
      <c r="AQ112" s="242"/>
      <c r="AR112" s="242"/>
      <c r="AS112" s="242"/>
      <c r="AT112" s="242"/>
      <c r="AU112" s="242"/>
      <c r="AV112" s="242"/>
      <c r="AW112" s="242"/>
      <c r="AX112" s="242"/>
      <c r="AY112" s="242"/>
      <c r="AZ112" s="206"/>
      <c r="BB112" s="51"/>
      <c r="CE112" s="10" t="s">
        <v>220</v>
      </c>
      <c r="CF112" s="11" t="s">
        <v>221</v>
      </c>
      <c r="CG112" s="7">
        <v>1.2344904502997351</v>
      </c>
      <c r="CH112" s="4">
        <f t="shared" si="5"/>
        <v>17710</v>
      </c>
    </row>
    <row r="113" spans="3:86" x14ac:dyDescent="0.25">
      <c r="C113" s="46"/>
      <c r="E113" s="200" t="s">
        <v>9</v>
      </c>
      <c r="F113" s="243"/>
      <c r="G113" s="243"/>
      <c r="H113" s="243"/>
      <c r="I113" s="243"/>
      <c r="J113" s="243"/>
      <c r="K113" s="230" t="str">
        <f t="shared" si="8"/>
        <v>SODIUM SULFATE</v>
      </c>
      <c r="L113" s="230"/>
      <c r="M113" s="230"/>
      <c r="N113" s="230"/>
      <c r="O113" s="230"/>
      <c r="P113" s="230"/>
      <c r="Q113" s="230"/>
      <c r="R113" s="230"/>
      <c r="S113" s="230"/>
      <c r="T113" s="230"/>
      <c r="U113" s="230"/>
      <c r="V113" s="230"/>
      <c r="W113" s="230"/>
      <c r="X113" s="230"/>
      <c r="Y113" s="122"/>
      <c r="Z113" s="203">
        <v>40</v>
      </c>
      <c r="AA113" s="203"/>
      <c r="AB113" s="203"/>
      <c r="AC113" s="203"/>
      <c r="AD113" s="203"/>
      <c r="AE113" s="203"/>
      <c r="AF113" s="230" t="s">
        <v>315</v>
      </c>
      <c r="AG113" s="230"/>
      <c r="AH113" s="249">
        <v>183332</v>
      </c>
      <c r="AI113" s="249"/>
      <c r="AJ113" s="249"/>
      <c r="AK113" s="249"/>
      <c r="AL113" s="249"/>
      <c r="AM113" s="249"/>
      <c r="AN113" s="41" t="s">
        <v>316</v>
      </c>
      <c r="AP113" s="242">
        <f t="shared" si="9"/>
        <v>437521.81800000003</v>
      </c>
      <c r="AQ113" s="242"/>
      <c r="AR113" s="242"/>
      <c r="AS113" s="242"/>
      <c r="AT113" s="242"/>
      <c r="AU113" s="242"/>
      <c r="AV113" s="242"/>
      <c r="AW113" s="242"/>
      <c r="AX113" s="242"/>
      <c r="AY113" s="242"/>
      <c r="AZ113" s="206"/>
      <c r="BB113" s="51"/>
      <c r="CE113" s="10" t="s">
        <v>222</v>
      </c>
      <c r="CF113" s="11" t="s">
        <v>223</v>
      </c>
      <c r="CG113" s="7">
        <v>0.84344068032901154</v>
      </c>
      <c r="CH113" s="4">
        <f t="shared" si="5"/>
        <v>12100</v>
      </c>
    </row>
    <row r="114" spans="3:86" x14ac:dyDescent="0.25">
      <c r="C114" s="46"/>
      <c r="E114" s="200" t="s">
        <v>10</v>
      </c>
      <c r="F114" s="243"/>
      <c r="G114" s="243"/>
      <c r="H114" s="243"/>
      <c r="I114" s="243"/>
      <c r="J114" s="243"/>
      <c r="K114" s="230" t="str">
        <f t="shared" si="8"/>
        <v>SODA ASH</v>
      </c>
      <c r="L114" s="230"/>
      <c r="M114" s="230"/>
      <c r="N114" s="230"/>
      <c r="O114" s="230"/>
      <c r="P114" s="230"/>
      <c r="Q114" s="230"/>
      <c r="R114" s="230"/>
      <c r="S114" s="230"/>
      <c r="T114" s="230"/>
      <c r="U114" s="230"/>
      <c r="V114" s="230"/>
      <c r="W114" s="230"/>
      <c r="X114" s="230"/>
      <c r="Y114" s="122"/>
      <c r="Z114" s="203">
        <v>20</v>
      </c>
      <c r="AA114" s="203"/>
      <c r="AB114" s="203"/>
      <c r="AC114" s="203"/>
      <c r="AD114" s="203"/>
      <c r="AE114" s="203"/>
      <c r="AF114" s="230" t="s">
        <v>315</v>
      </c>
      <c r="AG114" s="230"/>
      <c r="AH114" s="249">
        <v>91666</v>
      </c>
      <c r="AI114" s="249"/>
      <c r="AJ114" s="249"/>
      <c r="AK114" s="249"/>
      <c r="AL114" s="249"/>
      <c r="AM114" s="249"/>
      <c r="AN114" s="41" t="s">
        <v>316</v>
      </c>
      <c r="AP114" s="242">
        <f t="shared" si="9"/>
        <v>813994.08</v>
      </c>
      <c r="AQ114" s="242"/>
      <c r="AR114" s="242"/>
      <c r="AS114" s="242"/>
      <c r="AT114" s="242"/>
      <c r="AU114" s="242"/>
      <c r="AV114" s="242"/>
      <c r="AW114" s="242"/>
      <c r="AX114" s="242"/>
      <c r="AY114" s="242"/>
      <c r="AZ114" s="206"/>
      <c r="BB114" s="51"/>
      <c r="CE114" s="10" t="s">
        <v>224</v>
      </c>
      <c r="CF114" s="11" t="s">
        <v>225</v>
      </c>
      <c r="CG114" s="7">
        <v>0.58723825456573264</v>
      </c>
      <c r="CH114" s="4">
        <f t="shared" si="5"/>
        <v>8424.52</v>
      </c>
    </row>
    <row r="115" spans="3:86" x14ac:dyDescent="0.25">
      <c r="C115" s="46"/>
      <c r="E115" s="200" t="s">
        <v>189</v>
      </c>
      <c r="F115" s="243"/>
      <c r="G115" s="243"/>
      <c r="H115" s="243"/>
      <c r="I115" s="243"/>
      <c r="J115" s="243"/>
      <c r="K115" s="230" t="str">
        <f t="shared" si="8"/>
        <v>KH ACID</v>
      </c>
      <c r="L115" s="230"/>
      <c r="M115" s="230"/>
      <c r="N115" s="230"/>
      <c r="O115" s="230"/>
      <c r="P115" s="230"/>
      <c r="Q115" s="230"/>
      <c r="R115" s="230"/>
      <c r="S115" s="230"/>
      <c r="T115" s="230"/>
      <c r="U115" s="230"/>
      <c r="V115" s="230"/>
      <c r="W115" s="230"/>
      <c r="X115" s="230"/>
      <c r="Y115" s="122"/>
      <c r="Z115" s="203">
        <v>1</v>
      </c>
      <c r="AA115" s="203"/>
      <c r="AB115" s="203"/>
      <c r="AC115" s="203"/>
      <c r="AD115" s="203"/>
      <c r="AE115" s="203"/>
      <c r="AF115" s="230" t="s">
        <v>315</v>
      </c>
      <c r="AG115" s="230"/>
      <c r="AH115" s="249">
        <v>4583.3</v>
      </c>
      <c r="AI115" s="249"/>
      <c r="AJ115" s="249"/>
      <c r="AK115" s="249"/>
      <c r="AL115" s="249"/>
      <c r="AM115" s="249"/>
      <c r="AN115" s="41" t="s">
        <v>316</v>
      </c>
      <c r="AP115" s="242">
        <f t="shared" si="9"/>
        <v>18266.283820000001</v>
      </c>
      <c r="AQ115" s="242"/>
      <c r="AR115" s="242"/>
      <c r="AS115" s="242"/>
      <c r="AT115" s="242"/>
      <c r="AU115" s="242"/>
      <c r="AV115" s="242"/>
      <c r="AW115" s="242"/>
      <c r="AX115" s="242"/>
      <c r="AY115" s="242"/>
      <c r="AZ115" s="206"/>
      <c r="BB115" s="51"/>
      <c r="CE115" s="10" t="s">
        <v>226</v>
      </c>
      <c r="CF115" s="11" t="s">
        <v>227</v>
      </c>
      <c r="CG115" s="23">
        <v>2.9269482782657188</v>
      </c>
      <c r="CH115" s="4">
        <f t="shared" si="5"/>
        <v>41990</v>
      </c>
    </row>
    <row r="116" spans="3:86" x14ac:dyDescent="0.25">
      <c r="C116" s="46"/>
      <c r="E116" s="223" t="s">
        <v>246</v>
      </c>
      <c r="F116" s="224"/>
      <c r="G116" s="224"/>
      <c r="H116" s="224"/>
      <c r="I116" s="224"/>
      <c r="J116" s="224"/>
      <c r="K116" s="225" t="str">
        <f t="shared" si="8"/>
        <v>LADIPUR RSK</v>
      </c>
      <c r="L116" s="225"/>
      <c r="M116" s="225"/>
      <c r="N116" s="225"/>
      <c r="O116" s="225"/>
      <c r="P116" s="225"/>
      <c r="Q116" s="225"/>
      <c r="R116" s="225"/>
      <c r="S116" s="225"/>
      <c r="T116" s="225"/>
      <c r="U116" s="225"/>
      <c r="V116" s="225"/>
      <c r="W116" s="225"/>
      <c r="X116" s="225"/>
      <c r="Y116" s="121"/>
      <c r="Z116" s="226">
        <v>1</v>
      </c>
      <c r="AA116" s="226"/>
      <c r="AB116" s="226"/>
      <c r="AC116" s="226"/>
      <c r="AD116" s="226"/>
      <c r="AE116" s="226"/>
      <c r="AF116" s="225" t="s">
        <v>315</v>
      </c>
      <c r="AG116" s="225"/>
      <c r="AH116" s="227">
        <v>4583.3</v>
      </c>
      <c r="AI116" s="227"/>
      <c r="AJ116" s="227"/>
      <c r="AK116" s="227"/>
      <c r="AL116" s="227"/>
      <c r="AM116" s="227"/>
      <c r="AN116" s="54" t="s">
        <v>316</v>
      </c>
      <c r="AO116" s="54"/>
      <c r="AP116" s="228">
        <f t="shared" si="9"/>
        <v>68749.17916900001</v>
      </c>
      <c r="AQ116" s="228"/>
      <c r="AR116" s="228"/>
      <c r="AS116" s="228"/>
      <c r="AT116" s="228"/>
      <c r="AU116" s="228"/>
      <c r="AV116" s="228"/>
      <c r="AW116" s="228"/>
      <c r="AX116" s="228"/>
      <c r="AY116" s="228"/>
      <c r="AZ116" s="229"/>
      <c r="BB116" s="51"/>
      <c r="CE116" s="24" t="s">
        <v>228</v>
      </c>
      <c r="CF116" s="13" t="s">
        <v>229</v>
      </c>
      <c r="CG116" s="14">
        <v>2.5644291091593479</v>
      </c>
      <c r="CH116" s="4">
        <f t="shared" si="5"/>
        <v>36789.300000000003</v>
      </c>
    </row>
    <row r="117" spans="3:86" x14ac:dyDescent="0.25">
      <c r="C117" s="46"/>
      <c r="E117" s="131"/>
      <c r="F117" s="131"/>
      <c r="G117" s="131"/>
      <c r="H117" s="131"/>
      <c r="I117" s="131"/>
      <c r="J117" s="131"/>
      <c r="K117" s="122"/>
      <c r="L117" s="122"/>
      <c r="M117" s="122"/>
      <c r="N117" s="122"/>
      <c r="O117" s="122"/>
      <c r="P117" s="122"/>
      <c r="Q117" s="122"/>
      <c r="R117" s="122"/>
      <c r="S117" s="122"/>
      <c r="T117" s="122"/>
      <c r="U117" s="122"/>
      <c r="V117" s="122"/>
      <c r="W117" s="122"/>
      <c r="X117" s="122"/>
      <c r="Y117" s="122"/>
      <c r="Z117" s="111"/>
      <c r="AA117" s="111"/>
      <c r="AB117" s="111"/>
      <c r="AC117" s="111"/>
      <c r="AD117" s="111"/>
      <c r="AE117" s="111"/>
      <c r="AF117" s="122"/>
      <c r="AG117" s="122"/>
      <c r="AH117" s="131"/>
      <c r="AI117" s="131"/>
      <c r="AJ117" s="131"/>
      <c r="AK117" s="131"/>
      <c r="AL117" s="131"/>
      <c r="AM117" s="131"/>
      <c r="AP117" s="112"/>
      <c r="AQ117" s="112"/>
      <c r="AR117" s="112"/>
      <c r="AS117" s="112"/>
      <c r="AT117" s="112"/>
      <c r="AU117" s="112"/>
      <c r="AV117" s="112"/>
      <c r="AW117" s="112"/>
      <c r="AX117" s="112"/>
      <c r="AY117" s="112"/>
      <c r="AZ117" s="112"/>
      <c r="BB117" s="51"/>
      <c r="CE117" s="10" t="s">
        <v>230</v>
      </c>
      <c r="CF117" s="11" t="s">
        <v>231</v>
      </c>
      <c r="CG117" s="7">
        <v>2.234245085738185</v>
      </c>
      <c r="CH117" s="4">
        <f t="shared" si="5"/>
        <v>32052.480000000003</v>
      </c>
    </row>
    <row r="118" spans="3:86" x14ac:dyDescent="0.25">
      <c r="C118" s="46"/>
      <c r="E118" s="131"/>
      <c r="F118" s="131"/>
      <c r="G118" s="131"/>
      <c r="H118" s="131"/>
      <c r="I118" s="131"/>
      <c r="J118" s="131"/>
      <c r="K118" s="122"/>
      <c r="L118" s="122"/>
      <c r="M118" s="122"/>
      <c r="N118" s="122"/>
      <c r="O118" s="122"/>
      <c r="P118" s="122"/>
      <c r="Q118" s="122"/>
      <c r="R118" s="122"/>
      <c r="S118" s="122"/>
      <c r="T118" s="122"/>
      <c r="U118" s="122"/>
      <c r="V118" s="122"/>
      <c r="W118" s="122"/>
      <c r="X118" s="122"/>
      <c r="Y118" s="122"/>
      <c r="Z118" s="111"/>
      <c r="AA118" s="111"/>
      <c r="AB118" s="111"/>
      <c r="AC118" s="111"/>
      <c r="AD118" s="111"/>
      <c r="AE118" s="111"/>
      <c r="AF118" s="122"/>
      <c r="AG118" s="122"/>
      <c r="AH118" s="131"/>
      <c r="AI118" s="131"/>
      <c r="AJ118" s="131"/>
      <c r="AK118" s="59"/>
      <c r="AL118" s="230" t="s">
        <v>318</v>
      </c>
      <c r="AM118" s="230"/>
      <c r="AN118" s="230"/>
      <c r="AO118" s="230"/>
      <c r="AP118" s="112" t="s">
        <v>11</v>
      </c>
      <c r="AQ118" s="242" t="e">
        <f>SUM(AP99:AZ116)</f>
        <v>#N/A</v>
      </c>
      <c r="AR118" s="242"/>
      <c r="AS118" s="242"/>
      <c r="AT118" s="242"/>
      <c r="AU118" s="242"/>
      <c r="AV118" s="242"/>
      <c r="AW118" s="242"/>
      <c r="AX118" s="242"/>
      <c r="AY118" s="242"/>
      <c r="AZ118" s="242"/>
      <c r="BB118" s="51"/>
      <c r="CE118" s="10" t="s">
        <v>232</v>
      </c>
      <c r="CF118" s="11" t="s">
        <v>233</v>
      </c>
      <c r="CG118" s="7">
        <v>2.6099546912031228</v>
      </c>
      <c r="CH118" s="4">
        <f t="shared" si="5"/>
        <v>37442.410000000003</v>
      </c>
    </row>
    <row r="119" spans="3:86" x14ac:dyDescent="0.25">
      <c r="C119" s="46"/>
      <c r="E119" s="131"/>
      <c r="F119" s="131"/>
      <c r="G119" s="131"/>
      <c r="H119" s="131"/>
      <c r="I119" s="131"/>
      <c r="J119" s="131"/>
      <c r="K119" s="122"/>
      <c r="L119" s="122"/>
      <c r="M119" s="122"/>
      <c r="N119" s="122"/>
      <c r="O119" s="122"/>
      <c r="P119" s="122"/>
      <c r="Q119" s="122"/>
      <c r="R119" s="122"/>
      <c r="S119" s="122"/>
      <c r="T119" s="122"/>
      <c r="U119" s="122"/>
      <c r="V119" s="122"/>
      <c r="W119" s="122"/>
      <c r="X119" s="122"/>
      <c r="Y119" s="122"/>
      <c r="Z119" s="111"/>
      <c r="AA119" s="111"/>
      <c r="AB119" s="111"/>
      <c r="AC119" s="111"/>
      <c r="AD119" s="111"/>
      <c r="AE119" s="111"/>
      <c r="AF119" s="122"/>
      <c r="AG119" s="122"/>
      <c r="AH119" s="131"/>
      <c r="AI119" s="131"/>
      <c r="AJ119" s="131"/>
      <c r="AK119" s="59"/>
      <c r="AL119" s="230" t="s">
        <v>317</v>
      </c>
      <c r="AM119" s="230"/>
      <c r="AN119" s="230"/>
      <c r="AO119" s="230"/>
      <c r="AP119" s="112" t="s">
        <v>11</v>
      </c>
      <c r="AQ119" s="242" t="e">
        <f>AQ118/AQ93</f>
        <v>#N/A</v>
      </c>
      <c r="AR119" s="242"/>
      <c r="AS119" s="242"/>
      <c r="AT119" s="242"/>
      <c r="AU119" s="242"/>
      <c r="AV119" s="242"/>
      <c r="AW119" s="242"/>
      <c r="AX119" s="242"/>
      <c r="AY119" s="242"/>
      <c r="AZ119" s="242"/>
      <c r="BB119" s="51"/>
      <c r="CE119" s="10" t="s">
        <v>234</v>
      </c>
      <c r="CF119" s="11" t="s">
        <v>235</v>
      </c>
      <c r="CG119" s="7">
        <v>2.1191872298898646</v>
      </c>
      <c r="CH119" s="4">
        <f t="shared" si="5"/>
        <v>30401.859999999997</v>
      </c>
    </row>
    <row r="120" spans="3:86" x14ac:dyDescent="0.25">
      <c r="C120" s="46"/>
      <c r="E120" s="131"/>
      <c r="F120" s="131"/>
      <c r="G120" s="131"/>
      <c r="H120" s="131"/>
      <c r="I120" s="131"/>
      <c r="J120" s="131"/>
      <c r="K120" s="122"/>
      <c r="L120" s="122"/>
      <c r="M120" s="122"/>
      <c r="N120" s="122"/>
      <c r="O120" s="122"/>
      <c r="P120" s="122"/>
      <c r="Q120" s="122"/>
      <c r="R120" s="122"/>
      <c r="S120" s="122"/>
      <c r="T120" s="122"/>
      <c r="U120" s="122"/>
      <c r="V120" s="122"/>
      <c r="W120" s="122"/>
      <c r="X120" s="122"/>
      <c r="Y120" s="122"/>
      <c r="Z120" s="111"/>
      <c r="AA120" s="111"/>
      <c r="AB120" s="111"/>
      <c r="AC120" s="111"/>
      <c r="AD120" s="111"/>
      <c r="AE120" s="111"/>
      <c r="AF120" s="122"/>
      <c r="AG120" s="122"/>
      <c r="AH120" s="131"/>
      <c r="AI120" s="131"/>
      <c r="AJ120" s="131"/>
      <c r="AK120" s="131"/>
      <c r="AL120" s="131"/>
      <c r="AM120" s="131"/>
      <c r="AQ120" s="131"/>
      <c r="AR120" s="131"/>
      <c r="AS120" s="131"/>
      <c r="AT120" s="131"/>
      <c r="AU120" s="131"/>
      <c r="AV120" s="131"/>
      <c r="AW120" s="131"/>
      <c r="AX120" s="131"/>
      <c r="AY120" s="131"/>
      <c r="AZ120" s="131"/>
      <c r="BB120" s="51"/>
      <c r="CE120" s="10" t="s">
        <v>236</v>
      </c>
      <c r="CF120" s="11" t="s">
        <v>237</v>
      </c>
      <c r="CG120" s="7">
        <v>2.6188484595009061</v>
      </c>
      <c r="CH120" s="4">
        <f t="shared" si="5"/>
        <v>37570</v>
      </c>
    </row>
    <row r="121" spans="3:86" ht="17.25" thickBot="1" x14ac:dyDescent="0.3">
      <c r="C121" s="60"/>
      <c r="D121" s="61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  <c r="AH121" s="61"/>
      <c r="AI121" s="61"/>
      <c r="AJ121" s="61"/>
      <c r="AK121" s="61"/>
      <c r="AL121" s="61"/>
      <c r="AM121" s="61"/>
      <c r="AN121" s="61"/>
      <c r="AO121" s="61"/>
      <c r="AP121" s="61"/>
      <c r="AQ121" s="61"/>
      <c r="AR121" s="61"/>
      <c r="AS121" s="61"/>
      <c r="AT121" s="61"/>
      <c r="AU121" s="61"/>
      <c r="AV121" s="61"/>
      <c r="AW121" s="61"/>
      <c r="AX121" s="61"/>
      <c r="AY121" s="61"/>
      <c r="AZ121" s="61"/>
      <c r="BA121" s="61"/>
      <c r="BB121" s="62"/>
      <c r="CE121" s="10" t="s">
        <v>238</v>
      </c>
      <c r="CF121" s="11" t="s">
        <v>239</v>
      </c>
      <c r="CG121" s="7">
        <v>1.1666499372647428</v>
      </c>
      <c r="CH121" s="4">
        <f t="shared" si="5"/>
        <v>16736.759999999998</v>
      </c>
    </row>
    <row r="122" spans="3:86" x14ac:dyDescent="0.25">
      <c r="E122" s="243"/>
      <c r="F122" s="243"/>
      <c r="G122" s="243"/>
      <c r="H122" s="243"/>
      <c r="I122" s="243"/>
      <c r="J122" s="243"/>
      <c r="K122" s="230"/>
      <c r="L122" s="230"/>
      <c r="M122" s="230"/>
      <c r="N122" s="230"/>
      <c r="O122" s="230"/>
      <c r="P122" s="230"/>
      <c r="Q122" s="230"/>
      <c r="R122" s="230"/>
      <c r="S122" s="230"/>
      <c r="T122" s="230"/>
      <c r="U122" s="230"/>
      <c r="V122" s="230"/>
      <c r="W122" s="230"/>
      <c r="X122" s="230"/>
      <c r="Y122" s="122"/>
      <c r="Z122" s="203"/>
      <c r="AA122" s="203"/>
      <c r="AB122" s="203"/>
      <c r="AC122" s="203"/>
      <c r="AD122" s="203"/>
      <c r="AE122" s="203"/>
      <c r="AF122" s="230"/>
      <c r="AG122" s="230"/>
      <c r="AH122" s="249"/>
      <c r="AI122" s="249"/>
      <c r="AJ122" s="249"/>
      <c r="AK122" s="249"/>
      <c r="AL122" s="249"/>
      <c r="AM122" s="249"/>
      <c r="AP122" s="242"/>
      <c r="AQ122" s="242"/>
      <c r="AR122" s="242"/>
      <c r="AS122" s="242"/>
      <c r="AT122" s="242"/>
      <c r="AU122" s="242"/>
      <c r="AV122" s="242"/>
      <c r="AW122" s="242"/>
      <c r="AX122" s="242"/>
      <c r="AY122" s="242"/>
      <c r="AZ122" s="242"/>
      <c r="CE122" s="10" t="s">
        <v>240</v>
      </c>
      <c r="CF122" s="11" t="s">
        <v>241</v>
      </c>
      <c r="CG122" s="7">
        <v>0.88049072912310056</v>
      </c>
      <c r="CH122" s="4">
        <f t="shared" si="5"/>
        <v>12631.52</v>
      </c>
    </row>
    <row r="123" spans="3:86" ht="17.25" thickBot="1" x14ac:dyDescent="0.3">
      <c r="CE123" s="10" t="s">
        <v>242</v>
      </c>
      <c r="CF123" s="11" t="s">
        <v>243</v>
      </c>
      <c r="CG123" s="7">
        <v>1.3207360936846506</v>
      </c>
      <c r="CH123" s="4">
        <f t="shared" si="5"/>
        <v>18947.28</v>
      </c>
    </row>
    <row r="124" spans="3:86" x14ac:dyDescent="0.25">
      <c r="C124" s="43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  <c r="AH124" s="44"/>
      <c r="AI124" s="44"/>
      <c r="AJ124" s="44"/>
      <c r="AK124" s="44"/>
      <c r="AL124" s="44"/>
      <c r="AM124" s="44"/>
      <c r="AN124" s="44"/>
      <c r="AO124" s="44"/>
      <c r="AP124" s="44"/>
      <c r="AQ124" s="44"/>
      <c r="AR124" s="44"/>
      <c r="AS124" s="44"/>
      <c r="AT124" s="44"/>
      <c r="AU124" s="44"/>
      <c r="AV124" s="44"/>
      <c r="AW124" s="44"/>
      <c r="AX124" s="44"/>
      <c r="AY124" s="44"/>
      <c r="AZ124" s="44"/>
      <c r="BA124" s="44"/>
      <c r="BB124" s="45"/>
      <c r="CE124" s="10" t="s">
        <v>244</v>
      </c>
      <c r="CF124" s="11" t="s">
        <v>245</v>
      </c>
      <c r="CG124" s="7">
        <v>1.8750871323016869</v>
      </c>
      <c r="CH124" s="4">
        <f t="shared" si="5"/>
        <v>26900</v>
      </c>
    </row>
    <row r="125" spans="3:86" x14ac:dyDescent="0.25">
      <c r="C125" s="46"/>
      <c r="E125" s="245" t="s">
        <v>0</v>
      </c>
      <c r="F125" s="245"/>
      <c r="G125" s="245"/>
      <c r="H125" s="245"/>
      <c r="I125" s="245"/>
      <c r="J125" s="49" t="s">
        <v>11</v>
      </c>
      <c r="K125" s="245" t="s">
        <v>573</v>
      </c>
      <c r="L125" s="245"/>
      <c r="M125" s="245"/>
      <c r="N125" s="245"/>
      <c r="O125" s="245"/>
      <c r="P125" s="245"/>
      <c r="Q125" s="245"/>
      <c r="R125" s="245"/>
      <c r="S125" s="245"/>
      <c r="T125" s="245"/>
      <c r="U125" s="245"/>
      <c r="V125" s="49"/>
      <c r="W125" s="49"/>
      <c r="X125" s="49"/>
      <c r="Y125" s="49"/>
      <c r="Z125" s="49"/>
      <c r="AA125" s="49"/>
      <c r="AB125" s="49"/>
      <c r="AC125" s="49"/>
      <c r="AD125" s="50"/>
      <c r="AE125" s="50"/>
      <c r="AF125" s="50"/>
      <c r="AG125" s="50"/>
      <c r="AH125" s="245" t="s">
        <v>3</v>
      </c>
      <c r="AI125" s="245"/>
      <c r="AJ125" s="245"/>
      <c r="AK125" s="245"/>
      <c r="AL125" s="245"/>
      <c r="AM125" s="245"/>
      <c r="AN125" s="245"/>
      <c r="AO125" s="245"/>
      <c r="AP125" s="49" t="s">
        <v>11</v>
      </c>
      <c r="AQ125" s="247"/>
      <c r="AR125" s="247"/>
      <c r="AS125" s="247"/>
      <c r="AT125" s="247"/>
      <c r="AU125" s="49" t="s">
        <v>319</v>
      </c>
      <c r="AV125" s="49"/>
      <c r="AW125" s="49"/>
      <c r="AX125" s="49"/>
      <c r="AY125" s="49"/>
      <c r="AZ125" s="49"/>
      <c r="BB125" s="51"/>
      <c r="CE125" s="10" t="s">
        <v>246</v>
      </c>
      <c r="CF125" s="11" t="s">
        <v>247</v>
      </c>
      <c r="CG125" s="7">
        <v>1.045582740833682</v>
      </c>
      <c r="CH125" s="4">
        <f t="shared" si="5"/>
        <v>14999.930000000002</v>
      </c>
    </row>
    <row r="126" spans="3:86" x14ac:dyDescent="0.25">
      <c r="C126" s="46"/>
      <c r="E126" s="245" t="s">
        <v>322</v>
      </c>
      <c r="F126" s="245"/>
      <c r="G126" s="245"/>
      <c r="H126" s="245"/>
      <c r="I126" s="245"/>
      <c r="J126" s="49" t="s">
        <v>11</v>
      </c>
      <c r="K126" s="245"/>
      <c r="L126" s="245"/>
      <c r="M126" s="245"/>
      <c r="N126" s="245"/>
      <c r="O126" s="245"/>
      <c r="P126" s="245"/>
      <c r="Q126" s="245"/>
      <c r="R126" s="245"/>
      <c r="S126" s="245"/>
      <c r="T126" s="245"/>
      <c r="U126" s="245"/>
      <c r="V126" s="49"/>
      <c r="W126" s="49"/>
      <c r="X126" s="49"/>
      <c r="Y126" s="49"/>
      <c r="Z126" s="49"/>
      <c r="AA126" s="49"/>
      <c r="AB126" s="49"/>
      <c r="AC126" s="49"/>
      <c r="AD126" s="50"/>
      <c r="AE126" s="50"/>
      <c r="AF126" s="50"/>
      <c r="AG126" s="50"/>
      <c r="AH126" s="245" t="s">
        <v>4</v>
      </c>
      <c r="AI126" s="245"/>
      <c r="AJ126" s="245"/>
      <c r="AK126" s="245"/>
      <c r="AL126" s="245"/>
      <c r="AM126" s="245"/>
      <c r="AN126" s="245"/>
      <c r="AO126" s="245"/>
      <c r="AP126" s="49" t="s">
        <v>11</v>
      </c>
      <c r="AQ126" s="245"/>
      <c r="AR126" s="245"/>
      <c r="AS126" s="245"/>
      <c r="AT126" s="245"/>
      <c r="AU126" s="49" t="s">
        <v>320</v>
      </c>
      <c r="AV126" s="49"/>
      <c r="AW126" s="49"/>
      <c r="AX126" s="49"/>
      <c r="AY126" s="49"/>
      <c r="AZ126" s="49"/>
      <c r="BB126" s="51"/>
      <c r="CE126" s="25" t="s">
        <v>248</v>
      </c>
      <c r="CF126" s="11" t="s">
        <v>249</v>
      </c>
      <c r="CG126" s="7">
        <v>2.0011654816673636</v>
      </c>
      <c r="CH126" s="4">
        <f t="shared" si="5"/>
        <v>28708.719999999998</v>
      </c>
    </row>
    <row r="127" spans="3:86" x14ac:dyDescent="0.25">
      <c r="C127" s="46"/>
      <c r="E127" s="245" t="s">
        <v>1</v>
      </c>
      <c r="F127" s="245"/>
      <c r="G127" s="245"/>
      <c r="H127" s="245"/>
      <c r="I127" s="245"/>
      <c r="J127" s="49" t="s">
        <v>11</v>
      </c>
      <c r="K127" s="245" t="s">
        <v>615</v>
      </c>
      <c r="L127" s="245"/>
      <c r="M127" s="245"/>
      <c r="N127" s="245"/>
      <c r="O127" s="245"/>
      <c r="P127" s="245"/>
      <c r="Q127" s="245"/>
      <c r="R127" s="245"/>
      <c r="S127" s="245"/>
      <c r="T127" s="245"/>
      <c r="U127" s="245"/>
      <c r="V127" s="49"/>
      <c r="W127" s="49"/>
      <c r="X127" s="49"/>
      <c r="Y127" s="49"/>
      <c r="Z127" s="49"/>
      <c r="AA127" s="49"/>
      <c r="AB127" s="49"/>
      <c r="AC127" s="49"/>
      <c r="AD127" s="50"/>
      <c r="AE127" s="50"/>
      <c r="AF127" s="50"/>
      <c r="AG127" s="50"/>
      <c r="AH127" s="245"/>
      <c r="AI127" s="245"/>
      <c r="AJ127" s="245"/>
      <c r="AK127" s="245"/>
      <c r="AL127" s="245"/>
      <c r="AM127" s="245"/>
      <c r="AN127" s="245"/>
      <c r="AO127" s="245"/>
      <c r="AP127" s="49"/>
      <c r="AQ127" s="246"/>
      <c r="AR127" s="246"/>
      <c r="AS127" s="246"/>
      <c r="AT127" s="246"/>
      <c r="AU127" s="49"/>
      <c r="AV127" s="49"/>
      <c r="AW127" s="49"/>
      <c r="AX127" s="49"/>
      <c r="AY127" s="49"/>
      <c r="AZ127" s="49"/>
      <c r="BB127" s="51"/>
      <c r="CE127" s="5" t="s">
        <v>250</v>
      </c>
      <c r="CF127" s="11" t="s">
        <v>251</v>
      </c>
      <c r="CG127" s="7">
        <v>10.550880384776244</v>
      </c>
      <c r="CH127" s="4">
        <f t="shared" si="5"/>
        <v>151362.93</v>
      </c>
    </row>
    <row r="128" spans="3:86" x14ac:dyDescent="0.25">
      <c r="C128" s="46"/>
      <c r="E128" s="245" t="s">
        <v>2</v>
      </c>
      <c r="F128" s="245"/>
      <c r="G128" s="245"/>
      <c r="H128" s="245"/>
      <c r="I128" s="245"/>
      <c r="J128" s="49" t="s">
        <v>11</v>
      </c>
      <c r="K128" s="245" t="s">
        <v>624</v>
      </c>
      <c r="L128" s="245"/>
      <c r="M128" s="245"/>
      <c r="N128" s="245"/>
      <c r="O128" s="245"/>
      <c r="P128" s="245"/>
      <c r="Q128" s="245"/>
      <c r="R128" s="245"/>
      <c r="S128" s="245"/>
      <c r="T128" s="245"/>
      <c r="U128" s="245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245"/>
      <c r="AI128" s="245"/>
      <c r="AJ128" s="245"/>
      <c r="AK128" s="245"/>
      <c r="AL128" s="245"/>
      <c r="AM128" s="245"/>
      <c r="AN128" s="245"/>
      <c r="AO128" s="245"/>
      <c r="AP128" s="49"/>
      <c r="AQ128" s="49"/>
      <c r="AR128" s="49"/>
      <c r="AS128" s="49"/>
      <c r="AT128" s="49"/>
      <c r="AU128" s="49"/>
      <c r="AV128" s="49"/>
      <c r="AW128" s="49"/>
      <c r="AX128" s="49"/>
      <c r="AY128" s="49"/>
      <c r="AZ128" s="49"/>
      <c r="BB128" s="51"/>
      <c r="CE128" s="5" t="s">
        <v>252</v>
      </c>
      <c r="CF128" s="11" t="s">
        <v>253</v>
      </c>
      <c r="CG128" s="7">
        <v>0.87677540777917184</v>
      </c>
      <c r="CH128" s="4">
        <f t="shared" si="5"/>
        <v>12578.22</v>
      </c>
    </row>
    <row r="129" spans="3:86" x14ac:dyDescent="0.25">
      <c r="C129" s="46"/>
      <c r="BB129" s="51"/>
      <c r="CE129" s="15" t="s">
        <v>254</v>
      </c>
      <c r="CF129" s="16" t="s">
        <v>255</v>
      </c>
      <c r="CG129" s="17">
        <v>2.7651958734141919</v>
      </c>
      <c r="CH129" s="4">
        <f t="shared" si="5"/>
        <v>39669.5</v>
      </c>
    </row>
    <row r="130" spans="3:86" x14ac:dyDescent="0.25">
      <c r="C130" s="46"/>
      <c r="BB130" s="51"/>
      <c r="CE130" s="12" t="s">
        <v>256</v>
      </c>
      <c r="CF130" s="13" t="s">
        <v>257</v>
      </c>
      <c r="CG130" s="7">
        <v>1.9466520284399831</v>
      </c>
      <c r="CH130" s="4">
        <f t="shared" si="5"/>
        <v>27926.67</v>
      </c>
    </row>
    <row r="131" spans="3:86" x14ac:dyDescent="0.25">
      <c r="C131" s="46"/>
      <c r="BB131" s="51"/>
      <c r="CE131" s="12" t="s">
        <v>258</v>
      </c>
      <c r="CF131" s="11" t="s">
        <v>259</v>
      </c>
      <c r="CG131" s="7">
        <v>2.4410637111389932</v>
      </c>
      <c r="CH131" s="4">
        <f t="shared" si="5"/>
        <v>35019.5</v>
      </c>
    </row>
    <row r="132" spans="3:86" x14ac:dyDescent="0.25">
      <c r="C132" s="46"/>
      <c r="E132" s="208"/>
      <c r="F132" s="209"/>
      <c r="G132" s="209"/>
      <c r="H132" s="209"/>
      <c r="I132" s="209"/>
      <c r="J132" s="209"/>
      <c r="K132" s="210" t="e">
        <f t="shared" ref="K132:K149" si="10">VLOOKUP(E132,$CE$1:$CH$990,2,FALSE)</f>
        <v>#N/A</v>
      </c>
      <c r="L132" s="210"/>
      <c r="M132" s="210"/>
      <c r="N132" s="210"/>
      <c r="O132" s="210"/>
      <c r="P132" s="210"/>
      <c r="Q132" s="210"/>
      <c r="R132" s="210"/>
      <c r="S132" s="210"/>
      <c r="T132" s="210"/>
      <c r="U132" s="210"/>
      <c r="V132" s="210"/>
      <c r="W132" s="210"/>
      <c r="X132" s="210"/>
      <c r="Y132" s="164"/>
      <c r="Z132" s="211"/>
      <c r="AA132" s="211"/>
      <c r="AB132" s="211"/>
      <c r="AC132" s="211"/>
      <c r="AD132" s="211"/>
      <c r="AE132" s="211"/>
      <c r="AF132" s="210" t="s">
        <v>315</v>
      </c>
      <c r="AG132" s="210"/>
      <c r="AH132" s="212"/>
      <c r="AI132" s="212"/>
      <c r="AJ132" s="212"/>
      <c r="AK132" s="212"/>
      <c r="AL132" s="212"/>
      <c r="AM132" s="212"/>
      <c r="AN132" s="52" t="s">
        <v>316</v>
      </c>
      <c r="AO132" s="52"/>
      <c r="AP132" s="213" t="e">
        <f t="shared" ref="AP132:AP149" si="11">(AH132*VLOOKUP(E132,$CE$1:$CH$990,4,FALSE))/1000</f>
        <v>#N/A</v>
      </c>
      <c r="AQ132" s="213"/>
      <c r="AR132" s="213"/>
      <c r="AS132" s="213"/>
      <c r="AT132" s="213"/>
      <c r="AU132" s="213"/>
      <c r="AV132" s="213"/>
      <c r="AW132" s="213"/>
      <c r="AX132" s="213"/>
      <c r="AY132" s="213"/>
      <c r="AZ132" s="214"/>
      <c r="BB132" s="51"/>
      <c r="CE132" s="12" t="s">
        <v>260</v>
      </c>
      <c r="CF132" s="11" t="s">
        <v>261</v>
      </c>
      <c r="CG132" s="7">
        <v>0.66116060225846929</v>
      </c>
      <c r="CH132" s="4">
        <f t="shared" si="5"/>
        <v>9485.01</v>
      </c>
    </row>
    <row r="133" spans="3:86" x14ac:dyDescent="0.25">
      <c r="C133" s="46"/>
      <c r="E133" s="200"/>
      <c r="F133" s="243"/>
      <c r="G133" s="243"/>
      <c r="H133" s="243"/>
      <c r="I133" s="243"/>
      <c r="J133" s="243"/>
      <c r="K133" s="230" t="e">
        <f t="shared" si="10"/>
        <v>#N/A</v>
      </c>
      <c r="L133" s="230"/>
      <c r="M133" s="230"/>
      <c r="N133" s="230"/>
      <c r="O133" s="230"/>
      <c r="P133" s="230"/>
      <c r="Q133" s="230"/>
      <c r="R133" s="230"/>
      <c r="S133" s="230"/>
      <c r="T133" s="230"/>
      <c r="U133" s="230"/>
      <c r="V133" s="230"/>
      <c r="W133" s="230"/>
      <c r="X133" s="230"/>
      <c r="Y133" s="168"/>
      <c r="Z133" s="203"/>
      <c r="AA133" s="203"/>
      <c r="AB133" s="203"/>
      <c r="AC133" s="203"/>
      <c r="AD133" s="203"/>
      <c r="AE133" s="203"/>
      <c r="AF133" s="230" t="s">
        <v>315</v>
      </c>
      <c r="AG133" s="230"/>
      <c r="AH133" s="249"/>
      <c r="AI133" s="249"/>
      <c r="AJ133" s="249"/>
      <c r="AK133" s="249"/>
      <c r="AL133" s="249"/>
      <c r="AM133" s="249"/>
      <c r="AN133" s="41" t="s">
        <v>316</v>
      </c>
      <c r="AP133" s="242" t="e">
        <f t="shared" si="11"/>
        <v>#N/A</v>
      </c>
      <c r="AQ133" s="242"/>
      <c r="AR133" s="242"/>
      <c r="AS133" s="242"/>
      <c r="AT133" s="242"/>
      <c r="AU133" s="242"/>
      <c r="AV133" s="242"/>
      <c r="AW133" s="242"/>
      <c r="AX133" s="242"/>
      <c r="AY133" s="242"/>
      <c r="AZ133" s="206"/>
      <c r="BB133" s="51"/>
      <c r="CE133" s="12" t="s">
        <v>262</v>
      </c>
      <c r="CF133" s="11" t="s">
        <v>263</v>
      </c>
      <c r="CG133" s="7">
        <v>2.4433619127282866</v>
      </c>
      <c r="CH133" s="4">
        <f t="shared" si="5"/>
        <v>35052.47</v>
      </c>
    </row>
    <row r="134" spans="3:86" x14ac:dyDescent="0.25">
      <c r="C134" s="46"/>
      <c r="E134" s="200"/>
      <c r="F134" s="243"/>
      <c r="G134" s="243"/>
      <c r="H134" s="243"/>
      <c r="I134" s="243"/>
      <c r="J134" s="243"/>
      <c r="K134" s="230" t="e">
        <f t="shared" si="10"/>
        <v>#N/A</v>
      </c>
      <c r="L134" s="230"/>
      <c r="M134" s="230"/>
      <c r="N134" s="230"/>
      <c r="O134" s="230"/>
      <c r="P134" s="230"/>
      <c r="Q134" s="230"/>
      <c r="R134" s="230"/>
      <c r="S134" s="230"/>
      <c r="T134" s="230"/>
      <c r="U134" s="230"/>
      <c r="V134" s="230"/>
      <c r="W134" s="230"/>
      <c r="X134" s="230"/>
      <c r="Y134" s="168"/>
      <c r="Z134" s="203"/>
      <c r="AA134" s="203"/>
      <c r="AB134" s="203"/>
      <c r="AC134" s="203"/>
      <c r="AD134" s="203"/>
      <c r="AE134" s="203"/>
      <c r="AF134" s="230" t="s">
        <v>315</v>
      </c>
      <c r="AG134" s="230"/>
      <c r="AH134" s="249"/>
      <c r="AI134" s="249"/>
      <c r="AJ134" s="249"/>
      <c r="AK134" s="249"/>
      <c r="AL134" s="249"/>
      <c r="AM134" s="249"/>
      <c r="AN134" s="41" t="s">
        <v>316</v>
      </c>
      <c r="AP134" s="242" t="e">
        <f t="shared" si="11"/>
        <v>#N/A</v>
      </c>
      <c r="AQ134" s="242"/>
      <c r="AR134" s="242"/>
      <c r="AS134" s="242"/>
      <c r="AT134" s="242"/>
      <c r="AU134" s="242"/>
      <c r="AV134" s="242"/>
      <c r="AW134" s="242"/>
      <c r="AX134" s="242"/>
      <c r="AY134" s="242"/>
      <c r="AZ134" s="206"/>
      <c r="BB134" s="51"/>
      <c r="CE134" s="12" t="s">
        <v>264</v>
      </c>
      <c r="CF134" s="11" t="s">
        <v>265</v>
      </c>
      <c r="CG134" s="7">
        <v>0.71972396486825596</v>
      </c>
      <c r="CH134" s="4">
        <f t="shared" si="5"/>
        <v>10325.16</v>
      </c>
    </row>
    <row r="135" spans="3:86" x14ac:dyDescent="0.25">
      <c r="C135" s="46"/>
      <c r="E135" s="200"/>
      <c r="F135" s="243"/>
      <c r="G135" s="243"/>
      <c r="H135" s="243"/>
      <c r="I135" s="243"/>
      <c r="J135" s="243"/>
      <c r="K135" s="230" t="e">
        <f t="shared" si="10"/>
        <v>#N/A</v>
      </c>
      <c r="L135" s="230"/>
      <c r="M135" s="230"/>
      <c r="N135" s="230"/>
      <c r="O135" s="230"/>
      <c r="P135" s="230"/>
      <c r="Q135" s="230"/>
      <c r="R135" s="230"/>
      <c r="S135" s="230"/>
      <c r="T135" s="230"/>
      <c r="U135" s="230"/>
      <c r="V135" s="230"/>
      <c r="W135" s="230"/>
      <c r="X135" s="230"/>
      <c r="Y135" s="168"/>
      <c r="Z135" s="203"/>
      <c r="AA135" s="203"/>
      <c r="AB135" s="203"/>
      <c r="AC135" s="203"/>
      <c r="AD135" s="203"/>
      <c r="AE135" s="203"/>
      <c r="AF135" s="230" t="s">
        <v>315</v>
      </c>
      <c r="AG135" s="230"/>
      <c r="AH135" s="249"/>
      <c r="AI135" s="249"/>
      <c r="AJ135" s="249"/>
      <c r="AK135" s="249"/>
      <c r="AL135" s="249"/>
      <c r="AM135" s="249"/>
      <c r="AN135" s="41" t="s">
        <v>316</v>
      </c>
      <c r="AP135" s="242" t="e">
        <f t="shared" si="11"/>
        <v>#N/A</v>
      </c>
      <c r="AQ135" s="242"/>
      <c r="AR135" s="242"/>
      <c r="AS135" s="242"/>
      <c r="AT135" s="242"/>
      <c r="AU135" s="242"/>
      <c r="AV135" s="242"/>
      <c r="AW135" s="242"/>
      <c r="AX135" s="242"/>
      <c r="AY135" s="242"/>
      <c r="AZ135" s="206"/>
      <c r="BB135" s="51"/>
      <c r="CE135" s="12" t="s">
        <v>266</v>
      </c>
      <c r="CF135" s="13" t="s">
        <v>267</v>
      </c>
      <c r="CG135" s="14">
        <v>0.19343370974487661</v>
      </c>
      <c r="CH135" s="4">
        <f t="shared" si="5"/>
        <v>2775</v>
      </c>
    </row>
    <row r="136" spans="3:86" x14ac:dyDescent="0.25">
      <c r="C136" s="46"/>
      <c r="E136" s="200"/>
      <c r="F136" s="243"/>
      <c r="G136" s="243"/>
      <c r="H136" s="243"/>
      <c r="I136" s="243"/>
      <c r="J136" s="243"/>
      <c r="K136" s="230" t="e">
        <f t="shared" si="10"/>
        <v>#N/A</v>
      </c>
      <c r="L136" s="230"/>
      <c r="M136" s="230"/>
      <c r="N136" s="230"/>
      <c r="O136" s="230"/>
      <c r="P136" s="230"/>
      <c r="Q136" s="230"/>
      <c r="R136" s="230"/>
      <c r="S136" s="230"/>
      <c r="T136" s="230"/>
      <c r="U136" s="230"/>
      <c r="V136" s="230"/>
      <c r="W136" s="230"/>
      <c r="X136" s="230"/>
      <c r="Y136" s="168"/>
      <c r="Z136" s="203"/>
      <c r="AA136" s="203"/>
      <c r="AB136" s="203"/>
      <c r="AC136" s="203"/>
      <c r="AD136" s="203"/>
      <c r="AE136" s="203"/>
      <c r="AF136" s="230" t="s">
        <v>315</v>
      </c>
      <c r="AG136" s="230"/>
      <c r="AH136" s="249"/>
      <c r="AI136" s="249"/>
      <c r="AJ136" s="249"/>
      <c r="AK136" s="249"/>
      <c r="AL136" s="249"/>
      <c r="AM136" s="249"/>
      <c r="AN136" s="41" t="s">
        <v>316</v>
      </c>
      <c r="AP136" s="242" t="e">
        <f t="shared" si="11"/>
        <v>#N/A</v>
      </c>
      <c r="AQ136" s="242"/>
      <c r="AR136" s="242"/>
      <c r="AS136" s="242"/>
      <c r="AT136" s="242"/>
      <c r="AU136" s="242"/>
      <c r="AV136" s="242"/>
      <c r="AW136" s="242"/>
      <c r="AX136" s="242"/>
      <c r="AY136" s="242"/>
      <c r="AZ136" s="206"/>
      <c r="BB136" s="51"/>
      <c r="CE136" s="24" t="s">
        <v>268</v>
      </c>
      <c r="CF136" s="11" t="s">
        <v>269</v>
      </c>
      <c r="CG136" s="7">
        <v>0.72972047957618846</v>
      </c>
      <c r="CH136" s="4">
        <f t="shared" si="5"/>
        <v>10468.57</v>
      </c>
    </row>
    <row r="137" spans="3:86" x14ac:dyDescent="0.25">
      <c r="C137" s="46"/>
      <c r="E137" s="200"/>
      <c r="F137" s="243"/>
      <c r="G137" s="243"/>
      <c r="H137" s="243"/>
      <c r="I137" s="243"/>
      <c r="J137" s="243"/>
      <c r="K137" s="230" t="e">
        <f t="shared" si="10"/>
        <v>#N/A</v>
      </c>
      <c r="L137" s="230"/>
      <c r="M137" s="230"/>
      <c r="N137" s="230"/>
      <c r="O137" s="230"/>
      <c r="P137" s="230"/>
      <c r="Q137" s="230"/>
      <c r="R137" s="230"/>
      <c r="S137" s="230"/>
      <c r="T137" s="230"/>
      <c r="U137" s="230"/>
      <c r="V137" s="230"/>
      <c r="W137" s="230"/>
      <c r="X137" s="230"/>
      <c r="Y137" s="168"/>
      <c r="Z137" s="203"/>
      <c r="AA137" s="203"/>
      <c r="AB137" s="203"/>
      <c r="AC137" s="203"/>
      <c r="AD137" s="203"/>
      <c r="AE137" s="203"/>
      <c r="AF137" s="230" t="s">
        <v>315</v>
      </c>
      <c r="AG137" s="230"/>
      <c r="AH137" s="249"/>
      <c r="AI137" s="249"/>
      <c r="AJ137" s="249"/>
      <c r="AK137" s="249"/>
      <c r="AL137" s="249"/>
      <c r="AM137" s="249"/>
      <c r="AN137" s="41" t="s">
        <v>316</v>
      </c>
      <c r="AP137" s="242" t="e">
        <f t="shared" si="11"/>
        <v>#N/A</v>
      </c>
      <c r="AQ137" s="242"/>
      <c r="AR137" s="242"/>
      <c r="AS137" s="242"/>
      <c r="AT137" s="242"/>
      <c r="AU137" s="242"/>
      <c r="AV137" s="242"/>
      <c r="AW137" s="242"/>
      <c r="AX137" s="242"/>
      <c r="AY137" s="242"/>
      <c r="AZ137" s="206"/>
      <c r="BB137" s="51"/>
      <c r="CE137" s="5" t="s">
        <v>270</v>
      </c>
      <c r="CF137" s="11" t="s">
        <v>271</v>
      </c>
      <c r="CG137" s="26">
        <v>0.34661229611041405</v>
      </c>
      <c r="CH137" s="4">
        <f t="shared" ref="CH137:CH160" si="12">CG137*$CH$3</f>
        <v>4972.5</v>
      </c>
    </row>
    <row r="138" spans="3:86" x14ac:dyDescent="0.25">
      <c r="C138" s="46"/>
      <c r="E138" s="200"/>
      <c r="F138" s="243"/>
      <c r="G138" s="243"/>
      <c r="H138" s="243"/>
      <c r="I138" s="243"/>
      <c r="J138" s="243"/>
      <c r="K138" s="230" t="e">
        <f t="shared" si="10"/>
        <v>#N/A</v>
      </c>
      <c r="L138" s="230"/>
      <c r="M138" s="230"/>
      <c r="N138" s="230"/>
      <c r="O138" s="230"/>
      <c r="P138" s="230"/>
      <c r="Q138" s="230"/>
      <c r="R138" s="230"/>
      <c r="S138" s="230"/>
      <c r="T138" s="230"/>
      <c r="U138" s="230"/>
      <c r="V138" s="230"/>
      <c r="W138" s="230"/>
      <c r="X138" s="230"/>
      <c r="Y138" s="168"/>
      <c r="Z138" s="203"/>
      <c r="AA138" s="203"/>
      <c r="AB138" s="203"/>
      <c r="AC138" s="203"/>
      <c r="AD138" s="203"/>
      <c r="AE138" s="203"/>
      <c r="AF138" s="230" t="s">
        <v>315</v>
      </c>
      <c r="AG138" s="230"/>
      <c r="AH138" s="249"/>
      <c r="AI138" s="249"/>
      <c r="AJ138" s="249"/>
      <c r="AK138" s="249"/>
      <c r="AL138" s="249"/>
      <c r="AM138" s="249"/>
      <c r="AN138" s="41" t="s">
        <v>316</v>
      </c>
      <c r="AP138" s="242" t="e">
        <f t="shared" si="11"/>
        <v>#N/A</v>
      </c>
      <c r="AQ138" s="242"/>
      <c r="AR138" s="242"/>
      <c r="AS138" s="242"/>
      <c r="AT138" s="242"/>
      <c r="AU138" s="242"/>
      <c r="AV138" s="242"/>
      <c r="AW138" s="242"/>
      <c r="AX138" s="242"/>
      <c r="AY138" s="242"/>
      <c r="AZ138" s="206"/>
      <c r="BB138" s="51"/>
      <c r="CE138" s="5" t="s">
        <v>272</v>
      </c>
      <c r="CF138" s="11" t="s">
        <v>273</v>
      </c>
      <c r="CG138" s="26">
        <v>3.9470500487940887</v>
      </c>
      <c r="CH138" s="4">
        <f t="shared" si="12"/>
        <v>56624.38</v>
      </c>
    </row>
    <row r="139" spans="3:86" x14ac:dyDescent="0.25">
      <c r="C139" s="46"/>
      <c r="E139" s="200"/>
      <c r="F139" s="243"/>
      <c r="G139" s="243"/>
      <c r="H139" s="243"/>
      <c r="I139" s="243"/>
      <c r="J139" s="243"/>
      <c r="K139" s="230" t="e">
        <f t="shared" si="10"/>
        <v>#N/A</v>
      </c>
      <c r="L139" s="230"/>
      <c r="M139" s="230"/>
      <c r="N139" s="230"/>
      <c r="O139" s="230"/>
      <c r="P139" s="230"/>
      <c r="Q139" s="230"/>
      <c r="R139" s="230"/>
      <c r="S139" s="230"/>
      <c r="T139" s="230"/>
      <c r="U139" s="230"/>
      <c r="V139" s="230"/>
      <c r="W139" s="230"/>
      <c r="X139" s="230"/>
      <c r="Y139" s="168"/>
      <c r="Z139" s="203"/>
      <c r="AA139" s="203"/>
      <c r="AB139" s="203"/>
      <c r="AC139" s="203"/>
      <c r="AD139" s="203"/>
      <c r="AE139" s="203"/>
      <c r="AF139" s="230" t="s">
        <v>315</v>
      </c>
      <c r="AG139" s="230"/>
      <c r="AH139" s="249"/>
      <c r="AI139" s="249"/>
      <c r="AJ139" s="249"/>
      <c r="AK139" s="249"/>
      <c r="AL139" s="249"/>
      <c r="AM139" s="249"/>
      <c r="AN139" s="41" t="s">
        <v>316</v>
      </c>
      <c r="AP139" s="242" t="e">
        <f t="shared" si="11"/>
        <v>#N/A</v>
      </c>
      <c r="AQ139" s="242"/>
      <c r="AR139" s="242"/>
      <c r="AS139" s="242"/>
      <c r="AT139" s="242"/>
      <c r="AU139" s="242"/>
      <c r="AV139" s="242"/>
      <c r="AW139" s="242"/>
      <c r="AX139" s="242"/>
      <c r="AY139" s="242"/>
      <c r="AZ139" s="206"/>
      <c r="BB139" s="51"/>
      <c r="CE139" s="5" t="s">
        <v>274</v>
      </c>
      <c r="CF139" s="11" t="s">
        <v>275</v>
      </c>
      <c r="CG139" s="26">
        <v>5.8332510804405411</v>
      </c>
      <c r="CH139" s="4">
        <f t="shared" si="12"/>
        <v>83683.820000000007</v>
      </c>
    </row>
    <row r="140" spans="3:86" x14ac:dyDescent="0.25">
      <c r="C140" s="46"/>
      <c r="E140" s="200"/>
      <c r="F140" s="243"/>
      <c r="G140" s="243"/>
      <c r="H140" s="243"/>
      <c r="I140" s="243"/>
      <c r="J140" s="243"/>
      <c r="K140" s="230" t="e">
        <f t="shared" si="10"/>
        <v>#N/A</v>
      </c>
      <c r="L140" s="230"/>
      <c r="M140" s="230"/>
      <c r="N140" s="230"/>
      <c r="O140" s="230"/>
      <c r="P140" s="230"/>
      <c r="Q140" s="230"/>
      <c r="R140" s="230"/>
      <c r="S140" s="230"/>
      <c r="T140" s="230"/>
      <c r="U140" s="230"/>
      <c r="V140" s="230"/>
      <c r="W140" s="230"/>
      <c r="X140" s="230"/>
      <c r="Y140" s="168"/>
      <c r="Z140" s="203"/>
      <c r="AA140" s="203"/>
      <c r="AB140" s="203"/>
      <c r="AC140" s="203"/>
      <c r="AD140" s="203"/>
      <c r="AE140" s="203"/>
      <c r="AF140" s="230" t="s">
        <v>315</v>
      </c>
      <c r="AG140" s="230"/>
      <c r="AH140" s="249"/>
      <c r="AI140" s="249"/>
      <c r="AJ140" s="249"/>
      <c r="AK140" s="249"/>
      <c r="AL140" s="249"/>
      <c r="AM140" s="249"/>
      <c r="AN140" s="41" t="s">
        <v>316</v>
      </c>
      <c r="AP140" s="242" t="e">
        <f t="shared" si="11"/>
        <v>#N/A</v>
      </c>
      <c r="AQ140" s="242"/>
      <c r="AR140" s="242"/>
      <c r="AS140" s="242"/>
      <c r="AT140" s="242"/>
      <c r="AU140" s="242"/>
      <c r="AV140" s="242"/>
      <c r="AW140" s="242"/>
      <c r="AX140" s="242"/>
      <c r="AY140" s="242"/>
      <c r="AZ140" s="206"/>
      <c r="BB140" s="51"/>
      <c r="CE140" s="5" t="s">
        <v>276</v>
      </c>
      <c r="CF140" s="11" t="s">
        <v>277</v>
      </c>
      <c r="CG140" s="26">
        <v>1.8692416004461174</v>
      </c>
      <c r="CH140" s="4">
        <f t="shared" si="12"/>
        <v>26816.14</v>
      </c>
    </row>
    <row r="141" spans="3:86" x14ac:dyDescent="0.25">
      <c r="C141" s="46"/>
      <c r="E141" s="200"/>
      <c r="F141" s="243"/>
      <c r="G141" s="243"/>
      <c r="H141" s="243"/>
      <c r="I141" s="243"/>
      <c r="J141" s="243"/>
      <c r="K141" s="230" t="e">
        <f t="shared" si="10"/>
        <v>#N/A</v>
      </c>
      <c r="L141" s="230"/>
      <c r="M141" s="230"/>
      <c r="N141" s="230"/>
      <c r="O141" s="230"/>
      <c r="P141" s="230"/>
      <c r="Q141" s="230"/>
      <c r="R141" s="230"/>
      <c r="S141" s="230"/>
      <c r="T141" s="230"/>
      <c r="U141" s="230"/>
      <c r="V141" s="230"/>
      <c r="W141" s="230"/>
      <c r="X141" s="230"/>
      <c r="Y141" s="168"/>
      <c r="Z141" s="203"/>
      <c r="AA141" s="203"/>
      <c r="AB141" s="203"/>
      <c r="AC141" s="203"/>
      <c r="AD141" s="203"/>
      <c r="AE141" s="203"/>
      <c r="AF141" s="230" t="s">
        <v>315</v>
      </c>
      <c r="AG141" s="230"/>
      <c r="AH141" s="249"/>
      <c r="AI141" s="249"/>
      <c r="AJ141" s="249"/>
      <c r="AK141" s="249"/>
      <c r="AL141" s="249"/>
      <c r="AM141" s="249"/>
      <c r="AN141" s="41" t="s">
        <v>316</v>
      </c>
      <c r="AP141" s="242" t="e">
        <f t="shared" si="11"/>
        <v>#N/A</v>
      </c>
      <c r="AQ141" s="242"/>
      <c r="AR141" s="242"/>
      <c r="AS141" s="242"/>
      <c r="AT141" s="242"/>
      <c r="AU141" s="242"/>
      <c r="AV141" s="242"/>
      <c r="AW141" s="242"/>
      <c r="AX141" s="242"/>
      <c r="AY141" s="242"/>
      <c r="AZ141" s="206"/>
      <c r="BB141" s="51"/>
      <c r="CE141" s="5" t="s">
        <v>278</v>
      </c>
      <c r="CF141" s="11" t="s">
        <v>279</v>
      </c>
      <c r="CG141" s="7">
        <v>0.96227310748640738</v>
      </c>
      <c r="CH141" s="4">
        <f t="shared" si="12"/>
        <v>13804.77</v>
      </c>
    </row>
    <row r="142" spans="3:86" x14ac:dyDescent="0.25">
      <c r="C142" s="46"/>
      <c r="E142" s="200"/>
      <c r="F142" s="243"/>
      <c r="G142" s="243"/>
      <c r="H142" s="243"/>
      <c r="I142" s="243"/>
      <c r="J142" s="243"/>
      <c r="K142" s="230" t="e">
        <f t="shared" si="10"/>
        <v>#N/A</v>
      </c>
      <c r="L142" s="230"/>
      <c r="M142" s="230"/>
      <c r="N142" s="230"/>
      <c r="O142" s="230"/>
      <c r="P142" s="230"/>
      <c r="Q142" s="230"/>
      <c r="R142" s="230"/>
      <c r="S142" s="230"/>
      <c r="T142" s="230"/>
      <c r="U142" s="230"/>
      <c r="V142" s="230"/>
      <c r="W142" s="230"/>
      <c r="X142" s="230"/>
      <c r="Y142" s="168"/>
      <c r="Z142" s="203"/>
      <c r="AA142" s="203"/>
      <c r="AB142" s="203"/>
      <c r="AC142" s="203"/>
      <c r="AD142" s="203"/>
      <c r="AE142" s="203"/>
      <c r="AF142" s="230" t="s">
        <v>315</v>
      </c>
      <c r="AG142" s="230"/>
      <c r="AH142" s="249"/>
      <c r="AI142" s="249"/>
      <c r="AJ142" s="249"/>
      <c r="AK142" s="249"/>
      <c r="AL142" s="249"/>
      <c r="AM142" s="249"/>
      <c r="AN142" s="41" t="s">
        <v>316</v>
      </c>
      <c r="AP142" s="242" t="e">
        <f t="shared" si="11"/>
        <v>#N/A</v>
      </c>
      <c r="AQ142" s="242"/>
      <c r="AR142" s="242"/>
      <c r="AS142" s="242"/>
      <c r="AT142" s="242"/>
      <c r="AU142" s="242"/>
      <c r="AV142" s="242"/>
      <c r="AW142" s="242"/>
      <c r="AX142" s="242"/>
      <c r="AY142" s="242"/>
      <c r="AZ142" s="206"/>
      <c r="BB142" s="51"/>
      <c r="CE142" s="12" t="s">
        <v>280</v>
      </c>
      <c r="CF142" s="13" t="s">
        <v>281</v>
      </c>
      <c r="CG142" s="7">
        <v>1.2106747525442632</v>
      </c>
      <c r="CH142" s="4">
        <f t="shared" si="12"/>
        <v>17368.34</v>
      </c>
    </row>
    <row r="143" spans="3:86" x14ac:dyDescent="0.25">
      <c r="C143" s="46"/>
      <c r="E143" s="200"/>
      <c r="F143" s="243"/>
      <c r="G143" s="243"/>
      <c r="H143" s="243"/>
      <c r="I143" s="243"/>
      <c r="J143" s="243"/>
      <c r="K143" s="230" t="e">
        <f t="shared" si="10"/>
        <v>#N/A</v>
      </c>
      <c r="L143" s="230"/>
      <c r="M143" s="230"/>
      <c r="N143" s="230"/>
      <c r="O143" s="230"/>
      <c r="P143" s="230"/>
      <c r="Q143" s="230"/>
      <c r="R143" s="230"/>
      <c r="S143" s="230"/>
      <c r="T143" s="230"/>
      <c r="U143" s="230"/>
      <c r="V143" s="230"/>
      <c r="W143" s="230"/>
      <c r="X143" s="230"/>
      <c r="Y143" s="168"/>
      <c r="Z143" s="203"/>
      <c r="AA143" s="203"/>
      <c r="AB143" s="203"/>
      <c r="AC143" s="203"/>
      <c r="AD143" s="203"/>
      <c r="AE143" s="203"/>
      <c r="AF143" s="230" t="s">
        <v>315</v>
      </c>
      <c r="AG143" s="230"/>
      <c r="AH143" s="249"/>
      <c r="AI143" s="249"/>
      <c r="AJ143" s="249"/>
      <c r="AK143" s="249"/>
      <c r="AL143" s="249"/>
      <c r="AM143" s="249"/>
      <c r="AN143" s="41" t="s">
        <v>316</v>
      </c>
      <c r="AP143" s="242" t="e">
        <f t="shared" si="11"/>
        <v>#N/A</v>
      </c>
      <c r="AQ143" s="242"/>
      <c r="AR143" s="242"/>
      <c r="AS143" s="242"/>
      <c r="AT143" s="242"/>
      <c r="AU143" s="242"/>
      <c r="AV143" s="242"/>
      <c r="AW143" s="242"/>
      <c r="AX143" s="242"/>
      <c r="AY143" s="242"/>
      <c r="AZ143" s="206"/>
      <c r="BB143" s="51"/>
      <c r="CE143" s="5" t="s">
        <v>282</v>
      </c>
      <c r="CF143" s="11" t="s">
        <v>283</v>
      </c>
      <c r="CG143" s="7">
        <v>5.3432211069287607</v>
      </c>
      <c r="CH143" s="4">
        <f t="shared" si="12"/>
        <v>76653.850000000006</v>
      </c>
    </row>
    <row r="144" spans="3:86" x14ac:dyDescent="0.25">
      <c r="C144" s="46"/>
      <c r="E144" s="200"/>
      <c r="F144" s="243"/>
      <c r="G144" s="243"/>
      <c r="H144" s="243"/>
      <c r="I144" s="243"/>
      <c r="J144" s="243"/>
      <c r="K144" s="230" t="e">
        <f t="shared" si="10"/>
        <v>#N/A</v>
      </c>
      <c r="L144" s="230"/>
      <c r="M144" s="230"/>
      <c r="N144" s="230"/>
      <c r="O144" s="230"/>
      <c r="P144" s="230"/>
      <c r="Q144" s="230"/>
      <c r="R144" s="230"/>
      <c r="S144" s="230"/>
      <c r="T144" s="230"/>
      <c r="U144" s="230"/>
      <c r="V144" s="230"/>
      <c r="W144" s="230"/>
      <c r="X144" s="230"/>
      <c r="Y144" s="168"/>
      <c r="Z144" s="203"/>
      <c r="AA144" s="203"/>
      <c r="AB144" s="203"/>
      <c r="AC144" s="203"/>
      <c r="AD144" s="203"/>
      <c r="AE144" s="203"/>
      <c r="AF144" s="230" t="s">
        <v>315</v>
      </c>
      <c r="AG144" s="230"/>
      <c r="AH144" s="249"/>
      <c r="AI144" s="249"/>
      <c r="AJ144" s="249"/>
      <c r="AK144" s="249"/>
      <c r="AL144" s="249"/>
      <c r="AM144" s="249"/>
      <c r="AN144" s="41" t="s">
        <v>316</v>
      </c>
      <c r="AP144" s="242" t="e">
        <f t="shared" si="11"/>
        <v>#N/A</v>
      </c>
      <c r="AQ144" s="242"/>
      <c r="AR144" s="242"/>
      <c r="AS144" s="242"/>
      <c r="AT144" s="242"/>
      <c r="AU144" s="242"/>
      <c r="AV144" s="242"/>
      <c r="AW144" s="242"/>
      <c r="AX144" s="242"/>
      <c r="AY144" s="242"/>
      <c r="AZ144" s="206"/>
      <c r="BB144" s="51"/>
      <c r="CE144" s="5" t="s">
        <v>284</v>
      </c>
      <c r="CF144" s="11" t="s">
        <v>285</v>
      </c>
      <c r="CG144" s="7">
        <v>4.07226962219434</v>
      </c>
      <c r="CH144" s="4">
        <f t="shared" si="12"/>
        <v>58420.78</v>
      </c>
    </row>
    <row r="145" spans="3:86" x14ac:dyDescent="0.25">
      <c r="C145" s="46"/>
      <c r="E145" s="200"/>
      <c r="F145" s="243"/>
      <c r="G145" s="243"/>
      <c r="H145" s="243"/>
      <c r="I145" s="243"/>
      <c r="J145" s="243"/>
      <c r="K145" s="230" t="e">
        <f t="shared" si="10"/>
        <v>#N/A</v>
      </c>
      <c r="L145" s="230"/>
      <c r="M145" s="230"/>
      <c r="N145" s="230"/>
      <c r="O145" s="230"/>
      <c r="P145" s="230"/>
      <c r="Q145" s="230"/>
      <c r="R145" s="230"/>
      <c r="S145" s="230"/>
      <c r="T145" s="230"/>
      <c r="U145" s="230"/>
      <c r="V145" s="230"/>
      <c r="W145" s="230"/>
      <c r="X145" s="230"/>
      <c r="Y145" s="168"/>
      <c r="Z145" s="203"/>
      <c r="AA145" s="203"/>
      <c r="AB145" s="203"/>
      <c r="AC145" s="203"/>
      <c r="AD145" s="203"/>
      <c r="AE145" s="203"/>
      <c r="AF145" s="230" t="s">
        <v>315</v>
      </c>
      <c r="AG145" s="230"/>
      <c r="AH145" s="249"/>
      <c r="AI145" s="249"/>
      <c r="AJ145" s="249"/>
      <c r="AK145" s="249"/>
      <c r="AL145" s="249"/>
      <c r="AM145" s="249"/>
      <c r="AN145" s="41" t="s">
        <v>316</v>
      </c>
      <c r="AP145" s="242" t="e">
        <f t="shared" si="11"/>
        <v>#N/A</v>
      </c>
      <c r="AQ145" s="242"/>
      <c r="AR145" s="242"/>
      <c r="AS145" s="242"/>
      <c r="AT145" s="242"/>
      <c r="AU145" s="242"/>
      <c r="AV145" s="242"/>
      <c r="AW145" s="242"/>
      <c r="AX145" s="242"/>
      <c r="AY145" s="242"/>
      <c r="AZ145" s="206"/>
      <c r="BB145" s="51"/>
      <c r="CE145" s="5" t="s">
        <v>286</v>
      </c>
      <c r="CF145" s="11" t="s">
        <v>287</v>
      </c>
      <c r="CG145" s="7">
        <v>21.682084204656348</v>
      </c>
      <c r="CH145" s="4">
        <f t="shared" si="12"/>
        <v>311051.18</v>
      </c>
    </row>
    <row r="146" spans="3:86" x14ac:dyDescent="0.25">
      <c r="C146" s="46"/>
      <c r="E146" s="200"/>
      <c r="F146" s="243"/>
      <c r="G146" s="243"/>
      <c r="H146" s="243"/>
      <c r="I146" s="243"/>
      <c r="J146" s="243"/>
      <c r="K146" s="230" t="e">
        <f t="shared" si="10"/>
        <v>#N/A</v>
      </c>
      <c r="L146" s="230"/>
      <c r="M146" s="230"/>
      <c r="N146" s="230"/>
      <c r="O146" s="230"/>
      <c r="P146" s="230"/>
      <c r="Q146" s="230"/>
      <c r="R146" s="230"/>
      <c r="S146" s="230"/>
      <c r="T146" s="230"/>
      <c r="U146" s="230"/>
      <c r="V146" s="230"/>
      <c r="W146" s="230"/>
      <c r="X146" s="230"/>
      <c r="Y146" s="168"/>
      <c r="Z146" s="203"/>
      <c r="AA146" s="203"/>
      <c r="AB146" s="203"/>
      <c r="AC146" s="203"/>
      <c r="AD146" s="203"/>
      <c r="AE146" s="203"/>
      <c r="AF146" s="230" t="s">
        <v>315</v>
      </c>
      <c r="AG146" s="230"/>
      <c r="AH146" s="249"/>
      <c r="AI146" s="249"/>
      <c r="AJ146" s="249"/>
      <c r="AK146" s="249"/>
      <c r="AL146" s="249"/>
      <c r="AM146" s="249"/>
      <c r="AN146" s="41" t="s">
        <v>316</v>
      </c>
      <c r="AP146" s="242" t="e">
        <f t="shared" si="11"/>
        <v>#N/A</v>
      </c>
      <c r="AQ146" s="242"/>
      <c r="AR146" s="242"/>
      <c r="AS146" s="242"/>
      <c r="AT146" s="242"/>
      <c r="AU146" s="242"/>
      <c r="AV146" s="242"/>
      <c r="AW146" s="242"/>
      <c r="AX146" s="242"/>
      <c r="AY146" s="242"/>
      <c r="AZ146" s="206"/>
      <c r="BB146" s="51"/>
      <c r="CE146" s="5" t="s">
        <v>288</v>
      </c>
      <c r="CF146" s="11" t="s">
        <v>289</v>
      </c>
      <c r="CG146" s="7">
        <v>6.4495943120033461</v>
      </c>
      <c r="CH146" s="4">
        <f t="shared" si="12"/>
        <v>92525.88</v>
      </c>
    </row>
    <row r="147" spans="3:86" x14ac:dyDescent="0.25">
      <c r="C147" s="46"/>
      <c r="E147" s="200"/>
      <c r="F147" s="243"/>
      <c r="G147" s="243"/>
      <c r="H147" s="243"/>
      <c r="I147" s="243"/>
      <c r="J147" s="243"/>
      <c r="K147" s="230" t="e">
        <f t="shared" si="10"/>
        <v>#N/A</v>
      </c>
      <c r="L147" s="230"/>
      <c r="M147" s="230"/>
      <c r="N147" s="230"/>
      <c r="O147" s="230"/>
      <c r="P147" s="230"/>
      <c r="Q147" s="230"/>
      <c r="R147" s="230"/>
      <c r="S147" s="230"/>
      <c r="T147" s="230"/>
      <c r="U147" s="230"/>
      <c r="V147" s="230"/>
      <c r="W147" s="230"/>
      <c r="X147" s="230"/>
      <c r="Y147" s="168"/>
      <c r="Z147" s="203"/>
      <c r="AA147" s="203"/>
      <c r="AB147" s="203"/>
      <c r="AC147" s="203"/>
      <c r="AD147" s="203"/>
      <c r="AE147" s="203"/>
      <c r="AF147" s="230" t="s">
        <v>315</v>
      </c>
      <c r="AG147" s="230"/>
      <c r="AH147" s="249"/>
      <c r="AI147" s="249"/>
      <c r="AJ147" s="249"/>
      <c r="AK147" s="249"/>
      <c r="AL147" s="249"/>
      <c r="AM147" s="249"/>
      <c r="AN147" s="41" t="s">
        <v>316</v>
      </c>
      <c r="AP147" s="242" t="e">
        <f t="shared" si="11"/>
        <v>#N/A</v>
      </c>
      <c r="AQ147" s="242"/>
      <c r="AR147" s="242"/>
      <c r="AS147" s="242"/>
      <c r="AT147" s="242"/>
      <c r="AU147" s="242"/>
      <c r="AV147" s="242"/>
      <c r="AW147" s="242"/>
      <c r="AX147" s="242"/>
      <c r="AY147" s="242"/>
      <c r="AZ147" s="206"/>
      <c r="BB147" s="51"/>
      <c r="CE147" s="5" t="s">
        <v>290</v>
      </c>
      <c r="CF147" s="11" t="s">
        <v>291</v>
      </c>
      <c r="CG147" s="7">
        <v>6.830306705701938</v>
      </c>
      <c r="CH147" s="4">
        <f t="shared" si="12"/>
        <v>97987.58</v>
      </c>
    </row>
    <row r="148" spans="3:86" x14ac:dyDescent="0.25">
      <c r="C148" s="46"/>
      <c r="E148" s="200"/>
      <c r="F148" s="243"/>
      <c r="G148" s="243"/>
      <c r="H148" s="243"/>
      <c r="I148" s="243"/>
      <c r="J148" s="243"/>
      <c r="K148" s="230" t="e">
        <f t="shared" si="10"/>
        <v>#N/A</v>
      </c>
      <c r="L148" s="230"/>
      <c r="M148" s="230"/>
      <c r="N148" s="230"/>
      <c r="O148" s="230"/>
      <c r="P148" s="230"/>
      <c r="Q148" s="230"/>
      <c r="R148" s="230"/>
      <c r="S148" s="230"/>
      <c r="T148" s="230"/>
      <c r="U148" s="230"/>
      <c r="V148" s="230"/>
      <c r="W148" s="230"/>
      <c r="X148" s="230"/>
      <c r="Y148" s="168"/>
      <c r="Z148" s="203"/>
      <c r="AA148" s="203"/>
      <c r="AB148" s="203"/>
      <c r="AC148" s="203"/>
      <c r="AD148" s="203"/>
      <c r="AE148" s="203"/>
      <c r="AF148" s="230" t="s">
        <v>315</v>
      </c>
      <c r="AG148" s="230"/>
      <c r="AH148" s="249"/>
      <c r="AI148" s="249"/>
      <c r="AJ148" s="249"/>
      <c r="AK148" s="249"/>
      <c r="AL148" s="249"/>
      <c r="AM148" s="249"/>
      <c r="AN148" s="41" t="s">
        <v>316</v>
      </c>
      <c r="AP148" s="242" t="e">
        <f t="shared" si="11"/>
        <v>#N/A</v>
      </c>
      <c r="AQ148" s="242"/>
      <c r="AR148" s="242"/>
      <c r="AS148" s="242"/>
      <c r="AT148" s="242"/>
      <c r="AU148" s="242"/>
      <c r="AV148" s="242"/>
      <c r="AW148" s="242"/>
      <c r="AX148" s="242"/>
      <c r="AY148" s="242"/>
      <c r="AZ148" s="206"/>
      <c r="BB148" s="51"/>
      <c r="CE148" s="5" t="s">
        <v>292</v>
      </c>
      <c r="CF148" s="11" t="s">
        <v>293</v>
      </c>
      <c r="CG148" s="7">
        <v>10.884065941725916</v>
      </c>
      <c r="CH148" s="4">
        <f t="shared" si="12"/>
        <v>156142.81</v>
      </c>
    </row>
    <row r="149" spans="3:86" x14ac:dyDescent="0.25">
      <c r="C149" s="46"/>
      <c r="E149" s="223"/>
      <c r="F149" s="224"/>
      <c r="G149" s="224"/>
      <c r="H149" s="224"/>
      <c r="I149" s="224"/>
      <c r="J149" s="224"/>
      <c r="K149" s="225" t="e">
        <f t="shared" si="10"/>
        <v>#N/A</v>
      </c>
      <c r="L149" s="225"/>
      <c r="M149" s="225"/>
      <c r="N149" s="225"/>
      <c r="O149" s="225"/>
      <c r="P149" s="225"/>
      <c r="Q149" s="225"/>
      <c r="R149" s="225"/>
      <c r="S149" s="225"/>
      <c r="T149" s="225"/>
      <c r="U149" s="225"/>
      <c r="V149" s="225"/>
      <c r="W149" s="225"/>
      <c r="X149" s="225"/>
      <c r="Y149" s="167"/>
      <c r="Z149" s="226"/>
      <c r="AA149" s="226"/>
      <c r="AB149" s="226"/>
      <c r="AC149" s="226"/>
      <c r="AD149" s="226"/>
      <c r="AE149" s="226"/>
      <c r="AF149" s="225" t="s">
        <v>315</v>
      </c>
      <c r="AG149" s="225"/>
      <c r="AH149" s="227"/>
      <c r="AI149" s="227"/>
      <c r="AJ149" s="227"/>
      <c r="AK149" s="227"/>
      <c r="AL149" s="227"/>
      <c r="AM149" s="227"/>
      <c r="AN149" s="54" t="s">
        <v>316</v>
      </c>
      <c r="AO149" s="54"/>
      <c r="AP149" s="228" t="e">
        <f t="shared" si="11"/>
        <v>#N/A</v>
      </c>
      <c r="AQ149" s="228"/>
      <c r="AR149" s="228"/>
      <c r="AS149" s="228"/>
      <c r="AT149" s="228"/>
      <c r="AU149" s="228"/>
      <c r="AV149" s="228"/>
      <c r="AW149" s="228"/>
      <c r="AX149" s="228"/>
      <c r="AY149" s="228"/>
      <c r="AZ149" s="229"/>
      <c r="BB149" s="51"/>
      <c r="CE149" s="5" t="s">
        <v>294</v>
      </c>
      <c r="CF149" s="11" t="s">
        <v>295</v>
      </c>
      <c r="CG149" s="7">
        <v>11.830085738184859</v>
      </c>
      <c r="CH149" s="4">
        <f t="shared" si="12"/>
        <v>169714.41</v>
      </c>
    </row>
    <row r="150" spans="3:86" x14ac:dyDescent="0.25">
      <c r="C150" s="46"/>
      <c r="E150" s="169"/>
      <c r="F150" s="169"/>
      <c r="G150" s="169"/>
      <c r="H150" s="169"/>
      <c r="I150" s="169"/>
      <c r="J150" s="169"/>
      <c r="K150" s="168"/>
      <c r="L150" s="168"/>
      <c r="M150" s="168"/>
      <c r="N150" s="168"/>
      <c r="O150" s="168"/>
      <c r="P150" s="168"/>
      <c r="Q150" s="168"/>
      <c r="R150" s="168"/>
      <c r="S150" s="168"/>
      <c r="T150" s="168"/>
      <c r="U150" s="168"/>
      <c r="V150" s="168"/>
      <c r="W150" s="168"/>
      <c r="X150" s="168"/>
      <c r="Y150" s="168"/>
      <c r="Z150" s="111"/>
      <c r="AA150" s="111"/>
      <c r="AB150" s="111"/>
      <c r="AC150" s="111"/>
      <c r="AD150" s="111"/>
      <c r="AE150" s="111"/>
      <c r="AF150" s="168"/>
      <c r="AG150" s="168"/>
      <c r="AH150" s="169"/>
      <c r="AI150" s="169"/>
      <c r="AJ150" s="169"/>
      <c r="AK150" s="169"/>
      <c r="AL150" s="169"/>
      <c r="AM150" s="169"/>
      <c r="AP150" s="112"/>
      <c r="AQ150" s="112"/>
      <c r="AR150" s="112"/>
      <c r="AS150" s="112"/>
      <c r="AT150" s="112"/>
      <c r="AU150" s="112"/>
      <c r="AV150" s="112"/>
      <c r="AW150" s="112"/>
      <c r="AX150" s="112"/>
      <c r="AY150" s="112"/>
      <c r="AZ150" s="112"/>
      <c r="BB150" s="51"/>
      <c r="CE150" s="5" t="s">
        <v>296</v>
      </c>
      <c r="CF150" s="11" t="s">
        <v>297</v>
      </c>
      <c r="CG150" s="7">
        <v>8.8049072912310056</v>
      </c>
      <c r="CH150" s="4">
        <f t="shared" si="12"/>
        <v>126315.20000000001</v>
      </c>
    </row>
    <row r="151" spans="3:86" x14ac:dyDescent="0.25">
      <c r="C151" s="46"/>
      <c r="E151" s="169"/>
      <c r="F151" s="169"/>
      <c r="G151" s="169"/>
      <c r="H151" s="169"/>
      <c r="I151" s="169"/>
      <c r="J151" s="169"/>
      <c r="K151" s="168"/>
      <c r="L151" s="168"/>
      <c r="M151" s="168"/>
      <c r="N151" s="168"/>
      <c r="O151" s="168"/>
      <c r="P151" s="168"/>
      <c r="Q151" s="168"/>
      <c r="R151" s="168"/>
      <c r="S151" s="168"/>
      <c r="T151" s="168"/>
      <c r="U151" s="168"/>
      <c r="V151" s="168"/>
      <c r="W151" s="168"/>
      <c r="X151" s="168"/>
      <c r="Y151" s="168"/>
      <c r="Z151" s="111"/>
      <c r="AA151" s="111"/>
      <c r="AB151" s="111"/>
      <c r="AC151" s="111"/>
      <c r="AD151" s="111"/>
      <c r="AE151" s="111"/>
      <c r="AF151" s="168"/>
      <c r="AG151" s="168"/>
      <c r="AH151" s="169"/>
      <c r="AI151" s="169"/>
      <c r="AJ151" s="169"/>
      <c r="AK151" s="59"/>
      <c r="AL151" s="230" t="s">
        <v>318</v>
      </c>
      <c r="AM151" s="230"/>
      <c r="AN151" s="230"/>
      <c r="AO151" s="230"/>
      <c r="AP151" s="112" t="s">
        <v>11</v>
      </c>
      <c r="AQ151" s="242" t="e">
        <f>SUM(AP132:AZ149)</f>
        <v>#N/A</v>
      </c>
      <c r="AR151" s="242"/>
      <c r="AS151" s="242"/>
      <c r="AT151" s="242"/>
      <c r="AU151" s="242"/>
      <c r="AV151" s="242"/>
      <c r="AW151" s="242"/>
      <c r="AX151" s="242"/>
      <c r="AY151" s="242"/>
      <c r="AZ151" s="242"/>
      <c r="BB151" s="51"/>
      <c r="CE151" s="5" t="s">
        <v>298</v>
      </c>
      <c r="CF151" s="11" t="s">
        <v>299</v>
      </c>
      <c r="CG151" s="7">
        <v>7.9298194618709053</v>
      </c>
      <c r="CH151" s="4">
        <f t="shared" si="12"/>
        <v>113761.19</v>
      </c>
    </row>
    <row r="152" spans="3:86" x14ac:dyDescent="0.25">
      <c r="C152" s="46"/>
      <c r="E152" s="169"/>
      <c r="F152" s="169"/>
      <c r="G152" s="169"/>
      <c r="H152" s="169"/>
      <c r="I152" s="169"/>
      <c r="J152" s="169"/>
      <c r="K152" s="168"/>
      <c r="L152" s="168"/>
      <c r="M152" s="168"/>
      <c r="N152" s="168"/>
      <c r="O152" s="168"/>
      <c r="P152" s="168"/>
      <c r="Q152" s="168"/>
      <c r="R152" s="168"/>
      <c r="S152" s="168"/>
      <c r="T152" s="168"/>
      <c r="U152" s="168"/>
      <c r="V152" s="168"/>
      <c r="W152" s="168"/>
      <c r="X152" s="168"/>
      <c r="Y152" s="168"/>
      <c r="Z152" s="111"/>
      <c r="AA152" s="111"/>
      <c r="AB152" s="111"/>
      <c r="AC152" s="111"/>
      <c r="AD152" s="111"/>
      <c r="AE152" s="111"/>
      <c r="AF152" s="168"/>
      <c r="AG152" s="168"/>
      <c r="AH152" s="169"/>
      <c r="AI152" s="169"/>
      <c r="AJ152" s="169"/>
      <c r="AK152" s="59"/>
      <c r="AL152" s="230" t="s">
        <v>317</v>
      </c>
      <c r="AM152" s="230"/>
      <c r="AN152" s="230"/>
      <c r="AO152" s="230"/>
      <c r="AP152" s="112" t="s">
        <v>11</v>
      </c>
      <c r="AQ152" s="242" t="e">
        <f>AQ151/AQ126</f>
        <v>#N/A</v>
      </c>
      <c r="AR152" s="242"/>
      <c r="AS152" s="242"/>
      <c r="AT152" s="242"/>
      <c r="AU152" s="242"/>
      <c r="AV152" s="242"/>
      <c r="AW152" s="242"/>
      <c r="AX152" s="242"/>
      <c r="AY152" s="242"/>
      <c r="AZ152" s="242"/>
      <c r="BB152" s="51"/>
      <c r="CE152" s="5" t="s">
        <v>300</v>
      </c>
      <c r="CF152" s="27" t="s">
        <v>301</v>
      </c>
      <c r="CG152" s="8">
        <v>11.77</v>
      </c>
      <c r="CH152" s="4">
        <f t="shared" si="12"/>
        <v>168852.41999999998</v>
      </c>
    </row>
    <row r="153" spans="3:86" x14ac:dyDescent="0.25">
      <c r="C153" s="46"/>
      <c r="E153" s="169"/>
      <c r="F153" s="169"/>
      <c r="G153" s="169"/>
      <c r="H153" s="169"/>
      <c r="I153" s="169"/>
      <c r="J153" s="169"/>
      <c r="K153" s="168"/>
      <c r="L153" s="168"/>
      <c r="M153" s="168"/>
      <c r="N153" s="168"/>
      <c r="O153" s="168"/>
      <c r="P153" s="168"/>
      <c r="Q153" s="168"/>
      <c r="R153" s="168"/>
      <c r="S153" s="168"/>
      <c r="T153" s="168"/>
      <c r="U153" s="168"/>
      <c r="V153" s="168"/>
      <c r="W153" s="168"/>
      <c r="X153" s="168"/>
      <c r="Y153" s="168"/>
      <c r="Z153" s="111"/>
      <c r="AA153" s="111"/>
      <c r="AB153" s="111"/>
      <c r="AC153" s="111"/>
      <c r="AD153" s="111"/>
      <c r="AE153" s="111"/>
      <c r="AF153" s="168"/>
      <c r="AG153" s="168"/>
      <c r="AH153" s="169"/>
      <c r="AI153" s="169"/>
      <c r="AJ153" s="169"/>
      <c r="AK153" s="169"/>
      <c r="AL153" s="169"/>
      <c r="AM153" s="169"/>
      <c r="AQ153" s="169"/>
      <c r="AR153" s="169"/>
      <c r="AS153" s="169"/>
      <c r="AT153" s="169"/>
      <c r="AU153" s="169"/>
      <c r="AV153" s="169"/>
      <c r="AW153" s="169"/>
      <c r="AX153" s="169"/>
      <c r="AY153" s="169"/>
      <c r="AZ153" s="169"/>
      <c r="BB153" s="51"/>
      <c r="CE153" s="5" t="s">
        <v>302</v>
      </c>
      <c r="CF153" s="27" t="s">
        <v>303</v>
      </c>
      <c r="CG153" s="8">
        <v>5.98</v>
      </c>
      <c r="CH153" s="4">
        <f t="shared" si="12"/>
        <v>85789.08</v>
      </c>
    </row>
    <row r="154" spans="3:86" ht="17.25" thickBot="1" x14ac:dyDescent="0.3">
      <c r="C154" s="60"/>
      <c r="D154" s="61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  <c r="AG154" s="61"/>
      <c r="AH154" s="61"/>
      <c r="AI154" s="61"/>
      <c r="AJ154" s="61"/>
      <c r="AK154" s="61"/>
      <c r="AL154" s="61"/>
      <c r="AM154" s="61"/>
      <c r="AN154" s="61"/>
      <c r="AO154" s="61"/>
      <c r="AP154" s="61"/>
      <c r="AQ154" s="61"/>
      <c r="AR154" s="61"/>
      <c r="AS154" s="61"/>
      <c r="AT154" s="61"/>
      <c r="AU154" s="61"/>
      <c r="AV154" s="61"/>
      <c r="AW154" s="61"/>
      <c r="AX154" s="61"/>
      <c r="AY154" s="61"/>
      <c r="AZ154" s="61"/>
      <c r="BA154" s="61"/>
      <c r="BB154" s="62"/>
      <c r="CE154" s="5" t="s">
        <v>304</v>
      </c>
      <c r="CF154" s="27" t="s">
        <v>305</v>
      </c>
      <c r="CG154" s="8">
        <v>9.6999999999999993</v>
      </c>
      <c r="CH154" s="4">
        <f t="shared" si="12"/>
        <v>139156.19999999998</v>
      </c>
    </row>
    <row r="155" spans="3:86" x14ac:dyDescent="0.25">
      <c r="CE155" s="24" t="s">
        <v>306</v>
      </c>
      <c r="CF155" s="28" t="s">
        <v>307</v>
      </c>
      <c r="CG155" s="29">
        <v>9.6999999999999993</v>
      </c>
      <c r="CH155" s="4">
        <f t="shared" si="12"/>
        <v>139156.19999999998</v>
      </c>
    </row>
    <row r="156" spans="3:86" ht="17.25" thickBot="1" x14ac:dyDescent="0.3">
      <c r="CE156" s="5" t="s">
        <v>308</v>
      </c>
      <c r="CF156" s="11" t="s">
        <v>309</v>
      </c>
      <c r="CG156" s="8">
        <v>9.6999999999999993</v>
      </c>
      <c r="CH156" s="4">
        <f t="shared" si="12"/>
        <v>139156.19999999998</v>
      </c>
    </row>
    <row r="157" spans="3:86" x14ac:dyDescent="0.25">
      <c r="C157" s="43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  <c r="AH157" s="44"/>
      <c r="AI157" s="44"/>
      <c r="AJ157" s="44"/>
      <c r="AK157" s="44"/>
      <c r="AL157" s="44"/>
      <c r="AM157" s="44"/>
      <c r="AN157" s="44"/>
      <c r="AO157" s="44"/>
      <c r="AP157" s="44"/>
      <c r="AQ157" s="44"/>
      <c r="AR157" s="44"/>
      <c r="AS157" s="44"/>
      <c r="AT157" s="44"/>
      <c r="AU157" s="44"/>
      <c r="AV157" s="44"/>
      <c r="AW157" s="44"/>
      <c r="AX157" s="44"/>
      <c r="AY157" s="44"/>
      <c r="AZ157" s="44"/>
      <c r="BA157" s="44"/>
      <c r="BB157" s="45"/>
      <c r="CE157" s="5" t="s">
        <v>59</v>
      </c>
      <c r="CF157" s="11" t="s">
        <v>310</v>
      </c>
      <c r="CG157" s="26">
        <v>11.77</v>
      </c>
      <c r="CH157" s="4">
        <f t="shared" si="12"/>
        <v>168852.41999999998</v>
      </c>
    </row>
    <row r="158" spans="3:86" x14ac:dyDescent="0.25">
      <c r="C158" s="46"/>
      <c r="E158" s="245" t="s">
        <v>0</v>
      </c>
      <c r="F158" s="245"/>
      <c r="G158" s="245"/>
      <c r="H158" s="245"/>
      <c r="I158" s="245"/>
      <c r="J158" s="49" t="s">
        <v>11</v>
      </c>
      <c r="K158" s="245" t="s">
        <v>426</v>
      </c>
      <c r="L158" s="245"/>
      <c r="M158" s="245"/>
      <c r="N158" s="245"/>
      <c r="O158" s="245"/>
      <c r="P158" s="245"/>
      <c r="Q158" s="245"/>
      <c r="R158" s="245"/>
      <c r="S158" s="245"/>
      <c r="T158" s="245"/>
      <c r="U158" s="245"/>
      <c r="V158" s="49"/>
      <c r="W158" s="49"/>
      <c r="X158" s="49"/>
      <c r="Y158" s="49"/>
      <c r="Z158" s="49"/>
      <c r="AA158" s="49"/>
      <c r="AB158" s="49"/>
      <c r="AC158" s="49"/>
      <c r="AD158" s="50"/>
      <c r="AE158" s="50"/>
      <c r="AF158" s="50"/>
      <c r="AG158" s="50"/>
      <c r="AH158" s="245" t="s">
        <v>3</v>
      </c>
      <c r="AI158" s="245"/>
      <c r="AJ158" s="245"/>
      <c r="AK158" s="245"/>
      <c r="AL158" s="245"/>
      <c r="AM158" s="245"/>
      <c r="AN158" s="245"/>
      <c r="AO158" s="245"/>
      <c r="AP158" s="49" t="s">
        <v>11</v>
      </c>
      <c r="AQ158" s="247"/>
      <c r="AR158" s="247"/>
      <c r="AS158" s="247"/>
      <c r="AT158" s="247"/>
      <c r="AU158" s="49" t="s">
        <v>319</v>
      </c>
      <c r="AV158" s="49"/>
      <c r="AW158" s="49"/>
      <c r="AX158" s="49"/>
      <c r="AY158" s="49"/>
      <c r="AZ158" s="49"/>
      <c r="BB158" s="51"/>
      <c r="CE158" s="30" t="s">
        <v>311</v>
      </c>
      <c r="CF158" s="31" t="s">
        <v>312</v>
      </c>
      <c r="CG158" s="32">
        <v>1.8820486546772619</v>
      </c>
      <c r="CH158" s="4">
        <f t="shared" si="12"/>
        <v>26999.87</v>
      </c>
    </row>
    <row r="159" spans="3:86" x14ac:dyDescent="0.25">
      <c r="C159" s="46"/>
      <c r="E159" s="245" t="s">
        <v>322</v>
      </c>
      <c r="F159" s="245"/>
      <c r="G159" s="245"/>
      <c r="H159" s="245"/>
      <c r="I159" s="245"/>
      <c r="J159" s="49" t="s">
        <v>11</v>
      </c>
      <c r="K159" s="245"/>
      <c r="L159" s="245"/>
      <c r="M159" s="245"/>
      <c r="N159" s="245"/>
      <c r="O159" s="245"/>
      <c r="P159" s="245"/>
      <c r="Q159" s="245"/>
      <c r="R159" s="245"/>
      <c r="S159" s="245"/>
      <c r="T159" s="245"/>
      <c r="U159" s="245"/>
      <c r="V159" s="49"/>
      <c r="W159" s="49"/>
      <c r="X159" s="49"/>
      <c r="Y159" s="49"/>
      <c r="Z159" s="49"/>
      <c r="AA159" s="49"/>
      <c r="AB159" s="49"/>
      <c r="AC159" s="49"/>
      <c r="AD159" s="50"/>
      <c r="AE159" s="50"/>
      <c r="AF159" s="50"/>
      <c r="AG159" s="50"/>
      <c r="AH159" s="245" t="s">
        <v>4</v>
      </c>
      <c r="AI159" s="245"/>
      <c r="AJ159" s="245"/>
      <c r="AK159" s="245"/>
      <c r="AL159" s="245"/>
      <c r="AM159" s="245"/>
      <c r="AN159" s="245"/>
      <c r="AO159" s="245"/>
      <c r="AP159" s="49" t="s">
        <v>11</v>
      </c>
      <c r="AQ159" s="245"/>
      <c r="AR159" s="245"/>
      <c r="AS159" s="245"/>
      <c r="AT159" s="245"/>
      <c r="AU159" s="49" t="s">
        <v>320</v>
      </c>
      <c r="AV159" s="49"/>
      <c r="AW159" s="49"/>
      <c r="AX159" s="49"/>
      <c r="AY159" s="49"/>
      <c r="AZ159" s="49"/>
      <c r="BB159" s="51"/>
      <c r="CE159" s="33" t="s">
        <v>313</v>
      </c>
      <c r="CF159" s="31" t="s">
        <v>314</v>
      </c>
      <c r="CG159" s="34">
        <v>1.8250292764533667</v>
      </c>
      <c r="CH159" s="4">
        <f t="shared" si="12"/>
        <v>26181.87</v>
      </c>
    </row>
    <row r="160" spans="3:86" x14ac:dyDescent="0.25">
      <c r="C160" s="46"/>
      <c r="E160" s="245" t="s">
        <v>1</v>
      </c>
      <c r="F160" s="245"/>
      <c r="G160" s="245"/>
      <c r="H160" s="245"/>
      <c r="I160" s="245"/>
      <c r="J160" s="49" t="s">
        <v>11</v>
      </c>
      <c r="K160" s="245" t="s">
        <v>615</v>
      </c>
      <c r="L160" s="245"/>
      <c r="M160" s="245"/>
      <c r="N160" s="245"/>
      <c r="O160" s="245"/>
      <c r="P160" s="245"/>
      <c r="Q160" s="245"/>
      <c r="R160" s="245"/>
      <c r="S160" s="245"/>
      <c r="T160" s="245"/>
      <c r="U160" s="245"/>
      <c r="V160" s="49"/>
      <c r="W160" s="49"/>
      <c r="X160" s="49"/>
      <c r="Y160" s="49"/>
      <c r="Z160" s="49"/>
      <c r="AA160" s="49"/>
      <c r="AB160" s="49"/>
      <c r="AC160" s="49"/>
      <c r="AD160" s="50"/>
      <c r="AE160" s="50"/>
      <c r="AF160" s="50"/>
      <c r="AG160" s="50"/>
      <c r="AH160" s="245"/>
      <c r="AI160" s="245"/>
      <c r="AJ160" s="245"/>
      <c r="AK160" s="245"/>
      <c r="AL160" s="245"/>
      <c r="AM160" s="245"/>
      <c r="AN160" s="245"/>
      <c r="AO160" s="245"/>
      <c r="AP160" s="49"/>
      <c r="AQ160" s="246"/>
      <c r="AR160" s="246"/>
      <c r="AS160" s="246"/>
      <c r="AT160" s="246"/>
      <c r="AU160" s="49"/>
      <c r="AV160" s="49"/>
      <c r="AW160" s="49"/>
      <c r="AX160" s="49"/>
      <c r="AY160" s="49"/>
      <c r="AZ160" s="49"/>
      <c r="BB160" s="51"/>
      <c r="CE160" s="33"/>
      <c r="CF160" s="31"/>
      <c r="CG160" s="34"/>
      <c r="CH160" s="4">
        <f t="shared" si="12"/>
        <v>0</v>
      </c>
    </row>
    <row r="161" spans="3:86" x14ac:dyDescent="0.25">
      <c r="C161" s="46"/>
      <c r="E161" s="245" t="s">
        <v>2</v>
      </c>
      <c r="F161" s="245"/>
      <c r="G161" s="245"/>
      <c r="H161" s="245"/>
      <c r="I161" s="245"/>
      <c r="J161" s="49" t="s">
        <v>11</v>
      </c>
      <c r="K161" s="245" t="s">
        <v>624</v>
      </c>
      <c r="L161" s="245"/>
      <c r="M161" s="245"/>
      <c r="N161" s="245"/>
      <c r="O161" s="245"/>
      <c r="P161" s="245"/>
      <c r="Q161" s="245"/>
      <c r="R161" s="245"/>
      <c r="S161" s="245"/>
      <c r="T161" s="245"/>
      <c r="U161" s="245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245"/>
      <c r="AI161" s="245"/>
      <c r="AJ161" s="245"/>
      <c r="AK161" s="245"/>
      <c r="AL161" s="245"/>
      <c r="AM161" s="245"/>
      <c r="AN161" s="245"/>
      <c r="AO161" s="245"/>
      <c r="AP161" s="49"/>
      <c r="AQ161" s="49"/>
      <c r="AR161" s="49"/>
      <c r="AS161" s="49"/>
      <c r="AT161" s="49"/>
      <c r="AU161" s="49"/>
      <c r="AV161" s="49"/>
      <c r="AW161" s="49"/>
      <c r="AX161" s="49"/>
      <c r="AY161" s="49"/>
      <c r="AZ161" s="49"/>
      <c r="BB161" s="51"/>
      <c r="CE161" s="35"/>
      <c r="CF161" s="35"/>
      <c r="CG161" s="35"/>
      <c r="CH161" s="36"/>
    </row>
    <row r="162" spans="3:86" x14ac:dyDescent="0.25">
      <c r="C162" s="46"/>
      <c r="BB162" s="51"/>
      <c r="CE162" s="35"/>
      <c r="CF162" s="35"/>
      <c r="CG162" s="35"/>
      <c r="CH162" s="36"/>
    </row>
    <row r="163" spans="3:86" x14ac:dyDescent="0.25">
      <c r="C163" s="46"/>
      <c r="BB163" s="51"/>
      <c r="CE163" s="35"/>
      <c r="CF163" s="35"/>
      <c r="CG163" s="35"/>
      <c r="CH163" s="36"/>
    </row>
    <row r="164" spans="3:86" x14ac:dyDescent="0.25">
      <c r="C164" s="46"/>
      <c r="BB164" s="51"/>
      <c r="CE164" s="37"/>
    </row>
    <row r="165" spans="3:86" x14ac:dyDescent="0.25">
      <c r="C165" s="46"/>
      <c r="E165" s="208"/>
      <c r="F165" s="209"/>
      <c r="G165" s="209"/>
      <c r="H165" s="209"/>
      <c r="I165" s="209"/>
      <c r="J165" s="209"/>
      <c r="K165" s="210" t="e">
        <f t="shared" ref="K165:K182" si="13">VLOOKUP(E165,$CE$1:$CH$990,2,FALSE)</f>
        <v>#N/A</v>
      </c>
      <c r="L165" s="210"/>
      <c r="M165" s="210"/>
      <c r="N165" s="210"/>
      <c r="O165" s="210"/>
      <c r="P165" s="210"/>
      <c r="Q165" s="210"/>
      <c r="R165" s="210"/>
      <c r="S165" s="210"/>
      <c r="T165" s="210"/>
      <c r="U165" s="210"/>
      <c r="V165" s="210"/>
      <c r="W165" s="210"/>
      <c r="X165" s="210"/>
      <c r="Y165" s="164"/>
      <c r="Z165" s="211"/>
      <c r="AA165" s="211"/>
      <c r="AB165" s="211"/>
      <c r="AC165" s="211"/>
      <c r="AD165" s="211"/>
      <c r="AE165" s="211"/>
      <c r="AF165" s="210" t="s">
        <v>315</v>
      </c>
      <c r="AG165" s="210"/>
      <c r="AH165" s="212"/>
      <c r="AI165" s="212"/>
      <c r="AJ165" s="212"/>
      <c r="AK165" s="212"/>
      <c r="AL165" s="212"/>
      <c r="AM165" s="212"/>
      <c r="AN165" s="52" t="s">
        <v>316</v>
      </c>
      <c r="AO165" s="52"/>
      <c r="AP165" s="213" t="e">
        <f t="shared" ref="AP165:AP182" si="14">(AH165*VLOOKUP(E165,$CE$1:$CH$990,4,FALSE))/1000</f>
        <v>#N/A</v>
      </c>
      <c r="AQ165" s="213"/>
      <c r="AR165" s="213"/>
      <c r="AS165" s="213"/>
      <c r="AT165" s="213"/>
      <c r="AU165" s="213"/>
      <c r="AV165" s="213"/>
      <c r="AW165" s="213"/>
      <c r="AX165" s="213"/>
      <c r="AY165" s="213"/>
      <c r="AZ165" s="214"/>
      <c r="BB165" s="51"/>
      <c r="CE165" s="37"/>
    </row>
    <row r="166" spans="3:86" x14ac:dyDescent="0.25">
      <c r="C166" s="46"/>
      <c r="E166" s="200"/>
      <c r="F166" s="243"/>
      <c r="G166" s="243"/>
      <c r="H166" s="243"/>
      <c r="I166" s="243"/>
      <c r="J166" s="243"/>
      <c r="K166" s="230" t="e">
        <f t="shared" si="13"/>
        <v>#N/A</v>
      </c>
      <c r="L166" s="230"/>
      <c r="M166" s="230"/>
      <c r="N166" s="230"/>
      <c r="O166" s="230"/>
      <c r="P166" s="230"/>
      <c r="Q166" s="230"/>
      <c r="R166" s="230"/>
      <c r="S166" s="230"/>
      <c r="T166" s="230"/>
      <c r="U166" s="230"/>
      <c r="V166" s="230"/>
      <c r="W166" s="230"/>
      <c r="X166" s="230"/>
      <c r="Y166" s="168"/>
      <c r="Z166" s="203"/>
      <c r="AA166" s="203"/>
      <c r="AB166" s="203"/>
      <c r="AC166" s="203"/>
      <c r="AD166" s="203"/>
      <c r="AE166" s="203"/>
      <c r="AF166" s="230" t="s">
        <v>315</v>
      </c>
      <c r="AG166" s="230"/>
      <c r="AH166" s="249"/>
      <c r="AI166" s="249"/>
      <c r="AJ166" s="249"/>
      <c r="AK166" s="249"/>
      <c r="AL166" s="249"/>
      <c r="AM166" s="249"/>
      <c r="AN166" s="41" t="s">
        <v>316</v>
      </c>
      <c r="AP166" s="242" t="e">
        <f t="shared" si="14"/>
        <v>#N/A</v>
      </c>
      <c r="AQ166" s="242"/>
      <c r="AR166" s="242"/>
      <c r="AS166" s="242"/>
      <c r="AT166" s="242"/>
      <c r="AU166" s="242"/>
      <c r="AV166" s="242"/>
      <c r="AW166" s="242"/>
      <c r="AX166" s="242"/>
      <c r="AY166" s="242"/>
      <c r="AZ166" s="206"/>
      <c r="BB166" s="51"/>
      <c r="CE166" s="37"/>
    </row>
    <row r="167" spans="3:86" x14ac:dyDescent="0.25">
      <c r="C167" s="46"/>
      <c r="E167" s="200"/>
      <c r="F167" s="243"/>
      <c r="G167" s="243"/>
      <c r="H167" s="243"/>
      <c r="I167" s="243"/>
      <c r="J167" s="243"/>
      <c r="K167" s="230" t="e">
        <f t="shared" si="13"/>
        <v>#N/A</v>
      </c>
      <c r="L167" s="230"/>
      <c r="M167" s="230"/>
      <c r="N167" s="230"/>
      <c r="O167" s="230"/>
      <c r="P167" s="230"/>
      <c r="Q167" s="230"/>
      <c r="R167" s="230"/>
      <c r="S167" s="230"/>
      <c r="T167" s="230"/>
      <c r="U167" s="230"/>
      <c r="V167" s="230"/>
      <c r="W167" s="230"/>
      <c r="X167" s="230"/>
      <c r="Y167" s="168"/>
      <c r="Z167" s="203"/>
      <c r="AA167" s="203"/>
      <c r="AB167" s="203"/>
      <c r="AC167" s="203"/>
      <c r="AD167" s="203"/>
      <c r="AE167" s="203"/>
      <c r="AF167" s="230" t="s">
        <v>315</v>
      </c>
      <c r="AG167" s="230"/>
      <c r="AH167" s="249"/>
      <c r="AI167" s="249"/>
      <c r="AJ167" s="249"/>
      <c r="AK167" s="249"/>
      <c r="AL167" s="249"/>
      <c r="AM167" s="249"/>
      <c r="AN167" s="41" t="s">
        <v>316</v>
      </c>
      <c r="AP167" s="242" t="e">
        <f t="shared" si="14"/>
        <v>#N/A</v>
      </c>
      <c r="AQ167" s="242"/>
      <c r="AR167" s="242"/>
      <c r="AS167" s="242"/>
      <c r="AT167" s="242"/>
      <c r="AU167" s="242"/>
      <c r="AV167" s="242"/>
      <c r="AW167" s="242"/>
      <c r="AX167" s="242"/>
      <c r="AY167" s="242"/>
      <c r="AZ167" s="206"/>
      <c r="BB167" s="51"/>
      <c r="CE167" s="37"/>
    </row>
    <row r="168" spans="3:86" x14ac:dyDescent="0.25">
      <c r="C168" s="46"/>
      <c r="E168" s="200"/>
      <c r="F168" s="243"/>
      <c r="G168" s="243"/>
      <c r="H168" s="243"/>
      <c r="I168" s="243"/>
      <c r="J168" s="243"/>
      <c r="K168" s="230" t="e">
        <f t="shared" si="13"/>
        <v>#N/A</v>
      </c>
      <c r="L168" s="230"/>
      <c r="M168" s="230"/>
      <c r="N168" s="230"/>
      <c r="O168" s="230"/>
      <c r="P168" s="230"/>
      <c r="Q168" s="230"/>
      <c r="R168" s="230"/>
      <c r="S168" s="230"/>
      <c r="T168" s="230"/>
      <c r="U168" s="230"/>
      <c r="V168" s="230"/>
      <c r="W168" s="230"/>
      <c r="X168" s="230"/>
      <c r="Y168" s="168"/>
      <c r="Z168" s="203"/>
      <c r="AA168" s="203"/>
      <c r="AB168" s="203"/>
      <c r="AC168" s="203"/>
      <c r="AD168" s="203"/>
      <c r="AE168" s="203"/>
      <c r="AF168" s="230" t="s">
        <v>315</v>
      </c>
      <c r="AG168" s="230"/>
      <c r="AH168" s="249"/>
      <c r="AI168" s="249"/>
      <c r="AJ168" s="249"/>
      <c r="AK168" s="249"/>
      <c r="AL168" s="249"/>
      <c r="AM168" s="249"/>
      <c r="AN168" s="41" t="s">
        <v>316</v>
      </c>
      <c r="AP168" s="242" t="e">
        <f t="shared" si="14"/>
        <v>#N/A</v>
      </c>
      <c r="AQ168" s="242"/>
      <c r="AR168" s="242"/>
      <c r="AS168" s="242"/>
      <c r="AT168" s="242"/>
      <c r="AU168" s="242"/>
      <c r="AV168" s="242"/>
      <c r="AW168" s="242"/>
      <c r="AX168" s="242"/>
      <c r="AY168" s="242"/>
      <c r="AZ168" s="206"/>
      <c r="BB168" s="51"/>
      <c r="CE168" s="37"/>
    </row>
    <row r="169" spans="3:86" x14ac:dyDescent="0.25">
      <c r="C169" s="46"/>
      <c r="E169" s="200"/>
      <c r="F169" s="243"/>
      <c r="G169" s="243"/>
      <c r="H169" s="243"/>
      <c r="I169" s="243"/>
      <c r="J169" s="243"/>
      <c r="K169" s="230" t="e">
        <f t="shared" si="13"/>
        <v>#N/A</v>
      </c>
      <c r="L169" s="230"/>
      <c r="M169" s="230"/>
      <c r="N169" s="230"/>
      <c r="O169" s="230"/>
      <c r="P169" s="230"/>
      <c r="Q169" s="230"/>
      <c r="R169" s="230"/>
      <c r="S169" s="230"/>
      <c r="T169" s="230"/>
      <c r="U169" s="230"/>
      <c r="V169" s="230"/>
      <c r="W169" s="230"/>
      <c r="X169" s="230"/>
      <c r="Y169" s="168"/>
      <c r="Z169" s="203"/>
      <c r="AA169" s="203"/>
      <c r="AB169" s="203"/>
      <c r="AC169" s="203"/>
      <c r="AD169" s="203"/>
      <c r="AE169" s="203"/>
      <c r="AF169" s="230" t="s">
        <v>315</v>
      </c>
      <c r="AG169" s="230"/>
      <c r="AH169" s="249"/>
      <c r="AI169" s="249"/>
      <c r="AJ169" s="249"/>
      <c r="AK169" s="249"/>
      <c r="AL169" s="249"/>
      <c r="AM169" s="249"/>
      <c r="AN169" s="41" t="s">
        <v>316</v>
      </c>
      <c r="AP169" s="242" t="e">
        <f t="shared" si="14"/>
        <v>#N/A</v>
      </c>
      <c r="AQ169" s="242"/>
      <c r="AR169" s="242"/>
      <c r="AS169" s="242"/>
      <c r="AT169" s="242"/>
      <c r="AU169" s="242"/>
      <c r="AV169" s="242"/>
      <c r="AW169" s="242"/>
      <c r="AX169" s="242"/>
      <c r="AY169" s="242"/>
      <c r="AZ169" s="206"/>
      <c r="BB169" s="51"/>
      <c r="CE169" s="37"/>
    </row>
    <row r="170" spans="3:86" x14ac:dyDescent="0.25">
      <c r="C170" s="46"/>
      <c r="E170" s="200"/>
      <c r="F170" s="243"/>
      <c r="G170" s="243"/>
      <c r="H170" s="243"/>
      <c r="I170" s="243"/>
      <c r="J170" s="243"/>
      <c r="K170" s="230" t="e">
        <f t="shared" si="13"/>
        <v>#N/A</v>
      </c>
      <c r="L170" s="230"/>
      <c r="M170" s="230"/>
      <c r="N170" s="230"/>
      <c r="O170" s="230"/>
      <c r="P170" s="230"/>
      <c r="Q170" s="230"/>
      <c r="R170" s="230"/>
      <c r="S170" s="230"/>
      <c r="T170" s="230"/>
      <c r="U170" s="230"/>
      <c r="V170" s="230"/>
      <c r="W170" s="230"/>
      <c r="X170" s="230"/>
      <c r="Y170" s="168"/>
      <c r="Z170" s="203"/>
      <c r="AA170" s="203"/>
      <c r="AB170" s="203"/>
      <c r="AC170" s="203"/>
      <c r="AD170" s="203"/>
      <c r="AE170" s="203"/>
      <c r="AF170" s="230" t="s">
        <v>315</v>
      </c>
      <c r="AG170" s="230"/>
      <c r="AH170" s="249"/>
      <c r="AI170" s="249"/>
      <c r="AJ170" s="249"/>
      <c r="AK170" s="249"/>
      <c r="AL170" s="249"/>
      <c r="AM170" s="249"/>
      <c r="AN170" s="41" t="s">
        <v>316</v>
      </c>
      <c r="AP170" s="242" t="e">
        <f t="shared" si="14"/>
        <v>#N/A</v>
      </c>
      <c r="AQ170" s="242"/>
      <c r="AR170" s="242"/>
      <c r="AS170" s="242"/>
      <c r="AT170" s="242"/>
      <c r="AU170" s="242"/>
      <c r="AV170" s="242"/>
      <c r="AW170" s="242"/>
      <c r="AX170" s="242"/>
      <c r="AY170" s="242"/>
      <c r="AZ170" s="206"/>
      <c r="BB170" s="51"/>
    </row>
    <row r="171" spans="3:86" x14ac:dyDescent="0.25">
      <c r="C171" s="46"/>
      <c r="E171" s="200"/>
      <c r="F171" s="243"/>
      <c r="G171" s="243"/>
      <c r="H171" s="243"/>
      <c r="I171" s="243"/>
      <c r="J171" s="243"/>
      <c r="K171" s="230" t="e">
        <f t="shared" si="13"/>
        <v>#N/A</v>
      </c>
      <c r="L171" s="230"/>
      <c r="M171" s="230"/>
      <c r="N171" s="230"/>
      <c r="O171" s="230"/>
      <c r="P171" s="230"/>
      <c r="Q171" s="230"/>
      <c r="R171" s="230"/>
      <c r="S171" s="230"/>
      <c r="T171" s="230"/>
      <c r="U171" s="230"/>
      <c r="V171" s="230"/>
      <c r="W171" s="230"/>
      <c r="X171" s="230"/>
      <c r="Y171" s="168"/>
      <c r="Z171" s="203"/>
      <c r="AA171" s="203"/>
      <c r="AB171" s="203"/>
      <c r="AC171" s="203"/>
      <c r="AD171" s="203"/>
      <c r="AE171" s="203"/>
      <c r="AF171" s="230" t="s">
        <v>315</v>
      </c>
      <c r="AG171" s="230"/>
      <c r="AH171" s="249"/>
      <c r="AI171" s="249"/>
      <c r="AJ171" s="249"/>
      <c r="AK171" s="249"/>
      <c r="AL171" s="249"/>
      <c r="AM171" s="249"/>
      <c r="AN171" s="41" t="s">
        <v>316</v>
      </c>
      <c r="AP171" s="242" t="e">
        <f t="shared" si="14"/>
        <v>#N/A</v>
      </c>
      <c r="AQ171" s="242"/>
      <c r="AR171" s="242"/>
      <c r="AS171" s="242"/>
      <c r="AT171" s="242"/>
      <c r="AU171" s="242"/>
      <c r="AV171" s="242"/>
      <c r="AW171" s="242"/>
      <c r="AX171" s="242"/>
      <c r="AY171" s="242"/>
      <c r="AZ171" s="206"/>
      <c r="BB171" s="51"/>
    </row>
    <row r="172" spans="3:86" x14ac:dyDescent="0.25">
      <c r="C172" s="46"/>
      <c r="E172" s="200"/>
      <c r="F172" s="243"/>
      <c r="G172" s="243"/>
      <c r="H172" s="243"/>
      <c r="I172" s="243"/>
      <c r="J172" s="243"/>
      <c r="K172" s="230" t="e">
        <f t="shared" si="13"/>
        <v>#N/A</v>
      </c>
      <c r="L172" s="230"/>
      <c r="M172" s="230"/>
      <c r="N172" s="230"/>
      <c r="O172" s="230"/>
      <c r="P172" s="230"/>
      <c r="Q172" s="230"/>
      <c r="R172" s="230"/>
      <c r="S172" s="230"/>
      <c r="T172" s="230"/>
      <c r="U172" s="230"/>
      <c r="V172" s="230"/>
      <c r="W172" s="230"/>
      <c r="X172" s="230"/>
      <c r="Y172" s="168"/>
      <c r="Z172" s="203"/>
      <c r="AA172" s="203"/>
      <c r="AB172" s="203"/>
      <c r="AC172" s="203"/>
      <c r="AD172" s="203"/>
      <c r="AE172" s="203"/>
      <c r="AF172" s="230" t="s">
        <v>315</v>
      </c>
      <c r="AG172" s="230"/>
      <c r="AH172" s="249"/>
      <c r="AI172" s="249"/>
      <c r="AJ172" s="249"/>
      <c r="AK172" s="249"/>
      <c r="AL172" s="249"/>
      <c r="AM172" s="249"/>
      <c r="AN172" s="41" t="s">
        <v>316</v>
      </c>
      <c r="AP172" s="242" t="e">
        <f t="shared" si="14"/>
        <v>#N/A</v>
      </c>
      <c r="AQ172" s="242"/>
      <c r="AR172" s="242"/>
      <c r="AS172" s="242"/>
      <c r="AT172" s="242"/>
      <c r="AU172" s="242"/>
      <c r="AV172" s="242"/>
      <c r="AW172" s="242"/>
      <c r="AX172" s="242"/>
      <c r="AY172" s="242"/>
      <c r="AZ172" s="206"/>
      <c r="BB172" s="51"/>
    </row>
    <row r="173" spans="3:86" x14ac:dyDescent="0.25">
      <c r="C173" s="46"/>
      <c r="E173" s="200"/>
      <c r="F173" s="243"/>
      <c r="G173" s="243"/>
      <c r="H173" s="243"/>
      <c r="I173" s="243"/>
      <c r="J173" s="243"/>
      <c r="K173" s="230" t="e">
        <f t="shared" si="13"/>
        <v>#N/A</v>
      </c>
      <c r="L173" s="230"/>
      <c r="M173" s="230"/>
      <c r="N173" s="230"/>
      <c r="O173" s="230"/>
      <c r="P173" s="230"/>
      <c r="Q173" s="230"/>
      <c r="R173" s="230"/>
      <c r="S173" s="230"/>
      <c r="T173" s="230"/>
      <c r="U173" s="230"/>
      <c r="V173" s="230"/>
      <c r="W173" s="230"/>
      <c r="X173" s="230"/>
      <c r="Y173" s="168"/>
      <c r="Z173" s="203"/>
      <c r="AA173" s="203"/>
      <c r="AB173" s="203"/>
      <c r="AC173" s="203"/>
      <c r="AD173" s="203"/>
      <c r="AE173" s="203"/>
      <c r="AF173" s="230" t="s">
        <v>315</v>
      </c>
      <c r="AG173" s="230"/>
      <c r="AH173" s="249"/>
      <c r="AI173" s="249"/>
      <c r="AJ173" s="249"/>
      <c r="AK173" s="249"/>
      <c r="AL173" s="249"/>
      <c r="AM173" s="249"/>
      <c r="AN173" s="41" t="s">
        <v>316</v>
      </c>
      <c r="AP173" s="242" t="e">
        <f t="shared" si="14"/>
        <v>#N/A</v>
      </c>
      <c r="AQ173" s="242"/>
      <c r="AR173" s="242"/>
      <c r="AS173" s="242"/>
      <c r="AT173" s="242"/>
      <c r="AU173" s="242"/>
      <c r="AV173" s="242"/>
      <c r="AW173" s="242"/>
      <c r="AX173" s="242"/>
      <c r="AY173" s="242"/>
      <c r="AZ173" s="206"/>
      <c r="BB173" s="51"/>
    </row>
    <row r="174" spans="3:86" x14ac:dyDescent="0.25">
      <c r="C174" s="46"/>
      <c r="E174" s="200"/>
      <c r="F174" s="243"/>
      <c r="G174" s="243"/>
      <c r="H174" s="243"/>
      <c r="I174" s="243"/>
      <c r="J174" s="243"/>
      <c r="K174" s="230" t="e">
        <f t="shared" si="13"/>
        <v>#N/A</v>
      </c>
      <c r="L174" s="230"/>
      <c r="M174" s="230"/>
      <c r="N174" s="230"/>
      <c r="O174" s="230"/>
      <c r="P174" s="230"/>
      <c r="Q174" s="230"/>
      <c r="R174" s="230"/>
      <c r="S174" s="230"/>
      <c r="T174" s="230"/>
      <c r="U174" s="230"/>
      <c r="V174" s="230"/>
      <c r="W174" s="230"/>
      <c r="X174" s="230"/>
      <c r="Y174" s="168"/>
      <c r="Z174" s="203"/>
      <c r="AA174" s="203"/>
      <c r="AB174" s="203"/>
      <c r="AC174" s="203"/>
      <c r="AD174" s="203"/>
      <c r="AE174" s="203"/>
      <c r="AF174" s="230" t="s">
        <v>315</v>
      </c>
      <c r="AG174" s="230"/>
      <c r="AH174" s="249"/>
      <c r="AI174" s="249"/>
      <c r="AJ174" s="249"/>
      <c r="AK174" s="249"/>
      <c r="AL174" s="249"/>
      <c r="AM174" s="249"/>
      <c r="AN174" s="41" t="s">
        <v>316</v>
      </c>
      <c r="AP174" s="242" t="e">
        <f t="shared" si="14"/>
        <v>#N/A</v>
      </c>
      <c r="AQ174" s="242"/>
      <c r="AR174" s="242"/>
      <c r="AS174" s="242"/>
      <c r="AT174" s="242"/>
      <c r="AU174" s="242"/>
      <c r="AV174" s="242"/>
      <c r="AW174" s="242"/>
      <c r="AX174" s="242"/>
      <c r="AY174" s="242"/>
      <c r="AZ174" s="206"/>
      <c r="BB174" s="51"/>
    </row>
    <row r="175" spans="3:86" x14ac:dyDescent="0.25">
      <c r="C175" s="46"/>
      <c r="E175" s="200"/>
      <c r="F175" s="243"/>
      <c r="G175" s="243"/>
      <c r="H175" s="243"/>
      <c r="I175" s="243"/>
      <c r="J175" s="243"/>
      <c r="K175" s="230" t="e">
        <f t="shared" si="13"/>
        <v>#N/A</v>
      </c>
      <c r="L175" s="230"/>
      <c r="M175" s="230"/>
      <c r="N175" s="230"/>
      <c r="O175" s="230"/>
      <c r="P175" s="230"/>
      <c r="Q175" s="230"/>
      <c r="R175" s="230"/>
      <c r="S175" s="230"/>
      <c r="T175" s="230"/>
      <c r="U175" s="230"/>
      <c r="V175" s="230"/>
      <c r="W175" s="230"/>
      <c r="X175" s="230"/>
      <c r="Y175" s="168"/>
      <c r="Z175" s="203"/>
      <c r="AA175" s="203"/>
      <c r="AB175" s="203"/>
      <c r="AC175" s="203"/>
      <c r="AD175" s="203"/>
      <c r="AE175" s="203"/>
      <c r="AF175" s="230" t="s">
        <v>315</v>
      </c>
      <c r="AG175" s="230"/>
      <c r="AH175" s="249"/>
      <c r="AI175" s="249"/>
      <c r="AJ175" s="249"/>
      <c r="AK175" s="249"/>
      <c r="AL175" s="249"/>
      <c r="AM175" s="249"/>
      <c r="AN175" s="41" t="s">
        <v>316</v>
      </c>
      <c r="AP175" s="242" t="e">
        <f t="shared" si="14"/>
        <v>#N/A</v>
      </c>
      <c r="AQ175" s="242"/>
      <c r="AR175" s="242"/>
      <c r="AS175" s="242"/>
      <c r="AT175" s="242"/>
      <c r="AU175" s="242"/>
      <c r="AV175" s="242"/>
      <c r="AW175" s="242"/>
      <c r="AX175" s="242"/>
      <c r="AY175" s="242"/>
      <c r="AZ175" s="206"/>
      <c r="BB175" s="51"/>
    </row>
    <row r="176" spans="3:86" x14ac:dyDescent="0.25">
      <c r="C176" s="46"/>
      <c r="E176" s="200"/>
      <c r="F176" s="243"/>
      <c r="G176" s="243"/>
      <c r="H176" s="243"/>
      <c r="I176" s="243"/>
      <c r="J176" s="243"/>
      <c r="K176" s="230" t="e">
        <f t="shared" si="13"/>
        <v>#N/A</v>
      </c>
      <c r="L176" s="230"/>
      <c r="M176" s="230"/>
      <c r="N176" s="230"/>
      <c r="O176" s="230"/>
      <c r="P176" s="230"/>
      <c r="Q176" s="230"/>
      <c r="R176" s="230"/>
      <c r="S176" s="230"/>
      <c r="T176" s="230"/>
      <c r="U176" s="230"/>
      <c r="V176" s="230"/>
      <c r="W176" s="230"/>
      <c r="X176" s="230"/>
      <c r="Y176" s="168"/>
      <c r="Z176" s="203"/>
      <c r="AA176" s="203"/>
      <c r="AB176" s="203"/>
      <c r="AC176" s="203"/>
      <c r="AD176" s="203"/>
      <c r="AE176" s="203"/>
      <c r="AF176" s="230" t="s">
        <v>315</v>
      </c>
      <c r="AG176" s="230"/>
      <c r="AH176" s="249"/>
      <c r="AI176" s="249"/>
      <c r="AJ176" s="249"/>
      <c r="AK176" s="249"/>
      <c r="AL176" s="249"/>
      <c r="AM176" s="249"/>
      <c r="AN176" s="41" t="s">
        <v>316</v>
      </c>
      <c r="AP176" s="242" t="e">
        <f t="shared" si="14"/>
        <v>#N/A</v>
      </c>
      <c r="AQ176" s="242"/>
      <c r="AR176" s="242"/>
      <c r="AS176" s="242"/>
      <c r="AT176" s="242"/>
      <c r="AU176" s="242"/>
      <c r="AV176" s="242"/>
      <c r="AW176" s="242"/>
      <c r="AX176" s="242"/>
      <c r="AY176" s="242"/>
      <c r="AZ176" s="206"/>
      <c r="BB176" s="51"/>
    </row>
    <row r="177" spans="3:54" x14ac:dyDescent="0.25">
      <c r="C177" s="46"/>
      <c r="E177" s="200"/>
      <c r="F177" s="243"/>
      <c r="G177" s="243"/>
      <c r="H177" s="243"/>
      <c r="I177" s="243"/>
      <c r="J177" s="243"/>
      <c r="K177" s="230" t="e">
        <f t="shared" si="13"/>
        <v>#N/A</v>
      </c>
      <c r="L177" s="230"/>
      <c r="M177" s="230"/>
      <c r="N177" s="230"/>
      <c r="O177" s="230"/>
      <c r="P177" s="230"/>
      <c r="Q177" s="230"/>
      <c r="R177" s="230"/>
      <c r="S177" s="230"/>
      <c r="T177" s="230"/>
      <c r="U177" s="230"/>
      <c r="V177" s="230"/>
      <c r="W177" s="230"/>
      <c r="X177" s="230"/>
      <c r="Y177" s="168"/>
      <c r="Z177" s="203"/>
      <c r="AA177" s="203"/>
      <c r="AB177" s="203"/>
      <c r="AC177" s="203"/>
      <c r="AD177" s="203"/>
      <c r="AE177" s="203"/>
      <c r="AF177" s="230" t="s">
        <v>315</v>
      </c>
      <c r="AG177" s="230"/>
      <c r="AH177" s="249"/>
      <c r="AI177" s="249"/>
      <c r="AJ177" s="249"/>
      <c r="AK177" s="249"/>
      <c r="AL177" s="249"/>
      <c r="AM177" s="249"/>
      <c r="AN177" s="41" t="s">
        <v>316</v>
      </c>
      <c r="AP177" s="242" t="e">
        <f t="shared" si="14"/>
        <v>#N/A</v>
      </c>
      <c r="AQ177" s="242"/>
      <c r="AR177" s="242"/>
      <c r="AS177" s="242"/>
      <c r="AT177" s="242"/>
      <c r="AU177" s="242"/>
      <c r="AV177" s="242"/>
      <c r="AW177" s="242"/>
      <c r="AX177" s="242"/>
      <c r="AY177" s="242"/>
      <c r="AZ177" s="206"/>
      <c r="BB177" s="51"/>
    </row>
    <row r="178" spans="3:54" x14ac:dyDescent="0.25">
      <c r="C178" s="46"/>
      <c r="E178" s="200"/>
      <c r="F178" s="243"/>
      <c r="G178" s="243"/>
      <c r="H178" s="243"/>
      <c r="I178" s="243"/>
      <c r="J178" s="243"/>
      <c r="K178" s="230" t="e">
        <f t="shared" si="13"/>
        <v>#N/A</v>
      </c>
      <c r="L178" s="230"/>
      <c r="M178" s="230"/>
      <c r="N178" s="230"/>
      <c r="O178" s="230"/>
      <c r="P178" s="230"/>
      <c r="Q178" s="230"/>
      <c r="R178" s="230"/>
      <c r="S178" s="230"/>
      <c r="T178" s="230"/>
      <c r="U178" s="230"/>
      <c r="V178" s="230"/>
      <c r="W178" s="230"/>
      <c r="X178" s="230"/>
      <c r="Y178" s="168"/>
      <c r="Z178" s="203"/>
      <c r="AA178" s="203"/>
      <c r="AB178" s="203"/>
      <c r="AC178" s="203"/>
      <c r="AD178" s="203"/>
      <c r="AE178" s="203"/>
      <c r="AF178" s="230" t="s">
        <v>315</v>
      </c>
      <c r="AG178" s="230"/>
      <c r="AH178" s="249"/>
      <c r="AI178" s="249"/>
      <c r="AJ178" s="249"/>
      <c r="AK178" s="249"/>
      <c r="AL178" s="249"/>
      <c r="AM178" s="249"/>
      <c r="AN178" s="41" t="s">
        <v>316</v>
      </c>
      <c r="AP178" s="242" t="e">
        <f t="shared" si="14"/>
        <v>#N/A</v>
      </c>
      <c r="AQ178" s="242"/>
      <c r="AR178" s="242"/>
      <c r="AS178" s="242"/>
      <c r="AT178" s="242"/>
      <c r="AU178" s="242"/>
      <c r="AV178" s="242"/>
      <c r="AW178" s="242"/>
      <c r="AX178" s="242"/>
      <c r="AY178" s="242"/>
      <c r="AZ178" s="206"/>
      <c r="BB178" s="51"/>
    </row>
    <row r="179" spans="3:54" x14ac:dyDescent="0.25">
      <c r="C179" s="46"/>
      <c r="E179" s="200"/>
      <c r="F179" s="243"/>
      <c r="G179" s="243"/>
      <c r="H179" s="243"/>
      <c r="I179" s="243"/>
      <c r="J179" s="243"/>
      <c r="K179" s="230" t="e">
        <f t="shared" si="13"/>
        <v>#N/A</v>
      </c>
      <c r="L179" s="230"/>
      <c r="M179" s="230"/>
      <c r="N179" s="230"/>
      <c r="O179" s="230"/>
      <c r="P179" s="230"/>
      <c r="Q179" s="230"/>
      <c r="R179" s="230"/>
      <c r="S179" s="230"/>
      <c r="T179" s="230"/>
      <c r="U179" s="230"/>
      <c r="V179" s="230"/>
      <c r="W179" s="230"/>
      <c r="X179" s="230"/>
      <c r="Y179" s="168"/>
      <c r="Z179" s="203"/>
      <c r="AA179" s="203"/>
      <c r="AB179" s="203"/>
      <c r="AC179" s="203"/>
      <c r="AD179" s="203"/>
      <c r="AE179" s="203"/>
      <c r="AF179" s="230" t="s">
        <v>315</v>
      </c>
      <c r="AG179" s="230"/>
      <c r="AH179" s="249"/>
      <c r="AI179" s="249"/>
      <c r="AJ179" s="249"/>
      <c r="AK179" s="249"/>
      <c r="AL179" s="249"/>
      <c r="AM179" s="249"/>
      <c r="AN179" s="41" t="s">
        <v>316</v>
      </c>
      <c r="AP179" s="242" t="e">
        <f t="shared" si="14"/>
        <v>#N/A</v>
      </c>
      <c r="AQ179" s="242"/>
      <c r="AR179" s="242"/>
      <c r="AS179" s="242"/>
      <c r="AT179" s="242"/>
      <c r="AU179" s="242"/>
      <c r="AV179" s="242"/>
      <c r="AW179" s="242"/>
      <c r="AX179" s="242"/>
      <c r="AY179" s="242"/>
      <c r="AZ179" s="206"/>
      <c r="BB179" s="51"/>
    </row>
    <row r="180" spans="3:54" x14ac:dyDescent="0.25">
      <c r="C180" s="46"/>
      <c r="E180" s="200"/>
      <c r="F180" s="243"/>
      <c r="G180" s="243"/>
      <c r="H180" s="243"/>
      <c r="I180" s="243"/>
      <c r="J180" s="243"/>
      <c r="K180" s="230" t="e">
        <f t="shared" si="13"/>
        <v>#N/A</v>
      </c>
      <c r="L180" s="230"/>
      <c r="M180" s="230"/>
      <c r="N180" s="230"/>
      <c r="O180" s="230"/>
      <c r="P180" s="230"/>
      <c r="Q180" s="230"/>
      <c r="R180" s="230"/>
      <c r="S180" s="230"/>
      <c r="T180" s="230"/>
      <c r="U180" s="230"/>
      <c r="V180" s="230"/>
      <c r="W180" s="230"/>
      <c r="X180" s="230"/>
      <c r="Y180" s="168"/>
      <c r="Z180" s="203"/>
      <c r="AA180" s="203"/>
      <c r="AB180" s="203"/>
      <c r="AC180" s="203"/>
      <c r="AD180" s="203"/>
      <c r="AE180" s="203"/>
      <c r="AF180" s="230" t="s">
        <v>315</v>
      </c>
      <c r="AG180" s="230"/>
      <c r="AH180" s="249"/>
      <c r="AI180" s="249"/>
      <c r="AJ180" s="249"/>
      <c r="AK180" s="249"/>
      <c r="AL180" s="249"/>
      <c r="AM180" s="249"/>
      <c r="AN180" s="41" t="s">
        <v>316</v>
      </c>
      <c r="AP180" s="242" t="e">
        <f t="shared" si="14"/>
        <v>#N/A</v>
      </c>
      <c r="AQ180" s="242"/>
      <c r="AR180" s="242"/>
      <c r="AS180" s="242"/>
      <c r="AT180" s="242"/>
      <c r="AU180" s="242"/>
      <c r="AV180" s="242"/>
      <c r="AW180" s="242"/>
      <c r="AX180" s="242"/>
      <c r="AY180" s="242"/>
      <c r="AZ180" s="206"/>
      <c r="BB180" s="51"/>
    </row>
    <row r="181" spans="3:54" x14ac:dyDescent="0.25">
      <c r="C181" s="46"/>
      <c r="E181" s="200"/>
      <c r="F181" s="243"/>
      <c r="G181" s="243"/>
      <c r="H181" s="243"/>
      <c r="I181" s="243"/>
      <c r="J181" s="243"/>
      <c r="K181" s="230" t="e">
        <f t="shared" si="13"/>
        <v>#N/A</v>
      </c>
      <c r="L181" s="230"/>
      <c r="M181" s="230"/>
      <c r="N181" s="230"/>
      <c r="O181" s="230"/>
      <c r="P181" s="230"/>
      <c r="Q181" s="230"/>
      <c r="R181" s="230"/>
      <c r="S181" s="230"/>
      <c r="T181" s="230"/>
      <c r="U181" s="230"/>
      <c r="V181" s="230"/>
      <c r="W181" s="230"/>
      <c r="X181" s="230"/>
      <c r="Y181" s="168"/>
      <c r="Z181" s="203"/>
      <c r="AA181" s="203"/>
      <c r="AB181" s="203"/>
      <c r="AC181" s="203"/>
      <c r="AD181" s="203"/>
      <c r="AE181" s="203"/>
      <c r="AF181" s="230" t="s">
        <v>315</v>
      </c>
      <c r="AG181" s="230"/>
      <c r="AH181" s="249"/>
      <c r="AI181" s="249"/>
      <c r="AJ181" s="249"/>
      <c r="AK181" s="249"/>
      <c r="AL181" s="249"/>
      <c r="AM181" s="249"/>
      <c r="AN181" s="41" t="s">
        <v>316</v>
      </c>
      <c r="AP181" s="242" t="e">
        <f t="shared" si="14"/>
        <v>#N/A</v>
      </c>
      <c r="AQ181" s="242"/>
      <c r="AR181" s="242"/>
      <c r="AS181" s="242"/>
      <c r="AT181" s="242"/>
      <c r="AU181" s="242"/>
      <c r="AV181" s="242"/>
      <c r="AW181" s="242"/>
      <c r="AX181" s="242"/>
      <c r="AY181" s="242"/>
      <c r="AZ181" s="206"/>
      <c r="BB181" s="51"/>
    </row>
    <row r="182" spans="3:54" x14ac:dyDescent="0.25">
      <c r="C182" s="46"/>
      <c r="E182" s="223"/>
      <c r="F182" s="224"/>
      <c r="G182" s="224"/>
      <c r="H182" s="224"/>
      <c r="I182" s="224"/>
      <c r="J182" s="224"/>
      <c r="K182" s="225" t="e">
        <f t="shared" si="13"/>
        <v>#N/A</v>
      </c>
      <c r="L182" s="225"/>
      <c r="M182" s="225"/>
      <c r="N182" s="225"/>
      <c r="O182" s="225"/>
      <c r="P182" s="225"/>
      <c r="Q182" s="225"/>
      <c r="R182" s="225"/>
      <c r="S182" s="225"/>
      <c r="T182" s="225"/>
      <c r="U182" s="225"/>
      <c r="V182" s="225"/>
      <c r="W182" s="225"/>
      <c r="X182" s="225"/>
      <c r="Y182" s="167"/>
      <c r="Z182" s="226"/>
      <c r="AA182" s="226"/>
      <c r="AB182" s="226"/>
      <c r="AC182" s="226"/>
      <c r="AD182" s="226"/>
      <c r="AE182" s="226"/>
      <c r="AF182" s="225" t="s">
        <v>315</v>
      </c>
      <c r="AG182" s="225"/>
      <c r="AH182" s="227"/>
      <c r="AI182" s="227"/>
      <c r="AJ182" s="227"/>
      <c r="AK182" s="227"/>
      <c r="AL182" s="227"/>
      <c r="AM182" s="227"/>
      <c r="AN182" s="54" t="s">
        <v>316</v>
      </c>
      <c r="AO182" s="54"/>
      <c r="AP182" s="228" t="e">
        <f t="shared" si="14"/>
        <v>#N/A</v>
      </c>
      <c r="AQ182" s="228"/>
      <c r="AR182" s="228"/>
      <c r="AS182" s="228"/>
      <c r="AT182" s="228"/>
      <c r="AU182" s="228"/>
      <c r="AV182" s="228"/>
      <c r="AW182" s="228"/>
      <c r="AX182" s="228"/>
      <c r="AY182" s="228"/>
      <c r="AZ182" s="229"/>
      <c r="BB182" s="51"/>
    </row>
    <row r="183" spans="3:54" x14ac:dyDescent="0.25">
      <c r="C183" s="46"/>
      <c r="E183" s="169"/>
      <c r="F183" s="169"/>
      <c r="G183" s="169"/>
      <c r="H183" s="169"/>
      <c r="I183" s="169"/>
      <c r="J183" s="169"/>
      <c r="K183" s="168"/>
      <c r="L183" s="168"/>
      <c r="M183" s="168"/>
      <c r="N183" s="168"/>
      <c r="O183" s="168"/>
      <c r="P183" s="168"/>
      <c r="Q183" s="168"/>
      <c r="R183" s="168"/>
      <c r="S183" s="168"/>
      <c r="T183" s="168"/>
      <c r="U183" s="168"/>
      <c r="V183" s="168"/>
      <c r="W183" s="168"/>
      <c r="X183" s="168"/>
      <c r="Y183" s="168"/>
      <c r="Z183" s="111"/>
      <c r="AA183" s="111"/>
      <c r="AB183" s="111"/>
      <c r="AC183" s="111"/>
      <c r="AD183" s="111"/>
      <c r="AE183" s="111"/>
      <c r="AF183" s="168"/>
      <c r="AG183" s="168"/>
      <c r="AH183" s="169"/>
      <c r="AI183" s="169"/>
      <c r="AJ183" s="169"/>
      <c r="AK183" s="169"/>
      <c r="AL183" s="169"/>
      <c r="AM183" s="169"/>
      <c r="AP183" s="112"/>
      <c r="AQ183" s="112"/>
      <c r="AR183" s="112"/>
      <c r="AS183" s="112"/>
      <c r="AT183" s="112"/>
      <c r="AU183" s="112"/>
      <c r="AV183" s="112"/>
      <c r="AW183" s="112"/>
      <c r="AX183" s="112"/>
      <c r="AY183" s="112"/>
      <c r="AZ183" s="112"/>
      <c r="BB183" s="51"/>
    </row>
    <row r="184" spans="3:54" x14ac:dyDescent="0.25">
      <c r="C184" s="46"/>
      <c r="E184" s="169"/>
      <c r="F184" s="169"/>
      <c r="G184" s="169"/>
      <c r="H184" s="169"/>
      <c r="I184" s="169"/>
      <c r="J184" s="169"/>
      <c r="K184" s="168"/>
      <c r="L184" s="168"/>
      <c r="M184" s="168"/>
      <c r="N184" s="168"/>
      <c r="O184" s="168"/>
      <c r="P184" s="168"/>
      <c r="Q184" s="168"/>
      <c r="R184" s="168"/>
      <c r="S184" s="168"/>
      <c r="T184" s="168"/>
      <c r="U184" s="168"/>
      <c r="V184" s="168"/>
      <c r="W184" s="168"/>
      <c r="X184" s="168"/>
      <c r="Y184" s="168"/>
      <c r="Z184" s="111"/>
      <c r="AA184" s="111"/>
      <c r="AB184" s="111"/>
      <c r="AC184" s="111"/>
      <c r="AD184" s="111"/>
      <c r="AE184" s="111"/>
      <c r="AF184" s="168"/>
      <c r="AG184" s="168"/>
      <c r="AH184" s="169"/>
      <c r="AI184" s="169"/>
      <c r="AJ184" s="169"/>
      <c r="AK184" s="59"/>
      <c r="AL184" s="230" t="s">
        <v>318</v>
      </c>
      <c r="AM184" s="230"/>
      <c r="AN184" s="230"/>
      <c r="AO184" s="230"/>
      <c r="AP184" s="112" t="s">
        <v>11</v>
      </c>
      <c r="AQ184" s="242" t="e">
        <f>SUM(AP165:AZ182)</f>
        <v>#N/A</v>
      </c>
      <c r="AR184" s="242"/>
      <c r="AS184" s="242"/>
      <c r="AT184" s="242"/>
      <c r="AU184" s="242"/>
      <c r="AV184" s="242"/>
      <c r="AW184" s="242"/>
      <c r="AX184" s="242"/>
      <c r="AY184" s="242"/>
      <c r="AZ184" s="242"/>
      <c r="BB184" s="51"/>
    </row>
    <row r="185" spans="3:54" x14ac:dyDescent="0.25">
      <c r="C185" s="46"/>
      <c r="E185" s="169"/>
      <c r="F185" s="169"/>
      <c r="G185" s="169"/>
      <c r="H185" s="169"/>
      <c r="I185" s="169"/>
      <c r="J185" s="169"/>
      <c r="K185" s="168"/>
      <c r="L185" s="168"/>
      <c r="M185" s="168"/>
      <c r="N185" s="168"/>
      <c r="O185" s="168"/>
      <c r="P185" s="168"/>
      <c r="Q185" s="168"/>
      <c r="R185" s="168"/>
      <c r="S185" s="168"/>
      <c r="T185" s="168"/>
      <c r="U185" s="168"/>
      <c r="V185" s="168"/>
      <c r="W185" s="168"/>
      <c r="X185" s="168"/>
      <c r="Y185" s="168"/>
      <c r="Z185" s="111"/>
      <c r="AA185" s="111"/>
      <c r="AB185" s="111"/>
      <c r="AC185" s="111"/>
      <c r="AD185" s="111"/>
      <c r="AE185" s="111"/>
      <c r="AF185" s="168"/>
      <c r="AG185" s="168"/>
      <c r="AH185" s="169"/>
      <c r="AI185" s="169"/>
      <c r="AJ185" s="169"/>
      <c r="AK185" s="59"/>
      <c r="AL185" s="230" t="s">
        <v>317</v>
      </c>
      <c r="AM185" s="230"/>
      <c r="AN185" s="230"/>
      <c r="AO185" s="230"/>
      <c r="AP185" s="112" t="s">
        <v>11</v>
      </c>
      <c r="AQ185" s="242" t="e">
        <f>AQ184/AQ159</f>
        <v>#N/A</v>
      </c>
      <c r="AR185" s="242"/>
      <c r="AS185" s="242"/>
      <c r="AT185" s="242"/>
      <c r="AU185" s="242"/>
      <c r="AV185" s="242"/>
      <c r="AW185" s="242"/>
      <c r="AX185" s="242"/>
      <c r="AY185" s="242"/>
      <c r="AZ185" s="242"/>
      <c r="BB185" s="51"/>
    </row>
    <row r="186" spans="3:54" x14ac:dyDescent="0.25">
      <c r="C186" s="46"/>
      <c r="E186" s="169"/>
      <c r="F186" s="169"/>
      <c r="G186" s="169"/>
      <c r="H186" s="169"/>
      <c r="I186" s="169"/>
      <c r="J186" s="169"/>
      <c r="K186" s="168"/>
      <c r="L186" s="168"/>
      <c r="M186" s="168"/>
      <c r="N186" s="168"/>
      <c r="O186" s="168"/>
      <c r="P186" s="168"/>
      <c r="Q186" s="168"/>
      <c r="R186" s="168"/>
      <c r="S186" s="168"/>
      <c r="T186" s="168"/>
      <c r="U186" s="168"/>
      <c r="V186" s="168"/>
      <c r="W186" s="168"/>
      <c r="X186" s="168"/>
      <c r="Y186" s="168"/>
      <c r="Z186" s="111"/>
      <c r="AA186" s="111"/>
      <c r="AB186" s="111"/>
      <c r="AC186" s="111"/>
      <c r="AD186" s="111"/>
      <c r="AE186" s="111"/>
      <c r="AF186" s="168"/>
      <c r="AG186" s="168"/>
      <c r="AH186" s="169"/>
      <c r="AI186" s="169"/>
      <c r="AJ186" s="169"/>
      <c r="AK186" s="169"/>
      <c r="AL186" s="169"/>
      <c r="AM186" s="169"/>
      <c r="AQ186" s="169"/>
      <c r="AR186" s="169"/>
      <c r="AS186" s="169"/>
      <c r="AT186" s="169"/>
      <c r="AU186" s="169"/>
      <c r="AV186" s="169"/>
      <c r="AW186" s="169"/>
      <c r="AX186" s="169"/>
      <c r="AY186" s="169"/>
      <c r="AZ186" s="169"/>
      <c r="BB186" s="51"/>
    </row>
    <row r="187" spans="3:54" ht="17.25" thickBot="1" x14ac:dyDescent="0.3">
      <c r="C187" s="60"/>
      <c r="D187" s="61"/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H187" s="61"/>
      <c r="AI187" s="61"/>
      <c r="AJ187" s="61"/>
      <c r="AK187" s="61"/>
      <c r="AL187" s="61"/>
      <c r="AM187" s="61"/>
      <c r="AN187" s="61"/>
      <c r="AO187" s="61"/>
      <c r="AP187" s="61"/>
      <c r="AQ187" s="61"/>
      <c r="AR187" s="61"/>
      <c r="AS187" s="61"/>
      <c r="AT187" s="61"/>
      <c r="AU187" s="61"/>
      <c r="AV187" s="61"/>
      <c r="AW187" s="61"/>
      <c r="AX187" s="61"/>
      <c r="AY187" s="61"/>
      <c r="AZ187" s="61"/>
      <c r="BA187" s="61"/>
      <c r="BB187" s="62"/>
    </row>
    <row r="189" spans="3:54" ht="17.25" thickBot="1" x14ac:dyDescent="0.3"/>
    <row r="190" spans="3:54" x14ac:dyDescent="0.25">
      <c r="C190" s="43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  <c r="AH190" s="44"/>
      <c r="AI190" s="44"/>
      <c r="AJ190" s="44"/>
      <c r="AK190" s="44"/>
      <c r="AL190" s="44"/>
      <c r="AM190" s="44"/>
      <c r="AN190" s="44"/>
      <c r="AO190" s="44"/>
      <c r="AP190" s="44"/>
      <c r="AQ190" s="44"/>
      <c r="AR190" s="44"/>
      <c r="AS190" s="44"/>
      <c r="AT190" s="44"/>
      <c r="AU190" s="44"/>
      <c r="AV190" s="44"/>
      <c r="AW190" s="44"/>
      <c r="AX190" s="44"/>
      <c r="AY190" s="44"/>
      <c r="AZ190" s="44"/>
      <c r="BA190" s="44"/>
      <c r="BB190" s="45"/>
    </row>
    <row r="191" spans="3:54" x14ac:dyDescent="0.25">
      <c r="C191" s="46"/>
      <c r="E191" s="245" t="s">
        <v>0</v>
      </c>
      <c r="F191" s="245"/>
      <c r="G191" s="245"/>
      <c r="H191" s="245"/>
      <c r="I191" s="245"/>
      <c r="J191" s="49" t="s">
        <v>11</v>
      </c>
      <c r="K191" s="245" t="s">
        <v>428</v>
      </c>
      <c r="L191" s="245"/>
      <c r="M191" s="245"/>
      <c r="N191" s="245"/>
      <c r="O191" s="245"/>
      <c r="P191" s="245"/>
      <c r="Q191" s="245"/>
      <c r="R191" s="245"/>
      <c r="S191" s="245"/>
      <c r="T191" s="245"/>
      <c r="U191" s="245"/>
      <c r="V191" s="49"/>
      <c r="W191" s="49"/>
      <c r="X191" s="49"/>
      <c r="Y191" s="49"/>
      <c r="Z191" s="49"/>
      <c r="AA191" s="49"/>
      <c r="AB191" s="49"/>
      <c r="AC191" s="49"/>
      <c r="AD191" s="50"/>
      <c r="AE191" s="50"/>
      <c r="AF191" s="50"/>
      <c r="AG191" s="50"/>
      <c r="AH191" s="245" t="s">
        <v>3</v>
      </c>
      <c r="AI191" s="245"/>
      <c r="AJ191" s="245"/>
      <c r="AK191" s="245"/>
      <c r="AL191" s="245"/>
      <c r="AM191" s="245"/>
      <c r="AN191" s="245"/>
      <c r="AO191" s="245"/>
      <c r="AP191" s="49" t="s">
        <v>11</v>
      </c>
      <c r="AQ191" s="247">
        <v>458.33</v>
      </c>
      <c r="AR191" s="247"/>
      <c r="AS191" s="247"/>
      <c r="AT191" s="247"/>
      <c r="AU191" s="49" t="s">
        <v>319</v>
      </c>
      <c r="AV191" s="49"/>
      <c r="AW191" s="49"/>
      <c r="AX191" s="49"/>
      <c r="AY191" s="49"/>
      <c r="AZ191" s="49"/>
      <c r="BB191" s="51"/>
    </row>
    <row r="192" spans="3:54" x14ac:dyDescent="0.25">
      <c r="C192" s="46"/>
      <c r="E192" s="245" t="s">
        <v>322</v>
      </c>
      <c r="F192" s="245"/>
      <c r="G192" s="245"/>
      <c r="H192" s="245"/>
      <c r="I192" s="245"/>
      <c r="J192" s="49" t="s">
        <v>11</v>
      </c>
      <c r="K192" s="245" t="s">
        <v>438</v>
      </c>
      <c r="L192" s="245"/>
      <c r="M192" s="245"/>
      <c r="N192" s="245"/>
      <c r="O192" s="245"/>
      <c r="P192" s="245"/>
      <c r="Q192" s="245"/>
      <c r="R192" s="245"/>
      <c r="S192" s="245"/>
      <c r="T192" s="245"/>
      <c r="U192" s="245"/>
      <c r="V192" s="49"/>
      <c r="W192" s="49"/>
      <c r="X192" s="49"/>
      <c r="Y192" s="49"/>
      <c r="Z192" s="49"/>
      <c r="AA192" s="49"/>
      <c r="AB192" s="49"/>
      <c r="AC192" s="49"/>
      <c r="AD192" s="50"/>
      <c r="AE192" s="50"/>
      <c r="AF192" s="50"/>
      <c r="AG192" s="50"/>
      <c r="AH192" s="245" t="s">
        <v>4</v>
      </c>
      <c r="AI192" s="245"/>
      <c r="AJ192" s="245"/>
      <c r="AK192" s="245"/>
      <c r="AL192" s="245"/>
      <c r="AM192" s="245"/>
      <c r="AN192" s="245"/>
      <c r="AO192" s="245"/>
      <c r="AP192" s="49" t="s">
        <v>11</v>
      </c>
      <c r="AQ192" s="245">
        <v>2200</v>
      </c>
      <c r="AR192" s="245"/>
      <c r="AS192" s="245"/>
      <c r="AT192" s="245"/>
      <c r="AU192" s="49" t="s">
        <v>320</v>
      </c>
      <c r="AV192" s="49"/>
      <c r="AW192" s="49"/>
      <c r="AX192" s="49"/>
      <c r="AY192" s="49"/>
      <c r="AZ192" s="49"/>
      <c r="BB192" s="51"/>
    </row>
    <row r="193" spans="3:54" x14ac:dyDescent="0.25">
      <c r="C193" s="46"/>
      <c r="E193" s="245" t="s">
        <v>1</v>
      </c>
      <c r="F193" s="245"/>
      <c r="G193" s="245"/>
      <c r="H193" s="245"/>
      <c r="I193" s="245"/>
      <c r="J193" s="49" t="s">
        <v>11</v>
      </c>
      <c r="K193" s="245" t="s">
        <v>615</v>
      </c>
      <c r="L193" s="245"/>
      <c r="M193" s="245"/>
      <c r="N193" s="245"/>
      <c r="O193" s="245"/>
      <c r="P193" s="245"/>
      <c r="Q193" s="245"/>
      <c r="R193" s="245"/>
      <c r="S193" s="245"/>
      <c r="T193" s="245"/>
      <c r="U193" s="245"/>
      <c r="V193" s="49"/>
      <c r="W193" s="49"/>
      <c r="X193" s="49"/>
      <c r="Y193" s="49"/>
      <c r="Z193" s="49"/>
      <c r="AA193" s="49"/>
      <c r="AB193" s="49"/>
      <c r="AC193" s="49"/>
      <c r="AD193" s="50"/>
      <c r="AE193" s="50"/>
      <c r="AF193" s="50"/>
      <c r="AG193" s="50"/>
      <c r="AH193" s="245"/>
      <c r="AI193" s="245"/>
      <c r="AJ193" s="245"/>
      <c r="AK193" s="245"/>
      <c r="AL193" s="245"/>
      <c r="AM193" s="245"/>
      <c r="AN193" s="245"/>
      <c r="AO193" s="245"/>
      <c r="AP193" s="49"/>
      <c r="AQ193" s="246"/>
      <c r="AR193" s="246"/>
      <c r="AS193" s="246"/>
      <c r="AT193" s="246"/>
      <c r="AU193" s="49"/>
      <c r="AV193" s="49"/>
      <c r="AW193" s="49"/>
      <c r="AX193" s="49"/>
      <c r="AY193" s="49"/>
      <c r="AZ193" s="49"/>
      <c r="BB193" s="51"/>
    </row>
    <row r="194" spans="3:54" x14ac:dyDescent="0.25">
      <c r="C194" s="46"/>
      <c r="E194" s="245" t="s">
        <v>2</v>
      </c>
      <c r="F194" s="245"/>
      <c r="G194" s="245"/>
      <c r="H194" s="245"/>
      <c r="I194" s="245"/>
      <c r="J194" s="49" t="s">
        <v>11</v>
      </c>
      <c r="K194" s="245" t="s">
        <v>612</v>
      </c>
      <c r="L194" s="245"/>
      <c r="M194" s="245"/>
      <c r="N194" s="245"/>
      <c r="O194" s="245"/>
      <c r="P194" s="245"/>
      <c r="Q194" s="245"/>
      <c r="R194" s="245"/>
      <c r="S194" s="245"/>
      <c r="T194" s="245"/>
      <c r="U194" s="245"/>
      <c r="V194" s="49"/>
      <c r="W194" s="49"/>
      <c r="X194" s="49"/>
      <c r="Y194" s="49"/>
      <c r="Z194" s="49"/>
      <c r="AA194" s="49"/>
      <c r="AB194" s="49"/>
      <c r="AC194" s="49"/>
      <c r="AD194" s="49"/>
      <c r="AE194" s="49"/>
      <c r="AF194" s="49"/>
      <c r="AG194" s="49"/>
      <c r="AH194" s="245"/>
      <c r="AI194" s="245"/>
      <c r="AJ194" s="245"/>
      <c r="AK194" s="245"/>
      <c r="AL194" s="245"/>
      <c r="AM194" s="245"/>
      <c r="AN194" s="245"/>
      <c r="AO194" s="245"/>
      <c r="AP194" s="49"/>
      <c r="AQ194" s="49"/>
      <c r="AR194" s="49"/>
      <c r="AS194" s="49"/>
      <c r="AT194" s="49"/>
      <c r="AU194" s="49"/>
      <c r="AV194" s="49"/>
      <c r="AW194" s="49"/>
      <c r="AX194" s="49"/>
      <c r="AY194" s="49"/>
      <c r="AZ194" s="49"/>
      <c r="BB194" s="51"/>
    </row>
    <row r="195" spans="3:54" x14ac:dyDescent="0.25">
      <c r="C195" s="46"/>
      <c r="BB195" s="51"/>
    </row>
    <row r="196" spans="3:54" x14ac:dyDescent="0.25">
      <c r="C196" s="46"/>
      <c r="BB196" s="51"/>
    </row>
    <row r="197" spans="3:54" x14ac:dyDescent="0.25">
      <c r="C197" s="46"/>
      <c r="BB197" s="51"/>
    </row>
    <row r="198" spans="3:54" x14ac:dyDescent="0.25">
      <c r="C198" s="46"/>
      <c r="E198" s="208" t="s">
        <v>209</v>
      </c>
      <c r="F198" s="209"/>
      <c r="G198" s="209"/>
      <c r="H198" s="209"/>
      <c r="I198" s="209"/>
      <c r="J198" s="209"/>
      <c r="K198" s="210" t="str">
        <f t="shared" ref="K198:K223" si="15">VLOOKUP(E198,$CE$1:$CH$990,2,FALSE)</f>
        <v>MEGALASE HSC</v>
      </c>
      <c r="L198" s="210"/>
      <c r="M198" s="210"/>
      <c r="N198" s="210"/>
      <c r="O198" s="210"/>
      <c r="P198" s="210"/>
      <c r="Q198" s="210"/>
      <c r="R198" s="210"/>
      <c r="S198" s="210"/>
      <c r="T198" s="210"/>
      <c r="U198" s="210"/>
      <c r="V198" s="210"/>
      <c r="W198" s="210"/>
      <c r="X198" s="210"/>
      <c r="Y198" s="127"/>
      <c r="Z198" s="211">
        <v>1.5</v>
      </c>
      <c r="AA198" s="211"/>
      <c r="AB198" s="211"/>
      <c r="AC198" s="211"/>
      <c r="AD198" s="211"/>
      <c r="AE198" s="211"/>
      <c r="AF198" s="210" t="s">
        <v>315</v>
      </c>
      <c r="AG198" s="210"/>
      <c r="AH198" s="212">
        <v>6874.95</v>
      </c>
      <c r="AI198" s="212"/>
      <c r="AJ198" s="212"/>
      <c r="AK198" s="212"/>
      <c r="AL198" s="212"/>
      <c r="AM198" s="212"/>
      <c r="AN198" s="52" t="s">
        <v>316</v>
      </c>
      <c r="AO198" s="52"/>
      <c r="AP198" s="213">
        <f t="shared" ref="AP198:AP223" si="16">(AH198*VLOOKUP(E198,$CE$1:$CH$990,4,FALSE))/1000</f>
        <v>310907.44508850004</v>
      </c>
      <c r="AQ198" s="213"/>
      <c r="AR198" s="213"/>
      <c r="AS198" s="213"/>
      <c r="AT198" s="213"/>
      <c r="AU198" s="213"/>
      <c r="AV198" s="213"/>
      <c r="AW198" s="213"/>
      <c r="AX198" s="213"/>
      <c r="AY198" s="213"/>
      <c r="AZ198" s="214"/>
      <c r="BB198" s="51"/>
    </row>
    <row r="199" spans="3:54" x14ac:dyDescent="0.25">
      <c r="C199" s="46"/>
      <c r="E199" s="200" t="s">
        <v>185</v>
      </c>
      <c r="F199" s="243"/>
      <c r="G199" s="243"/>
      <c r="H199" s="243"/>
      <c r="I199" s="243"/>
      <c r="J199" s="243"/>
      <c r="K199" s="230" t="str">
        <f t="shared" si="15"/>
        <v>H2O2</v>
      </c>
      <c r="L199" s="230"/>
      <c r="M199" s="230"/>
      <c r="N199" s="230"/>
      <c r="O199" s="230"/>
      <c r="P199" s="230"/>
      <c r="Q199" s="230"/>
      <c r="R199" s="230"/>
      <c r="S199" s="230"/>
      <c r="T199" s="230"/>
      <c r="U199" s="230"/>
      <c r="V199" s="230"/>
      <c r="W199" s="230"/>
      <c r="X199" s="230"/>
      <c r="Y199" s="122"/>
      <c r="Z199" s="203">
        <v>2</v>
      </c>
      <c r="AA199" s="203"/>
      <c r="AB199" s="203"/>
      <c r="AC199" s="203"/>
      <c r="AD199" s="203"/>
      <c r="AE199" s="203"/>
      <c r="AF199" s="230" t="s">
        <v>315</v>
      </c>
      <c r="AG199" s="230"/>
      <c r="AH199" s="249">
        <v>9166.6</v>
      </c>
      <c r="AI199" s="249"/>
      <c r="AJ199" s="249"/>
      <c r="AK199" s="249"/>
      <c r="AL199" s="249"/>
      <c r="AM199" s="249"/>
      <c r="AN199" s="41" t="s">
        <v>316</v>
      </c>
      <c r="AP199" s="242">
        <f t="shared" si="16"/>
        <v>54842.851139999999</v>
      </c>
      <c r="AQ199" s="242"/>
      <c r="AR199" s="242"/>
      <c r="AS199" s="242"/>
      <c r="AT199" s="242"/>
      <c r="AU199" s="242"/>
      <c r="AV199" s="242"/>
      <c r="AW199" s="242"/>
      <c r="AX199" s="242"/>
      <c r="AY199" s="242"/>
      <c r="AZ199" s="206"/>
      <c r="BB199" s="51"/>
    </row>
    <row r="200" spans="3:54" x14ac:dyDescent="0.25">
      <c r="C200" s="46"/>
      <c r="E200" s="200" t="s">
        <v>183</v>
      </c>
      <c r="F200" s="243"/>
      <c r="G200" s="243"/>
      <c r="H200" s="243"/>
      <c r="I200" s="243"/>
      <c r="J200" s="243"/>
      <c r="K200" s="230" t="str">
        <f t="shared" si="15"/>
        <v>CAUSTIC SODA LIQ</v>
      </c>
      <c r="L200" s="230"/>
      <c r="M200" s="230"/>
      <c r="N200" s="230"/>
      <c r="O200" s="230"/>
      <c r="P200" s="230"/>
      <c r="Q200" s="230"/>
      <c r="R200" s="230"/>
      <c r="S200" s="230"/>
      <c r="T200" s="230"/>
      <c r="U200" s="230"/>
      <c r="V200" s="230"/>
      <c r="W200" s="230"/>
      <c r="X200" s="230"/>
      <c r="Y200" s="122"/>
      <c r="Z200" s="203">
        <v>1.5</v>
      </c>
      <c r="AA200" s="203"/>
      <c r="AB200" s="203"/>
      <c r="AC200" s="203"/>
      <c r="AD200" s="203"/>
      <c r="AE200" s="203"/>
      <c r="AF200" s="230" t="s">
        <v>315</v>
      </c>
      <c r="AG200" s="230"/>
      <c r="AH200" s="249">
        <v>6874.95</v>
      </c>
      <c r="AI200" s="249"/>
      <c r="AJ200" s="249"/>
      <c r="AK200" s="249"/>
      <c r="AL200" s="249"/>
      <c r="AM200" s="249"/>
      <c r="AN200" s="41" t="s">
        <v>316</v>
      </c>
      <c r="AP200" s="242">
        <f t="shared" si="16"/>
        <v>58760.197650000002</v>
      </c>
      <c r="AQ200" s="242"/>
      <c r="AR200" s="242"/>
      <c r="AS200" s="242"/>
      <c r="AT200" s="242"/>
      <c r="AU200" s="242"/>
      <c r="AV200" s="242"/>
      <c r="AW200" s="242"/>
      <c r="AX200" s="242"/>
      <c r="AY200" s="242"/>
      <c r="AZ200" s="206"/>
      <c r="BB200" s="51"/>
    </row>
    <row r="201" spans="3:54" x14ac:dyDescent="0.25">
      <c r="C201" s="46"/>
      <c r="E201" s="200" t="s">
        <v>256</v>
      </c>
      <c r="F201" s="243"/>
      <c r="G201" s="243"/>
      <c r="H201" s="243"/>
      <c r="I201" s="243"/>
      <c r="J201" s="243"/>
      <c r="K201" s="230" t="str">
        <f t="shared" si="15"/>
        <v>UNICEL SPC</v>
      </c>
      <c r="L201" s="230"/>
      <c r="M201" s="230"/>
      <c r="N201" s="230"/>
      <c r="O201" s="230"/>
      <c r="P201" s="230"/>
      <c r="Q201" s="230"/>
      <c r="R201" s="230"/>
      <c r="S201" s="230"/>
      <c r="T201" s="230"/>
      <c r="U201" s="230"/>
      <c r="V201" s="230"/>
      <c r="W201" s="230"/>
      <c r="X201" s="230"/>
      <c r="Y201" s="122"/>
      <c r="Z201" s="203">
        <v>1</v>
      </c>
      <c r="AA201" s="203"/>
      <c r="AB201" s="203"/>
      <c r="AC201" s="203"/>
      <c r="AD201" s="203"/>
      <c r="AE201" s="203"/>
      <c r="AF201" s="230" t="s">
        <v>315</v>
      </c>
      <c r="AG201" s="230"/>
      <c r="AH201" s="249">
        <v>4583.3</v>
      </c>
      <c r="AI201" s="249"/>
      <c r="AJ201" s="249"/>
      <c r="AK201" s="249"/>
      <c r="AL201" s="249"/>
      <c r="AM201" s="249"/>
      <c r="AN201" s="41" t="s">
        <v>316</v>
      </c>
      <c r="AP201" s="242">
        <f t="shared" si="16"/>
        <v>127996.30661100001</v>
      </c>
      <c r="AQ201" s="242"/>
      <c r="AR201" s="242"/>
      <c r="AS201" s="242"/>
      <c r="AT201" s="242"/>
      <c r="AU201" s="242"/>
      <c r="AV201" s="242"/>
      <c r="AW201" s="242"/>
      <c r="AX201" s="242"/>
      <c r="AY201" s="242"/>
      <c r="AZ201" s="206"/>
      <c r="BB201" s="51"/>
    </row>
    <row r="202" spans="3:54" x14ac:dyDescent="0.25">
      <c r="C202" s="46"/>
      <c r="E202" s="200" t="s">
        <v>189</v>
      </c>
      <c r="F202" s="243"/>
      <c r="G202" s="243"/>
      <c r="H202" s="243"/>
      <c r="I202" s="243"/>
      <c r="J202" s="243"/>
      <c r="K202" s="230" t="str">
        <f t="shared" si="15"/>
        <v>KH ACID</v>
      </c>
      <c r="L202" s="230"/>
      <c r="M202" s="230"/>
      <c r="N202" s="230"/>
      <c r="O202" s="230"/>
      <c r="P202" s="230"/>
      <c r="Q202" s="230"/>
      <c r="R202" s="230"/>
      <c r="S202" s="230"/>
      <c r="T202" s="230"/>
      <c r="U202" s="230"/>
      <c r="V202" s="230"/>
      <c r="W202" s="230"/>
      <c r="X202" s="230"/>
      <c r="Y202" s="122"/>
      <c r="Z202" s="203">
        <v>1</v>
      </c>
      <c r="AA202" s="203"/>
      <c r="AB202" s="203"/>
      <c r="AC202" s="203"/>
      <c r="AD202" s="203"/>
      <c r="AE202" s="203"/>
      <c r="AF202" s="230" t="s">
        <v>315</v>
      </c>
      <c r="AG202" s="230"/>
      <c r="AH202" s="249">
        <v>4583.3</v>
      </c>
      <c r="AI202" s="249"/>
      <c r="AJ202" s="249"/>
      <c r="AK202" s="249"/>
      <c r="AL202" s="249"/>
      <c r="AM202" s="249"/>
      <c r="AN202" s="41" t="s">
        <v>316</v>
      </c>
      <c r="AP202" s="242">
        <f t="shared" si="16"/>
        <v>18266.283820000001</v>
      </c>
      <c r="AQ202" s="242"/>
      <c r="AR202" s="242"/>
      <c r="AS202" s="242"/>
      <c r="AT202" s="242"/>
      <c r="AU202" s="242"/>
      <c r="AV202" s="242"/>
      <c r="AW202" s="242"/>
      <c r="AX202" s="242"/>
      <c r="AY202" s="242"/>
      <c r="AZ202" s="206"/>
      <c r="BB202" s="51"/>
    </row>
    <row r="203" spans="3:54" x14ac:dyDescent="0.25">
      <c r="C203" s="46"/>
      <c r="E203" s="253" t="s">
        <v>625</v>
      </c>
      <c r="F203" s="254"/>
      <c r="G203" s="254"/>
      <c r="H203" s="254"/>
      <c r="I203" s="254"/>
      <c r="J203" s="254"/>
      <c r="K203" s="255" t="e">
        <f t="shared" si="15"/>
        <v>#N/A</v>
      </c>
      <c r="L203" s="255"/>
      <c r="M203" s="255"/>
      <c r="N203" s="255"/>
      <c r="O203" s="255"/>
      <c r="P203" s="255"/>
      <c r="Q203" s="255"/>
      <c r="R203" s="255"/>
      <c r="S203" s="255"/>
      <c r="T203" s="255"/>
      <c r="U203" s="255"/>
      <c r="V203" s="255"/>
      <c r="W203" s="255"/>
      <c r="X203" s="255"/>
      <c r="Y203" s="134"/>
      <c r="Z203" s="256">
        <v>0.3</v>
      </c>
      <c r="AA203" s="256"/>
      <c r="AB203" s="256"/>
      <c r="AC203" s="256"/>
      <c r="AD203" s="256"/>
      <c r="AE203" s="256"/>
      <c r="AF203" s="255" t="s">
        <v>565</v>
      </c>
      <c r="AG203" s="255"/>
      <c r="AH203" s="257">
        <v>1374.99</v>
      </c>
      <c r="AI203" s="257"/>
      <c r="AJ203" s="257"/>
      <c r="AK203" s="257"/>
      <c r="AL203" s="257"/>
      <c r="AM203" s="257"/>
      <c r="AN203" s="135" t="s">
        <v>316</v>
      </c>
      <c r="AO203" s="135"/>
      <c r="AP203" s="258" t="e">
        <f t="shared" si="16"/>
        <v>#N/A</v>
      </c>
      <c r="AQ203" s="258"/>
      <c r="AR203" s="258"/>
      <c r="AS203" s="258"/>
      <c r="AT203" s="258"/>
      <c r="AU203" s="258"/>
      <c r="AV203" s="258"/>
      <c r="AW203" s="258"/>
      <c r="AX203" s="258"/>
      <c r="AY203" s="258"/>
      <c r="AZ203" s="259"/>
      <c r="BB203" s="51"/>
    </row>
    <row r="204" spans="3:54" x14ac:dyDescent="0.25">
      <c r="C204" s="46"/>
      <c r="E204" s="200" t="s">
        <v>143</v>
      </c>
      <c r="F204" s="243"/>
      <c r="G204" s="243"/>
      <c r="H204" s="243"/>
      <c r="I204" s="243"/>
      <c r="J204" s="243"/>
      <c r="K204" s="230" t="str">
        <f t="shared" si="15"/>
        <v>PALANIL RUBINE SE– FG</v>
      </c>
      <c r="L204" s="230"/>
      <c r="M204" s="230"/>
      <c r="N204" s="230"/>
      <c r="O204" s="230"/>
      <c r="P204" s="230"/>
      <c r="Q204" s="230"/>
      <c r="R204" s="230"/>
      <c r="S204" s="230"/>
      <c r="T204" s="230"/>
      <c r="U204" s="230"/>
      <c r="V204" s="230"/>
      <c r="W204" s="230"/>
      <c r="X204" s="230"/>
      <c r="Y204" s="122"/>
      <c r="Z204" s="203">
        <v>0.4</v>
      </c>
      <c r="AA204" s="203"/>
      <c r="AB204" s="203"/>
      <c r="AC204" s="203"/>
      <c r="AD204" s="203"/>
      <c r="AE204" s="203"/>
      <c r="AF204" s="230" t="s">
        <v>565</v>
      </c>
      <c r="AG204" s="230"/>
      <c r="AH204" s="249">
        <v>1833.32</v>
      </c>
      <c r="AI204" s="249"/>
      <c r="AJ204" s="249"/>
      <c r="AK204" s="249"/>
      <c r="AL204" s="249"/>
      <c r="AM204" s="249"/>
      <c r="AN204" s="41" t="s">
        <v>316</v>
      </c>
      <c r="AP204" s="242">
        <f t="shared" si="16"/>
        <v>390784.80790800002</v>
      </c>
      <c r="AQ204" s="242"/>
      <c r="AR204" s="242"/>
      <c r="AS204" s="242"/>
      <c r="AT204" s="242"/>
      <c r="AU204" s="242"/>
      <c r="AV204" s="242"/>
      <c r="AW204" s="242"/>
      <c r="AX204" s="242"/>
      <c r="AY204" s="242"/>
      <c r="AZ204" s="206"/>
      <c r="BB204" s="51"/>
    </row>
    <row r="205" spans="3:54" x14ac:dyDescent="0.25">
      <c r="C205" s="46"/>
      <c r="E205" s="200" t="s">
        <v>111</v>
      </c>
      <c r="F205" s="243"/>
      <c r="G205" s="243"/>
      <c r="H205" s="243"/>
      <c r="I205" s="243"/>
      <c r="J205" s="243"/>
      <c r="K205" s="230" t="str">
        <f t="shared" si="15"/>
        <v>DISPERSE NAVY BLUE EE</v>
      </c>
      <c r="L205" s="230"/>
      <c r="M205" s="230"/>
      <c r="N205" s="230"/>
      <c r="O205" s="230"/>
      <c r="P205" s="230"/>
      <c r="Q205" s="230"/>
      <c r="R205" s="230"/>
      <c r="S205" s="230"/>
      <c r="T205" s="230"/>
      <c r="U205" s="230"/>
      <c r="V205" s="230"/>
      <c r="W205" s="230"/>
      <c r="X205" s="230"/>
      <c r="Y205" s="122"/>
      <c r="Z205" s="203">
        <v>0.6</v>
      </c>
      <c r="AA205" s="203"/>
      <c r="AB205" s="203"/>
      <c r="AC205" s="203"/>
      <c r="AD205" s="203"/>
      <c r="AE205" s="203"/>
      <c r="AF205" s="230" t="s">
        <v>565</v>
      </c>
      <c r="AG205" s="230"/>
      <c r="AH205" s="249">
        <v>2749.98</v>
      </c>
      <c r="AI205" s="249"/>
      <c r="AJ205" s="249"/>
      <c r="AK205" s="249"/>
      <c r="AL205" s="249"/>
      <c r="AM205" s="249"/>
      <c r="AN205" s="41" t="s">
        <v>316</v>
      </c>
      <c r="AP205" s="242">
        <f t="shared" si="16"/>
        <v>238276.91206439998</v>
      </c>
      <c r="AQ205" s="242"/>
      <c r="AR205" s="242"/>
      <c r="AS205" s="242"/>
      <c r="AT205" s="242"/>
      <c r="AU205" s="242"/>
      <c r="AV205" s="242"/>
      <c r="AW205" s="242"/>
      <c r="AX205" s="242"/>
      <c r="AY205" s="242"/>
      <c r="AZ205" s="206"/>
      <c r="BB205" s="51"/>
    </row>
    <row r="206" spans="3:54" x14ac:dyDescent="0.25">
      <c r="C206" s="46"/>
      <c r="E206" s="200" t="s">
        <v>113</v>
      </c>
      <c r="F206" s="243"/>
      <c r="G206" s="243"/>
      <c r="H206" s="243"/>
      <c r="I206" s="243"/>
      <c r="J206" s="243"/>
      <c r="K206" s="230" t="str">
        <f t="shared" si="15"/>
        <v>DISPERSE BLACK REF</v>
      </c>
      <c r="L206" s="230"/>
      <c r="M206" s="230"/>
      <c r="N206" s="230"/>
      <c r="O206" s="230"/>
      <c r="P206" s="230"/>
      <c r="Q206" s="230"/>
      <c r="R206" s="230"/>
      <c r="S206" s="230"/>
      <c r="T206" s="230"/>
      <c r="U206" s="230"/>
      <c r="V206" s="230"/>
      <c r="W206" s="230"/>
      <c r="X206" s="230"/>
      <c r="Y206" s="122"/>
      <c r="Z206" s="203">
        <v>1.8</v>
      </c>
      <c r="AA206" s="203"/>
      <c r="AB206" s="203"/>
      <c r="AC206" s="203"/>
      <c r="AD206" s="203"/>
      <c r="AE206" s="203"/>
      <c r="AF206" s="230" t="s">
        <v>565</v>
      </c>
      <c r="AG206" s="230"/>
      <c r="AH206" s="249">
        <v>8249.94</v>
      </c>
      <c r="AI206" s="249"/>
      <c r="AJ206" s="249"/>
      <c r="AK206" s="249"/>
      <c r="AL206" s="249"/>
      <c r="AM206" s="249"/>
      <c r="AN206" s="41" t="s">
        <v>316</v>
      </c>
      <c r="AP206" s="242">
        <f t="shared" si="16"/>
        <v>958875.84130680014</v>
      </c>
      <c r="AQ206" s="242"/>
      <c r="AR206" s="242"/>
      <c r="AS206" s="242"/>
      <c r="AT206" s="242"/>
      <c r="AU206" s="242"/>
      <c r="AV206" s="242"/>
      <c r="AW206" s="242"/>
      <c r="AX206" s="242"/>
      <c r="AY206" s="242"/>
      <c r="AZ206" s="206"/>
      <c r="BB206" s="51"/>
    </row>
    <row r="207" spans="3:54" x14ac:dyDescent="0.25">
      <c r="C207" s="46"/>
      <c r="E207" s="200" t="s">
        <v>187</v>
      </c>
      <c r="F207" s="243"/>
      <c r="G207" s="243"/>
      <c r="H207" s="243"/>
      <c r="I207" s="243"/>
      <c r="J207" s="243"/>
      <c r="K207" s="230" t="str">
        <f t="shared" si="15"/>
        <v>FORMIC ACID</v>
      </c>
      <c r="L207" s="230"/>
      <c r="M207" s="230"/>
      <c r="N207" s="230"/>
      <c r="O207" s="230"/>
      <c r="P207" s="230"/>
      <c r="Q207" s="230"/>
      <c r="R207" s="230"/>
      <c r="S207" s="230"/>
      <c r="T207" s="230"/>
      <c r="U207" s="230"/>
      <c r="V207" s="230"/>
      <c r="W207" s="230"/>
      <c r="X207" s="230"/>
      <c r="Y207" s="122"/>
      <c r="Z207" s="203">
        <v>0.3</v>
      </c>
      <c r="AA207" s="203"/>
      <c r="AB207" s="203"/>
      <c r="AC207" s="203"/>
      <c r="AD207" s="203"/>
      <c r="AE207" s="203"/>
      <c r="AF207" s="230" t="s">
        <v>315</v>
      </c>
      <c r="AG207" s="230"/>
      <c r="AH207" s="249">
        <v>1374.99</v>
      </c>
      <c r="AI207" s="249"/>
      <c r="AJ207" s="249"/>
      <c r="AK207" s="249"/>
      <c r="AL207" s="249"/>
      <c r="AM207" s="249"/>
      <c r="AN207" s="41" t="s">
        <v>316</v>
      </c>
      <c r="AP207" s="242">
        <f t="shared" si="16"/>
        <v>18232.367399999999</v>
      </c>
      <c r="AQ207" s="242"/>
      <c r="AR207" s="242"/>
      <c r="AS207" s="242"/>
      <c r="AT207" s="242"/>
      <c r="AU207" s="242"/>
      <c r="AV207" s="242"/>
      <c r="AW207" s="242"/>
      <c r="AX207" s="242"/>
      <c r="AY207" s="242"/>
      <c r="AZ207" s="206"/>
      <c r="BB207" s="51"/>
    </row>
    <row r="208" spans="3:54" x14ac:dyDescent="0.25">
      <c r="C208" s="46"/>
      <c r="E208" s="200" t="s">
        <v>191</v>
      </c>
      <c r="F208" s="243"/>
      <c r="G208" s="243"/>
      <c r="H208" s="243"/>
      <c r="I208" s="243"/>
      <c r="J208" s="243"/>
      <c r="K208" s="230" t="str">
        <f t="shared" si="15"/>
        <v>NTW RM 340 E NEW LIQ</v>
      </c>
      <c r="L208" s="230"/>
      <c r="M208" s="230"/>
      <c r="N208" s="230"/>
      <c r="O208" s="230"/>
      <c r="P208" s="230"/>
      <c r="Q208" s="230"/>
      <c r="R208" s="230"/>
      <c r="S208" s="230"/>
      <c r="T208" s="230"/>
      <c r="U208" s="230"/>
      <c r="V208" s="230"/>
      <c r="W208" s="230"/>
      <c r="X208" s="230"/>
      <c r="Y208" s="122"/>
      <c r="Z208" s="203">
        <v>0.5</v>
      </c>
      <c r="AA208" s="203"/>
      <c r="AB208" s="203"/>
      <c r="AC208" s="203"/>
      <c r="AD208" s="203"/>
      <c r="AE208" s="203"/>
      <c r="AF208" s="230" t="s">
        <v>315</v>
      </c>
      <c r="AG208" s="230"/>
      <c r="AH208" s="249">
        <v>2291.65</v>
      </c>
      <c r="AI208" s="249"/>
      <c r="AJ208" s="249"/>
      <c r="AK208" s="249"/>
      <c r="AL208" s="249"/>
      <c r="AM208" s="249"/>
      <c r="AN208" s="41" t="s">
        <v>316</v>
      </c>
      <c r="AP208" s="242">
        <f t="shared" si="16"/>
        <v>48651.729500000001</v>
      </c>
      <c r="AQ208" s="242"/>
      <c r="AR208" s="242"/>
      <c r="AS208" s="242"/>
      <c r="AT208" s="242"/>
      <c r="AU208" s="242"/>
      <c r="AV208" s="242"/>
      <c r="AW208" s="242"/>
      <c r="AX208" s="242"/>
      <c r="AY208" s="242"/>
      <c r="AZ208" s="206"/>
      <c r="BB208" s="51"/>
    </row>
    <row r="209" spans="3:54" x14ac:dyDescent="0.25">
      <c r="C209" s="46"/>
      <c r="E209" s="200" t="s">
        <v>195</v>
      </c>
      <c r="F209" s="243"/>
      <c r="G209" s="243"/>
      <c r="H209" s="243"/>
      <c r="I209" s="243"/>
      <c r="J209" s="243"/>
      <c r="K209" s="230" t="str">
        <f t="shared" si="15"/>
        <v>SODIUM HYDROSULFITE</v>
      </c>
      <c r="L209" s="230"/>
      <c r="M209" s="230"/>
      <c r="N209" s="230"/>
      <c r="O209" s="230"/>
      <c r="P209" s="230"/>
      <c r="Q209" s="230"/>
      <c r="R209" s="230"/>
      <c r="S209" s="230"/>
      <c r="T209" s="230"/>
      <c r="U209" s="230"/>
      <c r="V209" s="230"/>
      <c r="W209" s="230"/>
      <c r="X209" s="230"/>
      <c r="Y209" s="122"/>
      <c r="Z209" s="203">
        <v>3</v>
      </c>
      <c r="AA209" s="203"/>
      <c r="AB209" s="203"/>
      <c r="AC209" s="203"/>
      <c r="AD209" s="203"/>
      <c r="AE209" s="203"/>
      <c r="AF209" s="230" t="s">
        <v>315</v>
      </c>
      <c r="AG209" s="230"/>
      <c r="AH209" s="249">
        <v>13749.9</v>
      </c>
      <c r="AI209" s="249"/>
      <c r="AJ209" s="249"/>
      <c r="AK209" s="249"/>
      <c r="AL209" s="249"/>
      <c r="AM209" s="249"/>
      <c r="AN209" s="41" t="s">
        <v>316</v>
      </c>
      <c r="AP209" s="242">
        <f t="shared" si="16"/>
        <v>386464.17683099996</v>
      </c>
      <c r="AQ209" s="242"/>
      <c r="AR209" s="242"/>
      <c r="AS209" s="242"/>
      <c r="AT209" s="242"/>
      <c r="AU209" s="242"/>
      <c r="AV209" s="242"/>
      <c r="AW209" s="242"/>
      <c r="AX209" s="242"/>
      <c r="AY209" s="242"/>
      <c r="AZ209" s="206"/>
      <c r="BB209" s="51"/>
    </row>
    <row r="210" spans="3:54" x14ac:dyDescent="0.25">
      <c r="C210" s="46"/>
      <c r="E210" s="200" t="s">
        <v>183</v>
      </c>
      <c r="F210" s="243"/>
      <c r="G210" s="243"/>
      <c r="H210" s="243"/>
      <c r="I210" s="243"/>
      <c r="J210" s="243"/>
      <c r="K210" s="230" t="str">
        <f t="shared" si="15"/>
        <v>CAUSTIC SODA LIQ</v>
      </c>
      <c r="L210" s="230"/>
      <c r="M210" s="230"/>
      <c r="N210" s="230"/>
      <c r="O210" s="230"/>
      <c r="P210" s="230"/>
      <c r="Q210" s="230"/>
      <c r="R210" s="230"/>
      <c r="S210" s="230"/>
      <c r="T210" s="230"/>
      <c r="U210" s="230"/>
      <c r="V210" s="230"/>
      <c r="W210" s="230"/>
      <c r="X210" s="230"/>
      <c r="Y210" s="122"/>
      <c r="Z210" s="203">
        <v>2</v>
      </c>
      <c r="AA210" s="203"/>
      <c r="AB210" s="203"/>
      <c r="AC210" s="203"/>
      <c r="AD210" s="203"/>
      <c r="AE210" s="203"/>
      <c r="AF210" s="230" t="s">
        <v>315</v>
      </c>
      <c r="AG210" s="230"/>
      <c r="AH210" s="249">
        <v>9166.6</v>
      </c>
      <c r="AI210" s="249"/>
      <c r="AJ210" s="249"/>
      <c r="AK210" s="249"/>
      <c r="AL210" s="249"/>
      <c r="AM210" s="249"/>
      <c r="AN210" s="41" t="s">
        <v>316</v>
      </c>
      <c r="AP210" s="242">
        <f t="shared" si="16"/>
        <v>78346.930200000003</v>
      </c>
      <c r="AQ210" s="242"/>
      <c r="AR210" s="242"/>
      <c r="AS210" s="242"/>
      <c r="AT210" s="242"/>
      <c r="AU210" s="242"/>
      <c r="AV210" s="242"/>
      <c r="AW210" s="242"/>
      <c r="AX210" s="242"/>
      <c r="AY210" s="242"/>
      <c r="AZ210" s="206"/>
      <c r="BB210" s="51"/>
    </row>
    <row r="211" spans="3:54" x14ac:dyDescent="0.25">
      <c r="C211" s="46"/>
      <c r="E211" s="200" t="s">
        <v>246</v>
      </c>
      <c r="F211" s="243"/>
      <c r="G211" s="243"/>
      <c r="H211" s="243"/>
      <c r="I211" s="243"/>
      <c r="J211" s="243"/>
      <c r="K211" s="230" t="str">
        <f t="shared" si="15"/>
        <v>LADIPUR RSK</v>
      </c>
      <c r="L211" s="230"/>
      <c r="M211" s="230"/>
      <c r="N211" s="230"/>
      <c r="O211" s="230"/>
      <c r="P211" s="230"/>
      <c r="Q211" s="230"/>
      <c r="R211" s="230"/>
      <c r="S211" s="230"/>
      <c r="T211" s="230"/>
      <c r="U211" s="230"/>
      <c r="V211" s="230"/>
      <c r="W211" s="230"/>
      <c r="X211" s="230"/>
      <c r="Y211" s="122"/>
      <c r="Z211" s="203">
        <v>1</v>
      </c>
      <c r="AA211" s="203"/>
      <c r="AB211" s="203"/>
      <c r="AC211" s="203"/>
      <c r="AD211" s="203"/>
      <c r="AE211" s="203"/>
      <c r="AF211" s="230" t="s">
        <v>315</v>
      </c>
      <c r="AG211" s="230"/>
      <c r="AH211" s="249">
        <v>4583.3</v>
      </c>
      <c r="AI211" s="249"/>
      <c r="AJ211" s="249"/>
      <c r="AK211" s="249"/>
      <c r="AL211" s="249"/>
      <c r="AM211" s="249"/>
      <c r="AN211" s="41" t="s">
        <v>316</v>
      </c>
      <c r="AP211" s="242">
        <f t="shared" si="16"/>
        <v>68749.17916900001</v>
      </c>
      <c r="AQ211" s="242"/>
      <c r="AR211" s="242"/>
      <c r="AS211" s="242"/>
      <c r="AT211" s="242"/>
      <c r="AU211" s="242"/>
      <c r="AV211" s="242"/>
      <c r="AW211" s="242"/>
      <c r="AX211" s="242"/>
      <c r="AY211" s="242"/>
      <c r="AZ211" s="206"/>
      <c r="BB211" s="51"/>
    </row>
    <row r="212" spans="3:54" x14ac:dyDescent="0.25">
      <c r="C212" s="46"/>
      <c r="E212" s="200" t="s">
        <v>189</v>
      </c>
      <c r="F212" s="243"/>
      <c r="G212" s="243"/>
      <c r="H212" s="243"/>
      <c r="I212" s="243"/>
      <c r="J212" s="243"/>
      <c r="K212" s="230" t="str">
        <f t="shared" si="15"/>
        <v>KH ACID</v>
      </c>
      <c r="L212" s="230"/>
      <c r="M212" s="230"/>
      <c r="N212" s="230"/>
      <c r="O212" s="230"/>
      <c r="P212" s="230"/>
      <c r="Q212" s="230"/>
      <c r="R212" s="230"/>
      <c r="S212" s="230"/>
      <c r="T212" s="230"/>
      <c r="U212" s="230"/>
      <c r="V212" s="230"/>
      <c r="W212" s="230"/>
      <c r="X212" s="230"/>
      <c r="Y212" s="122"/>
      <c r="Z212" s="203">
        <v>1</v>
      </c>
      <c r="AA212" s="203"/>
      <c r="AB212" s="203"/>
      <c r="AC212" s="203"/>
      <c r="AD212" s="203"/>
      <c r="AE212" s="203"/>
      <c r="AF212" s="230" t="s">
        <v>315</v>
      </c>
      <c r="AG212" s="230"/>
      <c r="AH212" s="249">
        <v>4583.3</v>
      </c>
      <c r="AI212" s="249"/>
      <c r="AJ212" s="249"/>
      <c r="AK212" s="249"/>
      <c r="AL212" s="249"/>
      <c r="AM212" s="249"/>
      <c r="AN212" s="41" t="s">
        <v>316</v>
      </c>
      <c r="AP212" s="242">
        <f t="shared" si="16"/>
        <v>18266.283820000001</v>
      </c>
      <c r="AQ212" s="242"/>
      <c r="AR212" s="242"/>
      <c r="AS212" s="242"/>
      <c r="AT212" s="242"/>
      <c r="AU212" s="242"/>
      <c r="AV212" s="242"/>
      <c r="AW212" s="242"/>
      <c r="AX212" s="242"/>
      <c r="AY212" s="242"/>
      <c r="AZ212" s="206"/>
      <c r="BB212" s="51"/>
    </row>
    <row r="213" spans="3:54" x14ac:dyDescent="0.25">
      <c r="C213" s="46"/>
      <c r="E213" s="200" t="s">
        <v>5</v>
      </c>
      <c r="F213" s="243"/>
      <c r="G213" s="243"/>
      <c r="H213" s="243"/>
      <c r="I213" s="243"/>
      <c r="J213" s="243"/>
      <c r="K213" s="230" t="str">
        <f t="shared" si="15"/>
        <v>NOVACRON YELLOW S-3R</v>
      </c>
      <c r="L213" s="230"/>
      <c r="M213" s="230"/>
      <c r="N213" s="230"/>
      <c r="O213" s="230"/>
      <c r="P213" s="230"/>
      <c r="Q213" s="230"/>
      <c r="R213" s="230"/>
      <c r="S213" s="230"/>
      <c r="T213" s="230"/>
      <c r="U213" s="230"/>
      <c r="V213" s="230"/>
      <c r="W213" s="230"/>
      <c r="X213" s="230"/>
      <c r="Y213" s="122"/>
      <c r="Z213" s="203">
        <v>0.3</v>
      </c>
      <c r="AA213" s="203"/>
      <c r="AB213" s="203"/>
      <c r="AC213" s="203"/>
      <c r="AD213" s="203"/>
      <c r="AE213" s="203"/>
      <c r="AF213" s="230" t="s">
        <v>565</v>
      </c>
      <c r="AG213" s="230"/>
      <c r="AH213" s="249">
        <v>1374.99</v>
      </c>
      <c r="AI213" s="249"/>
      <c r="AJ213" s="249"/>
      <c r="AK213" s="249"/>
      <c r="AL213" s="249"/>
      <c r="AM213" s="249"/>
      <c r="AN213" s="41" t="s">
        <v>316</v>
      </c>
      <c r="AP213" s="242">
        <f t="shared" si="16"/>
        <v>133542.3562758</v>
      </c>
      <c r="AQ213" s="242"/>
      <c r="AR213" s="242"/>
      <c r="AS213" s="242"/>
      <c r="AT213" s="242"/>
      <c r="AU213" s="242"/>
      <c r="AV213" s="242"/>
      <c r="AW213" s="242"/>
      <c r="AX213" s="242"/>
      <c r="AY213" s="242"/>
      <c r="AZ213" s="206"/>
      <c r="BB213" s="51"/>
    </row>
    <row r="214" spans="3:54" x14ac:dyDescent="0.25">
      <c r="C214" s="46"/>
      <c r="E214" s="200" t="s">
        <v>45</v>
      </c>
      <c r="F214" s="243"/>
      <c r="G214" s="243"/>
      <c r="H214" s="243"/>
      <c r="I214" s="243"/>
      <c r="J214" s="243"/>
      <c r="K214" s="230" t="str">
        <f t="shared" si="15"/>
        <v>NOVACRON SUPER BLACK G</v>
      </c>
      <c r="L214" s="230"/>
      <c r="M214" s="230"/>
      <c r="N214" s="230"/>
      <c r="O214" s="230"/>
      <c r="P214" s="230"/>
      <c r="Q214" s="230"/>
      <c r="R214" s="230"/>
      <c r="S214" s="230"/>
      <c r="T214" s="230"/>
      <c r="U214" s="230"/>
      <c r="V214" s="230"/>
      <c r="W214" s="230"/>
      <c r="X214" s="230"/>
      <c r="Y214" s="122"/>
      <c r="Z214" s="203">
        <v>2</v>
      </c>
      <c r="AA214" s="203"/>
      <c r="AB214" s="203"/>
      <c r="AC214" s="203"/>
      <c r="AD214" s="203"/>
      <c r="AE214" s="203"/>
      <c r="AF214" s="230" t="s">
        <v>565</v>
      </c>
      <c r="AG214" s="230"/>
      <c r="AH214" s="249">
        <v>9166.6</v>
      </c>
      <c r="AI214" s="249"/>
      <c r="AJ214" s="249"/>
      <c r="AK214" s="249"/>
      <c r="AL214" s="249"/>
      <c r="AM214" s="249"/>
      <c r="AN214" s="41" t="s">
        <v>316</v>
      </c>
      <c r="AP214" s="242">
        <f t="shared" si="16"/>
        <v>1256958.6584160002</v>
      </c>
      <c r="AQ214" s="242"/>
      <c r="AR214" s="242"/>
      <c r="AS214" s="242"/>
      <c r="AT214" s="242"/>
      <c r="AU214" s="242"/>
      <c r="AV214" s="242"/>
      <c r="AW214" s="242"/>
      <c r="AX214" s="242"/>
      <c r="AY214" s="242"/>
      <c r="AZ214" s="206"/>
      <c r="BB214" s="51"/>
    </row>
    <row r="215" spans="3:54" x14ac:dyDescent="0.25">
      <c r="C215" s="46"/>
      <c r="E215" s="200" t="s">
        <v>73</v>
      </c>
      <c r="F215" s="243"/>
      <c r="G215" s="243"/>
      <c r="H215" s="243"/>
      <c r="I215" s="243"/>
      <c r="J215" s="243"/>
      <c r="K215" s="230" t="str">
        <f t="shared" si="15"/>
        <v>NOVACRON SUPER BLACK R</v>
      </c>
      <c r="L215" s="230"/>
      <c r="M215" s="230"/>
      <c r="N215" s="230"/>
      <c r="O215" s="230"/>
      <c r="P215" s="230"/>
      <c r="Q215" s="230"/>
      <c r="R215" s="230"/>
      <c r="S215" s="230"/>
      <c r="T215" s="230"/>
      <c r="U215" s="230"/>
      <c r="V215" s="230"/>
      <c r="W215" s="230"/>
      <c r="X215" s="230"/>
      <c r="Y215" s="122"/>
      <c r="Z215" s="203">
        <v>2.6</v>
      </c>
      <c r="AA215" s="203"/>
      <c r="AB215" s="203"/>
      <c r="AC215" s="203"/>
      <c r="AD215" s="203"/>
      <c r="AE215" s="203"/>
      <c r="AF215" s="230" t="s">
        <v>565</v>
      </c>
      <c r="AG215" s="230"/>
      <c r="AH215" s="249">
        <v>11916.58</v>
      </c>
      <c r="AI215" s="249"/>
      <c r="AJ215" s="249"/>
      <c r="AK215" s="249"/>
      <c r="AL215" s="249"/>
      <c r="AM215" s="249"/>
      <c r="AN215" s="41" t="s">
        <v>316</v>
      </c>
      <c r="AP215" s="242">
        <f t="shared" si="16"/>
        <v>1719058.4226660002</v>
      </c>
      <c r="AQ215" s="242"/>
      <c r="AR215" s="242"/>
      <c r="AS215" s="242"/>
      <c r="AT215" s="242"/>
      <c r="AU215" s="242"/>
      <c r="AV215" s="242"/>
      <c r="AW215" s="242"/>
      <c r="AX215" s="242"/>
      <c r="AY215" s="242"/>
      <c r="AZ215" s="206"/>
      <c r="BB215" s="51"/>
    </row>
    <row r="216" spans="3:54" x14ac:dyDescent="0.25">
      <c r="C216" s="46"/>
      <c r="E216" s="200" t="s">
        <v>201</v>
      </c>
      <c r="F216" s="243"/>
      <c r="G216" s="243"/>
      <c r="H216" s="243"/>
      <c r="I216" s="243"/>
      <c r="J216" s="243"/>
      <c r="K216" s="230" t="str">
        <f t="shared" si="15"/>
        <v>KH SOLIDOKOLL DPR ID LIQ</v>
      </c>
      <c r="L216" s="230"/>
      <c r="M216" s="230"/>
      <c r="N216" s="230"/>
      <c r="O216" s="230"/>
      <c r="P216" s="230"/>
      <c r="Q216" s="230"/>
      <c r="R216" s="230"/>
      <c r="S216" s="230"/>
      <c r="T216" s="230"/>
      <c r="U216" s="230"/>
      <c r="V216" s="230"/>
      <c r="W216" s="230"/>
      <c r="X216" s="230"/>
      <c r="Y216" s="122"/>
      <c r="Z216" s="203">
        <v>1</v>
      </c>
      <c r="AA216" s="203"/>
      <c r="AB216" s="203"/>
      <c r="AC216" s="203"/>
      <c r="AD216" s="203"/>
      <c r="AE216" s="203"/>
      <c r="AF216" s="230" t="s">
        <v>315</v>
      </c>
      <c r="AG216" s="230"/>
      <c r="AH216" s="249">
        <v>4583.3</v>
      </c>
      <c r="AI216" s="249"/>
      <c r="AJ216" s="249"/>
      <c r="AK216" s="249"/>
      <c r="AL216" s="249"/>
      <c r="AM216" s="249"/>
      <c r="AN216" s="41" t="s">
        <v>316</v>
      </c>
      <c r="AP216" s="242">
        <f t="shared" si="16"/>
        <v>46749.66</v>
      </c>
      <c r="AQ216" s="242"/>
      <c r="AR216" s="242"/>
      <c r="AS216" s="242"/>
      <c r="AT216" s="242"/>
      <c r="AU216" s="242"/>
      <c r="AV216" s="242"/>
      <c r="AW216" s="242"/>
      <c r="AX216" s="242"/>
      <c r="AY216" s="242"/>
      <c r="AZ216" s="206"/>
      <c r="BB216" s="51"/>
    </row>
    <row r="217" spans="3:54" x14ac:dyDescent="0.25">
      <c r="C217" s="46"/>
      <c r="E217" s="200" t="s">
        <v>199</v>
      </c>
      <c r="F217" s="243"/>
      <c r="G217" s="243"/>
      <c r="H217" s="243"/>
      <c r="I217" s="243"/>
      <c r="J217" s="243"/>
      <c r="K217" s="230" t="str">
        <f t="shared" si="15"/>
        <v>KH JINTEXYL CDB NEW CONC</v>
      </c>
      <c r="L217" s="230"/>
      <c r="M217" s="230"/>
      <c r="N217" s="230"/>
      <c r="O217" s="230"/>
      <c r="P217" s="230"/>
      <c r="Q217" s="230"/>
      <c r="R217" s="230"/>
      <c r="S217" s="230"/>
      <c r="T217" s="230"/>
      <c r="U217" s="230"/>
      <c r="V217" s="230"/>
      <c r="W217" s="230"/>
      <c r="X217" s="230"/>
      <c r="Y217" s="122"/>
      <c r="Z217" s="203">
        <v>1</v>
      </c>
      <c r="AA217" s="203"/>
      <c r="AB217" s="203"/>
      <c r="AC217" s="203"/>
      <c r="AD217" s="203"/>
      <c r="AE217" s="203"/>
      <c r="AF217" s="230" t="s">
        <v>315</v>
      </c>
      <c r="AG217" s="230"/>
      <c r="AH217" s="249">
        <v>4583.3</v>
      </c>
      <c r="AI217" s="249"/>
      <c r="AJ217" s="249"/>
      <c r="AK217" s="249"/>
      <c r="AL217" s="249"/>
      <c r="AM217" s="249"/>
      <c r="AN217" s="41" t="s">
        <v>316</v>
      </c>
      <c r="AP217" s="242">
        <f t="shared" si="16"/>
        <v>52249.62</v>
      </c>
      <c r="AQ217" s="242"/>
      <c r="AR217" s="242"/>
      <c r="AS217" s="242"/>
      <c r="AT217" s="242"/>
      <c r="AU217" s="242"/>
      <c r="AV217" s="242"/>
      <c r="AW217" s="242"/>
      <c r="AX217" s="242"/>
      <c r="AY217" s="242"/>
      <c r="AZ217" s="206"/>
      <c r="BB217" s="51"/>
    </row>
    <row r="218" spans="3:54" x14ac:dyDescent="0.25">
      <c r="C218" s="46"/>
      <c r="E218" s="200" t="s">
        <v>218</v>
      </c>
      <c r="F218" s="243"/>
      <c r="G218" s="243"/>
      <c r="H218" s="243"/>
      <c r="I218" s="243"/>
      <c r="J218" s="243"/>
      <c r="K218" s="230" t="str">
        <f t="shared" si="15"/>
        <v>JINLEV ECO CL 225</v>
      </c>
      <c r="L218" s="230"/>
      <c r="M218" s="230"/>
      <c r="N218" s="230"/>
      <c r="O218" s="230"/>
      <c r="P218" s="230"/>
      <c r="Q218" s="230"/>
      <c r="R218" s="230"/>
      <c r="S218" s="230"/>
      <c r="T218" s="230"/>
      <c r="U218" s="230"/>
      <c r="V218" s="230"/>
      <c r="W218" s="230"/>
      <c r="X218" s="230"/>
      <c r="Y218" s="122"/>
      <c r="Z218" s="203">
        <v>1</v>
      </c>
      <c r="AA218" s="203"/>
      <c r="AB218" s="203"/>
      <c r="AC218" s="203"/>
      <c r="AD218" s="203"/>
      <c r="AE218" s="203"/>
      <c r="AF218" s="230" t="s">
        <v>315</v>
      </c>
      <c r="AG218" s="230"/>
      <c r="AH218" s="249">
        <v>4583.3</v>
      </c>
      <c r="AI218" s="249"/>
      <c r="AJ218" s="249"/>
      <c r="AK218" s="249"/>
      <c r="AL218" s="249"/>
      <c r="AM218" s="249"/>
      <c r="AN218" s="41" t="s">
        <v>316</v>
      </c>
      <c r="AP218" s="242">
        <f t="shared" si="16"/>
        <v>54999.325002000005</v>
      </c>
      <c r="AQ218" s="242"/>
      <c r="AR218" s="242"/>
      <c r="AS218" s="242"/>
      <c r="AT218" s="242"/>
      <c r="AU218" s="242"/>
      <c r="AV218" s="242"/>
      <c r="AW218" s="242"/>
      <c r="AX218" s="242"/>
      <c r="AY218" s="242"/>
      <c r="AZ218" s="206"/>
      <c r="BB218" s="51"/>
    </row>
    <row r="219" spans="3:54" x14ac:dyDescent="0.25">
      <c r="C219" s="46"/>
      <c r="E219" s="200" t="s">
        <v>9</v>
      </c>
      <c r="F219" s="243"/>
      <c r="G219" s="243"/>
      <c r="H219" s="243"/>
      <c r="I219" s="243"/>
      <c r="J219" s="243"/>
      <c r="K219" s="230" t="str">
        <f t="shared" si="15"/>
        <v>SODIUM SULFATE</v>
      </c>
      <c r="L219" s="230"/>
      <c r="M219" s="230"/>
      <c r="N219" s="230"/>
      <c r="O219" s="230"/>
      <c r="P219" s="230"/>
      <c r="Q219" s="230"/>
      <c r="R219" s="230"/>
      <c r="S219" s="230"/>
      <c r="T219" s="230"/>
      <c r="U219" s="230"/>
      <c r="V219" s="230"/>
      <c r="W219" s="230"/>
      <c r="X219" s="230"/>
      <c r="Y219" s="122"/>
      <c r="Z219" s="203">
        <v>80</v>
      </c>
      <c r="AA219" s="203"/>
      <c r="AB219" s="203"/>
      <c r="AC219" s="203"/>
      <c r="AD219" s="203"/>
      <c r="AE219" s="203"/>
      <c r="AF219" s="230" t="s">
        <v>315</v>
      </c>
      <c r="AG219" s="230"/>
      <c r="AH219" s="249">
        <v>366664</v>
      </c>
      <c r="AI219" s="249"/>
      <c r="AJ219" s="249"/>
      <c r="AK219" s="249"/>
      <c r="AL219" s="249"/>
      <c r="AM219" s="249"/>
      <c r="AN219" s="41" t="s">
        <v>316</v>
      </c>
      <c r="AP219" s="242">
        <f t="shared" si="16"/>
        <v>875043.63600000006</v>
      </c>
      <c r="AQ219" s="242"/>
      <c r="AR219" s="242"/>
      <c r="AS219" s="242"/>
      <c r="AT219" s="242"/>
      <c r="AU219" s="242"/>
      <c r="AV219" s="242"/>
      <c r="AW219" s="242"/>
      <c r="AX219" s="242"/>
      <c r="AY219" s="242"/>
      <c r="AZ219" s="206"/>
      <c r="BB219" s="51"/>
    </row>
    <row r="220" spans="3:54" x14ac:dyDescent="0.25">
      <c r="C220" s="46"/>
      <c r="E220" s="200" t="s">
        <v>10</v>
      </c>
      <c r="F220" s="243"/>
      <c r="G220" s="243"/>
      <c r="H220" s="243"/>
      <c r="I220" s="243"/>
      <c r="J220" s="243"/>
      <c r="K220" s="230" t="str">
        <f t="shared" si="15"/>
        <v>SODA ASH</v>
      </c>
      <c r="L220" s="230"/>
      <c r="M220" s="230"/>
      <c r="N220" s="230"/>
      <c r="O220" s="230"/>
      <c r="P220" s="230"/>
      <c r="Q220" s="230"/>
      <c r="R220" s="230"/>
      <c r="S220" s="230"/>
      <c r="T220" s="230"/>
      <c r="U220" s="230"/>
      <c r="V220" s="230"/>
      <c r="W220" s="230"/>
      <c r="X220" s="230"/>
      <c r="Y220" s="122"/>
      <c r="Z220" s="203">
        <v>20</v>
      </c>
      <c r="AA220" s="203"/>
      <c r="AB220" s="203"/>
      <c r="AC220" s="203"/>
      <c r="AD220" s="203"/>
      <c r="AE220" s="203"/>
      <c r="AF220" s="230" t="s">
        <v>315</v>
      </c>
      <c r="AG220" s="230"/>
      <c r="AH220" s="249">
        <v>91666</v>
      </c>
      <c r="AI220" s="249"/>
      <c r="AJ220" s="249"/>
      <c r="AK220" s="249"/>
      <c r="AL220" s="249"/>
      <c r="AM220" s="249"/>
      <c r="AN220" s="41" t="s">
        <v>316</v>
      </c>
      <c r="AP220" s="242">
        <f t="shared" si="16"/>
        <v>813994.08</v>
      </c>
      <c r="AQ220" s="242"/>
      <c r="AR220" s="242"/>
      <c r="AS220" s="242"/>
      <c r="AT220" s="242"/>
      <c r="AU220" s="242"/>
      <c r="AV220" s="242"/>
      <c r="AW220" s="242"/>
      <c r="AX220" s="242"/>
      <c r="AY220" s="242"/>
      <c r="AZ220" s="206"/>
      <c r="BB220" s="51"/>
    </row>
    <row r="221" spans="3:54" x14ac:dyDescent="0.25">
      <c r="C221" s="46"/>
      <c r="E221" s="200" t="s">
        <v>189</v>
      </c>
      <c r="F221" s="243"/>
      <c r="G221" s="243"/>
      <c r="H221" s="243"/>
      <c r="I221" s="243"/>
      <c r="J221" s="243"/>
      <c r="K221" s="230" t="str">
        <f t="shared" si="15"/>
        <v>KH ACID</v>
      </c>
      <c r="L221" s="230"/>
      <c r="M221" s="230"/>
      <c r="N221" s="230"/>
      <c r="O221" s="230"/>
      <c r="P221" s="230"/>
      <c r="Q221" s="230"/>
      <c r="R221" s="230"/>
      <c r="S221" s="230"/>
      <c r="T221" s="230"/>
      <c r="U221" s="230"/>
      <c r="V221" s="230"/>
      <c r="W221" s="230"/>
      <c r="X221" s="230"/>
      <c r="Y221" s="122"/>
      <c r="Z221" s="203">
        <v>1</v>
      </c>
      <c r="AA221" s="203"/>
      <c r="AB221" s="203"/>
      <c r="AC221" s="203"/>
      <c r="AD221" s="203"/>
      <c r="AE221" s="203"/>
      <c r="AF221" s="230" t="s">
        <v>315</v>
      </c>
      <c r="AG221" s="230"/>
      <c r="AH221" s="249">
        <v>4583.3</v>
      </c>
      <c r="AI221" s="249"/>
      <c r="AJ221" s="249"/>
      <c r="AK221" s="249"/>
      <c r="AL221" s="249"/>
      <c r="AM221" s="249"/>
      <c r="AN221" s="41" t="s">
        <v>316</v>
      </c>
      <c r="AP221" s="242">
        <f t="shared" si="16"/>
        <v>18266.283820000001</v>
      </c>
      <c r="AQ221" s="242"/>
      <c r="AR221" s="242"/>
      <c r="AS221" s="242"/>
      <c r="AT221" s="242"/>
      <c r="AU221" s="242"/>
      <c r="AV221" s="242"/>
      <c r="AW221" s="242"/>
      <c r="AX221" s="242"/>
      <c r="AY221" s="242"/>
      <c r="AZ221" s="206"/>
      <c r="BB221" s="51"/>
    </row>
    <row r="222" spans="3:54" x14ac:dyDescent="0.25">
      <c r="C222" s="46"/>
      <c r="E222" s="200" t="s">
        <v>246</v>
      </c>
      <c r="F222" s="243"/>
      <c r="G222" s="243"/>
      <c r="H222" s="243"/>
      <c r="I222" s="243"/>
      <c r="J222" s="243"/>
      <c r="K222" s="230" t="str">
        <f t="shared" si="15"/>
        <v>LADIPUR RSK</v>
      </c>
      <c r="L222" s="230"/>
      <c r="M222" s="230"/>
      <c r="N222" s="230"/>
      <c r="O222" s="230"/>
      <c r="P222" s="230"/>
      <c r="Q222" s="230"/>
      <c r="R222" s="230"/>
      <c r="S222" s="230"/>
      <c r="T222" s="230"/>
      <c r="U222" s="230"/>
      <c r="V222" s="230"/>
      <c r="W222" s="230"/>
      <c r="X222" s="230"/>
      <c r="Y222" s="122"/>
      <c r="Z222" s="203">
        <v>1</v>
      </c>
      <c r="AA222" s="203"/>
      <c r="AB222" s="203"/>
      <c r="AC222" s="203"/>
      <c r="AD222" s="203"/>
      <c r="AE222" s="203"/>
      <c r="AF222" s="230" t="s">
        <v>315</v>
      </c>
      <c r="AG222" s="230"/>
      <c r="AH222" s="249">
        <v>4583.3</v>
      </c>
      <c r="AI222" s="249"/>
      <c r="AJ222" s="249"/>
      <c r="AK222" s="249"/>
      <c r="AL222" s="249"/>
      <c r="AM222" s="249"/>
      <c r="AN222" s="41" t="s">
        <v>316</v>
      </c>
      <c r="AP222" s="242">
        <f t="shared" si="16"/>
        <v>68749.17916900001</v>
      </c>
      <c r="AQ222" s="242"/>
      <c r="AR222" s="242"/>
      <c r="AS222" s="242"/>
      <c r="AT222" s="242"/>
      <c r="AU222" s="242"/>
      <c r="AV222" s="242"/>
      <c r="AW222" s="242"/>
      <c r="AX222" s="242"/>
      <c r="AY222" s="242"/>
      <c r="AZ222" s="206"/>
      <c r="BB222" s="51"/>
    </row>
    <row r="223" spans="3:54" x14ac:dyDescent="0.25">
      <c r="C223" s="46"/>
      <c r="E223" s="223" t="s">
        <v>238</v>
      </c>
      <c r="F223" s="224"/>
      <c r="G223" s="224"/>
      <c r="H223" s="224"/>
      <c r="I223" s="224"/>
      <c r="J223" s="224"/>
      <c r="K223" s="225" t="str">
        <f t="shared" si="15"/>
        <v>JINFIX ECO RFC 525</v>
      </c>
      <c r="L223" s="225"/>
      <c r="M223" s="225"/>
      <c r="N223" s="225"/>
      <c r="O223" s="225"/>
      <c r="P223" s="225"/>
      <c r="Q223" s="225"/>
      <c r="R223" s="225"/>
      <c r="S223" s="225"/>
      <c r="T223" s="225"/>
      <c r="U223" s="225"/>
      <c r="V223" s="225"/>
      <c r="W223" s="225"/>
      <c r="X223" s="225"/>
      <c r="Y223" s="121"/>
      <c r="Z223" s="226">
        <v>2</v>
      </c>
      <c r="AA223" s="226"/>
      <c r="AB223" s="226"/>
      <c r="AC223" s="226"/>
      <c r="AD223" s="226"/>
      <c r="AE223" s="226"/>
      <c r="AF223" s="225" t="s">
        <v>315</v>
      </c>
      <c r="AG223" s="225"/>
      <c r="AH223" s="227">
        <v>9166.6</v>
      </c>
      <c r="AI223" s="227"/>
      <c r="AJ223" s="227"/>
      <c r="AK223" s="227"/>
      <c r="AL223" s="227"/>
      <c r="AM223" s="227"/>
      <c r="AN223" s="54" t="s">
        <v>316</v>
      </c>
      <c r="AO223" s="54"/>
      <c r="AP223" s="228">
        <f t="shared" si="16"/>
        <v>153419.18421599999</v>
      </c>
      <c r="AQ223" s="228"/>
      <c r="AR223" s="228"/>
      <c r="AS223" s="228"/>
      <c r="AT223" s="228"/>
      <c r="AU223" s="228"/>
      <c r="AV223" s="228"/>
      <c r="AW223" s="228"/>
      <c r="AX223" s="228"/>
      <c r="AY223" s="228"/>
      <c r="AZ223" s="229"/>
      <c r="BB223" s="51"/>
    </row>
    <row r="224" spans="3:54" x14ac:dyDescent="0.25">
      <c r="C224" s="46"/>
      <c r="E224" s="131"/>
      <c r="F224" s="131"/>
      <c r="G224" s="131"/>
      <c r="H224" s="131"/>
      <c r="I224" s="131"/>
      <c r="J224" s="131"/>
      <c r="K224" s="122"/>
      <c r="L224" s="122"/>
      <c r="M224" s="122"/>
      <c r="N224" s="122"/>
      <c r="O224" s="122"/>
      <c r="P224" s="122"/>
      <c r="Q224" s="122"/>
      <c r="R224" s="122"/>
      <c r="S224" s="122"/>
      <c r="T224" s="122"/>
      <c r="U224" s="122"/>
      <c r="V224" s="122"/>
      <c r="W224" s="122"/>
      <c r="X224" s="122"/>
      <c r="Y224" s="122"/>
      <c r="Z224" s="111"/>
      <c r="AA224" s="111"/>
      <c r="AB224" s="111"/>
      <c r="AC224" s="111"/>
      <c r="AD224" s="111"/>
      <c r="AE224" s="111"/>
      <c r="AF224" s="122"/>
      <c r="AG224" s="122"/>
      <c r="AH224" s="131"/>
      <c r="AI224" s="131"/>
      <c r="AJ224" s="131"/>
      <c r="AK224" s="131"/>
      <c r="AL224" s="131"/>
      <c r="AM224" s="131"/>
      <c r="AP224" s="112"/>
      <c r="AQ224" s="112"/>
      <c r="AR224" s="112"/>
      <c r="AS224" s="112"/>
      <c r="AT224" s="112"/>
      <c r="AU224" s="112"/>
      <c r="AV224" s="112"/>
      <c r="AW224" s="112"/>
      <c r="AX224" s="112"/>
      <c r="AY224" s="112"/>
      <c r="AZ224" s="112"/>
      <c r="BB224" s="51"/>
    </row>
    <row r="225" spans="3:54" x14ac:dyDescent="0.25">
      <c r="C225" s="46"/>
      <c r="E225" s="131"/>
      <c r="F225" s="131"/>
      <c r="G225" s="131"/>
      <c r="H225" s="131"/>
      <c r="I225" s="131"/>
      <c r="J225" s="131"/>
      <c r="K225" s="122"/>
      <c r="L225" s="122"/>
      <c r="M225" s="122"/>
      <c r="N225" s="122"/>
      <c r="O225" s="122"/>
      <c r="P225" s="122"/>
      <c r="Q225" s="122"/>
      <c r="R225" s="122"/>
      <c r="S225" s="122"/>
      <c r="T225" s="122"/>
      <c r="U225" s="122"/>
      <c r="V225" s="122"/>
      <c r="W225" s="122"/>
      <c r="X225" s="122"/>
      <c r="Y225" s="122"/>
      <c r="Z225" s="111"/>
      <c r="AA225" s="111"/>
      <c r="AB225" s="111"/>
      <c r="AC225" s="111"/>
      <c r="AD225" s="111"/>
      <c r="AE225" s="111"/>
      <c r="AF225" s="122"/>
      <c r="AG225" s="122"/>
      <c r="AH225" s="131"/>
      <c r="AI225" s="131"/>
      <c r="AJ225" s="131"/>
      <c r="AK225" s="59"/>
      <c r="AL225" s="230" t="s">
        <v>318</v>
      </c>
      <c r="AM225" s="230"/>
      <c r="AN225" s="230"/>
      <c r="AO225" s="230"/>
      <c r="AP225" s="112" t="s">
        <v>11</v>
      </c>
      <c r="AQ225" s="242" t="e">
        <f>SUM(AP198:AZ223)</f>
        <v>#N/A</v>
      </c>
      <c r="AR225" s="242"/>
      <c r="AS225" s="242"/>
      <c r="AT225" s="242"/>
      <c r="AU225" s="242"/>
      <c r="AV225" s="242"/>
      <c r="AW225" s="242"/>
      <c r="AX225" s="242"/>
      <c r="AY225" s="242"/>
      <c r="AZ225" s="242"/>
      <c r="BB225" s="51"/>
    </row>
    <row r="226" spans="3:54" x14ac:dyDescent="0.25">
      <c r="C226" s="46"/>
      <c r="E226" s="131"/>
      <c r="F226" s="131"/>
      <c r="G226" s="131"/>
      <c r="H226" s="131"/>
      <c r="I226" s="131"/>
      <c r="J226" s="131"/>
      <c r="K226" s="122"/>
      <c r="L226" s="122"/>
      <c r="M226" s="122"/>
      <c r="N226" s="122"/>
      <c r="O226" s="122"/>
      <c r="P226" s="122"/>
      <c r="Q226" s="122"/>
      <c r="R226" s="122"/>
      <c r="S226" s="122"/>
      <c r="T226" s="122"/>
      <c r="U226" s="122"/>
      <c r="V226" s="122"/>
      <c r="W226" s="122"/>
      <c r="X226" s="122"/>
      <c r="Y226" s="122"/>
      <c r="Z226" s="111"/>
      <c r="AA226" s="111"/>
      <c r="AB226" s="111"/>
      <c r="AC226" s="111"/>
      <c r="AD226" s="111"/>
      <c r="AE226" s="111"/>
      <c r="AF226" s="122"/>
      <c r="AG226" s="122"/>
      <c r="AH226" s="131"/>
      <c r="AI226" s="131"/>
      <c r="AJ226" s="131"/>
      <c r="AK226" s="59"/>
      <c r="AL226" s="230" t="s">
        <v>317</v>
      </c>
      <c r="AM226" s="230"/>
      <c r="AN226" s="230"/>
      <c r="AO226" s="230"/>
      <c r="AP226" s="112" t="s">
        <v>11</v>
      </c>
      <c r="AQ226" s="242" t="e">
        <f>AQ225/AQ192</f>
        <v>#N/A</v>
      </c>
      <c r="AR226" s="242"/>
      <c r="AS226" s="242"/>
      <c r="AT226" s="242"/>
      <c r="AU226" s="242"/>
      <c r="AV226" s="242"/>
      <c r="AW226" s="242"/>
      <c r="AX226" s="242"/>
      <c r="AY226" s="242"/>
      <c r="AZ226" s="242"/>
      <c r="BB226" s="51"/>
    </row>
    <row r="227" spans="3:54" x14ac:dyDescent="0.25">
      <c r="C227" s="46"/>
      <c r="E227" s="131"/>
      <c r="F227" s="131"/>
      <c r="G227" s="131"/>
      <c r="H227" s="131"/>
      <c r="I227" s="131"/>
      <c r="J227" s="131"/>
      <c r="K227" s="122"/>
      <c r="L227" s="122"/>
      <c r="M227" s="122"/>
      <c r="N227" s="122"/>
      <c r="O227" s="122"/>
      <c r="P227" s="122"/>
      <c r="Q227" s="122"/>
      <c r="R227" s="122"/>
      <c r="S227" s="122"/>
      <c r="T227" s="122"/>
      <c r="U227" s="122"/>
      <c r="V227" s="122"/>
      <c r="W227" s="122"/>
      <c r="X227" s="122"/>
      <c r="Y227" s="122"/>
      <c r="Z227" s="111"/>
      <c r="AA227" s="111"/>
      <c r="AB227" s="111"/>
      <c r="AC227" s="111"/>
      <c r="AD227" s="111"/>
      <c r="AE227" s="111"/>
      <c r="AF227" s="122"/>
      <c r="AG227" s="122"/>
      <c r="AH227" s="131"/>
      <c r="AI227" s="131"/>
      <c r="AJ227" s="131"/>
      <c r="AK227" s="131"/>
      <c r="AL227" s="131"/>
      <c r="AM227" s="131"/>
      <c r="AQ227" s="131"/>
      <c r="AR227" s="131"/>
      <c r="AS227" s="131"/>
      <c r="AT227" s="131"/>
      <c r="AU227" s="131"/>
      <c r="AV227" s="131"/>
      <c r="AW227" s="131"/>
      <c r="AX227" s="131"/>
      <c r="AY227" s="131"/>
      <c r="AZ227" s="131"/>
      <c r="BB227" s="51"/>
    </row>
    <row r="228" spans="3:54" ht="17.25" thickBot="1" x14ac:dyDescent="0.3">
      <c r="C228" s="60"/>
      <c r="D228" s="61"/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1"/>
      <c r="AG228" s="61"/>
      <c r="AH228" s="61"/>
      <c r="AI228" s="61"/>
      <c r="AJ228" s="61"/>
      <c r="AK228" s="61"/>
      <c r="AL228" s="61"/>
      <c r="AM228" s="61"/>
      <c r="AN228" s="61"/>
      <c r="AO228" s="61"/>
      <c r="AP228" s="61"/>
      <c r="AQ228" s="61"/>
      <c r="AR228" s="61"/>
      <c r="AS228" s="61"/>
      <c r="AT228" s="61"/>
      <c r="AU228" s="61"/>
      <c r="AV228" s="61"/>
      <c r="AW228" s="61"/>
      <c r="AX228" s="61"/>
      <c r="AY228" s="61"/>
      <c r="AZ228" s="61"/>
      <c r="BA228" s="61"/>
      <c r="BB228" s="62"/>
    </row>
    <row r="229" spans="3:54" x14ac:dyDescent="0.25">
      <c r="E229" s="243"/>
      <c r="F229" s="243"/>
      <c r="G229" s="243"/>
      <c r="H229" s="243"/>
      <c r="I229" s="243"/>
      <c r="J229" s="243"/>
      <c r="K229" s="230"/>
      <c r="L229" s="230"/>
      <c r="M229" s="230"/>
      <c r="N229" s="230"/>
      <c r="O229" s="230"/>
      <c r="P229" s="230"/>
      <c r="Q229" s="230"/>
      <c r="R229" s="230"/>
      <c r="S229" s="230"/>
      <c r="T229" s="230"/>
      <c r="U229" s="230"/>
      <c r="V229" s="230"/>
      <c r="W229" s="230"/>
      <c r="X229" s="230"/>
      <c r="Y229" s="122"/>
      <c r="Z229" s="203"/>
      <c r="AA229" s="203"/>
      <c r="AB229" s="203"/>
      <c r="AC229" s="203"/>
      <c r="AD229" s="203"/>
      <c r="AE229" s="203"/>
      <c r="AF229" s="230"/>
      <c r="AG229" s="230"/>
      <c r="AH229" s="249"/>
      <c r="AI229" s="249"/>
      <c r="AJ229" s="249"/>
      <c r="AK229" s="249"/>
      <c r="AL229" s="249"/>
      <c r="AM229" s="249"/>
      <c r="AP229" s="242"/>
      <c r="AQ229" s="242"/>
      <c r="AR229" s="242"/>
      <c r="AS229" s="242"/>
      <c r="AT229" s="242"/>
      <c r="AU229" s="242"/>
      <c r="AV229" s="242"/>
      <c r="AW229" s="242"/>
      <c r="AX229" s="242"/>
      <c r="AY229" s="242"/>
      <c r="AZ229" s="242"/>
    </row>
    <row r="230" spans="3:54" ht="17.25" thickBot="1" x14ac:dyDescent="0.3">
      <c r="E230" s="243"/>
      <c r="F230" s="243"/>
      <c r="G230" s="243"/>
      <c r="H230" s="243"/>
      <c r="I230" s="243"/>
      <c r="J230" s="243"/>
      <c r="K230" s="230"/>
      <c r="L230" s="230"/>
      <c r="M230" s="230"/>
      <c r="N230" s="230"/>
      <c r="O230" s="230"/>
      <c r="P230" s="230"/>
      <c r="Q230" s="230"/>
      <c r="R230" s="230"/>
      <c r="S230" s="230"/>
      <c r="T230" s="230"/>
      <c r="U230" s="230"/>
      <c r="V230" s="230"/>
      <c r="W230" s="230"/>
      <c r="X230" s="230"/>
      <c r="Y230" s="122"/>
      <c r="Z230" s="203"/>
      <c r="AA230" s="203"/>
      <c r="AB230" s="203"/>
      <c r="AC230" s="203"/>
      <c r="AD230" s="203"/>
      <c r="AE230" s="203"/>
      <c r="AF230" s="230"/>
      <c r="AG230" s="230"/>
      <c r="AH230" s="249"/>
      <c r="AI230" s="249"/>
      <c r="AJ230" s="249"/>
      <c r="AK230" s="249"/>
      <c r="AL230" s="249"/>
      <c r="AM230" s="249"/>
      <c r="AP230" s="242"/>
      <c r="AQ230" s="242"/>
      <c r="AR230" s="242"/>
      <c r="AS230" s="242"/>
      <c r="AT230" s="242"/>
      <c r="AU230" s="242"/>
      <c r="AV230" s="242"/>
      <c r="AW230" s="242"/>
      <c r="AX230" s="242"/>
      <c r="AY230" s="242"/>
      <c r="AZ230" s="242"/>
    </row>
    <row r="231" spans="3:54" x14ac:dyDescent="0.25">
      <c r="C231" s="43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  <c r="AH231" s="44"/>
      <c r="AI231" s="44"/>
      <c r="AJ231" s="44"/>
      <c r="AK231" s="44"/>
      <c r="AL231" s="44"/>
      <c r="AM231" s="44"/>
      <c r="AN231" s="44"/>
      <c r="AO231" s="44"/>
      <c r="AP231" s="44"/>
      <c r="AQ231" s="44"/>
      <c r="AR231" s="44"/>
      <c r="AS231" s="44"/>
      <c r="AT231" s="44"/>
      <c r="AU231" s="44"/>
      <c r="AV231" s="44"/>
      <c r="AW231" s="44"/>
      <c r="AX231" s="44"/>
      <c r="AY231" s="44"/>
      <c r="AZ231" s="44"/>
      <c r="BA231" s="44"/>
      <c r="BB231" s="45"/>
    </row>
    <row r="232" spans="3:54" x14ac:dyDescent="0.25">
      <c r="C232" s="46"/>
      <c r="E232" s="245" t="s">
        <v>0</v>
      </c>
      <c r="F232" s="245"/>
      <c r="G232" s="245"/>
      <c r="H232" s="245"/>
      <c r="I232" s="245"/>
      <c r="J232" s="49" t="s">
        <v>11</v>
      </c>
      <c r="K232" s="245" t="s">
        <v>430</v>
      </c>
      <c r="L232" s="245"/>
      <c r="M232" s="245"/>
      <c r="N232" s="245"/>
      <c r="O232" s="245"/>
      <c r="P232" s="245"/>
      <c r="Q232" s="245"/>
      <c r="R232" s="245"/>
      <c r="S232" s="245"/>
      <c r="T232" s="245"/>
      <c r="U232" s="245"/>
      <c r="V232" s="49"/>
      <c r="W232" s="49"/>
      <c r="X232" s="49"/>
      <c r="Y232" s="49"/>
      <c r="Z232" s="49"/>
      <c r="AA232" s="49"/>
      <c r="AB232" s="49"/>
      <c r="AC232" s="49"/>
      <c r="AD232" s="50"/>
      <c r="AE232" s="50"/>
      <c r="AF232" s="50"/>
      <c r="AG232" s="50"/>
      <c r="AH232" s="245" t="s">
        <v>3</v>
      </c>
      <c r="AI232" s="245"/>
      <c r="AJ232" s="245"/>
      <c r="AK232" s="245"/>
      <c r="AL232" s="245"/>
      <c r="AM232" s="245"/>
      <c r="AN232" s="245"/>
      <c r="AO232" s="245"/>
      <c r="AP232" s="49" t="s">
        <v>11</v>
      </c>
      <c r="AQ232" s="247">
        <v>458.33</v>
      </c>
      <c r="AR232" s="247"/>
      <c r="AS232" s="247"/>
      <c r="AT232" s="247"/>
      <c r="AU232" s="49" t="s">
        <v>319</v>
      </c>
      <c r="AV232" s="49"/>
      <c r="AW232" s="49"/>
      <c r="AX232" s="49"/>
      <c r="AY232" s="49"/>
      <c r="AZ232" s="49"/>
      <c r="BB232" s="51"/>
    </row>
    <row r="233" spans="3:54" x14ac:dyDescent="0.25">
      <c r="C233" s="46"/>
      <c r="E233" s="245" t="s">
        <v>322</v>
      </c>
      <c r="F233" s="245"/>
      <c r="G233" s="245"/>
      <c r="H233" s="245"/>
      <c r="I233" s="245"/>
      <c r="J233" s="49" t="s">
        <v>11</v>
      </c>
      <c r="K233" s="245" t="s">
        <v>626</v>
      </c>
      <c r="L233" s="245"/>
      <c r="M233" s="245"/>
      <c r="N233" s="245"/>
      <c r="O233" s="245"/>
      <c r="P233" s="245"/>
      <c r="Q233" s="245"/>
      <c r="R233" s="245"/>
      <c r="S233" s="245"/>
      <c r="T233" s="245"/>
      <c r="U233" s="245"/>
      <c r="V233" s="49"/>
      <c r="W233" s="49"/>
      <c r="X233" s="49"/>
      <c r="Y233" s="49"/>
      <c r="Z233" s="49"/>
      <c r="AA233" s="49"/>
      <c r="AB233" s="49"/>
      <c r="AC233" s="49"/>
      <c r="AD233" s="50"/>
      <c r="AE233" s="50"/>
      <c r="AF233" s="50"/>
      <c r="AG233" s="50"/>
      <c r="AH233" s="245" t="s">
        <v>4</v>
      </c>
      <c r="AI233" s="245"/>
      <c r="AJ233" s="245"/>
      <c r="AK233" s="245"/>
      <c r="AL233" s="245"/>
      <c r="AM233" s="245"/>
      <c r="AN233" s="245"/>
      <c r="AO233" s="245"/>
      <c r="AP233" s="49" t="s">
        <v>11</v>
      </c>
      <c r="AQ233" s="245">
        <v>2200</v>
      </c>
      <c r="AR233" s="245"/>
      <c r="AS233" s="245"/>
      <c r="AT233" s="245"/>
      <c r="AU233" s="49" t="s">
        <v>320</v>
      </c>
      <c r="AV233" s="49"/>
      <c r="AW233" s="49"/>
      <c r="AX233" s="49"/>
      <c r="AY233" s="49"/>
      <c r="AZ233" s="49"/>
      <c r="BB233" s="51"/>
    </row>
    <row r="234" spans="3:54" x14ac:dyDescent="0.25">
      <c r="C234" s="46"/>
      <c r="E234" s="245" t="s">
        <v>1</v>
      </c>
      <c r="F234" s="245"/>
      <c r="G234" s="245"/>
      <c r="H234" s="245"/>
      <c r="I234" s="245"/>
      <c r="J234" s="49" t="s">
        <v>11</v>
      </c>
      <c r="K234" s="245" t="s">
        <v>615</v>
      </c>
      <c r="L234" s="245"/>
      <c r="M234" s="245"/>
      <c r="N234" s="245"/>
      <c r="O234" s="245"/>
      <c r="P234" s="245"/>
      <c r="Q234" s="245"/>
      <c r="R234" s="245"/>
      <c r="S234" s="245"/>
      <c r="T234" s="245"/>
      <c r="U234" s="245"/>
      <c r="V234" s="49"/>
      <c r="W234" s="49"/>
      <c r="X234" s="49"/>
      <c r="Y234" s="49"/>
      <c r="Z234" s="49"/>
      <c r="AA234" s="49"/>
      <c r="AB234" s="49"/>
      <c r="AC234" s="49"/>
      <c r="AD234" s="50"/>
      <c r="AE234" s="50"/>
      <c r="AF234" s="50"/>
      <c r="AG234" s="50"/>
      <c r="AH234" s="245"/>
      <c r="AI234" s="245"/>
      <c r="AJ234" s="245"/>
      <c r="AK234" s="245"/>
      <c r="AL234" s="245"/>
      <c r="AM234" s="245"/>
      <c r="AN234" s="245"/>
      <c r="AO234" s="245"/>
      <c r="AP234" s="49"/>
      <c r="AQ234" s="246"/>
      <c r="AR234" s="246"/>
      <c r="AS234" s="246"/>
      <c r="AT234" s="246"/>
      <c r="AU234" s="49"/>
      <c r="AV234" s="49"/>
      <c r="AW234" s="49"/>
      <c r="AX234" s="49"/>
      <c r="AY234" s="49"/>
      <c r="AZ234" s="49"/>
      <c r="BB234" s="51"/>
    </row>
    <row r="235" spans="3:54" x14ac:dyDescent="0.25">
      <c r="C235" s="46"/>
      <c r="E235" s="245" t="s">
        <v>2</v>
      </c>
      <c r="F235" s="245"/>
      <c r="G235" s="245"/>
      <c r="H235" s="245"/>
      <c r="I235" s="245"/>
      <c r="J235" s="49" t="s">
        <v>11</v>
      </c>
      <c r="K235" s="245" t="s">
        <v>612</v>
      </c>
      <c r="L235" s="245"/>
      <c r="M235" s="245"/>
      <c r="N235" s="245"/>
      <c r="O235" s="245"/>
      <c r="P235" s="245"/>
      <c r="Q235" s="245"/>
      <c r="R235" s="245"/>
      <c r="S235" s="245"/>
      <c r="T235" s="245"/>
      <c r="U235" s="245"/>
      <c r="V235" s="49"/>
      <c r="W235" s="49"/>
      <c r="X235" s="49"/>
      <c r="Y235" s="49"/>
      <c r="Z235" s="49"/>
      <c r="AA235" s="49"/>
      <c r="AB235" s="49"/>
      <c r="AC235" s="49"/>
      <c r="AD235" s="49"/>
      <c r="AE235" s="49"/>
      <c r="AF235" s="49"/>
      <c r="AG235" s="49"/>
      <c r="AH235" s="245"/>
      <c r="AI235" s="245"/>
      <c r="AJ235" s="245"/>
      <c r="AK235" s="245"/>
      <c r="AL235" s="245"/>
      <c r="AM235" s="245"/>
      <c r="AN235" s="245"/>
      <c r="AO235" s="245"/>
      <c r="AP235" s="49"/>
      <c r="AQ235" s="49"/>
      <c r="AR235" s="49"/>
      <c r="AS235" s="49"/>
      <c r="AT235" s="49"/>
      <c r="AU235" s="49"/>
      <c r="AV235" s="49"/>
      <c r="AW235" s="49"/>
      <c r="AX235" s="49"/>
      <c r="AY235" s="49"/>
      <c r="AZ235" s="49"/>
      <c r="BB235" s="51"/>
    </row>
    <row r="236" spans="3:54" x14ac:dyDescent="0.25">
      <c r="C236" s="46"/>
      <c r="BB236" s="51"/>
    </row>
    <row r="237" spans="3:54" x14ac:dyDescent="0.25">
      <c r="C237" s="46"/>
      <c r="BB237" s="51"/>
    </row>
    <row r="238" spans="3:54" x14ac:dyDescent="0.25">
      <c r="C238" s="46"/>
      <c r="BB238" s="51"/>
    </row>
    <row r="239" spans="3:54" x14ac:dyDescent="0.25">
      <c r="C239" s="46"/>
      <c r="E239" s="216" t="s">
        <v>209</v>
      </c>
      <c r="F239" s="217"/>
      <c r="G239" s="217"/>
      <c r="H239" s="217"/>
      <c r="I239" s="217"/>
      <c r="J239" s="217"/>
      <c r="K239" s="218" t="str">
        <f t="shared" ref="K239:K262" si="17">VLOOKUP(E239,$CE$1:$CH$990,2,FALSE)</f>
        <v>MEGALASE HSC</v>
      </c>
      <c r="L239" s="218"/>
      <c r="M239" s="218"/>
      <c r="N239" s="218"/>
      <c r="O239" s="218"/>
      <c r="P239" s="218"/>
      <c r="Q239" s="218"/>
      <c r="R239" s="218"/>
      <c r="S239" s="218"/>
      <c r="T239" s="218"/>
      <c r="U239" s="218"/>
      <c r="V239" s="218"/>
      <c r="W239" s="218"/>
      <c r="X239" s="218"/>
      <c r="Y239" s="124"/>
      <c r="Z239" s="236">
        <v>1.5</v>
      </c>
      <c r="AA239" s="236"/>
      <c r="AB239" s="236"/>
      <c r="AC239" s="236"/>
      <c r="AD239" s="236"/>
      <c r="AE239" s="236"/>
      <c r="AF239" s="218" t="s">
        <v>315</v>
      </c>
      <c r="AG239" s="218"/>
      <c r="AH239" s="220">
        <v>6874.95</v>
      </c>
      <c r="AI239" s="220"/>
      <c r="AJ239" s="220"/>
      <c r="AK239" s="220"/>
      <c r="AL239" s="220"/>
      <c r="AM239" s="220"/>
      <c r="AN239" s="55" t="s">
        <v>316</v>
      </c>
      <c r="AO239" s="55"/>
      <c r="AP239" s="221">
        <f t="shared" ref="AP239:AP262" si="18">(AH239*VLOOKUP(E239,$CE$1:$CH$990,4,FALSE))/1000</f>
        <v>310907.44508850004</v>
      </c>
      <c r="AQ239" s="221"/>
      <c r="AR239" s="221"/>
      <c r="AS239" s="221"/>
      <c r="AT239" s="221"/>
      <c r="AU239" s="221"/>
      <c r="AV239" s="221"/>
      <c r="AW239" s="221"/>
      <c r="AX239" s="221"/>
      <c r="AY239" s="221"/>
      <c r="AZ239" s="222"/>
      <c r="BB239" s="51"/>
    </row>
    <row r="240" spans="3:54" x14ac:dyDescent="0.25">
      <c r="C240" s="46"/>
      <c r="E240" s="200" t="s">
        <v>185</v>
      </c>
      <c r="F240" s="201"/>
      <c r="G240" s="201"/>
      <c r="H240" s="201"/>
      <c r="I240" s="201"/>
      <c r="J240" s="201"/>
      <c r="K240" s="202" t="str">
        <f t="shared" si="17"/>
        <v>H2O2</v>
      </c>
      <c r="L240" s="202"/>
      <c r="M240" s="202"/>
      <c r="N240" s="202"/>
      <c r="O240" s="202"/>
      <c r="P240" s="202"/>
      <c r="Q240" s="202"/>
      <c r="R240" s="202"/>
      <c r="S240" s="202"/>
      <c r="T240" s="202"/>
      <c r="U240" s="202"/>
      <c r="V240" s="202"/>
      <c r="W240" s="202"/>
      <c r="X240" s="202"/>
      <c r="Y240" s="123"/>
      <c r="Z240" s="232">
        <v>2</v>
      </c>
      <c r="AA240" s="232"/>
      <c r="AB240" s="232"/>
      <c r="AC240" s="232"/>
      <c r="AD240" s="232"/>
      <c r="AE240" s="232"/>
      <c r="AF240" s="202" t="s">
        <v>315</v>
      </c>
      <c r="AG240" s="202"/>
      <c r="AH240" s="233">
        <v>9166.6</v>
      </c>
      <c r="AI240" s="233"/>
      <c r="AJ240" s="233"/>
      <c r="AK240" s="233"/>
      <c r="AL240" s="233"/>
      <c r="AM240" s="233"/>
      <c r="AN240" s="47" t="s">
        <v>316</v>
      </c>
      <c r="AO240" s="47"/>
      <c r="AP240" s="205">
        <f t="shared" si="18"/>
        <v>54842.851139999999</v>
      </c>
      <c r="AQ240" s="205"/>
      <c r="AR240" s="205"/>
      <c r="AS240" s="205"/>
      <c r="AT240" s="205"/>
      <c r="AU240" s="205"/>
      <c r="AV240" s="205"/>
      <c r="AW240" s="205"/>
      <c r="AX240" s="205"/>
      <c r="AY240" s="205"/>
      <c r="AZ240" s="206"/>
      <c r="BB240" s="51"/>
    </row>
    <row r="241" spans="3:54" x14ac:dyDescent="0.25">
      <c r="C241" s="46"/>
      <c r="E241" s="200" t="s">
        <v>183</v>
      </c>
      <c r="F241" s="201"/>
      <c r="G241" s="201"/>
      <c r="H241" s="201"/>
      <c r="I241" s="201"/>
      <c r="J241" s="201"/>
      <c r="K241" s="202" t="str">
        <f t="shared" si="17"/>
        <v>CAUSTIC SODA LIQ</v>
      </c>
      <c r="L241" s="202"/>
      <c r="M241" s="202"/>
      <c r="N241" s="202"/>
      <c r="O241" s="202"/>
      <c r="P241" s="202"/>
      <c r="Q241" s="202"/>
      <c r="R241" s="202"/>
      <c r="S241" s="202"/>
      <c r="T241" s="202"/>
      <c r="U241" s="202"/>
      <c r="V241" s="202"/>
      <c r="W241" s="202"/>
      <c r="X241" s="202"/>
      <c r="Y241" s="123"/>
      <c r="Z241" s="232">
        <v>1.5</v>
      </c>
      <c r="AA241" s="232"/>
      <c r="AB241" s="232"/>
      <c r="AC241" s="232"/>
      <c r="AD241" s="232"/>
      <c r="AE241" s="232"/>
      <c r="AF241" s="202" t="s">
        <v>315</v>
      </c>
      <c r="AG241" s="202"/>
      <c r="AH241" s="233">
        <v>6874.95</v>
      </c>
      <c r="AI241" s="233"/>
      <c r="AJ241" s="233"/>
      <c r="AK241" s="233"/>
      <c r="AL241" s="233"/>
      <c r="AM241" s="233"/>
      <c r="AN241" s="47" t="s">
        <v>316</v>
      </c>
      <c r="AO241" s="47"/>
      <c r="AP241" s="205">
        <f t="shared" si="18"/>
        <v>58760.197650000002</v>
      </c>
      <c r="AQ241" s="205"/>
      <c r="AR241" s="205"/>
      <c r="AS241" s="205"/>
      <c r="AT241" s="205"/>
      <c r="AU241" s="205"/>
      <c r="AV241" s="205"/>
      <c r="AW241" s="205"/>
      <c r="AX241" s="205"/>
      <c r="AY241" s="205"/>
      <c r="AZ241" s="206"/>
      <c r="BB241" s="51"/>
    </row>
    <row r="242" spans="3:54" x14ac:dyDescent="0.25">
      <c r="C242" s="46"/>
      <c r="E242" s="223" t="s">
        <v>256</v>
      </c>
      <c r="F242" s="224"/>
      <c r="G242" s="224"/>
      <c r="H242" s="224"/>
      <c r="I242" s="224"/>
      <c r="J242" s="224"/>
      <c r="K242" s="225" t="str">
        <f t="shared" si="17"/>
        <v>UNICEL SPC</v>
      </c>
      <c r="L242" s="225"/>
      <c r="M242" s="225"/>
      <c r="N242" s="225"/>
      <c r="O242" s="225"/>
      <c r="P242" s="225"/>
      <c r="Q242" s="225"/>
      <c r="R242" s="225"/>
      <c r="S242" s="225"/>
      <c r="T242" s="225"/>
      <c r="U242" s="225"/>
      <c r="V242" s="225"/>
      <c r="W242" s="225"/>
      <c r="X242" s="225"/>
      <c r="Y242" s="121"/>
      <c r="Z242" s="237">
        <v>1</v>
      </c>
      <c r="AA242" s="237"/>
      <c r="AB242" s="237"/>
      <c r="AC242" s="237"/>
      <c r="AD242" s="237"/>
      <c r="AE242" s="237"/>
      <c r="AF242" s="225" t="s">
        <v>315</v>
      </c>
      <c r="AG242" s="225"/>
      <c r="AH242" s="238">
        <v>4583.3</v>
      </c>
      <c r="AI242" s="238"/>
      <c r="AJ242" s="238"/>
      <c r="AK242" s="238"/>
      <c r="AL242" s="238"/>
      <c r="AM242" s="238"/>
      <c r="AN242" s="54" t="s">
        <v>316</v>
      </c>
      <c r="AO242" s="54"/>
      <c r="AP242" s="228">
        <f t="shared" si="18"/>
        <v>127996.30661100001</v>
      </c>
      <c r="AQ242" s="228"/>
      <c r="AR242" s="228"/>
      <c r="AS242" s="228"/>
      <c r="AT242" s="228"/>
      <c r="AU242" s="228"/>
      <c r="AV242" s="228"/>
      <c r="AW242" s="228"/>
      <c r="AX242" s="228"/>
      <c r="AY242" s="228"/>
      <c r="AZ242" s="229"/>
      <c r="BB242" s="51"/>
    </row>
    <row r="243" spans="3:54" x14ac:dyDescent="0.25">
      <c r="C243" s="46"/>
      <c r="E243" s="216" t="s">
        <v>189</v>
      </c>
      <c r="F243" s="217"/>
      <c r="G243" s="217"/>
      <c r="H243" s="217"/>
      <c r="I243" s="217"/>
      <c r="J243" s="217"/>
      <c r="K243" s="218" t="str">
        <f t="shared" si="17"/>
        <v>KH ACID</v>
      </c>
      <c r="L243" s="218"/>
      <c r="M243" s="218"/>
      <c r="N243" s="218"/>
      <c r="O243" s="218"/>
      <c r="P243" s="218"/>
      <c r="Q243" s="218"/>
      <c r="R243" s="218"/>
      <c r="S243" s="218"/>
      <c r="T243" s="218"/>
      <c r="U243" s="218"/>
      <c r="V243" s="218"/>
      <c r="W243" s="218"/>
      <c r="X243" s="218"/>
      <c r="Y243" s="124"/>
      <c r="Z243" s="236">
        <v>1</v>
      </c>
      <c r="AA243" s="236"/>
      <c r="AB243" s="236"/>
      <c r="AC243" s="236"/>
      <c r="AD243" s="236"/>
      <c r="AE243" s="236"/>
      <c r="AF243" s="218" t="s">
        <v>315</v>
      </c>
      <c r="AG243" s="218"/>
      <c r="AH243" s="220">
        <v>4583.3</v>
      </c>
      <c r="AI243" s="220"/>
      <c r="AJ243" s="220"/>
      <c r="AK243" s="220"/>
      <c r="AL243" s="220"/>
      <c r="AM243" s="220"/>
      <c r="AN243" s="55" t="s">
        <v>316</v>
      </c>
      <c r="AO243" s="55"/>
      <c r="AP243" s="221">
        <f t="shared" si="18"/>
        <v>18266.283820000001</v>
      </c>
      <c r="AQ243" s="221"/>
      <c r="AR243" s="221"/>
      <c r="AS243" s="221"/>
      <c r="AT243" s="221"/>
      <c r="AU243" s="221"/>
      <c r="AV243" s="221"/>
      <c r="AW243" s="221"/>
      <c r="AX243" s="221"/>
      <c r="AY243" s="221"/>
      <c r="AZ243" s="222"/>
      <c r="BB243" s="51"/>
    </row>
    <row r="244" spans="3:54" x14ac:dyDescent="0.25">
      <c r="C244" s="46"/>
      <c r="E244" s="200" t="s">
        <v>83</v>
      </c>
      <c r="F244" s="201"/>
      <c r="G244" s="201"/>
      <c r="H244" s="201"/>
      <c r="I244" s="201"/>
      <c r="J244" s="201"/>
      <c r="K244" s="202" t="str">
        <f t="shared" si="17"/>
        <v>TERASIL RUBINE TC</v>
      </c>
      <c r="L244" s="202"/>
      <c r="M244" s="202"/>
      <c r="N244" s="202"/>
      <c r="O244" s="202"/>
      <c r="P244" s="202"/>
      <c r="Q244" s="202"/>
      <c r="R244" s="202"/>
      <c r="S244" s="202"/>
      <c r="T244" s="202"/>
      <c r="U244" s="202"/>
      <c r="V244" s="202"/>
      <c r="W244" s="202"/>
      <c r="X244" s="202"/>
      <c r="Y244" s="123"/>
      <c r="Z244" s="232">
        <v>0.38</v>
      </c>
      <c r="AA244" s="232"/>
      <c r="AB244" s="232"/>
      <c r="AC244" s="232"/>
      <c r="AD244" s="232"/>
      <c r="AE244" s="232"/>
      <c r="AF244" s="202" t="s">
        <v>315</v>
      </c>
      <c r="AG244" s="202"/>
      <c r="AH244" s="233">
        <v>1741.65</v>
      </c>
      <c r="AI244" s="233"/>
      <c r="AJ244" s="233"/>
      <c r="AK244" s="233"/>
      <c r="AL244" s="233"/>
      <c r="AM244" s="233"/>
      <c r="AN244" s="47" t="s">
        <v>316</v>
      </c>
      <c r="AO244" s="47"/>
      <c r="AP244" s="205">
        <f t="shared" si="18"/>
        <v>318567.813975</v>
      </c>
      <c r="AQ244" s="205"/>
      <c r="AR244" s="205"/>
      <c r="AS244" s="205"/>
      <c r="AT244" s="205"/>
      <c r="AU244" s="205"/>
      <c r="AV244" s="205"/>
      <c r="AW244" s="205"/>
      <c r="AX244" s="205"/>
      <c r="AY244" s="205"/>
      <c r="AZ244" s="206"/>
      <c r="BB244" s="51"/>
    </row>
    <row r="245" spans="3:54" x14ac:dyDescent="0.25">
      <c r="C245" s="46"/>
      <c r="E245" s="200" t="s">
        <v>85</v>
      </c>
      <c r="F245" s="201"/>
      <c r="G245" s="201"/>
      <c r="H245" s="201"/>
      <c r="I245" s="201"/>
      <c r="J245" s="201"/>
      <c r="K245" s="202" t="str">
        <f t="shared" si="17"/>
        <v>TERASIL VIOLET WW – 2RS</v>
      </c>
      <c r="L245" s="202"/>
      <c r="M245" s="202"/>
      <c r="N245" s="202"/>
      <c r="O245" s="202"/>
      <c r="P245" s="202"/>
      <c r="Q245" s="202"/>
      <c r="R245" s="202"/>
      <c r="S245" s="202"/>
      <c r="T245" s="202"/>
      <c r="U245" s="202"/>
      <c r="V245" s="202"/>
      <c r="W245" s="202"/>
      <c r="X245" s="202"/>
      <c r="Y245" s="123"/>
      <c r="Z245" s="232">
        <v>0.36</v>
      </c>
      <c r="AA245" s="232"/>
      <c r="AB245" s="232"/>
      <c r="AC245" s="232"/>
      <c r="AD245" s="232"/>
      <c r="AE245" s="232"/>
      <c r="AF245" s="202" t="s">
        <v>315</v>
      </c>
      <c r="AG245" s="202"/>
      <c r="AH245" s="233">
        <v>1649.99</v>
      </c>
      <c r="AI245" s="233"/>
      <c r="AJ245" s="233"/>
      <c r="AK245" s="233"/>
      <c r="AL245" s="233"/>
      <c r="AM245" s="233"/>
      <c r="AN245" s="47" t="s">
        <v>316</v>
      </c>
      <c r="AO245" s="47"/>
      <c r="AP245" s="205">
        <f t="shared" si="18"/>
        <v>663964.72094700008</v>
      </c>
      <c r="AQ245" s="205"/>
      <c r="AR245" s="205"/>
      <c r="AS245" s="205"/>
      <c r="AT245" s="205"/>
      <c r="AU245" s="205"/>
      <c r="AV245" s="205"/>
      <c r="AW245" s="205"/>
      <c r="AX245" s="205"/>
      <c r="AY245" s="205"/>
      <c r="AZ245" s="206"/>
      <c r="BB245" s="51"/>
    </row>
    <row r="246" spans="3:54" x14ac:dyDescent="0.25">
      <c r="C246" s="46"/>
      <c r="E246" s="223" t="s">
        <v>87</v>
      </c>
      <c r="F246" s="224"/>
      <c r="G246" s="224"/>
      <c r="H246" s="224"/>
      <c r="I246" s="224"/>
      <c r="J246" s="224"/>
      <c r="K246" s="225" t="str">
        <f t="shared" si="17"/>
        <v>TERASIL BLUE BG – 02</v>
      </c>
      <c r="L246" s="225"/>
      <c r="M246" s="225"/>
      <c r="N246" s="225"/>
      <c r="O246" s="225"/>
      <c r="P246" s="225"/>
      <c r="Q246" s="225"/>
      <c r="R246" s="225"/>
      <c r="S246" s="225"/>
      <c r="T246" s="225"/>
      <c r="U246" s="225"/>
      <c r="V246" s="225"/>
      <c r="W246" s="225"/>
      <c r="X246" s="225"/>
      <c r="Y246" s="121"/>
      <c r="Z246" s="237">
        <v>9.5000000000000001E-2</v>
      </c>
      <c r="AA246" s="237"/>
      <c r="AB246" s="237"/>
      <c r="AC246" s="237"/>
      <c r="AD246" s="237"/>
      <c r="AE246" s="237"/>
      <c r="AF246" s="225" t="s">
        <v>315</v>
      </c>
      <c r="AG246" s="225"/>
      <c r="AH246" s="238">
        <v>435.41</v>
      </c>
      <c r="AI246" s="238"/>
      <c r="AJ246" s="238"/>
      <c r="AK246" s="238"/>
      <c r="AL246" s="238"/>
      <c r="AM246" s="238"/>
      <c r="AN246" s="54" t="s">
        <v>316</v>
      </c>
      <c r="AO246" s="54"/>
      <c r="AP246" s="228">
        <f t="shared" si="18"/>
        <v>169901.858592</v>
      </c>
      <c r="AQ246" s="228"/>
      <c r="AR246" s="228"/>
      <c r="AS246" s="228"/>
      <c r="AT246" s="228"/>
      <c r="AU246" s="228"/>
      <c r="AV246" s="228"/>
      <c r="AW246" s="228"/>
      <c r="AX246" s="228"/>
      <c r="AY246" s="228"/>
      <c r="AZ246" s="229"/>
      <c r="BB246" s="51"/>
    </row>
    <row r="247" spans="3:54" x14ac:dyDescent="0.25">
      <c r="C247" s="46"/>
      <c r="E247" s="200" t="s">
        <v>187</v>
      </c>
      <c r="F247" s="201"/>
      <c r="G247" s="201"/>
      <c r="H247" s="201"/>
      <c r="I247" s="201"/>
      <c r="J247" s="201"/>
      <c r="K247" s="202" t="str">
        <f t="shared" si="17"/>
        <v>FORMIC ACID</v>
      </c>
      <c r="L247" s="202"/>
      <c r="M247" s="202"/>
      <c r="N247" s="202"/>
      <c r="O247" s="202"/>
      <c r="P247" s="202"/>
      <c r="Q247" s="202"/>
      <c r="R247" s="202"/>
      <c r="S247" s="202"/>
      <c r="T247" s="202"/>
      <c r="U247" s="202"/>
      <c r="V247" s="202"/>
      <c r="W247" s="202"/>
      <c r="X247" s="202"/>
      <c r="Y247" s="123"/>
      <c r="Z247" s="232">
        <v>0.3</v>
      </c>
      <c r="AA247" s="232"/>
      <c r="AB247" s="232"/>
      <c r="AC247" s="232"/>
      <c r="AD247" s="232"/>
      <c r="AE247" s="232"/>
      <c r="AF247" s="202" t="s">
        <v>315</v>
      </c>
      <c r="AG247" s="202"/>
      <c r="AH247" s="233">
        <v>1374.99</v>
      </c>
      <c r="AI247" s="233"/>
      <c r="AJ247" s="233"/>
      <c r="AK247" s="233"/>
      <c r="AL247" s="233"/>
      <c r="AM247" s="233"/>
      <c r="AN247" s="47" t="s">
        <v>316</v>
      </c>
      <c r="AO247" s="47"/>
      <c r="AP247" s="205">
        <f t="shared" si="18"/>
        <v>18232.367399999999</v>
      </c>
      <c r="AQ247" s="205"/>
      <c r="AR247" s="205"/>
      <c r="AS247" s="205"/>
      <c r="AT247" s="205"/>
      <c r="AU247" s="205"/>
      <c r="AV247" s="205"/>
      <c r="AW247" s="205"/>
      <c r="AX247" s="205"/>
      <c r="AY247" s="205"/>
      <c r="AZ247" s="206"/>
      <c r="BB247" s="51"/>
    </row>
    <row r="248" spans="3:54" x14ac:dyDescent="0.25">
      <c r="C248" s="46"/>
      <c r="E248" s="200" t="s">
        <v>191</v>
      </c>
      <c r="F248" s="201"/>
      <c r="G248" s="201"/>
      <c r="H248" s="201"/>
      <c r="I248" s="201"/>
      <c r="J248" s="201"/>
      <c r="K248" s="202" t="str">
        <f t="shared" si="17"/>
        <v>NTW RM 340 E NEW LIQ</v>
      </c>
      <c r="L248" s="202"/>
      <c r="M248" s="202"/>
      <c r="N248" s="202"/>
      <c r="O248" s="202"/>
      <c r="P248" s="202"/>
      <c r="Q248" s="202"/>
      <c r="R248" s="202"/>
      <c r="S248" s="202"/>
      <c r="T248" s="202"/>
      <c r="U248" s="202"/>
      <c r="V248" s="202"/>
      <c r="W248" s="202"/>
      <c r="X248" s="202"/>
      <c r="Y248" s="123"/>
      <c r="Z248" s="232">
        <v>0.5</v>
      </c>
      <c r="AA248" s="232"/>
      <c r="AB248" s="232"/>
      <c r="AC248" s="232"/>
      <c r="AD248" s="232"/>
      <c r="AE248" s="232"/>
      <c r="AF248" s="202" t="s">
        <v>315</v>
      </c>
      <c r="AG248" s="202"/>
      <c r="AH248" s="233">
        <v>2291.65</v>
      </c>
      <c r="AI248" s="233"/>
      <c r="AJ248" s="233"/>
      <c r="AK248" s="233"/>
      <c r="AL248" s="233"/>
      <c r="AM248" s="233"/>
      <c r="AN248" s="47" t="s">
        <v>316</v>
      </c>
      <c r="AO248" s="47"/>
      <c r="AP248" s="205">
        <f t="shared" si="18"/>
        <v>48651.729500000001</v>
      </c>
      <c r="AQ248" s="205"/>
      <c r="AR248" s="205"/>
      <c r="AS248" s="205"/>
      <c r="AT248" s="205"/>
      <c r="AU248" s="205"/>
      <c r="AV248" s="205"/>
      <c r="AW248" s="205"/>
      <c r="AX248" s="205"/>
      <c r="AY248" s="205"/>
      <c r="AZ248" s="206"/>
      <c r="BB248" s="51"/>
    </row>
    <row r="249" spans="3:54" x14ac:dyDescent="0.25">
      <c r="C249" s="46"/>
      <c r="E249" s="208" t="s">
        <v>195</v>
      </c>
      <c r="F249" s="209"/>
      <c r="G249" s="209"/>
      <c r="H249" s="209"/>
      <c r="I249" s="209"/>
      <c r="J249" s="209"/>
      <c r="K249" s="210" t="str">
        <f t="shared" si="17"/>
        <v>SODIUM HYDROSULFITE</v>
      </c>
      <c r="L249" s="210"/>
      <c r="M249" s="210"/>
      <c r="N249" s="210"/>
      <c r="O249" s="210"/>
      <c r="P249" s="210"/>
      <c r="Q249" s="210"/>
      <c r="R249" s="210"/>
      <c r="S249" s="210"/>
      <c r="T249" s="210"/>
      <c r="U249" s="210"/>
      <c r="V249" s="210"/>
      <c r="W249" s="210"/>
      <c r="X249" s="210"/>
      <c r="Y249" s="127"/>
      <c r="Z249" s="234">
        <v>3</v>
      </c>
      <c r="AA249" s="234"/>
      <c r="AB249" s="234"/>
      <c r="AC249" s="234"/>
      <c r="AD249" s="234"/>
      <c r="AE249" s="234"/>
      <c r="AF249" s="210" t="s">
        <v>315</v>
      </c>
      <c r="AG249" s="210"/>
      <c r="AH249" s="235">
        <v>13749.9</v>
      </c>
      <c r="AI249" s="235"/>
      <c r="AJ249" s="235"/>
      <c r="AK249" s="235"/>
      <c r="AL249" s="235"/>
      <c r="AM249" s="235"/>
      <c r="AN249" s="52" t="s">
        <v>316</v>
      </c>
      <c r="AO249" s="52"/>
      <c r="AP249" s="213">
        <f t="shared" si="18"/>
        <v>386464.17683099996</v>
      </c>
      <c r="AQ249" s="213"/>
      <c r="AR249" s="213"/>
      <c r="AS249" s="213"/>
      <c r="AT249" s="213"/>
      <c r="AU249" s="213"/>
      <c r="AV249" s="213"/>
      <c r="AW249" s="213"/>
      <c r="AX249" s="213"/>
      <c r="AY249" s="213"/>
      <c r="AZ249" s="214"/>
      <c r="BB249" s="51"/>
    </row>
    <row r="250" spans="3:54" x14ac:dyDescent="0.25">
      <c r="C250" s="46"/>
      <c r="E250" s="200" t="s">
        <v>183</v>
      </c>
      <c r="F250" s="201"/>
      <c r="G250" s="201"/>
      <c r="H250" s="201"/>
      <c r="I250" s="201"/>
      <c r="J250" s="201"/>
      <c r="K250" s="202" t="str">
        <f t="shared" si="17"/>
        <v>CAUSTIC SODA LIQ</v>
      </c>
      <c r="L250" s="202"/>
      <c r="M250" s="202"/>
      <c r="N250" s="202"/>
      <c r="O250" s="202"/>
      <c r="P250" s="202"/>
      <c r="Q250" s="202"/>
      <c r="R250" s="202"/>
      <c r="S250" s="202"/>
      <c r="T250" s="202"/>
      <c r="U250" s="202"/>
      <c r="V250" s="202"/>
      <c r="W250" s="202"/>
      <c r="X250" s="202"/>
      <c r="Y250" s="123"/>
      <c r="Z250" s="232">
        <v>2</v>
      </c>
      <c r="AA250" s="232"/>
      <c r="AB250" s="232"/>
      <c r="AC250" s="232"/>
      <c r="AD250" s="232"/>
      <c r="AE250" s="232"/>
      <c r="AF250" s="202" t="s">
        <v>315</v>
      </c>
      <c r="AG250" s="202"/>
      <c r="AH250" s="233">
        <v>9166.6</v>
      </c>
      <c r="AI250" s="233"/>
      <c r="AJ250" s="233"/>
      <c r="AK250" s="233"/>
      <c r="AL250" s="233"/>
      <c r="AM250" s="233"/>
      <c r="AN250" s="47" t="s">
        <v>316</v>
      </c>
      <c r="AO250" s="47"/>
      <c r="AP250" s="205">
        <f t="shared" si="18"/>
        <v>78346.930200000003</v>
      </c>
      <c r="AQ250" s="205"/>
      <c r="AR250" s="205"/>
      <c r="AS250" s="205"/>
      <c r="AT250" s="205"/>
      <c r="AU250" s="205"/>
      <c r="AV250" s="205"/>
      <c r="AW250" s="205"/>
      <c r="AX250" s="205"/>
      <c r="AY250" s="205"/>
      <c r="AZ250" s="206"/>
      <c r="BB250" s="51"/>
    </row>
    <row r="251" spans="3:54" x14ac:dyDescent="0.25">
      <c r="C251" s="46"/>
      <c r="E251" s="223" t="s">
        <v>246</v>
      </c>
      <c r="F251" s="224"/>
      <c r="G251" s="224"/>
      <c r="H251" s="224"/>
      <c r="I251" s="224"/>
      <c r="J251" s="224"/>
      <c r="K251" s="225" t="str">
        <f t="shared" si="17"/>
        <v>LADIPUR RSK</v>
      </c>
      <c r="L251" s="225"/>
      <c r="M251" s="225"/>
      <c r="N251" s="225"/>
      <c r="O251" s="225"/>
      <c r="P251" s="225"/>
      <c r="Q251" s="225"/>
      <c r="R251" s="225"/>
      <c r="S251" s="225"/>
      <c r="T251" s="225"/>
      <c r="U251" s="225"/>
      <c r="V251" s="225"/>
      <c r="W251" s="225"/>
      <c r="X251" s="225"/>
      <c r="Y251" s="121"/>
      <c r="Z251" s="237">
        <v>1</v>
      </c>
      <c r="AA251" s="237"/>
      <c r="AB251" s="237"/>
      <c r="AC251" s="237"/>
      <c r="AD251" s="237"/>
      <c r="AE251" s="237"/>
      <c r="AF251" s="225" t="s">
        <v>315</v>
      </c>
      <c r="AG251" s="225"/>
      <c r="AH251" s="238">
        <v>4583.3</v>
      </c>
      <c r="AI251" s="238"/>
      <c r="AJ251" s="238"/>
      <c r="AK251" s="238"/>
      <c r="AL251" s="238"/>
      <c r="AM251" s="238"/>
      <c r="AN251" s="54" t="s">
        <v>316</v>
      </c>
      <c r="AO251" s="54"/>
      <c r="AP251" s="228">
        <f t="shared" si="18"/>
        <v>68749.17916900001</v>
      </c>
      <c r="AQ251" s="228"/>
      <c r="AR251" s="228"/>
      <c r="AS251" s="228"/>
      <c r="AT251" s="228"/>
      <c r="AU251" s="228"/>
      <c r="AV251" s="228"/>
      <c r="AW251" s="228"/>
      <c r="AX251" s="228"/>
      <c r="AY251" s="228"/>
      <c r="AZ251" s="229"/>
      <c r="BB251" s="51"/>
    </row>
    <row r="252" spans="3:54" x14ac:dyDescent="0.25">
      <c r="C252" s="46"/>
      <c r="E252" s="216" t="s">
        <v>189</v>
      </c>
      <c r="F252" s="217"/>
      <c r="G252" s="217"/>
      <c r="H252" s="217"/>
      <c r="I252" s="217"/>
      <c r="J252" s="217"/>
      <c r="K252" s="218" t="str">
        <f t="shared" si="17"/>
        <v>KH ACID</v>
      </c>
      <c r="L252" s="218"/>
      <c r="M252" s="218"/>
      <c r="N252" s="218"/>
      <c r="O252" s="218"/>
      <c r="P252" s="218"/>
      <c r="Q252" s="218"/>
      <c r="R252" s="218"/>
      <c r="S252" s="218"/>
      <c r="T252" s="218"/>
      <c r="U252" s="218"/>
      <c r="V252" s="218"/>
      <c r="W252" s="218"/>
      <c r="X252" s="218"/>
      <c r="Y252" s="124"/>
      <c r="Z252" s="236">
        <v>1</v>
      </c>
      <c r="AA252" s="236"/>
      <c r="AB252" s="236"/>
      <c r="AC252" s="236"/>
      <c r="AD252" s="236"/>
      <c r="AE252" s="236"/>
      <c r="AF252" s="218" t="s">
        <v>315</v>
      </c>
      <c r="AG252" s="218"/>
      <c r="AH252" s="220">
        <v>4583.3</v>
      </c>
      <c r="AI252" s="220"/>
      <c r="AJ252" s="220"/>
      <c r="AK252" s="220"/>
      <c r="AL252" s="220"/>
      <c r="AM252" s="220"/>
      <c r="AN252" s="55" t="s">
        <v>316</v>
      </c>
      <c r="AO252" s="55"/>
      <c r="AP252" s="221">
        <f t="shared" si="18"/>
        <v>18266.283820000001</v>
      </c>
      <c r="AQ252" s="221"/>
      <c r="AR252" s="221"/>
      <c r="AS252" s="221"/>
      <c r="AT252" s="221"/>
      <c r="AU252" s="221"/>
      <c r="AV252" s="221"/>
      <c r="AW252" s="221"/>
      <c r="AX252" s="221"/>
      <c r="AY252" s="221"/>
      <c r="AZ252" s="222"/>
      <c r="BB252" s="51"/>
    </row>
    <row r="253" spans="3:54" x14ac:dyDescent="0.25">
      <c r="C253" s="46"/>
      <c r="E253" s="200" t="s">
        <v>6</v>
      </c>
      <c r="F253" s="201"/>
      <c r="G253" s="201"/>
      <c r="H253" s="201"/>
      <c r="I253" s="201"/>
      <c r="J253" s="201"/>
      <c r="K253" s="202" t="str">
        <f t="shared" si="17"/>
        <v>NOVACRON RUBY S–3B</v>
      </c>
      <c r="L253" s="202"/>
      <c r="M253" s="202"/>
      <c r="N253" s="202"/>
      <c r="O253" s="202"/>
      <c r="P253" s="202"/>
      <c r="Q253" s="202"/>
      <c r="R253" s="202"/>
      <c r="S253" s="202"/>
      <c r="T253" s="202"/>
      <c r="U253" s="202"/>
      <c r="V253" s="202"/>
      <c r="W253" s="202"/>
      <c r="X253" s="202"/>
      <c r="Y253" s="123"/>
      <c r="Z253" s="232">
        <v>2</v>
      </c>
      <c r="AA253" s="232"/>
      <c r="AB253" s="232"/>
      <c r="AC253" s="232"/>
      <c r="AD253" s="232"/>
      <c r="AE253" s="232"/>
      <c r="AF253" s="202" t="s">
        <v>315</v>
      </c>
      <c r="AG253" s="202"/>
      <c r="AH253" s="233">
        <v>9166.6</v>
      </c>
      <c r="AI253" s="233"/>
      <c r="AJ253" s="233"/>
      <c r="AK253" s="233"/>
      <c r="AL253" s="233"/>
      <c r="AM253" s="233"/>
      <c r="AN253" s="47" t="s">
        <v>316</v>
      </c>
      <c r="AO253" s="47"/>
      <c r="AP253" s="205">
        <f t="shared" si="18"/>
        <v>1105949.0066760001</v>
      </c>
      <c r="AQ253" s="205"/>
      <c r="AR253" s="205"/>
      <c r="AS253" s="205"/>
      <c r="AT253" s="205"/>
      <c r="AU253" s="205"/>
      <c r="AV253" s="205"/>
      <c r="AW253" s="205"/>
      <c r="AX253" s="205"/>
      <c r="AY253" s="205"/>
      <c r="AZ253" s="206"/>
      <c r="BB253" s="51"/>
    </row>
    <row r="254" spans="3:54" x14ac:dyDescent="0.25">
      <c r="C254" s="46"/>
      <c r="E254" s="223" t="s">
        <v>38</v>
      </c>
      <c r="F254" s="224"/>
      <c r="G254" s="224"/>
      <c r="H254" s="224"/>
      <c r="I254" s="224"/>
      <c r="J254" s="224"/>
      <c r="K254" s="225" t="str">
        <f t="shared" si="17"/>
        <v>NOVACRON OCEAN S–R</v>
      </c>
      <c r="L254" s="225"/>
      <c r="M254" s="225"/>
      <c r="N254" s="225"/>
      <c r="O254" s="225"/>
      <c r="P254" s="225"/>
      <c r="Q254" s="225"/>
      <c r="R254" s="225"/>
      <c r="S254" s="225"/>
      <c r="T254" s="225"/>
      <c r="U254" s="225"/>
      <c r="V254" s="225"/>
      <c r="W254" s="225"/>
      <c r="X254" s="225"/>
      <c r="Y254" s="121"/>
      <c r="Z254" s="237">
        <v>1</v>
      </c>
      <c r="AA254" s="237"/>
      <c r="AB254" s="237"/>
      <c r="AC254" s="237"/>
      <c r="AD254" s="237"/>
      <c r="AE254" s="237"/>
      <c r="AF254" s="225" t="s">
        <v>315</v>
      </c>
      <c r="AG254" s="225"/>
      <c r="AH254" s="238">
        <v>4583.3</v>
      </c>
      <c r="AI254" s="238"/>
      <c r="AJ254" s="238"/>
      <c r="AK254" s="238"/>
      <c r="AL254" s="238"/>
      <c r="AM254" s="238"/>
      <c r="AN254" s="54" t="s">
        <v>316</v>
      </c>
      <c r="AO254" s="54"/>
      <c r="AP254" s="228">
        <f t="shared" si="18"/>
        <v>1587911.3264699997</v>
      </c>
      <c r="AQ254" s="228"/>
      <c r="AR254" s="228"/>
      <c r="AS254" s="228"/>
      <c r="AT254" s="228"/>
      <c r="AU254" s="228"/>
      <c r="AV254" s="228"/>
      <c r="AW254" s="228"/>
      <c r="AX254" s="228"/>
      <c r="AY254" s="228"/>
      <c r="AZ254" s="229"/>
      <c r="BB254" s="51"/>
    </row>
    <row r="255" spans="3:54" x14ac:dyDescent="0.25">
      <c r="C255" s="46"/>
      <c r="E255" s="200" t="s">
        <v>201</v>
      </c>
      <c r="F255" s="201"/>
      <c r="G255" s="201"/>
      <c r="H255" s="201"/>
      <c r="I255" s="201"/>
      <c r="J255" s="201"/>
      <c r="K255" s="202" t="str">
        <f t="shared" si="17"/>
        <v>KH SOLIDOKOLL DPR ID LIQ</v>
      </c>
      <c r="L255" s="202"/>
      <c r="M255" s="202"/>
      <c r="N255" s="202"/>
      <c r="O255" s="202"/>
      <c r="P255" s="202"/>
      <c r="Q255" s="202"/>
      <c r="R255" s="202"/>
      <c r="S255" s="202"/>
      <c r="T255" s="202"/>
      <c r="U255" s="202"/>
      <c r="V255" s="202"/>
      <c r="W255" s="202"/>
      <c r="X255" s="202"/>
      <c r="Y255" s="123"/>
      <c r="Z255" s="232">
        <v>1</v>
      </c>
      <c r="AA255" s="232"/>
      <c r="AB255" s="232"/>
      <c r="AC255" s="232"/>
      <c r="AD255" s="232"/>
      <c r="AE255" s="232"/>
      <c r="AF255" s="202" t="s">
        <v>315</v>
      </c>
      <c r="AG255" s="202"/>
      <c r="AH255" s="233">
        <v>4583.3</v>
      </c>
      <c r="AI255" s="233"/>
      <c r="AJ255" s="233"/>
      <c r="AK255" s="233"/>
      <c r="AL255" s="233"/>
      <c r="AM255" s="233"/>
      <c r="AN255" s="47" t="s">
        <v>316</v>
      </c>
      <c r="AO255" s="47"/>
      <c r="AP255" s="205">
        <f t="shared" si="18"/>
        <v>46749.66</v>
      </c>
      <c r="AQ255" s="205"/>
      <c r="AR255" s="205"/>
      <c r="AS255" s="205"/>
      <c r="AT255" s="205"/>
      <c r="AU255" s="205"/>
      <c r="AV255" s="205"/>
      <c r="AW255" s="205"/>
      <c r="AX255" s="205"/>
      <c r="AY255" s="205"/>
      <c r="AZ255" s="206"/>
      <c r="BB255" s="51"/>
    </row>
    <row r="256" spans="3:54" x14ac:dyDescent="0.25">
      <c r="C256" s="46"/>
      <c r="E256" s="200" t="s">
        <v>199</v>
      </c>
      <c r="F256" s="201"/>
      <c r="G256" s="201"/>
      <c r="H256" s="201"/>
      <c r="I256" s="201"/>
      <c r="J256" s="201"/>
      <c r="K256" s="202" t="str">
        <f t="shared" si="17"/>
        <v>KH JINTEXYL CDB NEW CONC</v>
      </c>
      <c r="L256" s="202"/>
      <c r="M256" s="202"/>
      <c r="N256" s="202"/>
      <c r="O256" s="202"/>
      <c r="P256" s="202"/>
      <c r="Q256" s="202"/>
      <c r="R256" s="202"/>
      <c r="S256" s="202"/>
      <c r="T256" s="202"/>
      <c r="U256" s="202"/>
      <c r="V256" s="202"/>
      <c r="W256" s="202"/>
      <c r="X256" s="202"/>
      <c r="Y256" s="123"/>
      <c r="Z256" s="232">
        <v>1</v>
      </c>
      <c r="AA256" s="232"/>
      <c r="AB256" s="232"/>
      <c r="AC256" s="232"/>
      <c r="AD256" s="232"/>
      <c r="AE256" s="232"/>
      <c r="AF256" s="202" t="s">
        <v>315</v>
      </c>
      <c r="AG256" s="202"/>
      <c r="AH256" s="233">
        <v>4583.3</v>
      </c>
      <c r="AI256" s="233"/>
      <c r="AJ256" s="233"/>
      <c r="AK256" s="233"/>
      <c r="AL256" s="233"/>
      <c r="AM256" s="233"/>
      <c r="AN256" s="47" t="s">
        <v>316</v>
      </c>
      <c r="AO256" s="47"/>
      <c r="AP256" s="205">
        <f t="shared" si="18"/>
        <v>52249.62</v>
      </c>
      <c r="AQ256" s="205"/>
      <c r="AR256" s="205"/>
      <c r="AS256" s="205"/>
      <c r="AT256" s="205"/>
      <c r="AU256" s="205"/>
      <c r="AV256" s="205"/>
      <c r="AW256" s="205"/>
      <c r="AX256" s="205"/>
      <c r="AY256" s="205"/>
      <c r="AZ256" s="206"/>
      <c r="BB256" s="51"/>
    </row>
    <row r="257" spans="3:54" x14ac:dyDescent="0.25">
      <c r="C257" s="46"/>
      <c r="E257" s="200" t="s">
        <v>218</v>
      </c>
      <c r="F257" s="201"/>
      <c r="G257" s="201"/>
      <c r="H257" s="201"/>
      <c r="I257" s="201"/>
      <c r="J257" s="201"/>
      <c r="K257" s="202" t="str">
        <f t="shared" si="17"/>
        <v>JINLEV ECO CL 225</v>
      </c>
      <c r="L257" s="202"/>
      <c r="M257" s="202"/>
      <c r="N257" s="202"/>
      <c r="O257" s="202"/>
      <c r="P257" s="202"/>
      <c r="Q257" s="202"/>
      <c r="R257" s="202"/>
      <c r="S257" s="202"/>
      <c r="T257" s="202"/>
      <c r="U257" s="202"/>
      <c r="V257" s="202"/>
      <c r="W257" s="202"/>
      <c r="X257" s="202"/>
      <c r="Y257" s="123"/>
      <c r="Z257" s="232">
        <v>1</v>
      </c>
      <c r="AA257" s="232"/>
      <c r="AB257" s="232"/>
      <c r="AC257" s="232"/>
      <c r="AD257" s="232"/>
      <c r="AE257" s="232"/>
      <c r="AF257" s="202" t="s">
        <v>315</v>
      </c>
      <c r="AG257" s="202"/>
      <c r="AH257" s="233">
        <v>4583.3</v>
      </c>
      <c r="AI257" s="233"/>
      <c r="AJ257" s="233"/>
      <c r="AK257" s="233"/>
      <c r="AL257" s="233"/>
      <c r="AM257" s="233"/>
      <c r="AN257" s="47" t="s">
        <v>316</v>
      </c>
      <c r="AO257" s="47"/>
      <c r="AP257" s="205">
        <f t="shared" si="18"/>
        <v>54999.325002000005</v>
      </c>
      <c r="AQ257" s="205"/>
      <c r="AR257" s="205"/>
      <c r="AS257" s="205"/>
      <c r="AT257" s="205"/>
      <c r="AU257" s="205"/>
      <c r="AV257" s="205"/>
      <c r="AW257" s="205"/>
      <c r="AX257" s="205"/>
      <c r="AY257" s="205"/>
      <c r="AZ257" s="206"/>
      <c r="BB257" s="51"/>
    </row>
    <row r="258" spans="3:54" x14ac:dyDescent="0.25">
      <c r="C258" s="46"/>
      <c r="E258" s="200" t="s">
        <v>9</v>
      </c>
      <c r="F258" s="201"/>
      <c r="G258" s="201"/>
      <c r="H258" s="201"/>
      <c r="I258" s="201"/>
      <c r="J258" s="201"/>
      <c r="K258" s="202" t="str">
        <f t="shared" si="17"/>
        <v>SODIUM SULFATE</v>
      </c>
      <c r="L258" s="202"/>
      <c r="M258" s="202"/>
      <c r="N258" s="202"/>
      <c r="O258" s="202"/>
      <c r="P258" s="202"/>
      <c r="Q258" s="202"/>
      <c r="R258" s="202"/>
      <c r="S258" s="202"/>
      <c r="T258" s="202"/>
      <c r="U258" s="202"/>
      <c r="V258" s="202"/>
      <c r="W258" s="202"/>
      <c r="X258" s="202"/>
      <c r="Y258" s="123"/>
      <c r="Z258" s="232">
        <v>80</v>
      </c>
      <c r="AA258" s="232"/>
      <c r="AB258" s="232"/>
      <c r="AC258" s="232"/>
      <c r="AD258" s="232"/>
      <c r="AE258" s="232"/>
      <c r="AF258" s="202" t="s">
        <v>315</v>
      </c>
      <c r="AG258" s="202"/>
      <c r="AH258" s="233">
        <v>366664</v>
      </c>
      <c r="AI258" s="233"/>
      <c r="AJ258" s="233"/>
      <c r="AK258" s="233"/>
      <c r="AL258" s="233"/>
      <c r="AM258" s="233"/>
      <c r="AN258" s="47" t="s">
        <v>316</v>
      </c>
      <c r="AO258" s="47"/>
      <c r="AP258" s="205">
        <f t="shared" si="18"/>
        <v>875043.63600000006</v>
      </c>
      <c r="AQ258" s="205"/>
      <c r="AR258" s="205"/>
      <c r="AS258" s="205"/>
      <c r="AT258" s="205"/>
      <c r="AU258" s="205"/>
      <c r="AV258" s="205"/>
      <c r="AW258" s="205"/>
      <c r="AX258" s="205"/>
      <c r="AY258" s="205"/>
      <c r="AZ258" s="206"/>
      <c r="BB258" s="51"/>
    </row>
    <row r="259" spans="3:54" x14ac:dyDescent="0.25">
      <c r="C259" s="46"/>
      <c r="E259" s="223" t="s">
        <v>10</v>
      </c>
      <c r="F259" s="224"/>
      <c r="G259" s="224"/>
      <c r="H259" s="224"/>
      <c r="I259" s="224"/>
      <c r="J259" s="224"/>
      <c r="K259" s="225" t="str">
        <f t="shared" si="17"/>
        <v>SODA ASH</v>
      </c>
      <c r="L259" s="225"/>
      <c r="M259" s="225"/>
      <c r="N259" s="225"/>
      <c r="O259" s="225"/>
      <c r="P259" s="225"/>
      <c r="Q259" s="225"/>
      <c r="R259" s="225"/>
      <c r="S259" s="225"/>
      <c r="T259" s="225"/>
      <c r="U259" s="225"/>
      <c r="V259" s="225"/>
      <c r="W259" s="225"/>
      <c r="X259" s="225"/>
      <c r="Y259" s="121"/>
      <c r="Z259" s="237">
        <v>20</v>
      </c>
      <c r="AA259" s="237"/>
      <c r="AB259" s="237"/>
      <c r="AC259" s="237"/>
      <c r="AD259" s="237"/>
      <c r="AE259" s="237"/>
      <c r="AF259" s="225" t="s">
        <v>315</v>
      </c>
      <c r="AG259" s="225"/>
      <c r="AH259" s="238">
        <v>91666</v>
      </c>
      <c r="AI259" s="238"/>
      <c r="AJ259" s="238"/>
      <c r="AK259" s="238"/>
      <c r="AL259" s="238"/>
      <c r="AM259" s="238"/>
      <c r="AN259" s="54" t="s">
        <v>316</v>
      </c>
      <c r="AO259" s="54"/>
      <c r="AP259" s="228">
        <f t="shared" si="18"/>
        <v>813994.08</v>
      </c>
      <c r="AQ259" s="228"/>
      <c r="AR259" s="228"/>
      <c r="AS259" s="228"/>
      <c r="AT259" s="228"/>
      <c r="AU259" s="228"/>
      <c r="AV259" s="228"/>
      <c r="AW259" s="228"/>
      <c r="AX259" s="228"/>
      <c r="AY259" s="228"/>
      <c r="AZ259" s="229"/>
      <c r="BB259" s="51"/>
    </row>
    <row r="260" spans="3:54" x14ac:dyDescent="0.25">
      <c r="C260" s="46"/>
      <c r="E260" s="216" t="s">
        <v>189</v>
      </c>
      <c r="F260" s="217"/>
      <c r="G260" s="217"/>
      <c r="H260" s="217"/>
      <c r="I260" s="217"/>
      <c r="J260" s="217"/>
      <c r="K260" s="218" t="str">
        <f t="shared" si="17"/>
        <v>KH ACID</v>
      </c>
      <c r="L260" s="218"/>
      <c r="M260" s="218"/>
      <c r="N260" s="218"/>
      <c r="O260" s="218"/>
      <c r="P260" s="218"/>
      <c r="Q260" s="218"/>
      <c r="R260" s="218"/>
      <c r="S260" s="218"/>
      <c r="T260" s="218"/>
      <c r="U260" s="218"/>
      <c r="V260" s="218"/>
      <c r="W260" s="218"/>
      <c r="X260" s="218"/>
      <c r="Y260" s="124"/>
      <c r="Z260" s="236">
        <v>1</v>
      </c>
      <c r="AA260" s="236"/>
      <c r="AB260" s="236"/>
      <c r="AC260" s="236"/>
      <c r="AD260" s="236"/>
      <c r="AE260" s="236"/>
      <c r="AF260" s="218" t="s">
        <v>315</v>
      </c>
      <c r="AG260" s="218"/>
      <c r="AH260" s="220">
        <v>4583.3</v>
      </c>
      <c r="AI260" s="220"/>
      <c r="AJ260" s="220"/>
      <c r="AK260" s="220"/>
      <c r="AL260" s="220"/>
      <c r="AM260" s="220"/>
      <c r="AN260" s="55" t="s">
        <v>316</v>
      </c>
      <c r="AO260" s="55"/>
      <c r="AP260" s="221">
        <f t="shared" si="18"/>
        <v>18266.283820000001</v>
      </c>
      <c r="AQ260" s="221"/>
      <c r="AR260" s="221"/>
      <c r="AS260" s="221"/>
      <c r="AT260" s="221"/>
      <c r="AU260" s="221"/>
      <c r="AV260" s="221"/>
      <c r="AW260" s="221"/>
      <c r="AX260" s="221"/>
      <c r="AY260" s="221"/>
      <c r="AZ260" s="222"/>
      <c r="BB260" s="51"/>
    </row>
    <row r="261" spans="3:54" x14ac:dyDescent="0.25">
      <c r="C261" s="46"/>
      <c r="E261" s="216" t="s">
        <v>246</v>
      </c>
      <c r="F261" s="217"/>
      <c r="G261" s="217"/>
      <c r="H261" s="217"/>
      <c r="I261" s="217"/>
      <c r="J261" s="217"/>
      <c r="K261" s="218" t="str">
        <f t="shared" si="17"/>
        <v>LADIPUR RSK</v>
      </c>
      <c r="L261" s="218"/>
      <c r="M261" s="218"/>
      <c r="N261" s="218"/>
      <c r="O261" s="218"/>
      <c r="P261" s="218"/>
      <c r="Q261" s="218"/>
      <c r="R261" s="218"/>
      <c r="S261" s="218"/>
      <c r="T261" s="218"/>
      <c r="U261" s="218"/>
      <c r="V261" s="218"/>
      <c r="W261" s="218"/>
      <c r="X261" s="218"/>
      <c r="Y261" s="124"/>
      <c r="Z261" s="236">
        <v>1</v>
      </c>
      <c r="AA261" s="236"/>
      <c r="AB261" s="236"/>
      <c r="AC261" s="236"/>
      <c r="AD261" s="236"/>
      <c r="AE261" s="236"/>
      <c r="AF261" s="218" t="s">
        <v>315</v>
      </c>
      <c r="AG261" s="218"/>
      <c r="AH261" s="220">
        <v>4583.3</v>
      </c>
      <c r="AI261" s="220"/>
      <c r="AJ261" s="220"/>
      <c r="AK261" s="220"/>
      <c r="AL261" s="220"/>
      <c r="AM261" s="220"/>
      <c r="AN261" s="55" t="s">
        <v>316</v>
      </c>
      <c r="AO261" s="55"/>
      <c r="AP261" s="221">
        <f t="shared" si="18"/>
        <v>68749.17916900001</v>
      </c>
      <c r="AQ261" s="221"/>
      <c r="AR261" s="221"/>
      <c r="AS261" s="221"/>
      <c r="AT261" s="221"/>
      <c r="AU261" s="221"/>
      <c r="AV261" s="221"/>
      <c r="AW261" s="221"/>
      <c r="AX261" s="221"/>
      <c r="AY261" s="221"/>
      <c r="AZ261" s="222"/>
      <c r="BB261" s="51"/>
    </row>
    <row r="262" spans="3:54" x14ac:dyDescent="0.25">
      <c r="C262" s="46"/>
      <c r="E262" s="216" t="s">
        <v>238</v>
      </c>
      <c r="F262" s="217"/>
      <c r="G262" s="217"/>
      <c r="H262" s="217"/>
      <c r="I262" s="217"/>
      <c r="J262" s="217"/>
      <c r="K262" s="218" t="str">
        <f t="shared" si="17"/>
        <v>JINFIX ECO RFC 525</v>
      </c>
      <c r="L262" s="218"/>
      <c r="M262" s="218"/>
      <c r="N262" s="218"/>
      <c r="O262" s="218"/>
      <c r="P262" s="218"/>
      <c r="Q262" s="218"/>
      <c r="R262" s="218"/>
      <c r="S262" s="218"/>
      <c r="T262" s="218"/>
      <c r="U262" s="218"/>
      <c r="V262" s="218"/>
      <c r="W262" s="218"/>
      <c r="X262" s="218"/>
      <c r="Y262" s="124"/>
      <c r="Z262" s="236">
        <v>2</v>
      </c>
      <c r="AA262" s="236"/>
      <c r="AB262" s="236"/>
      <c r="AC262" s="236"/>
      <c r="AD262" s="236"/>
      <c r="AE262" s="236"/>
      <c r="AF262" s="218" t="s">
        <v>315</v>
      </c>
      <c r="AG262" s="218"/>
      <c r="AH262" s="220">
        <v>9166.6</v>
      </c>
      <c r="AI262" s="220"/>
      <c r="AJ262" s="220"/>
      <c r="AK262" s="220"/>
      <c r="AL262" s="220"/>
      <c r="AM262" s="220"/>
      <c r="AN262" s="55" t="s">
        <v>316</v>
      </c>
      <c r="AO262" s="55"/>
      <c r="AP262" s="221">
        <f t="shared" si="18"/>
        <v>153419.18421599999</v>
      </c>
      <c r="AQ262" s="221"/>
      <c r="AR262" s="221"/>
      <c r="AS262" s="221"/>
      <c r="AT262" s="221"/>
      <c r="AU262" s="221"/>
      <c r="AV262" s="221"/>
      <c r="AW262" s="221"/>
      <c r="AX262" s="221"/>
      <c r="AY262" s="221"/>
      <c r="AZ262" s="222"/>
      <c r="BB262" s="51"/>
    </row>
    <row r="263" spans="3:54" x14ac:dyDescent="0.25">
      <c r="C263" s="46"/>
      <c r="E263" s="131"/>
      <c r="F263" s="131"/>
      <c r="G263" s="131"/>
      <c r="H263" s="131"/>
      <c r="I263" s="131"/>
      <c r="J263" s="131"/>
      <c r="K263" s="122"/>
      <c r="L263" s="122"/>
      <c r="M263" s="122"/>
      <c r="N263" s="122"/>
      <c r="O263" s="122"/>
      <c r="P263" s="122"/>
      <c r="Q263" s="122"/>
      <c r="R263" s="122"/>
      <c r="S263" s="122"/>
      <c r="T263" s="122"/>
      <c r="U263" s="122"/>
      <c r="V263" s="122"/>
      <c r="W263" s="122"/>
      <c r="X263" s="122"/>
      <c r="Y263" s="122"/>
      <c r="Z263" s="111"/>
      <c r="AA263" s="111"/>
      <c r="AB263" s="111"/>
      <c r="AC263" s="111"/>
      <c r="AD263" s="111"/>
      <c r="AE263" s="111"/>
      <c r="AF263" s="122"/>
      <c r="AG263" s="122"/>
      <c r="AH263" s="131"/>
      <c r="AI263" s="131"/>
      <c r="AJ263" s="131"/>
      <c r="AK263" s="131"/>
      <c r="AL263" s="131"/>
      <c r="AM263" s="131"/>
      <c r="AP263" s="112"/>
      <c r="AQ263" s="112"/>
      <c r="AR263" s="112"/>
      <c r="AS263" s="112"/>
      <c r="AT263" s="112"/>
      <c r="AU263" s="112"/>
      <c r="AV263" s="112"/>
      <c r="AW263" s="112"/>
      <c r="AX263" s="112"/>
      <c r="AY263" s="112"/>
      <c r="AZ263" s="112"/>
      <c r="BB263" s="51"/>
    </row>
    <row r="264" spans="3:54" x14ac:dyDescent="0.25">
      <c r="C264" s="46"/>
      <c r="E264" s="131"/>
      <c r="F264" s="131"/>
      <c r="G264" s="131"/>
      <c r="H264" s="131"/>
      <c r="I264" s="131"/>
      <c r="J264" s="131"/>
      <c r="K264" s="122"/>
      <c r="L264" s="122"/>
      <c r="M264" s="122"/>
      <c r="N264" s="122"/>
      <c r="O264" s="122"/>
      <c r="P264" s="122"/>
      <c r="Q264" s="122"/>
      <c r="R264" s="122"/>
      <c r="S264" s="122"/>
      <c r="T264" s="122"/>
      <c r="U264" s="122"/>
      <c r="V264" s="122"/>
      <c r="W264" s="122"/>
      <c r="X264" s="122"/>
      <c r="Y264" s="122"/>
      <c r="Z264" s="111"/>
      <c r="AA264" s="111"/>
      <c r="AB264" s="111"/>
      <c r="AC264" s="111"/>
      <c r="AD264" s="111"/>
      <c r="AE264" s="111"/>
      <c r="AF264" s="122"/>
      <c r="AG264" s="122"/>
      <c r="AH264" s="131"/>
      <c r="AI264" s="131"/>
      <c r="AJ264" s="131"/>
      <c r="AK264" s="59"/>
      <c r="AL264" s="230" t="s">
        <v>318</v>
      </c>
      <c r="AM264" s="230"/>
      <c r="AN264" s="230"/>
      <c r="AO264" s="230"/>
      <c r="AP264" s="112" t="s">
        <v>11</v>
      </c>
      <c r="AQ264" s="242">
        <f>SUM(AP239:AZ262)</f>
        <v>7119249.4460965004</v>
      </c>
      <c r="AR264" s="242"/>
      <c r="AS264" s="242"/>
      <c r="AT264" s="242"/>
      <c r="AU264" s="242"/>
      <c r="AV264" s="242"/>
      <c r="AW264" s="242"/>
      <c r="AX264" s="242"/>
      <c r="AY264" s="242"/>
      <c r="AZ264" s="242"/>
      <c r="BB264" s="51"/>
    </row>
    <row r="265" spans="3:54" x14ac:dyDescent="0.25">
      <c r="C265" s="46"/>
      <c r="E265" s="131"/>
      <c r="F265" s="131"/>
      <c r="G265" s="131"/>
      <c r="H265" s="131"/>
      <c r="I265" s="131"/>
      <c r="J265" s="131"/>
      <c r="K265" s="122"/>
      <c r="L265" s="122"/>
      <c r="M265" s="122"/>
      <c r="N265" s="122"/>
      <c r="O265" s="122"/>
      <c r="P265" s="122"/>
      <c r="Q265" s="122"/>
      <c r="R265" s="122"/>
      <c r="S265" s="122"/>
      <c r="T265" s="122"/>
      <c r="U265" s="122"/>
      <c r="V265" s="122"/>
      <c r="W265" s="122"/>
      <c r="X265" s="122"/>
      <c r="Y265" s="122"/>
      <c r="Z265" s="111"/>
      <c r="AA265" s="111"/>
      <c r="AB265" s="111"/>
      <c r="AC265" s="111"/>
      <c r="AD265" s="111"/>
      <c r="AE265" s="111"/>
      <c r="AF265" s="122"/>
      <c r="AG265" s="122"/>
      <c r="AH265" s="131"/>
      <c r="AI265" s="131"/>
      <c r="AJ265" s="131"/>
      <c r="AK265" s="59"/>
      <c r="AL265" s="230" t="s">
        <v>317</v>
      </c>
      <c r="AM265" s="230"/>
      <c r="AN265" s="230"/>
      <c r="AO265" s="230"/>
      <c r="AP265" s="112" t="s">
        <v>11</v>
      </c>
      <c r="AQ265" s="242">
        <f>AQ264/AQ233</f>
        <v>3236.0224754984092</v>
      </c>
      <c r="AR265" s="242"/>
      <c r="AS265" s="242"/>
      <c r="AT265" s="242"/>
      <c r="AU265" s="242"/>
      <c r="AV265" s="242"/>
      <c r="AW265" s="242"/>
      <c r="AX265" s="242"/>
      <c r="AY265" s="242"/>
      <c r="AZ265" s="242"/>
      <c r="BB265" s="51"/>
    </row>
    <row r="266" spans="3:54" x14ac:dyDescent="0.25">
      <c r="C266" s="46"/>
      <c r="E266" s="131"/>
      <c r="F266" s="131"/>
      <c r="G266" s="131"/>
      <c r="H266" s="131"/>
      <c r="I266" s="131"/>
      <c r="J266" s="131"/>
      <c r="K266" s="122"/>
      <c r="L266" s="122"/>
      <c r="M266" s="122"/>
      <c r="N266" s="122"/>
      <c r="O266" s="122"/>
      <c r="P266" s="122"/>
      <c r="Q266" s="122"/>
      <c r="R266" s="122"/>
      <c r="S266" s="122"/>
      <c r="T266" s="122"/>
      <c r="U266" s="122"/>
      <c r="V266" s="122"/>
      <c r="W266" s="122"/>
      <c r="X266" s="122"/>
      <c r="Y266" s="122"/>
      <c r="Z266" s="111"/>
      <c r="AA266" s="111"/>
      <c r="AB266" s="111"/>
      <c r="AC266" s="111"/>
      <c r="AD266" s="111"/>
      <c r="AE266" s="111"/>
      <c r="AF266" s="122"/>
      <c r="AG266" s="122"/>
      <c r="AH266" s="131"/>
      <c r="AI266" s="131"/>
      <c r="AJ266" s="131"/>
      <c r="AK266" s="131"/>
      <c r="AL266" s="131"/>
      <c r="AM266" s="131"/>
      <c r="AQ266" s="131"/>
      <c r="AR266" s="131"/>
      <c r="AS266" s="131"/>
      <c r="AT266" s="131"/>
      <c r="AU266" s="131"/>
      <c r="AV266" s="131"/>
      <c r="AW266" s="131"/>
      <c r="AX266" s="131"/>
      <c r="AY266" s="131"/>
      <c r="AZ266" s="131"/>
      <c r="BB266" s="51"/>
    </row>
    <row r="267" spans="3:54" ht="17.25" thickBot="1" x14ac:dyDescent="0.3">
      <c r="C267" s="60"/>
      <c r="D267" s="61"/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  <c r="AG267" s="61"/>
      <c r="AH267" s="61"/>
      <c r="AI267" s="61"/>
      <c r="AJ267" s="61"/>
      <c r="AK267" s="61"/>
      <c r="AL267" s="61"/>
      <c r="AM267" s="61"/>
      <c r="AN267" s="61"/>
      <c r="AO267" s="61"/>
      <c r="AP267" s="61"/>
      <c r="AQ267" s="61"/>
      <c r="AR267" s="61"/>
      <c r="AS267" s="61"/>
      <c r="AT267" s="61"/>
      <c r="AU267" s="61"/>
      <c r="AV267" s="61"/>
      <c r="AW267" s="61"/>
      <c r="AX267" s="61"/>
      <c r="AY267" s="61"/>
      <c r="AZ267" s="61"/>
      <c r="BA267" s="61"/>
      <c r="BB267" s="62"/>
    </row>
    <row r="268" spans="3:54" x14ac:dyDescent="0.25">
      <c r="E268" s="131"/>
      <c r="F268" s="131"/>
      <c r="G268" s="131"/>
      <c r="H268" s="131"/>
      <c r="I268" s="131"/>
      <c r="J268" s="131"/>
      <c r="K268" s="122"/>
      <c r="L268" s="122"/>
      <c r="M268" s="122"/>
      <c r="N268" s="122"/>
      <c r="O268" s="122"/>
      <c r="P268" s="122"/>
      <c r="Q268" s="122"/>
      <c r="R268" s="122"/>
      <c r="S268" s="122"/>
      <c r="T268" s="122"/>
      <c r="U268" s="122"/>
      <c r="V268" s="122"/>
      <c r="W268" s="122"/>
      <c r="X268" s="122"/>
      <c r="Y268" s="122"/>
      <c r="Z268" s="111"/>
      <c r="AA268" s="111"/>
      <c r="AB268" s="111"/>
      <c r="AC268" s="111"/>
      <c r="AD268" s="111"/>
      <c r="AE268" s="111"/>
      <c r="AF268" s="122"/>
      <c r="AG268" s="122"/>
      <c r="AH268" s="131"/>
      <c r="AI268" s="131"/>
      <c r="AJ268" s="131"/>
      <c r="AK268" s="131"/>
      <c r="AL268" s="131"/>
      <c r="AM268" s="131"/>
      <c r="AQ268" s="131"/>
      <c r="AR268" s="131"/>
      <c r="AS268" s="131"/>
      <c r="AT268" s="131"/>
      <c r="AU268" s="131"/>
      <c r="AV268" s="131"/>
      <c r="AW268" s="131"/>
      <c r="AX268" s="131"/>
      <c r="AY268" s="131"/>
      <c r="AZ268" s="131"/>
    </row>
    <row r="269" spans="3:54" ht="17.25" thickBot="1" x14ac:dyDescent="0.3"/>
    <row r="270" spans="3:54" x14ac:dyDescent="0.25">
      <c r="C270" s="43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  <c r="AH270" s="44"/>
      <c r="AI270" s="44"/>
      <c r="AJ270" s="44"/>
      <c r="AK270" s="44"/>
      <c r="AL270" s="44"/>
      <c r="AM270" s="44"/>
      <c r="AN270" s="44"/>
      <c r="AO270" s="44"/>
      <c r="AP270" s="44"/>
      <c r="AQ270" s="44"/>
      <c r="AR270" s="44"/>
      <c r="AS270" s="44"/>
      <c r="AT270" s="44"/>
      <c r="AU270" s="44"/>
      <c r="AV270" s="44"/>
      <c r="AW270" s="44"/>
      <c r="AX270" s="44"/>
      <c r="AY270" s="44"/>
      <c r="AZ270" s="44"/>
      <c r="BA270" s="44"/>
      <c r="BB270" s="45"/>
    </row>
    <row r="271" spans="3:54" x14ac:dyDescent="0.25">
      <c r="C271" s="46"/>
      <c r="E271" s="245" t="s">
        <v>0</v>
      </c>
      <c r="F271" s="245"/>
      <c r="G271" s="245"/>
      <c r="H271" s="245"/>
      <c r="I271" s="245"/>
      <c r="J271" s="49" t="s">
        <v>11</v>
      </c>
      <c r="K271" s="245" t="s">
        <v>582</v>
      </c>
      <c r="L271" s="245"/>
      <c r="M271" s="245"/>
      <c r="N271" s="245"/>
      <c r="O271" s="245"/>
      <c r="P271" s="245"/>
      <c r="Q271" s="245"/>
      <c r="R271" s="245"/>
      <c r="S271" s="245"/>
      <c r="T271" s="245"/>
      <c r="U271" s="245"/>
      <c r="V271" s="49"/>
      <c r="W271" s="49"/>
      <c r="X271" s="49"/>
      <c r="Y271" s="49"/>
      <c r="Z271" s="49"/>
      <c r="AA271" s="49"/>
      <c r="AB271" s="49"/>
      <c r="AC271" s="49"/>
      <c r="AD271" s="50"/>
      <c r="AE271" s="50"/>
      <c r="AF271" s="50"/>
      <c r="AG271" s="50"/>
      <c r="AH271" s="245" t="s">
        <v>3</v>
      </c>
      <c r="AI271" s="245"/>
      <c r="AJ271" s="245"/>
      <c r="AK271" s="245"/>
      <c r="AL271" s="245"/>
      <c r="AM271" s="245"/>
      <c r="AN271" s="245"/>
      <c r="AO271" s="245"/>
      <c r="AP271" s="49" t="s">
        <v>11</v>
      </c>
      <c r="AQ271" s="247">
        <v>458.33</v>
      </c>
      <c r="AR271" s="247"/>
      <c r="AS271" s="247"/>
      <c r="AT271" s="247"/>
      <c r="AU271" s="49" t="s">
        <v>319</v>
      </c>
      <c r="AV271" s="49"/>
      <c r="AW271" s="49"/>
      <c r="AX271" s="49"/>
      <c r="AY271" s="49"/>
      <c r="AZ271" s="49"/>
      <c r="BB271" s="51"/>
    </row>
    <row r="272" spans="3:54" x14ac:dyDescent="0.25">
      <c r="C272" s="46"/>
      <c r="E272" s="245" t="s">
        <v>322</v>
      </c>
      <c r="F272" s="245"/>
      <c r="G272" s="245"/>
      <c r="H272" s="245"/>
      <c r="I272" s="245"/>
      <c r="J272" s="49" t="s">
        <v>11</v>
      </c>
      <c r="K272" s="245" t="s">
        <v>627</v>
      </c>
      <c r="L272" s="245"/>
      <c r="M272" s="245"/>
      <c r="N272" s="245"/>
      <c r="O272" s="245"/>
      <c r="P272" s="245"/>
      <c r="Q272" s="245"/>
      <c r="R272" s="245"/>
      <c r="S272" s="245"/>
      <c r="T272" s="245"/>
      <c r="U272" s="245"/>
      <c r="V272" s="49"/>
      <c r="W272" s="49"/>
      <c r="X272" s="49"/>
      <c r="Y272" s="49"/>
      <c r="Z272" s="49"/>
      <c r="AA272" s="49"/>
      <c r="AB272" s="49"/>
      <c r="AC272" s="49"/>
      <c r="AD272" s="50"/>
      <c r="AE272" s="50"/>
      <c r="AF272" s="50"/>
      <c r="AG272" s="50"/>
      <c r="AH272" s="245" t="s">
        <v>4</v>
      </c>
      <c r="AI272" s="245"/>
      <c r="AJ272" s="245"/>
      <c r="AK272" s="245"/>
      <c r="AL272" s="245"/>
      <c r="AM272" s="245"/>
      <c r="AN272" s="245"/>
      <c r="AO272" s="245"/>
      <c r="AP272" s="49" t="s">
        <v>11</v>
      </c>
      <c r="AQ272" s="245">
        <v>2200</v>
      </c>
      <c r="AR272" s="245"/>
      <c r="AS272" s="245"/>
      <c r="AT272" s="245"/>
      <c r="AU272" s="49" t="s">
        <v>320</v>
      </c>
      <c r="AV272" s="49"/>
      <c r="AW272" s="49"/>
      <c r="AX272" s="49"/>
      <c r="AY272" s="49"/>
      <c r="AZ272" s="49"/>
      <c r="BB272" s="51"/>
    </row>
    <row r="273" spans="3:54" x14ac:dyDescent="0.25">
      <c r="C273" s="46"/>
      <c r="E273" s="245" t="s">
        <v>1</v>
      </c>
      <c r="F273" s="245"/>
      <c r="G273" s="245"/>
      <c r="H273" s="245"/>
      <c r="I273" s="245"/>
      <c r="J273" s="49" t="s">
        <v>11</v>
      </c>
      <c r="K273" s="245" t="s">
        <v>615</v>
      </c>
      <c r="L273" s="245"/>
      <c r="M273" s="245"/>
      <c r="N273" s="245"/>
      <c r="O273" s="245"/>
      <c r="P273" s="245"/>
      <c r="Q273" s="245"/>
      <c r="R273" s="245"/>
      <c r="S273" s="245"/>
      <c r="T273" s="245"/>
      <c r="U273" s="245"/>
      <c r="V273" s="49"/>
      <c r="W273" s="49"/>
      <c r="X273" s="49"/>
      <c r="Y273" s="49"/>
      <c r="Z273" s="49"/>
      <c r="AA273" s="49"/>
      <c r="AB273" s="49"/>
      <c r="AC273" s="49"/>
      <c r="AD273" s="50"/>
      <c r="AE273" s="50"/>
      <c r="AF273" s="50"/>
      <c r="AG273" s="50"/>
      <c r="AH273" s="245"/>
      <c r="AI273" s="245"/>
      <c r="AJ273" s="245"/>
      <c r="AK273" s="245"/>
      <c r="AL273" s="245"/>
      <c r="AM273" s="245"/>
      <c r="AN273" s="245"/>
      <c r="AO273" s="245"/>
      <c r="AP273" s="49"/>
      <c r="AQ273" s="246"/>
      <c r="AR273" s="246"/>
      <c r="AS273" s="246"/>
      <c r="AT273" s="246"/>
      <c r="AU273" s="49"/>
      <c r="AV273" s="49"/>
      <c r="AW273" s="49"/>
      <c r="AX273" s="49"/>
      <c r="AY273" s="49"/>
      <c r="AZ273" s="49"/>
      <c r="BB273" s="51"/>
    </row>
    <row r="274" spans="3:54" x14ac:dyDescent="0.25">
      <c r="C274" s="46"/>
      <c r="E274" s="245" t="s">
        <v>2</v>
      </c>
      <c r="F274" s="245"/>
      <c r="G274" s="245"/>
      <c r="H274" s="245"/>
      <c r="I274" s="245"/>
      <c r="J274" s="49" t="s">
        <v>11</v>
      </c>
      <c r="K274" s="245" t="s">
        <v>612</v>
      </c>
      <c r="L274" s="245"/>
      <c r="M274" s="245"/>
      <c r="N274" s="245"/>
      <c r="O274" s="245"/>
      <c r="P274" s="245"/>
      <c r="Q274" s="245"/>
      <c r="R274" s="245"/>
      <c r="S274" s="245"/>
      <c r="T274" s="245"/>
      <c r="U274" s="245"/>
      <c r="V274" s="49"/>
      <c r="W274" s="49"/>
      <c r="X274" s="49"/>
      <c r="Y274" s="49"/>
      <c r="Z274" s="49"/>
      <c r="AA274" s="49"/>
      <c r="AB274" s="49"/>
      <c r="AC274" s="49"/>
      <c r="AD274" s="49"/>
      <c r="AE274" s="49"/>
      <c r="AF274" s="49"/>
      <c r="AG274" s="49"/>
      <c r="AH274" s="245"/>
      <c r="AI274" s="245"/>
      <c r="AJ274" s="245"/>
      <c r="AK274" s="245"/>
      <c r="AL274" s="245"/>
      <c r="AM274" s="245"/>
      <c r="AN274" s="245"/>
      <c r="AO274" s="245"/>
      <c r="AP274" s="49"/>
      <c r="AQ274" s="49"/>
      <c r="AR274" s="49"/>
      <c r="AS274" s="49"/>
      <c r="AT274" s="49"/>
      <c r="AU274" s="49"/>
      <c r="AV274" s="49"/>
      <c r="AW274" s="49"/>
      <c r="AX274" s="49"/>
      <c r="AY274" s="49"/>
      <c r="AZ274" s="49"/>
      <c r="BB274" s="51"/>
    </row>
    <row r="275" spans="3:54" x14ac:dyDescent="0.25">
      <c r="C275" s="46"/>
      <c r="BB275" s="51"/>
    </row>
    <row r="276" spans="3:54" x14ac:dyDescent="0.25">
      <c r="C276" s="46"/>
      <c r="BB276" s="51"/>
    </row>
    <row r="277" spans="3:54" x14ac:dyDescent="0.25">
      <c r="C277" s="46"/>
      <c r="BB277" s="51"/>
    </row>
    <row r="278" spans="3:54" x14ac:dyDescent="0.25">
      <c r="C278" s="46"/>
      <c r="E278" s="216" t="s">
        <v>209</v>
      </c>
      <c r="F278" s="217"/>
      <c r="G278" s="217"/>
      <c r="H278" s="217"/>
      <c r="I278" s="217"/>
      <c r="J278" s="217"/>
      <c r="K278" s="218" t="str">
        <f t="shared" ref="K278:K300" si="19">VLOOKUP(E278,$CE$1:$CH$990,2,FALSE)</f>
        <v>MEGALASE HSC</v>
      </c>
      <c r="L278" s="218"/>
      <c r="M278" s="218"/>
      <c r="N278" s="218"/>
      <c r="O278" s="218"/>
      <c r="P278" s="218"/>
      <c r="Q278" s="218"/>
      <c r="R278" s="218"/>
      <c r="S278" s="218"/>
      <c r="T278" s="218"/>
      <c r="U278" s="218"/>
      <c r="V278" s="218"/>
      <c r="W278" s="218"/>
      <c r="X278" s="218"/>
      <c r="Y278" s="124"/>
      <c r="Z278" s="236">
        <v>1.5</v>
      </c>
      <c r="AA278" s="236"/>
      <c r="AB278" s="236"/>
      <c r="AC278" s="236"/>
      <c r="AD278" s="236"/>
      <c r="AE278" s="236"/>
      <c r="AF278" s="218" t="s">
        <v>315</v>
      </c>
      <c r="AG278" s="218"/>
      <c r="AH278" s="220">
        <v>6874.95</v>
      </c>
      <c r="AI278" s="220"/>
      <c r="AJ278" s="220"/>
      <c r="AK278" s="220"/>
      <c r="AL278" s="220"/>
      <c r="AM278" s="220"/>
      <c r="AN278" s="55" t="s">
        <v>316</v>
      </c>
      <c r="AO278" s="55"/>
      <c r="AP278" s="221">
        <f t="shared" ref="AP278:AP300" si="20">(AH278*VLOOKUP(E278,$CE$1:$CH$990,4,FALSE))/1000</f>
        <v>310907.44508850004</v>
      </c>
      <c r="AQ278" s="221"/>
      <c r="AR278" s="221"/>
      <c r="AS278" s="221"/>
      <c r="AT278" s="221"/>
      <c r="AU278" s="221"/>
      <c r="AV278" s="221"/>
      <c r="AW278" s="221"/>
      <c r="AX278" s="221"/>
      <c r="AY278" s="221"/>
      <c r="AZ278" s="222"/>
      <c r="BB278" s="51"/>
    </row>
    <row r="279" spans="3:54" x14ac:dyDescent="0.25">
      <c r="C279" s="46"/>
      <c r="E279" s="200" t="s">
        <v>185</v>
      </c>
      <c r="F279" s="201"/>
      <c r="G279" s="201"/>
      <c r="H279" s="201"/>
      <c r="I279" s="201"/>
      <c r="J279" s="201"/>
      <c r="K279" s="202" t="str">
        <f t="shared" si="19"/>
        <v>H2O2</v>
      </c>
      <c r="L279" s="202"/>
      <c r="M279" s="202"/>
      <c r="N279" s="202"/>
      <c r="O279" s="202"/>
      <c r="P279" s="202"/>
      <c r="Q279" s="202"/>
      <c r="R279" s="202"/>
      <c r="S279" s="202"/>
      <c r="T279" s="202"/>
      <c r="U279" s="202"/>
      <c r="V279" s="202"/>
      <c r="W279" s="202"/>
      <c r="X279" s="202"/>
      <c r="Y279" s="123"/>
      <c r="Z279" s="232">
        <v>2</v>
      </c>
      <c r="AA279" s="232"/>
      <c r="AB279" s="232"/>
      <c r="AC279" s="232"/>
      <c r="AD279" s="232"/>
      <c r="AE279" s="232"/>
      <c r="AF279" s="202" t="s">
        <v>315</v>
      </c>
      <c r="AG279" s="202"/>
      <c r="AH279" s="233">
        <v>9166.6</v>
      </c>
      <c r="AI279" s="233"/>
      <c r="AJ279" s="233"/>
      <c r="AK279" s="233"/>
      <c r="AL279" s="233"/>
      <c r="AM279" s="233"/>
      <c r="AN279" s="47" t="s">
        <v>316</v>
      </c>
      <c r="AO279" s="47"/>
      <c r="AP279" s="205">
        <f t="shared" si="20"/>
        <v>54842.851139999999</v>
      </c>
      <c r="AQ279" s="205"/>
      <c r="AR279" s="205"/>
      <c r="AS279" s="205"/>
      <c r="AT279" s="205"/>
      <c r="AU279" s="205"/>
      <c r="AV279" s="205"/>
      <c r="AW279" s="205"/>
      <c r="AX279" s="205"/>
      <c r="AY279" s="205"/>
      <c r="AZ279" s="206"/>
      <c r="BB279" s="51"/>
    </row>
    <row r="280" spans="3:54" x14ac:dyDescent="0.25">
      <c r="C280" s="46"/>
      <c r="E280" s="200" t="s">
        <v>183</v>
      </c>
      <c r="F280" s="201"/>
      <c r="G280" s="201"/>
      <c r="H280" s="201"/>
      <c r="I280" s="201"/>
      <c r="J280" s="201"/>
      <c r="K280" s="202" t="str">
        <f t="shared" si="19"/>
        <v>CAUSTIC SODA LIQ</v>
      </c>
      <c r="L280" s="202"/>
      <c r="M280" s="202"/>
      <c r="N280" s="202"/>
      <c r="O280" s="202"/>
      <c r="P280" s="202"/>
      <c r="Q280" s="202"/>
      <c r="R280" s="202"/>
      <c r="S280" s="202"/>
      <c r="T280" s="202"/>
      <c r="U280" s="202"/>
      <c r="V280" s="202"/>
      <c r="W280" s="202"/>
      <c r="X280" s="202"/>
      <c r="Y280" s="123"/>
      <c r="Z280" s="232">
        <v>1.5</v>
      </c>
      <c r="AA280" s="232"/>
      <c r="AB280" s="232"/>
      <c r="AC280" s="232"/>
      <c r="AD280" s="232"/>
      <c r="AE280" s="232"/>
      <c r="AF280" s="202" t="s">
        <v>315</v>
      </c>
      <c r="AG280" s="202"/>
      <c r="AH280" s="233">
        <v>6874.95</v>
      </c>
      <c r="AI280" s="233"/>
      <c r="AJ280" s="233"/>
      <c r="AK280" s="233"/>
      <c r="AL280" s="233"/>
      <c r="AM280" s="233"/>
      <c r="AN280" s="47" t="s">
        <v>316</v>
      </c>
      <c r="AO280" s="47"/>
      <c r="AP280" s="205">
        <f t="shared" si="20"/>
        <v>58760.197650000002</v>
      </c>
      <c r="AQ280" s="205"/>
      <c r="AR280" s="205"/>
      <c r="AS280" s="205"/>
      <c r="AT280" s="205"/>
      <c r="AU280" s="205"/>
      <c r="AV280" s="205"/>
      <c r="AW280" s="205"/>
      <c r="AX280" s="205"/>
      <c r="AY280" s="205"/>
      <c r="AZ280" s="206"/>
      <c r="BB280" s="51"/>
    </row>
    <row r="281" spans="3:54" x14ac:dyDescent="0.25">
      <c r="C281" s="46"/>
      <c r="E281" s="223" t="s">
        <v>256</v>
      </c>
      <c r="F281" s="224"/>
      <c r="G281" s="224"/>
      <c r="H281" s="224"/>
      <c r="I281" s="224"/>
      <c r="J281" s="224"/>
      <c r="K281" s="225" t="str">
        <f t="shared" si="19"/>
        <v>UNICEL SPC</v>
      </c>
      <c r="L281" s="225"/>
      <c r="M281" s="225"/>
      <c r="N281" s="225"/>
      <c r="O281" s="225"/>
      <c r="P281" s="225"/>
      <c r="Q281" s="225"/>
      <c r="R281" s="225"/>
      <c r="S281" s="225"/>
      <c r="T281" s="225"/>
      <c r="U281" s="225"/>
      <c r="V281" s="225"/>
      <c r="W281" s="225"/>
      <c r="X281" s="225"/>
      <c r="Y281" s="121"/>
      <c r="Z281" s="237">
        <v>1</v>
      </c>
      <c r="AA281" s="237"/>
      <c r="AB281" s="237"/>
      <c r="AC281" s="237"/>
      <c r="AD281" s="237"/>
      <c r="AE281" s="237"/>
      <c r="AF281" s="225" t="s">
        <v>315</v>
      </c>
      <c r="AG281" s="225"/>
      <c r="AH281" s="238">
        <v>4583.3</v>
      </c>
      <c r="AI281" s="238"/>
      <c r="AJ281" s="238"/>
      <c r="AK281" s="238"/>
      <c r="AL281" s="238"/>
      <c r="AM281" s="238"/>
      <c r="AN281" s="54" t="s">
        <v>316</v>
      </c>
      <c r="AO281" s="54"/>
      <c r="AP281" s="228">
        <f t="shared" si="20"/>
        <v>127996.30661100001</v>
      </c>
      <c r="AQ281" s="228"/>
      <c r="AR281" s="228"/>
      <c r="AS281" s="228"/>
      <c r="AT281" s="228"/>
      <c r="AU281" s="228"/>
      <c r="AV281" s="228"/>
      <c r="AW281" s="228"/>
      <c r="AX281" s="228"/>
      <c r="AY281" s="228"/>
      <c r="AZ281" s="229"/>
      <c r="BB281" s="51"/>
    </row>
    <row r="282" spans="3:54" x14ac:dyDescent="0.25">
      <c r="C282" s="46"/>
      <c r="E282" s="216" t="s">
        <v>189</v>
      </c>
      <c r="F282" s="217"/>
      <c r="G282" s="217"/>
      <c r="H282" s="217"/>
      <c r="I282" s="217"/>
      <c r="J282" s="217"/>
      <c r="K282" s="218" t="str">
        <f t="shared" si="19"/>
        <v>KH ACID</v>
      </c>
      <c r="L282" s="218"/>
      <c r="M282" s="218"/>
      <c r="N282" s="218"/>
      <c r="O282" s="218"/>
      <c r="P282" s="218"/>
      <c r="Q282" s="218"/>
      <c r="R282" s="218"/>
      <c r="S282" s="218"/>
      <c r="T282" s="218"/>
      <c r="U282" s="218"/>
      <c r="V282" s="218"/>
      <c r="W282" s="218"/>
      <c r="X282" s="218"/>
      <c r="Y282" s="124"/>
      <c r="Z282" s="236">
        <v>1</v>
      </c>
      <c r="AA282" s="236"/>
      <c r="AB282" s="236"/>
      <c r="AC282" s="236"/>
      <c r="AD282" s="236"/>
      <c r="AE282" s="236"/>
      <c r="AF282" s="218" t="s">
        <v>315</v>
      </c>
      <c r="AG282" s="218"/>
      <c r="AH282" s="220">
        <v>4583.3</v>
      </c>
      <c r="AI282" s="220"/>
      <c r="AJ282" s="220"/>
      <c r="AK282" s="220"/>
      <c r="AL282" s="220"/>
      <c r="AM282" s="220"/>
      <c r="AN282" s="55" t="s">
        <v>316</v>
      </c>
      <c r="AO282" s="55"/>
      <c r="AP282" s="221">
        <f t="shared" si="20"/>
        <v>18266.283820000001</v>
      </c>
      <c r="AQ282" s="221"/>
      <c r="AR282" s="221"/>
      <c r="AS282" s="221"/>
      <c r="AT282" s="221"/>
      <c r="AU282" s="221"/>
      <c r="AV282" s="221"/>
      <c r="AW282" s="221"/>
      <c r="AX282" s="221"/>
      <c r="AY282" s="221"/>
      <c r="AZ282" s="222"/>
      <c r="BB282" s="51"/>
    </row>
    <row r="283" spans="3:54" x14ac:dyDescent="0.25">
      <c r="C283" s="46"/>
      <c r="E283" s="200" t="s">
        <v>123</v>
      </c>
      <c r="F283" s="201"/>
      <c r="G283" s="201"/>
      <c r="H283" s="201"/>
      <c r="I283" s="201"/>
      <c r="J283" s="201"/>
      <c r="K283" s="202" t="str">
        <f t="shared" si="19"/>
        <v>TAICRON VIOLET SF 3 RLT</v>
      </c>
      <c r="L283" s="202"/>
      <c r="M283" s="202"/>
      <c r="N283" s="202"/>
      <c r="O283" s="202"/>
      <c r="P283" s="202"/>
      <c r="Q283" s="202"/>
      <c r="R283" s="202"/>
      <c r="S283" s="202"/>
      <c r="T283" s="202"/>
      <c r="U283" s="202"/>
      <c r="V283" s="202"/>
      <c r="W283" s="202"/>
      <c r="X283" s="202"/>
      <c r="Y283" s="123"/>
      <c r="Z283" s="232">
        <v>0.12</v>
      </c>
      <c r="AA283" s="232"/>
      <c r="AB283" s="232"/>
      <c r="AC283" s="232"/>
      <c r="AD283" s="232"/>
      <c r="AE283" s="232"/>
      <c r="AF283" s="202" t="s">
        <v>315</v>
      </c>
      <c r="AG283" s="202"/>
      <c r="AH283" s="233">
        <v>550</v>
      </c>
      <c r="AI283" s="233"/>
      <c r="AJ283" s="233"/>
      <c r="AK283" s="233"/>
      <c r="AL283" s="233"/>
      <c r="AM283" s="233"/>
      <c r="AN283" s="47" t="s">
        <v>316</v>
      </c>
      <c r="AO283" s="47"/>
      <c r="AP283" s="205">
        <f t="shared" si="20"/>
        <v>101430.35649999999</v>
      </c>
      <c r="AQ283" s="205"/>
      <c r="AR283" s="205"/>
      <c r="AS283" s="205"/>
      <c r="AT283" s="205"/>
      <c r="AU283" s="205"/>
      <c r="AV283" s="205"/>
      <c r="AW283" s="205"/>
      <c r="AX283" s="205"/>
      <c r="AY283" s="205"/>
      <c r="AZ283" s="206"/>
      <c r="BB283" s="51"/>
    </row>
    <row r="284" spans="3:54" x14ac:dyDescent="0.25">
      <c r="C284" s="46"/>
      <c r="E284" s="223" t="s">
        <v>107</v>
      </c>
      <c r="F284" s="224"/>
      <c r="G284" s="224"/>
      <c r="H284" s="224"/>
      <c r="I284" s="224"/>
      <c r="J284" s="224"/>
      <c r="K284" s="225" t="str">
        <f t="shared" si="19"/>
        <v>DISPERSE BLUE SE – 2R</v>
      </c>
      <c r="L284" s="225"/>
      <c r="M284" s="225"/>
      <c r="N284" s="225"/>
      <c r="O284" s="225"/>
      <c r="P284" s="225"/>
      <c r="Q284" s="225"/>
      <c r="R284" s="225"/>
      <c r="S284" s="225"/>
      <c r="T284" s="225"/>
      <c r="U284" s="225"/>
      <c r="V284" s="225"/>
      <c r="W284" s="225"/>
      <c r="X284" s="225"/>
      <c r="Y284" s="121"/>
      <c r="Z284" s="237">
        <v>0.8</v>
      </c>
      <c r="AA284" s="237"/>
      <c r="AB284" s="237"/>
      <c r="AC284" s="237"/>
      <c r="AD284" s="237"/>
      <c r="AE284" s="237"/>
      <c r="AF284" s="225" t="s">
        <v>315</v>
      </c>
      <c r="AG284" s="225"/>
      <c r="AH284" s="238">
        <v>3666.64</v>
      </c>
      <c r="AI284" s="238"/>
      <c r="AJ284" s="238"/>
      <c r="AK284" s="238"/>
      <c r="AL284" s="238"/>
      <c r="AM284" s="238"/>
      <c r="AN284" s="54" t="s">
        <v>316</v>
      </c>
      <c r="AO284" s="54"/>
      <c r="AP284" s="228">
        <f t="shared" si="20"/>
        <v>377488.104612</v>
      </c>
      <c r="AQ284" s="228"/>
      <c r="AR284" s="228"/>
      <c r="AS284" s="228"/>
      <c r="AT284" s="228"/>
      <c r="AU284" s="228"/>
      <c r="AV284" s="228"/>
      <c r="AW284" s="228"/>
      <c r="AX284" s="228"/>
      <c r="AY284" s="228"/>
      <c r="AZ284" s="229"/>
      <c r="BB284" s="51"/>
    </row>
    <row r="285" spans="3:54" x14ac:dyDescent="0.25">
      <c r="C285" s="46"/>
      <c r="E285" s="200" t="s">
        <v>187</v>
      </c>
      <c r="F285" s="201"/>
      <c r="G285" s="201"/>
      <c r="H285" s="201"/>
      <c r="I285" s="201"/>
      <c r="J285" s="201"/>
      <c r="K285" s="202" t="str">
        <f t="shared" si="19"/>
        <v>FORMIC ACID</v>
      </c>
      <c r="L285" s="202"/>
      <c r="M285" s="202"/>
      <c r="N285" s="202"/>
      <c r="O285" s="202"/>
      <c r="P285" s="202"/>
      <c r="Q285" s="202"/>
      <c r="R285" s="202"/>
      <c r="S285" s="202"/>
      <c r="T285" s="202"/>
      <c r="U285" s="202"/>
      <c r="V285" s="202"/>
      <c r="W285" s="202"/>
      <c r="X285" s="202"/>
      <c r="Y285" s="123"/>
      <c r="Z285" s="232">
        <v>0.3</v>
      </c>
      <c r="AA285" s="232"/>
      <c r="AB285" s="232"/>
      <c r="AC285" s="232"/>
      <c r="AD285" s="232"/>
      <c r="AE285" s="232"/>
      <c r="AF285" s="202" t="s">
        <v>315</v>
      </c>
      <c r="AG285" s="202"/>
      <c r="AH285" s="233">
        <v>1374.99</v>
      </c>
      <c r="AI285" s="233"/>
      <c r="AJ285" s="233"/>
      <c r="AK285" s="233"/>
      <c r="AL285" s="233"/>
      <c r="AM285" s="233"/>
      <c r="AN285" s="47" t="s">
        <v>316</v>
      </c>
      <c r="AO285" s="47"/>
      <c r="AP285" s="205">
        <f t="shared" si="20"/>
        <v>18232.367399999999</v>
      </c>
      <c r="AQ285" s="205"/>
      <c r="AR285" s="205"/>
      <c r="AS285" s="205"/>
      <c r="AT285" s="205"/>
      <c r="AU285" s="205"/>
      <c r="AV285" s="205"/>
      <c r="AW285" s="205"/>
      <c r="AX285" s="205"/>
      <c r="AY285" s="205"/>
      <c r="AZ285" s="206"/>
      <c r="BB285" s="51"/>
    </row>
    <row r="286" spans="3:54" x14ac:dyDescent="0.25">
      <c r="C286" s="46"/>
      <c r="E286" s="200" t="s">
        <v>191</v>
      </c>
      <c r="F286" s="201"/>
      <c r="G286" s="201"/>
      <c r="H286" s="201"/>
      <c r="I286" s="201"/>
      <c r="J286" s="201"/>
      <c r="K286" s="202" t="str">
        <f t="shared" si="19"/>
        <v>NTW RM 340 E NEW LIQ</v>
      </c>
      <c r="L286" s="202"/>
      <c r="M286" s="202"/>
      <c r="N286" s="202"/>
      <c r="O286" s="202"/>
      <c r="P286" s="202"/>
      <c r="Q286" s="202"/>
      <c r="R286" s="202"/>
      <c r="S286" s="202"/>
      <c r="T286" s="202"/>
      <c r="U286" s="202"/>
      <c r="V286" s="202"/>
      <c r="W286" s="202"/>
      <c r="X286" s="202"/>
      <c r="Y286" s="123"/>
      <c r="Z286" s="232">
        <v>0.5</v>
      </c>
      <c r="AA286" s="232"/>
      <c r="AB286" s="232"/>
      <c r="AC286" s="232"/>
      <c r="AD286" s="232"/>
      <c r="AE286" s="232"/>
      <c r="AF286" s="202" t="s">
        <v>315</v>
      </c>
      <c r="AG286" s="202"/>
      <c r="AH286" s="233">
        <v>2291.65</v>
      </c>
      <c r="AI286" s="233"/>
      <c r="AJ286" s="233"/>
      <c r="AK286" s="233"/>
      <c r="AL286" s="233"/>
      <c r="AM286" s="233"/>
      <c r="AN286" s="47" t="s">
        <v>316</v>
      </c>
      <c r="AO286" s="47"/>
      <c r="AP286" s="205">
        <f t="shared" si="20"/>
        <v>48651.729500000001</v>
      </c>
      <c r="AQ286" s="205"/>
      <c r="AR286" s="205"/>
      <c r="AS286" s="205"/>
      <c r="AT286" s="205"/>
      <c r="AU286" s="205"/>
      <c r="AV286" s="205"/>
      <c r="AW286" s="205"/>
      <c r="AX286" s="205"/>
      <c r="AY286" s="205"/>
      <c r="AZ286" s="206"/>
      <c r="BB286" s="51"/>
    </row>
    <row r="287" spans="3:54" x14ac:dyDescent="0.25">
      <c r="C287" s="46"/>
      <c r="E287" s="208" t="s">
        <v>195</v>
      </c>
      <c r="F287" s="209"/>
      <c r="G287" s="209"/>
      <c r="H287" s="209"/>
      <c r="I287" s="209"/>
      <c r="J287" s="209"/>
      <c r="K287" s="210" t="str">
        <f t="shared" si="19"/>
        <v>SODIUM HYDROSULFITE</v>
      </c>
      <c r="L287" s="210"/>
      <c r="M287" s="210"/>
      <c r="N287" s="210"/>
      <c r="O287" s="210"/>
      <c r="P287" s="210"/>
      <c r="Q287" s="210"/>
      <c r="R287" s="210"/>
      <c r="S287" s="210"/>
      <c r="T287" s="210"/>
      <c r="U287" s="210"/>
      <c r="V287" s="210"/>
      <c r="W287" s="210"/>
      <c r="X287" s="210"/>
      <c r="Y287" s="127"/>
      <c r="Z287" s="234">
        <v>3</v>
      </c>
      <c r="AA287" s="234"/>
      <c r="AB287" s="234"/>
      <c r="AC287" s="234"/>
      <c r="AD287" s="234"/>
      <c r="AE287" s="234"/>
      <c r="AF287" s="210" t="s">
        <v>315</v>
      </c>
      <c r="AG287" s="210"/>
      <c r="AH287" s="235">
        <v>13749.9</v>
      </c>
      <c r="AI287" s="235"/>
      <c r="AJ287" s="235"/>
      <c r="AK287" s="235"/>
      <c r="AL287" s="235"/>
      <c r="AM287" s="235"/>
      <c r="AN287" s="52" t="s">
        <v>316</v>
      </c>
      <c r="AO287" s="52"/>
      <c r="AP287" s="213">
        <f t="shared" si="20"/>
        <v>386464.17683099996</v>
      </c>
      <c r="AQ287" s="213"/>
      <c r="AR287" s="213"/>
      <c r="AS287" s="213"/>
      <c r="AT287" s="213"/>
      <c r="AU287" s="213"/>
      <c r="AV287" s="213"/>
      <c r="AW287" s="213"/>
      <c r="AX287" s="213"/>
      <c r="AY287" s="213"/>
      <c r="AZ287" s="214"/>
      <c r="BB287" s="51"/>
    </row>
    <row r="288" spans="3:54" x14ac:dyDescent="0.25">
      <c r="C288" s="46"/>
      <c r="E288" s="200" t="s">
        <v>183</v>
      </c>
      <c r="F288" s="201"/>
      <c r="G288" s="201"/>
      <c r="H288" s="201"/>
      <c r="I288" s="201"/>
      <c r="J288" s="201"/>
      <c r="K288" s="202" t="str">
        <f t="shared" si="19"/>
        <v>CAUSTIC SODA LIQ</v>
      </c>
      <c r="L288" s="202"/>
      <c r="M288" s="202"/>
      <c r="N288" s="202"/>
      <c r="O288" s="202"/>
      <c r="P288" s="202"/>
      <c r="Q288" s="202"/>
      <c r="R288" s="202"/>
      <c r="S288" s="202"/>
      <c r="T288" s="202"/>
      <c r="U288" s="202"/>
      <c r="V288" s="202"/>
      <c r="W288" s="202"/>
      <c r="X288" s="202"/>
      <c r="Y288" s="123"/>
      <c r="Z288" s="232">
        <v>2</v>
      </c>
      <c r="AA288" s="232"/>
      <c r="AB288" s="232"/>
      <c r="AC288" s="232"/>
      <c r="AD288" s="232"/>
      <c r="AE288" s="232"/>
      <c r="AF288" s="202" t="s">
        <v>315</v>
      </c>
      <c r="AG288" s="202"/>
      <c r="AH288" s="233">
        <v>9166.6</v>
      </c>
      <c r="AI288" s="233"/>
      <c r="AJ288" s="233"/>
      <c r="AK288" s="233"/>
      <c r="AL288" s="233"/>
      <c r="AM288" s="233"/>
      <c r="AN288" s="47" t="s">
        <v>316</v>
      </c>
      <c r="AO288" s="47"/>
      <c r="AP288" s="205">
        <f t="shared" si="20"/>
        <v>78346.930200000003</v>
      </c>
      <c r="AQ288" s="205"/>
      <c r="AR288" s="205"/>
      <c r="AS288" s="205"/>
      <c r="AT288" s="205"/>
      <c r="AU288" s="205"/>
      <c r="AV288" s="205"/>
      <c r="AW288" s="205"/>
      <c r="AX288" s="205"/>
      <c r="AY288" s="205"/>
      <c r="AZ288" s="206"/>
      <c r="BB288" s="51"/>
    </row>
    <row r="289" spans="3:54" x14ac:dyDescent="0.25">
      <c r="C289" s="46"/>
      <c r="E289" s="223" t="s">
        <v>246</v>
      </c>
      <c r="F289" s="224"/>
      <c r="G289" s="224"/>
      <c r="H289" s="224"/>
      <c r="I289" s="224"/>
      <c r="J289" s="224"/>
      <c r="K289" s="225" t="str">
        <f t="shared" si="19"/>
        <v>LADIPUR RSK</v>
      </c>
      <c r="L289" s="225"/>
      <c r="M289" s="225"/>
      <c r="N289" s="225"/>
      <c r="O289" s="225"/>
      <c r="P289" s="225"/>
      <c r="Q289" s="225"/>
      <c r="R289" s="225"/>
      <c r="S289" s="225"/>
      <c r="T289" s="225"/>
      <c r="U289" s="225"/>
      <c r="V289" s="225"/>
      <c r="W289" s="225"/>
      <c r="X289" s="225"/>
      <c r="Y289" s="121"/>
      <c r="Z289" s="237">
        <v>1</v>
      </c>
      <c r="AA289" s="237"/>
      <c r="AB289" s="237"/>
      <c r="AC289" s="237"/>
      <c r="AD289" s="237"/>
      <c r="AE289" s="237"/>
      <c r="AF289" s="225" t="s">
        <v>315</v>
      </c>
      <c r="AG289" s="225"/>
      <c r="AH289" s="238">
        <v>4583.3</v>
      </c>
      <c r="AI289" s="238"/>
      <c r="AJ289" s="238"/>
      <c r="AK289" s="238"/>
      <c r="AL289" s="238"/>
      <c r="AM289" s="238"/>
      <c r="AN289" s="54" t="s">
        <v>316</v>
      </c>
      <c r="AO289" s="54"/>
      <c r="AP289" s="228">
        <f t="shared" si="20"/>
        <v>68749.17916900001</v>
      </c>
      <c r="AQ289" s="228"/>
      <c r="AR289" s="228"/>
      <c r="AS289" s="228"/>
      <c r="AT289" s="228"/>
      <c r="AU289" s="228"/>
      <c r="AV289" s="228"/>
      <c r="AW289" s="228"/>
      <c r="AX289" s="228"/>
      <c r="AY289" s="228"/>
      <c r="AZ289" s="229"/>
      <c r="BB289" s="51"/>
    </row>
    <row r="290" spans="3:54" x14ac:dyDescent="0.25">
      <c r="C290" s="46"/>
      <c r="E290" s="216" t="s">
        <v>189</v>
      </c>
      <c r="F290" s="217"/>
      <c r="G290" s="217"/>
      <c r="H290" s="217"/>
      <c r="I290" s="217"/>
      <c r="J290" s="217"/>
      <c r="K290" s="218" t="str">
        <f t="shared" si="19"/>
        <v>KH ACID</v>
      </c>
      <c r="L290" s="218"/>
      <c r="M290" s="218"/>
      <c r="N290" s="218"/>
      <c r="O290" s="218"/>
      <c r="P290" s="218"/>
      <c r="Q290" s="218"/>
      <c r="R290" s="218"/>
      <c r="S290" s="218"/>
      <c r="T290" s="218"/>
      <c r="U290" s="218"/>
      <c r="V290" s="218"/>
      <c r="W290" s="218"/>
      <c r="X290" s="218"/>
      <c r="Y290" s="124"/>
      <c r="Z290" s="236">
        <v>1</v>
      </c>
      <c r="AA290" s="236"/>
      <c r="AB290" s="236"/>
      <c r="AC290" s="236"/>
      <c r="AD290" s="236"/>
      <c r="AE290" s="236"/>
      <c r="AF290" s="218" t="s">
        <v>315</v>
      </c>
      <c r="AG290" s="218"/>
      <c r="AH290" s="220">
        <v>4583.3</v>
      </c>
      <c r="AI290" s="220"/>
      <c r="AJ290" s="220"/>
      <c r="AK290" s="220"/>
      <c r="AL290" s="220"/>
      <c r="AM290" s="220"/>
      <c r="AN290" s="55" t="s">
        <v>316</v>
      </c>
      <c r="AO290" s="55"/>
      <c r="AP290" s="221">
        <f t="shared" si="20"/>
        <v>18266.283820000001</v>
      </c>
      <c r="AQ290" s="221"/>
      <c r="AR290" s="221"/>
      <c r="AS290" s="221"/>
      <c r="AT290" s="221"/>
      <c r="AU290" s="221"/>
      <c r="AV290" s="221"/>
      <c r="AW290" s="221"/>
      <c r="AX290" s="221"/>
      <c r="AY290" s="221"/>
      <c r="AZ290" s="222"/>
      <c r="BB290" s="51"/>
    </row>
    <row r="291" spans="3:54" x14ac:dyDescent="0.25">
      <c r="C291" s="46"/>
      <c r="E291" s="200" t="s">
        <v>6</v>
      </c>
      <c r="F291" s="201"/>
      <c r="G291" s="201"/>
      <c r="H291" s="201"/>
      <c r="I291" s="201"/>
      <c r="J291" s="201"/>
      <c r="K291" s="202" t="str">
        <f t="shared" si="19"/>
        <v>NOVACRON RUBY S–3B</v>
      </c>
      <c r="L291" s="202"/>
      <c r="M291" s="202"/>
      <c r="N291" s="202"/>
      <c r="O291" s="202"/>
      <c r="P291" s="202"/>
      <c r="Q291" s="202"/>
      <c r="R291" s="202"/>
      <c r="S291" s="202"/>
      <c r="T291" s="202"/>
      <c r="U291" s="202"/>
      <c r="V291" s="202"/>
      <c r="W291" s="202"/>
      <c r="X291" s="202"/>
      <c r="Y291" s="123"/>
      <c r="Z291" s="232">
        <v>0.33</v>
      </c>
      <c r="AA291" s="232"/>
      <c r="AB291" s="232"/>
      <c r="AC291" s="232"/>
      <c r="AD291" s="232"/>
      <c r="AE291" s="232"/>
      <c r="AF291" s="202" t="s">
        <v>315</v>
      </c>
      <c r="AG291" s="202"/>
      <c r="AH291" s="233">
        <v>1512.49</v>
      </c>
      <c r="AI291" s="233"/>
      <c r="AJ291" s="233"/>
      <c r="AK291" s="233"/>
      <c r="AL291" s="233"/>
      <c r="AM291" s="233"/>
      <c r="AN291" s="47" t="s">
        <v>316</v>
      </c>
      <c r="AO291" s="47"/>
      <c r="AP291" s="205">
        <f t="shared" si="20"/>
        <v>182481.70675139999</v>
      </c>
      <c r="AQ291" s="205"/>
      <c r="AR291" s="205"/>
      <c r="AS291" s="205"/>
      <c r="AT291" s="205"/>
      <c r="AU291" s="205"/>
      <c r="AV291" s="205"/>
      <c r="AW291" s="205"/>
      <c r="AX291" s="205"/>
      <c r="AY291" s="205"/>
      <c r="AZ291" s="206"/>
      <c r="BB291" s="51"/>
    </row>
    <row r="292" spans="3:54" x14ac:dyDescent="0.25">
      <c r="C292" s="46"/>
      <c r="E292" s="223" t="s">
        <v>38</v>
      </c>
      <c r="F292" s="224"/>
      <c r="G292" s="224"/>
      <c r="H292" s="224"/>
      <c r="I292" s="224"/>
      <c r="J292" s="224"/>
      <c r="K292" s="225" t="str">
        <f t="shared" si="19"/>
        <v>NOVACRON OCEAN S–R</v>
      </c>
      <c r="L292" s="225"/>
      <c r="M292" s="225"/>
      <c r="N292" s="225"/>
      <c r="O292" s="225"/>
      <c r="P292" s="225"/>
      <c r="Q292" s="225"/>
      <c r="R292" s="225"/>
      <c r="S292" s="225"/>
      <c r="T292" s="225"/>
      <c r="U292" s="225"/>
      <c r="V292" s="225"/>
      <c r="W292" s="225"/>
      <c r="X292" s="225"/>
      <c r="Y292" s="121"/>
      <c r="Z292" s="237">
        <v>2.5</v>
      </c>
      <c r="AA292" s="237"/>
      <c r="AB292" s="237"/>
      <c r="AC292" s="237"/>
      <c r="AD292" s="237"/>
      <c r="AE292" s="237"/>
      <c r="AF292" s="225" t="s">
        <v>315</v>
      </c>
      <c r="AG292" s="225"/>
      <c r="AH292" s="238">
        <v>11458.25</v>
      </c>
      <c r="AI292" s="238"/>
      <c r="AJ292" s="238"/>
      <c r="AK292" s="238"/>
      <c r="AL292" s="238"/>
      <c r="AM292" s="238"/>
      <c r="AN292" s="54" t="s">
        <v>316</v>
      </c>
      <c r="AO292" s="54"/>
      <c r="AP292" s="228">
        <f t="shared" si="20"/>
        <v>3969778.3161749998</v>
      </c>
      <c r="AQ292" s="228"/>
      <c r="AR292" s="228"/>
      <c r="AS292" s="228"/>
      <c r="AT292" s="228"/>
      <c r="AU292" s="228"/>
      <c r="AV292" s="228"/>
      <c r="AW292" s="228"/>
      <c r="AX292" s="228"/>
      <c r="AY292" s="228"/>
      <c r="AZ292" s="229"/>
      <c r="BB292" s="51"/>
    </row>
    <row r="293" spans="3:54" x14ac:dyDescent="0.25">
      <c r="C293" s="46"/>
      <c r="E293" s="200" t="s">
        <v>201</v>
      </c>
      <c r="F293" s="201"/>
      <c r="G293" s="201"/>
      <c r="H293" s="201"/>
      <c r="I293" s="201"/>
      <c r="J293" s="201"/>
      <c r="K293" s="202" t="str">
        <f t="shared" si="19"/>
        <v>KH SOLIDOKOLL DPR ID LIQ</v>
      </c>
      <c r="L293" s="202"/>
      <c r="M293" s="202"/>
      <c r="N293" s="202"/>
      <c r="O293" s="202"/>
      <c r="P293" s="202"/>
      <c r="Q293" s="202"/>
      <c r="R293" s="202"/>
      <c r="S293" s="202"/>
      <c r="T293" s="202"/>
      <c r="U293" s="202"/>
      <c r="V293" s="202"/>
      <c r="W293" s="202"/>
      <c r="X293" s="202"/>
      <c r="Y293" s="123"/>
      <c r="Z293" s="232">
        <v>1</v>
      </c>
      <c r="AA293" s="232"/>
      <c r="AB293" s="232"/>
      <c r="AC293" s="232"/>
      <c r="AD293" s="232"/>
      <c r="AE293" s="232"/>
      <c r="AF293" s="202" t="s">
        <v>315</v>
      </c>
      <c r="AG293" s="202"/>
      <c r="AH293" s="233">
        <v>4583.3</v>
      </c>
      <c r="AI293" s="233"/>
      <c r="AJ293" s="233"/>
      <c r="AK293" s="233"/>
      <c r="AL293" s="233"/>
      <c r="AM293" s="233"/>
      <c r="AN293" s="47" t="s">
        <v>316</v>
      </c>
      <c r="AO293" s="47"/>
      <c r="AP293" s="205">
        <f t="shared" si="20"/>
        <v>46749.66</v>
      </c>
      <c r="AQ293" s="205"/>
      <c r="AR293" s="205"/>
      <c r="AS293" s="205"/>
      <c r="AT293" s="205"/>
      <c r="AU293" s="205"/>
      <c r="AV293" s="205"/>
      <c r="AW293" s="205"/>
      <c r="AX293" s="205"/>
      <c r="AY293" s="205"/>
      <c r="AZ293" s="206"/>
      <c r="BB293" s="51"/>
    </row>
    <row r="294" spans="3:54" x14ac:dyDescent="0.25">
      <c r="C294" s="46"/>
      <c r="E294" s="200" t="s">
        <v>199</v>
      </c>
      <c r="F294" s="201"/>
      <c r="G294" s="201"/>
      <c r="H294" s="201"/>
      <c r="I294" s="201"/>
      <c r="J294" s="201"/>
      <c r="K294" s="202" t="str">
        <f t="shared" si="19"/>
        <v>KH JINTEXYL CDB NEW CONC</v>
      </c>
      <c r="L294" s="202"/>
      <c r="M294" s="202"/>
      <c r="N294" s="202"/>
      <c r="O294" s="202"/>
      <c r="P294" s="202"/>
      <c r="Q294" s="202"/>
      <c r="R294" s="202"/>
      <c r="S294" s="202"/>
      <c r="T294" s="202"/>
      <c r="U294" s="202"/>
      <c r="V294" s="202"/>
      <c r="W294" s="202"/>
      <c r="X294" s="202"/>
      <c r="Y294" s="123"/>
      <c r="Z294" s="232">
        <v>1</v>
      </c>
      <c r="AA294" s="232"/>
      <c r="AB294" s="232"/>
      <c r="AC294" s="232"/>
      <c r="AD294" s="232"/>
      <c r="AE294" s="232"/>
      <c r="AF294" s="202" t="s">
        <v>315</v>
      </c>
      <c r="AG294" s="202"/>
      <c r="AH294" s="233">
        <v>4583.3</v>
      </c>
      <c r="AI294" s="233"/>
      <c r="AJ294" s="233"/>
      <c r="AK294" s="233"/>
      <c r="AL294" s="233"/>
      <c r="AM294" s="233"/>
      <c r="AN294" s="47" t="s">
        <v>316</v>
      </c>
      <c r="AO294" s="47"/>
      <c r="AP294" s="205">
        <f t="shared" si="20"/>
        <v>52249.62</v>
      </c>
      <c r="AQ294" s="205"/>
      <c r="AR294" s="205"/>
      <c r="AS294" s="205"/>
      <c r="AT294" s="205"/>
      <c r="AU294" s="205"/>
      <c r="AV294" s="205"/>
      <c r="AW294" s="205"/>
      <c r="AX294" s="205"/>
      <c r="AY294" s="205"/>
      <c r="AZ294" s="206"/>
      <c r="BB294" s="51"/>
    </row>
    <row r="295" spans="3:54" x14ac:dyDescent="0.25">
      <c r="C295" s="46"/>
      <c r="E295" s="200" t="s">
        <v>218</v>
      </c>
      <c r="F295" s="201"/>
      <c r="G295" s="201"/>
      <c r="H295" s="201"/>
      <c r="I295" s="201"/>
      <c r="J295" s="201"/>
      <c r="K295" s="202" t="str">
        <f t="shared" si="19"/>
        <v>JINLEV ECO CL 225</v>
      </c>
      <c r="L295" s="202"/>
      <c r="M295" s="202"/>
      <c r="N295" s="202"/>
      <c r="O295" s="202"/>
      <c r="P295" s="202"/>
      <c r="Q295" s="202"/>
      <c r="R295" s="202"/>
      <c r="S295" s="202"/>
      <c r="T295" s="202"/>
      <c r="U295" s="202"/>
      <c r="V295" s="202"/>
      <c r="W295" s="202"/>
      <c r="X295" s="202"/>
      <c r="Y295" s="123"/>
      <c r="Z295" s="232">
        <v>1</v>
      </c>
      <c r="AA295" s="232"/>
      <c r="AB295" s="232"/>
      <c r="AC295" s="232"/>
      <c r="AD295" s="232"/>
      <c r="AE295" s="232"/>
      <c r="AF295" s="202" t="s">
        <v>315</v>
      </c>
      <c r="AG295" s="202"/>
      <c r="AH295" s="233">
        <v>4583.3</v>
      </c>
      <c r="AI295" s="233"/>
      <c r="AJ295" s="233"/>
      <c r="AK295" s="233"/>
      <c r="AL295" s="233"/>
      <c r="AM295" s="233"/>
      <c r="AN295" s="47" t="s">
        <v>316</v>
      </c>
      <c r="AO295" s="47"/>
      <c r="AP295" s="205">
        <f t="shared" si="20"/>
        <v>54999.325002000005</v>
      </c>
      <c r="AQ295" s="205"/>
      <c r="AR295" s="205"/>
      <c r="AS295" s="205"/>
      <c r="AT295" s="205"/>
      <c r="AU295" s="205"/>
      <c r="AV295" s="205"/>
      <c r="AW295" s="205"/>
      <c r="AX295" s="205"/>
      <c r="AY295" s="205"/>
      <c r="AZ295" s="206"/>
      <c r="BB295" s="51"/>
    </row>
    <row r="296" spans="3:54" x14ac:dyDescent="0.25">
      <c r="C296" s="46"/>
      <c r="E296" s="200" t="s">
        <v>9</v>
      </c>
      <c r="F296" s="201"/>
      <c r="G296" s="201"/>
      <c r="H296" s="201"/>
      <c r="I296" s="201"/>
      <c r="J296" s="201"/>
      <c r="K296" s="202" t="str">
        <f t="shared" si="19"/>
        <v>SODIUM SULFATE</v>
      </c>
      <c r="L296" s="202"/>
      <c r="M296" s="202"/>
      <c r="N296" s="202"/>
      <c r="O296" s="202"/>
      <c r="P296" s="202"/>
      <c r="Q296" s="202"/>
      <c r="R296" s="202"/>
      <c r="S296" s="202"/>
      <c r="T296" s="202"/>
      <c r="U296" s="202"/>
      <c r="V296" s="202"/>
      <c r="W296" s="202"/>
      <c r="X296" s="202"/>
      <c r="Y296" s="123"/>
      <c r="Z296" s="232">
        <v>60</v>
      </c>
      <c r="AA296" s="232"/>
      <c r="AB296" s="232"/>
      <c r="AC296" s="232"/>
      <c r="AD296" s="232"/>
      <c r="AE296" s="232"/>
      <c r="AF296" s="202" t="s">
        <v>315</v>
      </c>
      <c r="AG296" s="202"/>
      <c r="AH296" s="233">
        <v>274997.99</v>
      </c>
      <c r="AI296" s="233"/>
      <c r="AJ296" s="233"/>
      <c r="AK296" s="233"/>
      <c r="AL296" s="233"/>
      <c r="AM296" s="233"/>
      <c r="AN296" s="47" t="s">
        <v>316</v>
      </c>
      <c r="AO296" s="47"/>
      <c r="AP296" s="205">
        <f t="shared" si="20"/>
        <v>656282.70313499996</v>
      </c>
      <c r="AQ296" s="205"/>
      <c r="AR296" s="205"/>
      <c r="AS296" s="205"/>
      <c r="AT296" s="205"/>
      <c r="AU296" s="205"/>
      <c r="AV296" s="205"/>
      <c r="AW296" s="205"/>
      <c r="AX296" s="205"/>
      <c r="AY296" s="205"/>
      <c r="AZ296" s="206"/>
      <c r="BB296" s="51"/>
    </row>
    <row r="297" spans="3:54" x14ac:dyDescent="0.25">
      <c r="C297" s="46"/>
      <c r="E297" s="223" t="s">
        <v>10</v>
      </c>
      <c r="F297" s="224"/>
      <c r="G297" s="224"/>
      <c r="H297" s="224"/>
      <c r="I297" s="224"/>
      <c r="J297" s="224"/>
      <c r="K297" s="225" t="str">
        <f t="shared" si="19"/>
        <v>SODA ASH</v>
      </c>
      <c r="L297" s="225"/>
      <c r="M297" s="225"/>
      <c r="N297" s="225"/>
      <c r="O297" s="225"/>
      <c r="P297" s="225"/>
      <c r="Q297" s="225"/>
      <c r="R297" s="225"/>
      <c r="S297" s="225"/>
      <c r="T297" s="225"/>
      <c r="U297" s="225"/>
      <c r="V297" s="225"/>
      <c r="W297" s="225"/>
      <c r="X297" s="225"/>
      <c r="Y297" s="121"/>
      <c r="Z297" s="237">
        <v>20</v>
      </c>
      <c r="AA297" s="237"/>
      <c r="AB297" s="237"/>
      <c r="AC297" s="237"/>
      <c r="AD297" s="237"/>
      <c r="AE297" s="237"/>
      <c r="AF297" s="225" t="s">
        <v>315</v>
      </c>
      <c r="AG297" s="225"/>
      <c r="AH297" s="238">
        <v>91666</v>
      </c>
      <c r="AI297" s="238"/>
      <c r="AJ297" s="238"/>
      <c r="AK297" s="238"/>
      <c r="AL297" s="238"/>
      <c r="AM297" s="238"/>
      <c r="AN297" s="54" t="s">
        <v>316</v>
      </c>
      <c r="AO297" s="54"/>
      <c r="AP297" s="228">
        <f t="shared" si="20"/>
        <v>813994.08</v>
      </c>
      <c r="AQ297" s="228"/>
      <c r="AR297" s="228"/>
      <c r="AS297" s="228"/>
      <c r="AT297" s="228"/>
      <c r="AU297" s="228"/>
      <c r="AV297" s="228"/>
      <c r="AW297" s="228"/>
      <c r="AX297" s="228"/>
      <c r="AY297" s="228"/>
      <c r="AZ297" s="229"/>
      <c r="BB297" s="51"/>
    </row>
    <row r="298" spans="3:54" x14ac:dyDescent="0.25">
      <c r="C298" s="46"/>
      <c r="E298" s="216" t="s">
        <v>189</v>
      </c>
      <c r="F298" s="217"/>
      <c r="G298" s="217"/>
      <c r="H298" s="217"/>
      <c r="I298" s="217"/>
      <c r="J298" s="217"/>
      <c r="K298" s="218" t="str">
        <f t="shared" si="19"/>
        <v>KH ACID</v>
      </c>
      <c r="L298" s="218"/>
      <c r="M298" s="218"/>
      <c r="N298" s="218"/>
      <c r="O298" s="218"/>
      <c r="P298" s="218"/>
      <c r="Q298" s="218"/>
      <c r="R298" s="218"/>
      <c r="S298" s="218"/>
      <c r="T298" s="218"/>
      <c r="U298" s="218"/>
      <c r="V298" s="218"/>
      <c r="W298" s="218"/>
      <c r="X298" s="218"/>
      <c r="Y298" s="124"/>
      <c r="Z298" s="236">
        <v>1</v>
      </c>
      <c r="AA298" s="236"/>
      <c r="AB298" s="236"/>
      <c r="AC298" s="236"/>
      <c r="AD298" s="236"/>
      <c r="AE298" s="236"/>
      <c r="AF298" s="218" t="s">
        <v>315</v>
      </c>
      <c r="AG298" s="218"/>
      <c r="AH298" s="220">
        <v>4583.3</v>
      </c>
      <c r="AI298" s="220"/>
      <c r="AJ298" s="220"/>
      <c r="AK298" s="220"/>
      <c r="AL298" s="220"/>
      <c r="AM298" s="220"/>
      <c r="AN298" s="55" t="s">
        <v>316</v>
      </c>
      <c r="AO298" s="55"/>
      <c r="AP298" s="221">
        <f t="shared" si="20"/>
        <v>18266.283820000001</v>
      </c>
      <c r="AQ298" s="221"/>
      <c r="AR298" s="221"/>
      <c r="AS298" s="221"/>
      <c r="AT298" s="221"/>
      <c r="AU298" s="221"/>
      <c r="AV298" s="221"/>
      <c r="AW298" s="221"/>
      <c r="AX298" s="221"/>
      <c r="AY298" s="221"/>
      <c r="AZ298" s="222"/>
      <c r="BB298" s="51"/>
    </row>
    <row r="299" spans="3:54" x14ac:dyDescent="0.25">
      <c r="C299" s="46"/>
      <c r="E299" s="216" t="s">
        <v>246</v>
      </c>
      <c r="F299" s="217"/>
      <c r="G299" s="217"/>
      <c r="H299" s="217"/>
      <c r="I299" s="217"/>
      <c r="J299" s="217"/>
      <c r="K299" s="218" t="str">
        <f t="shared" si="19"/>
        <v>LADIPUR RSK</v>
      </c>
      <c r="L299" s="218"/>
      <c r="M299" s="218"/>
      <c r="N299" s="218"/>
      <c r="O299" s="218"/>
      <c r="P299" s="218"/>
      <c r="Q299" s="218"/>
      <c r="R299" s="218"/>
      <c r="S299" s="218"/>
      <c r="T299" s="218"/>
      <c r="U299" s="218"/>
      <c r="V299" s="218"/>
      <c r="W299" s="218"/>
      <c r="X299" s="218"/>
      <c r="Y299" s="124"/>
      <c r="Z299" s="236">
        <v>1</v>
      </c>
      <c r="AA299" s="236"/>
      <c r="AB299" s="236"/>
      <c r="AC299" s="236"/>
      <c r="AD299" s="236"/>
      <c r="AE299" s="236"/>
      <c r="AF299" s="218" t="s">
        <v>315</v>
      </c>
      <c r="AG299" s="218"/>
      <c r="AH299" s="220">
        <v>4583.3</v>
      </c>
      <c r="AI299" s="220"/>
      <c r="AJ299" s="220"/>
      <c r="AK299" s="220"/>
      <c r="AL299" s="220"/>
      <c r="AM299" s="220"/>
      <c r="AN299" s="55" t="s">
        <v>316</v>
      </c>
      <c r="AO299" s="55"/>
      <c r="AP299" s="221">
        <f t="shared" si="20"/>
        <v>68749.17916900001</v>
      </c>
      <c r="AQ299" s="221"/>
      <c r="AR299" s="221"/>
      <c r="AS299" s="221"/>
      <c r="AT299" s="221"/>
      <c r="AU299" s="221"/>
      <c r="AV299" s="221"/>
      <c r="AW299" s="221"/>
      <c r="AX299" s="221"/>
      <c r="AY299" s="221"/>
      <c r="AZ299" s="222"/>
      <c r="BB299" s="51"/>
    </row>
    <row r="300" spans="3:54" x14ac:dyDescent="0.25">
      <c r="C300" s="46"/>
      <c r="E300" s="216" t="s">
        <v>238</v>
      </c>
      <c r="F300" s="217"/>
      <c r="G300" s="217"/>
      <c r="H300" s="217"/>
      <c r="I300" s="217"/>
      <c r="J300" s="217"/>
      <c r="K300" s="218" t="str">
        <f t="shared" si="19"/>
        <v>JINFIX ECO RFC 525</v>
      </c>
      <c r="L300" s="218"/>
      <c r="M300" s="218"/>
      <c r="N300" s="218"/>
      <c r="O300" s="218"/>
      <c r="P300" s="218"/>
      <c r="Q300" s="218"/>
      <c r="R300" s="218"/>
      <c r="S300" s="218"/>
      <c r="T300" s="218"/>
      <c r="U300" s="218"/>
      <c r="V300" s="218"/>
      <c r="W300" s="218"/>
      <c r="X300" s="218"/>
      <c r="Y300" s="124"/>
      <c r="Z300" s="236">
        <v>2</v>
      </c>
      <c r="AA300" s="236"/>
      <c r="AB300" s="236"/>
      <c r="AC300" s="236"/>
      <c r="AD300" s="236"/>
      <c r="AE300" s="236"/>
      <c r="AF300" s="218" t="s">
        <v>315</v>
      </c>
      <c r="AG300" s="218"/>
      <c r="AH300" s="220">
        <v>9166.6</v>
      </c>
      <c r="AI300" s="220"/>
      <c r="AJ300" s="220"/>
      <c r="AK300" s="220"/>
      <c r="AL300" s="220"/>
      <c r="AM300" s="220"/>
      <c r="AN300" s="55" t="s">
        <v>316</v>
      </c>
      <c r="AO300" s="55"/>
      <c r="AP300" s="221">
        <f t="shared" si="20"/>
        <v>153419.18421599999</v>
      </c>
      <c r="AQ300" s="221"/>
      <c r="AR300" s="221"/>
      <c r="AS300" s="221"/>
      <c r="AT300" s="221"/>
      <c r="AU300" s="221"/>
      <c r="AV300" s="221"/>
      <c r="AW300" s="221"/>
      <c r="AX300" s="221"/>
      <c r="AY300" s="221"/>
      <c r="AZ300" s="222"/>
      <c r="BB300" s="51"/>
    </row>
    <row r="301" spans="3:54" x14ac:dyDescent="0.25">
      <c r="C301" s="46"/>
      <c r="E301" s="131"/>
      <c r="F301" s="131"/>
      <c r="G301" s="131"/>
      <c r="H301" s="131"/>
      <c r="I301" s="131"/>
      <c r="J301" s="131"/>
      <c r="K301" s="122"/>
      <c r="L301" s="122"/>
      <c r="M301" s="122"/>
      <c r="N301" s="122"/>
      <c r="O301" s="122"/>
      <c r="P301" s="122"/>
      <c r="Q301" s="122"/>
      <c r="R301" s="122"/>
      <c r="S301" s="122"/>
      <c r="T301" s="122"/>
      <c r="U301" s="122"/>
      <c r="V301" s="122"/>
      <c r="W301" s="122"/>
      <c r="X301" s="122"/>
      <c r="Y301" s="122"/>
      <c r="Z301" s="111"/>
      <c r="AA301" s="111"/>
      <c r="AB301" s="111"/>
      <c r="AC301" s="111"/>
      <c r="AD301" s="111"/>
      <c r="AE301" s="111"/>
      <c r="AF301" s="122"/>
      <c r="AG301" s="122"/>
      <c r="AH301" s="131"/>
      <c r="AI301" s="131"/>
      <c r="AJ301" s="131"/>
      <c r="AK301" s="131"/>
      <c r="AL301" s="131"/>
      <c r="AM301" s="131"/>
      <c r="AP301" s="112"/>
      <c r="AQ301" s="112"/>
      <c r="AR301" s="112"/>
      <c r="AS301" s="112"/>
      <c r="AT301" s="112"/>
      <c r="AU301" s="112"/>
      <c r="AV301" s="112"/>
      <c r="AW301" s="112"/>
      <c r="AX301" s="112"/>
      <c r="AY301" s="112"/>
      <c r="AZ301" s="112"/>
      <c r="BB301" s="51"/>
    </row>
    <row r="302" spans="3:54" x14ac:dyDescent="0.25">
      <c r="C302" s="46"/>
      <c r="E302" s="131"/>
      <c r="F302" s="131"/>
      <c r="G302" s="131"/>
      <c r="H302" s="131"/>
      <c r="I302" s="131"/>
      <c r="J302" s="131"/>
      <c r="K302" s="122"/>
      <c r="L302" s="122"/>
      <c r="M302" s="122"/>
      <c r="N302" s="122"/>
      <c r="O302" s="122"/>
      <c r="P302" s="122"/>
      <c r="Q302" s="122"/>
      <c r="R302" s="122"/>
      <c r="S302" s="122"/>
      <c r="T302" s="122"/>
      <c r="U302" s="122"/>
      <c r="V302" s="122"/>
      <c r="W302" s="122"/>
      <c r="X302" s="122"/>
      <c r="Y302" s="122"/>
      <c r="Z302" s="111"/>
      <c r="AA302" s="111"/>
      <c r="AB302" s="111"/>
      <c r="AC302" s="111"/>
      <c r="AD302" s="111"/>
      <c r="AE302" s="111"/>
      <c r="AF302" s="122"/>
      <c r="AG302" s="122"/>
      <c r="AH302" s="131"/>
      <c r="AI302" s="131"/>
      <c r="AJ302" s="131"/>
      <c r="AK302" s="59"/>
      <c r="AL302" s="230" t="s">
        <v>318</v>
      </c>
      <c r="AM302" s="230"/>
      <c r="AN302" s="230"/>
      <c r="AO302" s="230"/>
      <c r="AP302" s="112" t="s">
        <v>11</v>
      </c>
      <c r="AQ302" s="242">
        <f>SUM(AP278:AZ300)</f>
        <v>7685372.2706098994</v>
      </c>
      <c r="AR302" s="242"/>
      <c r="AS302" s="242"/>
      <c r="AT302" s="242"/>
      <c r="AU302" s="242"/>
      <c r="AV302" s="242"/>
      <c r="AW302" s="242"/>
      <c r="AX302" s="242"/>
      <c r="AY302" s="242"/>
      <c r="AZ302" s="242"/>
      <c r="BB302" s="51"/>
    </row>
    <row r="303" spans="3:54" x14ac:dyDescent="0.25">
      <c r="C303" s="46"/>
      <c r="E303" s="131"/>
      <c r="F303" s="131"/>
      <c r="G303" s="131"/>
      <c r="H303" s="131"/>
      <c r="I303" s="131"/>
      <c r="J303" s="131"/>
      <c r="K303" s="122"/>
      <c r="L303" s="122"/>
      <c r="M303" s="122"/>
      <c r="N303" s="122"/>
      <c r="O303" s="122"/>
      <c r="P303" s="122"/>
      <c r="Q303" s="122"/>
      <c r="R303" s="122"/>
      <c r="S303" s="122"/>
      <c r="T303" s="122"/>
      <c r="U303" s="122"/>
      <c r="V303" s="122"/>
      <c r="W303" s="122"/>
      <c r="X303" s="122"/>
      <c r="Y303" s="122"/>
      <c r="Z303" s="111"/>
      <c r="AA303" s="111"/>
      <c r="AB303" s="111"/>
      <c r="AC303" s="111"/>
      <c r="AD303" s="111"/>
      <c r="AE303" s="111"/>
      <c r="AF303" s="122"/>
      <c r="AG303" s="122"/>
      <c r="AH303" s="131"/>
      <c r="AI303" s="131"/>
      <c r="AJ303" s="131"/>
      <c r="AK303" s="59"/>
      <c r="AL303" s="230" t="s">
        <v>317</v>
      </c>
      <c r="AM303" s="230"/>
      <c r="AN303" s="230"/>
      <c r="AO303" s="230"/>
      <c r="AP303" s="112" t="s">
        <v>11</v>
      </c>
      <c r="AQ303" s="242">
        <f>AQ302/AQ272</f>
        <v>3493.3510320954088</v>
      </c>
      <c r="AR303" s="242"/>
      <c r="AS303" s="242"/>
      <c r="AT303" s="242"/>
      <c r="AU303" s="242"/>
      <c r="AV303" s="242"/>
      <c r="AW303" s="242"/>
      <c r="AX303" s="242"/>
      <c r="AY303" s="242"/>
      <c r="AZ303" s="242"/>
      <c r="BB303" s="51"/>
    </row>
    <row r="304" spans="3:54" x14ac:dyDescent="0.25">
      <c r="C304" s="46"/>
      <c r="E304" s="131"/>
      <c r="F304" s="131"/>
      <c r="G304" s="131"/>
      <c r="H304" s="131"/>
      <c r="I304" s="131"/>
      <c r="J304" s="131"/>
      <c r="K304" s="122"/>
      <c r="L304" s="122"/>
      <c r="M304" s="122"/>
      <c r="N304" s="122"/>
      <c r="O304" s="122"/>
      <c r="P304" s="122"/>
      <c r="Q304" s="122"/>
      <c r="R304" s="122"/>
      <c r="S304" s="122"/>
      <c r="T304" s="122"/>
      <c r="U304" s="122"/>
      <c r="V304" s="122"/>
      <c r="W304" s="122"/>
      <c r="X304" s="122"/>
      <c r="Y304" s="122"/>
      <c r="Z304" s="111"/>
      <c r="AA304" s="111"/>
      <c r="AB304" s="111"/>
      <c r="AC304" s="111"/>
      <c r="AD304" s="111"/>
      <c r="AE304" s="111"/>
      <c r="AF304" s="122"/>
      <c r="AG304" s="122"/>
      <c r="AH304" s="131"/>
      <c r="AI304" s="131"/>
      <c r="AJ304" s="131"/>
      <c r="AK304" s="131"/>
      <c r="AL304" s="131"/>
      <c r="AM304" s="131"/>
      <c r="AQ304" s="131"/>
      <c r="AR304" s="131"/>
      <c r="AS304" s="131"/>
      <c r="AT304" s="131"/>
      <c r="AU304" s="131"/>
      <c r="AV304" s="131"/>
      <c r="AW304" s="131"/>
      <c r="AX304" s="131"/>
      <c r="AY304" s="131"/>
      <c r="AZ304" s="131"/>
      <c r="BB304" s="51"/>
    </row>
    <row r="305" spans="3:54" ht="17.25" thickBot="1" x14ac:dyDescent="0.3">
      <c r="C305" s="60"/>
      <c r="D305" s="61"/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J305" s="61"/>
      <c r="AK305" s="61"/>
      <c r="AL305" s="61"/>
      <c r="AM305" s="61"/>
      <c r="AN305" s="61"/>
      <c r="AO305" s="61"/>
      <c r="AP305" s="61"/>
      <c r="AQ305" s="61"/>
      <c r="AR305" s="61"/>
      <c r="AS305" s="61"/>
      <c r="AT305" s="61"/>
      <c r="AU305" s="61"/>
      <c r="AV305" s="61"/>
      <c r="AW305" s="61"/>
      <c r="AX305" s="61"/>
      <c r="AY305" s="61"/>
      <c r="AZ305" s="61"/>
      <c r="BA305" s="61"/>
      <c r="BB305" s="62"/>
    </row>
    <row r="306" spans="3:54" x14ac:dyDescent="0.25">
      <c r="E306" s="243"/>
      <c r="F306" s="243"/>
      <c r="G306" s="243"/>
      <c r="H306" s="243"/>
      <c r="I306" s="243"/>
      <c r="J306" s="243"/>
      <c r="K306" s="230"/>
      <c r="L306" s="230"/>
      <c r="M306" s="230"/>
      <c r="N306" s="230"/>
      <c r="O306" s="230"/>
      <c r="P306" s="230"/>
      <c r="Q306" s="230"/>
      <c r="R306" s="230"/>
      <c r="S306" s="230"/>
      <c r="T306" s="230"/>
      <c r="U306" s="230"/>
      <c r="V306" s="230"/>
      <c r="W306" s="230"/>
      <c r="X306" s="230"/>
      <c r="Y306" s="122"/>
      <c r="Z306" s="203"/>
      <c r="AA306" s="203"/>
      <c r="AB306" s="203"/>
      <c r="AC306" s="203"/>
      <c r="AD306" s="203"/>
      <c r="AE306" s="203"/>
      <c r="AF306" s="230"/>
      <c r="AG306" s="230"/>
      <c r="AH306" s="249"/>
      <c r="AI306" s="249"/>
      <c r="AJ306" s="249"/>
      <c r="AK306" s="249"/>
      <c r="AL306" s="249"/>
      <c r="AM306" s="249"/>
      <c r="AP306" s="242"/>
      <c r="AQ306" s="242"/>
      <c r="AR306" s="242"/>
      <c r="AS306" s="242"/>
      <c r="AT306" s="242"/>
      <c r="AU306" s="242"/>
      <c r="AV306" s="242"/>
      <c r="AW306" s="242"/>
      <c r="AX306" s="242"/>
      <c r="AY306" s="242"/>
      <c r="AZ306" s="242"/>
    </row>
    <row r="307" spans="3:54" x14ac:dyDescent="0.25">
      <c r="E307" s="243"/>
      <c r="F307" s="243"/>
      <c r="G307" s="243"/>
      <c r="H307" s="243"/>
      <c r="I307" s="243"/>
      <c r="J307" s="243"/>
      <c r="K307" s="230"/>
      <c r="L307" s="230"/>
      <c r="M307" s="230"/>
      <c r="N307" s="230"/>
      <c r="O307" s="230"/>
      <c r="P307" s="230"/>
      <c r="Q307" s="230"/>
      <c r="R307" s="230"/>
      <c r="S307" s="230"/>
      <c r="T307" s="230"/>
      <c r="U307" s="230"/>
      <c r="V307" s="230"/>
      <c r="W307" s="230"/>
      <c r="X307" s="230"/>
      <c r="Y307" s="122"/>
      <c r="Z307" s="203"/>
      <c r="AA307" s="203"/>
      <c r="AB307" s="203"/>
      <c r="AC307" s="203"/>
      <c r="AD307" s="203"/>
      <c r="AE307" s="203"/>
      <c r="AF307" s="230"/>
      <c r="AG307" s="230"/>
      <c r="AH307" s="249"/>
      <c r="AI307" s="249"/>
      <c r="AJ307" s="249"/>
      <c r="AK307" s="249"/>
      <c r="AL307" s="249"/>
      <c r="AM307" s="249"/>
      <c r="AP307" s="242"/>
      <c r="AQ307" s="242"/>
      <c r="AR307" s="242"/>
      <c r="AS307" s="242"/>
      <c r="AT307" s="242"/>
      <c r="AU307" s="242"/>
      <c r="AV307" s="242"/>
      <c r="AW307" s="242"/>
      <c r="AX307" s="242"/>
      <c r="AY307" s="242"/>
      <c r="AZ307" s="242"/>
    </row>
    <row r="308" spans="3:54" x14ac:dyDescent="0.25">
      <c r="E308" s="243"/>
      <c r="F308" s="243"/>
      <c r="G308" s="243"/>
      <c r="H308" s="243"/>
      <c r="I308" s="243"/>
      <c r="J308" s="243"/>
      <c r="K308" s="230"/>
      <c r="L308" s="230"/>
      <c r="M308" s="230"/>
      <c r="N308" s="230"/>
      <c r="O308" s="230"/>
      <c r="P308" s="230"/>
      <c r="Q308" s="230"/>
      <c r="R308" s="230"/>
      <c r="S308" s="230"/>
      <c r="T308" s="230"/>
      <c r="U308" s="230"/>
      <c r="V308" s="230"/>
      <c r="W308" s="230"/>
      <c r="X308" s="230"/>
      <c r="Y308" s="122"/>
      <c r="Z308" s="203"/>
      <c r="AA308" s="203"/>
      <c r="AB308" s="203"/>
      <c r="AC308" s="203"/>
      <c r="AD308" s="203"/>
      <c r="AE308" s="203"/>
      <c r="AF308" s="230"/>
      <c r="AG308" s="230"/>
      <c r="AH308" s="249"/>
      <c r="AI308" s="249"/>
      <c r="AJ308" s="249"/>
      <c r="AK308" s="249"/>
      <c r="AL308" s="249"/>
      <c r="AM308" s="249"/>
      <c r="AP308" s="242"/>
      <c r="AQ308" s="242"/>
      <c r="AR308" s="242"/>
      <c r="AS308" s="242"/>
      <c r="AT308" s="242"/>
      <c r="AU308" s="242"/>
      <c r="AV308" s="242"/>
      <c r="AW308" s="242"/>
      <c r="AX308" s="242"/>
      <c r="AY308" s="242"/>
      <c r="AZ308" s="242"/>
    </row>
    <row r="309" spans="3:54" x14ac:dyDescent="0.25">
      <c r="E309" s="243"/>
      <c r="F309" s="243"/>
      <c r="G309" s="243"/>
      <c r="H309" s="243"/>
      <c r="I309" s="243"/>
      <c r="J309" s="243"/>
      <c r="K309" s="230"/>
      <c r="L309" s="230"/>
      <c r="M309" s="230"/>
      <c r="N309" s="230"/>
      <c r="O309" s="230"/>
      <c r="P309" s="230"/>
      <c r="Q309" s="230"/>
      <c r="R309" s="230"/>
      <c r="S309" s="230"/>
      <c r="T309" s="230"/>
      <c r="U309" s="230"/>
      <c r="V309" s="230"/>
      <c r="W309" s="230"/>
      <c r="X309" s="230"/>
      <c r="Y309" s="122"/>
      <c r="Z309" s="203"/>
      <c r="AA309" s="203"/>
      <c r="AB309" s="203"/>
      <c r="AC309" s="203"/>
      <c r="AD309" s="203"/>
      <c r="AE309" s="203"/>
      <c r="AF309" s="230"/>
      <c r="AG309" s="230"/>
      <c r="AH309" s="249"/>
      <c r="AI309" s="249"/>
      <c r="AJ309" s="249"/>
      <c r="AK309" s="249"/>
      <c r="AL309" s="249"/>
      <c r="AM309" s="249"/>
      <c r="AP309" s="242"/>
      <c r="AQ309" s="242"/>
      <c r="AR309" s="242"/>
      <c r="AS309" s="242"/>
      <c r="AT309" s="242"/>
      <c r="AU309" s="242"/>
      <c r="AV309" s="242"/>
      <c r="AW309" s="242"/>
      <c r="AX309" s="242"/>
      <c r="AY309" s="242"/>
      <c r="AZ309" s="242"/>
    </row>
    <row r="310" spans="3:54" x14ac:dyDescent="0.25">
      <c r="E310" s="243"/>
      <c r="F310" s="243"/>
      <c r="G310" s="243"/>
      <c r="H310" s="243"/>
      <c r="I310" s="243"/>
      <c r="J310" s="243"/>
      <c r="K310" s="230"/>
      <c r="L310" s="230"/>
      <c r="M310" s="230"/>
      <c r="N310" s="230"/>
      <c r="O310" s="230"/>
      <c r="P310" s="230"/>
      <c r="Q310" s="230"/>
      <c r="R310" s="230"/>
      <c r="S310" s="230"/>
      <c r="T310" s="230"/>
      <c r="U310" s="230"/>
      <c r="V310" s="230"/>
      <c r="W310" s="230"/>
      <c r="X310" s="230"/>
      <c r="Y310" s="122"/>
      <c r="Z310" s="203"/>
      <c r="AA310" s="203"/>
      <c r="AB310" s="203"/>
      <c r="AC310" s="203"/>
      <c r="AD310" s="203"/>
      <c r="AE310" s="203"/>
      <c r="AF310" s="230"/>
      <c r="AG310" s="230"/>
      <c r="AH310" s="249"/>
      <c r="AI310" s="249"/>
      <c r="AJ310" s="249"/>
      <c r="AK310" s="249"/>
      <c r="AL310" s="249"/>
      <c r="AM310" s="249"/>
      <c r="AP310" s="242"/>
      <c r="AQ310" s="242"/>
      <c r="AR310" s="242"/>
      <c r="AS310" s="242"/>
      <c r="AT310" s="242"/>
      <c r="AU310" s="242"/>
      <c r="AV310" s="242"/>
      <c r="AW310" s="242"/>
      <c r="AX310" s="242"/>
      <c r="AY310" s="242"/>
      <c r="AZ310" s="242"/>
    </row>
    <row r="311" spans="3:54" x14ac:dyDescent="0.25">
      <c r="E311" s="243"/>
      <c r="F311" s="243"/>
      <c r="G311" s="243"/>
      <c r="H311" s="243"/>
      <c r="I311" s="243"/>
      <c r="J311" s="243"/>
      <c r="K311" s="230"/>
      <c r="L311" s="230"/>
      <c r="M311" s="230"/>
      <c r="N311" s="230"/>
      <c r="O311" s="230"/>
      <c r="P311" s="230"/>
      <c r="Q311" s="230"/>
      <c r="R311" s="230"/>
      <c r="S311" s="230"/>
      <c r="T311" s="230"/>
      <c r="U311" s="230"/>
      <c r="V311" s="230"/>
      <c r="W311" s="230"/>
      <c r="X311" s="230"/>
      <c r="Y311" s="122"/>
      <c r="Z311" s="203"/>
      <c r="AA311" s="203"/>
      <c r="AB311" s="203"/>
      <c r="AC311" s="203"/>
      <c r="AD311" s="203"/>
      <c r="AE311" s="203"/>
      <c r="AF311" s="230"/>
      <c r="AG311" s="230"/>
      <c r="AH311" s="249"/>
      <c r="AI311" s="249"/>
      <c r="AJ311" s="249"/>
      <c r="AK311" s="249"/>
      <c r="AL311" s="249"/>
      <c r="AM311" s="249"/>
      <c r="AP311" s="242"/>
      <c r="AQ311" s="242"/>
      <c r="AR311" s="242"/>
      <c r="AS311" s="242"/>
      <c r="AT311" s="242"/>
      <c r="AU311" s="242"/>
      <c r="AV311" s="242"/>
      <c r="AW311" s="242"/>
      <c r="AX311" s="242"/>
      <c r="AY311" s="242"/>
      <c r="AZ311" s="242"/>
    </row>
    <row r="312" spans="3:54" x14ac:dyDescent="0.25">
      <c r="E312" s="243"/>
      <c r="F312" s="243"/>
      <c r="G312" s="243"/>
      <c r="H312" s="243"/>
      <c r="I312" s="243"/>
      <c r="J312" s="243"/>
      <c r="K312" s="230"/>
      <c r="L312" s="230"/>
      <c r="M312" s="230"/>
      <c r="N312" s="230"/>
      <c r="O312" s="230"/>
      <c r="P312" s="230"/>
      <c r="Q312" s="230"/>
      <c r="R312" s="230"/>
      <c r="S312" s="230"/>
      <c r="T312" s="230"/>
      <c r="U312" s="230"/>
      <c r="V312" s="230"/>
      <c r="W312" s="230"/>
      <c r="X312" s="230"/>
      <c r="Y312" s="122"/>
      <c r="Z312" s="203"/>
      <c r="AA312" s="203"/>
      <c r="AB312" s="203"/>
      <c r="AC312" s="203"/>
      <c r="AD312" s="203"/>
      <c r="AE312" s="203"/>
      <c r="AF312" s="230"/>
      <c r="AG312" s="230"/>
      <c r="AH312" s="249"/>
      <c r="AI312" s="249"/>
      <c r="AJ312" s="249"/>
      <c r="AK312" s="249"/>
      <c r="AL312" s="249"/>
      <c r="AM312" s="249"/>
      <c r="AP312" s="242"/>
      <c r="AQ312" s="242"/>
      <c r="AR312" s="242"/>
      <c r="AS312" s="242"/>
      <c r="AT312" s="242"/>
      <c r="AU312" s="242"/>
      <c r="AV312" s="242"/>
      <c r="AW312" s="242"/>
      <c r="AX312" s="242"/>
      <c r="AY312" s="242"/>
      <c r="AZ312" s="242"/>
    </row>
    <row r="313" spans="3:54" x14ac:dyDescent="0.25">
      <c r="E313" s="243"/>
      <c r="F313" s="243"/>
      <c r="G313" s="243"/>
      <c r="H313" s="243"/>
      <c r="I313" s="243"/>
      <c r="J313" s="243"/>
      <c r="K313" s="230"/>
      <c r="L313" s="230"/>
      <c r="M313" s="230"/>
      <c r="N313" s="230"/>
      <c r="O313" s="230"/>
      <c r="P313" s="230"/>
      <c r="Q313" s="230"/>
      <c r="R313" s="230"/>
      <c r="S313" s="230"/>
      <c r="T313" s="230"/>
      <c r="U313" s="230"/>
      <c r="V313" s="230"/>
      <c r="W313" s="230"/>
      <c r="X313" s="230"/>
      <c r="Y313" s="122"/>
      <c r="Z313" s="203"/>
      <c r="AA313" s="203"/>
      <c r="AB313" s="203"/>
      <c r="AC313" s="203"/>
      <c r="AD313" s="203"/>
      <c r="AE313" s="203"/>
      <c r="AF313" s="230"/>
      <c r="AG313" s="230"/>
      <c r="AH313" s="249"/>
      <c r="AI313" s="249"/>
      <c r="AJ313" s="249"/>
      <c r="AK313" s="249"/>
      <c r="AL313" s="249"/>
      <c r="AM313" s="249"/>
      <c r="AP313" s="242"/>
      <c r="AQ313" s="242"/>
      <c r="AR313" s="242"/>
      <c r="AS313" s="242"/>
      <c r="AT313" s="242"/>
      <c r="AU313" s="242"/>
      <c r="AV313" s="242"/>
      <c r="AW313" s="242"/>
      <c r="AX313" s="242"/>
      <c r="AY313" s="242"/>
      <c r="AZ313" s="242"/>
    </row>
    <row r="314" spans="3:54" x14ac:dyDescent="0.25">
      <c r="E314" s="243"/>
      <c r="F314" s="243"/>
      <c r="G314" s="243"/>
      <c r="H314" s="243"/>
      <c r="I314" s="243"/>
      <c r="J314" s="243"/>
      <c r="K314" s="230"/>
      <c r="L314" s="230"/>
      <c r="M314" s="230"/>
      <c r="N314" s="230"/>
      <c r="O314" s="230"/>
      <c r="P314" s="230"/>
      <c r="Q314" s="230"/>
      <c r="R314" s="230"/>
      <c r="S314" s="230"/>
      <c r="T314" s="230"/>
      <c r="U314" s="230"/>
      <c r="V314" s="230"/>
      <c r="W314" s="230"/>
      <c r="X314" s="230"/>
      <c r="Y314" s="122"/>
      <c r="Z314" s="203"/>
      <c r="AA314" s="203"/>
      <c r="AB314" s="203"/>
      <c r="AC314" s="203"/>
      <c r="AD314" s="203"/>
      <c r="AE314" s="203"/>
      <c r="AF314" s="230"/>
      <c r="AG314" s="230"/>
      <c r="AH314" s="249"/>
      <c r="AI314" s="249"/>
      <c r="AJ314" s="249"/>
      <c r="AK314" s="249"/>
      <c r="AL314" s="249"/>
      <c r="AM314" s="249"/>
      <c r="AP314" s="242"/>
      <c r="AQ314" s="242"/>
      <c r="AR314" s="242"/>
      <c r="AS314" s="242"/>
      <c r="AT314" s="242"/>
      <c r="AU314" s="242"/>
      <c r="AV314" s="242"/>
      <c r="AW314" s="242"/>
      <c r="AX314" s="242"/>
      <c r="AY314" s="242"/>
      <c r="AZ314" s="242"/>
    </row>
    <row r="315" spans="3:54" x14ac:dyDescent="0.25">
      <c r="E315" s="243"/>
      <c r="F315" s="243"/>
      <c r="G315" s="243"/>
      <c r="H315" s="243"/>
      <c r="I315" s="243"/>
      <c r="J315" s="243"/>
      <c r="K315" s="230"/>
      <c r="L315" s="230"/>
      <c r="M315" s="230"/>
      <c r="N315" s="230"/>
      <c r="O315" s="230"/>
      <c r="P315" s="230"/>
      <c r="Q315" s="230"/>
      <c r="R315" s="230"/>
      <c r="S315" s="230"/>
      <c r="T315" s="230"/>
      <c r="U315" s="230"/>
      <c r="V315" s="230"/>
      <c r="W315" s="230"/>
      <c r="X315" s="230"/>
      <c r="Y315" s="122"/>
      <c r="Z315" s="203"/>
      <c r="AA315" s="203"/>
      <c r="AB315" s="203"/>
      <c r="AC315" s="203"/>
      <c r="AD315" s="203"/>
      <c r="AE315" s="203"/>
      <c r="AF315" s="230"/>
      <c r="AG315" s="230"/>
      <c r="AH315" s="249"/>
      <c r="AI315" s="249"/>
      <c r="AJ315" s="249"/>
      <c r="AK315" s="249"/>
      <c r="AL315" s="249"/>
      <c r="AM315" s="249"/>
      <c r="AP315" s="242"/>
      <c r="AQ315" s="242"/>
      <c r="AR315" s="242"/>
      <c r="AS315" s="242"/>
      <c r="AT315" s="242"/>
      <c r="AU315" s="242"/>
      <c r="AV315" s="242"/>
      <c r="AW315" s="242"/>
      <c r="AX315" s="242"/>
      <c r="AY315" s="242"/>
      <c r="AZ315" s="242"/>
    </row>
    <row r="316" spans="3:54" x14ac:dyDescent="0.25">
      <c r="E316" s="243"/>
      <c r="F316" s="243"/>
      <c r="G316" s="243"/>
      <c r="H316" s="243"/>
      <c r="I316" s="243"/>
      <c r="J316" s="243"/>
      <c r="K316" s="230"/>
      <c r="L316" s="230"/>
      <c r="M316" s="230"/>
      <c r="N316" s="230"/>
      <c r="O316" s="230"/>
      <c r="P316" s="230"/>
      <c r="Q316" s="230"/>
      <c r="R316" s="230"/>
      <c r="S316" s="230"/>
      <c r="T316" s="230"/>
      <c r="U316" s="230"/>
      <c r="V316" s="230"/>
      <c r="W316" s="230"/>
      <c r="X316" s="230"/>
      <c r="Y316" s="122"/>
      <c r="Z316" s="203"/>
      <c r="AA316" s="203"/>
      <c r="AB316" s="203"/>
      <c r="AC316" s="203"/>
      <c r="AD316" s="203"/>
      <c r="AE316" s="203"/>
      <c r="AF316" s="230"/>
      <c r="AG316" s="230"/>
      <c r="AH316" s="249"/>
      <c r="AI316" s="249"/>
      <c r="AJ316" s="249"/>
      <c r="AK316" s="249"/>
      <c r="AL316" s="249"/>
      <c r="AM316" s="249"/>
      <c r="AP316" s="242"/>
      <c r="AQ316" s="242"/>
      <c r="AR316" s="242"/>
      <c r="AS316" s="242"/>
      <c r="AT316" s="242"/>
      <c r="AU316" s="242"/>
      <c r="AV316" s="242"/>
      <c r="AW316" s="242"/>
      <c r="AX316" s="242"/>
      <c r="AY316" s="242"/>
      <c r="AZ316" s="242"/>
    </row>
    <row r="317" spans="3:54" x14ac:dyDescent="0.25">
      <c r="E317" s="131"/>
      <c r="F317" s="131"/>
      <c r="G317" s="131"/>
      <c r="H317" s="131"/>
      <c r="I317" s="131"/>
      <c r="J317" s="131"/>
      <c r="K317" s="122"/>
      <c r="L317" s="122"/>
      <c r="M317" s="122"/>
      <c r="N317" s="122"/>
      <c r="O317" s="122"/>
      <c r="P317" s="122"/>
      <c r="Q317" s="122"/>
      <c r="R317" s="122"/>
      <c r="S317" s="122"/>
      <c r="T317" s="122"/>
      <c r="U317" s="122"/>
      <c r="V317" s="122"/>
      <c r="W317" s="122"/>
      <c r="X317" s="122"/>
      <c r="Y317" s="122"/>
      <c r="Z317" s="111"/>
      <c r="AA317" s="111"/>
      <c r="AB317" s="111"/>
      <c r="AC317" s="111"/>
      <c r="AD317" s="111"/>
      <c r="AE317" s="111"/>
      <c r="AF317" s="122"/>
      <c r="AG317" s="122"/>
      <c r="AH317" s="131"/>
      <c r="AI317" s="131"/>
      <c r="AJ317" s="131"/>
      <c r="AK317" s="131"/>
      <c r="AL317" s="131"/>
      <c r="AM317" s="131"/>
      <c r="AP317" s="112"/>
      <c r="AQ317" s="112"/>
      <c r="AR317" s="112"/>
      <c r="AS317" s="112"/>
      <c r="AT317" s="112"/>
      <c r="AU317" s="112"/>
      <c r="AV317" s="112"/>
      <c r="AW317" s="112"/>
      <c r="AX317" s="112"/>
      <c r="AY317" s="112"/>
      <c r="AZ317" s="112"/>
    </row>
    <row r="318" spans="3:54" x14ac:dyDescent="0.25">
      <c r="E318" s="131"/>
      <c r="F318" s="131"/>
      <c r="G318" s="131"/>
      <c r="H318" s="131"/>
      <c r="I318" s="131"/>
      <c r="J318" s="131"/>
      <c r="K318" s="122"/>
      <c r="L318" s="122"/>
      <c r="M318" s="122"/>
      <c r="N318" s="122"/>
      <c r="O318" s="122"/>
      <c r="P318" s="122"/>
      <c r="Q318" s="122"/>
      <c r="R318" s="122"/>
      <c r="S318" s="122"/>
      <c r="T318" s="122"/>
      <c r="U318" s="122"/>
      <c r="V318" s="122"/>
      <c r="W318" s="122"/>
      <c r="X318" s="122"/>
      <c r="Y318" s="122"/>
      <c r="Z318" s="111"/>
      <c r="AA318" s="111"/>
      <c r="AB318" s="111"/>
      <c r="AC318" s="111"/>
      <c r="AD318" s="111"/>
      <c r="AE318" s="111"/>
      <c r="AF318" s="122"/>
      <c r="AG318" s="122"/>
      <c r="AH318" s="131"/>
      <c r="AI318" s="131"/>
      <c r="AJ318" s="131"/>
      <c r="AK318" s="59"/>
      <c r="AL318" s="230"/>
      <c r="AM318" s="230"/>
      <c r="AN318" s="230"/>
      <c r="AO318" s="230"/>
      <c r="AP318" s="112"/>
      <c r="AQ318" s="242"/>
      <c r="AR318" s="242"/>
      <c r="AS318" s="242"/>
      <c r="AT318" s="242"/>
      <c r="AU318" s="242"/>
      <c r="AV318" s="242"/>
      <c r="AW318" s="242"/>
      <c r="AX318" s="242"/>
      <c r="AY318" s="242"/>
      <c r="AZ318" s="242"/>
    </row>
    <row r="319" spans="3:54" x14ac:dyDescent="0.25">
      <c r="E319" s="131"/>
      <c r="F319" s="131"/>
      <c r="G319" s="131"/>
      <c r="H319" s="131"/>
      <c r="I319" s="131"/>
      <c r="J319" s="131"/>
      <c r="K319" s="122"/>
      <c r="L319" s="122"/>
      <c r="M319" s="122"/>
      <c r="N319" s="122"/>
      <c r="O319" s="122"/>
      <c r="P319" s="122"/>
      <c r="Q319" s="122"/>
      <c r="R319" s="122"/>
      <c r="S319" s="122"/>
      <c r="T319" s="122"/>
      <c r="U319" s="122"/>
      <c r="V319" s="122"/>
      <c r="W319" s="122"/>
      <c r="X319" s="122"/>
      <c r="Y319" s="122"/>
      <c r="Z319" s="111"/>
      <c r="AA319" s="111"/>
      <c r="AB319" s="111"/>
      <c r="AC319" s="111"/>
      <c r="AD319" s="111"/>
      <c r="AE319" s="111"/>
      <c r="AF319" s="122"/>
      <c r="AG319" s="122"/>
      <c r="AH319" s="131"/>
      <c r="AI319" s="131"/>
      <c r="AJ319" s="131"/>
      <c r="AK319" s="59"/>
      <c r="AL319" s="230"/>
      <c r="AM319" s="230"/>
      <c r="AN319" s="230"/>
      <c r="AO319" s="230"/>
      <c r="AP319" s="112"/>
      <c r="AQ319" s="242"/>
      <c r="AR319" s="242"/>
      <c r="AS319" s="242"/>
      <c r="AT319" s="242"/>
      <c r="AU319" s="242"/>
      <c r="AV319" s="242"/>
      <c r="AW319" s="242"/>
      <c r="AX319" s="242"/>
      <c r="AY319" s="242"/>
      <c r="AZ319" s="242"/>
    </row>
    <row r="320" spans="3:54" x14ac:dyDescent="0.25">
      <c r="E320" s="131"/>
      <c r="F320" s="131"/>
      <c r="G320" s="131"/>
      <c r="H320" s="131"/>
      <c r="I320" s="131"/>
      <c r="J320" s="131"/>
      <c r="K320" s="122"/>
      <c r="L320" s="122"/>
      <c r="M320" s="122"/>
      <c r="N320" s="122"/>
      <c r="O320" s="122"/>
      <c r="P320" s="122"/>
      <c r="Q320" s="122"/>
      <c r="R320" s="122"/>
      <c r="S320" s="122"/>
      <c r="T320" s="122"/>
      <c r="U320" s="122"/>
      <c r="V320" s="122"/>
      <c r="W320" s="122"/>
      <c r="X320" s="122"/>
      <c r="Y320" s="122"/>
      <c r="Z320" s="111"/>
      <c r="AA320" s="111"/>
      <c r="AB320" s="111"/>
      <c r="AC320" s="111"/>
      <c r="AD320" s="111"/>
      <c r="AE320" s="111"/>
      <c r="AF320" s="122"/>
      <c r="AG320" s="122"/>
      <c r="AH320" s="131"/>
      <c r="AI320" s="131"/>
      <c r="AJ320" s="131"/>
      <c r="AK320" s="131"/>
      <c r="AL320" s="131"/>
      <c r="AM320" s="131"/>
      <c r="AQ320" s="131"/>
      <c r="AR320" s="131"/>
      <c r="AS320" s="131"/>
      <c r="AT320" s="131"/>
      <c r="AU320" s="131"/>
      <c r="AV320" s="131"/>
      <c r="AW320" s="131"/>
      <c r="AX320" s="131"/>
      <c r="AY320" s="131"/>
      <c r="AZ320" s="131"/>
    </row>
    <row r="322" spans="5:52" x14ac:dyDescent="0.25">
      <c r="E322" s="243"/>
      <c r="F322" s="243"/>
      <c r="G322" s="243"/>
      <c r="H322" s="243"/>
      <c r="I322" s="243"/>
      <c r="J322" s="243"/>
      <c r="K322" s="230"/>
      <c r="L322" s="230"/>
      <c r="M322" s="230"/>
      <c r="N322" s="230"/>
      <c r="O322" s="230"/>
      <c r="P322" s="230"/>
      <c r="Q322" s="230"/>
      <c r="R322" s="230"/>
      <c r="S322" s="230"/>
      <c r="T322" s="230"/>
      <c r="U322" s="230"/>
      <c r="V322" s="230"/>
      <c r="W322" s="230"/>
      <c r="X322" s="230"/>
      <c r="Y322" s="122"/>
      <c r="Z322" s="203"/>
      <c r="AA322" s="203"/>
      <c r="AB322" s="203"/>
      <c r="AC322" s="203"/>
      <c r="AD322" s="203"/>
      <c r="AE322" s="203"/>
      <c r="AF322" s="230"/>
      <c r="AG322" s="230"/>
      <c r="AH322" s="249"/>
      <c r="AI322" s="249"/>
      <c r="AJ322" s="249"/>
      <c r="AK322" s="249"/>
      <c r="AL322" s="249"/>
      <c r="AM322" s="249"/>
      <c r="AP322" s="242"/>
      <c r="AQ322" s="242"/>
      <c r="AR322" s="242"/>
      <c r="AS322" s="242"/>
      <c r="AT322" s="242"/>
      <c r="AU322" s="242"/>
      <c r="AV322" s="242"/>
      <c r="AW322" s="242"/>
      <c r="AX322" s="242"/>
      <c r="AY322" s="242"/>
      <c r="AZ322" s="242"/>
    </row>
    <row r="323" spans="5:52" x14ac:dyDescent="0.25">
      <c r="E323" s="243"/>
      <c r="F323" s="243"/>
      <c r="G323" s="243"/>
      <c r="H323" s="243"/>
      <c r="I323" s="243"/>
      <c r="J323" s="243"/>
      <c r="K323" s="230"/>
      <c r="L323" s="230"/>
      <c r="M323" s="230"/>
      <c r="N323" s="230"/>
      <c r="O323" s="230"/>
      <c r="P323" s="230"/>
      <c r="Q323" s="230"/>
      <c r="R323" s="230"/>
      <c r="S323" s="230"/>
      <c r="T323" s="230"/>
      <c r="U323" s="230"/>
      <c r="V323" s="230"/>
      <c r="W323" s="230"/>
      <c r="X323" s="230"/>
      <c r="Y323" s="122"/>
      <c r="Z323" s="203"/>
      <c r="AA323" s="203"/>
      <c r="AB323" s="203"/>
      <c r="AC323" s="203"/>
      <c r="AD323" s="203"/>
      <c r="AE323" s="203"/>
      <c r="AF323" s="230"/>
      <c r="AG323" s="230"/>
      <c r="AH323" s="249"/>
      <c r="AI323" s="249"/>
      <c r="AJ323" s="249"/>
      <c r="AK323" s="249"/>
      <c r="AL323" s="249"/>
      <c r="AM323" s="249"/>
      <c r="AP323" s="242"/>
      <c r="AQ323" s="242"/>
      <c r="AR323" s="242"/>
      <c r="AS323" s="242"/>
      <c r="AT323" s="242"/>
      <c r="AU323" s="242"/>
      <c r="AV323" s="242"/>
      <c r="AW323" s="242"/>
      <c r="AX323" s="242"/>
      <c r="AY323" s="242"/>
      <c r="AZ323" s="242"/>
    </row>
    <row r="324" spans="5:52" x14ac:dyDescent="0.25">
      <c r="E324" s="243"/>
      <c r="F324" s="243"/>
      <c r="G324" s="243"/>
      <c r="H324" s="243"/>
      <c r="I324" s="243"/>
      <c r="J324" s="243"/>
      <c r="K324" s="230"/>
      <c r="L324" s="230"/>
      <c r="M324" s="230"/>
      <c r="N324" s="230"/>
      <c r="O324" s="230"/>
      <c r="P324" s="230"/>
      <c r="Q324" s="230"/>
      <c r="R324" s="230"/>
      <c r="S324" s="230"/>
      <c r="T324" s="230"/>
      <c r="U324" s="230"/>
      <c r="V324" s="230"/>
      <c r="W324" s="230"/>
      <c r="X324" s="230"/>
      <c r="Y324" s="122"/>
      <c r="Z324" s="203"/>
      <c r="AA324" s="203"/>
      <c r="AB324" s="203"/>
      <c r="AC324" s="203"/>
      <c r="AD324" s="203"/>
      <c r="AE324" s="203"/>
      <c r="AF324" s="230"/>
      <c r="AG324" s="230"/>
      <c r="AH324" s="249"/>
      <c r="AI324" s="249"/>
      <c r="AJ324" s="249"/>
      <c r="AK324" s="249"/>
      <c r="AL324" s="249"/>
      <c r="AM324" s="249"/>
      <c r="AP324" s="242"/>
      <c r="AQ324" s="242"/>
      <c r="AR324" s="242"/>
      <c r="AS324" s="242"/>
      <c r="AT324" s="242"/>
      <c r="AU324" s="242"/>
      <c r="AV324" s="242"/>
      <c r="AW324" s="242"/>
      <c r="AX324" s="242"/>
      <c r="AY324" s="242"/>
      <c r="AZ324" s="242"/>
    </row>
    <row r="325" spans="5:52" x14ac:dyDescent="0.25">
      <c r="E325" s="131"/>
      <c r="F325" s="131"/>
      <c r="G325" s="131"/>
      <c r="H325" s="131"/>
      <c r="I325" s="131"/>
      <c r="J325" s="131"/>
      <c r="K325" s="122"/>
      <c r="L325" s="122"/>
      <c r="M325" s="122"/>
      <c r="N325" s="122"/>
      <c r="O325" s="122"/>
      <c r="P325" s="122"/>
      <c r="Q325" s="122"/>
      <c r="R325" s="122"/>
      <c r="S325" s="122"/>
      <c r="T325" s="122"/>
      <c r="U325" s="122"/>
      <c r="V325" s="122"/>
      <c r="W325" s="122"/>
      <c r="X325" s="122"/>
      <c r="Y325" s="122"/>
      <c r="Z325" s="111"/>
      <c r="AA325" s="111"/>
      <c r="AB325" s="111"/>
      <c r="AC325" s="111"/>
      <c r="AD325" s="111"/>
      <c r="AE325" s="111"/>
      <c r="AF325" s="122"/>
      <c r="AG325" s="122"/>
      <c r="AH325" s="131"/>
      <c r="AI325" s="131"/>
      <c r="AJ325" s="131"/>
      <c r="AK325" s="131"/>
      <c r="AL325" s="131"/>
      <c r="AM325" s="131"/>
      <c r="AP325" s="112"/>
      <c r="AQ325" s="112"/>
      <c r="AR325" s="112"/>
      <c r="AS325" s="112"/>
      <c r="AT325" s="112"/>
      <c r="AU325" s="112"/>
      <c r="AV325" s="112"/>
      <c r="AW325" s="112"/>
      <c r="AX325" s="112"/>
      <c r="AY325" s="112"/>
      <c r="AZ325" s="112"/>
    </row>
    <row r="326" spans="5:52" x14ac:dyDescent="0.25">
      <c r="E326" s="131"/>
      <c r="F326" s="131"/>
      <c r="G326" s="131"/>
      <c r="H326" s="131"/>
      <c r="I326" s="131"/>
      <c r="J326" s="131"/>
      <c r="K326" s="122"/>
      <c r="L326" s="122"/>
      <c r="M326" s="122"/>
      <c r="N326" s="122"/>
      <c r="O326" s="122"/>
      <c r="P326" s="122"/>
      <c r="Q326" s="122"/>
      <c r="R326" s="122"/>
      <c r="S326" s="122"/>
      <c r="T326" s="122"/>
      <c r="U326" s="122"/>
      <c r="V326" s="122"/>
      <c r="W326" s="122"/>
      <c r="X326" s="122"/>
      <c r="Y326" s="122"/>
      <c r="Z326" s="111"/>
      <c r="AA326" s="111"/>
      <c r="AB326" s="111"/>
      <c r="AC326" s="111"/>
      <c r="AD326" s="111"/>
      <c r="AE326" s="111"/>
      <c r="AF326" s="122"/>
      <c r="AG326" s="122"/>
      <c r="AH326" s="131"/>
      <c r="AI326" s="131"/>
      <c r="AJ326" s="131"/>
      <c r="AK326" s="59"/>
      <c r="AL326" s="230"/>
      <c r="AM326" s="230"/>
      <c r="AN326" s="230"/>
      <c r="AO326" s="230"/>
      <c r="AP326" s="112"/>
      <c r="AQ326" s="242"/>
      <c r="AR326" s="242"/>
      <c r="AS326" s="242"/>
      <c r="AT326" s="242"/>
      <c r="AU326" s="242"/>
      <c r="AV326" s="242"/>
      <c r="AW326" s="242"/>
      <c r="AX326" s="242"/>
      <c r="AY326" s="242"/>
      <c r="AZ326" s="242"/>
    </row>
    <row r="327" spans="5:52" x14ac:dyDescent="0.25">
      <c r="E327" s="131"/>
      <c r="F327" s="131"/>
      <c r="G327" s="131"/>
      <c r="H327" s="131"/>
      <c r="I327" s="131"/>
      <c r="J327" s="131"/>
      <c r="K327" s="122"/>
      <c r="L327" s="122"/>
      <c r="M327" s="122"/>
      <c r="N327" s="122"/>
      <c r="O327" s="122"/>
      <c r="P327" s="122"/>
      <c r="Q327" s="122"/>
      <c r="R327" s="122"/>
      <c r="S327" s="122"/>
      <c r="T327" s="122"/>
      <c r="U327" s="122"/>
      <c r="V327" s="122"/>
      <c r="W327" s="122"/>
      <c r="X327" s="122"/>
      <c r="Y327" s="122"/>
      <c r="Z327" s="111"/>
      <c r="AA327" s="111"/>
      <c r="AB327" s="111"/>
      <c r="AC327" s="111"/>
      <c r="AD327" s="111"/>
      <c r="AE327" s="111"/>
      <c r="AF327" s="122"/>
      <c r="AG327" s="122"/>
      <c r="AH327" s="131"/>
      <c r="AI327" s="131"/>
      <c r="AJ327" s="131"/>
      <c r="AK327" s="59"/>
      <c r="AL327" s="230"/>
      <c r="AM327" s="230"/>
      <c r="AN327" s="230"/>
      <c r="AO327" s="230"/>
      <c r="AP327" s="112"/>
      <c r="AQ327" s="242"/>
      <c r="AR327" s="242"/>
      <c r="AS327" s="242"/>
      <c r="AT327" s="242"/>
      <c r="AU327" s="242"/>
      <c r="AV327" s="242"/>
      <c r="AW327" s="242"/>
      <c r="AX327" s="242"/>
      <c r="AY327" s="242"/>
      <c r="AZ327" s="242"/>
    </row>
    <row r="328" spans="5:52" x14ac:dyDescent="0.25">
      <c r="E328" s="131"/>
      <c r="F328" s="131"/>
      <c r="G328" s="131"/>
      <c r="H328" s="131"/>
      <c r="I328" s="131"/>
      <c r="J328" s="131"/>
      <c r="K328" s="122"/>
      <c r="L328" s="122"/>
      <c r="M328" s="122"/>
      <c r="N328" s="122"/>
      <c r="O328" s="122"/>
      <c r="P328" s="122"/>
      <c r="Q328" s="122"/>
      <c r="R328" s="122"/>
      <c r="S328" s="122"/>
      <c r="T328" s="122"/>
      <c r="U328" s="122"/>
      <c r="V328" s="122"/>
      <c r="W328" s="122"/>
      <c r="X328" s="122"/>
      <c r="Y328" s="122"/>
      <c r="Z328" s="111"/>
      <c r="AA328" s="111"/>
      <c r="AB328" s="111"/>
      <c r="AC328" s="111"/>
      <c r="AD328" s="111"/>
      <c r="AE328" s="111"/>
      <c r="AF328" s="122"/>
      <c r="AG328" s="122"/>
      <c r="AH328" s="131"/>
      <c r="AI328" s="131"/>
      <c r="AJ328" s="131"/>
      <c r="AK328" s="131"/>
      <c r="AL328" s="131"/>
      <c r="AM328" s="131"/>
      <c r="AQ328" s="131"/>
      <c r="AR328" s="131"/>
      <c r="AS328" s="131"/>
      <c r="AT328" s="131"/>
      <c r="AU328" s="131"/>
      <c r="AV328" s="131"/>
      <c r="AW328" s="131"/>
      <c r="AX328" s="131"/>
      <c r="AY328" s="131"/>
      <c r="AZ328" s="131"/>
    </row>
    <row r="330" spans="5:52" x14ac:dyDescent="0.25">
      <c r="E330" s="243"/>
      <c r="F330" s="243"/>
      <c r="G330" s="243"/>
      <c r="H330" s="243"/>
      <c r="I330" s="243"/>
      <c r="J330" s="243"/>
      <c r="K330" s="230"/>
      <c r="L330" s="230"/>
      <c r="M330" s="230"/>
      <c r="N330" s="230"/>
      <c r="O330" s="230"/>
      <c r="P330" s="230"/>
      <c r="Q330" s="230"/>
      <c r="R330" s="230"/>
      <c r="S330" s="230"/>
      <c r="T330" s="230"/>
      <c r="U330" s="230"/>
      <c r="V330" s="230"/>
      <c r="W330" s="230"/>
      <c r="X330" s="230"/>
      <c r="Y330" s="122"/>
      <c r="Z330" s="203"/>
      <c r="AA330" s="203"/>
      <c r="AB330" s="203"/>
      <c r="AC330" s="203"/>
      <c r="AD330" s="203"/>
      <c r="AE330" s="203"/>
      <c r="AF330" s="230"/>
      <c r="AG330" s="230"/>
      <c r="AH330" s="249"/>
      <c r="AI330" s="249"/>
      <c r="AJ330" s="249"/>
      <c r="AK330" s="249"/>
      <c r="AL330" s="249"/>
      <c r="AM330" s="249"/>
      <c r="AP330" s="242"/>
      <c r="AQ330" s="242"/>
      <c r="AR330" s="242"/>
      <c r="AS330" s="242"/>
      <c r="AT330" s="242"/>
      <c r="AU330" s="242"/>
      <c r="AV330" s="242"/>
      <c r="AW330" s="242"/>
      <c r="AX330" s="242"/>
      <c r="AY330" s="242"/>
      <c r="AZ330" s="242"/>
    </row>
    <row r="331" spans="5:52" x14ac:dyDescent="0.25">
      <c r="E331" s="243"/>
      <c r="F331" s="243"/>
      <c r="G331" s="243"/>
      <c r="H331" s="243"/>
      <c r="I331" s="243"/>
      <c r="J331" s="243"/>
      <c r="K331" s="230"/>
      <c r="L331" s="230"/>
      <c r="M331" s="230"/>
      <c r="N331" s="230"/>
      <c r="O331" s="230"/>
      <c r="P331" s="230"/>
      <c r="Q331" s="230"/>
      <c r="R331" s="230"/>
      <c r="S331" s="230"/>
      <c r="T331" s="230"/>
      <c r="U331" s="230"/>
      <c r="V331" s="230"/>
      <c r="W331" s="230"/>
      <c r="X331" s="230"/>
      <c r="Y331" s="122"/>
      <c r="Z331" s="203"/>
      <c r="AA331" s="203"/>
      <c r="AB331" s="203"/>
      <c r="AC331" s="203"/>
      <c r="AD331" s="203"/>
      <c r="AE331" s="203"/>
      <c r="AF331" s="230"/>
      <c r="AG331" s="230"/>
      <c r="AH331" s="249"/>
      <c r="AI331" s="249"/>
      <c r="AJ331" s="249"/>
      <c r="AK331" s="249"/>
      <c r="AL331" s="249"/>
      <c r="AM331" s="249"/>
      <c r="AP331" s="242"/>
      <c r="AQ331" s="242"/>
      <c r="AR331" s="242"/>
      <c r="AS331" s="242"/>
      <c r="AT331" s="242"/>
      <c r="AU331" s="242"/>
      <c r="AV331" s="242"/>
      <c r="AW331" s="242"/>
      <c r="AX331" s="242"/>
      <c r="AY331" s="242"/>
      <c r="AZ331" s="242"/>
    </row>
    <row r="333" spans="5:52" x14ac:dyDescent="0.25">
      <c r="E333" s="230"/>
      <c r="F333" s="230"/>
      <c r="G333" s="230"/>
      <c r="H333" s="230"/>
      <c r="I333" s="230"/>
      <c r="K333" s="230"/>
      <c r="L333" s="230"/>
      <c r="M333" s="230"/>
      <c r="N333" s="230"/>
      <c r="O333" s="230"/>
      <c r="P333" s="230"/>
      <c r="Q333" s="230"/>
      <c r="R333" s="230"/>
      <c r="S333" s="230"/>
      <c r="T333" s="230"/>
      <c r="U333" s="230"/>
      <c r="AD333" s="42"/>
      <c r="AE333" s="42"/>
      <c r="AF333" s="42"/>
      <c r="AG333" s="42"/>
      <c r="AH333" s="230"/>
      <c r="AI333" s="230"/>
      <c r="AJ333" s="230"/>
      <c r="AK333" s="230"/>
      <c r="AL333" s="230"/>
      <c r="AM333" s="230"/>
      <c r="AN333" s="230"/>
      <c r="AO333" s="230"/>
      <c r="AQ333" s="251"/>
      <c r="AR333" s="251"/>
      <c r="AS333" s="251"/>
      <c r="AT333" s="251"/>
    </row>
    <row r="334" spans="5:52" x14ac:dyDescent="0.25">
      <c r="E334" s="230"/>
      <c r="F334" s="230"/>
      <c r="G334" s="230"/>
      <c r="H334" s="230"/>
      <c r="I334" s="230"/>
      <c r="K334" s="230"/>
      <c r="L334" s="230"/>
      <c r="M334" s="230"/>
      <c r="N334" s="230"/>
      <c r="O334" s="230"/>
      <c r="P334" s="230"/>
      <c r="Q334" s="230"/>
      <c r="R334" s="230"/>
      <c r="S334" s="230"/>
      <c r="T334" s="230"/>
      <c r="U334" s="230"/>
      <c r="AD334" s="42"/>
      <c r="AE334" s="42"/>
      <c r="AF334" s="42"/>
      <c r="AG334" s="42"/>
      <c r="AH334" s="230"/>
      <c r="AI334" s="230"/>
      <c r="AJ334" s="230"/>
      <c r="AK334" s="230"/>
      <c r="AL334" s="230"/>
      <c r="AM334" s="230"/>
      <c r="AN334" s="230"/>
      <c r="AO334" s="230"/>
      <c r="AQ334" s="230"/>
      <c r="AR334" s="230"/>
      <c r="AS334" s="230"/>
      <c r="AT334" s="230"/>
    </row>
    <row r="335" spans="5:52" x14ac:dyDescent="0.25">
      <c r="E335" s="230"/>
      <c r="F335" s="230"/>
      <c r="G335" s="230"/>
      <c r="H335" s="230"/>
      <c r="I335" s="230"/>
      <c r="K335" s="230"/>
      <c r="L335" s="230"/>
      <c r="M335" s="230"/>
      <c r="N335" s="230"/>
      <c r="O335" s="230"/>
      <c r="P335" s="230"/>
      <c r="Q335" s="230"/>
      <c r="R335" s="230"/>
      <c r="S335" s="230"/>
      <c r="T335" s="230"/>
      <c r="U335" s="230"/>
      <c r="AD335" s="42"/>
      <c r="AE335" s="42"/>
      <c r="AF335" s="42"/>
      <c r="AG335" s="42"/>
      <c r="AH335" s="230"/>
      <c r="AI335" s="230"/>
      <c r="AJ335" s="230"/>
      <c r="AK335" s="230"/>
      <c r="AL335" s="230"/>
      <c r="AM335" s="230"/>
      <c r="AN335" s="230"/>
      <c r="AO335" s="230"/>
      <c r="AQ335" s="243"/>
      <c r="AR335" s="243"/>
      <c r="AS335" s="243"/>
      <c r="AT335" s="243"/>
    </row>
    <row r="336" spans="5:52" x14ac:dyDescent="0.25">
      <c r="E336" s="230"/>
      <c r="F336" s="230"/>
      <c r="G336" s="230"/>
      <c r="H336" s="230"/>
      <c r="I336" s="230"/>
      <c r="K336" s="230"/>
      <c r="L336" s="230"/>
      <c r="M336" s="230"/>
      <c r="N336" s="230"/>
      <c r="O336" s="230"/>
      <c r="P336" s="230"/>
      <c r="Q336" s="230"/>
      <c r="R336" s="230"/>
      <c r="S336" s="230"/>
      <c r="T336" s="230"/>
      <c r="U336" s="230"/>
      <c r="AH336" s="230"/>
      <c r="AI336" s="230"/>
      <c r="AJ336" s="230"/>
      <c r="AK336" s="230"/>
      <c r="AL336" s="230"/>
      <c r="AM336" s="230"/>
      <c r="AN336" s="230"/>
      <c r="AO336" s="230"/>
    </row>
    <row r="340" spans="5:52" x14ac:dyDescent="0.25">
      <c r="E340" s="243"/>
      <c r="F340" s="243"/>
      <c r="G340" s="243"/>
      <c r="H340" s="243"/>
      <c r="I340" s="243"/>
      <c r="J340" s="243"/>
      <c r="K340" s="230"/>
      <c r="L340" s="230"/>
      <c r="M340" s="230"/>
      <c r="N340" s="230"/>
      <c r="O340" s="230"/>
      <c r="P340" s="230"/>
      <c r="Q340" s="230"/>
      <c r="R340" s="230"/>
      <c r="S340" s="230"/>
      <c r="T340" s="230"/>
      <c r="U340" s="230"/>
      <c r="V340" s="230"/>
      <c r="W340" s="230"/>
      <c r="X340" s="230"/>
      <c r="Y340" s="122"/>
      <c r="Z340" s="203"/>
      <c r="AA340" s="203"/>
      <c r="AB340" s="203"/>
      <c r="AC340" s="203"/>
      <c r="AD340" s="203"/>
      <c r="AE340" s="203"/>
      <c r="AF340" s="230"/>
      <c r="AG340" s="230"/>
      <c r="AH340" s="249"/>
      <c r="AI340" s="249"/>
      <c r="AJ340" s="249"/>
      <c r="AK340" s="249"/>
      <c r="AL340" s="249"/>
      <c r="AM340" s="249"/>
      <c r="AP340" s="242"/>
      <c r="AQ340" s="242"/>
      <c r="AR340" s="242"/>
      <c r="AS340" s="242"/>
      <c r="AT340" s="242"/>
      <c r="AU340" s="242"/>
      <c r="AV340" s="242"/>
      <c r="AW340" s="242"/>
      <c r="AX340" s="242"/>
      <c r="AY340" s="242"/>
      <c r="AZ340" s="242"/>
    </row>
    <row r="341" spans="5:52" x14ac:dyDescent="0.25">
      <c r="E341" s="243"/>
      <c r="F341" s="243"/>
      <c r="G341" s="243"/>
      <c r="H341" s="243"/>
      <c r="I341" s="243"/>
      <c r="J341" s="243"/>
      <c r="K341" s="230"/>
      <c r="L341" s="230"/>
      <c r="M341" s="230"/>
      <c r="N341" s="230"/>
      <c r="O341" s="230"/>
      <c r="P341" s="230"/>
      <c r="Q341" s="230"/>
      <c r="R341" s="230"/>
      <c r="S341" s="230"/>
      <c r="T341" s="230"/>
      <c r="U341" s="230"/>
      <c r="V341" s="230"/>
      <c r="W341" s="230"/>
      <c r="X341" s="230"/>
      <c r="Y341" s="122"/>
      <c r="Z341" s="203"/>
      <c r="AA341" s="203"/>
      <c r="AB341" s="203"/>
      <c r="AC341" s="203"/>
      <c r="AD341" s="203"/>
      <c r="AE341" s="203"/>
      <c r="AF341" s="230"/>
      <c r="AG341" s="230"/>
      <c r="AH341" s="249"/>
      <c r="AI341" s="249"/>
      <c r="AJ341" s="249"/>
      <c r="AK341" s="249"/>
      <c r="AL341" s="249"/>
      <c r="AM341" s="249"/>
      <c r="AP341" s="242"/>
      <c r="AQ341" s="242"/>
      <c r="AR341" s="242"/>
      <c r="AS341" s="242"/>
      <c r="AT341" s="242"/>
      <c r="AU341" s="242"/>
      <c r="AV341" s="242"/>
      <c r="AW341" s="242"/>
      <c r="AX341" s="242"/>
      <c r="AY341" s="242"/>
      <c r="AZ341" s="242"/>
    </row>
    <row r="342" spans="5:52" x14ac:dyDescent="0.25">
      <c r="E342" s="243"/>
      <c r="F342" s="243"/>
      <c r="G342" s="243"/>
      <c r="H342" s="243"/>
      <c r="I342" s="243"/>
      <c r="J342" s="243"/>
      <c r="K342" s="230"/>
      <c r="L342" s="230"/>
      <c r="M342" s="230"/>
      <c r="N342" s="230"/>
      <c r="O342" s="230"/>
      <c r="P342" s="230"/>
      <c r="Q342" s="230"/>
      <c r="R342" s="230"/>
      <c r="S342" s="230"/>
      <c r="T342" s="230"/>
      <c r="U342" s="230"/>
      <c r="V342" s="230"/>
      <c r="W342" s="230"/>
      <c r="X342" s="230"/>
      <c r="Y342" s="122"/>
      <c r="Z342" s="203"/>
      <c r="AA342" s="203"/>
      <c r="AB342" s="203"/>
      <c r="AC342" s="203"/>
      <c r="AD342" s="203"/>
      <c r="AE342" s="203"/>
      <c r="AF342" s="230"/>
      <c r="AG342" s="230"/>
      <c r="AH342" s="249"/>
      <c r="AI342" s="249"/>
      <c r="AJ342" s="249"/>
      <c r="AK342" s="249"/>
      <c r="AL342" s="249"/>
      <c r="AM342" s="249"/>
      <c r="AP342" s="242"/>
      <c r="AQ342" s="242"/>
      <c r="AR342" s="242"/>
      <c r="AS342" s="242"/>
      <c r="AT342" s="242"/>
      <c r="AU342" s="242"/>
      <c r="AV342" s="242"/>
      <c r="AW342" s="242"/>
      <c r="AX342" s="242"/>
      <c r="AY342" s="242"/>
      <c r="AZ342" s="242"/>
    </row>
    <row r="343" spans="5:52" x14ac:dyDescent="0.25">
      <c r="E343" s="243"/>
      <c r="F343" s="243"/>
      <c r="G343" s="243"/>
      <c r="H343" s="243"/>
      <c r="I343" s="243"/>
      <c r="J343" s="243"/>
      <c r="K343" s="230"/>
      <c r="L343" s="230"/>
      <c r="M343" s="230"/>
      <c r="N343" s="230"/>
      <c r="O343" s="230"/>
      <c r="P343" s="230"/>
      <c r="Q343" s="230"/>
      <c r="R343" s="230"/>
      <c r="S343" s="230"/>
      <c r="T343" s="230"/>
      <c r="U343" s="230"/>
      <c r="V343" s="230"/>
      <c r="W343" s="230"/>
      <c r="X343" s="230"/>
      <c r="Y343" s="122"/>
      <c r="Z343" s="203"/>
      <c r="AA343" s="203"/>
      <c r="AB343" s="203"/>
      <c r="AC343" s="203"/>
      <c r="AD343" s="203"/>
      <c r="AE343" s="203"/>
      <c r="AF343" s="230"/>
      <c r="AG343" s="230"/>
      <c r="AH343" s="249"/>
      <c r="AI343" s="249"/>
      <c r="AJ343" s="249"/>
      <c r="AK343" s="249"/>
      <c r="AL343" s="249"/>
      <c r="AM343" s="249"/>
      <c r="AP343" s="242"/>
      <c r="AQ343" s="242"/>
      <c r="AR343" s="242"/>
      <c r="AS343" s="242"/>
      <c r="AT343" s="242"/>
      <c r="AU343" s="242"/>
      <c r="AV343" s="242"/>
      <c r="AW343" s="242"/>
      <c r="AX343" s="242"/>
      <c r="AY343" s="242"/>
      <c r="AZ343" s="242"/>
    </row>
    <row r="344" spans="5:52" x14ac:dyDescent="0.25">
      <c r="E344" s="243"/>
      <c r="F344" s="243"/>
      <c r="G344" s="243"/>
      <c r="H344" s="243"/>
      <c r="I344" s="243"/>
      <c r="J344" s="243"/>
      <c r="K344" s="230"/>
      <c r="L344" s="230"/>
      <c r="M344" s="230"/>
      <c r="N344" s="230"/>
      <c r="O344" s="230"/>
      <c r="P344" s="230"/>
      <c r="Q344" s="230"/>
      <c r="R344" s="230"/>
      <c r="S344" s="230"/>
      <c r="T344" s="230"/>
      <c r="U344" s="230"/>
      <c r="V344" s="230"/>
      <c r="W344" s="230"/>
      <c r="X344" s="230"/>
      <c r="Y344" s="122"/>
      <c r="Z344" s="203"/>
      <c r="AA344" s="203"/>
      <c r="AB344" s="203"/>
      <c r="AC344" s="203"/>
      <c r="AD344" s="203"/>
      <c r="AE344" s="203"/>
      <c r="AF344" s="230"/>
      <c r="AG344" s="230"/>
      <c r="AH344" s="249"/>
      <c r="AI344" s="249"/>
      <c r="AJ344" s="249"/>
      <c r="AK344" s="249"/>
      <c r="AL344" s="249"/>
      <c r="AM344" s="249"/>
      <c r="AP344" s="242"/>
      <c r="AQ344" s="242"/>
      <c r="AR344" s="242"/>
      <c r="AS344" s="242"/>
      <c r="AT344" s="242"/>
      <c r="AU344" s="242"/>
      <c r="AV344" s="242"/>
      <c r="AW344" s="242"/>
      <c r="AX344" s="242"/>
      <c r="AY344" s="242"/>
      <c r="AZ344" s="242"/>
    </row>
    <row r="345" spans="5:52" x14ac:dyDescent="0.25">
      <c r="E345" s="243"/>
      <c r="F345" s="243"/>
      <c r="G345" s="243"/>
      <c r="H345" s="243"/>
      <c r="I345" s="243"/>
      <c r="J345" s="243"/>
      <c r="K345" s="230"/>
      <c r="L345" s="230"/>
      <c r="M345" s="230"/>
      <c r="N345" s="230"/>
      <c r="O345" s="230"/>
      <c r="P345" s="230"/>
      <c r="Q345" s="230"/>
      <c r="R345" s="230"/>
      <c r="S345" s="230"/>
      <c r="T345" s="230"/>
      <c r="U345" s="230"/>
      <c r="V345" s="230"/>
      <c r="W345" s="230"/>
      <c r="X345" s="230"/>
      <c r="Y345" s="122"/>
      <c r="Z345" s="203"/>
      <c r="AA345" s="203"/>
      <c r="AB345" s="203"/>
      <c r="AC345" s="203"/>
      <c r="AD345" s="203"/>
      <c r="AE345" s="203"/>
      <c r="AF345" s="230"/>
      <c r="AG345" s="230"/>
      <c r="AH345" s="249"/>
      <c r="AI345" s="249"/>
      <c r="AJ345" s="249"/>
      <c r="AK345" s="249"/>
      <c r="AL345" s="249"/>
      <c r="AM345" s="249"/>
      <c r="AP345" s="242"/>
      <c r="AQ345" s="242"/>
      <c r="AR345" s="242"/>
      <c r="AS345" s="242"/>
      <c r="AT345" s="242"/>
      <c r="AU345" s="242"/>
      <c r="AV345" s="242"/>
      <c r="AW345" s="242"/>
      <c r="AX345" s="242"/>
      <c r="AY345" s="242"/>
      <c r="AZ345" s="242"/>
    </row>
    <row r="346" spans="5:52" x14ac:dyDescent="0.25">
      <c r="E346" s="243"/>
      <c r="F346" s="243"/>
      <c r="G346" s="243"/>
      <c r="H346" s="243"/>
      <c r="I346" s="243"/>
      <c r="J346" s="243"/>
      <c r="K346" s="230"/>
      <c r="L346" s="230"/>
      <c r="M346" s="230"/>
      <c r="N346" s="230"/>
      <c r="O346" s="230"/>
      <c r="P346" s="230"/>
      <c r="Q346" s="230"/>
      <c r="R346" s="230"/>
      <c r="S346" s="230"/>
      <c r="T346" s="230"/>
      <c r="U346" s="230"/>
      <c r="V346" s="230"/>
      <c r="W346" s="230"/>
      <c r="X346" s="230"/>
      <c r="Y346" s="122"/>
      <c r="Z346" s="203"/>
      <c r="AA346" s="203"/>
      <c r="AB346" s="203"/>
      <c r="AC346" s="203"/>
      <c r="AD346" s="203"/>
      <c r="AE346" s="203"/>
      <c r="AF346" s="230"/>
      <c r="AG346" s="230"/>
      <c r="AH346" s="249"/>
      <c r="AI346" s="249"/>
      <c r="AJ346" s="249"/>
      <c r="AK346" s="249"/>
      <c r="AL346" s="249"/>
      <c r="AM346" s="249"/>
      <c r="AP346" s="242"/>
      <c r="AQ346" s="242"/>
      <c r="AR346" s="242"/>
      <c r="AS346" s="242"/>
      <c r="AT346" s="242"/>
      <c r="AU346" s="242"/>
      <c r="AV346" s="242"/>
      <c r="AW346" s="242"/>
      <c r="AX346" s="242"/>
      <c r="AY346" s="242"/>
      <c r="AZ346" s="242"/>
    </row>
    <row r="347" spans="5:52" x14ac:dyDescent="0.25">
      <c r="E347" s="243"/>
      <c r="F347" s="243"/>
      <c r="G347" s="243"/>
      <c r="H347" s="243"/>
      <c r="I347" s="243"/>
      <c r="J347" s="243"/>
      <c r="K347" s="230"/>
      <c r="L347" s="230"/>
      <c r="M347" s="230"/>
      <c r="N347" s="230"/>
      <c r="O347" s="230"/>
      <c r="P347" s="230"/>
      <c r="Q347" s="230"/>
      <c r="R347" s="230"/>
      <c r="S347" s="230"/>
      <c r="T347" s="230"/>
      <c r="U347" s="230"/>
      <c r="V347" s="230"/>
      <c r="W347" s="230"/>
      <c r="X347" s="230"/>
      <c r="Y347" s="122"/>
      <c r="Z347" s="203"/>
      <c r="AA347" s="203"/>
      <c r="AB347" s="203"/>
      <c r="AC347" s="203"/>
      <c r="AD347" s="203"/>
      <c r="AE347" s="203"/>
      <c r="AF347" s="230"/>
      <c r="AG347" s="230"/>
      <c r="AH347" s="249"/>
      <c r="AI347" s="249"/>
      <c r="AJ347" s="249"/>
      <c r="AK347" s="249"/>
      <c r="AL347" s="249"/>
      <c r="AM347" s="249"/>
      <c r="AP347" s="242"/>
      <c r="AQ347" s="242"/>
      <c r="AR347" s="242"/>
      <c r="AS347" s="242"/>
      <c r="AT347" s="242"/>
      <c r="AU347" s="242"/>
      <c r="AV347" s="242"/>
      <c r="AW347" s="242"/>
      <c r="AX347" s="242"/>
      <c r="AY347" s="242"/>
      <c r="AZ347" s="242"/>
    </row>
    <row r="348" spans="5:52" x14ac:dyDescent="0.25">
      <c r="E348" s="243"/>
      <c r="F348" s="243"/>
      <c r="G348" s="243"/>
      <c r="H348" s="243"/>
      <c r="I348" s="243"/>
      <c r="J348" s="243"/>
      <c r="K348" s="230"/>
      <c r="L348" s="230"/>
      <c r="M348" s="230"/>
      <c r="N348" s="230"/>
      <c r="O348" s="230"/>
      <c r="P348" s="230"/>
      <c r="Q348" s="230"/>
      <c r="R348" s="230"/>
      <c r="S348" s="230"/>
      <c r="T348" s="230"/>
      <c r="U348" s="230"/>
      <c r="V348" s="230"/>
      <c r="W348" s="230"/>
      <c r="X348" s="230"/>
      <c r="Y348" s="122"/>
      <c r="Z348" s="203"/>
      <c r="AA348" s="203"/>
      <c r="AB348" s="203"/>
      <c r="AC348" s="203"/>
      <c r="AD348" s="203"/>
      <c r="AE348" s="203"/>
      <c r="AF348" s="230"/>
      <c r="AG348" s="230"/>
      <c r="AH348" s="249"/>
      <c r="AI348" s="249"/>
      <c r="AJ348" s="249"/>
      <c r="AK348" s="249"/>
      <c r="AL348" s="249"/>
      <c r="AM348" s="249"/>
      <c r="AP348" s="242"/>
      <c r="AQ348" s="242"/>
      <c r="AR348" s="242"/>
      <c r="AS348" s="242"/>
      <c r="AT348" s="242"/>
      <c r="AU348" s="242"/>
      <c r="AV348" s="242"/>
      <c r="AW348" s="242"/>
      <c r="AX348" s="242"/>
      <c r="AY348" s="242"/>
      <c r="AZ348" s="242"/>
    </row>
    <row r="349" spans="5:52" x14ac:dyDescent="0.25">
      <c r="E349" s="243"/>
      <c r="F349" s="243"/>
      <c r="G349" s="243"/>
      <c r="H349" s="243"/>
      <c r="I349" s="243"/>
      <c r="J349" s="243"/>
      <c r="K349" s="230"/>
      <c r="L349" s="230"/>
      <c r="M349" s="230"/>
      <c r="N349" s="230"/>
      <c r="O349" s="230"/>
      <c r="P349" s="230"/>
      <c r="Q349" s="230"/>
      <c r="R349" s="230"/>
      <c r="S349" s="230"/>
      <c r="T349" s="230"/>
      <c r="U349" s="230"/>
      <c r="V349" s="230"/>
      <c r="W349" s="230"/>
      <c r="X349" s="230"/>
      <c r="Y349" s="122"/>
      <c r="Z349" s="203"/>
      <c r="AA349" s="203"/>
      <c r="AB349" s="203"/>
      <c r="AC349" s="203"/>
      <c r="AD349" s="203"/>
      <c r="AE349" s="203"/>
      <c r="AF349" s="230"/>
      <c r="AG349" s="230"/>
      <c r="AH349" s="249"/>
      <c r="AI349" s="249"/>
      <c r="AJ349" s="249"/>
      <c r="AK349" s="249"/>
      <c r="AL349" s="249"/>
      <c r="AM349" s="249"/>
      <c r="AP349" s="242"/>
      <c r="AQ349" s="242"/>
      <c r="AR349" s="242"/>
      <c r="AS349" s="242"/>
      <c r="AT349" s="242"/>
      <c r="AU349" s="242"/>
      <c r="AV349" s="242"/>
      <c r="AW349" s="242"/>
      <c r="AX349" s="242"/>
      <c r="AY349" s="242"/>
      <c r="AZ349" s="242"/>
    </row>
    <row r="350" spans="5:52" x14ac:dyDescent="0.25">
      <c r="E350" s="243"/>
      <c r="F350" s="243"/>
      <c r="G350" s="243"/>
      <c r="H350" s="243"/>
      <c r="I350" s="243"/>
      <c r="J350" s="243"/>
      <c r="K350" s="230"/>
      <c r="L350" s="230"/>
      <c r="M350" s="230"/>
      <c r="N350" s="230"/>
      <c r="O350" s="230"/>
      <c r="P350" s="230"/>
      <c r="Q350" s="230"/>
      <c r="R350" s="230"/>
      <c r="S350" s="230"/>
      <c r="T350" s="230"/>
      <c r="U350" s="230"/>
      <c r="V350" s="230"/>
      <c r="W350" s="230"/>
      <c r="X350" s="230"/>
      <c r="Y350" s="122"/>
      <c r="Z350" s="203"/>
      <c r="AA350" s="203"/>
      <c r="AB350" s="203"/>
      <c r="AC350" s="203"/>
      <c r="AD350" s="203"/>
      <c r="AE350" s="203"/>
      <c r="AF350" s="230"/>
      <c r="AG350" s="230"/>
      <c r="AH350" s="249"/>
      <c r="AI350" s="249"/>
      <c r="AJ350" s="249"/>
      <c r="AK350" s="249"/>
      <c r="AL350" s="249"/>
      <c r="AM350" s="249"/>
      <c r="AP350" s="242"/>
      <c r="AQ350" s="242"/>
      <c r="AR350" s="242"/>
      <c r="AS350" s="242"/>
      <c r="AT350" s="242"/>
      <c r="AU350" s="242"/>
      <c r="AV350" s="242"/>
      <c r="AW350" s="242"/>
      <c r="AX350" s="242"/>
      <c r="AY350" s="242"/>
      <c r="AZ350" s="242"/>
    </row>
    <row r="351" spans="5:52" x14ac:dyDescent="0.25">
      <c r="E351" s="243"/>
      <c r="F351" s="243"/>
      <c r="G351" s="243"/>
      <c r="H351" s="243"/>
      <c r="I351" s="243"/>
      <c r="J351" s="243"/>
      <c r="K351" s="230"/>
      <c r="L351" s="230"/>
      <c r="M351" s="230"/>
      <c r="N351" s="230"/>
      <c r="O351" s="230"/>
      <c r="P351" s="230"/>
      <c r="Q351" s="230"/>
      <c r="R351" s="230"/>
      <c r="S351" s="230"/>
      <c r="T351" s="230"/>
      <c r="U351" s="230"/>
      <c r="V351" s="230"/>
      <c r="W351" s="230"/>
      <c r="X351" s="230"/>
      <c r="Y351" s="122"/>
      <c r="Z351" s="203"/>
      <c r="AA351" s="203"/>
      <c r="AB351" s="203"/>
      <c r="AC351" s="203"/>
      <c r="AD351" s="203"/>
      <c r="AE351" s="203"/>
      <c r="AF351" s="230"/>
      <c r="AG351" s="230"/>
      <c r="AH351" s="249"/>
      <c r="AI351" s="249"/>
      <c r="AJ351" s="249"/>
      <c r="AK351" s="249"/>
      <c r="AL351" s="249"/>
      <c r="AM351" s="249"/>
      <c r="AP351" s="242"/>
      <c r="AQ351" s="242"/>
      <c r="AR351" s="242"/>
      <c r="AS351" s="242"/>
      <c r="AT351" s="242"/>
      <c r="AU351" s="242"/>
      <c r="AV351" s="242"/>
      <c r="AW351" s="242"/>
      <c r="AX351" s="242"/>
      <c r="AY351" s="242"/>
      <c r="AZ351" s="242"/>
    </row>
    <row r="352" spans="5:52" x14ac:dyDescent="0.25">
      <c r="E352" s="243"/>
      <c r="F352" s="243"/>
      <c r="G352" s="243"/>
      <c r="H352" s="243"/>
      <c r="I352" s="243"/>
      <c r="J352" s="243"/>
      <c r="K352" s="230"/>
      <c r="L352" s="230"/>
      <c r="M352" s="230"/>
      <c r="N352" s="230"/>
      <c r="O352" s="230"/>
      <c r="P352" s="230"/>
      <c r="Q352" s="230"/>
      <c r="R352" s="230"/>
      <c r="S352" s="230"/>
      <c r="T352" s="230"/>
      <c r="U352" s="230"/>
      <c r="V352" s="230"/>
      <c r="W352" s="230"/>
      <c r="X352" s="230"/>
      <c r="Y352" s="122"/>
      <c r="Z352" s="203"/>
      <c r="AA352" s="203"/>
      <c r="AB352" s="203"/>
      <c r="AC352" s="203"/>
      <c r="AD352" s="203"/>
      <c r="AE352" s="203"/>
      <c r="AF352" s="230"/>
      <c r="AG352" s="230"/>
      <c r="AH352" s="249"/>
      <c r="AI352" s="249"/>
      <c r="AJ352" s="249"/>
      <c r="AK352" s="249"/>
      <c r="AL352" s="249"/>
      <c r="AM352" s="249"/>
      <c r="AP352" s="242"/>
      <c r="AQ352" s="242"/>
      <c r="AR352" s="242"/>
      <c r="AS352" s="242"/>
      <c r="AT352" s="242"/>
      <c r="AU352" s="242"/>
      <c r="AV352" s="242"/>
      <c r="AW352" s="242"/>
      <c r="AX352" s="242"/>
      <c r="AY352" s="242"/>
      <c r="AZ352" s="242"/>
    </row>
    <row r="353" spans="5:60" x14ac:dyDescent="0.25">
      <c r="E353" s="243"/>
      <c r="F353" s="243"/>
      <c r="G353" s="243"/>
      <c r="H353" s="243"/>
      <c r="I353" s="243"/>
      <c r="J353" s="243"/>
      <c r="K353" s="230"/>
      <c r="L353" s="230"/>
      <c r="M353" s="230"/>
      <c r="N353" s="230"/>
      <c r="O353" s="230"/>
      <c r="P353" s="230"/>
      <c r="Q353" s="230"/>
      <c r="R353" s="230"/>
      <c r="S353" s="230"/>
      <c r="T353" s="230"/>
      <c r="U353" s="230"/>
      <c r="V353" s="230"/>
      <c r="W353" s="230"/>
      <c r="X353" s="230"/>
      <c r="Y353" s="122"/>
      <c r="Z353" s="203"/>
      <c r="AA353" s="203"/>
      <c r="AB353" s="203"/>
      <c r="AC353" s="203"/>
      <c r="AD353" s="203"/>
      <c r="AE353" s="203"/>
      <c r="AF353" s="230"/>
      <c r="AG353" s="230"/>
      <c r="AH353" s="249"/>
      <c r="AI353" s="249"/>
      <c r="AJ353" s="249"/>
      <c r="AK353" s="249"/>
      <c r="AL353" s="249"/>
      <c r="AM353" s="249"/>
      <c r="AP353" s="242"/>
      <c r="AQ353" s="242"/>
      <c r="AR353" s="242"/>
      <c r="AS353" s="242"/>
      <c r="AT353" s="242"/>
      <c r="AU353" s="242"/>
      <c r="AV353" s="242"/>
      <c r="AW353" s="242"/>
      <c r="AX353" s="242"/>
      <c r="AY353" s="242"/>
      <c r="AZ353" s="242"/>
    </row>
    <row r="354" spans="5:60" x14ac:dyDescent="0.25">
      <c r="E354" s="243"/>
      <c r="F354" s="243"/>
      <c r="G354" s="243"/>
      <c r="H354" s="243"/>
      <c r="I354" s="243"/>
      <c r="J354" s="243"/>
      <c r="K354" s="230"/>
      <c r="L354" s="230"/>
      <c r="M354" s="230"/>
      <c r="N354" s="230"/>
      <c r="O354" s="230"/>
      <c r="P354" s="230"/>
      <c r="Q354" s="230"/>
      <c r="R354" s="230"/>
      <c r="S354" s="230"/>
      <c r="T354" s="230"/>
      <c r="U354" s="230"/>
      <c r="V354" s="230"/>
      <c r="W354" s="230"/>
      <c r="X354" s="230"/>
      <c r="Y354" s="122"/>
      <c r="Z354" s="203"/>
      <c r="AA354" s="203"/>
      <c r="AB354" s="203"/>
      <c r="AC354" s="203"/>
      <c r="AD354" s="203"/>
      <c r="AE354" s="203"/>
      <c r="AF354" s="230"/>
      <c r="AG354" s="230"/>
      <c r="AH354" s="249"/>
      <c r="AI354" s="249"/>
      <c r="AJ354" s="249"/>
      <c r="AK354" s="249"/>
      <c r="AL354" s="249"/>
      <c r="AM354" s="249"/>
      <c r="AP354" s="242"/>
      <c r="AQ354" s="242"/>
      <c r="AR354" s="242"/>
      <c r="AS354" s="242"/>
      <c r="AT354" s="242"/>
      <c r="AU354" s="242"/>
      <c r="AV354" s="242"/>
      <c r="AW354" s="242"/>
      <c r="AX354" s="242"/>
      <c r="AY354" s="242"/>
      <c r="AZ354" s="242"/>
    </row>
    <row r="355" spans="5:60" x14ac:dyDescent="0.25">
      <c r="E355" s="243"/>
      <c r="F355" s="243"/>
      <c r="G355" s="243"/>
      <c r="H355" s="243"/>
      <c r="I355" s="243"/>
      <c r="J355" s="243"/>
      <c r="K355" s="230"/>
      <c r="L355" s="230"/>
      <c r="M355" s="230"/>
      <c r="N355" s="230"/>
      <c r="O355" s="230"/>
      <c r="P355" s="230"/>
      <c r="Q355" s="230"/>
      <c r="R355" s="230"/>
      <c r="S355" s="230"/>
      <c r="T355" s="230"/>
      <c r="U355" s="230"/>
      <c r="V355" s="230"/>
      <c r="W355" s="230"/>
      <c r="X355" s="230"/>
      <c r="Y355" s="122"/>
      <c r="Z355" s="203"/>
      <c r="AA355" s="203"/>
      <c r="AB355" s="203"/>
      <c r="AC355" s="203"/>
      <c r="AD355" s="203"/>
      <c r="AE355" s="203"/>
      <c r="AF355" s="230"/>
      <c r="AG355" s="230"/>
      <c r="AH355" s="249"/>
      <c r="AI355" s="249"/>
      <c r="AJ355" s="249"/>
      <c r="AK355" s="249"/>
      <c r="AL355" s="249"/>
      <c r="AM355" s="249"/>
      <c r="AP355" s="242"/>
      <c r="AQ355" s="242"/>
      <c r="AR355" s="242"/>
      <c r="AS355" s="242"/>
      <c r="AT355" s="242"/>
      <c r="AU355" s="242"/>
      <c r="AV355" s="242"/>
      <c r="AW355" s="242"/>
      <c r="AX355" s="242"/>
      <c r="AY355" s="242"/>
      <c r="AZ355" s="242"/>
    </row>
    <row r="356" spans="5:60" x14ac:dyDescent="0.25">
      <c r="E356" s="131"/>
      <c r="F356" s="131"/>
      <c r="G356" s="131"/>
      <c r="H356" s="131"/>
      <c r="I356" s="131"/>
      <c r="J356" s="131"/>
      <c r="K356" s="122"/>
      <c r="L356" s="122"/>
      <c r="M356" s="122"/>
      <c r="N356" s="122"/>
      <c r="O356" s="122"/>
      <c r="P356" s="122"/>
      <c r="Q356" s="122"/>
      <c r="R356" s="122"/>
      <c r="S356" s="122"/>
      <c r="T356" s="122"/>
      <c r="U356" s="122"/>
      <c r="V356" s="122"/>
      <c r="W356" s="122"/>
      <c r="X356" s="122"/>
      <c r="Y356" s="122"/>
      <c r="Z356" s="111"/>
      <c r="AA356" s="111"/>
      <c r="AB356" s="111"/>
      <c r="AC356" s="111"/>
      <c r="AD356" s="111"/>
      <c r="AE356" s="111"/>
      <c r="AF356" s="122"/>
      <c r="AG356" s="122"/>
      <c r="AH356" s="131"/>
      <c r="AI356" s="131"/>
      <c r="AJ356" s="131"/>
      <c r="AK356" s="131"/>
      <c r="AL356" s="131"/>
      <c r="AM356" s="131"/>
      <c r="AP356" s="112"/>
      <c r="AQ356" s="112"/>
      <c r="AR356" s="112"/>
      <c r="AS356" s="112"/>
      <c r="AT356" s="112"/>
      <c r="AU356" s="112"/>
      <c r="AV356" s="112"/>
      <c r="AW356" s="112"/>
      <c r="AX356" s="112"/>
      <c r="AY356" s="112"/>
      <c r="AZ356" s="112"/>
    </row>
    <row r="357" spans="5:60" x14ac:dyDescent="0.25">
      <c r="E357" s="131"/>
      <c r="F357" s="131"/>
      <c r="G357" s="131"/>
      <c r="H357" s="131"/>
      <c r="I357" s="131"/>
      <c r="J357" s="131"/>
      <c r="K357" s="122"/>
      <c r="L357" s="122"/>
      <c r="M357" s="122"/>
      <c r="N357" s="122"/>
      <c r="O357" s="122"/>
      <c r="P357" s="122"/>
      <c r="Q357" s="122"/>
      <c r="R357" s="122"/>
      <c r="S357" s="122"/>
      <c r="T357" s="122"/>
      <c r="U357" s="122"/>
      <c r="V357" s="122"/>
      <c r="W357" s="122"/>
      <c r="X357" s="122"/>
      <c r="Y357" s="122"/>
      <c r="Z357" s="111"/>
      <c r="AA357" s="111"/>
      <c r="AB357" s="111"/>
      <c r="AC357" s="111"/>
      <c r="AD357" s="111"/>
      <c r="AE357" s="111"/>
      <c r="AF357" s="122"/>
      <c r="AG357" s="122"/>
      <c r="AH357" s="131"/>
      <c r="AI357" s="131"/>
      <c r="AJ357" s="131"/>
      <c r="AK357" s="59"/>
      <c r="AL357" s="230"/>
      <c r="AM357" s="230"/>
      <c r="AN357" s="230"/>
      <c r="AO357" s="230"/>
      <c r="AP357" s="112"/>
      <c r="AQ357" s="242"/>
      <c r="AR357" s="242"/>
      <c r="AS357" s="242"/>
      <c r="AT357" s="242"/>
      <c r="AU357" s="242"/>
      <c r="AV357" s="242"/>
      <c r="AW357" s="242"/>
      <c r="AX357" s="242"/>
      <c r="AY357" s="242"/>
      <c r="AZ357" s="242"/>
    </row>
    <row r="358" spans="5:60" x14ac:dyDescent="0.25">
      <c r="E358" s="131"/>
      <c r="F358" s="131"/>
      <c r="G358" s="131"/>
      <c r="H358" s="131"/>
      <c r="I358" s="131"/>
      <c r="J358" s="131"/>
      <c r="K358" s="122"/>
      <c r="L358" s="122"/>
      <c r="M358" s="122"/>
      <c r="N358" s="122"/>
      <c r="O358" s="122"/>
      <c r="P358" s="122"/>
      <c r="Q358" s="122"/>
      <c r="R358" s="122"/>
      <c r="S358" s="122"/>
      <c r="T358" s="122"/>
      <c r="U358" s="122"/>
      <c r="V358" s="122"/>
      <c r="W358" s="122"/>
      <c r="X358" s="122"/>
      <c r="Y358" s="122"/>
      <c r="Z358" s="111"/>
      <c r="AA358" s="111"/>
      <c r="AB358" s="111"/>
      <c r="AC358" s="111"/>
      <c r="AD358" s="111"/>
      <c r="AE358" s="111"/>
      <c r="AF358" s="122"/>
      <c r="AG358" s="122"/>
      <c r="AH358" s="131"/>
      <c r="AI358" s="131"/>
      <c r="AJ358" s="131"/>
      <c r="AK358" s="59"/>
      <c r="AL358" s="230"/>
      <c r="AM358" s="230"/>
      <c r="AN358" s="230"/>
      <c r="AO358" s="230"/>
      <c r="AP358" s="112"/>
      <c r="AQ358" s="242"/>
      <c r="AR358" s="242"/>
      <c r="AS358" s="242"/>
      <c r="AT358" s="242"/>
      <c r="AU358" s="242"/>
      <c r="AV358" s="242"/>
      <c r="AW358" s="242"/>
      <c r="AX358" s="242"/>
      <c r="AY358" s="242"/>
      <c r="AZ358" s="242"/>
    </row>
    <row r="359" spans="5:60" x14ac:dyDescent="0.25">
      <c r="E359" s="131"/>
      <c r="F359" s="131"/>
      <c r="G359" s="131"/>
      <c r="H359" s="131"/>
      <c r="I359" s="131"/>
      <c r="J359" s="131"/>
      <c r="K359" s="122"/>
      <c r="L359" s="122"/>
      <c r="M359" s="122"/>
      <c r="N359" s="122"/>
      <c r="O359" s="122"/>
      <c r="P359" s="122"/>
      <c r="Q359" s="122"/>
      <c r="R359" s="122"/>
      <c r="S359" s="122"/>
      <c r="T359" s="122"/>
      <c r="U359" s="122"/>
      <c r="V359" s="122"/>
      <c r="W359" s="122"/>
      <c r="X359" s="122"/>
      <c r="Y359" s="122"/>
      <c r="Z359" s="111"/>
      <c r="AA359" s="111"/>
      <c r="AB359" s="111"/>
      <c r="AC359" s="111"/>
      <c r="AD359" s="111"/>
      <c r="AE359" s="111"/>
      <c r="AF359" s="122"/>
      <c r="AG359" s="122"/>
      <c r="AH359" s="131"/>
      <c r="AI359" s="131"/>
      <c r="AJ359" s="131"/>
      <c r="AK359" s="131"/>
      <c r="AL359" s="131"/>
      <c r="AM359" s="131"/>
      <c r="AQ359" s="131"/>
      <c r="AR359" s="131"/>
      <c r="AS359" s="131"/>
      <c r="AT359" s="131"/>
      <c r="AU359" s="131"/>
      <c r="AV359" s="131"/>
      <c r="AW359" s="131"/>
      <c r="AX359" s="131"/>
      <c r="AY359" s="131"/>
      <c r="AZ359" s="131"/>
    </row>
    <row r="361" spans="5:60" x14ac:dyDescent="0.25">
      <c r="E361" s="243"/>
      <c r="F361" s="243"/>
      <c r="G361" s="243"/>
      <c r="H361" s="243"/>
      <c r="I361" s="243"/>
      <c r="J361" s="243"/>
      <c r="K361" s="230"/>
      <c r="L361" s="230"/>
      <c r="M361" s="230"/>
      <c r="N361" s="230"/>
      <c r="O361" s="230"/>
      <c r="P361" s="230"/>
      <c r="Q361" s="230"/>
      <c r="R361" s="230"/>
      <c r="S361" s="230"/>
      <c r="T361" s="230"/>
      <c r="U361" s="230"/>
      <c r="V361" s="230"/>
      <c r="W361" s="230"/>
      <c r="X361" s="230"/>
      <c r="Y361" s="122"/>
      <c r="Z361" s="203"/>
      <c r="AA361" s="203"/>
      <c r="AB361" s="203"/>
      <c r="AC361" s="203"/>
      <c r="AD361" s="203"/>
      <c r="AE361" s="203"/>
      <c r="AF361" s="230"/>
      <c r="AG361" s="230"/>
      <c r="AH361" s="249"/>
      <c r="AI361" s="249"/>
      <c r="AJ361" s="249"/>
      <c r="AK361" s="249"/>
      <c r="AL361" s="249"/>
      <c r="AM361" s="249"/>
      <c r="AP361" s="242"/>
      <c r="AQ361" s="242"/>
      <c r="AR361" s="242"/>
      <c r="AS361" s="242"/>
      <c r="AT361" s="242"/>
      <c r="AU361" s="242"/>
      <c r="AV361" s="242"/>
      <c r="AW361" s="242"/>
      <c r="AX361" s="242"/>
      <c r="AY361" s="242"/>
      <c r="AZ361" s="242"/>
    </row>
    <row r="362" spans="5:60" x14ac:dyDescent="0.25">
      <c r="E362" s="243"/>
      <c r="F362" s="243"/>
      <c r="G362" s="243"/>
      <c r="H362" s="243"/>
      <c r="I362" s="243"/>
      <c r="J362" s="243"/>
      <c r="K362" s="230"/>
      <c r="L362" s="230"/>
      <c r="M362" s="230"/>
      <c r="N362" s="230"/>
      <c r="O362" s="230"/>
      <c r="P362" s="230"/>
      <c r="Q362" s="230"/>
      <c r="R362" s="230"/>
      <c r="S362" s="230"/>
      <c r="T362" s="230"/>
      <c r="U362" s="230"/>
      <c r="V362" s="230"/>
      <c r="W362" s="230"/>
      <c r="X362" s="230"/>
      <c r="Y362" s="122"/>
      <c r="Z362" s="203"/>
      <c r="AA362" s="203"/>
      <c r="AB362" s="203"/>
      <c r="AC362" s="203"/>
      <c r="AD362" s="203"/>
      <c r="AE362" s="203"/>
      <c r="AF362" s="230"/>
      <c r="AG362" s="230"/>
      <c r="AH362" s="249"/>
      <c r="AI362" s="249"/>
      <c r="AJ362" s="249"/>
      <c r="AK362" s="249"/>
      <c r="AL362" s="249"/>
      <c r="AM362" s="249"/>
      <c r="AP362" s="242"/>
      <c r="AQ362" s="242"/>
      <c r="AR362" s="242"/>
      <c r="AS362" s="242"/>
      <c r="AT362" s="242"/>
      <c r="AU362" s="242"/>
      <c r="AV362" s="242"/>
      <c r="AW362" s="242"/>
      <c r="AX362" s="242"/>
      <c r="AY362" s="242"/>
      <c r="AZ362" s="242"/>
    </row>
    <row r="363" spans="5:60" x14ac:dyDescent="0.25">
      <c r="E363" s="243"/>
      <c r="F363" s="243"/>
      <c r="G363" s="243"/>
      <c r="H363" s="243"/>
      <c r="I363" s="243"/>
      <c r="J363" s="243"/>
      <c r="K363" s="230"/>
      <c r="L363" s="230"/>
      <c r="M363" s="230"/>
      <c r="N363" s="230"/>
      <c r="O363" s="230"/>
      <c r="P363" s="230"/>
      <c r="Q363" s="230"/>
      <c r="R363" s="230"/>
      <c r="S363" s="230"/>
      <c r="T363" s="230"/>
      <c r="U363" s="230"/>
      <c r="V363" s="230"/>
      <c r="W363" s="230"/>
      <c r="X363" s="230"/>
      <c r="Y363" s="122"/>
      <c r="Z363" s="203"/>
      <c r="AA363" s="203"/>
      <c r="AB363" s="203"/>
      <c r="AC363" s="203"/>
      <c r="AD363" s="203"/>
      <c r="AE363" s="203"/>
      <c r="AF363" s="230"/>
      <c r="AG363" s="230"/>
      <c r="AH363" s="249"/>
      <c r="AI363" s="249"/>
      <c r="AJ363" s="249"/>
      <c r="AK363" s="249"/>
      <c r="AL363" s="249"/>
      <c r="AM363" s="249"/>
      <c r="AP363" s="242"/>
      <c r="AQ363" s="242"/>
      <c r="AR363" s="242"/>
      <c r="AS363" s="242"/>
      <c r="AT363" s="242"/>
      <c r="AU363" s="242"/>
      <c r="AV363" s="242"/>
      <c r="AW363" s="242"/>
      <c r="AX363" s="242"/>
      <c r="AY363" s="242"/>
      <c r="AZ363" s="242"/>
    </row>
    <row r="364" spans="5:60" x14ac:dyDescent="0.25">
      <c r="E364" s="243"/>
      <c r="F364" s="243"/>
      <c r="G364" s="243"/>
      <c r="H364" s="243"/>
      <c r="I364" s="243"/>
      <c r="J364" s="243"/>
      <c r="K364" s="230"/>
      <c r="L364" s="230"/>
      <c r="M364" s="230"/>
      <c r="N364" s="230"/>
      <c r="O364" s="230"/>
      <c r="P364" s="230"/>
      <c r="Q364" s="230"/>
      <c r="R364" s="230"/>
      <c r="S364" s="230"/>
      <c r="T364" s="230"/>
      <c r="U364" s="230"/>
      <c r="V364" s="230"/>
      <c r="W364" s="230"/>
      <c r="X364" s="230"/>
      <c r="Y364" s="122"/>
      <c r="Z364" s="203"/>
      <c r="AA364" s="203"/>
      <c r="AB364" s="203"/>
      <c r="AC364" s="203"/>
      <c r="AD364" s="203"/>
      <c r="AE364" s="203"/>
      <c r="AF364" s="230"/>
      <c r="AG364" s="230"/>
      <c r="AH364" s="249"/>
      <c r="AI364" s="249"/>
      <c r="AJ364" s="249"/>
      <c r="AK364" s="249"/>
      <c r="AL364" s="249"/>
      <c r="AM364" s="249"/>
      <c r="AP364" s="242"/>
      <c r="AQ364" s="242"/>
      <c r="AR364" s="242"/>
      <c r="AS364" s="242"/>
      <c r="AT364" s="242"/>
      <c r="AU364" s="242"/>
      <c r="AV364" s="242"/>
      <c r="AW364" s="242"/>
      <c r="AX364" s="242"/>
      <c r="AY364" s="242"/>
      <c r="AZ364" s="242"/>
      <c r="BH364" s="42" t="s">
        <v>374</v>
      </c>
    </row>
    <row r="365" spans="5:60" x14ac:dyDescent="0.25">
      <c r="E365" s="243"/>
      <c r="F365" s="243"/>
      <c r="G365" s="243"/>
      <c r="H365" s="243"/>
      <c r="I365" s="243"/>
      <c r="J365" s="243"/>
      <c r="K365" s="230"/>
      <c r="L365" s="230"/>
      <c r="M365" s="230"/>
      <c r="N365" s="230"/>
      <c r="O365" s="230"/>
      <c r="P365" s="230"/>
      <c r="Q365" s="230"/>
      <c r="R365" s="230"/>
      <c r="S365" s="230"/>
      <c r="T365" s="230"/>
      <c r="U365" s="230"/>
      <c r="V365" s="230"/>
      <c r="W365" s="230"/>
      <c r="X365" s="230"/>
      <c r="Y365" s="122"/>
      <c r="Z365" s="203"/>
      <c r="AA365" s="203"/>
      <c r="AB365" s="203"/>
      <c r="AC365" s="203"/>
      <c r="AD365" s="203"/>
      <c r="AE365" s="203"/>
      <c r="AF365" s="230"/>
      <c r="AG365" s="230"/>
      <c r="AH365" s="249"/>
      <c r="AI365" s="249"/>
      <c r="AJ365" s="249"/>
      <c r="AK365" s="249"/>
      <c r="AL365" s="249"/>
      <c r="AM365" s="249"/>
      <c r="AP365" s="242"/>
      <c r="AQ365" s="242"/>
      <c r="AR365" s="242"/>
      <c r="AS365" s="242"/>
      <c r="AT365" s="242"/>
      <c r="AU365" s="242"/>
      <c r="AV365" s="242"/>
      <c r="AW365" s="242"/>
      <c r="AX365" s="242"/>
      <c r="AY365" s="242"/>
      <c r="AZ365" s="242"/>
    </row>
    <row r="366" spans="5:60" x14ac:dyDescent="0.25">
      <c r="E366" s="243"/>
      <c r="F366" s="243"/>
      <c r="G366" s="243"/>
      <c r="H366" s="243"/>
      <c r="I366" s="243"/>
      <c r="J366" s="243"/>
      <c r="K366" s="230"/>
      <c r="L366" s="230"/>
      <c r="M366" s="230"/>
      <c r="N366" s="230"/>
      <c r="O366" s="230"/>
      <c r="P366" s="230"/>
      <c r="Q366" s="230"/>
      <c r="R366" s="230"/>
      <c r="S366" s="230"/>
      <c r="T366" s="230"/>
      <c r="U366" s="230"/>
      <c r="V366" s="230"/>
      <c r="W366" s="230"/>
      <c r="X366" s="230"/>
      <c r="Y366" s="122"/>
      <c r="Z366" s="203"/>
      <c r="AA366" s="203"/>
      <c r="AB366" s="203"/>
      <c r="AC366" s="203"/>
      <c r="AD366" s="203"/>
      <c r="AE366" s="203"/>
      <c r="AF366" s="230"/>
      <c r="AG366" s="230"/>
      <c r="AH366" s="249"/>
      <c r="AI366" s="249"/>
      <c r="AJ366" s="249"/>
      <c r="AK366" s="249"/>
      <c r="AL366" s="249"/>
      <c r="AM366" s="249"/>
      <c r="AP366" s="242"/>
      <c r="AQ366" s="242"/>
      <c r="AR366" s="242"/>
      <c r="AS366" s="242"/>
      <c r="AT366" s="242"/>
      <c r="AU366" s="242"/>
      <c r="AV366" s="242"/>
      <c r="AW366" s="242"/>
      <c r="AX366" s="242"/>
      <c r="AY366" s="242"/>
      <c r="AZ366" s="242"/>
    </row>
    <row r="367" spans="5:60" x14ac:dyDescent="0.25">
      <c r="E367" s="243"/>
      <c r="F367" s="243"/>
      <c r="G367" s="243"/>
      <c r="H367" s="243"/>
      <c r="I367" s="243"/>
      <c r="J367" s="243"/>
      <c r="K367" s="230"/>
      <c r="L367" s="230"/>
      <c r="M367" s="230"/>
      <c r="N367" s="230"/>
      <c r="O367" s="230"/>
      <c r="P367" s="230"/>
      <c r="Q367" s="230"/>
      <c r="R367" s="230"/>
      <c r="S367" s="230"/>
      <c r="T367" s="230"/>
      <c r="U367" s="230"/>
      <c r="V367" s="230"/>
      <c r="W367" s="230"/>
      <c r="X367" s="230"/>
      <c r="Y367" s="122"/>
      <c r="Z367" s="203"/>
      <c r="AA367" s="203"/>
      <c r="AB367" s="203"/>
      <c r="AC367" s="203"/>
      <c r="AD367" s="203"/>
      <c r="AE367" s="203"/>
      <c r="AF367" s="230"/>
      <c r="AG367" s="230"/>
      <c r="AH367" s="249"/>
      <c r="AI367" s="249"/>
      <c r="AJ367" s="249"/>
      <c r="AK367" s="249"/>
      <c r="AL367" s="249"/>
      <c r="AM367" s="249"/>
      <c r="AP367" s="242"/>
      <c r="AQ367" s="242"/>
      <c r="AR367" s="242"/>
      <c r="AS367" s="242"/>
      <c r="AT367" s="242"/>
      <c r="AU367" s="242"/>
      <c r="AV367" s="242"/>
      <c r="AW367" s="242"/>
      <c r="AX367" s="242"/>
      <c r="AY367" s="242"/>
      <c r="AZ367" s="242"/>
    </row>
    <row r="368" spans="5:60" x14ac:dyDescent="0.25">
      <c r="E368" s="243"/>
      <c r="F368" s="243"/>
      <c r="G368" s="243"/>
      <c r="H368" s="243"/>
      <c r="I368" s="243"/>
      <c r="J368" s="243"/>
      <c r="K368" s="230"/>
      <c r="L368" s="230"/>
      <c r="M368" s="230"/>
      <c r="N368" s="230"/>
      <c r="O368" s="230"/>
      <c r="P368" s="230"/>
      <c r="Q368" s="230"/>
      <c r="R368" s="230"/>
      <c r="S368" s="230"/>
      <c r="T368" s="230"/>
      <c r="U368" s="230"/>
      <c r="V368" s="230"/>
      <c r="W368" s="230"/>
      <c r="X368" s="230"/>
      <c r="Y368" s="122"/>
      <c r="Z368" s="203"/>
      <c r="AA368" s="203"/>
      <c r="AB368" s="203"/>
      <c r="AC368" s="203"/>
      <c r="AD368" s="203"/>
      <c r="AE368" s="203"/>
      <c r="AF368" s="230"/>
      <c r="AG368" s="230"/>
      <c r="AH368" s="249"/>
      <c r="AI368" s="249"/>
      <c r="AJ368" s="249"/>
      <c r="AK368" s="249"/>
      <c r="AL368" s="249"/>
      <c r="AM368" s="249"/>
      <c r="AP368" s="242"/>
      <c r="AQ368" s="242"/>
      <c r="AR368" s="242"/>
      <c r="AS368" s="242"/>
      <c r="AT368" s="242"/>
      <c r="AU368" s="242"/>
      <c r="AV368" s="242"/>
      <c r="AW368" s="242"/>
      <c r="AX368" s="242"/>
      <c r="AY368" s="242"/>
      <c r="AZ368" s="242"/>
    </row>
    <row r="369" spans="5:52" x14ac:dyDescent="0.25">
      <c r="E369" s="243"/>
      <c r="F369" s="243"/>
      <c r="G369" s="243"/>
      <c r="H369" s="243"/>
      <c r="I369" s="243"/>
      <c r="J369" s="243"/>
      <c r="K369" s="230"/>
      <c r="L369" s="230"/>
      <c r="M369" s="230"/>
      <c r="N369" s="230"/>
      <c r="O369" s="230"/>
      <c r="P369" s="230"/>
      <c r="Q369" s="230"/>
      <c r="R369" s="230"/>
      <c r="S369" s="230"/>
      <c r="T369" s="230"/>
      <c r="U369" s="230"/>
      <c r="V369" s="230"/>
      <c r="W369" s="230"/>
      <c r="X369" s="230"/>
      <c r="Y369" s="122"/>
      <c r="Z369" s="203"/>
      <c r="AA369" s="203"/>
      <c r="AB369" s="203"/>
      <c r="AC369" s="203"/>
      <c r="AD369" s="203"/>
      <c r="AE369" s="203"/>
      <c r="AF369" s="230"/>
      <c r="AG369" s="230"/>
      <c r="AH369" s="249"/>
      <c r="AI369" s="249"/>
      <c r="AJ369" s="249"/>
      <c r="AK369" s="249"/>
      <c r="AL369" s="249"/>
      <c r="AM369" s="249"/>
      <c r="AP369" s="242"/>
      <c r="AQ369" s="242"/>
      <c r="AR369" s="242"/>
      <c r="AS369" s="242"/>
      <c r="AT369" s="242"/>
      <c r="AU369" s="242"/>
      <c r="AV369" s="242"/>
      <c r="AW369" s="242"/>
      <c r="AX369" s="242"/>
      <c r="AY369" s="242"/>
      <c r="AZ369" s="242"/>
    </row>
    <row r="370" spans="5:52" x14ac:dyDescent="0.25">
      <c r="E370" s="243"/>
      <c r="F370" s="243"/>
      <c r="G370" s="243"/>
      <c r="H370" s="243"/>
      <c r="I370" s="243"/>
      <c r="J370" s="243"/>
      <c r="K370" s="230"/>
      <c r="L370" s="230"/>
      <c r="M370" s="230"/>
      <c r="N370" s="230"/>
      <c r="O370" s="230"/>
      <c r="P370" s="230"/>
      <c r="Q370" s="230"/>
      <c r="R370" s="230"/>
      <c r="S370" s="230"/>
      <c r="T370" s="230"/>
      <c r="U370" s="230"/>
      <c r="V370" s="230"/>
      <c r="W370" s="230"/>
      <c r="X370" s="230"/>
      <c r="Y370" s="122"/>
      <c r="Z370" s="203"/>
      <c r="AA370" s="203"/>
      <c r="AB370" s="203"/>
      <c r="AC370" s="203"/>
      <c r="AD370" s="203"/>
      <c r="AE370" s="203"/>
      <c r="AF370" s="230"/>
      <c r="AG370" s="230"/>
      <c r="AH370" s="249"/>
      <c r="AI370" s="249"/>
      <c r="AJ370" s="249"/>
      <c r="AK370" s="249"/>
      <c r="AL370" s="249"/>
      <c r="AM370" s="249"/>
      <c r="AP370" s="242"/>
      <c r="AQ370" s="242"/>
      <c r="AR370" s="242"/>
      <c r="AS370" s="242"/>
      <c r="AT370" s="242"/>
      <c r="AU370" s="242"/>
      <c r="AV370" s="242"/>
      <c r="AW370" s="242"/>
      <c r="AX370" s="242"/>
      <c r="AY370" s="242"/>
      <c r="AZ370" s="242"/>
    </row>
    <row r="371" spans="5:52" x14ac:dyDescent="0.25">
      <c r="E371" s="243"/>
      <c r="F371" s="243"/>
      <c r="G371" s="243"/>
      <c r="H371" s="243"/>
      <c r="I371" s="243"/>
      <c r="J371" s="243"/>
      <c r="K371" s="230"/>
      <c r="L371" s="230"/>
      <c r="M371" s="230"/>
      <c r="N371" s="230"/>
      <c r="O371" s="230"/>
      <c r="P371" s="230"/>
      <c r="Q371" s="230"/>
      <c r="R371" s="230"/>
      <c r="S371" s="230"/>
      <c r="T371" s="230"/>
      <c r="U371" s="230"/>
      <c r="V371" s="230"/>
      <c r="W371" s="230"/>
      <c r="X371" s="230"/>
      <c r="Y371" s="122"/>
      <c r="Z371" s="203"/>
      <c r="AA371" s="203"/>
      <c r="AB371" s="203"/>
      <c r="AC371" s="203"/>
      <c r="AD371" s="203"/>
      <c r="AE371" s="203"/>
      <c r="AF371" s="230"/>
      <c r="AG371" s="230"/>
      <c r="AH371" s="249"/>
      <c r="AI371" s="249"/>
      <c r="AJ371" s="249"/>
      <c r="AK371" s="249"/>
      <c r="AL371" s="249"/>
      <c r="AM371" s="249"/>
      <c r="AP371" s="242"/>
      <c r="AQ371" s="242"/>
      <c r="AR371" s="242"/>
      <c r="AS371" s="242"/>
      <c r="AT371" s="242"/>
      <c r="AU371" s="242"/>
      <c r="AV371" s="242"/>
      <c r="AW371" s="242"/>
      <c r="AX371" s="242"/>
      <c r="AY371" s="242"/>
      <c r="AZ371" s="242"/>
    </row>
    <row r="372" spans="5:52" x14ac:dyDescent="0.25">
      <c r="E372" s="131"/>
      <c r="F372" s="131"/>
      <c r="G372" s="131"/>
      <c r="H372" s="131"/>
      <c r="I372" s="131"/>
      <c r="J372" s="131"/>
      <c r="K372" s="122"/>
      <c r="L372" s="122"/>
      <c r="M372" s="122"/>
      <c r="N372" s="122"/>
      <c r="O372" s="122"/>
      <c r="P372" s="122"/>
      <c r="Q372" s="122"/>
      <c r="R372" s="122"/>
      <c r="S372" s="122"/>
      <c r="T372" s="122"/>
      <c r="U372" s="122"/>
      <c r="V372" s="122"/>
      <c r="W372" s="122"/>
      <c r="X372" s="122"/>
      <c r="Y372" s="122"/>
      <c r="Z372" s="111"/>
      <c r="AA372" s="111"/>
      <c r="AB372" s="111"/>
      <c r="AC372" s="111"/>
      <c r="AD372" s="111"/>
      <c r="AE372" s="111"/>
      <c r="AF372" s="122"/>
      <c r="AG372" s="122"/>
      <c r="AH372" s="131"/>
      <c r="AI372" s="131"/>
      <c r="AJ372" s="131"/>
      <c r="AK372" s="131"/>
      <c r="AL372" s="131"/>
      <c r="AM372" s="131"/>
      <c r="AP372" s="112"/>
      <c r="AQ372" s="112"/>
      <c r="AR372" s="112"/>
      <c r="AS372" s="112"/>
      <c r="AT372" s="112"/>
      <c r="AU372" s="112"/>
      <c r="AV372" s="112"/>
      <c r="AW372" s="112"/>
      <c r="AX372" s="112"/>
      <c r="AY372" s="112"/>
      <c r="AZ372" s="112"/>
    </row>
    <row r="373" spans="5:52" x14ac:dyDescent="0.25">
      <c r="E373" s="131"/>
      <c r="F373" s="131"/>
      <c r="G373" s="131"/>
      <c r="H373" s="131"/>
      <c r="I373" s="131"/>
      <c r="J373" s="131"/>
      <c r="K373" s="122"/>
      <c r="L373" s="122"/>
      <c r="M373" s="122"/>
      <c r="N373" s="122"/>
      <c r="O373" s="122"/>
      <c r="P373" s="122"/>
      <c r="Q373" s="122"/>
      <c r="R373" s="122"/>
      <c r="S373" s="122"/>
      <c r="T373" s="122"/>
      <c r="U373" s="122"/>
      <c r="V373" s="122"/>
      <c r="W373" s="122"/>
      <c r="X373" s="122"/>
      <c r="Y373" s="122"/>
      <c r="Z373" s="111"/>
      <c r="AA373" s="111"/>
      <c r="AB373" s="111"/>
      <c r="AC373" s="111"/>
      <c r="AD373" s="111"/>
      <c r="AE373" s="111"/>
      <c r="AF373" s="122"/>
      <c r="AG373" s="122"/>
      <c r="AH373" s="131"/>
      <c r="AI373" s="131"/>
      <c r="AJ373" s="131"/>
      <c r="AK373" s="59"/>
      <c r="AL373" s="230"/>
      <c r="AM373" s="230"/>
      <c r="AN373" s="230"/>
      <c r="AO373" s="230"/>
      <c r="AP373" s="112"/>
      <c r="AQ373" s="242"/>
      <c r="AR373" s="242"/>
      <c r="AS373" s="242"/>
      <c r="AT373" s="242"/>
      <c r="AU373" s="242"/>
      <c r="AV373" s="242"/>
      <c r="AW373" s="242"/>
      <c r="AX373" s="242"/>
      <c r="AY373" s="242"/>
      <c r="AZ373" s="242"/>
    </row>
    <row r="374" spans="5:52" x14ac:dyDescent="0.25">
      <c r="E374" s="131"/>
      <c r="F374" s="131"/>
      <c r="G374" s="131"/>
      <c r="H374" s="131"/>
      <c r="I374" s="131"/>
      <c r="J374" s="131"/>
      <c r="K374" s="122"/>
      <c r="L374" s="122"/>
      <c r="M374" s="122"/>
      <c r="N374" s="122"/>
      <c r="O374" s="122"/>
      <c r="P374" s="122"/>
      <c r="Q374" s="122"/>
      <c r="R374" s="122"/>
      <c r="S374" s="122"/>
      <c r="T374" s="122"/>
      <c r="U374" s="122"/>
      <c r="V374" s="122"/>
      <c r="W374" s="122"/>
      <c r="X374" s="122"/>
      <c r="Y374" s="122"/>
      <c r="Z374" s="111"/>
      <c r="AA374" s="111"/>
      <c r="AB374" s="111"/>
      <c r="AC374" s="111"/>
      <c r="AD374" s="111"/>
      <c r="AE374" s="111"/>
      <c r="AF374" s="122"/>
      <c r="AG374" s="122"/>
      <c r="AH374" s="131"/>
      <c r="AI374" s="131"/>
      <c r="AJ374" s="131"/>
      <c r="AK374" s="59"/>
      <c r="AL374" s="230"/>
      <c r="AM374" s="230"/>
      <c r="AN374" s="230"/>
      <c r="AO374" s="230"/>
      <c r="AP374" s="112"/>
      <c r="AQ374" s="242"/>
      <c r="AR374" s="242"/>
      <c r="AS374" s="242"/>
      <c r="AT374" s="242"/>
      <c r="AU374" s="242"/>
      <c r="AV374" s="242"/>
      <c r="AW374" s="242"/>
      <c r="AX374" s="242"/>
      <c r="AY374" s="242"/>
      <c r="AZ374" s="242"/>
    </row>
    <row r="375" spans="5:52" x14ac:dyDescent="0.25">
      <c r="E375" s="131"/>
      <c r="F375" s="131"/>
      <c r="G375" s="131"/>
      <c r="H375" s="131"/>
      <c r="I375" s="131"/>
      <c r="J375" s="131"/>
      <c r="K375" s="122"/>
      <c r="L375" s="122"/>
      <c r="M375" s="122"/>
      <c r="N375" s="122"/>
      <c r="O375" s="122"/>
      <c r="P375" s="122"/>
      <c r="Q375" s="122"/>
      <c r="R375" s="122"/>
      <c r="S375" s="122"/>
      <c r="T375" s="122"/>
      <c r="U375" s="122"/>
      <c r="V375" s="122"/>
      <c r="W375" s="122"/>
      <c r="X375" s="122"/>
      <c r="Y375" s="122"/>
      <c r="Z375" s="111"/>
      <c r="AA375" s="111"/>
      <c r="AB375" s="111"/>
      <c r="AC375" s="111"/>
      <c r="AD375" s="111"/>
      <c r="AE375" s="111"/>
      <c r="AF375" s="122"/>
      <c r="AG375" s="122"/>
      <c r="AH375" s="131"/>
      <c r="AI375" s="131"/>
      <c r="AJ375" s="131"/>
      <c r="AK375" s="131"/>
      <c r="AL375" s="131"/>
      <c r="AM375" s="131"/>
      <c r="AQ375" s="131"/>
      <c r="AR375" s="131"/>
      <c r="AS375" s="131"/>
      <c r="AT375" s="131"/>
      <c r="AU375" s="131"/>
      <c r="AV375" s="131"/>
      <c r="AW375" s="131"/>
      <c r="AX375" s="131"/>
      <c r="AY375" s="131"/>
      <c r="AZ375" s="131"/>
    </row>
  </sheetData>
  <mergeCells count="1527">
    <mergeCell ref="E254:J254"/>
    <mergeCell ref="K254:X254"/>
    <mergeCell ref="Z254:AE254"/>
    <mergeCell ref="AF254:AG254"/>
    <mergeCell ref="AH254:AM254"/>
    <mergeCell ref="AP254:AZ254"/>
    <mergeCell ref="AL302:AO302"/>
    <mergeCell ref="AQ302:AZ302"/>
    <mergeCell ref="AF300:AG300"/>
    <mergeCell ref="AH300:AM300"/>
    <mergeCell ref="AP300:AZ300"/>
    <mergeCell ref="Z298:AE298"/>
    <mergeCell ref="AF298:AG298"/>
    <mergeCell ref="AH298:AM298"/>
    <mergeCell ref="AP298:AZ298"/>
    <mergeCell ref="E299:J299"/>
    <mergeCell ref="K299:X299"/>
    <mergeCell ref="Z299:AE299"/>
    <mergeCell ref="Z257:AE257"/>
    <mergeCell ref="AF257:AG257"/>
    <mergeCell ref="AH257:AM257"/>
    <mergeCell ref="AP257:AZ257"/>
    <mergeCell ref="E291:J291"/>
    <mergeCell ref="K291:X291"/>
    <mergeCell ref="Z291:AE291"/>
    <mergeCell ref="AF291:AG291"/>
    <mergeCell ref="AH291:AM291"/>
    <mergeCell ref="AP291:AZ291"/>
    <mergeCell ref="E290:J290"/>
    <mergeCell ref="K290:X290"/>
    <mergeCell ref="Z290:AE290"/>
    <mergeCell ref="AF290:AG290"/>
    <mergeCell ref="E255:J255"/>
    <mergeCell ref="K255:X255"/>
    <mergeCell ref="Z255:AE255"/>
    <mergeCell ref="AF255:AG255"/>
    <mergeCell ref="AH255:AM255"/>
    <mergeCell ref="AP255:AZ255"/>
    <mergeCell ref="E294:J294"/>
    <mergeCell ref="K294:X294"/>
    <mergeCell ref="Z294:AE294"/>
    <mergeCell ref="AF294:AG294"/>
    <mergeCell ref="AH294:AM294"/>
    <mergeCell ref="AP294:AZ294"/>
    <mergeCell ref="E293:J293"/>
    <mergeCell ref="K293:X293"/>
    <mergeCell ref="Z293:AE293"/>
    <mergeCell ref="AF293:AG293"/>
    <mergeCell ref="AH293:AM293"/>
    <mergeCell ref="AP293:AZ293"/>
    <mergeCell ref="E292:J292"/>
    <mergeCell ref="K292:X292"/>
    <mergeCell ref="Z292:AE292"/>
    <mergeCell ref="AF292:AG292"/>
    <mergeCell ref="AH292:AM292"/>
    <mergeCell ref="AP292:AZ292"/>
    <mergeCell ref="K279:X279"/>
    <mergeCell ref="Z279:AE279"/>
    <mergeCell ref="AF279:AG279"/>
    <mergeCell ref="AH279:AM279"/>
    <mergeCell ref="AP279:AZ279"/>
    <mergeCell ref="E287:J287"/>
    <mergeCell ref="K287:X287"/>
    <mergeCell ref="Z287:AE287"/>
    <mergeCell ref="AL373:AO373"/>
    <mergeCell ref="AQ373:AZ373"/>
    <mergeCell ref="AL374:AO374"/>
    <mergeCell ref="AQ374:AZ374"/>
    <mergeCell ref="E271:I271"/>
    <mergeCell ref="K271:U271"/>
    <mergeCell ref="AH271:AO271"/>
    <mergeCell ref="AQ271:AT271"/>
    <mergeCell ref="E272:I272"/>
    <mergeCell ref="K272:U272"/>
    <mergeCell ref="E371:J371"/>
    <mergeCell ref="K371:X371"/>
    <mergeCell ref="Z371:AE371"/>
    <mergeCell ref="AF371:AG371"/>
    <mergeCell ref="AH371:AM371"/>
    <mergeCell ref="AP371:AZ371"/>
    <mergeCell ref="E370:J370"/>
    <mergeCell ref="K370:X370"/>
    <mergeCell ref="Z370:AE370"/>
    <mergeCell ref="AF370:AG370"/>
    <mergeCell ref="AH370:AM370"/>
    <mergeCell ref="AP370:AZ370"/>
    <mergeCell ref="AH290:AM290"/>
    <mergeCell ref="AP290:AZ290"/>
    <mergeCell ref="AP288:AZ288"/>
    <mergeCell ref="AF287:AG287"/>
    <mergeCell ref="AH287:AM287"/>
    <mergeCell ref="AP287:AZ287"/>
    <mergeCell ref="E286:J286"/>
    <mergeCell ref="K286:X286"/>
    <mergeCell ref="Z286:AE286"/>
    <mergeCell ref="AF286:AG286"/>
    <mergeCell ref="E366:J366"/>
    <mergeCell ref="K366:X366"/>
    <mergeCell ref="Z366:AE366"/>
    <mergeCell ref="AF366:AG366"/>
    <mergeCell ref="AH366:AM366"/>
    <mergeCell ref="AP366:AZ366"/>
    <mergeCell ref="E365:J365"/>
    <mergeCell ref="K365:X365"/>
    <mergeCell ref="Z365:AE365"/>
    <mergeCell ref="AF365:AG365"/>
    <mergeCell ref="AH365:AM365"/>
    <mergeCell ref="AP365:AZ365"/>
    <mergeCell ref="E364:J364"/>
    <mergeCell ref="E282:J282"/>
    <mergeCell ref="E278:J278"/>
    <mergeCell ref="K278:X278"/>
    <mergeCell ref="Z278:AE278"/>
    <mergeCell ref="AF278:AG278"/>
    <mergeCell ref="AH278:AM278"/>
    <mergeCell ref="AP278:AZ278"/>
    <mergeCell ref="AH286:AM286"/>
    <mergeCell ref="AP286:AZ286"/>
    <mergeCell ref="E284:J284"/>
    <mergeCell ref="K284:X284"/>
    <mergeCell ref="Z284:AE284"/>
    <mergeCell ref="AF284:AG284"/>
    <mergeCell ref="AH284:AM284"/>
    <mergeCell ref="AP284:AZ284"/>
    <mergeCell ref="E283:J283"/>
    <mergeCell ref="K283:X283"/>
    <mergeCell ref="Z283:AE283"/>
    <mergeCell ref="AF283:AG283"/>
    <mergeCell ref="E369:J369"/>
    <mergeCell ref="K369:X369"/>
    <mergeCell ref="Z369:AE369"/>
    <mergeCell ref="AF369:AG369"/>
    <mergeCell ref="AH369:AM369"/>
    <mergeCell ref="AP369:AZ369"/>
    <mergeCell ref="E368:J368"/>
    <mergeCell ref="K368:X368"/>
    <mergeCell ref="Z368:AE368"/>
    <mergeCell ref="AF368:AG368"/>
    <mergeCell ref="AH368:AM368"/>
    <mergeCell ref="AP368:AZ368"/>
    <mergeCell ref="E367:J367"/>
    <mergeCell ref="K367:X367"/>
    <mergeCell ref="Z367:AE367"/>
    <mergeCell ref="AF367:AG367"/>
    <mergeCell ref="AH367:AM367"/>
    <mergeCell ref="AP367:AZ367"/>
    <mergeCell ref="K364:X364"/>
    <mergeCell ref="Z364:AE364"/>
    <mergeCell ref="AF364:AG364"/>
    <mergeCell ref="AH364:AM364"/>
    <mergeCell ref="AP364:AZ364"/>
    <mergeCell ref="E363:J363"/>
    <mergeCell ref="K363:X363"/>
    <mergeCell ref="Z363:AE363"/>
    <mergeCell ref="AF363:AG363"/>
    <mergeCell ref="AH363:AM363"/>
    <mergeCell ref="AP363:AZ363"/>
    <mergeCell ref="E362:J362"/>
    <mergeCell ref="K362:X362"/>
    <mergeCell ref="Z362:AE362"/>
    <mergeCell ref="AF362:AG362"/>
    <mergeCell ref="AH362:AM362"/>
    <mergeCell ref="AP362:AZ362"/>
    <mergeCell ref="AL357:AO357"/>
    <mergeCell ref="AQ357:AZ357"/>
    <mergeCell ref="AL358:AO358"/>
    <mergeCell ref="AQ358:AZ358"/>
    <mergeCell ref="E361:J361"/>
    <mergeCell ref="K361:X361"/>
    <mergeCell ref="Z361:AE361"/>
    <mergeCell ref="AF361:AG361"/>
    <mergeCell ref="AH361:AM361"/>
    <mergeCell ref="AP361:AZ361"/>
    <mergeCell ref="E355:J355"/>
    <mergeCell ref="K355:X355"/>
    <mergeCell ref="Z355:AE355"/>
    <mergeCell ref="AF355:AG355"/>
    <mergeCell ref="AH355:AM355"/>
    <mergeCell ref="AP355:AZ355"/>
    <mergeCell ref="E354:J354"/>
    <mergeCell ref="K354:X354"/>
    <mergeCell ref="Z354:AE354"/>
    <mergeCell ref="AF354:AG354"/>
    <mergeCell ref="AH354:AM354"/>
    <mergeCell ref="AP354:AZ354"/>
    <mergeCell ref="E353:J353"/>
    <mergeCell ref="K353:X353"/>
    <mergeCell ref="Z353:AE353"/>
    <mergeCell ref="AF353:AG353"/>
    <mergeCell ref="AH353:AM353"/>
    <mergeCell ref="AP353:AZ353"/>
    <mergeCell ref="E352:J352"/>
    <mergeCell ref="K352:X352"/>
    <mergeCell ref="Z352:AE352"/>
    <mergeCell ref="AF352:AG352"/>
    <mergeCell ref="AH352:AM352"/>
    <mergeCell ref="AP352:AZ352"/>
    <mergeCell ref="E351:J351"/>
    <mergeCell ref="K351:X351"/>
    <mergeCell ref="Z351:AE351"/>
    <mergeCell ref="AF351:AG351"/>
    <mergeCell ref="AH351:AM351"/>
    <mergeCell ref="AP351:AZ351"/>
    <mergeCell ref="E350:J350"/>
    <mergeCell ref="K350:X350"/>
    <mergeCell ref="Z350:AE350"/>
    <mergeCell ref="AF350:AG350"/>
    <mergeCell ref="AH350:AM350"/>
    <mergeCell ref="AP350:AZ350"/>
    <mergeCell ref="E349:J349"/>
    <mergeCell ref="K349:X349"/>
    <mergeCell ref="Z349:AE349"/>
    <mergeCell ref="AF349:AG349"/>
    <mergeCell ref="AH349:AM349"/>
    <mergeCell ref="AP349:AZ349"/>
    <mergeCell ref="E348:J348"/>
    <mergeCell ref="K348:X348"/>
    <mergeCell ref="Z348:AE348"/>
    <mergeCell ref="AF348:AG348"/>
    <mergeCell ref="AH348:AM348"/>
    <mergeCell ref="AP348:AZ348"/>
    <mergeCell ref="E347:J347"/>
    <mergeCell ref="K347:X347"/>
    <mergeCell ref="Z347:AE347"/>
    <mergeCell ref="AF347:AG347"/>
    <mergeCell ref="AH347:AM347"/>
    <mergeCell ref="AP347:AZ347"/>
    <mergeCell ref="E346:J346"/>
    <mergeCell ref="K346:X346"/>
    <mergeCell ref="Z346:AE346"/>
    <mergeCell ref="AF346:AG346"/>
    <mergeCell ref="AH346:AM346"/>
    <mergeCell ref="AP346:AZ346"/>
    <mergeCell ref="E345:J345"/>
    <mergeCell ref="K345:X345"/>
    <mergeCell ref="Z345:AE345"/>
    <mergeCell ref="AF345:AG345"/>
    <mergeCell ref="AH345:AM345"/>
    <mergeCell ref="AP345:AZ345"/>
    <mergeCell ref="E344:J344"/>
    <mergeCell ref="K344:X344"/>
    <mergeCell ref="Z344:AE344"/>
    <mergeCell ref="AF344:AG344"/>
    <mergeCell ref="AH344:AM344"/>
    <mergeCell ref="AP344:AZ344"/>
    <mergeCell ref="E343:J343"/>
    <mergeCell ref="K343:X343"/>
    <mergeCell ref="Z343:AE343"/>
    <mergeCell ref="AF343:AG343"/>
    <mergeCell ref="AH343:AM343"/>
    <mergeCell ref="AP343:AZ343"/>
    <mergeCell ref="E342:J342"/>
    <mergeCell ref="K342:X342"/>
    <mergeCell ref="Z342:AE342"/>
    <mergeCell ref="AF342:AG342"/>
    <mergeCell ref="AH342:AM342"/>
    <mergeCell ref="AP342:AZ342"/>
    <mergeCell ref="E341:J341"/>
    <mergeCell ref="K341:X341"/>
    <mergeCell ref="Z341:AE341"/>
    <mergeCell ref="AF341:AG341"/>
    <mergeCell ref="AH341:AM341"/>
    <mergeCell ref="AP341:AZ341"/>
    <mergeCell ref="E340:J340"/>
    <mergeCell ref="K340:X340"/>
    <mergeCell ref="Z340:AE340"/>
    <mergeCell ref="AF340:AG340"/>
    <mergeCell ref="AH340:AM340"/>
    <mergeCell ref="AP340:AZ340"/>
    <mergeCell ref="E335:I335"/>
    <mergeCell ref="K335:U335"/>
    <mergeCell ref="AH335:AO335"/>
    <mergeCell ref="AQ335:AT335"/>
    <mergeCell ref="E336:I336"/>
    <mergeCell ref="K336:U336"/>
    <mergeCell ref="AH336:AO336"/>
    <mergeCell ref="E333:I333"/>
    <mergeCell ref="K333:U333"/>
    <mergeCell ref="AH333:AO333"/>
    <mergeCell ref="AQ333:AT333"/>
    <mergeCell ref="E334:I334"/>
    <mergeCell ref="K334:U334"/>
    <mergeCell ref="AH334:AO334"/>
    <mergeCell ref="AQ334:AT334"/>
    <mergeCell ref="E331:J331"/>
    <mergeCell ref="K331:X331"/>
    <mergeCell ref="Z331:AE331"/>
    <mergeCell ref="AF331:AG331"/>
    <mergeCell ref="AH331:AM331"/>
    <mergeCell ref="AP331:AZ331"/>
    <mergeCell ref="AL326:AO326"/>
    <mergeCell ref="AQ326:AZ326"/>
    <mergeCell ref="AL327:AO327"/>
    <mergeCell ref="AQ327:AZ327"/>
    <mergeCell ref="E330:J330"/>
    <mergeCell ref="K330:X330"/>
    <mergeCell ref="Z330:AE330"/>
    <mergeCell ref="AF330:AG330"/>
    <mergeCell ref="AH330:AM330"/>
    <mergeCell ref="AP330:AZ330"/>
    <mergeCell ref="E324:J324"/>
    <mergeCell ref="K324:X324"/>
    <mergeCell ref="Z324:AE324"/>
    <mergeCell ref="AF324:AG324"/>
    <mergeCell ref="AH324:AM324"/>
    <mergeCell ref="AP324:AZ324"/>
    <mergeCell ref="E323:J323"/>
    <mergeCell ref="K323:X323"/>
    <mergeCell ref="Z323:AE323"/>
    <mergeCell ref="AF323:AG323"/>
    <mergeCell ref="AH323:AM323"/>
    <mergeCell ref="AP323:AZ323"/>
    <mergeCell ref="AL318:AO318"/>
    <mergeCell ref="AQ318:AZ318"/>
    <mergeCell ref="AL319:AO319"/>
    <mergeCell ref="AQ319:AZ319"/>
    <mergeCell ref="E322:J322"/>
    <mergeCell ref="K322:X322"/>
    <mergeCell ref="Z322:AE322"/>
    <mergeCell ref="AF322:AG322"/>
    <mergeCell ref="AH322:AM322"/>
    <mergeCell ref="AP322:AZ322"/>
    <mergeCell ref="E316:J316"/>
    <mergeCell ref="K316:X316"/>
    <mergeCell ref="Z316:AE316"/>
    <mergeCell ref="AF316:AG316"/>
    <mergeCell ref="AH316:AM316"/>
    <mergeCell ref="AP316:AZ316"/>
    <mergeCell ref="E315:J315"/>
    <mergeCell ref="K315:X315"/>
    <mergeCell ref="Z315:AE315"/>
    <mergeCell ref="AF315:AG315"/>
    <mergeCell ref="AH315:AM315"/>
    <mergeCell ref="AP315:AZ315"/>
    <mergeCell ref="E314:J314"/>
    <mergeCell ref="K314:X314"/>
    <mergeCell ref="Z314:AE314"/>
    <mergeCell ref="AF314:AG314"/>
    <mergeCell ref="AH314:AM314"/>
    <mergeCell ref="AP314:AZ314"/>
    <mergeCell ref="E313:J313"/>
    <mergeCell ref="K313:X313"/>
    <mergeCell ref="Z313:AE313"/>
    <mergeCell ref="AF313:AG313"/>
    <mergeCell ref="AH313:AM313"/>
    <mergeCell ref="AP313:AZ313"/>
    <mergeCell ref="E312:J312"/>
    <mergeCell ref="K312:X312"/>
    <mergeCell ref="Z312:AE312"/>
    <mergeCell ref="AF312:AG312"/>
    <mergeCell ref="AH312:AM312"/>
    <mergeCell ref="AP312:AZ312"/>
    <mergeCell ref="E311:J311"/>
    <mergeCell ref="K311:X311"/>
    <mergeCell ref="Z311:AE311"/>
    <mergeCell ref="AF311:AG311"/>
    <mergeCell ref="AH311:AM311"/>
    <mergeCell ref="AP311:AZ311"/>
    <mergeCell ref="E310:J310"/>
    <mergeCell ref="K310:X310"/>
    <mergeCell ref="Z310:AE310"/>
    <mergeCell ref="AF310:AG310"/>
    <mergeCell ref="AH310:AM310"/>
    <mergeCell ref="AP310:AZ310"/>
    <mergeCell ref="E309:J309"/>
    <mergeCell ref="K309:X309"/>
    <mergeCell ref="Z309:AE309"/>
    <mergeCell ref="AF309:AG309"/>
    <mergeCell ref="AH309:AM309"/>
    <mergeCell ref="AP309:AZ309"/>
    <mergeCell ref="E308:J308"/>
    <mergeCell ref="K308:X308"/>
    <mergeCell ref="Z308:AE308"/>
    <mergeCell ref="AF308:AG308"/>
    <mergeCell ref="AH308:AM308"/>
    <mergeCell ref="AP308:AZ308"/>
    <mergeCell ref="E307:J307"/>
    <mergeCell ref="K307:X307"/>
    <mergeCell ref="Z307:AE307"/>
    <mergeCell ref="AF307:AG307"/>
    <mergeCell ref="AH307:AM307"/>
    <mergeCell ref="AP307:AZ307"/>
    <mergeCell ref="E306:J306"/>
    <mergeCell ref="K306:X306"/>
    <mergeCell ref="Z306:AE306"/>
    <mergeCell ref="AF306:AG306"/>
    <mergeCell ref="AH306:AM306"/>
    <mergeCell ref="AP306:AZ306"/>
    <mergeCell ref="E300:J300"/>
    <mergeCell ref="K300:X300"/>
    <mergeCell ref="Z300:AE300"/>
    <mergeCell ref="E298:J298"/>
    <mergeCell ref="K298:X298"/>
    <mergeCell ref="E296:J296"/>
    <mergeCell ref="K296:X296"/>
    <mergeCell ref="Z296:AE296"/>
    <mergeCell ref="AF296:AG296"/>
    <mergeCell ref="AH296:AM296"/>
    <mergeCell ref="AP296:AZ296"/>
    <mergeCell ref="AL303:AO303"/>
    <mergeCell ref="AQ303:AZ303"/>
    <mergeCell ref="E295:J295"/>
    <mergeCell ref="K295:X295"/>
    <mergeCell ref="Z295:AE295"/>
    <mergeCell ref="AF295:AG295"/>
    <mergeCell ref="AH295:AM295"/>
    <mergeCell ref="AP295:AZ295"/>
    <mergeCell ref="AF299:AG299"/>
    <mergeCell ref="AH299:AM299"/>
    <mergeCell ref="AP299:AZ299"/>
    <mergeCell ref="E297:J297"/>
    <mergeCell ref="K297:X297"/>
    <mergeCell ref="Z297:AE297"/>
    <mergeCell ref="AF297:AG297"/>
    <mergeCell ref="AH297:AM297"/>
    <mergeCell ref="AP297:AZ297"/>
    <mergeCell ref="E289:J289"/>
    <mergeCell ref="K289:X289"/>
    <mergeCell ref="Z289:AE289"/>
    <mergeCell ref="AF289:AG289"/>
    <mergeCell ref="AH289:AM289"/>
    <mergeCell ref="AP289:AZ289"/>
    <mergeCell ref="E288:J288"/>
    <mergeCell ref="K288:X288"/>
    <mergeCell ref="Z288:AE288"/>
    <mergeCell ref="AF288:AG288"/>
    <mergeCell ref="AH288:AM288"/>
    <mergeCell ref="K282:X282"/>
    <mergeCell ref="Z282:AE282"/>
    <mergeCell ref="AF282:AG282"/>
    <mergeCell ref="AH282:AM282"/>
    <mergeCell ref="AP282:AZ282"/>
    <mergeCell ref="E281:J281"/>
    <mergeCell ref="K281:X281"/>
    <mergeCell ref="Z281:AE281"/>
    <mergeCell ref="AF281:AG281"/>
    <mergeCell ref="AH281:AM281"/>
    <mergeCell ref="AP281:AZ281"/>
    <mergeCell ref="AH283:AM283"/>
    <mergeCell ref="AP283:AZ283"/>
    <mergeCell ref="Z285:AE285"/>
    <mergeCell ref="AF285:AG285"/>
    <mergeCell ref="AH285:AM285"/>
    <mergeCell ref="AP285:AZ285"/>
    <mergeCell ref="E285:J285"/>
    <mergeCell ref="K285:X285"/>
    <mergeCell ref="E280:J280"/>
    <mergeCell ref="K280:X280"/>
    <mergeCell ref="Z280:AE280"/>
    <mergeCell ref="AF280:AG280"/>
    <mergeCell ref="AH280:AM280"/>
    <mergeCell ref="AP280:AZ280"/>
    <mergeCell ref="E273:I273"/>
    <mergeCell ref="K273:U273"/>
    <mergeCell ref="AH273:AO273"/>
    <mergeCell ref="AQ273:AT273"/>
    <mergeCell ref="E274:I274"/>
    <mergeCell ref="K274:U274"/>
    <mergeCell ref="AH274:AO274"/>
    <mergeCell ref="AL264:AO264"/>
    <mergeCell ref="AQ264:AZ264"/>
    <mergeCell ref="AL265:AO265"/>
    <mergeCell ref="AQ265:AZ265"/>
    <mergeCell ref="E279:J279"/>
    <mergeCell ref="E260:J260"/>
    <mergeCell ref="K260:X260"/>
    <mergeCell ref="Z260:AE260"/>
    <mergeCell ref="AF260:AG260"/>
    <mergeCell ref="AH260:AM260"/>
    <mergeCell ref="AP260:AZ260"/>
    <mergeCell ref="AH272:AO272"/>
    <mergeCell ref="AQ272:AT272"/>
    <mergeCell ref="E262:J262"/>
    <mergeCell ref="K262:X262"/>
    <mergeCell ref="Z262:AE262"/>
    <mergeCell ref="AF262:AG262"/>
    <mergeCell ref="AH262:AM262"/>
    <mergeCell ref="AP262:AZ262"/>
    <mergeCell ref="E261:J261"/>
    <mergeCell ref="K261:X261"/>
    <mergeCell ref="Z261:AE261"/>
    <mergeCell ref="AF261:AG261"/>
    <mergeCell ref="AH261:AM261"/>
    <mergeCell ref="AP261:AZ261"/>
    <mergeCell ref="E259:J259"/>
    <mergeCell ref="K259:X259"/>
    <mergeCell ref="Z259:AE259"/>
    <mergeCell ref="AF259:AG259"/>
    <mergeCell ref="AH259:AM259"/>
    <mergeCell ref="AP259:AZ259"/>
    <mergeCell ref="E258:J258"/>
    <mergeCell ref="K258:X258"/>
    <mergeCell ref="Z258:AE258"/>
    <mergeCell ref="AF258:AG258"/>
    <mergeCell ref="AH258:AM258"/>
    <mergeCell ref="AP258:AZ258"/>
    <mergeCell ref="E252:J252"/>
    <mergeCell ref="K252:X252"/>
    <mergeCell ref="Z252:AE252"/>
    <mergeCell ref="AF252:AG252"/>
    <mergeCell ref="AH252:AM252"/>
    <mergeCell ref="AP252:AZ252"/>
    <mergeCell ref="E253:J253"/>
    <mergeCell ref="K253:X253"/>
    <mergeCell ref="Z253:AE253"/>
    <mergeCell ref="AF253:AG253"/>
    <mergeCell ref="AH253:AM253"/>
    <mergeCell ref="AP253:AZ253"/>
    <mergeCell ref="E257:J257"/>
    <mergeCell ref="K257:X257"/>
    <mergeCell ref="E256:J256"/>
    <mergeCell ref="K256:X256"/>
    <mergeCell ref="Z256:AE256"/>
    <mergeCell ref="AF256:AG256"/>
    <mergeCell ref="AH256:AM256"/>
    <mergeCell ref="AP256:AZ256"/>
    <mergeCell ref="E251:J251"/>
    <mergeCell ref="K251:X251"/>
    <mergeCell ref="Z251:AE251"/>
    <mergeCell ref="AF251:AG251"/>
    <mergeCell ref="AH251:AM251"/>
    <mergeCell ref="AP251:AZ251"/>
    <mergeCell ref="E250:J250"/>
    <mergeCell ref="K250:X250"/>
    <mergeCell ref="Z250:AE250"/>
    <mergeCell ref="AF250:AG250"/>
    <mergeCell ref="AH250:AM250"/>
    <mergeCell ref="AP250:AZ250"/>
    <mergeCell ref="E249:J249"/>
    <mergeCell ref="K249:X249"/>
    <mergeCell ref="Z249:AE249"/>
    <mergeCell ref="AF249:AG249"/>
    <mergeCell ref="AH249:AM249"/>
    <mergeCell ref="AP249:AZ249"/>
    <mergeCell ref="E248:J248"/>
    <mergeCell ref="K248:X248"/>
    <mergeCell ref="Z248:AE248"/>
    <mergeCell ref="AF248:AG248"/>
    <mergeCell ref="AH248:AM248"/>
    <mergeCell ref="AP248:AZ248"/>
    <mergeCell ref="E247:J247"/>
    <mergeCell ref="K247:X247"/>
    <mergeCell ref="Z247:AE247"/>
    <mergeCell ref="AF247:AG247"/>
    <mergeCell ref="AH247:AM247"/>
    <mergeCell ref="AP247:AZ247"/>
    <mergeCell ref="E246:J246"/>
    <mergeCell ref="K246:X246"/>
    <mergeCell ref="Z246:AE246"/>
    <mergeCell ref="AF246:AG246"/>
    <mergeCell ref="AH246:AM246"/>
    <mergeCell ref="AP246:AZ246"/>
    <mergeCell ref="E245:J245"/>
    <mergeCell ref="K245:X245"/>
    <mergeCell ref="Z245:AE245"/>
    <mergeCell ref="AF245:AG245"/>
    <mergeCell ref="AH245:AM245"/>
    <mergeCell ref="AP245:AZ245"/>
    <mergeCell ref="E244:J244"/>
    <mergeCell ref="K244:X244"/>
    <mergeCell ref="Z244:AE244"/>
    <mergeCell ref="AF244:AG244"/>
    <mergeCell ref="AH244:AM244"/>
    <mergeCell ref="AP244:AZ244"/>
    <mergeCell ref="E243:J243"/>
    <mergeCell ref="K243:X243"/>
    <mergeCell ref="Z243:AE243"/>
    <mergeCell ref="AF243:AG243"/>
    <mergeCell ref="AH243:AM243"/>
    <mergeCell ref="AP243:AZ243"/>
    <mergeCell ref="E242:J242"/>
    <mergeCell ref="K242:X242"/>
    <mergeCell ref="Z242:AE242"/>
    <mergeCell ref="AF242:AG242"/>
    <mergeCell ref="AH242:AM242"/>
    <mergeCell ref="AP242:AZ242"/>
    <mergeCell ref="E241:J241"/>
    <mergeCell ref="K241:X241"/>
    <mergeCell ref="Z241:AE241"/>
    <mergeCell ref="AF241:AG241"/>
    <mergeCell ref="AH241:AM241"/>
    <mergeCell ref="AP241:AZ241"/>
    <mergeCell ref="E240:J240"/>
    <mergeCell ref="K240:X240"/>
    <mergeCell ref="Z240:AE240"/>
    <mergeCell ref="AF240:AG240"/>
    <mergeCell ref="AH240:AM240"/>
    <mergeCell ref="AP240:AZ240"/>
    <mergeCell ref="E239:J239"/>
    <mergeCell ref="K239:X239"/>
    <mergeCell ref="Z239:AE239"/>
    <mergeCell ref="AF239:AG239"/>
    <mergeCell ref="AH239:AM239"/>
    <mergeCell ref="AP239:AZ239"/>
    <mergeCell ref="E234:I234"/>
    <mergeCell ref="K234:U234"/>
    <mergeCell ref="AH234:AO234"/>
    <mergeCell ref="AQ234:AT234"/>
    <mergeCell ref="E235:I235"/>
    <mergeCell ref="K235:U235"/>
    <mergeCell ref="AH235:AO235"/>
    <mergeCell ref="E232:I232"/>
    <mergeCell ref="K232:U232"/>
    <mergeCell ref="AH232:AO232"/>
    <mergeCell ref="AQ232:AT232"/>
    <mergeCell ref="E233:I233"/>
    <mergeCell ref="K233:U233"/>
    <mergeCell ref="AH233:AO233"/>
    <mergeCell ref="AQ233:AT233"/>
    <mergeCell ref="E230:J230"/>
    <mergeCell ref="K230:X230"/>
    <mergeCell ref="Z230:AE230"/>
    <mergeCell ref="AF230:AG230"/>
    <mergeCell ref="AH230:AM230"/>
    <mergeCell ref="AP230:AZ230"/>
    <mergeCell ref="AL225:AO225"/>
    <mergeCell ref="AQ225:AZ225"/>
    <mergeCell ref="AL226:AO226"/>
    <mergeCell ref="AQ226:AZ226"/>
    <mergeCell ref="E229:J229"/>
    <mergeCell ref="K229:X229"/>
    <mergeCell ref="Z229:AE229"/>
    <mergeCell ref="AF229:AG229"/>
    <mergeCell ref="AH229:AM229"/>
    <mergeCell ref="AP229:AZ229"/>
    <mergeCell ref="E223:J223"/>
    <mergeCell ref="K223:X223"/>
    <mergeCell ref="Z223:AE223"/>
    <mergeCell ref="AF223:AG223"/>
    <mergeCell ref="AH223:AM223"/>
    <mergeCell ref="AP223:AZ223"/>
    <mergeCell ref="E222:J222"/>
    <mergeCell ref="K222:X222"/>
    <mergeCell ref="Z222:AE222"/>
    <mergeCell ref="AF222:AG222"/>
    <mergeCell ref="AH222:AM222"/>
    <mergeCell ref="AP222:AZ222"/>
    <mergeCell ref="E221:J221"/>
    <mergeCell ref="K221:X221"/>
    <mergeCell ref="Z221:AE221"/>
    <mergeCell ref="AF221:AG221"/>
    <mergeCell ref="AH221:AM221"/>
    <mergeCell ref="AP221:AZ221"/>
    <mergeCell ref="E220:J220"/>
    <mergeCell ref="K220:X220"/>
    <mergeCell ref="Z220:AE220"/>
    <mergeCell ref="AF220:AG220"/>
    <mergeCell ref="AH220:AM220"/>
    <mergeCell ref="AP220:AZ220"/>
    <mergeCell ref="E219:J219"/>
    <mergeCell ref="K219:X219"/>
    <mergeCell ref="Z219:AE219"/>
    <mergeCell ref="AF219:AG219"/>
    <mergeCell ref="AH219:AM219"/>
    <mergeCell ref="AP219:AZ219"/>
    <mergeCell ref="E218:J218"/>
    <mergeCell ref="K218:X218"/>
    <mergeCell ref="Z218:AE218"/>
    <mergeCell ref="AF218:AG218"/>
    <mergeCell ref="AH218:AM218"/>
    <mergeCell ref="AP218:AZ218"/>
    <mergeCell ref="E217:J217"/>
    <mergeCell ref="K217:X217"/>
    <mergeCell ref="Z217:AE217"/>
    <mergeCell ref="AF217:AG217"/>
    <mergeCell ref="AH217:AM217"/>
    <mergeCell ref="AP217:AZ217"/>
    <mergeCell ref="E216:J216"/>
    <mergeCell ref="K216:X216"/>
    <mergeCell ref="Z216:AE216"/>
    <mergeCell ref="AF216:AG216"/>
    <mergeCell ref="AH216:AM216"/>
    <mergeCell ref="AP216:AZ216"/>
    <mergeCell ref="E215:J215"/>
    <mergeCell ref="K215:X215"/>
    <mergeCell ref="Z215:AE215"/>
    <mergeCell ref="AF215:AG215"/>
    <mergeCell ref="AH215:AM215"/>
    <mergeCell ref="AP215:AZ215"/>
    <mergeCell ref="E214:J214"/>
    <mergeCell ref="K214:X214"/>
    <mergeCell ref="Z214:AE214"/>
    <mergeCell ref="AF214:AG214"/>
    <mergeCell ref="AH214:AM214"/>
    <mergeCell ref="AP214:AZ214"/>
    <mergeCell ref="E213:J213"/>
    <mergeCell ref="K213:X213"/>
    <mergeCell ref="Z213:AE213"/>
    <mergeCell ref="AF213:AG213"/>
    <mergeCell ref="AH213:AM213"/>
    <mergeCell ref="AP213:AZ213"/>
    <mergeCell ref="E212:J212"/>
    <mergeCell ref="K212:X212"/>
    <mergeCell ref="Z212:AE212"/>
    <mergeCell ref="AF212:AG212"/>
    <mergeCell ref="AH212:AM212"/>
    <mergeCell ref="AP212:AZ212"/>
    <mergeCell ref="E211:J211"/>
    <mergeCell ref="K211:X211"/>
    <mergeCell ref="Z211:AE211"/>
    <mergeCell ref="AF211:AG211"/>
    <mergeCell ref="AH211:AM211"/>
    <mergeCell ref="AP211:AZ211"/>
    <mergeCell ref="E210:J210"/>
    <mergeCell ref="K210:X210"/>
    <mergeCell ref="Z210:AE210"/>
    <mergeCell ref="AF210:AG210"/>
    <mergeCell ref="AH210:AM210"/>
    <mergeCell ref="AP210:AZ210"/>
    <mergeCell ref="E209:J209"/>
    <mergeCell ref="K209:X209"/>
    <mergeCell ref="Z209:AE209"/>
    <mergeCell ref="AF209:AG209"/>
    <mergeCell ref="AH209:AM209"/>
    <mergeCell ref="AP209:AZ209"/>
    <mergeCell ref="E208:J208"/>
    <mergeCell ref="K208:X208"/>
    <mergeCell ref="Z208:AE208"/>
    <mergeCell ref="AF208:AG208"/>
    <mergeCell ref="AH208:AM208"/>
    <mergeCell ref="AP208:AZ208"/>
    <mergeCell ref="E207:J207"/>
    <mergeCell ref="K207:X207"/>
    <mergeCell ref="Z207:AE207"/>
    <mergeCell ref="AF207:AG207"/>
    <mergeCell ref="AH207:AM207"/>
    <mergeCell ref="AP207:AZ207"/>
    <mergeCell ref="E206:J206"/>
    <mergeCell ref="K206:X206"/>
    <mergeCell ref="Z206:AE206"/>
    <mergeCell ref="AF206:AG206"/>
    <mergeCell ref="AH206:AM206"/>
    <mergeCell ref="AP206:AZ206"/>
    <mergeCell ref="E205:J205"/>
    <mergeCell ref="K205:X205"/>
    <mergeCell ref="Z205:AE205"/>
    <mergeCell ref="AF205:AG205"/>
    <mergeCell ref="AH205:AM205"/>
    <mergeCell ref="AP205:AZ205"/>
    <mergeCell ref="E204:J204"/>
    <mergeCell ref="K204:X204"/>
    <mergeCell ref="Z204:AE204"/>
    <mergeCell ref="AF204:AG204"/>
    <mergeCell ref="AH204:AM204"/>
    <mergeCell ref="AP204:AZ204"/>
    <mergeCell ref="E203:J203"/>
    <mergeCell ref="K203:X203"/>
    <mergeCell ref="Z203:AE203"/>
    <mergeCell ref="AF203:AG203"/>
    <mergeCell ref="AH203:AM203"/>
    <mergeCell ref="AP203:AZ203"/>
    <mergeCell ref="E202:J202"/>
    <mergeCell ref="K202:X202"/>
    <mergeCell ref="Z202:AE202"/>
    <mergeCell ref="AF202:AG202"/>
    <mergeCell ref="AH202:AM202"/>
    <mergeCell ref="AP202:AZ202"/>
    <mergeCell ref="E201:J201"/>
    <mergeCell ref="K201:X201"/>
    <mergeCell ref="Z201:AE201"/>
    <mergeCell ref="AF201:AG201"/>
    <mergeCell ref="AH201:AM201"/>
    <mergeCell ref="AP201:AZ201"/>
    <mergeCell ref="E200:J200"/>
    <mergeCell ref="K200:X200"/>
    <mergeCell ref="Z200:AE200"/>
    <mergeCell ref="AF200:AG200"/>
    <mergeCell ref="AH200:AM200"/>
    <mergeCell ref="AP200:AZ200"/>
    <mergeCell ref="E199:J199"/>
    <mergeCell ref="K199:X199"/>
    <mergeCell ref="Z199:AE199"/>
    <mergeCell ref="AF199:AG199"/>
    <mergeCell ref="AH199:AM199"/>
    <mergeCell ref="AP199:AZ199"/>
    <mergeCell ref="E198:J198"/>
    <mergeCell ref="K198:X198"/>
    <mergeCell ref="Z198:AE198"/>
    <mergeCell ref="AF198:AG198"/>
    <mergeCell ref="AH198:AM198"/>
    <mergeCell ref="AP198:AZ198"/>
    <mergeCell ref="E193:I193"/>
    <mergeCell ref="K193:U193"/>
    <mergeCell ref="AH193:AO193"/>
    <mergeCell ref="AQ193:AT193"/>
    <mergeCell ref="E194:I194"/>
    <mergeCell ref="K194:U194"/>
    <mergeCell ref="AH194:AO194"/>
    <mergeCell ref="E191:I191"/>
    <mergeCell ref="K191:U191"/>
    <mergeCell ref="AH191:AO191"/>
    <mergeCell ref="AQ191:AT191"/>
    <mergeCell ref="E192:I192"/>
    <mergeCell ref="K192:U192"/>
    <mergeCell ref="AH192:AO192"/>
    <mergeCell ref="AQ192:AT192"/>
    <mergeCell ref="AL118:AO118"/>
    <mergeCell ref="AQ118:AZ118"/>
    <mergeCell ref="AL119:AO119"/>
    <mergeCell ref="AQ119:AZ119"/>
    <mergeCell ref="E122:J122"/>
    <mergeCell ref="K122:X122"/>
    <mergeCell ref="Z122:AE122"/>
    <mergeCell ref="AF122:AG122"/>
    <mergeCell ref="AH122:AM122"/>
    <mergeCell ref="AP122:AZ122"/>
    <mergeCell ref="E116:J116"/>
    <mergeCell ref="K116:X116"/>
    <mergeCell ref="Z116:AE116"/>
    <mergeCell ref="AF116:AG116"/>
    <mergeCell ref="AH116:AM116"/>
    <mergeCell ref="AP116:AZ116"/>
    <mergeCell ref="E115:J115"/>
    <mergeCell ref="K115:X115"/>
    <mergeCell ref="Z115:AE115"/>
    <mergeCell ref="AF115:AG115"/>
    <mergeCell ref="AH115:AM115"/>
    <mergeCell ref="AP115:AZ115"/>
    <mergeCell ref="E114:J114"/>
    <mergeCell ref="K114:X114"/>
    <mergeCell ref="Z114:AE114"/>
    <mergeCell ref="AF114:AG114"/>
    <mergeCell ref="AH114:AM114"/>
    <mergeCell ref="AP114:AZ114"/>
    <mergeCell ref="E113:J113"/>
    <mergeCell ref="K113:X113"/>
    <mergeCell ref="Z113:AE113"/>
    <mergeCell ref="AF113:AG113"/>
    <mergeCell ref="AH113:AM113"/>
    <mergeCell ref="AP113:AZ113"/>
    <mergeCell ref="E112:J112"/>
    <mergeCell ref="K112:X112"/>
    <mergeCell ref="Z112:AE112"/>
    <mergeCell ref="AF112:AG112"/>
    <mergeCell ref="AH112:AM112"/>
    <mergeCell ref="AP112:AZ112"/>
    <mergeCell ref="E111:J111"/>
    <mergeCell ref="K111:X111"/>
    <mergeCell ref="Z111:AE111"/>
    <mergeCell ref="AF111:AG111"/>
    <mergeCell ref="AH111:AM111"/>
    <mergeCell ref="AP111:AZ111"/>
    <mergeCell ref="E110:J110"/>
    <mergeCell ref="K110:X110"/>
    <mergeCell ref="Z110:AE110"/>
    <mergeCell ref="AF110:AG110"/>
    <mergeCell ref="AH110:AM110"/>
    <mergeCell ref="AP110:AZ110"/>
    <mergeCell ref="E109:J109"/>
    <mergeCell ref="K109:X109"/>
    <mergeCell ref="Z109:AE109"/>
    <mergeCell ref="AF109:AG109"/>
    <mergeCell ref="AH109:AM109"/>
    <mergeCell ref="AP109:AZ109"/>
    <mergeCell ref="E108:J108"/>
    <mergeCell ref="K108:X108"/>
    <mergeCell ref="Z108:AE108"/>
    <mergeCell ref="AF108:AG108"/>
    <mergeCell ref="AH108:AM108"/>
    <mergeCell ref="AP108:AZ108"/>
    <mergeCell ref="E107:J107"/>
    <mergeCell ref="K107:X107"/>
    <mergeCell ref="Z107:AE107"/>
    <mergeCell ref="AF107:AG107"/>
    <mergeCell ref="AH107:AM107"/>
    <mergeCell ref="AP107:AZ107"/>
    <mergeCell ref="E106:J106"/>
    <mergeCell ref="K106:X106"/>
    <mergeCell ref="Z106:AE106"/>
    <mergeCell ref="AF106:AG106"/>
    <mergeCell ref="AH106:AM106"/>
    <mergeCell ref="AP106:AZ106"/>
    <mergeCell ref="E105:J105"/>
    <mergeCell ref="K105:X105"/>
    <mergeCell ref="Z105:AE105"/>
    <mergeCell ref="AF105:AG105"/>
    <mergeCell ref="AH105:AM105"/>
    <mergeCell ref="AP105:AZ105"/>
    <mergeCell ref="E104:J104"/>
    <mergeCell ref="K104:X104"/>
    <mergeCell ref="Z104:AE104"/>
    <mergeCell ref="AF104:AG104"/>
    <mergeCell ref="AH104:AM104"/>
    <mergeCell ref="AP104:AZ104"/>
    <mergeCell ref="E103:J103"/>
    <mergeCell ref="K103:X103"/>
    <mergeCell ref="Z103:AE103"/>
    <mergeCell ref="AF103:AG103"/>
    <mergeCell ref="AH103:AM103"/>
    <mergeCell ref="AP103:AZ103"/>
    <mergeCell ref="E102:J102"/>
    <mergeCell ref="K102:X102"/>
    <mergeCell ref="Z102:AE102"/>
    <mergeCell ref="AF102:AG102"/>
    <mergeCell ref="AH102:AM102"/>
    <mergeCell ref="AP102:AZ102"/>
    <mergeCell ref="E101:J101"/>
    <mergeCell ref="K101:X101"/>
    <mergeCell ref="Z101:AE101"/>
    <mergeCell ref="AF101:AG101"/>
    <mergeCell ref="AH101:AM101"/>
    <mergeCell ref="AP101:AZ101"/>
    <mergeCell ref="E100:J100"/>
    <mergeCell ref="K100:X100"/>
    <mergeCell ref="Z100:AE100"/>
    <mergeCell ref="AF100:AG100"/>
    <mergeCell ref="AH100:AM100"/>
    <mergeCell ref="AP100:AZ100"/>
    <mergeCell ref="E99:J99"/>
    <mergeCell ref="K99:X99"/>
    <mergeCell ref="Z99:AE99"/>
    <mergeCell ref="AF99:AG99"/>
    <mergeCell ref="AH99:AM99"/>
    <mergeCell ref="AP99:AZ99"/>
    <mergeCell ref="E94:I94"/>
    <mergeCell ref="K94:U94"/>
    <mergeCell ref="AH94:AO94"/>
    <mergeCell ref="AQ94:AT94"/>
    <mergeCell ref="E95:I95"/>
    <mergeCell ref="K95:U95"/>
    <mergeCell ref="AH95:AO95"/>
    <mergeCell ref="E92:I92"/>
    <mergeCell ref="K92:U92"/>
    <mergeCell ref="AH92:AO92"/>
    <mergeCell ref="AQ92:AT92"/>
    <mergeCell ref="E93:I93"/>
    <mergeCell ref="K93:U93"/>
    <mergeCell ref="AH93:AO93"/>
    <mergeCell ref="AQ93:AT93"/>
    <mergeCell ref="E90:J90"/>
    <mergeCell ref="K90:X90"/>
    <mergeCell ref="Z90:AE90"/>
    <mergeCell ref="AF90:AG90"/>
    <mergeCell ref="AH90:AM90"/>
    <mergeCell ref="AP90:AZ90"/>
    <mergeCell ref="AL85:AO85"/>
    <mergeCell ref="AQ85:AZ85"/>
    <mergeCell ref="AL86:AO86"/>
    <mergeCell ref="AQ86:AZ86"/>
    <mergeCell ref="E89:J89"/>
    <mergeCell ref="K89:X89"/>
    <mergeCell ref="Z89:AE89"/>
    <mergeCell ref="AF89:AG89"/>
    <mergeCell ref="AH89:AM89"/>
    <mergeCell ref="AP89:AZ89"/>
    <mergeCell ref="E83:J83"/>
    <mergeCell ref="K83:X83"/>
    <mergeCell ref="Z83:AE83"/>
    <mergeCell ref="AF83:AG83"/>
    <mergeCell ref="AH83:AM83"/>
    <mergeCell ref="AP83:AZ83"/>
    <mergeCell ref="E82:J82"/>
    <mergeCell ref="K82:X82"/>
    <mergeCell ref="Z82:AE82"/>
    <mergeCell ref="AF82:AG82"/>
    <mergeCell ref="AH82:AM82"/>
    <mergeCell ref="AP82:AZ82"/>
    <mergeCell ref="E81:J81"/>
    <mergeCell ref="K81:X81"/>
    <mergeCell ref="Z81:AE81"/>
    <mergeCell ref="AF81:AG81"/>
    <mergeCell ref="AH81:AM81"/>
    <mergeCell ref="AP81:AZ81"/>
    <mergeCell ref="E80:J80"/>
    <mergeCell ref="K80:X80"/>
    <mergeCell ref="Z80:AE80"/>
    <mergeCell ref="AF80:AG80"/>
    <mergeCell ref="AH80:AM80"/>
    <mergeCell ref="AP80:AZ80"/>
    <mergeCell ref="E79:J79"/>
    <mergeCell ref="K79:X79"/>
    <mergeCell ref="Z79:AE79"/>
    <mergeCell ref="AF79:AG79"/>
    <mergeCell ref="AH79:AM79"/>
    <mergeCell ref="AP79:AZ79"/>
    <mergeCell ref="E78:J78"/>
    <mergeCell ref="K78:X78"/>
    <mergeCell ref="Z78:AE78"/>
    <mergeCell ref="AF78:AG78"/>
    <mergeCell ref="AH78:AM78"/>
    <mergeCell ref="AP78:AZ78"/>
    <mergeCell ref="E77:J77"/>
    <mergeCell ref="K77:X77"/>
    <mergeCell ref="Z77:AE77"/>
    <mergeCell ref="AF77:AG77"/>
    <mergeCell ref="AH77:AM77"/>
    <mergeCell ref="AP77:AZ77"/>
    <mergeCell ref="E76:J76"/>
    <mergeCell ref="K76:X76"/>
    <mergeCell ref="Z76:AE76"/>
    <mergeCell ref="AF76:AG76"/>
    <mergeCell ref="AH76:AM76"/>
    <mergeCell ref="AP76:AZ76"/>
    <mergeCell ref="E75:J75"/>
    <mergeCell ref="K75:X75"/>
    <mergeCell ref="Z75:AE75"/>
    <mergeCell ref="AF75:AG75"/>
    <mergeCell ref="AH75:AM75"/>
    <mergeCell ref="AP75:AZ75"/>
    <mergeCell ref="E74:J74"/>
    <mergeCell ref="K74:X74"/>
    <mergeCell ref="Z74:AE74"/>
    <mergeCell ref="AF74:AG74"/>
    <mergeCell ref="AH74:AM74"/>
    <mergeCell ref="AP74:AZ74"/>
    <mergeCell ref="E69:I69"/>
    <mergeCell ref="K69:U69"/>
    <mergeCell ref="AH69:AO69"/>
    <mergeCell ref="AQ69:AT69"/>
    <mergeCell ref="E70:I70"/>
    <mergeCell ref="K70:U70"/>
    <mergeCell ref="AH70:AO70"/>
    <mergeCell ref="E67:I67"/>
    <mergeCell ref="K67:U67"/>
    <mergeCell ref="AH67:AO67"/>
    <mergeCell ref="AQ67:AT67"/>
    <mergeCell ref="E68:I68"/>
    <mergeCell ref="K68:U68"/>
    <mergeCell ref="AH68:AO68"/>
    <mergeCell ref="AQ68:AT68"/>
    <mergeCell ref="AL60:AO60"/>
    <mergeCell ref="AQ60:AZ60"/>
    <mergeCell ref="AL61:AO61"/>
    <mergeCell ref="AQ61:AZ61"/>
    <mergeCell ref="E64:J64"/>
    <mergeCell ref="K64:X64"/>
    <mergeCell ref="Z64:AE64"/>
    <mergeCell ref="AF64:AG64"/>
    <mergeCell ref="AH64:AM64"/>
    <mergeCell ref="AP64:AZ64"/>
    <mergeCell ref="E58:J58"/>
    <mergeCell ref="K58:X58"/>
    <mergeCell ref="Z58:AE58"/>
    <mergeCell ref="AF58:AG58"/>
    <mergeCell ref="AH58:AM58"/>
    <mergeCell ref="AP58:AZ58"/>
    <mergeCell ref="E57:J57"/>
    <mergeCell ref="K57:X57"/>
    <mergeCell ref="Z57:AE57"/>
    <mergeCell ref="AF57:AG57"/>
    <mergeCell ref="AH57:AM57"/>
    <mergeCell ref="AP57:AZ57"/>
    <mergeCell ref="E56:J56"/>
    <mergeCell ref="K56:X56"/>
    <mergeCell ref="Z56:AE56"/>
    <mergeCell ref="AF56:AG56"/>
    <mergeCell ref="AH56:AM56"/>
    <mergeCell ref="AP56:AZ56"/>
    <mergeCell ref="E55:J55"/>
    <mergeCell ref="K55:X55"/>
    <mergeCell ref="Z55:AE55"/>
    <mergeCell ref="AF55:AG55"/>
    <mergeCell ref="AH55:AM55"/>
    <mergeCell ref="AP55:AZ55"/>
    <mergeCell ref="E54:J54"/>
    <mergeCell ref="K54:X54"/>
    <mergeCell ref="Z54:AE54"/>
    <mergeCell ref="AF54:AG54"/>
    <mergeCell ref="AH54:AM54"/>
    <mergeCell ref="AP54:AZ54"/>
    <mergeCell ref="E53:J53"/>
    <mergeCell ref="K53:X53"/>
    <mergeCell ref="Z53:AE53"/>
    <mergeCell ref="AF53:AG53"/>
    <mergeCell ref="AH53:AM53"/>
    <mergeCell ref="AP53:AZ53"/>
    <mergeCell ref="E52:J52"/>
    <mergeCell ref="K52:X52"/>
    <mergeCell ref="Z52:AE52"/>
    <mergeCell ref="AF52:AG52"/>
    <mergeCell ref="AH52:AM52"/>
    <mergeCell ref="AP52:AZ52"/>
    <mergeCell ref="E51:J51"/>
    <mergeCell ref="K51:X51"/>
    <mergeCell ref="Z51:AE51"/>
    <mergeCell ref="AF51:AG51"/>
    <mergeCell ref="AH51:AM51"/>
    <mergeCell ref="AP51:AZ51"/>
    <mergeCell ref="E50:J50"/>
    <mergeCell ref="K50:X50"/>
    <mergeCell ref="Z50:AE50"/>
    <mergeCell ref="AF50:AG50"/>
    <mergeCell ref="AH50:AM50"/>
    <mergeCell ref="AP50:AZ50"/>
    <mergeCell ref="E49:J49"/>
    <mergeCell ref="K49:X49"/>
    <mergeCell ref="Z49:AE49"/>
    <mergeCell ref="AF49:AG49"/>
    <mergeCell ref="AH49:AM49"/>
    <mergeCell ref="AP49:AZ49"/>
    <mergeCell ref="E48:J48"/>
    <mergeCell ref="K48:X48"/>
    <mergeCell ref="Z48:AE48"/>
    <mergeCell ref="AF48:AG48"/>
    <mergeCell ref="AH48:AM48"/>
    <mergeCell ref="AP48:AZ48"/>
    <mergeCell ref="E47:J47"/>
    <mergeCell ref="K47:X47"/>
    <mergeCell ref="Z47:AE47"/>
    <mergeCell ref="AF47:AG47"/>
    <mergeCell ref="AH47:AM47"/>
    <mergeCell ref="AP47:AZ47"/>
    <mergeCell ref="E46:J46"/>
    <mergeCell ref="K46:X46"/>
    <mergeCell ref="Z46:AE46"/>
    <mergeCell ref="AF46:AG46"/>
    <mergeCell ref="AH46:AM46"/>
    <mergeCell ref="AP46:AZ46"/>
    <mergeCell ref="AP44:AZ44"/>
    <mergeCell ref="E45:J45"/>
    <mergeCell ref="K45:X45"/>
    <mergeCell ref="Z45:AE45"/>
    <mergeCell ref="AF45:AG45"/>
    <mergeCell ref="AH45:AM45"/>
    <mergeCell ref="AP45:AZ45"/>
    <mergeCell ref="E40:I40"/>
    <mergeCell ref="K40:U40"/>
    <mergeCell ref="AH40:AO40"/>
    <mergeCell ref="E44:J44"/>
    <mergeCell ref="K44:X44"/>
    <mergeCell ref="Z44:AE44"/>
    <mergeCell ref="AF44:AG44"/>
    <mergeCell ref="AH44:AM44"/>
    <mergeCell ref="E38:I38"/>
    <mergeCell ref="K38:U38"/>
    <mergeCell ref="AH38:AO38"/>
    <mergeCell ref="AQ38:AT38"/>
    <mergeCell ref="E39:I39"/>
    <mergeCell ref="K39:U39"/>
    <mergeCell ref="AH39:AO39"/>
    <mergeCell ref="AQ39:AT39"/>
    <mergeCell ref="AL30:AO30"/>
    <mergeCell ref="AQ30:AZ30"/>
    <mergeCell ref="AL31:AO31"/>
    <mergeCell ref="AQ31:AZ31"/>
    <mergeCell ref="E37:I37"/>
    <mergeCell ref="K37:U37"/>
    <mergeCell ref="AH37:AO37"/>
    <mergeCell ref="AQ37:AT37"/>
    <mergeCell ref="E28:J28"/>
    <mergeCell ref="K28:X28"/>
    <mergeCell ref="Z28:AE28"/>
    <mergeCell ref="AF28:AG28"/>
    <mergeCell ref="AH28:AM28"/>
    <mergeCell ref="AP28:AZ28"/>
    <mergeCell ref="E27:J27"/>
    <mergeCell ref="K27:X27"/>
    <mergeCell ref="Z27:AE27"/>
    <mergeCell ref="AF27:AG27"/>
    <mergeCell ref="AH27:AM27"/>
    <mergeCell ref="AP27:AZ27"/>
    <mergeCell ref="E26:J26"/>
    <mergeCell ref="K26:X26"/>
    <mergeCell ref="Z26:AE26"/>
    <mergeCell ref="AF26:AG26"/>
    <mergeCell ref="AH26:AM26"/>
    <mergeCell ref="AP26:AZ26"/>
    <mergeCell ref="E25:J25"/>
    <mergeCell ref="K25:X25"/>
    <mergeCell ref="Z25:AE25"/>
    <mergeCell ref="AF25:AG25"/>
    <mergeCell ref="AH25:AM25"/>
    <mergeCell ref="AP25:AZ25"/>
    <mergeCell ref="E24:J24"/>
    <mergeCell ref="K24:X24"/>
    <mergeCell ref="Z24:AE24"/>
    <mergeCell ref="AF24:AG24"/>
    <mergeCell ref="AH24:AM24"/>
    <mergeCell ref="AP24:AZ24"/>
    <mergeCell ref="E23:J23"/>
    <mergeCell ref="K23:X23"/>
    <mergeCell ref="Z23:AE23"/>
    <mergeCell ref="AF23:AG23"/>
    <mergeCell ref="AH23:AM23"/>
    <mergeCell ref="AP23:AZ23"/>
    <mergeCell ref="E22:J22"/>
    <mergeCell ref="K22:X22"/>
    <mergeCell ref="Z22:AE22"/>
    <mergeCell ref="AF22:AG22"/>
    <mergeCell ref="AH22:AM22"/>
    <mergeCell ref="AP22:AZ22"/>
    <mergeCell ref="E21:J21"/>
    <mergeCell ref="K21:X21"/>
    <mergeCell ref="Z21:AE21"/>
    <mergeCell ref="AF21:AG21"/>
    <mergeCell ref="AH21:AM21"/>
    <mergeCell ref="AP21:AZ21"/>
    <mergeCell ref="E20:J20"/>
    <mergeCell ref="K20:X20"/>
    <mergeCell ref="Z20:AE20"/>
    <mergeCell ref="AF20:AG20"/>
    <mergeCell ref="AH20:AM20"/>
    <mergeCell ref="AP20:AZ20"/>
    <mergeCell ref="E19:J19"/>
    <mergeCell ref="K19:X19"/>
    <mergeCell ref="Z19:AE19"/>
    <mergeCell ref="AF19:AG19"/>
    <mergeCell ref="AH19:AM19"/>
    <mergeCell ref="AP19:AZ19"/>
    <mergeCell ref="E18:J18"/>
    <mergeCell ref="K18:X18"/>
    <mergeCell ref="Z18:AE18"/>
    <mergeCell ref="AF18:AG18"/>
    <mergeCell ref="AH18:AM18"/>
    <mergeCell ref="AP18:AZ18"/>
    <mergeCell ref="E17:J17"/>
    <mergeCell ref="K17:X17"/>
    <mergeCell ref="Z17:AE17"/>
    <mergeCell ref="AF17:AG17"/>
    <mergeCell ref="AH17:AM17"/>
    <mergeCell ref="AP17:AZ17"/>
    <mergeCell ref="E16:J16"/>
    <mergeCell ref="K16:X16"/>
    <mergeCell ref="Z16:AE16"/>
    <mergeCell ref="AF16:AG16"/>
    <mergeCell ref="AH16:AM16"/>
    <mergeCell ref="AP16:AZ16"/>
    <mergeCell ref="E10:J10"/>
    <mergeCell ref="K10:X10"/>
    <mergeCell ref="Z10:AE10"/>
    <mergeCell ref="AF10:AG10"/>
    <mergeCell ref="AH10:AM10"/>
    <mergeCell ref="AP10:AZ10"/>
    <mergeCell ref="E15:J15"/>
    <mergeCell ref="K15:X15"/>
    <mergeCell ref="Z15:AE15"/>
    <mergeCell ref="AF15:AG15"/>
    <mergeCell ref="AH15:AM15"/>
    <mergeCell ref="AP15:AZ15"/>
    <mergeCell ref="E14:J14"/>
    <mergeCell ref="K14:X14"/>
    <mergeCell ref="Z14:AE14"/>
    <mergeCell ref="AF14:AG14"/>
    <mergeCell ref="AH14:AM14"/>
    <mergeCell ref="AP14:AZ14"/>
    <mergeCell ref="E13:J13"/>
    <mergeCell ref="K13:X13"/>
    <mergeCell ref="Z13:AE13"/>
    <mergeCell ref="AF13:AG13"/>
    <mergeCell ref="AH13:AM13"/>
    <mergeCell ref="AP13:AZ13"/>
    <mergeCell ref="E4:I4"/>
    <mergeCell ref="K4:U4"/>
    <mergeCell ref="AH4:AO4"/>
    <mergeCell ref="AQ4:AT4"/>
    <mergeCell ref="E5:I5"/>
    <mergeCell ref="K5:U5"/>
    <mergeCell ref="AH5:AO5"/>
    <mergeCell ref="AQ5:AT5"/>
    <mergeCell ref="CE1:CE3"/>
    <mergeCell ref="CF1:CF3"/>
    <mergeCell ref="CG1:CH1"/>
    <mergeCell ref="CG2:CH2"/>
    <mergeCell ref="E3:I3"/>
    <mergeCell ref="K3:U3"/>
    <mergeCell ref="AH3:AO3"/>
    <mergeCell ref="AQ3:AT3"/>
    <mergeCell ref="E12:J12"/>
    <mergeCell ref="K12:X12"/>
    <mergeCell ref="Z12:AE12"/>
    <mergeCell ref="AF12:AG12"/>
    <mergeCell ref="AH12:AM12"/>
    <mergeCell ref="AP12:AZ12"/>
    <mergeCell ref="E11:J11"/>
    <mergeCell ref="K11:X11"/>
    <mergeCell ref="Z11:AE11"/>
    <mergeCell ref="AF11:AG11"/>
    <mergeCell ref="AH11:AM11"/>
    <mergeCell ref="AP11:AZ11"/>
    <mergeCell ref="CE5:CF5"/>
    <mergeCell ref="E6:I6"/>
    <mergeCell ref="K6:U6"/>
    <mergeCell ref="AH6:AO6"/>
    <mergeCell ref="E125:I125"/>
    <mergeCell ref="K125:U125"/>
    <mergeCell ref="AH125:AO125"/>
    <mergeCell ref="AQ125:AT125"/>
    <mergeCell ref="E126:I126"/>
    <mergeCell ref="K126:U126"/>
    <mergeCell ref="AH126:AO126"/>
    <mergeCell ref="AQ126:AT126"/>
    <mergeCell ref="E127:I127"/>
    <mergeCell ref="K127:U127"/>
    <mergeCell ref="AH127:AO127"/>
    <mergeCell ref="AQ127:AT127"/>
    <mergeCell ref="E128:I128"/>
    <mergeCell ref="K128:U128"/>
    <mergeCell ref="AH128:AO128"/>
    <mergeCell ref="E132:J132"/>
    <mergeCell ref="K132:X132"/>
    <mergeCell ref="Z132:AE132"/>
    <mergeCell ref="AF132:AG132"/>
    <mergeCell ref="AH132:AM132"/>
    <mergeCell ref="AP132:AZ132"/>
    <mergeCell ref="E133:J133"/>
    <mergeCell ref="K133:X133"/>
    <mergeCell ref="Z133:AE133"/>
    <mergeCell ref="AF133:AG133"/>
    <mergeCell ref="AH133:AM133"/>
    <mergeCell ref="AP133:AZ133"/>
    <mergeCell ref="E134:J134"/>
    <mergeCell ref="K134:X134"/>
    <mergeCell ref="Z134:AE134"/>
    <mergeCell ref="AF134:AG134"/>
    <mergeCell ref="AH134:AM134"/>
    <mergeCell ref="AP134:AZ134"/>
    <mergeCell ref="E135:J135"/>
    <mergeCell ref="K135:X135"/>
    <mergeCell ref="Z135:AE135"/>
    <mergeCell ref="AF135:AG135"/>
    <mergeCell ref="AH135:AM135"/>
    <mergeCell ref="AP135:AZ135"/>
    <mergeCell ref="E136:J136"/>
    <mergeCell ref="K136:X136"/>
    <mergeCell ref="Z136:AE136"/>
    <mergeCell ref="AF136:AG136"/>
    <mergeCell ref="AH136:AM136"/>
    <mergeCell ref="AP136:AZ136"/>
    <mergeCell ref="E137:J137"/>
    <mergeCell ref="K137:X137"/>
    <mergeCell ref="Z137:AE137"/>
    <mergeCell ref="AF137:AG137"/>
    <mergeCell ref="AH137:AM137"/>
    <mergeCell ref="AP137:AZ137"/>
    <mergeCell ref="E138:J138"/>
    <mergeCell ref="K138:X138"/>
    <mergeCell ref="Z138:AE138"/>
    <mergeCell ref="AF138:AG138"/>
    <mergeCell ref="AH138:AM138"/>
    <mergeCell ref="AP138:AZ138"/>
    <mergeCell ref="E139:J139"/>
    <mergeCell ref="K139:X139"/>
    <mergeCell ref="Z139:AE139"/>
    <mergeCell ref="AF139:AG139"/>
    <mergeCell ref="AH139:AM139"/>
    <mergeCell ref="AP139:AZ139"/>
    <mergeCell ref="E140:J140"/>
    <mergeCell ref="K140:X140"/>
    <mergeCell ref="Z140:AE140"/>
    <mergeCell ref="AF140:AG140"/>
    <mergeCell ref="AH140:AM140"/>
    <mergeCell ref="AP140:AZ140"/>
    <mergeCell ref="E141:J141"/>
    <mergeCell ref="K141:X141"/>
    <mergeCell ref="Z141:AE141"/>
    <mergeCell ref="AF141:AG141"/>
    <mergeCell ref="AH141:AM141"/>
    <mergeCell ref="AP141:AZ141"/>
    <mergeCell ref="E142:J142"/>
    <mergeCell ref="K142:X142"/>
    <mergeCell ref="Z142:AE142"/>
    <mergeCell ref="AF142:AG142"/>
    <mergeCell ref="AH142:AM142"/>
    <mergeCell ref="AP142:AZ142"/>
    <mergeCell ref="E143:J143"/>
    <mergeCell ref="K143:X143"/>
    <mergeCell ref="Z143:AE143"/>
    <mergeCell ref="AF143:AG143"/>
    <mergeCell ref="AH143:AM143"/>
    <mergeCell ref="AP143:AZ143"/>
    <mergeCell ref="E144:J144"/>
    <mergeCell ref="K144:X144"/>
    <mergeCell ref="Z144:AE144"/>
    <mergeCell ref="AF144:AG144"/>
    <mergeCell ref="AH144:AM144"/>
    <mergeCell ref="AP144:AZ144"/>
    <mergeCell ref="E145:J145"/>
    <mergeCell ref="K145:X145"/>
    <mergeCell ref="Z145:AE145"/>
    <mergeCell ref="AF145:AG145"/>
    <mergeCell ref="AH145:AM145"/>
    <mergeCell ref="AP145:AZ145"/>
    <mergeCell ref="E146:J146"/>
    <mergeCell ref="K146:X146"/>
    <mergeCell ref="Z146:AE146"/>
    <mergeCell ref="AF146:AG146"/>
    <mergeCell ref="AH146:AM146"/>
    <mergeCell ref="AP146:AZ146"/>
    <mergeCell ref="E147:J147"/>
    <mergeCell ref="K147:X147"/>
    <mergeCell ref="Z147:AE147"/>
    <mergeCell ref="AF147:AG147"/>
    <mergeCell ref="AH147:AM147"/>
    <mergeCell ref="AP147:AZ147"/>
    <mergeCell ref="E148:J148"/>
    <mergeCell ref="K148:X148"/>
    <mergeCell ref="Z148:AE148"/>
    <mergeCell ref="AF148:AG148"/>
    <mergeCell ref="AH148:AM148"/>
    <mergeCell ref="AP148:AZ148"/>
    <mergeCell ref="E149:J149"/>
    <mergeCell ref="K149:X149"/>
    <mergeCell ref="Z149:AE149"/>
    <mergeCell ref="AF149:AG149"/>
    <mergeCell ref="AH149:AM149"/>
    <mergeCell ref="AP149:AZ149"/>
    <mergeCell ref="AL151:AO151"/>
    <mergeCell ref="AQ151:AZ151"/>
    <mergeCell ref="AL152:AO152"/>
    <mergeCell ref="AQ152:AZ152"/>
    <mergeCell ref="E158:I158"/>
    <mergeCell ref="K158:U158"/>
    <mergeCell ref="AH158:AO158"/>
    <mergeCell ref="AQ158:AT158"/>
    <mergeCell ref="E159:I159"/>
    <mergeCell ref="K159:U159"/>
    <mergeCell ref="AH159:AO159"/>
    <mergeCell ref="AQ159:AT159"/>
    <mergeCell ref="E160:I160"/>
    <mergeCell ref="K160:U160"/>
    <mergeCell ref="AH160:AO160"/>
    <mergeCell ref="AQ160:AT160"/>
    <mergeCell ref="E161:I161"/>
    <mergeCell ref="K161:U161"/>
    <mergeCell ref="AH161:AO161"/>
    <mergeCell ref="E165:J165"/>
    <mergeCell ref="K165:X165"/>
    <mergeCell ref="Z165:AE165"/>
    <mergeCell ref="AF165:AG165"/>
    <mergeCell ref="AH165:AM165"/>
    <mergeCell ref="AP165:AZ165"/>
    <mergeCell ref="E166:J166"/>
    <mergeCell ref="K166:X166"/>
    <mergeCell ref="Z166:AE166"/>
    <mergeCell ref="AF166:AG166"/>
    <mergeCell ref="AH166:AM166"/>
    <mergeCell ref="AP166:AZ166"/>
    <mergeCell ref="E167:J167"/>
    <mergeCell ref="K167:X167"/>
    <mergeCell ref="Z167:AE167"/>
    <mergeCell ref="AF167:AG167"/>
    <mergeCell ref="AH167:AM167"/>
    <mergeCell ref="AP167:AZ167"/>
    <mergeCell ref="E168:J168"/>
    <mergeCell ref="K168:X168"/>
    <mergeCell ref="Z168:AE168"/>
    <mergeCell ref="AF168:AG168"/>
    <mergeCell ref="AH168:AM168"/>
    <mergeCell ref="AP168:AZ168"/>
    <mergeCell ref="E169:J169"/>
    <mergeCell ref="K169:X169"/>
    <mergeCell ref="Z169:AE169"/>
    <mergeCell ref="AF169:AG169"/>
    <mergeCell ref="AH169:AM169"/>
    <mergeCell ref="AP169:AZ169"/>
    <mergeCell ref="E170:J170"/>
    <mergeCell ref="K170:X170"/>
    <mergeCell ref="Z170:AE170"/>
    <mergeCell ref="AF170:AG170"/>
    <mergeCell ref="AH170:AM170"/>
    <mergeCell ref="AP170:AZ170"/>
    <mergeCell ref="E171:J171"/>
    <mergeCell ref="K171:X171"/>
    <mergeCell ref="Z171:AE171"/>
    <mergeCell ref="AF171:AG171"/>
    <mergeCell ref="AH171:AM171"/>
    <mergeCell ref="AP171:AZ171"/>
    <mergeCell ref="E172:J172"/>
    <mergeCell ref="K172:X172"/>
    <mergeCell ref="Z172:AE172"/>
    <mergeCell ref="AF172:AG172"/>
    <mergeCell ref="AH172:AM172"/>
    <mergeCell ref="AP172:AZ172"/>
    <mergeCell ref="E173:J173"/>
    <mergeCell ref="K173:X173"/>
    <mergeCell ref="Z173:AE173"/>
    <mergeCell ref="AF173:AG173"/>
    <mergeCell ref="AH173:AM173"/>
    <mergeCell ref="AP173:AZ173"/>
    <mergeCell ref="E174:J174"/>
    <mergeCell ref="K174:X174"/>
    <mergeCell ref="Z174:AE174"/>
    <mergeCell ref="AF174:AG174"/>
    <mergeCell ref="AH174:AM174"/>
    <mergeCell ref="AP174:AZ174"/>
    <mergeCell ref="AH180:AM180"/>
    <mergeCell ref="AP180:AZ180"/>
    <mergeCell ref="E175:J175"/>
    <mergeCell ref="K175:X175"/>
    <mergeCell ref="Z175:AE175"/>
    <mergeCell ref="AF175:AG175"/>
    <mergeCell ref="AH175:AM175"/>
    <mergeCell ref="AP175:AZ175"/>
    <mergeCell ref="E176:J176"/>
    <mergeCell ref="K176:X176"/>
    <mergeCell ref="Z176:AE176"/>
    <mergeCell ref="AF176:AG176"/>
    <mergeCell ref="AH176:AM176"/>
    <mergeCell ref="AP176:AZ176"/>
    <mergeCell ref="E177:J177"/>
    <mergeCell ref="K177:X177"/>
    <mergeCell ref="Z177:AE177"/>
    <mergeCell ref="AF177:AG177"/>
    <mergeCell ref="AH177:AM177"/>
    <mergeCell ref="AP177:AZ177"/>
    <mergeCell ref="E181:J181"/>
    <mergeCell ref="K181:X181"/>
    <mergeCell ref="Z181:AE181"/>
    <mergeCell ref="AF181:AG181"/>
    <mergeCell ref="AH181:AM181"/>
    <mergeCell ref="AP181:AZ181"/>
    <mergeCell ref="E182:J182"/>
    <mergeCell ref="K182:X182"/>
    <mergeCell ref="Z182:AE182"/>
    <mergeCell ref="AF182:AG182"/>
    <mergeCell ref="AH182:AM182"/>
    <mergeCell ref="AP182:AZ182"/>
    <mergeCell ref="AL184:AO184"/>
    <mergeCell ref="AQ184:AZ184"/>
    <mergeCell ref="AL185:AO185"/>
    <mergeCell ref="AQ185:AZ185"/>
    <mergeCell ref="E178:J178"/>
    <mergeCell ref="K178:X178"/>
    <mergeCell ref="Z178:AE178"/>
    <mergeCell ref="AF178:AG178"/>
    <mergeCell ref="AH178:AM178"/>
    <mergeCell ref="AP178:AZ178"/>
    <mergeCell ref="E179:J179"/>
    <mergeCell ref="K179:X179"/>
    <mergeCell ref="Z179:AE179"/>
    <mergeCell ref="AF179:AG179"/>
    <mergeCell ref="AH179:AM179"/>
    <mergeCell ref="AP179:AZ179"/>
    <mergeCell ref="E180:J180"/>
    <mergeCell ref="K180:X180"/>
    <mergeCell ref="Z180:AE180"/>
    <mergeCell ref="AF180:AG180"/>
  </mergeCells>
  <pageMargins left="0.7" right="0.7" top="0.75" bottom="0.75" header="0.3" footer="0.3"/>
  <pageSetup paperSize="9" orientation="portrait" horizontalDpi="0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1A1E6-440C-4B66-B81C-8FAEC77D3F59}">
  <dimension ref="C1:CH376"/>
  <sheetViews>
    <sheetView zoomScaleNormal="100" workbookViewId="0">
      <selection activeCell="BM179" sqref="BM179"/>
    </sheetView>
  </sheetViews>
  <sheetFormatPr defaultColWidth="1.7109375" defaultRowHeight="16.5" x14ac:dyDescent="0.25"/>
  <cols>
    <col min="1" max="2" width="1.7109375" style="42"/>
    <col min="3" max="11" width="1.7109375" style="41"/>
    <col min="12" max="12" width="1.7109375" style="41" customWidth="1"/>
    <col min="13" max="39" width="1.7109375" style="41"/>
    <col min="40" max="41" width="1.7109375" style="41" customWidth="1"/>
    <col min="42" max="54" width="1.7109375" style="41"/>
    <col min="55" max="58" width="1.7109375" style="42"/>
    <col min="59" max="59" width="1.7109375" style="42" customWidth="1"/>
    <col min="60" max="82" width="1.7109375" style="42"/>
    <col min="83" max="83" width="8.85546875" style="38" customWidth="1"/>
    <col min="84" max="84" width="35.42578125" style="38" customWidth="1"/>
    <col min="85" max="85" width="21.28515625" style="39" customWidth="1"/>
    <col min="86" max="86" width="24.28515625" style="40" customWidth="1"/>
    <col min="87" max="16384" width="1.7109375" style="42"/>
  </cols>
  <sheetData>
    <row r="1" spans="3:86" ht="17.25" thickBot="1" x14ac:dyDescent="0.3">
      <c r="CE1" s="199" t="s">
        <v>12</v>
      </c>
      <c r="CF1" s="215" t="s">
        <v>13</v>
      </c>
      <c r="CG1" s="195" t="s">
        <v>14</v>
      </c>
      <c r="CH1" s="195"/>
    </row>
    <row r="2" spans="3:86" x14ac:dyDescent="0.25">
      <c r="C2" s="43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5"/>
      <c r="CE2" s="199"/>
      <c r="CF2" s="215"/>
      <c r="CG2" s="195" t="s">
        <v>15</v>
      </c>
      <c r="CH2" s="195"/>
    </row>
    <row r="3" spans="3:86" x14ac:dyDescent="0.25">
      <c r="C3" s="46"/>
      <c r="E3" s="245" t="s">
        <v>0</v>
      </c>
      <c r="F3" s="245"/>
      <c r="G3" s="245"/>
      <c r="H3" s="245"/>
      <c r="I3" s="245"/>
      <c r="J3" s="49" t="s">
        <v>11</v>
      </c>
      <c r="K3" s="245" t="s">
        <v>323</v>
      </c>
      <c r="L3" s="245"/>
      <c r="M3" s="245"/>
      <c r="N3" s="245"/>
      <c r="O3" s="245"/>
      <c r="P3" s="245"/>
      <c r="Q3" s="245"/>
      <c r="R3" s="245"/>
      <c r="S3" s="245"/>
      <c r="T3" s="245"/>
      <c r="U3" s="245"/>
      <c r="V3" s="49"/>
      <c r="W3" s="49"/>
      <c r="X3" s="49"/>
      <c r="Y3" s="49"/>
      <c r="Z3" s="49"/>
      <c r="AA3" s="49"/>
      <c r="AB3" s="49"/>
      <c r="AC3" s="49"/>
      <c r="AD3" s="50"/>
      <c r="AE3" s="50"/>
      <c r="AF3" s="50"/>
      <c r="AG3" s="50"/>
      <c r="AH3" s="245" t="s">
        <v>3</v>
      </c>
      <c r="AI3" s="245"/>
      <c r="AJ3" s="245"/>
      <c r="AK3" s="245"/>
      <c r="AL3" s="245"/>
      <c r="AM3" s="245"/>
      <c r="AN3" s="245"/>
      <c r="AO3" s="245"/>
      <c r="AP3" s="49" t="s">
        <v>11</v>
      </c>
      <c r="AQ3" s="247">
        <v>820.75</v>
      </c>
      <c r="AR3" s="247"/>
      <c r="AS3" s="247"/>
      <c r="AT3" s="247"/>
      <c r="AU3" s="49" t="s">
        <v>319</v>
      </c>
      <c r="AV3" s="49"/>
      <c r="AW3" s="49"/>
      <c r="AX3" s="49"/>
      <c r="AY3" s="49"/>
      <c r="AZ3" s="49"/>
      <c r="BB3" s="51"/>
      <c r="CE3" s="199"/>
      <c r="CF3" s="215"/>
      <c r="CG3" s="1" t="s">
        <v>16</v>
      </c>
      <c r="CH3" s="2">
        <v>14346</v>
      </c>
    </row>
    <row r="4" spans="3:86" x14ac:dyDescent="0.25">
      <c r="C4" s="46"/>
      <c r="E4" s="245" t="s">
        <v>322</v>
      </c>
      <c r="F4" s="245"/>
      <c r="G4" s="245"/>
      <c r="H4" s="245"/>
      <c r="I4" s="245"/>
      <c r="J4" s="49" t="s">
        <v>11</v>
      </c>
      <c r="K4" s="245" t="s">
        <v>664</v>
      </c>
      <c r="L4" s="245"/>
      <c r="M4" s="245"/>
      <c r="N4" s="245"/>
      <c r="O4" s="245"/>
      <c r="P4" s="245"/>
      <c r="Q4" s="245"/>
      <c r="R4" s="245"/>
      <c r="S4" s="245"/>
      <c r="T4" s="245"/>
      <c r="U4" s="245"/>
      <c r="V4" s="49"/>
      <c r="W4" s="49"/>
      <c r="X4" s="49"/>
      <c r="Y4" s="49"/>
      <c r="Z4" s="49"/>
      <c r="AA4" s="49"/>
      <c r="AB4" s="49"/>
      <c r="AC4" s="49"/>
      <c r="AD4" s="50"/>
      <c r="AE4" s="50"/>
      <c r="AF4" s="50"/>
      <c r="AG4" s="50"/>
      <c r="AH4" s="245" t="s">
        <v>4</v>
      </c>
      <c r="AI4" s="245"/>
      <c r="AJ4" s="245"/>
      <c r="AK4" s="245"/>
      <c r="AL4" s="245"/>
      <c r="AM4" s="245"/>
      <c r="AN4" s="245"/>
      <c r="AO4" s="245"/>
      <c r="AP4" s="49" t="s">
        <v>11</v>
      </c>
      <c r="AQ4" s="245">
        <v>2100</v>
      </c>
      <c r="AR4" s="245"/>
      <c r="AS4" s="245"/>
      <c r="AT4" s="245"/>
      <c r="AU4" s="49" t="s">
        <v>320</v>
      </c>
      <c r="AV4" s="49"/>
      <c r="AW4" s="49"/>
      <c r="AX4" s="49"/>
      <c r="AY4" s="49"/>
      <c r="AZ4" s="49"/>
      <c r="BB4" s="51"/>
      <c r="CE4" s="161"/>
      <c r="CF4" s="165"/>
      <c r="CG4" s="1"/>
      <c r="CH4" s="2"/>
    </row>
    <row r="5" spans="3:86" x14ac:dyDescent="0.25">
      <c r="C5" s="46"/>
      <c r="E5" s="245" t="s">
        <v>1</v>
      </c>
      <c r="F5" s="245"/>
      <c r="G5" s="245"/>
      <c r="H5" s="245"/>
      <c r="I5" s="245"/>
      <c r="J5" s="49" t="s">
        <v>11</v>
      </c>
      <c r="K5" s="245" t="s">
        <v>665</v>
      </c>
      <c r="L5" s="245"/>
      <c r="M5" s="245"/>
      <c r="N5" s="245"/>
      <c r="O5" s="245"/>
      <c r="P5" s="245"/>
      <c r="Q5" s="245"/>
      <c r="R5" s="245"/>
      <c r="S5" s="245"/>
      <c r="T5" s="245"/>
      <c r="U5" s="245"/>
      <c r="V5" s="49"/>
      <c r="W5" s="49"/>
      <c r="X5" s="49"/>
      <c r="Y5" s="49"/>
      <c r="Z5" s="49"/>
      <c r="AA5" s="49"/>
      <c r="AB5" s="49"/>
      <c r="AC5" s="49"/>
      <c r="AD5" s="50"/>
      <c r="AE5" s="50"/>
      <c r="AF5" s="50"/>
      <c r="AG5" s="50"/>
      <c r="AH5" s="245"/>
      <c r="AI5" s="245"/>
      <c r="AJ5" s="245"/>
      <c r="AK5" s="245"/>
      <c r="AL5" s="245"/>
      <c r="AM5" s="245"/>
      <c r="AN5" s="245"/>
      <c r="AO5" s="245"/>
      <c r="AP5" s="49"/>
      <c r="AQ5" s="246"/>
      <c r="AR5" s="246"/>
      <c r="AS5" s="246"/>
      <c r="AT5" s="246"/>
      <c r="AU5" s="49"/>
      <c r="AV5" s="49"/>
      <c r="AW5" s="49"/>
      <c r="AX5" s="49"/>
      <c r="AY5" s="49"/>
      <c r="AZ5" s="49"/>
      <c r="BB5" s="51"/>
      <c r="CE5" s="207" t="s">
        <v>17</v>
      </c>
      <c r="CF5" s="207"/>
      <c r="CG5" s="3"/>
      <c r="CH5" s="4"/>
    </row>
    <row r="6" spans="3:86" x14ac:dyDescent="0.25">
      <c r="C6" s="46"/>
      <c r="E6" s="245" t="s">
        <v>2</v>
      </c>
      <c r="F6" s="245"/>
      <c r="G6" s="245"/>
      <c r="H6" s="245"/>
      <c r="I6" s="245"/>
      <c r="J6" s="49" t="s">
        <v>11</v>
      </c>
      <c r="K6" s="194" t="s">
        <v>417</v>
      </c>
      <c r="L6" s="194"/>
      <c r="M6" s="194"/>
      <c r="N6" s="194"/>
      <c r="O6" s="194"/>
      <c r="P6" s="194"/>
      <c r="Q6" s="194"/>
      <c r="R6" s="194"/>
      <c r="S6" s="194"/>
      <c r="T6" s="194"/>
      <c r="U6" s="194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245"/>
      <c r="AI6" s="245"/>
      <c r="AJ6" s="245"/>
      <c r="AK6" s="245"/>
      <c r="AL6" s="245"/>
      <c r="AM6" s="245"/>
      <c r="AN6" s="245"/>
      <c r="AO6" s="245"/>
      <c r="AP6" s="49"/>
      <c r="AQ6" s="49"/>
      <c r="AR6" s="49"/>
      <c r="AS6" s="49"/>
      <c r="AT6" s="49"/>
      <c r="AU6" s="49"/>
      <c r="AV6" s="49"/>
      <c r="AW6" s="49"/>
      <c r="AX6" s="49"/>
      <c r="AY6" s="49"/>
      <c r="AZ6" s="49"/>
      <c r="BB6" s="51"/>
      <c r="CE6" s="5" t="s">
        <v>5</v>
      </c>
      <c r="CF6" s="6" t="s">
        <v>18</v>
      </c>
      <c r="CG6" s="7">
        <v>6.77</v>
      </c>
      <c r="CH6" s="4">
        <f>CG6*$CH$3</f>
        <v>97122.42</v>
      </c>
    </row>
    <row r="7" spans="3:86" x14ac:dyDescent="0.25">
      <c r="C7" s="46"/>
      <c r="BB7" s="51"/>
      <c r="CE7" s="5" t="s">
        <v>19</v>
      </c>
      <c r="CF7" s="6" t="s">
        <v>20</v>
      </c>
      <c r="CG7" s="8">
        <v>8.17</v>
      </c>
      <c r="CH7" s="4">
        <f t="shared" ref="CH7:CH72" si="0">CG7*$CH$3</f>
        <v>117206.81999999999</v>
      </c>
    </row>
    <row r="8" spans="3:86" x14ac:dyDescent="0.25">
      <c r="C8" s="46"/>
      <c r="BB8" s="51"/>
      <c r="CE8" s="5" t="s">
        <v>21</v>
      </c>
      <c r="CF8" s="6" t="s">
        <v>22</v>
      </c>
      <c r="CG8" s="8">
        <v>23.32</v>
      </c>
      <c r="CH8" s="4">
        <f t="shared" si="0"/>
        <v>334548.72000000003</v>
      </c>
    </row>
    <row r="9" spans="3:86" x14ac:dyDescent="0.25">
      <c r="C9" s="46"/>
      <c r="BB9" s="51"/>
      <c r="CE9" s="5" t="s">
        <v>23</v>
      </c>
      <c r="CF9" s="6" t="s">
        <v>24</v>
      </c>
      <c r="CG9" s="7">
        <v>8.27</v>
      </c>
      <c r="CH9" s="4">
        <f t="shared" si="0"/>
        <v>118641.42</v>
      </c>
    </row>
    <row r="10" spans="3:86" ht="16.5" customHeight="1" x14ac:dyDescent="0.25">
      <c r="C10" s="46"/>
      <c r="E10" s="208" t="s">
        <v>5</v>
      </c>
      <c r="F10" s="209"/>
      <c r="G10" s="209"/>
      <c r="H10" s="209"/>
      <c r="I10" s="209"/>
      <c r="J10" s="209"/>
      <c r="K10" s="210" t="str">
        <f t="shared" ref="K10:K15" si="1">VLOOKUP(E10,$CE$1:$CH$1002,2,FALSE)</f>
        <v>NOVACRON YELLOW S-3R</v>
      </c>
      <c r="L10" s="210"/>
      <c r="M10" s="210"/>
      <c r="N10" s="210"/>
      <c r="O10" s="210"/>
      <c r="P10" s="210"/>
      <c r="Q10" s="210"/>
      <c r="R10" s="210"/>
      <c r="S10" s="210"/>
      <c r="T10" s="210"/>
      <c r="U10" s="210"/>
      <c r="V10" s="210"/>
      <c r="W10" s="210"/>
      <c r="X10" s="210"/>
      <c r="Y10" s="164"/>
      <c r="Z10" s="211">
        <v>2.52</v>
      </c>
      <c r="AA10" s="211"/>
      <c r="AB10" s="211"/>
      <c r="AC10" s="211"/>
      <c r="AD10" s="211"/>
      <c r="AE10" s="211"/>
      <c r="AF10" s="210" t="s">
        <v>315</v>
      </c>
      <c r="AG10" s="210"/>
      <c r="AH10" s="212">
        <v>2068.29</v>
      </c>
      <c r="AI10" s="212"/>
      <c r="AJ10" s="212"/>
      <c r="AK10" s="212"/>
      <c r="AL10" s="212"/>
      <c r="AM10" s="212"/>
      <c r="AN10" s="52" t="s">
        <v>316</v>
      </c>
      <c r="AO10" s="52"/>
      <c r="AP10" s="213">
        <f t="shared" ref="AP10:AP15" si="2">(AH10*VLOOKUP(E10,$CE$1:$CH$1002,4,FALSE))/1000</f>
        <v>200877.33006179999</v>
      </c>
      <c r="AQ10" s="213"/>
      <c r="AR10" s="213"/>
      <c r="AS10" s="213"/>
      <c r="AT10" s="213"/>
      <c r="AU10" s="213"/>
      <c r="AV10" s="213"/>
      <c r="AW10" s="213"/>
      <c r="AX10" s="213"/>
      <c r="AY10" s="213"/>
      <c r="AZ10" s="214"/>
      <c r="BB10" s="51"/>
      <c r="CE10" s="5" t="s">
        <v>25</v>
      </c>
      <c r="CF10" s="9" t="s">
        <v>26</v>
      </c>
      <c r="CG10" s="7">
        <v>7.46</v>
      </c>
      <c r="CH10" s="4">
        <f t="shared" si="0"/>
        <v>107021.16</v>
      </c>
    </row>
    <row r="11" spans="3:86" x14ac:dyDescent="0.25">
      <c r="C11" s="46"/>
      <c r="E11" s="200" t="s">
        <v>28</v>
      </c>
      <c r="F11" s="243"/>
      <c r="G11" s="243"/>
      <c r="H11" s="243"/>
      <c r="I11" s="243"/>
      <c r="J11" s="243"/>
      <c r="K11" s="230" t="str">
        <f t="shared" si="1"/>
        <v>NOVACRON RED S-B</v>
      </c>
      <c r="L11" s="230"/>
      <c r="M11" s="230"/>
      <c r="N11" s="230"/>
      <c r="O11" s="230"/>
      <c r="P11" s="230"/>
      <c r="Q11" s="230"/>
      <c r="R11" s="230"/>
      <c r="S11" s="230"/>
      <c r="T11" s="230"/>
      <c r="U11" s="230"/>
      <c r="V11" s="230"/>
      <c r="W11" s="230"/>
      <c r="X11" s="230"/>
      <c r="Y11" s="168"/>
      <c r="Z11" s="203">
        <v>0.81</v>
      </c>
      <c r="AA11" s="203"/>
      <c r="AB11" s="203"/>
      <c r="AC11" s="203"/>
      <c r="AD11" s="203"/>
      <c r="AE11" s="203"/>
      <c r="AF11" s="230" t="s">
        <v>315</v>
      </c>
      <c r="AG11" s="230"/>
      <c r="AH11" s="249">
        <v>664.81</v>
      </c>
      <c r="AI11" s="249"/>
      <c r="AJ11" s="249"/>
      <c r="AK11" s="249"/>
      <c r="AL11" s="249"/>
      <c r="AM11" s="249"/>
      <c r="AN11" s="41" t="s">
        <v>316</v>
      </c>
      <c r="AP11" s="242">
        <f t="shared" si="2"/>
        <v>72007.100162999996</v>
      </c>
      <c r="AQ11" s="242"/>
      <c r="AR11" s="242"/>
      <c r="AS11" s="242"/>
      <c r="AT11" s="242"/>
      <c r="AU11" s="242"/>
      <c r="AV11" s="242"/>
      <c r="AW11" s="242"/>
      <c r="AX11" s="242"/>
      <c r="AY11" s="242"/>
      <c r="AZ11" s="206"/>
      <c r="BB11" s="51"/>
      <c r="CE11" s="5" t="s">
        <v>6</v>
      </c>
      <c r="CF11" s="6" t="s">
        <v>27</v>
      </c>
      <c r="CG11" s="7">
        <v>8.41</v>
      </c>
      <c r="CH11" s="4">
        <f t="shared" si="0"/>
        <v>120649.86</v>
      </c>
    </row>
    <row r="12" spans="3:86" x14ac:dyDescent="0.25">
      <c r="C12" s="46"/>
      <c r="E12" s="200" t="s">
        <v>7</v>
      </c>
      <c r="F12" s="243"/>
      <c r="G12" s="243"/>
      <c r="H12" s="243"/>
      <c r="I12" s="243"/>
      <c r="J12" s="243"/>
      <c r="K12" s="230" t="str">
        <f t="shared" si="1"/>
        <v>NOVACRON DARK BLUE S-GL</v>
      </c>
      <c r="L12" s="230"/>
      <c r="M12" s="230"/>
      <c r="N12" s="230"/>
      <c r="O12" s="230"/>
      <c r="P12" s="230"/>
      <c r="Q12" s="230"/>
      <c r="R12" s="230"/>
      <c r="S12" s="230"/>
      <c r="T12" s="230"/>
      <c r="U12" s="230"/>
      <c r="V12" s="230"/>
      <c r="W12" s="230"/>
      <c r="X12" s="230"/>
      <c r="Y12" s="168"/>
      <c r="Z12" s="203">
        <v>1.44</v>
      </c>
      <c r="AA12" s="203"/>
      <c r="AB12" s="203"/>
      <c r="AC12" s="203"/>
      <c r="AD12" s="203"/>
      <c r="AE12" s="203"/>
      <c r="AF12" s="230" t="s">
        <v>315</v>
      </c>
      <c r="AG12" s="230"/>
      <c r="AH12" s="249">
        <v>1181.8800000000001</v>
      </c>
      <c r="AI12" s="249"/>
      <c r="AJ12" s="249"/>
      <c r="AK12" s="249"/>
      <c r="AL12" s="249"/>
      <c r="AM12" s="249"/>
      <c r="AN12" s="41" t="s">
        <v>316</v>
      </c>
      <c r="AP12" s="242">
        <f t="shared" si="2"/>
        <v>143780.52407040002</v>
      </c>
      <c r="AQ12" s="242"/>
      <c r="AR12" s="242"/>
      <c r="AS12" s="242"/>
      <c r="AT12" s="242"/>
      <c r="AU12" s="242"/>
      <c r="AV12" s="242"/>
      <c r="AW12" s="242"/>
      <c r="AX12" s="242"/>
      <c r="AY12" s="242"/>
      <c r="AZ12" s="206"/>
      <c r="BB12" s="51"/>
      <c r="CE12" s="5" t="s">
        <v>28</v>
      </c>
      <c r="CF12" s="6" t="s">
        <v>29</v>
      </c>
      <c r="CG12" s="7">
        <v>7.55</v>
      </c>
      <c r="CH12" s="4">
        <f t="shared" si="0"/>
        <v>108312.3</v>
      </c>
    </row>
    <row r="13" spans="3:86" x14ac:dyDescent="0.25">
      <c r="C13" s="46"/>
      <c r="E13" s="216" t="s">
        <v>8</v>
      </c>
      <c r="F13" s="217"/>
      <c r="G13" s="217"/>
      <c r="H13" s="217"/>
      <c r="I13" s="217"/>
      <c r="J13" s="217"/>
      <c r="K13" s="218" t="str">
        <f t="shared" si="1"/>
        <v>FIMBIL EAS 40 NEW</v>
      </c>
      <c r="L13" s="218"/>
      <c r="M13" s="218"/>
      <c r="N13" s="218"/>
      <c r="O13" s="218"/>
      <c r="P13" s="218"/>
      <c r="Q13" s="218"/>
      <c r="R13" s="218"/>
      <c r="S13" s="218"/>
      <c r="T13" s="218"/>
      <c r="U13" s="218"/>
      <c r="V13" s="218"/>
      <c r="W13" s="218"/>
      <c r="X13" s="218"/>
      <c r="Y13" s="166"/>
      <c r="Z13" s="219">
        <v>8</v>
      </c>
      <c r="AA13" s="219"/>
      <c r="AB13" s="219"/>
      <c r="AC13" s="219"/>
      <c r="AD13" s="219"/>
      <c r="AE13" s="219"/>
      <c r="AF13" s="218" t="s">
        <v>315</v>
      </c>
      <c r="AG13" s="218"/>
      <c r="AH13" s="248">
        <v>6565.98</v>
      </c>
      <c r="AI13" s="248"/>
      <c r="AJ13" s="248"/>
      <c r="AK13" s="248"/>
      <c r="AL13" s="248"/>
      <c r="AM13" s="248"/>
      <c r="AN13" s="55" t="s">
        <v>316</v>
      </c>
      <c r="AO13" s="55"/>
      <c r="AP13" s="221">
        <f t="shared" si="2"/>
        <v>135443.9546772</v>
      </c>
      <c r="AQ13" s="221"/>
      <c r="AR13" s="221"/>
      <c r="AS13" s="221"/>
      <c r="AT13" s="221"/>
      <c r="AU13" s="221"/>
      <c r="AV13" s="221"/>
      <c r="AW13" s="221"/>
      <c r="AX13" s="221"/>
      <c r="AY13" s="221"/>
      <c r="AZ13" s="222"/>
      <c r="BB13" s="51"/>
      <c r="CE13" s="5" t="s">
        <v>30</v>
      </c>
      <c r="CF13" s="6" t="s">
        <v>31</v>
      </c>
      <c r="CG13" s="8">
        <v>8.7899999999999991</v>
      </c>
      <c r="CH13" s="4">
        <f t="shared" si="0"/>
        <v>126101.33999999998</v>
      </c>
    </row>
    <row r="14" spans="3:86" x14ac:dyDescent="0.25">
      <c r="C14" s="46"/>
      <c r="E14" s="200" t="s">
        <v>9</v>
      </c>
      <c r="F14" s="243"/>
      <c r="G14" s="243"/>
      <c r="H14" s="243"/>
      <c r="I14" s="243"/>
      <c r="J14" s="243"/>
      <c r="K14" s="230" t="str">
        <f t="shared" si="1"/>
        <v>SODIUM SULFATE</v>
      </c>
      <c r="L14" s="230"/>
      <c r="M14" s="230"/>
      <c r="N14" s="230"/>
      <c r="O14" s="230"/>
      <c r="P14" s="230"/>
      <c r="Q14" s="230"/>
      <c r="R14" s="230"/>
      <c r="S14" s="230"/>
      <c r="T14" s="230"/>
      <c r="U14" s="230"/>
      <c r="V14" s="230"/>
      <c r="W14" s="230"/>
      <c r="X14" s="230"/>
      <c r="Y14" s="168"/>
      <c r="Z14" s="203">
        <v>200</v>
      </c>
      <c r="AA14" s="203"/>
      <c r="AB14" s="203"/>
      <c r="AC14" s="203"/>
      <c r="AD14" s="203"/>
      <c r="AE14" s="203"/>
      <c r="AF14" s="230" t="s">
        <v>315</v>
      </c>
      <c r="AG14" s="230"/>
      <c r="AH14" s="249">
        <v>164149.60999999999</v>
      </c>
      <c r="AI14" s="249"/>
      <c r="AJ14" s="249"/>
      <c r="AK14" s="249"/>
      <c r="AL14" s="249"/>
      <c r="AM14" s="249"/>
      <c r="AN14" s="41" t="s">
        <v>316</v>
      </c>
      <c r="AP14" s="242">
        <f t="shared" si="2"/>
        <v>391743.04426499997</v>
      </c>
      <c r="AQ14" s="242"/>
      <c r="AR14" s="242"/>
      <c r="AS14" s="242"/>
      <c r="AT14" s="242"/>
      <c r="AU14" s="242"/>
      <c r="AV14" s="242"/>
      <c r="AW14" s="242"/>
      <c r="AX14" s="242"/>
      <c r="AY14" s="242"/>
      <c r="AZ14" s="206"/>
      <c r="BB14" s="51"/>
      <c r="CE14" s="5" t="s">
        <v>32</v>
      </c>
      <c r="CF14" s="9" t="s">
        <v>33</v>
      </c>
      <c r="CG14" s="7">
        <v>11.66</v>
      </c>
      <c r="CH14" s="4">
        <f t="shared" si="0"/>
        <v>167274.36000000002</v>
      </c>
    </row>
    <row r="15" spans="3:86" x14ac:dyDescent="0.25">
      <c r="C15" s="46"/>
      <c r="E15" s="223" t="s">
        <v>10</v>
      </c>
      <c r="F15" s="224"/>
      <c r="G15" s="224"/>
      <c r="H15" s="224"/>
      <c r="I15" s="224"/>
      <c r="J15" s="224"/>
      <c r="K15" s="225" t="str">
        <f t="shared" si="1"/>
        <v>SODA ASH</v>
      </c>
      <c r="L15" s="225"/>
      <c r="M15" s="225"/>
      <c r="N15" s="225"/>
      <c r="O15" s="225"/>
      <c r="P15" s="225"/>
      <c r="Q15" s="225"/>
      <c r="R15" s="225"/>
      <c r="S15" s="225"/>
      <c r="T15" s="225"/>
      <c r="U15" s="225"/>
      <c r="V15" s="225"/>
      <c r="W15" s="225"/>
      <c r="X15" s="225"/>
      <c r="Y15" s="167"/>
      <c r="Z15" s="226">
        <v>30</v>
      </c>
      <c r="AA15" s="226"/>
      <c r="AB15" s="226"/>
      <c r="AC15" s="226"/>
      <c r="AD15" s="226"/>
      <c r="AE15" s="226"/>
      <c r="AF15" s="225" t="s">
        <v>315</v>
      </c>
      <c r="AG15" s="225"/>
      <c r="AH15" s="227">
        <v>24622.44</v>
      </c>
      <c r="AI15" s="227"/>
      <c r="AJ15" s="227"/>
      <c r="AK15" s="227"/>
      <c r="AL15" s="227"/>
      <c r="AM15" s="227"/>
      <c r="AN15" s="54" t="s">
        <v>316</v>
      </c>
      <c r="AO15" s="54"/>
      <c r="AP15" s="228">
        <f t="shared" si="2"/>
        <v>218647.2672</v>
      </c>
      <c r="AQ15" s="228"/>
      <c r="AR15" s="228"/>
      <c r="AS15" s="228"/>
      <c r="AT15" s="228"/>
      <c r="AU15" s="228"/>
      <c r="AV15" s="228"/>
      <c r="AW15" s="228"/>
      <c r="AX15" s="228"/>
      <c r="AY15" s="228"/>
      <c r="AZ15" s="229"/>
      <c r="BB15" s="51"/>
      <c r="CE15" s="5" t="s">
        <v>34</v>
      </c>
      <c r="CF15" s="9" t="s">
        <v>35</v>
      </c>
      <c r="CG15" s="7">
        <v>5.84</v>
      </c>
      <c r="CH15" s="4">
        <f t="shared" si="0"/>
        <v>83780.639999999999</v>
      </c>
    </row>
    <row r="16" spans="3:86" x14ac:dyDescent="0.25">
      <c r="C16" s="46"/>
      <c r="E16" s="169"/>
      <c r="F16" s="169"/>
      <c r="G16" s="169"/>
      <c r="H16" s="169"/>
      <c r="I16" s="169"/>
      <c r="J16" s="169"/>
      <c r="K16" s="168"/>
      <c r="L16" s="168"/>
      <c r="M16" s="168"/>
      <c r="N16" s="168"/>
      <c r="O16" s="168"/>
      <c r="P16" s="168"/>
      <c r="Q16" s="168"/>
      <c r="R16" s="168"/>
      <c r="S16" s="168"/>
      <c r="T16" s="168"/>
      <c r="U16" s="168"/>
      <c r="V16" s="168"/>
      <c r="W16" s="168"/>
      <c r="X16" s="168"/>
      <c r="Y16" s="168"/>
      <c r="Z16" s="111"/>
      <c r="AA16" s="111"/>
      <c r="AB16" s="111"/>
      <c r="AC16" s="111"/>
      <c r="AD16" s="111"/>
      <c r="AE16" s="111"/>
      <c r="AF16" s="168"/>
      <c r="AG16" s="168"/>
      <c r="AH16" s="169"/>
      <c r="AI16" s="169"/>
      <c r="AJ16" s="169"/>
      <c r="AK16" s="169"/>
      <c r="AL16" s="169"/>
      <c r="AM16" s="169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B16" s="51"/>
      <c r="CE16" s="5" t="s">
        <v>36</v>
      </c>
      <c r="CF16" s="9" t="s">
        <v>37</v>
      </c>
      <c r="CG16" s="7">
        <v>20.14</v>
      </c>
      <c r="CH16" s="4">
        <f t="shared" si="0"/>
        <v>288928.44</v>
      </c>
    </row>
    <row r="17" spans="3:86" x14ac:dyDescent="0.25">
      <c r="C17" s="46"/>
      <c r="E17" s="169"/>
      <c r="F17" s="169"/>
      <c r="G17" s="169"/>
      <c r="H17" s="169"/>
      <c r="I17" s="169"/>
      <c r="J17" s="169"/>
      <c r="K17" s="168"/>
      <c r="L17" s="168"/>
      <c r="M17" s="168"/>
      <c r="N17" s="168"/>
      <c r="O17" s="168"/>
      <c r="P17" s="168"/>
      <c r="Q17" s="168"/>
      <c r="R17" s="168"/>
      <c r="S17" s="168"/>
      <c r="T17" s="168"/>
      <c r="U17" s="168"/>
      <c r="V17" s="168"/>
      <c r="W17" s="168"/>
      <c r="X17" s="168"/>
      <c r="Y17" s="168"/>
      <c r="Z17" s="111"/>
      <c r="AA17" s="111"/>
      <c r="AB17" s="111"/>
      <c r="AC17" s="111"/>
      <c r="AD17" s="111"/>
      <c r="AE17" s="111"/>
      <c r="AF17" s="168"/>
      <c r="AG17" s="168"/>
      <c r="AH17" s="169"/>
      <c r="AI17" s="169"/>
      <c r="AJ17" s="169"/>
      <c r="AK17" s="59"/>
      <c r="AL17" s="230" t="s">
        <v>318</v>
      </c>
      <c r="AM17" s="230"/>
      <c r="AN17" s="230"/>
      <c r="AO17" s="230"/>
      <c r="AP17" s="112" t="s">
        <v>11</v>
      </c>
      <c r="AQ17" s="242">
        <f>SUM(AP10:AZ15)</f>
        <v>1162499.2204374</v>
      </c>
      <c r="AR17" s="242"/>
      <c r="AS17" s="242"/>
      <c r="AT17" s="242"/>
      <c r="AU17" s="242"/>
      <c r="AV17" s="242"/>
      <c r="AW17" s="242"/>
      <c r="AX17" s="242"/>
      <c r="AY17" s="242"/>
      <c r="AZ17" s="242"/>
      <c r="BB17" s="51"/>
      <c r="CE17" s="5" t="s">
        <v>38</v>
      </c>
      <c r="CF17" s="6" t="s">
        <v>39</v>
      </c>
      <c r="CG17" s="8">
        <v>24.15</v>
      </c>
      <c r="CH17" s="4">
        <f t="shared" si="0"/>
        <v>346455.89999999997</v>
      </c>
    </row>
    <row r="18" spans="3:86" x14ac:dyDescent="0.25">
      <c r="C18" s="46"/>
      <c r="E18" s="169"/>
      <c r="F18" s="169"/>
      <c r="G18" s="169"/>
      <c r="H18" s="169"/>
      <c r="I18" s="169"/>
      <c r="J18" s="169"/>
      <c r="K18" s="168"/>
      <c r="L18" s="168"/>
      <c r="M18" s="168"/>
      <c r="N18" s="168"/>
      <c r="O18" s="168"/>
      <c r="P18" s="168"/>
      <c r="Q18" s="168"/>
      <c r="R18" s="168"/>
      <c r="S18" s="168"/>
      <c r="T18" s="168"/>
      <c r="U18" s="168"/>
      <c r="V18" s="168"/>
      <c r="W18" s="168"/>
      <c r="X18" s="168"/>
      <c r="Y18" s="168"/>
      <c r="Z18" s="111"/>
      <c r="AA18" s="111"/>
      <c r="AB18" s="111"/>
      <c r="AC18" s="111"/>
      <c r="AD18" s="111"/>
      <c r="AE18" s="111"/>
      <c r="AF18" s="168"/>
      <c r="AG18" s="168"/>
      <c r="AH18" s="169"/>
      <c r="AI18" s="169"/>
      <c r="AJ18" s="169"/>
      <c r="AK18" s="59"/>
      <c r="AL18" s="230" t="s">
        <v>317</v>
      </c>
      <c r="AM18" s="230"/>
      <c r="AN18" s="230"/>
      <c r="AO18" s="230"/>
      <c r="AP18" s="112" t="s">
        <v>11</v>
      </c>
      <c r="AQ18" s="242">
        <f>AQ17/AQ4</f>
        <v>553.57105735114283</v>
      </c>
      <c r="AR18" s="242"/>
      <c r="AS18" s="242"/>
      <c r="AT18" s="242"/>
      <c r="AU18" s="242"/>
      <c r="AV18" s="242"/>
      <c r="AW18" s="242"/>
      <c r="AX18" s="242"/>
      <c r="AY18" s="242"/>
      <c r="AZ18" s="242"/>
      <c r="BB18" s="51"/>
      <c r="CE18" s="5" t="s">
        <v>7</v>
      </c>
      <c r="CF18" s="6" t="s">
        <v>40</v>
      </c>
      <c r="CG18" s="7">
        <v>8.48</v>
      </c>
      <c r="CH18" s="4">
        <f t="shared" si="0"/>
        <v>121654.08</v>
      </c>
    </row>
    <row r="19" spans="3:86" x14ac:dyDescent="0.25">
      <c r="C19" s="46"/>
      <c r="E19" s="169"/>
      <c r="F19" s="169"/>
      <c r="G19" s="169"/>
      <c r="H19" s="169"/>
      <c r="I19" s="169"/>
      <c r="J19" s="169"/>
      <c r="K19" s="168"/>
      <c r="L19" s="168"/>
      <c r="M19" s="168"/>
      <c r="N19" s="168"/>
      <c r="O19" s="168"/>
      <c r="P19" s="168"/>
      <c r="Q19" s="168"/>
      <c r="R19" s="168"/>
      <c r="S19" s="168"/>
      <c r="T19" s="168"/>
      <c r="U19" s="168"/>
      <c r="V19" s="168"/>
      <c r="W19" s="168"/>
      <c r="X19" s="168"/>
      <c r="Y19" s="168"/>
      <c r="Z19" s="111"/>
      <c r="AA19" s="111"/>
      <c r="AB19" s="111"/>
      <c r="AC19" s="111"/>
      <c r="AD19" s="111"/>
      <c r="AE19" s="111"/>
      <c r="AF19" s="168"/>
      <c r="AG19" s="168"/>
      <c r="AH19" s="169"/>
      <c r="AI19" s="169"/>
      <c r="AJ19" s="169"/>
      <c r="AK19" s="169"/>
      <c r="AL19" s="169"/>
      <c r="AM19" s="169"/>
      <c r="AQ19" s="169"/>
      <c r="AR19" s="169"/>
      <c r="AS19" s="169"/>
      <c r="AT19" s="169"/>
      <c r="AU19" s="169"/>
      <c r="AV19" s="169"/>
      <c r="AW19" s="169"/>
      <c r="AX19" s="169"/>
      <c r="AY19" s="169"/>
      <c r="AZ19" s="169"/>
      <c r="BB19" s="51"/>
      <c r="CE19" s="5" t="s">
        <v>41</v>
      </c>
      <c r="CF19" s="6" t="s">
        <v>42</v>
      </c>
      <c r="CG19" s="7">
        <v>7.27</v>
      </c>
      <c r="CH19" s="4">
        <f t="shared" si="0"/>
        <v>104295.42</v>
      </c>
    </row>
    <row r="20" spans="3:86" ht="17.25" thickBot="1" x14ac:dyDescent="0.3">
      <c r="C20" s="60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2"/>
      <c r="CE20" s="5" t="s">
        <v>43</v>
      </c>
      <c r="CF20" s="6" t="s">
        <v>44</v>
      </c>
      <c r="CG20" s="7">
        <v>7.63</v>
      </c>
      <c r="CH20" s="4">
        <f t="shared" si="0"/>
        <v>109459.98</v>
      </c>
    </row>
    <row r="21" spans="3:86" x14ac:dyDescent="0.25">
      <c r="CE21" s="5" t="s">
        <v>45</v>
      </c>
      <c r="CF21" s="6" t="s">
        <v>46</v>
      </c>
      <c r="CG21" s="7">
        <v>9.5583270598076133</v>
      </c>
      <c r="CH21" s="4">
        <f t="shared" si="0"/>
        <v>137123.76</v>
      </c>
    </row>
    <row r="22" spans="3:86" ht="17.25" thickBot="1" x14ac:dyDescent="0.3">
      <c r="CE22" s="5" t="s">
        <v>47</v>
      </c>
      <c r="CF22" s="6" t="s">
        <v>48</v>
      </c>
      <c r="CG22" s="7">
        <v>6.66</v>
      </c>
      <c r="CH22" s="4">
        <f t="shared" si="0"/>
        <v>95544.36</v>
      </c>
    </row>
    <row r="23" spans="3:86" x14ac:dyDescent="0.25">
      <c r="C23" s="43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44"/>
      <c r="AN23" s="44"/>
      <c r="AO23" s="44"/>
      <c r="AP23" s="44"/>
      <c r="AQ23" s="44"/>
      <c r="AR23" s="44"/>
      <c r="AS23" s="44"/>
      <c r="AT23" s="44"/>
      <c r="AU23" s="44"/>
      <c r="AV23" s="44"/>
      <c r="AW23" s="44"/>
      <c r="AX23" s="44"/>
      <c r="AY23" s="44"/>
      <c r="AZ23" s="44"/>
      <c r="BA23" s="44"/>
      <c r="BB23" s="45"/>
      <c r="CE23" s="5" t="s">
        <v>49</v>
      </c>
      <c r="CF23" s="9" t="s">
        <v>50</v>
      </c>
      <c r="CG23" s="7">
        <v>12.14</v>
      </c>
      <c r="CH23" s="4">
        <f t="shared" si="0"/>
        <v>174160.44</v>
      </c>
    </row>
    <row r="24" spans="3:86" x14ac:dyDescent="0.25">
      <c r="C24" s="46"/>
      <c r="E24" s="245" t="s">
        <v>0</v>
      </c>
      <c r="F24" s="245"/>
      <c r="G24" s="245"/>
      <c r="H24" s="245"/>
      <c r="I24" s="245"/>
      <c r="J24" s="49" t="s">
        <v>11</v>
      </c>
      <c r="K24" s="245" t="s">
        <v>326</v>
      </c>
      <c r="L24" s="245"/>
      <c r="M24" s="245"/>
      <c r="N24" s="245"/>
      <c r="O24" s="245"/>
      <c r="P24" s="245"/>
      <c r="Q24" s="245"/>
      <c r="R24" s="245"/>
      <c r="S24" s="245"/>
      <c r="T24" s="245"/>
      <c r="U24" s="245"/>
      <c r="V24" s="49"/>
      <c r="W24" s="49"/>
      <c r="X24" s="49"/>
      <c r="Y24" s="49"/>
      <c r="Z24" s="49"/>
      <c r="AA24" s="49"/>
      <c r="AB24" s="49"/>
      <c r="AC24" s="49"/>
      <c r="AD24" s="50"/>
      <c r="AE24" s="50"/>
      <c r="AF24" s="50"/>
      <c r="AG24" s="50"/>
      <c r="AH24" s="245" t="s">
        <v>3</v>
      </c>
      <c r="AI24" s="245"/>
      <c r="AJ24" s="245"/>
      <c r="AK24" s="245"/>
      <c r="AL24" s="245"/>
      <c r="AM24" s="245"/>
      <c r="AN24" s="245"/>
      <c r="AO24" s="245"/>
      <c r="AP24" s="49" t="s">
        <v>11</v>
      </c>
      <c r="AQ24" s="247">
        <v>820.75</v>
      </c>
      <c r="AR24" s="247"/>
      <c r="AS24" s="247"/>
      <c r="AT24" s="247"/>
      <c r="AU24" s="49" t="s">
        <v>319</v>
      </c>
      <c r="AV24" s="49"/>
      <c r="AW24" s="49"/>
      <c r="AX24" s="49"/>
      <c r="AY24" s="49"/>
      <c r="AZ24" s="49"/>
      <c r="BB24" s="51"/>
      <c r="CE24" s="5" t="s">
        <v>51</v>
      </c>
      <c r="CF24" s="6" t="s">
        <v>52</v>
      </c>
      <c r="CG24" s="8">
        <v>16.57</v>
      </c>
      <c r="CH24" s="4">
        <f t="shared" si="0"/>
        <v>237713.22</v>
      </c>
    </row>
    <row r="25" spans="3:86" x14ac:dyDescent="0.25">
      <c r="C25" s="46"/>
      <c r="E25" s="245" t="s">
        <v>322</v>
      </c>
      <c r="F25" s="245"/>
      <c r="G25" s="245"/>
      <c r="H25" s="245"/>
      <c r="I25" s="245"/>
      <c r="J25" s="49" t="s">
        <v>11</v>
      </c>
      <c r="K25" s="245" t="s">
        <v>666</v>
      </c>
      <c r="L25" s="245"/>
      <c r="M25" s="245"/>
      <c r="N25" s="245"/>
      <c r="O25" s="245"/>
      <c r="P25" s="245"/>
      <c r="Q25" s="245"/>
      <c r="R25" s="245"/>
      <c r="S25" s="245"/>
      <c r="T25" s="245"/>
      <c r="U25" s="245"/>
      <c r="V25" s="49"/>
      <c r="W25" s="49"/>
      <c r="X25" s="49"/>
      <c r="Y25" s="49"/>
      <c r="Z25" s="49"/>
      <c r="AA25" s="49"/>
      <c r="AB25" s="49"/>
      <c r="AC25" s="49"/>
      <c r="AD25" s="50"/>
      <c r="AE25" s="50"/>
      <c r="AF25" s="50"/>
      <c r="AG25" s="50"/>
      <c r="AH25" s="245" t="s">
        <v>4</v>
      </c>
      <c r="AI25" s="245"/>
      <c r="AJ25" s="245"/>
      <c r="AK25" s="245"/>
      <c r="AL25" s="245"/>
      <c r="AM25" s="245"/>
      <c r="AN25" s="245"/>
      <c r="AO25" s="245"/>
      <c r="AP25" s="49" t="s">
        <v>11</v>
      </c>
      <c r="AQ25" s="245">
        <v>2100</v>
      </c>
      <c r="AR25" s="245"/>
      <c r="AS25" s="245"/>
      <c r="AT25" s="245"/>
      <c r="AU25" s="49" t="s">
        <v>320</v>
      </c>
      <c r="AV25" s="49"/>
      <c r="AW25" s="49"/>
      <c r="AX25" s="49"/>
      <c r="AY25" s="49"/>
      <c r="AZ25" s="49"/>
      <c r="BB25" s="51"/>
      <c r="CE25" s="5"/>
      <c r="CF25" s="6"/>
      <c r="CG25" s="8"/>
      <c r="CH25" s="4"/>
    </row>
    <row r="26" spans="3:86" x14ac:dyDescent="0.25">
      <c r="C26" s="46"/>
      <c r="E26" s="245" t="s">
        <v>1</v>
      </c>
      <c r="F26" s="245"/>
      <c r="G26" s="245"/>
      <c r="H26" s="245"/>
      <c r="I26" s="245"/>
      <c r="J26" s="49" t="s">
        <v>11</v>
      </c>
      <c r="K26" s="245" t="s">
        <v>665</v>
      </c>
      <c r="L26" s="245"/>
      <c r="M26" s="245"/>
      <c r="N26" s="245"/>
      <c r="O26" s="245"/>
      <c r="P26" s="245"/>
      <c r="Q26" s="245"/>
      <c r="R26" s="245"/>
      <c r="S26" s="245"/>
      <c r="T26" s="245"/>
      <c r="U26" s="245"/>
      <c r="V26" s="49"/>
      <c r="W26" s="49"/>
      <c r="X26" s="49"/>
      <c r="Y26" s="49"/>
      <c r="Z26" s="49"/>
      <c r="AA26" s="49"/>
      <c r="AB26" s="49"/>
      <c r="AC26" s="49"/>
      <c r="AD26" s="50"/>
      <c r="AE26" s="50"/>
      <c r="AF26" s="50"/>
      <c r="AG26" s="50"/>
      <c r="AH26" s="245"/>
      <c r="AI26" s="245"/>
      <c r="AJ26" s="245"/>
      <c r="AK26" s="245"/>
      <c r="AL26" s="245"/>
      <c r="AM26" s="245"/>
      <c r="AN26" s="245"/>
      <c r="AO26" s="245"/>
      <c r="AP26" s="49"/>
      <c r="AQ26" s="246"/>
      <c r="AR26" s="246"/>
      <c r="AS26" s="246"/>
      <c r="AT26" s="246"/>
      <c r="AU26" s="49"/>
      <c r="AV26" s="49"/>
      <c r="AW26" s="49"/>
      <c r="AX26" s="49"/>
      <c r="AY26" s="49"/>
      <c r="AZ26" s="49"/>
      <c r="BB26" s="51"/>
      <c r="CE26" s="5" t="s">
        <v>53</v>
      </c>
      <c r="CF26" s="9" t="s">
        <v>54</v>
      </c>
      <c r="CG26" s="7">
        <v>24.42</v>
      </c>
      <c r="CH26" s="4">
        <f t="shared" si="0"/>
        <v>350329.32</v>
      </c>
    </row>
    <row r="27" spans="3:86" x14ac:dyDescent="0.25">
      <c r="C27" s="46"/>
      <c r="E27" s="245" t="s">
        <v>2</v>
      </c>
      <c r="F27" s="245"/>
      <c r="G27" s="245"/>
      <c r="H27" s="245"/>
      <c r="I27" s="245"/>
      <c r="J27" s="49" t="s">
        <v>11</v>
      </c>
      <c r="K27" s="194" t="s">
        <v>417</v>
      </c>
      <c r="L27" s="194"/>
      <c r="M27" s="194"/>
      <c r="N27" s="194"/>
      <c r="O27" s="194"/>
      <c r="P27" s="194"/>
      <c r="Q27" s="194"/>
      <c r="R27" s="194"/>
      <c r="S27" s="194"/>
      <c r="T27" s="194"/>
      <c r="U27" s="194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245"/>
      <c r="AI27" s="245"/>
      <c r="AJ27" s="245"/>
      <c r="AK27" s="245"/>
      <c r="AL27" s="245"/>
      <c r="AM27" s="245"/>
      <c r="AN27" s="245"/>
      <c r="AO27" s="245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B27" s="51"/>
      <c r="CE27" s="5" t="s">
        <v>55</v>
      </c>
      <c r="CF27" s="6" t="s">
        <v>56</v>
      </c>
      <c r="CG27" s="8">
        <v>19.260000000000002</v>
      </c>
      <c r="CH27" s="4">
        <f t="shared" si="0"/>
        <v>276303.96000000002</v>
      </c>
    </row>
    <row r="28" spans="3:86" x14ac:dyDescent="0.25">
      <c r="C28" s="46"/>
      <c r="BB28" s="51"/>
      <c r="CE28" s="5" t="s">
        <v>57</v>
      </c>
      <c r="CF28" s="6" t="s">
        <v>58</v>
      </c>
      <c r="CG28" s="8">
        <v>16.22</v>
      </c>
      <c r="CH28" s="4">
        <f t="shared" si="0"/>
        <v>232692.12</v>
      </c>
    </row>
    <row r="29" spans="3:86" x14ac:dyDescent="0.25">
      <c r="C29" s="46"/>
      <c r="BB29" s="51"/>
      <c r="CE29" s="5" t="s">
        <v>59</v>
      </c>
      <c r="CF29" s="6" t="s">
        <v>60</v>
      </c>
      <c r="CG29" s="8">
        <v>21.41</v>
      </c>
      <c r="CH29" s="4">
        <f t="shared" si="0"/>
        <v>307147.86</v>
      </c>
    </row>
    <row r="30" spans="3:86" x14ac:dyDescent="0.25">
      <c r="C30" s="46"/>
      <c r="BB30" s="51"/>
      <c r="CE30" s="5" t="s">
        <v>61</v>
      </c>
      <c r="CF30" s="6" t="s">
        <v>62</v>
      </c>
      <c r="CG30" s="7">
        <v>17.59</v>
      </c>
      <c r="CH30" s="4">
        <f t="shared" si="0"/>
        <v>252346.13999999998</v>
      </c>
    </row>
    <row r="31" spans="3:86" x14ac:dyDescent="0.25">
      <c r="C31" s="46"/>
      <c r="E31" s="208" t="s">
        <v>5</v>
      </c>
      <c r="F31" s="209"/>
      <c r="G31" s="209"/>
      <c r="H31" s="209"/>
      <c r="I31" s="209"/>
      <c r="J31" s="209"/>
      <c r="K31" s="210" t="str">
        <f t="shared" ref="K31:K36" si="3">VLOOKUP(E31,$CE$1:$CH$1002,2,FALSE)</f>
        <v>NOVACRON YELLOW S-3R</v>
      </c>
      <c r="L31" s="210"/>
      <c r="M31" s="210"/>
      <c r="N31" s="210"/>
      <c r="O31" s="210"/>
      <c r="P31" s="210"/>
      <c r="Q31" s="210"/>
      <c r="R31" s="210"/>
      <c r="S31" s="210"/>
      <c r="T31" s="210"/>
      <c r="U31" s="210"/>
      <c r="V31" s="210"/>
      <c r="W31" s="210"/>
      <c r="X31" s="210"/>
      <c r="Y31" s="164"/>
      <c r="Z31" s="234">
        <v>2.1800000000000002</v>
      </c>
      <c r="AA31" s="234"/>
      <c r="AB31" s="234"/>
      <c r="AC31" s="234"/>
      <c r="AD31" s="234"/>
      <c r="AE31" s="234"/>
      <c r="AF31" s="210" t="s">
        <v>315</v>
      </c>
      <c r="AG31" s="210"/>
      <c r="AH31" s="235">
        <v>1789.23</v>
      </c>
      <c r="AI31" s="235"/>
      <c r="AJ31" s="235"/>
      <c r="AK31" s="235"/>
      <c r="AL31" s="235"/>
      <c r="AM31" s="235"/>
      <c r="AN31" s="52" t="s">
        <v>316</v>
      </c>
      <c r="AO31" s="52"/>
      <c r="AP31" s="213">
        <f t="shared" ref="AP31:AP36" si="4">(AH31*VLOOKUP(E31,$CE$1:$CH$1002,4,FALSE))/1000</f>
        <v>173774.34753659999</v>
      </c>
      <c r="AQ31" s="213"/>
      <c r="AR31" s="213"/>
      <c r="AS31" s="213"/>
      <c r="AT31" s="213"/>
      <c r="AU31" s="213"/>
      <c r="AV31" s="213"/>
      <c r="AW31" s="213"/>
      <c r="AX31" s="213"/>
      <c r="AY31" s="213"/>
      <c r="AZ31" s="214"/>
      <c r="BB31" s="51"/>
      <c r="CE31" s="5" t="s">
        <v>63</v>
      </c>
      <c r="CF31" s="6" t="s">
        <v>64</v>
      </c>
      <c r="CG31" s="7">
        <v>8.936572563780846</v>
      </c>
      <c r="CH31" s="4">
        <f t="shared" si="0"/>
        <v>128204.07000000002</v>
      </c>
    </row>
    <row r="32" spans="3:86" x14ac:dyDescent="0.25">
      <c r="C32" s="46"/>
      <c r="E32" s="200" t="s">
        <v>6</v>
      </c>
      <c r="F32" s="243"/>
      <c r="G32" s="243"/>
      <c r="H32" s="243"/>
      <c r="I32" s="243"/>
      <c r="J32" s="243"/>
      <c r="K32" s="230" t="str">
        <f t="shared" si="3"/>
        <v>NOVACRON RUBY S–3B</v>
      </c>
      <c r="L32" s="230"/>
      <c r="M32" s="230"/>
      <c r="N32" s="230"/>
      <c r="O32" s="230"/>
      <c r="P32" s="230"/>
      <c r="Q32" s="230"/>
      <c r="R32" s="230"/>
      <c r="S32" s="230"/>
      <c r="T32" s="230"/>
      <c r="U32" s="230"/>
      <c r="V32" s="230"/>
      <c r="W32" s="230"/>
      <c r="X32" s="230"/>
      <c r="Y32" s="168"/>
      <c r="Z32" s="232">
        <v>1.1000000000000001</v>
      </c>
      <c r="AA32" s="232"/>
      <c r="AB32" s="232"/>
      <c r="AC32" s="232"/>
      <c r="AD32" s="232"/>
      <c r="AE32" s="232"/>
      <c r="AF32" s="230" t="s">
        <v>315</v>
      </c>
      <c r="AG32" s="230"/>
      <c r="AH32" s="244">
        <v>902.82</v>
      </c>
      <c r="AI32" s="244"/>
      <c r="AJ32" s="244"/>
      <c r="AK32" s="244"/>
      <c r="AL32" s="244"/>
      <c r="AM32" s="244"/>
      <c r="AN32" s="41" t="s">
        <v>316</v>
      </c>
      <c r="AP32" s="242">
        <f t="shared" si="4"/>
        <v>108925.10660520001</v>
      </c>
      <c r="AQ32" s="242"/>
      <c r="AR32" s="242"/>
      <c r="AS32" s="242"/>
      <c r="AT32" s="242"/>
      <c r="AU32" s="242"/>
      <c r="AV32" s="242"/>
      <c r="AW32" s="242"/>
      <c r="AX32" s="242"/>
      <c r="AY32" s="242"/>
      <c r="AZ32" s="206"/>
      <c r="BB32" s="51"/>
      <c r="CE32" s="5" t="s">
        <v>65</v>
      </c>
      <c r="CF32" s="6" t="s">
        <v>66</v>
      </c>
      <c r="CG32" s="7">
        <v>8.3867837724801344</v>
      </c>
      <c r="CH32" s="4">
        <f t="shared" si="0"/>
        <v>120316.8</v>
      </c>
    </row>
    <row r="33" spans="3:86" x14ac:dyDescent="0.25">
      <c r="C33" s="46"/>
      <c r="E33" s="200" t="s">
        <v>7</v>
      </c>
      <c r="F33" s="243"/>
      <c r="G33" s="243"/>
      <c r="H33" s="243"/>
      <c r="I33" s="243"/>
      <c r="J33" s="243"/>
      <c r="K33" s="230" t="str">
        <f t="shared" si="3"/>
        <v>NOVACRON DARK BLUE S-GL</v>
      </c>
      <c r="L33" s="230"/>
      <c r="M33" s="230"/>
      <c r="N33" s="230"/>
      <c r="O33" s="230"/>
      <c r="P33" s="230"/>
      <c r="Q33" s="230"/>
      <c r="R33" s="230"/>
      <c r="S33" s="230"/>
      <c r="T33" s="230"/>
      <c r="U33" s="230"/>
      <c r="V33" s="230"/>
      <c r="W33" s="230"/>
      <c r="X33" s="230"/>
      <c r="Y33" s="168"/>
      <c r="Z33" s="232">
        <v>2.16</v>
      </c>
      <c r="AA33" s="232"/>
      <c r="AB33" s="232"/>
      <c r="AC33" s="232"/>
      <c r="AD33" s="232"/>
      <c r="AE33" s="232"/>
      <c r="AF33" s="230" t="s">
        <v>315</v>
      </c>
      <c r="AG33" s="230"/>
      <c r="AH33" s="244">
        <v>1772.82</v>
      </c>
      <c r="AI33" s="244"/>
      <c r="AJ33" s="244"/>
      <c r="AK33" s="244"/>
      <c r="AL33" s="244"/>
      <c r="AM33" s="244"/>
      <c r="AN33" s="41" t="s">
        <v>316</v>
      </c>
      <c r="AP33" s="242">
        <f t="shared" si="4"/>
        <v>215670.78610560001</v>
      </c>
      <c r="AQ33" s="242"/>
      <c r="AR33" s="242"/>
      <c r="AS33" s="242"/>
      <c r="AT33" s="242"/>
      <c r="AU33" s="242"/>
      <c r="AV33" s="242"/>
      <c r="AW33" s="242"/>
      <c r="AX33" s="242"/>
      <c r="AY33" s="242"/>
      <c r="AZ33" s="206"/>
      <c r="BB33" s="51"/>
      <c r="CE33" s="5" t="s">
        <v>67</v>
      </c>
      <c r="CF33" s="6" t="s">
        <v>68</v>
      </c>
      <c r="CG33" s="8">
        <v>7.34</v>
      </c>
      <c r="CH33" s="4">
        <f t="shared" si="0"/>
        <v>105299.64</v>
      </c>
    </row>
    <row r="34" spans="3:86" x14ac:dyDescent="0.25">
      <c r="C34" s="46"/>
      <c r="E34" s="216" t="s">
        <v>8</v>
      </c>
      <c r="F34" s="217"/>
      <c r="G34" s="217"/>
      <c r="H34" s="217"/>
      <c r="I34" s="217"/>
      <c r="J34" s="217"/>
      <c r="K34" s="218" t="str">
        <f t="shared" si="3"/>
        <v>FIMBIL EAS 40 NEW</v>
      </c>
      <c r="L34" s="218"/>
      <c r="M34" s="218"/>
      <c r="N34" s="218"/>
      <c r="O34" s="218"/>
      <c r="P34" s="218"/>
      <c r="Q34" s="218"/>
      <c r="R34" s="218"/>
      <c r="S34" s="218"/>
      <c r="T34" s="218"/>
      <c r="U34" s="218"/>
      <c r="V34" s="218"/>
      <c r="W34" s="218"/>
      <c r="X34" s="218"/>
      <c r="Y34" s="166"/>
      <c r="Z34" s="236">
        <v>8</v>
      </c>
      <c r="AA34" s="236"/>
      <c r="AB34" s="236"/>
      <c r="AC34" s="236"/>
      <c r="AD34" s="236"/>
      <c r="AE34" s="236"/>
      <c r="AF34" s="218" t="s">
        <v>315</v>
      </c>
      <c r="AG34" s="218"/>
      <c r="AH34" s="220">
        <v>6565.98</v>
      </c>
      <c r="AI34" s="220"/>
      <c r="AJ34" s="220"/>
      <c r="AK34" s="220"/>
      <c r="AL34" s="220"/>
      <c r="AM34" s="220"/>
      <c r="AN34" s="55" t="s">
        <v>316</v>
      </c>
      <c r="AO34" s="55"/>
      <c r="AP34" s="221">
        <f t="shared" si="4"/>
        <v>135443.9546772</v>
      </c>
      <c r="AQ34" s="221"/>
      <c r="AR34" s="221"/>
      <c r="AS34" s="221"/>
      <c r="AT34" s="221"/>
      <c r="AU34" s="221"/>
      <c r="AV34" s="221"/>
      <c r="AW34" s="221"/>
      <c r="AX34" s="221"/>
      <c r="AY34" s="221"/>
      <c r="AZ34" s="222"/>
      <c r="BB34" s="51"/>
      <c r="CE34" s="5" t="s">
        <v>69</v>
      </c>
      <c r="CF34" s="6" t="s">
        <v>70</v>
      </c>
      <c r="CG34" s="8">
        <v>13.47</v>
      </c>
      <c r="CH34" s="4">
        <f t="shared" si="0"/>
        <v>193240.62</v>
      </c>
    </row>
    <row r="35" spans="3:86" x14ac:dyDescent="0.25">
      <c r="C35" s="46"/>
      <c r="E35" s="200" t="s">
        <v>9</v>
      </c>
      <c r="F35" s="243"/>
      <c r="G35" s="243"/>
      <c r="H35" s="243"/>
      <c r="I35" s="243"/>
      <c r="J35" s="243"/>
      <c r="K35" s="230" t="str">
        <f t="shared" si="3"/>
        <v>SODIUM SULFATE</v>
      </c>
      <c r="L35" s="230"/>
      <c r="M35" s="230"/>
      <c r="N35" s="230"/>
      <c r="O35" s="230"/>
      <c r="P35" s="230"/>
      <c r="Q35" s="230"/>
      <c r="R35" s="230"/>
      <c r="S35" s="230"/>
      <c r="T35" s="230"/>
      <c r="U35" s="230"/>
      <c r="V35" s="230"/>
      <c r="W35" s="230"/>
      <c r="X35" s="230"/>
      <c r="Y35" s="168"/>
      <c r="Z35" s="232">
        <v>200</v>
      </c>
      <c r="AA35" s="232"/>
      <c r="AB35" s="232"/>
      <c r="AC35" s="232"/>
      <c r="AD35" s="232"/>
      <c r="AE35" s="232"/>
      <c r="AF35" s="230" t="s">
        <v>315</v>
      </c>
      <c r="AG35" s="230"/>
      <c r="AH35" s="244">
        <v>164149.60999999999</v>
      </c>
      <c r="AI35" s="244"/>
      <c r="AJ35" s="244"/>
      <c r="AK35" s="244"/>
      <c r="AL35" s="244"/>
      <c r="AM35" s="244"/>
      <c r="AN35" s="41" t="s">
        <v>316</v>
      </c>
      <c r="AP35" s="242">
        <f t="shared" si="4"/>
        <v>391743.04426499997</v>
      </c>
      <c r="AQ35" s="242"/>
      <c r="AR35" s="242"/>
      <c r="AS35" s="242"/>
      <c r="AT35" s="242"/>
      <c r="AU35" s="242"/>
      <c r="AV35" s="242"/>
      <c r="AW35" s="242"/>
      <c r="AX35" s="242"/>
      <c r="AY35" s="242"/>
      <c r="AZ35" s="206"/>
      <c r="BB35" s="51"/>
      <c r="CE35" s="10" t="s">
        <v>71</v>
      </c>
      <c r="CF35" s="6" t="s">
        <v>72</v>
      </c>
      <c r="CG35" s="7">
        <v>6.66</v>
      </c>
      <c r="CH35" s="4">
        <f t="shared" si="0"/>
        <v>95544.36</v>
      </c>
    </row>
    <row r="36" spans="3:86" x14ac:dyDescent="0.25">
      <c r="C36" s="46"/>
      <c r="E36" s="223" t="s">
        <v>10</v>
      </c>
      <c r="F36" s="224"/>
      <c r="G36" s="224"/>
      <c r="H36" s="224"/>
      <c r="I36" s="224"/>
      <c r="J36" s="224"/>
      <c r="K36" s="225" t="str">
        <f t="shared" si="3"/>
        <v>SODA ASH</v>
      </c>
      <c r="L36" s="225"/>
      <c r="M36" s="225"/>
      <c r="N36" s="225"/>
      <c r="O36" s="225"/>
      <c r="P36" s="225"/>
      <c r="Q36" s="225"/>
      <c r="R36" s="225"/>
      <c r="S36" s="225"/>
      <c r="T36" s="225"/>
      <c r="U36" s="225"/>
      <c r="V36" s="225"/>
      <c r="W36" s="225"/>
      <c r="X36" s="225"/>
      <c r="Y36" s="167"/>
      <c r="Z36" s="237">
        <v>30</v>
      </c>
      <c r="AA36" s="237"/>
      <c r="AB36" s="237"/>
      <c r="AC36" s="237"/>
      <c r="AD36" s="237"/>
      <c r="AE36" s="237"/>
      <c r="AF36" s="225" t="s">
        <v>315</v>
      </c>
      <c r="AG36" s="225"/>
      <c r="AH36" s="238">
        <v>24622.44</v>
      </c>
      <c r="AI36" s="238"/>
      <c r="AJ36" s="238"/>
      <c r="AK36" s="238"/>
      <c r="AL36" s="238"/>
      <c r="AM36" s="238"/>
      <c r="AN36" s="54" t="s">
        <v>316</v>
      </c>
      <c r="AO36" s="54"/>
      <c r="AP36" s="228">
        <f t="shared" si="4"/>
        <v>218647.2672</v>
      </c>
      <c r="AQ36" s="228"/>
      <c r="AR36" s="228"/>
      <c r="AS36" s="228"/>
      <c r="AT36" s="228"/>
      <c r="AU36" s="228"/>
      <c r="AV36" s="228"/>
      <c r="AW36" s="228"/>
      <c r="AX36" s="228"/>
      <c r="AY36" s="228"/>
      <c r="AZ36" s="229"/>
      <c r="BB36" s="51"/>
      <c r="CE36" s="10" t="s">
        <v>73</v>
      </c>
      <c r="CF36" s="6" t="s">
        <v>74</v>
      </c>
      <c r="CG36" s="7">
        <v>10.055604349644501</v>
      </c>
      <c r="CH36" s="4">
        <f t="shared" si="0"/>
        <v>144257.70000000001</v>
      </c>
    </row>
    <row r="37" spans="3:86" x14ac:dyDescent="0.25">
      <c r="C37" s="46"/>
      <c r="E37" s="169"/>
      <c r="F37" s="169"/>
      <c r="G37" s="169"/>
      <c r="H37" s="169"/>
      <c r="I37" s="169"/>
      <c r="J37" s="169"/>
      <c r="K37" s="168"/>
      <c r="L37" s="168"/>
      <c r="M37" s="168"/>
      <c r="N37" s="168"/>
      <c r="O37" s="168"/>
      <c r="P37" s="168"/>
      <c r="Q37" s="168"/>
      <c r="R37" s="168"/>
      <c r="S37" s="168"/>
      <c r="T37" s="168"/>
      <c r="U37" s="168"/>
      <c r="V37" s="168"/>
      <c r="W37" s="168"/>
      <c r="X37" s="168"/>
      <c r="Y37" s="168"/>
      <c r="Z37" s="111"/>
      <c r="AA37" s="111"/>
      <c r="AB37" s="111"/>
      <c r="AC37" s="111"/>
      <c r="AD37" s="111"/>
      <c r="AE37" s="111"/>
      <c r="AF37" s="168"/>
      <c r="AG37" s="168"/>
      <c r="AH37" s="169"/>
      <c r="AI37" s="169"/>
      <c r="AJ37" s="169"/>
      <c r="AK37" s="169"/>
      <c r="AL37" s="169"/>
      <c r="AM37" s="169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B37" s="51"/>
      <c r="CE37" s="10" t="s">
        <v>75</v>
      </c>
      <c r="CF37" s="11" t="s">
        <v>76</v>
      </c>
      <c r="CG37" s="7">
        <v>8.91</v>
      </c>
      <c r="CH37" s="4">
        <f t="shared" si="0"/>
        <v>127822.86</v>
      </c>
    </row>
    <row r="38" spans="3:86" x14ac:dyDescent="0.25">
      <c r="C38" s="46"/>
      <c r="E38" s="169"/>
      <c r="F38" s="169"/>
      <c r="G38" s="169"/>
      <c r="H38" s="169"/>
      <c r="I38" s="169"/>
      <c r="J38" s="169"/>
      <c r="K38" s="168"/>
      <c r="L38" s="168"/>
      <c r="M38" s="168"/>
      <c r="N38" s="168"/>
      <c r="O38" s="168"/>
      <c r="P38" s="168"/>
      <c r="Q38" s="168"/>
      <c r="R38" s="168"/>
      <c r="S38" s="168"/>
      <c r="T38" s="168"/>
      <c r="U38" s="168"/>
      <c r="V38" s="168"/>
      <c r="W38" s="168"/>
      <c r="X38" s="168"/>
      <c r="Y38" s="168"/>
      <c r="Z38" s="111"/>
      <c r="AA38" s="111"/>
      <c r="AB38" s="111"/>
      <c r="AC38" s="111"/>
      <c r="AD38" s="111"/>
      <c r="AE38" s="111"/>
      <c r="AF38" s="168"/>
      <c r="AG38" s="168"/>
      <c r="AH38" s="169"/>
      <c r="AI38" s="169"/>
      <c r="AJ38" s="169"/>
      <c r="AK38" s="59"/>
      <c r="AL38" s="230" t="s">
        <v>318</v>
      </c>
      <c r="AM38" s="230"/>
      <c r="AN38" s="230"/>
      <c r="AO38" s="230"/>
      <c r="AP38" s="112" t="s">
        <v>11</v>
      </c>
      <c r="AQ38" s="242">
        <f>SUM(AP31:AZ36)</f>
        <v>1244204.5063895998</v>
      </c>
      <c r="AR38" s="242"/>
      <c r="AS38" s="242"/>
      <c r="AT38" s="242"/>
      <c r="AU38" s="242"/>
      <c r="AV38" s="242"/>
      <c r="AW38" s="242"/>
      <c r="AX38" s="242"/>
      <c r="AY38" s="242"/>
      <c r="AZ38" s="242"/>
      <c r="BB38" s="51"/>
      <c r="CE38" s="10" t="s">
        <v>77</v>
      </c>
      <c r="CF38" s="11" t="s">
        <v>78</v>
      </c>
      <c r="CG38" s="8">
        <v>10.63</v>
      </c>
      <c r="CH38" s="4">
        <f t="shared" si="0"/>
        <v>152497.98000000001</v>
      </c>
    </row>
    <row r="39" spans="3:86" x14ac:dyDescent="0.25">
      <c r="C39" s="46"/>
      <c r="E39" s="169"/>
      <c r="F39" s="169"/>
      <c r="G39" s="169"/>
      <c r="H39" s="169"/>
      <c r="I39" s="169"/>
      <c r="J39" s="169"/>
      <c r="K39" s="168"/>
      <c r="L39" s="168"/>
      <c r="M39" s="168"/>
      <c r="N39" s="168"/>
      <c r="O39" s="168"/>
      <c r="P39" s="168"/>
      <c r="Q39" s="168"/>
      <c r="R39" s="168"/>
      <c r="S39" s="168"/>
      <c r="T39" s="168"/>
      <c r="U39" s="168"/>
      <c r="V39" s="168"/>
      <c r="W39" s="168"/>
      <c r="X39" s="168"/>
      <c r="Y39" s="168"/>
      <c r="Z39" s="111"/>
      <c r="AA39" s="111"/>
      <c r="AB39" s="111"/>
      <c r="AC39" s="111"/>
      <c r="AD39" s="111"/>
      <c r="AE39" s="111"/>
      <c r="AF39" s="168"/>
      <c r="AG39" s="168"/>
      <c r="AH39" s="169"/>
      <c r="AI39" s="169"/>
      <c r="AJ39" s="169"/>
      <c r="AK39" s="59"/>
      <c r="AL39" s="230" t="s">
        <v>317</v>
      </c>
      <c r="AM39" s="230"/>
      <c r="AN39" s="230"/>
      <c r="AO39" s="230"/>
      <c r="AP39" s="112" t="s">
        <v>11</v>
      </c>
      <c r="AQ39" s="242">
        <f>AQ38/AQ25</f>
        <v>592.4783363759999</v>
      </c>
      <c r="AR39" s="242"/>
      <c r="AS39" s="242"/>
      <c r="AT39" s="242"/>
      <c r="AU39" s="242"/>
      <c r="AV39" s="242"/>
      <c r="AW39" s="242"/>
      <c r="AX39" s="242"/>
      <c r="AY39" s="242"/>
      <c r="AZ39" s="242"/>
      <c r="BB39" s="51"/>
      <c r="CE39" s="10" t="s">
        <v>79</v>
      </c>
      <c r="CF39" s="11" t="s">
        <v>80</v>
      </c>
      <c r="CG39" s="8">
        <v>19.899999999999999</v>
      </c>
      <c r="CH39" s="4">
        <f t="shared" si="0"/>
        <v>285485.39999999997</v>
      </c>
    </row>
    <row r="40" spans="3:86" x14ac:dyDescent="0.25">
      <c r="C40" s="46"/>
      <c r="E40" s="169"/>
      <c r="F40" s="169"/>
      <c r="G40" s="169"/>
      <c r="H40" s="169"/>
      <c r="I40" s="169"/>
      <c r="J40" s="169"/>
      <c r="K40" s="168"/>
      <c r="L40" s="168"/>
      <c r="M40" s="168"/>
      <c r="N40" s="168"/>
      <c r="O40" s="168"/>
      <c r="P40" s="168"/>
      <c r="Q40" s="168"/>
      <c r="R40" s="168"/>
      <c r="S40" s="168"/>
      <c r="T40" s="168"/>
      <c r="U40" s="168"/>
      <c r="V40" s="168"/>
      <c r="W40" s="168"/>
      <c r="X40" s="168"/>
      <c r="Y40" s="168"/>
      <c r="Z40" s="111"/>
      <c r="AA40" s="111"/>
      <c r="AB40" s="111"/>
      <c r="AC40" s="111"/>
      <c r="AD40" s="111"/>
      <c r="AE40" s="111"/>
      <c r="AF40" s="168"/>
      <c r="AG40" s="168"/>
      <c r="AH40" s="169"/>
      <c r="AI40" s="169"/>
      <c r="AJ40" s="169"/>
      <c r="AK40" s="169"/>
      <c r="AL40" s="169"/>
      <c r="AM40" s="169"/>
      <c r="AQ40" s="169"/>
      <c r="AR40" s="169"/>
      <c r="AS40" s="169"/>
      <c r="AT40" s="169"/>
      <c r="AU40" s="169"/>
      <c r="AV40" s="169"/>
      <c r="AW40" s="169"/>
      <c r="AX40" s="169"/>
      <c r="AY40" s="169"/>
      <c r="AZ40" s="169"/>
      <c r="BB40" s="51"/>
      <c r="CE40" s="10" t="s">
        <v>81</v>
      </c>
      <c r="CF40" s="11" t="s">
        <v>82</v>
      </c>
      <c r="CG40" s="8">
        <v>13.35</v>
      </c>
      <c r="CH40" s="4">
        <f t="shared" si="0"/>
        <v>191519.1</v>
      </c>
    </row>
    <row r="41" spans="3:86" ht="17.25" thickBot="1" x14ac:dyDescent="0.3">
      <c r="C41" s="60"/>
      <c r="D41" s="61"/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2"/>
      <c r="CE41" s="10" t="s">
        <v>83</v>
      </c>
      <c r="CF41" s="11" t="s">
        <v>84</v>
      </c>
      <c r="CG41" s="8">
        <v>12.75</v>
      </c>
      <c r="CH41" s="4">
        <f t="shared" si="0"/>
        <v>182911.5</v>
      </c>
    </row>
    <row r="42" spans="3:86" x14ac:dyDescent="0.25">
      <c r="CE42" s="10" t="s">
        <v>85</v>
      </c>
      <c r="CF42" s="11" t="s">
        <v>86</v>
      </c>
      <c r="CG42" s="8">
        <v>28.05</v>
      </c>
      <c r="CH42" s="4">
        <f t="shared" si="0"/>
        <v>402405.3</v>
      </c>
    </row>
    <row r="43" spans="3:86" ht="17.25" thickBot="1" x14ac:dyDescent="0.3">
      <c r="CE43" s="10" t="s">
        <v>87</v>
      </c>
      <c r="CF43" s="11" t="s">
        <v>88</v>
      </c>
      <c r="CG43" s="8">
        <v>27.2</v>
      </c>
      <c r="CH43" s="4">
        <f t="shared" si="0"/>
        <v>390211.2</v>
      </c>
    </row>
    <row r="44" spans="3:86" x14ac:dyDescent="0.25">
      <c r="C44" s="43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44"/>
      <c r="AV44" s="44"/>
      <c r="AW44" s="44"/>
      <c r="AX44" s="44"/>
      <c r="AY44" s="44"/>
      <c r="AZ44" s="44"/>
      <c r="BA44" s="44"/>
      <c r="BB44" s="45"/>
      <c r="CE44" s="10" t="s">
        <v>89</v>
      </c>
      <c r="CF44" s="11" t="s">
        <v>90</v>
      </c>
      <c r="CG44" s="8">
        <v>21.194841070681722</v>
      </c>
      <c r="CH44" s="4">
        <f t="shared" si="0"/>
        <v>304061.19</v>
      </c>
    </row>
    <row r="45" spans="3:86" x14ac:dyDescent="0.25">
      <c r="C45" s="46"/>
      <c r="E45" s="245" t="s">
        <v>0</v>
      </c>
      <c r="F45" s="245"/>
      <c r="G45" s="245"/>
      <c r="H45" s="245"/>
      <c r="I45" s="245"/>
      <c r="J45" s="49" t="s">
        <v>11</v>
      </c>
      <c r="K45" s="245" t="s">
        <v>328</v>
      </c>
      <c r="L45" s="245"/>
      <c r="M45" s="245"/>
      <c r="N45" s="245"/>
      <c r="O45" s="245"/>
      <c r="P45" s="245"/>
      <c r="Q45" s="245"/>
      <c r="R45" s="245"/>
      <c r="S45" s="245"/>
      <c r="T45" s="245"/>
      <c r="U45" s="245"/>
      <c r="V45" s="49"/>
      <c r="W45" s="49"/>
      <c r="X45" s="49"/>
      <c r="Y45" s="49"/>
      <c r="Z45" s="49"/>
      <c r="AA45" s="49"/>
      <c r="AB45" s="49"/>
      <c r="AC45" s="49"/>
      <c r="AD45" s="50"/>
      <c r="AE45" s="50"/>
      <c r="AF45" s="50"/>
      <c r="AG45" s="50"/>
      <c r="AH45" s="245" t="s">
        <v>3</v>
      </c>
      <c r="AI45" s="245"/>
      <c r="AJ45" s="245"/>
      <c r="AK45" s="245"/>
      <c r="AL45" s="245"/>
      <c r="AM45" s="245"/>
      <c r="AN45" s="245"/>
      <c r="AO45" s="245"/>
      <c r="AP45" s="49" t="s">
        <v>11</v>
      </c>
      <c r="AQ45" s="247">
        <v>820.75</v>
      </c>
      <c r="AR45" s="247"/>
      <c r="AS45" s="247"/>
      <c r="AT45" s="247"/>
      <c r="AU45" s="49" t="s">
        <v>319</v>
      </c>
      <c r="AV45" s="49"/>
      <c r="AW45" s="49"/>
      <c r="AX45" s="49"/>
      <c r="AY45" s="49"/>
      <c r="AZ45" s="49"/>
      <c r="BB45" s="51"/>
      <c r="CE45" s="10" t="s">
        <v>91</v>
      </c>
      <c r="CF45" s="11" t="s">
        <v>92</v>
      </c>
      <c r="CG45" s="7">
        <v>29.388728565453786</v>
      </c>
      <c r="CH45" s="4">
        <f t="shared" si="0"/>
        <v>421610.7</v>
      </c>
    </row>
    <row r="46" spans="3:86" x14ac:dyDescent="0.25">
      <c r="C46" s="46"/>
      <c r="E46" s="245" t="s">
        <v>322</v>
      </c>
      <c r="F46" s="245"/>
      <c r="G46" s="245"/>
      <c r="H46" s="245"/>
      <c r="I46" s="245"/>
      <c r="J46" s="49" t="s">
        <v>11</v>
      </c>
      <c r="K46" s="245" t="s">
        <v>667</v>
      </c>
      <c r="L46" s="245"/>
      <c r="M46" s="245"/>
      <c r="N46" s="245"/>
      <c r="O46" s="245"/>
      <c r="P46" s="245"/>
      <c r="Q46" s="245"/>
      <c r="R46" s="245"/>
      <c r="S46" s="245"/>
      <c r="T46" s="245"/>
      <c r="U46" s="245"/>
      <c r="V46" s="49"/>
      <c r="W46" s="49"/>
      <c r="X46" s="49"/>
      <c r="Y46" s="49"/>
      <c r="Z46" s="49"/>
      <c r="AA46" s="49"/>
      <c r="AB46" s="49"/>
      <c r="AC46" s="49"/>
      <c r="AD46" s="50"/>
      <c r="AE46" s="50"/>
      <c r="AF46" s="50"/>
      <c r="AG46" s="50"/>
      <c r="AH46" s="245" t="s">
        <v>4</v>
      </c>
      <c r="AI46" s="245"/>
      <c r="AJ46" s="245"/>
      <c r="AK46" s="245"/>
      <c r="AL46" s="245"/>
      <c r="AM46" s="245"/>
      <c r="AN46" s="245"/>
      <c r="AO46" s="245"/>
      <c r="AP46" s="49" t="s">
        <v>11</v>
      </c>
      <c r="AQ46" s="245">
        <v>2100</v>
      </c>
      <c r="AR46" s="245"/>
      <c r="AS46" s="245"/>
      <c r="AT46" s="245"/>
      <c r="AU46" s="49" t="s">
        <v>320</v>
      </c>
      <c r="AV46" s="49"/>
      <c r="AW46" s="49"/>
      <c r="AX46" s="49"/>
      <c r="AY46" s="49"/>
      <c r="AZ46" s="49"/>
      <c r="BB46" s="51"/>
      <c r="CE46" s="10"/>
      <c r="CF46" s="11"/>
      <c r="CG46" s="7"/>
      <c r="CH46" s="4"/>
    </row>
    <row r="47" spans="3:86" x14ac:dyDescent="0.25">
      <c r="C47" s="46"/>
      <c r="E47" s="245" t="s">
        <v>1</v>
      </c>
      <c r="F47" s="245"/>
      <c r="G47" s="245"/>
      <c r="H47" s="245"/>
      <c r="I47" s="245"/>
      <c r="J47" s="49" t="s">
        <v>11</v>
      </c>
      <c r="K47" s="245" t="s">
        <v>665</v>
      </c>
      <c r="L47" s="245"/>
      <c r="M47" s="245"/>
      <c r="N47" s="245"/>
      <c r="O47" s="245"/>
      <c r="P47" s="245"/>
      <c r="Q47" s="245"/>
      <c r="R47" s="245"/>
      <c r="S47" s="245"/>
      <c r="T47" s="245"/>
      <c r="U47" s="245"/>
      <c r="V47" s="49"/>
      <c r="W47" s="49"/>
      <c r="X47" s="49"/>
      <c r="Y47" s="49"/>
      <c r="Z47" s="49"/>
      <c r="AA47" s="49"/>
      <c r="AB47" s="49"/>
      <c r="AC47" s="49"/>
      <c r="AD47" s="50"/>
      <c r="AE47" s="50"/>
      <c r="AF47" s="50"/>
      <c r="AG47" s="50"/>
      <c r="AH47" s="245"/>
      <c r="AI47" s="245"/>
      <c r="AJ47" s="245"/>
      <c r="AK47" s="245"/>
      <c r="AL47" s="245"/>
      <c r="AM47" s="245"/>
      <c r="AN47" s="245"/>
      <c r="AO47" s="245"/>
      <c r="AP47" s="49"/>
      <c r="AQ47" s="246"/>
      <c r="AR47" s="246"/>
      <c r="AS47" s="246"/>
      <c r="AT47" s="246"/>
      <c r="AU47" s="49"/>
      <c r="AV47" s="49"/>
      <c r="AW47" s="49"/>
      <c r="AX47" s="49"/>
      <c r="AY47" s="49"/>
      <c r="AZ47" s="49"/>
      <c r="BB47" s="51"/>
      <c r="CE47" s="10" t="s">
        <v>93</v>
      </c>
      <c r="CF47" s="11" t="s">
        <v>94</v>
      </c>
      <c r="CG47" s="8">
        <v>10.32</v>
      </c>
      <c r="CH47" s="4">
        <f t="shared" si="0"/>
        <v>148050.72</v>
      </c>
    </row>
    <row r="48" spans="3:86" x14ac:dyDescent="0.25">
      <c r="C48" s="46"/>
      <c r="E48" s="245" t="s">
        <v>2</v>
      </c>
      <c r="F48" s="245"/>
      <c r="G48" s="245"/>
      <c r="H48" s="245"/>
      <c r="I48" s="245"/>
      <c r="J48" s="49" t="s">
        <v>11</v>
      </c>
      <c r="K48" s="194" t="s">
        <v>417</v>
      </c>
      <c r="L48" s="194"/>
      <c r="M48" s="194"/>
      <c r="N48" s="194"/>
      <c r="O48" s="194"/>
      <c r="P48" s="194"/>
      <c r="Q48" s="194"/>
      <c r="R48" s="194"/>
      <c r="S48" s="194"/>
      <c r="T48" s="194"/>
      <c r="U48" s="194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245"/>
      <c r="AI48" s="245"/>
      <c r="AJ48" s="245"/>
      <c r="AK48" s="245"/>
      <c r="AL48" s="245"/>
      <c r="AM48" s="245"/>
      <c r="AN48" s="245"/>
      <c r="AO48" s="245"/>
      <c r="AP48" s="49"/>
      <c r="AQ48" s="49"/>
      <c r="AR48" s="49"/>
      <c r="AS48" s="49"/>
      <c r="AT48" s="49"/>
      <c r="AU48" s="49"/>
      <c r="AV48" s="49"/>
      <c r="AW48" s="49"/>
      <c r="AX48" s="49"/>
      <c r="AY48" s="49"/>
      <c r="AZ48" s="49"/>
      <c r="BB48" s="51"/>
      <c r="CE48" s="10" t="s">
        <v>95</v>
      </c>
      <c r="CF48" s="11" t="s">
        <v>96</v>
      </c>
      <c r="CG48" s="8">
        <v>8.36</v>
      </c>
      <c r="CH48" s="4">
        <f t="shared" si="0"/>
        <v>119932.56</v>
      </c>
    </row>
    <row r="49" spans="3:86" x14ac:dyDescent="0.25">
      <c r="C49" s="46"/>
      <c r="BB49" s="51"/>
      <c r="CE49" s="10" t="s">
        <v>97</v>
      </c>
      <c r="CF49" s="11" t="s">
        <v>98</v>
      </c>
      <c r="CG49" s="8">
        <v>7.56</v>
      </c>
      <c r="CH49" s="4">
        <f t="shared" si="0"/>
        <v>108455.76</v>
      </c>
    </row>
    <row r="50" spans="3:86" x14ac:dyDescent="0.25">
      <c r="C50" s="46"/>
      <c r="BB50" s="51"/>
      <c r="CE50" s="10" t="s">
        <v>99</v>
      </c>
      <c r="CF50" s="11" t="s">
        <v>100</v>
      </c>
      <c r="CG50" s="7">
        <v>7.185372229192807</v>
      </c>
      <c r="CH50" s="4">
        <f t="shared" si="0"/>
        <v>103081.35</v>
      </c>
    </row>
    <row r="51" spans="3:86" x14ac:dyDescent="0.25">
      <c r="C51" s="46"/>
      <c r="BB51" s="51"/>
      <c r="CE51" s="10" t="s">
        <v>101</v>
      </c>
      <c r="CF51" s="11" t="s">
        <v>102</v>
      </c>
      <c r="CG51" s="7">
        <v>6.0066583019657047</v>
      </c>
      <c r="CH51" s="4">
        <f t="shared" si="0"/>
        <v>86171.520000000004</v>
      </c>
    </row>
    <row r="52" spans="3:86" x14ac:dyDescent="0.25">
      <c r="C52" s="46"/>
      <c r="E52" s="208" t="s">
        <v>5</v>
      </c>
      <c r="F52" s="209"/>
      <c r="G52" s="209"/>
      <c r="H52" s="209"/>
      <c r="I52" s="209"/>
      <c r="J52" s="209"/>
      <c r="K52" s="210" t="str">
        <f t="shared" ref="K52:K57" si="5">VLOOKUP(E52,$CE$1:$CH$1002,2,FALSE)</f>
        <v>NOVACRON YELLOW S-3R</v>
      </c>
      <c r="L52" s="210"/>
      <c r="M52" s="210"/>
      <c r="N52" s="210"/>
      <c r="O52" s="210"/>
      <c r="P52" s="210"/>
      <c r="Q52" s="210"/>
      <c r="R52" s="210"/>
      <c r="S52" s="210"/>
      <c r="T52" s="210"/>
      <c r="U52" s="210"/>
      <c r="V52" s="210"/>
      <c r="W52" s="210"/>
      <c r="X52" s="210"/>
      <c r="Y52" s="164"/>
      <c r="Z52" s="234">
        <v>5.8769999999999998</v>
      </c>
      <c r="AA52" s="234"/>
      <c r="AB52" s="234"/>
      <c r="AC52" s="234"/>
      <c r="AD52" s="234"/>
      <c r="AE52" s="234"/>
      <c r="AF52" s="210" t="s">
        <v>315</v>
      </c>
      <c r="AG52" s="210"/>
      <c r="AH52" s="235">
        <v>4823.54</v>
      </c>
      <c r="AI52" s="235"/>
      <c r="AJ52" s="235"/>
      <c r="AK52" s="235"/>
      <c r="AL52" s="235"/>
      <c r="AM52" s="235"/>
      <c r="AN52" s="52" t="s">
        <v>316</v>
      </c>
      <c r="AO52" s="52"/>
      <c r="AP52" s="213">
        <f t="shared" ref="AP52:AP57" si="6">(AH52*VLOOKUP(E52,$CE$1:$CH$1002,4,FALSE))/1000</f>
        <v>468473.8777668</v>
      </c>
      <c r="AQ52" s="213"/>
      <c r="AR52" s="213"/>
      <c r="AS52" s="213"/>
      <c r="AT52" s="213"/>
      <c r="AU52" s="213"/>
      <c r="AV52" s="213"/>
      <c r="AW52" s="213"/>
      <c r="AX52" s="213"/>
      <c r="AY52" s="213"/>
      <c r="AZ52" s="214"/>
      <c r="BB52" s="51"/>
      <c r="CE52" s="10" t="s">
        <v>103</v>
      </c>
      <c r="CF52" s="11" t="s">
        <v>104</v>
      </c>
      <c r="CG52" s="7">
        <v>7.8263355639202565</v>
      </c>
      <c r="CH52" s="4">
        <f t="shared" si="0"/>
        <v>112276.61</v>
      </c>
    </row>
    <row r="53" spans="3:86" x14ac:dyDescent="0.25">
      <c r="C53" s="46"/>
      <c r="E53" s="200" t="s">
        <v>6</v>
      </c>
      <c r="F53" s="243"/>
      <c r="G53" s="243"/>
      <c r="H53" s="243"/>
      <c r="I53" s="243"/>
      <c r="J53" s="243"/>
      <c r="K53" s="230" t="str">
        <f t="shared" si="5"/>
        <v>NOVACRON RUBY S–3B</v>
      </c>
      <c r="L53" s="230"/>
      <c r="M53" s="230"/>
      <c r="N53" s="230"/>
      <c r="O53" s="230"/>
      <c r="P53" s="230"/>
      <c r="Q53" s="230"/>
      <c r="R53" s="230"/>
      <c r="S53" s="230"/>
      <c r="T53" s="230"/>
      <c r="U53" s="230"/>
      <c r="V53" s="230"/>
      <c r="W53" s="230"/>
      <c r="X53" s="230"/>
      <c r="Y53" s="168"/>
      <c r="Z53" s="232">
        <v>2.3849999999999998</v>
      </c>
      <c r="AA53" s="232"/>
      <c r="AB53" s="232"/>
      <c r="AC53" s="232"/>
      <c r="AD53" s="232"/>
      <c r="AE53" s="232"/>
      <c r="AF53" s="230" t="s">
        <v>315</v>
      </c>
      <c r="AG53" s="230"/>
      <c r="AH53" s="244">
        <v>1957.48</v>
      </c>
      <c r="AI53" s="244"/>
      <c r="AJ53" s="244"/>
      <c r="AK53" s="244"/>
      <c r="AL53" s="244"/>
      <c r="AM53" s="244"/>
      <c r="AN53" s="41" t="s">
        <v>316</v>
      </c>
      <c r="AP53" s="242">
        <f t="shared" si="6"/>
        <v>236169.68795280001</v>
      </c>
      <c r="AQ53" s="242"/>
      <c r="AR53" s="242"/>
      <c r="AS53" s="242"/>
      <c r="AT53" s="242"/>
      <c r="AU53" s="242"/>
      <c r="AV53" s="242"/>
      <c r="AW53" s="242"/>
      <c r="AX53" s="242"/>
      <c r="AY53" s="242"/>
      <c r="AZ53" s="206"/>
      <c r="BB53" s="51"/>
      <c r="CE53" s="10" t="s">
        <v>105</v>
      </c>
      <c r="CF53" s="11" t="s">
        <v>106</v>
      </c>
      <c r="CG53" s="7">
        <v>5.4474048515265583</v>
      </c>
      <c r="CH53" s="4">
        <f t="shared" si="0"/>
        <v>78148.47</v>
      </c>
    </row>
    <row r="54" spans="3:86" x14ac:dyDescent="0.25">
      <c r="C54" s="46"/>
      <c r="E54" s="200" t="s">
        <v>7</v>
      </c>
      <c r="F54" s="243"/>
      <c r="G54" s="243"/>
      <c r="H54" s="243"/>
      <c r="I54" s="243"/>
      <c r="J54" s="243"/>
      <c r="K54" s="230" t="str">
        <f t="shared" si="5"/>
        <v>NOVACRON DARK BLUE S-GL</v>
      </c>
      <c r="L54" s="230"/>
      <c r="M54" s="230"/>
      <c r="N54" s="230"/>
      <c r="O54" s="230"/>
      <c r="P54" s="230"/>
      <c r="Q54" s="230"/>
      <c r="R54" s="230"/>
      <c r="S54" s="230"/>
      <c r="T54" s="230"/>
      <c r="U54" s="230"/>
      <c r="V54" s="230"/>
      <c r="W54" s="230"/>
      <c r="X54" s="230"/>
      <c r="Y54" s="168"/>
      <c r="Z54" s="232">
        <v>1.8720000000000001</v>
      </c>
      <c r="AA54" s="232"/>
      <c r="AB54" s="232"/>
      <c r="AC54" s="232"/>
      <c r="AD54" s="232"/>
      <c r="AE54" s="232"/>
      <c r="AF54" s="230" t="s">
        <v>315</v>
      </c>
      <c r="AG54" s="230"/>
      <c r="AH54" s="244">
        <v>1536.44</v>
      </c>
      <c r="AI54" s="244"/>
      <c r="AJ54" s="244"/>
      <c r="AK54" s="244"/>
      <c r="AL54" s="244"/>
      <c r="AM54" s="244"/>
      <c r="AN54" s="41" t="s">
        <v>316</v>
      </c>
      <c r="AP54" s="242">
        <f t="shared" si="6"/>
        <v>186914.19467520001</v>
      </c>
      <c r="AQ54" s="242"/>
      <c r="AR54" s="242"/>
      <c r="AS54" s="242"/>
      <c r="AT54" s="242"/>
      <c r="AU54" s="242"/>
      <c r="AV54" s="242"/>
      <c r="AW54" s="242"/>
      <c r="AX54" s="242"/>
      <c r="AY54" s="242"/>
      <c r="AZ54" s="206"/>
      <c r="BB54" s="51"/>
      <c r="CE54" s="10" t="s">
        <v>107</v>
      </c>
      <c r="CF54" s="11" t="s">
        <v>108</v>
      </c>
      <c r="CG54" s="7">
        <v>7.1763592639063152</v>
      </c>
      <c r="CH54" s="4">
        <f t="shared" si="0"/>
        <v>102952.05</v>
      </c>
    </row>
    <row r="55" spans="3:86" x14ac:dyDescent="0.25">
      <c r="C55" s="46"/>
      <c r="E55" s="216" t="s">
        <v>8</v>
      </c>
      <c r="F55" s="217"/>
      <c r="G55" s="217"/>
      <c r="H55" s="217"/>
      <c r="I55" s="217"/>
      <c r="J55" s="217"/>
      <c r="K55" s="218" t="str">
        <f t="shared" si="5"/>
        <v>FIMBIL EAS 40 NEW</v>
      </c>
      <c r="L55" s="218"/>
      <c r="M55" s="218"/>
      <c r="N55" s="218"/>
      <c r="O55" s="218"/>
      <c r="P55" s="218"/>
      <c r="Q55" s="218"/>
      <c r="R55" s="218"/>
      <c r="S55" s="218"/>
      <c r="T55" s="218"/>
      <c r="U55" s="218"/>
      <c r="V55" s="218"/>
      <c r="W55" s="218"/>
      <c r="X55" s="218"/>
      <c r="Y55" s="166"/>
      <c r="Z55" s="236">
        <v>8</v>
      </c>
      <c r="AA55" s="236"/>
      <c r="AB55" s="236"/>
      <c r="AC55" s="236"/>
      <c r="AD55" s="236"/>
      <c r="AE55" s="236"/>
      <c r="AF55" s="218" t="s">
        <v>315</v>
      </c>
      <c r="AG55" s="218"/>
      <c r="AH55" s="220">
        <v>6565.98</v>
      </c>
      <c r="AI55" s="220"/>
      <c r="AJ55" s="220"/>
      <c r="AK55" s="220"/>
      <c r="AL55" s="220"/>
      <c r="AM55" s="220"/>
      <c r="AN55" s="55" t="s">
        <v>316</v>
      </c>
      <c r="AO55" s="55"/>
      <c r="AP55" s="221">
        <f t="shared" si="6"/>
        <v>135443.9546772</v>
      </c>
      <c r="AQ55" s="221"/>
      <c r="AR55" s="221"/>
      <c r="AS55" s="221"/>
      <c r="AT55" s="221"/>
      <c r="AU55" s="221"/>
      <c r="AV55" s="221"/>
      <c r="AW55" s="221"/>
      <c r="AX55" s="221"/>
      <c r="AY55" s="221"/>
      <c r="AZ55" s="222"/>
      <c r="BB55" s="51"/>
      <c r="CE55" s="10" t="s">
        <v>109</v>
      </c>
      <c r="CF55" s="11" t="s">
        <v>110</v>
      </c>
      <c r="CG55" s="7">
        <v>6.1914303638644919</v>
      </c>
      <c r="CH55" s="4">
        <f t="shared" si="0"/>
        <v>88822.26</v>
      </c>
    </row>
    <row r="56" spans="3:86" x14ac:dyDescent="0.25">
      <c r="C56" s="46"/>
      <c r="E56" s="200" t="s">
        <v>9</v>
      </c>
      <c r="F56" s="243"/>
      <c r="G56" s="243"/>
      <c r="H56" s="243"/>
      <c r="I56" s="243"/>
      <c r="J56" s="243"/>
      <c r="K56" s="230" t="str">
        <f t="shared" si="5"/>
        <v>SODIUM SULFATE</v>
      </c>
      <c r="L56" s="230"/>
      <c r="M56" s="230"/>
      <c r="N56" s="230"/>
      <c r="O56" s="230"/>
      <c r="P56" s="230"/>
      <c r="Q56" s="230"/>
      <c r="R56" s="230"/>
      <c r="S56" s="230"/>
      <c r="T56" s="230"/>
      <c r="U56" s="230"/>
      <c r="V56" s="230"/>
      <c r="W56" s="230"/>
      <c r="X56" s="230"/>
      <c r="Y56" s="168"/>
      <c r="Z56" s="232">
        <v>200</v>
      </c>
      <c r="AA56" s="232"/>
      <c r="AB56" s="232"/>
      <c r="AC56" s="232"/>
      <c r="AD56" s="232"/>
      <c r="AE56" s="232"/>
      <c r="AF56" s="230" t="s">
        <v>315</v>
      </c>
      <c r="AG56" s="230"/>
      <c r="AH56" s="244">
        <v>164149.60999999999</v>
      </c>
      <c r="AI56" s="244"/>
      <c r="AJ56" s="244"/>
      <c r="AK56" s="244"/>
      <c r="AL56" s="244"/>
      <c r="AM56" s="244"/>
      <c r="AN56" s="41" t="s">
        <v>316</v>
      </c>
      <c r="AP56" s="242">
        <f t="shared" si="6"/>
        <v>391743.04426499997</v>
      </c>
      <c r="AQ56" s="242"/>
      <c r="AR56" s="242"/>
      <c r="AS56" s="242"/>
      <c r="AT56" s="242"/>
      <c r="AU56" s="242"/>
      <c r="AV56" s="242"/>
      <c r="AW56" s="242"/>
      <c r="AX56" s="242"/>
      <c r="AY56" s="242"/>
      <c r="AZ56" s="206"/>
      <c r="BB56" s="51"/>
      <c r="CE56" s="10" t="s">
        <v>111</v>
      </c>
      <c r="CF56" s="11" t="s">
        <v>112</v>
      </c>
      <c r="CG56" s="7">
        <v>6.0397867001254708</v>
      </c>
      <c r="CH56" s="4">
        <f t="shared" si="0"/>
        <v>86646.78</v>
      </c>
    </row>
    <row r="57" spans="3:86" x14ac:dyDescent="0.25">
      <c r="C57" s="46"/>
      <c r="E57" s="223" t="s">
        <v>10</v>
      </c>
      <c r="F57" s="224"/>
      <c r="G57" s="224"/>
      <c r="H57" s="224"/>
      <c r="I57" s="224"/>
      <c r="J57" s="224"/>
      <c r="K57" s="225" t="str">
        <f t="shared" si="5"/>
        <v>SODA ASH</v>
      </c>
      <c r="L57" s="225"/>
      <c r="M57" s="225"/>
      <c r="N57" s="225"/>
      <c r="O57" s="225"/>
      <c r="P57" s="225"/>
      <c r="Q57" s="225"/>
      <c r="R57" s="225"/>
      <c r="S57" s="225"/>
      <c r="T57" s="225"/>
      <c r="U57" s="225"/>
      <c r="V57" s="225"/>
      <c r="W57" s="225"/>
      <c r="X57" s="225"/>
      <c r="Y57" s="167"/>
      <c r="Z57" s="237">
        <v>30</v>
      </c>
      <c r="AA57" s="237"/>
      <c r="AB57" s="237"/>
      <c r="AC57" s="237"/>
      <c r="AD57" s="237"/>
      <c r="AE57" s="237"/>
      <c r="AF57" s="225" t="s">
        <v>315</v>
      </c>
      <c r="AG57" s="225"/>
      <c r="AH57" s="238">
        <v>24622.44</v>
      </c>
      <c r="AI57" s="238"/>
      <c r="AJ57" s="238"/>
      <c r="AK57" s="238"/>
      <c r="AL57" s="238"/>
      <c r="AM57" s="238"/>
      <c r="AN57" s="54" t="s">
        <v>316</v>
      </c>
      <c r="AO57" s="54"/>
      <c r="AP57" s="228">
        <f t="shared" si="6"/>
        <v>218647.2672</v>
      </c>
      <c r="AQ57" s="228"/>
      <c r="AR57" s="228"/>
      <c r="AS57" s="228"/>
      <c r="AT57" s="228"/>
      <c r="AU57" s="228"/>
      <c r="AV57" s="228"/>
      <c r="AW57" s="228"/>
      <c r="AX57" s="228"/>
      <c r="AY57" s="228"/>
      <c r="AZ57" s="229"/>
      <c r="BB57" s="51"/>
      <c r="CE57" s="10" t="s">
        <v>113</v>
      </c>
      <c r="CF57" s="11" t="s">
        <v>114</v>
      </c>
      <c r="CG57" s="7">
        <v>8.1017858636553743</v>
      </c>
      <c r="CH57" s="4">
        <f t="shared" si="0"/>
        <v>116228.22</v>
      </c>
    </row>
    <row r="58" spans="3:86" x14ac:dyDescent="0.25">
      <c r="C58" s="46"/>
      <c r="E58" s="169"/>
      <c r="F58" s="169"/>
      <c r="G58" s="169"/>
      <c r="H58" s="169"/>
      <c r="I58" s="169"/>
      <c r="J58" s="169"/>
      <c r="K58" s="168"/>
      <c r="L58" s="168"/>
      <c r="M58" s="168"/>
      <c r="N58" s="168"/>
      <c r="O58" s="168"/>
      <c r="P58" s="168"/>
      <c r="Q58" s="168"/>
      <c r="R58" s="168"/>
      <c r="S58" s="168"/>
      <c r="T58" s="168"/>
      <c r="U58" s="168"/>
      <c r="V58" s="168"/>
      <c r="W58" s="168"/>
      <c r="X58" s="168"/>
      <c r="Y58" s="168"/>
      <c r="Z58" s="111"/>
      <c r="AA58" s="111"/>
      <c r="AB58" s="111"/>
      <c r="AC58" s="111"/>
      <c r="AD58" s="111"/>
      <c r="AE58" s="111"/>
      <c r="AF58" s="168"/>
      <c r="AG58" s="168"/>
      <c r="AH58" s="169"/>
      <c r="AI58" s="169"/>
      <c r="AJ58" s="169"/>
      <c r="AK58" s="169"/>
      <c r="AL58" s="169"/>
      <c r="AM58" s="169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B58" s="51"/>
      <c r="CE58" s="10" t="s">
        <v>115</v>
      </c>
      <c r="CF58" s="11" t="s">
        <v>116</v>
      </c>
      <c r="CG58" s="7">
        <v>13.444857800083646</v>
      </c>
      <c r="CH58" s="4">
        <f t="shared" si="0"/>
        <v>192879.93</v>
      </c>
    </row>
    <row r="59" spans="3:86" x14ac:dyDescent="0.25">
      <c r="C59" s="46"/>
      <c r="E59" s="169"/>
      <c r="F59" s="169"/>
      <c r="G59" s="169"/>
      <c r="H59" s="169"/>
      <c r="I59" s="169"/>
      <c r="J59" s="169"/>
      <c r="K59" s="168"/>
      <c r="L59" s="168"/>
      <c r="M59" s="168"/>
      <c r="N59" s="168"/>
      <c r="O59" s="168"/>
      <c r="P59" s="168"/>
      <c r="Q59" s="168"/>
      <c r="R59" s="168"/>
      <c r="S59" s="168"/>
      <c r="T59" s="168"/>
      <c r="U59" s="168"/>
      <c r="V59" s="168"/>
      <c r="W59" s="168"/>
      <c r="X59" s="168"/>
      <c r="Y59" s="168"/>
      <c r="Z59" s="111"/>
      <c r="AA59" s="111"/>
      <c r="AB59" s="111"/>
      <c r="AC59" s="111"/>
      <c r="AD59" s="111"/>
      <c r="AE59" s="111"/>
      <c r="AF59" s="168"/>
      <c r="AG59" s="168"/>
      <c r="AH59" s="169"/>
      <c r="AI59" s="169"/>
      <c r="AJ59" s="169"/>
      <c r="AK59" s="59"/>
      <c r="AL59" s="230" t="s">
        <v>318</v>
      </c>
      <c r="AM59" s="230"/>
      <c r="AN59" s="230"/>
      <c r="AO59" s="230"/>
      <c r="AP59" s="112" t="s">
        <v>11</v>
      </c>
      <c r="AQ59" s="242">
        <f>SUM(AP52:AZ57)</f>
        <v>1637392.0265370002</v>
      </c>
      <c r="AR59" s="242"/>
      <c r="AS59" s="242"/>
      <c r="AT59" s="242"/>
      <c r="AU59" s="242"/>
      <c r="AV59" s="242"/>
      <c r="AW59" s="242"/>
      <c r="AX59" s="242"/>
      <c r="AY59" s="242"/>
      <c r="AZ59" s="242"/>
      <c r="BB59" s="51"/>
      <c r="CE59" s="10" t="s">
        <v>117</v>
      </c>
      <c r="CF59" s="11" t="s">
        <v>118</v>
      </c>
      <c r="CG59" s="7">
        <v>5.9245141502857939</v>
      </c>
      <c r="CH59" s="4">
        <f t="shared" si="0"/>
        <v>84993.08</v>
      </c>
    </row>
    <row r="60" spans="3:86" x14ac:dyDescent="0.25">
      <c r="C60" s="46"/>
      <c r="E60" s="169"/>
      <c r="F60" s="169"/>
      <c r="G60" s="169"/>
      <c r="H60" s="169"/>
      <c r="I60" s="169"/>
      <c r="J60" s="169"/>
      <c r="K60" s="168"/>
      <c r="L60" s="168"/>
      <c r="M60" s="168"/>
      <c r="N60" s="168"/>
      <c r="O60" s="168"/>
      <c r="P60" s="168"/>
      <c r="Q60" s="168"/>
      <c r="R60" s="168"/>
      <c r="S60" s="168"/>
      <c r="T60" s="168"/>
      <c r="U60" s="168"/>
      <c r="V60" s="168"/>
      <c r="W60" s="168"/>
      <c r="X60" s="168"/>
      <c r="Y60" s="168"/>
      <c r="Z60" s="111"/>
      <c r="AA60" s="111"/>
      <c r="AB60" s="111"/>
      <c r="AC60" s="111"/>
      <c r="AD60" s="111"/>
      <c r="AE60" s="111"/>
      <c r="AF60" s="168"/>
      <c r="AG60" s="168"/>
      <c r="AH60" s="169"/>
      <c r="AI60" s="169"/>
      <c r="AJ60" s="169"/>
      <c r="AK60" s="59"/>
      <c r="AL60" s="230" t="s">
        <v>317</v>
      </c>
      <c r="AM60" s="230"/>
      <c r="AN60" s="230"/>
      <c r="AO60" s="230"/>
      <c r="AP60" s="112" t="s">
        <v>11</v>
      </c>
      <c r="AQ60" s="242">
        <f>AQ59/AQ46</f>
        <v>779.71048882714297</v>
      </c>
      <c r="AR60" s="242"/>
      <c r="AS60" s="242"/>
      <c r="AT60" s="242"/>
      <c r="AU60" s="242"/>
      <c r="AV60" s="242"/>
      <c r="AW60" s="242"/>
      <c r="AX60" s="242"/>
      <c r="AY60" s="242"/>
      <c r="AZ60" s="242"/>
      <c r="BB60" s="51"/>
      <c r="CE60" s="10" t="s">
        <v>119</v>
      </c>
      <c r="CF60" s="11" t="s">
        <v>120</v>
      </c>
      <c r="CG60" s="7">
        <v>22.600925693573121</v>
      </c>
      <c r="CH60" s="4">
        <f t="shared" si="0"/>
        <v>324232.88</v>
      </c>
    </row>
    <row r="61" spans="3:86" x14ac:dyDescent="0.25">
      <c r="C61" s="46"/>
      <c r="E61" s="169"/>
      <c r="F61" s="169"/>
      <c r="G61" s="169"/>
      <c r="H61" s="169"/>
      <c r="I61" s="169"/>
      <c r="J61" s="169"/>
      <c r="K61" s="168"/>
      <c r="L61" s="168"/>
      <c r="M61" s="168"/>
      <c r="N61" s="168"/>
      <c r="O61" s="168"/>
      <c r="P61" s="168"/>
      <c r="Q61" s="168"/>
      <c r="R61" s="168"/>
      <c r="S61" s="168"/>
      <c r="T61" s="168"/>
      <c r="U61" s="168"/>
      <c r="V61" s="168"/>
      <c r="W61" s="168"/>
      <c r="X61" s="168"/>
      <c r="Y61" s="168"/>
      <c r="Z61" s="111"/>
      <c r="AA61" s="111"/>
      <c r="AB61" s="111"/>
      <c r="AC61" s="111"/>
      <c r="AD61" s="111"/>
      <c r="AE61" s="111"/>
      <c r="AF61" s="168"/>
      <c r="AG61" s="168"/>
      <c r="AH61" s="169"/>
      <c r="AI61" s="169"/>
      <c r="AJ61" s="169"/>
      <c r="AK61" s="169"/>
      <c r="AL61" s="169"/>
      <c r="AM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B61" s="51"/>
      <c r="CE61" s="10" t="s">
        <v>121</v>
      </c>
      <c r="CF61" s="11" t="s">
        <v>122</v>
      </c>
      <c r="CG61" s="7">
        <v>16.283755053673499</v>
      </c>
      <c r="CH61" s="4">
        <f t="shared" si="0"/>
        <v>233606.75</v>
      </c>
    </row>
    <row r="62" spans="3:86" ht="17.25" thickBot="1" x14ac:dyDescent="0.3">
      <c r="C62" s="60"/>
      <c r="D62" s="61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  <c r="AJ62" s="61"/>
      <c r="AK62" s="61"/>
      <c r="AL62" s="61"/>
      <c r="AM62" s="61"/>
      <c r="AN62" s="61"/>
      <c r="AO62" s="61"/>
      <c r="AP62" s="61"/>
      <c r="AQ62" s="61"/>
      <c r="AR62" s="61"/>
      <c r="AS62" s="61"/>
      <c r="AT62" s="61"/>
      <c r="AU62" s="61"/>
      <c r="AV62" s="61"/>
      <c r="AW62" s="61"/>
      <c r="AX62" s="61"/>
      <c r="AY62" s="61"/>
      <c r="AZ62" s="61"/>
      <c r="BA62" s="61"/>
      <c r="BB62" s="62"/>
      <c r="CE62" s="10" t="s">
        <v>123</v>
      </c>
      <c r="CF62" s="11" t="s">
        <v>124</v>
      </c>
      <c r="CG62" s="7">
        <v>12.855069705841348</v>
      </c>
      <c r="CH62" s="4">
        <f t="shared" si="0"/>
        <v>184418.83</v>
      </c>
    </row>
    <row r="63" spans="3:86" ht="17.25" thickBot="1" x14ac:dyDescent="0.3">
      <c r="CE63" s="10" t="s">
        <v>125</v>
      </c>
      <c r="CF63" s="11" t="s">
        <v>126</v>
      </c>
      <c r="CG63" s="7">
        <v>17.105289976300014</v>
      </c>
      <c r="CH63" s="4">
        <f t="shared" si="0"/>
        <v>245392.49</v>
      </c>
    </row>
    <row r="64" spans="3:86" x14ac:dyDescent="0.25">
      <c r="C64" s="43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44"/>
      <c r="AV64" s="44"/>
      <c r="AW64" s="44"/>
      <c r="AX64" s="44"/>
      <c r="AY64" s="44"/>
      <c r="AZ64" s="44"/>
      <c r="BA64" s="44"/>
      <c r="BB64" s="45"/>
      <c r="CE64" s="10" t="s">
        <v>127</v>
      </c>
      <c r="CF64" s="11" t="s">
        <v>128</v>
      </c>
      <c r="CG64" s="7">
        <v>22.969960964728845</v>
      </c>
      <c r="CH64" s="4">
        <f t="shared" si="0"/>
        <v>329527.06</v>
      </c>
    </row>
    <row r="65" spans="3:86" x14ac:dyDescent="0.25">
      <c r="C65" s="46"/>
      <c r="E65" s="245" t="s">
        <v>0</v>
      </c>
      <c r="F65" s="245"/>
      <c r="G65" s="245"/>
      <c r="H65" s="245"/>
      <c r="I65" s="245"/>
      <c r="J65" s="49" t="s">
        <v>11</v>
      </c>
      <c r="K65" s="245" t="s">
        <v>340</v>
      </c>
      <c r="L65" s="245"/>
      <c r="M65" s="245"/>
      <c r="N65" s="245"/>
      <c r="O65" s="245"/>
      <c r="P65" s="245"/>
      <c r="Q65" s="245"/>
      <c r="R65" s="245"/>
      <c r="S65" s="245"/>
      <c r="T65" s="245"/>
      <c r="U65" s="245"/>
      <c r="V65" s="49"/>
      <c r="W65" s="49"/>
      <c r="X65" s="49"/>
      <c r="Y65" s="49"/>
      <c r="Z65" s="49"/>
      <c r="AA65" s="49"/>
      <c r="AB65" s="49"/>
      <c r="AC65" s="49"/>
      <c r="AD65" s="50"/>
      <c r="AE65" s="50"/>
      <c r="AF65" s="50"/>
      <c r="AG65" s="50"/>
      <c r="AH65" s="245" t="s">
        <v>3</v>
      </c>
      <c r="AI65" s="245"/>
      <c r="AJ65" s="245"/>
      <c r="AK65" s="245"/>
      <c r="AL65" s="245"/>
      <c r="AM65" s="245"/>
      <c r="AN65" s="245"/>
      <c r="AO65" s="245"/>
      <c r="AP65" s="49" t="s">
        <v>11</v>
      </c>
      <c r="AQ65" s="247">
        <v>820.75</v>
      </c>
      <c r="AR65" s="247"/>
      <c r="AS65" s="247"/>
      <c r="AT65" s="247"/>
      <c r="AU65" s="49" t="s">
        <v>319</v>
      </c>
      <c r="AV65" s="49"/>
      <c r="AW65" s="49"/>
      <c r="AX65" s="49"/>
      <c r="AY65" s="49"/>
      <c r="AZ65" s="49"/>
      <c r="BB65" s="51"/>
      <c r="CE65" s="10" t="s">
        <v>129</v>
      </c>
      <c r="CF65" s="11" t="s">
        <v>130</v>
      </c>
      <c r="CG65" s="7">
        <v>20.822014498815001</v>
      </c>
      <c r="CH65" s="4">
        <f t="shared" si="0"/>
        <v>298712.62</v>
      </c>
    </row>
    <row r="66" spans="3:86" x14ac:dyDescent="0.25">
      <c r="C66" s="46"/>
      <c r="E66" s="245" t="s">
        <v>322</v>
      </c>
      <c r="F66" s="245"/>
      <c r="G66" s="245"/>
      <c r="H66" s="245"/>
      <c r="I66" s="245"/>
      <c r="J66" s="49" t="s">
        <v>11</v>
      </c>
      <c r="K66" s="245" t="s">
        <v>668</v>
      </c>
      <c r="L66" s="245"/>
      <c r="M66" s="245"/>
      <c r="N66" s="245"/>
      <c r="O66" s="245"/>
      <c r="P66" s="245"/>
      <c r="Q66" s="245"/>
      <c r="R66" s="245"/>
      <c r="S66" s="245"/>
      <c r="T66" s="245"/>
      <c r="U66" s="245"/>
      <c r="V66" s="49"/>
      <c r="W66" s="49"/>
      <c r="X66" s="49"/>
      <c r="Y66" s="49"/>
      <c r="Z66" s="49"/>
      <c r="AA66" s="49"/>
      <c r="AB66" s="49"/>
      <c r="AC66" s="49"/>
      <c r="AD66" s="50"/>
      <c r="AE66" s="50"/>
      <c r="AF66" s="50"/>
      <c r="AG66" s="50"/>
      <c r="AH66" s="245" t="s">
        <v>4</v>
      </c>
      <c r="AI66" s="245"/>
      <c r="AJ66" s="245"/>
      <c r="AK66" s="245"/>
      <c r="AL66" s="245"/>
      <c r="AM66" s="245"/>
      <c r="AN66" s="245"/>
      <c r="AO66" s="245"/>
      <c r="AP66" s="49" t="s">
        <v>11</v>
      </c>
      <c r="AQ66" s="245">
        <v>2100</v>
      </c>
      <c r="AR66" s="245"/>
      <c r="AS66" s="245"/>
      <c r="AT66" s="245"/>
      <c r="AU66" s="49" t="s">
        <v>320</v>
      </c>
      <c r="AV66" s="49"/>
      <c r="AW66" s="49"/>
      <c r="AX66" s="49"/>
      <c r="AY66" s="49"/>
      <c r="AZ66" s="49"/>
      <c r="BB66" s="51"/>
      <c r="CE66" s="10" t="s">
        <v>131</v>
      </c>
      <c r="CF66" s="11" t="s">
        <v>132</v>
      </c>
      <c r="CG66" s="7">
        <v>7.3308385612714346</v>
      </c>
      <c r="CH66" s="4">
        <f t="shared" si="0"/>
        <v>105168.21</v>
      </c>
    </row>
    <row r="67" spans="3:86" x14ac:dyDescent="0.25">
      <c r="C67" s="46"/>
      <c r="E67" s="245" t="s">
        <v>1</v>
      </c>
      <c r="F67" s="245"/>
      <c r="G67" s="245"/>
      <c r="H67" s="245"/>
      <c r="I67" s="245"/>
      <c r="J67" s="49" t="s">
        <v>11</v>
      </c>
      <c r="K67" s="245" t="s">
        <v>665</v>
      </c>
      <c r="L67" s="245"/>
      <c r="M67" s="245"/>
      <c r="N67" s="245"/>
      <c r="O67" s="245"/>
      <c r="P67" s="245"/>
      <c r="Q67" s="245"/>
      <c r="R67" s="245"/>
      <c r="S67" s="245"/>
      <c r="T67" s="245"/>
      <c r="U67" s="245"/>
      <c r="V67" s="49"/>
      <c r="W67" s="49"/>
      <c r="X67" s="49"/>
      <c r="Y67" s="49"/>
      <c r="Z67" s="49"/>
      <c r="AA67" s="49"/>
      <c r="AB67" s="49"/>
      <c r="AC67" s="49"/>
      <c r="AD67" s="50"/>
      <c r="AE67" s="50"/>
      <c r="AF67" s="50"/>
      <c r="AG67" s="50"/>
      <c r="AH67" s="245"/>
      <c r="AI67" s="245"/>
      <c r="AJ67" s="245"/>
      <c r="AK67" s="245"/>
      <c r="AL67" s="245"/>
      <c r="AM67" s="245"/>
      <c r="AN67" s="245"/>
      <c r="AO67" s="245"/>
      <c r="AP67" s="49"/>
      <c r="AQ67" s="246"/>
      <c r="AR67" s="246"/>
      <c r="AS67" s="246"/>
      <c r="AT67" s="246"/>
      <c r="AU67" s="49"/>
      <c r="AV67" s="49"/>
      <c r="AW67" s="49"/>
      <c r="AX67" s="49"/>
      <c r="AY67" s="49"/>
      <c r="AZ67" s="49"/>
      <c r="BB67" s="51"/>
      <c r="CE67" s="10" t="s">
        <v>133</v>
      </c>
      <c r="CF67" s="11" t="s">
        <v>134</v>
      </c>
      <c r="CG67" s="7">
        <v>54.480363864491849</v>
      </c>
      <c r="CH67" s="4">
        <f t="shared" si="0"/>
        <v>781575.3</v>
      </c>
    </row>
    <row r="68" spans="3:86" x14ac:dyDescent="0.25">
      <c r="C68" s="46"/>
      <c r="E68" s="245" t="s">
        <v>2</v>
      </c>
      <c r="F68" s="245"/>
      <c r="G68" s="245"/>
      <c r="H68" s="245"/>
      <c r="I68" s="245"/>
      <c r="J68" s="49" t="s">
        <v>11</v>
      </c>
      <c r="K68" s="194" t="s">
        <v>417</v>
      </c>
      <c r="L68" s="194"/>
      <c r="M68" s="194"/>
      <c r="N68" s="194"/>
      <c r="O68" s="194"/>
      <c r="P68" s="194"/>
      <c r="Q68" s="194"/>
      <c r="R68" s="194"/>
      <c r="S68" s="194"/>
      <c r="T68" s="194"/>
      <c r="U68" s="194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245"/>
      <c r="AI68" s="245"/>
      <c r="AJ68" s="245"/>
      <c r="AK68" s="245"/>
      <c r="AL68" s="245"/>
      <c r="AM68" s="245"/>
      <c r="AN68" s="245"/>
      <c r="AO68" s="245"/>
      <c r="AP68" s="49"/>
      <c r="AQ68" s="49"/>
      <c r="AR68" s="49"/>
      <c r="AS68" s="49"/>
      <c r="AT68" s="49"/>
      <c r="AU68" s="49"/>
      <c r="AV68" s="49"/>
      <c r="AW68" s="49"/>
      <c r="AX68" s="49"/>
      <c r="AY68" s="49"/>
      <c r="AZ68" s="49"/>
      <c r="BB68" s="51"/>
      <c r="CE68" s="10" t="s">
        <v>135</v>
      </c>
      <c r="CF68" s="11" t="s">
        <v>136</v>
      </c>
      <c r="CG68" s="7">
        <v>50.628216924578282</v>
      </c>
      <c r="CH68" s="4">
        <f t="shared" si="0"/>
        <v>726312.4</v>
      </c>
    </row>
    <row r="69" spans="3:86" x14ac:dyDescent="0.25">
      <c r="C69" s="46"/>
      <c r="BB69" s="51"/>
      <c r="CE69" s="12" t="s">
        <v>137</v>
      </c>
      <c r="CF69" s="13" t="s">
        <v>138</v>
      </c>
      <c r="CG69" s="14">
        <v>49.527603513174405</v>
      </c>
      <c r="CH69" s="4">
        <f t="shared" si="0"/>
        <v>710523</v>
      </c>
    </row>
    <row r="70" spans="3:86" x14ac:dyDescent="0.25">
      <c r="C70" s="46"/>
      <c r="BB70" s="51"/>
      <c r="CE70" s="5" t="s">
        <v>139</v>
      </c>
      <c r="CF70" s="11" t="s">
        <v>140</v>
      </c>
      <c r="CG70" s="7">
        <v>58.332510804405409</v>
      </c>
      <c r="CH70" s="4">
        <f t="shared" si="0"/>
        <v>836838.2</v>
      </c>
    </row>
    <row r="71" spans="3:86" x14ac:dyDescent="0.25">
      <c r="C71" s="46"/>
      <c r="BB71" s="51"/>
      <c r="CE71" s="12" t="s">
        <v>141</v>
      </c>
      <c r="CF71" s="13" t="s">
        <v>142</v>
      </c>
      <c r="CG71" s="14">
        <v>11.666502160881082</v>
      </c>
      <c r="CH71" s="4">
        <f t="shared" si="0"/>
        <v>167367.64000000001</v>
      </c>
    </row>
    <row r="72" spans="3:86" x14ac:dyDescent="0.25">
      <c r="C72" s="46"/>
      <c r="E72" s="208" t="s">
        <v>6</v>
      </c>
      <c r="F72" s="209"/>
      <c r="G72" s="209"/>
      <c r="H72" s="209"/>
      <c r="I72" s="209"/>
      <c r="J72" s="209"/>
      <c r="K72" s="210" t="str">
        <f t="shared" ref="K72:K77" si="7">VLOOKUP(E72,$CE$1:$CH$1002,2,FALSE)</f>
        <v>NOVACRON RUBY S–3B</v>
      </c>
      <c r="L72" s="210"/>
      <c r="M72" s="210"/>
      <c r="N72" s="210"/>
      <c r="O72" s="210"/>
      <c r="P72" s="210"/>
      <c r="Q72" s="210"/>
      <c r="R72" s="210"/>
      <c r="S72" s="210"/>
      <c r="T72" s="210"/>
      <c r="U72" s="210"/>
      <c r="V72" s="210"/>
      <c r="W72" s="210"/>
      <c r="X72" s="210"/>
      <c r="Y72" s="164"/>
      <c r="Z72" s="211">
        <v>1.08</v>
      </c>
      <c r="AA72" s="211"/>
      <c r="AB72" s="211"/>
      <c r="AC72" s="211"/>
      <c r="AD72" s="211"/>
      <c r="AE72" s="211"/>
      <c r="AF72" s="210" t="s">
        <v>315</v>
      </c>
      <c r="AG72" s="210"/>
      <c r="AH72" s="212">
        <v>886.41</v>
      </c>
      <c r="AI72" s="212"/>
      <c r="AJ72" s="212"/>
      <c r="AK72" s="212"/>
      <c r="AL72" s="212"/>
      <c r="AM72" s="212"/>
      <c r="AN72" s="52" t="s">
        <v>316</v>
      </c>
      <c r="AO72" s="52"/>
      <c r="AP72" s="213">
        <f t="shared" ref="AP72:AP77" si="8">(AH72*VLOOKUP(E72,$CE$1:$CH$1002,4,FALSE))/1000</f>
        <v>106945.24240259999</v>
      </c>
      <c r="AQ72" s="213"/>
      <c r="AR72" s="213"/>
      <c r="AS72" s="213"/>
      <c r="AT72" s="213"/>
      <c r="AU72" s="213"/>
      <c r="AV72" s="213"/>
      <c r="AW72" s="213"/>
      <c r="AX72" s="213"/>
      <c r="AY72" s="213"/>
      <c r="AZ72" s="214"/>
      <c r="BB72" s="51"/>
      <c r="CE72" s="5" t="s">
        <v>143</v>
      </c>
      <c r="CF72" s="11" t="s">
        <v>144</v>
      </c>
      <c r="CG72" s="7">
        <v>14.858281053952322</v>
      </c>
      <c r="CH72" s="4">
        <f t="shared" si="0"/>
        <v>213156.9</v>
      </c>
    </row>
    <row r="73" spans="3:86" x14ac:dyDescent="0.25">
      <c r="C73" s="46"/>
      <c r="E73" s="200" t="s">
        <v>41</v>
      </c>
      <c r="F73" s="243"/>
      <c r="G73" s="243"/>
      <c r="H73" s="243"/>
      <c r="I73" s="243"/>
      <c r="J73" s="243"/>
      <c r="K73" s="230" t="str">
        <f t="shared" si="7"/>
        <v>NOVACRON DEEP NIGHT S–R</v>
      </c>
      <c r="L73" s="230"/>
      <c r="M73" s="230"/>
      <c r="N73" s="230"/>
      <c r="O73" s="230"/>
      <c r="P73" s="230"/>
      <c r="Q73" s="230"/>
      <c r="R73" s="230"/>
      <c r="S73" s="230"/>
      <c r="T73" s="230"/>
      <c r="U73" s="230"/>
      <c r="V73" s="230"/>
      <c r="W73" s="230"/>
      <c r="X73" s="230"/>
      <c r="Y73" s="168"/>
      <c r="Z73" s="203">
        <v>28.8</v>
      </c>
      <c r="AA73" s="203"/>
      <c r="AB73" s="203"/>
      <c r="AC73" s="203"/>
      <c r="AD73" s="203"/>
      <c r="AE73" s="203"/>
      <c r="AF73" s="230" t="s">
        <v>315</v>
      </c>
      <c r="AG73" s="230"/>
      <c r="AH73" s="249">
        <v>23637.54</v>
      </c>
      <c r="AI73" s="249"/>
      <c r="AJ73" s="249"/>
      <c r="AK73" s="249"/>
      <c r="AL73" s="249"/>
      <c r="AM73" s="249"/>
      <c r="AN73" s="41" t="s">
        <v>316</v>
      </c>
      <c r="AP73" s="242">
        <f t="shared" si="8"/>
        <v>2465287.1620668001</v>
      </c>
      <c r="AQ73" s="242"/>
      <c r="AR73" s="242"/>
      <c r="AS73" s="242"/>
      <c r="AT73" s="242"/>
      <c r="AU73" s="242"/>
      <c r="AV73" s="242"/>
      <c r="AW73" s="242"/>
      <c r="AX73" s="242"/>
      <c r="AY73" s="242"/>
      <c r="AZ73" s="206"/>
      <c r="BB73" s="51"/>
      <c r="CE73" s="15" t="s">
        <v>145</v>
      </c>
      <c r="CF73" s="16" t="s">
        <v>146</v>
      </c>
      <c r="CG73" s="17">
        <v>7.2640485152655785</v>
      </c>
      <c r="CH73" s="4">
        <f t="shared" ref="CH73:CH136" si="9">CG73*$CH$3</f>
        <v>104210.04</v>
      </c>
    </row>
    <row r="74" spans="3:86" x14ac:dyDescent="0.25">
      <c r="C74" s="46"/>
      <c r="E74" s="200" t="s">
        <v>47</v>
      </c>
      <c r="F74" s="243"/>
      <c r="G74" s="243"/>
      <c r="H74" s="243"/>
      <c r="I74" s="243"/>
      <c r="J74" s="243"/>
      <c r="K74" s="230" t="str">
        <f t="shared" si="7"/>
        <v>NOVACRON SUPER BLACK GX</v>
      </c>
      <c r="L74" s="230"/>
      <c r="M74" s="230"/>
      <c r="N74" s="230"/>
      <c r="O74" s="230"/>
      <c r="P74" s="230"/>
      <c r="Q74" s="230"/>
      <c r="R74" s="230"/>
      <c r="S74" s="230"/>
      <c r="T74" s="230"/>
      <c r="U74" s="230"/>
      <c r="V74" s="230"/>
      <c r="W74" s="230"/>
      <c r="X74" s="230"/>
      <c r="Y74" s="168"/>
      <c r="Z74" s="203">
        <v>5.76</v>
      </c>
      <c r="AA74" s="203"/>
      <c r="AB74" s="203"/>
      <c r="AC74" s="203"/>
      <c r="AD74" s="203"/>
      <c r="AE74" s="203"/>
      <c r="AF74" s="230" t="s">
        <v>315</v>
      </c>
      <c r="AG74" s="230"/>
      <c r="AH74" s="249">
        <v>4727.51</v>
      </c>
      <c r="AI74" s="249"/>
      <c r="AJ74" s="249"/>
      <c r="AK74" s="249"/>
      <c r="AL74" s="249"/>
      <c r="AM74" s="249"/>
      <c r="AN74" s="41" t="s">
        <v>316</v>
      </c>
      <c r="AP74" s="242">
        <f t="shared" si="8"/>
        <v>451686.91734360001</v>
      </c>
      <c r="AQ74" s="242"/>
      <c r="AR74" s="242"/>
      <c r="AS74" s="242"/>
      <c r="AT74" s="242"/>
      <c r="AU74" s="242"/>
      <c r="AV74" s="242"/>
      <c r="AW74" s="242"/>
      <c r="AX74" s="242"/>
      <c r="AY74" s="242"/>
      <c r="AZ74" s="206"/>
      <c r="BB74" s="51"/>
      <c r="CE74" s="10" t="s">
        <v>147</v>
      </c>
      <c r="CF74" s="18" t="s">
        <v>148</v>
      </c>
      <c r="CG74" s="7">
        <v>8.8314791579534369</v>
      </c>
      <c r="CH74" s="4">
        <f t="shared" si="9"/>
        <v>126696.40000000001</v>
      </c>
    </row>
    <row r="75" spans="3:86" x14ac:dyDescent="0.25">
      <c r="C75" s="46"/>
      <c r="E75" s="216" t="s">
        <v>8</v>
      </c>
      <c r="F75" s="217"/>
      <c r="G75" s="217"/>
      <c r="H75" s="217"/>
      <c r="I75" s="217"/>
      <c r="J75" s="217"/>
      <c r="K75" s="218" t="str">
        <f t="shared" si="7"/>
        <v>FIMBIL EAS 40 NEW</v>
      </c>
      <c r="L75" s="218"/>
      <c r="M75" s="218"/>
      <c r="N75" s="218"/>
      <c r="O75" s="218"/>
      <c r="P75" s="218"/>
      <c r="Q75" s="218"/>
      <c r="R75" s="218"/>
      <c r="S75" s="218"/>
      <c r="T75" s="218"/>
      <c r="U75" s="218"/>
      <c r="V75" s="218"/>
      <c r="W75" s="218"/>
      <c r="X75" s="218"/>
      <c r="Y75" s="166"/>
      <c r="Z75" s="219">
        <v>8</v>
      </c>
      <c r="AA75" s="219"/>
      <c r="AB75" s="219"/>
      <c r="AC75" s="219"/>
      <c r="AD75" s="219"/>
      <c r="AE75" s="219"/>
      <c r="AF75" s="218" t="s">
        <v>315</v>
      </c>
      <c r="AG75" s="218"/>
      <c r="AH75" s="248">
        <v>6565.98</v>
      </c>
      <c r="AI75" s="248"/>
      <c r="AJ75" s="248"/>
      <c r="AK75" s="248"/>
      <c r="AL75" s="248"/>
      <c r="AM75" s="248"/>
      <c r="AN75" s="55" t="s">
        <v>316</v>
      </c>
      <c r="AO75" s="55"/>
      <c r="AP75" s="221">
        <f t="shared" si="8"/>
        <v>135443.9546772</v>
      </c>
      <c r="AQ75" s="221"/>
      <c r="AR75" s="221"/>
      <c r="AS75" s="221"/>
      <c r="AT75" s="221"/>
      <c r="AU75" s="221"/>
      <c r="AV75" s="221"/>
      <c r="AW75" s="221"/>
      <c r="AX75" s="221"/>
      <c r="AY75" s="221"/>
      <c r="AZ75" s="222"/>
      <c r="BB75" s="51"/>
      <c r="CE75" s="10" t="s">
        <v>149</v>
      </c>
      <c r="CF75" s="11" t="s">
        <v>150</v>
      </c>
      <c r="CG75" s="7">
        <v>8.8825477485013238</v>
      </c>
      <c r="CH75" s="4">
        <f t="shared" si="9"/>
        <v>127429.02999999998</v>
      </c>
    </row>
    <row r="76" spans="3:86" x14ac:dyDescent="0.25">
      <c r="C76" s="46"/>
      <c r="E76" s="200" t="s">
        <v>9</v>
      </c>
      <c r="F76" s="243"/>
      <c r="G76" s="243"/>
      <c r="H76" s="243"/>
      <c r="I76" s="243"/>
      <c r="J76" s="243"/>
      <c r="K76" s="230" t="str">
        <f t="shared" si="7"/>
        <v>SODIUM SULFATE</v>
      </c>
      <c r="L76" s="230"/>
      <c r="M76" s="230"/>
      <c r="N76" s="230"/>
      <c r="O76" s="230"/>
      <c r="P76" s="230"/>
      <c r="Q76" s="230"/>
      <c r="R76" s="230"/>
      <c r="S76" s="230"/>
      <c r="T76" s="230"/>
      <c r="U76" s="230"/>
      <c r="V76" s="230"/>
      <c r="W76" s="230"/>
      <c r="X76" s="230"/>
      <c r="Y76" s="168"/>
      <c r="Z76" s="232">
        <v>200</v>
      </c>
      <c r="AA76" s="232"/>
      <c r="AB76" s="232"/>
      <c r="AC76" s="232"/>
      <c r="AD76" s="232"/>
      <c r="AE76" s="232"/>
      <c r="AF76" s="230" t="s">
        <v>315</v>
      </c>
      <c r="AG76" s="230"/>
      <c r="AH76" s="244">
        <v>164149.60999999999</v>
      </c>
      <c r="AI76" s="244"/>
      <c r="AJ76" s="244"/>
      <c r="AK76" s="244"/>
      <c r="AL76" s="244"/>
      <c r="AM76" s="244"/>
      <c r="AN76" s="41" t="s">
        <v>316</v>
      </c>
      <c r="AP76" s="242">
        <f t="shared" si="8"/>
        <v>391743.04426499997</v>
      </c>
      <c r="AQ76" s="242"/>
      <c r="AR76" s="242"/>
      <c r="AS76" s="242"/>
      <c r="AT76" s="242"/>
      <c r="AU76" s="242"/>
      <c r="AV76" s="242"/>
      <c r="AW76" s="242"/>
      <c r="AX76" s="242"/>
      <c r="AY76" s="242"/>
      <c r="AZ76" s="206"/>
      <c r="BB76" s="51"/>
      <c r="CE76" s="10" t="s">
        <v>151</v>
      </c>
      <c r="CF76" s="11" t="s">
        <v>152</v>
      </c>
      <c r="CG76" s="7">
        <v>7.5505172173428132</v>
      </c>
      <c r="CH76" s="4">
        <f t="shared" si="9"/>
        <v>108319.72</v>
      </c>
    </row>
    <row r="77" spans="3:86" x14ac:dyDescent="0.25">
      <c r="C77" s="46"/>
      <c r="E77" s="223" t="s">
        <v>10</v>
      </c>
      <c r="F77" s="224"/>
      <c r="G77" s="224"/>
      <c r="H77" s="224"/>
      <c r="I77" s="224"/>
      <c r="J77" s="224"/>
      <c r="K77" s="225" t="str">
        <f t="shared" si="7"/>
        <v>SODA ASH</v>
      </c>
      <c r="L77" s="225"/>
      <c r="M77" s="225"/>
      <c r="N77" s="225"/>
      <c r="O77" s="225"/>
      <c r="P77" s="225"/>
      <c r="Q77" s="225"/>
      <c r="R77" s="225"/>
      <c r="S77" s="225"/>
      <c r="T77" s="225"/>
      <c r="U77" s="225"/>
      <c r="V77" s="225"/>
      <c r="W77" s="225"/>
      <c r="X77" s="225"/>
      <c r="Y77" s="167"/>
      <c r="Z77" s="237">
        <v>30</v>
      </c>
      <c r="AA77" s="237"/>
      <c r="AB77" s="237"/>
      <c r="AC77" s="237"/>
      <c r="AD77" s="237"/>
      <c r="AE77" s="237"/>
      <c r="AF77" s="225" t="s">
        <v>315</v>
      </c>
      <c r="AG77" s="225"/>
      <c r="AH77" s="238">
        <v>24622.44</v>
      </c>
      <c r="AI77" s="238"/>
      <c r="AJ77" s="238"/>
      <c r="AK77" s="238"/>
      <c r="AL77" s="238"/>
      <c r="AM77" s="238"/>
      <c r="AN77" s="54" t="s">
        <v>316</v>
      </c>
      <c r="AO77" s="54"/>
      <c r="AP77" s="228">
        <f t="shared" si="8"/>
        <v>218647.2672</v>
      </c>
      <c r="AQ77" s="228"/>
      <c r="AR77" s="228"/>
      <c r="AS77" s="228"/>
      <c r="AT77" s="228"/>
      <c r="AU77" s="228"/>
      <c r="AV77" s="228"/>
      <c r="AW77" s="228"/>
      <c r="AX77" s="228"/>
      <c r="AY77" s="228"/>
      <c r="AZ77" s="229"/>
      <c r="BB77" s="51"/>
      <c r="CE77" s="10" t="s">
        <v>153</v>
      </c>
      <c r="CF77" s="11" t="s">
        <v>154</v>
      </c>
      <c r="CG77" s="7">
        <v>19.985732608392585</v>
      </c>
      <c r="CH77" s="4">
        <f t="shared" si="9"/>
        <v>286715.32</v>
      </c>
    </row>
    <row r="78" spans="3:86" x14ac:dyDescent="0.25">
      <c r="C78" s="46"/>
      <c r="E78" s="169"/>
      <c r="F78" s="169"/>
      <c r="G78" s="169"/>
      <c r="H78" s="169"/>
      <c r="I78" s="169"/>
      <c r="J78" s="169"/>
      <c r="K78" s="168"/>
      <c r="L78" s="168"/>
      <c r="M78" s="168"/>
      <c r="N78" s="168"/>
      <c r="O78" s="168"/>
      <c r="P78" s="168"/>
      <c r="Q78" s="168"/>
      <c r="R78" s="168"/>
      <c r="S78" s="168"/>
      <c r="T78" s="168"/>
      <c r="U78" s="168"/>
      <c r="V78" s="168"/>
      <c r="W78" s="168"/>
      <c r="X78" s="168"/>
      <c r="Y78" s="168"/>
      <c r="Z78" s="111"/>
      <c r="AA78" s="111"/>
      <c r="AB78" s="111"/>
      <c r="AC78" s="111"/>
      <c r="AD78" s="111"/>
      <c r="AE78" s="111"/>
      <c r="AF78" s="168"/>
      <c r="AG78" s="168"/>
      <c r="AH78" s="169"/>
      <c r="AI78" s="169"/>
      <c r="AJ78" s="169"/>
      <c r="AK78" s="169"/>
      <c r="AL78" s="169"/>
      <c r="AM78" s="169"/>
      <c r="AP78" s="112"/>
      <c r="AQ78" s="112"/>
      <c r="AR78" s="112"/>
      <c r="AS78" s="112"/>
      <c r="AT78" s="112"/>
      <c r="AU78" s="112"/>
      <c r="AV78" s="112"/>
      <c r="AW78" s="112"/>
      <c r="AX78" s="112"/>
      <c r="AY78" s="112"/>
      <c r="AZ78" s="112"/>
      <c r="BB78" s="51"/>
      <c r="CE78" s="10" t="s">
        <v>155</v>
      </c>
      <c r="CF78" s="19" t="s">
        <v>156</v>
      </c>
      <c r="CG78" s="7">
        <v>19.352577722013105</v>
      </c>
      <c r="CH78" s="4">
        <f t="shared" si="9"/>
        <v>277632.08</v>
      </c>
    </row>
    <row r="79" spans="3:86" x14ac:dyDescent="0.25">
      <c r="C79" s="46"/>
      <c r="E79" s="169"/>
      <c r="F79" s="169"/>
      <c r="G79" s="169"/>
      <c r="H79" s="169"/>
      <c r="I79" s="169"/>
      <c r="J79" s="169"/>
      <c r="K79" s="168"/>
      <c r="L79" s="168"/>
      <c r="M79" s="168"/>
      <c r="N79" s="168"/>
      <c r="O79" s="168"/>
      <c r="P79" s="168"/>
      <c r="Q79" s="168"/>
      <c r="R79" s="168"/>
      <c r="S79" s="168"/>
      <c r="T79" s="168"/>
      <c r="U79" s="168"/>
      <c r="V79" s="168"/>
      <c r="W79" s="168"/>
      <c r="X79" s="168"/>
      <c r="Y79" s="168"/>
      <c r="Z79" s="111"/>
      <c r="AA79" s="111"/>
      <c r="AB79" s="111"/>
      <c r="AC79" s="111"/>
      <c r="AD79" s="111"/>
      <c r="AE79" s="111"/>
      <c r="AF79" s="168"/>
      <c r="AG79" s="168"/>
      <c r="AH79" s="169"/>
      <c r="AI79" s="169"/>
      <c r="AJ79" s="169"/>
      <c r="AK79" s="59"/>
      <c r="AL79" s="230" t="s">
        <v>318</v>
      </c>
      <c r="AM79" s="230"/>
      <c r="AN79" s="230"/>
      <c r="AO79" s="230"/>
      <c r="AP79" s="112" t="s">
        <v>11</v>
      </c>
      <c r="AQ79" s="242">
        <f>SUM(AP72:AZ77)</f>
        <v>3769753.5879552006</v>
      </c>
      <c r="AR79" s="242"/>
      <c r="AS79" s="242"/>
      <c r="AT79" s="242"/>
      <c r="AU79" s="242"/>
      <c r="AV79" s="242"/>
      <c r="AW79" s="242"/>
      <c r="AX79" s="242"/>
      <c r="AY79" s="242"/>
      <c r="AZ79" s="242"/>
      <c r="BB79" s="51"/>
      <c r="CE79" s="10" t="s">
        <v>157</v>
      </c>
      <c r="CF79" s="19" t="s">
        <v>158</v>
      </c>
      <c r="CG79" s="7">
        <v>17.513283145127563</v>
      </c>
      <c r="CH79" s="4">
        <f t="shared" si="9"/>
        <v>251245.56000000003</v>
      </c>
    </row>
    <row r="80" spans="3:86" x14ac:dyDescent="0.25">
      <c r="C80" s="46"/>
      <c r="E80" s="169"/>
      <c r="F80" s="169"/>
      <c r="G80" s="169"/>
      <c r="H80" s="169"/>
      <c r="I80" s="169"/>
      <c r="J80" s="169"/>
      <c r="K80" s="168"/>
      <c r="L80" s="168"/>
      <c r="M80" s="168"/>
      <c r="N80" s="168"/>
      <c r="O80" s="168"/>
      <c r="P80" s="168"/>
      <c r="Q80" s="168"/>
      <c r="R80" s="168"/>
      <c r="S80" s="168"/>
      <c r="T80" s="168"/>
      <c r="U80" s="168"/>
      <c r="V80" s="168"/>
      <c r="W80" s="168"/>
      <c r="X80" s="168"/>
      <c r="Y80" s="168"/>
      <c r="Z80" s="111"/>
      <c r="AA80" s="111"/>
      <c r="AB80" s="111"/>
      <c r="AC80" s="111"/>
      <c r="AD80" s="111"/>
      <c r="AE80" s="111"/>
      <c r="AF80" s="168"/>
      <c r="AG80" s="168"/>
      <c r="AH80" s="169"/>
      <c r="AI80" s="169"/>
      <c r="AJ80" s="169"/>
      <c r="AK80" s="59"/>
      <c r="AL80" s="230" t="s">
        <v>317</v>
      </c>
      <c r="AM80" s="230"/>
      <c r="AN80" s="230"/>
      <c r="AO80" s="230"/>
      <c r="AP80" s="112" t="s">
        <v>11</v>
      </c>
      <c r="AQ80" s="242">
        <f>AQ79/AQ66</f>
        <v>1795.1207561691431</v>
      </c>
      <c r="AR80" s="242"/>
      <c r="AS80" s="242"/>
      <c r="AT80" s="242"/>
      <c r="AU80" s="242"/>
      <c r="AV80" s="242"/>
      <c r="AW80" s="242"/>
      <c r="AX80" s="242"/>
      <c r="AY80" s="242"/>
      <c r="AZ80" s="242"/>
      <c r="BB80" s="51"/>
      <c r="CE80" s="10" t="s">
        <v>159</v>
      </c>
      <c r="CF80" s="11" t="s">
        <v>160</v>
      </c>
      <c r="CG80" s="7">
        <v>18.24300362470375</v>
      </c>
      <c r="CH80" s="4">
        <f t="shared" si="9"/>
        <v>261714.13</v>
      </c>
    </row>
    <row r="81" spans="3:86" x14ac:dyDescent="0.25">
      <c r="C81" s="46"/>
      <c r="E81" s="169"/>
      <c r="F81" s="169"/>
      <c r="G81" s="169"/>
      <c r="H81" s="169"/>
      <c r="I81" s="169"/>
      <c r="J81" s="169"/>
      <c r="K81" s="168"/>
      <c r="L81" s="168"/>
      <c r="M81" s="168"/>
      <c r="N81" s="168"/>
      <c r="O81" s="168"/>
      <c r="P81" s="168"/>
      <c r="Q81" s="168"/>
      <c r="R81" s="168"/>
      <c r="S81" s="168"/>
      <c r="T81" s="168"/>
      <c r="U81" s="168"/>
      <c r="V81" s="168"/>
      <c r="W81" s="168"/>
      <c r="X81" s="168"/>
      <c r="Y81" s="168"/>
      <c r="Z81" s="111"/>
      <c r="AA81" s="111"/>
      <c r="AB81" s="111"/>
      <c r="AC81" s="111"/>
      <c r="AD81" s="111"/>
      <c r="AE81" s="111"/>
      <c r="AF81" s="168"/>
      <c r="AG81" s="168"/>
      <c r="AH81" s="169"/>
      <c r="AI81" s="169"/>
      <c r="AJ81" s="169"/>
      <c r="AK81" s="169"/>
      <c r="AL81" s="169"/>
      <c r="AM81" s="169"/>
      <c r="AQ81" s="169"/>
      <c r="AR81" s="169"/>
      <c r="AS81" s="169"/>
      <c r="AT81" s="169"/>
      <c r="AU81" s="169"/>
      <c r="AV81" s="169"/>
      <c r="AW81" s="169"/>
      <c r="AX81" s="169"/>
      <c r="AY81" s="169"/>
      <c r="AZ81" s="169"/>
      <c r="BB81" s="51"/>
      <c r="CE81" s="10" t="s">
        <v>161</v>
      </c>
      <c r="CF81" s="11" t="s">
        <v>162</v>
      </c>
      <c r="CG81" s="7">
        <v>9.0314714903108886</v>
      </c>
      <c r="CH81" s="4">
        <f t="shared" si="9"/>
        <v>129565.49</v>
      </c>
    </row>
    <row r="82" spans="3:86" ht="17.25" thickBot="1" x14ac:dyDescent="0.3">
      <c r="C82" s="60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2"/>
      <c r="CE82" s="10" t="s">
        <v>163</v>
      </c>
      <c r="CF82" s="11" t="s">
        <v>164</v>
      </c>
      <c r="CG82" s="7">
        <v>12.306423393280358</v>
      </c>
      <c r="CH82" s="4">
        <f t="shared" si="9"/>
        <v>176547.95</v>
      </c>
    </row>
    <row r="83" spans="3:86" x14ac:dyDescent="0.25">
      <c r="CE83" s="10" t="s">
        <v>165</v>
      </c>
      <c r="CF83" s="11" t="s">
        <v>166</v>
      </c>
      <c r="CG83" s="7">
        <v>17.52</v>
      </c>
      <c r="CH83" s="4">
        <f t="shared" si="9"/>
        <v>251341.91999999998</v>
      </c>
    </row>
    <row r="84" spans="3:86" ht="17.25" thickBot="1" x14ac:dyDescent="0.3">
      <c r="CE84" s="12" t="s">
        <v>167</v>
      </c>
      <c r="CF84" s="13" t="s">
        <v>168</v>
      </c>
      <c r="CG84" s="7">
        <v>6.0476808866583021</v>
      </c>
      <c r="CH84" s="4">
        <f t="shared" si="9"/>
        <v>86760.03</v>
      </c>
    </row>
    <row r="85" spans="3:86" x14ac:dyDescent="0.25">
      <c r="C85" s="43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  <c r="AI85" s="44"/>
      <c r="AJ85" s="44"/>
      <c r="AK85" s="44"/>
      <c r="AL85" s="44"/>
      <c r="AM85" s="44"/>
      <c r="AN85" s="44"/>
      <c r="AO85" s="44"/>
      <c r="AP85" s="44"/>
      <c r="AQ85" s="44"/>
      <c r="AR85" s="44"/>
      <c r="AS85" s="44"/>
      <c r="AT85" s="44"/>
      <c r="AU85" s="44"/>
      <c r="AV85" s="44"/>
      <c r="AW85" s="44"/>
      <c r="AX85" s="44"/>
      <c r="AY85" s="44"/>
      <c r="AZ85" s="44"/>
      <c r="BA85" s="44"/>
      <c r="BB85" s="45"/>
      <c r="CE85" s="12" t="s">
        <v>169</v>
      </c>
      <c r="CF85" s="20" t="s">
        <v>170</v>
      </c>
      <c r="CG85" s="7">
        <v>9.6363041962916505</v>
      </c>
      <c r="CH85" s="4">
        <f t="shared" si="9"/>
        <v>138242.42000000001</v>
      </c>
    </row>
    <row r="86" spans="3:86" x14ac:dyDescent="0.25">
      <c r="C86" s="46"/>
      <c r="E86" s="245" t="s">
        <v>0</v>
      </c>
      <c r="F86" s="245"/>
      <c r="G86" s="245"/>
      <c r="H86" s="245"/>
      <c r="I86" s="245"/>
      <c r="J86" s="49" t="s">
        <v>11</v>
      </c>
      <c r="K86" s="245" t="s">
        <v>342</v>
      </c>
      <c r="L86" s="245"/>
      <c r="M86" s="245"/>
      <c r="N86" s="245"/>
      <c r="O86" s="245"/>
      <c r="P86" s="245"/>
      <c r="Q86" s="245"/>
      <c r="R86" s="245"/>
      <c r="S86" s="245"/>
      <c r="T86" s="245"/>
      <c r="U86" s="245"/>
      <c r="V86" s="49"/>
      <c r="W86" s="49"/>
      <c r="X86" s="49"/>
      <c r="Y86" s="49"/>
      <c r="Z86" s="49"/>
      <c r="AA86" s="49"/>
      <c r="AB86" s="49"/>
      <c r="AC86" s="49"/>
      <c r="AD86" s="50"/>
      <c r="AE86" s="50"/>
      <c r="AF86" s="50"/>
      <c r="AG86" s="50"/>
      <c r="AH86" s="245" t="s">
        <v>3</v>
      </c>
      <c r="AI86" s="245"/>
      <c r="AJ86" s="245"/>
      <c r="AK86" s="245"/>
      <c r="AL86" s="245"/>
      <c r="AM86" s="245"/>
      <c r="AN86" s="245"/>
      <c r="AO86" s="245"/>
      <c r="AP86" s="49" t="s">
        <v>11</v>
      </c>
      <c r="AQ86" s="247">
        <v>820.75</v>
      </c>
      <c r="AR86" s="247"/>
      <c r="AS86" s="247"/>
      <c r="AT86" s="247"/>
      <c r="AU86" s="49" t="s">
        <v>319</v>
      </c>
      <c r="AV86" s="49"/>
      <c r="AW86" s="49"/>
      <c r="AX86" s="49"/>
      <c r="AY86" s="49"/>
      <c r="AZ86" s="49"/>
      <c r="BB86" s="51"/>
      <c r="CE86" s="10" t="s">
        <v>171</v>
      </c>
      <c r="CF86" s="21" t="s">
        <v>172</v>
      </c>
      <c r="CG86" s="7">
        <v>14.638158371671546</v>
      </c>
      <c r="CH86" s="4">
        <f t="shared" si="9"/>
        <v>209999.02</v>
      </c>
    </row>
    <row r="87" spans="3:86" x14ac:dyDescent="0.25">
      <c r="C87" s="46"/>
      <c r="E87" s="245" t="s">
        <v>322</v>
      </c>
      <c r="F87" s="245"/>
      <c r="G87" s="245"/>
      <c r="H87" s="245"/>
      <c r="I87" s="245"/>
      <c r="J87" s="49" t="s">
        <v>11</v>
      </c>
      <c r="K87" s="245" t="s">
        <v>669</v>
      </c>
      <c r="L87" s="245"/>
      <c r="M87" s="245"/>
      <c r="N87" s="245"/>
      <c r="O87" s="245"/>
      <c r="P87" s="245"/>
      <c r="Q87" s="245"/>
      <c r="R87" s="245"/>
      <c r="S87" s="245"/>
      <c r="T87" s="245"/>
      <c r="U87" s="245"/>
      <c r="V87" s="49"/>
      <c r="W87" s="49"/>
      <c r="X87" s="49"/>
      <c r="Y87" s="49"/>
      <c r="Z87" s="49"/>
      <c r="AA87" s="49"/>
      <c r="AB87" s="49"/>
      <c r="AC87" s="49"/>
      <c r="AD87" s="50"/>
      <c r="AE87" s="50"/>
      <c r="AF87" s="50"/>
      <c r="AG87" s="50"/>
      <c r="AH87" s="245" t="s">
        <v>4</v>
      </c>
      <c r="AI87" s="245"/>
      <c r="AJ87" s="245"/>
      <c r="AK87" s="245"/>
      <c r="AL87" s="245"/>
      <c r="AM87" s="245"/>
      <c r="AN87" s="245"/>
      <c r="AO87" s="245"/>
      <c r="AP87" s="49" t="s">
        <v>11</v>
      </c>
      <c r="AQ87" s="245">
        <v>2100</v>
      </c>
      <c r="AR87" s="245"/>
      <c r="AS87" s="245"/>
      <c r="AT87" s="245"/>
      <c r="AU87" s="49" t="s">
        <v>320</v>
      </c>
      <c r="AV87" s="49"/>
      <c r="AW87" s="49"/>
      <c r="AX87" s="49"/>
      <c r="AY87" s="49"/>
      <c r="AZ87" s="49"/>
      <c r="BB87" s="51"/>
      <c r="CE87" s="10" t="s">
        <v>173</v>
      </c>
      <c r="CF87" s="22" t="s">
        <v>174</v>
      </c>
      <c r="CG87" s="7">
        <v>12.216808866583019</v>
      </c>
      <c r="CH87" s="4">
        <f t="shared" si="9"/>
        <v>175262.34</v>
      </c>
    </row>
    <row r="88" spans="3:86" x14ac:dyDescent="0.25">
      <c r="C88" s="46"/>
      <c r="E88" s="245" t="s">
        <v>1</v>
      </c>
      <c r="F88" s="245"/>
      <c r="G88" s="245"/>
      <c r="H88" s="245"/>
      <c r="I88" s="245"/>
      <c r="J88" s="49" t="s">
        <v>11</v>
      </c>
      <c r="K88" s="245" t="s">
        <v>665</v>
      </c>
      <c r="L88" s="245"/>
      <c r="M88" s="245"/>
      <c r="N88" s="245"/>
      <c r="O88" s="245"/>
      <c r="P88" s="245"/>
      <c r="Q88" s="245"/>
      <c r="R88" s="245"/>
      <c r="S88" s="245"/>
      <c r="T88" s="245"/>
      <c r="U88" s="245"/>
      <c r="V88" s="49"/>
      <c r="W88" s="49"/>
      <c r="X88" s="49"/>
      <c r="Y88" s="49"/>
      <c r="Z88" s="49"/>
      <c r="AA88" s="49"/>
      <c r="AB88" s="49"/>
      <c r="AC88" s="49"/>
      <c r="AD88" s="50"/>
      <c r="AE88" s="50"/>
      <c r="AF88" s="50"/>
      <c r="AG88" s="50"/>
      <c r="AH88" s="245"/>
      <c r="AI88" s="245"/>
      <c r="AJ88" s="245"/>
      <c r="AK88" s="245"/>
      <c r="AL88" s="245"/>
      <c r="AM88" s="245"/>
      <c r="AN88" s="245"/>
      <c r="AO88" s="245"/>
      <c r="AP88" s="49"/>
      <c r="AQ88" s="246"/>
      <c r="AR88" s="246"/>
      <c r="AS88" s="246"/>
      <c r="AT88" s="246"/>
      <c r="AU88" s="49"/>
      <c r="AV88" s="49"/>
      <c r="AW88" s="49"/>
      <c r="AX88" s="49"/>
      <c r="AY88" s="49"/>
      <c r="AZ88" s="49"/>
      <c r="BB88" s="51"/>
      <c r="CE88" s="10" t="s">
        <v>175</v>
      </c>
      <c r="CF88" s="22" t="s">
        <v>176</v>
      </c>
      <c r="CG88" s="7">
        <v>9.1766143872856532</v>
      </c>
      <c r="CH88" s="4">
        <f t="shared" si="9"/>
        <v>131647.71</v>
      </c>
    </row>
    <row r="89" spans="3:86" x14ac:dyDescent="0.25">
      <c r="C89" s="46"/>
      <c r="E89" s="245" t="s">
        <v>2</v>
      </c>
      <c r="F89" s="245"/>
      <c r="G89" s="245"/>
      <c r="H89" s="245"/>
      <c r="I89" s="245"/>
      <c r="J89" s="49" t="s">
        <v>11</v>
      </c>
      <c r="K89" s="194" t="s">
        <v>417</v>
      </c>
      <c r="L89" s="194"/>
      <c r="M89" s="194"/>
      <c r="N89" s="194"/>
      <c r="O89" s="194"/>
      <c r="P89" s="194"/>
      <c r="Q89" s="194"/>
      <c r="R89" s="194"/>
      <c r="S89" s="194"/>
      <c r="T89" s="194"/>
      <c r="U89" s="194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49"/>
      <c r="AH89" s="245"/>
      <c r="AI89" s="245"/>
      <c r="AJ89" s="245"/>
      <c r="AK89" s="245"/>
      <c r="AL89" s="245"/>
      <c r="AM89" s="245"/>
      <c r="AN89" s="245"/>
      <c r="AO89" s="245"/>
      <c r="AP89" s="49"/>
      <c r="AQ89" s="49"/>
      <c r="AR89" s="49"/>
      <c r="AS89" s="49"/>
      <c r="AT89" s="49"/>
      <c r="AU89" s="49"/>
      <c r="AV89" s="49"/>
      <c r="AW89" s="49"/>
      <c r="AX89" s="49"/>
      <c r="AY89" s="49"/>
      <c r="AZ89" s="49"/>
      <c r="BB89" s="51"/>
      <c r="CE89" s="10" t="s">
        <v>177</v>
      </c>
      <c r="CF89" s="22" t="s">
        <v>178</v>
      </c>
      <c r="CG89" s="7">
        <v>23.90083368186254</v>
      </c>
      <c r="CH89" s="4">
        <f t="shared" si="9"/>
        <v>342881.36</v>
      </c>
    </row>
    <row r="90" spans="3:86" x14ac:dyDescent="0.25">
      <c r="C90" s="46"/>
      <c r="BB90" s="51"/>
      <c r="CE90" s="10" t="s">
        <v>179</v>
      </c>
      <c r="CF90" s="22" t="s">
        <v>180</v>
      </c>
      <c r="CG90" s="7">
        <v>8.8825477485013238</v>
      </c>
      <c r="CH90" s="4">
        <f t="shared" si="9"/>
        <v>127429.02999999998</v>
      </c>
    </row>
    <row r="91" spans="3:86" x14ac:dyDescent="0.25">
      <c r="C91" s="46"/>
      <c r="BB91" s="51"/>
      <c r="CE91" s="10" t="s">
        <v>181</v>
      </c>
      <c r="CF91" s="22" t="s">
        <v>182</v>
      </c>
      <c r="CG91" s="7">
        <v>7.6998738324271576</v>
      </c>
      <c r="CH91" s="4">
        <f t="shared" si="9"/>
        <v>110462.39</v>
      </c>
    </row>
    <row r="92" spans="3:86" x14ac:dyDescent="0.25">
      <c r="C92" s="46"/>
      <c r="BB92" s="51"/>
      <c r="CE92" s="10" t="s">
        <v>183</v>
      </c>
      <c r="CF92" s="11" t="s">
        <v>184</v>
      </c>
      <c r="CG92" s="7">
        <v>0.59577582601421997</v>
      </c>
      <c r="CH92" s="4">
        <f t="shared" si="9"/>
        <v>8547</v>
      </c>
    </row>
    <row r="93" spans="3:86" x14ac:dyDescent="0.25">
      <c r="C93" s="46"/>
      <c r="E93" s="208" t="s">
        <v>5</v>
      </c>
      <c r="F93" s="209"/>
      <c r="G93" s="209"/>
      <c r="H93" s="209"/>
      <c r="I93" s="209"/>
      <c r="J93" s="209"/>
      <c r="K93" s="210" t="str">
        <f t="shared" ref="K93:K98" si="10">VLOOKUP(E93,$CE$1:$CH$1002,2,FALSE)</f>
        <v>NOVACRON YELLOW S-3R</v>
      </c>
      <c r="L93" s="210"/>
      <c r="M93" s="210"/>
      <c r="N93" s="210"/>
      <c r="O93" s="210"/>
      <c r="P93" s="210"/>
      <c r="Q93" s="210"/>
      <c r="R93" s="210"/>
      <c r="S93" s="210"/>
      <c r="T93" s="210"/>
      <c r="U93" s="210"/>
      <c r="V93" s="210"/>
      <c r="W93" s="210"/>
      <c r="X93" s="210"/>
      <c r="Y93" s="164"/>
      <c r="Z93" s="234">
        <v>9.81</v>
      </c>
      <c r="AA93" s="234"/>
      <c r="AB93" s="234"/>
      <c r="AC93" s="234"/>
      <c r="AD93" s="234"/>
      <c r="AE93" s="234"/>
      <c r="AF93" s="210" t="s">
        <v>315</v>
      </c>
      <c r="AG93" s="210"/>
      <c r="AH93" s="235">
        <v>8051.54</v>
      </c>
      <c r="AI93" s="235"/>
      <c r="AJ93" s="235"/>
      <c r="AK93" s="235"/>
      <c r="AL93" s="235"/>
      <c r="AM93" s="235"/>
      <c r="AN93" s="52" t="s">
        <v>316</v>
      </c>
      <c r="AO93" s="52"/>
      <c r="AP93" s="213">
        <f t="shared" ref="AP93:AP98" si="11">(AH93*VLOOKUP(E93,$CE$1:$CH$1002,4,FALSE))/1000</f>
        <v>781985.04952680005</v>
      </c>
      <c r="AQ93" s="213"/>
      <c r="AR93" s="213"/>
      <c r="AS93" s="213"/>
      <c r="AT93" s="213"/>
      <c r="AU93" s="213"/>
      <c r="AV93" s="213"/>
      <c r="AW93" s="213"/>
      <c r="AX93" s="213"/>
      <c r="AY93" s="213"/>
      <c r="AZ93" s="214"/>
      <c r="BB93" s="51"/>
      <c r="CE93" s="10" t="s">
        <v>185</v>
      </c>
      <c r="CF93" s="11" t="s">
        <v>186</v>
      </c>
      <c r="CG93" s="7">
        <v>0.41704307820995395</v>
      </c>
      <c r="CH93" s="4">
        <f t="shared" si="9"/>
        <v>5982.9</v>
      </c>
    </row>
    <row r="94" spans="3:86" x14ac:dyDescent="0.25">
      <c r="C94" s="46"/>
      <c r="E94" s="200" t="s">
        <v>25</v>
      </c>
      <c r="F94" s="243"/>
      <c r="G94" s="243"/>
      <c r="H94" s="243"/>
      <c r="I94" s="243"/>
      <c r="J94" s="243"/>
      <c r="K94" s="230" t="str">
        <f t="shared" si="10"/>
        <v>NOVACRON DEEP ORANGE S–4R</v>
      </c>
      <c r="L94" s="230"/>
      <c r="M94" s="230"/>
      <c r="N94" s="230"/>
      <c r="O94" s="230"/>
      <c r="P94" s="230"/>
      <c r="Q94" s="230"/>
      <c r="R94" s="230"/>
      <c r="S94" s="230"/>
      <c r="T94" s="230"/>
      <c r="U94" s="230"/>
      <c r="V94" s="230"/>
      <c r="W94" s="230"/>
      <c r="X94" s="230"/>
      <c r="Y94" s="168"/>
      <c r="Z94" s="232">
        <v>4.68</v>
      </c>
      <c r="AA94" s="232"/>
      <c r="AB94" s="232"/>
      <c r="AC94" s="232"/>
      <c r="AD94" s="232"/>
      <c r="AE94" s="232"/>
      <c r="AF94" s="230" t="s">
        <v>315</v>
      </c>
      <c r="AG94" s="230"/>
      <c r="AH94" s="244">
        <v>3841.1</v>
      </c>
      <c r="AI94" s="244"/>
      <c r="AJ94" s="244"/>
      <c r="AK94" s="244"/>
      <c r="AL94" s="244"/>
      <c r="AM94" s="244"/>
      <c r="AN94" s="41" t="s">
        <v>316</v>
      </c>
      <c r="AP94" s="242">
        <f t="shared" si="11"/>
        <v>411078.97767599998</v>
      </c>
      <c r="AQ94" s="242"/>
      <c r="AR94" s="242"/>
      <c r="AS94" s="242"/>
      <c r="AT94" s="242"/>
      <c r="AU94" s="242"/>
      <c r="AV94" s="242"/>
      <c r="AW94" s="242"/>
      <c r="AX94" s="242"/>
      <c r="AY94" s="242"/>
      <c r="AZ94" s="206"/>
      <c r="BB94" s="51"/>
      <c r="CE94" s="10" t="s">
        <v>187</v>
      </c>
      <c r="CF94" s="11" t="s">
        <v>188</v>
      </c>
      <c r="CG94" s="7">
        <v>0.92429945629443744</v>
      </c>
      <c r="CH94" s="4">
        <f t="shared" si="9"/>
        <v>13260</v>
      </c>
    </row>
    <row r="95" spans="3:86" x14ac:dyDescent="0.25">
      <c r="C95" s="46"/>
      <c r="E95" s="200" t="s">
        <v>41</v>
      </c>
      <c r="F95" s="243"/>
      <c r="G95" s="243"/>
      <c r="H95" s="243"/>
      <c r="I95" s="243"/>
      <c r="J95" s="243"/>
      <c r="K95" s="230" t="str">
        <f t="shared" si="10"/>
        <v>NOVACRON DEEP NIGHT S–R</v>
      </c>
      <c r="L95" s="230"/>
      <c r="M95" s="230"/>
      <c r="N95" s="230"/>
      <c r="O95" s="230"/>
      <c r="P95" s="230"/>
      <c r="Q95" s="230"/>
      <c r="R95" s="230"/>
      <c r="S95" s="230"/>
      <c r="T95" s="230"/>
      <c r="U95" s="230"/>
      <c r="V95" s="230"/>
      <c r="W95" s="230"/>
      <c r="X95" s="230"/>
      <c r="Y95" s="168"/>
      <c r="Z95" s="232">
        <v>9</v>
      </c>
      <c r="AA95" s="232"/>
      <c r="AB95" s="232"/>
      <c r="AC95" s="232"/>
      <c r="AD95" s="232"/>
      <c r="AE95" s="232"/>
      <c r="AF95" s="230" t="s">
        <v>315</v>
      </c>
      <c r="AG95" s="230"/>
      <c r="AH95" s="244">
        <v>7386.73</v>
      </c>
      <c r="AI95" s="244"/>
      <c r="AJ95" s="244"/>
      <c r="AK95" s="244"/>
      <c r="AL95" s="244"/>
      <c r="AM95" s="244"/>
      <c r="AN95" s="41" t="s">
        <v>316</v>
      </c>
      <c r="AP95" s="242">
        <f t="shared" si="11"/>
        <v>770402.10777659994</v>
      </c>
      <c r="AQ95" s="242"/>
      <c r="AR95" s="242"/>
      <c r="AS95" s="242"/>
      <c r="AT95" s="242"/>
      <c r="AU95" s="242"/>
      <c r="AV95" s="242"/>
      <c r="AW95" s="242"/>
      <c r="AX95" s="242"/>
      <c r="AY95" s="242"/>
      <c r="AZ95" s="206"/>
      <c r="BB95" s="51"/>
      <c r="CE95" s="10" t="s">
        <v>189</v>
      </c>
      <c r="CF95" s="11" t="s">
        <v>190</v>
      </c>
      <c r="CG95" s="8">
        <v>0.27780566011431757</v>
      </c>
      <c r="CH95" s="4">
        <f t="shared" si="9"/>
        <v>3985.3999999999996</v>
      </c>
    </row>
    <row r="96" spans="3:86" x14ac:dyDescent="0.25">
      <c r="C96" s="46"/>
      <c r="E96" s="216" t="s">
        <v>8</v>
      </c>
      <c r="F96" s="217"/>
      <c r="G96" s="217"/>
      <c r="H96" s="217"/>
      <c r="I96" s="217"/>
      <c r="J96" s="217"/>
      <c r="K96" s="218" t="str">
        <f t="shared" si="10"/>
        <v>FIMBIL EAS 40 NEW</v>
      </c>
      <c r="L96" s="218"/>
      <c r="M96" s="218"/>
      <c r="N96" s="218"/>
      <c r="O96" s="218"/>
      <c r="P96" s="218"/>
      <c r="Q96" s="218"/>
      <c r="R96" s="218"/>
      <c r="S96" s="218"/>
      <c r="T96" s="218"/>
      <c r="U96" s="218"/>
      <c r="V96" s="218"/>
      <c r="W96" s="218"/>
      <c r="X96" s="218"/>
      <c r="Y96" s="166"/>
      <c r="Z96" s="236">
        <v>8</v>
      </c>
      <c r="AA96" s="236"/>
      <c r="AB96" s="236"/>
      <c r="AC96" s="236"/>
      <c r="AD96" s="236"/>
      <c r="AE96" s="236"/>
      <c r="AF96" s="218" t="s">
        <v>315</v>
      </c>
      <c r="AG96" s="218"/>
      <c r="AH96" s="220">
        <v>6565.98</v>
      </c>
      <c r="AI96" s="220"/>
      <c r="AJ96" s="220"/>
      <c r="AK96" s="220"/>
      <c r="AL96" s="220"/>
      <c r="AM96" s="220"/>
      <c r="AN96" s="55" t="s">
        <v>316</v>
      </c>
      <c r="AO96" s="55"/>
      <c r="AP96" s="221">
        <f t="shared" si="11"/>
        <v>135443.9546772</v>
      </c>
      <c r="AQ96" s="221"/>
      <c r="AR96" s="221"/>
      <c r="AS96" s="221"/>
      <c r="AT96" s="221"/>
      <c r="AU96" s="221"/>
      <c r="AV96" s="221"/>
      <c r="AW96" s="221"/>
      <c r="AX96" s="221"/>
      <c r="AY96" s="221"/>
      <c r="AZ96" s="222"/>
      <c r="BB96" s="51"/>
      <c r="CE96" s="10" t="s">
        <v>191</v>
      </c>
      <c r="CF96" s="11" t="s">
        <v>192</v>
      </c>
      <c r="CG96" s="7">
        <v>1.4798550118499931</v>
      </c>
      <c r="CH96" s="4">
        <f t="shared" si="9"/>
        <v>21230</v>
      </c>
    </row>
    <row r="97" spans="3:86" x14ac:dyDescent="0.25">
      <c r="C97" s="46"/>
      <c r="E97" s="200" t="s">
        <v>9</v>
      </c>
      <c r="F97" s="243"/>
      <c r="G97" s="243"/>
      <c r="H97" s="243"/>
      <c r="I97" s="243"/>
      <c r="J97" s="243"/>
      <c r="K97" s="230" t="str">
        <f t="shared" si="10"/>
        <v>SODIUM SULFATE</v>
      </c>
      <c r="L97" s="230"/>
      <c r="M97" s="230"/>
      <c r="N97" s="230"/>
      <c r="O97" s="230"/>
      <c r="P97" s="230"/>
      <c r="Q97" s="230"/>
      <c r="R97" s="230"/>
      <c r="S97" s="230"/>
      <c r="T97" s="230"/>
      <c r="U97" s="230"/>
      <c r="V97" s="230"/>
      <c r="W97" s="230"/>
      <c r="X97" s="230"/>
      <c r="Y97" s="168"/>
      <c r="Z97" s="232">
        <v>200</v>
      </c>
      <c r="AA97" s="232"/>
      <c r="AB97" s="232"/>
      <c r="AC97" s="232"/>
      <c r="AD97" s="232"/>
      <c r="AE97" s="232"/>
      <c r="AF97" s="230" t="s">
        <v>315</v>
      </c>
      <c r="AG97" s="230"/>
      <c r="AH97" s="244">
        <v>164149.60999999999</v>
      </c>
      <c r="AI97" s="244"/>
      <c r="AJ97" s="244"/>
      <c r="AK97" s="244"/>
      <c r="AL97" s="244"/>
      <c r="AM97" s="244"/>
      <c r="AN97" s="41" t="s">
        <v>316</v>
      </c>
      <c r="AP97" s="242">
        <f t="shared" si="11"/>
        <v>391743.04426499997</v>
      </c>
      <c r="AQ97" s="242"/>
      <c r="AR97" s="242"/>
      <c r="AS97" s="242"/>
      <c r="AT97" s="242"/>
      <c r="AU97" s="242"/>
      <c r="AV97" s="242"/>
      <c r="AW97" s="242"/>
      <c r="AX97" s="242"/>
      <c r="AY97" s="242"/>
      <c r="AZ97" s="206"/>
      <c r="BB97" s="51"/>
      <c r="CE97" s="10" t="s">
        <v>193</v>
      </c>
      <c r="CF97" s="11" t="s">
        <v>194</v>
      </c>
      <c r="CG97" s="7">
        <v>1.4087850271852782</v>
      </c>
      <c r="CH97" s="4">
        <f t="shared" si="9"/>
        <v>20210.43</v>
      </c>
    </row>
    <row r="98" spans="3:86" x14ac:dyDescent="0.25">
      <c r="C98" s="46"/>
      <c r="E98" s="223" t="s">
        <v>10</v>
      </c>
      <c r="F98" s="224"/>
      <c r="G98" s="224"/>
      <c r="H98" s="224"/>
      <c r="I98" s="224"/>
      <c r="J98" s="224"/>
      <c r="K98" s="225" t="str">
        <f t="shared" si="10"/>
        <v>SODA ASH</v>
      </c>
      <c r="L98" s="225"/>
      <c r="M98" s="225"/>
      <c r="N98" s="225"/>
      <c r="O98" s="225"/>
      <c r="P98" s="225"/>
      <c r="Q98" s="225"/>
      <c r="R98" s="225"/>
      <c r="S98" s="225"/>
      <c r="T98" s="225"/>
      <c r="U98" s="225"/>
      <c r="V98" s="225"/>
      <c r="W98" s="225"/>
      <c r="X98" s="225"/>
      <c r="Y98" s="167"/>
      <c r="Z98" s="237">
        <v>30</v>
      </c>
      <c r="AA98" s="237"/>
      <c r="AB98" s="237"/>
      <c r="AC98" s="237"/>
      <c r="AD98" s="237"/>
      <c r="AE98" s="237"/>
      <c r="AF98" s="225" t="s">
        <v>315</v>
      </c>
      <c r="AG98" s="225"/>
      <c r="AH98" s="238">
        <v>24622.44</v>
      </c>
      <c r="AI98" s="238"/>
      <c r="AJ98" s="238"/>
      <c r="AK98" s="238"/>
      <c r="AL98" s="238"/>
      <c r="AM98" s="238"/>
      <c r="AN98" s="54" t="s">
        <v>316</v>
      </c>
      <c r="AO98" s="54"/>
      <c r="AP98" s="228">
        <f t="shared" si="11"/>
        <v>218647.2672</v>
      </c>
      <c r="AQ98" s="228"/>
      <c r="AR98" s="228"/>
      <c r="AS98" s="228"/>
      <c r="AT98" s="228"/>
      <c r="AU98" s="228"/>
      <c r="AV98" s="228"/>
      <c r="AW98" s="228"/>
      <c r="AX98" s="228"/>
      <c r="AY98" s="228"/>
      <c r="AZ98" s="229"/>
      <c r="BB98" s="51"/>
      <c r="CE98" s="10" t="s">
        <v>195</v>
      </c>
      <c r="CF98" s="11" t="s">
        <v>196</v>
      </c>
      <c r="CG98" s="7">
        <v>1.9592004739997211</v>
      </c>
      <c r="CH98" s="4">
        <f t="shared" si="9"/>
        <v>28106.69</v>
      </c>
    </row>
    <row r="99" spans="3:86" x14ac:dyDescent="0.25">
      <c r="C99" s="46"/>
      <c r="E99" s="169"/>
      <c r="F99" s="169"/>
      <c r="G99" s="169"/>
      <c r="H99" s="169"/>
      <c r="I99" s="169"/>
      <c r="J99" s="169"/>
      <c r="K99" s="168"/>
      <c r="L99" s="168"/>
      <c r="M99" s="168"/>
      <c r="N99" s="168"/>
      <c r="O99" s="168"/>
      <c r="P99" s="168"/>
      <c r="Q99" s="168"/>
      <c r="R99" s="168"/>
      <c r="S99" s="168"/>
      <c r="T99" s="168"/>
      <c r="U99" s="168"/>
      <c r="V99" s="168"/>
      <c r="W99" s="168"/>
      <c r="X99" s="168"/>
      <c r="Y99" s="168"/>
      <c r="Z99" s="111"/>
      <c r="AA99" s="111"/>
      <c r="AB99" s="111"/>
      <c r="AC99" s="111"/>
      <c r="AD99" s="111"/>
      <c r="AE99" s="111"/>
      <c r="AF99" s="168"/>
      <c r="AG99" s="168"/>
      <c r="AH99" s="169"/>
      <c r="AI99" s="169"/>
      <c r="AJ99" s="169"/>
      <c r="AK99" s="169"/>
      <c r="AL99" s="169"/>
      <c r="AM99" s="169"/>
      <c r="AP99" s="112"/>
      <c r="AQ99" s="112"/>
      <c r="AR99" s="112"/>
      <c r="AS99" s="112"/>
      <c r="AT99" s="112"/>
      <c r="AU99" s="112"/>
      <c r="AV99" s="112"/>
      <c r="AW99" s="112"/>
      <c r="AX99" s="112"/>
      <c r="AY99" s="112"/>
      <c r="AZ99" s="112"/>
      <c r="BB99" s="51"/>
      <c r="CE99" s="10" t="s">
        <v>9</v>
      </c>
      <c r="CF99" s="11" t="s">
        <v>197</v>
      </c>
      <c r="CG99" s="7">
        <v>0.1663529903805939</v>
      </c>
      <c r="CH99" s="4">
        <f t="shared" si="9"/>
        <v>2386.5</v>
      </c>
    </row>
    <row r="100" spans="3:86" x14ac:dyDescent="0.25">
      <c r="C100" s="46"/>
      <c r="E100" s="169"/>
      <c r="F100" s="169"/>
      <c r="G100" s="169"/>
      <c r="H100" s="169"/>
      <c r="I100" s="169"/>
      <c r="J100" s="169"/>
      <c r="K100" s="168"/>
      <c r="L100" s="168"/>
      <c r="M100" s="168"/>
      <c r="N100" s="168"/>
      <c r="O100" s="168"/>
      <c r="P100" s="168"/>
      <c r="Q100" s="168"/>
      <c r="R100" s="168"/>
      <c r="S100" s="168"/>
      <c r="T100" s="168"/>
      <c r="U100" s="168"/>
      <c r="V100" s="168"/>
      <c r="W100" s="168"/>
      <c r="X100" s="168"/>
      <c r="Y100" s="168"/>
      <c r="Z100" s="111"/>
      <c r="AA100" s="111"/>
      <c r="AB100" s="111"/>
      <c r="AC100" s="111"/>
      <c r="AD100" s="111"/>
      <c r="AE100" s="111"/>
      <c r="AF100" s="168"/>
      <c r="AG100" s="168"/>
      <c r="AH100" s="169"/>
      <c r="AI100" s="169"/>
      <c r="AJ100" s="169"/>
      <c r="AK100" s="59"/>
      <c r="AL100" s="230" t="s">
        <v>318</v>
      </c>
      <c r="AM100" s="230"/>
      <c r="AN100" s="230"/>
      <c r="AO100" s="230"/>
      <c r="AP100" s="112" t="s">
        <v>11</v>
      </c>
      <c r="AQ100" s="242">
        <f>SUM(AP93:AZ98)</f>
        <v>2709300.4011216001</v>
      </c>
      <c r="AR100" s="242"/>
      <c r="AS100" s="242"/>
      <c r="AT100" s="242"/>
      <c r="AU100" s="242"/>
      <c r="AV100" s="242"/>
      <c r="AW100" s="242"/>
      <c r="AX100" s="242"/>
      <c r="AY100" s="242"/>
      <c r="AZ100" s="242"/>
      <c r="BB100" s="51"/>
      <c r="CE100" s="10" t="s">
        <v>10</v>
      </c>
      <c r="CF100" s="11" t="s">
        <v>198</v>
      </c>
      <c r="CG100" s="7">
        <v>0.61898787118360521</v>
      </c>
      <c r="CH100" s="4">
        <f t="shared" si="9"/>
        <v>8880</v>
      </c>
    </row>
    <row r="101" spans="3:86" x14ac:dyDescent="0.25">
      <c r="C101" s="46"/>
      <c r="E101" s="169"/>
      <c r="F101" s="169"/>
      <c r="G101" s="169"/>
      <c r="H101" s="169"/>
      <c r="I101" s="169"/>
      <c r="J101" s="169"/>
      <c r="K101" s="168"/>
      <c r="L101" s="168"/>
      <c r="M101" s="168"/>
      <c r="N101" s="168"/>
      <c r="O101" s="168"/>
      <c r="P101" s="168"/>
      <c r="Q101" s="168"/>
      <c r="R101" s="168"/>
      <c r="S101" s="168"/>
      <c r="T101" s="168"/>
      <c r="U101" s="168"/>
      <c r="V101" s="168"/>
      <c r="W101" s="168"/>
      <c r="X101" s="168"/>
      <c r="Y101" s="168"/>
      <c r="Z101" s="111"/>
      <c r="AA101" s="111"/>
      <c r="AB101" s="111"/>
      <c r="AC101" s="111"/>
      <c r="AD101" s="111"/>
      <c r="AE101" s="111"/>
      <c r="AF101" s="168"/>
      <c r="AG101" s="168"/>
      <c r="AH101" s="169"/>
      <c r="AI101" s="169"/>
      <c r="AJ101" s="169"/>
      <c r="AK101" s="59"/>
      <c r="AL101" s="230" t="s">
        <v>317</v>
      </c>
      <c r="AM101" s="230"/>
      <c r="AN101" s="230"/>
      <c r="AO101" s="230"/>
      <c r="AP101" s="112" t="s">
        <v>11</v>
      </c>
      <c r="AQ101" s="242">
        <f>AQ100/AQ87</f>
        <v>1290.1430481531429</v>
      </c>
      <c r="AR101" s="242"/>
      <c r="AS101" s="242"/>
      <c r="AT101" s="242"/>
      <c r="AU101" s="242"/>
      <c r="AV101" s="242"/>
      <c r="AW101" s="242"/>
      <c r="AX101" s="242"/>
      <c r="AY101" s="242"/>
      <c r="AZ101" s="242"/>
      <c r="BB101" s="51"/>
      <c r="CE101" s="10" t="s">
        <v>199</v>
      </c>
      <c r="CF101" s="11" t="s">
        <v>200</v>
      </c>
      <c r="CG101" s="7">
        <v>0.794646591384358</v>
      </c>
      <c r="CH101" s="4">
        <f t="shared" si="9"/>
        <v>11400</v>
      </c>
    </row>
    <row r="102" spans="3:86" x14ac:dyDescent="0.25">
      <c r="C102" s="46"/>
      <c r="E102" s="169"/>
      <c r="F102" s="169"/>
      <c r="G102" s="169"/>
      <c r="H102" s="169"/>
      <c r="I102" s="169"/>
      <c r="J102" s="169"/>
      <c r="K102" s="168"/>
      <c r="L102" s="168"/>
      <c r="M102" s="168"/>
      <c r="N102" s="168"/>
      <c r="O102" s="168"/>
      <c r="P102" s="168"/>
      <c r="Q102" s="168"/>
      <c r="R102" s="168"/>
      <c r="S102" s="168"/>
      <c r="T102" s="168"/>
      <c r="U102" s="168"/>
      <c r="V102" s="168"/>
      <c r="W102" s="168"/>
      <c r="X102" s="168"/>
      <c r="Y102" s="168"/>
      <c r="Z102" s="111"/>
      <c r="AA102" s="111"/>
      <c r="AB102" s="111"/>
      <c r="AC102" s="111"/>
      <c r="AD102" s="111"/>
      <c r="AE102" s="111"/>
      <c r="AF102" s="168"/>
      <c r="AG102" s="168"/>
      <c r="AH102" s="169"/>
      <c r="AI102" s="169"/>
      <c r="AJ102" s="169"/>
      <c r="AK102" s="169"/>
      <c r="AL102" s="169"/>
      <c r="AM102" s="169"/>
      <c r="AQ102" s="169"/>
      <c r="AR102" s="169"/>
      <c r="AS102" s="169"/>
      <c r="AT102" s="169"/>
      <c r="AU102" s="169"/>
      <c r="AV102" s="169"/>
      <c r="AW102" s="169"/>
      <c r="AX102" s="169"/>
      <c r="AY102" s="169"/>
      <c r="AZ102" s="169"/>
      <c r="BB102" s="51"/>
      <c r="CE102" s="10" t="s">
        <v>201</v>
      </c>
      <c r="CF102" s="11" t="s">
        <v>202</v>
      </c>
      <c r="CG102" s="7">
        <v>0.71099958176495193</v>
      </c>
      <c r="CH102" s="4">
        <f t="shared" si="9"/>
        <v>10200</v>
      </c>
    </row>
    <row r="103" spans="3:86" ht="17.25" thickBot="1" x14ac:dyDescent="0.3">
      <c r="C103" s="60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  <c r="BB103" s="62"/>
      <c r="CE103" s="10" t="s">
        <v>203</v>
      </c>
      <c r="CF103" s="11" t="s">
        <v>204</v>
      </c>
      <c r="CG103" s="7">
        <v>1.3377959012965286</v>
      </c>
      <c r="CH103" s="4">
        <f t="shared" si="9"/>
        <v>19192.02</v>
      </c>
    </row>
    <row r="104" spans="3:86" x14ac:dyDescent="0.25">
      <c r="CE104" s="10" t="s">
        <v>205</v>
      </c>
      <c r="CF104" s="11" t="s">
        <v>206</v>
      </c>
      <c r="CG104" s="7">
        <v>2.4213495050885263</v>
      </c>
      <c r="CH104" s="4">
        <f t="shared" si="9"/>
        <v>34736.68</v>
      </c>
    </row>
    <row r="105" spans="3:86" ht="17.25" thickBot="1" x14ac:dyDescent="0.3">
      <c r="CE105" s="10" t="s">
        <v>207</v>
      </c>
      <c r="CF105" s="11" t="s">
        <v>208</v>
      </c>
      <c r="CG105" s="7">
        <v>0.88</v>
      </c>
      <c r="CH105" s="4">
        <f t="shared" si="9"/>
        <v>12624.48</v>
      </c>
    </row>
    <row r="106" spans="3:86" x14ac:dyDescent="0.25">
      <c r="C106" s="43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5"/>
      <c r="CE106" s="12" t="s">
        <v>209</v>
      </c>
      <c r="CF106" s="13" t="s">
        <v>210</v>
      </c>
      <c r="CG106" s="7">
        <v>3.1523232956921792</v>
      </c>
      <c r="CH106" s="4">
        <f t="shared" si="9"/>
        <v>45223.23</v>
      </c>
    </row>
    <row r="107" spans="3:86" x14ac:dyDescent="0.25">
      <c r="C107" s="46"/>
      <c r="E107" s="245" t="s">
        <v>0</v>
      </c>
      <c r="F107" s="245"/>
      <c r="G107" s="245"/>
      <c r="H107" s="245"/>
      <c r="I107" s="245"/>
      <c r="J107" s="49" t="s">
        <v>11</v>
      </c>
      <c r="K107" s="245" t="s">
        <v>353</v>
      </c>
      <c r="L107" s="245"/>
      <c r="M107" s="245"/>
      <c r="N107" s="245"/>
      <c r="O107" s="245"/>
      <c r="P107" s="245"/>
      <c r="Q107" s="245"/>
      <c r="R107" s="245"/>
      <c r="S107" s="245"/>
      <c r="T107" s="245"/>
      <c r="U107" s="245"/>
      <c r="V107" s="49"/>
      <c r="W107" s="49"/>
      <c r="X107" s="49"/>
      <c r="Y107" s="49"/>
      <c r="Z107" s="49"/>
      <c r="AA107" s="49"/>
      <c r="AB107" s="49"/>
      <c r="AC107" s="49"/>
      <c r="AD107" s="50"/>
      <c r="AE107" s="50"/>
      <c r="AF107" s="50"/>
      <c r="AG107" s="50"/>
      <c r="AH107" s="245" t="s">
        <v>3</v>
      </c>
      <c r="AI107" s="245"/>
      <c r="AJ107" s="245"/>
      <c r="AK107" s="245"/>
      <c r="AL107" s="245"/>
      <c r="AM107" s="245"/>
      <c r="AN107" s="245"/>
      <c r="AO107" s="245"/>
      <c r="AP107" s="49" t="s">
        <v>11</v>
      </c>
      <c r="AQ107" s="247">
        <v>820.75</v>
      </c>
      <c r="AR107" s="247"/>
      <c r="AS107" s="247"/>
      <c r="AT107" s="247"/>
      <c r="AU107" s="49" t="s">
        <v>319</v>
      </c>
      <c r="AV107" s="49"/>
      <c r="AW107" s="49"/>
      <c r="AX107" s="49"/>
      <c r="AY107" s="49"/>
      <c r="AZ107" s="49"/>
      <c r="BB107" s="51"/>
      <c r="CE107" s="5" t="s">
        <v>211</v>
      </c>
      <c r="CF107" s="11" t="s">
        <v>212</v>
      </c>
      <c r="CG107" s="7">
        <v>1.3936128537571448</v>
      </c>
      <c r="CH107" s="4">
        <f t="shared" si="9"/>
        <v>19992.77</v>
      </c>
    </row>
    <row r="108" spans="3:86" x14ac:dyDescent="0.25">
      <c r="C108" s="46"/>
      <c r="E108" s="245" t="s">
        <v>322</v>
      </c>
      <c r="F108" s="245"/>
      <c r="G108" s="245"/>
      <c r="H108" s="245"/>
      <c r="I108" s="245"/>
      <c r="J108" s="49" t="s">
        <v>11</v>
      </c>
      <c r="K108" s="245" t="s">
        <v>670</v>
      </c>
      <c r="L108" s="245"/>
      <c r="M108" s="245"/>
      <c r="N108" s="245"/>
      <c r="O108" s="245"/>
      <c r="P108" s="245"/>
      <c r="Q108" s="245"/>
      <c r="R108" s="245"/>
      <c r="S108" s="245"/>
      <c r="T108" s="245"/>
      <c r="U108" s="245"/>
      <c r="V108" s="49"/>
      <c r="W108" s="49"/>
      <c r="X108" s="49"/>
      <c r="Y108" s="49"/>
      <c r="Z108" s="49"/>
      <c r="AA108" s="49"/>
      <c r="AB108" s="49"/>
      <c r="AC108" s="49"/>
      <c r="AD108" s="50"/>
      <c r="AE108" s="50"/>
      <c r="AF108" s="50"/>
      <c r="AG108" s="50"/>
      <c r="AH108" s="245" t="s">
        <v>4</v>
      </c>
      <c r="AI108" s="245"/>
      <c r="AJ108" s="245"/>
      <c r="AK108" s="245"/>
      <c r="AL108" s="245"/>
      <c r="AM108" s="245"/>
      <c r="AN108" s="245"/>
      <c r="AO108" s="245"/>
      <c r="AP108" s="49" t="s">
        <v>11</v>
      </c>
      <c r="AQ108" s="245">
        <v>2100</v>
      </c>
      <c r="AR108" s="245"/>
      <c r="AS108" s="245"/>
      <c r="AT108" s="245"/>
      <c r="AU108" s="49" t="s">
        <v>320</v>
      </c>
      <c r="AV108" s="49"/>
      <c r="AW108" s="49"/>
      <c r="AX108" s="49"/>
      <c r="AY108" s="49"/>
      <c r="AZ108" s="49"/>
      <c r="BB108" s="51"/>
      <c r="CE108" s="10" t="s">
        <v>213</v>
      </c>
      <c r="CF108" s="11" t="s">
        <v>214</v>
      </c>
      <c r="CG108" s="7">
        <v>0.59725149867558902</v>
      </c>
      <c r="CH108" s="4">
        <f t="shared" si="9"/>
        <v>8568.17</v>
      </c>
    </row>
    <row r="109" spans="3:86" x14ac:dyDescent="0.25">
      <c r="C109" s="46"/>
      <c r="E109" s="245" t="s">
        <v>1</v>
      </c>
      <c r="F109" s="245"/>
      <c r="G109" s="245"/>
      <c r="H109" s="245"/>
      <c r="I109" s="245"/>
      <c r="J109" s="49" t="s">
        <v>11</v>
      </c>
      <c r="K109" s="245" t="s">
        <v>665</v>
      </c>
      <c r="L109" s="245"/>
      <c r="M109" s="245"/>
      <c r="N109" s="245"/>
      <c r="O109" s="245"/>
      <c r="P109" s="245"/>
      <c r="Q109" s="245"/>
      <c r="R109" s="245"/>
      <c r="S109" s="245"/>
      <c r="T109" s="245"/>
      <c r="U109" s="245"/>
      <c r="V109" s="49"/>
      <c r="W109" s="49"/>
      <c r="X109" s="49"/>
      <c r="Y109" s="49"/>
      <c r="Z109" s="49"/>
      <c r="AA109" s="49"/>
      <c r="AB109" s="49"/>
      <c r="AC109" s="49"/>
      <c r="AD109" s="50"/>
      <c r="AE109" s="50"/>
      <c r="AF109" s="50"/>
      <c r="AG109" s="50"/>
      <c r="AH109" s="245"/>
      <c r="AI109" s="245"/>
      <c r="AJ109" s="245"/>
      <c r="AK109" s="245"/>
      <c r="AL109" s="245"/>
      <c r="AM109" s="245"/>
      <c r="AN109" s="245"/>
      <c r="AO109" s="245"/>
      <c r="AP109" s="49"/>
      <c r="AQ109" s="246"/>
      <c r="AR109" s="246"/>
      <c r="AS109" s="246"/>
      <c r="AT109" s="246"/>
      <c r="AU109" s="49"/>
      <c r="AV109" s="49"/>
      <c r="AW109" s="49"/>
      <c r="AX109" s="49"/>
      <c r="AY109" s="49"/>
      <c r="AZ109" s="49"/>
      <c r="BB109" s="51"/>
      <c r="CE109" s="10" t="s">
        <v>8</v>
      </c>
      <c r="CF109" s="11" t="s">
        <v>215</v>
      </c>
      <c r="CG109" s="7">
        <v>1.4379018541753799</v>
      </c>
      <c r="CH109" s="4">
        <f t="shared" si="9"/>
        <v>20628.14</v>
      </c>
    </row>
    <row r="110" spans="3:86" x14ac:dyDescent="0.25">
      <c r="C110" s="46"/>
      <c r="E110" s="245" t="s">
        <v>2</v>
      </c>
      <c r="F110" s="245"/>
      <c r="G110" s="245"/>
      <c r="H110" s="245"/>
      <c r="I110" s="245"/>
      <c r="J110" s="49" t="s">
        <v>11</v>
      </c>
      <c r="K110" s="194" t="s">
        <v>417</v>
      </c>
      <c r="L110" s="194"/>
      <c r="M110" s="194"/>
      <c r="N110" s="194"/>
      <c r="O110" s="194"/>
      <c r="P110" s="194"/>
      <c r="Q110" s="194"/>
      <c r="R110" s="194"/>
      <c r="S110" s="194"/>
      <c r="T110" s="194"/>
      <c r="U110" s="194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245"/>
      <c r="AI110" s="245"/>
      <c r="AJ110" s="245"/>
      <c r="AK110" s="245"/>
      <c r="AL110" s="245"/>
      <c r="AM110" s="245"/>
      <c r="AN110" s="245"/>
      <c r="AO110" s="245"/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  <c r="BB110" s="51"/>
      <c r="CE110" s="10" t="s">
        <v>216</v>
      </c>
      <c r="CF110" s="11" t="s">
        <v>217</v>
      </c>
      <c r="CG110" s="7">
        <v>1.1666499372647428</v>
      </c>
      <c r="CH110" s="4">
        <f t="shared" si="9"/>
        <v>16736.759999999998</v>
      </c>
    </row>
    <row r="111" spans="3:86" x14ac:dyDescent="0.25">
      <c r="C111" s="46"/>
      <c r="BB111" s="51"/>
      <c r="CE111" s="10" t="s">
        <v>218</v>
      </c>
      <c r="CF111" s="11" t="s">
        <v>219</v>
      </c>
      <c r="CG111" s="7">
        <v>0.83646591384358016</v>
      </c>
      <c r="CH111" s="4">
        <f t="shared" si="9"/>
        <v>11999.94</v>
      </c>
    </row>
    <row r="112" spans="3:86" x14ac:dyDescent="0.25">
      <c r="C112" s="46"/>
      <c r="BB112" s="51"/>
      <c r="CE112" s="10" t="s">
        <v>220</v>
      </c>
      <c r="CF112" s="11" t="s">
        <v>221</v>
      </c>
      <c r="CG112" s="7">
        <v>1.2344904502997351</v>
      </c>
      <c r="CH112" s="4">
        <f t="shared" si="9"/>
        <v>17710</v>
      </c>
    </row>
    <row r="113" spans="3:86" x14ac:dyDescent="0.25">
      <c r="C113" s="46"/>
      <c r="BB113" s="51"/>
      <c r="CE113" s="10" t="s">
        <v>222</v>
      </c>
      <c r="CF113" s="11" t="s">
        <v>223</v>
      </c>
      <c r="CG113" s="7">
        <v>0.84344068032901154</v>
      </c>
      <c r="CH113" s="4">
        <f t="shared" si="9"/>
        <v>12100</v>
      </c>
    </row>
    <row r="114" spans="3:86" x14ac:dyDescent="0.25">
      <c r="C114" s="46"/>
      <c r="E114" s="208" t="s">
        <v>5</v>
      </c>
      <c r="F114" s="209"/>
      <c r="G114" s="209"/>
      <c r="H114" s="209"/>
      <c r="I114" s="209"/>
      <c r="J114" s="209"/>
      <c r="K114" s="210" t="str">
        <f t="shared" ref="K114:K119" si="12">VLOOKUP(E114,$CE$1:$CH$1002,2,FALSE)</f>
        <v>NOVACRON YELLOW S-3R</v>
      </c>
      <c r="L114" s="210"/>
      <c r="M114" s="210"/>
      <c r="N114" s="210"/>
      <c r="O114" s="210"/>
      <c r="P114" s="210"/>
      <c r="Q114" s="210"/>
      <c r="R114" s="210"/>
      <c r="S114" s="210"/>
      <c r="T114" s="210"/>
      <c r="U114" s="210"/>
      <c r="V114" s="210"/>
      <c r="W114" s="210"/>
      <c r="X114" s="210"/>
      <c r="Y114" s="164"/>
      <c r="Z114" s="234">
        <v>15.88</v>
      </c>
      <c r="AA114" s="234"/>
      <c r="AB114" s="234"/>
      <c r="AC114" s="234"/>
      <c r="AD114" s="234"/>
      <c r="AE114" s="234"/>
      <c r="AF114" s="210" t="s">
        <v>315</v>
      </c>
      <c r="AG114" s="210"/>
      <c r="AH114" s="235">
        <v>13033.48</v>
      </c>
      <c r="AI114" s="235"/>
      <c r="AJ114" s="235"/>
      <c r="AK114" s="235"/>
      <c r="AL114" s="235"/>
      <c r="AM114" s="235"/>
      <c r="AN114" s="52" t="s">
        <v>316</v>
      </c>
      <c r="AO114" s="52"/>
      <c r="AP114" s="213">
        <f t="shared" ref="AP114:AP119" si="13">(AH114*VLOOKUP(E114,$CE$1:$CH$1002,4,FALSE))/1000</f>
        <v>1265843.1186215999</v>
      </c>
      <c r="AQ114" s="213"/>
      <c r="AR114" s="213"/>
      <c r="AS114" s="213"/>
      <c r="AT114" s="213"/>
      <c r="AU114" s="213"/>
      <c r="AV114" s="213"/>
      <c r="AW114" s="213"/>
      <c r="AX114" s="213"/>
      <c r="AY114" s="213"/>
      <c r="AZ114" s="214"/>
      <c r="BB114" s="51"/>
      <c r="CE114" s="10" t="s">
        <v>224</v>
      </c>
      <c r="CF114" s="11" t="s">
        <v>225</v>
      </c>
      <c r="CG114" s="7">
        <v>0.58723825456573264</v>
      </c>
      <c r="CH114" s="4">
        <f t="shared" si="9"/>
        <v>8424.52</v>
      </c>
    </row>
    <row r="115" spans="3:86" x14ac:dyDescent="0.25">
      <c r="C115" s="46"/>
      <c r="E115" s="200" t="s">
        <v>6</v>
      </c>
      <c r="F115" s="243"/>
      <c r="G115" s="243"/>
      <c r="H115" s="243"/>
      <c r="I115" s="243"/>
      <c r="J115" s="243"/>
      <c r="K115" s="230" t="str">
        <f t="shared" si="12"/>
        <v>NOVACRON RUBY S–3B</v>
      </c>
      <c r="L115" s="230"/>
      <c r="M115" s="230"/>
      <c r="N115" s="230"/>
      <c r="O115" s="230"/>
      <c r="P115" s="230"/>
      <c r="Q115" s="230"/>
      <c r="R115" s="230"/>
      <c r="S115" s="230"/>
      <c r="T115" s="230"/>
      <c r="U115" s="230"/>
      <c r="V115" s="230"/>
      <c r="W115" s="230"/>
      <c r="X115" s="230"/>
      <c r="Y115" s="168"/>
      <c r="Z115" s="232">
        <v>3.28</v>
      </c>
      <c r="AA115" s="232"/>
      <c r="AB115" s="232"/>
      <c r="AC115" s="232"/>
      <c r="AD115" s="232"/>
      <c r="AE115" s="232"/>
      <c r="AF115" s="230" t="s">
        <v>315</v>
      </c>
      <c r="AG115" s="230"/>
      <c r="AH115" s="244">
        <v>2692.05</v>
      </c>
      <c r="AI115" s="244"/>
      <c r="AJ115" s="244"/>
      <c r="AK115" s="244"/>
      <c r="AL115" s="244"/>
      <c r="AM115" s="244"/>
      <c r="AN115" s="41" t="s">
        <v>316</v>
      </c>
      <c r="AP115" s="242">
        <f t="shared" si="13"/>
        <v>324795.45561300003</v>
      </c>
      <c r="AQ115" s="242"/>
      <c r="AR115" s="242"/>
      <c r="AS115" s="242"/>
      <c r="AT115" s="242"/>
      <c r="AU115" s="242"/>
      <c r="AV115" s="242"/>
      <c r="AW115" s="242"/>
      <c r="AX115" s="242"/>
      <c r="AY115" s="242"/>
      <c r="AZ115" s="206"/>
      <c r="BB115" s="51"/>
      <c r="CE115" s="10" t="s">
        <v>226</v>
      </c>
      <c r="CF115" s="11" t="s">
        <v>227</v>
      </c>
      <c r="CG115" s="23">
        <v>2.9269482782657188</v>
      </c>
      <c r="CH115" s="4">
        <f t="shared" si="9"/>
        <v>41990</v>
      </c>
    </row>
    <row r="116" spans="3:86" x14ac:dyDescent="0.25">
      <c r="C116" s="46"/>
      <c r="E116" s="200" t="s">
        <v>7</v>
      </c>
      <c r="F116" s="243"/>
      <c r="G116" s="243"/>
      <c r="H116" s="243"/>
      <c r="I116" s="243"/>
      <c r="J116" s="243"/>
      <c r="K116" s="230" t="str">
        <f t="shared" si="12"/>
        <v>NOVACRON DARK BLUE S-GL</v>
      </c>
      <c r="L116" s="230"/>
      <c r="M116" s="230"/>
      <c r="N116" s="230"/>
      <c r="O116" s="230"/>
      <c r="P116" s="230"/>
      <c r="Q116" s="230"/>
      <c r="R116" s="230"/>
      <c r="S116" s="230"/>
      <c r="T116" s="230"/>
      <c r="U116" s="230"/>
      <c r="V116" s="230"/>
      <c r="W116" s="230"/>
      <c r="X116" s="230"/>
      <c r="Y116" s="168"/>
      <c r="Z116" s="232">
        <v>4.09</v>
      </c>
      <c r="AA116" s="232"/>
      <c r="AB116" s="232"/>
      <c r="AC116" s="232"/>
      <c r="AD116" s="232"/>
      <c r="AE116" s="232"/>
      <c r="AF116" s="230" t="s">
        <v>315</v>
      </c>
      <c r="AG116" s="230"/>
      <c r="AH116" s="244">
        <v>3356.86</v>
      </c>
      <c r="AI116" s="244"/>
      <c r="AJ116" s="244"/>
      <c r="AK116" s="244"/>
      <c r="AL116" s="244"/>
      <c r="AM116" s="244"/>
      <c r="AN116" s="41" t="s">
        <v>316</v>
      </c>
      <c r="AP116" s="242">
        <f t="shared" si="13"/>
        <v>408375.71498880006</v>
      </c>
      <c r="AQ116" s="242"/>
      <c r="AR116" s="242"/>
      <c r="AS116" s="242"/>
      <c r="AT116" s="242"/>
      <c r="AU116" s="242"/>
      <c r="AV116" s="242"/>
      <c r="AW116" s="242"/>
      <c r="AX116" s="242"/>
      <c r="AY116" s="242"/>
      <c r="AZ116" s="206"/>
      <c r="BB116" s="51"/>
      <c r="CE116" s="24" t="s">
        <v>228</v>
      </c>
      <c r="CF116" s="13" t="s">
        <v>229</v>
      </c>
      <c r="CG116" s="14">
        <v>2.5644291091593479</v>
      </c>
      <c r="CH116" s="4">
        <f t="shared" si="9"/>
        <v>36789.300000000003</v>
      </c>
    </row>
    <row r="117" spans="3:86" x14ac:dyDescent="0.25">
      <c r="C117" s="46"/>
      <c r="E117" s="216" t="s">
        <v>8</v>
      </c>
      <c r="F117" s="217"/>
      <c r="G117" s="217"/>
      <c r="H117" s="217"/>
      <c r="I117" s="217"/>
      <c r="J117" s="217"/>
      <c r="K117" s="218" t="str">
        <f t="shared" si="12"/>
        <v>FIMBIL EAS 40 NEW</v>
      </c>
      <c r="L117" s="218"/>
      <c r="M117" s="218"/>
      <c r="N117" s="218"/>
      <c r="O117" s="218"/>
      <c r="P117" s="218"/>
      <c r="Q117" s="218"/>
      <c r="R117" s="218"/>
      <c r="S117" s="218"/>
      <c r="T117" s="218"/>
      <c r="U117" s="218"/>
      <c r="V117" s="218"/>
      <c r="W117" s="218"/>
      <c r="X117" s="218"/>
      <c r="Y117" s="166"/>
      <c r="Z117" s="236">
        <v>8</v>
      </c>
      <c r="AA117" s="236"/>
      <c r="AB117" s="236"/>
      <c r="AC117" s="236"/>
      <c r="AD117" s="236"/>
      <c r="AE117" s="236"/>
      <c r="AF117" s="218" t="s">
        <v>315</v>
      </c>
      <c r="AG117" s="218"/>
      <c r="AH117" s="220">
        <v>6565.98</v>
      </c>
      <c r="AI117" s="220"/>
      <c r="AJ117" s="220"/>
      <c r="AK117" s="220"/>
      <c r="AL117" s="220"/>
      <c r="AM117" s="220"/>
      <c r="AN117" s="55" t="s">
        <v>316</v>
      </c>
      <c r="AO117" s="55"/>
      <c r="AP117" s="221">
        <f t="shared" si="13"/>
        <v>135443.9546772</v>
      </c>
      <c r="AQ117" s="221"/>
      <c r="AR117" s="221"/>
      <c r="AS117" s="221"/>
      <c r="AT117" s="221"/>
      <c r="AU117" s="221"/>
      <c r="AV117" s="221"/>
      <c r="AW117" s="221"/>
      <c r="AX117" s="221"/>
      <c r="AY117" s="221"/>
      <c r="AZ117" s="222"/>
      <c r="BB117" s="51"/>
      <c r="CE117" s="10" t="s">
        <v>230</v>
      </c>
      <c r="CF117" s="11" t="s">
        <v>231</v>
      </c>
      <c r="CG117" s="7">
        <v>2.234245085738185</v>
      </c>
      <c r="CH117" s="4">
        <f t="shared" si="9"/>
        <v>32052.480000000003</v>
      </c>
    </row>
    <row r="118" spans="3:86" x14ac:dyDescent="0.25">
      <c r="C118" s="46"/>
      <c r="E118" s="200" t="s">
        <v>9</v>
      </c>
      <c r="F118" s="243"/>
      <c r="G118" s="243"/>
      <c r="H118" s="243"/>
      <c r="I118" s="243"/>
      <c r="J118" s="243"/>
      <c r="K118" s="230" t="str">
        <f t="shared" si="12"/>
        <v>SODIUM SULFATE</v>
      </c>
      <c r="L118" s="230"/>
      <c r="M118" s="230"/>
      <c r="N118" s="230"/>
      <c r="O118" s="230"/>
      <c r="P118" s="230"/>
      <c r="Q118" s="230"/>
      <c r="R118" s="230"/>
      <c r="S118" s="230"/>
      <c r="T118" s="230"/>
      <c r="U118" s="230"/>
      <c r="V118" s="230"/>
      <c r="W118" s="230"/>
      <c r="X118" s="230"/>
      <c r="Y118" s="168"/>
      <c r="Z118" s="232">
        <v>200</v>
      </c>
      <c r="AA118" s="232"/>
      <c r="AB118" s="232"/>
      <c r="AC118" s="232"/>
      <c r="AD118" s="232"/>
      <c r="AE118" s="232"/>
      <c r="AF118" s="230" t="s">
        <v>315</v>
      </c>
      <c r="AG118" s="230"/>
      <c r="AH118" s="244">
        <v>164149.60999999999</v>
      </c>
      <c r="AI118" s="244"/>
      <c r="AJ118" s="244"/>
      <c r="AK118" s="244"/>
      <c r="AL118" s="244"/>
      <c r="AM118" s="244"/>
      <c r="AN118" s="41" t="s">
        <v>316</v>
      </c>
      <c r="AP118" s="242">
        <f t="shared" si="13"/>
        <v>391743.04426499997</v>
      </c>
      <c r="AQ118" s="242"/>
      <c r="AR118" s="242"/>
      <c r="AS118" s="242"/>
      <c r="AT118" s="242"/>
      <c r="AU118" s="242"/>
      <c r="AV118" s="242"/>
      <c r="AW118" s="242"/>
      <c r="AX118" s="242"/>
      <c r="AY118" s="242"/>
      <c r="AZ118" s="206"/>
      <c r="BB118" s="51"/>
      <c r="CE118" s="10" t="s">
        <v>232</v>
      </c>
      <c r="CF118" s="11" t="s">
        <v>233</v>
      </c>
      <c r="CG118" s="7">
        <v>2.6099546912031228</v>
      </c>
      <c r="CH118" s="4">
        <f t="shared" si="9"/>
        <v>37442.410000000003</v>
      </c>
    </row>
    <row r="119" spans="3:86" x14ac:dyDescent="0.25">
      <c r="C119" s="46"/>
      <c r="E119" s="223" t="s">
        <v>10</v>
      </c>
      <c r="F119" s="224"/>
      <c r="G119" s="224"/>
      <c r="H119" s="224"/>
      <c r="I119" s="224"/>
      <c r="J119" s="224"/>
      <c r="K119" s="225" t="str">
        <f t="shared" si="12"/>
        <v>SODA ASH</v>
      </c>
      <c r="L119" s="225"/>
      <c r="M119" s="225"/>
      <c r="N119" s="225"/>
      <c r="O119" s="225"/>
      <c r="P119" s="225"/>
      <c r="Q119" s="225"/>
      <c r="R119" s="225"/>
      <c r="S119" s="225"/>
      <c r="T119" s="225"/>
      <c r="U119" s="225"/>
      <c r="V119" s="225"/>
      <c r="W119" s="225"/>
      <c r="X119" s="225"/>
      <c r="Y119" s="167"/>
      <c r="Z119" s="237">
        <v>30</v>
      </c>
      <c r="AA119" s="237"/>
      <c r="AB119" s="237"/>
      <c r="AC119" s="237"/>
      <c r="AD119" s="237"/>
      <c r="AE119" s="237"/>
      <c r="AF119" s="225" t="s">
        <v>315</v>
      </c>
      <c r="AG119" s="225"/>
      <c r="AH119" s="238">
        <v>24622.44</v>
      </c>
      <c r="AI119" s="238"/>
      <c r="AJ119" s="238"/>
      <c r="AK119" s="238"/>
      <c r="AL119" s="238"/>
      <c r="AM119" s="238"/>
      <c r="AN119" s="54" t="s">
        <v>316</v>
      </c>
      <c r="AO119" s="54"/>
      <c r="AP119" s="228">
        <f t="shared" si="13"/>
        <v>218647.2672</v>
      </c>
      <c r="AQ119" s="228"/>
      <c r="AR119" s="228"/>
      <c r="AS119" s="228"/>
      <c r="AT119" s="228"/>
      <c r="AU119" s="228"/>
      <c r="AV119" s="228"/>
      <c r="AW119" s="228"/>
      <c r="AX119" s="228"/>
      <c r="AY119" s="228"/>
      <c r="AZ119" s="229"/>
      <c r="BB119" s="51"/>
      <c r="CE119" s="10" t="s">
        <v>234</v>
      </c>
      <c r="CF119" s="11" t="s">
        <v>235</v>
      </c>
      <c r="CG119" s="7">
        <v>2.1191872298898646</v>
      </c>
      <c r="CH119" s="4">
        <f t="shared" si="9"/>
        <v>30401.859999999997</v>
      </c>
    </row>
    <row r="120" spans="3:86" x14ac:dyDescent="0.25">
      <c r="C120" s="46"/>
      <c r="E120" s="169"/>
      <c r="F120" s="169"/>
      <c r="G120" s="169"/>
      <c r="H120" s="169"/>
      <c r="I120" s="169"/>
      <c r="J120" s="169"/>
      <c r="K120" s="168"/>
      <c r="L120" s="168"/>
      <c r="M120" s="168"/>
      <c r="N120" s="168"/>
      <c r="O120" s="168"/>
      <c r="P120" s="168"/>
      <c r="Q120" s="168"/>
      <c r="R120" s="168"/>
      <c r="S120" s="168"/>
      <c r="T120" s="168"/>
      <c r="U120" s="168"/>
      <c r="V120" s="168"/>
      <c r="W120" s="168"/>
      <c r="X120" s="168"/>
      <c r="Y120" s="168"/>
      <c r="Z120" s="111"/>
      <c r="AA120" s="111"/>
      <c r="AB120" s="111"/>
      <c r="AC120" s="111"/>
      <c r="AD120" s="111"/>
      <c r="AE120" s="111"/>
      <c r="AF120" s="168"/>
      <c r="AG120" s="168"/>
      <c r="AH120" s="169"/>
      <c r="AI120" s="169"/>
      <c r="AJ120" s="169"/>
      <c r="AK120" s="169"/>
      <c r="AL120" s="169"/>
      <c r="AM120" s="169"/>
      <c r="AP120" s="112"/>
      <c r="AQ120" s="112"/>
      <c r="AR120" s="112"/>
      <c r="AS120" s="112"/>
      <c r="AT120" s="112"/>
      <c r="AU120" s="112"/>
      <c r="AV120" s="112"/>
      <c r="AW120" s="112"/>
      <c r="AX120" s="112"/>
      <c r="AY120" s="112"/>
      <c r="AZ120" s="112"/>
      <c r="BB120" s="51"/>
      <c r="CE120" s="10" t="s">
        <v>236</v>
      </c>
      <c r="CF120" s="11" t="s">
        <v>237</v>
      </c>
      <c r="CG120" s="7">
        <v>2.6188484595009061</v>
      </c>
      <c r="CH120" s="4">
        <f t="shared" si="9"/>
        <v>37570</v>
      </c>
    </row>
    <row r="121" spans="3:86" x14ac:dyDescent="0.25">
      <c r="C121" s="46"/>
      <c r="E121" s="169"/>
      <c r="F121" s="169"/>
      <c r="G121" s="169"/>
      <c r="H121" s="169"/>
      <c r="I121" s="169"/>
      <c r="J121" s="169"/>
      <c r="K121" s="168"/>
      <c r="L121" s="168"/>
      <c r="M121" s="168"/>
      <c r="N121" s="168"/>
      <c r="O121" s="168"/>
      <c r="P121" s="168"/>
      <c r="Q121" s="168"/>
      <c r="R121" s="168"/>
      <c r="S121" s="168"/>
      <c r="T121" s="168"/>
      <c r="U121" s="168"/>
      <c r="V121" s="168"/>
      <c r="W121" s="168"/>
      <c r="X121" s="168"/>
      <c r="Y121" s="168"/>
      <c r="Z121" s="111"/>
      <c r="AA121" s="111"/>
      <c r="AB121" s="111"/>
      <c r="AC121" s="111"/>
      <c r="AD121" s="111"/>
      <c r="AE121" s="111"/>
      <c r="AF121" s="168"/>
      <c r="AG121" s="168"/>
      <c r="AH121" s="169"/>
      <c r="AI121" s="169"/>
      <c r="AJ121" s="169"/>
      <c r="AK121" s="59"/>
      <c r="AL121" s="230" t="s">
        <v>318</v>
      </c>
      <c r="AM121" s="230"/>
      <c r="AN121" s="230"/>
      <c r="AO121" s="230"/>
      <c r="AP121" s="112" t="s">
        <v>11</v>
      </c>
      <c r="AQ121" s="242">
        <f>SUM(AP114:AZ119)</f>
        <v>2744848.5553656002</v>
      </c>
      <c r="AR121" s="242"/>
      <c r="AS121" s="242"/>
      <c r="AT121" s="242"/>
      <c r="AU121" s="242"/>
      <c r="AV121" s="242"/>
      <c r="AW121" s="242"/>
      <c r="AX121" s="242"/>
      <c r="AY121" s="242"/>
      <c r="AZ121" s="242"/>
      <c r="BB121" s="51"/>
      <c r="CE121" s="10" t="s">
        <v>238</v>
      </c>
      <c r="CF121" s="11" t="s">
        <v>239</v>
      </c>
      <c r="CG121" s="7">
        <v>1.1666499372647428</v>
      </c>
      <c r="CH121" s="4">
        <f t="shared" si="9"/>
        <v>16736.759999999998</v>
      </c>
    </row>
    <row r="122" spans="3:86" x14ac:dyDescent="0.25">
      <c r="C122" s="46"/>
      <c r="E122" s="169"/>
      <c r="F122" s="169"/>
      <c r="G122" s="169"/>
      <c r="H122" s="169"/>
      <c r="I122" s="169"/>
      <c r="J122" s="169"/>
      <c r="K122" s="168"/>
      <c r="L122" s="168"/>
      <c r="M122" s="168"/>
      <c r="N122" s="168"/>
      <c r="O122" s="168"/>
      <c r="P122" s="168"/>
      <c r="Q122" s="168"/>
      <c r="R122" s="168"/>
      <c r="S122" s="168"/>
      <c r="T122" s="168"/>
      <c r="U122" s="168"/>
      <c r="V122" s="168"/>
      <c r="W122" s="168"/>
      <c r="X122" s="168"/>
      <c r="Y122" s="168"/>
      <c r="Z122" s="111"/>
      <c r="AA122" s="111"/>
      <c r="AB122" s="111"/>
      <c r="AC122" s="111"/>
      <c r="AD122" s="111"/>
      <c r="AE122" s="111"/>
      <c r="AF122" s="168"/>
      <c r="AG122" s="168"/>
      <c r="AH122" s="169"/>
      <c r="AI122" s="169"/>
      <c r="AJ122" s="169"/>
      <c r="AK122" s="59"/>
      <c r="AL122" s="230" t="s">
        <v>317</v>
      </c>
      <c r="AM122" s="230"/>
      <c r="AN122" s="230"/>
      <c r="AO122" s="230"/>
      <c r="AP122" s="112" t="s">
        <v>11</v>
      </c>
      <c r="AQ122" s="242">
        <f>AQ121/AQ108</f>
        <v>1307.0707406502859</v>
      </c>
      <c r="AR122" s="242"/>
      <c r="AS122" s="242"/>
      <c r="AT122" s="242"/>
      <c r="AU122" s="242"/>
      <c r="AV122" s="242"/>
      <c r="AW122" s="242"/>
      <c r="AX122" s="242"/>
      <c r="AY122" s="242"/>
      <c r="AZ122" s="242"/>
      <c r="BB122" s="51"/>
      <c r="CE122" s="10" t="s">
        <v>240</v>
      </c>
      <c r="CF122" s="11" t="s">
        <v>241</v>
      </c>
      <c r="CG122" s="7">
        <v>0.88049072912310056</v>
      </c>
      <c r="CH122" s="4">
        <f t="shared" si="9"/>
        <v>12631.52</v>
      </c>
    </row>
    <row r="123" spans="3:86" x14ac:dyDescent="0.25">
      <c r="C123" s="46"/>
      <c r="E123" s="169"/>
      <c r="F123" s="169"/>
      <c r="G123" s="169"/>
      <c r="H123" s="169"/>
      <c r="I123" s="169"/>
      <c r="J123" s="169"/>
      <c r="K123" s="168"/>
      <c r="L123" s="168"/>
      <c r="M123" s="168"/>
      <c r="N123" s="168"/>
      <c r="O123" s="168"/>
      <c r="P123" s="168"/>
      <c r="Q123" s="168"/>
      <c r="R123" s="168"/>
      <c r="S123" s="168"/>
      <c r="T123" s="168"/>
      <c r="U123" s="168"/>
      <c r="V123" s="168"/>
      <c r="W123" s="168"/>
      <c r="X123" s="168"/>
      <c r="Y123" s="168"/>
      <c r="Z123" s="111"/>
      <c r="AA123" s="111"/>
      <c r="AB123" s="111"/>
      <c r="AC123" s="111"/>
      <c r="AD123" s="111"/>
      <c r="AE123" s="111"/>
      <c r="AF123" s="168"/>
      <c r="AG123" s="168"/>
      <c r="AH123" s="169"/>
      <c r="AI123" s="169"/>
      <c r="AJ123" s="169"/>
      <c r="AK123" s="169"/>
      <c r="AL123" s="169"/>
      <c r="AM123" s="169"/>
      <c r="AQ123" s="169"/>
      <c r="AR123" s="169"/>
      <c r="AS123" s="169"/>
      <c r="AT123" s="169"/>
      <c r="AU123" s="169"/>
      <c r="AV123" s="169"/>
      <c r="AW123" s="169"/>
      <c r="AX123" s="169"/>
      <c r="AY123" s="169"/>
      <c r="AZ123" s="169"/>
      <c r="BB123" s="51"/>
      <c r="CE123" s="10" t="s">
        <v>242</v>
      </c>
      <c r="CF123" s="11" t="s">
        <v>243</v>
      </c>
      <c r="CG123" s="7">
        <v>1.3207360936846506</v>
      </c>
      <c r="CH123" s="4">
        <f t="shared" si="9"/>
        <v>18947.28</v>
      </c>
    </row>
    <row r="124" spans="3:86" ht="17.25" thickBot="1" x14ac:dyDescent="0.3">
      <c r="C124" s="60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  <c r="AN124" s="61"/>
      <c r="AO124" s="61"/>
      <c r="AP124" s="61"/>
      <c r="AQ124" s="61"/>
      <c r="AR124" s="61"/>
      <c r="AS124" s="61"/>
      <c r="AT124" s="61"/>
      <c r="AU124" s="61"/>
      <c r="AV124" s="61"/>
      <c r="AW124" s="61"/>
      <c r="AX124" s="61"/>
      <c r="AY124" s="61"/>
      <c r="AZ124" s="61"/>
      <c r="BA124" s="61"/>
      <c r="BB124" s="62"/>
      <c r="CE124" s="10" t="s">
        <v>244</v>
      </c>
      <c r="CF124" s="11" t="s">
        <v>245</v>
      </c>
      <c r="CG124" s="7">
        <v>1.8750871323016869</v>
      </c>
      <c r="CH124" s="4">
        <f t="shared" si="9"/>
        <v>26900</v>
      </c>
    </row>
    <row r="125" spans="3:86" ht="17.25" thickBot="1" x14ac:dyDescent="0.3">
      <c r="CE125" s="10" t="s">
        <v>246</v>
      </c>
      <c r="CF125" s="11" t="s">
        <v>247</v>
      </c>
      <c r="CG125" s="7">
        <v>1.045582740833682</v>
      </c>
      <c r="CH125" s="4">
        <f t="shared" si="9"/>
        <v>14999.930000000002</v>
      </c>
    </row>
    <row r="126" spans="3:86" x14ac:dyDescent="0.25">
      <c r="C126" s="43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  <c r="AJ126" s="44"/>
      <c r="AK126" s="44"/>
      <c r="AL126" s="44"/>
      <c r="AM126" s="44"/>
      <c r="AN126" s="44"/>
      <c r="AO126" s="44"/>
      <c r="AP126" s="44"/>
      <c r="AQ126" s="44"/>
      <c r="AR126" s="44"/>
      <c r="AS126" s="44"/>
      <c r="AT126" s="44"/>
      <c r="AU126" s="44"/>
      <c r="AV126" s="44"/>
      <c r="AW126" s="44"/>
      <c r="AX126" s="44"/>
      <c r="AY126" s="44"/>
      <c r="AZ126" s="44"/>
      <c r="BA126" s="44"/>
      <c r="BB126" s="45"/>
      <c r="CE126" s="25" t="s">
        <v>248</v>
      </c>
      <c r="CF126" s="11" t="s">
        <v>249</v>
      </c>
      <c r="CG126" s="7">
        <v>2.0011654816673636</v>
      </c>
      <c r="CH126" s="4">
        <f t="shared" si="9"/>
        <v>28708.719999999998</v>
      </c>
    </row>
    <row r="127" spans="3:86" x14ac:dyDescent="0.25">
      <c r="C127" s="46"/>
      <c r="E127" s="245" t="s">
        <v>0</v>
      </c>
      <c r="F127" s="245"/>
      <c r="G127" s="245"/>
      <c r="H127" s="245"/>
      <c r="I127" s="245"/>
      <c r="J127" s="49" t="s">
        <v>11</v>
      </c>
      <c r="K127" s="245" t="s">
        <v>354</v>
      </c>
      <c r="L127" s="245"/>
      <c r="M127" s="245"/>
      <c r="N127" s="245"/>
      <c r="O127" s="245"/>
      <c r="P127" s="245"/>
      <c r="Q127" s="245"/>
      <c r="R127" s="245"/>
      <c r="S127" s="245"/>
      <c r="T127" s="245"/>
      <c r="U127" s="245"/>
      <c r="V127" s="49"/>
      <c r="W127" s="49"/>
      <c r="X127" s="49"/>
      <c r="Y127" s="49"/>
      <c r="Z127" s="49"/>
      <c r="AA127" s="49"/>
      <c r="AB127" s="49"/>
      <c r="AC127" s="49"/>
      <c r="AD127" s="50"/>
      <c r="AE127" s="50"/>
      <c r="AF127" s="50"/>
      <c r="AG127" s="50"/>
      <c r="AH127" s="245" t="s">
        <v>3</v>
      </c>
      <c r="AI127" s="245"/>
      <c r="AJ127" s="245"/>
      <c r="AK127" s="245"/>
      <c r="AL127" s="245"/>
      <c r="AM127" s="245"/>
      <c r="AN127" s="245"/>
      <c r="AO127" s="245"/>
      <c r="AP127" s="49" t="s">
        <v>11</v>
      </c>
      <c r="AQ127" s="247">
        <v>820.75</v>
      </c>
      <c r="AR127" s="247"/>
      <c r="AS127" s="247"/>
      <c r="AT127" s="247"/>
      <c r="AU127" s="49" t="s">
        <v>319</v>
      </c>
      <c r="AV127" s="49"/>
      <c r="AW127" s="49"/>
      <c r="AX127" s="49"/>
      <c r="AY127" s="49"/>
      <c r="AZ127" s="49"/>
      <c r="BB127" s="51"/>
      <c r="CE127" s="5" t="s">
        <v>250</v>
      </c>
      <c r="CF127" s="11" t="s">
        <v>251</v>
      </c>
      <c r="CG127" s="7">
        <v>10.550880384776244</v>
      </c>
      <c r="CH127" s="4">
        <f t="shared" si="9"/>
        <v>151362.93</v>
      </c>
    </row>
    <row r="128" spans="3:86" x14ac:dyDescent="0.25">
      <c r="C128" s="46"/>
      <c r="E128" s="245" t="s">
        <v>322</v>
      </c>
      <c r="F128" s="245"/>
      <c r="G128" s="245"/>
      <c r="H128" s="245"/>
      <c r="I128" s="245"/>
      <c r="J128" s="49" t="s">
        <v>11</v>
      </c>
      <c r="K128" s="245" t="s">
        <v>671</v>
      </c>
      <c r="L128" s="245"/>
      <c r="M128" s="245"/>
      <c r="N128" s="245"/>
      <c r="O128" s="245"/>
      <c r="P128" s="245"/>
      <c r="Q128" s="245"/>
      <c r="R128" s="245"/>
      <c r="S128" s="245"/>
      <c r="T128" s="245"/>
      <c r="U128" s="245"/>
      <c r="V128" s="49"/>
      <c r="W128" s="49"/>
      <c r="X128" s="49"/>
      <c r="Y128" s="49"/>
      <c r="Z128" s="49"/>
      <c r="AA128" s="49"/>
      <c r="AB128" s="49"/>
      <c r="AC128" s="49"/>
      <c r="AD128" s="50"/>
      <c r="AE128" s="50"/>
      <c r="AF128" s="50"/>
      <c r="AG128" s="50"/>
      <c r="AH128" s="245" t="s">
        <v>4</v>
      </c>
      <c r="AI128" s="245"/>
      <c r="AJ128" s="245"/>
      <c r="AK128" s="245"/>
      <c r="AL128" s="245"/>
      <c r="AM128" s="245"/>
      <c r="AN128" s="245"/>
      <c r="AO128" s="245"/>
      <c r="AP128" s="49" t="s">
        <v>11</v>
      </c>
      <c r="AQ128" s="245">
        <v>2100</v>
      </c>
      <c r="AR128" s="245"/>
      <c r="AS128" s="245"/>
      <c r="AT128" s="245"/>
      <c r="AU128" s="49" t="s">
        <v>320</v>
      </c>
      <c r="AV128" s="49"/>
      <c r="AW128" s="49"/>
      <c r="AX128" s="49"/>
      <c r="AY128" s="49"/>
      <c r="AZ128" s="49"/>
      <c r="BB128" s="51"/>
      <c r="CE128" s="5" t="s">
        <v>252</v>
      </c>
      <c r="CF128" s="11" t="s">
        <v>253</v>
      </c>
      <c r="CG128" s="7">
        <v>0.87677540777917184</v>
      </c>
      <c r="CH128" s="4">
        <f t="shared" si="9"/>
        <v>12578.22</v>
      </c>
    </row>
    <row r="129" spans="3:86" x14ac:dyDescent="0.25">
      <c r="C129" s="46"/>
      <c r="E129" s="245" t="s">
        <v>1</v>
      </c>
      <c r="F129" s="245"/>
      <c r="G129" s="245"/>
      <c r="H129" s="245"/>
      <c r="I129" s="245"/>
      <c r="J129" s="49" t="s">
        <v>11</v>
      </c>
      <c r="K129" s="245" t="s">
        <v>665</v>
      </c>
      <c r="L129" s="245"/>
      <c r="M129" s="245"/>
      <c r="N129" s="245"/>
      <c r="O129" s="245"/>
      <c r="P129" s="245"/>
      <c r="Q129" s="245"/>
      <c r="R129" s="245"/>
      <c r="S129" s="245"/>
      <c r="T129" s="245"/>
      <c r="U129" s="245"/>
      <c r="V129" s="49"/>
      <c r="W129" s="49"/>
      <c r="X129" s="49"/>
      <c r="Y129" s="49"/>
      <c r="Z129" s="49"/>
      <c r="AA129" s="49"/>
      <c r="AB129" s="49"/>
      <c r="AC129" s="49"/>
      <c r="AD129" s="50"/>
      <c r="AE129" s="50"/>
      <c r="AF129" s="50"/>
      <c r="AG129" s="50"/>
      <c r="AH129" s="245"/>
      <c r="AI129" s="245"/>
      <c r="AJ129" s="245"/>
      <c r="AK129" s="245"/>
      <c r="AL129" s="245"/>
      <c r="AM129" s="245"/>
      <c r="AN129" s="245"/>
      <c r="AO129" s="245"/>
      <c r="AP129" s="49"/>
      <c r="AQ129" s="246"/>
      <c r="AR129" s="246"/>
      <c r="AS129" s="246"/>
      <c r="AT129" s="246"/>
      <c r="AU129" s="49"/>
      <c r="AV129" s="49"/>
      <c r="AW129" s="49"/>
      <c r="AX129" s="49"/>
      <c r="AY129" s="49"/>
      <c r="AZ129" s="49"/>
      <c r="BB129" s="51"/>
      <c r="CE129" s="15" t="s">
        <v>254</v>
      </c>
      <c r="CF129" s="16" t="s">
        <v>255</v>
      </c>
      <c r="CG129" s="17">
        <v>2.7651958734141919</v>
      </c>
      <c r="CH129" s="4">
        <f t="shared" si="9"/>
        <v>39669.5</v>
      </c>
    </row>
    <row r="130" spans="3:86" x14ac:dyDescent="0.25">
      <c r="C130" s="46"/>
      <c r="E130" s="245" t="s">
        <v>2</v>
      </c>
      <c r="F130" s="245"/>
      <c r="G130" s="245"/>
      <c r="H130" s="245"/>
      <c r="I130" s="245"/>
      <c r="J130" s="49" t="s">
        <v>11</v>
      </c>
      <c r="K130" s="245" t="s">
        <v>337</v>
      </c>
      <c r="L130" s="245"/>
      <c r="M130" s="245"/>
      <c r="N130" s="245"/>
      <c r="O130" s="245"/>
      <c r="P130" s="245"/>
      <c r="Q130" s="245"/>
      <c r="R130" s="245"/>
      <c r="S130" s="245"/>
      <c r="T130" s="245"/>
      <c r="U130" s="245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245"/>
      <c r="AI130" s="245"/>
      <c r="AJ130" s="245"/>
      <c r="AK130" s="245"/>
      <c r="AL130" s="245"/>
      <c r="AM130" s="245"/>
      <c r="AN130" s="245"/>
      <c r="AO130" s="245"/>
      <c r="AP130" s="49"/>
      <c r="AQ130" s="49"/>
      <c r="AR130" s="49"/>
      <c r="AS130" s="49"/>
      <c r="AT130" s="49"/>
      <c r="AU130" s="49"/>
      <c r="AV130" s="49"/>
      <c r="AW130" s="49"/>
      <c r="AX130" s="49"/>
      <c r="AY130" s="49"/>
      <c r="AZ130" s="49"/>
      <c r="BB130" s="51"/>
      <c r="CE130" s="12" t="s">
        <v>256</v>
      </c>
      <c r="CF130" s="13" t="s">
        <v>257</v>
      </c>
      <c r="CG130" s="7">
        <v>1.9466520284399831</v>
      </c>
      <c r="CH130" s="4">
        <f t="shared" si="9"/>
        <v>27926.67</v>
      </c>
    </row>
    <row r="131" spans="3:86" x14ac:dyDescent="0.25">
      <c r="C131" s="46"/>
      <c r="BB131" s="51"/>
      <c r="CE131" s="12" t="s">
        <v>258</v>
      </c>
      <c r="CF131" s="11" t="s">
        <v>259</v>
      </c>
      <c r="CG131" s="7">
        <v>2.4410637111389932</v>
      </c>
      <c r="CH131" s="4">
        <f t="shared" si="9"/>
        <v>35019.5</v>
      </c>
    </row>
    <row r="132" spans="3:86" x14ac:dyDescent="0.25">
      <c r="C132" s="46"/>
      <c r="BB132" s="51"/>
      <c r="CE132" s="12" t="s">
        <v>260</v>
      </c>
      <c r="CF132" s="11" t="s">
        <v>261</v>
      </c>
      <c r="CG132" s="7">
        <v>0.66116060225846929</v>
      </c>
      <c r="CH132" s="4">
        <f t="shared" si="9"/>
        <v>9485.01</v>
      </c>
    </row>
    <row r="133" spans="3:86" x14ac:dyDescent="0.25">
      <c r="C133" s="46"/>
      <c r="BB133" s="51"/>
      <c r="CE133" s="12" t="s">
        <v>262</v>
      </c>
      <c r="CF133" s="11" t="s">
        <v>263</v>
      </c>
      <c r="CG133" s="7">
        <v>2.4433619127282866</v>
      </c>
      <c r="CH133" s="4">
        <f t="shared" si="9"/>
        <v>35052.47</v>
      </c>
    </row>
    <row r="134" spans="3:86" x14ac:dyDescent="0.25">
      <c r="C134" s="46"/>
      <c r="E134" s="208" t="s">
        <v>49</v>
      </c>
      <c r="F134" s="209"/>
      <c r="G134" s="209"/>
      <c r="H134" s="209"/>
      <c r="I134" s="209"/>
      <c r="J134" s="209"/>
      <c r="K134" s="210" t="str">
        <f t="shared" ref="K134:K139" si="14">VLOOKUP(E134,$CE$1:$CH$1002,2,FALSE)</f>
        <v>AVITERA BRILLIANT YELLOW SE</v>
      </c>
      <c r="L134" s="210"/>
      <c r="M134" s="210"/>
      <c r="N134" s="210"/>
      <c r="O134" s="210"/>
      <c r="P134" s="210"/>
      <c r="Q134" s="210"/>
      <c r="R134" s="210"/>
      <c r="S134" s="210"/>
      <c r="T134" s="210"/>
      <c r="U134" s="210"/>
      <c r="V134" s="210"/>
      <c r="W134" s="210"/>
      <c r="X134" s="210"/>
      <c r="Y134" s="164"/>
      <c r="Z134" s="211">
        <v>10</v>
      </c>
      <c r="AA134" s="211"/>
      <c r="AB134" s="211"/>
      <c r="AC134" s="211"/>
      <c r="AD134" s="211"/>
      <c r="AE134" s="211"/>
      <c r="AF134" s="210" t="s">
        <v>315</v>
      </c>
      <c r="AG134" s="210"/>
      <c r="AH134" s="212">
        <v>8207.48</v>
      </c>
      <c r="AI134" s="212"/>
      <c r="AJ134" s="212"/>
      <c r="AK134" s="212"/>
      <c r="AL134" s="212"/>
      <c r="AM134" s="212"/>
      <c r="AN134" s="52" t="s">
        <v>316</v>
      </c>
      <c r="AO134" s="52"/>
      <c r="AP134" s="213">
        <f t="shared" ref="AP134:AP139" si="15">(AH134*VLOOKUP(E134,$CE$1:$CH$1002,4,FALSE))/1000</f>
        <v>1429418.3280912</v>
      </c>
      <c r="AQ134" s="213"/>
      <c r="AR134" s="213"/>
      <c r="AS134" s="213"/>
      <c r="AT134" s="213"/>
      <c r="AU134" s="213"/>
      <c r="AV134" s="213"/>
      <c r="AW134" s="213"/>
      <c r="AX134" s="213"/>
      <c r="AY134" s="213"/>
      <c r="AZ134" s="214"/>
      <c r="BB134" s="51"/>
      <c r="CE134" s="12" t="s">
        <v>264</v>
      </c>
      <c r="CF134" s="11" t="s">
        <v>265</v>
      </c>
      <c r="CG134" s="7">
        <v>0.71972396486825596</v>
      </c>
      <c r="CH134" s="4">
        <f t="shared" si="9"/>
        <v>10325.16</v>
      </c>
    </row>
    <row r="135" spans="3:86" x14ac:dyDescent="0.25">
      <c r="C135" s="46"/>
      <c r="E135" s="200" t="s">
        <v>47</v>
      </c>
      <c r="F135" s="243"/>
      <c r="G135" s="243"/>
      <c r="H135" s="243"/>
      <c r="I135" s="243"/>
      <c r="J135" s="243"/>
      <c r="K135" s="230" t="str">
        <f t="shared" si="14"/>
        <v>NOVACRON SUPER BLACK GX</v>
      </c>
      <c r="L135" s="230"/>
      <c r="M135" s="230"/>
      <c r="N135" s="230"/>
      <c r="O135" s="230"/>
      <c r="P135" s="230"/>
      <c r="Q135" s="230"/>
      <c r="R135" s="230"/>
      <c r="S135" s="230"/>
      <c r="T135" s="230"/>
      <c r="U135" s="230"/>
      <c r="V135" s="230"/>
      <c r="W135" s="230"/>
      <c r="X135" s="230"/>
      <c r="Y135" s="168"/>
      <c r="Z135" s="203">
        <v>35</v>
      </c>
      <c r="AA135" s="203"/>
      <c r="AB135" s="203"/>
      <c r="AC135" s="203"/>
      <c r="AD135" s="203"/>
      <c r="AE135" s="203"/>
      <c r="AF135" s="230" t="s">
        <v>315</v>
      </c>
      <c r="AG135" s="230"/>
      <c r="AH135" s="249">
        <v>28726.18</v>
      </c>
      <c r="AI135" s="249"/>
      <c r="AJ135" s="249"/>
      <c r="AK135" s="249"/>
      <c r="AL135" s="249"/>
      <c r="AM135" s="249"/>
      <c r="AN135" s="41" t="s">
        <v>316</v>
      </c>
      <c r="AP135" s="242">
        <f t="shared" si="15"/>
        <v>2744624.4833447998</v>
      </c>
      <c r="AQ135" s="242"/>
      <c r="AR135" s="242"/>
      <c r="AS135" s="242"/>
      <c r="AT135" s="242"/>
      <c r="AU135" s="242"/>
      <c r="AV135" s="242"/>
      <c r="AW135" s="242"/>
      <c r="AX135" s="242"/>
      <c r="AY135" s="242"/>
      <c r="AZ135" s="206"/>
      <c r="BB135" s="51"/>
      <c r="CE135" s="12" t="s">
        <v>266</v>
      </c>
      <c r="CF135" s="13" t="s">
        <v>267</v>
      </c>
      <c r="CG135" s="14">
        <v>0.19343370974487661</v>
      </c>
      <c r="CH135" s="4">
        <f t="shared" si="9"/>
        <v>2775</v>
      </c>
    </row>
    <row r="136" spans="3:86" x14ac:dyDescent="0.25">
      <c r="C136" s="46"/>
      <c r="E136" s="200" t="s">
        <v>71</v>
      </c>
      <c r="F136" s="243"/>
      <c r="G136" s="243"/>
      <c r="H136" s="243"/>
      <c r="I136" s="243"/>
      <c r="J136" s="243"/>
      <c r="K136" s="230" t="str">
        <f t="shared" si="14"/>
        <v>NOVACRON JET BLACK S–B</v>
      </c>
      <c r="L136" s="230"/>
      <c r="M136" s="230"/>
      <c r="N136" s="230"/>
      <c r="O136" s="230"/>
      <c r="P136" s="230"/>
      <c r="Q136" s="230"/>
      <c r="R136" s="230"/>
      <c r="S136" s="230"/>
      <c r="T136" s="230"/>
      <c r="U136" s="230"/>
      <c r="V136" s="230"/>
      <c r="W136" s="230"/>
      <c r="X136" s="230"/>
      <c r="Y136" s="168"/>
      <c r="Z136" s="203">
        <v>20</v>
      </c>
      <c r="AA136" s="203"/>
      <c r="AB136" s="203"/>
      <c r="AC136" s="203"/>
      <c r="AD136" s="203"/>
      <c r="AE136" s="203"/>
      <c r="AF136" s="230" t="s">
        <v>315</v>
      </c>
      <c r="AG136" s="230"/>
      <c r="AH136" s="249">
        <v>16414.96</v>
      </c>
      <c r="AI136" s="249"/>
      <c r="AJ136" s="249"/>
      <c r="AK136" s="249"/>
      <c r="AL136" s="249"/>
      <c r="AM136" s="249"/>
      <c r="AN136" s="41" t="s">
        <v>316</v>
      </c>
      <c r="AP136" s="242">
        <f t="shared" si="15"/>
        <v>1568356.8476255999</v>
      </c>
      <c r="AQ136" s="242"/>
      <c r="AR136" s="242"/>
      <c r="AS136" s="242"/>
      <c r="AT136" s="242"/>
      <c r="AU136" s="242"/>
      <c r="AV136" s="242"/>
      <c r="AW136" s="242"/>
      <c r="AX136" s="242"/>
      <c r="AY136" s="242"/>
      <c r="AZ136" s="206"/>
      <c r="BB136" s="51"/>
      <c r="CE136" s="24" t="s">
        <v>268</v>
      </c>
      <c r="CF136" s="11" t="s">
        <v>269</v>
      </c>
      <c r="CG136" s="7">
        <v>0.72972047957618846</v>
      </c>
      <c r="CH136" s="4">
        <f t="shared" si="9"/>
        <v>10468.57</v>
      </c>
    </row>
    <row r="137" spans="3:86" x14ac:dyDescent="0.25">
      <c r="C137" s="46"/>
      <c r="E137" s="216" t="s">
        <v>8</v>
      </c>
      <c r="F137" s="217"/>
      <c r="G137" s="217"/>
      <c r="H137" s="217"/>
      <c r="I137" s="217"/>
      <c r="J137" s="217"/>
      <c r="K137" s="218" t="str">
        <f t="shared" si="14"/>
        <v>FIMBIL EAS 40 NEW</v>
      </c>
      <c r="L137" s="218"/>
      <c r="M137" s="218"/>
      <c r="N137" s="218"/>
      <c r="O137" s="218"/>
      <c r="P137" s="218"/>
      <c r="Q137" s="218"/>
      <c r="R137" s="218"/>
      <c r="S137" s="218"/>
      <c r="T137" s="218"/>
      <c r="U137" s="218"/>
      <c r="V137" s="218"/>
      <c r="W137" s="218"/>
      <c r="X137" s="218"/>
      <c r="Y137" s="166"/>
      <c r="Z137" s="219">
        <v>4</v>
      </c>
      <c r="AA137" s="219"/>
      <c r="AB137" s="219"/>
      <c r="AC137" s="219"/>
      <c r="AD137" s="219"/>
      <c r="AE137" s="219"/>
      <c r="AF137" s="218" t="s">
        <v>315</v>
      </c>
      <c r="AG137" s="218"/>
      <c r="AH137" s="248">
        <v>3282.99</v>
      </c>
      <c r="AI137" s="248"/>
      <c r="AJ137" s="248"/>
      <c r="AK137" s="248"/>
      <c r="AL137" s="248"/>
      <c r="AM137" s="248"/>
      <c r="AN137" s="55" t="s">
        <v>316</v>
      </c>
      <c r="AO137" s="55"/>
      <c r="AP137" s="221">
        <f t="shared" si="15"/>
        <v>67721.977338600002</v>
      </c>
      <c r="AQ137" s="221"/>
      <c r="AR137" s="221"/>
      <c r="AS137" s="221"/>
      <c r="AT137" s="221"/>
      <c r="AU137" s="221"/>
      <c r="AV137" s="221"/>
      <c r="AW137" s="221"/>
      <c r="AX137" s="221"/>
      <c r="AY137" s="221"/>
      <c r="AZ137" s="222"/>
      <c r="BB137" s="51"/>
      <c r="CE137" s="5" t="s">
        <v>270</v>
      </c>
      <c r="CF137" s="11" t="s">
        <v>271</v>
      </c>
      <c r="CG137" s="26">
        <v>0.34661229611041405</v>
      </c>
      <c r="CH137" s="4">
        <f t="shared" ref="CH137:CH159" si="16">CG137*$CH$3</f>
        <v>4972.5</v>
      </c>
    </row>
    <row r="138" spans="3:86" x14ac:dyDescent="0.25">
      <c r="C138" s="46"/>
      <c r="E138" s="200" t="s">
        <v>183</v>
      </c>
      <c r="F138" s="243"/>
      <c r="G138" s="243"/>
      <c r="H138" s="243"/>
      <c r="I138" s="243"/>
      <c r="J138" s="243"/>
      <c r="K138" s="230" t="str">
        <f t="shared" si="14"/>
        <v>CAUSTIC SODA LIQ</v>
      </c>
      <c r="L138" s="230"/>
      <c r="M138" s="230"/>
      <c r="N138" s="230"/>
      <c r="O138" s="230"/>
      <c r="P138" s="230"/>
      <c r="Q138" s="230"/>
      <c r="R138" s="230"/>
      <c r="S138" s="230"/>
      <c r="T138" s="230"/>
      <c r="U138" s="230"/>
      <c r="V138" s="230"/>
      <c r="W138" s="230"/>
      <c r="X138" s="230"/>
      <c r="Y138" s="168"/>
      <c r="Z138" s="232">
        <v>15</v>
      </c>
      <c r="AA138" s="232"/>
      <c r="AB138" s="232"/>
      <c r="AC138" s="232"/>
      <c r="AD138" s="232"/>
      <c r="AE138" s="232"/>
      <c r="AF138" s="230" t="s">
        <v>315</v>
      </c>
      <c r="AG138" s="230"/>
      <c r="AH138" s="244">
        <v>12311.22</v>
      </c>
      <c r="AI138" s="244"/>
      <c r="AJ138" s="244"/>
      <c r="AK138" s="244"/>
      <c r="AL138" s="244"/>
      <c r="AM138" s="244"/>
      <c r="AN138" s="41" t="s">
        <v>316</v>
      </c>
      <c r="AP138" s="242">
        <f t="shared" si="15"/>
        <v>105223.99733999999</v>
      </c>
      <c r="AQ138" s="242"/>
      <c r="AR138" s="242"/>
      <c r="AS138" s="242"/>
      <c r="AT138" s="242"/>
      <c r="AU138" s="242"/>
      <c r="AV138" s="242"/>
      <c r="AW138" s="242"/>
      <c r="AX138" s="242"/>
      <c r="AY138" s="242"/>
      <c r="AZ138" s="206"/>
      <c r="BB138" s="51"/>
      <c r="CE138" s="5" t="s">
        <v>272</v>
      </c>
      <c r="CF138" s="11" t="s">
        <v>273</v>
      </c>
      <c r="CG138" s="26">
        <v>3.9470500487940887</v>
      </c>
      <c r="CH138" s="4">
        <f t="shared" si="16"/>
        <v>56624.38</v>
      </c>
    </row>
    <row r="139" spans="3:86" x14ac:dyDescent="0.25">
      <c r="C139" s="46"/>
      <c r="E139" s="223" t="s">
        <v>10</v>
      </c>
      <c r="F139" s="224"/>
      <c r="G139" s="224"/>
      <c r="H139" s="224"/>
      <c r="I139" s="224"/>
      <c r="J139" s="224"/>
      <c r="K139" s="225" t="str">
        <f t="shared" si="14"/>
        <v>SODA ASH</v>
      </c>
      <c r="L139" s="225"/>
      <c r="M139" s="225"/>
      <c r="N139" s="225"/>
      <c r="O139" s="225"/>
      <c r="P139" s="225"/>
      <c r="Q139" s="225"/>
      <c r="R139" s="225"/>
      <c r="S139" s="225"/>
      <c r="T139" s="225"/>
      <c r="U139" s="225"/>
      <c r="V139" s="225"/>
      <c r="W139" s="225"/>
      <c r="X139" s="225"/>
      <c r="Y139" s="167"/>
      <c r="Z139" s="237">
        <v>20</v>
      </c>
      <c r="AA139" s="237"/>
      <c r="AB139" s="237"/>
      <c r="AC139" s="237"/>
      <c r="AD139" s="237"/>
      <c r="AE139" s="237"/>
      <c r="AF139" s="225" t="s">
        <v>315</v>
      </c>
      <c r="AG139" s="225"/>
      <c r="AH139" s="238">
        <v>16414.96</v>
      </c>
      <c r="AI139" s="238"/>
      <c r="AJ139" s="238"/>
      <c r="AK139" s="238"/>
      <c r="AL139" s="238"/>
      <c r="AM139" s="238"/>
      <c r="AN139" s="54" t="s">
        <v>316</v>
      </c>
      <c r="AO139" s="54"/>
      <c r="AP139" s="228">
        <f t="shared" si="15"/>
        <v>145764.84479999999</v>
      </c>
      <c r="AQ139" s="228"/>
      <c r="AR139" s="228"/>
      <c r="AS139" s="228"/>
      <c r="AT139" s="228"/>
      <c r="AU139" s="228"/>
      <c r="AV139" s="228"/>
      <c r="AW139" s="228"/>
      <c r="AX139" s="228"/>
      <c r="AY139" s="228"/>
      <c r="AZ139" s="229"/>
      <c r="BB139" s="51"/>
      <c r="CE139" s="5" t="s">
        <v>274</v>
      </c>
      <c r="CF139" s="11" t="s">
        <v>275</v>
      </c>
      <c r="CG139" s="26">
        <v>5.8332510804405411</v>
      </c>
      <c r="CH139" s="4">
        <f t="shared" si="16"/>
        <v>83683.820000000007</v>
      </c>
    </row>
    <row r="140" spans="3:86" x14ac:dyDescent="0.25">
      <c r="C140" s="46"/>
      <c r="E140" s="169"/>
      <c r="F140" s="169"/>
      <c r="G140" s="169"/>
      <c r="H140" s="169"/>
      <c r="I140" s="169"/>
      <c r="J140" s="169"/>
      <c r="K140" s="168"/>
      <c r="L140" s="168"/>
      <c r="M140" s="168"/>
      <c r="N140" s="168"/>
      <c r="O140" s="168"/>
      <c r="P140" s="168"/>
      <c r="Q140" s="168"/>
      <c r="R140" s="168"/>
      <c r="S140" s="168"/>
      <c r="T140" s="168"/>
      <c r="U140" s="168"/>
      <c r="V140" s="168"/>
      <c r="W140" s="168"/>
      <c r="X140" s="168"/>
      <c r="Y140" s="168"/>
      <c r="Z140" s="111"/>
      <c r="AA140" s="111"/>
      <c r="AB140" s="111"/>
      <c r="AC140" s="111"/>
      <c r="AD140" s="111"/>
      <c r="AE140" s="111"/>
      <c r="AF140" s="168"/>
      <c r="AG140" s="168"/>
      <c r="AH140" s="169"/>
      <c r="AI140" s="169"/>
      <c r="AJ140" s="169"/>
      <c r="AK140" s="169"/>
      <c r="AL140" s="169"/>
      <c r="AM140" s="169"/>
      <c r="AP140" s="112"/>
      <c r="AQ140" s="112"/>
      <c r="AR140" s="112"/>
      <c r="AS140" s="112"/>
      <c r="AT140" s="112"/>
      <c r="AU140" s="112"/>
      <c r="AV140" s="112"/>
      <c r="AW140" s="112"/>
      <c r="AX140" s="112"/>
      <c r="AY140" s="112"/>
      <c r="AZ140" s="112"/>
      <c r="BB140" s="51"/>
      <c r="CE140" s="5" t="s">
        <v>276</v>
      </c>
      <c r="CF140" s="11" t="s">
        <v>277</v>
      </c>
      <c r="CG140" s="26">
        <v>1.8692416004461174</v>
      </c>
      <c r="CH140" s="4">
        <f t="shared" si="16"/>
        <v>26816.14</v>
      </c>
    </row>
    <row r="141" spans="3:86" x14ac:dyDescent="0.25">
      <c r="C141" s="46"/>
      <c r="E141" s="169"/>
      <c r="F141" s="169"/>
      <c r="G141" s="169"/>
      <c r="H141" s="169"/>
      <c r="I141" s="169"/>
      <c r="J141" s="169"/>
      <c r="K141" s="168"/>
      <c r="L141" s="168"/>
      <c r="M141" s="168"/>
      <c r="N141" s="168"/>
      <c r="O141" s="168"/>
      <c r="P141" s="168"/>
      <c r="Q141" s="168"/>
      <c r="R141" s="168"/>
      <c r="S141" s="168"/>
      <c r="T141" s="168"/>
      <c r="U141" s="168"/>
      <c r="V141" s="168"/>
      <c r="W141" s="168"/>
      <c r="X141" s="168"/>
      <c r="Y141" s="168"/>
      <c r="Z141" s="111"/>
      <c r="AA141" s="111"/>
      <c r="AB141" s="111"/>
      <c r="AC141" s="111"/>
      <c r="AD141" s="111"/>
      <c r="AE141" s="111"/>
      <c r="AF141" s="168"/>
      <c r="AG141" s="168"/>
      <c r="AH141" s="169"/>
      <c r="AI141" s="169"/>
      <c r="AJ141" s="169"/>
      <c r="AK141" s="59"/>
      <c r="AL141" s="230" t="s">
        <v>318</v>
      </c>
      <c r="AM141" s="230"/>
      <c r="AN141" s="230"/>
      <c r="AO141" s="230"/>
      <c r="AP141" s="112" t="s">
        <v>11</v>
      </c>
      <c r="AQ141" s="242">
        <f>SUM(AP134:AZ139)</f>
        <v>6061110.4785401998</v>
      </c>
      <c r="AR141" s="242"/>
      <c r="AS141" s="242"/>
      <c r="AT141" s="242"/>
      <c r="AU141" s="242"/>
      <c r="AV141" s="242"/>
      <c r="AW141" s="242"/>
      <c r="AX141" s="242"/>
      <c r="AY141" s="242"/>
      <c r="AZ141" s="242"/>
      <c r="BB141" s="51"/>
      <c r="CE141" s="5" t="s">
        <v>278</v>
      </c>
      <c r="CF141" s="11" t="s">
        <v>279</v>
      </c>
      <c r="CG141" s="7">
        <v>0.96227310748640738</v>
      </c>
      <c r="CH141" s="4">
        <f t="shared" si="16"/>
        <v>13804.77</v>
      </c>
    </row>
    <row r="142" spans="3:86" x14ac:dyDescent="0.25">
      <c r="C142" s="46"/>
      <c r="E142" s="169"/>
      <c r="F142" s="169"/>
      <c r="G142" s="169"/>
      <c r="H142" s="169"/>
      <c r="I142" s="169"/>
      <c r="J142" s="169"/>
      <c r="K142" s="168"/>
      <c r="L142" s="168"/>
      <c r="M142" s="168"/>
      <c r="N142" s="168"/>
      <c r="O142" s="168"/>
      <c r="P142" s="168"/>
      <c r="Q142" s="168"/>
      <c r="R142" s="168"/>
      <c r="S142" s="168"/>
      <c r="T142" s="168"/>
      <c r="U142" s="168"/>
      <c r="V142" s="168"/>
      <c r="W142" s="168"/>
      <c r="X142" s="168"/>
      <c r="Y142" s="168"/>
      <c r="Z142" s="111"/>
      <c r="AA142" s="111"/>
      <c r="AB142" s="111"/>
      <c r="AC142" s="111"/>
      <c r="AD142" s="111"/>
      <c r="AE142" s="111"/>
      <c r="AF142" s="168"/>
      <c r="AG142" s="168"/>
      <c r="AH142" s="169"/>
      <c r="AI142" s="169"/>
      <c r="AJ142" s="169"/>
      <c r="AK142" s="59"/>
      <c r="AL142" s="230" t="s">
        <v>317</v>
      </c>
      <c r="AM142" s="230"/>
      <c r="AN142" s="230"/>
      <c r="AO142" s="230"/>
      <c r="AP142" s="112" t="s">
        <v>11</v>
      </c>
      <c r="AQ142" s="242">
        <f>AQ141/AQ128</f>
        <v>2886.2430850191427</v>
      </c>
      <c r="AR142" s="242"/>
      <c r="AS142" s="242"/>
      <c r="AT142" s="242"/>
      <c r="AU142" s="242"/>
      <c r="AV142" s="242"/>
      <c r="AW142" s="242"/>
      <c r="AX142" s="242"/>
      <c r="AY142" s="242"/>
      <c r="AZ142" s="242"/>
      <c r="BB142" s="51"/>
      <c r="CE142" s="12" t="s">
        <v>280</v>
      </c>
      <c r="CF142" s="13" t="s">
        <v>281</v>
      </c>
      <c r="CG142" s="7">
        <v>1.2106747525442632</v>
      </c>
      <c r="CH142" s="4">
        <f t="shared" si="16"/>
        <v>17368.34</v>
      </c>
    </row>
    <row r="143" spans="3:86" x14ac:dyDescent="0.25">
      <c r="C143" s="46"/>
      <c r="E143" s="169"/>
      <c r="F143" s="169"/>
      <c r="G143" s="169"/>
      <c r="H143" s="169"/>
      <c r="I143" s="169"/>
      <c r="J143" s="169"/>
      <c r="K143" s="168"/>
      <c r="L143" s="168"/>
      <c r="M143" s="168"/>
      <c r="N143" s="168"/>
      <c r="O143" s="168"/>
      <c r="P143" s="168"/>
      <c r="Q143" s="168"/>
      <c r="R143" s="168"/>
      <c r="S143" s="168"/>
      <c r="T143" s="168"/>
      <c r="U143" s="168"/>
      <c r="V143" s="168"/>
      <c r="W143" s="168"/>
      <c r="X143" s="168"/>
      <c r="Y143" s="168"/>
      <c r="Z143" s="111"/>
      <c r="AA143" s="111"/>
      <c r="AB143" s="111"/>
      <c r="AC143" s="111"/>
      <c r="AD143" s="111"/>
      <c r="AE143" s="111"/>
      <c r="AF143" s="168"/>
      <c r="AG143" s="168"/>
      <c r="AH143" s="169"/>
      <c r="AI143" s="169"/>
      <c r="AJ143" s="169"/>
      <c r="AK143" s="169"/>
      <c r="AL143" s="169"/>
      <c r="AM143" s="169"/>
      <c r="AQ143" s="169"/>
      <c r="AR143" s="169"/>
      <c r="AS143" s="169"/>
      <c r="AT143" s="169"/>
      <c r="AU143" s="169"/>
      <c r="AV143" s="169"/>
      <c r="AW143" s="169"/>
      <c r="AX143" s="169"/>
      <c r="AY143" s="169"/>
      <c r="AZ143" s="169"/>
      <c r="BB143" s="51"/>
      <c r="CE143" s="5" t="s">
        <v>282</v>
      </c>
      <c r="CF143" s="11" t="s">
        <v>283</v>
      </c>
      <c r="CG143" s="7">
        <v>5.3432211069287607</v>
      </c>
      <c r="CH143" s="4">
        <f t="shared" si="16"/>
        <v>76653.850000000006</v>
      </c>
    </row>
    <row r="144" spans="3:86" ht="17.25" thickBot="1" x14ac:dyDescent="0.3">
      <c r="C144" s="60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1"/>
      <c r="AJ144" s="61"/>
      <c r="AK144" s="61"/>
      <c r="AL144" s="61"/>
      <c r="AM144" s="61"/>
      <c r="AN144" s="61"/>
      <c r="AO144" s="61"/>
      <c r="AP144" s="61"/>
      <c r="AQ144" s="61"/>
      <c r="AR144" s="61"/>
      <c r="AS144" s="61"/>
      <c r="AT144" s="61"/>
      <c r="AU144" s="61"/>
      <c r="AV144" s="61"/>
      <c r="AW144" s="61"/>
      <c r="AX144" s="61"/>
      <c r="AY144" s="61"/>
      <c r="AZ144" s="61"/>
      <c r="BA144" s="61"/>
      <c r="BB144" s="62"/>
      <c r="CE144" s="5" t="s">
        <v>284</v>
      </c>
      <c r="CF144" s="11" t="s">
        <v>285</v>
      </c>
      <c r="CG144" s="7">
        <v>4.07226962219434</v>
      </c>
      <c r="CH144" s="4">
        <f t="shared" si="16"/>
        <v>58420.78</v>
      </c>
    </row>
    <row r="145" spans="3:86" x14ac:dyDescent="0.25">
      <c r="CE145" s="5" t="s">
        <v>286</v>
      </c>
      <c r="CF145" s="11" t="s">
        <v>287</v>
      </c>
      <c r="CG145" s="7">
        <v>21.682084204656348</v>
      </c>
      <c r="CH145" s="4">
        <f t="shared" si="16"/>
        <v>311051.18</v>
      </c>
    </row>
    <row r="146" spans="3:86" ht="17.25" thickBot="1" x14ac:dyDescent="0.3">
      <c r="CE146" s="5" t="s">
        <v>288</v>
      </c>
      <c r="CF146" s="11" t="s">
        <v>289</v>
      </c>
      <c r="CG146" s="7">
        <v>6.4495943120033461</v>
      </c>
      <c r="CH146" s="4">
        <f t="shared" si="16"/>
        <v>92525.88</v>
      </c>
    </row>
    <row r="147" spans="3:86" x14ac:dyDescent="0.25">
      <c r="C147" s="43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  <c r="AH147" s="44"/>
      <c r="AI147" s="44"/>
      <c r="AJ147" s="44"/>
      <c r="AK147" s="44"/>
      <c r="AL147" s="44"/>
      <c r="AM147" s="44"/>
      <c r="AN147" s="44"/>
      <c r="AO147" s="44"/>
      <c r="AP147" s="44"/>
      <c r="AQ147" s="44"/>
      <c r="AR147" s="44"/>
      <c r="AS147" s="44"/>
      <c r="AT147" s="44"/>
      <c r="AU147" s="44"/>
      <c r="AV147" s="44"/>
      <c r="AW147" s="44"/>
      <c r="AX147" s="44"/>
      <c r="AY147" s="44"/>
      <c r="AZ147" s="44"/>
      <c r="BA147" s="44"/>
      <c r="BB147" s="45"/>
      <c r="CE147" s="5" t="s">
        <v>290</v>
      </c>
      <c r="CF147" s="11" t="s">
        <v>291</v>
      </c>
      <c r="CG147" s="7">
        <v>6.830306705701938</v>
      </c>
      <c r="CH147" s="4">
        <f t="shared" si="16"/>
        <v>97987.58</v>
      </c>
    </row>
    <row r="148" spans="3:86" x14ac:dyDescent="0.25">
      <c r="C148" s="46"/>
      <c r="E148" s="245" t="s">
        <v>0</v>
      </c>
      <c r="F148" s="245"/>
      <c r="G148" s="245"/>
      <c r="H148" s="245"/>
      <c r="I148" s="245"/>
      <c r="J148" s="49" t="s">
        <v>11</v>
      </c>
      <c r="K148" s="245" t="s">
        <v>355</v>
      </c>
      <c r="L148" s="245"/>
      <c r="M148" s="245"/>
      <c r="N148" s="245"/>
      <c r="O148" s="245"/>
      <c r="P148" s="245"/>
      <c r="Q148" s="245"/>
      <c r="R148" s="245"/>
      <c r="S148" s="245"/>
      <c r="T148" s="245"/>
      <c r="U148" s="245"/>
      <c r="V148" s="49"/>
      <c r="W148" s="49"/>
      <c r="X148" s="49"/>
      <c r="Y148" s="49"/>
      <c r="Z148" s="49"/>
      <c r="AA148" s="49"/>
      <c r="AB148" s="49"/>
      <c r="AC148" s="49"/>
      <c r="AD148" s="50"/>
      <c r="AE148" s="50"/>
      <c r="AF148" s="50"/>
      <c r="AG148" s="50"/>
      <c r="AH148" s="245" t="s">
        <v>3</v>
      </c>
      <c r="AI148" s="245"/>
      <c r="AJ148" s="245"/>
      <c r="AK148" s="245"/>
      <c r="AL148" s="245"/>
      <c r="AM148" s="245"/>
      <c r="AN148" s="245"/>
      <c r="AO148" s="245"/>
      <c r="AP148" s="49" t="s">
        <v>11</v>
      </c>
      <c r="AQ148" s="247">
        <v>820.75</v>
      </c>
      <c r="AR148" s="247"/>
      <c r="AS148" s="247"/>
      <c r="AT148" s="247"/>
      <c r="AU148" s="49" t="s">
        <v>319</v>
      </c>
      <c r="AV148" s="49"/>
      <c r="AW148" s="49"/>
      <c r="AX148" s="49"/>
      <c r="AY148" s="49"/>
      <c r="AZ148" s="49"/>
      <c r="BB148" s="51"/>
      <c r="CE148" s="5" t="s">
        <v>292</v>
      </c>
      <c r="CF148" s="11" t="s">
        <v>293</v>
      </c>
      <c r="CG148" s="7">
        <v>10.884065941725916</v>
      </c>
      <c r="CH148" s="4">
        <f t="shared" si="16"/>
        <v>156142.81</v>
      </c>
    </row>
    <row r="149" spans="3:86" x14ac:dyDescent="0.25">
      <c r="C149" s="46"/>
      <c r="E149" s="245" t="s">
        <v>322</v>
      </c>
      <c r="F149" s="245"/>
      <c r="G149" s="245"/>
      <c r="H149" s="245"/>
      <c r="I149" s="245"/>
      <c r="J149" s="49" t="s">
        <v>11</v>
      </c>
      <c r="K149" s="245" t="s">
        <v>672</v>
      </c>
      <c r="L149" s="245"/>
      <c r="M149" s="245"/>
      <c r="N149" s="245"/>
      <c r="O149" s="245"/>
      <c r="P149" s="245"/>
      <c r="Q149" s="245"/>
      <c r="R149" s="245"/>
      <c r="S149" s="245"/>
      <c r="T149" s="245"/>
      <c r="U149" s="245"/>
      <c r="V149" s="49"/>
      <c r="W149" s="49"/>
      <c r="X149" s="49"/>
      <c r="Y149" s="49"/>
      <c r="Z149" s="49"/>
      <c r="AA149" s="49"/>
      <c r="AB149" s="49"/>
      <c r="AC149" s="49"/>
      <c r="AD149" s="50"/>
      <c r="AE149" s="50"/>
      <c r="AF149" s="50"/>
      <c r="AG149" s="50"/>
      <c r="AH149" s="245" t="s">
        <v>4</v>
      </c>
      <c r="AI149" s="245"/>
      <c r="AJ149" s="245"/>
      <c r="AK149" s="245"/>
      <c r="AL149" s="245"/>
      <c r="AM149" s="245"/>
      <c r="AN149" s="245"/>
      <c r="AO149" s="245"/>
      <c r="AP149" s="49" t="s">
        <v>11</v>
      </c>
      <c r="AQ149" s="245">
        <v>2100</v>
      </c>
      <c r="AR149" s="245"/>
      <c r="AS149" s="245"/>
      <c r="AT149" s="245"/>
      <c r="AU149" s="49" t="s">
        <v>320</v>
      </c>
      <c r="AV149" s="49"/>
      <c r="AW149" s="49"/>
      <c r="AX149" s="49"/>
      <c r="AY149" s="49"/>
      <c r="AZ149" s="49"/>
      <c r="BB149" s="51"/>
      <c r="CE149" s="5" t="s">
        <v>294</v>
      </c>
      <c r="CF149" s="11" t="s">
        <v>295</v>
      </c>
      <c r="CG149" s="7">
        <v>11.830085738184859</v>
      </c>
      <c r="CH149" s="4">
        <f t="shared" si="16"/>
        <v>169714.41</v>
      </c>
    </row>
    <row r="150" spans="3:86" x14ac:dyDescent="0.25">
      <c r="C150" s="46"/>
      <c r="E150" s="245" t="s">
        <v>1</v>
      </c>
      <c r="F150" s="245"/>
      <c r="G150" s="245"/>
      <c r="H150" s="245"/>
      <c r="I150" s="245"/>
      <c r="J150" s="49" t="s">
        <v>11</v>
      </c>
      <c r="K150" s="245" t="s">
        <v>665</v>
      </c>
      <c r="L150" s="245"/>
      <c r="M150" s="245"/>
      <c r="N150" s="245"/>
      <c r="O150" s="245"/>
      <c r="P150" s="245"/>
      <c r="Q150" s="245"/>
      <c r="R150" s="245"/>
      <c r="S150" s="245"/>
      <c r="T150" s="245"/>
      <c r="U150" s="245"/>
      <c r="V150" s="49"/>
      <c r="W150" s="49"/>
      <c r="X150" s="49"/>
      <c r="Y150" s="49"/>
      <c r="Z150" s="49"/>
      <c r="AA150" s="49"/>
      <c r="AB150" s="49"/>
      <c r="AC150" s="49"/>
      <c r="AD150" s="50"/>
      <c r="AE150" s="50"/>
      <c r="AF150" s="50"/>
      <c r="AG150" s="50"/>
      <c r="AH150" s="245"/>
      <c r="AI150" s="245"/>
      <c r="AJ150" s="245"/>
      <c r="AK150" s="245"/>
      <c r="AL150" s="245"/>
      <c r="AM150" s="245"/>
      <c r="AN150" s="245"/>
      <c r="AO150" s="245"/>
      <c r="AP150" s="49"/>
      <c r="AQ150" s="246"/>
      <c r="AR150" s="246"/>
      <c r="AS150" s="246"/>
      <c r="AT150" s="246"/>
      <c r="AU150" s="49"/>
      <c r="AV150" s="49"/>
      <c r="AW150" s="49"/>
      <c r="AX150" s="49"/>
      <c r="AY150" s="49"/>
      <c r="AZ150" s="49"/>
      <c r="BB150" s="51"/>
      <c r="CE150" s="5" t="s">
        <v>296</v>
      </c>
      <c r="CF150" s="11" t="s">
        <v>297</v>
      </c>
      <c r="CG150" s="7">
        <v>8.8049072912310056</v>
      </c>
      <c r="CH150" s="4">
        <f t="shared" si="16"/>
        <v>126315.20000000001</v>
      </c>
    </row>
    <row r="151" spans="3:86" x14ac:dyDescent="0.25">
      <c r="C151" s="46"/>
      <c r="E151" s="245" t="s">
        <v>2</v>
      </c>
      <c r="F151" s="245"/>
      <c r="G151" s="245"/>
      <c r="H151" s="245"/>
      <c r="I151" s="245"/>
      <c r="J151" s="49" t="s">
        <v>11</v>
      </c>
      <c r="K151" s="245" t="s">
        <v>337</v>
      </c>
      <c r="L151" s="245"/>
      <c r="M151" s="245"/>
      <c r="N151" s="245"/>
      <c r="O151" s="245"/>
      <c r="P151" s="245"/>
      <c r="Q151" s="245"/>
      <c r="R151" s="245"/>
      <c r="S151" s="245"/>
      <c r="T151" s="245"/>
      <c r="U151" s="245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49"/>
      <c r="AH151" s="245"/>
      <c r="AI151" s="245"/>
      <c r="AJ151" s="245"/>
      <c r="AK151" s="245"/>
      <c r="AL151" s="245"/>
      <c r="AM151" s="245"/>
      <c r="AN151" s="245"/>
      <c r="AO151" s="245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  <c r="BB151" s="51"/>
      <c r="CE151" s="5" t="s">
        <v>298</v>
      </c>
      <c r="CF151" s="11" t="s">
        <v>299</v>
      </c>
      <c r="CG151" s="7">
        <v>7.9298194618709053</v>
      </c>
      <c r="CH151" s="4">
        <f t="shared" si="16"/>
        <v>113761.19</v>
      </c>
    </row>
    <row r="152" spans="3:86" x14ac:dyDescent="0.25">
      <c r="C152" s="46"/>
      <c r="BB152" s="51"/>
      <c r="CE152" s="5" t="s">
        <v>300</v>
      </c>
      <c r="CF152" s="27" t="s">
        <v>301</v>
      </c>
      <c r="CG152" s="8">
        <v>11.77</v>
      </c>
      <c r="CH152" s="4">
        <f t="shared" si="16"/>
        <v>168852.41999999998</v>
      </c>
    </row>
    <row r="153" spans="3:86" x14ac:dyDescent="0.25">
      <c r="C153" s="46"/>
      <c r="BB153" s="51"/>
      <c r="CE153" s="5" t="s">
        <v>302</v>
      </c>
      <c r="CF153" s="27" t="s">
        <v>303</v>
      </c>
      <c r="CG153" s="8">
        <v>5.98</v>
      </c>
      <c r="CH153" s="4">
        <f t="shared" si="16"/>
        <v>85789.08</v>
      </c>
    </row>
    <row r="154" spans="3:86" x14ac:dyDescent="0.25">
      <c r="C154" s="46"/>
      <c r="BB154" s="51"/>
      <c r="CE154" s="5" t="s">
        <v>304</v>
      </c>
      <c r="CF154" s="27" t="s">
        <v>305</v>
      </c>
      <c r="CG154" s="8">
        <v>9.6999999999999993</v>
      </c>
      <c r="CH154" s="4">
        <f t="shared" si="16"/>
        <v>139156.19999999998</v>
      </c>
    </row>
    <row r="155" spans="3:86" x14ac:dyDescent="0.25">
      <c r="C155" s="46"/>
      <c r="E155" s="208" t="s">
        <v>5</v>
      </c>
      <c r="F155" s="209"/>
      <c r="G155" s="209"/>
      <c r="H155" s="209"/>
      <c r="I155" s="209"/>
      <c r="J155" s="209"/>
      <c r="K155" s="210" t="str">
        <f t="shared" ref="K155:K161" si="17">VLOOKUP(E155,$CE$1:$CH$1002,2,FALSE)</f>
        <v>NOVACRON YELLOW S-3R</v>
      </c>
      <c r="L155" s="210"/>
      <c r="M155" s="210"/>
      <c r="N155" s="210"/>
      <c r="O155" s="210"/>
      <c r="P155" s="210"/>
      <c r="Q155" s="210"/>
      <c r="R155" s="210"/>
      <c r="S155" s="210"/>
      <c r="T155" s="210"/>
      <c r="U155" s="210"/>
      <c r="V155" s="210"/>
      <c r="W155" s="210"/>
      <c r="X155" s="210"/>
      <c r="Y155" s="164"/>
      <c r="Z155" s="234">
        <v>4.8</v>
      </c>
      <c r="AA155" s="234"/>
      <c r="AB155" s="234"/>
      <c r="AC155" s="234"/>
      <c r="AD155" s="234"/>
      <c r="AE155" s="234"/>
      <c r="AF155" s="210" t="s">
        <v>315</v>
      </c>
      <c r="AG155" s="210"/>
      <c r="AH155" s="235">
        <v>3939.59</v>
      </c>
      <c r="AI155" s="235"/>
      <c r="AJ155" s="235"/>
      <c r="AK155" s="235"/>
      <c r="AL155" s="235"/>
      <c r="AM155" s="235"/>
      <c r="AN155" s="52" t="s">
        <v>316</v>
      </c>
      <c r="AO155" s="52"/>
      <c r="AP155" s="213">
        <f t="shared" ref="AP155:AP161" si="18">(AH155*VLOOKUP(E155,$CE$1:$CH$1002,4,FALSE))/1000</f>
        <v>382622.5146078</v>
      </c>
      <c r="AQ155" s="213"/>
      <c r="AR155" s="213"/>
      <c r="AS155" s="213"/>
      <c r="AT155" s="213"/>
      <c r="AU155" s="213"/>
      <c r="AV155" s="213"/>
      <c r="AW155" s="213"/>
      <c r="AX155" s="213"/>
      <c r="AY155" s="213"/>
      <c r="AZ155" s="214"/>
      <c r="BB155" s="51"/>
      <c r="CE155" s="24" t="s">
        <v>306</v>
      </c>
      <c r="CF155" s="28" t="s">
        <v>307</v>
      </c>
      <c r="CG155" s="29">
        <v>9.6999999999999993</v>
      </c>
      <c r="CH155" s="4">
        <f t="shared" si="16"/>
        <v>139156.19999999998</v>
      </c>
    </row>
    <row r="156" spans="3:86" x14ac:dyDescent="0.25">
      <c r="C156" s="46"/>
      <c r="E156" s="200" t="s">
        <v>6</v>
      </c>
      <c r="F156" s="243"/>
      <c r="G156" s="243"/>
      <c r="H156" s="243"/>
      <c r="I156" s="243"/>
      <c r="J156" s="243"/>
      <c r="K156" s="230" t="str">
        <f t="shared" si="17"/>
        <v>NOVACRON RUBY S–3B</v>
      </c>
      <c r="L156" s="230"/>
      <c r="M156" s="230"/>
      <c r="N156" s="230"/>
      <c r="O156" s="230"/>
      <c r="P156" s="230"/>
      <c r="Q156" s="230"/>
      <c r="R156" s="230"/>
      <c r="S156" s="230"/>
      <c r="T156" s="230"/>
      <c r="U156" s="230"/>
      <c r="V156" s="230"/>
      <c r="W156" s="230"/>
      <c r="X156" s="230"/>
      <c r="Y156" s="168"/>
      <c r="Z156" s="232">
        <v>23</v>
      </c>
      <c r="AA156" s="232"/>
      <c r="AB156" s="232"/>
      <c r="AC156" s="232"/>
      <c r="AD156" s="232"/>
      <c r="AE156" s="232"/>
      <c r="AF156" s="230" t="s">
        <v>315</v>
      </c>
      <c r="AG156" s="230"/>
      <c r="AH156" s="244">
        <v>18877.2</v>
      </c>
      <c r="AI156" s="244"/>
      <c r="AJ156" s="244"/>
      <c r="AK156" s="244"/>
      <c r="AL156" s="244"/>
      <c r="AM156" s="244"/>
      <c r="AN156" s="41" t="s">
        <v>316</v>
      </c>
      <c r="AP156" s="242">
        <f>(AH156*VLOOKUP(E156,$CE$1:$CH$1002,4,FALSE))/1000</f>
        <v>2277531.5371920001</v>
      </c>
      <c r="AQ156" s="242"/>
      <c r="AR156" s="242"/>
      <c r="AS156" s="242"/>
      <c r="AT156" s="242"/>
      <c r="AU156" s="242"/>
      <c r="AV156" s="242"/>
      <c r="AW156" s="242"/>
      <c r="AX156" s="242"/>
      <c r="AY156" s="242"/>
      <c r="AZ156" s="206"/>
      <c r="BB156" s="51"/>
      <c r="CE156" s="5" t="s">
        <v>308</v>
      </c>
      <c r="CF156" s="11" t="s">
        <v>309</v>
      </c>
      <c r="CG156" s="8">
        <v>9.6999999999999993</v>
      </c>
      <c r="CH156" s="4">
        <f t="shared" si="16"/>
        <v>139156.19999999998</v>
      </c>
    </row>
    <row r="157" spans="3:86" x14ac:dyDescent="0.25">
      <c r="C157" s="46"/>
      <c r="E157" s="200" t="s">
        <v>32</v>
      </c>
      <c r="F157" s="243"/>
      <c r="G157" s="243"/>
      <c r="H157" s="243"/>
      <c r="I157" s="243"/>
      <c r="J157" s="243"/>
      <c r="K157" s="230" t="str">
        <f t="shared" si="17"/>
        <v>NOVACRON DEEP CHERRY S–D</v>
      </c>
      <c r="L157" s="230"/>
      <c r="M157" s="230"/>
      <c r="N157" s="230"/>
      <c r="O157" s="230"/>
      <c r="P157" s="230"/>
      <c r="Q157" s="230"/>
      <c r="R157" s="230"/>
      <c r="S157" s="230"/>
      <c r="T157" s="230"/>
      <c r="U157" s="230"/>
      <c r="V157" s="230"/>
      <c r="W157" s="230"/>
      <c r="X157" s="230"/>
      <c r="Y157" s="168"/>
      <c r="Z157" s="232">
        <v>34</v>
      </c>
      <c r="AA157" s="232"/>
      <c r="AB157" s="232"/>
      <c r="AC157" s="232"/>
      <c r="AD157" s="232"/>
      <c r="AE157" s="232"/>
      <c r="AF157" s="230" t="s">
        <v>315</v>
      </c>
      <c r="AG157" s="230"/>
      <c r="AH157" s="244">
        <v>27905.43</v>
      </c>
      <c r="AI157" s="244"/>
      <c r="AJ157" s="244"/>
      <c r="AK157" s="244"/>
      <c r="AL157" s="244"/>
      <c r="AM157" s="244"/>
      <c r="AN157" s="41" t="s">
        <v>316</v>
      </c>
      <c r="AP157" s="242">
        <f t="shared" si="18"/>
        <v>4667862.9437748007</v>
      </c>
      <c r="AQ157" s="242"/>
      <c r="AR157" s="242"/>
      <c r="AS157" s="242"/>
      <c r="AT157" s="242"/>
      <c r="AU157" s="242"/>
      <c r="AV157" s="242"/>
      <c r="AW157" s="242"/>
      <c r="AX157" s="242"/>
      <c r="AY157" s="242"/>
      <c r="AZ157" s="206"/>
      <c r="BB157" s="51"/>
      <c r="CE157" s="5" t="s">
        <v>59</v>
      </c>
      <c r="CF157" s="11" t="s">
        <v>310</v>
      </c>
      <c r="CG157" s="26">
        <v>11.77</v>
      </c>
      <c r="CH157" s="4">
        <f t="shared" si="16"/>
        <v>168852.41999999998</v>
      </c>
    </row>
    <row r="158" spans="3:86" x14ac:dyDescent="0.25">
      <c r="C158" s="46"/>
      <c r="E158" s="200" t="s">
        <v>7</v>
      </c>
      <c r="F158" s="243"/>
      <c r="G158" s="243"/>
      <c r="H158" s="243"/>
      <c r="I158" s="243"/>
      <c r="J158" s="243"/>
      <c r="K158" s="230" t="str">
        <f t="shared" si="17"/>
        <v>NOVACRON DARK BLUE S-GL</v>
      </c>
      <c r="L158" s="230"/>
      <c r="M158" s="230"/>
      <c r="N158" s="230"/>
      <c r="O158" s="230"/>
      <c r="P158" s="230"/>
      <c r="Q158" s="230"/>
      <c r="R158" s="230"/>
      <c r="S158" s="230"/>
      <c r="T158" s="230"/>
      <c r="U158" s="230"/>
      <c r="V158" s="230"/>
      <c r="W158" s="230"/>
      <c r="X158" s="230"/>
      <c r="Y158" s="168"/>
      <c r="Z158" s="232">
        <v>5.6</v>
      </c>
      <c r="AA158" s="232"/>
      <c r="AB158" s="232"/>
      <c r="AC158" s="232"/>
      <c r="AD158" s="232"/>
      <c r="AE158" s="232"/>
      <c r="AF158" s="230" t="s">
        <v>315</v>
      </c>
      <c r="AG158" s="230"/>
      <c r="AH158" s="244">
        <v>4596.1899999999996</v>
      </c>
      <c r="AI158" s="244"/>
      <c r="AJ158" s="244"/>
      <c r="AK158" s="244"/>
      <c r="AL158" s="244"/>
      <c r="AM158" s="244"/>
      <c r="AN158" s="41" t="s">
        <v>316</v>
      </c>
      <c r="AP158" s="242">
        <f t="shared" si="18"/>
        <v>559145.26595519995</v>
      </c>
      <c r="AQ158" s="242"/>
      <c r="AR158" s="242"/>
      <c r="AS158" s="242"/>
      <c r="AT158" s="242"/>
      <c r="AU158" s="242"/>
      <c r="AV158" s="242"/>
      <c r="AW158" s="242"/>
      <c r="AX158" s="242"/>
      <c r="AY158" s="242"/>
      <c r="AZ158" s="206"/>
      <c r="BB158" s="51"/>
      <c r="CE158" s="30" t="s">
        <v>311</v>
      </c>
      <c r="CF158" s="31" t="s">
        <v>312</v>
      </c>
      <c r="CG158" s="32">
        <v>1.8820486546772619</v>
      </c>
      <c r="CH158" s="4">
        <f t="shared" si="16"/>
        <v>26999.87</v>
      </c>
    </row>
    <row r="159" spans="3:86" x14ac:dyDescent="0.25">
      <c r="C159" s="46"/>
      <c r="E159" s="216" t="s">
        <v>8</v>
      </c>
      <c r="F159" s="217"/>
      <c r="G159" s="217"/>
      <c r="H159" s="217"/>
      <c r="I159" s="217"/>
      <c r="J159" s="217"/>
      <c r="K159" s="218" t="str">
        <f t="shared" si="17"/>
        <v>FIMBIL EAS 40 NEW</v>
      </c>
      <c r="L159" s="218"/>
      <c r="M159" s="218"/>
      <c r="N159" s="218"/>
      <c r="O159" s="218"/>
      <c r="P159" s="218"/>
      <c r="Q159" s="218"/>
      <c r="R159" s="218"/>
      <c r="S159" s="218"/>
      <c r="T159" s="218"/>
      <c r="U159" s="218"/>
      <c r="V159" s="218"/>
      <c r="W159" s="218"/>
      <c r="X159" s="218"/>
      <c r="Y159" s="166"/>
      <c r="Z159" s="236">
        <v>4</v>
      </c>
      <c r="AA159" s="236"/>
      <c r="AB159" s="236"/>
      <c r="AC159" s="236"/>
      <c r="AD159" s="236"/>
      <c r="AE159" s="236"/>
      <c r="AF159" s="218" t="s">
        <v>315</v>
      </c>
      <c r="AG159" s="218"/>
      <c r="AH159" s="220">
        <v>3282.99</v>
      </c>
      <c r="AI159" s="220"/>
      <c r="AJ159" s="220"/>
      <c r="AK159" s="220"/>
      <c r="AL159" s="220"/>
      <c r="AM159" s="220"/>
      <c r="AN159" s="55" t="s">
        <v>316</v>
      </c>
      <c r="AO159" s="55"/>
      <c r="AP159" s="221">
        <f t="shared" si="18"/>
        <v>67721.977338600002</v>
      </c>
      <c r="AQ159" s="221"/>
      <c r="AR159" s="221"/>
      <c r="AS159" s="221"/>
      <c r="AT159" s="221"/>
      <c r="AU159" s="221"/>
      <c r="AV159" s="221"/>
      <c r="AW159" s="221"/>
      <c r="AX159" s="221"/>
      <c r="AY159" s="221"/>
      <c r="AZ159" s="222"/>
      <c r="BB159" s="51"/>
      <c r="CE159" s="33" t="s">
        <v>313</v>
      </c>
      <c r="CF159" s="31" t="s">
        <v>314</v>
      </c>
      <c r="CG159" s="34">
        <v>1.8250292764533667</v>
      </c>
      <c r="CH159" s="4">
        <f t="shared" si="16"/>
        <v>26181.87</v>
      </c>
    </row>
    <row r="160" spans="3:86" x14ac:dyDescent="0.25">
      <c r="C160" s="46"/>
      <c r="E160" s="200" t="s">
        <v>183</v>
      </c>
      <c r="F160" s="243"/>
      <c r="G160" s="243"/>
      <c r="H160" s="243"/>
      <c r="I160" s="243"/>
      <c r="J160" s="243"/>
      <c r="K160" s="230" t="str">
        <f t="shared" si="17"/>
        <v>CAUSTIC SODA LIQ</v>
      </c>
      <c r="L160" s="230"/>
      <c r="M160" s="230"/>
      <c r="N160" s="230"/>
      <c r="O160" s="230"/>
      <c r="P160" s="230"/>
      <c r="Q160" s="230"/>
      <c r="R160" s="230"/>
      <c r="S160" s="230"/>
      <c r="T160" s="230"/>
      <c r="U160" s="230"/>
      <c r="V160" s="230"/>
      <c r="W160" s="230"/>
      <c r="X160" s="230"/>
      <c r="Y160" s="168"/>
      <c r="Z160" s="232">
        <v>15</v>
      </c>
      <c r="AA160" s="232"/>
      <c r="AB160" s="232"/>
      <c r="AC160" s="232"/>
      <c r="AD160" s="232"/>
      <c r="AE160" s="232"/>
      <c r="AF160" s="230" t="s">
        <v>315</v>
      </c>
      <c r="AG160" s="230"/>
      <c r="AH160" s="244">
        <v>12311.22</v>
      </c>
      <c r="AI160" s="244"/>
      <c r="AJ160" s="244"/>
      <c r="AK160" s="244"/>
      <c r="AL160" s="244"/>
      <c r="AM160" s="244"/>
      <c r="AN160" s="41" t="s">
        <v>316</v>
      </c>
      <c r="AP160" s="242">
        <f t="shared" si="18"/>
        <v>105223.99733999999</v>
      </c>
      <c r="AQ160" s="242"/>
      <c r="AR160" s="242"/>
      <c r="AS160" s="242"/>
      <c r="AT160" s="242"/>
      <c r="AU160" s="242"/>
      <c r="AV160" s="242"/>
      <c r="AW160" s="242"/>
      <c r="AX160" s="242"/>
      <c r="AY160" s="242"/>
      <c r="AZ160" s="206"/>
      <c r="BB160" s="51"/>
      <c r="CE160" s="35"/>
      <c r="CF160" s="35"/>
      <c r="CG160" s="35"/>
      <c r="CH160" s="36"/>
    </row>
    <row r="161" spans="3:86" x14ac:dyDescent="0.25">
      <c r="C161" s="46"/>
      <c r="E161" s="223" t="s">
        <v>10</v>
      </c>
      <c r="F161" s="224"/>
      <c r="G161" s="224"/>
      <c r="H161" s="224"/>
      <c r="I161" s="224"/>
      <c r="J161" s="224"/>
      <c r="K161" s="225" t="str">
        <f t="shared" si="17"/>
        <v>SODA ASH</v>
      </c>
      <c r="L161" s="225"/>
      <c r="M161" s="225"/>
      <c r="N161" s="225"/>
      <c r="O161" s="225"/>
      <c r="P161" s="225"/>
      <c r="Q161" s="225"/>
      <c r="R161" s="225"/>
      <c r="S161" s="225"/>
      <c r="T161" s="225"/>
      <c r="U161" s="225"/>
      <c r="V161" s="225"/>
      <c r="W161" s="225"/>
      <c r="X161" s="225"/>
      <c r="Y161" s="167"/>
      <c r="Z161" s="237">
        <v>20</v>
      </c>
      <c r="AA161" s="237"/>
      <c r="AB161" s="237"/>
      <c r="AC161" s="237"/>
      <c r="AD161" s="237"/>
      <c r="AE161" s="237"/>
      <c r="AF161" s="225" t="s">
        <v>315</v>
      </c>
      <c r="AG161" s="225"/>
      <c r="AH161" s="238">
        <v>16414.96</v>
      </c>
      <c r="AI161" s="238"/>
      <c r="AJ161" s="238"/>
      <c r="AK161" s="238"/>
      <c r="AL161" s="238"/>
      <c r="AM161" s="238"/>
      <c r="AN161" s="54" t="s">
        <v>316</v>
      </c>
      <c r="AO161" s="54"/>
      <c r="AP161" s="228">
        <f t="shared" si="18"/>
        <v>145764.84479999999</v>
      </c>
      <c r="AQ161" s="228"/>
      <c r="AR161" s="228"/>
      <c r="AS161" s="228"/>
      <c r="AT161" s="228"/>
      <c r="AU161" s="228"/>
      <c r="AV161" s="228"/>
      <c r="AW161" s="228"/>
      <c r="AX161" s="228"/>
      <c r="AY161" s="228"/>
      <c r="AZ161" s="229"/>
      <c r="BB161" s="51"/>
      <c r="CE161" s="35"/>
      <c r="CF161" s="35"/>
      <c r="CG161" s="35"/>
      <c r="CH161" s="36"/>
    </row>
    <row r="162" spans="3:86" x14ac:dyDescent="0.25">
      <c r="C162" s="46"/>
      <c r="E162" s="169"/>
      <c r="F162" s="169"/>
      <c r="G162" s="169"/>
      <c r="H162" s="169"/>
      <c r="I162" s="169"/>
      <c r="J162" s="169"/>
      <c r="K162" s="168"/>
      <c r="L162" s="168"/>
      <c r="M162" s="168"/>
      <c r="N162" s="168"/>
      <c r="O162" s="168"/>
      <c r="P162" s="168"/>
      <c r="Q162" s="168"/>
      <c r="R162" s="168"/>
      <c r="S162" s="168"/>
      <c r="T162" s="168"/>
      <c r="U162" s="168"/>
      <c r="V162" s="168"/>
      <c r="W162" s="168"/>
      <c r="X162" s="168"/>
      <c r="Y162" s="168"/>
      <c r="Z162" s="111"/>
      <c r="AA162" s="111"/>
      <c r="AB162" s="111"/>
      <c r="AC162" s="111"/>
      <c r="AD162" s="111"/>
      <c r="AE162" s="111"/>
      <c r="AF162" s="168"/>
      <c r="AG162" s="168"/>
      <c r="AH162" s="169"/>
      <c r="AI162" s="169"/>
      <c r="AJ162" s="169"/>
      <c r="AK162" s="169"/>
      <c r="AL162" s="169"/>
      <c r="AM162" s="169"/>
      <c r="AP162" s="112"/>
      <c r="AQ162" s="112"/>
      <c r="AR162" s="112"/>
      <c r="AS162" s="112"/>
      <c r="AT162" s="112"/>
      <c r="AU162" s="112"/>
      <c r="AV162" s="112"/>
      <c r="AW162" s="112"/>
      <c r="AX162" s="112"/>
      <c r="AY162" s="112"/>
      <c r="AZ162" s="112"/>
      <c r="BB162" s="51"/>
      <c r="CE162" s="35"/>
      <c r="CF162" s="35"/>
      <c r="CG162" s="35"/>
      <c r="CH162" s="36"/>
    </row>
    <row r="163" spans="3:86" x14ac:dyDescent="0.25">
      <c r="C163" s="46"/>
      <c r="E163" s="169"/>
      <c r="F163" s="169"/>
      <c r="G163" s="169"/>
      <c r="H163" s="169"/>
      <c r="I163" s="169"/>
      <c r="J163" s="169"/>
      <c r="K163" s="168"/>
      <c r="L163" s="168"/>
      <c r="M163" s="168"/>
      <c r="N163" s="168"/>
      <c r="O163" s="168"/>
      <c r="P163" s="168"/>
      <c r="Q163" s="168"/>
      <c r="R163" s="168"/>
      <c r="S163" s="168"/>
      <c r="T163" s="168"/>
      <c r="U163" s="168"/>
      <c r="V163" s="168"/>
      <c r="W163" s="168"/>
      <c r="X163" s="168"/>
      <c r="Y163" s="168"/>
      <c r="Z163" s="111"/>
      <c r="AA163" s="111"/>
      <c r="AB163" s="111"/>
      <c r="AC163" s="111"/>
      <c r="AD163" s="111"/>
      <c r="AE163" s="111"/>
      <c r="AF163" s="168"/>
      <c r="AG163" s="168"/>
      <c r="AH163" s="169"/>
      <c r="AI163" s="169"/>
      <c r="AJ163" s="169"/>
      <c r="AK163" s="59"/>
      <c r="AL163" s="230" t="s">
        <v>318</v>
      </c>
      <c r="AM163" s="230"/>
      <c r="AN163" s="230"/>
      <c r="AO163" s="230"/>
      <c r="AP163" s="112" t="s">
        <v>11</v>
      </c>
      <c r="AQ163" s="242">
        <f>SUM(AP155:AZ161)</f>
        <v>8205873.0810084017</v>
      </c>
      <c r="AR163" s="242"/>
      <c r="AS163" s="242"/>
      <c r="AT163" s="242"/>
      <c r="AU163" s="242"/>
      <c r="AV163" s="242"/>
      <c r="AW163" s="242"/>
      <c r="AX163" s="242"/>
      <c r="AY163" s="242"/>
      <c r="AZ163" s="242"/>
      <c r="BB163" s="51"/>
      <c r="CE163" s="35"/>
      <c r="CF163" s="35"/>
      <c r="CG163" s="35"/>
      <c r="CH163" s="36"/>
    </row>
    <row r="164" spans="3:86" x14ac:dyDescent="0.25">
      <c r="C164" s="46"/>
      <c r="E164" s="169"/>
      <c r="F164" s="169"/>
      <c r="G164" s="169"/>
      <c r="H164" s="169"/>
      <c r="I164" s="169"/>
      <c r="J164" s="169"/>
      <c r="K164" s="168"/>
      <c r="L164" s="168"/>
      <c r="M164" s="168"/>
      <c r="N164" s="168"/>
      <c r="O164" s="168"/>
      <c r="P164" s="168"/>
      <c r="Q164" s="168"/>
      <c r="R164" s="168"/>
      <c r="S164" s="168"/>
      <c r="T164" s="168"/>
      <c r="U164" s="168"/>
      <c r="V164" s="168"/>
      <c r="W164" s="168"/>
      <c r="X164" s="168"/>
      <c r="Y164" s="168"/>
      <c r="Z164" s="111"/>
      <c r="AA164" s="111"/>
      <c r="AB164" s="111"/>
      <c r="AC164" s="111"/>
      <c r="AD164" s="111"/>
      <c r="AE164" s="111"/>
      <c r="AF164" s="168"/>
      <c r="AG164" s="168"/>
      <c r="AH164" s="169"/>
      <c r="AI164" s="169"/>
      <c r="AJ164" s="169"/>
      <c r="AK164" s="59"/>
      <c r="AL164" s="230" t="s">
        <v>317</v>
      </c>
      <c r="AM164" s="230"/>
      <c r="AN164" s="230"/>
      <c r="AO164" s="230"/>
      <c r="AP164" s="112" t="s">
        <v>11</v>
      </c>
      <c r="AQ164" s="242">
        <f>AQ163/AQ149</f>
        <v>3907.5586100040009</v>
      </c>
      <c r="AR164" s="242"/>
      <c r="AS164" s="242"/>
      <c r="AT164" s="242"/>
      <c r="AU164" s="242"/>
      <c r="AV164" s="242"/>
      <c r="AW164" s="242"/>
      <c r="AX164" s="242"/>
      <c r="AY164" s="242"/>
      <c r="AZ164" s="242"/>
      <c r="BB164" s="51"/>
      <c r="CE164" s="37"/>
    </row>
    <row r="165" spans="3:86" x14ac:dyDescent="0.25">
      <c r="C165" s="46"/>
      <c r="E165" s="169"/>
      <c r="F165" s="169"/>
      <c r="G165" s="169"/>
      <c r="H165" s="169"/>
      <c r="I165" s="169"/>
      <c r="J165" s="169"/>
      <c r="K165" s="168"/>
      <c r="L165" s="168"/>
      <c r="M165" s="168"/>
      <c r="N165" s="168"/>
      <c r="O165" s="168"/>
      <c r="P165" s="168"/>
      <c r="Q165" s="168"/>
      <c r="R165" s="168"/>
      <c r="S165" s="168"/>
      <c r="T165" s="168"/>
      <c r="U165" s="168"/>
      <c r="V165" s="168"/>
      <c r="W165" s="168"/>
      <c r="X165" s="168"/>
      <c r="Y165" s="168"/>
      <c r="Z165" s="111"/>
      <c r="AA165" s="111"/>
      <c r="AB165" s="111"/>
      <c r="AC165" s="111"/>
      <c r="AD165" s="111"/>
      <c r="AE165" s="111"/>
      <c r="AF165" s="168"/>
      <c r="AG165" s="168"/>
      <c r="AH165" s="169"/>
      <c r="AI165" s="169"/>
      <c r="AJ165" s="169"/>
      <c r="AK165" s="169"/>
      <c r="AL165" s="169"/>
      <c r="AM165" s="169"/>
      <c r="AQ165" s="169"/>
      <c r="AR165" s="169"/>
      <c r="AS165" s="169"/>
      <c r="AT165" s="169"/>
      <c r="AU165" s="169"/>
      <c r="AV165" s="169"/>
      <c r="AW165" s="169"/>
      <c r="AX165" s="169"/>
      <c r="AY165" s="169"/>
      <c r="AZ165" s="169"/>
      <c r="BB165" s="51"/>
      <c r="CE165" s="37"/>
    </row>
    <row r="166" spans="3:86" ht="17.25" thickBot="1" x14ac:dyDescent="0.3">
      <c r="C166" s="60"/>
      <c r="D166" s="61"/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  <c r="AJ166" s="61"/>
      <c r="AK166" s="61"/>
      <c r="AL166" s="61"/>
      <c r="AM166" s="61"/>
      <c r="AN166" s="61"/>
      <c r="AO166" s="61"/>
      <c r="AP166" s="61"/>
      <c r="AQ166" s="61"/>
      <c r="AR166" s="61"/>
      <c r="AS166" s="61"/>
      <c r="AT166" s="61"/>
      <c r="AU166" s="61"/>
      <c r="AV166" s="61"/>
      <c r="AW166" s="61"/>
      <c r="AX166" s="61"/>
      <c r="AY166" s="61"/>
      <c r="AZ166" s="61"/>
      <c r="BA166" s="61"/>
      <c r="BB166" s="62"/>
      <c r="CE166" s="37"/>
    </row>
    <row r="167" spans="3:86" x14ac:dyDescent="0.25">
      <c r="CE167" s="37"/>
    </row>
    <row r="168" spans="3:86" ht="17.25" thickBot="1" x14ac:dyDescent="0.3">
      <c r="CE168" s="37"/>
    </row>
    <row r="169" spans="3:86" x14ac:dyDescent="0.25">
      <c r="C169" s="43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  <c r="AH169" s="44"/>
      <c r="AI169" s="44"/>
      <c r="AJ169" s="44"/>
      <c r="AK169" s="44"/>
      <c r="AL169" s="44"/>
      <c r="AM169" s="44"/>
      <c r="AN169" s="44"/>
      <c r="AO169" s="44"/>
      <c r="AP169" s="44"/>
      <c r="AQ169" s="44"/>
      <c r="AR169" s="44"/>
      <c r="AS169" s="44"/>
      <c r="AT169" s="44"/>
      <c r="AU169" s="44"/>
      <c r="AV169" s="44"/>
      <c r="AW169" s="44"/>
      <c r="AX169" s="44"/>
      <c r="AY169" s="44"/>
      <c r="AZ169" s="44"/>
      <c r="BA169" s="44"/>
      <c r="BB169" s="45"/>
      <c r="CE169" s="37"/>
    </row>
    <row r="170" spans="3:86" x14ac:dyDescent="0.25">
      <c r="C170" s="46"/>
      <c r="E170" s="245" t="s">
        <v>0</v>
      </c>
      <c r="F170" s="245"/>
      <c r="G170" s="245"/>
      <c r="H170" s="245"/>
      <c r="I170" s="245"/>
      <c r="J170" s="49" t="s">
        <v>11</v>
      </c>
      <c r="K170" s="245" t="s">
        <v>356</v>
      </c>
      <c r="L170" s="245"/>
      <c r="M170" s="245"/>
      <c r="N170" s="245"/>
      <c r="O170" s="245"/>
      <c r="P170" s="245"/>
      <c r="Q170" s="245"/>
      <c r="R170" s="245"/>
      <c r="S170" s="245"/>
      <c r="T170" s="245"/>
      <c r="U170" s="245"/>
      <c r="V170" s="49"/>
      <c r="W170" s="49"/>
      <c r="X170" s="49"/>
      <c r="Y170" s="49"/>
      <c r="Z170" s="49"/>
      <c r="AA170" s="49"/>
      <c r="AB170" s="49"/>
      <c r="AC170" s="49"/>
      <c r="AD170" s="50"/>
      <c r="AE170" s="50"/>
      <c r="AF170" s="50"/>
      <c r="AG170" s="50"/>
      <c r="AH170" s="245" t="s">
        <v>3</v>
      </c>
      <c r="AI170" s="245"/>
      <c r="AJ170" s="245"/>
      <c r="AK170" s="245"/>
      <c r="AL170" s="245"/>
      <c r="AM170" s="245"/>
      <c r="AN170" s="245"/>
      <c r="AO170" s="245"/>
      <c r="AP170" s="49" t="s">
        <v>11</v>
      </c>
      <c r="AQ170" s="247">
        <v>820.75</v>
      </c>
      <c r="AR170" s="247"/>
      <c r="AS170" s="247"/>
      <c r="AT170" s="247"/>
      <c r="AU170" s="49" t="s">
        <v>319</v>
      </c>
      <c r="AV170" s="49"/>
      <c r="AW170" s="49"/>
      <c r="AX170" s="49"/>
      <c r="AY170" s="49"/>
      <c r="AZ170" s="49"/>
      <c r="BB170" s="51"/>
    </row>
    <row r="171" spans="3:86" x14ac:dyDescent="0.25">
      <c r="C171" s="46"/>
      <c r="E171" s="245" t="s">
        <v>322</v>
      </c>
      <c r="F171" s="245"/>
      <c r="G171" s="245"/>
      <c r="H171" s="245"/>
      <c r="I171" s="245"/>
      <c r="J171" s="49" t="s">
        <v>11</v>
      </c>
      <c r="K171" s="245" t="s">
        <v>673</v>
      </c>
      <c r="L171" s="245"/>
      <c r="M171" s="245"/>
      <c r="N171" s="245"/>
      <c r="O171" s="245"/>
      <c r="P171" s="245"/>
      <c r="Q171" s="245"/>
      <c r="R171" s="245"/>
      <c r="S171" s="245"/>
      <c r="T171" s="245"/>
      <c r="U171" s="245"/>
      <c r="V171" s="49"/>
      <c r="W171" s="49"/>
      <c r="X171" s="49"/>
      <c r="Y171" s="49"/>
      <c r="Z171" s="49"/>
      <c r="AA171" s="49"/>
      <c r="AB171" s="49"/>
      <c r="AC171" s="49"/>
      <c r="AD171" s="50"/>
      <c r="AE171" s="50"/>
      <c r="AF171" s="50"/>
      <c r="AG171" s="50"/>
      <c r="AH171" s="245" t="s">
        <v>4</v>
      </c>
      <c r="AI171" s="245"/>
      <c r="AJ171" s="245"/>
      <c r="AK171" s="245"/>
      <c r="AL171" s="245"/>
      <c r="AM171" s="245"/>
      <c r="AN171" s="245"/>
      <c r="AO171" s="245"/>
      <c r="AP171" s="49" t="s">
        <v>11</v>
      </c>
      <c r="AQ171" s="245">
        <v>2100</v>
      </c>
      <c r="AR171" s="245"/>
      <c r="AS171" s="245"/>
      <c r="AT171" s="245"/>
      <c r="AU171" s="49" t="s">
        <v>320</v>
      </c>
      <c r="AV171" s="49"/>
      <c r="AW171" s="49"/>
      <c r="AX171" s="49"/>
      <c r="AY171" s="49"/>
      <c r="AZ171" s="49"/>
      <c r="BB171" s="51"/>
    </row>
    <row r="172" spans="3:86" x14ac:dyDescent="0.25">
      <c r="C172" s="46"/>
      <c r="E172" s="245" t="s">
        <v>1</v>
      </c>
      <c r="F172" s="245"/>
      <c r="G172" s="245"/>
      <c r="H172" s="245"/>
      <c r="I172" s="245"/>
      <c r="J172" s="49" t="s">
        <v>11</v>
      </c>
      <c r="K172" s="245" t="s">
        <v>665</v>
      </c>
      <c r="L172" s="245"/>
      <c r="M172" s="245"/>
      <c r="N172" s="245"/>
      <c r="O172" s="245"/>
      <c r="P172" s="245"/>
      <c r="Q172" s="245"/>
      <c r="R172" s="245"/>
      <c r="S172" s="245"/>
      <c r="T172" s="245"/>
      <c r="U172" s="245"/>
      <c r="V172" s="49"/>
      <c r="W172" s="49"/>
      <c r="X172" s="49"/>
      <c r="Y172" s="49"/>
      <c r="Z172" s="49"/>
      <c r="AA172" s="49"/>
      <c r="AB172" s="49"/>
      <c r="AC172" s="49"/>
      <c r="AD172" s="50"/>
      <c r="AE172" s="50"/>
      <c r="AF172" s="50"/>
      <c r="AG172" s="50"/>
      <c r="AH172" s="245"/>
      <c r="AI172" s="245"/>
      <c r="AJ172" s="245"/>
      <c r="AK172" s="245"/>
      <c r="AL172" s="245"/>
      <c r="AM172" s="245"/>
      <c r="AN172" s="245"/>
      <c r="AO172" s="245"/>
      <c r="AP172" s="49"/>
      <c r="AQ172" s="246"/>
      <c r="AR172" s="246"/>
      <c r="AS172" s="246"/>
      <c r="AT172" s="246"/>
      <c r="AU172" s="49"/>
      <c r="AV172" s="49"/>
      <c r="AW172" s="49"/>
      <c r="AX172" s="49"/>
      <c r="AY172" s="49"/>
      <c r="AZ172" s="49"/>
      <c r="BB172" s="51"/>
    </row>
    <row r="173" spans="3:86" x14ac:dyDescent="0.25">
      <c r="C173" s="46"/>
      <c r="E173" s="245" t="s">
        <v>2</v>
      </c>
      <c r="F173" s="245"/>
      <c r="G173" s="245"/>
      <c r="H173" s="245"/>
      <c r="I173" s="245"/>
      <c r="J173" s="49" t="s">
        <v>11</v>
      </c>
      <c r="K173" s="245" t="s">
        <v>337</v>
      </c>
      <c r="L173" s="245"/>
      <c r="M173" s="245"/>
      <c r="N173" s="245"/>
      <c r="O173" s="245"/>
      <c r="P173" s="245"/>
      <c r="Q173" s="245"/>
      <c r="R173" s="245"/>
      <c r="S173" s="245"/>
      <c r="T173" s="245"/>
      <c r="U173" s="245"/>
      <c r="V173" s="49"/>
      <c r="W173" s="49"/>
      <c r="X173" s="49"/>
      <c r="Y173" s="49"/>
      <c r="Z173" s="49"/>
      <c r="AA173" s="49"/>
      <c r="AB173" s="49"/>
      <c r="AC173" s="49"/>
      <c r="AD173" s="49"/>
      <c r="AE173" s="49"/>
      <c r="AF173" s="49"/>
      <c r="AG173" s="49"/>
      <c r="AH173" s="245"/>
      <c r="AI173" s="245"/>
      <c r="AJ173" s="245"/>
      <c r="AK173" s="245"/>
      <c r="AL173" s="245"/>
      <c r="AM173" s="245"/>
      <c r="AN173" s="245"/>
      <c r="AO173" s="245"/>
      <c r="AP173" s="49"/>
      <c r="AQ173" s="49"/>
      <c r="AR173" s="49"/>
      <c r="AS173" s="49"/>
      <c r="AT173" s="49"/>
      <c r="AU173" s="49"/>
      <c r="AV173" s="49"/>
      <c r="AW173" s="49"/>
      <c r="AX173" s="49"/>
      <c r="AY173" s="49"/>
      <c r="AZ173" s="49"/>
      <c r="BB173" s="51"/>
    </row>
    <row r="174" spans="3:86" x14ac:dyDescent="0.25">
      <c r="C174" s="46"/>
      <c r="BB174" s="51"/>
    </row>
    <row r="175" spans="3:86" x14ac:dyDescent="0.25">
      <c r="C175" s="46"/>
      <c r="BB175" s="51"/>
    </row>
    <row r="176" spans="3:86" x14ac:dyDescent="0.25">
      <c r="C176" s="46"/>
      <c r="BB176" s="51"/>
    </row>
    <row r="177" spans="3:54" x14ac:dyDescent="0.25">
      <c r="C177" s="46"/>
      <c r="E177" s="208" t="s">
        <v>28</v>
      </c>
      <c r="F177" s="209"/>
      <c r="G177" s="209"/>
      <c r="H177" s="209"/>
      <c r="I177" s="209"/>
      <c r="J177" s="209"/>
      <c r="K177" s="210" t="str">
        <f t="shared" ref="K177:K182" si="19">VLOOKUP(E177,$CE$1:$CH$1002,2,FALSE)</f>
        <v>NOVACRON RED S-B</v>
      </c>
      <c r="L177" s="210"/>
      <c r="M177" s="210"/>
      <c r="N177" s="210"/>
      <c r="O177" s="210"/>
      <c r="P177" s="210"/>
      <c r="Q177" s="210"/>
      <c r="R177" s="210"/>
      <c r="S177" s="210"/>
      <c r="T177" s="210"/>
      <c r="U177" s="210"/>
      <c r="V177" s="210"/>
      <c r="W177" s="210"/>
      <c r="X177" s="210"/>
      <c r="Y177" s="164"/>
      <c r="Z177" s="234">
        <v>1.5</v>
      </c>
      <c r="AA177" s="234"/>
      <c r="AB177" s="234"/>
      <c r="AC177" s="234"/>
      <c r="AD177" s="234"/>
      <c r="AE177" s="234"/>
      <c r="AF177" s="210" t="s">
        <v>315</v>
      </c>
      <c r="AG177" s="210"/>
      <c r="AH177" s="235">
        <v>1231.1199999999999</v>
      </c>
      <c r="AI177" s="235"/>
      <c r="AJ177" s="235"/>
      <c r="AK177" s="235"/>
      <c r="AL177" s="235"/>
      <c r="AM177" s="235"/>
      <c r="AN177" s="52" t="s">
        <v>316</v>
      </c>
      <c r="AO177" s="52"/>
      <c r="AP177" s="213">
        <f t="shared" ref="AP177:AP182" si="20">(AH177*VLOOKUP(E177,$CE$1:$CH$1002,4,FALSE))/1000</f>
        <v>133345.438776</v>
      </c>
      <c r="AQ177" s="213"/>
      <c r="AR177" s="213"/>
      <c r="AS177" s="213"/>
      <c r="AT177" s="213"/>
      <c r="AU177" s="213"/>
      <c r="AV177" s="213"/>
      <c r="AW177" s="213"/>
      <c r="AX177" s="213"/>
      <c r="AY177" s="213"/>
      <c r="AZ177" s="214"/>
      <c r="BB177" s="51"/>
    </row>
    <row r="178" spans="3:54" x14ac:dyDescent="0.25">
      <c r="C178" s="46"/>
      <c r="E178" s="200" t="s">
        <v>45</v>
      </c>
      <c r="F178" s="243"/>
      <c r="G178" s="243"/>
      <c r="H178" s="243"/>
      <c r="I178" s="243"/>
      <c r="J178" s="243"/>
      <c r="K178" s="230" t="str">
        <f t="shared" si="19"/>
        <v>NOVACRON SUPER BLACK G</v>
      </c>
      <c r="L178" s="230"/>
      <c r="M178" s="230"/>
      <c r="N178" s="230"/>
      <c r="O178" s="230"/>
      <c r="P178" s="230"/>
      <c r="Q178" s="230"/>
      <c r="R178" s="230"/>
      <c r="S178" s="230"/>
      <c r="T178" s="230"/>
      <c r="U178" s="230"/>
      <c r="V178" s="230"/>
      <c r="W178" s="230"/>
      <c r="X178" s="230"/>
      <c r="Y178" s="168"/>
      <c r="Z178" s="232">
        <v>38</v>
      </c>
      <c r="AA178" s="232"/>
      <c r="AB178" s="232"/>
      <c r="AC178" s="232"/>
      <c r="AD178" s="232"/>
      <c r="AE178" s="232"/>
      <c r="AF178" s="230" t="s">
        <v>315</v>
      </c>
      <c r="AG178" s="230"/>
      <c r="AH178" s="244">
        <v>31188.43</v>
      </c>
      <c r="AI178" s="244"/>
      <c r="AJ178" s="244"/>
      <c r="AK178" s="244"/>
      <c r="AL178" s="244"/>
      <c r="AM178" s="244"/>
      <c r="AN178" s="41" t="s">
        <v>316</v>
      </c>
      <c r="AP178" s="242">
        <f t="shared" si="20"/>
        <v>4276674.7900968008</v>
      </c>
      <c r="AQ178" s="242"/>
      <c r="AR178" s="242"/>
      <c r="AS178" s="242"/>
      <c r="AT178" s="242"/>
      <c r="AU178" s="242"/>
      <c r="AV178" s="242"/>
      <c r="AW178" s="242"/>
      <c r="AX178" s="242"/>
      <c r="AY178" s="242"/>
      <c r="AZ178" s="206"/>
      <c r="BB178" s="51"/>
    </row>
    <row r="179" spans="3:54" x14ac:dyDescent="0.25">
      <c r="C179" s="46"/>
      <c r="E179" s="200" t="s">
        <v>73</v>
      </c>
      <c r="F179" s="243"/>
      <c r="G179" s="243"/>
      <c r="H179" s="243"/>
      <c r="I179" s="243"/>
      <c r="J179" s="243"/>
      <c r="K179" s="230" t="str">
        <f t="shared" si="19"/>
        <v>NOVACRON SUPER BLACK R</v>
      </c>
      <c r="L179" s="230"/>
      <c r="M179" s="230"/>
      <c r="N179" s="230"/>
      <c r="O179" s="230"/>
      <c r="P179" s="230"/>
      <c r="Q179" s="230"/>
      <c r="R179" s="230"/>
      <c r="S179" s="230"/>
      <c r="T179" s="230"/>
      <c r="U179" s="230"/>
      <c r="V179" s="230"/>
      <c r="W179" s="230"/>
      <c r="X179" s="230"/>
      <c r="Y179" s="168"/>
      <c r="Z179" s="232">
        <v>30</v>
      </c>
      <c r="AA179" s="232"/>
      <c r="AB179" s="232"/>
      <c r="AC179" s="232"/>
      <c r="AD179" s="232"/>
      <c r="AE179" s="232"/>
      <c r="AF179" s="230" t="s">
        <v>315</v>
      </c>
      <c r="AG179" s="230"/>
      <c r="AH179" s="244">
        <v>24622.44</v>
      </c>
      <c r="AI179" s="244"/>
      <c r="AJ179" s="244"/>
      <c r="AK179" s="244"/>
      <c r="AL179" s="244"/>
      <c r="AM179" s="244"/>
      <c r="AN179" s="41" t="s">
        <v>316</v>
      </c>
      <c r="AP179" s="242">
        <f t="shared" si="20"/>
        <v>3551976.5627880003</v>
      </c>
      <c r="AQ179" s="242"/>
      <c r="AR179" s="242"/>
      <c r="AS179" s="242"/>
      <c r="AT179" s="242"/>
      <c r="AU179" s="242"/>
      <c r="AV179" s="242"/>
      <c r="AW179" s="242"/>
      <c r="AX179" s="242"/>
      <c r="AY179" s="242"/>
      <c r="AZ179" s="206"/>
      <c r="BB179" s="51"/>
    </row>
    <row r="180" spans="3:54" x14ac:dyDescent="0.25">
      <c r="C180" s="46"/>
      <c r="E180" s="216" t="s">
        <v>8</v>
      </c>
      <c r="F180" s="217"/>
      <c r="G180" s="217"/>
      <c r="H180" s="217"/>
      <c r="I180" s="217"/>
      <c r="J180" s="217"/>
      <c r="K180" s="218" t="str">
        <f t="shared" si="19"/>
        <v>FIMBIL EAS 40 NEW</v>
      </c>
      <c r="L180" s="218"/>
      <c r="M180" s="218"/>
      <c r="N180" s="218"/>
      <c r="O180" s="218"/>
      <c r="P180" s="218"/>
      <c r="Q180" s="218"/>
      <c r="R180" s="218"/>
      <c r="S180" s="218"/>
      <c r="T180" s="218"/>
      <c r="U180" s="218"/>
      <c r="V180" s="218"/>
      <c r="W180" s="218"/>
      <c r="X180" s="218"/>
      <c r="Y180" s="166"/>
      <c r="Z180" s="236">
        <v>4</v>
      </c>
      <c r="AA180" s="236"/>
      <c r="AB180" s="236"/>
      <c r="AC180" s="236"/>
      <c r="AD180" s="236"/>
      <c r="AE180" s="236"/>
      <c r="AF180" s="218" t="s">
        <v>315</v>
      </c>
      <c r="AG180" s="218"/>
      <c r="AH180" s="220">
        <v>3282.99</v>
      </c>
      <c r="AI180" s="220"/>
      <c r="AJ180" s="220"/>
      <c r="AK180" s="220"/>
      <c r="AL180" s="220"/>
      <c r="AM180" s="220"/>
      <c r="AN180" s="55" t="s">
        <v>316</v>
      </c>
      <c r="AO180" s="55"/>
      <c r="AP180" s="221">
        <f t="shared" si="20"/>
        <v>67721.977338600002</v>
      </c>
      <c r="AQ180" s="221"/>
      <c r="AR180" s="221"/>
      <c r="AS180" s="221"/>
      <c r="AT180" s="221"/>
      <c r="AU180" s="221"/>
      <c r="AV180" s="221"/>
      <c r="AW180" s="221"/>
      <c r="AX180" s="221"/>
      <c r="AY180" s="221"/>
      <c r="AZ180" s="222"/>
      <c r="BB180" s="51"/>
    </row>
    <row r="181" spans="3:54" x14ac:dyDescent="0.25">
      <c r="C181" s="46"/>
      <c r="E181" s="200" t="s">
        <v>183</v>
      </c>
      <c r="F181" s="243"/>
      <c r="G181" s="243"/>
      <c r="H181" s="243"/>
      <c r="I181" s="243"/>
      <c r="J181" s="243"/>
      <c r="K181" s="230" t="str">
        <f t="shared" si="19"/>
        <v>CAUSTIC SODA LIQ</v>
      </c>
      <c r="L181" s="230"/>
      <c r="M181" s="230"/>
      <c r="N181" s="230"/>
      <c r="O181" s="230"/>
      <c r="P181" s="230"/>
      <c r="Q181" s="230"/>
      <c r="R181" s="230"/>
      <c r="S181" s="230"/>
      <c r="T181" s="230"/>
      <c r="U181" s="230"/>
      <c r="V181" s="230"/>
      <c r="W181" s="230"/>
      <c r="X181" s="230"/>
      <c r="Y181" s="168"/>
      <c r="Z181" s="232">
        <v>15</v>
      </c>
      <c r="AA181" s="232"/>
      <c r="AB181" s="232"/>
      <c r="AC181" s="232"/>
      <c r="AD181" s="232"/>
      <c r="AE181" s="232"/>
      <c r="AF181" s="230" t="s">
        <v>315</v>
      </c>
      <c r="AG181" s="230"/>
      <c r="AH181" s="244">
        <v>12311.22</v>
      </c>
      <c r="AI181" s="244"/>
      <c r="AJ181" s="244"/>
      <c r="AK181" s="244"/>
      <c r="AL181" s="244"/>
      <c r="AM181" s="244"/>
      <c r="AN181" s="41" t="s">
        <v>316</v>
      </c>
      <c r="AP181" s="242">
        <f t="shared" si="20"/>
        <v>105223.99733999999</v>
      </c>
      <c r="AQ181" s="242"/>
      <c r="AR181" s="242"/>
      <c r="AS181" s="242"/>
      <c r="AT181" s="242"/>
      <c r="AU181" s="242"/>
      <c r="AV181" s="242"/>
      <c r="AW181" s="242"/>
      <c r="AX181" s="242"/>
      <c r="AY181" s="242"/>
      <c r="AZ181" s="206"/>
      <c r="BB181" s="51"/>
    </row>
    <row r="182" spans="3:54" x14ac:dyDescent="0.25">
      <c r="C182" s="46"/>
      <c r="E182" s="223" t="s">
        <v>10</v>
      </c>
      <c r="F182" s="224"/>
      <c r="G182" s="224"/>
      <c r="H182" s="224"/>
      <c r="I182" s="224"/>
      <c r="J182" s="224"/>
      <c r="K182" s="225" t="str">
        <f t="shared" si="19"/>
        <v>SODA ASH</v>
      </c>
      <c r="L182" s="225"/>
      <c r="M182" s="225"/>
      <c r="N182" s="225"/>
      <c r="O182" s="225"/>
      <c r="P182" s="225"/>
      <c r="Q182" s="225"/>
      <c r="R182" s="225"/>
      <c r="S182" s="225"/>
      <c r="T182" s="225"/>
      <c r="U182" s="225"/>
      <c r="V182" s="225"/>
      <c r="W182" s="225"/>
      <c r="X182" s="225"/>
      <c r="Y182" s="167"/>
      <c r="Z182" s="237">
        <v>20</v>
      </c>
      <c r="AA182" s="237"/>
      <c r="AB182" s="237"/>
      <c r="AC182" s="237"/>
      <c r="AD182" s="237"/>
      <c r="AE182" s="237"/>
      <c r="AF182" s="225" t="s">
        <v>315</v>
      </c>
      <c r="AG182" s="225"/>
      <c r="AH182" s="238">
        <v>16414.96</v>
      </c>
      <c r="AI182" s="238"/>
      <c r="AJ182" s="238"/>
      <c r="AK182" s="238"/>
      <c r="AL182" s="238"/>
      <c r="AM182" s="238"/>
      <c r="AN182" s="54" t="s">
        <v>316</v>
      </c>
      <c r="AO182" s="54"/>
      <c r="AP182" s="228">
        <f t="shared" si="20"/>
        <v>145764.84479999999</v>
      </c>
      <c r="AQ182" s="228"/>
      <c r="AR182" s="228"/>
      <c r="AS182" s="228"/>
      <c r="AT182" s="228"/>
      <c r="AU182" s="228"/>
      <c r="AV182" s="228"/>
      <c r="AW182" s="228"/>
      <c r="AX182" s="228"/>
      <c r="AY182" s="228"/>
      <c r="AZ182" s="229"/>
      <c r="BB182" s="51"/>
    </row>
    <row r="183" spans="3:54" x14ac:dyDescent="0.25">
      <c r="C183" s="46"/>
      <c r="E183" s="169"/>
      <c r="F183" s="169"/>
      <c r="G183" s="169"/>
      <c r="H183" s="169"/>
      <c r="I183" s="169"/>
      <c r="J183" s="169"/>
      <c r="K183" s="168"/>
      <c r="L183" s="168"/>
      <c r="M183" s="168"/>
      <c r="N183" s="168"/>
      <c r="O183" s="168"/>
      <c r="P183" s="168"/>
      <c r="Q183" s="168"/>
      <c r="R183" s="168"/>
      <c r="S183" s="168"/>
      <c r="T183" s="168"/>
      <c r="U183" s="168"/>
      <c r="V183" s="168"/>
      <c r="W183" s="168"/>
      <c r="X183" s="168"/>
      <c r="Y183" s="168"/>
      <c r="Z183" s="111"/>
      <c r="AA183" s="111"/>
      <c r="AB183" s="111"/>
      <c r="AC183" s="111"/>
      <c r="AD183" s="111"/>
      <c r="AE183" s="111"/>
      <c r="AF183" s="168"/>
      <c r="AG183" s="168"/>
      <c r="AH183" s="169"/>
      <c r="AI183" s="169"/>
      <c r="AJ183" s="169"/>
      <c r="AK183" s="169"/>
      <c r="AL183" s="169"/>
      <c r="AM183" s="169"/>
      <c r="AP183" s="112"/>
      <c r="AQ183" s="112"/>
      <c r="AR183" s="112"/>
      <c r="AS183" s="112"/>
      <c r="AT183" s="112"/>
      <c r="AU183" s="112"/>
      <c r="AV183" s="112"/>
      <c r="AW183" s="112"/>
      <c r="AX183" s="112"/>
      <c r="AY183" s="112"/>
      <c r="AZ183" s="112"/>
      <c r="BB183" s="51"/>
    </row>
    <row r="184" spans="3:54" x14ac:dyDescent="0.25">
      <c r="C184" s="46"/>
      <c r="E184" s="169"/>
      <c r="F184" s="169"/>
      <c r="G184" s="169"/>
      <c r="H184" s="169"/>
      <c r="I184" s="169"/>
      <c r="J184" s="169"/>
      <c r="K184" s="168"/>
      <c r="L184" s="168"/>
      <c r="M184" s="168"/>
      <c r="N184" s="168"/>
      <c r="O184" s="168"/>
      <c r="P184" s="168"/>
      <c r="Q184" s="168"/>
      <c r="R184" s="168"/>
      <c r="S184" s="168"/>
      <c r="T184" s="168"/>
      <c r="U184" s="168"/>
      <c r="V184" s="168"/>
      <c r="W184" s="168"/>
      <c r="X184" s="168"/>
      <c r="Y184" s="168"/>
      <c r="Z184" s="111"/>
      <c r="AA184" s="111"/>
      <c r="AB184" s="111"/>
      <c r="AC184" s="111"/>
      <c r="AD184" s="111"/>
      <c r="AE184" s="111"/>
      <c r="AF184" s="168"/>
      <c r="AG184" s="168"/>
      <c r="AH184" s="169"/>
      <c r="AI184" s="169"/>
      <c r="AJ184" s="169"/>
      <c r="AK184" s="59"/>
      <c r="AL184" s="230" t="s">
        <v>318</v>
      </c>
      <c r="AM184" s="230"/>
      <c r="AN184" s="230"/>
      <c r="AO184" s="230"/>
      <c r="AP184" s="112" t="s">
        <v>11</v>
      </c>
      <c r="AQ184" s="242">
        <f>SUM(AP177:AZ182)</f>
        <v>8280707.6111394018</v>
      </c>
      <c r="AR184" s="242"/>
      <c r="AS184" s="242"/>
      <c r="AT184" s="242"/>
      <c r="AU184" s="242"/>
      <c r="AV184" s="242"/>
      <c r="AW184" s="242"/>
      <c r="AX184" s="242"/>
      <c r="AY184" s="242"/>
      <c r="AZ184" s="242"/>
      <c r="BB184" s="51"/>
    </row>
    <row r="185" spans="3:54" x14ac:dyDescent="0.25">
      <c r="C185" s="46"/>
      <c r="E185" s="169"/>
      <c r="F185" s="169"/>
      <c r="G185" s="169"/>
      <c r="H185" s="169"/>
      <c r="I185" s="169"/>
      <c r="J185" s="169"/>
      <c r="K185" s="168"/>
      <c r="L185" s="168"/>
      <c r="M185" s="168"/>
      <c r="N185" s="168"/>
      <c r="O185" s="168"/>
      <c r="P185" s="168"/>
      <c r="Q185" s="168"/>
      <c r="R185" s="168"/>
      <c r="S185" s="168"/>
      <c r="T185" s="168"/>
      <c r="U185" s="168"/>
      <c r="V185" s="168"/>
      <c r="W185" s="168"/>
      <c r="X185" s="168"/>
      <c r="Y185" s="168"/>
      <c r="Z185" s="111"/>
      <c r="AA185" s="111"/>
      <c r="AB185" s="111"/>
      <c r="AC185" s="111"/>
      <c r="AD185" s="111"/>
      <c r="AE185" s="111"/>
      <c r="AF185" s="168"/>
      <c r="AG185" s="168"/>
      <c r="AH185" s="169"/>
      <c r="AI185" s="169"/>
      <c r="AJ185" s="169"/>
      <c r="AK185" s="59"/>
      <c r="AL185" s="230" t="s">
        <v>317</v>
      </c>
      <c r="AM185" s="230"/>
      <c r="AN185" s="230"/>
      <c r="AO185" s="230"/>
      <c r="AP185" s="112" t="s">
        <v>11</v>
      </c>
      <c r="AQ185" s="242">
        <f>AQ184/AQ171</f>
        <v>3943.1941005425724</v>
      </c>
      <c r="AR185" s="242"/>
      <c r="AS185" s="242"/>
      <c r="AT185" s="242"/>
      <c r="AU185" s="242"/>
      <c r="AV185" s="242"/>
      <c r="AW185" s="242"/>
      <c r="AX185" s="242"/>
      <c r="AY185" s="242"/>
      <c r="AZ185" s="242"/>
      <c r="BB185" s="51"/>
    </row>
    <row r="186" spans="3:54" ht="17.25" thickBot="1" x14ac:dyDescent="0.3">
      <c r="C186" s="60"/>
      <c r="D186" s="61"/>
      <c r="E186" s="88"/>
      <c r="F186" s="88"/>
      <c r="G186" s="88"/>
      <c r="H186" s="88"/>
      <c r="I186" s="88"/>
      <c r="J186" s="88"/>
      <c r="K186" s="89"/>
      <c r="L186" s="89"/>
      <c r="M186" s="89"/>
      <c r="N186" s="89"/>
      <c r="O186" s="89"/>
      <c r="P186" s="89"/>
      <c r="Q186" s="89"/>
      <c r="R186" s="89"/>
      <c r="S186" s="89"/>
      <c r="T186" s="89"/>
      <c r="U186" s="89"/>
      <c r="V186" s="89"/>
      <c r="W186" s="89"/>
      <c r="X186" s="89"/>
      <c r="Y186" s="89"/>
      <c r="Z186" s="90"/>
      <c r="AA186" s="90"/>
      <c r="AB186" s="90"/>
      <c r="AC186" s="90"/>
      <c r="AD186" s="90"/>
      <c r="AE186" s="90"/>
      <c r="AF186" s="89"/>
      <c r="AG186" s="89"/>
      <c r="AH186" s="88"/>
      <c r="AI186" s="88"/>
      <c r="AJ186" s="88"/>
      <c r="AK186" s="88"/>
      <c r="AL186" s="88"/>
      <c r="AM186" s="88"/>
      <c r="AN186" s="61"/>
      <c r="AO186" s="61"/>
      <c r="AP186" s="61"/>
      <c r="AQ186" s="88"/>
      <c r="AR186" s="88"/>
      <c r="AS186" s="88"/>
      <c r="AT186" s="88"/>
      <c r="AU186" s="88"/>
      <c r="AV186" s="88"/>
      <c r="AW186" s="88"/>
      <c r="AX186" s="88"/>
      <c r="AY186" s="88"/>
      <c r="AZ186" s="88"/>
      <c r="BA186" s="61"/>
      <c r="BB186" s="62"/>
    </row>
    <row r="376" spans="60:60" x14ac:dyDescent="0.25">
      <c r="BH376" s="42" t="s">
        <v>374</v>
      </c>
    </row>
  </sheetData>
  <mergeCells count="500">
    <mergeCell ref="CG1:CH1"/>
    <mergeCell ref="CG2:CH2"/>
    <mergeCell ref="E3:I3"/>
    <mergeCell ref="K3:U3"/>
    <mergeCell ref="AH3:AO3"/>
    <mergeCell ref="AQ3:AT3"/>
    <mergeCell ref="E4:I4"/>
    <mergeCell ref="K4:U4"/>
    <mergeCell ref="AH4:AO4"/>
    <mergeCell ref="AQ4:AT4"/>
    <mergeCell ref="E5:I5"/>
    <mergeCell ref="K5:U5"/>
    <mergeCell ref="AH5:AO5"/>
    <mergeCell ref="AQ5:AT5"/>
    <mergeCell ref="CE1:CE3"/>
    <mergeCell ref="E11:J11"/>
    <mergeCell ref="K11:X11"/>
    <mergeCell ref="Z11:AE11"/>
    <mergeCell ref="AF11:AG11"/>
    <mergeCell ref="AH11:AM11"/>
    <mergeCell ref="AP11:AZ11"/>
    <mergeCell ref="CE5:CF5"/>
    <mergeCell ref="E6:I6"/>
    <mergeCell ref="AH6:AO6"/>
    <mergeCell ref="E10:J10"/>
    <mergeCell ref="K10:X10"/>
    <mergeCell ref="Z10:AE10"/>
    <mergeCell ref="AF10:AG10"/>
    <mergeCell ref="AH10:AM10"/>
    <mergeCell ref="AP10:AZ10"/>
    <mergeCell ref="CF1:CF3"/>
    <mergeCell ref="E13:J13"/>
    <mergeCell ref="K13:X13"/>
    <mergeCell ref="Z13:AE13"/>
    <mergeCell ref="AF13:AG13"/>
    <mergeCell ref="AH13:AM13"/>
    <mergeCell ref="AP13:AZ13"/>
    <mergeCell ref="E12:J12"/>
    <mergeCell ref="K12:X12"/>
    <mergeCell ref="Z12:AE12"/>
    <mergeCell ref="AF12:AG12"/>
    <mergeCell ref="AH12:AM12"/>
    <mergeCell ref="AP12:AZ12"/>
    <mergeCell ref="E15:J15"/>
    <mergeCell ref="K15:X15"/>
    <mergeCell ref="Z15:AE15"/>
    <mergeCell ref="AF15:AG15"/>
    <mergeCell ref="AH15:AM15"/>
    <mergeCell ref="AP15:AZ15"/>
    <mergeCell ref="E14:J14"/>
    <mergeCell ref="K14:X14"/>
    <mergeCell ref="Z14:AE14"/>
    <mergeCell ref="AF14:AG14"/>
    <mergeCell ref="AH14:AM14"/>
    <mergeCell ref="AP14:AZ14"/>
    <mergeCell ref="E25:I25"/>
    <mergeCell ref="K25:U25"/>
    <mergeCell ref="AH25:AO25"/>
    <mergeCell ref="AQ25:AT25"/>
    <mergeCell ref="E26:I26"/>
    <mergeCell ref="K26:U26"/>
    <mergeCell ref="AH26:AO26"/>
    <mergeCell ref="AQ26:AT26"/>
    <mergeCell ref="AL17:AO17"/>
    <mergeCell ref="AQ17:AZ17"/>
    <mergeCell ref="AL18:AO18"/>
    <mergeCell ref="AQ18:AZ18"/>
    <mergeCell ref="E24:I24"/>
    <mergeCell ref="K24:U24"/>
    <mergeCell ref="AH24:AO24"/>
    <mergeCell ref="AQ24:AT24"/>
    <mergeCell ref="AP31:AZ31"/>
    <mergeCell ref="E32:J32"/>
    <mergeCell ref="K32:X32"/>
    <mergeCell ref="Z32:AE32"/>
    <mergeCell ref="AF32:AG32"/>
    <mergeCell ref="AH32:AM32"/>
    <mergeCell ref="AP32:AZ32"/>
    <mergeCell ref="E27:I27"/>
    <mergeCell ref="AH27:AO27"/>
    <mergeCell ref="E31:J31"/>
    <mergeCell ref="K31:X31"/>
    <mergeCell ref="Z31:AE31"/>
    <mergeCell ref="AF31:AG31"/>
    <mergeCell ref="AH31:AM31"/>
    <mergeCell ref="E34:J34"/>
    <mergeCell ref="K34:X34"/>
    <mergeCell ref="Z34:AE34"/>
    <mergeCell ref="AF34:AG34"/>
    <mergeCell ref="AH34:AM34"/>
    <mergeCell ref="AP34:AZ34"/>
    <mergeCell ref="E33:J33"/>
    <mergeCell ref="K33:X33"/>
    <mergeCell ref="Z33:AE33"/>
    <mergeCell ref="AF33:AG33"/>
    <mergeCell ref="AH33:AM33"/>
    <mergeCell ref="AP33:AZ33"/>
    <mergeCell ref="E36:J36"/>
    <mergeCell ref="K36:X36"/>
    <mergeCell ref="Z36:AE36"/>
    <mergeCell ref="AF36:AG36"/>
    <mergeCell ref="AH36:AM36"/>
    <mergeCell ref="AP36:AZ36"/>
    <mergeCell ref="E35:J35"/>
    <mergeCell ref="K35:X35"/>
    <mergeCell ref="Z35:AE35"/>
    <mergeCell ref="AF35:AG35"/>
    <mergeCell ref="AH35:AM35"/>
    <mergeCell ref="AP35:AZ35"/>
    <mergeCell ref="E46:I46"/>
    <mergeCell ref="K46:U46"/>
    <mergeCell ref="AH46:AO46"/>
    <mergeCell ref="AQ46:AT46"/>
    <mergeCell ref="E47:I47"/>
    <mergeCell ref="K47:U47"/>
    <mergeCell ref="AH47:AO47"/>
    <mergeCell ref="AQ47:AT47"/>
    <mergeCell ref="AL38:AO38"/>
    <mergeCell ref="AQ38:AZ38"/>
    <mergeCell ref="AL39:AO39"/>
    <mergeCell ref="AQ39:AZ39"/>
    <mergeCell ref="E45:I45"/>
    <mergeCell ref="K45:U45"/>
    <mergeCell ref="AH45:AO45"/>
    <mergeCell ref="AQ45:AT45"/>
    <mergeCell ref="AP52:AZ52"/>
    <mergeCell ref="E53:J53"/>
    <mergeCell ref="K53:X53"/>
    <mergeCell ref="Z53:AE53"/>
    <mergeCell ref="AF53:AG53"/>
    <mergeCell ref="AH53:AM53"/>
    <mergeCell ref="AP53:AZ53"/>
    <mergeCell ref="E48:I48"/>
    <mergeCell ref="AH48:AO48"/>
    <mergeCell ref="E52:J52"/>
    <mergeCell ref="K52:X52"/>
    <mergeCell ref="Z52:AE52"/>
    <mergeCell ref="AF52:AG52"/>
    <mergeCell ref="AH52:AM52"/>
    <mergeCell ref="E55:J55"/>
    <mergeCell ref="K55:X55"/>
    <mergeCell ref="Z55:AE55"/>
    <mergeCell ref="AF55:AG55"/>
    <mergeCell ref="AH55:AM55"/>
    <mergeCell ref="AP55:AZ55"/>
    <mergeCell ref="E54:J54"/>
    <mergeCell ref="K54:X54"/>
    <mergeCell ref="Z54:AE54"/>
    <mergeCell ref="AF54:AG54"/>
    <mergeCell ref="AH54:AM54"/>
    <mergeCell ref="AP54:AZ54"/>
    <mergeCell ref="E57:J57"/>
    <mergeCell ref="K57:X57"/>
    <mergeCell ref="Z57:AE57"/>
    <mergeCell ref="AF57:AG57"/>
    <mergeCell ref="AH57:AM57"/>
    <mergeCell ref="AP57:AZ57"/>
    <mergeCell ref="E56:J56"/>
    <mergeCell ref="K56:X56"/>
    <mergeCell ref="Z56:AE56"/>
    <mergeCell ref="AF56:AG56"/>
    <mergeCell ref="AH56:AM56"/>
    <mergeCell ref="AP56:AZ56"/>
    <mergeCell ref="E66:I66"/>
    <mergeCell ref="K66:U66"/>
    <mergeCell ref="AH66:AO66"/>
    <mergeCell ref="AQ66:AT66"/>
    <mergeCell ref="E67:I67"/>
    <mergeCell ref="K67:U67"/>
    <mergeCell ref="AH67:AO67"/>
    <mergeCell ref="AQ67:AT67"/>
    <mergeCell ref="AL59:AO59"/>
    <mergeCell ref="AQ59:AZ59"/>
    <mergeCell ref="AL60:AO60"/>
    <mergeCell ref="AQ60:AZ60"/>
    <mergeCell ref="E65:I65"/>
    <mergeCell ref="K65:U65"/>
    <mergeCell ref="AH65:AO65"/>
    <mergeCell ref="AQ65:AT65"/>
    <mergeCell ref="AP72:AZ72"/>
    <mergeCell ref="E73:J73"/>
    <mergeCell ref="K73:X73"/>
    <mergeCell ref="Z73:AE73"/>
    <mergeCell ref="AF73:AG73"/>
    <mergeCell ref="AH73:AM73"/>
    <mergeCell ref="AP73:AZ73"/>
    <mergeCell ref="E68:I68"/>
    <mergeCell ref="AH68:AO68"/>
    <mergeCell ref="E72:J72"/>
    <mergeCell ref="K72:X72"/>
    <mergeCell ref="Z72:AE72"/>
    <mergeCell ref="AF72:AG72"/>
    <mergeCell ref="AH72:AM72"/>
    <mergeCell ref="E75:J75"/>
    <mergeCell ref="K75:X75"/>
    <mergeCell ref="Z75:AE75"/>
    <mergeCell ref="AF75:AG75"/>
    <mergeCell ref="AH75:AM75"/>
    <mergeCell ref="AP75:AZ75"/>
    <mergeCell ref="E74:J74"/>
    <mergeCell ref="K74:X74"/>
    <mergeCell ref="Z74:AE74"/>
    <mergeCell ref="AF74:AG74"/>
    <mergeCell ref="AH74:AM74"/>
    <mergeCell ref="AP74:AZ74"/>
    <mergeCell ref="E77:J77"/>
    <mergeCell ref="K77:X77"/>
    <mergeCell ref="Z77:AE77"/>
    <mergeCell ref="AF77:AG77"/>
    <mergeCell ref="AH77:AM77"/>
    <mergeCell ref="AP77:AZ77"/>
    <mergeCell ref="E76:J76"/>
    <mergeCell ref="K76:X76"/>
    <mergeCell ref="Z76:AE76"/>
    <mergeCell ref="AF76:AG76"/>
    <mergeCell ref="AH76:AM76"/>
    <mergeCell ref="AP76:AZ76"/>
    <mergeCell ref="E87:I87"/>
    <mergeCell ref="K87:U87"/>
    <mergeCell ref="AH87:AO87"/>
    <mergeCell ref="AQ87:AT87"/>
    <mergeCell ref="E88:I88"/>
    <mergeCell ref="K88:U88"/>
    <mergeCell ref="AH88:AO88"/>
    <mergeCell ref="AQ88:AT88"/>
    <mergeCell ref="AL79:AO79"/>
    <mergeCell ref="AQ79:AZ79"/>
    <mergeCell ref="AL80:AO80"/>
    <mergeCell ref="AQ80:AZ80"/>
    <mergeCell ref="E86:I86"/>
    <mergeCell ref="K86:U86"/>
    <mergeCell ref="AH86:AO86"/>
    <mergeCell ref="AQ86:AT86"/>
    <mergeCell ref="AP93:AZ93"/>
    <mergeCell ref="E94:J94"/>
    <mergeCell ref="K94:X94"/>
    <mergeCell ref="Z94:AE94"/>
    <mergeCell ref="AF94:AG94"/>
    <mergeCell ref="AH94:AM94"/>
    <mergeCell ref="AP94:AZ94"/>
    <mergeCell ref="E89:I89"/>
    <mergeCell ref="AH89:AO89"/>
    <mergeCell ref="E93:J93"/>
    <mergeCell ref="K93:X93"/>
    <mergeCell ref="Z93:AE93"/>
    <mergeCell ref="AF93:AG93"/>
    <mergeCell ref="AH93:AM93"/>
    <mergeCell ref="E96:J96"/>
    <mergeCell ref="K96:X96"/>
    <mergeCell ref="Z96:AE96"/>
    <mergeCell ref="AF96:AG96"/>
    <mergeCell ref="AH96:AM96"/>
    <mergeCell ref="AP96:AZ96"/>
    <mergeCell ref="E95:J95"/>
    <mergeCell ref="K95:X95"/>
    <mergeCell ref="Z95:AE95"/>
    <mergeCell ref="AF95:AG95"/>
    <mergeCell ref="AH95:AM95"/>
    <mergeCell ref="AP95:AZ95"/>
    <mergeCell ref="E98:J98"/>
    <mergeCell ref="K98:X98"/>
    <mergeCell ref="Z98:AE98"/>
    <mergeCell ref="AF98:AG98"/>
    <mergeCell ref="AH98:AM98"/>
    <mergeCell ref="AP98:AZ98"/>
    <mergeCell ref="E97:J97"/>
    <mergeCell ref="K97:X97"/>
    <mergeCell ref="Z97:AE97"/>
    <mergeCell ref="AF97:AG97"/>
    <mergeCell ref="AH97:AM97"/>
    <mergeCell ref="AP97:AZ97"/>
    <mergeCell ref="E108:I108"/>
    <mergeCell ref="K108:U108"/>
    <mergeCell ref="AH108:AO108"/>
    <mergeCell ref="AQ108:AT108"/>
    <mergeCell ref="E109:I109"/>
    <mergeCell ref="K109:U109"/>
    <mergeCell ref="AH109:AO109"/>
    <mergeCell ref="AQ109:AT109"/>
    <mergeCell ref="AL100:AO100"/>
    <mergeCell ref="AQ100:AZ100"/>
    <mergeCell ref="AL101:AO101"/>
    <mergeCell ref="AQ101:AZ101"/>
    <mergeCell ref="E107:I107"/>
    <mergeCell ref="K107:U107"/>
    <mergeCell ref="AH107:AO107"/>
    <mergeCell ref="AQ107:AT107"/>
    <mergeCell ref="AP114:AZ114"/>
    <mergeCell ref="E115:J115"/>
    <mergeCell ref="K115:X115"/>
    <mergeCell ref="Z115:AE115"/>
    <mergeCell ref="AF115:AG115"/>
    <mergeCell ref="AH115:AM115"/>
    <mergeCell ref="AP115:AZ115"/>
    <mergeCell ref="E110:I110"/>
    <mergeCell ref="AH110:AO110"/>
    <mergeCell ref="E114:J114"/>
    <mergeCell ref="K114:X114"/>
    <mergeCell ref="Z114:AE114"/>
    <mergeCell ref="AF114:AG114"/>
    <mergeCell ref="AH114:AM114"/>
    <mergeCell ref="E117:J117"/>
    <mergeCell ref="K117:X117"/>
    <mergeCell ref="Z117:AE117"/>
    <mergeCell ref="AF117:AG117"/>
    <mergeCell ref="AH117:AM117"/>
    <mergeCell ref="AP117:AZ117"/>
    <mergeCell ref="E116:J116"/>
    <mergeCell ref="K116:X116"/>
    <mergeCell ref="Z116:AE116"/>
    <mergeCell ref="AF116:AG116"/>
    <mergeCell ref="AH116:AM116"/>
    <mergeCell ref="AP116:AZ116"/>
    <mergeCell ref="E119:J119"/>
    <mergeCell ref="K119:X119"/>
    <mergeCell ref="Z119:AE119"/>
    <mergeCell ref="AF119:AG119"/>
    <mergeCell ref="AH119:AM119"/>
    <mergeCell ref="AP119:AZ119"/>
    <mergeCell ref="E118:J118"/>
    <mergeCell ref="K118:X118"/>
    <mergeCell ref="Z118:AE118"/>
    <mergeCell ref="AF118:AG118"/>
    <mergeCell ref="AH118:AM118"/>
    <mergeCell ref="AP118:AZ118"/>
    <mergeCell ref="E128:I128"/>
    <mergeCell ref="K128:U128"/>
    <mergeCell ref="AH128:AO128"/>
    <mergeCell ref="AQ128:AT128"/>
    <mergeCell ref="E129:I129"/>
    <mergeCell ref="K129:U129"/>
    <mergeCell ref="AH129:AO129"/>
    <mergeCell ref="AQ129:AT129"/>
    <mergeCell ref="AL121:AO121"/>
    <mergeCell ref="AQ121:AZ121"/>
    <mergeCell ref="AL122:AO122"/>
    <mergeCell ref="AQ122:AZ122"/>
    <mergeCell ref="E127:I127"/>
    <mergeCell ref="K127:U127"/>
    <mergeCell ref="AH127:AO127"/>
    <mergeCell ref="AQ127:AT127"/>
    <mergeCell ref="AP134:AZ134"/>
    <mergeCell ref="E135:J135"/>
    <mergeCell ref="K135:X135"/>
    <mergeCell ref="Z135:AE135"/>
    <mergeCell ref="AF135:AG135"/>
    <mergeCell ref="AH135:AM135"/>
    <mergeCell ref="AP135:AZ135"/>
    <mergeCell ref="E130:I130"/>
    <mergeCell ref="K130:U130"/>
    <mergeCell ref="AH130:AO130"/>
    <mergeCell ref="E134:J134"/>
    <mergeCell ref="K134:X134"/>
    <mergeCell ref="Z134:AE134"/>
    <mergeCell ref="AF134:AG134"/>
    <mergeCell ref="AH134:AM134"/>
    <mergeCell ref="E137:J137"/>
    <mergeCell ref="K137:X137"/>
    <mergeCell ref="Z137:AE137"/>
    <mergeCell ref="AF137:AG137"/>
    <mergeCell ref="AH137:AM137"/>
    <mergeCell ref="AP137:AZ137"/>
    <mergeCell ref="E136:J136"/>
    <mergeCell ref="K136:X136"/>
    <mergeCell ref="Z136:AE136"/>
    <mergeCell ref="AF136:AG136"/>
    <mergeCell ref="AH136:AM136"/>
    <mergeCell ref="AP136:AZ136"/>
    <mergeCell ref="E139:J139"/>
    <mergeCell ref="K139:X139"/>
    <mergeCell ref="Z139:AE139"/>
    <mergeCell ref="AF139:AG139"/>
    <mergeCell ref="AH139:AM139"/>
    <mergeCell ref="AP139:AZ139"/>
    <mergeCell ref="E138:J138"/>
    <mergeCell ref="K138:X138"/>
    <mergeCell ref="Z138:AE138"/>
    <mergeCell ref="AF138:AG138"/>
    <mergeCell ref="AH138:AM138"/>
    <mergeCell ref="AP138:AZ138"/>
    <mergeCell ref="AQ149:AT149"/>
    <mergeCell ref="E150:I150"/>
    <mergeCell ref="K150:U150"/>
    <mergeCell ref="AH150:AO150"/>
    <mergeCell ref="AQ150:AT150"/>
    <mergeCell ref="AL141:AO141"/>
    <mergeCell ref="AQ141:AZ141"/>
    <mergeCell ref="AL142:AO142"/>
    <mergeCell ref="AQ142:AZ142"/>
    <mergeCell ref="E148:I148"/>
    <mergeCell ref="K148:U148"/>
    <mergeCell ref="AH148:AO148"/>
    <mergeCell ref="AQ148:AT148"/>
    <mergeCell ref="E151:I151"/>
    <mergeCell ref="K151:U151"/>
    <mergeCell ref="AH151:AO151"/>
    <mergeCell ref="E155:J155"/>
    <mergeCell ref="K155:X155"/>
    <mergeCell ref="Z155:AE155"/>
    <mergeCell ref="AF155:AG155"/>
    <mergeCell ref="AH155:AM155"/>
    <mergeCell ref="E149:I149"/>
    <mergeCell ref="K149:U149"/>
    <mergeCell ref="AH149:AO149"/>
    <mergeCell ref="E157:J157"/>
    <mergeCell ref="K157:X157"/>
    <mergeCell ref="Z157:AE157"/>
    <mergeCell ref="AF157:AG157"/>
    <mergeCell ref="AH157:AM157"/>
    <mergeCell ref="AP157:AZ157"/>
    <mergeCell ref="AP155:AZ155"/>
    <mergeCell ref="E156:J156"/>
    <mergeCell ref="K156:X156"/>
    <mergeCell ref="Z156:AE156"/>
    <mergeCell ref="AF156:AG156"/>
    <mergeCell ref="AH156:AM156"/>
    <mergeCell ref="AP156:AZ156"/>
    <mergeCell ref="E159:J159"/>
    <mergeCell ref="K159:X159"/>
    <mergeCell ref="Z159:AE159"/>
    <mergeCell ref="AF159:AG159"/>
    <mergeCell ref="AH159:AM159"/>
    <mergeCell ref="AP159:AZ159"/>
    <mergeCell ref="E158:J158"/>
    <mergeCell ref="K158:X158"/>
    <mergeCell ref="Z158:AE158"/>
    <mergeCell ref="AF158:AG158"/>
    <mergeCell ref="AH158:AM158"/>
    <mergeCell ref="AP158:AZ158"/>
    <mergeCell ref="E161:J161"/>
    <mergeCell ref="K161:X161"/>
    <mergeCell ref="Z161:AE161"/>
    <mergeCell ref="AF161:AG161"/>
    <mergeCell ref="AH161:AM161"/>
    <mergeCell ref="AP161:AZ161"/>
    <mergeCell ref="E160:J160"/>
    <mergeCell ref="K160:X160"/>
    <mergeCell ref="Z160:AE160"/>
    <mergeCell ref="AF160:AG160"/>
    <mergeCell ref="AH160:AM160"/>
    <mergeCell ref="AP160:AZ160"/>
    <mergeCell ref="AQ171:AT171"/>
    <mergeCell ref="E172:I172"/>
    <mergeCell ref="K172:U172"/>
    <mergeCell ref="AH172:AO172"/>
    <mergeCell ref="AQ172:AT172"/>
    <mergeCell ref="AL163:AO163"/>
    <mergeCell ref="AQ163:AZ163"/>
    <mergeCell ref="AL164:AO164"/>
    <mergeCell ref="AQ164:AZ164"/>
    <mergeCell ref="E170:I170"/>
    <mergeCell ref="K170:U170"/>
    <mergeCell ref="AH170:AO170"/>
    <mergeCell ref="AQ170:AT170"/>
    <mergeCell ref="E173:I173"/>
    <mergeCell ref="K173:U173"/>
    <mergeCell ref="AH173:AO173"/>
    <mergeCell ref="E177:J177"/>
    <mergeCell ref="K177:X177"/>
    <mergeCell ref="Z177:AE177"/>
    <mergeCell ref="AF177:AG177"/>
    <mergeCell ref="AH177:AM177"/>
    <mergeCell ref="E171:I171"/>
    <mergeCell ref="K171:U171"/>
    <mergeCell ref="AH171:AO171"/>
    <mergeCell ref="E179:J179"/>
    <mergeCell ref="K179:X179"/>
    <mergeCell ref="Z179:AE179"/>
    <mergeCell ref="AF179:AG179"/>
    <mergeCell ref="AH179:AM179"/>
    <mergeCell ref="AP179:AZ179"/>
    <mergeCell ref="AP177:AZ177"/>
    <mergeCell ref="E178:J178"/>
    <mergeCell ref="K178:X178"/>
    <mergeCell ref="Z178:AE178"/>
    <mergeCell ref="AF178:AG178"/>
    <mergeCell ref="AH178:AM178"/>
    <mergeCell ref="AP178:AZ178"/>
    <mergeCell ref="E181:J181"/>
    <mergeCell ref="K181:X181"/>
    <mergeCell ref="Z181:AE181"/>
    <mergeCell ref="AF181:AG181"/>
    <mergeCell ref="AH181:AM181"/>
    <mergeCell ref="AP181:AZ181"/>
    <mergeCell ref="E180:J180"/>
    <mergeCell ref="K180:X180"/>
    <mergeCell ref="Z180:AE180"/>
    <mergeCell ref="AF180:AG180"/>
    <mergeCell ref="AH180:AM180"/>
    <mergeCell ref="AP180:AZ180"/>
    <mergeCell ref="AL184:AO184"/>
    <mergeCell ref="AQ184:AZ184"/>
    <mergeCell ref="AL185:AO185"/>
    <mergeCell ref="AQ185:AZ185"/>
    <mergeCell ref="E182:J182"/>
    <mergeCell ref="K182:X182"/>
    <mergeCell ref="Z182:AE182"/>
    <mergeCell ref="AF182:AG182"/>
    <mergeCell ref="AH182:AM182"/>
    <mergeCell ref="AP182:AZ182"/>
  </mergeCells>
  <pageMargins left="0.7" right="0.7" top="0.75" bottom="0.75" header="0.3" footer="0.3"/>
  <pageSetup paperSize="10000" orientation="portrait" horizontalDpi="0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7B379-3C36-452A-9156-DD0317DA7D6F}">
  <sheetPr>
    <tabColor rgb="FFFFFF00"/>
  </sheetPr>
  <dimension ref="C1:CH376"/>
  <sheetViews>
    <sheetView zoomScaleNormal="100" workbookViewId="0">
      <selection activeCell="AQ142" sqref="AQ142:AZ142"/>
    </sheetView>
  </sheetViews>
  <sheetFormatPr defaultColWidth="1.7109375" defaultRowHeight="16.5" x14ac:dyDescent="0.25"/>
  <cols>
    <col min="1" max="2" width="1.7109375" style="42"/>
    <col min="3" max="11" width="1.7109375" style="41"/>
    <col min="12" max="12" width="1.7109375" style="41" customWidth="1"/>
    <col min="13" max="39" width="1.7109375" style="41"/>
    <col min="40" max="41" width="1.7109375" style="41" customWidth="1"/>
    <col min="42" max="54" width="1.7109375" style="41"/>
    <col min="55" max="58" width="1.7109375" style="42"/>
    <col min="59" max="59" width="1.7109375" style="42" customWidth="1"/>
    <col min="60" max="82" width="1.7109375" style="42"/>
    <col min="83" max="83" width="8.85546875" style="38" customWidth="1"/>
    <col min="84" max="84" width="35.42578125" style="38" customWidth="1"/>
    <col min="85" max="85" width="21.28515625" style="39" customWidth="1"/>
    <col min="86" max="86" width="24.28515625" style="40" customWidth="1"/>
    <col min="87" max="16384" width="1.7109375" style="42"/>
  </cols>
  <sheetData>
    <row r="1" spans="3:86" ht="17.25" thickBot="1" x14ac:dyDescent="0.3">
      <c r="CE1" s="199" t="s">
        <v>12</v>
      </c>
      <c r="CF1" s="215" t="s">
        <v>13</v>
      </c>
      <c r="CG1" s="195" t="s">
        <v>14</v>
      </c>
      <c r="CH1" s="195"/>
    </row>
    <row r="2" spans="3:86" x14ac:dyDescent="0.25">
      <c r="C2" s="43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5"/>
      <c r="CE2" s="199"/>
      <c r="CF2" s="215"/>
      <c r="CG2" s="195" t="s">
        <v>15</v>
      </c>
      <c r="CH2" s="195"/>
    </row>
    <row r="3" spans="3:86" x14ac:dyDescent="0.25">
      <c r="C3" s="46"/>
      <c r="E3" s="245" t="s">
        <v>0</v>
      </c>
      <c r="F3" s="245"/>
      <c r="G3" s="245"/>
      <c r="H3" s="245"/>
      <c r="I3" s="245"/>
      <c r="J3" s="49" t="s">
        <v>11</v>
      </c>
      <c r="K3" s="245" t="s">
        <v>323</v>
      </c>
      <c r="L3" s="245"/>
      <c r="M3" s="245"/>
      <c r="N3" s="245"/>
      <c r="O3" s="245"/>
      <c r="P3" s="245"/>
      <c r="Q3" s="245"/>
      <c r="R3" s="245"/>
      <c r="S3" s="245"/>
      <c r="T3" s="245"/>
      <c r="U3" s="245"/>
      <c r="V3" s="49"/>
      <c r="W3" s="49"/>
      <c r="X3" s="49"/>
      <c r="Y3" s="49"/>
      <c r="Z3" s="49"/>
      <c r="AA3" s="49"/>
      <c r="AB3" s="49"/>
      <c r="AC3" s="49"/>
      <c r="AD3" s="50"/>
      <c r="AE3" s="50"/>
      <c r="AF3" s="50"/>
      <c r="AG3" s="50"/>
      <c r="AH3" s="245" t="s">
        <v>3</v>
      </c>
      <c r="AI3" s="245"/>
      <c r="AJ3" s="245"/>
      <c r="AK3" s="245"/>
      <c r="AL3" s="245"/>
      <c r="AM3" s="245"/>
      <c r="AN3" s="245"/>
      <c r="AO3" s="245"/>
      <c r="AP3" s="49" t="s">
        <v>11</v>
      </c>
      <c r="AQ3" s="247">
        <v>477.38</v>
      </c>
      <c r="AR3" s="247"/>
      <c r="AS3" s="247"/>
      <c r="AT3" s="247"/>
      <c r="AU3" s="49" t="s">
        <v>319</v>
      </c>
      <c r="AV3" s="49"/>
      <c r="AW3" s="49"/>
      <c r="AX3" s="49"/>
      <c r="AY3" s="49"/>
      <c r="AZ3" s="49"/>
      <c r="BB3" s="51"/>
      <c r="CE3" s="199"/>
      <c r="CF3" s="215"/>
      <c r="CG3" s="1" t="s">
        <v>16</v>
      </c>
      <c r="CH3" s="2">
        <v>14346</v>
      </c>
    </row>
    <row r="4" spans="3:86" x14ac:dyDescent="0.25">
      <c r="C4" s="46"/>
      <c r="E4" s="245" t="s">
        <v>322</v>
      </c>
      <c r="F4" s="245"/>
      <c r="G4" s="245"/>
      <c r="H4" s="245"/>
      <c r="I4" s="245"/>
      <c r="J4" s="49" t="s">
        <v>11</v>
      </c>
      <c r="K4" s="245" t="s">
        <v>519</v>
      </c>
      <c r="L4" s="245"/>
      <c r="M4" s="245"/>
      <c r="N4" s="245"/>
      <c r="O4" s="245"/>
      <c r="P4" s="245"/>
      <c r="Q4" s="245"/>
      <c r="R4" s="245"/>
      <c r="S4" s="245"/>
      <c r="T4" s="245"/>
      <c r="U4" s="245"/>
      <c r="V4" s="49"/>
      <c r="W4" s="49"/>
      <c r="X4" s="49"/>
      <c r="Y4" s="49"/>
      <c r="Z4" s="49"/>
      <c r="AA4" s="49"/>
      <c r="AB4" s="49"/>
      <c r="AC4" s="49"/>
      <c r="AD4" s="50"/>
      <c r="AE4" s="50"/>
      <c r="AF4" s="50"/>
      <c r="AG4" s="50"/>
      <c r="AH4" s="245" t="s">
        <v>4</v>
      </c>
      <c r="AI4" s="245"/>
      <c r="AJ4" s="245"/>
      <c r="AK4" s="245"/>
      <c r="AL4" s="245"/>
      <c r="AM4" s="245"/>
      <c r="AN4" s="245"/>
      <c r="AO4" s="245"/>
      <c r="AP4" s="49" t="s">
        <v>11</v>
      </c>
      <c r="AQ4" s="245">
        <v>2100</v>
      </c>
      <c r="AR4" s="245"/>
      <c r="AS4" s="245"/>
      <c r="AT4" s="245"/>
      <c r="AU4" s="49" t="s">
        <v>320</v>
      </c>
      <c r="AV4" s="49"/>
      <c r="AW4" s="49"/>
      <c r="AX4" s="49"/>
      <c r="AY4" s="49"/>
      <c r="AZ4" s="49"/>
      <c r="BB4" s="51"/>
      <c r="CE4" s="161"/>
      <c r="CF4" s="165"/>
      <c r="CG4" s="1"/>
      <c r="CH4" s="2"/>
    </row>
    <row r="5" spans="3:86" x14ac:dyDescent="0.25">
      <c r="C5" s="46"/>
      <c r="E5" s="245" t="s">
        <v>1</v>
      </c>
      <c r="F5" s="245"/>
      <c r="G5" s="245"/>
      <c r="H5" s="245"/>
      <c r="I5" s="245"/>
      <c r="J5" s="49" t="s">
        <v>11</v>
      </c>
      <c r="K5" s="245" t="s">
        <v>730</v>
      </c>
      <c r="L5" s="245"/>
      <c r="M5" s="245"/>
      <c r="N5" s="245"/>
      <c r="O5" s="245"/>
      <c r="P5" s="245"/>
      <c r="Q5" s="245"/>
      <c r="R5" s="245"/>
      <c r="S5" s="245"/>
      <c r="T5" s="245"/>
      <c r="U5" s="245"/>
      <c r="V5" s="49"/>
      <c r="W5" s="49"/>
      <c r="X5" s="49"/>
      <c r="Y5" s="49"/>
      <c r="Z5" s="49"/>
      <c r="AA5" s="49"/>
      <c r="AB5" s="49"/>
      <c r="AC5" s="49"/>
      <c r="AD5" s="50"/>
      <c r="AE5" s="50"/>
      <c r="AF5" s="50"/>
      <c r="AG5" s="50"/>
      <c r="AH5" s="245"/>
      <c r="AI5" s="245"/>
      <c r="AJ5" s="245"/>
      <c r="AK5" s="245"/>
      <c r="AL5" s="245"/>
      <c r="AM5" s="245"/>
      <c r="AN5" s="245"/>
      <c r="AO5" s="245"/>
      <c r="AP5" s="49"/>
      <c r="AQ5" s="246"/>
      <c r="AR5" s="246"/>
      <c r="AS5" s="246"/>
      <c r="AT5" s="246"/>
      <c r="AU5" s="49"/>
      <c r="AV5" s="49"/>
      <c r="AW5" s="49"/>
      <c r="AX5" s="49"/>
      <c r="AY5" s="49"/>
      <c r="AZ5" s="49"/>
      <c r="BB5" s="51"/>
      <c r="CE5" s="207" t="s">
        <v>17</v>
      </c>
      <c r="CF5" s="207"/>
      <c r="CG5" s="3"/>
      <c r="CH5" s="4"/>
    </row>
    <row r="6" spans="3:86" x14ac:dyDescent="0.25">
      <c r="C6" s="46"/>
      <c r="E6" s="245" t="s">
        <v>2</v>
      </c>
      <c r="F6" s="245"/>
      <c r="G6" s="245"/>
      <c r="H6" s="245"/>
      <c r="I6" s="245"/>
      <c r="J6" s="49" t="s">
        <v>11</v>
      </c>
      <c r="K6" s="245" t="s">
        <v>337</v>
      </c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245"/>
      <c r="AI6" s="245"/>
      <c r="AJ6" s="245"/>
      <c r="AK6" s="245"/>
      <c r="AL6" s="245"/>
      <c r="AM6" s="245"/>
      <c r="AN6" s="245"/>
      <c r="AO6" s="245"/>
      <c r="AP6" s="49"/>
      <c r="AQ6" s="49"/>
      <c r="AR6" s="49"/>
      <c r="AS6" s="49"/>
      <c r="AT6" s="49"/>
      <c r="AU6" s="49"/>
      <c r="AV6" s="49"/>
      <c r="AW6" s="49"/>
      <c r="AX6" s="49"/>
      <c r="AY6" s="49"/>
      <c r="AZ6" s="49"/>
      <c r="BB6" s="51"/>
      <c r="CE6" s="5" t="s">
        <v>5</v>
      </c>
      <c r="CF6" s="6" t="s">
        <v>18</v>
      </c>
      <c r="CG6" s="7">
        <v>6.77</v>
      </c>
      <c r="CH6" s="4">
        <f>CG6*$CH$3</f>
        <v>97122.42</v>
      </c>
    </row>
    <row r="7" spans="3:86" x14ac:dyDescent="0.25">
      <c r="C7" s="46"/>
      <c r="BB7" s="51"/>
      <c r="CE7" s="5" t="s">
        <v>19</v>
      </c>
      <c r="CF7" s="6" t="s">
        <v>20</v>
      </c>
      <c r="CG7" s="8">
        <v>8.17</v>
      </c>
      <c r="CH7" s="4">
        <f t="shared" ref="CH7:CH72" si="0">CG7*$CH$3</f>
        <v>117206.81999999999</v>
      </c>
    </row>
    <row r="8" spans="3:86" x14ac:dyDescent="0.25">
      <c r="C8" s="46"/>
      <c r="BB8" s="51"/>
      <c r="CE8" s="5" t="s">
        <v>21</v>
      </c>
      <c r="CF8" s="6" t="s">
        <v>22</v>
      </c>
      <c r="CG8" s="8">
        <v>23.32</v>
      </c>
      <c r="CH8" s="4">
        <f t="shared" si="0"/>
        <v>334548.72000000003</v>
      </c>
    </row>
    <row r="9" spans="3:86" x14ac:dyDescent="0.25">
      <c r="C9" s="46"/>
      <c r="BB9" s="51"/>
      <c r="CE9" s="5" t="s">
        <v>23</v>
      </c>
      <c r="CF9" s="6" t="s">
        <v>24</v>
      </c>
      <c r="CG9" s="7">
        <v>8.27</v>
      </c>
      <c r="CH9" s="4">
        <f t="shared" si="0"/>
        <v>118641.42</v>
      </c>
    </row>
    <row r="10" spans="3:86" ht="16.5" customHeight="1" x14ac:dyDescent="0.25">
      <c r="C10" s="46"/>
      <c r="E10" s="208" t="s">
        <v>5</v>
      </c>
      <c r="F10" s="209"/>
      <c r="G10" s="209"/>
      <c r="H10" s="209"/>
      <c r="I10" s="209"/>
      <c r="J10" s="209"/>
      <c r="K10" s="210" t="str">
        <f t="shared" ref="K10:K15" si="1">VLOOKUP(E10,$CE$1:$CH$1002,2,FALSE)</f>
        <v>NOVACRON YELLOW S-3R</v>
      </c>
      <c r="L10" s="210"/>
      <c r="M10" s="210"/>
      <c r="N10" s="210"/>
      <c r="O10" s="210"/>
      <c r="P10" s="210"/>
      <c r="Q10" s="210"/>
      <c r="R10" s="210"/>
      <c r="S10" s="210"/>
      <c r="T10" s="210"/>
      <c r="U10" s="210"/>
      <c r="V10" s="210"/>
      <c r="W10" s="210"/>
      <c r="X10" s="210"/>
      <c r="Y10" s="164"/>
      <c r="Z10" s="211">
        <v>0.42</v>
      </c>
      <c r="AA10" s="211"/>
      <c r="AB10" s="211"/>
      <c r="AC10" s="211"/>
      <c r="AD10" s="211"/>
      <c r="AE10" s="211"/>
      <c r="AF10" s="210" t="s">
        <v>315</v>
      </c>
      <c r="AG10" s="210"/>
      <c r="AH10" s="212">
        <v>200.5</v>
      </c>
      <c r="AI10" s="212"/>
      <c r="AJ10" s="212"/>
      <c r="AK10" s="212"/>
      <c r="AL10" s="212"/>
      <c r="AM10" s="212"/>
      <c r="AN10" s="52" t="s">
        <v>316</v>
      </c>
      <c r="AO10" s="52"/>
      <c r="AP10" s="213">
        <f t="shared" ref="AP10:AP15" si="2">(AH10*VLOOKUP(E10,$CE$1:$CH$1002,4,FALSE))/1000</f>
        <v>19473.04521</v>
      </c>
      <c r="AQ10" s="213"/>
      <c r="AR10" s="213"/>
      <c r="AS10" s="213"/>
      <c r="AT10" s="213"/>
      <c r="AU10" s="213"/>
      <c r="AV10" s="213"/>
      <c r="AW10" s="213"/>
      <c r="AX10" s="213"/>
      <c r="AY10" s="213"/>
      <c r="AZ10" s="214"/>
      <c r="BB10" s="51"/>
      <c r="CE10" s="5" t="s">
        <v>25</v>
      </c>
      <c r="CF10" s="9" t="s">
        <v>26</v>
      </c>
      <c r="CG10" s="7">
        <v>7.46</v>
      </c>
      <c r="CH10" s="4">
        <f t="shared" si="0"/>
        <v>107021.16</v>
      </c>
    </row>
    <row r="11" spans="3:86" x14ac:dyDescent="0.25">
      <c r="C11" s="46"/>
      <c r="E11" s="200" t="s">
        <v>6</v>
      </c>
      <c r="F11" s="243"/>
      <c r="G11" s="243"/>
      <c r="H11" s="243"/>
      <c r="I11" s="243"/>
      <c r="J11" s="243"/>
      <c r="K11" s="230" t="str">
        <f t="shared" si="1"/>
        <v>NOVACRON RUBY S–3B</v>
      </c>
      <c r="L11" s="230"/>
      <c r="M11" s="230"/>
      <c r="N11" s="230"/>
      <c r="O11" s="230"/>
      <c r="P11" s="230"/>
      <c r="Q11" s="230"/>
      <c r="R11" s="230"/>
      <c r="S11" s="230"/>
      <c r="T11" s="230"/>
      <c r="U11" s="230"/>
      <c r="V11" s="230"/>
      <c r="W11" s="230"/>
      <c r="X11" s="230"/>
      <c r="Y11" s="168"/>
      <c r="Z11" s="203">
        <v>0.32</v>
      </c>
      <c r="AA11" s="203"/>
      <c r="AB11" s="203"/>
      <c r="AC11" s="203"/>
      <c r="AD11" s="203"/>
      <c r="AE11" s="203"/>
      <c r="AF11" s="230" t="s">
        <v>315</v>
      </c>
      <c r="AG11" s="230"/>
      <c r="AH11" s="249">
        <v>152.76</v>
      </c>
      <c r="AI11" s="249"/>
      <c r="AJ11" s="249"/>
      <c r="AK11" s="249"/>
      <c r="AL11" s="249"/>
      <c r="AM11" s="249"/>
      <c r="AN11" s="41" t="s">
        <v>316</v>
      </c>
      <c r="AP11" s="242">
        <f t="shared" si="2"/>
        <v>18430.472613599999</v>
      </c>
      <c r="AQ11" s="242"/>
      <c r="AR11" s="242"/>
      <c r="AS11" s="242"/>
      <c r="AT11" s="242"/>
      <c r="AU11" s="242"/>
      <c r="AV11" s="242"/>
      <c r="AW11" s="242"/>
      <c r="AX11" s="242"/>
      <c r="AY11" s="242"/>
      <c r="AZ11" s="206"/>
      <c r="BB11" s="51"/>
      <c r="CE11" s="5" t="s">
        <v>6</v>
      </c>
      <c r="CF11" s="6" t="s">
        <v>27</v>
      </c>
      <c r="CG11" s="7">
        <v>8.41</v>
      </c>
      <c r="CH11" s="4">
        <f t="shared" si="0"/>
        <v>120649.86</v>
      </c>
    </row>
    <row r="12" spans="3:86" x14ac:dyDescent="0.25">
      <c r="C12" s="46"/>
      <c r="E12" s="200" t="s">
        <v>7</v>
      </c>
      <c r="F12" s="243"/>
      <c r="G12" s="243"/>
      <c r="H12" s="243"/>
      <c r="I12" s="243"/>
      <c r="J12" s="243"/>
      <c r="K12" s="230" t="str">
        <f t="shared" si="1"/>
        <v>NOVACRON DARK BLUE S-GL</v>
      </c>
      <c r="L12" s="230"/>
      <c r="M12" s="230"/>
      <c r="N12" s="230"/>
      <c r="O12" s="230"/>
      <c r="P12" s="230"/>
      <c r="Q12" s="230"/>
      <c r="R12" s="230"/>
      <c r="S12" s="230"/>
      <c r="T12" s="230"/>
      <c r="U12" s="230"/>
      <c r="V12" s="230"/>
      <c r="W12" s="230"/>
      <c r="X12" s="230"/>
      <c r="Y12" s="168"/>
      <c r="Z12" s="203">
        <v>1.1000000000000001</v>
      </c>
      <c r="AA12" s="203"/>
      <c r="AB12" s="203"/>
      <c r="AC12" s="203"/>
      <c r="AD12" s="203"/>
      <c r="AE12" s="203"/>
      <c r="AF12" s="230" t="s">
        <v>315</v>
      </c>
      <c r="AG12" s="230"/>
      <c r="AH12" s="249">
        <v>525.12</v>
      </c>
      <c r="AI12" s="249"/>
      <c r="AJ12" s="249"/>
      <c r="AK12" s="249"/>
      <c r="AL12" s="249"/>
      <c r="AM12" s="249"/>
      <c r="AN12" s="41" t="s">
        <v>316</v>
      </c>
      <c r="AP12" s="242">
        <f t="shared" si="2"/>
        <v>63882.990489600001</v>
      </c>
      <c r="AQ12" s="242"/>
      <c r="AR12" s="242"/>
      <c r="AS12" s="242"/>
      <c r="AT12" s="242"/>
      <c r="AU12" s="242"/>
      <c r="AV12" s="242"/>
      <c r="AW12" s="242"/>
      <c r="AX12" s="242"/>
      <c r="AY12" s="242"/>
      <c r="AZ12" s="206"/>
      <c r="BB12" s="51"/>
      <c r="CE12" s="5" t="s">
        <v>28</v>
      </c>
      <c r="CF12" s="6" t="s">
        <v>29</v>
      </c>
      <c r="CG12" s="7">
        <v>7.55</v>
      </c>
      <c r="CH12" s="4">
        <f t="shared" si="0"/>
        <v>108312.3</v>
      </c>
    </row>
    <row r="13" spans="3:86" x14ac:dyDescent="0.25">
      <c r="C13" s="46"/>
      <c r="E13" s="216" t="s">
        <v>8</v>
      </c>
      <c r="F13" s="217"/>
      <c r="G13" s="217"/>
      <c r="H13" s="217"/>
      <c r="I13" s="217"/>
      <c r="J13" s="217"/>
      <c r="K13" s="218" t="str">
        <f t="shared" si="1"/>
        <v>FIMBIL EAS 40 NEW</v>
      </c>
      <c r="L13" s="218"/>
      <c r="M13" s="218"/>
      <c r="N13" s="218"/>
      <c r="O13" s="218"/>
      <c r="P13" s="218"/>
      <c r="Q13" s="218"/>
      <c r="R13" s="218"/>
      <c r="S13" s="218"/>
      <c r="T13" s="218"/>
      <c r="U13" s="218"/>
      <c r="V13" s="218"/>
      <c r="W13" s="218"/>
      <c r="X13" s="218"/>
      <c r="Y13" s="166"/>
      <c r="Z13" s="219">
        <v>4</v>
      </c>
      <c r="AA13" s="219"/>
      <c r="AB13" s="219"/>
      <c r="AC13" s="219"/>
      <c r="AD13" s="219"/>
      <c r="AE13" s="219"/>
      <c r="AF13" s="218" t="s">
        <v>315</v>
      </c>
      <c r="AG13" s="218"/>
      <c r="AH13" s="248">
        <v>1909.51</v>
      </c>
      <c r="AI13" s="248"/>
      <c r="AJ13" s="248"/>
      <c r="AK13" s="248"/>
      <c r="AL13" s="248"/>
      <c r="AM13" s="248"/>
      <c r="AN13" s="55" t="s">
        <v>316</v>
      </c>
      <c r="AO13" s="55"/>
      <c r="AP13" s="221">
        <f t="shared" si="2"/>
        <v>39389.639611400002</v>
      </c>
      <c r="AQ13" s="221"/>
      <c r="AR13" s="221"/>
      <c r="AS13" s="221"/>
      <c r="AT13" s="221"/>
      <c r="AU13" s="221"/>
      <c r="AV13" s="221"/>
      <c r="AW13" s="221"/>
      <c r="AX13" s="221"/>
      <c r="AY13" s="221"/>
      <c r="AZ13" s="222"/>
      <c r="BB13" s="51"/>
      <c r="CE13" s="5" t="s">
        <v>30</v>
      </c>
      <c r="CF13" s="6" t="s">
        <v>31</v>
      </c>
      <c r="CG13" s="8">
        <v>8.7899999999999991</v>
      </c>
      <c r="CH13" s="4">
        <f t="shared" si="0"/>
        <v>126101.33999999998</v>
      </c>
    </row>
    <row r="14" spans="3:86" x14ac:dyDescent="0.25">
      <c r="C14" s="46"/>
      <c r="E14" s="200" t="s">
        <v>183</v>
      </c>
      <c r="F14" s="243"/>
      <c r="G14" s="243"/>
      <c r="H14" s="243"/>
      <c r="I14" s="243"/>
      <c r="J14" s="243"/>
      <c r="K14" s="230" t="str">
        <f t="shared" si="1"/>
        <v>CAUSTIC SODA LIQ</v>
      </c>
      <c r="L14" s="230"/>
      <c r="M14" s="230"/>
      <c r="N14" s="230"/>
      <c r="O14" s="230"/>
      <c r="P14" s="230"/>
      <c r="Q14" s="230"/>
      <c r="R14" s="230"/>
      <c r="S14" s="230"/>
      <c r="T14" s="230"/>
      <c r="U14" s="230"/>
      <c r="V14" s="230"/>
      <c r="W14" s="230"/>
      <c r="X14" s="230"/>
      <c r="Y14" s="168"/>
      <c r="Z14" s="203">
        <v>6</v>
      </c>
      <c r="AA14" s="203"/>
      <c r="AB14" s="203"/>
      <c r="AC14" s="203"/>
      <c r="AD14" s="203"/>
      <c r="AE14" s="203"/>
      <c r="AF14" s="230" t="s">
        <v>315</v>
      </c>
      <c r="AG14" s="230"/>
      <c r="AH14" s="249">
        <v>2864.27</v>
      </c>
      <c r="AI14" s="249"/>
      <c r="AJ14" s="249"/>
      <c r="AK14" s="249"/>
      <c r="AL14" s="249"/>
      <c r="AM14" s="249"/>
      <c r="AN14" s="41" t="s">
        <v>316</v>
      </c>
      <c r="AP14" s="242">
        <f t="shared" si="2"/>
        <v>24480.915690000002</v>
      </c>
      <c r="AQ14" s="242"/>
      <c r="AR14" s="242"/>
      <c r="AS14" s="242"/>
      <c r="AT14" s="242"/>
      <c r="AU14" s="242"/>
      <c r="AV14" s="242"/>
      <c r="AW14" s="242"/>
      <c r="AX14" s="242"/>
      <c r="AY14" s="242"/>
      <c r="AZ14" s="206"/>
      <c r="BB14" s="51"/>
      <c r="CE14" s="5" t="s">
        <v>32</v>
      </c>
      <c r="CF14" s="9" t="s">
        <v>33</v>
      </c>
      <c r="CG14" s="7">
        <v>11.66</v>
      </c>
      <c r="CH14" s="4">
        <f t="shared" si="0"/>
        <v>167274.36000000002</v>
      </c>
    </row>
    <row r="15" spans="3:86" x14ac:dyDescent="0.25">
      <c r="C15" s="46"/>
      <c r="E15" s="223" t="s">
        <v>10</v>
      </c>
      <c r="F15" s="224"/>
      <c r="G15" s="224"/>
      <c r="H15" s="224"/>
      <c r="I15" s="224"/>
      <c r="J15" s="224"/>
      <c r="K15" s="225" t="str">
        <f t="shared" si="1"/>
        <v>SODA ASH</v>
      </c>
      <c r="L15" s="225"/>
      <c r="M15" s="225"/>
      <c r="N15" s="225"/>
      <c r="O15" s="225"/>
      <c r="P15" s="225"/>
      <c r="Q15" s="225"/>
      <c r="R15" s="225"/>
      <c r="S15" s="225"/>
      <c r="T15" s="225"/>
      <c r="U15" s="225"/>
      <c r="V15" s="225"/>
      <c r="W15" s="225"/>
      <c r="X15" s="225"/>
      <c r="Y15" s="167"/>
      <c r="Z15" s="226">
        <v>20</v>
      </c>
      <c r="AA15" s="226"/>
      <c r="AB15" s="226"/>
      <c r="AC15" s="226"/>
      <c r="AD15" s="226"/>
      <c r="AE15" s="226"/>
      <c r="AF15" s="225" t="s">
        <v>315</v>
      </c>
      <c r="AG15" s="225"/>
      <c r="AH15" s="227">
        <v>9547.57</v>
      </c>
      <c r="AI15" s="227"/>
      <c r="AJ15" s="227"/>
      <c r="AK15" s="227"/>
      <c r="AL15" s="227"/>
      <c r="AM15" s="227"/>
      <c r="AN15" s="54" t="s">
        <v>316</v>
      </c>
      <c r="AO15" s="54"/>
      <c r="AP15" s="228">
        <f t="shared" si="2"/>
        <v>84782.421599999987</v>
      </c>
      <c r="AQ15" s="228"/>
      <c r="AR15" s="228"/>
      <c r="AS15" s="228"/>
      <c r="AT15" s="228"/>
      <c r="AU15" s="228"/>
      <c r="AV15" s="228"/>
      <c r="AW15" s="228"/>
      <c r="AX15" s="228"/>
      <c r="AY15" s="228"/>
      <c r="AZ15" s="229"/>
      <c r="BB15" s="51"/>
      <c r="CE15" s="5" t="s">
        <v>34</v>
      </c>
      <c r="CF15" s="9" t="s">
        <v>35</v>
      </c>
      <c r="CG15" s="7">
        <v>5.84</v>
      </c>
      <c r="CH15" s="4">
        <f t="shared" si="0"/>
        <v>83780.639999999999</v>
      </c>
    </row>
    <row r="16" spans="3:86" x14ac:dyDescent="0.25">
      <c r="C16" s="46"/>
      <c r="E16" s="169"/>
      <c r="F16" s="169"/>
      <c r="G16" s="169"/>
      <c r="H16" s="169"/>
      <c r="I16" s="169"/>
      <c r="J16" s="169"/>
      <c r="K16" s="168"/>
      <c r="L16" s="168"/>
      <c r="M16" s="168"/>
      <c r="N16" s="168"/>
      <c r="O16" s="168"/>
      <c r="P16" s="168"/>
      <c r="Q16" s="168"/>
      <c r="R16" s="168"/>
      <c r="S16" s="168"/>
      <c r="T16" s="168"/>
      <c r="U16" s="168"/>
      <c r="V16" s="168"/>
      <c r="W16" s="168"/>
      <c r="X16" s="168"/>
      <c r="Y16" s="168"/>
      <c r="Z16" s="111"/>
      <c r="AA16" s="111"/>
      <c r="AB16" s="111"/>
      <c r="AC16" s="111"/>
      <c r="AD16" s="111"/>
      <c r="AE16" s="111"/>
      <c r="AF16" s="168"/>
      <c r="AG16" s="168"/>
      <c r="AH16" s="169"/>
      <c r="AI16" s="169"/>
      <c r="AJ16" s="169"/>
      <c r="AK16" s="169"/>
      <c r="AL16" s="169"/>
      <c r="AM16" s="169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B16" s="51"/>
      <c r="CE16" s="5" t="s">
        <v>36</v>
      </c>
      <c r="CF16" s="9" t="s">
        <v>37</v>
      </c>
      <c r="CG16" s="7">
        <v>20.14</v>
      </c>
      <c r="CH16" s="4">
        <f t="shared" si="0"/>
        <v>288928.44</v>
      </c>
    </row>
    <row r="17" spans="3:86" x14ac:dyDescent="0.25">
      <c r="C17" s="46"/>
      <c r="E17" s="169"/>
      <c r="F17" s="169"/>
      <c r="G17" s="169"/>
      <c r="H17" s="169"/>
      <c r="I17" s="169"/>
      <c r="J17" s="169"/>
      <c r="K17" s="168"/>
      <c r="L17" s="168"/>
      <c r="M17" s="168"/>
      <c r="N17" s="168"/>
      <c r="O17" s="168"/>
      <c r="P17" s="168"/>
      <c r="Q17" s="168"/>
      <c r="R17" s="168"/>
      <c r="S17" s="168"/>
      <c r="T17" s="168"/>
      <c r="U17" s="168"/>
      <c r="V17" s="168"/>
      <c r="W17" s="168"/>
      <c r="X17" s="168"/>
      <c r="Y17" s="168"/>
      <c r="Z17" s="111"/>
      <c r="AA17" s="111"/>
      <c r="AB17" s="111"/>
      <c r="AC17" s="111"/>
      <c r="AD17" s="111"/>
      <c r="AE17" s="111"/>
      <c r="AF17" s="168"/>
      <c r="AG17" s="168"/>
      <c r="AH17" s="169"/>
      <c r="AI17" s="169"/>
      <c r="AJ17" s="169"/>
      <c r="AK17" s="59"/>
      <c r="AL17" s="230" t="s">
        <v>318</v>
      </c>
      <c r="AM17" s="230"/>
      <c r="AN17" s="230"/>
      <c r="AO17" s="230"/>
      <c r="AP17" s="112" t="s">
        <v>11</v>
      </c>
      <c r="AQ17" s="242">
        <f>SUM(AP10:AZ15)</f>
        <v>250439.48521459999</v>
      </c>
      <c r="AR17" s="242"/>
      <c r="AS17" s="242"/>
      <c r="AT17" s="242"/>
      <c r="AU17" s="242"/>
      <c r="AV17" s="242"/>
      <c r="AW17" s="242"/>
      <c r="AX17" s="242"/>
      <c r="AY17" s="242"/>
      <c r="AZ17" s="242"/>
      <c r="BB17" s="51"/>
      <c r="CE17" s="5" t="s">
        <v>38</v>
      </c>
      <c r="CF17" s="6" t="s">
        <v>39</v>
      </c>
      <c r="CG17" s="8">
        <v>24.15</v>
      </c>
      <c r="CH17" s="4">
        <f t="shared" si="0"/>
        <v>346455.89999999997</v>
      </c>
    </row>
    <row r="18" spans="3:86" x14ac:dyDescent="0.25">
      <c r="C18" s="46"/>
      <c r="E18" s="169"/>
      <c r="F18" s="169"/>
      <c r="G18" s="169"/>
      <c r="H18" s="169"/>
      <c r="I18" s="169"/>
      <c r="J18" s="169"/>
      <c r="K18" s="168"/>
      <c r="L18" s="168"/>
      <c r="M18" s="168"/>
      <c r="N18" s="168"/>
      <c r="O18" s="168"/>
      <c r="P18" s="168"/>
      <c r="Q18" s="168"/>
      <c r="R18" s="168"/>
      <c r="S18" s="168"/>
      <c r="T18" s="168"/>
      <c r="U18" s="168"/>
      <c r="V18" s="168"/>
      <c r="W18" s="168"/>
      <c r="X18" s="168"/>
      <c r="Y18" s="168"/>
      <c r="Z18" s="111"/>
      <c r="AA18" s="111"/>
      <c r="AB18" s="111"/>
      <c r="AC18" s="111"/>
      <c r="AD18" s="111"/>
      <c r="AE18" s="111"/>
      <c r="AF18" s="168"/>
      <c r="AG18" s="168"/>
      <c r="AH18" s="169"/>
      <c r="AI18" s="169"/>
      <c r="AJ18" s="169"/>
      <c r="AK18" s="59"/>
      <c r="AL18" s="230" t="s">
        <v>317</v>
      </c>
      <c r="AM18" s="230"/>
      <c r="AN18" s="230"/>
      <c r="AO18" s="230"/>
      <c r="AP18" s="112" t="s">
        <v>11</v>
      </c>
      <c r="AQ18" s="242">
        <f>AQ17/AQ4</f>
        <v>119.25689772123809</v>
      </c>
      <c r="AR18" s="242"/>
      <c r="AS18" s="242"/>
      <c r="AT18" s="242"/>
      <c r="AU18" s="242"/>
      <c r="AV18" s="242"/>
      <c r="AW18" s="242"/>
      <c r="AX18" s="242"/>
      <c r="AY18" s="242"/>
      <c r="AZ18" s="242"/>
      <c r="BB18" s="51"/>
      <c r="CE18" s="5" t="s">
        <v>7</v>
      </c>
      <c r="CF18" s="6" t="s">
        <v>40</v>
      </c>
      <c r="CG18" s="7">
        <v>8.48</v>
      </c>
      <c r="CH18" s="4">
        <f t="shared" si="0"/>
        <v>121654.08</v>
      </c>
    </row>
    <row r="19" spans="3:86" x14ac:dyDescent="0.25">
      <c r="C19" s="46"/>
      <c r="E19" s="169"/>
      <c r="F19" s="169"/>
      <c r="G19" s="169"/>
      <c r="H19" s="169"/>
      <c r="I19" s="169"/>
      <c r="J19" s="169"/>
      <c r="K19" s="168"/>
      <c r="L19" s="168"/>
      <c r="M19" s="168"/>
      <c r="N19" s="168"/>
      <c r="O19" s="168"/>
      <c r="P19" s="168"/>
      <c r="Q19" s="168"/>
      <c r="R19" s="168"/>
      <c r="S19" s="168"/>
      <c r="T19" s="168"/>
      <c r="U19" s="168"/>
      <c r="V19" s="168"/>
      <c r="W19" s="168"/>
      <c r="X19" s="168"/>
      <c r="Y19" s="168"/>
      <c r="Z19" s="111"/>
      <c r="AA19" s="111"/>
      <c r="AB19" s="111"/>
      <c r="AC19" s="111"/>
      <c r="AD19" s="111"/>
      <c r="AE19" s="111"/>
      <c r="AF19" s="168"/>
      <c r="AG19" s="168"/>
      <c r="AH19" s="169"/>
      <c r="AI19" s="169"/>
      <c r="AJ19" s="169"/>
      <c r="AK19" s="169"/>
      <c r="AL19" s="169"/>
      <c r="AM19" s="169"/>
      <c r="AQ19" s="169"/>
      <c r="AR19" s="169"/>
      <c r="AS19" s="169"/>
      <c r="AT19" s="169"/>
      <c r="AU19" s="169"/>
      <c r="AV19" s="169"/>
      <c r="AW19" s="169"/>
      <c r="AX19" s="169"/>
      <c r="AY19" s="169"/>
      <c r="AZ19" s="169"/>
      <c r="BB19" s="51"/>
      <c r="CE19" s="5" t="s">
        <v>41</v>
      </c>
      <c r="CF19" s="6" t="s">
        <v>42</v>
      </c>
      <c r="CG19" s="7">
        <v>7.27</v>
      </c>
      <c r="CH19" s="4">
        <f t="shared" si="0"/>
        <v>104295.42</v>
      </c>
    </row>
    <row r="20" spans="3:86" ht="17.25" thickBot="1" x14ac:dyDescent="0.3">
      <c r="C20" s="60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2"/>
      <c r="CE20" s="5" t="s">
        <v>43</v>
      </c>
      <c r="CF20" s="6" t="s">
        <v>44</v>
      </c>
      <c r="CG20" s="7">
        <v>7.63</v>
      </c>
      <c r="CH20" s="4">
        <f t="shared" si="0"/>
        <v>109459.98</v>
      </c>
    </row>
    <row r="21" spans="3:86" x14ac:dyDescent="0.25">
      <c r="CE21" s="5" t="s">
        <v>45</v>
      </c>
      <c r="CF21" s="6" t="s">
        <v>46</v>
      </c>
      <c r="CG21" s="7">
        <v>9.5583270598076133</v>
      </c>
      <c r="CH21" s="4">
        <f t="shared" si="0"/>
        <v>137123.76</v>
      </c>
    </row>
    <row r="22" spans="3:86" ht="17.25" thickBot="1" x14ac:dyDescent="0.3">
      <c r="CE22" s="5" t="s">
        <v>47</v>
      </c>
      <c r="CF22" s="6" t="s">
        <v>48</v>
      </c>
      <c r="CG22" s="7">
        <v>6.66</v>
      </c>
      <c r="CH22" s="4">
        <f t="shared" si="0"/>
        <v>95544.36</v>
      </c>
    </row>
    <row r="23" spans="3:86" x14ac:dyDescent="0.25">
      <c r="C23" s="43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44"/>
      <c r="AN23" s="44"/>
      <c r="AO23" s="44"/>
      <c r="AP23" s="44"/>
      <c r="AQ23" s="44"/>
      <c r="AR23" s="44"/>
      <c r="AS23" s="44"/>
      <c r="AT23" s="44"/>
      <c r="AU23" s="44"/>
      <c r="AV23" s="44"/>
      <c r="AW23" s="44"/>
      <c r="AX23" s="44"/>
      <c r="AY23" s="44"/>
      <c r="AZ23" s="44"/>
      <c r="BA23" s="44"/>
      <c r="BB23" s="45"/>
      <c r="CE23" s="5" t="s">
        <v>49</v>
      </c>
      <c r="CF23" s="9" t="s">
        <v>50</v>
      </c>
      <c r="CG23" s="7">
        <v>12.14</v>
      </c>
      <c r="CH23" s="4">
        <f t="shared" si="0"/>
        <v>174160.44</v>
      </c>
    </row>
    <row r="24" spans="3:86" x14ac:dyDescent="0.25">
      <c r="C24" s="46"/>
      <c r="E24" s="245" t="s">
        <v>0</v>
      </c>
      <c r="F24" s="245"/>
      <c r="G24" s="245"/>
      <c r="H24" s="245"/>
      <c r="I24" s="245"/>
      <c r="J24" s="49" t="s">
        <v>11</v>
      </c>
      <c r="K24" s="245" t="s">
        <v>326</v>
      </c>
      <c r="L24" s="245"/>
      <c r="M24" s="245"/>
      <c r="N24" s="245"/>
      <c r="O24" s="245"/>
      <c r="P24" s="245"/>
      <c r="Q24" s="245"/>
      <c r="R24" s="245"/>
      <c r="S24" s="245"/>
      <c r="T24" s="245"/>
      <c r="U24" s="245"/>
      <c r="V24" s="49"/>
      <c r="W24" s="49"/>
      <c r="X24" s="49"/>
      <c r="Y24" s="49"/>
      <c r="Z24" s="49"/>
      <c r="AA24" s="49"/>
      <c r="AB24" s="49"/>
      <c r="AC24" s="49"/>
      <c r="AD24" s="50"/>
      <c r="AE24" s="50"/>
      <c r="AF24" s="50"/>
      <c r="AG24" s="50"/>
      <c r="AH24" s="245" t="s">
        <v>3</v>
      </c>
      <c r="AI24" s="245"/>
      <c r="AJ24" s="245"/>
      <c r="AK24" s="245"/>
      <c r="AL24" s="245"/>
      <c r="AM24" s="245"/>
      <c r="AN24" s="245"/>
      <c r="AO24" s="245"/>
      <c r="AP24" s="49" t="s">
        <v>11</v>
      </c>
      <c r="AQ24" s="247">
        <v>477.38</v>
      </c>
      <c r="AR24" s="247"/>
      <c r="AS24" s="247"/>
      <c r="AT24" s="247"/>
      <c r="AU24" s="49" t="s">
        <v>319</v>
      </c>
      <c r="AV24" s="49"/>
      <c r="AW24" s="49"/>
      <c r="AX24" s="49"/>
      <c r="AY24" s="49"/>
      <c r="AZ24" s="49"/>
      <c r="BB24" s="51"/>
      <c r="CE24" s="5" t="s">
        <v>51</v>
      </c>
      <c r="CF24" s="6" t="s">
        <v>52</v>
      </c>
      <c r="CG24" s="8">
        <v>16.57</v>
      </c>
      <c r="CH24" s="4">
        <f t="shared" si="0"/>
        <v>237713.22</v>
      </c>
    </row>
    <row r="25" spans="3:86" x14ac:dyDescent="0.25">
      <c r="C25" s="46"/>
      <c r="E25" s="245" t="s">
        <v>322</v>
      </c>
      <c r="F25" s="245"/>
      <c r="G25" s="245"/>
      <c r="H25" s="245"/>
      <c r="I25" s="245"/>
      <c r="J25" s="49" t="s">
        <v>11</v>
      </c>
      <c r="K25" s="245" t="s">
        <v>731</v>
      </c>
      <c r="L25" s="245"/>
      <c r="M25" s="245"/>
      <c r="N25" s="245"/>
      <c r="O25" s="245"/>
      <c r="P25" s="245"/>
      <c r="Q25" s="245"/>
      <c r="R25" s="245"/>
      <c r="S25" s="245"/>
      <c r="T25" s="245"/>
      <c r="U25" s="245"/>
      <c r="V25" s="49"/>
      <c r="W25" s="49"/>
      <c r="X25" s="49"/>
      <c r="Y25" s="49"/>
      <c r="Z25" s="49"/>
      <c r="AA25" s="49"/>
      <c r="AB25" s="49"/>
      <c r="AC25" s="49"/>
      <c r="AD25" s="50"/>
      <c r="AE25" s="50"/>
      <c r="AF25" s="50"/>
      <c r="AG25" s="50"/>
      <c r="AH25" s="245" t="s">
        <v>4</v>
      </c>
      <c r="AI25" s="245"/>
      <c r="AJ25" s="245"/>
      <c r="AK25" s="245"/>
      <c r="AL25" s="245"/>
      <c r="AM25" s="245"/>
      <c r="AN25" s="245"/>
      <c r="AO25" s="245"/>
      <c r="AP25" s="49" t="s">
        <v>11</v>
      </c>
      <c r="AQ25" s="245">
        <v>2100</v>
      </c>
      <c r="AR25" s="245"/>
      <c r="AS25" s="245"/>
      <c r="AT25" s="245"/>
      <c r="AU25" s="49" t="s">
        <v>320</v>
      </c>
      <c r="AV25" s="49"/>
      <c r="AW25" s="49"/>
      <c r="AX25" s="49"/>
      <c r="AY25" s="49"/>
      <c r="AZ25" s="49"/>
      <c r="BB25" s="51"/>
      <c r="CE25" s="5"/>
      <c r="CF25" s="6"/>
      <c r="CG25" s="8"/>
      <c r="CH25" s="4"/>
    </row>
    <row r="26" spans="3:86" x14ac:dyDescent="0.25">
      <c r="C26" s="46"/>
      <c r="E26" s="245" t="s">
        <v>1</v>
      </c>
      <c r="F26" s="245"/>
      <c r="G26" s="245"/>
      <c r="H26" s="245"/>
      <c r="I26" s="245"/>
      <c r="J26" s="49" t="s">
        <v>11</v>
      </c>
      <c r="K26" s="245" t="s">
        <v>730</v>
      </c>
      <c r="L26" s="245"/>
      <c r="M26" s="245"/>
      <c r="N26" s="245"/>
      <c r="O26" s="245"/>
      <c r="P26" s="245"/>
      <c r="Q26" s="245"/>
      <c r="R26" s="245"/>
      <c r="S26" s="245"/>
      <c r="T26" s="245"/>
      <c r="U26" s="245"/>
      <c r="V26" s="49"/>
      <c r="W26" s="49"/>
      <c r="X26" s="49"/>
      <c r="Y26" s="49"/>
      <c r="Z26" s="49"/>
      <c r="AA26" s="49"/>
      <c r="AB26" s="49"/>
      <c r="AC26" s="49"/>
      <c r="AD26" s="50"/>
      <c r="AE26" s="50"/>
      <c r="AF26" s="50"/>
      <c r="AG26" s="50"/>
      <c r="AH26" s="245"/>
      <c r="AI26" s="245"/>
      <c r="AJ26" s="245"/>
      <c r="AK26" s="245"/>
      <c r="AL26" s="245"/>
      <c r="AM26" s="245"/>
      <c r="AN26" s="245"/>
      <c r="AO26" s="245"/>
      <c r="AP26" s="49"/>
      <c r="AQ26" s="246"/>
      <c r="AR26" s="246"/>
      <c r="AS26" s="246"/>
      <c r="AT26" s="246"/>
      <c r="AU26" s="49"/>
      <c r="AV26" s="49"/>
      <c r="AW26" s="49"/>
      <c r="AX26" s="49"/>
      <c r="AY26" s="49"/>
      <c r="AZ26" s="49"/>
      <c r="BB26" s="51"/>
      <c r="CE26" s="5" t="s">
        <v>53</v>
      </c>
      <c r="CF26" s="9" t="s">
        <v>54</v>
      </c>
      <c r="CG26" s="7">
        <v>24.42</v>
      </c>
      <c r="CH26" s="4">
        <f t="shared" si="0"/>
        <v>350329.32</v>
      </c>
    </row>
    <row r="27" spans="3:86" x14ac:dyDescent="0.25">
      <c r="C27" s="46"/>
      <c r="E27" s="245" t="s">
        <v>2</v>
      </c>
      <c r="F27" s="245"/>
      <c r="G27" s="245"/>
      <c r="H27" s="245"/>
      <c r="I27" s="245"/>
      <c r="J27" s="49" t="s">
        <v>11</v>
      </c>
      <c r="K27" s="245" t="s">
        <v>337</v>
      </c>
      <c r="L27" s="245"/>
      <c r="M27" s="245"/>
      <c r="N27" s="245"/>
      <c r="O27" s="245"/>
      <c r="P27" s="245"/>
      <c r="Q27" s="245"/>
      <c r="R27" s="245"/>
      <c r="S27" s="245"/>
      <c r="T27" s="245"/>
      <c r="U27" s="245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245"/>
      <c r="AI27" s="245"/>
      <c r="AJ27" s="245"/>
      <c r="AK27" s="245"/>
      <c r="AL27" s="245"/>
      <c r="AM27" s="245"/>
      <c r="AN27" s="245"/>
      <c r="AO27" s="245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B27" s="51"/>
      <c r="CE27" s="5" t="s">
        <v>55</v>
      </c>
      <c r="CF27" s="6" t="s">
        <v>56</v>
      </c>
      <c r="CG27" s="8">
        <v>19.260000000000002</v>
      </c>
      <c r="CH27" s="4">
        <f t="shared" si="0"/>
        <v>276303.96000000002</v>
      </c>
    </row>
    <row r="28" spans="3:86" x14ac:dyDescent="0.25">
      <c r="C28" s="46"/>
      <c r="BB28" s="51"/>
      <c r="CE28" s="5" t="s">
        <v>57</v>
      </c>
      <c r="CF28" s="6" t="s">
        <v>58</v>
      </c>
      <c r="CG28" s="8">
        <v>16.22</v>
      </c>
      <c r="CH28" s="4">
        <f t="shared" si="0"/>
        <v>232692.12</v>
      </c>
    </row>
    <row r="29" spans="3:86" x14ac:dyDescent="0.25">
      <c r="C29" s="46"/>
      <c r="BB29" s="51"/>
      <c r="CE29" s="5" t="s">
        <v>59</v>
      </c>
      <c r="CF29" s="6" t="s">
        <v>60</v>
      </c>
      <c r="CG29" s="8">
        <v>21.41</v>
      </c>
      <c r="CH29" s="4">
        <f t="shared" si="0"/>
        <v>307147.86</v>
      </c>
    </row>
    <row r="30" spans="3:86" x14ac:dyDescent="0.25">
      <c r="C30" s="46"/>
      <c r="BB30" s="51"/>
      <c r="CE30" s="5" t="s">
        <v>61</v>
      </c>
      <c r="CF30" s="6" t="s">
        <v>62</v>
      </c>
      <c r="CG30" s="7">
        <v>17.59</v>
      </c>
      <c r="CH30" s="4">
        <f t="shared" si="0"/>
        <v>252346.13999999998</v>
      </c>
    </row>
    <row r="31" spans="3:86" x14ac:dyDescent="0.25">
      <c r="C31" s="46"/>
      <c r="E31" s="208" t="s">
        <v>6</v>
      </c>
      <c r="F31" s="209"/>
      <c r="G31" s="209"/>
      <c r="H31" s="209"/>
      <c r="I31" s="209"/>
      <c r="J31" s="209"/>
      <c r="K31" s="210" t="str">
        <f t="shared" ref="K31:K35" si="3">VLOOKUP(E31,$CE$1:$CH$1002,2,FALSE)</f>
        <v>NOVACRON RUBY S–3B</v>
      </c>
      <c r="L31" s="210"/>
      <c r="M31" s="210"/>
      <c r="N31" s="210"/>
      <c r="O31" s="210"/>
      <c r="P31" s="210"/>
      <c r="Q31" s="210"/>
      <c r="R31" s="210"/>
      <c r="S31" s="210"/>
      <c r="T31" s="210"/>
      <c r="U31" s="210"/>
      <c r="V31" s="210"/>
      <c r="W31" s="210"/>
      <c r="X31" s="210"/>
      <c r="Y31" s="164"/>
      <c r="Z31" s="234">
        <v>0.20799999999999999</v>
      </c>
      <c r="AA31" s="234"/>
      <c r="AB31" s="234"/>
      <c r="AC31" s="234"/>
      <c r="AD31" s="234"/>
      <c r="AE31" s="234"/>
      <c r="AF31" s="210" t="s">
        <v>315</v>
      </c>
      <c r="AG31" s="210"/>
      <c r="AH31" s="235">
        <v>99.29</v>
      </c>
      <c r="AI31" s="235"/>
      <c r="AJ31" s="235"/>
      <c r="AK31" s="235"/>
      <c r="AL31" s="235"/>
      <c r="AM31" s="235"/>
      <c r="AN31" s="52" t="s">
        <v>316</v>
      </c>
      <c r="AO31" s="52"/>
      <c r="AP31" s="213">
        <f t="shared" ref="AP31:AP35" si="4">(AH31*VLOOKUP(E31,$CE$1:$CH$1002,4,FALSE))/1000</f>
        <v>11979.324599400001</v>
      </c>
      <c r="AQ31" s="213"/>
      <c r="AR31" s="213"/>
      <c r="AS31" s="213"/>
      <c r="AT31" s="213"/>
      <c r="AU31" s="213"/>
      <c r="AV31" s="213"/>
      <c r="AW31" s="213"/>
      <c r="AX31" s="213"/>
      <c r="AY31" s="213"/>
      <c r="AZ31" s="214"/>
      <c r="BB31" s="51"/>
      <c r="CE31" s="5" t="s">
        <v>63</v>
      </c>
      <c r="CF31" s="6" t="s">
        <v>64</v>
      </c>
      <c r="CG31" s="7">
        <v>8.936572563780846</v>
      </c>
      <c r="CH31" s="4">
        <f t="shared" si="0"/>
        <v>128204.07000000002</v>
      </c>
    </row>
    <row r="32" spans="3:86" x14ac:dyDescent="0.25">
      <c r="C32" s="46"/>
      <c r="E32" s="200" t="s">
        <v>36</v>
      </c>
      <c r="F32" s="243"/>
      <c r="G32" s="243"/>
      <c r="H32" s="243"/>
      <c r="I32" s="243"/>
      <c r="J32" s="243"/>
      <c r="K32" s="230" t="str">
        <f t="shared" si="3"/>
        <v>NOVACRON BRILLIANT BLUE EC-B</v>
      </c>
      <c r="L32" s="230"/>
      <c r="M32" s="230"/>
      <c r="N32" s="230"/>
      <c r="O32" s="230"/>
      <c r="P32" s="230"/>
      <c r="Q32" s="230"/>
      <c r="R32" s="230"/>
      <c r="S32" s="230"/>
      <c r="T32" s="230"/>
      <c r="U32" s="230"/>
      <c r="V32" s="230"/>
      <c r="W32" s="230"/>
      <c r="X32" s="230"/>
      <c r="Y32" s="168"/>
      <c r="Z32" s="232">
        <v>0.64</v>
      </c>
      <c r="AA32" s="232"/>
      <c r="AB32" s="232"/>
      <c r="AC32" s="232"/>
      <c r="AD32" s="232"/>
      <c r="AE32" s="232"/>
      <c r="AF32" s="230" t="s">
        <v>315</v>
      </c>
      <c r="AG32" s="230"/>
      <c r="AH32" s="244">
        <v>305.52</v>
      </c>
      <c r="AI32" s="244"/>
      <c r="AJ32" s="244"/>
      <c r="AK32" s="244"/>
      <c r="AL32" s="244"/>
      <c r="AM32" s="244"/>
      <c r="AN32" s="41" t="s">
        <v>316</v>
      </c>
      <c r="AP32" s="242">
        <f t="shared" si="4"/>
        <v>88273.416988799989</v>
      </c>
      <c r="AQ32" s="242"/>
      <c r="AR32" s="242"/>
      <c r="AS32" s="242"/>
      <c r="AT32" s="242"/>
      <c r="AU32" s="242"/>
      <c r="AV32" s="242"/>
      <c r="AW32" s="242"/>
      <c r="AX32" s="242"/>
      <c r="AY32" s="242"/>
      <c r="AZ32" s="206"/>
      <c r="BB32" s="51"/>
      <c r="CE32" s="5" t="s">
        <v>65</v>
      </c>
      <c r="CF32" s="6" t="s">
        <v>66</v>
      </c>
      <c r="CG32" s="7">
        <v>8.3867837724801344</v>
      </c>
      <c r="CH32" s="4">
        <f t="shared" si="0"/>
        <v>120316.8</v>
      </c>
    </row>
    <row r="33" spans="3:86" x14ac:dyDescent="0.25">
      <c r="C33" s="46"/>
      <c r="E33" s="216" t="s">
        <v>8</v>
      </c>
      <c r="F33" s="217"/>
      <c r="G33" s="217"/>
      <c r="H33" s="217"/>
      <c r="I33" s="217"/>
      <c r="J33" s="217"/>
      <c r="K33" s="218" t="str">
        <f t="shared" si="3"/>
        <v>FIMBIL EAS 40 NEW</v>
      </c>
      <c r="L33" s="218"/>
      <c r="M33" s="218"/>
      <c r="N33" s="218"/>
      <c r="O33" s="218"/>
      <c r="P33" s="218"/>
      <c r="Q33" s="218"/>
      <c r="R33" s="218"/>
      <c r="S33" s="218"/>
      <c r="T33" s="218"/>
      <c r="U33" s="218"/>
      <c r="V33" s="218"/>
      <c r="W33" s="218"/>
      <c r="X33" s="218"/>
      <c r="Y33" s="166"/>
      <c r="Z33" s="219">
        <v>4</v>
      </c>
      <c r="AA33" s="219"/>
      <c r="AB33" s="219"/>
      <c r="AC33" s="219"/>
      <c r="AD33" s="219"/>
      <c r="AE33" s="219"/>
      <c r="AF33" s="218" t="s">
        <v>315</v>
      </c>
      <c r="AG33" s="218"/>
      <c r="AH33" s="248">
        <v>1909.51</v>
      </c>
      <c r="AI33" s="248"/>
      <c r="AJ33" s="248"/>
      <c r="AK33" s="248"/>
      <c r="AL33" s="248"/>
      <c r="AM33" s="248"/>
      <c r="AN33" s="55" t="s">
        <v>316</v>
      </c>
      <c r="AO33" s="55"/>
      <c r="AP33" s="221">
        <f t="shared" si="4"/>
        <v>39389.639611400002</v>
      </c>
      <c r="AQ33" s="221"/>
      <c r="AR33" s="221"/>
      <c r="AS33" s="221"/>
      <c r="AT33" s="221"/>
      <c r="AU33" s="221"/>
      <c r="AV33" s="221"/>
      <c r="AW33" s="221"/>
      <c r="AX33" s="221"/>
      <c r="AY33" s="221"/>
      <c r="AZ33" s="222"/>
      <c r="BB33" s="51"/>
      <c r="CE33" s="5" t="s">
        <v>67</v>
      </c>
      <c r="CF33" s="6" t="s">
        <v>68</v>
      </c>
      <c r="CG33" s="8">
        <v>7.34</v>
      </c>
      <c r="CH33" s="4">
        <f t="shared" si="0"/>
        <v>105299.64</v>
      </c>
    </row>
    <row r="34" spans="3:86" x14ac:dyDescent="0.25">
      <c r="C34" s="46"/>
      <c r="E34" s="200" t="s">
        <v>183</v>
      </c>
      <c r="F34" s="243"/>
      <c r="G34" s="243"/>
      <c r="H34" s="243"/>
      <c r="I34" s="243"/>
      <c r="J34" s="243"/>
      <c r="K34" s="230" t="str">
        <f t="shared" si="3"/>
        <v>CAUSTIC SODA LIQ</v>
      </c>
      <c r="L34" s="230"/>
      <c r="M34" s="230"/>
      <c r="N34" s="230"/>
      <c r="O34" s="230"/>
      <c r="P34" s="230"/>
      <c r="Q34" s="230"/>
      <c r="R34" s="230"/>
      <c r="S34" s="230"/>
      <c r="T34" s="230"/>
      <c r="U34" s="230"/>
      <c r="V34" s="230"/>
      <c r="W34" s="230"/>
      <c r="X34" s="230"/>
      <c r="Y34" s="168"/>
      <c r="Z34" s="203">
        <v>6</v>
      </c>
      <c r="AA34" s="203"/>
      <c r="AB34" s="203"/>
      <c r="AC34" s="203"/>
      <c r="AD34" s="203"/>
      <c r="AE34" s="203"/>
      <c r="AF34" s="230" t="s">
        <v>315</v>
      </c>
      <c r="AG34" s="230"/>
      <c r="AH34" s="249">
        <v>2864.27</v>
      </c>
      <c r="AI34" s="249"/>
      <c r="AJ34" s="249"/>
      <c r="AK34" s="249"/>
      <c r="AL34" s="249"/>
      <c r="AM34" s="249"/>
      <c r="AN34" s="41" t="s">
        <v>316</v>
      </c>
      <c r="AP34" s="242">
        <f t="shared" si="4"/>
        <v>24480.915690000002</v>
      </c>
      <c r="AQ34" s="242"/>
      <c r="AR34" s="242"/>
      <c r="AS34" s="242"/>
      <c r="AT34" s="242"/>
      <c r="AU34" s="242"/>
      <c r="AV34" s="242"/>
      <c r="AW34" s="242"/>
      <c r="AX34" s="242"/>
      <c r="AY34" s="242"/>
      <c r="AZ34" s="206"/>
      <c r="BB34" s="51"/>
      <c r="CE34" s="5" t="s">
        <v>69</v>
      </c>
      <c r="CF34" s="6" t="s">
        <v>70</v>
      </c>
      <c r="CG34" s="8">
        <v>13.47</v>
      </c>
      <c r="CH34" s="4">
        <f t="shared" si="0"/>
        <v>193240.62</v>
      </c>
    </row>
    <row r="35" spans="3:86" x14ac:dyDescent="0.25">
      <c r="C35" s="46"/>
      <c r="E35" s="223" t="s">
        <v>10</v>
      </c>
      <c r="F35" s="224"/>
      <c r="G35" s="224"/>
      <c r="H35" s="224"/>
      <c r="I35" s="224"/>
      <c r="J35" s="224"/>
      <c r="K35" s="225" t="str">
        <f t="shared" si="3"/>
        <v>SODA ASH</v>
      </c>
      <c r="L35" s="225"/>
      <c r="M35" s="225"/>
      <c r="N35" s="225"/>
      <c r="O35" s="225"/>
      <c r="P35" s="225"/>
      <c r="Q35" s="225"/>
      <c r="R35" s="225"/>
      <c r="S35" s="225"/>
      <c r="T35" s="225"/>
      <c r="U35" s="225"/>
      <c r="V35" s="225"/>
      <c r="W35" s="225"/>
      <c r="X35" s="225"/>
      <c r="Y35" s="167"/>
      <c r="Z35" s="226">
        <v>20</v>
      </c>
      <c r="AA35" s="226"/>
      <c r="AB35" s="226"/>
      <c r="AC35" s="226"/>
      <c r="AD35" s="226"/>
      <c r="AE35" s="226"/>
      <c r="AF35" s="225" t="s">
        <v>315</v>
      </c>
      <c r="AG35" s="225"/>
      <c r="AH35" s="227">
        <v>9547.57</v>
      </c>
      <c r="AI35" s="227"/>
      <c r="AJ35" s="227"/>
      <c r="AK35" s="227"/>
      <c r="AL35" s="227"/>
      <c r="AM35" s="227"/>
      <c r="AN35" s="54" t="s">
        <v>316</v>
      </c>
      <c r="AO35" s="54"/>
      <c r="AP35" s="228">
        <f t="shared" si="4"/>
        <v>84782.421599999987</v>
      </c>
      <c r="AQ35" s="228"/>
      <c r="AR35" s="228"/>
      <c r="AS35" s="228"/>
      <c r="AT35" s="228"/>
      <c r="AU35" s="228"/>
      <c r="AV35" s="228"/>
      <c r="AW35" s="228"/>
      <c r="AX35" s="228"/>
      <c r="AY35" s="228"/>
      <c r="AZ35" s="229"/>
      <c r="BB35" s="51"/>
      <c r="CE35" s="10" t="s">
        <v>71</v>
      </c>
      <c r="CF35" s="6" t="s">
        <v>72</v>
      </c>
      <c r="CG35" s="7">
        <v>6.66</v>
      </c>
      <c r="CH35" s="4">
        <f t="shared" si="0"/>
        <v>95544.36</v>
      </c>
    </row>
    <row r="36" spans="3:86" x14ac:dyDescent="0.25">
      <c r="C36" s="46"/>
      <c r="E36" s="169"/>
      <c r="F36" s="169"/>
      <c r="G36" s="169"/>
      <c r="H36" s="169"/>
      <c r="I36" s="169"/>
      <c r="J36" s="169"/>
      <c r="K36" s="168"/>
      <c r="L36" s="168"/>
      <c r="M36" s="168"/>
      <c r="N36" s="168"/>
      <c r="O36" s="168"/>
      <c r="P36" s="168"/>
      <c r="Q36" s="168"/>
      <c r="R36" s="168"/>
      <c r="S36" s="168"/>
      <c r="T36" s="168"/>
      <c r="U36" s="168"/>
      <c r="V36" s="168"/>
      <c r="W36" s="168"/>
      <c r="X36" s="168"/>
      <c r="Y36" s="168"/>
      <c r="Z36" s="111"/>
      <c r="AA36" s="111"/>
      <c r="AB36" s="111"/>
      <c r="AC36" s="111"/>
      <c r="AD36" s="111"/>
      <c r="AE36" s="111"/>
      <c r="AF36" s="168"/>
      <c r="AG36" s="168"/>
      <c r="AH36" s="169"/>
      <c r="AI36" s="169"/>
      <c r="AJ36" s="169"/>
      <c r="AK36" s="169"/>
      <c r="AL36" s="169"/>
      <c r="AM36" s="169"/>
      <c r="AP36" s="112"/>
      <c r="AQ36" s="112"/>
      <c r="AR36" s="112"/>
      <c r="AS36" s="112"/>
      <c r="AT36" s="112"/>
      <c r="AU36" s="112"/>
      <c r="AV36" s="112"/>
      <c r="AW36" s="112"/>
      <c r="AX36" s="112"/>
      <c r="AY36" s="112"/>
      <c r="AZ36" s="112"/>
      <c r="BB36" s="51"/>
      <c r="CE36" s="10" t="s">
        <v>73</v>
      </c>
      <c r="CF36" s="6" t="s">
        <v>74</v>
      </c>
      <c r="CG36" s="7">
        <v>10.055604349644501</v>
      </c>
      <c r="CH36" s="4">
        <f t="shared" si="0"/>
        <v>144257.70000000001</v>
      </c>
    </row>
    <row r="37" spans="3:86" x14ac:dyDescent="0.25">
      <c r="C37" s="46"/>
      <c r="E37" s="169"/>
      <c r="F37" s="169"/>
      <c r="G37" s="169"/>
      <c r="H37" s="169"/>
      <c r="I37" s="169"/>
      <c r="J37" s="169"/>
      <c r="K37" s="168"/>
      <c r="L37" s="168"/>
      <c r="M37" s="168"/>
      <c r="N37" s="168"/>
      <c r="O37" s="168"/>
      <c r="P37" s="168"/>
      <c r="Q37" s="168"/>
      <c r="R37" s="168"/>
      <c r="S37" s="168"/>
      <c r="T37" s="168"/>
      <c r="U37" s="168"/>
      <c r="V37" s="168"/>
      <c r="W37" s="168"/>
      <c r="X37" s="168"/>
      <c r="Y37" s="168"/>
      <c r="Z37" s="111"/>
      <c r="AA37" s="111"/>
      <c r="AB37" s="111"/>
      <c r="AC37" s="111"/>
      <c r="AD37" s="111"/>
      <c r="AE37" s="111"/>
      <c r="AF37" s="168"/>
      <c r="AG37" s="168"/>
      <c r="AH37" s="169"/>
      <c r="AI37" s="169"/>
      <c r="AJ37" s="169"/>
      <c r="AK37" s="59"/>
      <c r="AL37" s="230" t="s">
        <v>318</v>
      </c>
      <c r="AM37" s="230"/>
      <c r="AN37" s="230"/>
      <c r="AO37" s="230"/>
      <c r="AP37" s="112" t="s">
        <v>11</v>
      </c>
      <c r="AQ37" s="242">
        <f>SUM(AP31:AZ35)</f>
        <v>248905.7184896</v>
      </c>
      <c r="AR37" s="242"/>
      <c r="AS37" s="242"/>
      <c r="AT37" s="242"/>
      <c r="AU37" s="242"/>
      <c r="AV37" s="242"/>
      <c r="AW37" s="242"/>
      <c r="AX37" s="242"/>
      <c r="AY37" s="242"/>
      <c r="AZ37" s="242"/>
      <c r="BB37" s="51"/>
      <c r="CE37" s="10" t="s">
        <v>75</v>
      </c>
      <c r="CF37" s="11" t="s">
        <v>76</v>
      </c>
      <c r="CG37" s="7">
        <v>8.91</v>
      </c>
      <c r="CH37" s="4">
        <f t="shared" si="0"/>
        <v>127822.86</v>
      </c>
    </row>
    <row r="38" spans="3:86" x14ac:dyDescent="0.25">
      <c r="C38" s="46"/>
      <c r="E38" s="169"/>
      <c r="F38" s="169"/>
      <c r="G38" s="169"/>
      <c r="H38" s="169"/>
      <c r="I38" s="169"/>
      <c r="J38" s="169"/>
      <c r="K38" s="168"/>
      <c r="L38" s="168"/>
      <c r="M38" s="168"/>
      <c r="N38" s="168"/>
      <c r="O38" s="168"/>
      <c r="P38" s="168"/>
      <c r="Q38" s="168"/>
      <c r="R38" s="168"/>
      <c r="S38" s="168"/>
      <c r="T38" s="168"/>
      <c r="U38" s="168"/>
      <c r="V38" s="168"/>
      <c r="W38" s="168"/>
      <c r="X38" s="168"/>
      <c r="Y38" s="168"/>
      <c r="Z38" s="111"/>
      <c r="AA38" s="111"/>
      <c r="AB38" s="111"/>
      <c r="AC38" s="111"/>
      <c r="AD38" s="111"/>
      <c r="AE38" s="111"/>
      <c r="AF38" s="168"/>
      <c r="AG38" s="168"/>
      <c r="AH38" s="169"/>
      <c r="AI38" s="169"/>
      <c r="AJ38" s="169"/>
      <c r="AK38" s="59"/>
      <c r="AL38" s="230" t="s">
        <v>317</v>
      </c>
      <c r="AM38" s="230"/>
      <c r="AN38" s="230"/>
      <c r="AO38" s="230"/>
      <c r="AP38" s="112" t="s">
        <v>11</v>
      </c>
      <c r="AQ38" s="242">
        <f>AQ37/AQ25</f>
        <v>118.52653261409523</v>
      </c>
      <c r="AR38" s="242"/>
      <c r="AS38" s="242"/>
      <c r="AT38" s="242"/>
      <c r="AU38" s="242"/>
      <c r="AV38" s="242"/>
      <c r="AW38" s="242"/>
      <c r="AX38" s="242"/>
      <c r="AY38" s="242"/>
      <c r="AZ38" s="242"/>
      <c r="BB38" s="51"/>
      <c r="CE38" s="10" t="s">
        <v>77</v>
      </c>
      <c r="CF38" s="11" t="s">
        <v>78</v>
      </c>
      <c r="CG38" s="8">
        <v>10.63</v>
      </c>
      <c r="CH38" s="4">
        <f t="shared" si="0"/>
        <v>152497.98000000001</v>
      </c>
    </row>
    <row r="39" spans="3:86" x14ac:dyDescent="0.25">
      <c r="C39" s="46"/>
      <c r="E39" s="169"/>
      <c r="F39" s="169"/>
      <c r="G39" s="169"/>
      <c r="H39" s="169"/>
      <c r="I39" s="169"/>
      <c r="J39" s="169"/>
      <c r="K39" s="168"/>
      <c r="L39" s="168"/>
      <c r="M39" s="168"/>
      <c r="N39" s="168"/>
      <c r="O39" s="168"/>
      <c r="P39" s="168"/>
      <c r="Q39" s="168"/>
      <c r="R39" s="168"/>
      <c r="S39" s="168"/>
      <c r="T39" s="168"/>
      <c r="U39" s="168"/>
      <c r="V39" s="168"/>
      <c r="W39" s="168"/>
      <c r="X39" s="168"/>
      <c r="Y39" s="168"/>
      <c r="Z39" s="111"/>
      <c r="AA39" s="111"/>
      <c r="AB39" s="111"/>
      <c r="AC39" s="111"/>
      <c r="AD39" s="111"/>
      <c r="AE39" s="111"/>
      <c r="AF39" s="168"/>
      <c r="AG39" s="168"/>
      <c r="AH39" s="169"/>
      <c r="AI39" s="169"/>
      <c r="AJ39" s="169"/>
      <c r="AK39" s="169"/>
      <c r="AL39" s="169"/>
      <c r="AM39" s="169"/>
      <c r="AQ39" s="169"/>
      <c r="AR39" s="169"/>
      <c r="AS39" s="169"/>
      <c r="AT39" s="169"/>
      <c r="AU39" s="169"/>
      <c r="AV39" s="169"/>
      <c r="AW39" s="169"/>
      <c r="AX39" s="169"/>
      <c r="AY39" s="169"/>
      <c r="AZ39" s="169"/>
      <c r="BB39" s="51"/>
      <c r="CE39" s="10" t="s">
        <v>79</v>
      </c>
      <c r="CF39" s="11" t="s">
        <v>80</v>
      </c>
      <c r="CG39" s="8">
        <v>19.899999999999999</v>
      </c>
      <c r="CH39" s="4">
        <f t="shared" si="0"/>
        <v>285485.39999999997</v>
      </c>
    </row>
    <row r="40" spans="3:86" ht="17.25" thickBot="1" x14ac:dyDescent="0.3">
      <c r="C40" s="60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  <c r="BB40" s="62"/>
      <c r="CE40" s="10" t="s">
        <v>81</v>
      </c>
      <c r="CF40" s="11" t="s">
        <v>82</v>
      </c>
      <c r="CG40" s="8">
        <v>13.35</v>
      </c>
      <c r="CH40" s="4">
        <f t="shared" si="0"/>
        <v>191519.1</v>
      </c>
    </row>
    <row r="41" spans="3:86" x14ac:dyDescent="0.25">
      <c r="CE41" s="10" t="s">
        <v>83</v>
      </c>
      <c r="CF41" s="11" t="s">
        <v>84</v>
      </c>
      <c r="CG41" s="8">
        <v>12.75</v>
      </c>
      <c r="CH41" s="4">
        <f t="shared" si="0"/>
        <v>182911.5</v>
      </c>
    </row>
    <row r="42" spans="3:86" ht="17.25" thickBot="1" x14ac:dyDescent="0.3">
      <c r="CE42" s="10" t="s">
        <v>85</v>
      </c>
      <c r="CF42" s="11" t="s">
        <v>86</v>
      </c>
      <c r="CG42" s="8">
        <v>28.05</v>
      </c>
      <c r="CH42" s="4">
        <f t="shared" si="0"/>
        <v>402405.3</v>
      </c>
    </row>
    <row r="43" spans="3:86" x14ac:dyDescent="0.25">
      <c r="C43" s="43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  <c r="AJ43" s="44"/>
      <c r="AK43" s="44"/>
      <c r="AL43" s="44"/>
      <c r="AM43" s="44"/>
      <c r="AN43" s="44"/>
      <c r="AO43" s="44"/>
      <c r="AP43" s="44"/>
      <c r="AQ43" s="44"/>
      <c r="AR43" s="44"/>
      <c r="AS43" s="44"/>
      <c r="AT43" s="44"/>
      <c r="AU43" s="44"/>
      <c r="AV43" s="44"/>
      <c r="AW43" s="44"/>
      <c r="AX43" s="44"/>
      <c r="AY43" s="44"/>
      <c r="AZ43" s="44"/>
      <c r="BA43" s="44"/>
      <c r="BB43" s="45"/>
      <c r="CE43" s="10" t="s">
        <v>87</v>
      </c>
      <c r="CF43" s="11" t="s">
        <v>88</v>
      </c>
      <c r="CG43" s="8">
        <v>27.2</v>
      </c>
      <c r="CH43" s="4">
        <f t="shared" si="0"/>
        <v>390211.2</v>
      </c>
    </row>
    <row r="44" spans="3:86" x14ac:dyDescent="0.25">
      <c r="C44" s="46"/>
      <c r="E44" s="245" t="s">
        <v>0</v>
      </c>
      <c r="F44" s="245"/>
      <c r="G44" s="245"/>
      <c r="H44" s="245"/>
      <c r="I44" s="245"/>
      <c r="J44" s="49" t="s">
        <v>11</v>
      </c>
      <c r="K44" s="245" t="s">
        <v>328</v>
      </c>
      <c r="L44" s="245"/>
      <c r="M44" s="245"/>
      <c r="N44" s="245"/>
      <c r="O44" s="245"/>
      <c r="P44" s="245"/>
      <c r="Q44" s="245"/>
      <c r="R44" s="245"/>
      <c r="S44" s="245"/>
      <c r="T44" s="245"/>
      <c r="U44" s="245"/>
      <c r="V44" s="49"/>
      <c r="W44" s="49"/>
      <c r="X44" s="49"/>
      <c r="Y44" s="49"/>
      <c r="Z44" s="49"/>
      <c r="AA44" s="49"/>
      <c r="AB44" s="49"/>
      <c r="AC44" s="49"/>
      <c r="AD44" s="50"/>
      <c r="AE44" s="50"/>
      <c r="AF44" s="50"/>
      <c r="AG44" s="50"/>
      <c r="AH44" s="245" t="s">
        <v>3</v>
      </c>
      <c r="AI44" s="245"/>
      <c r="AJ44" s="245"/>
      <c r="AK44" s="245"/>
      <c r="AL44" s="245"/>
      <c r="AM44" s="245"/>
      <c r="AN44" s="245"/>
      <c r="AO44" s="245"/>
      <c r="AP44" s="49" t="s">
        <v>11</v>
      </c>
      <c r="AQ44" s="247">
        <v>477.38</v>
      </c>
      <c r="AR44" s="247"/>
      <c r="AS44" s="247"/>
      <c r="AT44" s="247"/>
      <c r="AU44" s="49" t="s">
        <v>319</v>
      </c>
      <c r="AV44" s="49"/>
      <c r="AW44" s="49"/>
      <c r="AX44" s="49"/>
      <c r="AY44" s="49"/>
      <c r="AZ44" s="49"/>
      <c r="BB44" s="51"/>
      <c r="CE44" s="10" t="s">
        <v>89</v>
      </c>
      <c r="CF44" s="11" t="s">
        <v>90</v>
      </c>
      <c r="CG44" s="8">
        <v>21.194841070681722</v>
      </c>
      <c r="CH44" s="4">
        <f t="shared" si="0"/>
        <v>304061.19</v>
      </c>
    </row>
    <row r="45" spans="3:86" x14ac:dyDescent="0.25">
      <c r="C45" s="46"/>
      <c r="E45" s="245" t="s">
        <v>322</v>
      </c>
      <c r="F45" s="245"/>
      <c r="G45" s="245"/>
      <c r="H45" s="245"/>
      <c r="I45" s="245"/>
      <c r="J45" s="49" t="s">
        <v>11</v>
      </c>
      <c r="K45" s="245" t="s">
        <v>732</v>
      </c>
      <c r="L45" s="245"/>
      <c r="M45" s="245"/>
      <c r="N45" s="245"/>
      <c r="O45" s="245"/>
      <c r="P45" s="245"/>
      <c r="Q45" s="245"/>
      <c r="R45" s="245"/>
      <c r="S45" s="245"/>
      <c r="T45" s="245"/>
      <c r="U45" s="245"/>
      <c r="V45" s="49"/>
      <c r="W45" s="49"/>
      <c r="X45" s="49"/>
      <c r="Y45" s="49"/>
      <c r="Z45" s="49"/>
      <c r="AA45" s="49"/>
      <c r="AB45" s="49"/>
      <c r="AC45" s="49"/>
      <c r="AD45" s="50"/>
      <c r="AE45" s="50"/>
      <c r="AF45" s="50"/>
      <c r="AG45" s="50"/>
      <c r="AH45" s="245" t="s">
        <v>4</v>
      </c>
      <c r="AI45" s="245"/>
      <c r="AJ45" s="245"/>
      <c r="AK45" s="245"/>
      <c r="AL45" s="245"/>
      <c r="AM45" s="245"/>
      <c r="AN45" s="245"/>
      <c r="AO45" s="245"/>
      <c r="AP45" s="49" t="s">
        <v>11</v>
      </c>
      <c r="AQ45" s="245">
        <v>2100</v>
      </c>
      <c r="AR45" s="245"/>
      <c r="AS45" s="245"/>
      <c r="AT45" s="245"/>
      <c r="AU45" s="49" t="s">
        <v>320</v>
      </c>
      <c r="AV45" s="49"/>
      <c r="AW45" s="49"/>
      <c r="AX45" s="49"/>
      <c r="AY45" s="49"/>
      <c r="AZ45" s="49"/>
      <c r="BB45" s="51"/>
      <c r="CE45" s="10" t="s">
        <v>91</v>
      </c>
      <c r="CF45" s="11" t="s">
        <v>92</v>
      </c>
      <c r="CG45" s="7">
        <v>29.388728565453786</v>
      </c>
      <c r="CH45" s="4">
        <f t="shared" si="0"/>
        <v>421610.7</v>
      </c>
    </row>
    <row r="46" spans="3:86" x14ac:dyDescent="0.25">
      <c r="C46" s="46"/>
      <c r="E46" s="245" t="s">
        <v>1</v>
      </c>
      <c r="F46" s="245"/>
      <c r="G46" s="245"/>
      <c r="H46" s="245"/>
      <c r="I46" s="245"/>
      <c r="J46" s="49" t="s">
        <v>11</v>
      </c>
      <c r="K46" s="245" t="s">
        <v>730</v>
      </c>
      <c r="L46" s="245"/>
      <c r="M46" s="245"/>
      <c r="N46" s="245"/>
      <c r="O46" s="245"/>
      <c r="P46" s="245"/>
      <c r="Q46" s="245"/>
      <c r="R46" s="245"/>
      <c r="S46" s="245"/>
      <c r="T46" s="245"/>
      <c r="U46" s="245"/>
      <c r="V46" s="49"/>
      <c r="W46" s="49"/>
      <c r="X46" s="49"/>
      <c r="Y46" s="49"/>
      <c r="Z46" s="49"/>
      <c r="AA46" s="49"/>
      <c r="AB46" s="49"/>
      <c r="AC46" s="49"/>
      <c r="AD46" s="50"/>
      <c r="AE46" s="50"/>
      <c r="AF46" s="50"/>
      <c r="AG46" s="50"/>
      <c r="AH46" s="245"/>
      <c r="AI46" s="245"/>
      <c r="AJ46" s="245"/>
      <c r="AK46" s="245"/>
      <c r="AL46" s="245"/>
      <c r="AM46" s="245"/>
      <c r="AN46" s="245"/>
      <c r="AO46" s="245"/>
      <c r="AP46" s="49"/>
      <c r="AQ46" s="246"/>
      <c r="AR46" s="246"/>
      <c r="AS46" s="246"/>
      <c r="AT46" s="246"/>
      <c r="AU46" s="49"/>
      <c r="AV46" s="49"/>
      <c r="AW46" s="49"/>
      <c r="AX46" s="49"/>
      <c r="AY46" s="49"/>
      <c r="AZ46" s="49"/>
      <c r="BB46" s="51"/>
      <c r="CE46" s="10"/>
      <c r="CF46" s="11"/>
      <c r="CG46" s="7"/>
      <c r="CH46" s="4"/>
    </row>
    <row r="47" spans="3:86" x14ac:dyDescent="0.25">
      <c r="C47" s="46"/>
      <c r="E47" s="245" t="s">
        <v>2</v>
      </c>
      <c r="F47" s="245"/>
      <c r="G47" s="245"/>
      <c r="H47" s="245"/>
      <c r="I47" s="245"/>
      <c r="J47" s="49" t="s">
        <v>11</v>
      </c>
      <c r="K47" s="245" t="s">
        <v>337</v>
      </c>
      <c r="L47" s="245"/>
      <c r="M47" s="245"/>
      <c r="N47" s="245"/>
      <c r="O47" s="245"/>
      <c r="P47" s="245"/>
      <c r="Q47" s="245"/>
      <c r="R47" s="245"/>
      <c r="S47" s="245"/>
      <c r="T47" s="245"/>
      <c r="U47" s="245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245"/>
      <c r="AI47" s="245"/>
      <c r="AJ47" s="245"/>
      <c r="AK47" s="245"/>
      <c r="AL47" s="245"/>
      <c r="AM47" s="245"/>
      <c r="AN47" s="245"/>
      <c r="AO47" s="245"/>
      <c r="AP47" s="49"/>
      <c r="AQ47" s="49"/>
      <c r="AR47" s="49"/>
      <c r="AS47" s="49"/>
      <c r="AT47" s="49"/>
      <c r="AU47" s="49"/>
      <c r="AV47" s="49"/>
      <c r="AW47" s="49"/>
      <c r="AX47" s="49"/>
      <c r="AY47" s="49"/>
      <c r="AZ47" s="49"/>
      <c r="BB47" s="51"/>
      <c r="CE47" s="10" t="s">
        <v>93</v>
      </c>
      <c r="CF47" s="11" t="s">
        <v>94</v>
      </c>
      <c r="CG47" s="8">
        <v>10.32</v>
      </c>
      <c r="CH47" s="4">
        <f t="shared" si="0"/>
        <v>148050.72</v>
      </c>
    </row>
    <row r="48" spans="3:86" x14ac:dyDescent="0.25">
      <c r="C48" s="46"/>
      <c r="BB48" s="51"/>
      <c r="CE48" s="10" t="s">
        <v>95</v>
      </c>
      <c r="CF48" s="11" t="s">
        <v>96</v>
      </c>
      <c r="CG48" s="8">
        <v>8.36</v>
      </c>
      <c r="CH48" s="4">
        <f t="shared" si="0"/>
        <v>119932.56</v>
      </c>
    </row>
    <row r="49" spans="3:86" x14ac:dyDescent="0.25">
      <c r="C49" s="46"/>
      <c r="BB49" s="51"/>
      <c r="CE49" s="10" t="s">
        <v>97</v>
      </c>
      <c r="CF49" s="11" t="s">
        <v>98</v>
      </c>
      <c r="CG49" s="8">
        <v>7.56</v>
      </c>
      <c r="CH49" s="4">
        <f t="shared" si="0"/>
        <v>108455.76</v>
      </c>
    </row>
    <row r="50" spans="3:86" x14ac:dyDescent="0.25">
      <c r="C50" s="46"/>
      <c r="BB50" s="51"/>
      <c r="CE50" s="10" t="s">
        <v>99</v>
      </c>
      <c r="CF50" s="11" t="s">
        <v>100</v>
      </c>
      <c r="CG50" s="7">
        <v>7.185372229192807</v>
      </c>
      <c r="CH50" s="4">
        <f t="shared" si="0"/>
        <v>103081.35</v>
      </c>
    </row>
    <row r="51" spans="3:86" x14ac:dyDescent="0.25">
      <c r="C51" s="46"/>
      <c r="E51" s="208" t="s">
        <v>5</v>
      </c>
      <c r="F51" s="209"/>
      <c r="G51" s="209"/>
      <c r="H51" s="209"/>
      <c r="I51" s="209"/>
      <c r="J51" s="209"/>
      <c r="K51" s="210" t="str">
        <f t="shared" ref="K51:K56" si="5">VLOOKUP(E51,$CE$1:$CH$1002,2,FALSE)</f>
        <v>NOVACRON YELLOW S-3R</v>
      </c>
      <c r="L51" s="210"/>
      <c r="M51" s="210"/>
      <c r="N51" s="210"/>
      <c r="O51" s="210"/>
      <c r="P51" s="210"/>
      <c r="Q51" s="210"/>
      <c r="R51" s="210"/>
      <c r="S51" s="210"/>
      <c r="T51" s="210"/>
      <c r="U51" s="210"/>
      <c r="V51" s="210"/>
      <c r="W51" s="210"/>
      <c r="X51" s="210"/>
      <c r="Y51" s="164"/>
      <c r="Z51" s="234">
        <v>6.8000000000000005E-2</v>
      </c>
      <c r="AA51" s="234"/>
      <c r="AB51" s="234"/>
      <c r="AC51" s="234"/>
      <c r="AD51" s="234"/>
      <c r="AE51" s="234"/>
      <c r="AF51" s="210" t="s">
        <v>315</v>
      </c>
      <c r="AG51" s="210"/>
      <c r="AH51" s="235">
        <v>32.46</v>
      </c>
      <c r="AI51" s="235"/>
      <c r="AJ51" s="235"/>
      <c r="AK51" s="235"/>
      <c r="AL51" s="235"/>
      <c r="AM51" s="235"/>
      <c r="AN51" s="52" t="s">
        <v>316</v>
      </c>
      <c r="AO51" s="52"/>
      <c r="AP51" s="213">
        <f t="shared" ref="AP51:AP56" si="6">(AH51*VLOOKUP(E51,$CE$1:$CH$1002,4,FALSE))/1000</f>
        <v>3152.5937532000003</v>
      </c>
      <c r="AQ51" s="213"/>
      <c r="AR51" s="213"/>
      <c r="AS51" s="213"/>
      <c r="AT51" s="213"/>
      <c r="AU51" s="213"/>
      <c r="AV51" s="213"/>
      <c r="AW51" s="213"/>
      <c r="AX51" s="213"/>
      <c r="AY51" s="213"/>
      <c r="AZ51" s="214"/>
      <c r="BB51" s="51"/>
      <c r="CE51" s="10" t="s">
        <v>101</v>
      </c>
      <c r="CF51" s="11" t="s">
        <v>102</v>
      </c>
      <c r="CG51" s="7">
        <v>6.0066583019657047</v>
      </c>
      <c r="CH51" s="4">
        <f t="shared" si="0"/>
        <v>86171.520000000004</v>
      </c>
    </row>
    <row r="52" spans="3:86" x14ac:dyDescent="0.25">
      <c r="C52" s="46"/>
      <c r="E52" s="200" t="s">
        <v>6</v>
      </c>
      <c r="F52" s="243"/>
      <c r="G52" s="243"/>
      <c r="H52" s="243"/>
      <c r="I52" s="243"/>
      <c r="J52" s="243"/>
      <c r="K52" s="230" t="str">
        <f t="shared" si="5"/>
        <v>NOVACRON RUBY S–3B</v>
      </c>
      <c r="L52" s="230"/>
      <c r="M52" s="230"/>
      <c r="N52" s="230"/>
      <c r="O52" s="230"/>
      <c r="P52" s="230"/>
      <c r="Q52" s="230"/>
      <c r="R52" s="230"/>
      <c r="S52" s="230"/>
      <c r="T52" s="230"/>
      <c r="U52" s="230"/>
      <c r="V52" s="230"/>
      <c r="W52" s="230"/>
      <c r="X52" s="230"/>
      <c r="Y52" s="168"/>
      <c r="Z52" s="232">
        <v>0.23</v>
      </c>
      <c r="AA52" s="232"/>
      <c r="AB52" s="232"/>
      <c r="AC52" s="232"/>
      <c r="AD52" s="232"/>
      <c r="AE52" s="232"/>
      <c r="AF52" s="230" t="s">
        <v>315</v>
      </c>
      <c r="AG52" s="230"/>
      <c r="AH52" s="244">
        <v>109.8</v>
      </c>
      <c r="AI52" s="244"/>
      <c r="AJ52" s="244"/>
      <c r="AK52" s="244"/>
      <c r="AL52" s="244"/>
      <c r="AM52" s="244"/>
      <c r="AN52" s="41" t="s">
        <v>316</v>
      </c>
      <c r="AP52" s="242">
        <f t="shared" si="6"/>
        <v>13247.354628000001</v>
      </c>
      <c r="AQ52" s="242"/>
      <c r="AR52" s="242"/>
      <c r="AS52" s="242"/>
      <c r="AT52" s="242"/>
      <c r="AU52" s="242"/>
      <c r="AV52" s="242"/>
      <c r="AW52" s="242"/>
      <c r="AX52" s="242"/>
      <c r="AY52" s="242"/>
      <c r="AZ52" s="206"/>
      <c r="BB52" s="51"/>
      <c r="CE52" s="10" t="s">
        <v>103</v>
      </c>
      <c r="CF52" s="11" t="s">
        <v>104</v>
      </c>
      <c r="CG52" s="7">
        <v>7.8263355639202565</v>
      </c>
      <c r="CH52" s="4">
        <f t="shared" si="0"/>
        <v>112276.61</v>
      </c>
    </row>
    <row r="53" spans="3:86" x14ac:dyDescent="0.25">
      <c r="C53" s="46"/>
      <c r="E53" s="200" t="s">
        <v>7</v>
      </c>
      <c r="F53" s="243"/>
      <c r="G53" s="243"/>
      <c r="H53" s="243"/>
      <c r="I53" s="243"/>
      <c r="J53" s="243"/>
      <c r="K53" s="230" t="str">
        <f t="shared" si="5"/>
        <v>NOVACRON DARK BLUE S-GL</v>
      </c>
      <c r="L53" s="230"/>
      <c r="M53" s="230"/>
      <c r="N53" s="230"/>
      <c r="O53" s="230"/>
      <c r="P53" s="230"/>
      <c r="Q53" s="230"/>
      <c r="R53" s="230"/>
      <c r="S53" s="230"/>
      <c r="T53" s="230"/>
      <c r="U53" s="230"/>
      <c r="V53" s="230"/>
      <c r="W53" s="230"/>
      <c r="X53" s="230"/>
      <c r="Y53" s="168"/>
      <c r="Z53" s="232">
        <v>1.66</v>
      </c>
      <c r="AA53" s="232"/>
      <c r="AB53" s="232"/>
      <c r="AC53" s="232"/>
      <c r="AD53" s="232"/>
      <c r="AE53" s="232"/>
      <c r="AF53" s="230" t="s">
        <v>315</v>
      </c>
      <c r="AG53" s="230"/>
      <c r="AH53" s="244">
        <v>792.45</v>
      </c>
      <c r="AI53" s="244"/>
      <c r="AJ53" s="244"/>
      <c r="AK53" s="244"/>
      <c r="AL53" s="244"/>
      <c r="AM53" s="244"/>
      <c r="AN53" s="41" t="s">
        <v>316</v>
      </c>
      <c r="AP53" s="242">
        <f t="shared" si="6"/>
        <v>96404.775696000012</v>
      </c>
      <c r="AQ53" s="242"/>
      <c r="AR53" s="242"/>
      <c r="AS53" s="242"/>
      <c r="AT53" s="242"/>
      <c r="AU53" s="242"/>
      <c r="AV53" s="242"/>
      <c r="AW53" s="242"/>
      <c r="AX53" s="242"/>
      <c r="AY53" s="242"/>
      <c r="AZ53" s="206"/>
      <c r="BB53" s="51"/>
      <c r="CE53" s="10" t="s">
        <v>105</v>
      </c>
      <c r="CF53" s="11" t="s">
        <v>106</v>
      </c>
      <c r="CG53" s="7">
        <v>5.4474048515265583</v>
      </c>
      <c r="CH53" s="4">
        <f t="shared" si="0"/>
        <v>78148.47</v>
      </c>
    </row>
    <row r="54" spans="3:86" x14ac:dyDescent="0.25">
      <c r="C54" s="46"/>
      <c r="E54" s="216" t="s">
        <v>8</v>
      </c>
      <c r="F54" s="217"/>
      <c r="G54" s="217"/>
      <c r="H54" s="217"/>
      <c r="I54" s="217"/>
      <c r="J54" s="217"/>
      <c r="K54" s="218" t="str">
        <f t="shared" si="5"/>
        <v>FIMBIL EAS 40 NEW</v>
      </c>
      <c r="L54" s="218"/>
      <c r="M54" s="218"/>
      <c r="N54" s="218"/>
      <c r="O54" s="218"/>
      <c r="P54" s="218"/>
      <c r="Q54" s="218"/>
      <c r="R54" s="218"/>
      <c r="S54" s="218"/>
      <c r="T54" s="218"/>
      <c r="U54" s="218"/>
      <c r="V54" s="218"/>
      <c r="W54" s="218"/>
      <c r="X54" s="218"/>
      <c r="Y54" s="166"/>
      <c r="Z54" s="219">
        <v>4</v>
      </c>
      <c r="AA54" s="219"/>
      <c r="AB54" s="219"/>
      <c r="AC54" s="219"/>
      <c r="AD54" s="219"/>
      <c r="AE54" s="219"/>
      <c r="AF54" s="218" t="s">
        <v>315</v>
      </c>
      <c r="AG54" s="218"/>
      <c r="AH54" s="248">
        <v>1909.51</v>
      </c>
      <c r="AI54" s="248"/>
      <c r="AJ54" s="248"/>
      <c r="AK54" s="248"/>
      <c r="AL54" s="248"/>
      <c r="AM54" s="248"/>
      <c r="AN54" s="55" t="s">
        <v>316</v>
      </c>
      <c r="AO54" s="55"/>
      <c r="AP54" s="221">
        <f t="shared" si="6"/>
        <v>39389.639611400002</v>
      </c>
      <c r="AQ54" s="221"/>
      <c r="AR54" s="221"/>
      <c r="AS54" s="221"/>
      <c r="AT54" s="221"/>
      <c r="AU54" s="221"/>
      <c r="AV54" s="221"/>
      <c r="AW54" s="221"/>
      <c r="AX54" s="221"/>
      <c r="AY54" s="221"/>
      <c r="AZ54" s="222"/>
      <c r="BB54" s="51"/>
      <c r="CE54" s="10" t="s">
        <v>107</v>
      </c>
      <c r="CF54" s="11" t="s">
        <v>108</v>
      </c>
      <c r="CG54" s="7">
        <v>7.1763592639063152</v>
      </c>
      <c r="CH54" s="4">
        <f t="shared" si="0"/>
        <v>102952.05</v>
      </c>
    </row>
    <row r="55" spans="3:86" x14ac:dyDescent="0.25">
      <c r="C55" s="46"/>
      <c r="E55" s="200" t="s">
        <v>183</v>
      </c>
      <c r="F55" s="243"/>
      <c r="G55" s="243"/>
      <c r="H55" s="243"/>
      <c r="I55" s="243"/>
      <c r="J55" s="243"/>
      <c r="K55" s="230" t="str">
        <f t="shared" si="5"/>
        <v>CAUSTIC SODA LIQ</v>
      </c>
      <c r="L55" s="230"/>
      <c r="M55" s="230"/>
      <c r="N55" s="230"/>
      <c r="O55" s="230"/>
      <c r="P55" s="230"/>
      <c r="Q55" s="230"/>
      <c r="R55" s="230"/>
      <c r="S55" s="230"/>
      <c r="T55" s="230"/>
      <c r="U55" s="230"/>
      <c r="V55" s="230"/>
      <c r="W55" s="230"/>
      <c r="X55" s="230"/>
      <c r="Y55" s="168"/>
      <c r="Z55" s="203">
        <v>6</v>
      </c>
      <c r="AA55" s="203"/>
      <c r="AB55" s="203"/>
      <c r="AC55" s="203"/>
      <c r="AD55" s="203"/>
      <c r="AE55" s="203"/>
      <c r="AF55" s="230" t="s">
        <v>315</v>
      </c>
      <c r="AG55" s="230"/>
      <c r="AH55" s="249">
        <v>2864.27</v>
      </c>
      <c r="AI55" s="249"/>
      <c r="AJ55" s="249"/>
      <c r="AK55" s="249"/>
      <c r="AL55" s="249"/>
      <c r="AM55" s="249"/>
      <c r="AN55" s="41" t="s">
        <v>316</v>
      </c>
      <c r="AP55" s="242">
        <f t="shared" si="6"/>
        <v>24480.915690000002</v>
      </c>
      <c r="AQ55" s="242"/>
      <c r="AR55" s="242"/>
      <c r="AS55" s="242"/>
      <c r="AT55" s="242"/>
      <c r="AU55" s="242"/>
      <c r="AV55" s="242"/>
      <c r="AW55" s="242"/>
      <c r="AX55" s="242"/>
      <c r="AY55" s="242"/>
      <c r="AZ55" s="206"/>
      <c r="BB55" s="51"/>
      <c r="CE55" s="10" t="s">
        <v>109</v>
      </c>
      <c r="CF55" s="11" t="s">
        <v>110</v>
      </c>
      <c r="CG55" s="7">
        <v>6.1914303638644919</v>
      </c>
      <c r="CH55" s="4">
        <f t="shared" si="0"/>
        <v>88822.26</v>
      </c>
    </row>
    <row r="56" spans="3:86" x14ac:dyDescent="0.25">
      <c r="C56" s="46"/>
      <c r="E56" s="223" t="s">
        <v>10</v>
      </c>
      <c r="F56" s="224"/>
      <c r="G56" s="224"/>
      <c r="H56" s="224"/>
      <c r="I56" s="224"/>
      <c r="J56" s="224"/>
      <c r="K56" s="225" t="str">
        <f t="shared" si="5"/>
        <v>SODA ASH</v>
      </c>
      <c r="L56" s="225"/>
      <c r="M56" s="225"/>
      <c r="N56" s="225"/>
      <c r="O56" s="225"/>
      <c r="P56" s="225"/>
      <c r="Q56" s="225"/>
      <c r="R56" s="225"/>
      <c r="S56" s="225"/>
      <c r="T56" s="225"/>
      <c r="U56" s="225"/>
      <c r="V56" s="225"/>
      <c r="W56" s="225"/>
      <c r="X56" s="225"/>
      <c r="Y56" s="167"/>
      <c r="Z56" s="226">
        <v>20</v>
      </c>
      <c r="AA56" s="226"/>
      <c r="AB56" s="226"/>
      <c r="AC56" s="226"/>
      <c r="AD56" s="226"/>
      <c r="AE56" s="226"/>
      <c r="AF56" s="225" t="s">
        <v>315</v>
      </c>
      <c r="AG56" s="225"/>
      <c r="AH56" s="227">
        <v>9547.57</v>
      </c>
      <c r="AI56" s="227"/>
      <c r="AJ56" s="227"/>
      <c r="AK56" s="227"/>
      <c r="AL56" s="227"/>
      <c r="AM56" s="227"/>
      <c r="AN56" s="54" t="s">
        <v>316</v>
      </c>
      <c r="AO56" s="54"/>
      <c r="AP56" s="228">
        <f t="shared" si="6"/>
        <v>84782.421599999987</v>
      </c>
      <c r="AQ56" s="228"/>
      <c r="AR56" s="228"/>
      <c r="AS56" s="228"/>
      <c r="AT56" s="228"/>
      <c r="AU56" s="228"/>
      <c r="AV56" s="228"/>
      <c r="AW56" s="228"/>
      <c r="AX56" s="228"/>
      <c r="AY56" s="228"/>
      <c r="AZ56" s="229"/>
      <c r="BB56" s="51"/>
      <c r="CE56" s="10" t="s">
        <v>111</v>
      </c>
      <c r="CF56" s="11" t="s">
        <v>112</v>
      </c>
      <c r="CG56" s="7">
        <v>6.0397867001254708</v>
      </c>
      <c r="CH56" s="4">
        <f t="shared" si="0"/>
        <v>86646.78</v>
      </c>
    </row>
    <row r="57" spans="3:86" x14ac:dyDescent="0.25">
      <c r="C57" s="46"/>
      <c r="E57" s="169"/>
      <c r="F57" s="169"/>
      <c r="G57" s="169"/>
      <c r="H57" s="169"/>
      <c r="I57" s="169"/>
      <c r="J57" s="169"/>
      <c r="K57" s="168"/>
      <c r="L57" s="168"/>
      <c r="M57" s="168"/>
      <c r="N57" s="168"/>
      <c r="O57" s="168"/>
      <c r="P57" s="168"/>
      <c r="Q57" s="168"/>
      <c r="R57" s="168"/>
      <c r="S57" s="168"/>
      <c r="T57" s="168"/>
      <c r="U57" s="168"/>
      <c r="V57" s="168"/>
      <c r="W57" s="168"/>
      <c r="X57" s="168"/>
      <c r="Y57" s="168"/>
      <c r="Z57" s="111"/>
      <c r="AA57" s="111"/>
      <c r="AB57" s="111"/>
      <c r="AC57" s="111"/>
      <c r="AD57" s="111"/>
      <c r="AE57" s="111"/>
      <c r="AF57" s="168"/>
      <c r="AG57" s="168"/>
      <c r="AH57" s="169"/>
      <c r="AI57" s="169"/>
      <c r="AJ57" s="169"/>
      <c r="AK57" s="169"/>
      <c r="AL57" s="169"/>
      <c r="AM57" s="169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B57" s="51"/>
      <c r="CE57" s="10" t="s">
        <v>113</v>
      </c>
      <c r="CF57" s="11" t="s">
        <v>114</v>
      </c>
      <c r="CG57" s="7">
        <v>8.1017858636553743</v>
      </c>
      <c r="CH57" s="4">
        <f t="shared" si="0"/>
        <v>116228.22</v>
      </c>
    </row>
    <row r="58" spans="3:86" x14ac:dyDescent="0.25">
      <c r="C58" s="46"/>
      <c r="E58" s="169"/>
      <c r="F58" s="169"/>
      <c r="G58" s="169"/>
      <c r="H58" s="169"/>
      <c r="I58" s="169"/>
      <c r="J58" s="169"/>
      <c r="K58" s="168"/>
      <c r="L58" s="168"/>
      <c r="M58" s="168"/>
      <c r="N58" s="168"/>
      <c r="O58" s="168"/>
      <c r="P58" s="168"/>
      <c r="Q58" s="168"/>
      <c r="R58" s="168"/>
      <c r="S58" s="168"/>
      <c r="T58" s="168"/>
      <c r="U58" s="168"/>
      <c r="V58" s="168"/>
      <c r="W58" s="168"/>
      <c r="X58" s="168"/>
      <c r="Y58" s="168"/>
      <c r="Z58" s="111"/>
      <c r="AA58" s="111"/>
      <c r="AB58" s="111"/>
      <c r="AC58" s="111"/>
      <c r="AD58" s="111"/>
      <c r="AE58" s="111"/>
      <c r="AF58" s="168"/>
      <c r="AG58" s="168"/>
      <c r="AH58" s="169"/>
      <c r="AI58" s="169"/>
      <c r="AJ58" s="169"/>
      <c r="AK58" s="59"/>
      <c r="AL58" s="230" t="s">
        <v>318</v>
      </c>
      <c r="AM58" s="230"/>
      <c r="AN58" s="230"/>
      <c r="AO58" s="230"/>
      <c r="AP58" s="112" t="s">
        <v>11</v>
      </c>
      <c r="AQ58" s="242">
        <f>SUM(AP51:AZ56)</f>
        <v>261457.70097860001</v>
      </c>
      <c r="AR58" s="242"/>
      <c r="AS58" s="242"/>
      <c r="AT58" s="242"/>
      <c r="AU58" s="242"/>
      <c r="AV58" s="242"/>
      <c r="AW58" s="242"/>
      <c r="AX58" s="242"/>
      <c r="AY58" s="242"/>
      <c r="AZ58" s="242"/>
      <c r="BB58" s="51"/>
      <c r="CE58" s="10" t="s">
        <v>115</v>
      </c>
      <c r="CF58" s="11" t="s">
        <v>116</v>
      </c>
      <c r="CG58" s="7">
        <v>13.444857800083646</v>
      </c>
      <c r="CH58" s="4">
        <f t="shared" si="0"/>
        <v>192879.93</v>
      </c>
    </row>
    <row r="59" spans="3:86" x14ac:dyDescent="0.25">
      <c r="C59" s="46"/>
      <c r="E59" s="169"/>
      <c r="F59" s="169"/>
      <c r="G59" s="169"/>
      <c r="H59" s="169"/>
      <c r="I59" s="169"/>
      <c r="J59" s="169"/>
      <c r="K59" s="168"/>
      <c r="L59" s="168"/>
      <c r="M59" s="168"/>
      <c r="N59" s="168"/>
      <c r="O59" s="168"/>
      <c r="P59" s="168"/>
      <c r="Q59" s="168"/>
      <c r="R59" s="168"/>
      <c r="S59" s="168"/>
      <c r="T59" s="168"/>
      <c r="U59" s="168"/>
      <c r="V59" s="168"/>
      <c r="W59" s="168"/>
      <c r="X59" s="168"/>
      <c r="Y59" s="168"/>
      <c r="Z59" s="111"/>
      <c r="AA59" s="111"/>
      <c r="AB59" s="111"/>
      <c r="AC59" s="111"/>
      <c r="AD59" s="111"/>
      <c r="AE59" s="111"/>
      <c r="AF59" s="168"/>
      <c r="AG59" s="168"/>
      <c r="AH59" s="169"/>
      <c r="AI59" s="169"/>
      <c r="AJ59" s="169"/>
      <c r="AK59" s="59"/>
      <c r="AL59" s="230" t="s">
        <v>317</v>
      </c>
      <c r="AM59" s="230"/>
      <c r="AN59" s="230"/>
      <c r="AO59" s="230"/>
      <c r="AP59" s="112" t="s">
        <v>11</v>
      </c>
      <c r="AQ59" s="242">
        <f>AQ58/AQ45</f>
        <v>124.50366713266668</v>
      </c>
      <c r="AR59" s="242"/>
      <c r="AS59" s="242"/>
      <c r="AT59" s="242"/>
      <c r="AU59" s="242"/>
      <c r="AV59" s="242"/>
      <c r="AW59" s="242"/>
      <c r="AX59" s="242"/>
      <c r="AY59" s="242"/>
      <c r="AZ59" s="242"/>
      <c r="BB59" s="51"/>
      <c r="CE59" s="10" t="s">
        <v>117</v>
      </c>
      <c r="CF59" s="11" t="s">
        <v>118</v>
      </c>
      <c r="CG59" s="7">
        <v>5.9245141502857939</v>
      </c>
      <c r="CH59" s="4">
        <f t="shared" si="0"/>
        <v>84993.08</v>
      </c>
    </row>
    <row r="60" spans="3:86" x14ac:dyDescent="0.25">
      <c r="C60" s="46"/>
      <c r="E60" s="169"/>
      <c r="F60" s="169"/>
      <c r="G60" s="169"/>
      <c r="H60" s="169"/>
      <c r="I60" s="169"/>
      <c r="J60" s="169"/>
      <c r="K60" s="168"/>
      <c r="L60" s="168"/>
      <c r="M60" s="168"/>
      <c r="N60" s="168"/>
      <c r="O60" s="168"/>
      <c r="P60" s="168"/>
      <c r="Q60" s="168"/>
      <c r="R60" s="168"/>
      <c r="S60" s="168"/>
      <c r="T60" s="168"/>
      <c r="U60" s="168"/>
      <c r="V60" s="168"/>
      <c r="W60" s="168"/>
      <c r="X60" s="168"/>
      <c r="Y60" s="168"/>
      <c r="Z60" s="111"/>
      <c r="AA60" s="111"/>
      <c r="AB60" s="111"/>
      <c r="AC60" s="111"/>
      <c r="AD60" s="111"/>
      <c r="AE60" s="111"/>
      <c r="AF60" s="168"/>
      <c r="AG60" s="168"/>
      <c r="AH60" s="169"/>
      <c r="AI60" s="169"/>
      <c r="AJ60" s="169"/>
      <c r="AK60" s="169"/>
      <c r="AL60" s="169"/>
      <c r="AM60" s="169"/>
      <c r="AQ60" s="169"/>
      <c r="AR60" s="169"/>
      <c r="AS60" s="169"/>
      <c r="AT60" s="169"/>
      <c r="AU60" s="169"/>
      <c r="AV60" s="169"/>
      <c r="AW60" s="169"/>
      <c r="AX60" s="169"/>
      <c r="AY60" s="169"/>
      <c r="AZ60" s="169"/>
      <c r="BB60" s="51"/>
      <c r="CE60" s="10" t="s">
        <v>119</v>
      </c>
      <c r="CF60" s="11" t="s">
        <v>120</v>
      </c>
      <c r="CG60" s="7">
        <v>22.600925693573121</v>
      </c>
      <c r="CH60" s="4">
        <f t="shared" si="0"/>
        <v>324232.88</v>
      </c>
    </row>
    <row r="61" spans="3:86" ht="17.25" thickBot="1" x14ac:dyDescent="0.3">
      <c r="C61" s="60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/>
      <c r="BB61" s="62"/>
      <c r="CE61" s="10" t="s">
        <v>121</v>
      </c>
      <c r="CF61" s="11" t="s">
        <v>122</v>
      </c>
      <c r="CG61" s="7">
        <v>16.283755053673499</v>
      </c>
      <c r="CH61" s="4">
        <f t="shared" si="0"/>
        <v>233606.75</v>
      </c>
    </row>
    <row r="62" spans="3:86" ht="17.25" thickBot="1" x14ac:dyDescent="0.3">
      <c r="CE62" s="10" t="s">
        <v>123</v>
      </c>
      <c r="CF62" s="11" t="s">
        <v>124</v>
      </c>
      <c r="CG62" s="7">
        <v>12.855069705841348</v>
      </c>
      <c r="CH62" s="4">
        <f t="shared" si="0"/>
        <v>184418.83</v>
      </c>
    </row>
    <row r="63" spans="3:86" x14ac:dyDescent="0.25">
      <c r="C63" s="43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44"/>
      <c r="AN63" s="44"/>
      <c r="AO63" s="44"/>
      <c r="AP63" s="44"/>
      <c r="AQ63" s="44"/>
      <c r="AR63" s="44"/>
      <c r="AS63" s="44"/>
      <c r="AT63" s="44"/>
      <c r="AU63" s="44"/>
      <c r="AV63" s="44"/>
      <c r="AW63" s="44"/>
      <c r="AX63" s="44"/>
      <c r="AY63" s="44"/>
      <c r="AZ63" s="44"/>
      <c r="BA63" s="44"/>
      <c r="BB63" s="45"/>
      <c r="CE63" s="10" t="s">
        <v>125</v>
      </c>
      <c r="CF63" s="11" t="s">
        <v>126</v>
      </c>
      <c r="CG63" s="7">
        <v>17.105289976300014</v>
      </c>
      <c r="CH63" s="4">
        <f t="shared" si="0"/>
        <v>245392.49</v>
      </c>
    </row>
    <row r="64" spans="3:86" x14ac:dyDescent="0.25">
      <c r="C64" s="46"/>
      <c r="E64" s="245" t="s">
        <v>0</v>
      </c>
      <c r="F64" s="245"/>
      <c r="G64" s="245"/>
      <c r="H64" s="245"/>
      <c r="I64" s="245"/>
      <c r="J64" s="49" t="s">
        <v>11</v>
      </c>
      <c r="K64" s="245" t="s">
        <v>340</v>
      </c>
      <c r="L64" s="245"/>
      <c r="M64" s="245"/>
      <c r="N64" s="245"/>
      <c r="O64" s="245"/>
      <c r="P64" s="245"/>
      <c r="Q64" s="245"/>
      <c r="R64" s="245"/>
      <c r="S64" s="245"/>
      <c r="T64" s="245"/>
      <c r="U64" s="245"/>
      <c r="V64" s="49"/>
      <c r="W64" s="49"/>
      <c r="X64" s="49"/>
      <c r="Y64" s="49"/>
      <c r="Z64" s="49"/>
      <c r="AA64" s="49"/>
      <c r="AB64" s="49"/>
      <c r="AC64" s="49"/>
      <c r="AD64" s="50"/>
      <c r="AE64" s="50"/>
      <c r="AF64" s="50"/>
      <c r="AG64" s="50"/>
      <c r="AH64" s="245" t="s">
        <v>3</v>
      </c>
      <c r="AI64" s="245"/>
      <c r="AJ64" s="245"/>
      <c r="AK64" s="245"/>
      <c r="AL64" s="245"/>
      <c r="AM64" s="245"/>
      <c r="AN64" s="245"/>
      <c r="AO64" s="245"/>
      <c r="AP64" s="49" t="s">
        <v>11</v>
      </c>
      <c r="AQ64" s="247">
        <v>477.38</v>
      </c>
      <c r="AR64" s="247"/>
      <c r="AS64" s="247"/>
      <c r="AT64" s="247"/>
      <c r="AU64" s="49" t="s">
        <v>319</v>
      </c>
      <c r="AV64" s="49"/>
      <c r="AW64" s="49"/>
      <c r="AX64" s="49"/>
      <c r="AY64" s="49"/>
      <c r="AZ64" s="49"/>
      <c r="BB64" s="51"/>
      <c r="CE64" s="10" t="s">
        <v>127</v>
      </c>
      <c r="CF64" s="11" t="s">
        <v>128</v>
      </c>
      <c r="CG64" s="7">
        <v>22.969960964728845</v>
      </c>
      <c r="CH64" s="4">
        <f t="shared" si="0"/>
        <v>329527.06</v>
      </c>
    </row>
    <row r="65" spans="3:86" x14ac:dyDescent="0.25">
      <c r="C65" s="46"/>
      <c r="E65" s="245" t="s">
        <v>322</v>
      </c>
      <c r="F65" s="245"/>
      <c r="G65" s="245"/>
      <c r="H65" s="245"/>
      <c r="I65" s="245"/>
      <c r="J65" s="49" t="s">
        <v>11</v>
      </c>
      <c r="K65" s="245" t="s">
        <v>733</v>
      </c>
      <c r="L65" s="245"/>
      <c r="M65" s="245"/>
      <c r="N65" s="245"/>
      <c r="O65" s="245"/>
      <c r="P65" s="245"/>
      <c r="Q65" s="245"/>
      <c r="R65" s="245"/>
      <c r="S65" s="245"/>
      <c r="T65" s="245"/>
      <c r="U65" s="245"/>
      <c r="V65" s="49"/>
      <c r="W65" s="49"/>
      <c r="X65" s="49"/>
      <c r="Y65" s="49"/>
      <c r="Z65" s="49"/>
      <c r="AA65" s="49"/>
      <c r="AB65" s="49"/>
      <c r="AC65" s="49"/>
      <c r="AD65" s="50"/>
      <c r="AE65" s="50"/>
      <c r="AF65" s="50"/>
      <c r="AG65" s="50"/>
      <c r="AH65" s="245" t="s">
        <v>4</v>
      </c>
      <c r="AI65" s="245"/>
      <c r="AJ65" s="245"/>
      <c r="AK65" s="245"/>
      <c r="AL65" s="245"/>
      <c r="AM65" s="245"/>
      <c r="AN65" s="245"/>
      <c r="AO65" s="245"/>
      <c r="AP65" s="49" t="s">
        <v>11</v>
      </c>
      <c r="AQ65" s="245">
        <v>2100</v>
      </c>
      <c r="AR65" s="245"/>
      <c r="AS65" s="245"/>
      <c r="AT65" s="245"/>
      <c r="AU65" s="49" t="s">
        <v>320</v>
      </c>
      <c r="AV65" s="49"/>
      <c r="AW65" s="49"/>
      <c r="AX65" s="49"/>
      <c r="AY65" s="49"/>
      <c r="AZ65" s="49"/>
      <c r="BB65" s="51"/>
      <c r="CE65" s="10" t="s">
        <v>129</v>
      </c>
      <c r="CF65" s="11" t="s">
        <v>130</v>
      </c>
      <c r="CG65" s="7">
        <v>20.822014498815001</v>
      </c>
      <c r="CH65" s="4">
        <f t="shared" si="0"/>
        <v>298712.62</v>
      </c>
    </row>
    <row r="66" spans="3:86" x14ac:dyDescent="0.25">
      <c r="C66" s="46"/>
      <c r="E66" s="245" t="s">
        <v>1</v>
      </c>
      <c r="F66" s="245"/>
      <c r="G66" s="245"/>
      <c r="H66" s="245"/>
      <c r="I66" s="245"/>
      <c r="J66" s="49" t="s">
        <v>11</v>
      </c>
      <c r="K66" s="245" t="s">
        <v>730</v>
      </c>
      <c r="L66" s="245"/>
      <c r="M66" s="245"/>
      <c r="N66" s="245"/>
      <c r="O66" s="245"/>
      <c r="P66" s="245"/>
      <c r="Q66" s="245"/>
      <c r="R66" s="245"/>
      <c r="S66" s="245"/>
      <c r="T66" s="245"/>
      <c r="U66" s="245"/>
      <c r="V66" s="49"/>
      <c r="W66" s="49"/>
      <c r="X66" s="49"/>
      <c r="Y66" s="49"/>
      <c r="Z66" s="49"/>
      <c r="AA66" s="49"/>
      <c r="AB66" s="49"/>
      <c r="AC66" s="49"/>
      <c r="AD66" s="50"/>
      <c r="AE66" s="50"/>
      <c r="AF66" s="50"/>
      <c r="AG66" s="50"/>
      <c r="AH66" s="245"/>
      <c r="AI66" s="245"/>
      <c r="AJ66" s="245"/>
      <c r="AK66" s="245"/>
      <c r="AL66" s="245"/>
      <c r="AM66" s="245"/>
      <c r="AN66" s="245"/>
      <c r="AO66" s="245"/>
      <c r="AP66" s="49"/>
      <c r="AQ66" s="246"/>
      <c r="AR66" s="246"/>
      <c r="AS66" s="246"/>
      <c r="AT66" s="246"/>
      <c r="AU66" s="49"/>
      <c r="AV66" s="49"/>
      <c r="AW66" s="49"/>
      <c r="AX66" s="49"/>
      <c r="AY66" s="49"/>
      <c r="AZ66" s="49"/>
      <c r="BB66" s="51"/>
      <c r="CE66" s="10" t="s">
        <v>131</v>
      </c>
      <c r="CF66" s="11" t="s">
        <v>132</v>
      </c>
      <c r="CG66" s="7">
        <v>7.3308385612714346</v>
      </c>
      <c r="CH66" s="4">
        <f t="shared" si="0"/>
        <v>105168.21</v>
      </c>
    </row>
    <row r="67" spans="3:86" x14ac:dyDescent="0.25">
      <c r="C67" s="46"/>
      <c r="E67" s="245" t="s">
        <v>2</v>
      </c>
      <c r="F67" s="245"/>
      <c r="G67" s="245"/>
      <c r="H67" s="245"/>
      <c r="I67" s="245"/>
      <c r="J67" s="49" t="s">
        <v>11</v>
      </c>
      <c r="K67" s="245" t="s">
        <v>337</v>
      </c>
      <c r="L67" s="245"/>
      <c r="M67" s="245"/>
      <c r="N67" s="245"/>
      <c r="O67" s="245"/>
      <c r="P67" s="245"/>
      <c r="Q67" s="245"/>
      <c r="R67" s="245"/>
      <c r="S67" s="245"/>
      <c r="T67" s="245"/>
      <c r="U67" s="245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245"/>
      <c r="AI67" s="245"/>
      <c r="AJ67" s="245"/>
      <c r="AK67" s="245"/>
      <c r="AL67" s="245"/>
      <c r="AM67" s="245"/>
      <c r="AN67" s="245"/>
      <c r="AO67" s="245"/>
      <c r="AP67" s="49"/>
      <c r="AQ67" s="49"/>
      <c r="AR67" s="49"/>
      <c r="AS67" s="49"/>
      <c r="AT67" s="49"/>
      <c r="AU67" s="49"/>
      <c r="AV67" s="49"/>
      <c r="AW67" s="49"/>
      <c r="AX67" s="49"/>
      <c r="AY67" s="49"/>
      <c r="AZ67" s="49"/>
      <c r="BB67" s="51"/>
      <c r="CE67" s="10" t="s">
        <v>133</v>
      </c>
      <c r="CF67" s="11" t="s">
        <v>134</v>
      </c>
      <c r="CG67" s="7">
        <v>54.480363864491849</v>
      </c>
      <c r="CH67" s="4">
        <f t="shared" si="0"/>
        <v>781575.3</v>
      </c>
    </row>
    <row r="68" spans="3:86" x14ac:dyDescent="0.25">
      <c r="C68" s="46"/>
      <c r="BB68" s="51"/>
      <c r="CE68" s="10" t="s">
        <v>135</v>
      </c>
      <c r="CF68" s="11" t="s">
        <v>136</v>
      </c>
      <c r="CG68" s="7">
        <v>50.628216924578282</v>
      </c>
      <c r="CH68" s="4">
        <f t="shared" si="0"/>
        <v>726312.4</v>
      </c>
    </row>
    <row r="69" spans="3:86" x14ac:dyDescent="0.25">
      <c r="C69" s="46"/>
      <c r="BB69" s="51"/>
      <c r="CE69" s="12" t="s">
        <v>137</v>
      </c>
      <c r="CF69" s="13" t="s">
        <v>138</v>
      </c>
      <c r="CG69" s="14">
        <v>49.527603513174405</v>
      </c>
      <c r="CH69" s="4">
        <f t="shared" si="0"/>
        <v>710523</v>
      </c>
    </row>
    <row r="70" spans="3:86" x14ac:dyDescent="0.25">
      <c r="C70" s="46"/>
      <c r="BB70" s="51"/>
      <c r="CE70" s="5" t="s">
        <v>139</v>
      </c>
      <c r="CF70" s="11" t="s">
        <v>140</v>
      </c>
      <c r="CG70" s="7">
        <v>58.332510804405409</v>
      </c>
      <c r="CH70" s="4">
        <f t="shared" si="0"/>
        <v>836838.2</v>
      </c>
    </row>
    <row r="71" spans="3:86" x14ac:dyDescent="0.25">
      <c r="C71" s="46"/>
      <c r="E71" s="208" t="s">
        <v>5</v>
      </c>
      <c r="F71" s="209"/>
      <c r="G71" s="209"/>
      <c r="H71" s="209"/>
      <c r="I71" s="209"/>
      <c r="J71" s="209"/>
      <c r="K71" s="210" t="str">
        <f t="shared" ref="K71:K76" si="7">VLOOKUP(E71,$CE$1:$CH$1002,2,FALSE)</f>
        <v>NOVACRON YELLOW S-3R</v>
      </c>
      <c r="L71" s="210"/>
      <c r="M71" s="210"/>
      <c r="N71" s="210"/>
      <c r="O71" s="210"/>
      <c r="P71" s="210"/>
      <c r="Q71" s="210"/>
      <c r="R71" s="210"/>
      <c r="S71" s="210"/>
      <c r="T71" s="210"/>
      <c r="U71" s="210"/>
      <c r="V71" s="210"/>
      <c r="W71" s="210"/>
      <c r="X71" s="210"/>
      <c r="Y71" s="164"/>
      <c r="Z71" s="211">
        <v>6.45</v>
      </c>
      <c r="AA71" s="211"/>
      <c r="AB71" s="211"/>
      <c r="AC71" s="211"/>
      <c r="AD71" s="211"/>
      <c r="AE71" s="211"/>
      <c r="AF71" s="210" t="s">
        <v>315</v>
      </c>
      <c r="AG71" s="210"/>
      <c r="AH71" s="212">
        <v>3079.09</v>
      </c>
      <c r="AI71" s="212"/>
      <c r="AJ71" s="212"/>
      <c r="AK71" s="212"/>
      <c r="AL71" s="212"/>
      <c r="AM71" s="212"/>
      <c r="AN71" s="52" t="s">
        <v>316</v>
      </c>
      <c r="AO71" s="52"/>
      <c r="AP71" s="213">
        <f t="shared" ref="AP71:AP76" si="8">(AH71*VLOOKUP(E71,$CE$1:$CH$1002,4,FALSE))/1000</f>
        <v>299048.67219779996</v>
      </c>
      <c r="AQ71" s="213"/>
      <c r="AR71" s="213"/>
      <c r="AS71" s="213"/>
      <c r="AT71" s="213"/>
      <c r="AU71" s="213"/>
      <c r="AV71" s="213"/>
      <c r="AW71" s="213"/>
      <c r="AX71" s="213"/>
      <c r="AY71" s="213"/>
      <c r="AZ71" s="214"/>
      <c r="BB71" s="51"/>
      <c r="CE71" s="12" t="s">
        <v>141</v>
      </c>
      <c r="CF71" s="13" t="s">
        <v>142</v>
      </c>
      <c r="CG71" s="14">
        <v>11.666502160881082</v>
      </c>
      <c r="CH71" s="4">
        <f t="shared" si="0"/>
        <v>167367.64000000001</v>
      </c>
    </row>
    <row r="72" spans="3:86" x14ac:dyDescent="0.25">
      <c r="C72" s="46"/>
      <c r="E72" s="200" t="s">
        <v>32</v>
      </c>
      <c r="F72" s="243"/>
      <c r="G72" s="243"/>
      <c r="H72" s="243"/>
      <c r="I72" s="243"/>
      <c r="J72" s="243"/>
      <c r="K72" s="230" t="str">
        <f t="shared" si="7"/>
        <v>NOVACRON DEEP CHERRY S–D</v>
      </c>
      <c r="L72" s="230"/>
      <c r="M72" s="230"/>
      <c r="N72" s="230"/>
      <c r="O72" s="230"/>
      <c r="P72" s="230"/>
      <c r="Q72" s="230"/>
      <c r="R72" s="230"/>
      <c r="S72" s="230"/>
      <c r="T72" s="230"/>
      <c r="U72" s="230"/>
      <c r="V72" s="230"/>
      <c r="W72" s="230"/>
      <c r="X72" s="230"/>
      <c r="Y72" s="168"/>
      <c r="Z72" s="203">
        <v>24.5</v>
      </c>
      <c r="AA72" s="203"/>
      <c r="AB72" s="203"/>
      <c r="AC72" s="203"/>
      <c r="AD72" s="203"/>
      <c r="AE72" s="203"/>
      <c r="AF72" s="230" t="s">
        <v>315</v>
      </c>
      <c r="AG72" s="230"/>
      <c r="AH72" s="249">
        <v>11695.77</v>
      </c>
      <c r="AI72" s="249"/>
      <c r="AJ72" s="249"/>
      <c r="AK72" s="249"/>
      <c r="AL72" s="249"/>
      <c r="AM72" s="249"/>
      <c r="AN72" s="41" t="s">
        <v>316</v>
      </c>
      <c r="AP72" s="242">
        <f t="shared" si="8"/>
        <v>1956402.4414572003</v>
      </c>
      <c r="AQ72" s="242"/>
      <c r="AR72" s="242"/>
      <c r="AS72" s="242"/>
      <c r="AT72" s="242"/>
      <c r="AU72" s="242"/>
      <c r="AV72" s="242"/>
      <c r="AW72" s="242"/>
      <c r="AX72" s="242"/>
      <c r="AY72" s="242"/>
      <c r="AZ72" s="206"/>
      <c r="BB72" s="51"/>
      <c r="CE72" s="5" t="s">
        <v>143</v>
      </c>
      <c r="CF72" s="11" t="s">
        <v>144</v>
      </c>
      <c r="CG72" s="7">
        <v>14.858281053952322</v>
      </c>
      <c r="CH72" s="4">
        <f t="shared" si="0"/>
        <v>213156.9</v>
      </c>
    </row>
    <row r="73" spans="3:86" x14ac:dyDescent="0.25">
      <c r="C73" s="46"/>
      <c r="E73" s="200" t="s">
        <v>43</v>
      </c>
      <c r="F73" s="243"/>
      <c r="G73" s="243"/>
      <c r="H73" s="243"/>
      <c r="I73" s="243"/>
      <c r="J73" s="243"/>
      <c r="K73" s="230" t="str">
        <f t="shared" si="7"/>
        <v>NOVACRON NAVY S–G</v>
      </c>
      <c r="L73" s="230"/>
      <c r="M73" s="230"/>
      <c r="N73" s="230"/>
      <c r="O73" s="230"/>
      <c r="P73" s="230"/>
      <c r="Q73" s="230"/>
      <c r="R73" s="230"/>
      <c r="S73" s="230"/>
      <c r="T73" s="230"/>
      <c r="U73" s="230"/>
      <c r="V73" s="230"/>
      <c r="W73" s="230"/>
      <c r="X73" s="230"/>
      <c r="Y73" s="168"/>
      <c r="Z73" s="203">
        <v>1.2</v>
      </c>
      <c r="AA73" s="203"/>
      <c r="AB73" s="203"/>
      <c r="AC73" s="203"/>
      <c r="AD73" s="203"/>
      <c r="AE73" s="203"/>
      <c r="AF73" s="230" t="s">
        <v>315</v>
      </c>
      <c r="AG73" s="230"/>
      <c r="AH73" s="249">
        <v>572.85</v>
      </c>
      <c r="AI73" s="249"/>
      <c r="AJ73" s="249"/>
      <c r="AK73" s="249"/>
      <c r="AL73" s="249"/>
      <c r="AM73" s="249"/>
      <c r="AN73" s="41" t="s">
        <v>316</v>
      </c>
      <c r="AP73" s="242">
        <f t="shared" si="8"/>
        <v>62704.149543</v>
      </c>
      <c r="AQ73" s="242"/>
      <c r="AR73" s="242"/>
      <c r="AS73" s="242"/>
      <c r="AT73" s="242"/>
      <c r="AU73" s="242"/>
      <c r="AV73" s="242"/>
      <c r="AW73" s="242"/>
      <c r="AX73" s="242"/>
      <c r="AY73" s="242"/>
      <c r="AZ73" s="206"/>
      <c r="BB73" s="51"/>
      <c r="CE73" s="15" t="s">
        <v>145</v>
      </c>
      <c r="CF73" s="16" t="s">
        <v>146</v>
      </c>
      <c r="CG73" s="17">
        <v>7.2640485152655785</v>
      </c>
      <c r="CH73" s="4">
        <f t="shared" ref="CH73:CH136" si="9">CG73*$CH$3</f>
        <v>104210.04</v>
      </c>
    </row>
    <row r="74" spans="3:86" x14ac:dyDescent="0.25">
      <c r="C74" s="46"/>
      <c r="E74" s="216" t="s">
        <v>8</v>
      </c>
      <c r="F74" s="217"/>
      <c r="G74" s="217"/>
      <c r="H74" s="217"/>
      <c r="I74" s="217"/>
      <c r="J74" s="217"/>
      <c r="K74" s="218" t="str">
        <f t="shared" si="7"/>
        <v>FIMBIL EAS 40 NEW</v>
      </c>
      <c r="L74" s="218"/>
      <c r="M74" s="218"/>
      <c r="N74" s="218"/>
      <c r="O74" s="218"/>
      <c r="P74" s="218"/>
      <c r="Q74" s="218"/>
      <c r="R74" s="218"/>
      <c r="S74" s="218"/>
      <c r="T74" s="218"/>
      <c r="U74" s="218"/>
      <c r="V74" s="218"/>
      <c r="W74" s="218"/>
      <c r="X74" s="218"/>
      <c r="Y74" s="166"/>
      <c r="Z74" s="219">
        <v>4</v>
      </c>
      <c r="AA74" s="219"/>
      <c r="AB74" s="219"/>
      <c r="AC74" s="219"/>
      <c r="AD74" s="219"/>
      <c r="AE74" s="219"/>
      <c r="AF74" s="218" t="s">
        <v>315</v>
      </c>
      <c r="AG74" s="218"/>
      <c r="AH74" s="248">
        <v>1909.51</v>
      </c>
      <c r="AI74" s="248"/>
      <c r="AJ74" s="248"/>
      <c r="AK74" s="248"/>
      <c r="AL74" s="248"/>
      <c r="AM74" s="248"/>
      <c r="AN74" s="55" t="s">
        <v>316</v>
      </c>
      <c r="AO74" s="55"/>
      <c r="AP74" s="221">
        <f t="shared" si="8"/>
        <v>39389.639611400002</v>
      </c>
      <c r="AQ74" s="221"/>
      <c r="AR74" s="221"/>
      <c r="AS74" s="221"/>
      <c r="AT74" s="221"/>
      <c r="AU74" s="221"/>
      <c r="AV74" s="221"/>
      <c r="AW74" s="221"/>
      <c r="AX74" s="221"/>
      <c r="AY74" s="221"/>
      <c r="AZ74" s="222"/>
      <c r="BB74" s="51"/>
      <c r="CE74" s="10" t="s">
        <v>147</v>
      </c>
      <c r="CF74" s="18" t="s">
        <v>148</v>
      </c>
      <c r="CG74" s="7">
        <v>8.8314791579534369</v>
      </c>
      <c r="CH74" s="4">
        <f t="shared" si="9"/>
        <v>126696.40000000001</v>
      </c>
    </row>
    <row r="75" spans="3:86" x14ac:dyDescent="0.25">
      <c r="C75" s="46"/>
      <c r="E75" s="200" t="s">
        <v>183</v>
      </c>
      <c r="F75" s="243"/>
      <c r="G75" s="243"/>
      <c r="H75" s="243"/>
      <c r="I75" s="243"/>
      <c r="J75" s="243"/>
      <c r="K75" s="230" t="str">
        <f t="shared" si="7"/>
        <v>CAUSTIC SODA LIQ</v>
      </c>
      <c r="L75" s="230"/>
      <c r="M75" s="230"/>
      <c r="N75" s="230"/>
      <c r="O75" s="230"/>
      <c r="P75" s="230"/>
      <c r="Q75" s="230"/>
      <c r="R75" s="230"/>
      <c r="S75" s="230"/>
      <c r="T75" s="230"/>
      <c r="U75" s="230"/>
      <c r="V75" s="230"/>
      <c r="W75" s="230"/>
      <c r="X75" s="230"/>
      <c r="Y75" s="168"/>
      <c r="Z75" s="232">
        <v>9</v>
      </c>
      <c r="AA75" s="232"/>
      <c r="AB75" s="232"/>
      <c r="AC75" s="232"/>
      <c r="AD75" s="232"/>
      <c r="AE75" s="232"/>
      <c r="AF75" s="230" t="s">
        <v>315</v>
      </c>
      <c r="AG75" s="230"/>
      <c r="AH75" s="244">
        <v>4296.41</v>
      </c>
      <c r="AI75" s="244"/>
      <c r="AJ75" s="244"/>
      <c r="AK75" s="244"/>
      <c r="AL75" s="244"/>
      <c r="AM75" s="244"/>
      <c r="AN75" s="41" t="s">
        <v>316</v>
      </c>
      <c r="AP75" s="242">
        <f t="shared" si="8"/>
        <v>36721.416269999994</v>
      </c>
      <c r="AQ75" s="242"/>
      <c r="AR75" s="242"/>
      <c r="AS75" s="242"/>
      <c r="AT75" s="242"/>
      <c r="AU75" s="242"/>
      <c r="AV75" s="242"/>
      <c r="AW75" s="242"/>
      <c r="AX75" s="242"/>
      <c r="AY75" s="242"/>
      <c r="AZ75" s="206"/>
      <c r="BB75" s="51"/>
      <c r="CE75" s="10" t="s">
        <v>149</v>
      </c>
      <c r="CF75" s="11" t="s">
        <v>150</v>
      </c>
      <c r="CG75" s="7">
        <v>8.8825477485013238</v>
      </c>
      <c r="CH75" s="4">
        <f t="shared" si="9"/>
        <v>127429.02999999998</v>
      </c>
    </row>
    <row r="76" spans="3:86" x14ac:dyDescent="0.25">
      <c r="C76" s="46"/>
      <c r="E76" s="223" t="s">
        <v>10</v>
      </c>
      <c r="F76" s="224"/>
      <c r="G76" s="224"/>
      <c r="H76" s="224"/>
      <c r="I76" s="224"/>
      <c r="J76" s="224"/>
      <c r="K76" s="225" t="str">
        <f t="shared" si="7"/>
        <v>SODA ASH</v>
      </c>
      <c r="L76" s="225"/>
      <c r="M76" s="225"/>
      <c r="N76" s="225"/>
      <c r="O76" s="225"/>
      <c r="P76" s="225"/>
      <c r="Q76" s="225"/>
      <c r="R76" s="225"/>
      <c r="S76" s="225"/>
      <c r="T76" s="225"/>
      <c r="U76" s="225"/>
      <c r="V76" s="225"/>
      <c r="W76" s="225"/>
      <c r="X76" s="225"/>
      <c r="Y76" s="167"/>
      <c r="Z76" s="237">
        <v>20</v>
      </c>
      <c r="AA76" s="237"/>
      <c r="AB76" s="237"/>
      <c r="AC76" s="237"/>
      <c r="AD76" s="237"/>
      <c r="AE76" s="237"/>
      <c r="AF76" s="225" t="s">
        <v>315</v>
      </c>
      <c r="AG76" s="225"/>
      <c r="AH76" s="238">
        <v>9547.57</v>
      </c>
      <c r="AI76" s="238"/>
      <c r="AJ76" s="238"/>
      <c r="AK76" s="238"/>
      <c r="AL76" s="238"/>
      <c r="AM76" s="238"/>
      <c r="AN76" s="54" t="s">
        <v>316</v>
      </c>
      <c r="AO76" s="54"/>
      <c r="AP76" s="228">
        <f t="shared" si="8"/>
        <v>84782.421599999987</v>
      </c>
      <c r="AQ76" s="228"/>
      <c r="AR76" s="228"/>
      <c r="AS76" s="228"/>
      <c r="AT76" s="228"/>
      <c r="AU76" s="228"/>
      <c r="AV76" s="228"/>
      <c r="AW76" s="228"/>
      <c r="AX76" s="228"/>
      <c r="AY76" s="228"/>
      <c r="AZ76" s="229"/>
      <c r="BB76" s="51"/>
      <c r="CE76" s="10" t="s">
        <v>151</v>
      </c>
      <c r="CF76" s="11" t="s">
        <v>152</v>
      </c>
      <c r="CG76" s="7">
        <v>7.5505172173428132</v>
      </c>
      <c r="CH76" s="4">
        <f t="shared" si="9"/>
        <v>108319.72</v>
      </c>
    </row>
    <row r="77" spans="3:86" x14ac:dyDescent="0.25">
      <c r="C77" s="46"/>
      <c r="E77" s="169"/>
      <c r="F77" s="169"/>
      <c r="G77" s="169"/>
      <c r="H77" s="169"/>
      <c r="I77" s="169"/>
      <c r="J77" s="169"/>
      <c r="K77" s="168"/>
      <c r="L77" s="168"/>
      <c r="M77" s="168"/>
      <c r="N77" s="168"/>
      <c r="O77" s="168"/>
      <c r="P77" s="168"/>
      <c r="Q77" s="168"/>
      <c r="R77" s="168"/>
      <c r="S77" s="168"/>
      <c r="T77" s="168"/>
      <c r="U77" s="168"/>
      <c r="V77" s="168"/>
      <c r="W77" s="168"/>
      <c r="X77" s="168"/>
      <c r="Y77" s="168"/>
      <c r="Z77" s="111"/>
      <c r="AA77" s="111"/>
      <c r="AB77" s="111"/>
      <c r="AC77" s="111"/>
      <c r="AD77" s="111"/>
      <c r="AE77" s="111"/>
      <c r="AF77" s="168"/>
      <c r="AG77" s="168"/>
      <c r="AH77" s="169"/>
      <c r="AI77" s="169"/>
      <c r="AJ77" s="169"/>
      <c r="AK77" s="169"/>
      <c r="AL77" s="169"/>
      <c r="AM77" s="169"/>
      <c r="AP77" s="112"/>
      <c r="AQ77" s="112"/>
      <c r="AR77" s="112"/>
      <c r="AS77" s="112"/>
      <c r="AT77" s="112"/>
      <c r="AU77" s="112"/>
      <c r="AV77" s="112"/>
      <c r="AW77" s="112"/>
      <c r="AX77" s="112"/>
      <c r="AY77" s="112"/>
      <c r="AZ77" s="112"/>
      <c r="BB77" s="51"/>
      <c r="CE77" s="10" t="s">
        <v>153</v>
      </c>
      <c r="CF77" s="11" t="s">
        <v>154</v>
      </c>
      <c r="CG77" s="7">
        <v>19.985732608392585</v>
      </c>
      <c r="CH77" s="4">
        <f t="shared" si="9"/>
        <v>286715.32</v>
      </c>
    </row>
    <row r="78" spans="3:86" x14ac:dyDescent="0.25">
      <c r="C78" s="46"/>
      <c r="E78" s="169"/>
      <c r="F78" s="169"/>
      <c r="G78" s="169"/>
      <c r="H78" s="169"/>
      <c r="I78" s="169"/>
      <c r="J78" s="169"/>
      <c r="K78" s="168"/>
      <c r="L78" s="168"/>
      <c r="M78" s="168"/>
      <c r="N78" s="168"/>
      <c r="O78" s="168"/>
      <c r="P78" s="168"/>
      <c r="Q78" s="168"/>
      <c r="R78" s="168"/>
      <c r="S78" s="168"/>
      <c r="T78" s="168"/>
      <c r="U78" s="168"/>
      <c r="V78" s="168"/>
      <c r="W78" s="168"/>
      <c r="X78" s="168"/>
      <c r="Y78" s="168"/>
      <c r="Z78" s="111"/>
      <c r="AA78" s="111"/>
      <c r="AB78" s="111"/>
      <c r="AC78" s="111"/>
      <c r="AD78" s="111"/>
      <c r="AE78" s="111"/>
      <c r="AF78" s="168"/>
      <c r="AG78" s="168"/>
      <c r="AH78" s="169"/>
      <c r="AI78" s="169"/>
      <c r="AJ78" s="169"/>
      <c r="AK78" s="59"/>
      <c r="AL78" s="230" t="s">
        <v>318</v>
      </c>
      <c r="AM78" s="230"/>
      <c r="AN78" s="230"/>
      <c r="AO78" s="230"/>
      <c r="AP78" s="112" t="s">
        <v>11</v>
      </c>
      <c r="AQ78" s="242">
        <f>SUM(AP71:AZ76)</f>
        <v>2479048.7406794005</v>
      </c>
      <c r="AR78" s="242"/>
      <c r="AS78" s="242"/>
      <c r="AT78" s="242"/>
      <c r="AU78" s="242"/>
      <c r="AV78" s="242"/>
      <c r="AW78" s="242"/>
      <c r="AX78" s="242"/>
      <c r="AY78" s="242"/>
      <c r="AZ78" s="242"/>
      <c r="BB78" s="51"/>
      <c r="CE78" s="10" t="s">
        <v>155</v>
      </c>
      <c r="CF78" s="19" t="s">
        <v>156</v>
      </c>
      <c r="CG78" s="7">
        <v>19.352577722013105</v>
      </c>
      <c r="CH78" s="4">
        <f t="shared" si="9"/>
        <v>277632.08</v>
      </c>
    </row>
    <row r="79" spans="3:86" x14ac:dyDescent="0.25">
      <c r="C79" s="46"/>
      <c r="E79" s="169"/>
      <c r="F79" s="169"/>
      <c r="G79" s="169"/>
      <c r="H79" s="169"/>
      <c r="I79" s="169"/>
      <c r="J79" s="169"/>
      <c r="K79" s="168"/>
      <c r="L79" s="168"/>
      <c r="M79" s="168"/>
      <c r="N79" s="168"/>
      <c r="O79" s="168"/>
      <c r="P79" s="168"/>
      <c r="Q79" s="168"/>
      <c r="R79" s="168"/>
      <c r="S79" s="168"/>
      <c r="T79" s="168"/>
      <c r="U79" s="168"/>
      <c r="V79" s="168"/>
      <c r="W79" s="168"/>
      <c r="X79" s="168"/>
      <c r="Y79" s="168"/>
      <c r="Z79" s="111"/>
      <c r="AA79" s="111"/>
      <c r="AB79" s="111"/>
      <c r="AC79" s="111"/>
      <c r="AD79" s="111"/>
      <c r="AE79" s="111"/>
      <c r="AF79" s="168"/>
      <c r="AG79" s="168"/>
      <c r="AH79" s="169"/>
      <c r="AI79" s="169"/>
      <c r="AJ79" s="169"/>
      <c r="AK79" s="59"/>
      <c r="AL79" s="230" t="s">
        <v>317</v>
      </c>
      <c r="AM79" s="230"/>
      <c r="AN79" s="230"/>
      <c r="AO79" s="230"/>
      <c r="AP79" s="112" t="s">
        <v>11</v>
      </c>
      <c r="AQ79" s="242">
        <f>AQ78/AQ65</f>
        <v>1180.499400323524</v>
      </c>
      <c r="AR79" s="242"/>
      <c r="AS79" s="242"/>
      <c r="AT79" s="242"/>
      <c r="AU79" s="242"/>
      <c r="AV79" s="242"/>
      <c r="AW79" s="242"/>
      <c r="AX79" s="242"/>
      <c r="AY79" s="242"/>
      <c r="AZ79" s="242"/>
      <c r="BB79" s="51"/>
      <c r="CE79" s="10" t="s">
        <v>157</v>
      </c>
      <c r="CF79" s="19" t="s">
        <v>158</v>
      </c>
      <c r="CG79" s="7">
        <v>17.513283145127563</v>
      </c>
      <c r="CH79" s="4">
        <f t="shared" si="9"/>
        <v>251245.56000000003</v>
      </c>
    </row>
    <row r="80" spans="3:86" x14ac:dyDescent="0.25">
      <c r="C80" s="46"/>
      <c r="E80" s="169"/>
      <c r="F80" s="169"/>
      <c r="G80" s="169"/>
      <c r="H80" s="169"/>
      <c r="I80" s="169"/>
      <c r="J80" s="169"/>
      <c r="K80" s="168"/>
      <c r="L80" s="168"/>
      <c r="M80" s="168"/>
      <c r="N80" s="168"/>
      <c r="O80" s="168"/>
      <c r="P80" s="168"/>
      <c r="Q80" s="168"/>
      <c r="R80" s="168"/>
      <c r="S80" s="168"/>
      <c r="T80" s="168"/>
      <c r="U80" s="168"/>
      <c r="V80" s="168"/>
      <c r="W80" s="168"/>
      <c r="X80" s="168"/>
      <c r="Y80" s="168"/>
      <c r="Z80" s="111"/>
      <c r="AA80" s="111"/>
      <c r="AB80" s="111"/>
      <c r="AC80" s="111"/>
      <c r="AD80" s="111"/>
      <c r="AE80" s="111"/>
      <c r="AF80" s="168"/>
      <c r="AG80" s="168"/>
      <c r="AH80" s="169"/>
      <c r="AI80" s="169"/>
      <c r="AJ80" s="169"/>
      <c r="AK80" s="169"/>
      <c r="AL80" s="169"/>
      <c r="AM80" s="169"/>
      <c r="AQ80" s="169"/>
      <c r="AR80" s="169"/>
      <c r="AS80" s="169"/>
      <c r="AT80" s="169"/>
      <c r="AU80" s="169"/>
      <c r="AV80" s="169"/>
      <c r="AW80" s="169"/>
      <c r="AX80" s="169"/>
      <c r="AY80" s="169"/>
      <c r="AZ80" s="169"/>
      <c r="BB80" s="51"/>
      <c r="CE80" s="10" t="s">
        <v>159</v>
      </c>
      <c r="CF80" s="11" t="s">
        <v>160</v>
      </c>
      <c r="CG80" s="7">
        <v>18.24300362470375</v>
      </c>
      <c r="CH80" s="4">
        <f t="shared" si="9"/>
        <v>261714.13</v>
      </c>
    </row>
    <row r="81" spans="3:86" ht="17.25" thickBot="1" x14ac:dyDescent="0.3">
      <c r="C81" s="60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2"/>
      <c r="CE81" s="10" t="s">
        <v>161</v>
      </c>
      <c r="CF81" s="11" t="s">
        <v>162</v>
      </c>
      <c r="CG81" s="7">
        <v>9.0314714903108886</v>
      </c>
      <c r="CH81" s="4">
        <f t="shared" si="9"/>
        <v>129565.49</v>
      </c>
    </row>
    <row r="82" spans="3:86" x14ac:dyDescent="0.25">
      <c r="CE82" s="10" t="s">
        <v>163</v>
      </c>
      <c r="CF82" s="11" t="s">
        <v>164</v>
      </c>
      <c r="CG82" s="7">
        <v>12.306423393280358</v>
      </c>
      <c r="CH82" s="4">
        <f t="shared" si="9"/>
        <v>176547.95</v>
      </c>
    </row>
    <row r="83" spans="3:86" ht="17.25" thickBot="1" x14ac:dyDescent="0.3">
      <c r="CE83" s="10" t="s">
        <v>165</v>
      </c>
      <c r="CF83" s="11" t="s">
        <v>166</v>
      </c>
      <c r="CG83" s="7">
        <v>17.52</v>
      </c>
      <c r="CH83" s="4">
        <f t="shared" si="9"/>
        <v>251341.91999999998</v>
      </c>
    </row>
    <row r="84" spans="3:86" x14ac:dyDescent="0.25">
      <c r="C84" s="43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  <c r="AH84" s="44"/>
      <c r="AI84" s="44"/>
      <c r="AJ84" s="44"/>
      <c r="AK84" s="44"/>
      <c r="AL84" s="44"/>
      <c r="AM84" s="44"/>
      <c r="AN84" s="44"/>
      <c r="AO84" s="44"/>
      <c r="AP84" s="44"/>
      <c r="AQ84" s="44"/>
      <c r="AR84" s="44"/>
      <c r="AS84" s="44"/>
      <c r="AT84" s="44"/>
      <c r="AU84" s="44"/>
      <c r="AV84" s="44"/>
      <c r="AW84" s="44"/>
      <c r="AX84" s="44"/>
      <c r="AY84" s="44"/>
      <c r="AZ84" s="44"/>
      <c r="BA84" s="44"/>
      <c r="BB84" s="45"/>
      <c r="CE84" s="12" t="s">
        <v>167</v>
      </c>
      <c r="CF84" s="13" t="s">
        <v>168</v>
      </c>
      <c r="CG84" s="7">
        <v>6.0476808866583021</v>
      </c>
      <c r="CH84" s="4">
        <f t="shared" si="9"/>
        <v>86760.03</v>
      </c>
    </row>
    <row r="85" spans="3:86" x14ac:dyDescent="0.25">
      <c r="C85" s="46"/>
      <c r="E85" s="245" t="s">
        <v>0</v>
      </c>
      <c r="F85" s="245"/>
      <c r="G85" s="245"/>
      <c r="H85" s="245"/>
      <c r="I85" s="245"/>
      <c r="J85" s="49" t="s">
        <v>11</v>
      </c>
      <c r="K85" s="245" t="s">
        <v>342</v>
      </c>
      <c r="L85" s="245"/>
      <c r="M85" s="245"/>
      <c r="N85" s="245"/>
      <c r="O85" s="245"/>
      <c r="P85" s="245"/>
      <c r="Q85" s="245"/>
      <c r="R85" s="245"/>
      <c r="S85" s="245"/>
      <c r="T85" s="245"/>
      <c r="U85" s="245"/>
      <c r="V85" s="49"/>
      <c r="W85" s="49"/>
      <c r="X85" s="49"/>
      <c r="Y85" s="49"/>
      <c r="Z85" s="49"/>
      <c r="AA85" s="49"/>
      <c r="AB85" s="49"/>
      <c r="AC85" s="49"/>
      <c r="AD85" s="50"/>
      <c r="AE85" s="50"/>
      <c r="AF85" s="50"/>
      <c r="AG85" s="50"/>
      <c r="AH85" s="245" t="s">
        <v>3</v>
      </c>
      <c r="AI85" s="245"/>
      <c r="AJ85" s="245"/>
      <c r="AK85" s="245"/>
      <c r="AL85" s="245"/>
      <c r="AM85" s="245"/>
      <c r="AN85" s="245"/>
      <c r="AO85" s="245"/>
      <c r="AP85" s="49" t="s">
        <v>11</v>
      </c>
      <c r="AQ85" s="247">
        <v>477.38</v>
      </c>
      <c r="AR85" s="247"/>
      <c r="AS85" s="247"/>
      <c r="AT85" s="247"/>
      <c r="AU85" s="49" t="s">
        <v>319</v>
      </c>
      <c r="AV85" s="49"/>
      <c r="AW85" s="49"/>
      <c r="AX85" s="49"/>
      <c r="AY85" s="49"/>
      <c r="AZ85" s="49"/>
      <c r="BB85" s="51"/>
      <c r="CE85" s="12" t="s">
        <v>169</v>
      </c>
      <c r="CF85" s="20" t="s">
        <v>170</v>
      </c>
      <c r="CG85" s="7">
        <v>9.6363041962916505</v>
      </c>
      <c r="CH85" s="4">
        <f t="shared" si="9"/>
        <v>138242.42000000001</v>
      </c>
    </row>
    <row r="86" spans="3:86" x14ac:dyDescent="0.25">
      <c r="C86" s="46"/>
      <c r="E86" s="245" t="s">
        <v>322</v>
      </c>
      <c r="F86" s="245"/>
      <c r="G86" s="245"/>
      <c r="H86" s="245"/>
      <c r="I86" s="245"/>
      <c r="J86" s="49" t="s">
        <v>11</v>
      </c>
      <c r="K86" s="245" t="s">
        <v>734</v>
      </c>
      <c r="L86" s="245"/>
      <c r="M86" s="245"/>
      <c r="N86" s="245"/>
      <c r="O86" s="245"/>
      <c r="P86" s="245"/>
      <c r="Q86" s="245"/>
      <c r="R86" s="245"/>
      <c r="S86" s="245"/>
      <c r="T86" s="245"/>
      <c r="U86" s="245"/>
      <c r="V86" s="49"/>
      <c r="W86" s="49"/>
      <c r="X86" s="49"/>
      <c r="Y86" s="49"/>
      <c r="Z86" s="49"/>
      <c r="AA86" s="49"/>
      <c r="AB86" s="49"/>
      <c r="AC86" s="49"/>
      <c r="AD86" s="50"/>
      <c r="AE86" s="50"/>
      <c r="AF86" s="50"/>
      <c r="AG86" s="50"/>
      <c r="AH86" s="245" t="s">
        <v>4</v>
      </c>
      <c r="AI86" s="245"/>
      <c r="AJ86" s="245"/>
      <c r="AK86" s="245"/>
      <c r="AL86" s="245"/>
      <c r="AM86" s="245"/>
      <c r="AN86" s="245"/>
      <c r="AO86" s="245"/>
      <c r="AP86" s="49" t="s">
        <v>11</v>
      </c>
      <c r="AQ86" s="245">
        <v>2100</v>
      </c>
      <c r="AR86" s="245"/>
      <c r="AS86" s="245"/>
      <c r="AT86" s="245"/>
      <c r="AU86" s="49" t="s">
        <v>320</v>
      </c>
      <c r="AV86" s="49"/>
      <c r="AW86" s="49"/>
      <c r="AX86" s="49"/>
      <c r="AY86" s="49"/>
      <c r="AZ86" s="49"/>
      <c r="BB86" s="51"/>
      <c r="CE86" s="10" t="s">
        <v>171</v>
      </c>
      <c r="CF86" s="21" t="s">
        <v>172</v>
      </c>
      <c r="CG86" s="7">
        <v>14.638158371671546</v>
      </c>
      <c r="CH86" s="4">
        <f t="shared" si="9"/>
        <v>209999.02</v>
      </c>
    </row>
    <row r="87" spans="3:86" x14ac:dyDescent="0.25">
      <c r="C87" s="46"/>
      <c r="E87" s="245" t="s">
        <v>1</v>
      </c>
      <c r="F87" s="245"/>
      <c r="G87" s="245"/>
      <c r="H87" s="245"/>
      <c r="I87" s="245"/>
      <c r="J87" s="49" t="s">
        <v>11</v>
      </c>
      <c r="K87" s="245" t="s">
        <v>730</v>
      </c>
      <c r="L87" s="245"/>
      <c r="M87" s="245"/>
      <c r="N87" s="245"/>
      <c r="O87" s="245"/>
      <c r="P87" s="245"/>
      <c r="Q87" s="245"/>
      <c r="R87" s="245"/>
      <c r="S87" s="245"/>
      <c r="T87" s="245"/>
      <c r="U87" s="245"/>
      <c r="V87" s="49"/>
      <c r="W87" s="49"/>
      <c r="X87" s="49"/>
      <c r="Y87" s="49"/>
      <c r="Z87" s="49"/>
      <c r="AA87" s="49"/>
      <c r="AB87" s="49"/>
      <c r="AC87" s="49"/>
      <c r="AD87" s="50"/>
      <c r="AE87" s="50"/>
      <c r="AF87" s="50"/>
      <c r="AG87" s="50"/>
      <c r="AH87" s="245"/>
      <c r="AI87" s="245"/>
      <c r="AJ87" s="245"/>
      <c r="AK87" s="245"/>
      <c r="AL87" s="245"/>
      <c r="AM87" s="245"/>
      <c r="AN87" s="245"/>
      <c r="AO87" s="245"/>
      <c r="AP87" s="49"/>
      <c r="AQ87" s="246"/>
      <c r="AR87" s="246"/>
      <c r="AS87" s="246"/>
      <c r="AT87" s="246"/>
      <c r="AU87" s="49"/>
      <c r="AV87" s="49"/>
      <c r="AW87" s="49"/>
      <c r="AX87" s="49"/>
      <c r="AY87" s="49"/>
      <c r="AZ87" s="49"/>
      <c r="BB87" s="51"/>
      <c r="CE87" s="10" t="s">
        <v>173</v>
      </c>
      <c r="CF87" s="22" t="s">
        <v>174</v>
      </c>
      <c r="CG87" s="7">
        <v>12.216808866583019</v>
      </c>
      <c r="CH87" s="4">
        <f t="shared" si="9"/>
        <v>175262.34</v>
      </c>
    </row>
    <row r="88" spans="3:86" x14ac:dyDescent="0.25">
      <c r="C88" s="46"/>
      <c r="E88" s="245" t="s">
        <v>2</v>
      </c>
      <c r="F88" s="245"/>
      <c r="G88" s="245"/>
      <c r="H88" s="245"/>
      <c r="I88" s="245"/>
      <c r="J88" s="49" t="s">
        <v>11</v>
      </c>
      <c r="K88" s="245" t="s">
        <v>337</v>
      </c>
      <c r="L88" s="245"/>
      <c r="M88" s="245"/>
      <c r="N88" s="245"/>
      <c r="O88" s="245"/>
      <c r="P88" s="245"/>
      <c r="Q88" s="245"/>
      <c r="R88" s="245"/>
      <c r="S88" s="245"/>
      <c r="T88" s="245"/>
      <c r="U88" s="245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49"/>
      <c r="AH88" s="245"/>
      <c r="AI88" s="245"/>
      <c r="AJ88" s="245"/>
      <c r="AK88" s="245"/>
      <c r="AL88" s="245"/>
      <c r="AM88" s="245"/>
      <c r="AN88" s="245"/>
      <c r="AO88" s="245"/>
      <c r="AP88" s="49"/>
      <c r="AQ88" s="49"/>
      <c r="AR88" s="49"/>
      <c r="AS88" s="49"/>
      <c r="AT88" s="49"/>
      <c r="AU88" s="49"/>
      <c r="AV88" s="49"/>
      <c r="AW88" s="49"/>
      <c r="AX88" s="49"/>
      <c r="AY88" s="49"/>
      <c r="AZ88" s="49"/>
      <c r="BB88" s="51"/>
      <c r="CE88" s="10" t="s">
        <v>175</v>
      </c>
      <c r="CF88" s="22" t="s">
        <v>176</v>
      </c>
      <c r="CG88" s="7">
        <v>9.1766143872856532</v>
      </c>
      <c r="CH88" s="4">
        <f t="shared" si="9"/>
        <v>131647.71</v>
      </c>
    </row>
    <row r="89" spans="3:86" x14ac:dyDescent="0.25">
      <c r="C89" s="46"/>
      <c r="BB89" s="51"/>
      <c r="CE89" s="10" t="s">
        <v>177</v>
      </c>
      <c r="CF89" s="22" t="s">
        <v>178</v>
      </c>
      <c r="CG89" s="7">
        <v>23.90083368186254</v>
      </c>
      <c r="CH89" s="4">
        <f t="shared" si="9"/>
        <v>342881.36</v>
      </c>
    </row>
    <row r="90" spans="3:86" x14ac:dyDescent="0.25">
      <c r="C90" s="46"/>
      <c r="BB90" s="51"/>
      <c r="CE90" s="10" t="s">
        <v>179</v>
      </c>
      <c r="CF90" s="22" t="s">
        <v>180</v>
      </c>
      <c r="CG90" s="7">
        <v>8.8825477485013238</v>
      </c>
      <c r="CH90" s="4">
        <f t="shared" si="9"/>
        <v>127429.02999999998</v>
      </c>
    </row>
    <row r="91" spans="3:86" x14ac:dyDescent="0.25">
      <c r="C91" s="46"/>
      <c r="BB91" s="51"/>
      <c r="CE91" s="10" t="s">
        <v>181</v>
      </c>
      <c r="CF91" s="22" t="s">
        <v>182</v>
      </c>
      <c r="CG91" s="7">
        <v>7.6998738324271576</v>
      </c>
      <c r="CH91" s="4">
        <f t="shared" si="9"/>
        <v>110462.39</v>
      </c>
    </row>
    <row r="92" spans="3:86" x14ac:dyDescent="0.25">
      <c r="C92" s="46"/>
      <c r="E92" s="208" t="s">
        <v>5</v>
      </c>
      <c r="F92" s="209"/>
      <c r="G92" s="209"/>
      <c r="H92" s="209"/>
      <c r="I92" s="209"/>
      <c r="J92" s="209"/>
      <c r="K92" s="210" t="str">
        <f t="shared" ref="K92:K97" si="10">VLOOKUP(E92,$CE$1:$CH$1002,2,FALSE)</f>
        <v>NOVACRON YELLOW S-3R</v>
      </c>
      <c r="L92" s="210"/>
      <c r="M92" s="210"/>
      <c r="N92" s="210"/>
      <c r="O92" s="210"/>
      <c r="P92" s="210"/>
      <c r="Q92" s="210"/>
      <c r="R92" s="210"/>
      <c r="S92" s="210"/>
      <c r="T92" s="210"/>
      <c r="U92" s="210"/>
      <c r="V92" s="210"/>
      <c r="W92" s="210"/>
      <c r="X92" s="210"/>
      <c r="Y92" s="164"/>
      <c r="Z92" s="234">
        <v>0.1</v>
      </c>
      <c r="AA92" s="234"/>
      <c r="AB92" s="234"/>
      <c r="AC92" s="234"/>
      <c r="AD92" s="234"/>
      <c r="AE92" s="234"/>
      <c r="AF92" s="210" t="s">
        <v>315</v>
      </c>
      <c r="AG92" s="210"/>
      <c r="AH92" s="235">
        <v>47.74</v>
      </c>
      <c r="AI92" s="235"/>
      <c r="AJ92" s="235"/>
      <c r="AK92" s="235"/>
      <c r="AL92" s="235"/>
      <c r="AM92" s="235"/>
      <c r="AN92" s="52" t="s">
        <v>316</v>
      </c>
      <c r="AO92" s="52"/>
      <c r="AP92" s="213">
        <f t="shared" ref="AP92:AP97" si="11">(AH92*VLOOKUP(E92,$CE$1:$CH$1002,4,FALSE))/1000</f>
        <v>4636.6243307999994</v>
      </c>
      <c r="AQ92" s="213"/>
      <c r="AR92" s="213"/>
      <c r="AS92" s="213"/>
      <c r="AT92" s="213"/>
      <c r="AU92" s="213"/>
      <c r="AV92" s="213"/>
      <c r="AW92" s="213"/>
      <c r="AX92" s="213"/>
      <c r="AY92" s="213"/>
      <c r="AZ92" s="214"/>
      <c r="BB92" s="51"/>
      <c r="CE92" s="10" t="s">
        <v>183</v>
      </c>
      <c r="CF92" s="11" t="s">
        <v>184</v>
      </c>
      <c r="CG92" s="7">
        <v>0.59577582601421997</v>
      </c>
      <c r="CH92" s="4">
        <f t="shared" si="9"/>
        <v>8547</v>
      </c>
    </row>
    <row r="93" spans="3:86" x14ac:dyDescent="0.25">
      <c r="C93" s="46"/>
      <c r="E93" s="200" t="s">
        <v>6</v>
      </c>
      <c r="F93" s="243"/>
      <c r="G93" s="243"/>
      <c r="H93" s="243"/>
      <c r="I93" s="243"/>
      <c r="J93" s="243"/>
      <c r="K93" s="230" t="str">
        <f t="shared" si="10"/>
        <v>NOVACRON RUBY S–3B</v>
      </c>
      <c r="L93" s="230"/>
      <c r="M93" s="230"/>
      <c r="N93" s="230"/>
      <c r="O93" s="230"/>
      <c r="P93" s="230"/>
      <c r="Q93" s="230"/>
      <c r="R93" s="230"/>
      <c r="S93" s="230"/>
      <c r="T93" s="230"/>
      <c r="U93" s="230"/>
      <c r="V93" s="230"/>
      <c r="W93" s="230"/>
      <c r="X93" s="230"/>
      <c r="Y93" s="168"/>
      <c r="Z93" s="232">
        <v>7</v>
      </c>
      <c r="AA93" s="232"/>
      <c r="AB93" s="232"/>
      <c r="AC93" s="232"/>
      <c r="AD93" s="232"/>
      <c r="AE93" s="232"/>
      <c r="AF93" s="230" t="s">
        <v>315</v>
      </c>
      <c r="AG93" s="230"/>
      <c r="AH93" s="244">
        <v>3341.65</v>
      </c>
      <c r="AI93" s="244"/>
      <c r="AJ93" s="244"/>
      <c r="AK93" s="244"/>
      <c r="AL93" s="244"/>
      <c r="AM93" s="244"/>
      <c r="AN93" s="41" t="s">
        <v>316</v>
      </c>
      <c r="AP93" s="242">
        <f t="shared" si="11"/>
        <v>403169.60466900002</v>
      </c>
      <c r="AQ93" s="242"/>
      <c r="AR93" s="242"/>
      <c r="AS93" s="242"/>
      <c r="AT93" s="242"/>
      <c r="AU93" s="242"/>
      <c r="AV93" s="242"/>
      <c r="AW93" s="242"/>
      <c r="AX93" s="242"/>
      <c r="AY93" s="242"/>
      <c r="AZ93" s="206"/>
      <c r="BB93" s="51"/>
      <c r="CE93" s="10" t="s">
        <v>185</v>
      </c>
      <c r="CF93" s="11" t="s">
        <v>186</v>
      </c>
      <c r="CG93" s="7">
        <v>0.41704307820995395</v>
      </c>
      <c r="CH93" s="4">
        <f t="shared" si="9"/>
        <v>5982.9</v>
      </c>
    </row>
    <row r="94" spans="3:86" x14ac:dyDescent="0.25">
      <c r="C94" s="46"/>
      <c r="E94" s="200" t="s">
        <v>41</v>
      </c>
      <c r="F94" s="243"/>
      <c r="G94" s="243"/>
      <c r="H94" s="243"/>
      <c r="I94" s="243"/>
      <c r="J94" s="243"/>
      <c r="K94" s="230" t="str">
        <f t="shared" si="10"/>
        <v>NOVACRON DEEP NIGHT S–R</v>
      </c>
      <c r="L94" s="230"/>
      <c r="M94" s="230"/>
      <c r="N94" s="230"/>
      <c r="O94" s="230"/>
      <c r="P94" s="230"/>
      <c r="Q94" s="230"/>
      <c r="R94" s="230"/>
      <c r="S94" s="230"/>
      <c r="T94" s="230"/>
      <c r="U94" s="230"/>
      <c r="V94" s="230"/>
      <c r="W94" s="230"/>
      <c r="X94" s="230"/>
      <c r="Y94" s="168"/>
      <c r="Z94" s="232">
        <v>33</v>
      </c>
      <c r="AA94" s="232"/>
      <c r="AB94" s="232"/>
      <c r="AC94" s="232"/>
      <c r="AD94" s="232"/>
      <c r="AE94" s="232"/>
      <c r="AF94" s="230" t="s">
        <v>315</v>
      </c>
      <c r="AG94" s="230"/>
      <c r="AH94" s="244">
        <v>15753.49</v>
      </c>
      <c r="AI94" s="244"/>
      <c r="AJ94" s="244"/>
      <c r="AK94" s="244"/>
      <c r="AL94" s="244"/>
      <c r="AM94" s="244"/>
      <c r="AN94" s="41" t="s">
        <v>316</v>
      </c>
      <c r="AP94" s="242">
        <f t="shared" si="11"/>
        <v>1643016.8560158</v>
      </c>
      <c r="AQ94" s="242"/>
      <c r="AR94" s="242"/>
      <c r="AS94" s="242"/>
      <c r="AT94" s="242"/>
      <c r="AU94" s="242"/>
      <c r="AV94" s="242"/>
      <c r="AW94" s="242"/>
      <c r="AX94" s="242"/>
      <c r="AY94" s="242"/>
      <c r="AZ94" s="206"/>
      <c r="BB94" s="51"/>
      <c r="CE94" s="10" t="s">
        <v>187</v>
      </c>
      <c r="CF94" s="11" t="s">
        <v>188</v>
      </c>
      <c r="CG94" s="7">
        <v>0.92429945629443744</v>
      </c>
      <c r="CH94" s="4">
        <f t="shared" si="9"/>
        <v>13260</v>
      </c>
    </row>
    <row r="95" spans="3:86" x14ac:dyDescent="0.25">
      <c r="C95" s="46"/>
      <c r="E95" s="216" t="s">
        <v>8</v>
      </c>
      <c r="F95" s="217"/>
      <c r="G95" s="217"/>
      <c r="H95" s="217"/>
      <c r="I95" s="217"/>
      <c r="J95" s="217"/>
      <c r="K95" s="218" t="str">
        <f t="shared" si="10"/>
        <v>FIMBIL EAS 40 NEW</v>
      </c>
      <c r="L95" s="218"/>
      <c r="M95" s="218"/>
      <c r="N95" s="218"/>
      <c r="O95" s="218"/>
      <c r="P95" s="218"/>
      <c r="Q95" s="218"/>
      <c r="R95" s="218"/>
      <c r="S95" s="218"/>
      <c r="T95" s="218"/>
      <c r="U95" s="218"/>
      <c r="V95" s="218"/>
      <c r="W95" s="218"/>
      <c r="X95" s="218"/>
      <c r="Y95" s="166"/>
      <c r="Z95" s="219">
        <v>4</v>
      </c>
      <c r="AA95" s="219"/>
      <c r="AB95" s="219"/>
      <c r="AC95" s="219"/>
      <c r="AD95" s="219"/>
      <c r="AE95" s="219"/>
      <c r="AF95" s="218" t="s">
        <v>315</v>
      </c>
      <c r="AG95" s="218"/>
      <c r="AH95" s="248">
        <v>1909.51</v>
      </c>
      <c r="AI95" s="248"/>
      <c r="AJ95" s="248"/>
      <c r="AK95" s="248"/>
      <c r="AL95" s="248"/>
      <c r="AM95" s="248"/>
      <c r="AN95" s="55" t="s">
        <v>316</v>
      </c>
      <c r="AO95" s="55"/>
      <c r="AP95" s="221">
        <f t="shared" si="11"/>
        <v>39389.639611400002</v>
      </c>
      <c r="AQ95" s="221"/>
      <c r="AR95" s="221"/>
      <c r="AS95" s="221"/>
      <c r="AT95" s="221"/>
      <c r="AU95" s="221"/>
      <c r="AV95" s="221"/>
      <c r="AW95" s="221"/>
      <c r="AX95" s="221"/>
      <c r="AY95" s="221"/>
      <c r="AZ95" s="222"/>
      <c r="BB95" s="51"/>
      <c r="CE95" s="10" t="s">
        <v>189</v>
      </c>
      <c r="CF95" s="11" t="s">
        <v>190</v>
      </c>
      <c r="CG95" s="8">
        <v>0.27780566011431757</v>
      </c>
      <c r="CH95" s="4">
        <f t="shared" si="9"/>
        <v>3985.3999999999996</v>
      </c>
    </row>
    <row r="96" spans="3:86" x14ac:dyDescent="0.25">
      <c r="C96" s="46"/>
      <c r="E96" s="200" t="s">
        <v>183</v>
      </c>
      <c r="F96" s="243"/>
      <c r="G96" s="243"/>
      <c r="H96" s="243"/>
      <c r="I96" s="243"/>
      <c r="J96" s="243"/>
      <c r="K96" s="230" t="str">
        <f t="shared" si="10"/>
        <v>CAUSTIC SODA LIQ</v>
      </c>
      <c r="L96" s="230"/>
      <c r="M96" s="230"/>
      <c r="N96" s="230"/>
      <c r="O96" s="230"/>
      <c r="P96" s="230"/>
      <c r="Q96" s="230"/>
      <c r="R96" s="230"/>
      <c r="S96" s="230"/>
      <c r="T96" s="230"/>
      <c r="U96" s="230"/>
      <c r="V96" s="230"/>
      <c r="W96" s="230"/>
      <c r="X96" s="230"/>
      <c r="Y96" s="168"/>
      <c r="Z96" s="232">
        <v>9</v>
      </c>
      <c r="AA96" s="232"/>
      <c r="AB96" s="232"/>
      <c r="AC96" s="232"/>
      <c r="AD96" s="232"/>
      <c r="AE96" s="232"/>
      <c r="AF96" s="230" t="s">
        <v>315</v>
      </c>
      <c r="AG96" s="230"/>
      <c r="AH96" s="244">
        <v>4296.41</v>
      </c>
      <c r="AI96" s="244"/>
      <c r="AJ96" s="244"/>
      <c r="AK96" s="244"/>
      <c r="AL96" s="244"/>
      <c r="AM96" s="244"/>
      <c r="AN96" s="41" t="s">
        <v>316</v>
      </c>
      <c r="AP96" s="242">
        <f t="shared" si="11"/>
        <v>36721.416269999994</v>
      </c>
      <c r="AQ96" s="242"/>
      <c r="AR96" s="242"/>
      <c r="AS96" s="242"/>
      <c r="AT96" s="242"/>
      <c r="AU96" s="242"/>
      <c r="AV96" s="242"/>
      <c r="AW96" s="242"/>
      <c r="AX96" s="242"/>
      <c r="AY96" s="242"/>
      <c r="AZ96" s="206"/>
      <c r="BB96" s="51"/>
      <c r="CE96" s="10" t="s">
        <v>191</v>
      </c>
      <c r="CF96" s="11" t="s">
        <v>192</v>
      </c>
      <c r="CG96" s="7">
        <v>1.4798550118499931</v>
      </c>
      <c r="CH96" s="4">
        <f t="shared" si="9"/>
        <v>21230</v>
      </c>
    </row>
    <row r="97" spans="3:86" x14ac:dyDescent="0.25">
      <c r="C97" s="46"/>
      <c r="E97" s="223" t="s">
        <v>10</v>
      </c>
      <c r="F97" s="224"/>
      <c r="G97" s="224"/>
      <c r="H97" s="224"/>
      <c r="I97" s="224"/>
      <c r="J97" s="224"/>
      <c r="K97" s="225" t="str">
        <f t="shared" si="10"/>
        <v>SODA ASH</v>
      </c>
      <c r="L97" s="225"/>
      <c r="M97" s="225"/>
      <c r="N97" s="225"/>
      <c r="O97" s="225"/>
      <c r="P97" s="225"/>
      <c r="Q97" s="225"/>
      <c r="R97" s="225"/>
      <c r="S97" s="225"/>
      <c r="T97" s="225"/>
      <c r="U97" s="225"/>
      <c r="V97" s="225"/>
      <c r="W97" s="225"/>
      <c r="X97" s="225"/>
      <c r="Y97" s="167"/>
      <c r="Z97" s="237">
        <v>20</v>
      </c>
      <c r="AA97" s="237"/>
      <c r="AB97" s="237"/>
      <c r="AC97" s="237"/>
      <c r="AD97" s="237"/>
      <c r="AE97" s="237"/>
      <c r="AF97" s="225" t="s">
        <v>315</v>
      </c>
      <c r="AG97" s="225"/>
      <c r="AH97" s="238">
        <v>9547.57</v>
      </c>
      <c r="AI97" s="238"/>
      <c r="AJ97" s="238"/>
      <c r="AK97" s="238"/>
      <c r="AL97" s="238"/>
      <c r="AM97" s="238"/>
      <c r="AN97" s="54" t="s">
        <v>316</v>
      </c>
      <c r="AO97" s="54"/>
      <c r="AP97" s="228">
        <f t="shared" si="11"/>
        <v>84782.421599999987</v>
      </c>
      <c r="AQ97" s="228"/>
      <c r="AR97" s="228"/>
      <c r="AS97" s="228"/>
      <c r="AT97" s="228"/>
      <c r="AU97" s="228"/>
      <c r="AV97" s="228"/>
      <c r="AW97" s="228"/>
      <c r="AX97" s="228"/>
      <c r="AY97" s="228"/>
      <c r="AZ97" s="229"/>
      <c r="BB97" s="51"/>
      <c r="CE97" s="10" t="s">
        <v>193</v>
      </c>
      <c r="CF97" s="11" t="s">
        <v>194</v>
      </c>
      <c r="CG97" s="7">
        <v>1.4087850271852782</v>
      </c>
      <c r="CH97" s="4">
        <f t="shared" si="9"/>
        <v>20210.43</v>
      </c>
    </row>
    <row r="98" spans="3:86" x14ac:dyDescent="0.25">
      <c r="C98" s="46"/>
      <c r="E98" s="169"/>
      <c r="F98" s="169"/>
      <c r="G98" s="169"/>
      <c r="H98" s="169"/>
      <c r="I98" s="169"/>
      <c r="J98" s="169"/>
      <c r="K98" s="168"/>
      <c r="L98" s="168"/>
      <c r="M98" s="168"/>
      <c r="N98" s="168"/>
      <c r="O98" s="168"/>
      <c r="P98" s="168"/>
      <c r="Q98" s="168"/>
      <c r="R98" s="168"/>
      <c r="S98" s="168"/>
      <c r="T98" s="168"/>
      <c r="U98" s="168"/>
      <c r="V98" s="168"/>
      <c r="W98" s="168"/>
      <c r="X98" s="168"/>
      <c r="Y98" s="168"/>
      <c r="Z98" s="111"/>
      <c r="AA98" s="111"/>
      <c r="AB98" s="111"/>
      <c r="AC98" s="111"/>
      <c r="AD98" s="111"/>
      <c r="AE98" s="111"/>
      <c r="AF98" s="168"/>
      <c r="AG98" s="168"/>
      <c r="AH98" s="169"/>
      <c r="AI98" s="169"/>
      <c r="AJ98" s="169"/>
      <c r="AK98" s="169"/>
      <c r="AL98" s="169"/>
      <c r="AM98" s="169"/>
      <c r="AP98" s="112"/>
      <c r="AQ98" s="112"/>
      <c r="AR98" s="112"/>
      <c r="AS98" s="112"/>
      <c r="AT98" s="112"/>
      <c r="AU98" s="112"/>
      <c r="AV98" s="112"/>
      <c r="AW98" s="112"/>
      <c r="AX98" s="112"/>
      <c r="AY98" s="112"/>
      <c r="AZ98" s="112"/>
      <c r="BB98" s="51"/>
      <c r="CE98" s="10" t="s">
        <v>195</v>
      </c>
      <c r="CF98" s="11" t="s">
        <v>196</v>
      </c>
      <c r="CG98" s="7">
        <v>1.9592004739997211</v>
      </c>
      <c r="CH98" s="4">
        <f t="shared" si="9"/>
        <v>28106.69</v>
      </c>
    </row>
    <row r="99" spans="3:86" x14ac:dyDescent="0.25">
      <c r="C99" s="46"/>
      <c r="E99" s="169"/>
      <c r="F99" s="169"/>
      <c r="G99" s="169"/>
      <c r="H99" s="169"/>
      <c r="I99" s="169"/>
      <c r="J99" s="169"/>
      <c r="K99" s="168"/>
      <c r="L99" s="168"/>
      <c r="M99" s="168"/>
      <c r="N99" s="168"/>
      <c r="O99" s="168"/>
      <c r="P99" s="168"/>
      <c r="Q99" s="168"/>
      <c r="R99" s="168"/>
      <c r="S99" s="168"/>
      <c r="T99" s="168"/>
      <c r="U99" s="168"/>
      <c r="V99" s="168"/>
      <c r="W99" s="168"/>
      <c r="X99" s="168"/>
      <c r="Y99" s="168"/>
      <c r="Z99" s="111"/>
      <c r="AA99" s="111"/>
      <c r="AB99" s="111"/>
      <c r="AC99" s="111"/>
      <c r="AD99" s="111"/>
      <c r="AE99" s="111"/>
      <c r="AF99" s="168"/>
      <c r="AG99" s="168"/>
      <c r="AH99" s="169"/>
      <c r="AI99" s="169"/>
      <c r="AJ99" s="169"/>
      <c r="AK99" s="59"/>
      <c r="AL99" s="230" t="s">
        <v>318</v>
      </c>
      <c r="AM99" s="230"/>
      <c r="AN99" s="230"/>
      <c r="AO99" s="230"/>
      <c r="AP99" s="112" t="s">
        <v>11</v>
      </c>
      <c r="AQ99" s="242">
        <f>SUM(AP92:AZ97)</f>
        <v>2211716.5624970002</v>
      </c>
      <c r="AR99" s="242"/>
      <c r="AS99" s="242"/>
      <c r="AT99" s="242"/>
      <c r="AU99" s="242"/>
      <c r="AV99" s="242"/>
      <c r="AW99" s="242"/>
      <c r="AX99" s="242"/>
      <c r="AY99" s="242"/>
      <c r="AZ99" s="242"/>
      <c r="BB99" s="51"/>
      <c r="CE99" s="10" t="s">
        <v>9</v>
      </c>
      <c r="CF99" s="11" t="s">
        <v>197</v>
      </c>
      <c r="CG99" s="7">
        <v>0.1663529903805939</v>
      </c>
      <c r="CH99" s="4">
        <f t="shared" si="9"/>
        <v>2386.5</v>
      </c>
    </row>
    <row r="100" spans="3:86" x14ac:dyDescent="0.25">
      <c r="C100" s="46"/>
      <c r="E100" s="169"/>
      <c r="F100" s="169"/>
      <c r="G100" s="169"/>
      <c r="H100" s="169"/>
      <c r="I100" s="169"/>
      <c r="J100" s="169"/>
      <c r="K100" s="168"/>
      <c r="L100" s="168"/>
      <c r="M100" s="168"/>
      <c r="N100" s="168"/>
      <c r="O100" s="168"/>
      <c r="P100" s="168"/>
      <c r="Q100" s="168"/>
      <c r="R100" s="168"/>
      <c r="S100" s="168"/>
      <c r="T100" s="168"/>
      <c r="U100" s="168"/>
      <c r="V100" s="168"/>
      <c r="W100" s="168"/>
      <c r="X100" s="168"/>
      <c r="Y100" s="168"/>
      <c r="Z100" s="111"/>
      <c r="AA100" s="111"/>
      <c r="AB100" s="111"/>
      <c r="AC100" s="111"/>
      <c r="AD100" s="111"/>
      <c r="AE100" s="111"/>
      <c r="AF100" s="168"/>
      <c r="AG100" s="168"/>
      <c r="AH100" s="169"/>
      <c r="AI100" s="169"/>
      <c r="AJ100" s="169"/>
      <c r="AK100" s="59"/>
      <c r="AL100" s="230" t="s">
        <v>317</v>
      </c>
      <c r="AM100" s="230"/>
      <c r="AN100" s="230"/>
      <c r="AO100" s="230"/>
      <c r="AP100" s="112" t="s">
        <v>11</v>
      </c>
      <c r="AQ100" s="242">
        <f>AQ99/AQ86</f>
        <v>1053.1983630938096</v>
      </c>
      <c r="AR100" s="242"/>
      <c r="AS100" s="242"/>
      <c r="AT100" s="242"/>
      <c r="AU100" s="242"/>
      <c r="AV100" s="242"/>
      <c r="AW100" s="242"/>
      <c r="AX100" s="242"/>
      <c r="AY100" s="242"/>
      <c r="AZ100" s="242"/>
      <c r="BB100" s="51"/>
      <c r="CE100" s="10" t="s">
        <v>10</v>
      </c>
      <c r="CF100" s="11" t="s">
        <v>198</v>
      </c>
      <c r="CG100" s="7">
        <v>0.61898787118360521</v>
      </c>
      <c r="CH100" s="4">
        <f t="shared" si="9"/>
        <v>8880</v>
      </c>
    </row>
    <row r="101" spans="3:86" x14ac:dyDescent="0.25">
      <c r="C101" s="46"/>
      <c r="E101" s="169"/>
      <c r="F101" s="169"/>
      <c r="G101" s="169"/>
      <c r="H101" s="169"/>
      <c r="I101" s="169"/>
      <c r="J101" s="169"/>
      <c r="K101" s="168"/>
      <c r="L101" s="168"/>
      <c r="M101" s="168"/>
      <c r="N101" s="168"/>
      <c r="O101" s="168"/>
      <c r="P101" s="168"/>
      <c r="Q101" s="168"/>
      <c r="R101" s="168"/>
      <c r="S101" s="168"/>
      <c r="T101" s="168"/>
      <c r="U101" s="168"/>
      <c r="V101" s="168"/>
      <c r="W101" s="168"/>
      <c r="X101" s="168"/>
      <c r="Y101" s="168"/>
      <c r="Z101" s="111"/>
      <c r="AA101" s="111"/>
      <c r="AB101" s="111"/>
      <c r="AC101" s="111"/>
      <c r="AD101" s="111"/>
      <c r="AE101" s="111"/>
      <c r="AF101" s="168"/>
      <c r="AG101" s="168"/>
      <c r="AH101" s="169"/>
      <c r="AI101" s="169"/>
      <c r="AJ101" s="169"/>
      <c r="AK101" s="169"/>
      <c r="AL101" s="169"/>
      <c r="AM101" s="169"/>
      <c r="AQ101" s="169"/>
      <c r="AR101" s="169"/>
      <c r="AS101" s="169"/>
      <c r="AT101" s="169"/>
      <c r="AU101" s="169"/>
      <c r="AV101" s="169"/>
      <c r="AW101" s="169"/>
      <c r="AX101" s="169"/>
      <c r="AY101" s="169"/>
      <c r="AZ101" s="169"/>
      <c r="BB101" s="51"/>
      <c r="CE101" s="10" t="s">
        <v>199</v>
      </c>
      <c r="CF101" s="11" t="s">
        <v>200</v>
      </c>
      <c r="CG101" s="7">
        <v>0.794646591384358</v>
      </c>
      <c r="CH101" s="4">
        <f t="shared" si="9"/>
        <v>11400</v>
      </c>
    </row>
    <row r="102" spans="3:86" ht="17.25" thickBot="1" x14ac:dyDescent="0.3">
      <c r="C102" s="60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  <c r="BB102" s="62"/>
      <c r="CE102" s="10" t="s">
        <v>201</v>
      </c>
      <c r="CF102" s="11" t="s">
        <v>202</v>
      </c>
      <c r="CG102" s="7">
        <v>0.71099958176495193</v>
      </c>
      <c r="CH102" s="4">
        <f t="shared" si="9"/>
        <v>10200</v>
      </c>
    </row>
    <row r="103" spans="3:86" x14ac:dyDescent="0.25">
      <c r="CE103" s="10" t="s">
        <v>203</v>
      </c>
      <c r="CF103" s="11" t="s">
        <v>204</v>
      </c>
      <c r="CG103" s="7">
        <v>1.3377959012965286</v>
      </c>
      <c r="CH103" s="4">
        <f t="shared" si="9"/>
        <v>19192.02</v>
      </c>
    </row>
    <row r="104" spans="3:86" ht="17.25" thickBot="1" x14ac:dyDescent="0.3">
      <c r="CE104" s="10" t="s">
        <v>205</v>
      </c>
      <c r="CF104" s="11" t="s">
        <v>206</v>
      </c>
      <c r="CG104" s="7">
        <v>2.4213495050885263</v>
      </c>
      <c r="CH104" s="4">
        <f t="shared" si="9"/>
        <v>34736.68</v>
      </c>
    </row>
    <row r="105" spans="3:86" x14ac:dyDescent="0.25">
      <c r="C105" s="43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5"/>
      <c r="CE105" s="10" t="s">
        <v>207</v>
      </c>
      <c r="CF105" s="11" t="s">
        <v>208</v>
      </c>
      <c r="CG105" s="7">
        <v>0.88</v>
      </c>
      <c r="CH105" s="4">
        <f t="shared" si="9"/>
        <v>12624.48</v>
      </c>
    </row>
    <row r="106" spans="3:86" x14ac:dyDescent="0.25">
      <c r="C106" s="46"/>
      <c r="E106" s="245" t="s">
        <v>0</v>
      </c>
      <c r="F106" s="245"/>
      <c r="G106" s="245"/>
      <c r="H106" s="245"/>
      <c r="I106" s="245"/>
      <c r="J106" s="49" t="s">
        <v>11</v>
      </c>
      <c r="K106" s="252" t="s">
        <v>353</v>
      </c>
      <c r="L106" s="252"/>
      <c r="M106" s="252"/>
      <c r="N106" s="252"/>
      <c r="O106" s="252"/>
      <c r="P106" s="252"/>
      <c r="Q106" s="252"/>
      <c r="R106" s="252"/>
      <c r="S106" s="252"/>
      <c r="T106" s="252"/>
      <c r="U106" s="252"/>
      <c r="V106" s="49"/>
      <c r="W106" s="49"/>
      <c r="X106" s="49"/>
      <c r="Y106" s="49"/>
      <c r="Z106" s="49"/>
      <c r="AA106" s="49"/>
      <c r="AB106" s="49"/>
      <c r="AC106" s="49"/>
      <c r="AD106" s="50"/>
      <c r="AE106" s="50"/>
      <c r="AF106" s="50"/>
      <c r="AG106" s="50"/>
      <c r="AH106" s="245" t="s">
        <v>3</v>
      </c>
      <c r="AI106" s="245"/>
      <c r="AJ106" s="245"/>
      <c r="AK106" s="245"/>
      <c r="AL106" s="245"/>
      <c r="AM106" s="245"/>
      <c r="AN106" s="245"/>
      <c r="AO106" s="245"/>
      <c r="AP106" s="49" t="s">
        <v>11</v>
      </c>
      <c r="AQ106" s="247">
        <v>477.38</v>
      </c>
      <c r="AR106" s="247"/>
      <c r="AS106" s="247"/>
      <c r="AT106" s="247"/>
      <c r="AU106" s="49" t="s">
        <v>319</v>
      </c>
      <c r="AV106" s="49"/>
      <c r="AW106" s="49"/>
      <c r="AX106" s="49"/>
      <c r="AY106" s="49"/>
      <c r="AZ106" s="49"/>
      <c r="BB106" s="51"/>
      <c r="CE106" s="12" t="s">
        <v>209</v>
      </c>
      <c r="CF106" s="13" t="s">
        <v>210</v>
      </c>
      <c r="CG106" s="7">
        <v>3.1523232956921792</v>
      </c>
      <c r="CH106" s="4">
        <f t="shared" si="9"/>
        <v>45223.23</v>
      </c>
    </row>
    <row r="107" spans="3:86" x14ac:dyDescent="0.25">
      <c r="C107" s="46"/>
      <c r="E107" s="245" t="s">
        <v>322</v>
      </c>
      <c r="F107" s="245"/>
      <c r="G107" s="245"/>
      <c r="H107" s="245"/>
      <c r="I107" s="245"/>
      <c r="J107" s="49" t="s">
        <v>11</v>
      </c>
      <c r="K107" s="245"/>
      <c r="L107" s="245"/>
      <c r="M107" s="245"/>
      <c r="N107" s="245"/>
      <c r="O107" s="245"/>
      <c r="P107" s="245"/>
      <c r="Q107" s="245"/>
      <c r="R107" s="245"/>
      <c r="S107" s="245"/>
      <c r="T107" s="245"/>
      <c r="U107" s="245"/>
      <c r="V107" s="49"/>
      <c r="W107" s="49"/>
      <c r="X107" s="49"/>
      <c r="Y107" s="49"/>
      <c r="Z107" s="49"/>
      <c r="AA107" s="49"/>
      <c r="AB107" s="49"/>
      <c r="AC107" s="49"/>
      <c r="AD107" s="50"/>
      <c r="AE107" s="50"/>
      <c r="AF107" s="50"/>
      <c r="AG107" s="50"/>
      <c r="AH107" s="245" t="s">
        <v>4</v>
      </c>
      <c r="AI107" s="245"/>
      <c r="AJ107" s="245"/>
      <c r="AK107" s="245"/>
      <c r="AL107" s="245"/>
      <c r="AM107" s="245"/>
      <c r="AN107" s="245"/>
      <c r="AO107" s="245"/>
      <c r="AP107" s="49" t="s">
        <v>11</v>
      </c>
      <c r="AQ107" s="245">
        <v>2100</v>
      </c>
      <c r="AR107" s="245"/>
      <c r="AS107" s="245"/>
      <c r="AT107" s="245"/>
      <c r="AU107" s="49" t="s">
        <v>320</v>
      </c>
      <c r="AV107" s="49"/>
      <c r="AW107" s="49"/>
      <c r="AX107" s="49"/>
      <c r="AY107" s="49"/>
      <c r="AZ107" s="49"/>
      <c r="BB107" s="51"/>
      <c r="CE107" s="5" t="s">
        <v>211</v>
      </c>
      <c r="CF107" s="11" t="s">
        <v>212</v>
      </c>
      <c r="CG107" s="7">
        <v>1.3936128537571448</v>
      </c>
      <c r="CH107" s="4">
        <f t="shared" si="9"/>
        <v>19992.77</v>
      </c>
    </row>
    <row r="108" spans="3:86" x14ac:dyDescent="0.25">
      <c r="C108" s="46"/>
      <c r="E108" s="245" t="s">
        <v>1</v>
      </c>
      <c r="F108" s="245"/>
      <c r="G108" s="245"/>
      <c r="H108" s="245"/>
      <c r="I108" s="245"/>
      <c r="J108" s="49" t="s">
        <v>11</v>
      </c>
      <c r="K108" s="245" t="s">
        <v>730</v>
      </c>
      <c r="L108" s="245"/>
      <c r="M108" s="245"/>
      <c r="N108" s="245"/>
      <c r="O108" s="245"/>
      <c r="P108" s="245"/>
      <c r="Q108" s="245"/>
      <c r="R108" s="245"/>
      <c r="S108" s="245"/>
      <c r="T108" s="245"/>
      <c r="U108" s="245"/>
      <c r="V108" s="49"/>
      <c r="W108" s="49"/>
      <c r="X108" s="49"/>
      <c r="Y108" s="49"/>
      <c r="Z108" s="49"/>
      <c r="AA108" s="49"/>
      <c r="AB108" s="49"/>
      <c r="AC108" s="49"/>
      <c r="AD108" s="50"/>
      <c r="AE108" s="50"/>
      <c r="AF108" s="50"/>
      <c r="AG108" s="50"/>
      <c r="AH108" s="245"/>
      <c r="AI108" s="245"/>
      <c r="AJ108" s="245"/>
      <c r="AK108" s="245"/>
      <c r="AL108" s="245"/>
      <c r="AM108" s="245"/>
      <c r="AN108" s="245"/>
      <c r="AO108" s="245"/>
      <c r="AP108" s="49"/>
      <c r="AQ108" s="246"/>
      <c r="AR108" s="246"/>
      <c r="AS108" s="246"/>
      <c r="AT108" s="246"/>
      <c r="AU108" s="49"/>
      <c r="AV108" s="49"/>
      <c r="AW108" s="49"/>
      <c r="AX108" s="49"/>
      <c r="AY108" s="49"/>
      <c r="AZ108" s="49"/>
      <c r="BB108" s="51"/>
      <c r="CE108" s="10" t="s">
        <v>213</v>
      </c>
      <c r="CF108" s="11" t="s">
        <v>214</v>
      </c>
      <c r="CG108" s="7">
        <v>0.59725149867558902</v>
      </c>
      <c r="CH108" s="4">
        <f t="shared" si="9"/>
        <v>8568.17</v>
      </c>
    </row>
    <row r="109" spans="3:86" x14ac:dyDescent="0.25">
      <c r="C109" s="46"/>
      <c r="E109" s="245" t="s">
        <v>2</v>
      </c>
      <c r="F109" s="245"/>
      <c r="G109" s="245"/>
      <c r="H109" s="245"/>
      <c r="I109" s="245"/>
      <c r="J109" s="49" t="s">
        <v>11</v>
      </c>
      <c r="K109" s="245" t="s">
        <v>337</v>
      </c>
      <c r="L109" s="245"/>
      <c r="M109" s="245"/>
      <c r="N109" s="245"/>
      <c r="O109" s="245"/>
      <c r="P109" s="245"/>
      <c r="Q109" s="245"/>
      <c r="R109" s="245"/>
      <c r="S109" s="245"/>
      <c r="T109" s="245"/>
      <c r="U109" s="245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245"/>
      <c r="AI109" s="245"/>
      <c r="AJ109" s="245"/>
      <c r="AK109" s="245"/>
      <c r="AL109" s="245"/>
      <c r="AM109" s="245"/>
      <c r="AN109" s="245"/>
      <c r="AO109" s="245"/>
      <c r="AP109" s="49"/>
      <c r="AQ109" s="49"/>
      <c r="AR109" s="49"/>
      <c r="AS109" s="49"/>
      <c r="AT109" s="49"/>
      <c r="AU109" s="49"/>
      <c r="AV109" s="49"/>
      <c r="AW109" s="49"/>
      <c r="AX109" s="49"/>
      <c r="AY109" s="49"/>
      <c r="AZ109" s="49"/>
      <c r="BB109" s="51"/>
      <c r="CE109" s="10" t="s">
        <v>8</v>
      </c>
      <c r="CF109" s="11" t="s">
        <v>215</v>
      </c>
      <c r="CG109" s="7">
        <v>1.4379018541753799</v>
      </c>
      <c r="CH109" s="4">
        <f t="shared" si="9"/>
        <v>20628.14</v>
      </c>
    </row>
    <row r="110" spans="3:86" x14ac:dyDescent="0.25">
      <c r="C110" s="46"/>
      <c r="BB110" s="51"/>
      <c r="CE110" s="10" t="s">
        <v>216</v>
      </c>
      <c r="CF110" s="11" t="s">
        <v>217</v>
      </c>
      <c r="CG110" s="7">
        <v>1.1666499372647428</v>
      </c>
      <c r="CH110" s="4">
        <f t="shared" si="9"/>
        <v>16736.759999999998</v>
      </c>
    </row>
    <row r="111" spans="3:86" x14ac:dyDescent="0.25">
      <c r="C111" s="46"/>
      <c r="BB111" s="51"/>
      <c r="CE111" s="10" t="s">
        <v>218</v>
      </c>
      <c r="CF111" s="11" t="s">
        <v>219</v>
      </c>
      <c r="CG111" s="7">
        <v>0.83646591384358016</v>
      </c>
      <c r="CH111" s="4">
        <f t="shared" si="9"/>
        <v>11999.94</v>
      </c>
    </row>
    <row r="112" spans="3:86" x14ac:dyDescent="0.25">
      <c r="C112" s="46"/>
      <c r="BB112" s="51"/>
      <c r="CE112" s="10" t="s">
        <v>220</v>
      </c>
      <c r="CF112" s="11" t="s">
        <v>221</v>
      </c>
      <c r="CG112" s="7">
        <v>1.2344904502997351</v>
      </c>
      <c r="CH112" s="4">
        <f t="shared" si="9"/>
        <v>17710</v>
      </c>
    </row>
    <row r="113" spans="3:86" x14ac:dyDescent="0.25">
      <c r="C113" s="46"/>
      <c r="E113" s="208"/>
      <c r="F113" s="209"/>
      <c r="G113" s="209"/>
      <c r="H113" s="209"/>
      <c r="I113" s="209"/>
      <c r="J113" s="209"/>
      <c r="K113" s="210" t="e">
        <f t="shared" ref="K113:K118" si="12">VLOOKUP(E113,$CE$1:$CH$1002,2,FALSE)</f>
        <v>#N/A</v>
      </c>
      <c r="L113" s="210"/>
      <c r="M113" s="210"/>
      <c r="N113" s="210"/>
      <c r="O113" s="210"/>
      <c r="P113" s="210"/>
      <c r="Q113" s="210"/>
      <c r="R113" s="210"/>
      <c r="S113" s="210"/>
      <c r="T113" s="210"/>
      <c r="U113" s="210"/>
      <c r="V113" s="210"/>
      <c r="W113" s="210"/>
      <c r="X113" s="210"/>
      <c r="Y113" s="164"/>
      <c r="Z113" s="234"/>
      <c r="AA113" s="234"/>
      <c r="AB113" s="234"/>
      <c r="AC113" s="234"/>
      <c r="AD113" s="234"/>
      <c r="AE113" s="234"/>
      <c r="AF113" s="210" t="s">
        <v>315</v>
      </c>
      <c r="AG113" s="210"/>
      <c r="AH113" s="235"/>
      <c r="AI113" s="235"/>
      <c r="AJ113" s="235"/>
      <c r="AK113" s="235"/>
      <c r="AL113" s="235"/>
      <c r="AM113" s="235"/>
      <c r="AN113" s="52" t="s">
        <v>316</v>
      </c>
      <c r="AO113" s="52"/>
      <c r="AP113" s="213" t="e">
        <f t="shared" ref="AP113:AP118" si="13">(AH113*VLOOKUP(E113,$CE$1:$CH$1002,4,FALSE))/1000</f>
        <v>#N/A</v>
      </c>
      <c r="AQ113" s="213"/>
      <c r="AR113" s="213"/>
      <c r="AS113" s="213"/>
      <c r="AT113" s="213"/>
      <c r="AU113" s="213"/>
      <c r="AV113" s="213"/>
      <c r="AW113" s="213"/>
      <c r="AX113" s="213"/>
      <c r="AY113" s="213"/>
      <c r="AZ113" s="214"/>
      <c r="BB113" s="51"/>
      <c r="CE113" s="10" t="s">
        <v>222</v>
      </c>
      <c r="CF113" s="11" t="s">
        <v>223</v>
      </c>
      <c r="CG113" s="7">
        <v>0.84344068032901154</v>
      </c>
      <c r="CH113" s="4">
        <f t="shared" si="9"/>
        <v>12100</v>
      </c>
    </row>
    <row r="114" spans="3:86" x14ac:dyDescent="0.25">
      <c r="C114" s="46"/>
      <c r="E114" s="200"/>
      <c r="F114" s="243"/>
      <c r="G114" s="243"/>
      <c r="H114" s="243"/>
      <c r="I114" s="243"/>
      <c r="J114" s="243"/>
      <c r="K114" s="230" t="e">
        <f t="shared" si="12"/>
        <v>#N/A</v>
      </c>
      <c r="L114" s="230"/>
      <c r="M114" s="230"/>
      <c r="N114" s="230"/>
      <c r="O114" s="230"/>
      <c r="P114" s="230"/>
      <c r="Q114" s="230"/>
      <c r="R114" s="230"/>
      <c r="S114" s="230"/>
      <c r="T114" s="230"/>
      <c r="U114" s="230"/>
      <c r="V114" s="230"/>
      <c r="W114" s="230"/>
      <c r="X114" s="230"/>
      <c r="Y114" s="168"/>
      <c r="Z114" s="232"/>
      <c r="AA114" s="232"/>
      <c r="AB114" s="232"/>
      <c r="AC114" s="232"/>
      <c r="AD114" s="232"/>
      <c r="AE114" s="232"/>
      <c r="AF114" s="230" t="s">
        <v>315</v>
      </c>
      <c r="AG114" s="230"/>
      <c r="AH114" s="244"/>
      <c r="AI114" s="244"/>
      <c r="AJ114" s="244"/>
      <c r="AK114" s="244"/>
      <c r="AL114" s="244"/>
      <c r="AM114" s="244"/>
      <c r="AN114" s="41" t="s">
        <v>316</v>
      </c>
      <c r="AP114" s="242" t="e">
        <f t="shared" si="13"/>
        <v>#N/A</v>
      </c>
      <c r="AQ114" s="242"/>
      <c r="AR114" s="242"/>
      <c r="AS114" s="242"/>
      <c r="AT114" s="242"/>
      <c r="AU114" s="242"/>
      <c r="AV114" s="242"/>
      <c r="AW114" s="242"/>
      <c r="AX114" s="242"/>
      <c r="AY114" s="242"/>
      <c r="AZ114" s="206"/>
      <c r="BB114" s="51"/>
      <c r="CE114" s="10" t="s">
        <v>224</v>
      </c>
      <c r="CF114" s="11" t="s">
        <v>225</v>
      </c>
      <c r="CG114" s="7">
        <v>0.58723825456573264</v>
      </c>
      <c r="CH114" s="4">
        <f t="shared" si="9"/>
        <v>8424.52</v>
      </c>
    </row>
    <row r="115" spans="3:86" x14ac:dyDescent="0.25">
      <c r="C115" s="46"/>
      <c r="E115" s="200"/>
      <c r="F115" s="243"/>
      <c r="G115" s="243"/>
      <c r="H115" s="243"/>
      <c r="I115" s="243"/>
      <c r="J115" s="243"/>
      <c r="K115" s="230" t="e">
        <f t="shared" si="12"/>
        <v>#N/A</v>
      </c>
      <c r="L115" s="230"/>
      <c r="M115" s="230"/>
      <c r="N115" s="230"/>
      <c r="O115" s="230"/>
      <c r="P115" s="230"/>
      <c r="Q115" s="230"/>
      <c r="R115" s="230"/>
      <c r="S115" s="230"/>
      <c r="T115" s="230"/>
      <c r="U115" s="230"/>
      <c r="V115" s="230"/>
      <c r="W115" s="230"/>
      <c r="X115" s="230"/>
      <c r="Y115" s="168"/>
      <c r="Z115" s="232"/>
      <c r="AA115" s="232"/>
      <c r="AB115" s="232"/>
      <c r="AC115" s="232"/>
      <c r="AD115" s="232"/>
      <c r="AE115" s="232"/>
      <c r="AF115" s="230" t="s">
        <v>315</v>
      </c>
      <c r="AG115" s="230"/>
      <c r="AH115" s="244"/>
      <c r="AI115" s="244"/>
      <c r="AJ115" s="244"/>
      <c r="AK115" s="244"/>
      <c r="AL115" s="244"/>
      <c r="AM115" s="244"/>
      <c r="AN115" s="41" t="s">
        <v>316</v>
      </c>
      <c r="AP115" s="242" t="e">
        <f t="shared" si="13"/>
        <v>#N/A</v>
      </c>
      <c r="AQ115" s="242"/>
      <c r="AR115" s="242"/>
      <c r="AS115" s="242"/>
      <c r="AT115" s="242"/>
      <c r="AU115" s="242"/>
      <c r="AV115" s="242"/>
      <c r="AW115" s="242"/>
      <c r="AX115" s="242"/>
      <c r="AY115" s="242"/>
      <c r="AZ115" s="206"/>
      <c r="BB115" s="51"/>
      <c r="CE115" s="10" t="s">
        <v>226</v>
      </c>
      <c r="CF115" s="11" t="s">
        <v>227</v>
      </c>
      <c r="CG115" s="23">
        <v>2.9269482782657188</v>
      </c>
      <c r="CH115" s="4">
        <f t="shared" si="9"/>
        <v>41990</v>
      </c>
    </row>
    <row r="116" spans="3:86" x14ac:dyDescent="0.25">
      <c r="C116" s="46"/>
      <c r="E116" s="216"/>
      <c r="F116" s="217"/>
      <c r="G116" s="217"/>
      <c r="H116" s="217"/>
      <c r="I116" s="217"/>
      <c r="J116" s="217"/>
      <c r="K116" s="218" t="e">
        <f t="shared" si="12"/>
        <v>#N/A</v>
      </c>
      <c r="L116" s="218"/>
      <c r="M116" s="218"/>
      <c r="N116" s="218"/>
      <c r="O116" s="218"/>
      <c r="P116" s="218"/>
      <c r="Q116" s="218"/>
      <c r="R116" s="218"/>
      <c r="S116" s="218"/>
      <c r="T116" s="218"/>
      <c r="U116" s="218"/>
      <c r="V116" s="218"/>
      <c r="W116" s="218"/>
      <c r="X116" s="218"/>
      <c r="Y116" s="166"/>
      <c r="Z116" s="219"/>
      <c r="AA116" s="219"/>
      <c r="AB116" s="219"/>
      <c r="AC116" s="219"/>
      <c r="AD116" s="219"/>
      <c r="AE116" s="219"/>
      <c r="AF116" s="218" t="s">
        <v>315</v>
      </c>
      <c r="AG116" s="218"/>
      <c r="AH116" s="220"/>
      <c r="AI116" s="220"/>
      <c r="AJ116" s="220"/>
      <c r="AK116" s="220"/>
      <c r="AL116" s="220"/>
      <c r="AM116" s="220"/>
      <c r="AN116" s="55" t="s">
        <v>316</v>
      </c>
      <c r="AO116" s="55"/>
      <c r="AP116" s="221" t="e">
        <f t="shared" si="13"/>
        <v>#N/A</v>
      </c>
      <c r="AQ116" s="221"/>
      <c r="AR116" s="221"/>
      <c r="AS116" s="221"/>
      <c r="AT116" s="221"/>
      <c r="AU116" s="221"/>
      <c r="AV116" s="221"/>
      <c r="AW116" s="221"/>
      <c r="AX116" s="221"/>
      <c r="AY116" s="221"/>
      <c r="AZ116" s="222"/>
      <c r="BB116" s="51"/>
      <c r="CE116" s="24" t="s">
        <v>228</v>
      </c>
      <c r="CF116" s="13" t="s">
        <v>229</v>
      </c>
      <c r="CG116" s="14">
        <v>2.5644291091593479</v>
      </c>
      <c r="CH116" s="4">
        <f t="shared" si="9"/>
        <v>36789.300000000003</v>
      </c>
    </row>
    <row r="117" spans="3:86" x14ac:dyDescent="0.25">
      <c r="C117" s="46"/>
      <c r="E117" s="200"/>
      <c r="F117" s="243"/>
      <c r="G117" s="243"/>
      <c r="H117" s="243"/>
      <c r="I117" s="243"/>
      <c r="J117" s="243"/>
      <c r="K117" s="230" t="e">
        <f t="shared" si="12"/>
        <v>#N/A</v>
      </c>
      <c r="L117" s="230"/>
      <c r="M117" s="230"/>
      <c r="N117" s="230"/>
      <c r="O117" s="230"/>
      <c r="P117" s="230"/>
      <c r="Q117" s="230"/>
      <c r="R117" s="230"/>
      <c r="S117" s="230"/>
      <c r="T117" s="230"/>
      <c r="U117" s="230"/>
      <c r="V117" s="230"/>
      <c r="W117" s="230"/>
      <c r="X117" s="230"/>
      <c r="Y117" s="168"/>
      <c r="Z117" s="232"/>
      <c r="AA117" s="232"/>
      <c r="AB117" s="232"/>
      <c r="AC117" s="232"/>
      <c r="AD117" s="232"/>
      <c r="AE117" s="232"/>
      <c r="AF117" s="230" t="s">
        <v>315</v>
      </c>
      <c r="AG117" s="230"/>
      <c r="AH117" s="244"/>
      <c r="AI117" s="244"/>
      <c r="AJ117" s="244"/>
      <c r="AK117" s="244"/>
      <c r="AL117" s="244"/>
      <c r="AM117" s="244"/>
      <c r="AN117" s="41" t="s">
        <v>316</v>
      </c>
      <c r="AP117" s="242" t="e">
        <f t="shared" si="13"/>
        <v>#N/A</v>
      </c>
      <c r="AQ117" s="242"/>
      <c r="AR117" s="242"/>
      <c r="AS117" s="242"/>
      <c r="AT117" s="242"/>
      <c r="AU117" s="242"/>
      <c r="AV117" s="242"/>
      <c r="AW117" s="242"/>
      <c r="AX117" s="242"/>
      <c r="AY117" s="242"/>
      <c r="AZ117" s="206"/>
      <c r="BB117" s="51"/>
      <c r="CE117" s="10" t="s">
        <v>230</v>
      </c>
      <c r="CF117" s="11" t="s">
        <v>231</v>
      </c>
      <c r="CG117" s="7">
        <v>2.234245085738185</v>
      </c>
      <c r="CH117" s="4">
        <f t="shared" si="9"/>
        <v>32052.480000000003</v>
      </c>
    </row>
    <row r="118" spans="3:86" x14ac:dyDescent="0.25">
      <c r="C118" s="46"/>
      <c r="E118" s="223"/>
      <c r="F118" s="224"/>
      <c r="G118" s="224"/>
      <c r="H118" s="224"/>
      <c r="I118" s="224"/>
      <c r="J118" s="224"/>
      <c r="K118" s="225" t="e">
        <f t="shared" si="12"/>
        <v>#N/A</v>
      </c>
      <c r="L118" s="225"/>
      <c r="M118" s="225"/>
      <c r="N118" s="225"/>
      <c r="O118" s="225"/>
      <c r="P118" s="225"/>
      <c r="Q118" s="225"/>
      <c r="R118" s="225"/>
      <c r="S118" s="225"/>
      <c r="T118" s="225"/>
      <c r="U118" s="225"/>
      <c r="V118" s="225"/>
      <c r="W118" s="225"/>
      <c r="X118" s="225"/>
      <c r="Y118" s="167"/>
      <c r="Z118" s="237"/>
      <c r="AA118" s="237"/>
      <c r="AB118" s="237"/>
      <c r="AC118" s="237"/>
      <c r="AD118" s="237"/>
      <c r="AE118" s="237"/>
      <c r="AF118" s="225" t="s">
        <v>315</v>
      </c>
      <c r="AG118" s="225"/>
      <c r="AH118" s="238"/>
      <c r="AI118" s="238"/>
      <c r="AJ118" s="238"/>
      <c r="AK118" s="238"/>
      <c r="AL118" s="238"/>
      <c r="AM118" s="238"/>
      <c r="AN118" s="54" t="s">
        <v>316</v>
      </c>
      <c r="AO118" s="54"/>
      <c r="AP118" s="228" t="e">
        <f t="shared" si="13"/>
        <v>#N/A</v>
      </c>
      <c r="AQ118" s="228"/>
      <c r="AR118" s="228"/>
      <c r="AS118" s="228"/>
      <c r="AT118" s="228"/>
      <c r="AU118" s="228"/>
      <c r="AV118" s="228"/>
      <c r="AW118" s="228"/>
      <c r="AX118" s="228"/>
      <c r="AY118" s="228"/>
      <c r="AZ118" s="229"/>
      <c r="BB118" s="51"/>
      <c r="CE118" s="10" t="s">
        <v>232</v>
      </c>
      <c r="CF118" s="11" t="s">
        <v>233</v>
      </c>
      <c r="CG118" s="7">
        <v>2.6099546912031228</v>
      </c>
      <c r="CH118" s="4">
        <f t="shared" si="9"/>
        <v>37442.410000000003</v>
      </c>
    </row>
    <row r="119" spans="3:86" x14ac:dyDescent="0.25">
      <c r="C119" s="46"/>
      <c r="E119" s="169"/>
      <c r="F119" s="169"/>
      <c r="G119" s="169"/>
      <c r="H119" s="169"/>
      <c r="I119" s="169"/>
      <c r="J119" s="169"/>
      <c r="K119" s="168"/>
      <c r="L119" s="168"/>
      <c r="M119" s="168"/>
      <c r="N119" s="168"/>
      <c r="O119" s="168"/>
      <c r="P119" s="168"/>
      <c r="Q119" s="168"/>
      <c r="R119" s="168"/>
      <c r="S119" s="168"/>
      <c r="T119" s="168"/>
      <c r="U119" s="168"/>
      <c r="V119" s="168"/>
      <c r="W119" s="168"/>
      <c r="X119" s="168"/>
      <c r="Y119" s="168"/>
      <c r="Z119" s="111"/>
      <c r="AA119" s="111"/>
      <c r="AB119" s="111"/>
      <c r="AC119" s="111"/>
      <c r="AD119" s="111"/>
      <c r="AE119" s="111"/>
      <c r="AF119" s="168"/>
      <c r="AG119" s="168"/>
      <c r="AH119" s="169"/>
      <c r="AI119" s="169"/>
      <c r="AJ119" s="169"/>
      <c r="AK119" s="169"/>
      <c r="AL119" s="169"/>
      <c r="AM119" s="169"/>
      <c r="AP119" s="112"/>
      <c r="AQ119" s="112"/>
      <c r="AR119" s="112"/>
      <c r="AS119" s="112"/>
      <c r="AT119" s="112"/>
      <c r="AU119" s="112"/>
      <c r="AV119" s="112"/>
      <c r="AW119" s="112"/>
      <c r="AX119" s="112"/>
      <c r="AY119" s="112"/>
      <c r="AZ119" s="112"/>
      <c r="BB119" s="51"/>
      <c r="CE119" s="10" t="s">
        <v>234</v>
      </c>
      <c r="CF119" s="11" t="s">
        <v>235</v>
      </c>
      <c r="CG119" s="7">
        <v>2.1191872298898646</v>
      </c>
      <c r="CH119" s="4">
        <f t="shared" si="9"/>
        <v>30401.859999999997</v>
      </c>
    </row>
    <row r="120" spans="3:86" x14ac:dyDescent="0.25">
      <c r="C120" s="46"/>
      <c r="E120" s="169"/>
      <c r="F120" s="169"/>
      <c r="G120" s="169"/>
      <c r="H120" s="169"/>
      <c r="I120" s="169"/>
      <c r="J120" s="169"/>
      <c r="K120" s="168"/>
      <c r="L120" s="168"/>
      <c r="M120" s="168"/>
      <c r="N120" s="168"/>
      <c r="O120" s="168"/>
      <c r="P120" s="168"/>
      <c r="Q120" s="168"/>
      <c r="R120" s="168"/>
      <c r="S120" s="168"/>
      <c r="T120" s="168"/>
      <c r="U120" s="168"/>
      <c r="V120" s="168"/>
      <c r="W120" s="168"/>
      <c r="X120" s="168"/>
      <c r="Y120" s="168"/>
      <c r="Z120" s="111"/>
      <c r="AA120" s="111"/>
      <c r="AB120" s="111"/>
      <c r="AC120" s="111"/>
      <c r="AD120" s="111"/>
      <c r="AE120" s="111"/>
      <c r="AF120" s="168"/>
      <c r="AG120" s="168"/>
      <c r="AH120" s="169"/>
      <c r="AI120" s="169"/>
      <c r="AJ120" s="169"/>
      <c r="AK120" s="59"/>
      <c r="AL120" s="230" t="s">
        <v>318</v>
      </c>
      <c r="AM120" s="230"/>
      <c r="AN120" s="230"/>
      <c r="AO120" s="230"/>
      <c r="AP120" s="112" t="s">
        <v>11</v>
      </c>
      <c r="AQ120" s="242" t="e">
        <f>SUM(AP113:AZ118)</f>
        <v>#N/A</v>
      </c>
      <c r="AR120" s="242"/>
      <c r="AS120" s="242"/>
      <c r="AT120" s="242"/>
      <c r="AU120" s="242"/>
      <c r="AV120" s="242"/>
      <c r="AW120" s="242"/>
      <c r="AX120" s="242"/>
      <c r="AY120" s="242"/>
      <c r="AZ120" s="242"/>
      <c r="BB120" s="51"/>
      <c r="CE120" s="10" t="s">
        <v>236</v>
      </c>
      <c r="CF120" s="11" t="s">
        <v>237</v>
      </c>
      <c r="CG120" s="7">
        <v>2.6188484595009061</v>
      </c>
      <c r="CH120" s="4">
        <f t="shared" si="9"/>
        <v>37570</v>
      </c>
    </row>
    <row r="121" spans="3:86" x14ac:dyDescent="0.25">
      <c r="C121" s="46"/>
      <c r="E121" s="169"/>
      <c r="F121" s="169"/>
      <c r="G121" s="169"/>
      <c r="H121" s="169"/>
      <c r="I121" s="169"/>
      <c r="J121" s="169"/>
      <c r="K121" s="168"/>
      <c r="L121" s="168"/>
      <c r="M121" s="168"/>
      <c r="N121" s="168"/>
      <c r="O121" s="168"/>
      <c r="P121" s="168"/>
      <c r="Q121" s="168"/>
      <c r="R121" s="168"/>
      <c r="S121" s="168"/>
      <c r="T121" s="168"/>
      <c r="U121" s="168"/>
      <c r="V121" s="168"/>
      <c r="W121" s="168"/>
      <c r="X121" s="168"/>
      <c r="Y121" s="168"/>
      <c r="Z121" s="111"/>
      <c r="AA121" s="111"/>
      <c r="AB121" s="111"/>
      <c r="AC121" s="111"/>
      <c r="AD121" s="111"/>
      <c r="AE121" s="111"/>
      <c r="AF121" s="168"/>
      <c r="AG121" s="168"/>
      <c r="AH121" s="169"/>
      <c r="AI121" s="169"/>
      <c r="AJ121" s="169"/>
      <c r="AK121" s="59"/>
      <c r="AL121" s="230" t="s">
        <v>317</v>
      </c>
      <c r="AM121" s="230"/>
      <c r="AN121" s="230"/>
      <c r="AO121" s="230"/>
      <c r="AP121" s="112" t="s">
        <v>11</v>
      </c>
      <c r="AQ121" s="242" t="e">
        <f>AQ120/AQ107</f>
        <v>#N/A</v>
      </c>
      <c r="AR121" s="242"/>
      <c r="AS121" s="242"/>
      <c r="AT121" s="242"/>
      <c r="AU121" s="242"/>
      <c r="AV121" s="242"/>
      <c r="AW121" s="242"/>
      <c r="AX121" s="242"/>
      <c r="AY121" s="242"/>
      <c r="AZ121" s="242"/>
      <c r="BB121" s="51"/>
      <c r="CE121" s="10" t="s">
        <v>238</v>
      </c>
      <c r="CF121" s="11" t="s">
        <v>239</v>
      </c>
      <c r="CG121" s="7">
        <v>1.1666499372647428</v>
      </c>
      <c r="CH121" s="4">
        <f t="shared" si="9"/>
        <v>16736.759999999998</v>
      </c>
    </row>
    <row r="122" spans="3:86" x14ac:dyDescent="0.25">
      <c r="C122" s="46"/>
      <c r="E122" s="169"/>
      <c r="F122" s="169"/>
      <c r="G122" s="169"/>
      <c r="H122" s="169"/>
      <c r="I122" s="169"/>
      <c r="J122" s="169"/>
      <c r="K122" s="168"/>
      <c r="L122" s="168"/>
      <c r="M122" s="168"/>
      <c r="N122" s="168"/>
      <c r="O122" s="168"/>
      <c r="P122" s="168"/>
      <c r="Q122" s="168"/>
      <c r="R122" s="168"/>
      <c r="S122" s="168"/>
      <c r="T122" s="168"/>
      <c r="U122" s="168"/>
      <c r="V122" s="168"/>
      <c r="W122" s="168"/>
      <c r="X122" s="168"/>
      <c r="Y122" s="168"/>
      <c r="Z122" s="111"/>
      <c r="AA122" s="111"/>
      <c r="AB122" s="111"/>
      <c r="AC122" s="111"/>
      <c r="AD122" s="111"/>
      <c r="AE122" s="111"/>
      <c r="AF122" s="168"/>
      <c r="AG122" s="168"/>
      <c r="AH122" s="169"/>
      <c r="AI122" s="169"/>
      <c r="AJ122" s="169"/>
      <c r="AK122" s="169"/>
      <c r="AL122" s="169"/>
      <c r="AM122" s="169"/>
      <c r="AQ122" s="169"/>
      <c r="AR122" s="169"/>
      <c r="AS122" s="169"/>
      <c r="AT122" s="169"/>
      <c r="AU122" s="169"/>
      <c r="AV122" s="169"/>
      <c r="AW122" s="169"/>
      <c r="AX122" s="169"/>
      <c r="AY122" s="169"/>
      <c r="AZ122" s="169"/>
      <c r="BB122" s="51"/>
      <c r="CE122" s="10" t="s">
        <v>240</v>
      </c>
      <c r="CF122" s="11" t="s">
        <v>241</v>
      </c>
      <c r="CG122" s="7">
        <v>0.88049072912310056</v>
      </c>
      <c r="CH122" s="4">
        <f t="shared" si="9"/>
        <v>12631.52</v>
      </c>
    </row>
    <row r="123" spans="3:86" ht="17.25" thickBot="1" x14ac:dyDescent="0.3">
      <c r="C123" s="60"/>
      <c r="D123" s="61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  <c r="AJ123" s="61"/>
      <c r="AK123" s="61"/>
      <c r="AL123" s="61"/>
      <c r="AM123" s="61"/>
      <c r="AN123" s="61"/>
      <c r="AO123" s="61"/>
      <c r="AP123" s="61"/>
      <c r="AQ123" s="61"/>
      <c r="AR123" s="61"/>
      <c r="AS123" s="61"/>
      <c r="AT123" s="61"/>
      <c r="AU123" s="61"/>
      <c r="AV123" s="61"/>
      <c r="AW123" s="61"/>
      <c r="AX123" s="61"/>
      <c r="AY123" s="61"/>
      <c r="AZ123" s="61"/>
      <c r="BA123" s="61"/>
      <c r="BB123" s="62"/>
      <c r="CE123" s="10" t="s">
        <v>242</v>
      </c>
      <c r="CF123" s="11" t="s">
        <v>243</v>
      </c>
      <c r="CG123" s="7">
        <v>1.3207360936846506</v>
      </c>
      <c r="CH123" s="4">
        <f t="shared" si="9"/>
        <v>18947.28</v>
      </c>
    </row>
    <row r="124" spans="3:86" ht="17.25" thickBot="1" x14ac:dyDescent="0.3">
      <c r="CE124" s="10" t="s">
        <v>244</v>
      </c>
      <c r="CF124" s="11" t="s">
        <v>245</v>
      </c>
      <c r="CG124" s="7">
        <v>1.8750871323016869</v>
      </c>
      <c r="CH124" s="4">
        <f t="shared" si="9"/>
        <v>26900</v>
      </c>
    </row>
    <row r="125" spans="3:86" x14ac:dyDescent="0.25">
      <c r="C125" s="43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  <c r="AI125" s="44"/>
      <c r="AJ125" s="44"/>
      <c r="AK125" s="44"/>
      <c r="AL125" s="44"/>
      <c r="AM125" s="44"/>
      <c r="AN125" s="44"/>
      <c r="AO125" s="44"/>
      <c r="AP125" s="44"/>
      <c r="AQ125" s="44"/>
      <c r="AR125" s="44"/>
      <c r="AS125" s="44"/>
      <c r="AT125" s="44"/>
      <c r="AU125" s="44"/>
      <c r="AV125" s="44"/>
      <c r="AW125" s="44"/>
      <c r="AX125" s="44"/>
      <c r="AY125" s="44"/>
      <c r="AZ125" s="44"/>
      <c r="BA125" s="44"/>
      <c r="BB125" s="45"/>
      <c r="CE125" s="10" t="s">
        <v>246</v>
      </c>
      <c r="CF125" s="11" t="s">
        <v>247</v>
      </c>
      <c r="CG125" s="7">
        <v>1.045582740833682</v>
      </c>
      <c r="CH125" s="4">
        <f t="shared" si="9"/>
        <v>14999.930000000002</v>
      </c>
    </row>
    <row r="126" spans="3:86" x14ac:dyDescent="0.25">
      <c r="C126" s="46"/>
      <c r="E126" s="245" t="s">
        <v>0</v>
      </c>
      <c r="F126" s="245"/>
      <c r="G126" s="245"/>
      <c r="H126" s="245"/>
      <c r="I126" s="245"/>
      <c r="J126" s="49" t="s">
        <v>11</v>
      </c>
      <c r="K126" s="245" t="s">
        <v>354</v>
      </c>
      <c r="L126" s="245"/>
      <c r="M126" s="245"/>
      <c r="N126" s="245"/>
      <c r="O126" s="245"/>
      <c r="P126" s="245"/>
      <c r="Q126" s="245"/>
      <c r="R126" s="245"/>
      <c r="S126" s="245"/>
      <c r="T126" s="245"/>
      <c r="U126" s="245"/>
      <c r="V126" s="49"/>
      <c r="W126" s="49"/>
      <c r="X126" s="49"/>
      <c r="Y126" s="49"/>
      <c r="Z126" s="49"/>
      <c r="AA126" s="49"/>
      <c r="AB126" s="49"/>
      <c r="AC126" s="49"/>
      <c r="AD126" s="50"/>
      <c r="AE126" s="50"/>
      <c r="AF126" s="50"/>
      <c r="AG126" s="50"/>
      <c r="AH126" s="245" t="s">
        <v>3</v>
      </c>
      <c r="AI126" s="245"/>
      <c r="AJ126" s="245"/>
      <c r="AK126" s="245"/>
      <c r="AL126" s="245"/>
      <c r="AM126" s="245"/>
      <c r="AN126" s="245"/>
      <c r="AO126" s="245"/>
      <c r="AP126" s="49" t="s">
        <v>11</v>
      </c>
      <c r="AQ126" s="247">
        <v>477.38</v>
      </c>
      <c r="AR126" s="247"/>
      <c r="AS126" s="247"/>
      <c r="AT126" s="247"/>
      <c r="AU126" s="49" t="s">
        <v>319</v>
      </c>
      <c r="AV126" s="49"/>
      <c r="AW126" s="49"/>
      <c r="AX126" s="49"/>
      <c r="AY126" s="49"/>
      <c r="AZ126" s="49"/>
      <c r="BB126" s="51"/>
      <c r="CE126" s="25" t="s">
        <v>248</v>
      </c>
      <c r="CF126" s="11" t="s">
        <v>249</v>
      </c>
      <c r="CG126" s="7">
        <v>2.0011654816673636</v>
      </c>
      <c r="CH126" s="4">
        <f t="shared" si="9"/>
        <v>28708.719999999998</v>
      </c>
    </row>
    <row r="127" spans="3:86" x14ac:dyDescent="0.25">
      <c r="C127" s="46"/>
      <c r="E127" s="245" t="s">
        <v>322</v>
      </c>
      <c r="F127" s="245"/>
      <c r="G127" s="245"/>
      <c r="H127" s="245"/>
      <c r="I127" s="245"/>
      <c r="J127" s="49" t="s">
        <v>11</v>
      </c>
      <c r="K127" s="245" t="s">
        <v>455</v>
      </c>
      <c r="L127" s="245"/>
      <c r="M127" s="245"/>
      <c r="N127" s="245"/>
      <c r="O127" s="245"/>
      <c r="P127" s="245"/>
      <c r="Q127" s="245"/>
      <c r="R127" s="245"/>
      <c r="S127" s="245"/>
      <c r="T127" s="245"/>
      <c r="U127" s="245"/>
      <c r="V127" s="49"/>
      <c r="W127" s="49"/>
      <c r="X127" s="49"/>
      <c r="Y127" s="49"/>
      <c r="Z127" s="49"/>
      <c r="AA127" s="49"/>
      <c r="AB127" s="49"/>
      <c r="AC127" s="49"/>
      <c r="AD127" s="50"/>
      <c r="AE127" s="50"/>
      <c r="AF127" s="50"/>
      <c r="AG127" s="50"/>
      <c r="AH127" s="245" t="s">
        <v>4</v>
      </c>
      <c r="AI127" s="245"/>
      <c r="AJ127" s="245"/>
      <c r="AK127" s="245"/>
      <c r="AL127" s="245"/>
      <c r="AM127" s="245"/>
      <c r="AN127" s="245"/>
      <c r="AO127" s="245"/>
      <c r="AP127" s="49" t="s">
        <v>11</v>
      </c>
      <c r="AQ127" s="245">
        <v>2100</v>
      </c>
      <c r="AR127" s="245"/>
      <c r="AS127" s="245"/>
      <c r="AT127" s="245"/>
      <c r="AU127" s="49" t="s">
        <v>320</v>
      </c>
      <c r="AV127" s="49"/>
      <c r="AW127" s="49"/>
      <c r="AX127" s="49"/>
      <c r="AY127" s="49"/>
      <c r="AZ127" s="49"/>
      <c r="BB127" s="51"/>
      <c r="CE127" s="5" t="s">
        <v>250</v>
      </c>
      <c r="CF127" s="11" t="s">
        <v>251</v>
      </c>
      <c r="CG127" s="7">
        <v>10.550880384776244</v>
      </c>
      <c r="CH127" s="4">
        <f t="shared" si="9"/>
        <v>151362.93</v>
      </c>
    </row>
    <row r="128" spans="3:86" x14ac:dyDescent="0.25">
      <c r="C128" s="46"/>
      <c r="E128" s="245" t="s">
        <v>1</v>
      </c>
      <c r="F128" s="245"/>
      <c r="G128" s="245"/>
      <c r="H128" s="245"/>
      <c r="I128" s="245"/>
      <c r="J128" s="49" t="s">
        <v>11</v>
      </c>
      <c r="K128" s="245" t="s">
        <v>730</v>
      </c>
      <c r="L128" s="245"/>
      <c r="M128" s="245"/>
      <c r="N128" s="245"/>
      <c r="O128" s="245"/>
      <c r="P128" s="245"/>
      <c r="Q128" s="245"/>
      <c r="R128" s="245"/>
      <c r="S128" s="245"/>
      <c r="T128" s="245"/>
      <c r="U128" s="245"/>
      <c r="V128" s="49"/>
      <c r="W128" s="49"/>
      <c r="X128" s="49"/>
      <c r="Y128" s="49"/>
      <c r="Z128" s="49"/>
      <c r="AA128" s="49"/>
      <c r="AB128" s="49"/>
      <c r="AC128" s="49"/>
      <c r="AD128" s="50"/>
      <c r="AE128" s="50"/>
      <c r="AF128" s="50"/>
      <c r="AG128" s="50"/>
      <c r="AH128" s="245"/>
      <c r="AI128" s="245"/>
      <c r="AJ128" s="245"/>
      <c r="AK128" s="245"/>
      <c r="AL128" s="245"/>
      <c r="AM128" s="245"/>
      <c r="AN128" s="245"/>
      <c r="AO128" s="245"/>
      <c r="AP128" s="49"/>
      <c r="AQ128" s="246"/>
      <c r="AR128" s="246"/>
      <c r="AS128" s="246"/>
      <c r="AT128" s="246"/>
      <c r="AU128" s="49"/>
      <c r="AV128" s="49"/>
      <c r="AW128" s="49"/>
      <c r="AX128" s="49"/>
      <c r="AY128" s="49"/>
      <c r="AZ128" s="49"/>
      <c r="BB128" s="51"/>
      <c r="CE128" s="5" t="s">
        <v>252</v>
      </c>
      <c r="CF128" s="11" t="s">
        <v>253</v>
      </c>
      <c r="CG128" s="7">
        <v>0.87677540777917184</v>
      </c>
      <c r="CH128" s="4">
        <f t="shared" si="9"/>
        <v>12578.22</v>
      </c>
    </row>
    <row r="129" spans="3:86" x14ac:dyDescent="0.25">
      <c r="C129" s="46"/>
      <c r="E129" s="245" t="s">
        <v>2</v>
      </c>
      <c r="F129" s="245"/>
      <c r="G129" s="245"/>
      <c r="H129" s="245"/>
      <c r="I129" s="245"/>
      <c r="J129" s="49" t="s">
        <v>11</v>
      </c>
      <c r="K129" s="245" t="s">
        <v>337</v>
      </c>
      <c r="L129" s="245"/>
      <c r="M129" s="245"/>
      <c r="N129" s="245"/>
      <c r="O129" s="245"/>
      <c r="P129" s="245"/>
      <c r="Q129" s="245"/>
      <c r="R129" s="245"/>
      <c r="S129" s="245"/>
      <c r="T129" s="245"/>
      <c r="U129" s="245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245"/>
      <c r="AI129" s="245"/>
      <c r="AJ129" s="245"/>
      <c r="AK129" s="245"/>
      <c r="AL129" s="245"/>
      <c r="AM129" s="245"/>
      <c r="AN129" s="245"/>
      <c r="AO129" s="245"/>
      <c r="AP129" s="49"/>
      <c r="AQ129" s="49"/>
      <c r="AR129" s="49"/>
      <c r="AS129" s="49"/>
      <c r="AT129" s="49"/>
      <c r="AU129" s="49"/>
      <c r="AV129" s="49"/>
      <c r="AW129" s="49"/>
      <c r="AX129" s="49"/>
      <c r="AY129" s="49"/>
      <c r="AZ129" s="49"/>
      <c r="BB129" s="51"/>
      <c r="CE129" s="15" t="s">
        <v>254</v>
      </c>
      <c r="CF129" s="16" t="s">
        <v>255</v>
      </c>
      <c r="CG129" s="17">
        <v>2.7651958734141919</v>
      </c>
      <c r="CH129" s="4">
        <f t="shared" si="9"/>
        <v>39669.5</v>
      </c>
    </row>
    <row r="130" spans="3:86" x14ac:dyDescent="0.25">
      <c r="C130" s="46"/>
      <c r="BB130" s="51"/>
      <c r="CE130" s="12" t="s">
        <v>256</v>
      </c>
      <c r="CF130" s="13" t="s">
        <v>257</v>
      </c>
      <c r="CG130" s="7">
        <v>1.9466520284399831</v>
      </c>
      <c r="CH130" s="4">
        <f t="shared" si="9"/>
        <v>27926.67</v>
      </c>
    </row>
    <row r="131" spans="3:86" x14ac:dyDescent="0.25">
      <c r="C131" s="46"/>
      <c r="BB131" s="51"/>
      <c r="CE131" s="12" t="s">
        <v>258</v>
      </c>
      <c r="CF131" s="11" t="s">
        <v>259</v>
      </c>
      <c r="CG131" s="7">
        <v>2.4410637111389932</v>
      </c>
      <c r="CH131" s="4">
        <f t="shared" si="9"/>
        <v>35019.5</v>
      </c>
    </row>
    <row r="132" spans="3:86" x14ac:dyDescent="0.25">
      <c r="C132" s="46"/>
      <c r="BB132" s="51"/>
      <c r="CE132" s="12" t="s">
        <v>260</v>
      </c>
      <c r="CF132" s="11" t="s">
        <v>261</v>
      </c>
      <c r="CG132" s="7">
        <v>0.66116060225846929</v>
      </c>
      <c r="CH132" s="4">
        <f t="shared" si="9"/>
        <v>9485.01</v>
      </c>
    </row>
    <row r="133" spans="3:86" x14ac:dyDescent="0.25">
      <c r="C133" s="46"/>
      <c r="E133" s="208" t="s">
        <v>5</v>
      </c>
      <c r="F133" s="209"/>
      <c r="G133" s="209"/>
      <c r="H133" s="209"/>
      <c r="I133" s="209"/>
      <c r="J133" s="209"/>
      <c r="K133" s="210" t="str">
        <f t="shared" ref="K133:K139" si="14">VLOOKUP(E133,$CE$1:$CH$1002,2,FALSE)</f>
        <v>NOVACRON YELLOW S-3R</v>
      </c>
      <c r="L133" s="210"/>
      <c r="M133" s="210"/>
      <c r="N133" s="210"/>
      <c r="O133" s="210"/>
      <c r="P133" s="210"/>
      <c r="Q133" s="210"/>
      <c r="R133" s="210"/>
      <c r="S133" s="210"/>
      <c r="T133" s="210"/>
      <c r="U133" s="210"/>
      <c r="V133" s="210"/>
      <c r="W133" s="210"/>
      <c r="X133" s="210"/>
      <c r="Y133" s="164"/>
      <c r="Z133" s="211">
        <v>3.6</v>
      </c>
      <c r="AA133" s="211"/>
      <c r="AB133" s="211"/>
      <c r="AC133" s="211"/>
      <c r="AD133" s="211"/>
      <c r="AE133" s="211"/>
      <c r="AF133" s="210" t="s">
        <v>315</v>
      </c>
      <c r="AG133" s="210"/>
      <c r="AH133" s="212">
        <v>1718.56</v>
      </c>
      <c r="AI133" s="212"/>
      <c r="AJ133" s="212"/>
      <c r="AK133" s="212"/>
      <c r="AL133" s="212"/>
      <c r="AM133" s="212"/>
      <c r="AN133" s="52" t="s">
        <v>316</v>
      </c>
      <c r="AO133" s="52"/>
      <c r="AP133" s="213">
        <f t="shared" ref="AP133:AP139" si="15">(AH133*VLOOKUP(E133,$CE$1:$CH$1002,4,FALSE))/1000</f>
        <v>166910.70611519998</v>
      </c>
      <c r="AQ133" s="213"/>
      <c r="AR133" s="213"/>
      <c r="AS133" s="213"/>
      <c r="AT133" s="213"/>
      <c r="AU133" s="213"/>
      <c r="AV133" s="213"/>
      <c r="AW133" s="213"/>
      <c r="AX133" s="213"/>
      <c r="AY133" s="213"/>
      <c r="AZ133" s="214"/>
      <c r="BB133" s="51"/>
      <c r="CE133" s="12" t="s">
        <v>262</v>
      </c>
      <c r="CF133" s="11" t="s">
        <v>263</v>
      </c>
      <c r="CG133" s="7">
        <v>2.4433619127282866</v>
      </c>
      <c r="CH133" s="4">
        <f t="shared" si="9"/>
        <v>35052.47</v>
      </c>
    </row>
    <row r="134" spans="3:86" x14ac:dyDescent="0.25">
      <c r="C134" s="46"/>
      <c r="E134" s="200" t="s">
        <v>6</v>
      </c>
      <c r="F134" s="243"/>
      <c r="G134" s="243"/>
      <c r="H134" s="243"/>
      <c r="I134" s="243"/>
      <c r="J134" s="243"/>
      <c r="K134" s="230" t="str">
        <f t="shared" ref="K134" si="16">VLOOKUP(E134,$CE$1:$CH$1002,2,FALSE)</f>
        <v>NOVACRON RUBY S–3B</v>
      </c>
      <c r="L134" s="230"/>
      <c r="M134" s="230"/>
      <c r="N134" s="230"/>
      <c r="O134" s="230"/>
      <c r="P134" s="230"/>
      <c r="Q134" s="230"/>
      <c r="R134" s="230"/>
      <c r="S134" s="230"/>
      <c r="T134" s="230"/>
      <c r="U134" s="230"/>
      <c r="V134" s="230"/>
      <c r="W134" s="230"/>
      <c r="X134" s="230"/>
      <c r="Y134" s="173"/>
      <c r="Z134" s="203">
        <v>3.33</v>
      </c>
      <c r="AA134" s="203"/>
      <c r="AB134" s="203"/>
      <c r="AC134" s="203"/>
      <c r="AD134" s="203"/>
      <c r="AE134" s="203"/>
      <c r="AF134" s="230" t="s">
        <v>315</v>
      </c>
      <c r="AG134" s="230"/>
      <c r="AH134" s="249">
        <v>1589.67</v>
      </c>
      <c r="AI134" s="249"/>
      <c r="AJ134" s="249"/>
      <c r="AK134" s="249"/>
      <c r="AL134" s="249"/>
      <c r="AM134" s="249"/>
      <c r="AN134" s="41" t="s">
        <v>316</v>
      </c>
      <c r="AP134" s="242">
        <f t="shared" ref="AP134" si="17">(AH134*VLOOKUP(E134,$CE$1:$CH$1002,4,FALSE))/1000</f>
        <v>191793.46294620002</v>
      </c>
      <c r="AQ134" s="242"/>
      <c r="AR134" s="242"/>
      <c r="AS134" s="242"/>
      <c r="AT134" s="242"/>
      <c r="AU134" s="242"/>
      <c r="AV134" s="242"/>
      <c r="AW134" s="242"/>
      <c r="AX134" s="242"/>
      <c r="AY134" s="242"/>
      <c r="AZ134" s="206"/>
      <c r="BB134" s="51"/>
      <c r="CE134" s="12" t="s">
        <v>264</v>
      </c>
      <c r="CF134" s="11" t="s">
        <v>265</v>
      </c>
      <c r="CG134" s="7">
        <v>0.71972396486825596</v>
      </c>
      <c r="CH134" s="4">
        <f t="shared" si="9"/>
        <v>10325.16</v>
      </c>
    </row>
    <row r="135" spans="3:86" x14ac:dyDescent="0.25">
      <c r="C135" s="46"/>
      <c r="E135" s="200" t="s">
        <v>47</v>
      </c>
      <c r="F135" s="243"/>
      <c r="G135" s="243"/>
      <c r="H135" s="243"/>
      <c r="I135" s="243"/>
      <c r="J135" s="243"/>
      <c r="K135" s="230" t="str">
        <f t="shared" si="14"/>
        <v>NOVACRON SUPER BLACK GX</v>
      </c>
      <c r="L135" s="230"/>
      <c r="M135" s="230"/>
      <c r="N135" s="230"/>
      <c r="O135" s="230"/>
      <c r="P135" s="230"/>
      <c r="Q135" s="230"/>
      <c r="R135" s="230"/>
      <c r="S135" s="230"/>
      <c r="T135" s="230"/>
      <c r="U135" s="230"/>
      <c r="V135" s="230"/>
      <c r="W135" s="230"/>
      <c r="X135" s="230"/>
      <c r="Y135" s="168"/>
      <c r="Z135" s="203">
        <v>30.6</v>
      </c>
      <c r="AA135" s="203"/>
      <c r="AB135" s="203"/>
      <c r="AC135" s="203"/>
      <c r="AD135" s="203"/>
      <c r="AE135" s="203"/>
      <c r="AF135" s="230" t="s">
        <v>315</v>
      </c>
      <c r="AG135" s="230"/>
      <c r="AH135" s="249">
        <v>14607.78</v>
      </c>
      <c r="AI135" s="249"/>
      <c r="AJ135" s="249"/>
      <c r="AK135" s="249"/>
      <c r="AL135" s="249"/>
      <c r="AM135" s="249"/>
      <c r="AN135" s="41" t="s">
        <v>316</v>
      </c>
      <c r="AP135" s="242">
        <f t="shared" si="15"/>
        <v>1395690.9911207999</v>
      </c>
      <c r="AQ135" s="242"/>
      <c r="AR135" s="242"/>
      <c r="AS135" s="242"/>
      <c r="AT135" s="242"/>
      <c r="AU135" s="242"/>
      <c r="AV135" s="242"/>
      <c r="AW135" s="242"/>
      <c r="AX135" s="242"/>
      <c r="AY135" s="242"/>
      <c r="AZ135" s="206"/>
      <c r="BB135" s="51"/>
      <c r="CE135" s="12" t="s">
        <v>266</v>
      </c>
      <c r="CF135" s="13" t="s">
        <v>267</v>
      </c>
      <c r="CG135" s="14">
        <v>0.19343370974487661</v>
      </c>
      <c r="CH135" s="4">
        <f t="shared" si="9"/>
        <v>2775</v>
      </c>
    </row>
    <row r="136" spans="3:86" x14ac:dyDescent="0.25">
      <c r="C136" s="46"/>
      <c r="E136" s="200" t="s">
        <v>71</v>
      </c>
      <c r="F136" s="243"/>
      <c r="G136" s="243"/>
      <c r="H136" s="243"/>
      <c r="I136" s="243"/>
      <c r="J136" s="243"/>
      <c r="K136" s="230" t="str">
        <f t="shared" si="14"/>
        <v>NOVACRON JET BLACK S–B</v>
      </c>
      <c r="L136" s="230"/>
      <c r="M136" s="230"/>
      <c r="N136" s="230"/>
      <c r="O136" s="230"/>
      <c r="P136" s="230"/>
      <c r="Q136" s="230"/>
      <c r="R136" s="230"/>
      <c r="S136" s="230"/>
      <c r="T136" s="230"/>
      <c r="U136" s="230"/>
      <c r="V136" s="230"/>
      <c r="W136" s="230"/>
      <c r="X136" s="230"/>
      <c r="Y136" s="168"/>
      <c r="Z136" s="203">
        <v>25.2</v>
      </c>
      <c r="AA136" s="203"/>
      <c r="AB136" s="203"/>
      <c r="AC136" s="203"/>
      <c r="AD136" s="203"/>
      <c r="AE136" s="203"/>
      <c r="AF136" s="230" t="s">
        <v>315</v>
      </c>
      <c r="AG136" s="230"/>
      <c r="AH136" s="249">
        <v>12029.94</v>
      </c>
      <c r="AI136" s="249"/>
      <c r="AJ136" s="249"/>
      <c r="AK136" s="249"/>
      <c r="AL136" s="249"/>
      <c r="AM136" s="249"/>
      <c r="AN136" s="41" t="s">
        <v>316</v>
      </c>
      <c r="AP136" s="242">
        <f t="shared" si="15"/>
        <v>1149392.9181384002</v>
      </c>
      <c r="AQ136" s="242"/>
      <c r="AR136" s="242"/>
      <c r="AS136" s="242"/>
      <c r="AT136" s="242"/>
      <c r="AU136" s="242"/>
      <c r="AV136" s="242"/>
      <c r="AW136" s="242"/>
      <c r="AX136" s="242"/>
      <c r="AY136" s="242"/>
      <c r="AZ136" s="206"/>
      <c r="BB136" s="51"/>
      <c r="CE136" s="24" t="s">
        <v>268</v>
      </c>
      <c r="CF136" s="11" t="s">
        <v>269</v>
      </c>
      <c r="CG136" s="7">
        <v>0.72972047957618846</v>
      </c>
      <c r="CH136" s="4">
        <f t="shared" si="9"/>
        <v>10468.57</v>
      </c>
    </row>
    <row r="137" spans="3:86" x14ac:dyDescent="0.25">
      <c r="C137" s="46"/>
      <c r="E137" s="216" t="s">
        <v>8</v>
      </c>
      <c r="F137" s="217"/>
      <c r="G137" s="217"/>
      <c r="H137" s="217"/>
      <c r="I137" s="217"/>
      <c r="J137" s="217"/>
      <c r="K137" s="218" t="str">
        <f t="shared" si="14"/>
        <v>FIMBIL EAS 40 NEW</v>
      </c>
      <c r="L137" s="218"/>
      <c r="M137" s="218"/>
      <c r="N137" s="218"/>
      <c r="O137" s="218"/>
      <c r="P137" s="218"/>
      <c r="Q137" s="218"/>
      <c r="R137" s="218"/>
      <c r="S137" s="218"/>
      <c r="T137" s="218"/>
      <c r="U137" s="218"/>
      <c r="V137" s="218"/>
      <c r="W137" s="218"/>
      <c r="X137" s="218"/>
      <c r="Y137" s="166"/>
      <c r="Z137" s="219">
        <v>4</v>
      </c>
      <c r="AA137" s="219"/>
      <c r="AB137" s="219"/>
      <c r="AC137" s="219"/>
      <c r="AD137" s="219"/>
      <c r="AE137" s="219"/>
      <c r="AF137" s="218" t="s">
        <v>315</v>
      </c>
      <c r="AG137" s="218"/>
      <c r="AH137" s="248">
        <v>1909.51</v>
      </c>
      <c r="AI137" s="248"/>
      <c r="AJ137" s="248"/>
      <c r="AK137" s="248"/>
      <c r="AL137" s="248"/>
      <c r="AM137" s="248"/>
      <c r="AN137" s="55" t="s">
        <v>316</v>
      </c>
      <c r="AO137" s="55"/>
      <c r="AP137" s="221">
        <f t="shared" si="15"/>
        <v>39389.639611400002</v>
      </c>
      <c r="AQ137" s="221"/>
      <c r="AR137" s="221"/>
      <c r="AS137" s="221"/>
      <c r="AT137" s="221"/>
      <c r="AU137" s="221"/>
      <c r="AV137" s="221"/>
      <c r="AW137" s="221"/>
      <c r="AX137" s="221"/>
      <c r="AY137" s="221"/>
      <c r="AZ137" s="222"/>
      <c r="BB137" s="51"/>
      <c r="CE137" s="5" t="s">
        <v>270</v>
      </c>
      <c r="CF137" s="11" t="s">
        <v>271</v>
      </c>
      <c r="CG137" s="26">
        <v>0.34661229611041405</v>
      </c>
      <c r="CH137" s="4">
        <f t="shared" ref="CH137:CH159" si="18">CG137*$CH$3</f>
        <v>4972.5</v>
      </c>
    </row>
    <row r="138" spans="3:86" x14ac:dyDescent="0.25">
      <c r="C138" s="46"/>
      <c r="E138" s="200" t="s">
        <v>183</v>
      </c>
      <c r="F138" s="243"/>
      <c r="G138" s="243"/>
      <c r="H138" s="243"/>
      <c r="I138" s="243"/>
      <c r="J138" s="243"/>
      <c r="K138" s="230" t="str">
        <f t="shared" si="14"/>
        <v>CAUSTIC SODA LIQ</v>
      </c>
      <c r="L138" s="230"/>
      <c r="M138" s="230"/>
      <c r="N138" s="230"/>
      <c r="O138" s="230"/>
      <c r="P138" s="230"/>
      <c r="Q138" s="230"/>
      <c r="R138" s="230"/>
      <c r="S138" s="230"/>
      <c r="T138" s="230"/>
      <c r="U138" s="230"/>
      <c r="V138" s="230"/>
      <c r="W138" s="230"/>
      <c r="X138" s="230"/>
      <c r="Y138" s="168"/>
      <c r="Z138" s="232">
        <v>15</v>
      </c>
      <c r="AA138" s="232"/>
      <c r="AB138" s="232"/>
      <c r="AC138" s="232"/>
      <c r="AD138" s="232"/>
      <c r="AE138" s="232"/>
      <c r="AF138" s="230" t="s">
        <v>315</v>
      </c>
      <c r="AG138" s="230"/>
      <c r="AH138" s="244">
        <v>7160.68</v>
      </c>
      <c r="AI138" s="244"/>
      <c r="AJ138" s="244"/>
      <c r="AK138" s="244"/>
      <c r="AL138" s="244"/>
      <c r="AM138" s="244"/>
      <c r="AN138" s="41" t="s">
        <v>316</v>
      </c>
      <c r="AP138" s="242">
        <f t="shared" si="15"/>
        <v>61202.331960000003</v>
      </c>
      <c r="AQ138" s="242"/>
      <c r="AR138" s="242"/>
      <c r="AS138" s="242"/>
      <c r="AT138" s="242"/>
      <c r="AU138" s="242"/>
      <c r="AV138" s="242"/>
      <c r="AW138" s="242"/>
      <c r="AX138" s="242"/>
      <c r="AY138" s="242"/>
      <c r="AZ138" s="206"/>
      <c r="BB138" s="51"/>
      <c r="CE138" s="5" t="s">
        <v>272</v>
      </c>
      <c r="CF138" s="11" t="s">
        <v>273</v>
      </c>
      <c r="CG138" s="26">
        <v>3.9470500487940887</v>
      </c>
      <c r="CH138" s="4">
        <f t="shared" si="18"/>
        <v>56624.38</v>
      </c>
    </row>
    <row r="139" spans="3:86" x14ac:dyDescent="0.25">
      <c r="C139" s="46"/>
      <c r="E139" s="223" t="s">
        <v>10</v>
      </c>
      <c r="F139" s="224"/>
      <c r="G139" s="224"/>
      <c r="H139" s="224"/>
      <c r="I139" s="224"/>
      <c r="J139" s="224"/>
      <c r="K139" s="225" t="str">
        <f t="shared" si="14"/>
        <v>SODA ASH</v>
      </c>
      <c r="L139" s="225"/>
      <c r="M139" s="225"/>
      <c r="N139" s="225"/>
      <c r="O139" s="225"/>
      <c r="P139" s="225"/>
      <c r="Q139" s="225"/>
      <c r="R139" s="225"/>
      <c r="S139" s="225"/>
      <c r="T139" s="225"/>
      <c r="U139" s="225"/>
      <c r="V139" s="225"/>
      <c r="W139" s="225"/>
      <c r="X139" s="225"/>
      <c r="Y139" s="167"/>
      <c r="Z139" s="237">
        <v>20</v>
      </c>
      <c r="AA139" s="237"/>
      <c r="AB139" s="237"/>
      <c r="AC139" s="237"/>
      <c r="AD139" s="237"/>
      <c r="AE139" s="237"/>
      <c r="AF139" s="225" t="s">
        <v>315</v>
      </c>
      <c r="AG139" s="225"/>
      <c r="AH139" s="238">
        <v>9547.57</v>
      </c>
      <c r="AI139" s="238"/>
      <c r="AJ139" s="238"/>
      <c r="AK139" s="238"/>
      <c r="AL139" s="238"/>
      <c r="AM139" s="238"/>
      <c r="AN139" s="54" t="s">
        <v>316</v>
      </c>
      <c r="AO139" s="54"/>
      <c r="AP139" s="228">
        <f t="shared" si="15"/>
        <v>84782.421599999987</v>
      </c>
      <c r="AQ139" s="228"/>
      <c r="AR139" s="228"/>
      <c r="AS139" s="228"/>
      <c r="AT139" s="228"/>
      <c r="AU139" s="228"/>
      <c r="AV139" s="228"/>
      <c r="AW139" s="228"/>
      <c r="AX139" s="228"/>
      <c r="AY139" s="228"/>
      <c r="AZ139" s="229"/>
      <c r="BB139" s="51"/>
      <c r="CE139" s="5" t="s">
        <v>274</v>
      </c>
      <c r="CF139" s="11" t="s">
        <v>275</v>
      </c>
      <c r="CG139" s="26">
        <v>5.8332510804405411</v>
      </c>
      <c r="CH139" s="4">
        <f t="shared" si="18"/>
        <v>83683.820000000007</v>
      </c>
    </row>
    <row r="140" spans="3:86" x14ac:dyDescent="0.25">
      <c r="C140" s="46"/>
      <c r="E140" s="169"/>
      <c r="F140" s="169"/>
      <c r="G140" s="169"/>
      <c r="H140" s="169"/>
      <c r="I140" s="169"/>
      <c r="J140" s="169"/>
      <c r="K140" s="168"/>
      <c r="L140" s="168"/>
      <c r="M140" s="168"/>
      <c r="N140" s="168"/>
      <c r="O140" s="168"/>
      <c r="P140" s="168"/>
      <c r="Q140" s="168"/>
      <c r="R140" s="168"/>
      <c r="S140" s="168"/>
      <c r="T140" s="168"/>
      <c r="U140" s="168"/>
      <c r="V140" s="168"/>
      <c r="W140" s="168"/>
      <c r="X140" s="168"/>
      <c r="Y140" s="168"/>
      <c r="Z140" s="111"/>
      <c r="AA140" s="111"/>
      <c r="AB140" s="111"/>
      <c r="AC140" s="111"/>
      <c r="AD140" s="111"/>
      <c r="AE140" s="111"/>
      <c r="AF140" s="168"/>
      <c r="AG140" s="168"/>
      <c r="AH140" s="169"/>
      <c r="AI140" s="169"/>
      <c r="AJ140" s="169"/>
      <c r="AK140" s="169"/>
      <c r="AL140" s="169"/>
      <c r="AM140" s="169"/>
      <c r="AP140" s="112"/>
      <c r="AQ140" s="112"/>
      <c r="AR140" s="112"/>
      <c r="AS140" s="112"/>
      <c r="AT140" s="112"/>
      <c r="AU140" s="112"/>
      <c r="AV140" s="112"/>
      <c r="AW140" s="112"/>
      <c r="AX140" s="112"/>
      <c r="AY140" s="112"/>
      <c r="AZ140" s="112"/>
      <c r="BB140" s="51"/>
      <c r="CE140" s="5" t="s">
        <v>276</v>
      </c>
      <c r="CF140" s="11" t="s">
        <v>277</v>
      </c>
      <c r="CG140" s="26">
        <v>1.8692416004461174</v>
      </c>
      <c r="CH140" s="4">
        <f t="shared" si="18"/>
        <v>26816.14</v>
      </c>
    </row>
    <row r="141" spans="3:86" x14ac:dyDescent="0.25">
      <c r="C141" s="46"/>
      <c r="E141" s="169"/>
      <c r="F141" s="169"/>
      <c r="G141" s="169"/>
      <c r="H141" s="169"/>
      <c r="I141" s="169"/>
      <c r="J141" s="169"/>
      <c r="K141" s="168"/>
      <c r="L141" s="168"/>
      <c r="M141" s="168"/>
      <c r="N141" s="168"/>
      <c r="O141" s="168"/>
      <c r="P141" s="168"/>
      <c r="Q141" s="168"/>
      <c r="R141" s="168"/>
      <c r="S141" s="168"/>
      <c r="T141" s="168"/>
      <c r="U141" s="168"/>
      <c r="V141" s="168"/>
      <c r="W141" s="168"/>
      <c r="X141" s="168"/>
      <c r="Y141" s="168"/>
      <c r="Z141" s="111"/>
      <c r="AA141" s="111"/>
      <c r="AB141" s="111"/>
      <c r="AC141" s="111"/>
      <c r="AD141" s="111"/>
      <c r="AE141" s="111"/>
      <c r="AF141" s="168"/>
      <c r="AG141" s="168"/>
      <c r="AH141" s="169"/>
      <c r="AI141" s="169"/>
      <c r="AJ141" s="169"/>
      <c r="AK141" s="59"/>
      <c r="AL141" s="230" t="s">
        <v>318</v>
      </c>
      <c r="AM141" s="230"/>
      <c r="AN141" s="230"/>
      <c r="AO141" s="230"/>
      <c r="AP141" s="112" t="s">
        <v>11</v>
      </c>
      <c r="AQ141" s="242">
        <f>SUM(AP133:AZ139)</f>
        <v>3089162.4714920004</v>
      </c>
      <c r="AR141" s="242"/>
      <c r="AS141" s="242"/>
      <c r="AT141" s="242"/>
      <c r="AU141" s="242"/>
      <c r="AV141" s="242"/>
      <c r="AW141" s="242"/>
      <c r="AX141" s="242"/>
      <c r="AY141" s="242"/>
      <c r="AZ141" s="242"/>
      <c r="BB141" s="51"/>
      <c r="CE141" s="5" t="s">
        <v>278</v>
      </c>
      <c r="CF141" s="11" t="s">
        <v>279</v>
      </c>
      <c r="CG141" s="7">
        <v>0.96227310748640738</v>
      </c>
      <c r="CH141" s="4">
        <f t="shared" si="18"/>
        <v>13804.77</v>
      </c>
    </row>
    <row r="142" spans="3:86" x14ac:dyDescent="0.25">
      <c r="C142" s="46"/>
      <c r="E142" s="169"/>
      <c r="F142" s="169"/>
      <c r="G142" s="169"/>
      <c r="H142" s="169"/>
      <c r="I142" s="169"/>
      <c r="J142" s="169"/>
      <c r="K142" s="168"/>
      <c r="L142" s="168"/>
      <c r="M142" s="168"/>
      <c r="N142" s="168"/>
      <c r="O142" s="168"/>
      <c r="P142" s="168"/>
      <c r="Q142" s="168"/>
      <c r="R142" s="168"/>
      <c r="S142" s="168"/>
      <c r="T142" s="168"/>
      <c r="U142" s="168"/>
      <c r="V142" s="168"/>
      <c r="W142" s="168"/>
      <c r="X142" s="168"/>
      <c r="Y142" s="168"/>
      <c r="Z142" s="111"/>
      <c r="AA142" s="111"/>
      <c r="AB142" s="111"/>
      <c r="AC142" s="111"/>
      <c r="AD142" s="111"/>
      <c r="AE142" s="111"/>
      <c r="AF142" s="168"/>
      <c r="AG142" s="168"/>
      <c r="AH142" s="169"/>
      <c r="AI142" s="169"/>
      <c r="AJ142" s="169"/>
      <c r="AK142" s="59"/>
      <c r="AL142" s="230" t="s">
        <v>317</v>
      </c>
      <c r="AM142" s="230"/>
      <c r="AN142" s="230"/>
      <c r="AO142" s="230"/>
      <c r="AP142" s="112" t="s">
        <v>11</v>
      </c>
      <c r="AQ142" s="242">
        <f>AQ141/AQ127</f>
        <v>1471.029748329524</v>
      </c>
      <c r="AR142" s="242"/>
      <c r="AS142" s="242"/>
      <c r="AT142" s="242"/>
      <c r="AU142" s="242"/>
      <c r="AV142" s="242"/>
      <c r="AW142" s="242"/>
      <c r="AX142" s="242"/>
      <c r="AY142" s="242"/>
      <c r="AZ142" s="242"/>
      <c r="BB142" s="51"/>
      <c r="CE142" s="12" t="s">
        <v>280</v>
      </c>
      <c r="CF142" s="13" t="s">
        <v>281</v>
      </c>
      <c r="CG142" s="7">
        <v>1.2106747525442632</v>
      </c>
      <c r="CH142" s="4">
        <f t="shared" si="18"/>
        <v>17368.34</v>
      </c>
    </row>
    <row r="143" spans="3:86" x14ac:dyDescent="0.25">
      <c r="C143" s="46"/>
      <c r="E143" s="169"/>
      <c r="F143" s="169"/>
      <c r="G143" s="169"/>
      <c r="H143" s="169"/>
      <c r="I143" s="169"/>
      <c r="J143" s="169"/>
      <c r="K143" s="168"/>
      <c r="L143" s="168"/>
      <c r="M143" s="168"/>
      <c r="N143" s="168"/>
      <c r="O143" s="168"/>
      <c r="P143" s="168"/>
      <c r="Q143" s="168"/>
      <c r="R143" s="168"/>
      <c r="S143" s="168"/>
      <c r="T143" s="168"/>
      <c r="U143" s="168"/>
      <c r="V143" s="168"/>
      <c r="W143" s="168"/>
      <c r="X143" s="168"/>
      <c r="Y143" s="168"/>
      <c r="Z143" s="111"/>
      <c r="AA143" s="111"/>
      <c r="AB143" s="111"/>
      <c r="AC143" s="111"/>
      <c r="AD143" s="111"/>
      <c r="AE143" s="111"/>
      <c r="AF143" s="168"/>
      <c r="AG143" s="168"/>
      <c r="AH143" s="169"/>
      <c r="AI143" s="169"/>
      <c r="AJ143" s="169"/>
      <c r="AK143" s="169"/>
      <c r="AL143" s="169"/>
      <c r="AM143" s="169"/>
      <c r="AQ143" s="169"/>
      <c r="AR143" s="169"/>
      <c r="AS143" s="169"/>
      <c r="AT143" s="169"/>
      <c r="AU143" s="169"/>
      <c r="AV143" s="169"/>
      <c r="AW143" s="169"/>
      <c r="AX143" s="169"/>
      <c r="AY143" s="169"/>
      <c r="AZ143" s="169"/>
      <c r="BB143" s="51"/>
      <c r="CE143" s="5" t="s">
        <v>282</v>
      </c>
      <c r="CF143" s="11" t="s">
        <v>283</v>
      </c>
      <c r="CG143" s="7">
        <v>5.3432211069287607</v>
      </c>
      <c r="CH143" s="4">
        <f t="shared" si="18"/>
        <v>76653.850000000006</v>
      </c>
    </row>
    <row r="144" spans="3:86" ht="17.25" thickBot="1" x14ac:dyDescent="0.3">
      <c r="C144" s="60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1"/>
      <c r="AJ144" s="61"/>
      <c r="AK144" s="61"/>
      <c r="AL144" s="61"/>
      <c r="AM144" s="61"/>
      <c r="AN144" s="61"/>
      <c r="AO144" s="61"/>
      <c r="AP144" s="61"/>
      <c r="AQ144" s="61"/>
      <c r="AR144" s="61"/>
      <c r="AS144" s="61"/>
      <c r="AT144" s="61"/>
      <c r="AU144" s="61"/>
      <c r="AV144" s="61"/>
      <c r="AW144" s="61"/>
      <c r="AX144" s="61"/>
      <c r="AY144" s="61"/>
      <c r="AZ144" s="61"/>
      <c r="BA144" s="61"/>
      <c r="BB144" s="62"/>
      <c r="CE144" s="5" t="s">
        <v>284</v>
      </c>
      <c r="CF144" s="11" t="s">
        <v>285</v>
      </c>
      <c r="CG144" s="7">
        <v>4.07226962219434</v>
      </c>
      <c r="CH144" s="4">
        <f t="shared" si="18"/>
        <v>58420.78</v>
      </c>
    </row>
    <row r="145" spans="3:86" x14ac:dyDescent="0.25">
      <c r="CE145" s="5" t="s">
        <v>286</v>
      </c>
      <c r="CF145" s="11" t="s">
        <v>287</v>
      </c>
      <c r="CG145" s="7">
        <v>21.682084204656348</v>
      </c>
      <c r="CH145" s="4">
        <f t="shared" si="18"/>
        <v>311051.18</v>
      </c>
    </row>
    <row r="146" spans="3:86" ht="17.25" thickBot="1" x14ac:dyDescent="0.3">
      <c r="CE146" s="5" t="s">
        <v>288</v>
      </c>
      <c r="CF146" s="11" t="s">
        <v>289</v>
      </c>
      <c r="CG146" s="7">
        <v>6.4495943120033461</v>
      </c>
      <c r="CH146" s="4">
        <f t="shared" si="18"/>
        <v>92525.88</v>
      </c>
    </row>
    <row r="147" spans="3:86" x14ac:dyDescent="0.25">
      <c r="C147" s="43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  <c r="AH147" s="44"/>
      <c r="AI147" s="44"/>
      <c r="AJ147" s="44"/>
      <c r="AK147" s="44"/>
      <c r="AL147" s="44"/>
      <c r="AM147" s="44"/>
      <c r="AN147" s="44"/>
      <c r="AO147" s="44"/>
      <c r="AP147" s="44"/>
      <c r="AQ147" s="44"/>
      <c r="AR147" s="44"/>
      <c r="AS147" s="44"/>
      <c r="AT147" s="44"/>
      <c r="AU147" s="44"/>
      <c r="AV147" s="44"/>
      <c r="AW147" s="44"/>
      <c r="AX147" s="44"/>
      <c r="AY147" s="44"/>
      <c r="AZ147" s="44"/>
      <c r="BA147" s="44"/>
      <c r="BB147" s="45"/>
      <c r="CE147" s="5" t="s">
        <v>290</v>
      </c>
      <c r="CF147" s="11" t="s">
        <v>291</v>
      </c>
      <c r="CG147" s="7">
        <v>6.830306705701938</v>
      </c>
      <c r="CH147" s="4">
        <f t="shared" si="18"/>
        <v>97987.58</v>
      </c>
    </row>
    <row r="148" spans="3:86" x14ac:dyDescent="0.25">
      <c r="C148" s="46"/>
      <c r="E148" s="245" t="s">
        <v>0</v>
      </c>
      <c r="F148" s="245"/>
      <c r="G148" s="245"/>
      <c r="H148" s="245"/>
      <c r="I148" s="245"/>
      <c r="J148" s="49" t="s">
        <v>11</v>
      </c>
      <c r="K148" s="252" t="s">
        <v>355</v>
      </c>
      <c r="L148" s="252"/>
      <c r="M148" s="252"/>
      <c r="N148" s="252"/>
      <c r="O148" s="252"/>
      <c r="P148" s="252"/>
      <c r="Q148" s="252"/>
      <c r="R148" s="252"/>
      <c r="S148" s="252"/>
      <c r="T148" s="252"/>
      <c r="U148" s="252"/>
      <c r="V148" s="49"/>
      <c r="W148" s="49"/>
      <c r="X148" s="49"/>
      <c r="Y148" s="49"/>
      <c r="Z148" s="49"/>
      <c r="AA148" s="49"/>
      <c r="AB148" s="49"/>
      <c r="AC148" s="49"/>
      <c r="AD148" s="50"/>
      <c r="AE148" s="50"/>
      <c r="AF148" s="50"/>
      <c r="AG148" s="50"/>
      <c r="AH148" s="245" t="s">
        <v>3</v>
      </c>
      <c r="AI148" s="245"/>
      <c r="AJ148" s="245"/>
      <c r="AK148" s="245"/>
      <c r="AL148" s="245"/>
      <c r="AM148" s="245"/>
      <c r="AN148" s="245"/>
      <c r="AO148" s="245"/>
      <c r="AP148" s="49" t="s">
        <v>11</v>
      </c>
      <c r="AQ148" s="247">
        <v>477.38</v>
      </c>
      <c r="AR148" s="247"/>
      <c r="AS148" s="247"/>
      <c r="AT148" s="247"/>
      <c r="AU148" s="49" t="s">
        <v>319</v>
      </c>
      <c r="AV148" s="49"/>
      <c r="AW148" s="49"/>
      <c r="AX148" s="49"/>
      <c r="AY148" s="49"/>
      <c r="AZ148" s="49"/>
      <c r="BB148" s="51"/>
      <c r="CE148" s="5" t="s">
        <v>292</v>
      </c>
      <c r="CF148" s="11" t="s">
        <v>293</v>
      </c>
      <c r="CG148" s="7">
        <v>10.884065941725916</v>
      </c>
      <c r="CH148" s="4">
        <f t="shared" si="18"/>
        <v>156142.81</v>
      </c>
    </row>
    <row r="149" spans="3:86" x14ac:dyDescent="0.25">
      <c r="C149" s="46"/>
      <c r="E149" s="245" t="s">
        <v>322</v>
      </c>
      <c r="F149" s="245"/>
      <c r="G149" s="245"/>
      <c r="H149" s="245"/>
      <c r="I149" s="245"/>
      <c r="J149" s="49" t="s">
        <v>11</v>
      </c>
      <c r="K149" s="245"/>
      <c r="L149" s="245"/>
      <c r="M149" s="245"/>
      <c r="N149" s="245"/>
      <c r="O149" s="245"/>
      <c r="P149" s="245"/>
      <c r="Q149" s="245"/>
      <c r="R149" s="245"/>
      <c r="S149" s="245"/>
      <c r="T149" s="245"/>
      <c r="U149" s="245"/>
      <c r="V149" s="49"/>
      <c r="W149" s="49"/>
      <c r="X149" s="49"/>
      <c r="Y149" s="49"/>
      <c r="Z149" s="49"/>
      <c r="AA149" s="49"/>
      <c r="AB149" s="49"/>
      <c r="AC149" s="49"/>
      <c r="AD149" s="50"/>
      <c r="AE149" s="50"/>
      <c r="AF149" s="50"/>
      <c r="AG149" s="50"/>
      <c r="AH149" s="245" t="s">
        <v>4</v>
      </c>
      <c r="AI149" s="245"/>
      <c r="AJ149" s="245"/>
      <c r="AK149" s="245"/>
      <c r="AL149" s="245"/>
      <c r="AM149" s="245"/>
      <c r="AN149" s="245"/>
      <c r="AO149" s="245"/>
      <c r="AP149" s="49" t="s">
        <v>11</v>
      </c>
      <c r="AQ149" s="245">
        <v>2100</v>
      </c>
      <c r="AR149" s="245"/>
      <c r="AS149" s="245"/>
      <c r="AT149" s="245"/>
      <c r="AU149" s="49" t="s">
        <v>320</v>
      </c>
      <c r="AV149" s="49"/>
      <c r="AW149" s="49"/>
      <c r="AX149" s="49"/>
      <c r="AY149" s="49"/>
      <c r="AZ149" s="49"/>
      <c r="BB149" s="51"/>
      <c r="CE149" s="5" t="s">
        <v>294</v>
      </c>
      <c r="CF149" s="11" t="s">
        <v>295</v>
      </c>
      <c r="CG149" s="7">
        <v>11.830085738184859</v>
      </c>
      <c r="CH149" s="4">
        <f t="shared" si="18"/>
        <v>169714.41</v>
      </c>
    </row>
    <row r="150" spans="3:86" x14ac:dyDescent="0.25">
      <c r="C150" s="46"/>
      <c r="E150" s="245" t="s">
        <v>1</v>
      </c>
      <c r="F150" s="245"/>
      <c r="G150" s="245"/>
      <c r="H150" s="245"/>
      <c r="I150" s="245"/>
      <c r="J150" s="49" t="s">
        <v>11</v>
      </c>
      <c r="K150" s="245" t="s">
        <v>730</v>
      </c>
      <c r="L150" s="245"/>
      <c r="M150" s="245"/>
      <c r="N150" s="245"/>
      <c r="O150" s="245"/>
      <c r="P150" s="245"/>
      <c r="Q150" s="245"/>
      <c r="R150" s="245"/>
      <c r="S150" s="245"/>
      <c r="T150" s="245"/>
      <c r="U150" s="245"/>
      <c r="V150" s="49"/>
      <c r="W150" s="49"/>
      <c r="X150" s="49"/>
      <c r="Y150" s="49"/>
      <c r="Z150" s="49"/>
      <c r="AA150" s="49"/>
      <c r="AB150" s="49"/>
      <c r="AC150" s="49"/>
      <c r="AD150" s="50"/>
      <c r="AE150" s="50"/>
      <c r="AF150" s="50"/>
      <c r="AG150" s="50"/>
      <c r="AH150" s="245"/>
      <c r="AI150" s="245"/>
      <c r="AJ150" s="245"/>
      <c r="AK150" s="245"/>
      <c r="AL150" s="245"/>
      <c r="AM150" s="245"/>
      <c r="AN150" s="245"/>
      <c r="AO150" s="245"/>
      <c r="AP150" s="49"/>
      <c r="AQ150" s="246"/>
      <c r="AR150" s="246"/>
      <c r="AS150" s="246"/>
      <c r="AT150" s="246"/>
      <c r="AU150" s="49"/>
      <c r="AV150" s="49"/>
      <c r="AW150" s="49"/>
      <c r="AX150" s="49"/>
      <c r="AY150" s="49"/>
      <c r="AZ150" s="49"/>
      <c r="BB150" s="51"/>
      <c r="CE150" s="5" t="s">
        <v>296</v>
      </c>
      <c r="CF150" s="11" t="s">
        <v>297</v>
      </c>
      <c r="CG150" s="7">
        <v>8.8049072912310056</v>
      </c>
      <c r="CH150" s="4">
        <f t="shared" si="18"/>
        <v>126315.20000000001</v>
      </c>
    </row>
    <row r="151" spans="3:86" x14ac:dyDescent="0.25">
      <c r="C151" s="46"/>
      <c r="E151" s="245" t="s">
        <v>2</v>
      </c>
      <c r="F151" s="245"/>
      <c r="G151" s="245"/>
      <c r="H151" s="245"/>
      <c r="I151" s="245"/>
      <c r="J151" s="49" t="s">
        <v>11</v>
      </c>
      <c r="K151" s="245" t="s">
        <v>337</v>
      </c>
      <c r="L151" s="245"/>
      <c r="M151" s="245"/>
      <c r="N151" s="245"/>
      <c r="O151" s="245"/>
      <c r="P151" s="245"/>
      <c r="Q151" s="245"/>
      <c r="R151" s="245"/>
      <c r="S151" s="245"/>
      <c r="T151" s="245"/>
      <c r="U151" s="245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49"/>
      <c r="AH151" s="245"/>
      <c r="AI151" s="245"/>
      <c r="AJ151" s="245"/>
      <c r="AK151" s="245"/>
      <c r="AL151" s="245"/>
      <c r="AM151" s="245"/>
      <c r="AN151" s="245"/>
      <c r="AO151" s="245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  <c r="BB151" s="51"/>
      <c r="CE151" s="5" t="s">
        <v>298</v>
      </c>
      <c r="CF151" s="11" t="s">
        <v>299</v>
      </c>
      <c r="CG151" s="7">
        <v>7.9298194618709053</v>
      </c>
      <c r="CH151" s="4">
        <f t="shared" si="18"/>
        <v>113761.19</v>
      </c>
    </row>
    <row r="152" spans="3:86" x14ac:dyDescent="0.25">
      <c r="C152" s="46"/>
      <c r="BB152" s="51"/>
      <c r="CE152" s="5" t="s">
        <v>300</v>
      </c>
      <c r="CF152" s="27" t="s">
        <v>301</v>
      </c>
      <c r="CG152" s="8">
        <v>11.77</v>
      </c>
      <c r="CH152" s="4">
        <f t="shared" si="18"/>
        <v>168852.41999999998</v>
      </c>
    </row>
    <row r="153" spans="3:86" x14ac:dyDescent="0.25">
      <c r="C153" s="46"/>
      <c r="BB153" s="51"/>
      <c r="CE153" s="5" t="s">
        <v>302</v>
      </c>
      <c r="CF153" s="27" t="s">
        <v>303</v>
      </c>
      <c r="CG153" s="8">
        <v>5.98</v>
      </c>
      <c r="CH153" s="4">
        <f t="shared" si="18"/>
        <v>85789.08</v>
      </c>
    </row>
    <row r="154" spans="3:86" x14ac:dyDescent="0.25">
      <c r="C154" s="46"/>
      <c r="BB154" s="51"/>
      <c r="CE154" s="5" t="s">
        <v>304</v>
      </c>
      <c r="CF154" s="27" t="s">
        <v>305</v>
      </c>
      <c r="CG154" s="8">
        <v>9.6999999999999993</v>
      </c>
      <c r="CH154" s="4">
        <f t="shared" si="18"/>
        <v>139156.19999999998</v>
      </c>
    </row>
    <row r="155" spans="3:86" x14ac:dyDescent="0.25">
      <c r="C155" s="46"/>
      <c r="E155" s="208"/>
      <c r="F155" s="209"/>
      <c r="G155" s="209"/>
      <c r="H155" s="209"/>
      <c r="I155" s="209"/>
      <c r="J155" s="209"/>
      <c r="K155" s="210" t="e">
        <f t="shared" ref="K155:K161" si="19">VLOOKUP(E155,$CE$1:$CH$1002,2,FALSE)</f>
        <v>#N/A</v>
      </c>
      <c r="L155" s="210"/>
      <c r="M155" s="210"/>
      <c r="N155" s="210"/>
      <c r="O155" s="210"/>
      <c r="P155" s="210"/>
      <c r="Q155" s="210"/>
      <c r="R155" s="210"/>
      <c r="S155" s="210"/>
      <c r="T155" s="210"/>
      <c r="U155" s="210"/>
      <c r="V155" s="210"/>
      <c r="W155" s="210"/>
      <c r="X155" s="210"/>
      <c r="Y155" s="164"/>
      <c r="Z155" s="234"/>
      <c r="AA155" s="234"/>
      <c r="AB155" s="234"/>
      <c r="AC155" s="234"/>
      <c r="AD155" s="234"/>
      <c r="AE155" s="234"/>
      <c r="AF155" s="210" t="s">
        <v>315</v>
      </c>
      <c r="AG155" s="210"/>
      <c r="AH155" s="235"/>
      <c r="AI155" s="235"/>
      <c r="AJ155" s="235"/>
      <c r="AK155" s="235"/>
      <c r="AL155" s="235"/>
      <c r="AM155" s="235"/>
      <c r="AN155" s="52" t="s">
        <v>316</v>
      </c>
      <c r="AO155" s="52"/>
      <c r="AP155" s="213" t="e">
        <f t="shared" ref="AP155:AP161" si="20">(AH155*VLOOKUP(E155,$CE$1:$CH$1002,4,FALSE))/1000</f>
        <v>#N/A</v>
      </c>
      <c r="AQ155" s="213"/>
      <c r="AR155" s="213"/>
      <c r="AS155" s="213"/>
      <c r="AT155" s="213"/>
      <c r="AU155" s="213"/>
      <c r="AV155" s="213"/>
      <c r="AW155" s="213"/>
      <c r="AX155" s="213"/>
      <c r="AY155" s="213"/>
      <c r="AZ155" s="214"/>
      <c r="BB155" s="51"/>
      <c r="CE155" s="24" t="s">
        <v>306</v>
      </c>
      <c r="CF155" s="28" t="s">
        <v>307</v>
      </c>
      <c r="CG155" s="29">
        <v>9.6999999999999993</v>
      </c>
      <c r="CH155" s="4">
        <f t="shared" si="18"/>
        <v>139156.19999999998</v>
      </c>
    </row>
    <row r="156" spans="3:86" x14ac:dyDescent="0.25">
      <c r="C156" s="46"/>
      <c r="E156" s="200"/>
      <c r="F156" s="243"/>
      <c r="G156" s="243"/>
      <c r="H156" s="243"/>
      <c r="I156" s="243"/>
      <c r="J156" s="243"/>
      <c r="K156" s="230" t="e">
        <f t="shared" si="19"/>
        <v>#N/A</v>
      </c>
      <c r="L156" s="230"/>
      <c r="M156" s="230"/>
      <c r="N156" s="230"/>
      <c r="O156" s="230"/>
      <c r="P156" s="230"/>
      <c r="Q156" s="230"/>
      <c r="R156" s="230"/>
      <c r="S156" s="230"/>
      <c r="T156" s="230"/>
      <c r="U156" s="230"/>
      <c r="V156" s="230"/>
      <c r="W156" s="230"/>
      <c r="X156" s="230"/>
      <c r="Y156" s="168"/>
      <c r="Z156" s="232"/>
      <c r="AA156" s="232"/>
      <c r="AB156" s="232"/>
      <c r="AC156" s="232"/>
      <c r="AD156" s="232"/>
      <c r="AE156" s="232"/>
      <c r="AF156" s="230" t="s">
        <v>315</v>
      </c>
      <c r="AG156" s="230"/>
      <c r="AH156" s="244"/>
      <c r="AI156" s="244"/>
      <c r="AJ156" s="244"/>
      <c r="AK156" s="244"/>
      <c r="AL156" s="244"/>
      <c r="AM156" s="244"/>
      <c r="AN156" s="41" t="s">
        <v>316</v>
      </c>
      <c r="AP156" s="242" t="e">
        <f t="shared" si="20"/>
        <v>#N/A</v>
      </c>
      <c r="AQ156" s="242"/>
      <c r="AR156" s="242"/>
      <c r="AS156" s="242"/>
      <c r="AT156" s="242"/>
      <c r="AU156" s="242"/>
      <c r="AV156" s="242"/>
      <c r="AW156" s="242"/>
      <c r="AX156" s="242"/>
      <c r="AY156" s="242"/>
      <c r="AZ156" s="206"/>
      <c r="BB156" s="51"/>
      <c r="CE156" s="5" t="s">
        <v>308</v>
      </c>
      <c r="CF156" s="11" t="s">
        <v>309</v>
      </c>
      <c r="CG156" s="8">
        <v>9.6999999999999993</v>
      </c>
      <c r="CH156" s="4">
        <f t="shared" si="18"/>
        <v>139156.19999999998</v>
      </c>
    </row>
    <row r="157" spans="3:86" x14ac:dyDescent="0.25">
      <c r="C157" s="46"/>
      <c r="E157" s="200"/>
      <c r="F157" s="243"/>
      <c r="G157" s="243"/>
      <c r="H157" s="243"/>
      <c r="I157" s="243"/>
      <c r="J157" s="243"/>
      <c r="K157" s="230" t="e">
        <f t="shared" si="19"/>
        <v>#N/A</v>
      </c>
      <c r="L157" s="230"/>
      <c r="M157" s="230"/>
      <c r="N157" s="230"/>
      <c r="O157" s="230"/>
      <c r="P157" s="230"/>
      <c r="Q157" s="230"/>
      <c r="R157" s="230"/>
      <c r="S157" s="230"/>
      <c r="T157" s="230"/>
      <c r="U157" s="230"/>
      <c r="V157" s="230"/>
      <c r="W157" s="230"/>
      <c r="X157" s="230"/>
      <c r="Y157" s="168"/>
      <c r="Z157" s="232"/>
      <c r="AA157" s="232"/>
      <c r="AB157" s="232"/>
      <c r="AC157" s="232"/>
      <c r="AD157" s="232"/>
      <c r="AE157" s="232"/>
      <c r="AF157" s="230" t="s">
        <v>315</v>
      </c>
      <c r="AG157" s="230"/>
      <c r="AH157" s="244"/>
      <c r="AI157" s="244"/>
      <c r="AJ157" s="244"/>
      <c r="AK157" s="244"/>
      <c r="AL157" s="244"/>
      <c r="AM157" s="244"/>
      <c r="AN157" s="41" t="s">
        <v>316</v>
      </c>
      <c r="AP157" s="242" t="e">
        <f t="shared" si="20"/>
        <v>#N/A</v>
      </c>
      <c r="AQ157" s="242"/>
      <c r="AR157" s="242"/>
      <c r="AS157" s="242"/>
      <c r="AT157" s="242"/>
      <c r="AU157" s="242"/>
      <c r="AV157" s="242"/>
      <c r="AW157" s="242"/>
      <c r="AX157" s="242"/>
      <c r="AY157" s="242"/>
      <c r="AZ157" s="206"/>
      <c r="BB157" s="51"/>
      <c r="CE157" s="5" t="s">
        <v>59</v>
      </c>
      <c r="CF157" s="11" t="s">
        <v>310</v>
      </c>
      <c r="CG157" s="26">
        <v>11.77</v>
      </c>
      <c r="CH157" s="4">
        <f t="shared" si="18"/>
        <v>168852.41999999998</v>
      </c>
    </row>
    <row r="158" spans="3:86" x14ac:dyDescent="0.25">
      <c r="C158" s="46"/>
      <c r="E158" s="200"/>
      <c r="F158" s="243"/>
      <c r="G158" s="243"/>
      <c r="H158" s="243"/>
      <c r="I158" s="243"/>
      <c r="J158" s="243"/>
      <c r="K158" s="230" t="e">
        <f t="shared" si="19"/>
        <v>#N/A</v>
      </c>
      <c r="L158" s="230"/>
      <c r="M158" s="230"/>
      <c r="N158" s="230"/>
      <c r="O158" s="230"/>
      <c r="P158" s="230"/>
      <c r="Q158" s="230"/>
      <c r="R158" s="230"/>
      <c r="S158" s="230"/>
      <c r="T158" s="230"/>
      <c r="U158" s="230"/>
      <c r="V158" s="230"/>
      <c r="W158" s="230"/>
      <c r="X158" s="230"/>
      <c r="Y158" s="168"/>
      <c r="Z158" s="232"/>
      <c r="AA158" s="232"/>
      <c r="AB158" s="232"/>
      <c r="AC158" s="232"/>
      <c r="AD158" s="232"/>
      <c r="AE158" s="232"/>
      <c r="AF158" s="230" t="s">
        <v>315</v>
      </c>
      <c r="AG158" s="230"/>
      <c r="AH158" s="244"/>
      <c r="AI158" s="244"/>
      <c r="AJ158" s="244"/>
      <c r="AK158" s="244"/>
      <c r="AL158" s="244"/>
      <c r="AM158" s="244"/>
      <c r="AN158" s="41" t="s">
        <v>316</v>
      </c>
      <c r="AP158" s="242" t="e">
        <f t="shared" si="20"/>
        <v>#N/A</v>
      </c>
      <c r="AQ158" s="242"/>
      <c r="AR158" s="242"/>
      <c r="AS158" s="242"/>
      <c r="AT158" s="242"/>
      <c r="AU158" s="242"/>
      <c r="AV158" s="242"/>
      <c r="AW158" s="242"/>
      <c r="AX158" s="242"/>
      <c r="AY158" s="242"/>
      <c r="AZ158" s="206"/>
      <c r="BB158" s="51"/>
      <c r="CE158" s="30" t="s">
        <v>311</v>
      </c>
      <c r="CF158" s="31" t="s">
        <v>312</v>
      </c>
      <c r="CG158" s="32">
        <v>1.8820486546772619</v>
      </c>
      <c r="CH158" s="4">
        <f t="shared" si="18"/>
        <v>26999.87</v>
      </c>
    </row>
    <row r="159" spans="3:86" x14ac:dyDescent="0.25">
      <c r="C159" s="46"/>
      <c r="E159" s="216"/>
      <c r="F159" s="217"/>
      <c r="G159" s="217"/>
      <c r="H159" s="217"/>
      <c r="I159" s="217"/>
      <c r="J159" s="217"/>
      <c r="K159" s="218" t="e">
        <f t="shared" si="19"/>
        <v>#N/A</v>
      </c>
      <c r="L159" s="218"/>
      <c r="M159" s="218"/>
      <c r="N159" s="218"/>
      <c r="O159" s="218"/>
      <c r="P159" s="218"/>
      <c r="Q159" s="218"/>
      <c r="R159" s="218"/>
      <c r="S159" s="218"/>
      <c r="T159" s="218"/>
      <c r="U159" s="218"/>
      <c r="V159" s="218"/>
      <c r="W159" s="218"/>
      <c r="X159" s="218"/>
      <c r="Y159" s="166"/>
      <c r="Z159" s="236"/>
      <c r="AA159" s="236"/>
      <c r="AB159" s="236"/>
      <c r="AC159" s="236"/>
      <c r="AD159" s="236"/>
      <c r="AE159" s="236"/>
      <c r="AF159" s="218" t="s">
        <v>315</v>
      </c>
      <c r="AG159" s="218"/>
      <c r="AH159" s="220"/>
      <c r="AI159" s="220"/>
      <c r="AJ159" s="220"/>
      <c r="AK159" s="220"/>
      <c r="AL159" s="220"/>
      <c r="AM159" s="220"/>
      <c r="AN159" s="55" t="s">
        <v>316</v>
      </c>
      <c r="AO159" s="55"/>
      <c r="AP159" s="221" t="e">
        <f t="shared" si="20"/>
        <v>#N/A</v>
      </c>
      <c r="AQ159" s="221"/>
      <c r="AR159" s="221"/>
      <c r="AS159" s="221"/>
      <c r="AT159" s="221"/>
      <c r="AU159" s="221"/>
      <c r="AV159" s="221"/>
      <c r="AW159" s="221"/>
      <c r="AX159" s="221"/>
      <c r="AY159" s="221"/>
      <c r="AZ159" s="222"/>
      <c r="BB159" s="51"/>
      <c r="CE159" s="33" t="s">
        <v>313</v>
      </c>
      <c r="CF159" s="31" t="s">
        <v>314</v>
      </c>
      <c r="CG159" s="34">
        <v>1.8250292764533667</v>
      </c>
      <c r="CH159" s="4">
        <f t="shared" si="18"/>
        <v>26181.87</v>
      </c>
    </row>
    <row r="160" spans="3:86" x14ac:dyDescent="0.25">
      <c r="C160" s="46"/>
      <c r="E160" s="200"/>
      <c r="F160" s="243"/>
      <c r="G160" s="243"/>
      <c r="H160" s="243"/>
      <c r="I160" s="243"/>
      <c r="J160" s="243"/>
      <c r="K160" s="230" t="e">
        <f t="shared" si="19"/>
        <v>#N/A</v>
      </c>
      <c r="L160" s="230"/>
      <c r="M160" s="230"/>
      <c r="N160" s="230"/>
      <c r="O160" s="230"/>
      <c r="P160" s="230"/>
      <c r="Q160" s="230"/>
      <c r="R160" s="230"/>
      <c r="S160" s="230"/>
      <c r="T160" s="230"/>
      <c r="U160" s="230"/>
      <c r="V160" s="230"/>
      <c r="W160" s="230"/>
      <c r="X160" s="230"/>
      <c r="Y160" s="168"/>
      <c r="Z160" s="232"/>
      <c r="AA160" s="232"/>
      <c r="AB160" s="232"/>
      <c r="AC160" s="232"/>
      <c r="AD160" s="232"/>
      <c r="AE160" s="232"/>
      <c r="AF160" s="230" t="s">
        <v>315</v>
      </c>
      <c r="AG160" s="230"/>
      <c r="AH160" s="244"/>
      <c r="AI160" s="244"/>
      <c r="AJ160" s="244"/>
      <c r="AK160" s="244"/>
      <c r="AL160" s="244"/>
      <c r="AM160" s="244"/>
      <c r="AN160" s="41" t="s">
        <v>316</v>
      </c>
      <c r="AP160" s="242" t="e">
        <f t="shared" si="20"/>
        <v>#N/A</v>
      </c>
      <c r="AQ160" s="242"/>
      <c r="AR160" s="242"/>
      <c r="AS160" s="242"/>
      <c r="AT160" s="242"/>
      <c r="AU160" s="242"/>
      <c r="AV160" s="242"/>
      <c r="AW160" s="242"/>
      <c r="AX160" s="242"/>
      <c r="AY160" s="242"/>
      <c r="AZ160" s="206"/>
      <c r="BB160" s="51"/>
      <c r="CE160" s="35"/>
      <c r="CF160" s="35"/>
      <c r="CG160" s="35"/>
      <c r="CH160" s="36"/>
    </row>
    <row r="161" spans="3:86" x14ac:dyDescent="0.25">
      <c r="C161" s="46"/>
      <c r="E161" s="223"/>
      <c r="F161" s="224"/>
      <c r="G161" s="224"/>
      <c r="H161" s="224"/>
      <c r="I161" s="224"/>
      <c r="J161" s="224"/>
      <c r="K161" s="225" t="e">
        <f t="shared" si="19"/>
        <v>#N/A</v>
      </c>
      <c r="L161" s="225"/>
      <c r="M161" s="225"/>
      <c r="N161" s="225"/>
      <c r="O161" s="225"/>
      <c r="P161" s="225"/>
      <c r="Q161" s="225"/>
      <c r="R161" s="225"/>
      <c r="S161" s="225"/>
      <c r="T161" s="225"/>
      <c r="U161" s="225"/>
      <c r="V161" s="225"/>
      <c r="W161" s="225"/>
      <c r="X161" s="225"/>
      <c r="Y161" s="167"/>
      <c r="Z161" s="237"/>
      <c r="AA161" s="237"/>
      <c r="AB161" s="237"/>
      <c r="AC161" s="237"/>
      <c r="AD161" s="237"/>
      <c r="AE161" s="237"/>
      <c r="AF161" s="225" t="s">
        <v>315</v>
      </c>
      <c r="AG161" s="225"/>
      <c r="AH161" s="238"/>
      <c r="AI161" s="238"/>
      <c r="AJ161" s="238"/>
      <c r="AK161" s="238"/>
      <c r="AL161" s="238"/>
      <c r="AM161" s="238"/>
      <c r="AN161" s="54" t="s">
        <v>316</v>
      </c>
      <c r="AO161" s="54"/>
      <c r="AP161" s="228" t="e">
        <f t="shared" si="20"/>
        <v>#N/A</v>
      </c>
      <c r="AQ161" s="228"/>
      <c r="AR161" s="228"/>
      <c r="AS161" s="228"/>
      <c r="AT161" s="228"/>
      <c r="AU161" s="228"/>
      <c r="AV161" s="228"/>
      <c r="AW161" s="228"/>
      <c r="AX161" s="228"/>
      <c r="AY161" s="228"/>
      <c r="AZ161" s="229"/>
      <c r="BB161" s="51"/>
      <c r="CE161" s="35"/>
      <c r="CF161" s="35"/>
      <c r="CG161" s="35"/>
      <c r="CH161" s="36"/>
    </row>
    <row r="162" spans="3:86" x14ac:dyDescent="0.25">
      <c r="C162" s="46"/>
      <c r="E162" s="169"/>
      <c r="F162" s="169"/>
      <c r="G162" s="169"/>
      <c r="H162" s="169"/>
      <c r="I162" s="169"/>
      <c r="J162" s="169"/>
      <c r="K162" s="168"/>
      <c r="L162" s="168"/>
      <c r="M162" s="168"/>
      <c r="N162" s="168"/>
      <c r="O162" s="168"/>
      <c r="P162" s="168"/>
      <c r="Q162" s="168"/>
      <c r="R162" s="168"/>
      <c r="S162" s="168"/>
      <c r="T162" s="168"/>
      <c r="U162" s="168"/>
      <c r="V162" s="168"/>
      <c r="W162" s="168"/>
      <c r="X162" s="168"/>
      <c r="Y162" s="168"/>
      <c r="Z162" s="111"/>
      <c r="AA162" s="111"/>
      <c r="AB162" s="111"/>
      <c r="AC162" s="111"/>
      <c r="AD162" s="111"/>
      <c r="AE162" s="111"/>
      <c r="AF162" s="168"/>
      <c r="AG162" s="168"/>
      <c r="AH162" s="169"/>
      <c r="AI162" s="169"/>
      <c r="AJ162" s="169"/>
      <c r="AK162" s="169"/>
      <c r="AL162" s="169"/>
      <c r="AM162" s="169"/>
      <c r="AP162" s="112"/>
      <c r="AQ162" s="112"/>
      <c r="AR162" s="112"/>
      <c r="AS162" s="112"/>
      <c r="AT162" s="112"/>
      <c r="AU162" s="112"/>
      <c r="AV162" s="112"/>
      <c r="AW162" s="112"/>
      <c r="AX162" s="112"/>
      <c r="AY162" s="112"/>
      <c r="AZ162" s="112"/>
      <c r="BB162" s="51"/>
      <c r="CE162" s="35"/>
      <c r="CF162" s="35"/>
      <c r="CG162" s="35"/>
      <c r="CH162" s="36"/>
    </row>
    <row r="163" spans="3:86" x14ac:dyDescent="0.25">
      <c r="C163" s="46"/>
      <c r="E163" s="169"/>
      <c r="F163" s="169"/>
      <c r="G163" s="169"/>
      <c r="H163" s="169"/>
      <c r="I163" s="169"/>
      <c r="J163" s="169"/>
      <c r="K163" s="168"/>
      <c r="L163" s="168"/>
      <c r="M163" s="168"/>
      <c r="N163" s="168"/>
      <c r="O163" s="168"/>
      <c r="P163" s="168"/>
      <c r="Q163" s="168"/>
      <c r="R163" s="168"/>
      <c r="S163" s="168"/>
      <c r="T163" s="168"/>
      <c r="U163" s="168"/>
      <c r="V163" s="168"/>
      <c r="W163" s="168"/>
      <c r="X163" s="168"/>
      <c r="Y163" s="168"/>
      <c r="Z163" s="111"/>
      <c r="AA163" s="111"/>
      <c r="AB163" s="111"/>
      <c r="AC163" s="111"/>
      <c r="AD163" s="111"/>
      <c r="AE163" s="111"/>
      <c r="AF163" s="168"/>
      <c r="AG163" s="168"/>
      <c r="AH163" s="169"/>
      <c r="AI163" s="169"/>
      <c r="AJ163" s="169"/>
      <c r="AK163" s="59"/>
      <c r="AL163" s="230" t="s">
        <v>318</v>
      </c>
      <c r="AM163" s="230"/>
      <c r="AN163" s="230"/>
      <c r="AO163" s="230"/>
      <c r="AP163" s="112" t="s">
        <v>11</v>
      </c>
      <c r="AQ163" s="242" t="e">
        <f>SUM(AP155:AZ161)</f>
        <v>#N/A</v>
      </c>
      <c r="AR163" s="242"/>
      <c r="AS163" s="242"/>
      <c r="AT163" s="242"/>
      <c r="AU163" s="242"/>
      <c r="AV163" s="242"/>
      <c r="AW163" s="242"/>
      <c r="AX163" s="242"/>
      <c r="AY163" s="242"/>
      <c r="AZ163" s="242"/>
      <c r="BB163" s="51"/>
      <c r="CE163" s="35"/>
      <c r="CF163" s="35"/>
      <c r="CG163" s="35"/>
      <c r="CH163" s="36"/>
    </row>
    <row r="164" spans="3:86" x14ac:dyDescent="0.25">
      <c r="C164" s="46"/>
      <c r="E164" s="169"/>
      <c r="F164" s="169"/>
      <c r="G164" s="169"/>
      <c r="H164" s="169"/>
      <c r="I164" s="169"/>
      <c r="J164" s="169"/>
      <c r="K164" s="168"/>
      <c r="L164" s="168"/>
      <c r="M164" s="168"/>
      <c r="N164" s="168"/>
      <c r="O164" s="168"/>
      <c r="P164" s="168"/>
      <c r="Q164" s="168"/>
      <c r="R164" s="168"/>
      <c r="S164" s="168"/>
      <c r="T164" s="168"/>
      <c r="U164" s="168"/>
      <c r="V164" s="168"/>
      <c r="W164" s="168"/>
      <c r="X164" s="168"/>
      <c r="Y164" s="168"/>
      <c r="Z164" s="111"/>
      <c r="AA164" s="111"/>
      <c r="AB164" s="111"/>
      <c r="AC164" s="111"/>
      <c r="AD164" s="111"/>
      <c r="AE164" s="111"/>
      <c r="AF164" s="168"/>
      <c r="AG164" s="168"/>
      <c r="AH164" s="169"/>
      <c r="AI164" s="169"/>
      <c r="AJ164" s="169"/>
      <c r="AK164" s="59"/>
      <c r="AL164" s="230" t="s">
        <v>317</v>
      </c>
      <c r="AM164" s="230"/>
      <c r="AN164" s="230"/>
      <c r="AO164" s="230"/>
      <c r="AP164" s="112" t="s">
        <v>11</v>
      </c>
      <c r="AQ164" s="242" t="e">
        <f>AQ163/AQ149</f>
        <v>#N/A</v>
      </c>
      <c r="AR164" s="242"/>
      <c r="AS164" s="242"/>
      <c r="AT164" s="242"/>
      <c r="AU164" s="242"/>
      <c r="AV164" s="242"/>
      <c r="AW164" s="242"/>
      <c r="AX164" s="242"/>
      <c r="AY164" s="242"/>
      <c r="AZ164" s="242"/>
      <c r="BB164" s="51"/>
      <c r="CE164" s="37"/>
    </row>
    <row r="165" spans="3:86" x14ac:dyDescent="0.25">
      <c r="C165" s="46"/>
      <c r="E165" s="169"/>
      <c r="F165" s="169"/>
      <c r="G165" s="169"/>
      <c r="H165" s="169"/>
      <c r="I165" s="169"/>
      <c r="J165" s="169"/>
      <c r="K165" s="168"/>
      <c r="L165" s="168"/>
      <c r="M165" s="168"/>
      <c r="N165" s="168"/>
      <c r="O165" s="168"/>
      <c r="P165" s="168"/>
      <c r="Q165" s="168"/>
      <c r="R165" s="168"/>
      <c r="S165" s="168"/>
      <c r="T165" s="168"/>
      <c r="U165" s="168"/>
      <c r="V165" s="168"/>
      <c r="W165" s="168"/>
      <c r="X165" s="168"/>
      <c r="Y165" s="168"/>
      <c r="Z165" s="111"/>
      <c r="AA165" s="111"/>
      <c r="AB165" s="111"/>
      <c r="AC165" s="111"/>
      <c r="AD165" s="111"/>
      <c r="AE165" s="111"/>
      <c r="AF165" s="168"/>
      <c r="AG165" s="168"/>
      <c r="AH165" s="169"/>
      <c r="AI165" s="169"/>
      <c r="AJ165" s="169"/>
      <c r="AK165" s="169"/>
      <c r="AL165" s="169"/>
      <c r="AM165" s="169"/>
      <c r="AQ165" s="169"/>
      <c r="AR165" s="169"/>
      <c r="AS165" s="169"/>
      <c r="AT165" s="169"/>
      <c r="AU165" s="169"/>
      <c r="AV165" s="169"/>
      <c r="AW165" s="169"/>
      <c r="AX165" s="169"/>
      <c r="AY165" s="169"/>
      <c r="AZ165" s="169"/>
      <c r="BB165" s="51"/>
      <c r="CE165" s="37"/>
    </row>
    <row r="166" spans="3:86" ht="17.25" thickBot="1" x14ac:dyDescent="0.3">
      <c r="C166" s="60"/>
      <c r="D166" s="61"/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  <c r="AJ166" s="61"/>
      <c r="AK166" s="61"/>
      <c r="AL166" s="61"/>
      <c r="AM166" s="61"/>
      <c r="AN166" s="61"/>
      <c r="AO166" s="61"/>
      <c r="AP166" s="61"/>
      <c r="AQ166" s="61"/>
      <c r="AR166" s="61"/>
      <c r="AS166" s="61"/>
      <c r="AT166" s="61"/>
      <c r="AU166" s="61"/>
      <c r="AV166" s="61"/>
      <c r="AW166" s="61"/>
      <c r="AX166" s="61"/>
      <c r="AY166" s="61"/>
      <c r="AZ166" s="61"/>
      <c r="BA166" s="61"/>
      <c r="BB166" s="62"/>
      <c r="CE166" s="37"/>
    </row>
    <row r="167" spans="3:86" x14ac:dyDescent="0.25">
      <c r="CE167" s="37"/>
    </row>
    <row r="168" spans="3:86" ht="17.25" thickBot="1" x14ac:dyDescent="0.3">
      <c r="CE168" s="37"/>
    </row>
    <row r="169" spans="3:86" x14ac:dyDescent="0.25">
      <c r="C169" s="43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  <c r="AH169" s="44"/>
      <c r="AI169" s="44"/>
      <c r="AJ169" s="44"/>
      <c r="AK169" s="44"/>
      <c r="AL169" s="44"/>
      <c r="AM169" s="44"/>
      <c r="AN169" s="44"/>
      <c r="AO169" s="44"/>
      <c r="AP169" s="44"/>
      <c r="AQ169" s="44"/>
      <c r="AR169" s="44"/>
      <c r="AS169" s="44"/>
      <c r="AT169" s="44"/>
      <c r="AU169" s="44"/>
      <c r="AV169" s="44"/>
      <c r="AW169" s="44"/>
      <c r="AX169" s="44"/>
      <c r="AY169" s="44"/>
      <c r="AZ169" s="44"/>
      <c r="BA169" s="44"/>
      <c r="BB169" s="45"/>
      <c r="CE169" s="37"/>
    </row>
    <row r="170" spans="3:86" x14ac:dyDescent="0.25">
      <c r="C170" s="46"/>
      <c r="E170" s="245" t="s">
        <v>0</v>
      </c>
      <c r="F170" s="245"/>
      <c r="G170" s="245"/>
      <c r="H170" s="245"/>
      <c r="I170" s="245"/>
      <c r="J170" s="49" t="s">
        <v>11</v>
      </c>
      <c r="K170" s="252" t="s">
        <v>356</v>
      </c>
      <c r="L170" s="252"/>
      <c r="M170" s="252"/>
      <c r="N170" s="252"/>
      <c r="O170" s="252"/>
      <c r="P170" s="252"/>
      <c r="Q170" s="252"/>
      <c r="R170" s="252"/>
      <c r="S170" s="252"/>
      <c r="T170" s="252"/>
      <c r="U170" s="252"/>
      <c r="V170" s="49"/>
      <c r="W170" s="49"/>
      <c r="X170" s="49"/>
      <c r="Y170" s="49"/>
      <c r="Z170" s="49"/>
      <c r="AA170" s="49"/>
      <c r="AB170" s="49"/>
      <c r="AC170" s="49"/>
      <c r="AD170" s="50"/>
      <c r="AE170" s="50"/>
      <c r="AF170" s="50"/>
      <c r="AG170" s="50"/>
      <c r="AH170" s="245" t="s">
        <v>3</v>
      </c>
      <c r="AI170" s="245"/>
      <c r="AJ170" s="245"/>
      <c r="AK170" s="245"/>
      <c r="AL170" s="245"/>
      <c r="AM170" s="245"/>
      <c r="AN170" s="245"/>
      <c r="AO170" s="245"/>
      <c r="AP170" s="49" t="s">
        <v>11</v>
      </c>
      <c r="AQ170" s="247">
        <v>477.38</v>
      </c>
      <c r="AR170" s="247"/>
      <c r="AS170" s="247"/>
      <c r="AT170" s="247"/>
      <c r="AU170" s="49" t="s">
        <v>319</v>
      </c>
      <c r="AV170" s="49"/>
      <c r="AW170" s="49"/>
      <c r="AX170" s="49"/>
      <c r="AY170" s="49"/>
      <c r="AZ170" s="49"/>
      <c r="BB170" s="51"/>
    </row>
    <row r="171" spans="3:86" x14ac:dyDescent="0.25">
      <c r="C171" s="46"/>
      <c r="E171" s="245" t="s">
        <v>322</v>
      </c>
      <c r="F171" s="245"/>
      <c r="G171" s="245"/>
      <c r="H171" s="245"/>
      <c r="I171" s="245"/>
      <c r="J171" s="49" t="s">
        <v>11</v>
      </c>
      <c r="K171" s="245"/>
      <c r="L171" s="245"/>
      <c r="M171" s="245"/>
      <c r="N171" s="245"/>
      <c r="O171" s="245"/>
      <c r="P171" s="245"/>
      <c r="Q171" s="245"/>
      <c r="R171" s="245"/>
      <c r="S171" s="245"/>
      <c r="T171" s="245"/>
      <c r="U171" s="245"/>
      <c r="V171" s="49"/>
      <c r="W171" s="49"/>
      <c r="X171" s="49"/>
      <c r="Y171" s="49"/>
      <c r="Z171" s="49"/>
      <c r="AA171" s="49"/>
      <c r="AB171" s="49"/>
      <c r="AC171" s="49"/>
      <c r="AD171" s="50"/>
      <c r="AE171" s="50"/>
      <c r="AF171" s="50"/>
      <c r="AG171" s="50"/>
      <c r="AH171" s="245" t="s">
        <v>4</v>
      </c>
      <c r="AI171" s="245"/>
      <c r="AJ171" s="245"/>
      <c r="AK171" s="245"/>
      <c r="AL171" s="245"/>
      <c r="AM171" s="245"/>
      <c r="AN171" s="245"/>
      <c r="AO171" s="245"/>
      <c r="AP171" s="49" t="s">
        <v>11</v>
      </c>
      <c r="AQ171" s="245">
        <v>2100</v>
      </c>
      <c r="AR171" s="245"/>
      <c r="AS171" s="245"/>
      <c r="AT171" s="245"/>
      <c r="AU171" s="49" t="s">
        <v>320</v>
      </c>
      <c r="AV171" s="49"/>
      <c r="AW171" s="49"/>
      <c r="AX171" s="49"/>
      <c r="AY171" s="49"/>
      <c r="AZ171" s="49"/>
      <c r="BB171" s="51"/>
    </row>
    <row r="172" spans="3:86" x14ac:dyDescent="0.25">
      <c r="C172" s="46"/>
      <c r="E172" s="245" t="s">
        <v>1</v>
      </c>
      <c r="F172" s="245"/>
      <c r="G172" s="245"/>
      <c r="H172" s="245"/>
      <c r="I172" s="245"/>
      <c r="J172" s="49" t="s">
        <v>11</v>
      </c>
      <c r="K172" s="245" t="s">
        <v>730</v>
      </c>
      <c r="L172" s="245"/>
      <c r="M172" s="245"/>
      <c r="N172" s="245"/>
      <c r="O172" s="245"/>
      <c r="P172" s="245"/>
      <c r="Q172" s="245"/>
      <c r="R172" s="245"/>
      <c r="S172" s="245"/>
      <c r="T172" s="245"/>
      <c r="U172" s="245"/>
      <c r="V172" s="49"/>
      <c r="W172" s="49"/>
      <c r="X172" s="49"/>
      <c r="Y172" s="49"/>
      <c r="Z172" s="49"/>
      <c r="AA172" s="49"/>
      <c r="AB172" s="49"/>
      <c r="AC172" s="49"/>
      <c r="AD172" s="50"/>
      <c r="AE172" s="50"/>
      <c r="AF172" s="50"/>
      <c r="AG172" s="50"/>
      <c r="AH172" s="245"/>
      <c r="AI172" s="245"/>
      <c r="AJ172" s="245"/>
      <c r="AK172" s="245"/>
      <c r="AL172" s="245"/>
      <c r="AM172" s="245"/>
      <c r="AN172" s="245"/>
      <c r="AO172" s="245"/>
      <c r="AP172" s="49"/>
      <c r="AQ172" s="246"/>
      <c r="AR172" s="246"/>
      <c r="AS172" s="246"/>
      <c r="AT172" s="246"/>
      <c r="AU172" s="49"/>
      <c r="AV172" s="49"/>
      <c r="AW172" s="49"/>
      <c r="AX172" s="49"/>
      <c r="AY172" s="49"/>
      <c r="AZ172" s="49"/>
      <c r="BB172" s="51"/>
    </row>
    <row r="173" spans="3:86" x14ac:dyDescent="0.25">
      <c r="C173" s="46"/>
      <c r="E173" s="245" t="s">
        <v>2</v>
      </c>
      <c r="F173" s="245"/>
      <c r="G173" s="245"/>
      <c r="H173" s="245"/>
      <c r="I173" s="245"/>
      <c r="J173" s="49" t="s">
        <v>11</v>
      </c>
      <c r="K173" s="245" t="s">
        <v>337</v>
      </c>
      <c r="L173" s="245"/>
      <c r="M173" s="245"/>
      <c r="N173" s="245"/>
      <c r="O173" s="245"/>
      <c r="P173" s="245"/>
      <c r="Q173" s="245"/>
      <c r="R173" s="245"/>
      <c r="S173" s="245"/>
      <c r="T173" s="245"/>
      <c r="U173" s="245"/>
      <c r="V173" s="49"/>
      <c r="W173" s="49"/>
      <c r="X173" s="49"/>
      <c r="Y173" s="49"/>
      <c r="Z173" s="49"/>
      <c r="AA173" s="49"/>
      <c r="AB173" s="49"/>
      <c r="AC173" s="49"/>
      <c r="AD173" s="49"/>
      <c r="AE173" s="49"/>
      <c r="AF173" s="49"/>
      <c r="AG173" s="49"/>
      <c r="AH173" s="245"/>
      <c r="AI173" s="245"/>
      <c r="AJ173" s="245"/>
      <c r="AK173" s="245"/>
      <c r="AL173" s="245"/>
      <c r="AM173" s="245"/>
      <c r="AN173" s="245"/>
      <c r="AO173" s="245"/>
      <c r="AP173" s="49"/>
      <c r="AQ173" s="49"/>
      <c r="AR173" s="49"/>
      <c r="AS173" s="49"/>
      <c r="AT173" s="49"/>
      <c r="AU173" s="49"/>
      <c r="AV173" s="49"/>
      <c r="AW173" s="49"/>
      <c r="AX173" s="49"/>
      <c r="AY173" s="49"/>
      <c r="AZ173" s="49"/>
      <c r="BB173" s="51"/>
    </row>
    <row r="174" spans="3:86" x14ac:dyDescent="0.25">
      <c r="C174" s="46"/>
      <c r="BB174" s="51"/>
    </row>
    <row r="175" spans="3:86" x14ac:dyDescent="0.25">
      <c r="C175" s="46"/>
      <c r="BB175" s="51"/>
    </row>
    <row r="176" spans="3:86" x14ac:dyDescent="0.25">
      <c r="C176" s="46"/>
      <c r="BB176" s="51"/>
    </row>
    <row r="177" spans="3:54" x14ac:dyDescent="0.25">
      <c r="C177" s="46"/>
      <c r="E177" s="208"/>
      <c r="F177" s="209"/>
      <c r="G177" s="209"/>
      <c r="H177" s="209"/>
      <c r="I177" s="209"/>
      <c r="J177" s="209"/>
      <c r="K177" s="210" t="e">
        <f t="shared" ref="K177:K182" si="21">VLOOKUP(E177,$CE$1:$CH$1002,2,FALSE)</f>
        <v>#N/A</v>
      </c>
      <c r="L177" s="210"/>
      <c r="M177" s="210"/>
      <c r="N177" s="210"/>
      <c r="O177" s="210"/>
      <c r="P177" s="210"/>
      <c r="Q177" s="210"/>
      <c r="R177" s="210"/>
      <c r="S177" s="210"/>
      <c r="T177" s="210"/>
      <c r="U177" s="210"/>
      <c r="V177" s="210"/>
      <c r="W177" s="210"/>
      <c r="X177" s="210"/>
      <c r="Y177" s="164"/>
      <c r="Z177" s="234"/>
      <c r="AA177" s="234"/>
      <c r="AB177" s="234"/>
      <c r="AC177" s="234"/>
      <c r="AD177" s="234"/>
      <c r="AE177" s="234"/>
      <c r="AF177" s="210" t="s">
        <v>315</v>
      </c>
      <c r="AG177" s="210"/>
      <c r="AH177" s="235"/>
      <c r="AI177" s="235"/>
      <c r="AJ177" s="235"/>
      <c r="AK177" s="235"/>
      <c r="AL177" s="235"/>
      <c r="AM177" s="235"/>
      <c r="AN177" s="52" t="s">
        <v>316</v>
      </c>
      <c r="AO177" s="52"/>
      <c r="AP177" s="213" t="e">
        <f t="shared" ref="AP177:AP182" si="22">(AH177*VLOOKUP(E177,$CE$1:$CH$1002,4,FALSE))/1000</f>
        <v>#N/A</v>
      </c>
      <c r="AQ177" s="213"/>
      <c r="AR177" s="213"/>
      <c r="AS177" s="213"/>
      <c r="AT177" s="213"/>
      <c r="AU177" s="213"/>
      <c r="AV177" s="213"/>
      <c r="AW177" s="213"/>
      <c r="AX177" s="213"/>
      <c r="AY177" s="213"/>
      <c r="AZ177" s="214"/>
      <c r="BB177" s="51"/>
    </row>
    <row r="178" spans="3:54" x14ac:dyDescent="0.25">
      <c r="C178" s="46"/>
      <c r="E178" s="200"/>
      <c r="F178" s="243"/>
      <c r="G178" s="243"/>
      <c r="H178" s="243"/>
      <c r="I178" s="243"/>
      <c r="J178" s="243"/>
      <c r="K178" s="230" t="e">
        <f t="shared" si="21"/>
        <v>#N/A</v>
      </c>
      <c r="L178" s="230"/>
      <c r="M178" s="230"/>
      <c r="N178" s="230"/>
      <c r="O178" s="230"/>
      <c r="P178" s="230"/>
      <c r="Q178" s="230"/>
      <c r="R178" s="230"/>
      <c r="S178" s="230"/>
      <c r="T178" s="230"/>
      <c r="U178" s="230"/>
      <c r="V178" s="230"/>
      <c r="W178" s="230"/>
      <c r="X178" s="230"/>
      <c r="Y178" s="168"/>
      <c r="Z178" s="232"/>
      <c r="AA178" s="232"/>
      <c r="AB178" s="232"/>
      <c r="AC178" s="232"/>
      <c r="AD178" s="232"/>
      <c r="AE178" s="232"/>
      <c r="AF178" s="230" t="s">
        <v>315</v>
      </c>
      <c r="AG178" s="230"/>
      <c r="AH178" s="244"/>
      <c r="AI178" s="244"/>
      <c r="AJ178" s="244"/>
      <c r="AK178" s="244"/>
      <c r="AL178" s="244"/>
      <c r="AM178" s="244"/>
      <c r="AN178" s="41" t="s">
        <v>316</v>
      </c>
      <c r="AP178" s="242" t="e">
        <f t="shared" si="22"/>
        <v>#N/A</v>
      </c>
      <c r="AQ178" s="242"/>
      <c r="AR178" s="242"/>
      <c r="AS178" s="242"/>
      <c r="AT178" s="242"/>
      <c r="AU178" s="242"/>
      <c r="AV178" s="242"/>
      <c r="AW178" s="242"/>
      <c r="AX178" s="242"/>
      <c r="AY178" s="242"/>
      <c r="AZ178" s="206"/>
      <c r="BB178" s="51"/>
    </row>
    <row r="179" spans="3:54" x14ac:dyDescent="0.25">
      <c r="C179" s="46"/>
      <c r="E179" s="200"/>
      <c r="F179" s="243"/>
      <c r="G179" s="243"/>
      <c r="H179" s="243"/>
      <c r="I179" s="243"/>
      <c r="J179" s="243"/>
      <c r="K179" s="230" t="e">
        <f t="shared" si="21"/>
        <v>#N/A</v>
      </c>
      <c r="L179" s="230"/>
      <c r="M179" s="230"/>
      <c r="N179" s="230"/>
      <c r="O179" s="230"/>
      <c r="P179" s="230"/>
      <c r="Q179" s="230"/>
      <c r="R179" s="230"/>
      <c r="S179" s="230"/>
      <c r="T179" s="230"/>
      <c r="U179" s="230"/>
      <c r="V179" s="230"/>
      <c r="W179" s="230"/>
      <c r="X179" s="230"/>
      <c r="Y179" s="168"/>
      <c r="Z179" s="232"/>
      <c r="AA179" s="232"/>
      <c r="AB179" s="232"/>
      <c r="AC179" s="232"/>
      <c r="AD179" s="232"/>
      <c r="AE179" s="232"/>
      <c r="AF179" s="230" t="s">
        <v>315</v>
      </c>
      <c r="AG179" s="230"/>
      <c r="AH179" s="244"/>
      <c r="AI179" s="244"/>
      <c r="AJ179" s="244"/>
      <c r="AK179" s="244"/>
      <c r="AL179" s="244"/>
      <c r="AM179" s="244"/>
      <c r="AN179" s="41" t="s">
        <v>316</v>
      </c>
      <c r="AP179" s="242" t="e">
        <f t="shared" si="22"/>
        <v>#N/A</v>
      </c>
      <c r="AQ179" s="242"/>
      <c r="AR179" s="242"/>
      <c r="AS179" s="242"/>
      <c r="AT179" s="242"/>
      <c r="AU179" s="242"/>
      <c r="AV179" s="242"/>
      <c r="AW179" s="242"/>
      <c r="AX179" s="242"/>
      <c r="AY179" s="242"/>
      <c r="AZ179" s="206"/>
      <c r="BB179" s="51"/>
    </row>
    <row r="180" spans="3:54" x14ac:dyDescent="0.25">
      <c r="C180" s="46"/>
      <c r="E180" s="216"/>
      <c r="F180" s="217"/>
      <c r="G180" s="217"/>
      <c r="H180" s="217"/>
      <c r="I180" s="217"/>
      <c r="J180" s="217"/>
      <c r="K180" s="218" t="e">
        <f t="shared" si="21"/>
        <v>#N/A</v>
      </c>
      <c r="L180" s="218"/>
      <c r="M180" s="218"/>
      <c r="N180" s="218"/>
      <c r="O180" s="218"/>
      <c r="P180" s="218"/>
      <c r="Q180" s="218"/>
      <c r="R180" s="218"/>
      <c r="S180" s="218"/>
      <c r="T180" s="218"/>
      <c r="U180" s="218"/>
      <c r="V180" s="218"/>
      <c r="W180" s="218"/>
      <c r="X180" s="218"/>
      <c r="Y180" s="166"/>
      <c r="Z180" s="236"/>
      <c r="AA180" s="236"/>
      <c r="AB180" s="236"/>
      <c r="AC180" s="236"/>
      <c r="AD180" s="236"/>
      <c r="AE180" s="236"/>
      <c r="AF180" s="218" t="s">
        <v>315</v>
      </c>
      <c r="AG180" s="218"/>
      <c r="AH180" s="220"/>
      <c r="AI180" s="220"/>
      <c r="AJ180" s="220"/>
      <c r="AK180" s="220"/>
      <c r="AL180" s="220"/>
      <c r="AM180" s="220"/>
      <c r="AN180" s="55" t="s">
        <v>316</v>
      </c>
      <c r="AO180" s="55"/>
      <c r="AP180" s="221" t="e">
        <f t="shared" si="22"/>
        <v>#N/A</v>
      </c>
      <c r="AQ180" s="221"/>
      <c r="AR180" s="221"/>
      <c r="AS180" s="221"/>
      <c r="AT180" s="221"/>
      <c r="AU180" s="221"/>
      <c r="AV180" s="221"/>
      <c r="AW180" s="221"/>
      <c r="AX180" s="221"/>
      <c r="AY180" s="221"/>
      <c r="AZ180" s="222"/>
      <c r="BB180" s="51"/>
    </row>
    <row r="181" spans="3:54" x14ac:dyDescent="0.25">
      <c r="C181" s="46"/>
      <c r="E181" s="200"/>
      <c r="F181" s="243"/>
      <c r="G181" s="243"/>
      <c r="H181" s="243"/>
      <c r="I181" s="243"/>
      <c r="J181" s="243"/>
      <c r="K181" s="230" t="e">
        <f t="shared" si="21"/>
        <v>#N/A</v>
      </c>
      <c r="L181" s="230"/>
      <c r="M181" s="230"/>
      <c r="N181" s="230"/>
      <c r="O181" s="230"/>
      <c r="P181" s="230"/>
      <c r="Q181" s="230"/>
      <c r="R181" s="230"/>
      <c r="S181" s="230"/>
      <c r="T181" s="230"/>
      <c r="U181" s="230"/>
      <c r="V181" s="230"/>
      <c r="W181" s="230"/>
      <c r="X181" s="230"/>
      <c r="Y181" s="168"/>
      <c r="Z181" s="232"/>
      <c r="AA181" s="232"/>
      <c r="AB181" s="232"/>
      <c r="AC181" s="232"/>
      <c r="AD181" s="232"/>
      <c r="AE181" s="232"/>
      <c r="AF181" s="230" t="s">
        <v>315</v>
      </c>
      <c r="AG181" s="230"/>
      <c r="AH181" s="244"/>
      <c r="AI181" s="244"/>
      <c r="AJ181" s="244"/>
      <c r="AK181" s="244"/>
      <c r="AL181" s="244"/>
      <c r="AM181" s="244"/>
      <c r="AN181" s="41" t="s">
        <v>316</v>
      </c>
      <c r="AP181" s="242" t="e">
        <f t="shared" si="22"/>
        <v>#N/A</v>
      </c>
      <c r="AQ181" s="242"/>
      <c r="AR181" s="242"/>
      <c r="AS181" s="242"/>
      <c r="AT181" s="242"/>
      <c r="AU181" s="242"/>
      <c r="AV181" s="242"/>
      <c r="AW181" s="242"/>
      <c r="AX181" s="242"/>
      <c r="AY181" s="242"/>
      <c r="AZ181" s="206"/>
      <c r="BB181" s="51"/>
    </row>
    <row r="182" spans="3:54" x14ac:dyDescent="0.25">
      <c r="C182" s="46"/>
      <c r="E182" s="223"/>
      <c r="F182" s="224"/>
      <c r="G182" s="224"/>
      <c r="H182" s="224"/>
      <c r="I182" s="224"/>
      <c r="J182" s="224"/>
      <c r="K182" s="225" t="e">
        <f t="shared" si="21"/>
        <v>#N/A</v>
      </c>
      <c r="L182" s="225"/>
      <c r="M182" s="225"/>
      <c r="N182" s="225"/>
      <c r="O182" s="225"/>
      <c r="P182" s="225"/>
      <c r="Q182" s="225"/>
      <c r="R182" s="225"/>
      <c r="S182" s="225"/>
      <c r="T182" s="225"/>
      <c r="U182" s="225"/>
      <c r="V182" s="225"/>
      <c r="W182" s="225"/>
      <c r="X182" s="225"/>
      <c r="Y182" s="167"/>
      <c r="Z182" s="237"/>
      <c r="AA182" s="237"/>
      <c r="AB182" s="237"/>
      <c r="AC182" s="237"/>
      <c r="AD182" s="237"/>
      <c r="AE182" s="237"/>
      <c r="AF182" s="225" t="s">
        <v>315</v>
      </c>
      <c r="AG182" s="225"/>
      <c r="AH182" s="238"/>
      <c r="AI182" s="238"/>
      <c r="AJ182" s="238"/>
      <c r="AK182" s="238"/>
      <c r="AL182" s="238"/>
      <c r="AM182" s="238"/>
      <c r="AN182" s="54" t="s">
        <v>316</v>
      </c>
      <c r="AO182" s="54"/>
      <c r="AP182" s="228" t="e">
        <f t="shared" si="22"/>
        <v>#N/A</v>
      </c>
      <c r="AQ182" s="228"/>
      <c r="AR182" s="228"/>
      <c r="AS182" s="228"/>
      <c r="AT182" s="228"/>
      <c r="AU182" s="228"/>
      <c r="AV182" s="228"/>
      <c r="AW182" s="228"/>
      <c r="AX182" s="228"/>
      <c r="AY182" s="228"/>
      <c r="AZ182" s="229"/>
      <c r="BB182" s="51"/>
    </row>
    <row r="183" spans="3:54" x14ac:dyDescent="0.25">
      <c r="C183" s="46"/>
      <c r="E183" s="169"/>
      <c r="F183" s="169"/>
      <c r="G183" s="169"/>
      <c r="H183" s="169"/>
      <c r="I183" s="169"/>
      <c r="J183" s="169"/>
      <c r="K183" s="168"/>
      <c r="L183" s="168"/>
      <c r="M183" s="168"/>
      <c r="N183" s="168"/>
      <c r="O183" s="168"/>
      <c r="P183" s="168"/>
      <c r="Q183" s="168"/>
      <c r="R183" s="168"/>
      <c r="S183" s="168"/>
      <c r="T183" s="168"/>
      <c r="U183" s="168"/>
      <c r="V183" s="168"/>
      <c r="W183" s="168"/>
      <c r="X183" s="168"/>
      <c r="Y183" s="168"/>
      <c r="Z183" s="111"/>
      <c r="AA183" s="111"/>
      <c r="AB183" s="111"/>
      <c r="AC183" s="111"/>
      <c r="AD183" s="111"/>
      <c r="AE183" s="111"/>
      <c r="AF183" s="168"/>
      <c r="AG183" s="168"/>
      <c r="AH183" s="169"/>
      <c r="AI183" s="169"/>
      <c r="AJ183" s="169"/>
      <c r="AK183" s="169"/>
      <c r="AL183" s="169"/>
      <c r="AM183" s="169"/>
      <c r="AP183" s="112"/>
      <c r="AQ183" s="112"/>
      <c r="AR183" s="112"/>
      <c r="AS183" s="112"/>
      <c r="AT183" s="112"/>
      <c r="AU183" s="112"/>
      <c r="AV183" s="112"/>
      <c r="AW183" s="112"/>
      <c r="AX183" s="112"/>
      <c r="AY183" s="112"/>
      <c r="AZ183" s="112"/>
      <c r="BB183" s="51"/>
    </row>
    <row r="184" spans="3:54" x14ac:dyDescent="0.25">
      <c r="C184" s="46"/>
      <c r="E184" s="169"/>
      <c r="F184" s="169"/>
      <c r="G184" s="169"/>
      <c r="H184" s="169"/>
      <c r="I184" s="169"/>
      <c r="J184" s="169"/>
      <c r="K184" s="168"/>
      <c r="L184" s="168"/>
      <c r="M184" s="168"/>
      <c r="N184" s="168"/>
      <c r="O184" s="168"/>
      <c r="P184" s="168"/>
      <c r="Q184" s="168"/>
      <c r="R184" s="168"/>
      <c r="S184" s="168"/>
      <c r="T184" s="168"/>
      <c r="U184" s="168"/>
      <c r="V184" s="168"/>
      <c r="W184" s="168"/>
      <c r="X184" s="168"/>
      <c r="Y184" s="168"/>
      <c r="Z184" s="111"/>
      <c r="AA184" s="111"/>
      <c r="AB184" s="111"/>
      <c r="AC184" s="111"/>
      <c r="AD184" s="111"/>
      <c r="AE184" s="111"/>
      <c r="AF184" s="168"/>
      <c r="AG184" s="168"/>
      <c r="AH184" s="169"/>
      <c r="AI184" s="169"/>
      <c r="AJ184" s="169"/>
      <c r="AK184" s="59"/>
      <c r="AL184" s="230" t="s">
        <v>318</v>
      </c>
      <c r="AM184" s="230"/>
      <c r="AN184" s="230"/>
      <c r="AO184" s="230"/>
      <c r="AP184" s="112" t="s">
        <v>11</v>
      </c>
      <c r="AQ184" s="242" t="e">
        <f>SUM(AP177:AZ182)</f>
        <v>#N/A</v>
      </c>
      <c r="AR184" s="242"/>
      <c r="AS184" s="242"/>
      <c r="AT184" s="242"/>
      <c r="AU184" s="242"/>
      <c r="AV184" s="242"/>
      <c r="AW184" s="242"/>
      <c r="AX184" s="242"/>
      <c r="AY184" s="242"/>
      <c r="AZ184" s="242"/>
      <c r="BB184" s="51"/>
    </row>
    <row r="185" spans="3:54" x14ac:dyDescent="0.25">
      <c r="C185" s="46"/>
      <c r="E185" s="169"/>
      <c r="F185" s="169"/>
      <c r="G185" s="169"/>
      <c r="H185" s="169"/>
      <c r="I185" s="169"/>
      <c r="J185" s="169"/>
      <c r="K185" s="168"/>
      <c r="L185" s="168"/>
      <c r="M185" s="168"/>
      <c r="N185" s="168"/>
      <c r="O185" s="168"/>
      <c r="P185" s="168"/>
      <c r="Q185" s="168"/>
      <c r="R185" s="168"/>
      <c r="S185" s="168"/>
      <c r="T185" s="168"/>
      <c r="U185" s="168"/>
      <c r="V185" s="168"/>
      <c r="W185" s="168"/>
      <c r="X185" s="168"/>
      <c r="Y185" s="168"/>
      <c r="Z185" s="111"/>
      <c r="AA185" s="111"/>
      <c r="AB185" s="111"/>
      <c r="AC185" s="111"/>
      <c r="AD185" s="111"/>
      <c r="AE185" s="111"/>
      <c r="AF185" s="168"/>
      <c r="AG185" s="168"/>
      <c r="AH185" s="169"/>
      <c r="AI185" s="169"/>
      <c r="AJ185" s="169"/>
      <c r="AK185" s="59"/>
      <c r="AL185" s="230" t="s">
        <v>317</v>
      </c>
      <c r="AM185" s="230"/>
      <c r="AN185" s="230"/>
      <c r="AO185" s="230"/>
      <c r="AP185" s="112" t="s">
        <v>11</v>
      </c>
      <c r="AQ185" s="242" t="e">
        <f>AQ184/AQ171</f>
        <v>#N/A</v>
      </c>
      <c r="AR185" s="242"/>
      <c r="AS185" s="242"/>
      <c r="AT185" s="242"/>
      <c r="AU185" s="242"/>
      <c r="AV185" s="242"/>
      <c r="AW185" s="242"/>
      <c r="AX185" s="242"/>
      <c r="AY185" s="242"/>
      <c r="AZ185" s="242"/>
      <c r="BB185" s="51"/>
    </row>
    <row r="186" spans="3:54" ht="17.25" thickBot="1" x14ac:dyDescent="0.3">
      <c r="C186" s="60"/>
      <c r="D186" s="61"/>
      <c r="E186" s="88"/>
      <c r="F186" s="88"/>
      <c r="G186" s="88"/>
      <c r="H186" s="88"/>
      <c r="I186" s="88"/>
      <c r="J186" s="88"/>
      <c r="K186" s="89"/>
      <c r="L186" s="89"/>
      <c r="M186" s="89"/>
      <c r="N186" s="89"/>
      <c r="O186" s="89"/>
      <c r="P186" s="89"/>
      <c r="Q186" s="89"/>
      <c r="R186" s="89"/>
      <c r="S186" s="89"/>
      <c r="T186" s="89"/>
      <c r="U186" s="89"/>
      <c r="V186" s="89"/>
      <c r="W186" s="89"/>
      <c r="X186" s="89"/>
      <c r="Y186" s="89"/>
      <c r="Z186" s="90"/>
      <c r="AA186" s="90"/>
      <c r="AB186" s="90"/>
      <c r="AC186" s="90"/>
      <c r="AD186" s="90"/>
      <c r="AE186" s="90"/>
      <c r="AF186" s="89"/>
      <c r="AG186" s="89"/>
      <c r="AH186" s="88"/>
      <c r="AI186" s="88"/>
      <c r="AJ186" s="88"/>
      <c r="AK186" s="88"/>
      <c r="AL186" s="88"/>
      <c r="AM186" s="88"/>
      <c r="AN186" s="61"/>
      <c r="AO186" s="61"/>
      <c r="AP186" s="61"/>
      <c r="AQ186" s="88"/>
      <c r="AR186" s="88"/>
      <c r="AS186" s="88"/>
      <c r="AT186" s="88"/>
      <c r="AU186" s="88"/>
      <c r="AV186" s="88"/>
      <c r="AW186" s="88"/>
      <c r="AX186" s="88"/>
      <c r="AY186" s="88"/>
      <c r="AZ186" s="88"/>
      <c r="BA186" s="61"/>
      <c r="BB186" s="62"/>
    </row>
    <row r="376" spans="60:60" x14ac:dyDescent="0.25">
      <c r="BH376" s="42" t="s">
        <v>374</v>
      </c>
    </row>
  </sheetData>
  <mergeCells count="506">
    <mergeCell ref="CG1:CH1"/>
    <mergeCell ref="CG2:CH2"/>
    <mergeCell ref="E3:I3"/>
    <mergeCell ref="K3:U3"/>
    <mergeCell ref="AH3:AO3"/>
    <mergeCell ref="AQ3:AT3"/>
    <mergeCell ref="E4:I4"/>
    <mergeCell ref="K4:U4"/>
    <mergeCell ref="AH4:AO4"/>
    <mergeCell ref="AQ4:AT4"/>
    <mergeCell ref="E5:I5"/>
    <mergeCell ref="K5:U5"/>
    <mergeCell ref="AH5:AO5"/>
    <mergeCell ref="AQ5:AT5"/>
    <mergeCell ref="CE1:CE3"/>
    <mergeCell ref="E11:J11"/>
    <mergeCell ref="K11:X11"/>
    <mergeCell ref="Z11:AE11"/>
    <mergeCell ref="AF11:AG11"/>
    <mergeCell ref="AH11:AM11"/>
    <mergeCell ref="AP11:AZ11"/>
    <mergeCell ref="CE5:CF5"/>
    <mergeCell ref="E6:I6"/>
    <mergeCell ref="K6:U6"/>
    <mergeCell ref="AH6:AO6"/>
    <mergeCell ref="E10:J10"/>
    <mergeCell ref="K10:X10"/>
    <mergeCell ref="Z10:AE10"/>
    <mergeCell ref="AF10:AG10"/>
    <mergeCell ref="AH10:AM10"/>
    <mergeCell ref="AP10:AZ10"/>
    <mergeCell ref="CF1:CF3"/>
    <mergeCell ref="E13:J13"/>
    <mergeCell ref="K13:X13"/>
    <mergeCell ref="Z13:AE13"/>
    <mergeCell ref="AF13:AG13"/>
    <mergeCell ref="AH13:AM13"/>
    <mergeCell ref="AP13:AZ13"/>
    <mergeCell ref="E12:J12"/>
    <mergeCell ref="K12:X12"/>
    <mergeCell ref="Z12:AE12"/>
    <mergeCell ref="AF12:AG12"/>
    <mergeCell ref="AH12:AM12"/>
    <mergeCell ref="AP12:AZ12"/>
    <mergeCell ref="E15:J15"/>
    <mergeCell ref="K15:X15"/>
    <mergeCell ref="Z15:AE15"/>
    <mergeCell ref="AF15:AG15"/>
    <mergeCell ref="AH15:AM15"/>
    <mergeCell ref="AP15:AZ15"/>
    <mergeCell ref="E14:J14"/>
    <mergeCell ref="K14:X14"/>
    <mergeCell ref="Z14:AE14"/>
    <mergeCell ref="AF14:AG14"/>
    <mergeCell ref="AH14:AM14"/>
    <mergeCell ref="AP14:AZ14"/>
    <mergeCell ref="E25:I25"/>
    <mergeCell ref="K25:U25"/>
    <mergeCell ref="AH25:AO25"/>
    <mergeCell ref="AQ25:AT25"/>
    <mergeCell ref="E26:I26"/>
    <mergeCell ref="K26:U26"/>
    <mergeCell ref="AH26:AO26"/>
    <mergeCell ref="AQ26:AT26"/>
    <mergeCell ref="AL17:AO17"/>
    <mergeCell ref="AQ17:AZ17"/>
    <mergeCell ref="AL18:AO18"/>
    <mergeCell ref="AQ18:AZ18"/>
    <mergeCell ref="E24:I24"/>
    <mergeCell ref="K24:U24"/>
    <mergeCell ref="AH24:AO24"/>
    <mergeCell ref="AQ24:AT24"/>
    <mergeCell ref="AP31:AZ31"/>
    <mergeCell ref="E27:I27"/>
    <mergeCell ref="K27:U27"/>
    <mergeCell ref="AH27:AO27"/>
    <mergeCell ref="E31:J31"/>
    <mergeCell ref="K31:X31"/>
    <mergeCell ref="Z31:AE31"/>
    <mergeCell ref="AF31:AG31"/>
    <mergeCell ref="AH31:AM31"/>
    <mergeCell ref="E33:J33"/>
    <mergeCell ref="K33:X33"/>
    <mergeCell ref="Z33:AE33"/>
    <mergeCell ref="AF33:AG33"/>
    <mergeCell ref="AH33:AM33"/>
    <mergeCell ref="AP33:AZ33"/>
    <mergeCell ref="E32:J32"/>
    <mergeCell ref="K32:X32"/>
    <mergeCell ref="Z32:AE32"/>
    <mergeCell ref="AF32:AG32"/>
    <mergeCell ref="AH32:AM32"/>
    <mergeCell ref="AP32:AZ32"/>
    <mergeCell ref="E35:J35"/>
    <mergeCell ref="K35:X35"/>
    <mergeCell ref="Z35:AE35"/>
    <mergeCell ref="AF35:AG35"/>
    <mergeCell ref="AH35:AM35"/>
    <mergeCell ref="AP35:AZ35"/>
    <mergeCell ref="E34:J34"/>
    <mergeCell ref="K34:X34"/>
    <mergeCell ref="Z34:AE34"/>
    <mergeCell ref="AF34:AG34"/>
    <mergeCell ref="AH34:AM34"/>
    <mergeCell ref="AP34:AZ34"/>
    <mergeCell ref="E45:I45"/>
    <mergeCell ref="K45:U45"/>
    <mergeCell ref="AH45:AO45"/>
    <mergeCell ref="AQ45:AT45"/>
    <mergeCell ref="E46:I46"/>
    <mergeCell ref="K46:U46"/>
    <mergeCell ref="AH46:AO46"/>
    <mergeCell ref="AQ46:AT46"/>
    <mergeCell ref="AL37:AO37"/>
    <mergeCell ref="AQ37:AZ37"/>
    <mergeCell ref="AL38:AO38"/>
    <mergeCell ref="AQ38:AZ38"/>
    <mergeCell ref="E44:I44"/>
    <mergeCell ref="K44:U44"/>
    <mergeCell ref="AH44:AO44"/>
    <mergeCell ref="AQ44:AT44"/>
    <mergeCell ref="AP51:AZ51"/>
    <mergeCell ref="E52:J52"/>
    <mergeCell ref="K52:X52"/>
    <mergeCell ref="Z52:AE52"/>
    <mergeCell ref="AF52:AG52"/>
    <mergeCell ref="AH52:AM52"/>
    <mergeCell ref="AP52:AZ52"/>
    <mergeCell ref="E47:I47"/>
    <mergeCell ref="K47:U47"/>
    <mergeCell ref="AH47:AO47"/>
    <mergeCell ref="E51:J51"/>
    <mergeCell ref="K51:X51"/>
    <mergeCell ref="Z51:AE51"/>
    <mergeCell ref="AF51:AG51"/>
    <mergeCell ref="AH51:AM51"/>
    <mergeCell ref="E54:J54"/>
    <mergeCell ref="K54:X54"/>
    <mergeCell ref="Z54:AE54"/>
    <mergeCell ref="AF54:AG54"/>
    <mergeCell ref="AH54:AM54"/>
    <mergeCell ref="AP54:AZ54"/>
    <mergeCell ref="E53:J53"/>
    <mergeCell ref="K53:X53"/>
    <mergeCell ref="Z53:AE53"/>
    <mergeCell ref="AF53:AG53"/>
    <mergeCell ref="AH53:AM53"/>
    <mergeCell ref="AP53:AZ53"/>
    <mergeCell ref="E56:J56"/>
    <mergeCell ref="K56:X56"/>
    <mergeCell ref="Z56:AE56"/>
    <mergeCell ref="AF56:AG56"/>
    <mergeCell ref="AH56:AM56"/>
    <mergeCell ref="AP56:AZ56"/>
    <mergeCell ref="E55:J55"/>
    <mergeCell ref="K55:X55"/>
    <mergeCell ref="Z55:AE55"/>
    <mergeCell ref="AF55:AG55"/>
    <mergeCell ref="AH55:AM55"/>
    <mergeCell ref="AP55:AZ55"/>
    <mergeCell ref="E65:I65"/>
    <mergeCell ref="K65:U65"/>
    <mergeCell ref="AH65:AO65"/>
    <mergeCell ref="AQ65:AT65"/>
    <mergeCell ref="E66:I66"/>
    <mergeCell ref="K66:U66"/>
    <mergeCell ref="AH66:AO66"/>
    <mergeCell ref="AQ66:AT66"/>
    <mergeCell ref="AL58:AO58"/>
    <mergeCell ref="AQ58:AZ58"/>
    <mergeCell ref="AL59:AO59"/>
    <mergeCell ref="AQ59:AZ59"/>
    <mergeCell ref="E64:I64"/>
    <mergeCell ref="K64:U64"/>
    <mergeCell ref="AH64:AO64"/>
    <mergeCell ref="AQ64:AT64"/>
    <mergeCell ref="AP71:AZ71"/>
    <mergeCell ref="E72:J72"/>
    <mergeCell ref="K72:X72"/>
    <mergeCell ref="Z72:AE72"/>
    <mergeCell ref="AF72:AG72"/>
    <mergeCell ref="AH72:AM72"/>
    <mergeCell ref="AP72:AZ72"/>
    <mergeCell ref="E67:I67"/>
    <mergeCell ref="K67:U67"/>
    <mergeCell ref="AH67:AO67"/>
    <mergeCell ref="E71:J71"/>
    <mergeCell ref="K71:X71"/>
    <mergeCell ref="Z71:AE71"/>
    <mergeCell ref="AF71:AG71"/>
    <mergeCell ref="AH71:AM71"/>
    <mergeCell ref="E74:J74"/>
    <mergeCell ref="K74:X74"/>
    <mergeCell ref="Z74:AE74"/>
    <mergeCell ref="AF74:AG74"/>
    <mergeCell ref="AH74:AM74"/>
    <mergeCell ref="AP74:AZ74"/>
    <mergeCell ref="E73:J73"/>
    <mergeCell ref="K73:X73"/>
    <mergeCell ref="Z73:AE73"/>
    <mergeCell ref="AF73:AG73"/>
    <mergeCell ref="AH73:AM73"/>
    <mergeCell ref="AP73:AZ73"/>
    <mergeCell ref="E76:J76"/>
    <mergeCell ref="K76:X76"/>
    <mergeCell ref="Z76:AE76"/>
    <mergeCell ref="AF76:AG76"/>
    <mergeCell ref="AH76:AM76"/>
    <mergeCell ref="AP76:AZ76"/>
    <mergeCell ref="E75:J75"/>
    <mergeCell ref="K75:X75"/>
    <mergeCell ref="Z75:AE75"/>
    <mergeCell ref="AF75:AG75"/>
    <mergeCell ref="AH75:AM75"/>
    <mergeCell ref="AP75:AZ75"/>
    <mergeCell ref="E86:I86"/>
    <mergeCell ref="K86:U86"/>
    <mergeCell ref="AH86:AO86"/>
    <mergeCell ref="AQ86:AT86"/>
    <mergeCell ref="E87:I87"/>
    <mergeCell ref="K87:U87"/>
    <mergeCell ref="AH87:AO87"/>
    <mergeCell ref="AQ87:AT87"/>
    <mergeCell ref="AL78:AO78"/>
    <mergeCell ref="AQ78:AZ78"/>
    <mergeCell ref="AL79:AO79"/>
    <mergeCell ref="AQ79:AZ79"/>
    <mergeCell ref="E85:I85"/>
    <mergeCell ref="K85:U85"/>
    <mergeCell ref="AH85:AO85"/>
    <mergeCell ref="AQ85:AT85"/>
    <mergeCell ref="AP92:AZ92"/>
    <mergeCell ref="E93:J93"/>
    <mergeCell ref="K93:X93"/>
    <mergeCell ref="Z93:AE93"/>
    <mergeCell ref="AF93:AG93"/>
    <mergeCell ref="AH93:AM93"/>
    <mergeCell ref="AP93:AZ93"/>
    <mergeCell ref="E88:I88"/>
    <mergeCell ref="K88:U88"/>
    <mergeCell ref="AH88:AO88"/>
    <mergeCell ref="E92:J92"/>
    <mergeCell ref="K92:X92"/>
    <mergeCell ref="Z92:AE92"/>
    <mergeCell ref="AF92:AG92"/>
    <mergeCell ref="AH92:AM92"/>
    <mergeCell ref="E95:J95"/>
    <mergeCell ref="K95:X95"/>
    <mergeCell ref="Z95:AE95"/>
    <mergeCell ref="AF95:AG95"/>
    <mergeCell ref="AH95:AM95"/>
    <mergeCell ref="AP95:AZ95"/>
    <mergeCell ref="E94:J94"/>
    <mergeCell ref="K94:X94"/>
    <mergeCell ref="Z94:AE94"/>
    <mergeCell ref="AF94:AG94"/>
    <mergeCell ref="AH94:AM94"/>
    <mergeCell ref="AP94:AZ94"/>
    <mergeCell ref="E97:J97"/>
    <mergeCell ref="K97:X97"/>
    <mergeCell ref="Z97:AE97"/>
    <mergeCell ref="AF97:AG97"/>
    <mergeCell ref="AH97:AM97"/>
    <mergeCell ref="AP97:AZ97"/>
    <mergeCell ref="E96:J96"/>
    <mergeCell ref="K96:X96"/>
    <mergeCell ref="Z96:AE96"/>
    <mergeCell ref="AF96:AG96"/>
    <mergeCell ref="AH96:AM96"/>
    <mergeCell ref="AP96:AZ96"/>
    <mergeCell ref="E107:I107"/>
    <mergeCell ref="K107:U107"/>
    <mergeCell ref="AH107:AO107"/>
    <mergeCell ref="AQ107:AT107"/>
    <mergeCell ref="E108:I108"/>
    <mergeCell ref="K108:U108"/>
    <mergeCell ref="AH108:AO108"/>
    <mergeCell ref="AQ108:AT108"/>
    <mergeCell ref="AL99:AO99"/>
    <mergeCell ref="AQ99:AZ99"/>
    <mergeCell ref="AL100:AO100"/>
    <mergeCell ref="AQ100:AZ100"/>
    <mergeCell ref="E106:I106"/>
    <mergeCell ref="K106:U106"/>
    <mergeCell ref="AH106:AO106"/>
    <mergeCell ref="AQ106:AT106"/>
    <mergeCell ref="AP113:AZ113"/>
    <mergeCell ref="E114:J114"/>
    <mergeCell ref="K114:X114"/>
    <mergeCell ref="Z114:AE114"/>
    <mergeCell ref="AF114:AG114"/>
    <mergeCell ref="AH114:AM114"/>
    <mergeCell ref="AP114:AZ114"/>
    <mergeCell ref="E109:I109"/>
    <mergeCell ref="K109:U109"/>
    <mergeCell ref="AH109:AO109"/>
    <mergeCell ref="E113:J113"/>
    <mergeCell ref="K113:X113"/>
    <mergeCell ref="Z113:AE113"/>
    <mergeCell ref="AF113:AG113"/>
    <mergeCell ref="AH113:AM113"/>
    <mergeCell ref="E116:J116"/>
    <mergeCell ref="K116:X116"/>
    <mergeCell ref="Z116:AE116"/>
    <mergeCell ref="AF116:AG116"/>
    <mergeCell ref="AH116:AM116"/>
    <mergeCell ref="AP116:AZ116"/>
    <mergeCell ref="E115:J115"/>
    <mergeCell ref="K115:X115"/>
    <mergeCell ref="Z115:AE115"/>
    <mergeCell ref="AF115:AG115"/>
    <mergeCell ref="AH115:AM115"/>
    <mergeCell ref="AP115:AZ115"/>
    <mergeCell ref="E118:J118"/>
    <mergeCell ref="K118:X118"/>
    <mergeCell ref="Z118:AE118"/>
    <mergeCell ref="AF118:AG118"/>
    <mergeCell ref="AH118:AM118"/>
    <mergeCell ref="AP118:AZ118"/>
    <mergeCell ref="E117:J117"/>
    <mergeCell ref="K117:X117"/>
    <mergeCell ref="Z117:AE117"/>
    <mergeCell ref="AF117:AG117"/>
    <mergeCell ref="AH117:AM117"/>
    <mergeCell ref="AP117:AZ117"/>
    <mergeCell ref="E127:I127"/>
    <mergeCell ref="K127:U127"/>
    <mergeCell ref="AH127:AO127"/>
    <mergeCell ref="AQ127:AT127"/>
    <mergeCell ref="E128:I128"/>
    <mergeCell ref="K128:U128"/>
    <mergeCell ref="AH128:AO128"/>
    <mergeCell ref="AQ128:AT128"/>
    <mergeCell ref="AL120:AO120"/>
    <mergeCell ref="AQ120:AZ120"/>
    <mergeCell ref="AL121:AO121"/>
    <mergeCell ref="AQ121:AZ121"/>
    <mergeCell ref="E126:I126"/>
    <mergeCell ref="K126:U126"/>
    <mergeCell ref="AH126:AO126"/>
    <mergeCell ref="AQ126:AT126"/>
    <mergeCell ref="AP133:AZ133"/>
    <mergeCell ref="E135:J135"/>
    <mergeCell ref="K135:X135"/>
    <mergeCell ref="Z135:AE135"/>
    <mergeCell ref="AF135:AG135"/>
    <mergeCell ref="AH135:AM135"/>
    <mergeCell ref="AP135:AZ135"/>
    <mergeCell ref="E129:I129"/>
    <mergeCell ref="K129:U129"/>
    <mergeCell ref="AH129:AO129"/>
    <mergeCell ref="E133:J133"/>
    <mergeCell ref="K133:X133"/>
    <mergeCell ref="Z133:AE133"/>
    <mergeCell ref="AF133:AG133"/>
    <mergeCell ref="AH133:AM133"/>
    <mergeCell ref="E134:J134"/>
    <mergeCell ref="K134:X134"/>
    <mergeCell ref="Z134:AE134"/>
    <mergeCell ref="AF134:AG134"/>
    <mergeCell ref="AH134:AM134"/>
    <mergeCell ref="AP134:AZ134"/>
    <mergeCell ref="E137:J137"/>
    <mergeCell ref="K137:X137"/>
    <mergeCell ref="Z137:AE137"/>
    <mergeCell ref="AF137:AG137"/>
    <mergeCell ref="AH137:AM137"/>
    <mergeCell ref="AP137:AZ137"/>
    <mergeCell ref="E136:J136"/>
    <mergeCell ref="K136:X136"/>
    <mergeCell ref="Z136:AE136"/>
    <mergeCell ref="AF136:AG136"/>
    <mergeCell ref="AH136:AM136"/>
    <mergeCell ref="AP136:AZ136"/>
    <mergeCell ref="E139:J139"/>
    <mergeCell ref="K139:X139"/>
    <mergeCell ref="Z139:AE139"/>
    <mergeCell ref="AF139:AG139"/>
    <mergeCell ref="AH139:AM139"/>
    <mergeCell ref="AP139:AZ139"/>
    <mergeCell ref="E138:J138"/>
    <mergeCell ref="K138:X138"/>
    <mergeCell ref="Z138:AE138"/>
    <mergeCell ref="AF138:AG138"/>
    <mergeCell ref="AH138:AM138"/>
    <mergeCell ref="AP138:AZ138"/>
    <mergeCell ref="AQ149:AT149"/>
    <mergeCell ref="E150:I150"/>
    <mergeCell ref="K150:U150"/>
    <mergeCell ref="AH150:AO150"/>
    <mergeCell ref="AQ150:AT150"/>
    <mergeCell ref="AL141:AO141"/>
    <mergeCell ref="AQ141:AZ141"/>
    <mergeCell ref="AL142:AO142"/>
    <mergeCell ref="AQ142:AZ142"/>
    <mergeCell ref="E148:I148"/>
    <mergeCell ref="K148:U148"/>
    <mergeCell ref="AH148:AO148"/>
    <mergeCell ref="AQ148:AT148"/>
    <mergeCell ref="E151:I151"/>
    <mergeCell ref="K151:U151"/>
    <mergeCell ref="AH151:AO151"/>
    <mergeCell ref="E155:J155"/>
    <mergeCell ref="K155:X155"/>
    <mergeCell ref="Z155:AE155"/>
    <mergeCell ref="AF155:AG155"/>
    <mergeCell ref="AH155:AM155"/>
    <mergeCell ref="E149:I149"/>
    <mergeCell ref="K149:U149"/>
    <mergeCell ref="AH149:AO149"/>
    <mergeCell ref="E157:J157"/>
    <mergeCell ref="K157:X157"/>
    <mergeCell ref="Z157:AE157"/>
    <mergeCell ref="AF157:AG157"/>
    <mergeCell ref="AH157:AM157"/>
    <mergeCell ref="AP157:AZ157"/>
    <mergeCell ref="AP155:AZ155"/>
    <mergeCell ref="E156:J156"/>
    <mergeCell ref="K156:X156"/>
    <mergeCell ref="Z156:AE156"/>
    <mergeCell ref="AF156:AG156"/>
    <mergeCell ref="AH156:AM156"/>
    <mergeCell ref="AP156:AZ156"/>
    <mergeCell ref="E159:J159"/>
    <mergeCell ref="K159:X159"/>
    <mergeCell ref="Z159:AE159"/>
    <mergeCell ref="AF159:AG159"/>
    <mergeCell ref="AH159:AM159"/>
    <mergeCell ref="AP159:AZ159"/>
    <mergeCell ref="E158:J158"/>
    <mergeCell ref="K158:X158"/>
    <mergeCell ref="Z158:AE158"/>
    <mergeCell ref="AF158:AG158"/>
    <mergeCell ref="AH158:AM158"/>
    <mergeCell ref="AP158:AZ158"/>
    <mergeCell ref="E161:J161"/>
    <mergeCell ref="K161:X161"/>
    <mergeCell ref="Z161:AE161"/>
    <mergeCell ref="AF161:AG161"/>
    <mergeCell ref="AH161:AM161"/>
    <mergeCell ref="AP161:AZ161"/>
    <mergeCell ref="E160:J160"/>
    <mergeCell ref="K160:X160"/>
    <mergeCell ref="Z160:AE160"/>
    <mergeCell ref="AF160:AG160"/>
    <mergeCell ref="AH160:AM160"/>
    <mergeCell ref="AP160:AZ160"/>
    <mergeCell ref="AQ171:AT171"/>
    <mergeCell ref="E172:I172"/>
    <mergeCell ref="K172:U172"/>
    <mergeCell ref="AH172:AO172"/>
    <mergeCell ref="AQ172:AT172"/>
    <mergeCell ref="AL163:AO163"/>
    <mergeCell ref="AQ163:AZ163"/>
    <mergeCell ref="AL164:AO164"/>
    <mergeCell ref="AQ164:AZ164"/>
    <mergeCell ref="E170:I170"/>
    <mergeCell ref="K170:U170"/>
    <mergeCell ref="AH170:AO170"/>
    <mergeCell ref="AQ170:AT170"/>
    <mergeCell ref="E173:I173"/>
    <mergeCell ref="K173:U173"/>
    <mergeCell ref="AH173:AO173"/>
    <mergeCell ref="E177:J177"/>
    <mergeCell ref="K177:X177"/>
    <mergeCell ref="Z177:AE177"/>
    <mergeCell ref="AF177:AG177"/>
    <mergeCell ref="AH177:AM177"/>
    <mergeCell ref="E171:I171"/>
    <mergeCell ref="K171:U171"/>
    <mergeCell ref="AH171:AO171"/>
    <mergeCell ref="E179:J179"/>
    <mergeCell ref="K179:X179"/>
    <mergeCell ref="Z179:AE179"/>
    <mergeCell ref="AF179:AG179"/>
    <mergeCell ref="AH179:AM179"/>
    <mergeCell ref="AP179:AZ179"/>
    <mergeCell ref="AP177:AZ177"/>
    <mergeCell ref="E178:J178"/>
    <mergeCell ref="K178:X178"/>
    <mergeCell ref="Z178:AE178"/>
    <mergeCell ref="AF178:AG178"/>
    <mergeCell ref="AH178:AM178"/>
    <mergeCell ref="AP178:AZ178"/>
    <mergeCell ref="E181:J181"/>
    <mergeCell ref="K181:X181"/>
    <mergeCell ref="Z181:AE181"/>
    <mergeCell ref="AF181:AG181"/>
    <mergeCell ref="AH181:AM181"/>
    <mergeCell ref="AP181:AZ181"/>
    <mergeCell ref="E180:J180"/>
    <mergeCell ref="K180:X180"/>
    <mergeCell ref="Z180:AE180"/>
    <mergeCell ref="AF180:AG180"/>
    <mergeCell ref="AH180:AM180"/>
    <mergeCell ref="AP180:AZ180"/>
    <mergeCell ref="AL184:AO184"/>
    <mergeCell ref="AQ184:AZ184"/>
    <mergeCell ref="AL185:AO185"/>
    <mergeCell ref="AQ185:AZ185"/>
    <mergeCell ref="E182:J182"/>
    <mergeCell ref="K182:X182"/>
    <mergeCell ref="Z182:AE182"/>
    <mergeCell ref="AF182:AG182"/>
    <mergeCell ref="AH182:AM182"/>
    <mergeCell ref="AP182:AZ182"/>
  </mergeCells>
  <pageMargins left="0.7" right="0.7" top="0.75" bottom="0.75" header="0.3" footer="0.3"/>
  <pageSetup paperSize="10000" orientation="portrait" horizontalDpi="0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2ABCE-77CC-4F95-B064-D6A1AE5386F2}">
  <dimension ref="C1:CM198"/>
  <sheetViews>
    <sheetView zoomScaleNormal="100" workbookViewId="0">
      <selection activeCell="BO183" sqref="BO183"/>
    </sheetView>
  </sheetViews>
  <sheetFormatPr defaultColWidth="1.7109375" defaultRowHeight="16.5" x14ac:dyDescent="0.25"/>
  <cols>
    <col min="1" max="2" width="1.7109375" style="42"/>
    <col min="3" max="11" width="1.7109375" style="41"/>
    <col min="12" max="12" width="1.7109375" style="41" customWidth="1"/>
    <col min="13" max="31" width="1.7109375" style="41"/>
    <col min="32" max="32" width="1.7109375" style="41" customWidth="1"/>
    <col min="33" max="44" width="1.7109375" style="41"/>
    <col min="45" max="46" width="1.7109375" style="41" customWidth="1"/>
    <col min="47" max="59" width="1.7109375" style="41"/>
    <col min="60" max="63" width="1.7109375" style="42"/>
    <col min="64" max="64" width="1.7109375" style="42" customWidth="1"/>
    <col min="65" max="87" width="1.7109375" style="42"/>
    <col min="88" max="88" width="8.85546875" style="38" customWidth="1"/>
    <col min="89" max="89" width="35.42578125" style="38" customWidth="1"/>
    <col min="90" max="90" width="21.28515625" style="39" customWidth="1"/>
    <col min="91" max="91" width="24.28515625" style="40" customWidth="1"/>
    <col min="92" max="16384" width="1.7109375" style="42"/>
  </cols>
  <sheetData>
    <row r="1" spans="3:91" ht="17.25" thickBot="1" x14ac:dyDescent="0.3">
      <c r="CJ1" s="199" t="s">
        <v>12</v>
      </c>
      <c r="CK1" s="215" t="s">
        <v>13</v>
      </c>
      <c r="CL1" s="195" t="s">
        <v>14</v>
      </c>
      <c r="CM1" s="195"/>
    </row>
    <row r="2" spans="3:91" x14ac:dyDescent="0.25">
      <c r="C2" s="43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4"/>
      <c r="BC2" s="44"/>
      <c r="BD2" s="44"/>
      <c r="BE2" s="44"/>
      <c r="BF2" s="44"/>
      <c r="BG2" s="45"/>
      <c r="CJ2" s="199"/>
      <c r="CK2" s="215"/>
      <c r="CL2" s="195" t="s">
        <v>15</v>
      </c>
      <c r="CM2" s="195"/>
    </row>
    <row r="3" spans="3:91" x14ac:dyDescent="0.25">
      <c r="C3" s="46"/>
      <c r="D3" s="47"/>
      <c r="E3" s="196" t="s">
        <v>0</v>
      </c>
      <c r="F3" s="196"/>
      <c r="G3" s="196"/>
      <c r="H3" s="196"/>
      <c r="I3" s="196"/>
      <c r="J3" s="142" t="s">
        <v>11</v>
      </c>
      <c r="K3" s="196" t="s">
        <v>323</v>
      </c>
      <c r="L3" s="196"/>
      <c r="M3" s="196"/>
      <c r="N3" s="196"/>
      <c r="O3" s="196"/>
      <c r="P3" s="196"/>
      <c r="Q3" s="196"/>
      <c r="R3" s="196"/>
      <c r="S3" s="196"/>
      <c r="T3" s="196"/>
      <c r="U3" s="196"/>
      <c r="V3" s="142"/>
      <c r="W3" s="142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142"/>
      <c r="AI3" s="50"/>
      <c r="AJ3" s="50"/>
      <c r="AK3" s="50"/>
      <c r="AL3" s="50"/>
      <c r="AM3" s="196" t="s">
        <v>3</v>
      </c>
      <c r="AN3" s="196"/>
      <c r="AO3" s="196"/>
      <c r="AP3" s="196"/>
      <c r="AQ3" s="196"/>
      <c r="AR3" s="196"/>
      <c r="AS3" s="196"/>
      <c r="AT3" s="196"/>
      <c r="AU3" s="142" t="s">
        <v>11</v>
      </c>
      <c r="AV3" s="197">
        <v>480.3</v>
      </c>
      <c r="AW3" s="197"/>
      <c r="AX3" s="197"/>
      <c r="AY3" s="197"/>
      <c r="AZ3" s="142" t="s">
        <v>319</v>
      </c>
      <c r="BA3" s="142"/>
      <c r="BB3" s="142"/>
      <c r="BC3" s="142"/>
      <c r="BD3" s="142"/>
      <c r="BE3" s="142"/>
      <c r="BF3" s="47"/>
      <c r="BG3" s="51"/>
      <c r="CJ3" s="199"/>
      <c r="CK3" s="215"/>
      <c r="CL3" s="1" t="s">
        <v>16</v>
      </c>
      <c r="CM3" s="2">
        <v>14346</v>
      </c>
    </row>
    <row r="4" spans="3:91" x14ac:dyDescent="0.25">
      <c r="C4" s="46"/>
      <c r="D4" s="47"/>
      <c r="E4" s="196" t="s">
        <v>322</v>
      </c>
      <c r="F4" s="196"/>
      <c r="G4" s="196"/>
      <c r="H4" s="196"/>
      <c r="I4" s="196"/>
      <c r="J4" s="142" t="s">
        <v>11</v>
      </c>
      <c r="K4" s="196" t="s">
        <v>763</v>
      </c>
      <c r="L4" s="196"/>
      <c r="M4" s="196"/>
      <c r="N4" s="196"/>
      <c r="O4" s="196"/>
      <c r="P4" s="196"/>
      <c r="Q4" s="196"/>
      <c r="R4" s="196"/>
      <c r="S4" s="196"/>
      <c r="T4" s="196"/>
      <c r="U4" s="196"/>
      <c r="V4" s="196"/>
      <c r="W4" s="142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142"/>
      <c r="AI4" s="50"/>
      <c r="AJ4" s="50"/>
      <c r="AK4" s="50"/>
      <c r="AL4" s="50"/>
      <c r="AM4" s="196" t="s">
        <v>4</v>
      </c>
      <c r="AN4" s="196"/>
      <c r="AO4" s="196"/>
      <c r="AP4" s="196"/>
      <c r="AQ4" s="196"/>
      <c r="AR4" s="196"/>
      <c r="AS4" s="196"/>
      <c r="AT4" s="196"/>
      <c r="AU4" s="142" t="s">
        <v>11</v>
      </c>
      <c r="AV4" s="196">
        <v>2100</v>
      </c>
      <c r="AW4" s="196"/>
      <c r="AX4" s="196"/>
      <c r="AY4" s="196"/>
      <c r="AZ4" s="142" t="s">
        <v>320</v>
      </c>
      <c r="BA4" s="142"/>
      <c r="BB4" s="142"/>
      <c r="BC4" s="142"/>
      <c r="BD4" s="142"/>
      <c r="BE4" s="142"/>
      <c r="BF4" s="47"/>
      <c r="BG4" s="51"/>
      <c r="CJ4" s="140"/>
      <c r="CK4" s="141"/>
      <c r="CL4" s="1"/>
      <c r="CM4" s="2"/>
    </row>
    <row r="5" spans="3:91" x14ac:dyDescent="0.25">
      <c r="C5" s="46"/>
      <c r="D5" s="47"/>
      <c r="E5" s="196" t="s">
        <v>1</v>
      </c>
      <c r="F5" s="196"/>
      <c r="G5" s="196"/>
      <c r="H5" s="196"/>
      <c r="I5" s="196"/>
      <c r="J5" s="142" t="s">
        <v>11</v>
      </c>
      <c r="K5" s="196" t="s">
        <v>639</v>
      </c>
      <c r="L5" s="196"/>
      <c r="M5" s="196"/>
      <c r="N5" s="196"/>
      <c r="O5" s="196"/>
      <c r="P5" s="196"/>
      <c r="Q5" s="196"/>
      <c r="R5" s="196"/>
      <c r="S5" s="196"/>
      <c r="T5" s="196"/>
      <c r="U5" s="196"/>
      <c r="V5" s="142"/>
      <c r="W5" s="142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142"/>
      <c r="AI5" s="50"/>
      <c r="AJ5" s="50"/>
      <c r="AK5" s="50"/>
      <c r="AL5" s="50"/>
      <c r="AM5" s="196"/>
      <c r="AN5" s="196"/>
      <c r="AO5" s="196"/>
      <c r="AP5" s="196"/>
      <c r="AQ5" s="196"/>
      <c r="AR5" s="196"/>
      <c r="AS5" s="196"/>
      <c r="AT5" s="196"/>
      <c r="AU5" s="142"/>
      <c r="AV5" s="198"/>
      <c r="AW5" s="198"/>
      <c r="AX5" s="198"/>
      <c r="AY5" s="198"/>
      <c r="AZ5" s="142"/>
      <c r="BA5" s="142"/>
      <c r="BB5" s="142"/>
      <c r="BC5" s="142"/>
      <c r="BD5" s="142"/>
      <c r="BE5" s="142"/>
      <c r="BF5" s="47"/>
      <c r="BG5" s="51"/>
      <c r="CJ5" s="207" t="s">
        <v>17</v>
      </c>
      <c r="CK5" s="207"/>
      <c r="CL5" s="3"/>
      <c r="CM5" s="4"/>
    </row>
    <row r="6" spans="3:91" x14ac:dyDescent="0.25">
      <c r="C6" s="46"/>
      <c r="D6" s="47"/>
      <c r="E6" s="196" t="s">
        <v>2</v>
      </c>
      <c r="F6" s="196"/>
      <c r="G6" s="196"/>
      <c r="H6" s="196"/>
      <c r="I6" s="196"/>
      <c r="J6" s="142" t="s">
        <v>11</v>
      </c>
      <c r="K6" s="196" t="s">
        <v>337</v>
      </c>
      <c r="L6" s="196"/>
      <c r="M6" s="196"/>
      <c r="N6" s="196"/>
      <c r="O6" s="196"/>
      <c r="P6" s="196"/>
      <c r="Q6" s="196"/>
      <c r="R6" s="196"/>
      <c r="S6" s="196"/>
      <c r="T6" s="196"/>
      <c r="U6" s="196"/>
      <c r="V6" s="142"/>
      <c r="W6" s="142"/>
      <c r="X6" s="142"/>
      <c r="Y6" s="142"/>
      <c r="Z6" s="142"/>
      <c r="AA6" s="142"/>
      <c r="AB6" s="142"/>
      <c r="AC6" s="142"/>
      <c r="AD6" s="142"/>
      <c r="AE6" s="142"/>
      <c r="AF6" s="142"/>
      <c r="AG6" s="142"/>
      <c r="AH6" s="142"/>
      <c r="AI6" s="142"/>
      <c r="AJ6" s="142"/>
      <c r="AK6" s="142"/>
      <c r="AL6" s="142"/>
      <c r="AM6" s="196"/>
      <c r="AN6" s="196"/>
      <c r="AO6" s="196"/>
      <c r="AP6" s="196"/>
      <c r="AQ6" s="196"/>
      <c r="AR6" s="196"/>
      <c r="AS6" s="196"/>
      <c r="AT6" s="196"/>
      <c r="AU6" s="142"/>
      <c r="AV6" s="142"/>
      <c r="AW6" s="142"/>
      <c r="AX6" s="142"/>
      <c r="AY6" s="142"/>
      <c r="AZ6" s="142"/>
      <c r="BA6" s="142"/>
      <c r="BB6" s="142"/>
      <c r="BC6" s="142"/>
      <c r="BD6" s="142"/>
      <c r="BE6" s="142"/>
      <c r="BF6" s="47"/>
      <c r="BG6" s="51"/>
      <c r="CJ6" s="5" t="s">
        <v>5</v>
      </c>
      <c r="CK6" s="6" t="s">
        <v>18</v>
      </c>
      <c r="CL6" s="7">
        <v>6.77</v>
      </c>
      <c r="CM6" s="4">
        <f>CL6*$CM$3</f>
        <v>97122.42</v>
      </c>
    </row>
    <row r="7" spans="3:91" x14ac:dyDescent="0.25">
      <c r="C7" s="46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7"/>
      <c r="AF7" s="47"/>
      <c r="AG7" s="47"/>
      <c r="AH7" s="47"/>
      <c r="AI7" s="47"/>
      <c r="AJ7" s="47"/>
      <c r="AK7" s="47"/>
      <c r="AL7" s="47"/>
      <c r="AM7" s="47"/>
      <c r="AN7" s="47"/>
      <c r="AO7" s="47"/>
      <c r="AP7" s="47"/>
      <c r="AQ7" s="47"/>
      <c r="AR7" s="47"/>
      <c r="AS7" s="47"/>
      <c r="AT7" s="47"/>
      <c r="AU7" s="47"/>
      <c r="AV7" s="47"/>
      <c r="AW7" s="47"/>
      <c r="AX7" s="47"/>
      <c r="AY7" s="47"/>
      <c r="AZ7" s="47"/>
      <c r="BA7" s="47"/>
      <c r="BB7" s="47"/>
      <c r="BC7" s="47"/>
      <c r="BD7" s="47"/>
      <c r="BE7" s="47"/>
      <c r="BF7" s="47"/>
      <c r="BG7" s="51"/>
      <c r="CJ7" s="5" t="s">
        <v>19</v>
      </c>
      <c r="CK7" s="6" t="s">
        <v>20</v>
      </c>
      <c r="CL7" s="8">
        <v>8.17</v>
      </c>
      <c r="CM7" s="4">
        <f t="shared" ref="CM7:CM72" si="0">CL7*$CM$3</f>
        <v>117206.81999999999</v>
      </c>
    </row>
    <row r="8" spans="3:91" x14ac:dyDescent="0.25">
      <c r="C8" s="46"/>
      <c r="D8" s="47"/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51"/>
      <c r="CJ8" s="5" t="s">
        <v>21</v>
      </c>
      <c r="CK8" s="6" t="s">
        <v>22</v>
      </c>
      <c r="CL8" s="8">
        <v>23.32</v>
      </c>
      <c r="CM8" s="4">
        <f t="shared" si="0"/>
        <v>334548.72000000003</v>
      </c>
    </row>
    <row r="9" spans="3:91" x14ac:dyDescent="0.25">
      <c r="C9" s="46"/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  <c r="AD9" s="47"/>
      <c r="AE9" s="47"/>
      <c r="AF9" s="47"/>
      <c r="AG9" s="47"/>
      <c r="AH9" s="47"/>
      <c r="AI9" s="47"/>
      <c r="AJ9" s="47"/>
      <c r="AK9" s="47"/>
      <c r="AL9" s="47"/>
      <c r="AM9" s="47"/>
      <c r="AN9" s="47"/>
      <c r="AO9" s="47"/>
      <c r="AP9" s="47"/>
      <c r="AQ9" s="47"/>
      <c r="AR9" s="47"/>
      <c r="AS9" s="47"/>
      <c r="AT9" s="47"/>
      <c r="AU9" s="47"/>
      <c r="AV9" s="47"/>
      <c r="AW9" s="47"/>
      <c r="AX9" s="47"/>
      <c r="AY9" s="47"/>
      <c r="AZ9" s="47"/>
      <c r="BA9" s="47"/>
      <c r="BB9" s="47"/>
      <c r="BC9" s="47"/>
      <c r="BD9" s="47"/>
      <c r="BE9" s="47"/>
      <c r="BF9" s="47"/>
      <c r="BG9" s="51"/>
      <c r="CJ9" s="5" t="s">
        <v>23</v>
      </c>
      <c r="CK9" s="6" t="s">
        <v>24</v>
      </c>
      <c r="CL9" s="7">
        <v>8.27</v>
      </c>
      <c r="CM9" s="4">
        <f t="shared" si="0"/>
        <v>118641.42</v>
      </c>
    </row>
    <row r="10" spans="3:91" x14ac:dyDescent="0.25">
      <c r="C10" s="46"/>
      <c r="D10" s="47"/>
      <c r="E10" s="208" t="s">
        <v>5</v>
      </c>
      <c r="F10" s="209"/>
      <c r="G10" s="209"/>
      <c r="H10" s="209"/>
      <c r="I10" s="209"/>
      <c r="J10" s="209"/>
      <c r="K10" s="210" t="str">
        <f t="shared" ref="K10:K15" si="1">VLOOKUP(E10,$CJ$1:$CM$1003,2,FALSE)</f>
        <v>NOVACRON YELLOW S-3R</v>
      </c>
      <c r="L10" s="210"/>
      <c r="M10" s="210"/>
      <c r="N10" s="210"/>
      <c r="O10" s="210"/>
      <c r="P10" s="210"/>
      <c r="Q10" s="210"/>
      <c r="R10" s="210"/>
      <c r="S10" s="210"/>
      <c r="T10" s="210"/>
      <c r="U10" s="210"/>
      <c r="V10" s="210"/>
      <c r="W10" s="210"/>
      <c r="X10" s="210"/>
      <c r="Y10" s="139"/>
      <c r="Z10" s="139"/>
      <c r="AA10" s="139"/>
      <c r="AB10" s="211">
        <v>3.6</v>
      </c>
      <c r="AC10" s="211"/>
      <c r="AD10" s="211"/>
      <c r="AE10" s="211"/>
      <c r="AF10" s="211"/>
      <c r="AG10" s="211"/>
      <c r="AH10" s="211"/>
      <c r="AI10" s="211"/>
      <c r="AJ10" s="211"/>
      <c r="AK10" s="210" t="s">
        <v>315</v>
      </c>
      <c r="AL10" s="210"/>
      <c r="AM10" s="212">
        <v>1729.1</v>
      </c>
      <c r="AN10" s="212"/>
      <c r="AO10" s="212"/>
      <c r="AP10" s="212"/>
      <c r="AQ10" s="212"/>
      <c r="AR10" s="212"/>
      <c r="AS10" s="52" t="s">
        <v>316</v>
      </c>
      <c r="AT10" s="52"/>
      <c r="AU10" s="213">
        <f>(AM10*VLOOKUP(E10,$CJ$1:$CM$1003,4,FALSE))/1000</f>
        <v>167934.376422</v>
      </c>
      <c r="AV10" s="213"/>
      <c r="AW10" s="213"/>
      <c r="AX10" s="213"/>
      <c r="AY10" s="213"/>
      <c r="AZ10" s="213"/>
      <c r="BA10" s="213"/>
      <c r="BB10" s="213"/>
      <c r="BC10" s="213"/>
      <c r="BD10" s="213"/>
      <c r="BE10" s="214"/>
      <c r="BF10" s="47"/>
      <c r="BG10" s="51"/>
      <c r="CJ10" s="5" t="s">
        <v>25</v>
      </c>
      <c r="CK10" s="9" t="s">
        <v>26</v>
      </c>
      <c r="CL10" s="7">
        <v>7.46</v>
      </c>
      <c r="CM10" s="4">
        <f t="shared" si="0"/>
        <v>107021.16</v>
      </c>
    </row>
    <row r="11" spans="3:91" x14ac:dyDescent="0.25">
      <c r="C11" s="46"/>
      <c r="D11" s="47"/>
      <c r="E11" s="200" t="s">
        <v>53</v>
      </c>
      <c r="F11" s="201"/>
      <c r="G11" s="201"/>
      <c r="H11" s="201"/>
      <c r="I11" s="201"/>
      <c r="J11" s="201"/>
      <c r="K11" s="47" t="str">
        <f>VLOOKUP(E11,$CJ$1:$CM$1003,2,FALSE)</f>
        <v>AVITERA BRILLIANT ORANGE SE</v>
      </c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136"/>
      <c r="Z11" s="136"/>
      <c r="AA11" s="136"/>
      <c r="AB11" s="203">
        <v>14</v>
      </c>
      <c r="AC11" s="203"/>
      <c r="AD11" s="203"/>
      <c r="AE11" s="203"/>
      <c r="AF11" s="203"/>
      <c r="AG11" s="203"/>
      <c r="AH11" s="203"/>
      <c r="AI11" s="203"/>
      <c r="AJ11" s="203"/>
      <c r="AK11" s="202" t="s">
        <v>315</v>
      </c>
      <c r="AL11" s="202"/>
      <c r="AM11" s="204">
        <v>6724.27</v>
      </c>
      <c r="AN11" s="204"/>
      <c r="AO11" s="204"/>
      <c r="AP11" s="204"/>
      <c r="AQ11" s="204"/>
      <c r="AR11" s="204"/>
      <c r="AS11" s="47" t="s">
        <v>316</v>
      </c>
      <c r="AT11" s="47"/>
      <c r="AU11" s="205">
        <f t="shared" ref="AU11:AU15" si="2">(AM11*VLOOKUP(E11,$CJ$1:$CM$1003,4,FALSE))/1000</f>
        <v>2355708.9365964001</v>
      </c>
      <c r="AV11" s="205"/>
      <c r="AW11" s="205"/>
      <c r="AX11" s="205"/>
      <c r="AY11" s="205"/>
      <c r="AZ11" s="205"/>
      <c r="BA11" s="205"/>
      <c r="BB11" s="205"/>
      <c r="BC11" s="205"/>
      <c r="BD11" s="205"/>
      <c r="BE11" s="206"/>
      <c r="BF11" s="47"/>
      <c r="BG11" s="51"/>
      <c r="CJ11" s="5" t="s">
        <v>6</v>
      </c>
      <c r="CK11" s="6" t="s">
        <v>27</v>
      </c>
      <c r="CL11" s="7">
        <v>8.41</v>
      </c>
      <c r="CM11" s="4">
        <f t="shared" si="0"/>
        <v>120649.86</v>
      </c>
    </row>
    <row r="12" spans="3:91" x14ac:dyDescent="0.25">
      <c r="C12" s="46"/>
      <c r="D12" s="47"/>
      <c r="E12" s="223" t="s">
        <v>28</v>
      </c>
      <c r="F12" s="224"/>
      <c r="G12" s="224"/>
      <c r="H12" s="224"/>
      <c r="I12" s="224"/>
      <c r="J12" s="224"/>
      <c r="K12" s="225" t="str">
        <f t="shared" si="1"/>
        <v>NOVACRON RED S-B</v>
      </c>
      <c r="L12" s="225"/>
      <c r="M12" s="225"/>
      <c r="N12" s="225"/>
      <c r="O12" s="225"/>
      <c r="P12" s="225"/>
      <c r="Q12" s="225"/>
      <c r="R12" s="225"/>
      <c r="S12" s="225"/>
      <c r="T12" s="225"/>
      <c r="U12" s="225"/>
      <c r="V12" s="225"/>
      <c r="W12" s="225"/>
      <c r="X12" s="225"/>
      <c r="Y12" s="193"/>
      <c r="Z12" s="193"/>
      <c r="AA12" s="193"/>
      <c r="AB12" s="226">
        <v>1.75</v>
      </c>
      <c r="AC12" s="226"/>
      <c r="AD12" s="226"/>
      <c r="AE12" s="226"/>
      <c r="AF12" s="226"/>
      <c r="AG12" s="226"/>
      <c r="AH12" s="226"/>
      <c r="AI12" s="226"/>
      <c r="AJ12" s="226"/>
      <c r="AK12" s="225" t="s">
        <v>315</v>
      </c>
      <c r="AL12" s="225"/>
      <c r="AM12" s="227">
        <v>840.53</v>
      </c>
      <c r="AN12" s="227"/>
      <c r="AO12" s="227"/>
      <c r="AP12" s="227"/>
      <c r="AQ12" s="227"/>
      <c r="AR12" s="227"/>
      <c r="AS12" s="54" t="s">
        <v>316</v>
      </c>
      <c r="AT12" s="54"/>
      <c r="AU12" s="228">
        <f t="shared" si="2"/>
        <v>91039.737518999988</v>
      </c>
      <c r="AV12" s="228"/>
      <c r="AW12" s="228"/>
      <c r="AX12" s="228"/>
      <c r="AY12" s="228"/>
      <c r="AZ12" s="228"/>
      <c r="BA12" s="228"/>
      <c r="BB12" s="228"/>
      <c r="BC12" s="228"/>
      <c r="BD12" s="228"/>
      <c r="BE12" s="229"/>
      <c r="BF12" s="47"/>
      <c r="BG12" s="51"/>
      <c r="CJ12" s="5" t="s">
        <v>28</v>
      </c>
      <c r="CK12" s="6" t="s">
        <v>29</v>
      </c>
      <c r="CL12" s="7">
        <v>7.55</v>
      </c>
      <c r="CM12" s="4">
        <f t="shared" si="0"/>
        <v>108312.3</v>
      </c>
    </row>
    <row r="13" spans="3:91" x14ac:dyDescent="0.25">
      <c r="C13" s="46"/>
      <c r="D13" s="47"/>
      <c r="E13" s="216" t="s">
        <v>8</v>
      </c>
      <c r="F13" s="217"/>
      <c r="G13" s="217"/>
      <c r="H13" s="217"/>
      <c r="I13" s="217"/>
      <c r="J13" s="217"/>
      <c r="K13" s="218" t="str">
        <f t="shared" si="1"/>
        <v>FIMBIL EAS 40 NEW</v>
      </c>
      <c r="L13" s="218"/>
      <c r="M13" s="218"/>
      <c r="N13" s="218"/>
      <c r="O13" s="218"/>
      <c r="P13" s="218"/>
      <c r="Q13" s="218"/>
      <c r="R13" s="218"/>
      <c r="S13" s="218"/>
      <c r="T13" s="218"/>
      <c r="U13" s="218"/>
      <c r="V13" s="218"/>
      <c r="W13" s="218"/>
      <c r="X13" s="218"/>
      <c r="Y13" s="192"/>
      <c r="Z13" s="192"/>
      <c r="AA13" s="192"/>
      <c r="AB13" s="219">
        <v>4</v>
      </c>
      <c r="AC13" s="219"/>
      <c r="AD13" s="219"/>
      <c r="AE13" s="219"/>
      <c r="AF13" s="219"/>
      <c r="AG13" s="219"/>
      <c r="AH13" s="219"/>
      <c r="AI13" s="219"/>
      <c r="AJ13" s="219"/>
      <c r="AK13" s="218" t="s">
        <v>315</v>
      </c>
      <c r="AL13" s="218"/>
      <c r="AM13" s="248">
        <v>1921.22</v>
      </c>
      <c r="AN13" s="248"/>
      <c r="AO13" s="248"/>
      <c r="AP13" s="248"/>
      <c r="AQ13" s="248"/>
      <c r="AR13" s="248"/>
      <c r="AS13" s="55" t="s">
        <v>316</v>
      </c>
      <c r="AT13" s="55"/>
      <c r="AU13" s="221">
        <f t="shared" si="2"/>
        <v>39631.195130799999</v>
      </c>
      <c r="AV13" s="221"/>
      <c r="AW13" s="221"/>
      <c r="AX13" s="221"/>
      <c r="AY13" s="221"/>
      <c r="AZ13" s="221"/>
      <c r="BA13" s="221"/>
      <c r="BB13" s="221"/>
      <c r="BC13" s="221"/>
      <c r="BD13" s="221"/>
      <c r="BE13" s="222"/>
      <c r="BF13" s="47"/>
      <c r="BG13" s="51"/>
      <c r="CJ13" s="5" t="s">
        <v>30</v>
      </c>
      <c r="CK13" s="6" t="s">
        <v>31</v>
      </c>
      <c r="CL13" s="8">
        <v>8.7899999999999991</v>
      </c>
      <c r="CM13" s="4">
        <f t="shared" si="0"/>
        <v>126101.33999999998</v>
      </c>
    </row>
    <row r="14" spans="3:91" x14ac:dyDescent="0.25">
      <c r="C14" s="46"/>
      <c r="D14" s="47"/>
      <c r="E14" s="200" t="s">
        <v>183</v>
      </c>
      <c r="F14" s="201"/>
      <c r="G14" s="201"/>
      <c r="H14" s="201"/>
      <c r="I14" s="201"/>
      <c r="J14" s="201"/>
      <c r="K14" s="202" t="str">
        <f t="shared" si="1"/>
        <v>CAUSTIC SODA LIQ</v>
      </c>
      <c r="L14" s="202"/>
      <c r="M14" s="202"/>
      <c r="N14" s="202"/>
      <c r="O14" s="202"/>
      <c r="P14" s="202"/>
      <c r="Q14" s="202"/>
      <c r="R14" s="202"/>
      <c r="S14" s="202"/>
      <c r="T14" s="202"/>
      <c r="U14" s="202"/>
      <c r="V14" s="202"/>
      <c r="W14" s="202"/>
      <c r="X14" s="202"/>
      <c r="Y14" s="136"/>
      <c r="Z14" s="136"/>
      <c r="AA14" s="136"/>
      <c r="AB14" s="203">
        <v>6</v>
      </c>
      <c r="AC14" s="203"/>
      <c r="AD14" s="203"/>
      <c r="AE14" s="203"/>
      <c r="AF14" s="203"/>
      <c r="AG14" s="203"/>
      <c r="AH14" s="203"/>
      <c r="AI14" s="203"/>
      <c r="AJ14" s="203"/>
      <c r="AK14" s="202" t="s">
        <v>315</v>
      </c>
      <c r="AL14" s="202"/>
      <c r="AM14" s="204">
        <v>2881.83</v>
      </c>
      <c r="AN14" s="204"/>
      <c r="AO14" s="204"/>
      <c r="AP14" s="204"/>
      <c r="AQ14" s="204"/>
      <c r="AR14" s="204"/>
      <c r="AS14" s="47" t="s">
        <v>316</v>
      </c>
      <c r="AT14" s="47"/>
      <c r="AU14" s="205">
        <f t="shared" si="2"/>
        <v>24631.001009999996</v>
      </c>
      <c r="AV14" s="205"/>
      <c r="AW14" s="205"/>
      <c r="AX14" s="205"/>
      <c r="AY14" s="205"/>
      <c r="AZ14" s="205"/>
      <c r="BA14" s="205"/>
      <c r="BB14" s="205"/>
      <c r="BC14" s="205"/>
      <c r="BD14" s="205"/>
      <c r="BE14" s="206"/>
      <c r="BF14" s="47"/>
      <c r="BG14" s="51"/>
      <c r="CJ14" s="5" t="s">
        <v>32</v>
      </c>
      <c r="CK14" s="9" t="s">
        <v>33</v>
      </c>
      <c r="CL14" s="7">
        <v>11.66</v>
      </c>
      <c r="CM14" s="4">
        <f t="shared" si="0"/>
        <v>167274.36000000002</v>
      </c>
    </row>
    <row r="15" spans="3:91" x14ac:dyDescent="0.25">
      <c r="C15" s="46"/>
      <c r="D15" s="47"/>
      <c r="E15" s="223" t="s">
        <v>10</v>
      </c>
      <c r="F15" s="224"/>
      <c r="G15" s="224"/>
      <c r="H15" s="224"/>
      <c r="I15" s="224"/>
      <c r="J15" s="224"/>
      <c r="K15" s="225" t="str">
        <f t="shared" si="1"/>
        <v>SODA ASH</v>
      </c>
      <c r="L15" s="225"/>
      <c r="M15" s="225"/>
      <c r="N15" s="225"/>
      <c r="O15" s="225"/>
      <c r="P15" s="225"/>
      <c r="Q15" s="225"/>
      <c r="R15" s="225"/>
      <c r="S15" s="225"/>
      <c r="T15" s="225"/>
      <c r="U15" s="225"/>
      <c r="V15" s="225"/>
      <c r="W15" s="225"/>
      <c r="X15" s="225"/>
      <c r="Y15" s="138"/>
      <c r="Z15" s="138"/>
      <c r="AA15" s="138"/>
      <c r="AB15" s="226">
        <v>20</v>
      </c>
      <c r="AC15" s="226"/>
      <c r="AD15" s="226"/>
      <c r="AE15" s="226"/>
      <c r="AF15" s="226"/>
      <c r="AG15" s="226"/>
      <c r="AH15" s="226"/>
      <c r="AI15" s="226"/>
      <c r="AJ15" s="226"/>
      <c r="AK15" s="225" t="s">
        <v>315</v>
      </c>
      <c r="AL15" s="225"/>
      <c r="AM15" s="227">
        <v>9606.1</v>
      </c>
      <c r="AN15" s="227"/>
      <c r="AO15" s="227"/>
      <c r="AP15" s="227"/>
      <c r="AQ15" s="227"/>
      <c r="AR15" s="227"/>
      <c r="AS15" s="54" t="s">
        <v>316</v>
      </c>
      <c r="AT15" s="54"/>
      <c r="AU15" s="228">
        <f t="shared" si="2"/>
        <v>85302.168000000005</v>
      </c>
      <c r="AV15" s="228"/>
      <c r="AW15" s="228"/>
      <c r="AX15" s="228"/>
      <c r="AY15" s="228"/>
      <c r="AZ15" s="228"/>
      <c r="BA15" s="228"/>
      <c r="BB15" s="228"/>
      <c r="BC15" s="228"/>
      <c r="BD15" s="228"/>
      <c r="BE15" s="229"/>
      <c r="BF15" s="47"/>
      <c r="BG15" s="51"/>
      <c r="CJ15" s="5" t="s">
        <v>34</v>
      </c>
      <c r="CK15" s="9" t="s">
        <v>35</v>
      </c>
      <c r="CL15" s="7">
        <v>5.84</v>
      </c>
      <c r="CM15" s="4">
        <f t="shared" si="0"/>
        <v>83780.639999999999</v>
      </c>
    </row>
    <row r="16" spans="3:91" x14ac:dyDescent="0.25">
      <c r="C16" s="46"/>
      <c r="D16" s="47"/>
      <c r="E16" s="137"/>
      <c r="F16" s="137"/>
      <c r="G16" s="137"/>
      <c r="H16" s="137"/>
      <c r="I16" s="137"/>
      <c r="J16" s="137"/>
      <c r="K16" s="136"/>
      <c r="L16" s="136"/>
      <c r="M16" s="136"/>
      <c r="N16" s="136"/>
      <c r="O16" s="136"/>
      <c r="P16" s="136"/>
      <c r="Q16" s="136"/>
      <c r="R16" s="136"/>
      <c r="S16" s="136"/>
      <c r="T16" s="136"/>
      <c r="U16" s="136"/>
      <c r="V16" s="136"/>
      <c r="W16" s="136"/>
      <c r="X16" s="136"/>
      <c r="Y16" s="136"/>
      <c r="Z16" s="136"/>
      <c r="AA16" s="136"/>
      <c r="AB16" s="57"/>
      <c r="AC16" s="57"/>
      <c r="AD16" s="57"/>
      <c r="AE16" s="57"/>
      <c r="AF16" s="57"/>
      <c r="AG16" s="57"/>
      <c r="AH16" s="57"/>
      <c r="AI16" s="57"/>
      <c r="AJ16" s="57"/>
      <c r="AK16" s="136"/>
      <c r="AL16" s="136"/>
      <c r="AM16" s="137"/>
      <c r="AN16" s="137"/>
      <c r="AO16" s="137"/>
      <c r="AP16" s="137"/>
      <c r="AQ16" s="137"/>
      <c r="AR16" s="137"/>
      <c r="AS16" s="47"/>
      <c r="AT16" s="47"/>
      <c r="AU16" s="58"/>
      <c r="AV16" s="58"/>
      <c r="AW16" s="58"/>
      <c r="AX16" s="58"/>
      <c r="AY16" s="58"/>
      <c r="AZ16" s="58"/>
      <c r="BA16" s="58"/>
      <c r="BB16" s="58"/>
      <c r="BC16" s="58"/>
      <c r="BD16" s="58"/>
      <c r="BE16" s="58"/>
      <c r="BF16" s="47"/>
      <c r="BG16" s="51"/>
      <c r="CJ16" s="5" t="s">
        <v>36</v>
      </c>
      <c r="CK16" s="9" t="s">
        <v>37</v>
      </c>
      <c r="CL16" s="7">
        <v>20.14</v>
      </c>
      <c r="CM16" s="4">
        <f t="shared" si="0"/>
        <v>288928.44</v>
      </c>
    </row>
    <row r="17" spans="3:91" x14ac:dyDescent="0.25">
      <c r="C17" s="46"/>
      <c r="D17" s="47"/>
      <c r="E17" s="137"/>
      <c r="F17" s="137"/>
      <c r="G17" s="137"/>
      <c r="H17" s="137"/>
      <c r="I17" s="137"/>
      <c r="J17" s="137"/>
      <c r="K17" s="136"/>
      <c r="L17" s="136"/>
      <c r="M17" s="136"/>
      <c r="N17" s="136"/>
      <c r="O17" s="136"/>
      <c r="P17" s="136"/>
      <c r="Q17" s="136"/>
      <c r="R17" s="136"/>
      <c r="S17" s="136"/>
      <c r="T17" s="136"/>
      <c r="U17" s="136"/>
      <c r="V17" s="136"/>
      <c r="W17" s="136"/>
      <c r="X17" s="136"/>
      <c r="Y17" s="136"/>
      <c r="Z17" s="136"/>
      <c r="AA17" s="136"/>
      <c r="AB17" s="57"/>
      <c r="AC17" s="57"/>
      <c r="AD17" s="57"/>
      <c r="AE17" s="57"/>
      <c r="AF17" s="57"/>
      <c r="AG17" s="57"/>
      <c r="AH17" s="57"/>
      <c r="AI17" s="57"/>
      <c r="AJ17" s="57"/>
      <c r="AK17" s="136"/>
      <c r="AL17" s="136"/>
      <c r="AM17" s="137"/>
      <c r="AN17" s="137"/>
      <c r="AO17" s="137"/>
      <c r="AP17" s="59"/>
      <c r="AQ17" s="230" t="s">
        <v>318</v>
      </c>
      <c r="AR17" s="230"/>
      <c r="AS17" s="230"/>
      <c r="AT17" s="230"/>
      <c r="AU17" s="58" t="s">
        <v>11</v>
      </c>
      <c r="AV17" s="205">
        <f>SUM(AU10:BE15)</f>
        <v>2764247.4146782001</v>
      </c>
      <c r="AW17" s="205"/>
      <c r="AX17" s="205"/>
      <c r="AY17" s="205"/>
      <c r="AZ17" s="205"/>
      <c r="BA17" s="205"/>
      <c r="BB17" s="205"/>
      <c r="BC17" s="205"/>
      <c r="BD17" s="205"/>
      <c r="BE17" s="205"/>
      <c r="BF17" s="47"/>
      <c r="BG17" s="51"/>
      <c r="CJ17" s="5" t="s">
        <v>38</v>
      </c>
      <c r="CK17" s="6" t="s">
        <v>39</v>
      </c>
      <c r="CL17" s="8">
        <v>24.15</v>
      </c>
      <c r="CM17" s="4">
        <f t="shared" si="0"/>
        <v>346455.89999999997</v>
      </c>
    </row>
    <row r="18" spans="3:91" x14ac:dyDescent="0.25">
      <c r="C18" s="46"/>
      <c r="D18" s="47"/>
      <c r="E18" s="137"/>
      <c r="F18" s="137"/>
      <c r="G18" s="137"/>
      <c r="H18" s="137"/>
      <c r="I18" s="137"/>
      <c r="J18" s="137"/>
      <c r="K18" s="136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6"/>
      <c r="X18" s="136"/>
      <c r="Y18" s="136"/>
      <c r="Z18" s="136"/>
      <c r="AA18" s="136"/>
      <c r="AB18" s="57"/>
      <c r="AC18" s="57"/>
      <c r="AD18" s="57"/>
      <c r="AE18" s="57"/>
      <c r="AF18" s="57"/>
      <c r="AG18" s="57"/>
      <c r="AH18" s="57"/>
      <c r="AI18" s="57"/>
      <c r="AJ18" s="57"/>
      <c r="AK18" s="136"/>
      <c r="AL18" s="136"/>
      <c r="AM18" s="137"/>
      <c r="AN18" s="137"/>
      <c r="AO18" s="137"/>
      <c r="AP18" s="59"/>
      <c r="AQ18" s="202" t="s">
        <v>317</v>
      </c>
      <c r="AR18" s="202"/>
      <c r="AS18" s="202"/>
      <c r="AT18" s="202"/>
      <c r="AU18" s="58" t="s">
        <v>11</v>
      </c>
      <c r="AV18" s="205">
        <f>AV17/AV4</f>
        <v>1316.3082927039047</v>
      </c>
      <c r="AW18" s="205"/>
      <c r="AX18" s="205"/>
      <c r="AY18" s="205"/>
      <c r="AZ18" s="205"/>
      <c r="BA18" s="205"/>
      <c r="BB18" s="205"/>
      <c r="BC18" s="205"/>
      <c r="BD18" s="205"/>
      <c r="BE18" s="205"/>
      <c r="BF18" s="47"/>
      <c r="BG18" s="51"/>
      <c r="CJ18" s="5" t="s">
        <v>7</v>
      </c>
      <c r="CK18" s="6" t="s">
        <v>40</v>
      </c>
      <c r="CL18" s="7">
        <v>8.48</v>
      </c>
      <c r="CM18" s="4">
        <f t="shared" si="0"/>
        <v>121654.08</v>
      </c>
    </row>
    <row r="19" spans="3:91" x14ac:dyDescent="0.25">
      <c r="C19" s="46"/>
      <c r="D19" s="47"/>
      <c r="E19" s="137"/>
      <c r="F19" s="137"/>
      <c r="G19" s="137"/>
      <c r="H19" s="137"/>
      <c r="I19" s="137"/>
      <c r="J19" s="137"/>
      <c r="K19" s="136"/>
      <c r="L19" s="136"/>
      <c r="M19" s="136"/>
      <c r="N19" s="136"/>
      <c r="O19" s="136"/>
      <c r="P19" s="136"/>
      <c r="Q19" s="136"/>
      <c r="R19" s="136"/>
      <c r="S19" s="136"/>
      <c r="T19" s="136"/>
      <c r="U19" s="136"/>
      <c r="V19" s="136"/>
      <c r="W19" s="136"/>
      <c r="X19" s="136"/>
      <c r="Y19" s="136"/>
      <c r="Z19" s="136"/>
      <c r="AA19" s="136"/>
      <c r="AB19" s="57"/>
      <c r="AC19" s="57"/>
      <c r="AD19" s="57"/>
      <c r="AE19" s="57"/>
      <c r="AF19" s="57"/>
      <c r="AG19" s="57"/>
      <c r="AH19" s="57"/>
      <c r="AI19" s="57"/>
      <c r="AJ19" s="57"/>
      <c r="AK19" s="136"/>
      <c r="AL19" s="136"/>
      <c r="AM19" s="137"/>
      <c r="AN19" s="137"/>
      <c r="AO19" s="137"/>
      <c r="AP19" s="137"/>
      <c r="AQ19" s="137"/>
      <c r="AR19" s="137"/>
      <c r="AS19" s="47"/>
      <c r="AT19" s="47"/>
      <c r="AU19" s="47"/>
      <c r="AV19" s="137"/>
      <c r="AW19" s="137"/>
      <c r="AX19" s="137"/>
      <c r="AY19" s="137"/>
      <c r="AZ19" s="137"/>
      <c r="BA19" s="137"/>
      <c r="BB19" s="137"/>
      <c r="BC19" s="137"/>
      <c r="BD19" s="137"/>
      <c r="BE19" s="137"/>
      <c r="BF19" s="47"/>
      <c r="BG19" s="51"/>
      <c r="CJ19" s="5" t="s">
        <v>41</v>
      </c>
      <c r="CK19" s="6" t="s">
        <v>42</v>
      </c>
      <c r="CL19" s="7">
        <v>7.27</v>
      </c>
      <c r="CM19" s="4">
        <f t="shared" si="0"/>
        <v>104295.42</v>
      </c>
    </row>
    <row r="20" spans="3:91" x14ac:dyDescent="0.25">
      <c r="C20" s="46"/>
      <c r="D20" s="47"/>
      <c r="E20" s="137"/>
      <c r="F20" s="137"/>
      <c r="G20" s="137"/>
      <c r="H20" s="137"/>
      <c r="I20" s="137"/>
      <c r="J20" s="137"/>
      <c r="K20" s="136"/>
      <c r="L20" s="136"/>
      <c r="M20" s="136"/>
      <c r="N20" s="136"/>
      <c r="O20" s="136"/>
      <c r="P20" s="136"/>
      <c r="Q20" s="136"/>
      <c r="R20" s="136"/>
      <c r="S20" s="136"/>
      <c r="T20" s="136"/>
      <c r="U20" s="136"/>
      <c r="V20" s="136"/>
      <c r="W20" s="136"/>
      <c r="X20" s="136"/>
      <c r="Y20" s="136"/>
      <c r="Z20" s="136"/>
      <c r="AA20" s="136"/>
      <c r="AB20" s="57"/>
      <c r="AC20" s="57"/>
      <c r="AD20" s="57"/>
      <c r="AE20" s="57"/>
      <c r="AF20" s="57"/>
      <c r="AG20" s="57"/>
      <c r="AH20" s="57"/>
      <c r="AI20" s="57"/>
      <c r="AJ20" s="57"/>
      <c r="AK20" s="136"/>
      <c r="AL20" s="136"/>
      <c r="AM20" s="137"/>
      <c r="AN20" s="137"/>
      <c r="AO20" s="137"/>
      <c r="AP20" s="137"/>
      <c r="AQ20" s="137"/>
      <c r="AR20" s="137"/>
      <c r="AS20" s="47"/>
      <c r="AT20" s="47"/>
      <c r="AU20" s="47"/>
      <c r="AV20" s="137"/>
      <c r="AW20" s="137"/>
      <c r="AX20" s="137"/>
      <c r="AY20" s="137"/>
      <c r="AZ20" s="137"/>
      <c r="BA20" s="137"/>
      <c r="BB20" s="137"/>
      <c r="BC20" s="137"/>
      <c r="BD20" s="137"/>
      <c r="BE20" s="137"/>
      <c r="BF20" s="47"/>
      <c r="BG20" s="51"/>
      <c r="CJ20" s="5" t="s">
        <v>43</v>
      </c>
      <c r="CK20" s="6" t="s">
        <v>44</v>
      </c>
      <c r="CL20" s="7">
        <v>7.63</v>
      </c>
      <c r="CM20" s="4">
        <f t="shared" si="0"/>
        <v>109459.98</v>
      </c>
    </row>
    <row r="21" spans="3:91" ht="17.25" thickBot="1" x14ac:dyDescent="0.3">
      <c r="C21" s="60"/>
      <c r="D21" s="61"/>
      <c r="E21" s="61"/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/>
      <c r="BA21" s="61"/>
      <c r="BB21" s="61"/>
      <c r="BC21" s="61"/>
      <c r="BD21" s="61"/>
      <c r="BE21" s="61"/>
      <c r="BF21" s="61"/>
      <c r="BG21" s="62"/>
      <c r="CJ21" s="5" t="s">
        <v>45</v>
      </c>
      <c r="CK21" s="6" t="s">
        <v>46</v>
      </c>
      <c r="CL21" s="7">
        <v>9.5583270598076133</v>
      </c>
      <c r="CM21" s="4">
        <f t="shared" si="0"/>
        <v>137123.76</v>
      </c>
    </row>
    <row r="22" spans="3:91" x14ac:dyDescent="0.25">
      <c r="CJ22" s="5" t="s">
        <v>47</v>
      </c>
      <c r="CK22" s="6" t="s">
        <v>48</v>
      </c>
      <c r="CL22" s="7">
        <v>6.66</v>
      </c>
      <c r="CM22" s="4">
        <f t="shared" si="0"/>
        <v>95544.36</v>
      </c>
    </row>
    <row r="23" spans="3:91" ht="17.25" thickBot="1" x14ac:dyDescent="0.3">
      <c r="CJ23" s="5" t="s">
        <v>49</v>
      </c>
      <c r="CK23" s="9" t="s">
        <v>50</v>
      </c>
      <c r="CL23" s="7">
        <v>12.14</v>
      </c>
      <c r="CM23" s="4">
        <f t="shared" si="0"/>
        <v>174160.44</v>
      </c>
    </row>
    <row r="24" spans="3:91" x14ac:dyDescent="0.25">
      <c r="C24" s="43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L24" s="44"/>
      <c r="AM24" s="44"/>
      <c r="AN24" s="44"/>
      <c r="AO24" s="44"/>
      <c r="AP24" s="44"/>
      <c r="AQ24" s="44"/>
      <c r="AR24" s="44"/>
      <c r="AS24" s="44"/>
      <c r="AT24" s="44"/>
      <c r="AU24" s="44"/>
      <c r="AV24" s="44"/>
      <c r="AW24" s="44"/>
      <c r="AX24" s="44"/>
      <c r="AY24" s="44"/>
      <c r="AZ24" s="44"/>
      <c r="BA24" s="44"/>
      <c r="BB24" s="44"/>
      <c r="BC24" s="44"/>
      <c r="BD24" s="44"/>
      <c r="BE24" s="44"/>
      <c r="BF24" s="44"/>
      <c r="BG24" s="45"/>
      <c r="CJ24" s="5" t="s">
        <v>51</v>
      </c>
      <c r="CK24" s="6" t="s">
        <v>52</v>
      </c>
      <c r="CL24" s="8">
        <v>16.57</v>
      </c>
      <c r="CM24" s="4">
        <f t="shared" si="0"/>
        <v>237713.22</v>
      </c>
    </row>
    <row r="25" spans="3:91" x14ac:dyDescent="0.25">
      <c r="C25" s="46"/>
      <c r="D25" s="47"/>
      <c r="E25" s="196" t="s">
        <v>0</v>
      </c>
      <c r="F25" s="196"/>
      <c r="G25" s="196"/>
      <c r="H25" s="196"/>
      <c r="I25" s="196"/>
      <c r="J25" s="142" t="s">
        <v>11</v>
      </c>
      <c r="K25" s="196" t="s">
        <v>326</v>
      </c>
      <c r="L25" s="196"/>
      <c r="M25" s="196"/>
      <c r="N25" s="196"/>
      <c r="O25" s="196"/>
      <c r="P25" s="196"/>
      <c r="Q25" s="196"/>
      <c r="R25" s="196"/>
      <c r="S25" s="196"/>
      <c r="T25" s="196"/>
      <c r="U25" s="196"/>
      <c r="V25" s="142"/>
      <c r="W25" s="142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142"/>
      <c r="AI25" s="50"/>
      <c r="AJ25" s="50"/>
      <c r="AK25" s="50"/>
      <c r="AL25" s="50"/>
      <c r="AM25" s="196" t="s">
        <v>3</v>
      </c>
      <c r="AN25" s="196"/>
      <c r="AO25" s="196"/>
      <c r="AP25" s="196"/>
      <c r="AQ25" s="196"/>
      <c r="AR25" s="196"/>
      <c r="AS25" s="196"/>
      <c r="AT25" s="196"/>
      <c r="AU25" s="142" t="s">
        <v>11</v>
      </c>
      <c r="AV25" s="197">
        <v>480.3</v>
      </c>
      <c r="AW25" s="197"/>
      <c r="AX25" s="197"/>
      <c r="AY25" s="197"/>
      <c r="AZ25" s="142" t="s">
        <v>319</v>
      </c>
      <c r="BA25" s="142"/>
      <c r="BB25" s="142"/>
      <c r="BC25" s="142"/>
      <c r="BD25" s="142"/>
      <c r="BE25" s="142"/>
      <c r="BF25" s="47"/>
      <c r="BG25" s="51"/>
      <c r="CJ25" s="5"/>
      <c r="CK25" s="6"/>
      <c r="CL25" s="8"/>
      <c r="CM25" s="4"/>
    </row>
    <row r="26" spans="3:91" x14ac:dyDescent="0.25">
      <c r="C26" s="46"/>
      <c r="D26" s="47"/>
      <c r="E26" s="196" t="s">
        <v>322</v>
      </c>
      <c r="F26" s="196"/>
      <c r="G26" s="196"/>
      <c r="H26" s="196"/>
      <c r="I26" s="196"/>
      <c r="J26" s="142" t="s">
        <v>11</v>
      </c>
      <c r="K26" s="196" t="s">
        <v>640</v>
      </c>
      <c r="L26" s="196"/>
      <c r="M26" s="196"/>
      <c r="N26" s="196"/>
      <c r="O26" s="196"/>
      <c r="P26" s="196"/>
      <c r="Q26" s="196"/>
      <c r="R26" s="196"/>
      <c r="S26" s="196"/>
      <c r="T26" s="196"/>
      <c r="U26" s="196"/>
      <c r="V26" s="196"/>
      <c r="W26" s="142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142"/>
      <c r="AI26" s="50"/>
      <c r="AJ26" s="50"/>
      <c r="AK26" s="50"/>
      <c r="AL26" s="50"/>
      <c r="AM26" s="196" t="s">
        <v>4</v>
      </c>
      <c r="AN26" s="196"/>
      <c r="AO26" s="196"/>
      <c r="AP26" s="196"/>
      <c r="AQ26" s="196"/>
      <c r="AR26" s="196"/>
      <c r="AS26" s="196"/>
      <c r="AT26" s="196"/>
      <c r="AU26" s="142" t="s">
        <v>11</v>
      </c>
      <c r="AV26" s="196">
        <v>2100</v>
      </c>
      <c r="AW26" s="196"/>
      <c r="AX26" s="196"/>
      <c r="AY26" s="196"/>
      <c r="AZ26" s="142" t="s">
        <v>320</v>
      </c>
      <c r="BA26" s="142"/>
      <c r="BB26" s="142"/>
      <c r="BC26" s="142"/>
      <c r="BD26" s="142"/>
      <c r="BE26" s="142"/>
      <c r="BF26" s="47"/>
      <c r="BG26" s="51"/>
      <c r="CJ26" s="5" t="s">
        <v>53</v>
      </c>
      <c r="CK26" s="9" t="s">
        <v>54</v>
      </c>
      <c r="CL26" s="7">
        <v>24.42</v>
      </c>
      <c r="CM26" s="4">
        <f t="shared" si="0"/>
        <v>350329.32</v>
      </c>
    </row>
    <row r="27" spans="3:91" x14ac:dyDescent="0.25">
      <c r="C27" s="46"/>
      <c r="D27" s="47"/>
      <c r="E27" s="196" t="s">
        <v>1</v>
      </c>
      <c r="F27" s="196"/>
      <c r="G27" s="196"/>
      <c r="H27" s="196"/>
      <c r="I27" s="196"/>
      <c r="J27" s="142" t="s">
        <v>11</v>
      </c>
      <c r="K27" s="196" t="s">
        <v>639</v>
      </c>
      <c r="L27" s="196"/>
      <c r="M27" s="196"/>
      <c r="N27" s="196"/>
      <c r="O27" s="196"/>
      <c r="P27" s="196"/>
      <c r="Q27" s="196"/>
      <c r="R27" s="196"/>
      <c r="S27" s="196"/>
      <c r="T27" s="196"/>
      <c r="U27" s="196"/>
      <c r="V27" s="142"/>
      <c r="W27" s="142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142"/>
      <c r="AI27" s="50"/>
      <c r="AJ27" s="50"/>
      <c r="AK27" s="50"/>
      <c r="AL27" s="50"/>
      <c r="AM27" s="196"/>
      <c r="AN27" s="196"/>
      <c r="AO27" s="196"/>
      <c r="AP27" s="196"/>
      <c r="AQ27" s="196"/>
      <c r="AR27" s="196"/>
      <c r="AS27" s="196"/>
      <c r="AT27" s="196"/>
      <c r="AU27" s="142"/>
      <c r="AV27" s="198"/>
      <c r="AW27" s="198"/>
      <c r="AX27" s="198"/>
      <c r="AY27" s="198"/>
      <c r="AZ27" s="142"/>
      <c r="BA27" s="142"/>
      <c r="BB27" s="142"/>
      <c r="BC27" s="142"/>
      <c r="BD27" s="142"/>
      <c r="BE27" s="142"/>
      <c r="BF27" s="47"/>
      <c r="BG27" s="51"/>
      <c r="CJ27" s="5" t="s">
        <v>55</v>
      </c>
      <c r="CK27" s="6" t="s">
        <v>56</v>
      </c>
      <c r="CL27" s="8">
        <v>19.260000000000002</v>
      </c>
      <c r="CM27" s="4">
        <f t="shared" si="0"/>
        <v>276303.96000000002</v>
      </c>
    </row>
    <row r="28" spans="3:91" x14ac:dyDescent="0.25">
      <c r="C28" s="46"/>
      <c r="D28" s="47"/>
      <c r="E28" s="196" t="s">
        <v>2</v>
      </c>
      <c r="F28" s="196"/>
      <c r="G28" s="196"/>
      <c r="H28" s="196"/>
      <c r="I28" s="196"/>
      <c r="J28" s="142" t="s">
        <v>11</v>
      </c>
      <c r="K28" s="196" t="s">
        <v>337</v>
      </c>
      <c r="L28" s="196"/>
      <c r="M28" s="196"/>
      <c r="N28" s="196"/>
      <c r="O28" s="196"/>
      <c r="P28" s="196"/>
      <c r="Q28" s="196"/>
      <c r="R28" s="196"/>
      <c r="S28" s="196"/>
      <c r="T28" s="196"/>
      <c r="U28" s="196"/>
      <c r="V28" s="142"/>
      <c r="W28" s="142"/>
      <c r="X28" s="142"/>
      <c r="Y28" s="142"/>
      <c r="Z28" s="142"/>
      <c r="AA28" s="142"/>
      <c r="AB28" s="142"/>
      <c r="AC28" s="142"/>
      <c r="AD28" s="142"/>
      <c r="AE28" s="142"/>
      <c r="AF28" s="142"/>
      <c r="AG28" s="142"/>
      <c r="AH28" s="142"/>
      <c r="AI28" s="142"/>
      <c r="AJ28" s="142"/>
      <c r="AK28" s="142"/>
      <c r="AL28" s="142"/>
      <c r="AM28" s="196"/>
      <c r="AN28" s="196"/>
      <c r="AO28" s="196"/>
      <c r="AP28" s="196"/>
      <c r="AQ28" s="196"/>
      <c r="AR28" s="196"/>
      <c r="AS28" s="196"/>
      <c r="AT28" s="196"/>
      <c r="AU28" s="142"/>
      <c r="AV28" s="142"/>
      <c r="AW28" s="142"/>
      <c r="AX28" s="142"/>
      <c r="AY28" s="142"/>
      <c r="AZ28" s="142"/>
      <c r="BA28" s="142"/>
      <c r="BB28" s="142"/>
      <c r="BC28" s="142"/>
      <c r="BD28" s="142"/>
      <c r="BE28" s="142"/>
      <c r="BF28" s="47"/>
      <c r="BG28" s="51"/>
      <c r="CJ28" s="5" t="s">
        <v>57</v>
      </c>
      <c r="CK28" s="6" t="s">
        <v>58</v>
      </c>
      <c r="CL28" s="8">
        <v>16.22</v>
      </c>
      <c r="CM28" s="4">
        <f t="shared" si="0"/>
        <v>232692.12</v>
      </c>
    </row>
    <row r="29" spans="3:91" x14ac:dyDescent="0.25">
      <c r="C29" s="46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  <c r="AU29" s="47"/>
      <c r="AV29" s="47"/>
      <c r="AW29" s="47"/>
      <c r="AX29" s="47"/>
      <c r="AY29" s="47"/>
      <c r="AZ29" s="47"/>
      <c r="BA29" s="47"/>
      <c r="BB29" s="47"/>
      <c r="BC29" s="47"/>
      <c r="BD29" s="47"/>
      <c r="BE29" s="47"/>
      <c r="BF29" s="47"/>
      <c r="BG29" s="51"/>
      <c r="CJ29" s="5" t="s">
        <v>59</v>
      </c>
      <c r="CK29" s="6" t="s">
        <v>60</v>
      </c>
      <c r="CL29" s="8">
        <v>21.41</v>
      </c>
      <c r="CM29" s="4">
        <f t="shared" si="0"/>
        <v>307147.86</v>
      </c>
    </row>
    <row r="30" spans="3:91" x14ac:dyDescent="0.25">
      <c r="C30" s="46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  <c r="AU30" s="47"/>
      <c r="AV30" s="47"/>
      <c r="AW30" s="47"/>
      <c r="AX30" s="47"/>
      <c r="AY30" s="47"/>
      <c r="AZ30" s="47"/>
      <c r="BA30" s="47"/>
      <c r="BB30" s="47"/>
      <c r="BC30" s="47"/>
      <c r="BD30" s="47"/>
      <c r="BE30" s="47"/>
      <c r="BF30" s="47"/>
      <c r="BG30" s="51"/>
      <c r="CJ30" s="5" t="s">
        <v>61</v>
      </c>
      <c r="CK30" s="6" t="s">
        <v>62</v>
      </c>
      <c r="CL30" s="7">
        <v>17.59</v>
      </c>
      <c r="CM30" s="4">
        <f t="shared" si="0"/>
        <v>252346.13999999998</v>
      </c>
    </row>
    <row r="31" spans="3:91" x14ac:dyDescent="0.25">
      <c r="C31" s="46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7"/>
      <c r="AZ31" s="47"/>
      <c r="BA31" s="47"/>
      <c r="BB31" s="47"/>
      <c r="BC31" s="47"/>
      <c r="BD31" s="47"/>
      <c r="BE31" s="47"/>
      <c r="BF31" s="47"/>
      <c r="BG31" s="51"/>
      <c r="CJ31" s="5" t="s">
        <v>63</v>
      </c>
      <c r="CK31" s="6" t="s">
        <v>64</v>
      </c>
      <c r="CL31" s="7">
        <v>8.936572563780846</v>
      </c>
      <c r="CM31" s="4">
        <f t="shared" si="0"/>
        <v>128204.07000000002</v>
      </c>
    </row>
    <row r="32" spans="3:91" x14ac:dyDescent="0.25">
      <c r="C32" s="46"/>
      <c r="D32" s="47"/>
      <c r="E32" s="208" t="s">
        <v>49</v>
      </c>
      <c r="F32" s="209"/>
      <c r="G32" s="209"/>
      <c r="H32" s="209"/>
      <c r="I32" s="209"/>
      <c r="J32" s="209"/>
      <c r="K32" s="210" t="str">
        <f t="shared" ref="K32" si="3">VLOOKUP(E32,$CJ$1:$CM$1003,2,FALSE)</f>
        <v>AVITERA BRILLIANT YELLOW SE</v>
      </c>
      <c r="L32" s="210"/>
      <c r="M32" s="210"/>
      <c r="N32" s="210"/>
      <c r="O32" s="210"/>
      <c r="P32" s="210"/>
      <c r="Q32" s="210"/>
      <c r="R32" s="210"/>
      <c r="S32" s="210"/>
      <c r="T32" s="210"/>
      <c r="U32" s="210"/>
      <c r="V32" s="210"/>
      <c r="W32" s="210"/>
      <c r="X32" s="210"/>
      <c r="Y32" s="139"/>
      <c r="Z32" s="139"/>
      <c r="AA32" s="139"/>
      <c r="AB32" s="211">
        <v>5.76</v>
      </c>
      <c r="AC32" s="211"/>
      <c r="AD32" s="211"/>
      <c r="AE32" s="211"/>
      <c r="AF32" s="211"/>
      <c r="AG32" s="211"/>
      <c r="AH32" s="211"/>
      <c r="AI32" s="211"/>
      <c r="AJ32" s="211"/>
      <c r="AK32" s="210" t="s">
        <v>315</v>
      </c>
      <c r="AL32" s="210"/>
      <c r="AM32" s="212">
        <v>2766.56</v>
      </c>
      <c r="AN32" s="212"/>
      <c r="AO32" s="212"/>
      <c r="AP32" s="212"/>
      <c r="AQ32" s="212"/>
      <c r="AR32" s="212"/>
      <c r="AS32" s="52" t="s">
        <v>316</v>
      </c>
      <c r="AT32" s="52"/>
      <c r="AU32" s="213">
        <f>(AM32*VLOOKUP(E32,$CJ$1:$CM$1003,4,FALSE))/1000</f>
        <v>481825.30688639998</v>
      </c>
      <c r="AV32" s="213"/>
      <c r="AW32" s="213"/>
      <c r="AX32" s="213"/>
      <c r="AY32" s="213"/>
      <c r="AZ32" s="213"/>
      <c r="BA32" s="213"/>
      <c r="BB32" s="213"/>
      <c r="BC32" s="213"/>
      <c r="BD32" s="213"/>
      <c r="BE32" s="214"/>
      <c r="BF32" s="47"/>
      <c r="BG32" s="51"/>
      <c r="CJ32" s="5" t="s">
        <v>65</v>
      </c>
      <c r="CK32" s="6" t="s">
        <v>66</v>
      </c>
      <c r="CL32" s="7">
        <v>8.3867837724801344</v>
      </c>
      <c r="CM32" s="4">
        <f t="shared" si="0"/>
        <v>120316.8</v>
      </c>
    </row>
    <row r="33" spans="3:91" x14ac:dyDescent="0.25">
      <c r="C33" s="46"/>
      <c r="D33" s="47"/>
      <c r="E33" s="223" t="s">
        <v>5</v>
      </c>
      <c r="F33" s="224"/>
      <c r="G33" s="224"/>
      <c r="H33" s="224"/>
      <c r="I33" s="224"/>
      <c r="J33" s="224"/>
      <c r="K33" s="54" t="str">
        <f>VLOOKUP(E33,$CJ$1:$CM$1003,2,FALSE)</f>
        <v>NOVACRON YELLOW S-3R</v>
      </c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193"/>
      <c r="Z33" s="193"/>
      <c r="AA33" s="193"/>
      <c r="AB33" s="226">
        <v>7.8</v>
      </c>
      <c r="AC33" s="226"/>
      <c r="AD33" s="226"/>
      <c r="AE33" s="226"/>
      <c r="AF33" s="226"/>
      <c r="AG33" s="226"/>
      <c r="AH33" s="226"/>
      <c r="AI33" s="226"/>
      <c r="AJ33" s="226"/>
      <c r="AK33" s="225" t="s">
        <v>315</v>
      </c>
      <c r="AL33" s="225"/>
      <c r="AM33" s="227">
        <v>3746.38</v>
      </c>
      <c r="AN33" s="227"/>
      <c r="AO33" s="227"/>
      <c r="AP33" s="227"/>
      <c r="AQ33" s="227"/>
      <c r="AR33" s="227"/>
      <c r="AS33" s="54" t="s">
        <v>316</v>
      </c>
      <c r="AT33" s="54"/>
      <c r="AU33" s="228">
        <f t="shared" ref="AU33:AU36" si="4">(AM33*VLOOKUP(E33,$CJ$1:$CM$1003,4,FALSE))/1000</f>
        <v>363857.49183960003</v>
      </c>
      <c r="AV33" s="228"/>
      <c r="AW33" s="228"/>
      <c r="AX33" s="228"/>
      <c r="AY33" s="228"/>
      <c r="AZ33" s="228"/>
      <c r="BA33" s="228"/>
      <c r="BB33" s="228"/>
      <c r="BC33" s="228"/>
      <c r="BD33" s="228"/>
      <c r="BE33" s="229"/>
      <c r="BF33" s="47"/>
      <c r="BG33" s="51"/>
      <c r="CJ33" s="5" t="s">
        <v>67</v>
      </c>
      <c r="CK33" s="6" t="s">
        <v>68</v>
      </c>
      <c r="CL33" s="8">
        <v>7.34</v>
      </c>
      <c r="CM33" s="4">
        <f t="shared" si="0"/>
        <v>105299.64</v>
      </c>
    </row>
    <row r="34" spans="3:91" x14ac:dyDescent="0.25">
      <c r="C34" s="46"/>
      <c r="D34" s="47"/>
      <c r="E34" s="216" t="s">
        <v>8</v>
      </c>
      <c r="F34" s="217"/>
      <c r="G34" s="217"/>
      <c r="H34" s="217"/>
      <c r="I34" s="217"/>
      <c r="J34" s="217"/>
      <c r="K34" s="218" t="str">
        <f t="shared" ref="K34:K36" si="5">VLOOKUP(E34,$CJ$1:$CM$1003,2,FALSE)</f>
        <v>FIMBIL EAS 40 NEW</v>
      </c>
      <c r="L34" s="218"/>
      <c r="M34" s="218"/>
      <c r="N34" s="218"/>
      <c r="O34" s="218"/>
      <c r="P34" s="218"/>
      <c r="Q34" s="218"/>
      <c r="R34" s="218"/>
      <c r="S34" s="218"/>
      <c r="T34" s="218"/>
      <c r="U34" s="218"/>
      <c r="V34" s="218"/>
      <c r="W34" s="218"/>
      <c r="X34" s="218"/>
      <c r="Y34" s="192"/>
      <c r="Z34" s="192"/>
      <c r="AA34" s="192"/>
      <c r="AB34" s="219">
        <v>4</v>
      </c>
      <c r="AC34" s="219"/>
      <c r="AD34" s="219"/>
      <c r="AE34" s="219"/>
      <c r="AF34" s="219"/>
      <c r="AG34" s="219"/>
      <c r="AH34" s="219"/>
      <c r="AI34" s="219"/>
      <c r="AJ34" s="219"/>
      <c r="AK34" s="218" t="s">
        <v>315</v>
      </c>
      <c r="AL34" s="218"/>
      <c r="AM34" s="248">
        <v>1921.22</v>
      </c>
      <c r="AN34" s="248"/>
      <c r="AO34" s="248"/>
      <c r="AP34" s="248"/>
      <c r="AQ34" s="248"/>
      <c r="AR34" s="248"/>
      <c r="AS34" s="55" t="s">
        <v>316</v>
      </c>
      <c r="AT34" s="55"/>
      <c r="AU34" s="221">
        <f t="shared" si="4"/>
        <v>39631.195130799999</v>
      </c>
      <c r="AV34" s="221"/>
      <c r="AW34" s="221"/>
      <c r="AX34" s="221"/>
      <c r="AY34" s="221"/>
      <c r="AZ34" s="221"/>
      <c r="BA34" s="221"/>
      <c r="BB34" s="221"/>
      <c r="BC34" s="221"/>
      <c r="BD34" s="221"/>
      <c r="BE34" s="222"/>
      <c r="BF34" s="47"/>
      <c r="BG34" s="51"/>
      <c r="CJ34" s="5" t="s">
        <v>69</v>
      </c>
      <c r="CK34" s="6" t="s">
        <v>70</v>
      </c>
      <c r="CL34" s="8">
        <v>13.47</v>
      </c>
      <c r="CM34" s="4">
        <f t="shared" si="0"/>
        <v>193240.62</v>
      </c>
    </row>
    <row r="35" spans="3:91" x14ac:dyDescent="0.25">
      <c r="C35" s="46"/>
      <c r="D35" s="47"/>
      <c r="E35" s="200" t="s">
        <v>183</v>
      </c>
      <c r="F35" s="201"/>
      <c r="G35" s="201"/>
      <c r="H35" s="201"/>
      <c r="I35" s="201"/>
      <c r="J35" s="201"/>
      <c r="K35" s="202" t="str">
        <f t="shared" si="5"/>
        <v>CAUSTIC SODA LIQ</v>
      </c>
      <c r="L35" s="202"/>
      <c r="M35" s="202"/>
      <c r="N35" s="202"/>
      <c r="O35" s="202"/>
      <c r="P35" s="202"/>
      <c r="Q35" s="202"/>
      <c r="R35" s="202"/>
      <c r="S35" s="202"/>
      <c r="T35" s="202"/>
      <c r="U35" s="202"/>
      <c r="V35" s="202"/>
      <c r="W35" s="202"/>
      <c r="X35" s="202"/>
      <c r="Y35" s="136"/>
      <c r="Z35" s="136"/>
      <c r="AA35" s="136"/>
      <c r="AB35" s="203">
        <v>6</v>
      </c>
      <c r="AC35" s="203"/>
      <c r="AD35" s="203"/>
      <c r="AE35" s="203"/>
      <c r="AF35" s="203"/>
      <c r="AG35" s="203"/>
      <c r="AH35" s="203"/>
      <c r="AI35" s="203"/>
      <c r="AJ35" s="203"/>
      <c r="AK35" s="202" t="s">
        <v>315</v>
      </c>
      <c r="AL35" s="202"/>
      <c r="AM35" s="204">
        <v>2881.83</v>
      </c>
      <c r="AN35" s="204"/>
      <c r="AO35" s="204"/>
      <c r="AP35" s="204"/>
      <c r="AQ35" s="204"/>
      <c r="AR35" s="204"/>
      <c r="AS35" s="47" t="s">
        <v>316</v>
      </c>
      <c r="AT35" s="47"/>
      <c r="AU35" s="205">
        <f t="shared" si="4"/>
        <v>24631.001009999996</v>
      </c>
      <c r="AV35" s="205"/>
      <c r="AW35" s="205"/>
      <c r="AX35" s="205"/>
      <c r="AY35" s="205"/>
      <c r="AZ35" s="205"/>
      <c r="BA35" s="205"/>
      <c r="BB35" s="205"/>
      <c r="BC35" s="205"/>
      <c r="BD35" s="205"/>
      <c r="BE35" s="206"/>
      <c r="BF35" s="47"/>
      <c r="BG35" s="51"/>
      <c r="CJ35" s="10" t="s">
        <v>71</v>
      </c>
      <c r="CK35" s="6" t="s">
        <v>72</v>
      </c>
      <c r="CL35" s="7">
        <v>6.66</v>
      </c>
      <c r="CM35" s="4">
        <f t="shared" si="0"/>
        <v>95544.36</v>
      </c>
    </row>
    <row r="36" spans="3:91" x14ac:dyDescent="0.25">
      <c r="C36" s="46"/>
      <c r="D36" s="47"/>
      <c r="E36" s="223" t="s">
        <v>10</v>
      </c>
      <c r="F36" s="224"/>
      <c r="G36" s="224"/>
      <c r="H36" s="224"/>
      <c r="I36" s="224"/>
      <c r="J36" s="224"/>
      <c r="K36" s="225" t="str">
        <f t="shared" si="5"/>
        <v>SODA ASH</v>
      </c>
      <c r="L36" s="225"/>
      <c r="M36" s="225"/>
      <c r="N36" s="225"/>
      <c r="O36" s="225"/>
      <c r="P36" s="225"/>
      <c r="Q36" s="225"/>
      <c r="R36" s="225"/>
      <c r="S36" s="225"/>
      <c r="T36" s="225"/>
      <c r="U36" s="225"/>
      <c r="V36" s="225"/>
      <c r="W36" s="225"/>
      <c r="X36" s="225"/>
      <c r="Y36" s="138"/>
      <c r="Z36" s="138"/>
      <c r="AA36" s="138"/>
      <c r="AB36" s="226">
        <v>20</v>
      </c>
      <c r="AC36" s="226"/>
      <c r="AD36" s="226"/>
      <c r="AE36" s="226"/>
      <c r="AF36" s="226"/>
      <c r="AG36" s="226"/>
      <c r="AH36" s="226"/>
      <c r="AI36" s="226"/>
      <c r="AJ36" s="226"/>
      <c r="AK36" s="225" t="s">
        <v>315</v>
      </c>
      <c r="AL36" s="225"/>
      <c r="AM36" s="227">
        <v>9606.1</v>
      </c>
      <c r="AN36" s="227"/>
      <c r="AO36" s="227"/>
      <c r="AP36" s="227"/>
      <c r="AQ36" s="227"/>
      <c r="AR36" s="227"/>
      <c r="AS36" s="54" t="s">
        <v>316</v>
      </c>
      <c r="AT36" s="54"/>
      <c r="AU36" s="228">
        <f t="shared" si="4"/>
        <v>85302.168000000005</v>
      </c>
      <c r="AV36" s="228"/>
      <c r="AW36" s="228"/>
      <c r="AX36" s="228"/>
      <c r="AY36" s="228"/>
      <c r="AZ36" s="228"/>
      <c r="BA36" s="228"/>
      <c r="BB36" s="228"/>
      <c r="BC36" s="228"/>
      <c r="BD36" s="228"/>
      <c r="BE36" s="229"/>
      <c r="BF36" s="47"/>
      <c r="BG36" s="51"/>
      <c r="CJ36" s="10" t="s">
        <v>73</v>
      </c>
      <c r="CK36" s="6" t="s">
        <v>74</v>
      </c>
      <c r="CL36" s="7">
        <v>10.055604349644501</v>
      </c>
      <c r="CM36" s="4">
        <f t="shared" si="0"/>
        <v>144257.70000000001</v>
      </c>
    </row>
    <row r="37" spans="3:91" x14ac:dyDescent="0.25">
      <c r="C37" s="46"/>
      <c r="D37" s="47"/>
      <c r="E37" s="137"/>
      <c r="F37" s="137"/>
      <c r="G37" s="137"/>
      <c r="H37" s="137"/>
      <c r="I37" s="137"/>
      <c r="J37" s="137"/>
      <c r="K37" s="136"/>
      <c r="L37" s="136"/>
      <c r="M37" s="136"/>
      <c r="N37" s="136"/>
      <c r="O37" s="136"/>
      <c r="P37" s="136"/>
      <c r="Q37" s="136"/>
      <c r="R37" s="136"/>
      <c r="S37" s="136"/>
      <c r="T37" s="136"/>
      <c r="U37" s="136"/>
      <c r="V37" s="136"/>
      <c r="W37" s="136"/>
      <c r="X37" s="136"/>
      <c r="Y37" s="136"/>
      <c r="Z37" s="136"/>
      <c r="AA37" s="136"/>
      <c r="AB37" s="57"/>
      <c r="AC37" s="57"/>
      <c r="AD37" s="57"/>
      <c r="AE37" s="57"/>
      <c r="AF37" s="57"/>
      <c r="AG37" s="57"/>
      <c r="AH37" s="57"/>
      <c r="AI37" s="57"/>
      <c r="AJ37" s="57"/>
      <c r="AK37" s="136"/>
      <c r="AL37" s="136"/>
      <c r="AM37" s="137"/>
      <c r="AN37" s="137"/>
      <c r="AO37" s="137"/>
      <c r="AP37" s="137"/>
      <c r="AQ37" s="137"/>
      <c r="AR37" s="137"/>
      <c r="AS37" s="47"/>
      <c r="AT37" s="47"/>
      <c r="AU37" s="58"/>
      <c r="AV37" s="58"/>
      <c r="AW37" s="58"/>
      <c r="AX37" s="58"/>
      <c r="AY37" s="58"/>
      <c r="AZ37" s="58"/>
      <c r="BA37" s="58"/>
      <c r="BB37" s="58"/>
      <c r="BC37" s="58"/>
      <c r="BD37" s="58"/>
      <c r="BE37" s="58"/>
      <c r="BF37" s="47"/>
      <c r="BG37" s="51"/>
      <c r="CJ37" s="10" t="s">
        <v>75</v>
      </c>
      <c r="CK37" s="11" t="s">
        <v>76</v>
      </c>
      <c r="CL37" s="7">
        <v>8.91</v>
      </c>
      <c r="CM37" s="4">
        <f t="shared" si="0"/>
        <v>127822.86</v>
      </c>
    </row>
    <row r="38" spans="3:91" x14ac:dyDescent="0.25">
      <c r="C38" s="46"/>
      <c r="D38" s="47"/>
      <c r="E38" s="137"/>
      <c r="F38" s="137"/>
      <c r="G38" s="137"/>
      <c r="H38" s="137"/>
      <c r="I38" s="137"/>
      <c r="J38" s="137"/>
      <c r="K38" s="136"/>
      <c r="L38" s="136"/>
      <c r="M38" s="136"/>
      <c r="N38" s="136"/>
      <c r="O38" s="136"/>
      <c r="P38" s="136"/>
      <c r="Q38" s="136"/>
      <c r="R38" s="136"/>
      <c r="S38" s="136"/>
      <c r="T38" s="136"/>
      <c r="U38" s="136"/>
      <c r="V38" s="136"/>
      <c r="W38" s="136"/>
      <c r="X38" s="136"/>
      <c r="Y38" s="136"/>
      <c r="Z38" s="136"/>
      <c r="AA38" s="136"/>
      <c r="AB38" s="57"/>
      <c r="AC38" s="57"/>
      <c r="AD38" s="57"/>
      <c r="AE38" s="57"/>
      <c r="AF38" s="57"/>
      <c r="AG38" s="57"/>
      <c r="AH38" s="57"/>
      <c r="AI38" s="57"/>
      <c r="AJ38" s="57"/>
      <c r="AK38" s="136"/>
      <c r="AL38" s="136"/>
      <c r="AM38" s="137"/>
      <c r="AN38" s="137"/>
      <c r="AO38" s="137"/>
      <c r="AP38" s="59"/>
      <c r="AQ38" s="230" t="s">
        <v>318</v>
      </c>
      <c r="AR38" s="230"/>
      <c r="AS38" s="230"/>
      <c r="AT38" s="230"/>
      <c r="AU38" s="58" t="s">
        <v>11</v>
      </c>
      <c r="AV38" s="205">
        <f>SUM(AU32:BE36)</f>
        <v>995247.16286680009</v>
      </c>
      <c r="AW38" s="205"/>
      <c r="AX38" s="205"/>
      <c r="AY38" s="205"/>
      <c r="AZ38" s="205"/>
      <c r="BA38" s="205"/>
      <c r="BB38" s="205"/>
      <c r="BC38" s="205"/>
      <c r="BD38" s="205"/>
      <c r="BE38" s="205"/>
      <c r="BF38" s="47"/>
      <c r="BG38" s="51"/>
      <c r="CJ38" s="10" t="s">
        <v>77</v>
      </c>
      <c r="CK38" s="11" t="s">
        <v>78</v>
      </c>
      <c r="CL38" s="8">
        <v>10.63</v>
      </c>
      <c r="CM38" s="4">
        <f t="shared" si="0"/>
        <v>152497.98000000001</v>
      </c>
    </row>
    <row r="39" spans="3:91" x14ac:dyDescent="0.25">
      <c r="C39" s="46"/>
      <c r="D39" s="47"/>
      <c r="E39" s="137"/>
      <c r="F39" s="137"/>
      <c r="G39" s="137"/>
      <c r="H39" s="137"/>
      <c r="I39" s="137"/>
      <c r="J39" s="137"/>
      <c r="K39" s="136"/>
      <c r="L39" s="136"/>
      <c r="M39" s="136"/>
      <c r="N39" s="136"/>
      <c r="O39" s="136"/>
      <c r="P39" s="136"/>
      <c r="Q39" s="136"/>
      <c r="R39" s="136"/>
      <c r="S39" s="136"/>
      <c r="T39" s="136"/>
      <c r="U39" s="136"/>
      <c r="V39" s="136"/>
      <c r="W39" s="136"/>
      <c r="X39" s="136"/>
      <c r="Y39" s="136"/>
      <c r="Z39" s="136"/>
      <c r="AA39" s="136"/>
      <c r="AB39" s="57"/>
      <c r="AC39" s="57"/>
      <c r="AD39" s="57"/>
      <c r="AE39" s="57"/>
      <c r="AF39" s="57"/>
      <c r="AG39" s="57"/>
      <c r="AH39" s="57"/>
      <c r="AI39" s="57"/>
      <c r="AJ39" s="57"/>
      <c r="AK39" s="136"/>
      <c r="AL39" s="136"/>
      <c r="AM39" s="137"/>
      <c r="AN39" s="137"/>
      <c r="AO39" s="137"/>
      <c r="AP39" s="59"/>
      <c r="AQ39" s="202" t="s">
        <v>317</v>
      </c>
      <c r="AR39" s="202"/>
      <c r="AS39" s="202"/>
      <c r="AT39" s="202"/>
      <c r="AU39" s="58" t="s">
        <v>11</v>
      </c>
      <c r="AV39" s="205">
        <f>AV38/AV26</f>
        <v>473.92722041276193</v>
      </c>
      <c r="AW39" s="205"/>
      <c r="AX39" s="205"/>
      <c r="AY39" s="205"/>
      <c r="AZ39" s="205"/>
      <c r="BA39" s="205"/>
      <c r="BB39" s="205"/>
      <c r="BC39" s="205"/>
      <c r="BD39" s="205"/>
      <c r="BE39" s="205"/>
      <c r="BF39" s="47"/>
      <c r="BG39" s="51"/>
      <c r="CJ39" s="10" t="s">
        <v>79</v>
      </c>
      <c r="CK39" s="11" t="s">
        <v>80</v>
      </c>
      <c r="CL39" s="8">
        <v>19.899999999999999</v>
      </c>
      <c r="CM39" s="4">
        <f t="shared" si="0"/>
        <v>285485.39999999997</v>
      </c>
    </row>
    <row r="40" spans="3:91" x14ac:dyDescent="0.25">
      <c r="C40" s="46"/>
      <c r="D40" s="47"/>
      <c r="E40" s="137"/>
      <c r="F40" s="137"/>
      <c r="G40" s="137"/>
      <c r="H40" s="137"/>
      <c r="I40" s="137"/>
      <c r="J40" s="137"/>
      <c r="K40" s="136"/>
      <c r="L40" s="136"/>
      <c r="M40" s="136"/>
      <c r="N40" s="136"/>
      <c r="O40" s="136"/>
      <c r="P40" s="136"/>
      <c r="Q40" s="136"/>
      <c r="R40" s="136"/>
      <c r="S40" s="136"/>
      <c r="T40" s="136"/>
      <c r="U40" s="136"/>
      <c r="V40" s="136"/>
      <c r="W40" s="136"/>
      <c r="X40" s="136"/>
      <c r="Y40" s="136"/>
      <c r="Z40" s="136"/>
      <c r="AA40" s="136"/>
      <c r="AB40" s="57"/>
      <c r="AC40" s="57"/>
      <c r="AD40" s="57"/>
      <c r="AE40" s="57"/>
      <c r="AF40" s="57"/>
      <c r="AG40" s="57"/>
      <c r="AH40" s="57"/>
      <c r="AI40" s="57"/>
      <c r="AJ40" s="57"/>
      <c r="AK40" s="136"/>
      <c r="AL40" s="136"/>
      <c r="AM40" s="137"/>
      <c r="AN40" s="137"/>
      <c r="AO40" s="137"/>
      <c r="AP40" s="137"/>
      <c r="AQ40" s="137"/>
      <c r="AR40" s="137"/>
      <c r="AS40" s="47"/>
      <c r="AT40" s="47"/>
      <c r="AU40" s="47"/>
      <c r="AV40" s="137"/>
      <c r="AW40" s="137"/>
      <c r="AX40" s="137"/>
      <c r="AY40" s="137"/>
      <c r="AZ40" s="137"/>
      <c r="BA40" s="137"/>
      <c r="BB40" s="137"/>
      <c r="BC40" s="137"/>
      <c r="BD40" s="137"/>
      <c r="BE40" s="137"/>
      <c r="BF40" s="47"/>
      <c r="BG40" s="51"/>
      <c r="CJ40" s="10" t="s">
        <v>81</v>
      </c>
      <c r="CK40" s="11" t="s">
        <v>82</v>
      </c>
      <c r="CL40" s="8">
        <v>13.35</v>
      </c>
      <c r="CM40" s="4">
        <f t="shared" si="0"/>
        <v>191519.1</v>
      </c>
    </row>
    <row r="41" spans="3:91" x14ac:dyDescent="0.25">
      <c r="C41" s="46"/>
      <c r="D41" s="47"/>
      <c r="E41" s="137"/>
      <c r="F41" s="137"/>
      <c r="G41" s="137"/>
      <c r="H41" s="137"/>
      <c r="I41" s="137"/>
      <c r="J41" s="137"/>
      <c r="K41" s="136"/>
      <c r="L41" s="136"/>
      <c r="M41" s="136"/>
      <c r="N41" s="136"/>
      <c r="O41" s="136"/>
      <c r="P41" s="136"/>
      <c r="Q41" s="136"/>
      <c r="R41" s="136"/>
      <c r="S41" s="136"/>
      <c r="T41" s="136"/>
      <c r="U41" s="136"/>
      <c r="V41" s="136"/>
      <c r="W41" s="136"/>
      <c r="X41" s="136"/>
      <c r="Y41" s="136"/>
      <c r="Z41" s="136"/>
      <c r="AA41" s="136"/>
      <c r="AB41" s="57"/>
      <c r="AC41" s="57"/>
      <c r="AD41" s="57"/>
      <c r="AE41" s="57"/>
      <c r="AF41" s="57"/>
      <c r="AG41" s="57"/>
      <c r="AH41" s="57"/>
      <c r="AI41" s="57"/>
      <c r="AJ41" s="57"/>
      <c r="AK41" s="136"/>
      <c r="AL41" s="136"/>
      <c r="AM41" s="137"/>
      <c r="AN41" s="137"/>
      <c r="AO41" s="137"/>
      <c r="AP41" s="137"/>
      <c r="AQ41" s="137"/>
      <c r="AR41" s="137"/>
      <c r="AS41" s="47"/>
      <c r="AT41" s="47"/>
      <c r="AU41" s="47"/>
      <c r="AV41" s="137"/>
      <c r="AW41" s="137"/>
      <c r="AX41" s="137"/>
      <c r="AY41" s="137"/>
      <c r="AZ41" s="137"/>
      <c r="BA41" s="137"/>
      <c r="BB41" s="137"/>
      <c r="BC41" s="137"/>
      <c r="BD41" s="137"/>
      <c r="BE41" s="137"/>
      <c r="BF41" s="47"/>
      <c r="BG41" s="51"/>
      <c r="CJ41" s="10" t="s">
        <v>83</v>
      </c>
      <c r="CK41" s="11" t="s">
        <v>84</v>
      </c>
      <c r="CL41" s="8">
        <v>12.75</v>
      </c>
      <c r="CM41" s="4">
        <f t="shared" si="0"/>
        <v>182911.5</v>
      </c>
    </row>
    <row r="42" spans="3:91" ht="17.25" thickBot="1" x14ac:dyDescent="0.3">
      <c r="C42" s="60"/>
      <c r="D42" s="61"/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/>
      <c r="BA42" s="61"/>
      <c r="BB42" s="61"/>
      <c r="BC42" s="61"/>
      <c r="BD42" s="61"/>
      <c r="BE42" s="61"/>
      <c r="BF42" s="61"/>
      <c r="BG42" s="62"/>
      <c r="CJ42" s="10" t="s">
        <v>85</v>
      </c>
      <c r="CK42" s="11" t="s">
        <v>86</v>
      </c>
      <c r="CL42" s="8">
        <v>28.05</v>
      </c>
      <c r="CM42" s="4">
        <f t="shared" si="0"/>
        <v>402405.3</v>
      </c>
    </row>
    <row r="43" spans="3:91" x14ac:dyDescent="0.25"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  <c r="AI43" s="47"/>
      <c r="AJ43" s="47"/>
      <c r="AK43" s="47"/>
      <c r="AL43" s="47"/>
      <c r="AM43" s="47"/>
      <c r="AN43" s="47"/>
      <c r="AO43" s="47"/>
      <c r="AP43" s="47"/>
      <c r="AQ43" s="47"/>
      <c r="AR43" s="47"/>
      <c r="AS43" s="47"/>
      <c r="AT43" s="47"/>
      <c r="AU43" s="47"/>
      <c r="AV43" s="47"/>
      <c r="AW43" s="47"/>
      <c r="AX43" s="47"/>
      <c r="AY43" s="47"/>
      <c r="AZ43" s="47"/>
      <c r="BA43" s="47"/>
      <c r="BB43" s="47"/>
      <c r="BC43" s="47"/>
      <c r="BD43" s="47"/>
      <c r="BE43" s="47"/>
      <c r="BF43" s="47"/>
      <c r="BG43" s="47"/>
      <c r="CJ43" s="10" t="s">
        <v>87</v>
      </c>
      <c r="CK43" s="11" t="s">
        <v>88</v>
      </c>
      <c r="CL43" s="8">
        <v>27.2</v>
      </c>
      <c r="CM43" s="4">
        <f t="shared" si="0"/>
        <v>390211.2</v>
      </c>
    </row>
    <row r="44" spans="3:91" ht="17.25" thickBot="1" x14ac:dyDescent="0.3">
      <c r="C44" s="47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7"/>
      <c r="AH44" s="47"/>
      <c r="AI44" s="47"/>
      <c r="AJ44" s="47"/>
      <c r="AK44" s="47"/>
      <c r="AL44" s="47"/>
      <c r="AM44" s="47"/>
      <c r="AN44" s="47"/>
      <c r="AO44" s="47"/>
      <c r="AP44" s="47"/>
      <c r="AQ44" s="47"/>
      <c r="AR44" s="47"/>
      <c r="AS44" s="47"/>
      <c r="AT44" s="47"/>
      <c r="AU44" s="47"/>
      <c r="AV44" s="47"/>
      <c r="AW44" s="47"/>
      <c r="AX44" s="47"/>
      <c r="AY44" s="47"/>
      <c r="AZ44" s="47"/>
      <c r="BA44" s="47"/>
      <c r="BB44" s="47"/>
      <c r="BC44" s="47"/>
      <c r="BD44" s="47"/>
      <c r="BE44" s="47"/>
      <c r="BF44" s="47"/>
      <c r="BG44" s="47"/>
      <c r="CJ44" s="10" t="s">
        <v>89</v>
      </c>
      <c r="CK44" s="11" t="s">
        <v>90</v>
      </c>
      <c r="CL44" s="8">
        <v>21.194841070681722</v>
      </c>
      <c r="CM44" s="4">
        <f t="shared" si="0"/>
        <v>304061.19</v>
      </c>
    </row>
    <row r="45" spans="3:91" x14ac:dyDescent="0.25">
      <c r="C45" s="43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  <c r="AH45" s="44"/>
      <c r="AI45" s="44"/>
      <c r="AJ45" s="44"/>
      <c r="AK45" s="44"/>
      <c r="AL45" s="44"/>
      <c r="AM45" s="44"/>
      <c r="AN45" s="44"/>
      <c r="AO45" s="44"/>
      <c r="AP45" s="44"/>
      <c r="AQ45" s="44"/>
      <c r="AR45" s="44"/>
      <c r="AS45" s="44"/>
      <c r="AT45" s="44"/>
      <c r="AU45" s="44"/>
      <c r="AV45" s="44"/>
      <c r="AW45" s="44"/>
      <c r="AX45" s="44"/>
      <c r="AY45" s="44"/>
      <c r="AZ45" s="44"/>
      <c r="BA45" s="44"/>
      <c r="BB45" s="44"/>
      <c r="BC45" s="44"/>
      <c r="BD45" s="44"/>
      <c r="BE45" s="44"/>
      <c r="BF45" s="44"/>
      <c r="BG45" s="45"/>
      <c r="CJ45" s="10" t="s">
        <v>91</v>
      </c>
      <c r="CK45" s="11" t="s">
        <v>92</v>
      </c>
      <c r="CL45" s="7">
        <v>29.388728565453786</v>
      </c>
      <c r="CM45" s="4">
        <f t="shared" si="0"/>
        <v>421610.7</v>
      </c>
    </row>
    <row r="46" spans="3:91" x14ac:dyDescent="0.25">
      <c r="C46" s="46"/>
      <c r="D46" s="47"/>
      <c r="E46" s="196" t="s">
        <v>0</v>
      </c>
      <c r="F46" s="196"/>
      <c r="G46" s="196"/>
      <c r="H46" s="196"/>
      <c r="I46" s="196"/>
      <c r="J46" s="142" t="s">
        <v>11</v>
      </c>
      <c r="K46" s="196" t="s">
        <v>328</v>
      </c>
      <c r="L46" s="196"/>
      <c r="M46" s="196"/>
      <c r="N46" s="196"/>
      <c r="O46" s="196"/>
      <c r="P46" s="196"/>
      <c r="Q46" s="196"/>
      <c r="R46" s="196"/>
      <c r="S46" s="196"/>
      <c r="T46" s="196"/>
      <c r="U46" s="196"/>
      <c r="V46" s="142"/>
      <c r="W46" s="142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142"/>
      <c r="AI46" s="50"/>
      <c r="AJ46" s="50"/>
      <c r="AK46" s="50"/>
      <c r="AL46" s="50"/>
      <c r="AM46" s="196" t="s">
        <v>3</v>
      </c>
      <c r="AN46" s="196"/>
      <c r="AO46" s="196"/>
      <c r="AP46" s="196"/>
      <c r="AQ46" s="196"/>
      <c r="AR46" s="196"/>
      <c r="AS46" s="196"/>
      <c r="AT46" s="196"/>
      <c r="AU46" s="142" t="s">
        <v>11</v>
      </c>
      <c r="AV46" s="197">
        <v>480.3</v>
      </c>
      <c r="AW46" s="197"/>
      <c r="AX46" s="197"/>
      <c r="AY46" s="197"/>
      <c r="AZ46" s="142" t="s">
        <v>319</v>
      </c>
      <c r="BA46" s="142"/>
      <c r="BB46" s="142"/>
      <c r="BC46" s="142"/>
      <c r="BD46" s="142"/>
      <c r="BE46" s="142"/>
      <c r="BF46" s="47"/>
      <c r="BG46" s="51"/>
      <c r="CJ46" s="10"/>
      <c r="CK46" s="11"/>
      <c r="CL46" s="7"/>
      <c r="CM46" s="4"/>
    </row>
    <row r="47" spans="3:91" x14ac:dyDescent="0.25">
      <c r="C47" s="46"/>
      <c r="D47" s="47"/>
      <c r="E47" s="196" t="s">
        <v>322</v>
      </c>
      <c r="F47" s="196"/>
      <c r="G47" s="196"/>
      <c r="H47" s="196"/>
      <c r="I47" s="196"/>
      <c r="J47" s="142" t="s">
        <v>11</v>
      </c>
      <c r="K47" s="196" t="s">
        <v>641</v>
      </c>
      <c r="L47" s="196"/>
      <c r="M47" s="196"/>
      <c r="N47" s="196"/>
      <c r="O47" s="196"/>
      <c r="P47" s="196"/>
      <c r="Q47" s="196"/>
      <c r="R47" s="196"/>
      <c r="S47" s="196"/>
      <c r="T47" s="196"/>
      <c r="U47" s="196"/>
      <c r="V47" s="196"/>
      <c r="W47" s="142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142"/>
      <c r="AI47" s="50"/>
      <c r="AJ47" s="50"/>
      <c r="AK47" s="50"/>
      <c r="AL47" s="50"/>
      <c r="AM47" s="196" t="s">
        <v>4</v>
      </c>
      <c r="AN47" s="196"/>
      <c r="AO47" s="196"/>
      <c r="AP47" s="196"/>
      <c r="AQ47" s="196"/>
      <c r="AR47" s="196"/>
      <c r="AS47" s="196"/>
      <c r="AT47" s="196"/>
      <c r="AU47" s="142" t="s">
        <v>11</v>
      </c>
      <c r="AV47" s="196">
        <v>2100</v>
      </c>
      <c r="AW47" s="196"/>
      <c r="AX47" s="196"/>
      <c r="AY47" s="196"/>
      <c r="AZ47" s="142" t="s">
        <v>320</v>
      </c>
      <c r="BA47" s="142"/>
      <c r="BB47" s="142"/>
      <c r="BC47" s="142"/>
      <c r="BD47" s="142"/>
      <c r="BE47" s="142"/>
      <c r="BF47" s="47"/>
      <c r="BG47" s="51"/>
      <c r="CJ47" s="10" t="s">
        <v>93</v>
      </c>
      <c r="CK47" s="11" t="s">
        <v>94</v>
      </c>
      <c r="CL47" s="8">
        <v>10.32</v>
      </c>
      <c r="CM47" s="4">
        <f t="shared" si="0"/>
        <v>148050.72</v>
      </c>
    </row>
    <row r="48" spans="3:91" x14ac:dyDescent="0.25">
      <c r="C48" s="46"/>
      <c r="D48" s="47"/>
      <c r="E48" s="196" t="s">
        <v>1</v>
      </c>
      <c r="F48" s="196"/>
      <c r="G48" s="196"/>
      <c r="H48" s="196"/>
      <c r="I48" s="196"/>
      <c r="J48" s="142" t="s">
        <v>11</v>
      </c>
      <c r="K48" s="196" t="s">
        <v>639</v>
      </c>
      <c r="L48" s="196"/>
      <c r="M48" s="196"/>
      <c r="N48" s="196"/>
      <c r="O48" s="196"/>
      <c r="P48" s="196"/>
      <c r="Q48" s="196"/>
      <c r="R48" s="196"/>
      <c r="S48" s="196"/>
      <c r="T48" s="196"/>
      <c r="U48" s="196"/>
      <c r="V48" s="142"/>
      <c r="W48" s="142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142"/>
      <c r="AI48" s="50"/>
      <c r="AJ48" s="50"/>
      <c r="AK48" s="50"/>
      <c r="AL48" s="50"/>
      <c r="AM48" s="196"/>
      <c r="AN48" s="196"/>
      <c r="AO48" s="196"/>
      <c r="AP48" s="196"/>
      <c r="AQ48" s="196"/>
      <c r="AR48" s="196"/>
      <c r="AS48" s="196"/>
      <c r="AT48" s="196"/>
      <c r="AU48" s="142"/>
      <c r="AV48" s="198"/>
      <c r="AW48" s="198"/>
      <c r="AX48" s="198"/>
      <c r="AY48" s="198"/>
      <c r="AZ48" s="142"/>
      <c r="BA48" s="142"/>
      <c r="BB48" s="142"/>
      <c r="BC48" s="142"/>
      <c r="BD48" s="142"/>
      <c r="BE48" s="142"/>
      <c r="BF48" s="47"/>
      <c r="BG48" s="51"/>
      <c r="CJ48" s="10" t="s">
        <v>95</v>
      </c>
      <c r="CK48" s="11" t="s">
        <v>96</v>
      </c>
      <c r="CL48" s="8">
        <v>8.36</v>
      </c>
      <c r="CM48" s="4">
        <f t="shared" si="0"/>
        <v>119932.56</v>
      </c>
    </row>
    <row r="49" spans="3:91" x14ac:dyDescent="0.25">
      <c r="C49" s="46"/>
      <c r="D49" s="47"/>
      <c r="E49" s="196" t="s">
        <v>2</v>
      </c>
      <c r="F49" s="196"/>
      <c r="G49" s="196"/>
      <c r="H49" s="196"/>
      <c r="I49" s="196"/>
      <c r="J49" s="142" t="s">
        <v>11</v>
      </c>
      <c r="K49" s="196" t="s">
        <v>337</v>
      </c>
      <c r="L49" s="196"/>
      <c r="M49" s="196"/>
      <c r="N49" s="196"/>
      <c r="O49" s="196"/>
      <c r="P49" s="196"/>
      <c r="Q49" s="196"/>
      <c r="R49" s="196"/>
      <c r="S49" s="196"/>
      <c r="T49" s="196"/>
      <c r="U49" s="196"/>
      <c r="V49" s="142"/>
      <c r="W49" s="142"/>
      <c r="X49" s="142"/>
      <c r="Y49" s="142"/>
      <c r="Z49" s="142"/>
      <c r="AA49" s="142"/>
      <c r="AB49" s="142"/>
      <c r="AC49" s="142"/>
      <c r="AD49" s="142"/>
      <c r="AE49" s="142"/>
      <c r="AF49" s="142"/>
      <c r="AG49" s="142"/>
      <c r="AH49" s="142"/>
      <c r="AI49" s="142"/>
      <c r="AJ49" s="142"/>
      <c r="AK49" s="142"/>
      <c r="AL49" s="142"/>
      <c r="AM49" s="196"/>
      <c r="AN49" s="196"/>
      <c r="AO49" s="196"/>
      <c r="AP49" s="196"/>
      <c r="AQ49" s="196"/>
      <c r="AR49" s="196"/>
      <c r="AS49" s="196"/>
      <c r="AT49" s="196"/>
      <c r="AU49" s="142"/>
      <c r="AV49" s="142"/>
      <c r="AW49" s="142"/>
      <c r="AX49" s="142"/>
      <c r="AY49" s="142"/>
      <c r="AZ49" s="142"/>
      <c r="BA49" s="142"/>
      <c r="BB49" s="142"/>
      <c r="BC49" s="142"/>
      <c r="BD49" s="142"/>
      <c r="BE49" s="142"/>
      <c r="BF49" s="47"/>
      <c r="BG49" s="51"/>
      <c r="CJ49" s="10" t="s">
        <v>97</v>
      </c>
      <c r="CK49" s="11" t="s">
        <v>98</v>
      </c>
      <c r="CL49" s="8">
        <v>7.56</v>
      </c>
      <c r="CM49" s="4">
        <f t="shared" si="0"/>
        <v>108455.76</v>
      </c>
    </row>
    <row r="50" spans="3:91" x14ac:dyDescent="0.25">
      <c r="C50" s="46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47"/>
      <c r="AJ50" s="47"/>
      <c r="AK50" s="47"/>
      <c r="AL50" s="47"/>
      <c r="AM50" s="47"/>
      <c r="AN50" s="47"/>
      <c r="AO50" s="47"/>
      <c r="AP50" s="47"/>
      <c r="AQ50" s="47"/>
      <c r="AR50" s="47"/>
      <c r="AS50" s="47"/>
      <c r="AT50" s="47"/>
      <c r="AU50" s="47"/>
      <c r="AV50" s="47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51"/>
      <c r="CJ50" s="10" t="s">
        <v>99</v>
      </c>
      <c r="CK50" s="11" t="s">
        <v>100</v>
      </c>
      <c r="CL50" s="7">
        <v>7.185372229192807</v>
      </c>
      <c r="CM50" s="4">
        <f t="shared" si="0"/>
        <v>103081.35</v>
      </c>
    </row>
    <row r="51" spans="3:91" x14ac:dyDescent="0.25">
      <c r="C51" s="46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  <c r="AA51" s="47"/>
      <c r="AB51" s="47"/>
      <c r="AC51" s="47"/>
      <c r="AD51" s="47"/>
      <c r="AE51" s="47"/>
      <c r="AF51" s="47"/>
      <c r="AG51" s="47"/>
      <c r="AH51" s="47"/>
      <c r="AI51" s="47"/>
      <c r="AJ51" s="47"/>
      <c r="AK51" s="47"/>
      <c r="AL51" s="47"/>
      <c r="AM51" s="47"/>
      <c r="AN51" s="47"/>
      <c r="AO51" s="47"/>
      <c r="AP51" s="47"/>
      <c r="AQ51" s="47"/>
      <c r="AR51" s="47"/>
      <c r="AS51" s="47"/>
      <c r="AT51" s="47"/>
      <c r="AU51" s="47"/>
      <c r="AV51" s="47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51"/>
      <c r="CJ51" s="10" t="s">
        <v>101</v>
      </c>
      <c r="CK51" s="11" t="s">
        <v>102</v>
      </c>
      <c r="CL51" s="7">
        <v>6.0066583019657047</v>
      </c>
      <c r="CM51" s="4">
        <f t="shared" si="0"/>
        <v>86171.520000000004</v>
      </c>
    </row>
    <row r="52" spans="3:91" x14ac:dyDescent="0.25">
      <c r="C52" s="46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  <c r="AA52" s="47"/>
      <c r="AB52" s="47"/>
      <c r="AC52" s="47"/>
      <c r="AD52" s="47"/>
      <c r="AE52" s="47"/>
      <c r="AF52" s="47"/>
      <c r="AG52" s="47"/>
      <c r="AH52" s="47"/>
      <c r="AI52" s="47"/>
      <c r="AJ52" s="47"/>
      <c r="AK52" s="47"/>
      <c r="AL52" s="47"/>
      <c r="AM52" s="47"/>
      <c r="AN52" s="47"/>
      <c r="AO52" s="47"/>
      <c r="AP52" s="47"/>
      <c r="AQ52" s="47"/>
      <c r="AR52" s="47"/>
      <c r="AS52" s="47"/>
      <c r="AT52" s="47"/>
      <c r="AU52" s="47"/>
      <c r="AV52" s="47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51"/>
      <c r="CJ52" s="10" t="s">
        <v>103</v>
      </c>
      <c r="CK52" s="11" t="s">
        <v>104</v>
      </c>
      <c r="CL52" s="7">
        <v>7.8263355639202565</v>
      </c>
      <c r="CM52" s="4">
        <f t="shared" si="0"/>
        <v>112276.61</v>
      </c>
    </row>
    <row r="53" spans="3:91" x14ac:dyDescent="0.25">
      <c r="C53" s="46"/>
      <c r="D53" s="47"/>
      <c r="E53" s="208" t="s">
        <v>53</v>
      </c>
      <c r="F53" s="209"/>
      <c r="G53" s="209"/>
      <c r="H53" s="209"/>
      <c r="I53" s="209"/>
      <c r="J53" s="209"/>
      <c r="K53" s="210" t="str">
        <f t="shared" ref="K53" si="6">VLOOKUP(E53,$CJ$1:$CM$1003,2,FALSE)</f>
        <v>AVITERA BRILLIANT ORANGE SE</v>
      </c>
      <c r="L53" s="210"/>
      <c r="M53" s="210"/>
      <c r="N53" s="210"/>
      <c r="O53" s="210"/>
      <c r="P53" s="210"/>
      <c r="Q53" s="210"/>
      <c r="R53" s="210"/>
      <c r="S53" s="210"/>
      <c r="T53" s="210"/>
      <c r="U53" s="210"/>
      <c r="V53" s="210"/>
      <c r="W53" s="210"/>
      <c r="X53" s="210"/>
      <c r="Y53" s="139"/>
      <c r="Z53" s="139"/>
      <c r="AA53" s="139"/>
      <c r="AB53" s="211">
        <v>14.04</v>
      </c>
      <c r="AC53" s="211"/>
      <c r="AD53" s="211"/>
      <c r="AE53" s="211"/>
      <c r="AF53" s="211"/>
      <c r="AG53" s="211"/>
      <c r="AH53" s="211"/>
      <c r="AI53" s="211"/>
      <c r="AJ53" s="211"/>
      <c r="AK53" s="210" t="s">
        <v>315</v>
      </c>
      <c r="AL53" s="210"/>
      <c r="AM53" s="212">
        <v>6743.48</v>
      </c>
      <c r="AN53" s="212"/>
      <c r="AO53" s="212"/>
      <c r="AP53" s="212"/>
      <c r="AQ53" s="212"/>
      <c r="AR53" s="212"/>
      <c r="AS53" s="52" t="s">
        <v>316</v>
      </c>
      <c r="AT53" s="52"/>
      <c r="AU53" s="213">
        <f>(AM53*VLOOKUP(E53,$CJ$1:$CM$1003,4,FALSE))/1000</f>
        <v>2362438.7628335999</v>
      </c>
      <c r="AV53" s="213"/>
      <c r="AW53" s="213"/>
      <c r="AX53" s="213"/>
      <c r="AY53" s="213"/>
      <c r="AZ53" s="213"/>
      <c r="BA53" s="213"/>
      <c r="BB53" s="213"/>
      <c r="BC53" s="213"/>
      <c r="BD53" s="213"/>
      <c r="BE53" s="214"/>
      <c r="BF53" s="47"/>
      <c r="BG53" s="51"/>
      <c r="CJ53" s="10" t="s">
        <v>105</v>
      </c>
      <c r="CK53" s="11" t="s">
        <v>106</v>
      </c>
      <c r="CL53" s="7">
        <v>5.4474048515265583</v>
      </c>
      <c r="CM53" s="4">
        <f t="shared" si="0"/>
        <v>78148.47</v>
      </c>
    </row>
    <row r="54" spans="3:91" x14ac:dyDescent="0.25">
      <c r="C54" s="46"/>
      <c r="D54" s="47"/>
      <c r="E54" s="223" t="s">
        <v>28</v>
      </c>
      <c r="F54" s="224"/>
      <c r="G54" s="224"/>
      <c r="H54" s="224"/>
      <c r="I54" s="224"/>
      <c r="J54" s="224"/>
      <c r="K54" s="54" t="str">
        <f>VLOOKUP(E54,$CJ$1:$CM$1003,2,FALSE)</f>
        <v>NOVACRON RED S-B</v>
      </c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193"/>
      <c r="Z54" s="193"/>
      <c r="AA54" s="193"/>
      <c r="AB54" s="226">
        <v>0.48</v>
      </c>
      <c r="AC54" s="226"/>
      <c r="AD54" s="226"/>
      <c r="AE54" s="226"/>
      <c r="AF54" s="226"/>
      <c r="AG54" s="226"/>
      <c r="AH54" s="226"/>
      <c r="AI54" s="226"/>
      <c r="AJ54" s="226"/>
      <c r="AK54" s="225" t="s">
        <v>315</v>
      </c>
      <c r="AL54" s="225"/>
      <c r="AM54" s="227">
        <v>230.55</v>
      </c>
      <c r="AN54" s="227"/>
      <c r="AO54" s="227"/>
      <c r="AP54" s="227"/>
      <c r="AQ54" s="227"/>
      <c r="AR54" s="227"/>
      <c r="AS54" s="54" t="s">
        <v>316</v>
      </c>
      <c r="AT54" s="54"/>
      <c r="AU54" s="228">
        <f t="shared" ref="AU54:AU57" si="7">(AM54*VLOOKUP(E54,$CJ$1:$CM$1003,4,FALSE))/1000</f>
        <v>24971.400765000002</v>
      </c>
      <c r="AV54" s="228"/>
      <c r="AW54" s="228"/>
      <c r="AX54" s="228"/>
      <c r="AY54" s="228"/>
      <c r="AZ54" s="228"/>
      <c r="BA54" s="228"/>
      <c r="BB54" s="228"/>
      <c r="BC54" s="228"/>
      <c r="BD54" s="228"/>
      <c r="BE54" s="229"/>
      <c r="BF54" s="47"/>
      <c r="BG54" s="51"/>
      <c r="CJ54" s="10" t="s">
        <v>107</v>
      </c>
      <c r="CK54" s="11" t="s">
        <v>108</v>
      </c>
      <c r="CL54" s="7">
        <v>7.1763592639063152</v>
      </c>
      <c r="CM54" s="4">
        <f t="shared" si="0"/>
        <v>102952.05</v>
      </c>
    </row>
    <row r="55" spans="3:91" x14ac:dyDescent="0.25">
      <c r="C55" s="46"/>
      <c r="D55" s="47"/>
      <c r="E55" s="216" t="s">
        <v>8</v>
      </c>
      <c r="F55" s="217"/>
      <c r="G55" s="217"/>
      <c r="H55" s="217"/>
      <c r="I55" s="217"/>
      <c r="J55" s="217"/>
      <c r="K55" s="218" t="str">
        <f t="shared" ref="K55:K57" si="8">VLOOKUP(E55,$CJ$1:$CM$1003,2,FALSE)</f>
        <v>FIMBIL EAS 40 NEW</v>
      </c>
      <c r="L55" s="218"/>
      <c r="M55" s="218"/>
      <c r="N55" s="218"/>
      <c r="O55" s="218"/>
      <c r="P55" s="218"/>
      <c r="Q55" s="218"/>
      <c r="R55" s="218"/>
      <c r="S55" s="218"/>
      <c r="T55" s="218"/>
      <c r="U55" s="218"/>
      <c r="V55" s="218"/>
      <c r="W55" s="218"/>
      <c r="X55" s="218"/>
      <c r="Y55" s="192"/>
      <c r="Z55" s="192"/>
      <c r="AA55" s="192"/>
      <c r="AB55" s="219">
        <v>4</v>
      </c>
      <c r="AC55" s="219"/>
      <c r="AD55" s="219"/>
      <c r="AE55" s="219"/>
      <c r="AF55" s="219"/>
      <c r="AG55" s="219"/>
      <c r="AH55" s="219"/>
      <c r="AI55" s="219"/>
      <c r="AJ55" s="219"/>
      <c r="AK55" s="218" t="s">
        <v>315</v>
      </c>
      <c r="AL55" s="218"/>
      <c r="AM55" s="248">
        <v>1921.22</v>
      </c>
      <c r="AN55" s="248"/>
      <c r="AO55" s="248"/>
      <c r="AP55" s="248"/>
      <c r="AQ55" s="248"/>
      <c r="AR55" s="248"/>
      <c r="AS55" s="55" t="s">
        <v>316</v>
      </c>
      <c r="AT55" s="55"/>
      <c r="AU55" s="221">
        <f t="shared" si="7"/>
        <v>39631.195130799999</v>
      </c>
      <c r="AV55" s="221"/>
      <c r="AW55" s="221"/>
      <c r="AX55" s="221"/>
      <c r="AY55" s="221"/>
      <c r="AZ55" s="221"/>
      <c r="BA55" s="221"/>
      <c r="BB55" s="221"/>
      <c r="BC55" s="221"/>
      <c r="BD55" s="221"/>
      <c r="BE55" s="222"/>
      <c r="BF55" s="47"/>
      <c r="BG55" s="51"/>
      <c r="CJ55" s="10" t="s">
        <v>109</v>
      </c>
      <c r="CK55" s="11" t="s">
        <v>110</v>
      </c>
      <c r="CL55" s="7">
        <v>6.1914303638644919</v>
      </c>
      <c r="CM55" s="4">
        <f t="shared" si="0"/>
        <v>88822.26</v>
      </c>
    </row>
    <row r="56" spans="3:91" x14ac:dyDescent="0.25">
      <c r="C56" s="46"/>
      <c r="D56" s="47"/>
      <c r="E56" s="200" t="s">
        <v>183</v>
      </c>
      <c r="F56" s="201"/>
      <c r="G56" s="201"/>
      <c r="H56" s="201"/>
      <c r="I56" s="201"/>
      <c r="J56" s="201"/>
      <c r="K56" s="202" t="str">
        <f t="shared" si="8"/>
        <v>CAUSTIC SODA LIQ</v>
      </c>
      <c r="L56" s="202"/>
      <c r="M56" s="202"/>
      <c r="N56" s="202"/>
      <c r="O56" s="202"/>
      <c r="P56" s="202"/>
      <c r="Q56" s="202"/>
      <c r="R56" s="202"/>
      <c r="S56" s="202"/>
      <c r="T56" s="202"/>
      <c r="U56" s="202"/>
      <c r="V56" s="202"/>
      <c r="W56" s="202"/>
      <c r="X56" s="202"/>
      <c r="Y56" s="136"/>
      <c r="Z56" s="136"/>
      <c r="AA56" s="136"/>
      <c r="AB56" s="203">
        <v>6</v>
      </c>
      <c r="AC56" s="203"/>
      <c r="AD56" s="203"/>
      <c r="AE56" s="203"/>
      <c r="AF56" s="203"/>
      <c r="AG56" s="203"/>
      <c r="AH56" s="203"/>
      <c r="AI56" s="203"/>
      <c r="AJ56" s="203"/>
      <c r="AK56" s="202" t="s">
        <v>315</v>
      </c>
      <c r="AL56" s="202"/>
      <c r="AM56" s="204">
        <v>2881.83</v>
      </c>
      <c r="AN56" s="204"/>
      <c r="AO56" s="204"/>
      <c r="AP56" s="204"/>
      <c r="AQ56" s="204"/>
      <c r="AR56" s="204"/>
      <c r="AS56" s="47" t="s">
        <v>316</v>
      </c>
      <c r="AT56" s="47"/>
      <c r="AU56" s="205">
        <f t="shared" si="7"/>
        <v>24631.001009999996</v>
      </c>
      <c r="AV56" s="205"/>
      <c r="AW56" s="205"/>
      <c r="AX56" s="205"/>
      <c r="AY56" s="205"/>
      <c r="AZ56" s="205"/>
      <c r="BA56" s="205"/>
      <c r="BB56" s="205"/>
      <c r="BC56" s="205"/>
      <c r="BD56" s="205"/>
      <c r="BE56" s="206"/>
      <c r="BF56" s="47"/>
      <c r="BG56" s="51"/>
      <c r="CJ56" s="10" t="s">
        <v>111</v>
      </c>
      <c r="CK56" s="11" t="s">
        <v>112</v>
      </c>
      <c r="CL56" s="7">
        <v>6.0397867001254708</v>
      </c>
      <c r="CM56" s="4">
        <f t="shared" si="0"/>
        <v>86646.78</v>
      </c>
    </row>
    <row r="57" spans="3:91" x14ac:dyDescent="0.25">
      <c r="C57" s="46"/>
      <c r="D57" s="47"/>
      <c r="E57" s="223" t="s">
        <v>10</v>
      </c>
      <c r="F57" s="224"/>
      <c r="G57" s="224"/>
      <c r="H57" s="224"/>
      <c r="I57" s="224"/>
      <c r="J57" s="224"/>
      <c r="K57" s="225" t="str">
        <f t="shared" si="8"/>
        <v>SODA ASH</v>
      </c>
      <c r="L57" s="225"/>
      <c r="M57" s="225"/>
      <c r="N57" s="225"/>
      <c r="O57" s="225"/>
      <c r="P57" s="225"/>
      <c r="Q57" s="225"/>
      <c r="R57" s="225"/>
      <c r="S57" s="225"/>
      <c r="T57" s="225"/>
      <c r="U57" s="225"/>
      <c r="V57" s="225"/>
      <c r="W57" s="225"/>
      <c r="X57" s="225"/>
      <c r="Y57" s="138"/>
      <c r="Z57" s="138"/>
      <c r="AA57" s="138"/>
      <c r="AB57" s="226">
        <v>20</v>
      </c>
      <c r="AC57" s="226"/>
      <c r="AD57" s="226"/>
      <c r="AE57" s="226"/>
      <c r="AF57" s="226"/>
      <c r="AG57" s="226"/>
      <c r="AH57" s="226"/>
      <c r="AI57" s="226"/>
      <c r="AJ57" s="226"/>
      <c r="AK57" s="225" t="s">
        <v>315</v>
      </c>
      <c r="AL57" s="225"/>
      <c r="AM57" s="227">
        <v>9606.1</v>
      </c>
      <c r="AN57" s="227"/>
      <c r="AO57" s="227"/>
      <c r="AP57" s="227"/>
      <c r="AQ57" s="227"/>
      <c r="AR57" s="227"/>
      <c r="AS57" s="54" t="s">
        <v>316</v>
      </c>
      <c r="AT57" s="54"/>
      <c r="AU57" s="228">
        <f t="shared" si="7"/>
        <v>85302.168000000005</v>
      </c>
      <c r="AV57" s="228"/>
      <c r="AW57" s="228"/>
      <c r="AX57" s="228"/>
      <c r="AY57" s="228"/>
      <c r="AZ57" s="228"/>
      <c r="BA57" s="228"/>
      <c r="BB57" s="228"/>
      <c r="BC57" s="228"/>
      <c r="BD57" s="228"/>
      <c r="BE57" s="229"/>
      <c r="BF57" s="47"/>
      <c r="BG57" s="51"/>
      <c r="CJ57" s="10" t="s">
        <v>113</v>
      </c>
      <c r="CK57" s="11" t="s">
        <v>114</v>
      </c>
      <c r="CL57" s="7">
        <v>8.1017858636553743</v>
      </c>
      <c r="CM57" s="4">
        <f t="shared" si="0"/>
        <v>116228.22</v>
      </c>
    </row>
    <row r="58" spans="3:91" x14ac:dyDescent="0.25">
      <c r="C58" s="46"/>
      <c r="D58" s="47"/>
      <c r="E58" s="137"/>
      <c r="F58" s="137"/>
      <c r="G58" s="137"/>
      <c r="H58" s="137"/>
      <c r="I58" s="137"/>
      <c r="J58" s="137"/>
      <c r="K58" s="136"/>
      <c r="L58" s="136"/>
      <c r="M58" s="136"/>
      <c r="N58" s="136"/>
      <c r="O58" s="136"/>
      <c r="P58" s="136"/>
      <c r="Q58" s="136"/>
      <c r="R58" s="136"/>
      <c r="S58" s="136"/>
      <c r="T58" s="136"/>
      <c r="U58" s="136"/>
      <c r="V58" s="136"/>
      <c r="W58" s="136"/>
      <c r="X58" s="136"/>
      <c r="Y58" s="136"/>
      <c r="Z58" s="136"/>
      <c r="AA58" s="136"/>
      <c r="AB58" s="57"/>
      <c r="AC58" s="57"/>
      <c r="AD58" s="57"/>
      <c r="AE58" s="57"/>
      <c r="AF58" s="57"/>
      <c r="AG58" s="57"/>
      <c r="AH58" s="57"/>
      <c r="AI58" s="57"/>
      <c r="AJ58" s="57"/>
      <c r="AK58" s="136"/>
      <c r="AL58" s="136"/>
      <c r="AM58" s="137"/>
      <c r="AN58" s="137"/>
      <c r="AO58" s="137"/>
      <c r="AP58" s="137"/>
      <c r="AQ58" s="137"/>
      <c r="AR58" s="137"/>
      <c r="AS58" s="47"/>
      <c r="AT58" s="47"/>
      <c r="AU58" s="58"/>
      <c r="AV58" s="58"/>
      <c r="AW58" s="58"/>
      <c r="AX58" s="58"/>
      <c r="AY58" s="58"/>
      <c r="AZ58" s="58"/>
      <c r="BA58" s="58"/>
      <c r="BB58" s="58"/>
      <c r="BC58" s="58"/>
      <c r="BD58" s="58"/>
      <c r="BE58" s="58"/>
      <c r="BF58" s="47"/>
      <c r="BG58" s="51"/>
      <c r="CJ58" s="10" t="s">
        <v>115</v>
      </c>
      <c r="CK58" s="11" t="s">
        <v>116</v>
      </c>
      <c r="CL58" s="7">
        <v>13.444857800083646</v>
      </c>
      <c r="CM58" s="4">
        <f t="shared" si="0"/>
        <v>192879.93</v>
      </c>
    </row>
    <row r="59" spans="3:91" x14ac:dyDescent="0.25">
      <c r="C59" s="46"/>
      <c r="D59" s="47"/>
      <c r="E59" s="137"/>
      <c r="F59" s="137"/>
      <c r="G59" s="137"/>
      <c r="H59" s="137"/>
      <c r="I59" s="137"/>
      <c r="J59" s="137"/>
      <c r="K59" s="136"/>
      <c r="L59" s="136"/>
      <c r="M59" s="136"/>
      <c r="N59" s="136"/>
      <c r="O59" s="136"/>
      <c r="P59" s="136"/>
      <c r="Q59" s="136"/>
      <c r="R59" s="136"/>
      <c r="S59" s="136"/>
      <c r="T59" s="136"/>
      <c r="U59" s="136"/>
      <c r="V59" s="136"/>
      <c r="W59" s="136"/>
      <c r="X59" s="136"/>
      <c r="Y59" s="136"/>
      <c r="Z59" s="136"/>
      <c r="AA59" s="136"/>
      <c r="AB59" s="57"/>
      <c r="AC59" s="57"/>
      <c r="AD59" s="57"/>
      <c r="AE59" s="57"/>
      <c r="AF59" s="57"/>
      <c r="AG59" s="57"/>
      <c r="AH59" s="57"/>
      <c r="AI59" s="57"/>
      <c r="AJ59" s="57"/>
      <c r="AK59" s="136"/>
      <c r="AL59" s="136"/>
      <c r="AM59" s="137"/>
      <c r="AN59" s="137"/>
      <c r="AO59" s="137"/>
      <c r="AP59" s="59"/>
      <c r="AQ59" s="230" t="s">
        <v>318</v>
      </c>
      <c r="AR59" s="230"/>
      <c r="AS59" s="230"/>
      <c r="AT59" s="230"/>
      <c r="AU59" s="58" t="s">
        <v>11</v>
      </c>
      <c r="AV59" s="205">
        <f>SUM(AU53:BE57)</f>
        <v>2536974.5277393996</v>
      </c>
      <c r="AW59" s="205"/>
      <c r="AX59" s="205"/>
      <c r="AY59" s="205"/>
      <c r="AZ59" s="205"/>
      <c r="BA59" s="205"/>
      <c r="BB59" s="205"/>
      <c r="BC59" s="205"/>
      <c r="BD59" s="205"/>
      <c r="BE59" s="205"/>
      <c r="BF59" s="47"/>
      <c r="BG59" s="51"/>
      <c r="CJ59" s="10" t="s">
        <v>117</v>
      </c>
      <c r="CK59" s="11" t="s">
        <v>118</v>
      </c>
      <c r="CL59" s="7">
        <v>5.9245141502857939</v>
      </c>
      <c r="CM59" s="4">
        <f t="shared" si="0"/>
        <v>84993.08</v>
      </c>
    </row>
    <row r="60" spans="3:91" x14ac:dyDescent="0.25">
      <c r="C60" s="46"/>
      <c r="D60" s="47"/>
      <c r="E60" s="137"/>
      <c r="F60" s="137"/>
      <c r="G60" s="137"/>
      <c r="H60" s="137"/>
      <c r="I60" s="137"/>
      <c r="J60" s="137"/>
      <c r="K60" s="136"/>
      <c r="L60" s="136"/>
      <c r="M60" s="136"/>
      <c r="N60" s="136"/>
      <c r="O60" s="136"/>
      <c r="P60" s="136"/>
      <c r="Q60" s="136"/>
      <c r="R60" s="136"/>
      <c r="S60" s="136"/>
      <c r="T60" s="136"/>
      <c r="U60" s="136"/>
      <c r="V60" s="136"/>
      <c r="W60" s="136"/>
      <c r="X60" s="136"/>
      <c r="Y60" s="136"/>
      <c r="Z60" s="136"/>
      <c r="AA60" s="136"/>
      <c r="AB60" s="57"/>
      <c r="AC60" s="57"/>
      <c r="AD60" s="57"/>
      <c r="AE60" s="57"/>
      <c r="AF60" s="57"/>
      <c r="AG60" s="57"/>
      <c r="AH60" s="57"/>
      <c r="AI60" s="57"/>
      <c r="AJ60" s="57"/>
      <c r="AK60" s="136"/>
      <c r="AL60" s="136"/>
      <c r="AM60" s="137"/>
      <c r="AN60" s="137"/>
      <c r="AO60" s="137"/>
      <c r="AP60" s="59"/>
      <c r="AQ60" s="202" t="s">
        <v>317</v>
      </c>
      <c r="AR60" s="202"/>
      <c r="AS60" s="202"/>
      <c r="AT60" s="202"/>
      <c r="AU60" s="58" t="s">
        <v>11</v>
      </c>
      <c r="AV60" s="205">
        <f>AV59/AV47</f>
        <v>1208.0831084473332</v>
      </c>
      <c r="AW60" s="205"/>
      <c r="AX60" s="205"/>
      <c r="AY60" s="205"/>
      <c r="AZ60" s="205"/>
      <c r="BA60" s="205"/>
      <c r="BB60" s="205"/>
      <c r="BC60" s="205"/>
      <c r="BD60" s="205"/>
      <c r="BE60" s="205"/>
      <c r="BF60" s="47"/>
      <c r="BG60" s="51"/>
      <c r="CJ60" s="10" t="s">
        <v>119</v>
      </c>
      <c r="CK60" s="11" t="s">
        <v>120</v>
      </c>
      <c r="CL60" s="7">
        <v>22.600925693573121</v>
      </c>
      <c r="CM60" s="4">
        <f t="shared" si="0"/>
        <v>324232.88</v>
      </c>
    </row>
    <row r="61" spans="3:91" x14ac:dyDescent="0.25">
      <c r="C61" s="46"/>
      <c r="D61" s="47"/>
      <c r="E61" s="137"/>
      <c r="F61" s="137"/>
      <c r="G61" s="137"/>
      <c r="H61" s="137"/>
      <c r="I61" s="137"/>
      <c r="J61" s="137"/>
      <c r="K61" s="136"/>
      <c r="L61" s="136"/>
      <c r="M61" s="136"/>
      <c r="N61" s="136"/>
      <c r="O61" s="136"/>
      <c r="P61" s="136"/>
      <c r="Q61" s="136"/>
      <c r="R61" s="136"/>
      <c r="S61" s="136"/>
      <c r="T61" s="136"/>
      <c r="U61" s="136"/>
      <c r="V61" s="136"/>
      <c r="W61" s="136"/>
      <c r="X61" s="136"/>
      <c r="Y61" s="136"/>
      <c r="Z61" s="136"/>
      <c r="AA61" s="136"/>
      <c r="AB61" s="57"/>
      <c r="AC61" s="57"/>
      <c r="AD61" s="57"/>
      <c r="AE61" s="57"/>
      <c r="AF61" s="57"/>
      <c r="AG61" s="57"/>
      <c r="AH61" s="57"/>
      <c r="AI61" s="57"/>
      <c r="AJ61" s="57"/>
      <c r="AK61" s="136"/>
      <c r="AL61" s="136"/>
      <c r="AM61" s="137"/>
      <c r="AN61" s="137"/>
      <c r="AO61" s="137"/>
      <c r="AP61" s="137"/>
      <c r="AQ61" s="137"/>
      <c r="AR61" s="137"/>
      <c r="AS61" s="47"/>
      <c r="AT61" s="47"/>
      <c r="AU61" s="47"/>
      <c r="AV61" s="137"/>
      <c r="AW61" s="137"/>
      <c r="AX61" s="137"/>
      <c r="AY61" s="137"/>
      <c r="AZ61" s="137"/>
      <c r="BA61" s="137"/>
      <c r="BB61" s="137"/>
      <c r="BC61" s="137"/>
      <c r="BD61" s="137"/>
      <c r="BE61" s="137"/>
      <c r="BF61" s="47"/>
      <c r="BG61" s="51"/>
      <c r="CJ61" s="10" t="s">
        <v>121</v>
      </c>
      <c r="CK61" s="11" t="s">
        <v>122</v>
      </c>
      <c r="CL61" s="7">
        <v>16.283755053673499</v>
      </c>
      <c r="CM61" s="4">
        <f t="shared" si="0"/>
        <v>233606.75</v>
      </c>
    </row>
    <row r="62" spans="3:91" x14ac:dyDescent="0.25">
      <c r="C62" s="46"/>
      <c r="D62" s="47"/>
      <c r="E62" s="137"/>
      <c r="F62" s="137"/>
      <c r="G62" s="137"/>
      <c r="H62" s="137"/>
      <c r="I62" s="137"/>
      <c r="J62" s="137"/>
      <c r="K62" s="136"/>
      <c r="L62" s="136"/>
      <c r="M62" s="136"/>
      <c r="N62" s="136"/>
      <c r="O62" s="136"/>
      <c r="P62" s="136"/>
      <c r="Q62" s="136"/>
      <c r="R62" s="136"/>
      <c r="S62" s="136"/>
      <c r="T62" s="136"/>
      <c r="U62" s="136"/>
      <c r="V62" s="136"/>
      <c r="W62" s="136"/>
      <c r="X62" s="136"/>
      <c r="Y62" s="136"/>
      <c r="Z62" s="136"/>
      <c r="AA62" s="136"/>
      <c r="AB62" s="57"/>
      <c r="AC62" s="57"/>
      <c r="AD62" s="57"/>
      <c r="AE62" s="57"/>
      <c r="AF62" s="57"/>
      <c r="AG62" s="57"/>
      <c r="AH62" s="57"/>
      <c r="AI62" s="57"/>
      <c r="AJ62" s="57"/>
      <c r="AK62" s="136"/>
      <c r="AL62" s="136"/>
      <c r="AM62" s="137"/>
      <c r="AN62" s="137"/>
      <c r="AO62" s="137"/>
      <c r="AP62" s="137"/>
      <c r="AQ62" s="137"/>
      <c r="AR62" s="137"/>
      <c r="AS62" s="47"/>
      <c r="AT62" s="47"/>
      <c r="AU62" s="47"/>
      <c r="AV62" s="137"/>
      <c r="AW62" s="137"/>
      <c r="AX62" s="137"/>
      <c r="AY62" s="137"/>
      <c r="AZ62" s="137"/>
      <c r="BA62" s="137"/>
      <c r="BB62" s="137"/>
      <c r="BC62" s="137"/>
      <c r="BD62" s="137"/>
      <c r="BE62" s="137"/>
      <c r="BF62" s="47"/>
      <c r="BG62" s="51"/>
      <c r="CJ62" s="10" t="s">
        <v>123</v>
      </c>
      <c r="CK62" s="11" t="s">
        <v>124</v>
      </c>
      <c r="CL62" s="7">
        <v>12.855069705841348</v>
      </c>
      <c r="CM62" s="4">
        <f t="shared" si="0"/>
        <v>184418.83</v>
      </c>
    </row>
    <row r="63" spans="3:91" ht="17.25" thickBot="1" x14ac:dyDescent="0.3">
      <c r="C63" s="60"/>
      <c r="D63" s="61"/>
      <c r="E63" s="61"/>
      <c r="F63" s="61"/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  <c r="AJ63" s="61"/>
      <c r="AK63" s="61"/>
      <c r="AL63" s="61"/>
      <c r="AM63" s="61"/>
      <c r="AN63" s="61"/>
      <c r="AO63" s="61"/>
      <c r="AP63" s="61"/>
      <c r="AQ63" s="61"/>
      <c r="AR63" s="61"/>
      <c r="AS63" s="61"/>
      <c r="AT63" s="61"/>
      <c r="AU63" s="61"/>
      <c r="AV63" s="61"/>
      <c r="AW63" s="61"/>
      <c r="AX63" s="61"/>
      <c r="AY63" s="61"/>
      <c r="AZ63" s="61"/>
      <c r="BA63" s="61"/>
      <c r="BB63" s="61"/>
      <c r="BC63" s="61"/>
      <c r="BD63" s="61"/>
      <c r="BE63" s="61"/>
      <c r="BF63" s="61"/>
      <c r="BG63" s="62"/>
      <c r="CJ63" s="10" t="s">
        <v>125</v>
      </c>
      <c r="CK63" s="11" t="s">
        <v>126</v>
      </c>
      <c r="CL63" s="7">
        <v>17.105289976300014</v>
      </c>
      <c r="CM63" s="4">
        <f t="shared" si="0"/>
        <v>245392.49</v>
      </c>
    </row>
    <row r="64" spans="3:91" x14ac:dyDescent="0.25"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  <c r="AA64" s="47"/>
      <c r="AB64" s="47"/>
      <c r="AC64" s="47"/>
      <c r="AD64" s="47"/>
      <c r="AE64" s="47"/>
      <c r="AF64" s="47"/>
      <c r="AG64" s="47"/>
      <c r="AH64" s="47"/>
      <c r="AI64" s="47"/>
      <c r="AJ64" s="47"/>
      <c r="AK64" s="47"/>
      <c r="AL64" s="47"/>
      <c r="AM64" s="47"/>
      <c r="AN64" s="47"/>
      <c r="AO64" s="47"/>
      <c r="AP64" s="47"/>
      <c r="AQ64" s="47"/>
      <c r="AR64" s="47"/>
      <c r="AS64" s="47"/>
      <c r="AT64" s="47"/>
      <c r="AU64" s="47"/>
      <c r="AV64" s="47"/>
      <c r="AW64" s="47"/>
      <c r="AX64" s="47"/>
      <c r="AY64" s="47"/>
      <c r="AZ64" s="47"/>
      <c r="BA64" s="47"/>
      <c r="BB64" s="47"/>
      <c r="BC64" s="47"/>
      <c r="BD64" s="47"/>
      <c r="BE64" s="47"/>
      <c r="BF64" s="47"/>
      <c r="BG64" s="47"/>
      <c r="CJ64" s="10" t="s">
        <v>127</v>
      </c>
      <c r="CK64" s="11" t="s">
        <v>128</v>
      </c>
      <c r="CL64" s="7">
        <v>22.969960964728845</v>
      </c>
      <c r="CM64" s="4">
        <f t="shared" si="0"/>
        <v>329527.06</v>
      </c>
    </row>
    <row r="65" spans="3:91" ht="17.25" thickBot="1" x14ac:dyDescent="0.3">
      <c r="C65" s="47"/>
      <c r="D65" s="47"/>
      <c r="E65" s="202"/>
      <c r="F65" s="202"/>
      <c r="G65" s="202"/>
      <c r="H65" s="202"/>
      <c r="I65" s="202"/>
      <c r="J65" s="47"/>
      <c r="K65" s="202"/>
      <c r="L65" s="202"/>
      <c r="M65" s="202"/>
      <c r="N65" s="202"/>
      <c r="O65" s="202"/>
      <c r="P65" s="202"/>
      <c r="Q65" s="202"/>
      <c r="R65" s="202"/>
      <c r="S65" s="202"/>
      <c r="T65" s="202"/>
      <c r="U65" s="202"/>
      <c r="V65" s="47"/>
      <c r="W65" s="47"/>
      <c r="X65" s="47"/>
      <c r="Y65" s="47"/>
      <c r="Z65" s="47"/>
      <c r="AA65" s="47"/>
      <c r="AB65" s="47"/>
      <c r="AC65" s="47"/>
      <c r="AD65" s="47"/>
      <c r="AE65" s="47"/>
      <c r="AF65" s="47"/>
      <c r="AG65" s="47"/>
      <c r="AH65" s="47"/>
      <c r="AI65" s="91"/>
      <c r="AJ65" s="91"/>
      <c r="AK65" s="91"/>
      <c r="AL65" s="91"/>
      <c r="AM65" s="202"/>
      <c r="AN65" s="202"/>
      <c r="AO65" s="202"/>
      <c r="AP65" s="202"/>
      <c r="AQ65" s="202"/>
      <c r="AR65" s="202"/>
      <c r="AS65" s="202"/>
      <c r="AT65" s="202"/>
      <c r="AU65" s="47"/>
      <c r="AV65" s="260"/>
      <c r="AW65" s="260"/>
      <c r="AX65" s="260"/>
      <c r="AY65" s="260"/>
      <c r="AZ65" s="47"/>
      <c r="BA65" s="47"/>
      <c r="BB65" s="47"/>
      <c r="BC65" s="47"/>
      <c r="BD65" s="47"/>
      <c r="BE65" s="47"/>
      <c r="BF65" s="47"/>
      <c r="BG65" s="47"/>
      <c r="CJ65" s="10" t="s">
        <v>129</v>
      </c>
      <c r="CK65" s="11" t="s">
        <v>130</v>
      </c>
      <c r="CL65" s="7">
        <v>20.822014498815001</v>
      </c>
      <c r="CM65" s="4">
        <f t="shared" si="0"/>
        <v>298712.62</v>
      </c>
    </row>
    <row r="66" spans="3:91" x14ac:dyDescent="0.25">
      <c r="C66" s="43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44"/>
      <c r="AN66" s="44"/>
      <c r="AO66" s="44"/>
      <c r="AP66" s="44"/>
      <c r="AQ66" s="44"/>
      <c r="AR66" s="44"/>
      <c r="AS66" s="44"/>
      <c r="AT66" s="44"/>
      <c r="AU66" s="44"/>
      <c r="AV66" s="44"/>
      <c r="AW66" s="44"/>
      <c r="AX66" s="44"/>
      <c r="AY66" s="44"/>
      <c r="AZ66" s="44"/>
      <c r="BA66" s="44"/>
      <c r="BB66" s="44"/>
      <c r="BC66" s="44"/>
      <c r="BD66" s="44"/>
      <c r="BE66" s="44"/>
      <c r="BF66" s="44"/>
      <c r="BG66" s="45"/>
      <c r="CJ66" s="10" t="s">
        <v>131</v>
      </c>
      <c r="CK66" s="11" t="s">
        <v>132</v>
      </c>
      <c r="CL66" s="7">
        <v>7.3308385612714346</v>
      </c>
      <c r="CM66" s="4">
        <f t="shared" si="0"/>
        <v>105168.21</v>
      </c>
    </row>
    <row r="67" spans="3:91" x14ac:dyDescent="0.25">
      <c r="C67" s="46"/>
      <c r="D67" s="47"/>
      <c r="E67" s="196" t="s">
        <v>0</v>
      </c>
      <c r="F67" s="196"/>
      <c r="G67" s="196"/>
      <c r="H67" s="196"/>
      <c r="I67" s="196"/>
      <c r="J67" s="142" t="s">
        <v>11</v>
      </c>
      <c r="K67" s="196" t="s">
        <v>340</v>
      </c>
      <c r="L67" s="196"/>
      <c r="M67" s="196"/>
      <c r="N67" s="196"/>
      <c r="O67" s="196"/>
      <c r="P67" s="196"/>
      <c r="Q67" s="196"/>
      <c r="R67" s="196"/>
      <c r="S67" s="196"/>
      <c r="T67" s="196"/>
      <c r="U67" s="196"/>
      <c r="V67" s="142"/>
      <c r="W67" s="142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142"/>
      <c r="AI67" s="50"/>
      <c r="AJ67" s="50"/>
      <c r="AK67" s="50"/>
      <c r="AL67" s="50"/>
      <c r="AM67" s="196" t="s">
        <v>3</v>
      </c>
      <c r="AN67" s="196"/>
      <c r="AO67" s="196"/>
      <c r="AP67" s="196"/>
      <c r="AQ67" s="196"/>
      <c r="AR67" s="196"/>
      <c r="AS67" s="196"/>
      <c r="AT67" s="196"/>
      <c r="AU67" s="142" t="s">
        <v>11</v>
      </c>
      <c r="AV67" s="197">
        <v>480.3</v>
      </c>
      <c r="AW67" s="197"/>
      <c r="AX67" s="197"/>
      <c r="AY67" s="197"/>
      <c r="AZ67" s="142" t="s">
        <v>319</v>
      </c>
      <c r="BA67" s="142"/>
      <c r="BB67" s="142"/>
      <c r="BC67" s="142"/>
      <c r="BD67" s="142"/>
      <c r="BE67" s="142"/>
      <c r="BF67" s="47"/>
      <c r="BG67" s="51"/>
      <c r="CJ67" s="10" t="s">
        <v>133</v>
      </c>
      <c r="CK67" s="11" t="s">
        <v>134</v>
      </c>
      <c r="CL67" s="7">
        <v>54.480363864491849</v>
      </c>
      <c r="CM67" s="4">
        <f t="shared" si="0"/>
        <v>781575.3</v>
      </c>
    </row>
    <row r="68" spans="3:91" x14ac:dyDescent="0.25">
      <c r="C68" s="46"/>
      <c r="D68" s="47"/>
      <c r="E68" s="196" t="s">
        <v>322</v>
      </c>
      <c r="F68" s="196"/>
      <c r="G68" s="196"/>
      <c r="H68" s="196"/>
      <c r="I68" s="196"/>
      <c r="J68" s="142" t="s">
        <v>11</v>
      </c>
      <c r="K68" s="196" t="s">
        <v>642</v>
      </c>
      <c r="L68" s="196"/>
      <c r="M68" s="196"/>
      <c r="N68" s="196"/>
      <c r="O68" s="196"/>
      <c r="P68" s="196"/>
      <c r="Q68" s="196"/>
      <c r="R68" s="196"/>
      <c r="S68" s="196"/>
      <c r="T68" s="196"/>
      <c r="U68" s="196"/>
      <c r="V68" s="196"/>
      <c r="W68" s="142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142"/>
      <c r="AI68" s="50"/>
      <c r="AJ68" s="50"/>
      <c r="AK68" s="50"/>
      <c r="AL68" s="50"/>
      <c r="AM68" s="196" t="s">
        <v>4</v>
      </c>
      <c r="AN68" s="196"/>
      <c r="AO68" s="196"/>
      <c r="AP68" s="196"/>
      <c r="AQ68" s="196"/>
      <c r="AR68" s="196"/>
      <c r="AS68" s="196"/>
      <c r="AT68" s="196"/>
      <c r="AU68" s="142" t="s">
        <v>11</v>
      </c>
      <c r="AV68" s="196">
        <v>2100</v>
      </c>
      <c r="AW68" s="196"/>
      <c r="AX68" s="196"/>
      <c r="AY68" s="196"/>
      <c r="AZ68" s="142" t="s">
        <v>320</v>
      </c>
      <c r="BA68" s="142"/>
      <c r="BB68" s="142"/>
      <c r="BC68" s="142"/>
      <c r="BD68" s="142"/>
      <c r="BE68" s="142"/>
      <c r="BF68" s="47"/>
      <c r="BG68" s="51"/>
      <c r="CJ68" s="10" t="s">
        <v>135</v>
      </c>
      <c r="CK68" s="11" t="s">
        <v>136</v>
      </c>
      <c r="CL68" s="7">
        <v>50.628216924578282</v>
      </c>
      <c r="CM68" s="4">
        <f t="shared" si="0"/>
        <v>726312.4</v>
      </c>
    </row>
    <row r="69" spans="3:91" x14ac:dyDescent="0.25">
      <c r="C69" s="46"/>
      <c r="D69" s="47"/>
      <c r="E69" s="196" t="s">
        <v>1</v>
      </c>
      <c r="F69" s="196"/>
      <c r="G69" s="196"/>
      <c r="H69" s="196"/>
      <c r="I69" s="196"/>
      <c r="J69" s="142" t="s">
        <v>11</v>
      </c>
      <c r="K69" s="196" t="s">
        <v>639</v>
      </c>
      <c r="L69" s="196"/>
      <c r="M69" s="196"/>
      <c r="N69" s="196"/>
      <c r="O69" s="196"/>
      <c r="P69" s="196"/>
      <c r="Q69" s="196"/>
      <c r="R69" s="196"/>
      <c r="S69" s="196"/>
      <c r="T69" s="196"/>
      <c r="U69" s="196"/>
      <c r="V69" s="142"/>
      <c r="W69" s="142"/>
      <c r="X69" s="49"/>
      <c r="Y69" s="49"/>
      <c r="Z69" s="49"/>
      <c r="AA69" s="49"/>
      <c r="AB69" s="49"/>
      <c r="AC69" s="49"/>
      <c r="AD69" s="49"/>
      <c r="AE69" s="49"/>
      <c r="AF69" s="49"/>
      <c r="AG69" s="49"/>
      <c r="AH69" s="142"/>
      <c r="AI69" s="50"/>
      <c r="AJ69" s="50"/>
      <c r="AK69" s="50"/>
      <c r="AL69" s="50"/>
      <c r="AM69" s="196"/>
      <c r="AN69" s="196"/>
      <c r="AO69" s="196"/>
      <c r="AP69" s="196"/>
      <c r="AQ69" s="196"/>
      <c r="AR69" s="196"/>
      <c r="AS69" s="196"/>
      <c r="AT69" s="196"/>
      <c r="AU69" s="142"/>
      <c r="AV69" s="198"/>
      <c r="AW69" s="198"/>
      <c r="AX69" s="198"/>
      <c r="AY69" s="198"/>
      <c r="AZ69" s="142"/>
      <c r="BA69" s="142"/>
      <c r="BB69" s="142"/>
      <c r="BC69" s="142"/>
      <c r="BD69" s="142"/>
      <c r="BE69" s="142"/>
      <c r="BF69" s="47"/>
      <c r="BG69" s="51"/>
      <c r="CJ69" s="12" t="s">
        <v>137</v>
      </c>
      <c r="CK69" s="13" t="s">
        <v>138</v>
      </c>
      <c r="CL69" s="14">
        <v>49.527603513174405</v>
      </c>
      <c r="CM69" s="4">
        <f t="shared" si="0"/>
        <v>710523</v>
      </c>
    </row>
    <row r="70" spans="3:91" x14ac:dyDescent="0.25">
      <c r="C70" s="46"/>
      <c r="D70" s="47"/>
      <c r="E70" s="196" t="s">
        <v>2</v>
      </c>
      <c r="F70" s="196"/>
      <c r="G70" s="196"/>
      <c r="H70" s="196"/>
      <c r="I70" s="196"/>
      <c r="J70" s="142" t="s">
        <v>11</v>
      </c>
      <c r="K70" s="196" t="s">
        <v>337</v>
      </c>
      <c r="L70" s="196"/>
      <c r="M70" s="196"/>
      <c r="N70" s="196"/>
      <c r="O70" s="196"/>
      <c r="P70" s="196"/>
      <c r="Q70" s="196"/>
      <c r="R70" s="196"/>
      <c r="S70" s="196"/>
      <c r="T70" s="196"/>
      <c r="U70" s="196"/>
      <c r="V70" s="142"/>
      <c r="W70" s="142"/>
      <c r="X70" s="142"/>
      <c r="Y70" s="142"/>
      <c r="Z70" s="142"/>
      <c r="AA70" s="142"/>
      <c r="AB70" s="142"/>
      <c r="AC70" s="142"/>
      <c r="AD70" s="142"/>
      <c r="AE70" s="142"/>
      <c r="AF70" s="142"/>
      <c r="AG70" s="142"/>
      <c r="AH70" s="142"/>
      <c r="AI70" s="142"/>
      <c r="AJ70" s="142"/>
      <c r="AK70" s="142"/>
      <c r="AL70" s="142"/>
      <c r="AM70" s="196"/>
      <c r="AN70" s="196"/>
      <c r="AO70" s="196"/>
      <c r="AP70" s="196"/>
      <c r="AQ70" s="196"/>
      <c r="AR70" s="196"/>
      <c r="AS70" s="196"/>
      <c r="AT70" s="196"/>
      <c r="AU70" s="142"/>
      <c r="AV70" s="142"/>
      <c r="AW70" s="142"/>
      <c r="AX70" s="142"/>
      <c r="AY70" s="142"/>
      <c r="AZ70" s="142"/>
      <c r="BA70" s="142"/>
      <c r="BB70" s="142"/>
      <c r="BC70" s="142"/>
      <c r="BD70" s="142"/>
      <c r="BE70" s="142"/>
      <c r="BF70" s="47"/>
      <c r="BG70" s="51"/>
      <c r="CJ70" s="5" t="s">
        <v>139</v>
      </c>
      <c r="CK70" s="11" t="s">
        <v>140</v>
      </c>
      <c r="CL70" s="7">
        <v>58.332510804405409</v>
      </c>
      <c r="CM70" s="4">
        <f t="shared" si="0"/>
        <v>836838.2</v>
      </c>
    </row>
    <row r="71" spans="3:91" x14ac:dyDescent="0.25">
      <c r="C71" s="46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  <c r="AA71" s="47"/>
      <c r="AB71" s="47"/>
      <c r="AC71" s="47"/>
      <c r="AD71" s="47"/>
      <c r="AE71" s="47"/>
      <c r="AF71" s="47"/>
      <c r="AG71" s="47"/>
      <c r="AH71" s="47"/>
      <c r="AI71" s="47"/>
      <c r="AJ71" s="47"/>
      <c r="AK71" s="47"/>
      <c r="AL71" s="47"/>
      <c r="AM71" s="47"/>
      <c r="AN71" s="47"/>
      <c r="AO71" s="47"/>
      <c r="AP71" s="47"/>
      <c r="AQ71" s="47"/>
      <c r="AR71" s="47"/>
      <c r="AS71" s="47"/>
      <c r="AT71" s="47"/>
      <c r="AU71" s="47"/>
      <c r="AV71" s="47"/>
      <c r="AW71" s="47"/>
      <c r="AX71" s="47"/>
      <c r="AY71" s="47"/>
      <c r="AZ71" s="47"/>
      <c r="BA71" s="47"/>
      <c r="BB71" s="47"/>
      <c r="BC71" s="47"/>
      <c r="BD71" s="47"/>
      <c r="BE71" s="47"/>
      <c r="BF71" s="47"/>
      <c r="BG71" s="51"/>
      <c r="CJ71" s="12" t="s">
        <v>141</v>
      </c>
      <c r="CK71" s="13" t="s">
        <v>142</v>
      </c>
      <c r="CL71" s="14">
        <v>11.666502160881082</v>
      </c>
      <c r="CM71" s="4">
        <f t="shared" si="0"/>
        <v>167367.64000000001</v>
      </c>
    </row>
    <row r="72" spans="3:91" x14ac:dyDescent="0.25">
      <c r="C72" s="46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  <c r="AA72" s="47"/>
      <c r="AB72" s="47"/>
      <c r="AC72" s="47"/>
      <c r="AD72" s="47"/>
      <c r="AE72" s="47"/>
      <c r="AF72" s="47"/>
      <c r="AG72" s="47"/>
      <c r="AH72" s="47"/>
      <c r="AI72" s="47"/>
      <c r="AJ72" s="47"/>
      <c r="AK72" s="47"/>
      <c r="AL72" s="47"/>
      <c r="AM72" s="47"/>
      <c r="AN72" s="47"/>
      <c r="AO72" s="47"/>
      <c r="AP72" s="47"/>
      <c r="AQ72" s="47"/>
      <c r="AR72" s="47"/>
      <c r="AS72" s="47"/>
      <c r="AT72" s="47"/>
      <c r="AU72" s="47"/>
      <c r="AV72" s="47"/>
      <c r="AW72" s="47"/>
      <c r="AX72" s="47"/>
      <c r="AY72" s="47"/>
      <c r="AZ72" s="47"/>
      <c r="BA72" s="47"/>
      <c r="BB72" s="47"/>
      <c r="BC72" s="47"/>
      <c r="BD72" s="47"/>
      <c r="BE72" s="47"/>
      <c r="BF72" s="47"/>
      <c r="BG72" s="51"/>
      <c r="CJ72" s="5" t="s">
        <v>143</v>
      </c>
      <c r="CK72" s="11" t="s">
        <v>144</v>
      </c>
      <c r="CL72" s="7">
        <v>14.858281053952322</v>
      </c>
      <c r="CM72" s="4">
        <f t="shared" si="0"/>
        <v>213156.9</v>
      </c>
    </row>
    <row r="73" spans="3:91" x14ac:dyDescent="0.25">
      <c r="C73" s="46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47"/>
      <c r="AA73" s="47"/>
      <c r="AB73" s="47"/>
      <c r="AC73" s="47"/>
      <c r="AD73" s="47"/>
      <c r="AE73" s="47"/>
      <c r="AF73" s="47"/>
      <c r="AG73" s="47"/>
      <c r="AH73" s="47"/>
      <c r="AI73" s="47"/>
      <c r="AJ73" s="47"/>
      <c r="AK73" s="47"/>
      <c r="AL73" s="47"/>
      <c r="AM73" s="47"/>
      <c r="AN73" s="47"/>
      <c r="AO73" s="47"/>
      <c r="AP73" s="47"/>
      <c r="AQ73" s="47"/>
      <c r="AR73" s="47"/>
      <c r="AS73" s="47"/>
      <c r="AT73" s="47"/>
      <c r="AU73" s="47"/>
      <c r="AV73" s="47"/>
      <c r="AW73" s="47"/>
      <c r="AX73" s="47"/>
      <c r="AY73" s="47"/>
      <c r="AZ73" s="47"/>
      <c r="BA73" s="47"/>
      <c r="BB73" s="47"/>
      <c r="BC73" s="47"/>
      <c r="BD73" s="47"/>
      <c r="BE73" s="47"/>
      <c r="BF73" s="47"/>
      <c r="BG73" s="51"/>
      <c r="CJ73" s="15" t="s">
        <v>145</v>
      </c>
      <c r="CK73" s="16" t="s">
        <v>146</v>
      </c>
      <c r="CL73" s="17">
        <v>7.2640485152655785</v>
      </c>
      <c r="CM73" s="4">
        <f t="shared" ref="CM73:CM136" si="9">CL73*$CM$3</f>
        <v>104210.04</v>
      </c>
    </row>
    <row r="74" spans="3:91" x14ac:dyDescent="0.25">
      <c r="C74" s="46"/>
      <c r="D74" s="47"/>
      <c r="E74" s="208" t="s">
        <v>25</v>
      </c>
      <c r="F74" s="209"/>
      <c r="G74" s="209"/>
      <c r="H74" s="209"/>
      <c r="I74" s="209"/>
      <c r="J74" s="209"/>
      <c r="K74" s="210" t="str">
        <f t="shared" ref="K74" si="10">VLOOKUP(E74,$CJ$1:$CM$1003,2,FALSE)</f>
        <v>NOVACRON DEEP ORANGE S–4R</v>
      </c>
      <c r="L74" s="210"/>
      <c r="M74" s="210"/>
      <c r="N74" s="210"/>
      <c r="O74" s="210"/>
      <c r="P74" s="210"/>
      <c r="Q74" s="210"/>
      <c r="R74" s="210"/>
      <c r="S74" s="210"/>
      <c r="T74" s="210"/>
      <c r="U74" s="210"/>
      <c r="V74" s="210"/>
      <c r="W74" s="210"/>
      <c r="X74" s="210"/>
      <c r="Y74" s="139"/>
      <c r="Z74" s="139"/>
      <c r="AA74" s="139"/>
      <c r="AB74" s="211">
        <v>13.9</v>
      </c>
      <c r="AC74" s="211"/>
      <c r="AD74" s="211"/>
      <c r="AE74" s="211"/>
      <c r="AF74" s="211"/>
      <c r="AG74" s="211"/>
      <c r="AH74" s="211"/>
      <c r="AI74" s="211"/>
      <c r="AJ74" s="211"/>
      <c r="AK74" s="210" t="s">
        <v>315</v>
      </c>
      <c r="AL74" s="210"/>
      <c r="AM74" s="212">
        <v>6676.24</v>
      </c>
      <c r="AN74" s="212"/>
      <c r="AO74" s="212"/>
      <c r="AP74" s="212"/>
      <c r="AQ74" s="212"/>
      <c r="AR74" s="212"/>
      <c r="AS74" s="52" t="s">
        <v>316</v>
      </c>
      <c r="AT74" s="52"/>
      <c r="AU74" s="213">
        <f>(AM74*VLOOKUP(E74,$CJ$1:$CM$1003,4,FALSE))/1000</f>
        <v>714498.94923839998</v>
      </c>
      <c r="AV74" s="213"/>
      <c r="AW74" s="213"/>
      <c r="AX74" s="213"/>
      <c r="AY74" s="213"/>
      <c r="AZ74" s="213"/>
      <c r="BA74" s="213"/>
      <c r="BB74" s="213"/>
      <c r="BC74" s="213"/>
      <c r="BD74" s="213"/>
      <c r="BE74" s="214"/>
      <c r="BF74" s="47"/>
      <c r="BG74" s="51"/>
      <c r="CJ74" s="10" t="s">
        <v>147</v>
      </c>
      <c r="CK74" s="18" t="s">
        <v>148</v>
      </c>
      <c r="CL74" s="7">
        <v>8.8314791579534369</v>
      </c>
      <c r="CM74" s="4">
        <f t="shared" si="9"/>
        <v>126696.40000000001</v>
      </c>
    </row>
    <row r="75" spans="3:91" x14ac:dyDescent="0.25">
      <c r="C75" s="46"/>
      <c r="D75" s="47"/>
      <c r="E75" s="200" t="s">
        <v>28</v>
      </c>
      <c r="F75" s="201"/>
      <c r="G75" s="201"/>
      <c r="H75" s="201"/>
      <c r="I75" s="201"/>
      <c r="J75" s="201"/>
      <c r="K75" s="202" t="str">
        <f t="shared" ref="K75" si="11">VLOOKUP(E75,$CJ$1:$CM$1003,2,FALSE)</f>
        <v>NOVACRON RED S-B</v>
      </c>
      <c r="L75" s="202"/>
      <c r="M75" s="202"/>
      <c r="N75" s="202"/>
      <c r="O75" s="202"/>
      <c r="P75" s="202"/>
      <c r="Q75" s="202"/>
      <c r="R75" s="202"/>
      <c r="S75" s="202"/>
      <c r="T75" s="202"/>
      <c r="U75" s="202"/>
      <c r="V75" s="202"/>
      <c r="W75" s="202"/>
      <c r="X75" s="202"/>
      <c r="Y75" s="136"/>
      <c r="Z75" s="136"/>
      <c r="AA75" s="136"/>
      <c r="AB75" s="203">
        <v>13</v>
      </c>
      <c r="AC75" s="203"/>
      <c r="AD75" s="203"/>
      <c r="AE75" s="203"/>
      <c r="AF75" s="203"/>
      <c r="AG75" s="203"/>
      <c r="AH75" s="203"/>
      <c r="AI75" s="203"/>
      <c r="AJ75" s="203"/>
      <c r="AK75" s="202" t="s">
        <v>315</v>
      </c>
      <c r="AL75" s="202"/>
      <c r="AM75" s="204">
        <v>6243.96</v>
      </c>
      <c r="AN75" s="204"/>
      <c r="AO75" s="204"/>
      <c r="AP75" s="204"/>
      <c r="AQ75" s="204"/>
      <c r="AR75" s="204"/>
      <c r="AS75" s="47" t="s">
        <v>316</v>
      </c>
      <c r="AT75" s="47"/>
      <c r="AU75" s="205">
        <f>(AM75*VLOOKUP(E75,$CJ$1:$CM$1003,4,FALSE))/1000</f>
        <v>676297.6687080001</v>
      </c>
      <c r="AV75" s="205"/>
      <c r="AW75" s="205"/>
      <c r="AX75" s="205"/>
      <c r="AY75" s="205"/>
      <c r="AZ75" s="205"/>
      <c r="BA75" s="205"/>
      <c r="BB75" s="205"/>
      <c r="BC75" s="205"/>
      <c r="BD75" s="205"/>
      <c r="BE75" s="206"/>
      <c r="BF75" s="47"/>
      <c r="BG75" s="51"/>
      <c r="CJ75" s="10" t="s">
        <v>149</v>
      </c>
      <c r="CK75" s="11" t="s">
        <v>150</v>
      </c>
      <c r="CL75" s="7">
        <v>8.8825477485013238</v>
      </c>
      <c r="CM75" s="4">
        <f t="shared" si="9"/>
        <v>127429.02999999998</v>
      </c>
    </row>
    <row r="76" spans="3:91" x14ac:dyDescent="0.25">
      <c r="C76" s="46"/>
      <c r="D76" s="47"/>
      <c r="E76" s="223" t="s">
        <v>41</v>
      </c>
      <c r="F76" s="224"/>
      <c r="G76" s="224"/>
      <c r="H76" s="224"/>
      <c r="I76" s="224"/>
      <c r="J76" s="224"/>
      <c r="K76" s="54" t="str">
        <f>VLOOKUP(E76,$CJ$1:$CM$1003,2,FALSE)</f>
        <v>NOVACRON DEEP NIGHT S–R</v>
      </c>
      <c r="L76" s="54"/>
      <c r="M76" s="54"/>
      <c r="N76" s="54"/>
      <c r="O76" s="54"/>
      <c r="P76" s="54"/>
      <c r="Q76" s="54"/>
      <c r="R76" s="54"/>
      <c r="S76" s="54"/>
      <c r="T76" s="54"/>
      <c r="U76" s="54"/>
      <c r="V76" s="54"/>
      <c r="W76" s="54"/>
      <c r="X76" s="54"/>
      <c r="Y76" s="193"/>
      <c r="Z76" s="193"/>
      <c r="AA76" s="193"/>
      <c r="AB76" s="226">
        <v>7.1</v>
      </c>
      <c r="AC76" s="226"/>
      <c r="AD76" s="226"/>
      <c r="AE76" s="226"/>
      <c r="AF76" s="226"/>
      <c r="AG76" s="226"/>
      <c r="AH76" s="226"/>
      <c r="AI76" s="226"/>
      <c r="AJ76" s="226"/>
      <c r="AK76" s="225" t="s">
        <v>315</v>
      </c>
      <c r="AL76" s="225"/>
      <c r="AM76" s="227">
        <v>3410.16</v>
      </c>
      <c r="AN76" s="227"/>
      <c r="AO76" s="227"/>
      <c r="AP76" s="227"/>
      <c r="AQ76" s="227"/>
      <c r="AR76" s="227"/>
      <c r="AS76" s="54" t="s">
        <v>316</v>
      </c>
      <c r="AT76" s="54"/>
      <c r="AU76" s="228">
        <f t="shared" ref="AU76:AU79" si="12">(AM76*VLOOKUP(E76,$CJ$1:$CM$1003,4,FALSE))/1000</f>
        <v>355664.06946719997</v>
      </c>
      <c r="AV76" s="228"/>
      <c r="AW76" s="228"/>
      <c r="AX76" s="228"/>
      <c r="AY76" s="228"/>
      <c r="AZ76" s="228"/>
      <c r="BA76" s="228"/>
      <c r="BB76" s="228"/>
      <c r="BC76" s="228"/>
      <c r="BD76" s="228"/>
      <c r="BE76" s="229"/>
      <c r="BF76" s="47"/>
      <c r="BG76" s="51"/>
      <c r="CJ76" s="10" t="s">
        <v>151</v>
      </c>
      <c r="CK76" s="11" t="s">
        <v>152</v>
      </c>
      <c r="CL76" s="7">
        <v>7.5505172173428132</v>
      </c>
      <c r="CM76" s="4">
        <f t="shared" si="9"/>
        <v>108319.72</v>
      </c>
    </row>
    <row r="77" spans="3:91" x14ac:dyDescent="0.25">
      <c r="C77" s="46"/>
      <c r="D77" s="47"/>
      <c r="E77" s="216" t="s">
        <v>8</v>
      </c>
      <c r="F77" s="217"/>
      <c r="G77" s="217"/>
      <c r="H77" s="217"/>
      <c r="I77" s="217"/>
      <c r="J77" s="217"/>
      <c r="K77" s="218" t="str">
        <f t="shared" ref="K77:K79" si="13">VLOOKUP(E77,$CJ$1:$CM$1003,2,FALSE)</f>
        <v>FIMBIL EAS 40 NEW</v>
      </c>
      <c r="L77" s="218"/>
      <c r="M77" s="218"/>
      <c r="N77" s="218"/>
      <c r="O77" s="218"/>
      <c r="P77" s="218"/>
      <c r="Q77" s="218"/>
      <c r="R77" s="218"/>
      <c r="S77" s="218"/>
      <c r="T77" s="218"/>
      <c r="U77" s="218"/>
      <c r="V77" s="218"/>
      <c r="W77" s="218"/>
      <c r="X77" s="218"/>
      <c r="Y77" s="192"/>
      <c r="Z77" s="192"/>
      <c r="AA77" s="192"/>
      <c r="AB77" s="219">
        <v>4</v>
      </c>
      <c r="AC77" s="219"/>
      <c r="AD77" s="219"/>
      <c r="AE77" s="219"/>
      <c r="AF77" s="219"/>
      <c r="AG77" s="219"/>
      <c r="AH77" s="219"/>
      <c r="AI77" s="219"/>
      <c r="AJ77" s="219"/>
      <c r="AK77" s="218" t="s">
        <v>315</v>
      </c>
      <c r="AL77" s="218"/>
      <c r="AM77" s="248">
        <v>1921.22</v>
      </c>
      <c r="AN77" s="248"/>
      <c r="AO77" s="248"/>
      <c r="AP77" s="248"/>
      <c r="AQ77" s="248"/>
      <c r="AR77" s="248"/>
      <c r="AS77" s="55" t="s">
        <v>316</v>
      </c>
      <c r="AT77" s="55"/>
      <c r="AU77" s="221">
        <f t="shared" si="12"/>
        <v>39631.195130799999</v>
      </c>
      <c r="AV77" s="221"/>
      <c r="AW77" s="221"/>
      <c r="AX77" s="221"/>
      <c r="AY77" s="221"/>
      <c r="AZ77" s="221"/>
      <c r="BA77" s="221"/>
      <c r="BB77" s="221"/>
      <c r="BC77" s="221"/>
      <c r="BD77" s="221"/>
      <c r="BE77" s="222"/>
      <c r="BF77" s="47"/>
      <c r="BG77" s="51"/>
      <c r="CJ77" s="10" t="s">
        <v>153</v>
      </c>
      <c r="CK77" s="11" t="s">
        <v>154</v>
      </c>
      <c r="CL77" s="7">
        <v>19.985732608392585</v>
      </c>
      <c r="CM77" s="4">
        <f t="shared" si="9"/>
        <v>286715.32</v>
      </c>
    </row>
    <row r="78" spans="3:91" x14ac:dyDescent="0.25">
      <c r="C78" s="46"/>
      <c r="D78" s="47"/>
      <c r="E78" s="200" t="s">
        <v>183</v>
      </c>
      <c r="F78" s="201"/>
      <c r="G78" s="201"/>
      <c r="H78" s="201"/>
      <c r="I78" s="201"/>
      <c r="J78" s="201"/>
      <c r="K78" s="202" t="str">
        <f t="shared" si="13"/>
        <v>CAUSTIC SODA LIQ</v>
      </c>
      <c r="L78" s="202"/>
      <c r="M78" s="202"/>
      <c r="N78" s="202"/>
      <c r="O78" s="202"/>
      <c r="P78" s="202"/>
      <c r="Q78" s="202"/>
      <c r="R78" s="202"/>
      <c r="S78" s="202"/>
      <c r="T78" s="202"/>
      <c r="U78" s="202"/>
      <c r="V78" s="202"/>
      <c r="W78" s="202"/>
      <c r="X78" s="202"/>
      <c r="Y78" s="136"/>
      <c r="Z78" s="136"/>
      <c r="AA78" s="136"/>
      <c r="AB78" s="203">
        <v>9</v>
      </c>
      <c r="AC78" s="203"/>
      <c r="AD78" s="203"/>
      <c r="AE78" s="203"/>
      <c r="AF78" s="203"/>
      <c r="AG78" s="203"/>
      <c r="AH78" s="203"/>
      <c r="AI78" s="203"/>
      <c r="AJ78" s="203"/>
      <c r="AK78" s="202" t="s">
        <v>315</v>
      </c>
      <c r="AL78" s="202"/>
      <c r="AM78" s="204">
        <v>4322.74</v>
      </c>
      <c r="AN78" s="204"/>
      <c r="AO78" s="204"/>
      <c r="AP78" s="204"/>
      <c r="AQ78" s="204"/>
      <c r="AR78" s="204"/>
      <c r="AS78" s="47" t="s">
        <v>316</v>
      </c>
      <c r="AT78" s="47"/>
      <c r="AU78" s="205">
        <f t="shared" si="12"/>
        <v>36946.458780000001</v>
      </c>
      <c r="AV78" s="205"/>
      <c r="AW78" s="205"/>
      <c r="AX78" s="205"/>
      <c r="AY78" s="205"/>
      <c r="AZ78" s="205"/>
      <c r="BA78" s="205"/>
      <c r="BB78" s="205"/>
      <c r="BC78" s="205"/>
      <c r="BD78" s="205"/>
      <c r="BE78" s="206"/>
      <c r="BF78" s="47"/>
      <c r="BG78" s="51"/>
      <c r="CJ78" s="10" t="s">
        <v>155</v>
      </c>
      <c r="CK78" s="19" t="s">
        <v>156</v>
      </c>
      <c r="CL78" s="7">
        <v>19.352577722013105</v>
      </c>
      <c r="CM78" s="4">
        <f t="shared" si="9"/>
        <v>277632.08</v>
      </c>
    </row>
    <row r="79" spans="3:91" x14ac:dyDescent="0.25">
      <c r="C79" s="46"/>
      <c r="D79" s="47"/>
      <c r="E79" s="223" t="s">
        <v>10</v>
      </c>
      <c r="F79" s="224"/>
      <c r="G79" s="224"/>
      <c r="H79" s="224"/>
      <c r="I79" s="224"/>
      <c r="J79" s="224"/>
      <c r="K79" s="225" t="str">
        <f t="shared" si="13"/>
        <v>SODA ASH</v>
      </c>
      <c r="L79" s="225"/>
      <c r="M79" s="225"/>
      <c r="N79" s="225"/>
      <c r="O79" s="225"/>
      <c r="P79" s="225"/>
      <c r="Q79" s="225"/>
      <c r="R79" s="225"/>
      <c r="S79" s="225"/>
      <c r="T79" s="225"/>
      <c r="U79" s="225"/>
      <c r="V79" s="225"/>
      <c r="W79" s="225"/>
      <c r="X79" s="225"/>
      <c r="Y79" s="138"/>
      <c r="Z79" s="138"/>
      <c r="AA79" s="138"/>
      <c r="AB79" s="226">
        <v>20</v>
      </c>
      <c r="AC79" s="226"/>
      <c r="AD79" s="226"/>
      <c r="AE79" s="226"/>
      <c r="AF79" s="226"/>
      <c r="AG79" s="226"/>
      <c r="AH79" s="226"/>
      <c r="AI79" s="226"/>
      <c r="AJ79" s="226"/>
      <c r="AK79" s="225" t="s">
        <v>315</v>
      </c>
      <c r="AL79" s="225"/>
      <c r="AM79" s="227">
        <v>9606.1</v>
      </c>
      <c r="AN79" s="227"/>
      <c r="AO79" s="227"/>
      <c r="AP79" s="227"/>
      <c r="AQ79" s="227"/>
      <c r="AR79" s="227"/>
      <c r="AS79" s="54" t="s">
        <v>316</v>
      </c>
      <c r="AT79" s="54"/>
      <c r="AU79" s="228">
        <f t="shared" si="12"/>
        <v>85302.168000000005</v>
      </c>
      <c r="AV79" s="228"/>
      <c r="AW79" s="228"/>
      <c r="AX79" s="228"/>
      <c r="AY79" s="228"/>
      <c r="AZ79" s="228"/>
      <c r="BA79" s="228"/>
      <c r="BB79" s="228"/>
      <c r="BC79" s="228"/>
      <c r="BD79" s="228"/>
      <c r="BE79" s="229"/>
      <c r="BF79" s="47"/>
      <c r="BG79" s="51"/>
      <c r="CJ79" s="10" t="s">
        <v>157</v>
      </c>
      <c r="CK79" s="19" t="s">
        <v>158</v>
      </c>
      <c r="CL79" s="7">
        <v>17.513283145127563</v>
      </c>
      <c r="CM79" s="4">
        <f t="shared" si="9"/>
        <v>251245.56000000003</v>
      </c>
    </row>
    <row r="80" spans="3:91" x14ac:dyDescent="0.25">
      <c r="C80" s="46"/>
      <c r="D80" s="47"/>
      <c r="E80" s="137"/>
      <c r="F80" s="137"/>
      <c r="G80" s="137"/>
      <c r="H80" s="137"/>
      <c r="I80" s="137"/>
      <c r="J80" s="137"/>
      <c r="K80" s="136"/>
      <c r="L80" s="136"/>
      <c r="M80" s="136"/>
      <c r="N80" s="136"/>
      <c r="O80" s="136"/>
      <c r="P80" s="136"/>
      <c r="Q80" s="136"/>
      <c r="R80" s="136"/>
      <c r="S80" s="136"/>
      <c r="T80" s="136"/>
      <c r="U80" s="136"/>
      <c r="V80" s="136"/>
      <c r="W80" s="136"/>
      <c r="X80" s="136"/>
      <c r="Y80" s="136"/>
      <c r="Z80" s="136"/>
      <c r="AA80" s="136"/>
      <c r="AB80" s="57"/>
      <c r="AC80" s="57"/>
      <c r="AD80" s="57"/>
      <c r="AE80" s="57"/>
      <c r="AF80" s="57"/>
      <c r="AG80" s="57"/>
      <c r="AH80" s="57"/>
      <c r="AI80" s="57"/>
      <c r="AJ80" s="57"/>
      <c r="AK80" s="136"/>
      <c r="AL80" s="136"/>
      <c r="AM80" s="137"/>
      <c r="AN80" s="137"/>
      <c r="AO80" s="137"/>
      <c r="AP80" s="137"/>
      <c r="AQ80" s="137"/>
      <c r="AR80" s="137"/>
      <c r="AS80" s="47"/>
      <c r="AT80" s="47"/>
      <c r="AU80" s="58"/>
      <c r="AV80" s="58"/>
      <c r="AW80" s="58"/>
      <c r="AX80" s="58"/>
      <c r="AY80" s="58"/>
      <c r="AZ80" s="58"/>
      <c r="BA80" s="58"/>
      <c r="BB80" s="58"/>
      <c r="BC80" s="58"/>
      <c r="BD80" s="58"/>
      <c r="BE80" s="58"/>
      <c r="BF80" s="47"/>
      <c r="BG80" s="51"/>
      <c r="CJ80" s="10" t="s">
        <v>159</v>
      </c>
      <c r="CK80" s="11" t="s">
        <v>160</v>
      </c>
      <c r="CL80" s="7">
        <v>18.24300362470375</v>
      </c>
      <c r="CM80" s="4">
        <f t="shared" si="9"/>
        <v>261714.13</v>
      </c>
    </row>
    <row r="81" spans="3:91" x14ac:dyDescent="0.25">
      <c r="C81" s="46"/>
      <c r="D81" s="47"/>
      <c r="E81" s="137"/>
      <c r="F81" s="137"/>
      <c r="G81" s="137"/>
      <c r="H81" s="137"/>
      <c r="I81" s="137"/>
      <c r="J81" s="137"/>
      <c r="K81" s="136"/>
      <c r="L81" s="136"/>
      <c r="M81" s="136"/>
      <c r="N81" s="136"/>
      <c r="O81" s="136"/>
      <c r="P81" s="136"/>
      <c r="Q81" s="136"/>
      <c r="R81" s="136"/>
      <c r="S81" s="136"/>
      <c r="T81" s="136"/>
      <c r="U81" s="136"/>
      <c r="V81" s="136"/>
      <c r="W81" s="136"/>
      <c r="X81" s="136"/>
      <c r="Y81" s="136"/>
      <c r="Z81" s="136"/>
      <c r="AA81" s="136"/>
      <c r="AB81" s="57"/>
      <c r="AC81" s="57"/>
      <c r="AD81" s="57"/>
      <c r="AE81" s="57"/>
      <c r="AF81" s="57"/>
      <c r="AG81" s="57"/>
      <c r="AH81" s="57"/>
      <c r="AI81" s="57"/>
      <c r="AJ81" s="57"/>
      <c r="AK81" s="136"/>
      <c r="AL81" s="136"/>
      <c r="AM81" s="137"/>
      <c r="AN81" s="137"/>
      <c r="AO81" s="137"/>
      <c r="AP81" s="59"/>
      <c r="AQ81" s="230" t="s">
        <v>318</v>
      </c>
      <c r="AR81" s="230"/>
      <c r="AS81" s="230"/>
      <c r="AT81" s="230"/>
      <c r="AU81" s="58" t="s">
        <v>11</v>
      </c>
      <c r="AV81" s="205">
        <f>SUM(AU74:BE79)</f>
        <v>1908340.5093244</v>
      </c>
      <c r="AW81" s="205"/>
      <c r="AX81" s="205"/>
      <c r="AY81" s="205"/>
      <c r="AZ81" s="205"/>
      <c r="BA81" s="205"/>
      <c r="BB81" s="205"/>
      <c r="BC81" s="205"/>
      <c r="BD81" s="205"/>
      <c r="BE81" s="205"/>
      <c r="BF81" s="47"/>
      <c r="BG81" s="51"/>
      <c r="CJ81" s="10" t="s">
        <v>161</v>
      </c>
      <c r="CK81" s="11" t="s">
        <v>162</v>
      </c>
      <c r="CL81" s="7">
        <v>9.0314714903108886</v>
      </c>
      <c r="CM81" s="4">
        <f t="shared" si="9"/>
        <v>129565.49</v>
      </c>
    </row>
    <row r="82" spans="3:91" x14ac:dyDescent="0.25">
      <c r="C82" s="46"/>
      <c r="D82" s="47"/>
      <c r="E82" s="137"/>
      <c r="F82" s="137"/>
      <c r="G82" s="137"/>
      <c r="H82" s="137"/>
      <c r="I82" s="137"/>
      <c r="J82" s="137"/>
      <c r="K82" s="136"/>
      <c r="L82" s="136"/>
      <c r="M82" s="136"/>
      <c r="N82" s="136"/>
      <c r="O82" s="136"/>
      <c r="P82" s="136"/>
      <c r="Q82" s="136"/>
      <c r="R82" s="136"/>
      <c r="S82" s="136"/>
      <c r="T82" s="136"/>
      <c r="U82" s="136"/>
      <c r="V82" s="136"/>
      <c r="W82" s="136"/>
      <c r="X82" s="136"/>
      <c r="Y82" s="136"/>
      <c r="Z82" s="136"/>
      <c r="AA82" s="136"/>
      <c r="AB82" s="57"/>
      <c r="AC82" s="57"/>
      <c r="AD82" s="57"/>
      <c r="AE82" s="57"/>
      <c r="AF82" s="57"/>
      <c r="AG82" s="57"/>
      <c r="AH82" s="57"/>
      <c r="AI82" s="57"/>
      <c r="AJ82" s="57"/>
      <c r="AK82" s="136"/>
      <c r="AL82" s="136"/>
      <c r="AM82" s="137"/>
      <c r="AN82" s="137"/>
      <c r="AO82" s="137"/>
      <c r="AP82" s="59"/>
      <c r="AQ82" s="202" t="s">
        <v>317</v>
      </c>
      <c r="AR82" s="202"/>
      <c r="AS82" s="202"/>
      <c r="AT82" s="202"/>
      <c r="AU82" s="58" t="s">
        <v>11</v>
      </c>
      <c r="AV82" s="205">
        <f>AV81/AV68</f>
        <v>908.73357586876193</v>
      </c>
      <c r="AW82" s="205"/>
      <c r="AX82" s="205"/>
      <c r="AY82" s="205"/>
      <c r="AZ82" s="205"/>
      <c r="BA82" s="205"/>
      <c r="BB82" s="205"/>
      <c r="BC82" s="205"/>
      <c r="BD82" s="205"/>
      <c r="BE82" s="205"/>
      <c r="BF82" s="47"/>
      <c r="BG82" s="51"/>
      <c r="CJ82" s="10" t="s">
        <v>163</v>
      </c>
      <c r="CK82" s="11" t="s">
        <v>164</v>
      </c>
      <c r="CL82" s="7">
        <v>12.306423393280358</v>
      </c>
      <c r="CM82" s="4">
        <f t="shared" si="9"/>
        <v>176547.95</v>
      </c>
    </row>
    <row r="83" spans="3:91" x14ac:dyDescent="0.25">
      <c r="C83" s="46"/>
      <c r="D83" s="47"/>
      <c r="E83" s="137"/>
      <c r="F83" s="137"/>
      <c r="G83" s="137"/>
      <c r="H83" s="137"/>
      <c r="I83" s="137"/>
      <c r="J83" s="137"/>
      <c r="K83" s="136"/>
      <c r="L83" s="136"/>
      <c r="M83" s="136"/>
      <c r="N83" s="136"/>
      <c r="O83" s="136"/>
      <c r="P83" s="136"/>
      <c r="Q83" s="136"/>
      <c r="R83" s="136"/>
      <c r="S83" s="136"/>
      <c r="T83" s="136"/>
      <c r="U83" s="136"/>
      <c r="V83" s="136"/>
      <c r="W83" s="136"/>
      <c r="X83" s="136"/>
      <c r="Y83" s="136"/>
      <c r="Z83" s="136"/>
      <c r="AA83" s="136"/>
      <c r="AB83" s="57"/>
      <c r="AC83" s="57"/>
      <c r="AD83" s="57"/>
      <c r="AE83" s="57"/>
      <c r="AF83" s="57"/>
      <c r="AG83" s="57"/>
      <c r="AH83" s="57"/>
      <c r="AI83" s="57"/>
      <c r="AJ83" s="57"/>
      <c r="AK83" s="136"/>
      <c r="AL83" s="136"/>
      <c r="AM83" s="137"/>
      <c r="AN83" s="137"/>
      <c r="AO83" s="137"/>
      <c r="AP83" s="137"/>
      <c r="AQ83" s="137"/>
      <c r="AR83" s="137"/>
      <c r="AS83" s="47"/>
      <c r="AT83" s="47"/>
      <c r="AU83" s="47"/>
      <c r="AV83" s="137"/>
      <c r="AW83" s="137"/>
      <c r="AX83" s="137"/>
      <c r="AY83" s="137"/>
      <c r="AZ83" s="137"/>
      <c r="BA83" s="137"/>
      <c r="BB83" s="137"/>
      <c r="BC83" s="137"/>
      <c r="BD83" s="137"/>
      <c r="BE83" s="137"/>
      <c r="BF83" s="47"/>
      <c r="BG83" s="51"/>
      <c r="CJ83" s="10" t="s">
        <v>165</v>
      </c>
      <c r="CK83" s="11" t="s">
        <v>166</v>
      </c>
      <c r="CL83" s="7">
        <v>17.52</v>
      </c>
      <c r="CM83" s="4">
        <f t="shared" si="9"/>
        <v>251341.91999999998</v>
      </c>
    </row>
    <row r="84" spans="3:91" x14ac:dyDescent="0.25">
      <c r="C84" s="46"/>
      <c r="D84" s="47"/>
      <c r="E84" s="137"/>
      <c r="F84" s="137"/>
      <c r="G84" s="137"/>
      <c r="H84" s="137"/>
      <c r="I84" s="137"/>
      <c r="J84" s="137"/>
      <c r="K84" s="136"/>
      <c r="L84" s="136"/>
      <c r="M84" s="136"/>
      <c r="N84" s="136"/>
      <c r="O84" s="136"/>
      <c r="P84" s="136"/>
      <c r="Q84" s="136"/>
      <c r="R84" s="136"/>
      <c r="S84" s="136"/>
      <c r="T84" s="136"/>
      <c r="U84" s="136"/>
      <c r="V84" s="136"/>
      <c r="W84" s="136"/>
      <c r="X84" s="136"/>
      <c r="Y84" s="136"/>
      <c r="Z84" s="136"/>
      <c r="AA84" s="136"/>
      <c r="AB84" s="57"/>
      <c r="AC84" s="57"/>
      <c r="AD84" s="57"/>
      <c r="AE84" s="57"/>
      <c r="AF84" s="57"/>
      <c r="AG84" s="57"/>
      <c r="AH84" s="57"/>
      <c r="AI84" s="57"/>
      <c r="AJ84" s="57"/>
      <c r="AK84" s="136"/>
      <c r="AL84" s="136"/>
      <c r="AM84" s="137"/>
      <c r="AN84" s="137"/>
      <c r="AO84" s="137"/>
      <c r="AP84" s="137"/>
      <c r="AQ84" s="137"/>
      <c r="AR84" s="137"/>
      <c r="AS84" s="47"/>
      <c r="AT84" s="47"/>
      <c r="AU84" s="47"/>
      <c r="AV84" s="137"/>
      <c r="AW84" s="137"/>
      <c r="AX84" s="137"/>
      <c r="AY84" s="137"/>
      <c r="AZ84" s="137"/>
      <c r="BA84" s="137"/>
      <c r="BB84" s="137"/>
      <c r="BC84" s="137"/>
      <c r="BD84" s="137"/>
      <c r="BE84" s="137"/>
      <c r="BF84" s="47"/>
      <c r="BG84" s="51"/>
      <c r="CJ84" s="12" t="s">
        <v>167</v>
      </c>
      <c r="CK84" s="13" t="s">
        <v>168</v>
      </c>
      <c r="CL84" s="7">
        <v>6.0476808866583021</v>
      </c>
      <c r="CM84" s="4">
        <f t="shared" si="9"/>
        <v>86760.03</v>
      </c>
    </row>
    <row r="85" spans="3:91" ht="17.25" thickBot="1" x14ac:dyDescent="0.3">
      <c r="C85" s="60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2"/>
      <c r="CJ85" s="12" t="s">
        <v>169</v>
      </c>
      <c r="CK85" s="20" t="s">
        <v>170</v>
      </c>
      <c r="CL85" s="7">
        <v>9.6363041962916505</v>
      </c>
      <c r="CM85" s="4">
        <f t="shared" si="9"/>
        <v>138242.42000000001</v>
      </c>
    </row>
    <row r="86" spans="3:91" x14ac:dyDescent="0.25">
      <c r="C86" s="47"/>
      <c r="D86" s="47"/>
      <c r="E86" s="137"/>
      <c r="F86" s="137"/>
      <c r="G86" s="137"/>
      <c r="H86" s="137"/>
      <c r="I86" s="137"/>
      <c r="J86" s="137"/>
      <c r="K86" s="136"/>
      <c r="L86" s="136"/>
      <c r="M86" s="136"/>
      <c r="N86" s="136"/>
      <c r="O86" s="136"/>
      <c r="P86" s="136"/>
      <c r="Q86" s="136"/>
      <c r="R86" s="136"/>
      <c r="S86" s="136"/>
      <c r="T86" s="136"/>
      <c r="U86" s="136"/>
      <c r="V86" s="136"/>
      <c r="W86" s="136"/>
      <c r="X86" s="136"/>
      <c r="Y86" s="136"/>
      <c r="Z86" s="136"/>
      <c r="AA86" s="136"/>
      <c r="AB86" s="57"/>
      <c r="AC86" s="57"/>
      <c r="AD86" s="57"/>
      <c r="AE86" s="57"/>
      <c r="AF86" s="57"/>
      <c r="AG86" s="57"/>
      <c r="AH86" s="57"/>
      <c r="AI86" s="57"/>
      <c r="AJ86" s="57"/>
      <c r="AK86" s="136"/>
      <c r="AL86" s="136"/>
      <c r="AM86" s="137"/>
      <c r="AN86" s="137"/>
      <c r="AO86" s="137"/>
      <c r="AP86" s="137"/>
      <c r="AQ86" s="137"/>
      <c r="AR86" s="137"/>
      <c r="AS86" s="47"/>
      <c r="AT86" s="47"/>
      <c r="AU86" s="47"/>
      <c r="AV86" s="137"/>
      <c r="AW86" s="137"/>
      <c r="AX86" s="137"/>
      <c r="AY86" s="137"/>
      <c r="AZ86" s="137"/>
      <c r="BA86" s="137"/>
      <c r="BB86" s="137"/>
      <c r="BC86" s="137"/>
      <c r="BD86" s="137"/>
      <c r="BE86" s="137"/>
      <c r="BF86" s="47"/>
      <c r="BG86" s="47"/>
      <c r="CJ86" s="10" t="s">
        <v>171</v>
      </c>
      <c r="CK86" s="21" t="s">
        <v>172</v>
      </c>
      <c r="CL86" s="7">
        <v>14.638158371671546</v>
      </c>
      <c r="CM86" s="4">
        <f t="shared" si="9"/>
        <v>209999.02</v>
      </c>
    </row>
    <row r="87" spans="3:91" ht="17.25" thickBot="1" x14ac:dyDescent="0.3"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  <c r="AA87" s="47"/>
      <c r="AB87" s="47"/>
      <c r="AC87" s="47"/>
      <c r="AD87" s="47"/>
      <c r="AE87" s="47"/>
      <c r="AF87" s="47"/>
      <c r="AG87" s="47"/>
      <c r="AH87" s="47"/>
      <c r="AI87" s="47"/>
      <c r="AJ87" s="47"/>
      <c r="AK87" s="47"/>
      <c r="AL87" s="47"/>
      <c r="AM87" s="47"/>
      <c r="AN87" s="47"/>
      <c r="AO87" s="47"/>
      <c r="AP87" s="47"/>
      <c r="AQ87" s="47"/>
      <c r="AR87" s="47"/>
      <c r="AS87" s="47"/>
      <c r="AT87" s="47"/>
      <c r="AU87" s="47"/>
      <c r="AV87" s="47"/>
      <c r="AW87" s="47"/>
      <c r="AX87" s="47"/>
      <c r="AY87" s="47"/>
      <c r="AZ87" s="47"/>
      <c r="BA87" s="47"/>
      <c r="BB87" s="47"/>
      <c r="BC87" s="47"/>
      <c r="BD87" s="47"/>
      <c r="BE87" s="47"/>
      <c r="BF87" s="47"/>
      <c r="BG87" s="47"/>
      <c r="CJ87" s="10" t="s">
        <v>173</v>
      </c>
      <c r="CK87" s="22" t="s">
        <v>174</v>
      </c>
      <c r="CL87" s="7">
        <v>12.216808866583019</v>
      </c>
      <c r="CM87" s="4">
        <f t="shared" si="9"/>
        <v>175262.34</v>
      </c>
    </row>
    <row r="88" spans="3:91" x14ac:dyDescent="0.25">
      <c r="C88" s="43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5"/>
      <c r="CJ88" s="10" t="s">
        <v>175</v>
      </c>
      <c r="CK88" s="22" t="s">
        <v>176</v>
      </c>
      <c r="CL88" s="7">
        <v>9.1766143872856532</v>
      </c>
      <c r="CM88" s="4">
        <f t="shared" si="9"/>
        <v>131647.71</v>
      </c>
    </row>
    <row r="89" spans="3:91" x14ac:dyDescent="0.25">
      <c r="C89" s="46"/>
      <c r="D89" s="47"/>
      <c r="E89" s="196" t="s">
        <v>0</v>
      </c>
      <c r="F89" s="196"/>
      <c r="G89" s="196"/>
      <c r="H89" s="196"/>
      <c r="I89" s="196"/>
      <c r="J89" s="149" t="s">
        <v>11</v>
      </c>
      <c r="K89" s="196" t="s">
        <v>342</v>
      </c>
      <c r="L89" s="196"/>
      <c r="M89" s="196"/>
      <c r="N89" s="196"/>
      <c r="O89" s="196"/>
      <c r="P89" s="196"/>
      <c r="Q89" s="196"/>
      <c r="R89" s="196"/>
      <c r="S89" s="196"/>
      <c r="T89" s="196"/>
      <c r="U89" s="196"/>
      <c r="V89" s="149"/>
      <c r="W89" s="149"/>
      <c r="X89" s="49"/>
      <c r="Y89" s="49"/>
      <c r="Z89" s="49"/>
      <c r="AA89" s="49"/>
      <c r="AB89" s="49"/>
      <c r="AC89" s="49"/>
      <c r="AD89" s="49"/>
      <c r="AE89" s="49"/>
      <c r="AF89" s="49"/>
      <c r="AG89" s="49"/>
      <c r="AH89" s="149"/>
      <c r="AI89" s="50"/>
      <c r="AJ89" s="50"/>
      <c r="AK89" s="50"/>
      <c r="AL89" s="50"/>
      <c r="AM89" s="196" t="s">
        <v>3</v>
      </c>
      <c r="AN89" s="196"/>
      <c r="AO89" s="196"/>
      <c r="AP89" s="196"/>
      <c r="AQ89" s="196"/>
      <c r="AR89" s="196"/>
      <c r="AS89" s="196"/>
      <c r="AT89" s="196"/>
      <c r="AU89" s="149" t="s">
        <v>11</v>
      </c>
      <c r="AV89" s="197">
        <v>480.3</v>
      </c>
      <c r="AW89" s="197"/>
      <c r="AX89" s="197"/>
      <c r="AY89" s="197"/>
      <c r="AZ89" s="149" t="s">
        <v>319</v>
      </c>
      <c r="BA89" s="149"/>
      <c r="BB89" s="149"/>
      <c r="BC89" s="149"/>
      <c r="BD89" s="149"/>
      <c r="BE89" s="149"/>
      <c r="BF89" s="47"/>
      <c r="BG89" s="51"/>
      <c r="CJ89" s="10" t="s">
        <v>177</v>
      </c>
      <c r="CK89" s="22" t="s">
        <v>178</v>
      </c>
      <c r="CL89" s="7">
        <v>23.90083368186254</v>
      </c>
      <c r="CM89" s="4">
        <f t="shared" si="9"/>
        <v>342881.36</v>
      </c>
    </row>
    <row r="90" spans="3:91" x14ac:dyDescent="0.25">
      <c r="C90" s="46"/>
      <c r="D90" s="47"/>
      <c r="E90" s="196" t="s">
        <v>322</v>
      </c>
      <c r="F90" s="196"/>
      <c r="G90" s="196"/>
      <c r="H90" s="196"/>
      <c r="I90" s="196"/>
      <c r="J90" s="149" t="s">
        <v>11</v>
      </c>
      <c r="K90" s="196" t="s">
        <v>643</v>
      </c>
      <c r="L90" s="196"/>
      <c r="M90" s="196"/>
      <c r="N90" s="196"/>
      <c r="O90" s="196"/>
      <c r="P90" s="196"/>
      <c r="Q90" s="196"/>
      <c r="R90" s="196"/>
      <c r="S90" s="196"/>
      <c r="T90" s="196"/>
      <c r="U90" s="196"/>
      <c r="V90" s="196"/>
      <c r="W90" s="149"/>
      <c r="X90" s="49"/>
      <c r="Y90" s="49"/>
      <c r="Z90" s="49"/>
      <c r="AA90" s="49"/>
      <c r="AB90" s="49"/>
      <c r="AC90" s="49"/>
      <c r="AD90" s="49"/>
      <c r="AE90" s="49"/>
      <c r="AF90" s="49"/>
      <c r="AG90" s="49"/>
      <c r="AH90" s="149"/>
      <c r="AI90" s="50"/>
      <c r="AJ90" s="50"/>
      <c r="AK90" s="50"/>
      <c r="AL90" s="50"/>
      <c r="AM90" s="196" t="s">
        <v>4</v>
      </c>
      <c r="AN90" s="196"/>
      <c r="AO90" s="196"/>
      <c r="AP90" s="196"/>
      <c r="AQ90" s="196"/>
      <c r="AR90" s="196"/>
      <c r="AS90" s="196"/>
      <c r="AT90" s="196"/>
      <c r="AU90" s="149" t="s">
        <v>11</v>
      </c>
      <c r="AV90" s="196">
        <v>2100</v>
      </c>
      <c r="AW90" s="196"/>
      <c r="AX90" s="196"/>
      <c r="AY90" s="196"/>
      <c r="AZ90" s="149" t="s">
        <v>320</v>
      </c>
      <c r="BA90" s="149"/>
      <c r="BB90" s="149"/>
      <c r="BC90" s="149"/>
      <c r="BD90" s="149"/>
      <c r="BE90" s="149"/>
      <c r="BF90" s="47"/>
      <c r="BG90" s="51"/>
      <c r="CJ90" s="10" t="s">
        <v>179</v>
      </c>
      <c r="CK90" s="22" t="s">
        <v>180</v>
      </c>
      <c r="CL90" s="7">
        <v>8.8825477485013238</v>
      </c>
      <c r="CM90" s="4">
        <f t="shared" si="9"/>
        <v>127429.02999999998</v>
      </c>
    </row>
    <row r="91" spans="3:91" x14ac:dyDescent="0.25">
      <c r="C91" s="46"/>
      <c r="D91" s="47"/>
      <c r="E91" s="196" t="s">
        <v>1</v>
      </c>
      <c r="F91" s="196"/>
      <c r="G91" s="196"/>
      <c r="H91" s="196"/>
      <c r="I91" s="196"/>
      <c r="J91" s="149" t="s">
        <v>11</v>
      </c>
      <c r="K91" s="196" t="s">
        <v>639</v>
      </c>
      <c r="L91" s="196"/>
      <c r="M91" s="196"/>
      <c r="N91" s="196"/>
      <c r="O91" s="196"/>
      <c r="P91" s="196"/>
      <c r="Q91" s="196"/>
      <c r="R91" s="196"/>
      <c r="S91" s="196"/>
      <c r="T91" s="196"/>
      <c r="U91" s="196"/>
      <c r="V91" s="149"/>
      <c r="W91" s="149"/>
      <c r="X91" s="49"/>
      <c r="Y91" s="49"/>
      <c r="Z91" s="49"/>
      <c r="AA91" s="49"/>
      <c r="AB91" s="49"/>
      <c r="AC91" s="49"/>
      <c r="AD91" s="49"/>
      <c r="AE91" s="49"/>
      <c r="AF91" s="49"/>
      <c r="AG91" s="49"/>
      <c r="AH91" s="149"/>
      <c r="AI91" s="50"/>
      <c r="AJ91" s="50"/>
      <c r="AK91" s="50"/>
      <c r="AL91" s="50"/>
      <c r="AM91" s="196"/>
      <c r="AN91" s="196"/>
      <c r="AO91" s="196"/>
      <c r="AP91" s="196"/>
      <c r="AQ91" s="196"/>
      <c r="AR91" s="196"/>
      <c r="AS91" s="196"/>
      <c r="AT91" s="196"/>
      <c r="AU91" s="149"/>
      <c r="AV91" s="198"/>
      <c r="AW91" s="198"/>
      <c r="AX91" s="198"/>
      <c r="AY91" s="198"/>
      <c r="AZ91" s="149"/>
      <c r="BA91" s="149"/>
      <c r="BB91" s="149"/>
      <c r="BC91" s="149"/>
      <c r="BD91" s="149"/>
      <c r="BE91" s="149"/>
      <c r="BF91" s="47"/>
      <c r="BG91" s="51"/>
      <c r="CJ91" s="10" t="s">
        <v>181</v>
      </c>
      <c r="CK91" s="22" t="s">
        <v>182</v>
      </c>
      <c r="CL91" s="7">
        <v>7.6998738324271576</v>
      </c>
      <c r="CM91" s="4">
        <f t="shared" si="9"/>
        <v>110462.39</v>
      </c>
    </row>
    <row r="92" spans="3:91" x14ac:dyDescent="0.25">
      <c r="C92" s="46"/>
      <c r="D92" s="47"/>
      <c r="E92" s="196" t="s">
        <v>2</v>
      </c>
      <c r="F92" s="196"/>
      <c r="G92" s="196"/>
      <c r="H92" s="196"/>
      <c r="I92" s="196"/>
      <c r="J92" s="149" t="s">
        <v>11</v>
      </c>
      <c r="K92" s="196" t="s">
        <v>337</v>
      </c>
      <c r="L92" s="196"/>
      <c r="M92" s="196"/>
      <c r="N92" s="196"/>
      <c r="O92" s="196"/>
      <c r="P92" s="196"/>
      <c r="Q92" s="196"/>
      <c r="R92" s="196"/>
      <c r="S92" s="196"/>
      <c r="T92" s="196"/>
      <c r="U92" s="196"/>
      <c r="V92" s="149"/>
      <c r="W92" s="149"/>
      <c r="X92" s="149"/>
      <c r="Y92" s="149"/>
      <c r="Z92" s="149"/>
      <c r="AA92" s="149"/>
      <c r="AB92" s="149"/>
      <c r="AC92" s="149"/>
      <c r="AD92" s="149"/>
      <c r="AE92" s="149"/>
      <c r="AF92" s="149"/>
      <c r="AG92" s="149"/>
      <c r="AH92" s="149"/>
      <c r="AI92" s="149"/>
      <c r="AJ92" s="149"/>
      <c r="AK92" s="149"/>
      <c r="AL92" s="149"/>
      <c r="AM92" s="196"/>
      <c r="AN92" s="196"/>
      <c r="AO92" s="196"/>
      <c r="AP92" s="196"/>
      <c r="AQ92" s="196"/>
      <c r="AR92" s="196"/>
      <c r="AS92" s="196"/>
      <c r="AT92" s="196"/>
      <c r="AU92" s="149"/>
      <c r="AV92" s="149"/>
      <c r="AW92" s="149"/>
      <c r="AX92" s="149"/>
      <c r="AY92" s="149"/>
      <c r="AZ92" s="149"/>
      <c r="BA92" s="149"/>
      <c r="BB92" s="149"/>
      <c r="BC92" s="149"/>
      <c r="BD92" s="149"/>
      <c r="BE92" s="149"/>
      <c r="BF92" s="47"/>
      <c r="BG92" s="51"/>
      <c r="CJ92" s="10" t="s">
        <v>183</v>
      </c>
      <c r="CK92" s="11" t="s">
        <v>184</v>
      </c>
      <c r="CL92" s="7">
        <v>0.59577582601421997</v>
      </c>
      <c r="CM92" s="4">
        <f t="shared" si="9"/>
        <v>8547</v>
      </c>
    </row>
    <row r="93" spans="3:91" x14ac:dyDescent="0.25">
      <c r="C93" s="46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47"/>
      <c r="Z93" s="47"/>
      <c r="AA93" s="47"/>
      <c r="AB93" s="47"/>
      <c r="AC93" s="47"/>
      <c r="AD93" s="47"/>
      <c r="AE93" s="47"/>
      <c r="AF93" s="47"/>
      <c r="AG93" s="47"/>
      <c r="AH93" s="47"/>
      <c r="AI93" s="47"/>
      <c r="AJ93" s="47"/>
      <c r="AK93" s="47"/>
      <c r="AL93" s="47"/>
      <c r="AM93" s="47"/>
      <c r="AN93" s="47"/>
      <c r="AO93" s="47"/>
      <c r="AP93" s="47"/>
      <c r="AQ93" s="47"/>
      <c r="AR93" s="47"/>
      <c r="AS93" s="47"/>
      <c r="AT93" s="47"/>
      <c r="AU93" s="47"/>
      <c r="AV93" s="47"/>
      <c r="AW93" s="47"/>
      <c r="AX93" s="47"/>
      <c r="AY93" s="47"/>
      <c r="AZ93" s="47"/>
      <c r="BA93" s="47"/>
      <c r="BB93" s="47"/>
      <c r="BC93" s="47"/>
      <c r="BD93" s="47"/>
      <c r="BE93" s="47"/>
      <c r="BF93" s="47"/>
      <c r="BG93" s="51"/>
      <c r="CJ93" s="10" t="s">
        <v>185</v>
      </c>
      <c r="CK93" s="11" t="s">
        <v>186</v>
      </c>
      <c r="CL93" s="7">
        <v>0.41704307820995395</v>
      </c>
      <c r="CM93" s="4">
        <f t="shared" si="9"/>
        <v>5982.9</v>
      </c>
    </row>
    <row r="94" spans="3:91" x14ac:dyDescent="0.25">
      <c r="C94" s="46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  <c r="AA94" s="47"/>
      <c r="AB94" s="47"/>
      <c r="AC94" s="47"/>
      <c r="AD94" s="47"/>
      <c r="AE94" s="47"/>
      <c r="AF94" s="47"/>
      <c r="AG94" s="47"/>
      <c r="AH94" s="47"/>
      <c r="AI94" s="47"/>
      <c r="AJ94" s="47"/>
      <c r="AK94" s="47"/>
      <c r="AL94" s="47"/>
      <c r="AM94" s="47"/>
      <c r="AN94" s="47"/>
      <c r="AO94" s="47"/>
      <c r="AP94" s="47"/>
      <c r="AQ94" s="47"/>
      <c r="AR94" s="47"/>
      <c r="AS94" s="47"/>
      <c r="AT94" s="47"/>
      <c r="AU94" s="47"/>
      <c r="AV94" s="47"/>
      <c r="AW94" s="47"/>
      <c r="AX94" s="47"/>
      <c r="AY94" s="47"/>
      <c r="AZ94" s="47"/>
      <c r="BA94" s="47"/>
      <c r="BB94" s="47"/>
      <c r="BC94" s="47"/>
      <c r="BD94" s="47"/>
      <c r="BE94" s="47"/>
      <c r="BF94" s="47"/>
      <c r="BG94" s="51"/>
      <c r="CJ94" s="10" t="s">
        <v>187</v>
      </c>
      <c r="CK94" s="11" t="s">
        <v>188</v>
      </c>
      <c r="CL94" s="7">
        <v>0.92429945629443744</v>
      </c>
      <c r="CM94" s="4">
        <f t="shared" si="9"/>
        <v>13260</v>
      </c>
    </row>
    <row r="95" spans="3:91" x14ac:dyDescent="0.25">
      <c r="C95" s="46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  <c r="AA95" s="47"/>
      <c r="AB95" s="47"/>
      <c r="AC95" s="47"/>
      <c r="AD95" s="47"/>
      <c r="AE95" s="47"/>
      <c r="AF95" s="47"/>
      <c r="AG95" s="47"/>
      <c r="AH95" s="47"/>
      <c r="AI95" s="47"/>
      <c r="AJ95" s="47"/>
      <c r="AK95" s="47"/>
      <c r="AL95" s="47"/>
      <c r="AM95" s="47"/>
      <c r="AN95" s="47"/>
      <c r="AO95" s="47"/>
      <c r="AP95" s="47"/>
      <c r="AQ95" s="47"/>
      <c r="AR95" s="47"/>
      <c r="AS95" s="47"/>
      <c r="AT95" s="47"/>
      <c r="AU95" s="47"/>
      <c r="AV95" s="47"/>
      <c r="AW95" s="47"/>
      <c r="AX95" s="47"/>
      <c r="AY95" s="47"/>
      <c r="AZ95" s="47"/>
      <c r="BA95" s="47"/>
      <c r="BB95" s="47"/>
      <c r="BC95" s="47"/>
      <c r="BD95" s="47"/>
      <c r="BE95" s="47"/>
      <c r="BF95" s="47"/>
      <c r="BG95" s="51"/>
      <c r="CJ95" s="10" t="s">
        <v>189</v>
      </c>
      <c r="CK95" s="11" t="s">
        <v>190</v>
      </c>
      <c r="CL95" s="8">
        <v>0.27780566011431757</v>
      </c>
      <c r="CM95" s="4">
        <f t="shared" si="9"/>
        <v>3985.3999999999996</v>
      </c>
    </row>
    <row r="96" spans="3:91" x14ac:dyDescent="0.25">
      <c r="C96" s="46"/>
      <c r="D96" s="47"/>
      <c r="E96" s="208" t="s">
        <v>28</v>
      </c>
      <c r="F96" s="209"/>
      <c r="G96" s="209"/>
      <c r="H96" s="209"/>
      <c r="I96" s="209"/>
      <c r="J96" s="209"/>
      <c r="K96" s="210" t="str">
        <f t="shared" ref="K96:K97" si="14">VLOOKUP(E96,$CJ$1:$CM$1003,2,FALSE)</f>
        <v>NOVACRON RED S-B</v>
      </c>
      <c r="L96" s="210"/>
      <c r="M96" s="210"/>
      <c r="N96" s="210"/>
      <c r="O96" s="210"/>
      <c r="P96" s="210"/>
      <c r="Q96" s="210"/>
      <c r="R96" s="210"/>
      <c r="S96" s="210"/>
      <c r="T96" s="210"/>
      <c r="U96" s="210"/>
      <c r="V96" s="210"/>
      <c r="W96" s="210"/>
      <c r="X96" s="210"/>
      <c r="Y96" s="147"/>
      <c r="Z96" s="147"/>
      <c r="AA96" s="147"/>
      <c r="AB96" s="211">
        <v>1.8</v>
      </c>
      <c r="AC96" s="211"/>
      <c r="AD96" s="211"/>
      <c r="AE96" s="211"/>
      <c r="AF96" s="211"/>
      <c r="AG96" s="211"/>
      <c r="AH96" s="211"/>
      <c r="AI96" s="211"/>
      <c r="AJ96" s="211"/>
      <c r="AK96" s="210" t="s">
        <v>315</v>
      </c>
      <c r="AL96" s="210"/>
      <c r="AM96" s="212">
        <v>864.55</v>
      </c>
      <c r="AN96" s="212"/>
      <c r="AO96" s="212"/>
      <c r="AP96" s="212"/>
      <c r="AQ96" s="212"/>
      <c r="AR96" s="212"/>
      <c r="AS96" s="52" t="s">
        <v>316</v>
      </c>
      <c r="AT96" s="52"/>
      <c r="AU96" s="213">
        <f>(AM96*VLOOKUP(E96,$CJ$1:$CM$1003,4,FALSE))/1000</f>
        <v>93641.398965</v>
      </c>
      <c r="AV96" s="213"/>
      <c r="AW96" s="213"/>
      <c r="AX96" s="213"/>
      <c r="AY96" s="213"/>
      <c r="AZ96" s="213"/>
      <c r="BA96" s="213"/>
      <c r="BB96" s="213"/>
      <c r="BC96" s="213"/>
      <c r="BD96" s="213"/>
      <c r="BE96" s="214"/>
      <c r="BF96" s="47"/>
      <c r="BG96" s="51"/>
      <c r="CJ96" s="10" t="s">
        <v>191</v>
      </c>
      <c r="CK96" s="11" t="s">
        <v>192</v>
      </c>
      <c r="CL96" s="7">
        <v>1.4798550118499931</v>
      </c>
      <c r="CM96" s="4">
        <f t="shared" si="9"/>
        <v>21230</v>
      </c>
    </row>
    <row r="97" spans="3:91" x14ac:dyDescent="0.25">
      <c r="C97" s="46"/>
      <c r="D97" s="47"/>
      <c r="E97" s="223" t="s">
        <v>36</v>
      </c>
      <c r="F97" s="224"/>
      <c r="G97" s="224"/>
      <c r="H97" s="224"/>
      <c r="I97" s="224"/>
      <c r="J97" s="224"/>
      <c r="K97" s="225" t="str">
        <f t="shared" si="14"/>
        <v>NOVACRON BRILLIANT BLUE EC-B</v>
      </c>
      <c r="L97" s="225"/>
      <c r="M97" s="225"/>
      <c r="N97" s="225"/>
      <c r="O97" s="225"/>
      <c r="P97" s="225"/>
      <c r="Q97" s="225"/>
      <c r="R97" s="225"/>
      <c r="S97" s="225"/>
      <c r="T97" s="225"/>
      <c r="U97" s="225"/>
      <c r="V97" s="225"/>
      <c r="W97" s="225"/>
      <c r="X97" s="225"/>
      <c r="Y97" s="193"/>
      <c r="Z97" s="193"/>
      <c r="AA97" s="193"/>
      <c r="AB97" s="226">
        <v>27</v>
      </c>
      <c r="AC97" s="226"/>
      <c r="AD97" s="226"/>
      <c r="AE97" s="226"/>
      <c r="AF97" s="226"/>
      <c r="AG97" s="226"/>
      <c r="AH97" s="226"/>
      <c r="AI97" s="226"/>
      <c r="AJ97" s="226"/>
      <c r="AK97" s="225" t="s">
        <v>315</v>
      </c>
      <c r="AL97" s="225"/>
      <c r="AM97" s="227">
        <v>12968.23</v>
      </c>
      <c r="AN97" s="227"/>
      <c r="AO97" s="227"/>
      <c r="AP97" s="227"/>
      <c r="AQ97" s="227"/>
      <c r="AR97" s="227"/>
      <c r="AS97" s="54" t="s">
        <v>316</v>
      </c>
      <c r="AT97" s="54"/>
      <c r="AU97" s="228">
        <f>(AM97*VLOOKUP(E97,$CJ$1:$CM$1003,4,FALSE))/1000</f>
        <v>3746890.4634611998</v>
      </c>
      <c r="AV97" s="228"/>
      <c r="AW97" s="228"/>
      <c r="AX97" s="228"/>
      <c r="AY97" s="228"/>
      <c r="AZ97" s="228"/>
      <c r="BA97" s="228"/>
      <c r="BB97" s="228"/>
      <c r="BC97" s="228"/>
      <c r="BD97" s="228"/>
      <c r="BE97" s="229"/>
      <c r="BF97" s="47"/>
      <c r="BG97" s="51"/>
      <c r="CJ97" s="10" t="s">
        <v>193</v>
      </c>
      <c r="CK97" s="11" t="s">
        <v>194</v>
      </c>
      <c r="CL97" s="7">
        <v>1.4087850271852782</v>
      </c>
      <c r="CM97" s="4">
        <f t="shared" si="9"/>
        <v>20210.43</v>
      </c>
    </row>
    <row r="98" spans="3:91" x14ac:dyDescent="0.25">
      <c r="C98" s="46"/>
      <c r="D98" s="47"/>
      <c r="E98" s="216" t="s">
        <v>8</v>
      </c>
      <c r="F98" s="217"/>
      <c r="G98" s="217"/>
      <c r="H98" s="217"/>
      <c r="I98" s="217"/>
      <c r="J98" s="217"/>
      <c r="K98" s="55" t="str">
        <f>VLOOKUP(E98,$CJ$1:$CM$1003,2,FALSE)</f>
        <v>FIMBIL EAS 40 NEW</v>
      </c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192"/>
      <c r="Z98" s="192"/>
      <c r="AA98" s="192"/>
      <c r="AB98" s="219">
        <v>4</v>
      </c>
      <c r="AC98" s="219"/>
      <c r="AD98" s="219"/>
      <c r="AE98" s="219"/>
      <c r="AF98" s="219"/>
      <c r="AG98" s="219"/>
      <c r="AH98" s="219"/>
      <c r="AI98" s="219"/>
      <c r="AJ98" s="219"/>
      <c r="AK98" s="218" t="s">
        <v>315</v>
      </c>
      <c r="AL98" s="218"/>
      <c r="AM98" s="248">
        <v>1921.22</v>
      </c>
      <c r="AN98" s="248"/>
      <c r="AO98" s="248"/>
      <c r="AP98" s="248"/>
      <c r="AQ98" s="248"/>
      <c r="AR98" s="248"/>
      <c r="AS98" s="55" t="s">
        <v>316</v>
      </c>
      <c r="AT98" s="55"/>
      <c r="AU98" s="221">
        <f t="shared" ref="AU98:AU100" si="15">(AM98*VLOOKUP(E98,$CJ$1:$CM$1003,4,FALSE))/1000</f>
        <v>39631.195130799999</v>
      </c>
      <c r="AV98" s="221"/>
      <c r="AW98" s="221"/>
      <c r="AX98" s="221"/>
      <c r="AY98" s="221"/>
      <c r="AZ98" s="221"/>
      <c r="BA98" s="221"/>
      <c r="BB98" s="221"/>
      <c r="BC98" s="221"/>
      <c r="BD98" s="221"/>
      <c r="BE98" s="222"/>
      <c r="BF98" s="47"/>
      <c r="BG98" s="51"/>
      <c r="CJ98" s="10" t="s">
        <v>195</v>
      </c>
      <c r="CK98" s="11" t="s">
        <v>196</v>
      </c>
      <c r="CL98" s="7">
        <v>1.9592004739997211</v>
      </c>
      <c r="CM98" s="4">
        <f t="shared" si="9"/>
        <v>28106.69</v>
      </c>
    </row>
    <row r="99" spans="3:91" x14ac:dyDescent="0.25">
      <c r="C99" s="46"/>
      <c r="D99" s="47"/>
      <c r="E99" s="200" t="s">
        <v>183</v>
      </c>
      <c r="F99" s="201"/>
      <c r="G99" s="201"/>
      <c r="H99" s="201"/>
      <c r="I99" s="201"/>
      <c r="J99" s="201"/>
      <c r="K99" s="202" t="str">
        <f t="shared" ref="K99:K100" si="16">VLOOKUP(E99,$CJ$1:$CM$1003,2,FALSE)</f>
        <v>CAUSTIC SODA LIQ</v>
      </c>
      <c r="L99" s="202"/>
      <c r="M99" s="202"/>
      <c r="N99" s="202"/>
      <c r="O99" s="202"/>
      <c r="P99" s="202"/>
      <c r="Q99" s="202"/>
      <c r="R99" s="202"/>
      <c r="S99" s="202"/>
      <c r="T99" s="202"/>
      <c r="U99" s="202"/>
      <c r="V99" s="202"/>
      <c r="W99" s="202"/>
      <c r="X99" s="202"/>
      <c r="Y99" s="146"/>
      <c r="Z99" s="146"/>
      <c r="AA99" s="146"/>
      <c r="AB99" s="203">
        <v>9</v>
      </c>
      <c r="AC99" s="203"/>
      <c r="AD99" s="203"/>
      <c r="AE99" s="203"/>
      <c r="AF99" s="203"/>
      <c r="AG99" s="203"/>
      <c r="AH99" s="203"/>
      <c r="AI99" s="203"/>
      <c r="AJ99" s="203"/>
      <c r="AK99" s="202" t="s">
        <v>315</v>
      </c>
      <c r="AL99" s="202"/>
      <c r="AM99" s="204">
        <v>4322.74</v>
      </c>
      <c r="AN99" s="204"/>
      <c r="AO99" s="204"/>
      <c r="AP99" s="204"/>
      <c r="AQ99" s="204"/>
      <c r="AR99" s="204"/>
      <c r="AS99" s="47" t="s">
        <v>316</v>
      </c>
      <c r="AT99" s="47"/>
      <c r="AU99" s="205">
        <f t="shared" si="15"/>
        <v>36946.458780000001</v>
      </c>
      <c r="AV99" s="205"/>
      <c r="AW99" s="205"/>
      <c r="AX99" s="205"/>
      <c r="AY99" s="205"/>
      <c r="AZ99" s="205"/>
      <c r="BA99" s="205"/>
      <c r="BB99" s="205"/>
      <c r="BC99" s="205"/>
      <c r="BD99" s="205"/>
      <c r="BE99" s="206"/>
      <c r="BF99" s="47"/>
      <c r="BG99" s="51"/>
      <c r="CJ99" s="10" t="s">
        <v>9</v>
      </c>
      <c r="CK99" s="11" t="s">
        <v>197</v>
      </c>
      <c r="CL99" s="7">
        <v>0.1663529903805939</v>
      </c>
      <c r="CM99" s="4">
        <f t="shared" si="9"/>
        <v>2386.5</v>
      </c>
    </row>
    <row r="100" spans="3:91" x14ac:dyDescent="0.25">
      <c r="C100" s="46"/>
      <c r="D100" s="47"/>
      <c r="E100" s="223" t="s">
        <v>10</v>
      </c>
      <c r="F100" s="224"/>
      <c r="G100" s="224"/>
      <c r="H100" s="224"/>
      <c r="I100" s="224"/>
      <c r="J100" s="224"/>
      <c r="K100" s="225" t="str">
        <f t="shared" si="16"/>
        <v>SODA ASH</v>
      </c>
      <c r="L100" s="225"/>
      <c r="M100" s="225"/>
      <c r="N100" s="225"/>
      <c r="O100" s="225"/>
      <c r="P100" s="225"/>
      <c r="Q100" s="225"/>
      <c r="R100" s="225"/>
      <c r="S100" s="225"/>
      <c r="T100" s="225"/>
      <c r="U100" s="225"/>
      <c r="V100" s="225"/>
      <c r="W100" s="225"/>
      <c r="X100" s="225"/>
      <c r="Y100" s="148"/>
      <c r="Z100" s="148"/>
      <c r="AA100" s="148"/>
      <c r="AB100" s="226">
        <v>20</v>
      </c>
      <c r="AC100" s="226"/>
      <c r="AD100" s="226"/>
      <c r="AE100" s="226"/>
      <c r="AF100" s="226"/>
      <c r="AG100" s="226"/>
      <c r="AH100" s="226"/>
      <c r="AI100" s="226"/>
      <c r="AJ100" s="226"/>
      <c r="AK100" s="225" t="s">
        <v>315</v>
      </c>
      <c r="AL100" s="225"/>
      <c r="AM100" s="227">
        <v>9606.1</v>
      </c>
      <c r="AN100" s="227"/>
      <c r="AO100" s="227"/>
      <c r="AP100" s="227"/>
      <c r="AQ100" s="227"/>
      <c r="AR100" s="227"/>
      <c r="AS100" s="54" t="s">
        <v>316</v>
      </c>
      <c r="AT100" s="54"/>
      <c r="AU100" s="228">
        <f t="shared" si="15"/>
        <v>85302.168000000005</v>
      </c>
      <c r="AV100" s="228"/>
      <c r="AW100" s="228"/>
      <c r="AX100" s="228"/>
      <c r="AY100" s="228"/>
      <c r="AZ100" s="228"/>
      <c r="BA100" s="228"/>
      <c r="BB100" s="228"/>
      <c r="BC100" s="228"/>
      <c r="BD100" s="228"/>
      <c r="BE100" s="229"/>
      <c r="BF100" s="47"/>
      <c r="BG100" s="51"/>
      <c r="CJ100" s="10" t="s">
        <v>10</v>
      </c>
      <c r="CK100" s="11" t="s">
        <v>198</v>
      </c>
      <c r="CL100" s="7">
        <v>0.61898787118360521</v>
      </c>
      <c r="CM100" s="4">
        <f t="shared" si="9"/>
        <v>8880</v>
      </c>
    </row>
    <row r="101" spans="3:91" x14ac:dyDescent="0.25">
      <c r="C101" s="46"/>
      <c r="D101" s="47"/>
      <c r="E101" s="145"/>
      <c r="F101" s="145"/>
      <c r="G101" s="145"/>
      <c r="H101" s="145"/>
      <c r="I101" s="145"/>
      <c r="J101" s="145"/>
      <c r="K101" s="146"/>
      <c r="L101" s="146"/>
      <c r="M101" s="146"/>
      <c r="N101" s="146"/>
      <c r="O101" s="146"/>
      <c r="P101" s="146"/>
      <c r="Q101" s="146"/>
      <c r="R101" s="146"/>
      <c r="S101" s="146"/>
      <c r="T101" s="146"/>
      <c r="U101" s="146"/>
      <c r="V101" s="146"/>
      <c r="W101" s="146"/>
      <c r="X101" s="146"/>
      <c r="Y101" s="146"/>
      <c r="Z101" s="146"/>
      <c r="AA101" s="146"/>
      <c r="AB101" s="57"/>
      <c r="AC101" s="57"/>
      <c r="AD101" s="57"/>
      <c r="AE101" s="57"/>
      <c r="AF101" s="57"/>
      <c r="AG101" s="57"/>
      <c r="AH101" s="57"/>
      <c r="AI101" s="57"/>
      <c r="AJ101" s="57"/>
      <c r="AK101" s="146"/>
      <c r="AL101" s="146"/>
      <c r="AM101" s="145"/>
      <c r="AN101" s="145"/>
      <c r="AO101" s="145"/>
      <c r="AP101" s="145"/>
      <c r="AQ101" s="145"/>
      <c r="AR101" s="145"/>
      <c r="AS101" s="47"/>
      <c r="AT101" s="47"/>
      <c r="AU101" s="58"/>
      <c r="AV101" s="58"/>
      <c r="AW101" s="58"/>
      <c r="AX101" s="58"/>
      <c r="AY101" s="58"/>
      <c r="AZ101" s="58"/>
      <c r="BA101" s="58"/>
      <c r="BB101" s="58"/>
      <c r="BC101" s="58"/>
      <c r="BD101" s="58"/>
      <c r="BE101" s="58"/>
      <c r="BF101" s="47"/>
      <c r="BG101" s="51"/>
      <c r="CJ101" s="10" t="s">
        <v>199</v>
      </c>
      <c r="CK101" s="11" t="s">
        <v>200</v>
      </c>
      <c r="CL101" s="7">
        <v>0.794646591384358</v>
      </c>
      <c r="CM101" s="4">
        <f t="shared" si="9"/>
        <v>11400</v>
      </c>
    </row>
    <row r="102" spans="3:91" x14ac:dyDescent="0.25">
      <c r="C102" s="46"/>
      <c r="D102" s="47"/>
      <c r="E102" s="145"/>
      <c r="F102" s="145"/>
      <c r="G102" s="145"/>
      <c r="H102" s="145"/>
      <c r="I102" s="145"/>
      <c r="J102" s="145"/>
      <c r="K102" s="146"/>
      <c r="L102" s="146"/>
      <c r="M102" s="146"/>
      <c r="N102" s="146"/>
      <c r="O102" s="146"/>
      <c r="P102" s="146"/>
      <c r="Q102" s="146"/>
      <c r="R102" s="146"/>
      <c r="S102" s="146"/>
      <c r="T102" s="146"/>
      <c r="U102" s="146"/>
      <c r="V102" s="146"/>
      <c r="W102" s="146"/>
      <c r="X102" s="146"/>
      <c r="Y102" s="146"/>
      <c r="Z102" s="146"/>
      <c r="AA102" s="146"/>
      <c r="AB102" s="57"/>
      <c r="AC102" s="57"/>
      <c r="AD102" s="57"/>
      <c r="AE102" s="57"/>
      <c r="AF102" s="57"/>
      <c r="AG102" s="57"/>
      <c r="AH102" s="57"/>
      <c r="AI102" s="57"/>
      <c r="AJ102" s="57"/>
      <c r="AK102" s="146"/>
      <c r="AL102" s="146"/>
      <c r="AM102" s="145"/>
      <c r="AN102" s="145"/>
      <c r="AO102" s="145"/>
      <c r="AP102" s="59"/>
      <c r="AQ102" s="230" t="s">
        <v>318</v>
      </c>
      <c r="AR102" s="230"/>
      <c r="AS102" s="230"/>
      <c r="AT102" s="230"/>
      <c r="AU102" s="58" t="s">
        <v>11</v>
      </c>
      <c r="AV102" s="205">
        <f>SUM(AU96:BE100)</f>
        <v>4002411.6843369999</v>
      </c>
      <c r="AW102" s="205"/>
      <c r="AX102" s="205"/>
      <c r="AY102" s="205"/>
      <c r="AZ102" s="205"/>
      <c r="BA102" s="205"/>
      <c r="BB102" s="205"/>
      <c r="BC102" s="205"/>
      <c r="BD102" s="205"/>
      <c r="BE102" s="205"/>
      <c r="BF102" s="47"/>
      <c r="BG102" s="51"/>
      <c r="CJ102" s="10" t="s">
        <v>201</v>
      </c>
      <c r="CK102" s="11" t="s">
        <v>202</v>
      </c>
      <c r="CL102" s="7">
        <v>0.71099958176495193</v>
      </c>
      <c r="CM102" s="4">
        <f t="shared" si="9"/>
        <v>10200</v>
      </c>
    </row>
    <row r="103" spans="3:91" x14ac:dyDescent="0.25">
      <c r="C103" s="46"/>
      <c r="D103" s="47"/>
      <c r="E103" s="145"/>
      <c r="F103" s="145"/>
      <c r="G103" s="145"/>
      <c r="H103" s="145"/>
      <c r="I103" s="145"/>
      <c r="J103" s="145"/>
      <c r="K103" s="146"/>
      <c r="L103" s="146"/>
      <c r="M103" s="146"/>
      <c r="N103" s="146"/>
      <c r="O103" s="146"/>
      <c r="P103" s="146"/>
      <c r="Q103" s="146"/>
      <c r="R103" s="146"/>
      <c r="S103" s="146"/>
      <c r="T103" s="146"/>
      <c r="U103" s="146"/>
      <c r="V103" s="146"/>
      <c r="W103" s="146"/>
      <c r="X103" s="146"/>
      <c r="Y103" s="146"/>
      <c r="Z103" s="146"/>
      <c r="AA103" s="146"/>
      <c r="AB103" s="57"/>
      <c r="AC103" s="57"/>
      <c r="AD103" s="57"/>
      <c r="AE103" s="57"/>
      <c r="AF103" s="57"/>
      <c r="AG103" s="57"/>
      <c r="AH103" s="57"/>
      <c r="AI103" s="57"/>
      <c r="AJ103" s="57"/>
      <c r="AK103" s="146"/>
      <c r="AL103" s="146"/>
      <c r="AM103" s="145"/>
      <c r="AN103" s="145"/>
      <c r="AO103" s="145"/>
      <c r="AP103" s="59"/>
      <c r="AQ103" s="202" t="s">
        <v>317</v>
      </c>
      <c r="AR103" s="202"/>
      <c r="AS103" s="202"/>
      <c r="AT103" s="202"/>
      <c r="AU103" s="58" t="s">
        <v>11</v>
      </c>
      <c r="AV103" s="205">
        <f>AV102/AV90</f>
        <v>1905.9103258747618</v>
      </c>
      <c r="AW103" s="205"/>
      <c r="AX103" s="205"/>
      <c r="AY103" s="205"/>
      <c r="AZ103" s="205"/>
      <c r="BA103" s="205"/>
      <c r="BB103" s="205"/>
      <c r="BC103" s="205"/>
      <c r="BD103" s="205"/>
      <c r="BE103" s="205"/>
      <c r="BF103" s="47"/>
      <c r="BG103" s="51"/>
      <c r="CJ103" s="10" t="s">
        <v>203</v>
      </c>
      <c r="CK103" s="11" t="s">
        <v>204</v>
      </c>
      <c r="CL103" s="7">
        <v>1.3377959012965286</v>
      </c>
      <c r="CM103" s="4">
        <f t="shared" si="9"/>
        <v>19192.02</v>
      </c>
    </row>
    <row r="104" spans="3:91" x14ac:dyDescent="0.25">
      <c r="C104" s="46"/>
      <c r="D104" s="47"/>
      <c r="E104" s="145"/>
      <c r="F104" s="145"/>
      <c r="G104" s="145"/>
      <c r="H104" s="145"/>
      <c r="I104" s="145"/>
      <c r="J104" s="145"/>
      <c r="K104" s="146"/>
      <c r="L104" s="146"/>
      <c r="M104" s="146"/>
      <c r="N104" s="146"/>
      <c r="O104" s="146"/>
      <c r="P104" s="146"/>
      <c r="Q104" s="146"/>
      <c r="R104" s="146"/>
      <c r="S104" s="146"/>
      <c r="T104" s="146"/>
      <c r="U104" s="146"/>
      <c r="V104" s="146"/>
      <c r="W104" s="146"/>
      <c r="X104" s="146"/>
      <c r="Y104" s="146"/>
      <c r="Z104" s="146"/>
      <c r="AA104" s="146"/>
      <c r="AB104" s="57"/>
      <c r="AC104" s="57"/>
      <c r="AD104" s="57"/>
      <c r="AE104" s="57"/>
      <c r="AF104" s="57"/>
      <c r="AG104" s="57"/>
      <c r="AH104" s="57"/>
      <c r="AI104" s="57"/>
      <c r="AJ104" s="57"/>
      <c r="AK104" s="146"/>
      <c r="AL104" s="146"/>
      <c r="AM104" s="145"/>
      <c r="AN104" s="145"/>
      <c r="AO104" s="145"/>
      <c r="AP104" s="145"/>
      <c r="AQ104" s="145"/>
      <c r="AR104" s="145"/>
      <c r="AS104" s="47"/>
      <c r="AT104" s="47"/>
      <c r="AU104" s="47"/>
      <c r="AV104" s="145"/>
      <c r="AW104" s="145"/>
      <c r="AX104" s="145"/>
      <c r="AY104" s="145"/>
      <c r="AZ104" s="145"/>
      <c r="BA104" s="145"/>
      <c r="BB104" s="145"/>
      <c r="BC104" s="145"/>
      <c r="BD104" s="145"/>
      <c r="BE104" s="145"/>
      <c r="BF104" s="47"/>
      <c r="BG104" s="51"/>
      <c r="CJ104" s="10" t="s">
        <v>205</v>
      </c>
      <c r="CK104" s="11" t="s">
        <v>206</v>
      </c>
      <c r="CL104" s="7">
        <v>2.4213495050885263</v>
      </c>
      <c r="CM104" s="4">
        <f t="shared" si="9"/>
        <v>34736.68</v>
      </c>
    </row>
    <row r="105" spans="3:91" x14ac:dyDescent="0.25">
      <c r="C105" s="46"/>
      <c r="D105" s="47"/>
      <c r="E105" s="145"/>
      <c r="F105" s="145"/>
      <c r="G105" s="145"/>
      <c r="H105" s="145"/>
      <c r="I105" s="145"/>
      <c r="J105" s="145"/>
      <c r="K105" s="146"/>
      <c r="L105" s="146"/>
      <c r="M105" s="146"/>
      <c r="N105" s="146"/>
      <c r="O105" s="146"/>
      <c r="P105" s="146"/>
      <c r="Q105" s="146"/>
      <c r="R105" s="146"/>
      <c r="S105" s="146"/>
      <c r="T105" s="146"/>
      <c r="U105" s="146"/>
      <c r="V105" s="146"/>
      <c r="W105" s="146"/>
      <c r="X105" s="146"/>
      <c r="Y105" s="146"/>
      <c r="Z105" s="146"/>
      <c r="AA105" s="146"/>
      <c r="AB105" s="57"/>
      <c r="AC105" s="57"/>
      <c r="AD105" s="57"/>
      <c r="AE105" s="57"/>
      <c r="AF105" s="57"/>
      <c r="AG105" s="57"/>
      <c r="AH105" s="57"/>
      <c r="AI105" s="57"/>
      <c r="AJ105" s="57"/>
      <c r="AK105" s="146"/>
      <c r="AL105" s="146"/>
      <c r="AM105" s="145"/>
      <c r="AN105" s="145"/>
      <c r="AO105" s="145"/>
      <c r="AP105" s="145"/>
      <c r="AQ105" s="145"/>
      <c r="AR105" s="145"/>
      <c r="AS105" s="47"/>
      <c r="AT105" s="47"/>
      <c r="AU105" s="47"/>
      <c r="AV105" s="145"/>
      <c r="AW105" s="145"/>
      <c r="AX105" s="145"/>
      <c r="AY105" s="145"/>
      <c r="AZ105" s="145"/>
      <c r="BA105" s="145"/>
      <c r="BB105" s="145"/>
      <c r="BC105" s="145"/>
      <c r="BD105" s="145"/>
      <c r="BE105" s="145"/>
      <c r="BF105" s="47"/>
      <c r="BG105" s="51"/>
      <c r="CJ105" s="10" t="s">
        <v>207</v>
      </c>
      <c r="CK105" s="11" t="s">
        <v>208</v>
      </c>
      <c r="CL105" s="7">
        <v>0.88</v>
      </c>
      <c r="CM105" s="4">
        <f t="shared" si="9"/>
        <v>12624.48</v>
      </c>
    </row>
    <row r="106" spans="3:91" ht="17.25" thickBot="1" x14ac:dyDescent="0.3">
      <c r="C106" s="60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  <c r="BA106" s="61"/>
      <c r="BB106" s="61"/>
      <c r="BC106" s="61"/>
      <c r="BD106" s="61"/>
      <c r="BE106" s="61"/>
      <c r="BF106" s="61"/>
      <c r="BG106" s="62"/>
      <c r="CJ106" s="12" t="s">
        <v>209</v>
      </c>
      <c r="CK106" s="13" t="s">
        <v>210</v>
      </c>
      <c r="CL106" s="7">
        <v>3.1523232956921792</v>
      </c>
      <c r="CM106" s="4">
        <f t="shared" si="9"/>
        <v>45223.23</v>
      </c>
    </row>
    <row r="107" spans="3:91" x14ac:dyDescent="0.25">
      <c r="C107" s="47"/>
      <c r="D107" s="47"/>
      <c r="E107" s="137"/>
      <c r="F107" s="137"/>
      <c r="G107" s="137"/>
      <c r="H107" s="137"/>
      <c r="I107" s="137"/>
      <c r="J107" s="137"/>
      <c r="K107" s="136"/>
      <c r="L107" s="136"/>
      <c r="M107" s="136"/>
      <c r="N107" s="136"/>
      <c r="O107" s="136"/>
      <c r="P107" s="136"/>
      <c r="Q107" s="136"/>
      <c r="R107" s="136"/>
      <c r="S107" s="136"/>
      <c r="T107" s="136"/>
      <c r="U107" s="136"/>
      <c r="V107" s="136"/>
      <c r="W107" s="136"/>
      <c r="X107" s="136"/>
      <c r="Y107" s="136"/>
      <c r="Z107" s="136"/>
      <c r="AA107" s="136"/>
      <c r="AB107" s="57"/>
      <c r="AC107" s="57"/>
      <c r="AD107" s="57"/>
      <c r="AE107" s="57"/>
      <c r="AF107" s="57"/>
      <c r="AG107" s="57"/>
      <c r="AH107" s="57"/>
      <c r="AI107" s="57"/>
      <c r="AJ107" s="57"/>
      <c r="AK107" s="136"/>
      <c r="AL107" s="136"/>
      <c r="AM107" s="137"/>
      <c r="AN107" s="137"/>
      <c r="AO107" s="137"/>
      <c r="AP107" s="137"/>
      <c r="AQ107" s="137"/>
      <c r="AR107" s="137"/>
      <c r="AS107" s="47"/>
      <c r="AT107" s="47"/>
      <c r="AU107" s="47"/>
      <c r="AV107" s="137"/>
      <c r="AW107" s="137"/>
      <c r="AX107" s="137"/>
      <c r="AY107" s="137"/>
      <c r="AZ107" s="137"/>
      <c r="BA107" s="137"/>
      <c r="BB107" s="137"/>
      <c r="BC107" s="137"/>
      <c r="BD107" s="137"/>
      <c r="BE107" s="137"/>
      <c r="BF107" s="47"/>
      <c r="BG107" s="47"/>
      <c r="CJ107" s="5" t="s">
        <v>211</v>
      </c>
      <c r="CK107" s="11" t="s">
        <v>212</v>
      </c>
      <c r="CL107" s="7">
        <v>1.3936128537571448</v>
      </c>
      <c r="CM107" s="4">
        <f t="shared" si="9"/>
        <v>19992.77</v>
      </c>
    </row>
    <row r="108" spans="3:91" ht="17.25" thickBot="1" x14ac:dyDescent="0.3"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  <c r="AA108" s="47"/>
      <c r="AB108" s="47"/>
      <c r="AC108" s="47"/>
      <c r="AD108" s="47"/>
      <c r="AE108" s="47"/>
      <c r="AF108" s="47"/>
      <c r="AG108" s="47"/>
      <c r="AH108" s="47"/>
      <c r="AI108" s="47"/>
      <c r="AJ108" s="47"/>
      <c r="AK108" s="47"/>
      <c r="AL108" s="47"/>
      <c r="AM108" s="47"/>
      <c r="AN108" s="47"/>
      <c r="AO108" s="47"/>
      <c r="AP108" s="47"/>
      <c r="AQ108" s="47"/>
      <c r="AR108" s="47"/>
      <c r="AS108" s="47"/>
      <c r="AT108" s="47"/>
      <c r="AU108" s="47"/>
      <c r="AV108" s="47"/>
      <c r="AW108" s="47"/>
      <c r="AX108" s="47"/>
      <c r="AY108" s="47"/>
      <c r="AZ108" s="47"/>
      <c r="BA108" s="47"/>
      <c r="BB108" s="47"/>
      <c r="BC108" s="47"/>
      <c r="BD108" s="47"/>
      <c r="BE108" s="47"/>
      <c r="BF108" s="47"/>
      <c r="BG108" s="47"/>
      <c r="CJ108" s="10" t="s">
        <v>213</v>
      </c>
      <c r="CK108" s="11" t="s">
        <v>214</v>
      </c>
      <c r="CL108" s="7">
        <v>0.59725149867558902</v>
      </c>
      <c r="CM108" s="4">
        <f t="shared" si="9"/>
        <v>8568.17</v>
      </c>
    </row>
    <row r="109" spans="3:91" x14ac:dyDescent="0.25">
      <c r="C109" s="43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5"/>
      <c r="CJ109" s="10" t="s">
        <v>8</v>
      </c>
      <c r="CK109" s="11" t="s">
        <v>215</v>
      </c>
      <c r="CL109" s="7">
        <v>1.4379018541753799</v>
      </c>
      <c r="CM109" s="4">
        <f t="shared" si="9"/>
        <v>20628.14</v>
      </c>
    </row>
    <row r="110" spans="3:91" x14ac:dyDescent="0.25">
      <c r="C110" s="46"/>
      <c r="D110" s="47"/>
      <c r="E110" s="196" t="s">
        <v>0</v>
      </c>
      <c r="F110" s="196"/>
      <c r="G110" s="196"/>
      <c r="H110" s="196"/>
      <c r="I110" s="196"/>
      <c r="J110" s="149" t="s">
        <v>11</v>
      </c>
      <c r="K110" s="196" t="s">
        <v>353</v>
      </c>
      <c r="L110" s="196"/>
      <c r="M110" s="196"/>
      <c r="N110" s="196"/>
      <c r="O110" s="196"/>
      <c r="P110" s="196"/>
      <c r="Q110" s="196"/>
      <c r="R110" s="196"/>
      <c r="S110" s="196"/>
      <c r="T110" s="196"/>
      <c r="U110" s="196"/>
      <c r="V110" s="149"/>
      <c r="W110" s="1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149"/>
      <c r="AI110" s="50"/>
      <c r="AJ110" s="50"/>
      <c r="AK110" s="50"/>
      <c r="AL110" s="50"/>
      <c r="AM110" s="196" t="s">
        <v>3</v>
      </c>
      <c r="AN110" s="196"/>
      <c r="AO110" s="196"/>
      <c r="AP110" s="196"/>
      <c r="AQ110" s="196"/>
      <c r="AR110" s="196"/>
      <c r="AS110" s="196"/>
      <c r="AT110" s="196"/>
      <c r="AU110" s="149" t="s">
        <v>11</v>
      </c>
      <c r="AV110" s="197">
        <v>480.3</v>
      </c>
      <c r="AW110" s="197"/>
      <c r="AX110" s="197"/>
      <c r="AY110" s="197"/>
      <c r="AZ110" s="149" t="s">
        <v>319</v>
      </c>
      <c r="BA110" s="149"/>
      <c r="BB110" s="149"/>
      <c r="BC110" s="149"/>
      <c r="BD110" s="149"/>
      <c r="BE110" s="149"/>
      <c r="BF110" s="47"/>
      <c r="BG110" s="51"/>
      <c r="CJ110" s="10" t="s">
        <v>216</v>
      </c>
      <c r="CK110" s="11" t="s">
        <v>217</v>
      </c>
      <c r="CL110" s="7">
        <v>1.1666499372647428</v>
      </c>
      <c r="CM110" s="4">
        <f t="shared" si="9"/>
        <v>16736.759999999998</v>
      </c>
    </row>
    <row r="111" spans="3:91" x14ac:dyDescent="0.25">
      <c r="C111" s="46"/>
      <c r="D111" s="47"/>
      <c r="E111" s="196" t="s">
        <v>322</v>
      </c>
      <c r="F111" s="196"/>
      <c r="G111" s="196"/>
      <c r="H111" s="196"/>
      <c r="I111" s="196"/>
      <c r="J111" s="149" t="s">
        <v>11</v>
      </c>
      <c r="K111" s="196" t="s">
        <v>644</v>
      </c>
      <c r="L111" s="196"/>
      <c r="M111" s="196"/>
      <c r="N111" s="196"/>
      <c r="O111" s="196"/>
      <c r="P111" s="196"/>
      <c r="Q111" s="196"/>
      <c r="R111" s="196"/>
      <c r="S111" s="196"/>
      <c r="T111" s="196"/>
      <c r="U111" s="196"/>
      <c r="V111" s="196"/>
      <c r="W111" s="1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149"/>
      <c r="AI111" s="50"/>
      <c r="AJ111" s="50"/>
      <c r="AK111" s="50"/>
      <c r="AL111" s="50"/>
      <c r="AM111" s="196" t="s">
        <v>4</v>
      </c>
      <c r="AN111" s="196"/>
      <c r="AO111" s="196"/>
      <c r="AP111" s="196"/>
      <c r="AQ111" s="196"/>
      <c r="AR111" s="196"/>
      <c r="AS111" s="196"/>
      <c r="AT111" s="196"/>
      <c r="AU111" s="149" t="s">
        <v>11</v>
      </c>
      <c r="AV111" s="196">
        <v>2100</v>
      </c>
      <c r="AW111" s="196"/>
      <c r="AX111" s="196"/>
      <c r="AY111" s="196"/>
      <c r="AZ111" s="149" t="s">
        <v>320</v>
      </c>
      <c r="BA111" s="149"/>
      <c r="BB111" s="149"/>
      <c r="BC111" s="149"/>
      <c r="BD111" s="149"/>
      <c r="BE111" s="149"/>
      <c r="BF111" s="47"/>
      <c r="BG111" s="51"/>
      <c r="CJ111" s="10" t="s">
        <v>218</v>
      </c>
      <c r="CK111" s="11" t="s">
        <v>219</v>
      </c>
      <c r="CL111" s="7">
        <v>0.83646591384358016</v>
      </c>
      <c r="CM111" s="4">
        <f t="shared" si="9"/>
        <v>11999.94</v>
      </c>
    </row>
    <row r="112" spans="3:91" x14ac:dyDescent="0.25">
      <c r="C112" s="46"/>
      <c r="D112" s="47"/>
      <c r="E112" s="196" t="s">
        <v>1</v>
      </c>
      <c r="F112" s="196"/>
      <c r="G112" s="196"/>
      <c r="H112" s="196"/>
      <c r="I112" s="196"/>
      <c r="J112" s="149" t="s">
        <v>11</v>
      </c>
      <c r="K112" s="196" t="s">
        <v>639</v>
      </c>
      <c r="L112" s="196"/>
      <c r="M112" s="196"/>
      <c r="N112" s="196"/>
      <c r="O112" s="196"/>
      <c r="P112" s="196"/>
      <c r="Q112" s="196"/>
      <c r="R112" s="196"/>
      <c r="S112" s="196"/>
      <c r="T112" s="196"/>
      <c r="U112" s="196"/>
      <c r="V112" s="149"/>
      <c r="W112" s="1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149"/>
      <c r="AI112" s="50"/>
      <c r="AJ112" s="50"/>
      <c r="AK112" s="50"/>
      <c r="AL112" s="50"/>
      <c r="AM112" s="196"/>
      <c r="AN112" s="196"/>
      <c r="AO112" s="196"/>
      <c r="AP112" s="196"/>
      <c r="AQ112" s="196"/>
      <c r="AR112" s="196"/>
      <c r="AS112" s="196"/>
      <c r="AT112" s="196"/>
      <c r="AU112" s="149"/>
      <c r="AV112" s="198"/>
      <c r="AW112" s="198"/>
      <c r="AX112" s="198"/>
      <c r="AY112" s="198"/>
      <c r="AZ112" s="149"/>
      <c r="BA112" s="149"/>
      <c r="BB112" s="149"/>
      <c r="BC112" s="149"/>
      <c r="BD112" s="149"/>
      <c r="BE112" s="149"/>
      <c r="BF112" s="47"/>
      <c r="BG112" s="51"/>
      <c r="CJ112" s="10" t="s">
        <v>220</v>
      </c>
      <c r="CK112" s="11" t="s">
        <v>221</v>
      </c>
      <c r="CL112" s="7">
        <v>1.2344904502997351</v>
      </c>
      <c r="CM112" s="4">
        <f t="shared" si="9"/>
        <v>17710</v>
      </c>
    </row>
    <row r="113" spans="3:91" x14ac:dyDescent="0.25">
      <c r="C113" s="46"/>
      <c r="D113" s="47"/>
      <c r="E113" s="196" t="s">
        <v>2</v>
      </c>
      <c r="F113" s="196"/>
      <c r="G113" s="196"/>
      <c r="H113" s="196"/>
      <c r="I113" s="196"/>
      <c r="J113" s="149" t="s">
        <v>11</v>
      </c>
      <c r="K113" s="196" t="s">
        <v>337</v>
      </c>
      <c r="L113" s="196"/>
      <c r="M113" s="196"/>
      <c r="N113" s="196"/>
      <c r="O113" s="196"/>
      <c r="P113" s="196"/>
      <c r="Q113" s="196"/>
      <c r="R113" s="196"/>
      <c r="S113" s="196"/>
      <c r="T113" s="196"/>
      <c r="U113" s="196"/>
      <c r="V113" s="149"/>
      <c r="W113" s="149"/>
      <c r="X113" s="149"/>
      <c r="Y113" s="149"/>
      <c r="Z113" s="149"/>
      <c r="AA113" s="149"/>
      <c r="AB113" s="149"/>
      <c r="AC113" s="149"/>
      <c r="AD113" s="149"/>
      <c r="AE113" s="149"/>
      <c r="AF113" s="149"/>
      <c r="AG113" s="149"/>
      <c r="AH113" s="149"/>
      <c r="AI113" s="149"/>
      <c r="AJ113" s="149"/>
      <c r="AK113" s="149"/>
      <c r="AL113" s="149"/>
      <c r="AM113" s="196"/>
      <c r="AN113" s="196"/>
      <c r="AO113" s="196"/>
      <c r="AP113" s="196"/>
      <c r="AQ113" s="196"/>
      <c r="AR113" s="196"/>
      <c r="AS113" s="196"/>
      <c r="AT113" s="196"/>
      <c r="AU113" s="149"/>
      <c r="AV113" s="149"/>
      <c r="AW113" s="149"/>
      <c r="AX113" s="149"/>
      <c r="AY113" s="149"/>
      <c r="AZ113" s="149"/>
      <c r="BA113" s="149"/>
      <c r="BB113" s="149"/>
      <c r="BC113" s="149"/>
      <c r="BD113" s="149"/>
      <c r="BE113" s="149"/>
      <c r="BF113" s="47"/>
      <c r="BG113" s="51"/>
      <c r="CJ113" s="10" t="s">
        <v>222</v>
      </c>
      <c r="CK113" s="11" t="s">
        <v>223</v>
      </c>
      <c r="CL113" s="7">
        <v>0.84344068032901154</v>
      </c>
      <c r="CM113" s="4">
        <f t="shared" si="9"/>
        <v>12100</v>
      </c>
    </row>
    <row r="114" spans="3:91" x14ac:dyDescent="0.25">
      <c r="C114" s="46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  <c r="AA114" s="47"/>
      <c r="AB114" s="47"/>
      <c r="AC114" s="47"/>
      <c r="AD114" s="47"/>
      <c r="AE114" s="47"/>
      <c r="AF114" s="47"/>
      <c r="AG114" s="47"/>
      <c r="AH114" s="47"/>
      <c r="AI114" s="47"/>
      <c r="AJ114" s="47"/>
      <c r="AK114" s="47"/>
      <c r="AL114" s="47"/>
      <c r="AM114" s="47"/>
      <c r="AN114" s="47"/>
      <c r="AO114" s="47"/>
      <c r="AP114" s="47"/>
      <c r="AQ114" s="47"/>
      <c r="AR114" s="47"/>
      <c r="AS114" s="47"/>
      <c r="AT114" s="47"/>
      <c r="AU114" s="47"/>
      <c r="AV114" s="47"/>
      <c r="AW114" s="47"/>
      <c r="AX114" s="47"/>
      <c r="AY114" s="47"/>
      <c r="AZ114" s="47"/>
      <c r="BA114" s="47"/>
      <c r="BB114" s="47"/>
      <c r="BC114" s="47"/>
      <c r="BD114" s="47"/>
      <c r="BE114" s="47"/>
      <c r="BF114" s="47"/>
      <c r="BG114" s="51"/>
      <c r="CJ114" s="10" t="s">
        <v>224</v>
      </c>
      <c r="CK114" s="11" t="s">
        <v>225</v>
      </c>
      <c r="CL114" s="7">
        <v>0.58723825456573264</v>
      </c>
      <c r="CM114" s="4">
        <f t="shared" si="9"/>
        <v>8424.52</v>
      </c>
    </row>
    <row r="115" spans="3:91" x14ac:dyDescent="0.25">
      <c r="C115" s="46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  <c r="AA115" s="47"/>
      <c r="AB115" s="47"/>
      <c r="AC115" s="47"/>
      <c r="AD115" s="47"/>
      <c r="AE115" s="47"/>
      <c r="AF115" s="47"/>
      <c r="AG115" s="47"/>
      <c r="AH115" s="47"/>
      <c r="AI115" s="47"/>
      <c r="AJ115" s="47"/>
      <c r="AK115" s="47"/>
      <c r="AL115" s="47"/>
      <c r="AM115" s="47"/>
      <c r="AN115" s="47"/>
      <c r="AO115" s="47"/>
      <c r="AP115" s="47"/>
      <c r="AQ115" s="47"/>
      <c r="AR115" s="47"/>
      <c r="AS115" s="47"/>
      <c r="AT115" s="47"/>
      <c r="AU115" s="47"/>
      <c r="AV115" s="47"/>
      <c r="AW115" s="47"/>
      <c r="AX115" s="47"/>
      <c r="AY115" s="47"/>
      <c r="AZ115" s="47"/>
      <c r="BA115" s="47"/>
      <c r="BB115" s="47"/>
      <c r="BC115" s="47"/>
      <c r="BD115" s="47"/>
      <c r="BE115" s="47"/>
      <c r="BF115" s="47"/>
      <c r="BG115" s="51"/>
      <c r="CJ115" s="10" t="s">
        <v>226</v>
      </c>
      <c r="CK115" s="11" t="s">
        <v>227</v>
      </c>
      <c r="CL115" s="23">
        <v>2.9269482782657188</v>
      </c>
      <c r="CM115" s="4">
        <f t="shared" si="9"/>
        <v>41990</v>
      </c>
    </row>
    <row r="116" spans="3:91" x14ac:dyDescent="0.25">
      <c r="C116" s="46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  <c r="AA116" s="47"/>
      <c r="AB116" s="47"/>
      <c r="AC116" s="47"/>
      <c r="AD116" s="47"/>
      <c r="AE116" s="47"/>
      <c r="AF116" s="47"/>
      <c r="AG116" s="47"/>
      <c r="AH116" s="47"/>
      <c r="AI116" s="47"/>
      <c r="AJ116" s="47"/>
      <c r="AK116" s="47"/>
      <c r="AL116" s="47"/>
      <c r="AM116" s="47"/>
      <c r="AN116" s="47"/>
      <c r="AO116" s="47"/>
      <c r="AP116" s="47"/>
      <c r="AQ116" s="47"/>
      <c r="AR116" s="47"/>
      <c r="AS116" s="47"/>
      <c r="AT116" s="47"/>
      <c r="AU116" s="47"/>
      <c r="AV116" s="47"/>
      <c r="AW116" s="47"/>
      <c r="AX116" s="47"/>
      <c r="AY116" s="47"/>
      <c r="AZ116" s="47"/>
      <c r="BA116" s="47"/>
      <c r="BB116" s="47"/>
      <c r="BC116" s="47"/>
      <c r="BD116" s="47"/>
      <c r="BE116" s="47"/>
      <c r="BF116" s="47"/>
      <c r="BG116" s="51"/>
      <c r="CJ116" s="24" t="s">
        <v>228</v>
      </c>
      <c r="CK116" s="13" t="s">
        <v>229</v>
      </c>
      <c r="CL116" s="14">
        <v>2.5644291091593479</v>
      </c>
      <c r="CM116" s="4">
        <f t="shared" si="9"/>
        <v>36789.300000000003</v>
      </c>
    </row>
    <row r="117" spans="3:91" x14ac:dyDescent="0.25">
      <c r="C117" s="46"/>
      <c r="D117" s="47"/>
      <c r="E117" s="208" t="s">
        <v>6</v>
      </c>
      <c r="F117" s="209"/>
      <c r="G117" s="209"/>
      <c r="H117" s="209"/>
      <c r="I117" s="209"/>
      <c r="J117" s="209"/>
      <c r="K117" s="210" t="str">
        <f t="shared" ref="K117:K118" si="17">VLOOKUP(E117,$CJ$1:$CM$1003,2,FALSE)</f>
        <v>NOVACRON RUBY S–3B</v>
      </c>
      <c r="L117" s="210"/>
      <c r="M117" s="210"/>
      <c r="N117" s="210"/>
      <c r="O117" s="210"/>
      <c r="P117" s="210"/>
      <c r="Q117" s="210"/>
      <c r="R117" s="210"/>
      <c r="S117" s="210"/>
      <c r="T117" s="210"/>
      <c r="U117" s="210"/>
      <c r="V117" s="210"/>
      <c r="W117" s="210"/>
      <c r="X117" s="210"/>
      <c r="Y117" s="147"/>
      <c r="Z117" s="147"/>
      <c r="AA117" s="147"/>
      <c r="AB117" s="211">
        <v>1.6</v>
      </c>
      <c r="AC117" s="211"/>
      <c r="AD117" s="211"/>
      <c r="AE117" s="211"/>
      <c r="AF117" s="211"/>
      <c r="AG117" s="211"/>
      <c r="AH117" s="211"/>
      <c r="AI117" s="211"/>
      <c r="AJ117" s="211"/>
      <c r="AK117" s="210" t="s">
        <v>315</v>
      </c>
      <c r="AL117" s="210"/>
      <c r="AM117" s="212">
        <v>768.49</v>
      </c>
      <c r="AN117" s="212"/>
      <c r="AO117" s="212"/>
      <c r="AP117" s="212"/>
      <c r="AQ117" s="212"/>
      <c r="AR117" s="212"/>
      <c r="AS117" s="52" t="s">
        <v>316</v>
      </c>
      <c r="AT117" s="52"/>
      <c r="AU117" s="213">
        <f>(AM117*VLOOKUP(E117,$CJ$1:$CM$1003,4,FALSE))/1000</f>
        <v>92718.210911400005</v>
      </c>
      <c r="AV117" s="213"/>
      <c r="AW117" s="213"/>
      <c r="AX117" s="213"/>
      <c r="AY117" s="213"/>
      <c r="AZ117" s="213"/>
      <c r="BA117" s="213"/>
      <c r="BB117" s="213"/>
      <c r="BC117" s="213"/>
      <c r="BD117" s="213"/>
      <c r="BE117" s="214"/>
      <c r="BF117" s="47"/>
      <c r="BG117" s="51"/>
      <c r="CJ117" s="10" t="s">
        <v>230</v>
      </c>
      <c r="CK117" s="11" t="s">
        <v>231</v>
      </c>
      <c r="CL117" s="7">
        <v>2.234245085738185</v>
      </c>
      <c r="CM117" s="4">
        <f t="shared" si="9"/>
        <v>32052.480000000003</v>
      </c>
    </row>
    <row r="118" spans="3:91" x14ac:dyDescent="0.25">
      <c r="C118" s="46"/>
      <c r="D118" s="47"/>
      <c r="E118" s="200" t="s">
        <v>36</v>
      </c>
      <c r="F118" s="201"/>
      <c r="G118" s="201"/>
      <c r="H118" s="201"/>
      <c r="I118" s="201"/>
      <c r="J118" s="201"/>
      <c r="K118" s="202" t="str">
        <f t="shared" si="17"/>
        <v>NOVACRON BRILLIANT BLUE EC-B</v>
      </c>
      <c r="L118" s="202"/>
      <c r="M118" s="202"/>
      <c r="N118" s="202"/>
      <c r="O118" s="202"/>
      <c r="P118" s="202"/>
      <c r="Q118" s="202"/>
      <c r="R118" s="202"/>
      <c r="S118" s="202"/>
      <c r="T118" s="202"/>
      <c r="U118" s="202"/>
      <c r="V118" s="202"/>
      <c r="W118" s="202"/>
      <c r="X118" s="202"/>
      <c r="Y118" s="146"/>
      <c r="Z118" s="146"/>
      <c r="AA118" s="146"/>
      <c r="AB118" s="203">
        <v>36</v>
      </c>
      <c r="AC118" s="203"/>
      <c r="AD118" s="203"/>
      <c r="AE118" s="203"/>
      <c r="AF118" s="203"/>
      <c r="AG118" s="203"/>
      <c r="AH118" s="203"/>
      <c r="AI118" s="203"/>
      <c r="AJ118" s="203"/>
      <c r="AK118" s="202" t="s">
        <v>315</v>
      </c>
      <c r="AL118" s="202"/>
      <c r="AM118" s="204">
        <v>17290.98</v>
      </c>
      <c r="AN118" s="204"/>
      <c r="AO118" s="204"/>
      <c r="AP118" s="204"/>
      <c r="AQ118" s="204"/>
      <c r="AR118" s="204"/>
      <c r="AS118" s="47" t="s">
        <v>316</v>
      </c>
      <c r="AT118" s="47"/>
      <c r="AU118" s="205">
        <f>(AM118*VLOOKUP(E118,$CJ$1:$CM$1003,4,FALSE))/1000</f>
        <v>4995855.8774712002</v>
      </c>
      <c r="AV118" s="205"/>
      <c r="AW118" s="205"/>
      <c r="AX118" s="205"/>
      <c r="AY118" s="205"/>
      <c r="AZ118" s="205"/>
      <c r="BA118" s="205"/>
      <c r="BB118" s="205"/>
      <c r="BC118" s="205"/>
      <c r="BD118" s="205"/>
      <c r="BE118" s="206"/>
      <c r="BF118" s="47"/>
      <c r="BG118" s="51"/>
      <c r="CJ118" s="10" t="s">
        <v>232</v>
      </c>
      <c r="CK118" s="11" t="s">
        <v>233</v>
      </c>
      <c r="CL118" s="7">
        <v>2.6099546912031228</v>
      </c>
      <c r="CM118" s="4">
        <f t="shared" si="9"/>
        <v>37442.410000000003</v>
      </c>
    </row>
    <row r="119" spans="3:91" x14ac:dyDescent="0.25">
      <c r="C119" s="46"/>
      <c r="D119" s="47"/>
      <c r="E119" s="216" t="s">
        <v>8</v>
      </c>
      <c r="F119" s="217"/>
      <c r="G119" s="217"/>
      <c r="H119" s="217"/>
      <c r="I119" s="217"/>
      <c r="J119" s="217"/>
      <c r="K119" s="55" t="str">
        <f>VLOOKUP(E119,$CJ$1:$CM$1003,2,FALSE)</f>
        <v>FIMBIL EAS 40 NEW</v>
      </c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192"/>
      <c r="Z119" s="192"/>
      <c r="AA119" s="192"/>
      <c r="AB119" s="219">
        <v>4</v>
      </c>
      <c r="AC119" s="219"/>
      <c r="AD119" s="219"/>
      <c r="AE119" s="219"/>
      <c r="AF119" s="219"/>
      <c r="AG119" s="219"/>
      <c r="AH119" s="219"/>
      <c r="AI119" s="219"/>
      <c r="AJ119" s="219"/>
      <c r="AK119" s="218" t="s">
        <v>315</v>
      </c>
      <c r="AL119" s="218"/>
      <c r="AM119" s="248">
        <v>1921.22</v>
      </c>
      <c r="AN119" s="248"/>
      <c r="AO119" s="248"/>
      <c r="AP119" s="248"/>
      <c r="AQ119" s="248"/>
      <c r="AR119" s="248"/>
      <c r="AS119" s="55" t="s">
        <v>316</v>
      </c>
      <c r="AT119" s="55"/>
      <c r="AU119" s="221">
        <f t="shared" ref="AU119:AU121" si="18">(AM119*VLOOKUP(E119,$CJ$1:$CM$1003,4,FALSE))/1000</f>
        <v>39631.195130799999</v>
      </c>
      <c r="AV119" s="221"/>
      <c r="AW119" s="221"/>
      <c r="AX119" s="221"/>
      <c r="AY119" s="221"/>
      <c r="AZ119" s="221"/>
      <c r="BA119" s="221"/>
      <c r="BB119" s="221"/>
      <c r="BC119" s="221"/>
      <c r="BD119" s="221"/>
      <c r="BE119" s="222"/>
      <c r="BF119" s="47"/>
      <c r="BG119" s="51"/>
      <c r="CJ119" s="10" t="s">
        <v>234</v>
      </c>
      <c r="CK119" s="11" t="s">
        <v>235</v>
      </c>
      <c r="CL119" s="7">
        <v>2.1191872298898646</v>
      </c>
      <c r="CM119" s="4">
        <f t="shared" si="9"/>
        <v>30401.859999999997</v>
      </c>
    </row>
    <row r="120" spans="3:91" x14ac:dyDescent="0.25">
      <c r="C120" s="46"/>
      <c r="D120" s="47"/>
      <c r="E120" s="200" t="s">
        <v>183</v>
      </c>
      <c r="F120" s="201"/>
      <c r="G120" s="201"/>
      <c r="H120" s="201"/>
      <c r="I120" s="201"/>
      <c r="J120" s="201"/>
      <c r="K120" s="202" t="str">
        <f t="shared" ref="K120:K121" si="19">VLOOKUP(E120,$CJ$1:$CM$1003,2,FALSE)</f>
        <v>CAUSTIC SODA LIQ</v>
      </c>
      <c r="L120" s="202"/>
      <c r="M120" s="202"/>
      <c r="N120" s="202"/>
      <c r="O120" s="202"/>
      <c r="P120" s="202"/>
      <c r="Q120" s="202"/>
      <c r="R120" s="202"/>
      <c r="S120" s="202"/>
      <c r="T120" s="202"/>
      <c r="U120" s="202"/>
      <c r="V120" s="202"/>
      <c r="W120" s="202"/>
      <c r="X120" s="202"/>
      <c r="Y120" s="146"/>
      <c r="Z120" s="146"/>
      <c r="AA120" s="146"/>
      <c r="AB120" s="203">
        <v>9</v>
      </c>
      <c r="AC120" s="203"/>
      <c r="AD120" s="203"/>
      <c r="AE120" s="203"/>
      <c r="AF120" s="203"/>
      <c r="AG120" s="203"/>
      <c r="AH120" s="203"/>
      <c r="AI120" s="203"/>
      <c r="AJ120" s="203"/>
      <c r="AK120" s="202" t="s">
        <v>315</v>
      </c>
      <c r="AL120" s="202"/>
      <c r="AM120" s="204">
        <v>4322.74</v>
      </c>
      <c r="AN120" s="204"/>
      <c r="AO120" s="204"/>
      <c r="AP120" s="204"/>
      <c r="AQ120" s="204"/>
      <c r="AR120" s="204"/>
      <c r="AS120" s="47" t="s">
        <v>316</v>
      </c>
      <c r="AT120" s="47"/>
      <c r="AU120" s="205">
        <f t="shared" si="18"/>
        <v>36946.458780000001</v>
      </c>
      <c r="AV120" s="205"/>
      <c r="AW120" s="205"/>
      <c r="AX120" s="205"/>
      <c r="AY120" s="205"/>
      <c r="AZ120" s="205"/>
      <c r="BA120" s="205"/>
      <c r="BB120" s="205"/>
      <c r="BC120" s="205"/>
      <c r="BD120" s="205"/>
      <c r="BE120" s="206"/>
      <c r="BF120" s="47"/>
      <c r="BG120" s="51"/>
      <c r="CJ120" s="10" t="s">
        <v>236</v>
      </c>
      <c r="CK120" s="11" t="s">
        <v>237</v>
      </c>
      <c r="CL120" s="7">
        <v>2.6188484595009061</v>
      </c>
      <c r="CM120" s="4">
        <f t="shared" si="9"/>
        <v>37570</v>
      </c>
    </row>
    <row r="121" spans="3:91" x14ac:dyDescent="0.25">
      <c r="C121" s="46"/>
      <c r="D121" s="47"/>
      <c r="E121" s="223" t="s">
        <v>10</v>
      </c>
      <c r="F121" s="224"/>
      <c r="G121" s="224"/>
      <c r="H121" s="224"/>
      <c r="I121" s="224"/>
      <c r="J121" s="224"/>
      <c r="K121" s="225" t="str">
        <f t="shared" si="19"/>
        <v>SODA ASH</v>
      </c>
      <c r="L121" s="225"/>
      <c r="M121" s="225"/>
      <c r="N121" s="225"/>
      <c r="O121" s="225"/>
      <c r="P121" s="225"/>
      <c r="Q121" s="225"/>
      <c r="R121" s="225"/>
      <c r="S121" s="225"/>
      <c r="T121" s="225"/>
      <c r="U121" s="225"/>
      <c r="V121" s="225"/>
      <c r="W121" s="225"/>
      <c r="X121" s="225"/>
      <c r="Y121" s="148"/>
      <c r="Z121" s="148"/>
      <c r="AA121" s="148"/>
      <c r="AB121" s="226">
        <v>20</v>
      </c>
      <c r="AC121" s="226"/>
      <c r="AD121" s="226"/>
      <c r="AE121" s="226"/>
      <c r="AF121" s="226"/>
      <c r="AG121" s="226"/>
      <c r="AH121" s="226"/>
      <c r="AI121" s="226"/>
      <c r="AJ121" s="226"/>
      <c r="AK121" s="225" t="s">
        <v>315</v>
      </c>
      <c r="AL121" s="225"/>
      <c r="AM121" s="227">
        <v>9606.1</v>
      </c>
      <c r="AN121" s="227"/>
      <c r="AO121" s="227"/>
      <c r="AP121" s="227"/>
      <c r="AQ121" s="227"/>
      <c r="AR121" s="227"/>
      <c r="AS121" s="54" t="s">
        <v>316</v>
      </c>
      <c r="AT121" s="54"/>
      <c r="AU121" s="228">
        <f t="shared" si="18"/>
        <v>85302.168000000005</v>
      </c>
      <c r="AV121" s="228"/>
      <c r="AW121" s="228"/>
      <c r="AX121" s="228"/>
      <c r="AY121" s="228"/>
      <c r="AZ121" s="228"/>
      <c r="BA121" s="228"/>
      <c r="BB121" s="228"/>
      <c r="BC121" s="228"/>
      <c r="BD121" s="228"/>
      <c r="BE121" s="229"/>
      <c r="BF121" s="47"/>
      <c r="BG121" s="51"/>
      <c r="CJ121" s="10" t="s">
        <v>238</v>
      </c>
      <c r="CK121" s="11" t="s">
        <v>239</v>
      </c>
      <c r="CL121" s="7">
        <v>1.1666499372647428</v>
      </c>
      <c r="CM121" s="4">
        <f t="shared" si="9"/>
        <v>16736.759999999998</v>
      </c>
    </row>
    <row r="122" spans="3:91" x14ac:dyDescent="0.25">
      <c r="C122" s="46"/>
      <c r="D122" s="47"/>
      <c r="E122" s="145"/>
      <c r="F122" s="145"/>
      <c r="G122" s="145"/>
      <c r="H122" s="145"/>
      <c r="I122" s="145"/>
      <c r="J122" s="145"/>
      <c r="K122" s="146"/>
      <c r="L122" s="146"/>
      <c r="M122" s="146"/>
      <c r="N122" s="146"/>
      <c r="O122" s="146"/>
      <c r="P122" s="146"/>
      <c r="Q122" s="146"/>
      <c r="R122" s="146"/>
      <c r="S122" s="146"/>
      <c r="T122" s="146"/>
      <c r="U122" s="146"/>
      <c r="V122" s="146"/>
      <c r="W122" s="146"/>
      <c r="X122" s="146"/>
      <c r="Y122" s="146"/>
      <c r="Z122" s="146"/>
      <c r="AA122" s="146"/>
      <c r="AB122" s="57"/>
      <c r="AC122" s="57"/>
      <c r="AD122" s="57"/>
      <c r="AE122" s="57"/>
      <c r="AF122" s="57"/>
      <c r="AG122" s="57"/>
      <c r="AH122" s="57"/>
      <c r="AI122" s="57"/>
      <c r="AJ122" s="57"/>
      <c r="AK122" s="146"/>
      <c r="AL122" s="146"/>
      <c r="AM122" s="145"/>
      <c r="AN122" s="145"/>
      <c r="AO122" s="145"/>
      <c r="AP122" s="145"/>
      <c r="AQ122" s="145"/>
      <c r="AR122" s="145"/>
      <c r="AS122" s="47"/>
      <c r="AT122" s="47"/>
      <c r="AU122" s="58"/>
      <c r="AV122" s="58"/>
      <c r="AW122" s="58"/>
      <c r="AX122" s="58"/>
      <c r="AY122" s="58"/>
      <c r="AZ122" s="58"/>
      <c r="BA122" s="58"/>
      <c r="BB122" s="58"/>
      <c r="BC122" s="58"/>
      <c r="BD122" s="58"/>
      <c r="BE122" s="58"/>
      <c r="BF122" s="47"/>
      <c r="BG122" s="51"/>
      <c r="CJ122" s="10" t="s">
        <v>240</v>
      </c>
      <c r="CK122" s="11" t="s">
        <v>241</v>
      </c>
      <c r="CL122" s="7">
        <v>0.88049072912310056</v>
      </c>
      <c r="CM122" s="4">
        <f t="shared" si="9"/>
        <v>12631.52</v>
      </c>
    </row>
    <row r="123" spans="3:91" x14ac:dyDescent="0.25">
      <c r="C123" s="46"/>
      <c r="D123" s="47"/>
      <c r="E123" s="145"/>
      <c r="F123" s="145"/>
      <c r="G123" s="145"/>
      <c r="H123" s="145"/>
      <c r="I123" s="145"/>
      <c r="J123" s="145"/>
      <c r="K123" s="146"/>
      <c r="L123" s="146"/>
      <c r="M123" s="146"/>
      <c r="N123" s="146"/>
      <c r="O123" s="146"/>
      <c r="P123" s="146"/>
      <c r="Q123" s="146"/>
      <c r="R123" s="146"/>
      <c r="S123" s="146"/>
      <c r="T123" s="146"/>
      <c r="U123" s="146"/>
      <c r="V123" s="146"/>
      <c r="W123" s="146"/>
      <c r="X123" s="146"/>
      <c r="Y123" s="146"/>
      <c r="Z123" s="146"/>
      <c r="AA123" s="146"/>
      <c r="AB123" s="57"/>
      <c r="AC123" s="57"/>
      <c r="AD123" s="57"/>
      <c r="AE123" s="57"/>
      <c r="AF123" s="57"/>
      <c r="AG123" s="57"/>
      <c r="AH123" s="57"/>
      <c r="AI123" s="57"/>
      <c r="AJ123" s="57"/>
      <c r="AK123" s="146"/>
      <c r="AL123" s="146"/>
      <c r="AM123" s="145"/>
      <c r="AN123" s="145"/>
      <c r="AO123" s="145"/>
      <c r="AP123" s="59"/>
      <c r="AQ123" s="230" t="s">
        <v>318</v>
      </c>
      <c r="AR123" s="230"/>
      <c r="AS123" s="230"/>
      <c r="AT123" s="230"/>
      <c r="AU123" s="58" t="s">
        <v>11</v>
      </c>
      <c r="AV123" s="205">
        <f>SUM(AU117:BE121)</f>
        <v>5250453.9102933994</v>
      </c>
      <c r="AW123" s="205"/>
      <c r="AX123" s="205"/>
      <c r="AY123" s="205"/>
      <c r="AZ123" s="205"/>
      <c r="BA123" s="205"/>
      <c r="BB123" s="205"/>
      <c r="BC123" s="205"/>
      <c r="BD123" s="205"/>
      <c r="BE123" s="205"/>
      <c r="BF123" s="47"/>
      <c r="BG123" s="51"/>
      <c r="CJ123" s="10" t="s">
        <v>242</v>
      </c>
      <c r="CK123" s="11" t="s">
        <v>243</v>
      </c>
      <c r="CL123" s="7">
        <v>1.3207360936846506</v>
      </c>
      <c r="CM123" s="4">
        <f t="shared" si="9"/>
        <v>18947.28</v>
      </c>
    </row>
    <row r="124" spans="3:91" x14ac:dyDescent="0.25">
      <c r="C124" s="46"/>
      <c r="D124" s="47"/>
      <c r="E124" s="145"/>
      <c r="F124" s="145"/>
      <c r="G124" s="145"/>
      <c r="H124" s="145"/>
      <c r="I124" s="145"/>
      <c r="J124" s="145"/>
      <c r="K124" s="146"/>
      <c r="L124" s="146"/>
      <c r="M124" s="146"/>
      <c r="N124" s="146"/>
      <c r="O124" s="146"/>
      <c r="P124" s="146"/>
      <c r="Q124" s="146"/>
      <c r="R124" s="146"/>
      <c r="S124" s="146"/>
      <c r="T124" s="146"/>
      <c r="U124" s="146"/>
      <c r="V124" s="146"/>
      <c r="W124" s="146"/>
      <c r="X124" s="146"/>
      <c r="Y124" s="146"/>
      <c r="Z124" s="146"/>
      <c r="AA124" s="146"/>
      <c r="AB124" s="57"/>
      <c r="AC124" s="57"/>
      <c r="AD124" s="57"/>
      <c r="AE124" s="57"/>
      <c r="AF124" s="57"/>
      <c r="AG124" s="57"/>
      <c r="AH124" s="57"/>
      <c r="AI124" s="57"/>
      <c r="AJ124" s="57"/>
      <c r="AK124" s="146"/>
      <c r="AL124" s="146"/>
      <c r="AM124" s="145"/>
      <c r="AN124" s="145"/>
      <c r="AO124" s="145"/>
      <c r="AP124" s="59"/>
      <c r="AQ124" s="202" t="s">
        <v>317</v>
      </c>
      <c r="AR124" s="202"/>
      <c r="AS124" s="202"/>
      <c r="AT124" s="202"/>
      <c r="AU124" s="58" t="s">
        <v>11</v>
      </c>
      <c r="AV124" s="205">
        <f>AV123/AV111</f>
        <v>2500.2161477587615</v>
      </c>
      <c r="AW124" s="205"/>
      <c r="AX124" s="205"/>
      <c r="AY124" s="205"/>
      <c r="AZ124" s="205"/>
      <c r="BA124" s="205"/>
      <c r="BB124" s="205"/>
      <c r="BC124" s="205"/>
      <c r="BD124" s="205"/>
      <c r="BE124" s="205"/>
      <c r="BF124" s="47"/>
      <c r="BG124" s="51"/>
      <c r="CJ124" s="10" t="s">
        <v>244</v>
      </c>
      <c r="CK124" s="11" t="s">
        <v>245</v>
      </c>
      <c r="CL124" s="7">
        <v>1.8750871323016869</v>
      </c>
      <c r="CM124" s="4">
        <f t="shared" si="9"/>
        <v>26900</v>
      </c>
    </row>
    <row r="125" spans="3:91" x14ac:dyDescent="0.25">
      <c r="C125" s="46"/>
      <c r="D125" s="47"/>
      <c r="E125" s="145"/>
      <c r="F125" s="145"/>
      <c r="G125" s="145"/>
      <c r="H125" s="145"/>
      <c r="I125" s="145"/>
      <c r="J125" s="145"/>
      <c r="K125" s="146"/>
      <c r="L125" s="146"/>
      <c r="M125" s="146"/>
      <c r="N125" s="146"/>
      <c r="O125" s="146"/>
      <c r="P125" s="146"/>
      <c r="Q125" s="146"/>
      <c r="R125" s="146"/>
      <c r="S125" s="146"/>
      <c r="T125" s="146"/>
      <c r="U125" s="146"/>
      <c r="V125" s="146"/>
      <c r="W125" s="146"/>
      <c r="X125" s="146"/>
      <c r="Y125" s="146"/>
      <c r="Z125" s="146"/>
      <c r="AA125" s="146"/>
      <c r="AB125" s="57"/>
      <c r="AC125" s="57"/>
      <c r="AD125" s="57"/>
      <c r="AE125" s="57"/>
      <c r="AF125" s="57"/>
      <c r="AG125" s="57"/>
      <c r="AH125" s="57"/>
      <c r="AI125" s="57"/>
      <c r="AJ125" s="57"/>
      <c r="AK125" s="146"/>
      <c r="AL125" s="146"/>
      <c r="AM125" s="145"/>
      <c r="AN125" s="145"/>
      <c r="AO125" s="145"/>
      <c r="AP125" s="145"/>
      <c r="AQ125" s="145"/>
      <c r="AR125" s="145"/>
      <c r="AS125" s="47"/>
      <c r="AT125" s="47"/>
      <c r="AU125" s="47"/>
      <c r="AV125" s="145"/>
      <c r="AW125" s="145"/>
      <c r="AX125" s="145"/>
      <c r="AY125" s="145"/>
      <c r="AZ125" s="145"/>
      <c r="BA125" s="145"/>
      <c r="BB125" s="145"/>
      <c r="BC125" s="145"/>
      <c r="BD125" s="145"/>
      <c r="BE125" s="145"/>
      <c r="BF125" s="47"/>
      <c r="BG125" s="51"/>
      <c r="CJ125" s="10" t="s">
        <v>246</v>
      </c>
      <c r="CK125" s="11" t="s">
        <v>247</v>
      </c>
      <c r="CL125" s="7">
        <v>1.045582740833682</v>
      </c>
      <c r="CM125" s="4">
        <f t="shared" si="9"/>
        <v>14999.930000000002</v>
      </c>
    </row>
    <row r="126" spans="3:91" x14ac:dyDescent="0.25">
      <c r="C126" s="46"/>
      <c r="D126" s="47"/>
      <c r="E126" s="145"/>
      <c r="F126" s="145"/>
      <c r="G126" s="145"/>
      <c r="H126" s="145"/>
      <c r="I126" s="145"/>
      <c r="J126" s="145"/>
      <c r="K126" s="146"/>
      <c r="L126" s="146"/>
      <c r="M126" s="146"/>
      <c r="N126" s="146"/>
      <c r="O126" s="146"/>
      <c r="P126" s="146"/>
      <c r="Q126" s="146"/>
      <c r="R126" s="146"/>
      <c r="S126" s="146"/>
      <c r="T126" s="146"/>
      <c r="U126" s="146"/>
      <c r="V126" s="146"/>
      <c r="W126" s="146"/>
      <c r="X126" s="146"/>
      <c r="Y126" s="146"/>
      <c r="Z126" s="146"/>
      <c r="AA126" s="146"/>
      <c r="AB126" s="57"/>
      <c r="AC126" s="57"/>
      <c r="AD126" s="57"/>
      <c r="AE126" s="57"/>
      <c r="AF126" s="57"/>
      <c r="AG126" s="57"/>
      <c r="AH126" s="57"/>
      <c r="AI126" s="57"/>
      <c r="AJ126" s="57"/>
      <c r="AK126" s="146"/>
      <c r="AL126" s="146"/>
      <c r="AM126" s="145"/>
      <c r="AN126" s="145"/>
      <c r="AO126" s="145"/>
      <c r="AP126" s="145"/>
      <c r="AQ126" s="145"/>
      <c r="AR126" s="145"/>
      <c r="AS126" s="47"/>
      <c r="AT126" s="47"/>
      <c r="AU126" s="47"/>
      <c r="AV126" s="145"/>
      <c r="AW126" s="145"/>
      <c r="AX126" s="145"/>
      <c r="AY126" s="145"/>
      <c r="AZ126" s="145"/>
      <c r="BA126" s="145"/>
      <c r="BB126" s="145"/>
      <c r="BC126" s="145"/>
      <c r="BD126" s="145"/>
      <c r="BE126" s="145"/>
      <c r="BF126" s="47"/>
      <c r="BG126" s="51"/>
      <c r="CJ126" s="25" t="s">
        <v>248</v>
      </c>
      <c r="CK126" s="11" t="s">
        <v>249</v>
      </c>
      <c r="CL126" s="7">
        <v>2.0011654816673636</v>
      </c>
      <c r="CM126" s="4">
        <f t="shared" si="9"/>
        <v>28708.719999999998</v>
      </c>
    </row>
    <row r="127" spans="3:91" ht="17.25" thickBot="1" x14ac:dyDescent="0.3">
      <c r="C127" s="60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  <c r="AP127" s="61"/>
      <c r="AQ127" s="61"/>
      <c r="AR127" s="61"/>
      <c r="AS127" s="61"/>
      <c r="AT127" s="61"/>
      <c r="AU127" s="61"/>
      <c r="AV127" s="61"/>
      <c r="AW127" s="61"/>
      <c r="AX127" s="61"/>
      <c r="AY127" s="61"/>
      <c r="AZ127" s="61"/>
      <c r="BA127" s="61"/>
      <c r="BB127" s="61"/>
      <c r="BC127" s="61"/>
      <c r="BD127" s="61"/>
      <c r="BE127" s="61"/>
      <c r="BF127" s="61"/>
      <c r="BG127" s="62"/>
      <c r="CJ127" s="5" t="s">
        <v>250</v>
      </c>
      <c r="CK127" s="11" t="s">
        <v>251</v>
      </c>
      <c r="CL127" s="7">
        <v>10.550880384776244</v>
      </c>
      <c r="CM127" s="4">
        <f t="shared" si="9"/>
        <v>151362.93</v>
      </c>
    </row>
    <row r="128" spans="3:91" x14ac:dyDescent="0.25">
      <c r="C128" s="47"/>
      <c r="D128" s="47"/>
      <c r="E128" s="137"/>
      <c r="F128" s="137"/>
      <c r="G128" s="137"/>
      <c r="H128" s="137"/>
      <c r="I128" s="137"/>
      <c r="J128" s="137"/>
      <c r="K128" s="136"/>
      <c r="L128" s="136"/>
      <c r="M128" s="136"/>
      <c r="N128" s="136"/>
      <c r="O128" s="136"/>
      <c r="P128" s="136"/>
      <c r="Q128" s="136"/>
      <c r="R128" s="136"/>
      <c r="S128" s="136"/>
      <c r="T128" s="136"/>
      <c r="U128" s="136"/>
      <c r="V128" s="136"/>
      <c r="W128" s="136"/>
      <c r="X128" s="136"/>
      <c r="Y128" s="136"/>
      <c r="Z128" s="136"/>
      <c r="AA128" s="136"/>
      <c r="AB128" s="57"/>
      <c r="AC128" s="57"/>
      <c r="AD128" s="57"/>
      <c r="AE128" s="57"/>
      <c r="AF128" s="57"/>
      <c r="AG128" s="57"/>
      <c r="AH128" s="57"/>
      <c r="AI128" s="57"/>
      <c r="AJ128" s="57"/>
      <c r="AK128" s="136"/>
      <c r="AL128" s="136"/>
      <c r="AM128" s="137"/>
      <c r="AN128" s="137"/>
      <c r="AO128" s="137"/>
      <c r="AP128" s="137"/>
      <c r="AQ128" s="137"/>
      <c r="AR128" s="137"/>
      <c r="AS128" s="47"/>
      <c r="AT128" s="47"/>
      <c r="AU128" s="47"/>
      <c r="AV128" s="137"/>
      <c r="AW128" s="137"/>
      <c r="AX128" s="137"/>
      <c r="AY128" s="137"/>
      <c r="AZ128" s="137"/>
      <c r="BA128" s="137"/>
      <c r="BB128" s="137"/>
      <c r="BC128" s="137"/>
      <c r="BD128" s="137"/>
      <c r="BE128" s="137"/>
      <c r="BF128" s="47"/>
      <c r="BG128" s="47"/>
      <c r="CJ128" s="5" t="s">
        <v>252</v>
      </c>
      <c r="CK128" s="11" t="s">
        <v>253</v>
      </c>
      <c r="CL128" s="7">
        <v>0.87677540777917184</v>
      </c>
      <c r="CM128" s="4">
        <f t="shared" si="9"/>
        <v>12578.22</v>
      </c>
    </row>
    <row r="129" spans="3:91" ht="17.25" thickBot="1" x14ac:dyDescent="0.3">
      <c r="C129" s="47"/>
      <c r="D129" s="47"/>
      <c r="E129" s="137"/>
      <c r="F129" s="137"/>
      <c r="G129" s="137"/>
      <c r="H129" s="137"/>
      <c r="I129" s="137"/>
      <c r="J129" s="137"/>
      <c r="K129" s="136"/>
      <c r="L129" s="136"/>
      <c r="M129" s="136"/>
      <c r="N129" s="136"/>
      <c r="O129" s="136"/>
      <c r="P129" s="136"/>
      <c r="Q129" s="136"/>
      <c r="R129" s="136"/>
      <c r="S129" s="136"/>
      <c r="T129" s="136"/>
      <c r="U129" s="136"/>
      <c r="V129" s="136"/>
      <c r="W129" s="136"/>
      <c r="X129" s="136"/>
      <c r="Y129" s="136"/>
      <c r="Z129" s="136"/>
      <c r="AA129" s="136"/>
      <c r="AB129" s="57"/>
      <c r="AC129" s="57"/>
      <c r="AD129" s="57"/>
      <c r="AE129" s="57"/>
      <c r="AF129" s="57"/>
      <c r="AG129" s="57"/>
      <c r="AH129" s="57"/>
      <c r="AI129" s="57"/>
      <c r="AJ129" s="57"/>
      <c r="AK129" s="136"/>
      <c r="AL129" s="136"/>
      <c r="AM129" s="137"/>
      <c r="AN129" s="137"/>
      <c r="AO129" s="137"/>
      <c r="AP129" s="137"/>
      <c r="AQ129" s="137"/>
      <c r="AR129" s="137"/>
      <c r="AS129" s="47"/>
      <c r="AT129" s="47"/>
      <c r="AU129" s="47"/>
      <c r="AV129" s="137"/>
      <c r="AW129" s="137"/>
      <c r="AX129" s="137"/>
      <c r="AY129" s="137"/>
      <c r="AZ129" s="137"/>
      <c r="BA129" s="137"/>
      <c r="BB129" s="137"/>
      <c r="BC129" s="137"/>
      <c r="BD129" s="137"/>
      <c r="BE129" s="137"/>
      <c r="BF129" s="47"/>
      <c r="BG129" s="47"/>
      <c r="CJ129" s="15" t="s">
        <v>254</v>
      </c>
      <c r="CK129" s="16" t="s">
        <v>255</v>
      </c>
      <c r="CL129" s="17">
        <v>2.7651958734141919</v>
      </c>
      <c r="CM129" s="4">
        <f t="shared" si="9"/>
        <v>39669.5</v>
      </c>
    </row>
    <row r="130" spans="3:91" x14ac:dyDescent="0.25">
      <c r="C130" s="43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  <c r="AH130" s="44"/>
      <c r="AI130" s="44"/>
      <c r="AJ130" s="44"/>
      <c r="AK130" s="44"/>
      <c r="AL130" s="44"/>
      <c r="AM130" s="44"/>
      <c r="AN130" s="44"/>
      <c r="AO130" s="44"/>
      <c r="AP130" s="44"/>
      <c r="AQ130" s="44"/>
      <c r="AR130" s="44"/>
      <c r="AS130" s="44"/>
      <c r="AT130" s="44"/>
      <c r="AU130" s="44"/>
      <c r="AV130" s="44"/>
      <c r="AW130" s="44"/>
      <c r="AX130" s="44"/>
      <c r="AY130" s="44"/>
      <c r="AZ130" s="44"/>
      <c r="BA130" s="44"/>
      <c r="BB130" s="44"/>
      <c r="BC130" s="44"/>
      <c r="BD130" s="44"/>
      <c r="BE130" s="44"/>
      <c r="BF130" s="44"/>
      <c r="BG130" s="45"/>
      <c r="CJ130" s="12" t="s">
        <v>256</v>
      </c>
      <c r="CK130" s="13" t="s">
        <v>257</v>
      </c>
      <c r="CL130" s="7">
        <v>1.9466520284399831</v>
      </c>
      <c r="CM130" s="4">
        <f t="shared" si="9"/>
        <v>27926.67</v>
      </c>
    </row>
    <row r="131" spans="3:91" x14ac:dyDescent="0.25">
      <c r="C131" s="46"/>
      <c r="D131" s="47"/>
      <c r="E131" s="196" t="s">
        <v>0</v>
      </c>
      <c r="F131" s="196"/>
      <c r="G131" s="196"/>
      <c r="H131" s="196"/>
      <c r="I131" s="196"/>
      <c r="J131" s="149" t="s">
        <v>11</v>
      </c>
      <c r="K131" s="196" t="s">
        <v>354</v>
      </c>
      <c r="L131" s="196"/>
      <c r="M131" s="196"/>
      <c r="N131" s="196"/>
      <c r="O131" s="196"/>
      <c r="P131" s="196"/>
      <c r="Q131" s="196"/>
      <c r="R131" s="196"/>
      <c r="S131" s="196"/>
      <c r="T131" s="196"/>
      <c r="U131" s="196"/>
      <c r="V131" s="149"/>
      <c r="W131" s="1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149"/>
      <c r="AI131" s="50"/>
      <c r="AJ131" s="50"/>
      <c r="AK131" s="50"/>
      <c r="AL131" s="50"/>
      <c r="AM131" s="196" t="s">
        <v>3</v>
      </c>
      <c r="AN131" s="196"/>
      <c r="AO131" s="196"/>
      <c r="AP131" s="196"/>
      <c r="AQ131" s="196"/>
      <c r="AR131" s="196"/>
      <c r="AS131" s="196"/>
      <c r="AT131" s="196"/>
      <c r="AU131" s="149" t="s">
        <v>11</v>
      </c>
      <c r="AV131" s="197">
        <v>480.3</v>
      </c>
      <c r="AW131" s="197"/>
      <c r="AX131" s="197"/>
      <c r="AY131" s="197"/>
      <c r="AZ131" s="149" t="s">
        <v>319</v>
      </c>
      <c r="BA131" s="149"/>
      <c r="BB131" s="149"/>
      <c r="BC131" s="149"/>
      <c r="BD131" s="149"/>
      <c r="BE131" s="149"/>
      <c r="BF131" s="47"/>
      <c r="BG131" s="51"/>
      <c r="CJ131" s="12" t="s">
        <v>258</v>
      </c>
      <c r="CK131" s="11" t="s">
        <v>259</v>
      </c>
      <c r="CL131" s="7">
        <v>2.4410637111389932</v>
      </c>
      <c r="CM131" s="4">
        <f t="shared" si="9"/>
        <v>35019.5</v>
      </c>
    </row>
    <row r="132" spans="3:91" x14ac:dyDescent="0.25">
      <c r="C132" s="46"/>
      <c r="D132" s="47"/>
      <c r="E132" s="196" t="s">
        <v>322</v>
      </c>
      <c r="F132" s="196"/>
      <c r="G132" s="196"/>
      <c r="H132" s="196"/>
      <c r="I132" s="196"/>
      <c r="J132" s="149" t="s">
        <v>11</v>
      </c>
      <c r="K132" s="196" t="s">
        <v>455</v>
      </c>
      <c r="L132" s="196"/>
      <c r="M132" s="196"/>
      <c r="N132" s="196"/>
      <c r="O132" s="196"/>
      <c r="P132" s="196"/>
      <c r="Q132" s="196"/>
      <c r="R132" s="196"/>
      <c r="S132" s="196"/>
      <c r="T132" s="196"/>
      <c r="U132" s="196"/>
      <c r="V132" s="196"/>
      <c r="W132" s="1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149"/>
      <c r="AI132" s="50"/>
      <c r="AJ132" s="50"/>
      <c r="AK132" s="50"/>
      <c r="AL132" s="50"/>
      <c r="AM132" s="196" t="s">
        <v>4</v>
      </c>
      <c r="AN132" s="196"/>
      <c r="AO132" s="196"/>
      <c r="AP132" s="196"/>
      <c r="AQ132" s="196"/>
      <c r="AR132" s="196"/>
      <c r="AS132" s="196"/>
      <c r="AT132" s="196"/>
      <c r="AU132" s="149" t="s">
        <v>11</v>
      </c>
      <c r="AV132" s="196">
        <v>2100</v>
      </c>
      <c r="AW132" s="196"/>
      <c r="AX132" s="196"/>
      <c r="AY132" s="196"/>
      <c r="AZ132" s="149" t="s">
        <v>320</v>
      </c>
      <c r="BA132" s="149"/>
      <c r="BB132" s="149"/>
      <c r="BC132" s="149"/>
      <c r="BD132" s="149"/>
      <c r="BE132" s="149"/>
      <c r="BF132" s="47"/>
      <c r="BG132" s="51"/>
      <c r="CJ132" s="12" t="s">
        <v>260</v>
      </c>
      <c r="CK132" s="11" t="s">
        <v>261</v>
      </c>
      <c r="CL132" s="7">
        <v>0.66116060225846929</v>
      </c>
      <c r="CM132" s="4">
        <f t="shared" si="9"/>
        <v>9485.01</v>
      </c>
    </row>
    <row r="133" spans="3:91" x14ac:dyDescent="0.25">
      <c r="C133" s="46"/>
      <c r="D133" s="47"/>
      <c r="E133" s="196" t="s">
        <v>1</v>
      </c>
      <c r="F133" s="196"/>
      <c r="G133" s="196"/>
      <c r="H133" s="196"/>
      <c r="I133" s="196"/>
      <c r="J133" s="149" t="s">
        <v>11</v>
      </c>
      <c r="K133" s="196" t="s">
        <v>639</v>
      </c>
      <c r="L133" s="196"/>
      <c r="M133" s="196"/>
      <c r="N133" s="196"/>
      <c r="O133" s="196"/>
      <c r="P133" s="196"/>
      <c r="Q133" s="196"/>
      <c r="R133" s="196"/>
      <c r="S133" s="196"/>
      <c r="T133" s="196"/>
      <c r="U133" s="196"/>
      <c r="V133" s="149"/>
      <c r="W133" s="1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149"/>
      <c r="AI133" s="50"/>
      <c r="AJ133" s="50"/>
      <c r="AK133" s="50"/>
      <c r="AL133" s="50"/>
      <c r="AM133" s="196"/>
      <c r="AN133" s="196"/>
      <c r="AO133" s="196"/>
      <c r="AP133" s="196"/>
      <c r="AQ133" s="196"/>
      <c r="AR133" s="196"/>
      <c r="AS133" s="196"/>
      <c r="AT133" s="196"/>
      <c r="AU133" s="149"/>
      <c r="AV133" s="198"/>
      <c r="AW133" s="198"/>
      <c r="AX133" s="198"/>
      <c r="AY133" s="198"/>
      <c r="AZ133" s="149"/>
      <c r="BA133" s="149"/>
      <c r="BB133" s="149"/>
      <c r="BC133" s="149"/>
      <c r="BD133" s="149"/>
      <c r="BE133" s="149"/>
      <c r="BF133" s="47"/>
      <c r="BG133" s="51"/>
      <c r="CJ133" s="12" t="s">
        <v>262</v>
      </c>
      <c r="CK133" s="11" t="s">
        <v>263</v>
      </c>
      <c r="CL133" s="7">
        <v>2.4433619127282866</v>
      </c>
      <c r="CM133" s="4">
        <f t="shared" si="9"/>
        <v>35052.47</v>
      </c>
    </row>
    <row r="134" spans="3:91" x14ac:dyDescent="0.25">
      <c r="C134" s="46"/>
      <c r="D134" s="47"/>
      <c r="E134" s="196" t="s">
        <v>2</v>
      </c>
      <c r="F134" s="196"/>
      <c r="G134" s="196"/>
      <c r="H134" s="196"/>
      <c r="I134" s="196"/>
      <c r="J134" s="149" t="s">
        <v>11</v>
      </c>
      <c r="K134" s="196" t="s">
        <v>729</v>
      </c>
      <c r="L134" s="196"/>
      <c r="M134" s="196"/>
      <c r="N134" s="196"/>
      <c r="O134" s="196"/>
      <c r="P134" s="196"/>
      <c r="Q134" s="196"/>
      <c r="R134" s="196"/>
      <c r="S134" s="196"/>
      <c r="T134" s="196"/>
      <c r="U134" s="196"/>
      <c r="V134" s="149"/>
      <c r="W134" s="149"/>
      <c r="X134" s="149"/>
      <c r="Y134" s="149"/>
      <c r="Z134" s="149"/>
      <c r="AA134" s="149"/>
      <c r="AB134" s="149"/>
      <c r="AC134" s="149"/>
      <c r="AD134" s="149"/>
      <c r="AE134" s="149"/>
      <c r="AF134" s="149"/>
      <c r="AG134" s="149"/>
      <c r="AH134" s="149"/>
      <c r="AI134" s="149"/>
      <c r="AJ134" s="149"/>
      <c r="AK134" s="149"/>
      <c r="AL134" s="149"/>
      <c r="AM134" s="196"/>
      <c r="AN134" s="196"/>
      <c r="AO134" s="196"/>
      <c r="AP134" s="196"/>
      <c r="AQ134" s="196"/>
      <c r="AR134" s="196"/>
      <c r="AS134" s="196"/>
      <c r="AT134" s="196"/>
      <c r="AU134" s="149"/>
      <c r="AV134" s="149"/>
      <c r="AW134" s="149"/>
      <c r="AX134" s="149"/>
      <c r="AY134" s="149"/>
      <c r="AZ134" s="149"/>
      <c r="BA134" s="149"/>
      <c r="BB134" s="149"/>
      <c r="BC134" s="149"/>
      <c r="BD134" s="149"/>
      <c r="BE134" s="149"/>
      <c r="BF134" s="47"/>
      <c r="BG134" s="51"/>
      <c r="CJ134" s="12" t="s">
        <v>264</v>
      </c>
      <c r="CK134" s="11" t="s">
        <v>265</v>
      </c>
      <c r="CL134" s="7">
        <v>0.71972396486825596</v>
      </c>
      <c r="CM134" s="4">
        <f t="shared" si="9"/>
        <v>10325.16</v>
      </c>
    </row>
    <row r="135" spans="3:91" x14ac:dyDescent="0.25">
      <c r="C135" s="46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  <c r="AA135" s="47"/>
      <c r="AB135" s="47"/>
      <c r="AC135" s="47"/>
      <c r="AD135" s="47"/>
      <c r="AE135" s="47"/>
      <c r="AF135" s="47"/>
      <c r="AG135" s="47"/>
      <c r="AH135" s="47"/>
      <c r="AI135" s="47"/>
      <c r="AJ135" s="47"/>
      <c r="AK135" s="47"/>
      <c r="AL135" s="47"/>
      <c r="AM135" s="47"/>
      <c r="AN135" s="47"/>
      <c r="AO135" s="47"/>
      <c r="AP135" s="47"/>
      <c r="AQ135" s="47"/>
      <c r="AR135" s="47"/>
      <c r="AS135" s="47"/>
      <c r="AT135" s="47"/>
      <c r="AU135" s="47"/>
      <c r="AV135" s="47"/>
      <c r="AW135" s="47"/>
      <c r="AX135" s="47"/>
      <c r="AY135" s="47"/>
      <c r="AZ135" s="47"/>
      <c r="BA135" s="47"/>
      <c r="BB135" s="47"/>
      <c r="BC135" s="47"/>
      <c r="BD135" s="47"/>
      <c r="BE135" s="47"/>
      <c r="BF135" s="47"/>
      <c r="BG135" s="51"/>
      <c r="CJ135" s="12" t="s">
        <v>266</v>
      </c>
      <c r="CK135" s="13" t="s">
        <v>267</v>
      </c>
      <c r="CL135" s="14">
        <v>0.19343370974487661</v>
      </c>
      <c r="CM135" s="4">
        <f t="shared" si="9"/>
        <v>2775</v>
      </c>
    </row>
    <row r="136" spans="3:91" x14ac:dyDescent="0.25">
      <c r="C136" s="46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  <c r="AC136" s="47"/>
      <c r="AD136" s="47"/>
      <c r="AE136" s="47"/>
      <c r="AF136" s="47"/>
      <c r="AG136" s="47"/>
      <c r="AH136" s="47"/>
      <c r="AI136" s="47"/>
      <c r="AJ136" s="47"/>
      <c r="AK136" s="47"/>
      <c r="AL136" s="47"/>
      <c r="AM136" s="47"/>
      <c r="AN136" s="47"/>
      <c r="AO136" s="47"/>
      <c r="AP136" s="47"/>
      <c r="AQ136" s="47"/>
      <c r="AR136" s="47"/>
      <c r="AS136" s="47"/>
      <c r="AT136" s="47"/>
      <c r="AU136" s="47"/>
      <c r="AV136" s="47"/>
      <c r="AW136" s="47"/>
      <c r="AX136" s="47"/>
      <c r="AY136" s="47"/>
      <c r="AZ136" s="47"/>
      <c r="BA136" s="47"/>
      <c r="BB136" s="47"/>
      <c r="BC136" s="47"/>
      <c r="BD136" s="47"/>
      <c r="BE136" s="47"/>
      <c r="BF136" s="47"/>
      <c r="BG136" s="51"/>
      <c r="CJ136" s="24" t="s">
        <v>268</v>
      </c>
      <c r="CK136" s="11" t="s">
        <v>269</v>
      </c>
      <c r="CL136" s="7">
        <v>0.72972047957618846</v>
      </c>
      <c r="CM136" s="4">
        <f t="shared" si="9"/>
        <v>10468.57</v>
      </c>
    </row>
    <row r="137" spans="3:91" x14ac:dyDescent="0.25">
      <c r="C137" s="46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  <c r="AE137" s="47"/>
      <c r="AF137" s="47"/>
      <c r="AG137" s="47"/>
      <c r="AH137" s="47"/>
      <c r="AI137" s="47"/>
      <c r="AJ137" s="47"/>
      <c r="AK137" s="47"/>
      <c r="AL137" s="47"/>
      <c r="AM137" s="47"/>
      <c r="AN137" s="47"/>
      <c r="AO137" s="47"/>
      <c r="AP137" s="47"/>
      <c r="AQ137" s="47"/>
      <c r="AR137" s="47"/>
      <c r="AS137" s="47"/>
      <c r="AT137" s="47"/>
      <c r="AU137" s="47"/>
      <c r="AV137" s="47"/>
      <c r="AW137" s="47"/>
      <c r="AX137" s="47"/>
      <c r="AY137" s="47"/>
      <c r="AZ137" s="47"/>
      <c r="BA137" s="47"/>
      <c r="BB137" s="47"/>
      <c r="BC137" s="47"/>
      <c r="BD137" s="47"/>
      <c r="BE137" s="47"/>
      <c r="BF137" s="47"/>
      <c r="BG137" s="51"/>
      <c r="CJ137" s="5" t="s">
        <v>270</v>
      </c>
      <c r="CK137" s="11" t="s">
        <v>271</v>
      </c>
      <c r="CL137" s="26">
        <v>0.34661229611041405</v>
      </c>
      <c r="CM137" s="4">
        <f t="shared" ref="CM137:CM159" si="20">CL137*$CM$3</f>
        <v>4972.5</v>
      </c>
    </row>
    <row r="138" spans="3:91" x14ac:dyDescent="0.25">
      <c r="C138" s="46"/>
      <c r="D138" s="47"/>
      <c r="E138" s="208" t="s">
        <v>5</v>
      </c>
      <c r="F138" s="209"/>
      <c r="G138" s="209"/>
      <c r="H138" s="209"/>
      <c r="I138" s="209"/>
      <c r="J138" s="209"/>
      <c r="K138" s="210" t="str">
        <f t="shared" ref="K138:K139" si="21">VLOOKUP(E138,$CJ$1:$CM$1003,2,FALSE)</f>
        <v>NOVACRON YELLOW S-3R</v>
      </c>
      <c r="L138" s="210"/>
      <c r="M138" s="210"/>
      <c r="N138" s="210"/>
      <c r="O138" s="210"/>
      <c r="P138" s="210"/>
      <c r="Q138" s="210"/>
      <c r="R138" s="210"/>
      <c r="S138" s="210"/>
      <c r="T138" s="210"/>
      <c r="U138" s="210"/>
      <c r="V138" s="210"/>
      <c r="W138" s="210"/>
      <c r="X138" s="210"/>
      <c r="Y138" s="147"/>
      <c r="Z138" s="147"/>
      <c r="AA138" s="147"/>
      <c r="AB138" s="211">
        <v>3.56</v>
      </c>
      <c r="AC138" s="211"/>
      <c r="AD138" s="211"/>
      <c r="AE138" s="211"/>
      <c r="AF138" s="211"/>
      <c r="AG138" s="211"/>
      <c r="AH138" s="211"/>
      <c r="AI138" s="211"/>
      <c r="AJ138" s="211"/>
      <c r="AK138" s="210" t="s">
        <v>315</v>
      </c>
      <c r="AL138" s="210"/>
      <c r="AM138" s="212">
        <v>1709.89</v>
      </c>
      <c r="AN138" s="212"/>
      <c r="AO138" s="212"/>
      <c r="AP138" s="212"/>
      <c r="AQ138" s="212"/>
      <c r="AR138" s="212"/>
      <c r="AS138" s="52" t="s">
        <v>316</v>
      </c>
      <c r="AT138" s="52"/>
      <c r="AU138" s="213">
        <f>(AM138*VLOOKUP(E138,$CJ$1:$CM$1003,4,FALSE))/1000</f>
        <v>166068.65473379998</v>
      </c>
      <c r="AV138" s="213"/>
      <c r="AW138" s="213"/>
      <c r="AX138" s="213"/>
      <c r="AY138" s="213"/>
      <c r="AZ138" s="213"/>
      <c r="BA138" s="213"/>
      <c r="BB138" s="213"/>
      <c r="BC138" s="213"/>
      <c r="BD138" s="213"/>
      <c r="BE138" s="214"/>
      <c r="BF138" s="47"/>
      <c r="BG138" s="51"/>
      <c r="CJ138" s="5" t="s">
        <v>272</v>
      </c>
      <c r="CK138" s="11" t="s">
        <v>273</v>
      </c>
      <c r="CL138" s="26">
        <v>3.9470500487940887</v>
      </c>
      <c r="CM138" s="4">
        <f t="shared" si="20"/>
        <v>56624.38</v>
      </c>
    </row>
    <row r="139" spans="3:91" x14ac:dyDescent="0.25">
      <c r="C139" s="46"/>
      <c r="D139" s="47"/>
      <c r="E139" s="200" t="s">
        <v>6</v>
      </c>
      <c r="F139" s="201"/>
      <c r="G139" s="201"/>
      <c r="H139" s="201"/>
      <c r="I139" s="201"/>
      <c r="J139" s="201"/>
      <c r="K139" s="202" t="str">
        <f t="shared" si="21"/>
        <v>NOVACRON RUBY S–3B</v>
      </c>
      <c r="L139" s="202"/>
      <c r="M139" s="202"/>
      <c r="N139" s="202"/>
      <c r="O139" s="202"/>
      <c r="P139" s="202"/>
      <c r="Q139" s="202"/>
      <c r="R139" s="202"/>
      <c r="S139" s="202"/>
      <c r="T139" s="202"/>
      <c r="U139" s="202"/>
      <c r="V139" s="202"/>
      <c r="W139" s="202"/>
      <c r="X139" s="202"/>
      <c r="Y139" s="146"/>
      <c r="Z139" s="146"/>
      <c r="AA139" s="146"/>
      <c r="AB139" s="203">
        <v>7.92</v>
      </c>
      <c r="AC139" s="203"/>
      <c r="AD139" s="203"/>
      <c r="AE139" s="203"/>
      <c r="AF139" s="203"/>
      <c r="AG139" s="203"/>
      <c r="AH139" s="203"/>
      <c r="AI139" s="203"/>
      <c r="AJ139" s="203"/>
      <c r="AK139" s="202" t="s">
        <v>315</v>
      </c>
      <c r="AL139" s="202"/>
      <c r="AM139" s="204">
        <v>3804.01</v>
      </c>
      <c r="AN139" s="204"/>
      <c r="AO139" s="204"/>
      <c r="AP139" s="204"/>
      <c r="AQ139" s="204"/>
      <c r="AR139" s="204"/>
      <c r="AS139" s="47" t="s">
        <v>316</v>
      </c>
      <c r="AT139" s="47"/>
      <c r="AU139" s="205">
        <f>(AM139*VLOOKUP(E139,$CJ$1:$CM$1003,4,FALSE))/1000</f>
        <v>458953.27393860003</v>
      </c>
      <c r="AV139" s="205"/>
      <c r="AW139" s="205"/>
      <c r="AX139" s="205"/>
      <c r="AY139" s="205"/>
      <c r="AZ139" s="205"/>
      <c r="BA139" s="205"/>
      <c r="BB139" s="205"/>
      <c r="BC139" s="205"/>
      <c r="BD139" s="205"/>
      <c r="BE139" s="206"/>
      <c r="BF139" s="47"/>
      <c r="BG139" s="51"/>
      <c r="CJ139" s="5" t="s">
        <v>274</v>
      </c>
      <c r="CK139" s="11" t="s">
        <v>275</v>
      </c>
      <c r="CL139" s="26">
        <v>5.8332510804405411</v>
      </c>
      <c r="CM139" s="4">
        <f t="shared" si="20"/>
        <v>83683.820000000007</v>
      </c>
    </row>
    <row r="140" spans="3:91" x14ac:dyDescent="0.25">
      <c r="C140" s="46"/>
      <c r="D140" s="47"/>
      <c r="E140" s="200" t="s">
        <v>47</v>
      </c>
      <c r="F140" s="201"/>
      <c r="G140" s="201"/>
      <c r="H140" s="201"/>
      <c r="I140" s="201"/>
      <c r="J140" s="201"/>
      <c r="K140" s="47" t="str">
        <f>VLOOKUP(E140,$CJ$1:$CM$1003,2,FALSE)</f>
        <v>NOVACRON SUPER BLACK GX</v>
      </c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146"/>
      <c r="Z140" s="146"/>
      <c r="AA140" s="146"/>
      <c r="AB140" s="203">
        <v>37.619999999999997</v>
      </c>
      <c r="AC140" s="203"/>
      <c r="AD140" s="203"/>
      <c r="AE140" s="203"/>
      <c r="AF140" s="203"/>
      <c r="AG140" s="203"/>
      <c r="AH140" s="203"/>
      <c r="AI140" s="203"/>
      <c r="AJ140" s="203"/>
      <c r="AK140" s="202" t="s">
        <v>315</v>
      </c>
      <c r="AL140" s="202"/>
      <c r="AM140" s="204">
        <v>18069.07</v>
      </c>
      <c r="AN140" s="204"/>
      <c r="AO140" s="204"/>
      <c r="AP140" s="204"/>
      <c r="AQ140" s="204"/>
      <c r="AR140" s="204"/>
      <c r="AS140" s="47" t="s">
        <v>316</v>
      </c>
      <c r="AT140" s="47"/>
      <c r="AU140" s="205">
        <f t="shared" ref="AU140:AU144" si="22">(AM140*VLOOKUP(E140,$CJ$1:$CM$1003,4,FALSE))/1000</f>
        <v>1726397.7289451999</v>
      </c>
      <c r="AV140" s="205"/>
      <c r="AW140" s="205"/>
      <c r="AX140" s="205"/>
      <c r="AY140" s="205"/>
      <c r="AZ140" s="205"/>
      <c r="BA140" s="205"/>
      <c r="BB140" s="205"/>
      <c r="BC140" s="205"/>
      <c r="BD140" s="205"/>
      <c r="BE140" s="206"/>
      <c r="BF140" s="47"/>
      <c r="BG140" s="51"/>
      <c r="CJ140" s="5" t="s">
        <v>276</v>
      </c>
      <c r="CK140" s="11" t="s">
        <v>277</v>
      </c>
      <c r="CL140" s="26">
        <v>1.8692416004461174</v>
      </c>
      <c r="CM140" s="4">
        <f t="shared" si="20"/>
        <v>26816.14</v>
      </c>
    </row>
    <row r="141" spans="3:91" x14ac:dyDescent="0.25">
      <c r="C141" s="46"/>
      <c r="D141" s="47"/>
      <c r="E141" s="200" t="s">
        <v>73</v>
      </c>
      <c r="F141" s="201"/>
      <c r="G141" s="201"/>
      <c r="H141" s="201"/>
      <c r="I141" s="201"/>
      <c r="J141" s="201"/>
      <c r="K141" s="202" t="str">
        <f t="shared" ref="K141:K142" si="23">VLOOKUP(E141,$CJ$1:$CM$1003,2,FALSE)</f>
        <v>NOVACRON SUPER BLACK R</v>
      </c>
      <c r="L141" s="202"/>
      <c r="M141" s="202"/>
      <c r="N141" s="202"/>
      <c r="O141" s="202"/>
      <c r="P141" s="202"/>
      <c r="Q141" s="202"/>
      <c r="R141" s="202"/>
      <c r="S141" s="202"/>
      <c r="T141" s="202"/>
      <c r="U141" s="202"/>
      <c r="V141" s="202"/>
      <c r="W141" s="202"/>
      <c r="X141" s="202"/>
      <c r="Y141" s="146"/>
      <c r="Z141" s="146"/>
      <c r="AA141" s="146"/>
      <c r="AB141" s="203">
        <v>30.78</v>
      </c>
      <c r="AC141" s="203"/>
      <c r="AD141" s="203"/>
      <c r="AE141" s="203"/>
      <c r="AF141" s="203"/>
      <c r="AG141" s="203"/>
      <c r="AH141" s="203"/>
      <c r="AI141" s="203"/>
      <c r="AJ141" s="203"/>
      <c r="AK141" s="202" t="s">
        <v>315</v>
      </c>
      <c r="AL141" s="202"/>
      <c r="AM141" s="204">
        <v>14783.78</v>
      </c>
      <c r="AN141" s="204"/>
      <c r="AO141" s="204"/>
      <c r="AP141" s="204"/>
      <c r="AQ141" s="204"/>
      <c r="AR141" s="204"/>
      <c r="AS141" s="47" t="s">
        <v>316</v>
      </c>
      <c r="AT141" s="47"/>
      <c r="AU141" s="205">
        <f t="shared" ref="AU141:AU142" si="24">(AM141*VLOOKUP(E141,$CJ$1:$CM$1003,4,FALSE))/1000</f>
        <v>2132674.100106</v>
      </c>
      <c r="AV141" s="205"/>
      <c r="AW141" s="205"/>
      <c r="AX141" s="205"/>
      <c r="AY141" s="205"/>
      <c r="AZ141" s="205"/>
      <c r="BA141" s="205"/>
      <c r="BB141" s="205"/>
      <c r="BC141" s="205"/>
      <c r="BD141" s="205"/>
      <c r="BE141" s="206"/>
      <c r="BF141" s="47"/>
      <c r="BG141" s="51"/>
      <c r="CJ141" s="5" t="s">
        <v>278</v>
      </c>
      <c r="CK141" s="11" t="s">
        <v>279</v>
      </c>
      <c r="CL141" s="7">
        <v>0.96227310748640738</v>
      </c>
      <c r="CM141" s="4">
        <f t="shared" si="20"/>
        <v>13804.77</v>
      </c>
    </row>
    <row r="142" spans="3:91" x14ac:dyDescent="0.25">
      <c r="C142" s="46"/>
      <c r="D142" s="47"/>
      <c r="E142" s="216" t="s">
        <v>8</v>
      </c>
      <c r="F142" s="217"/>
      <c r="G142" s="217"/>
      <c r="H142" s="217"/>
      <c r="I142" s="217"/>
      <c r="J142" s="217"/>
      <c r="K142" s="218" t="str">
        <f t="shared" si="23"/>
        <v>FIMBIL EAS 40 NEW</v>
      </c>
      <c r="L142" s="218"/>
      <c r="M142" s="218"/>
      <c r="N142" s="218"/>
      <c r="O142" s="218"/>
      <c r="P142" s="218"/>
      <c r="Q142" s="218"/>
      <c r="R142" s="218"/>
      <c r="S142" s="218"/>
      <c r="T142" s="218"/>
      <c r="U142" s="218"/>
      <c r="V142" s="218"/>
      <c r="W142" s="218"/>
      <c r="X142" s="218"/>
      <c r="Y142" s="192"/>
      <c r="Z142" s="192"/>
      <c r="AA142" s="192"/>
      <c r="AB142" s="219">
        <v>4</v>
      </c>
      <c r="AC142" s="219"/>
      <c r="AD142" s="219"/>
      <c r="AE142" s="219"/>
      <c r="AF142" s="219"/>
      <c r="AG142" s="219"/>
      <c r="AH142" s="219"/>
      <c r="AI142" s="219"/>
      <c r="AJ142" s="219"/>
      <c r="AK142" s="218" t="s">
        <v>315</v>
      </c>
      <c r="AL142" s="218"/>
      <c r="AM142" s="248">
        <v>1921.22</v>
      </c>
      <c r="AN142" s="248"/>
      <c r="AO142" s="248"/>
      <c r="AP142" s="248"/>
      <c r="AQ142" s="248"/>
      <c r="AR142" s="248"/>
      <c r="AS142" s="55" t="s">
        <v>316</v>
      </c>
      <c r="AT142" s="55"/>
      <c r="AU142" s="221">
        <f t="shared" si="24"/>
        <v>39631.195130799999</v>
      </c>
      <c r="AV142" s="221"/>
      <c r="AW142" s="221"/>
      <c r="AX142" s="221"/>
      <c r="AY142" s="221"/>
      <c r="AZ142" s="221"/>
      <c r="BA142" s="221"/>
      <c r="BB142" s="221"/>
      <c r="BC142" s="221"/>
      <c r="BD142" s="221"/>
      <c r="BE142" s="222"/>
      <c r="BF142" s="47"/>
      <c r="BG142" s="51"/>
      <c r="CJ142" s="12" t="s">
        <v>280</v>
      </c>
      <c r="CK142" s="13" t="s">
        <v>281</v>
      </c>
      <c r="CL142" s="7">
        <v>1.2106747525442632</v>
      </c>
      <c r="CM142" s="4">
        <f t="shared" si="20"/>
        <v>17368.34</v>
      </c>
    </row>
    <row r="143" spans="3:91" x14ac:dyDescent="0.25">
      <c r="C143" s="46"/>
      <c r="D143" s="47"/>
      <c r="E143" s="200" t="s">
        <v>183</v>
      </c>
      <c r="F143" s="201"/>
      <c r="G143" s="201"/>
      <c r="H143" s="201"/>
      <c r="I143" s="201"/>
      <c r="J143" s="201"/>
      <c r="K143" s="202" t="str">
        <f t="shared" ref="K143:K144" si="25">VLOOKUP(E143,$CJ$1:$CM$1003,2,FALSE)</f>
        <v>CAUSTIC SODA LIQ</v>
      </c>
      <c r="L143" s="202"/>
      <c r="M143" s="202"/>
      <c r="N143" s="202"/>
      <c r="O143" s="202"/>
      <c r="P143" s="202"/>
      <c r="Q143" s="202"/>
      <c r="R143" s="202"/>
      <c r="S143" s="202"/>
      <c r="T143" s="202"/>
      <c r="U143" s="202"/>
      <c r="V143" s="202"/>
      <c r="W143" s="202"/>
      <c r="X143" s="202"/>
      <c r="Y143" s="146"/>
      <c r="Z143" s="146"/>
      <c r="AA143" s="146"/>
      <c r="AB143" s="203">
        <v>15</v>
      </c>
      <c r="AC143" s="203"/>
      <c r="AD143" s="203"/>
      <c r="AE143" s="203"/>
      <c r="AF143" s="203"/>
      <c r="AG143" s="203"/>
      <c r="AH143" s="203"/>
      <c r="AI143" s="203"/>
      <c r="AJ143" s="203"/>
      <c r="AK143" s="202" t="s">
        <v>315</v>
      </c>
      <c r="AL143" s="202"/>
      <c r="AM143" s="204">
        <v>7204.57</v>
      </c>
      <c r="AN143" s="204"/>
      <c r="AO143" s="204"/>
      <c r="AP143" s="204"/>
      <c r="AQ143" s="204"/>
      <c r="AR143" s="204"/>
      <c r="AS143" s="47" t="s">
        <v>316</v>
      </c>
      <c r="AT143" s="47"/>
      <c r="AU143" s="205">
        <f t="shared" si="22"/>
        <v>61577.459790000001</v>
      </c>
      <c r="AV143" s="205"/>
      <c r="AW143" s="205"/>
      <c r="AX143" s="205"/>
      <c r="AY143" s="205"/>
      <c r="AZ143" s="205"/>
      <c r="BA143" s="205"/>
      <c r="BB143" s="205"/>
      <c r="BC143" s="205"/>
      <c r="BD143" s="205"/>
      <c r="BE143" s="206"/>
      <c r="BF143" s="47"/>
      <c r="BG143" s="51"/>
      <c r="CJ143" s="5" t="s">
        <v>282</v>
      </c>
      <c r="CK143" s="11" t="s">
        <v>283</v>
      </c>
      <c r="CL143" s="7">
        <v>5.3432211069287607</v>
      </c>
      <c r="CM143" s="4">
        <f t="shared" si="20"/>
        <v>76653.850000000006</v>
      </c>
    </row>
    <row r="144" spans="3:91" x14ac:dyDescent="0.25">
      <c r="C144" s="46"/>
      <c r="D144" s="47"/>
      <c r="E144" s="223" t="s">
        <v>10</v>
      </c>
      <c r="F144" s="224"/>
      <c r="G144" s="224"/>
      <c r="H144" s="224"/>
      <c r="I144" s="224"/>
      <c r="J144" s="224"/>
      <c r="K144" s="225" t="str">
        <f t="shared" si="25"/>
        <v>SODA ASH</v>
      </c>
      <c r="L144" s="225"/>
      <c r="M144" s="225"/>
      <c r="N144" s="225"/>
      <c r="O144" s="225"/>
      <c r="P144" s="225"/>
      <c r="Q144" s="225"/>
      <c r="R144" s="225"/>
      <c r="S144" s="225"/>
      <c r="T144" s="225"/>
      <c r="U144" s="225"/>
      <c r="V144" s="225"/>
      <c r="W144" s="225"/>
      <c r="X144" s="225"/>
      <c r="Y144" s="148"/>
      <c r="Z144" s="148"/>
      <c r="AA144" s="148"/>
      <c r="AB144" s="226">
        <v>20</v>
      </c>
      <c r="AC144" s="226"/>
      <c r="AD144" s="226"/>
      <c r="AE144" s="226"/>
      <c r="AF144" s="226"/>
      <c r="AG144" s="226"/>
      <c r="AH144" s="226"/>
      <c r="AI144" s="226"/>
      <c r="AJ144" s="226"/>
      <c r="AK144" s="225" t="s">
        <v>315</v>
      </c>
      <c r="AL144" s="225"/>
      <c r="AM144" s="227">
        <v>9606.1</v>
      </c>
      <c r="AN144" s="227"/>
      <c r="AO144" s="227"/>
      <c r="AP144" s="227"/>
      <c r="AQ144" s="227"/>
      <c r="AR144" s="227"/>
      <c r="AS144" s="54" t="s">
        <v>316</v>
      </c>
      <c r="AT144" s="54"/>
      <c r="AU144" s="228">
        <f t="shared" si="22"/>
        <v>85302.168000000005</v>
      </c>
      <c r="AV144" s="228"/>
      <c r="AW144" s="228"/>
      <c r="AX144" s="228"/>
      <c r="AY144" s="228"/>
      <c r="AZ144" s="228"/>
      <c r="BA144" s="228"/>
      <c r="BB144" s="228"/>
      <c r="BC144" s="228"/>
      <c r="BD144" s="228"/>
      <c r="BE144" s="229"/>
      <c r="BF144" s="47"/>
      <c r="BG144" s="51"/>
      <c r="CJ144" s="5" t="s">
        <v>284</v>
      </c>
      <c r="CK144" s="11" t="s">
        <v>285</v>
      </c>
      <c r="CL144" s="7">
        <v>4.07226962219434</v>
      </c>
      <c r="CM144" s="4">
        <f t="shared" si="20"/>
        <v>58420.78</v>
      </c>
    </row>
    <row r="145" spans="3:91" x14ac:dyDescent="0.25">
      <c r="C145" s="46"/>
      <c r="D145" s="47"/>
      <c r="E145" s="145"/>
      <c r="F145" s="145"/>
      <c r="G145" s="145"/>
      <c r="H145" s="145"/>
      <c r="I145" s="145"/>
      <c r="J145" s="145"/>
      <c r="K145" s="146"/>
      <c r="L145" s="146"/>
      <c r="M145" s="146"/>
      <c r="N145" s="146"/>
      <c r="O145" s="146"/>
      <c r="P145" s="146"/>
      <c r="Q145" s="146"/>
      <c r="R145" s="146"/>
      <c r="S145" s="146"/>
      <c r="T145" s="146"/>
      <c r="U145" s="146"/>
      <c r="V145" s="146"/>
      <c r="W145" s="146"/>
      <c r="X145" s="146"/>
      <c r="Y145" s="146"/>
      <c r="Z145" s="146"/>
      <c r="AA145" s="146"/>
      <c r="AB145" s="57"/>
      <c r="AC145" s="57"/>
      <c r="AD145" s="57"/>
      <c r="AE145" s="57"/>
      <c r="AF145" s="57"/>
      <c r="AG145" s="57"/>
      <c r="AH145" s="57"/>
      <c r="AI145" s="57"/>
      <c r="AJ145" s="57"/>
      <c r="AK145" s="146"/>
      <c r="AL145" s="146"/>
      <c r="AM145" s="145"/>
      <c r="AN145" s="145"/>
      <c r="AO145" s="145"/>
      <c r="AP145" s="145"/>
      <c r="AQ145" s="145"/>
      <c r="AR145" s="145"/>
      <c r="AS145" s="47"/>
      <c r="AT145" s="47"/>
      <c r="AU145" s="58"/>
      <c r="AV145" s="58"/>
      <c r="AW145" s="58"/>
      <c r="AX145" s="58"/>
      <c r="AY145" s="58"/>
      <c r="AZ145" s="58"/>
      <c r="BA145" s="58"/>
      <c r="BB145" s="58"/>
      <c r="BC145" s="58"/>
      <c r="BD145" s="58"/>
      <c r="BE145" s="58"/>
      <c r="BF145" s="47"/>
      <c r="BG145" s="51"/>
      <c r="CJ145" s="5" t="s">
        <v>286</v>
      </c>
      <c r="CK145" s="11" t="s">
        <v>287</v>
      </c>
      <c r="CL145" s="7">
        <v>21.682084204656348</v>
      </c>
      <c r="CM145" s="4">
        <f t="shared" si="20"/>
        <v>311051.18</v>
      </c>
    </row>
    <row r="146" spans="3:91" x14ac:dyDescent="0.25">
      <c r="C146" s="46"/>
      <c r="D146" s="47"/>
      <c r="E146" s="145"/>
      <c r="F146" s="145"/>
      <c r="G146" s="145"/>
      <c r="H146" s="145"/>
      <c r="I146" s="145"/>
      <c r="J146" s="145"/>
      <c r="K146" s="146"/>
      <c r="L146" s="146"/>
      <c r="M146" s="146"/>
      <c r="N146" s="146"/>
      <c r="O146" s="146"/>
      <c r="P146" s="146"/>
      <c r="Q146" s="146"/>
      <c r="R146" s="146"/>
      <c r="S146" s="146"/>
      <c r="T146" s="146"/>
      <c r="U146" s="146"/>
      <c r="V146" s="146"/>
      <c r="W146" s="146"/>
      <c r="X146" s="146"/>
      <c r="Y146" s="146"/>
      <c r="Z146" s="146"/>
      <c r="AA146" s="146"/>
      <c r="AB146" s="57"/>
      <c r="AC146" s="57"/>
      <c r="AD146" s="57"/>
      <c r="AE146" s="57"/>
      <c r="AF146" s="57"/>
      <c r="AG146" s="57"/>
      <c r="AH146" s="57"/>
      <c r="AI146" s="57"/>
      <c r="AJ146" s="57"/>
      <c r="AK146" s="146"/>
      <c r="AL146" s="146"/>
      <c r="AM146" s="145"/>
      <c r="AN146" s="145"/>
      <c r="AO146" s="145"/>
      <c r="AP146" s="59"/>
      <c r="AQ146" s="230" t="s">
        <v>318</v>
      </c>
      <c r="AR146" s="230"/>
      <c r="AS146" s="230"/>
      <c r="AT146" s="230"/>
      <c r="AU146" s="58" t="s">
        <v>11</v>
      </c>
      <c r="AV146" s="205">
        <f>SUM(AU138:BE144)</f>
        <v>4670604.5806443989</v>
      </c>
      <c r="AW146" s="205"/>
      <c r="AX146" s="205"/>
      <c r="AY146" s="205"/>
      <c r="AZ146" s="205"/>
      <c r="BA146" s="205"/>
      <c r="BB146" s="205"/>
      <c r="BC146" s="205"/>
      <c r="BD146" s="205"/>
      <c r="BE146" s="205"/>
      <c r="BF146" s="47"/>
      <c r="BG146" s="51"/>
      <c r="CJ146" s="5" t="s">
        <v>288</v>
      </c>
      <c r="CK146" s="11" t="s">
        <v>289</v>
      </c>
      <c r="CL146" s="7">
        <v>6.4495943120033461</v>
      </c>
      <c r="CM146" s="4">
        <f t="shared" si="20"/>
        <v>92525.88</v>
      </c>
    </row>
    <row r="147" spans="3:91" x14ac:dyDescent="0.25">
      <c r="C147" s="46"/>
      <c r="D147" s="47"/>
      <c r="E147" s="145"/>
      <c r="F147" s="145"/>
      <c r="G147" s="145"/>
      <c r="H147" s="145"/>
      <c r="I147" s="145"/>
      <c r="J147" s="145"/>
      <c r="K147" s="146"/>
      <c r="L147" s="146"/>
      <c r="M147" s="146"/>
      <c r="N147" s="146"/>
      <c r="O147" s="146"/>
      <c r="P147" s="146"/>
      <c r="Q147" s="146"/>
      <c r="R147" s="146"/>
      <c r="S147" s="146"/>
      <c r="T147" s="146"/>
      <c r="U147" s="146"/>
      <c r="V147" s="146"/>
      <c r="W147" s="146"/>
      <c r="X147" s="146"/>
      <c r="Y147" s="146"/>
      <c r="Z147" s="146"/>
      <c r="AA147" s="146"/>
      <c r="AB147" s="57"/>
      <c r="AC147" s="57"/>
      <c r="AD147" s="57"/>
      <c r="AE147" s="57"/>
      <c r="AF147" s="57"/>
      <c r="AG147" s="57"/>
      <c r="AH147" s="57"/>
      <c r="AI147" s="57"/>
      <c r="AJ147" s="57"/>
      <c r="AK147" s="146"/>
      <c r="AL147" s="146"/>
      <c r="AM147" s="145"/>
      <c r="AN147" s="145"/>
      <c r="AO147" s="145"/>
      <c r="AP147" s="59"/>
      <c r="AQ147" s="202" t="s">
        <v>317</v>
      </c>
      <c r="AR147" s="202"/>
      <c r="AS147" s="202"/>
      <c r="AT147" s="202"/>
      <c r="AU147" s="58" t="s">
        <v>11</v>
      </c>
      <c r="AV147" s="205">
        <f>AV146/AV132</f>
        <v>2224.0974193544757</v>
      </c>
      <c r="AW147" s="205"/>
      <c r="AX147" s="205"/>
      <c r="AY147" s="205"/>
      <c r="AZ147" s="205"/>
      <c r="BA147" s="205"/>
      <c r="BB147" s="205"/>
      <c r="BC147" s="205"/>
      <c r="BD147" s="205"/>
      <c r="BE147" s="205"/>
      <c r="BF147" s="47"/>
      <c r="BG147" s="51"/>
      <c r="CJ147" s="5" t="s">
        <v>290</v>
      </c>
      <c r="CK147" s="11" t="s">
        <v>291</v>
      </c>
      <c r="CL147" s="7">
        <v>6.830306705701938</v>
      </c>
      <c r="CM147" s="4">
        <f t="shared" si="20"/>
        <v>97987.58</v>
      </c>
    </row>
    <row r="148" spans="3:91" x14ac:dyDescent="0.25">
      <c r="C148" s="46"/>
      <c r="D148" s="47"/>
      <c r="E148" s="145"/>
      <c r="F148" s="145"/>
      <c r="G148" s="145"/>
      <c r="H148" s="145"/>
      <c r="I148" s="145"/>
      <c r="J148" s="145"/>
      <c r="K148" s="146"/>
      <c r="L148" s="146"/>
      <c r="M148" s="146"/>
      <c r="N148" s="146"/>
      <c r="O148" s="146"/>
      <c r="P148" s="146"/>
      <c r="Q148" s="146"/>
      <c r="R148" s="146"/>
      <c r="S148" s="146"/>
      <c r="T148" s="146"/>
      <c r="U148" s="146"/>
      <c r="V148" s="146"/>
      <c r="W148" s="146"/>
      <c r="X148" s="146"/>
      <c r="Y148" s="146"/>
      <c r="Z148" s="146"/>
      <c r="AA148" s="146"/>
      <c r="AB148" s="57"/>
      <c r="AC148" s="57"/>
      <c r="AD148" s="57"/>
      <c r="AE148" s="57"/>
      <c r="AF148" s="57"/>
      <c r="AG148" s="57"/>
      <c r="AH148" s="57"/>
      <c r="AI148" s="57"/>
      <c r="AJ148" s="57"/>
      <c r="AK148" s="146"/>
      <c r="AL148" s="146"/>
      <c r="AM148" s="145"/>
      <c r="AN148" s="145"/>
      <c r="AO148" s="145"/>
      <c r="AP148" s="145"/>
      <c r="AQ148" s="145"/>
      <c r="AR148" s="145"/>
      <c r="AS148" s="47"/>
      <c r="AT148" s="47"/>
      <c r="AU148" s="47"/>
      <c r="AV148" s="145"/>
      <c r="AW148" s="145"/>
      <c r="AX148" s="145"/>
      <c r="AY148" s="145"/>
      <c r="AZ148" s="145"/>
      <c r="BA148" s="145"/>
      <c r="BB148" s="145"/>
      <c r="BC148" s="145"/>
      <c r="BD148" s="145"/>
      <c r="BE148" s="145"/>
      <c r="BF148" s="47"/>
      <c r="BG148" s="51"/>
      <c r="CJ148" s="5" t="s">
        <v>292</v>
      </c>
      <c r="CK148" s="11" t="s">
        <v>293</v>
      </c>
      <c r="CL148" s="7">
        <v>10.884065941725916</v>
      </c>
      <c r="CM148" s="4">
        <f t="shared" si="20"/>
        <v>156142.81</v>
      </c>
    </row>
    <row r="149" spans="3:91" x14ac:dyDescent="0.25">
      <c r="C149" s="46"/>
      <c r="D149" s="47"/>
      <c r="E149" s="145"/>
      <c r="F149" s="145"/>
      <c r="G149" s="145"/>
      <c r="H149" s="145"/>
      <c r="I149" s="145"/>
      <c r="J149" s="145"/>
      <c r="K149" s="146"/>
      <c r="L149" s="146"/>
      <c r="M149" s="146"/>
      <c r="N149" s="146"/>
      <c r="O149" s="146"/>
      <c r="P149" s="146"/>
      <c r="Q149" s="146"/>
      <c r="R149" s="146"/>
      <c r="S149" s="146"/>
      <c r="T149" s="146"/>
      <c r="U149" s="146"/>
      <c r="V149" s="146"/>
      <c r="W149" s="146"/>
      <c r="X149" s="146"/>
      <c r="Y149" s="146"/>
      <c r="Z149" s="146"/>
      <c r="AA149" s="146"/>
      <c r="AB149" s="57"/>
      <c r="AC149" s="57"/>
      <c r="AD149" s="57"/>
      <c r="AE149" s="57"/>
      <c r="AF149" s="57"/>
      <c r="AG149" s="57"/>
      <c r="AH149" s="57"/>
      <c r="AI149" s="57"/>
      <c r="AJ149" s="57"/>
      <c r="AK149" s="146"/>
      <c r="AL149" s="146"/>
      <c r="AM149" s="145"/>
      <c r="AN149" s="145"/>
      <c r="AO149" s="145"/>
      <c r="AP149" s="145"/>
      <c r="AQ149" s="145"/>
      <c r="AR149" s="145"/>
      <c r="AS149" s="47"/>
      <c r="AT149" s="47"/>
      <c r="AU149" s="47"/>
      <c r="AV149" s="145"/>
      <c r="AW149" s="145"/>
      <c r="AX149" s="145"/>
      <c r="AY149" s="145"/>
      <c r="AZ149" s="145"/>
      <c r="BA149" s="145"/>
      <c r="BB149" s="145"/>
      <c r="BC149" s="145"/>
      <c r="BD149" s="145"/>
      <c r="BE149" s="145"/>
      <c r="BF149" s="47"/>
      <c r="BG149" s="51"/>
      <c r="CJ149" s="5" t="s">
        <v>294</v>
      </c>
      <c r="CK149" s="11" t="s">
        <v>295</v>
      </c>
      <c r="CL149" s="7">
        <v>11.830085738184859</v>
      </c>
      <c r="CM149" s="4">
        <f t="shared" si="20"/>
        <v>169714.41</v>
      </c>
    </row>
    <row r="150" spans="3:91" ht="17.25" thickBot="1" x14ac:dyDescent="0.3">
      <c r="C150" s="60"/>
      <c r="D150" s="61"/>
      <c r="E150" s="61"/>
      <c r="F150" s="61"/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  <c r="AS150" s="61"/>
      <c r="AT150" s="61"/>
      <c r="AU150" s="61"/>
      <c r="AV150" s="61"/>
      <c r="AW150" s="61"/>
      <c r="AX150" s="61"/>
      <c r="AY150" s="61"/>
      <c r="AZ150" s="61"/>
      <c r="BA150" s="61"/>
      <c r="BB150" s="61"/>
      <c r="BC150" s="61"/>
      <c r="BD150" s="61"/>
      <c r="BE150" s="61"/>
      <c r="BF150" s="61"/>
      <c r="BG150" s="62"/>
      <c r="CJ150" s="5" t="s">
        <v>296</v>
      </c>
      <c r="CK150" s="11" t="s">
        <v>297</v>
      </c>
      <c r="CL150" s="7">
        <v>8.8049072912310056</v>
      </c>
      <c r="CM150" s="4">
        <f t="shared" si="20"/>
        <v>126315.20000000001</v>
      </c>
    </row>
    <row r="151" spans="3:91" x14ac:dyDescent="0.25">
      <c r="C151" s="47"/>
      <c r="D151" s="47"/>
      <c r="E151" s="137"/>
      <c r="F151" s="137"/>
      <c r="G151" s="137"/>
      <c r="H151" s="137"/>
      <c r="I151" s="137"/>
      <c r="J151" s="137"/>
      <c r="K151" s="136"/>
      <c r="L151" s="136"/>
      <c r="M151" s="136"/>
      <c r="N151" s="136"/>
      <c r="O151" s="136"/>
      <c r="P151" s="136"/>
      <c r="Q151" s="136"/>
      <c r="R151" s="136"/>
      <c r="S151" s="136"/>
      <c r="T151" s="136"/>
      <c r="U151" s="136"/>
      <c r="V151" s="136"/>
      <c r="W151" s="136"/>
      <c r="X151" s="136"/>
      <c r="Y151" s="136"/>
      <c r="Z151" s="136"/>
      <c r="AA151" s="136"/>
      <c r="AB151" s="57"/>
      <c r="AC151" s="57"/>
      <c r="AD151" s="57"/>
      <c r="AE151" s="57"/>
      <c r="AF151" s="57"/>
      <c r="AG151" s="57"/>
      <c r="AH151" s="57"/>
      <c r="AI151" s="57"/>
      <c r="AJ151" s="57"/>
      <c r="AK151" s="136"/>
      <c r="AL151" s="136"/>
      <c r="AM151" s="137"/>
      <c r="AN151" s="137"/>
      <c r="AO151" s="137"/>
      <c r="AP151" s="87"/>
      <c r="AQ151" s="202"/>
      <c r="AR151" s="202"/>
      <c r="AS151" s="202"/>
      <c r="AT151" s="202"/>
      <c r="AU151" s="58"/>
      <c r="AV151" s="205"/>
      <c r="AW151" s="205"/>
      <c r="AX151" s="205"/>
      <c r="AY151" s="205"/>
      <c r="AZ151" s="205"/>
      <c r="BA151" s="205"/>
      <c r="BB151" s="205"/>
      <c r="BC151" s="205"/>
      <c r="BD151" s="205"/>
      <c r="BE151" s="205"/>
      <c r="BF151" s="47"/>
      <c r="BG151" s="47"/>
      <c r="CJ151" s="5" t="s">
        <v>298</v>
      </c>
      <c r="CK151" s="11" t="s">
        <v>299</v>
      </c>
      <c r="CL151" s="7">
        <v>7.9298194618709053</v>
      </c>
      <c r="CM151" s="4">
        <f t="shared" si="20"/>
        <v>113761.19</v>
      </c>
    </row>
    <row r="152" spans="3:91" ht="17.25" thickBot="1" x14ac:dyDescent="0.3">
      <c r="C152" s="47"/>
      <c r="D152" s="47"/>
      <c r="E152" s="137"/>
      <c r="F152" s="137"/>
      <c r="G152" s="137"/>
      <c r="H152" s="137"/>
      <c r="I152" s="137"/>
      <c r="J152" s="137"/>
      <c r="K152" s="136"/>
      <c r="L152" s="136"/>
      <c r="M152" s="136"/>
      <c r="N152" s="136"/>
      <c r="O152" s="136"/>
      <c r="P152" s="136"/>
      <c r="Q152" s="136"/>
      <c r="R152" s="136"/>
      <c r="S152" s="136"/>
      <c r="T152" s="136"/>
      <c r="U152" s="136"/>
      <c r="V152" s="136"/>
      <c r="W152" s="136"/>
      <c r="X152" s="136"/>
      <c r="Y152" s="136"/>
      <c r="Z152" s="136"/>
      <c r="AA152" s="136"/>
      <c r="AB152" s="57"/>
      <c r="AC152" s="57"/>
      <c r="AD152" s="57"/>
      <c r="AE152" s="57"/>
      <c r="AF152" s="57"/>
      <c r="AG152" s="57"/>
      <c r="AH152" s="57"/>
      <c r="AI152" s="57"/>
      <c r="AJ152" s="57"/>
      <c r="AK152" s="136"/>
      <c r="AL152" s="136"/>
      <c r="AM152" s="137"/>
      <c r="AN152" s="137"/>
      <c r="AO152" s="137"/>
      <c r="AP152" s="137"/>
      <c r="AQ152" s="137"/>
      <c r="AR152" s="137"/>
      <c r="AS152" s="47"/>
      <c r="AT152" s="47"/>
      <c r="AU152" s="47"/>
      <c r="AV152" s="137"/>
      <c r="AW152" s="137"/>
      <c r="AX152" s="137"/>
      <c r="AY152" s="137"/>
      <c r="AZ152" s="137"/>
      <c r="BA152" s="137"/>
      <c r="BB152" s="137"/>
      <c r="BC152" s="137"/>
      <c r="BD152" s="137"/>
      <c r="BE152" s="137"/>
      <c r="BF152" s="47"/>
      <c r="BG152" s="47"/>
      <c r="CJ152" s="5" t="s">
        <v>300</v>
      </c>
      <c r="CK152" s="27" t="s">
        <v>301</v>
      </c>
      <c r="CL152" s="8">
        <v>11.77</v>
      </c>
      <c r="CM152" s="4">
        <f t="shared" si="20"/>
        <v>168852.41999999998</v>
      </c>
    </row>
    <row r="153" spans="3:91" x14ac:dyDescent="0.25">
      <c r="C153" s="43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  <c r="AH153" s="44"/>
      <c r="AI153" s="44"/>
      <c r="AJ153" s="44"/>
      <c r="AK153" s="44"/>
      <c r="AL153" s="44"/>
      <c r="AM153" s="44"/>
      <c r="AN153" s="44"/>
      <c r="AO153" s="44"/>
      <c r="AP153" s="44"/>
      <c r="AQ153" s="44"/>
      <c r="AR153" s="44"/>
      <c r="AS153" s="44"/>
      <c r="AT153" s="44"/>
      <c r="AU153" s="44"/>
      <c r="AV153" s="44"/>
      <c r="AW153" s="44"/>
      <c r="AX153" s="44"/>
      <c r="AY153" s="44"/>
      <c r="AZ153" s="44"/>
      <c r="BA153" s="44"/>
      <c r="BB153" s="44"/>
      <c r="BC153" s="44"/>
      <c r="BD153" s="44"/>
      <c r="BE153" s="44"/>
      <c r="BF153" s="44"/>
      <c r="BG153" s="45"/>
      <c r="CJ153" s="5" t="s">
        <v>302</v>
      </c>
      <c r="CK153" s="27" t="s">
        <v>303</v>
      </c>
      <c r="CL153" s="8">
        <v>5.98</v>
      </c>
      <c r="CM153" s="4">
        <f t="shared" si="20"/>
        <v>85789.08</v>
      </c>
    </row>
    <row r="154" spans="3:91" x14ac:dyDescent="0.25">
      <c r="C154" s="46"/>
      <c r="D154" s="47"/>
      <c r="E154" s="196" t="s">
        <v>0</v>
      </c>
      <c r="F154" s="196"/>
      <c r="G154" s="196"/>
      <c r="H154" s="196"/>
      <c r="I154" s="196"/>
      <c r="J154" s="149" t="s">
        <v>11</v>
      </c>
      <c r="K154" s="196" t="s">
        <v>355</v>
      </c>
      <c r="L154" s="196"/>
      <c r="M154" s="196"/>
      <c r="N154" s="196"/>
      <c r="O154" s="196"/>
      <c r="P154" s="196"/>
      <c r="Q154" s="196"/>
      <c r="R154" s="196"/>
      <c r="S154" s="196"/>
      <c r="T154" s="196"/>
      <c r="U154" s="196"/>
      <c r="V154" s="149"/>
      <c r="W154" s="1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149"/>
      <c r="AI154" s="50"/>
      <c r="AJ154" s="50"/>
      <c r="AK154" s="50"/>
      <c r="AL154" s="50"/>
      <c r="AM154" s="196" t="s">
        <v>3</v>
      </c>
      <c r="AN154" s="196"/>
      <c r="AO154" s="196"/>
      <c r="AP154" s="196"/>
      <c r="AQ154" s="196"/>
      <c r="AR154" s="196"/>
      <c r="AS154" s="196"/>
      <c r="AT154" s="196"/>
      <c r="AU154" s="149" t="s">
        <v>11</v>
      </c>
      <c r="AV154" s="197">
        <v>480.3</v>
      </c>
      <c r="AW154" s="197"/>
      <c r="AX154" s="197"/>
      <c r="AY154" s="197"/>
      <c r="AZ154" s="149" t="s">
        <v>319</v>
      </c>
      <c r="BA154" s="149"/>
      <c r="BB154" s="149"/>
      <c r="BC154" s="149"/>
      <c r="BD154" s="149"/>
      <c r="BE154" s="149"/>
      <c r="BF154" s="47"/>
      <c r="BG154" s="51"/>
      <c r="CJ154" s="5" t="s">
        <v>304</v>
      </c>
      <c r="CK154" s="27" t="s">
        <v>305</v>
      </c>
      <c r="CL154" s="8">
        <v>9.6999999999999993</v>
      </c>
      <c r="CM154" s="4">
        <f t="shared" si="20"/>
        <v>139156.19999999998</v>
      </c>
    </row>
    <row r="155" spans="3:91" x14ac:dyDescent="0.25">
      <c r="C155" s="46"/>
      <c r="D155" s="47"/>
      <c r="E155" s="196" t="s">
        <v>322</v>
      </c>
      <c r="F155" s="196"/>
      <c r="G155" s="196"/>
      <c r="H155" s="196"/>
      <c r="I155" s="196"/>
      <c r="J155" s="149" t="s">
        <v>11</v>
      </c>
      <c r="K155" s="196" t="s">
        <v>764</v>
      </c>
      <c r="L155" s="196"/>
      <c r="M155" s="196"/>
      <c r="N155" s="196"/>
      <c r="O155" s="196"/>
      <c r="P155" s="196"/>
      <c r="Q155" s="196"/>
      <c r="R155" s="196"/>
      <c r="S155" s="196"/>
      <c r="T155" s="196"/>
      <c r="U155" s="196"/>
      <c r="V155" s="196"/>
      <c r="W155" s="149"/>
      <c r="X155" s="49"/>
      <c r="Y155" s="49"/>
      <c r="Z155" s="49"/>
      <c r="AA155" s="49"/>
      <c r="AB155" s="49"/>
      <c r="AC155" s="49"/>
      <c r="AD155" s="49"/>
      <c r="AE155" s="49"/>
      <c r="AF155" s="49"/>
      <c r="AG155" s="49"/>
      <c r="AH155" s="149"/>
      <c r="AI155" s="50"/>
      <c r="AJ155" s="50"/>
      <c r="AK155" s="50"/>
      <c r="AL155" s="50"/>
      <c r="AM155" s="196" t="s">
        <v>4</v>
      </c>
      <c r="AN155" s="196"/>
      <c r="AO155" s="196"/>
      <c r="AP155" s="196"/>
      <c r="AQ155" s="196"/>
      <c r="AR155" s="196"/>
      <c r="AS155" s="196"/>
      <c r="AT155" s="196"/>
      <c r="AU155" s="149" t="s">
        <v>11</v>
      </c>
      <c r="AV155" s="196">
        <v>2100</v>
      </c>
      <c r="AW155" s="196"/>
      <c r="AX155" s="196"/>
      <c r="AY155" s="196"/>
      <c r="AZ155" s="149" t="s">
        <v>320</v>
      </c>
      <c r="BA155" s="149"/>
      <c r="BB155" s="149"/>
      <c r="BC155" s="149"/>
      <c r="BD155" s="149"/>
      <c r="BE155" s="149"/>
      <c r="BF155" s="47"/>
      <c r="BG155" s="51"/>
      <c r="CJ155" s="24" t="s">
        <v>306</v>
      </c>
      <c r="CK155" s="28" t="s">
        <v>307</v>
      </c>
      <c r="CL155" s="29">
        <v>9.6999999999999993</v>
      </c>
      <c r="CM155" s="4">
        <f t="shared" si="20"/>
        <v>139156.19999999998</v>
      </c>
    </row>
    <row r="156" spans="3:91" x14ac:dyDescent="0.25">
      <c r="C156" s="46"/>
      <c r="D156" s="47"/>
      <c r="E156" s="196" t="s">
        <v>1</v>
      </c>
      <c r="F156" s="196"/>
      <c r="G156" s="196"/>
      <c r="H156" s="196"/>
      <c r="I156" s="196"/>
      <c r="J156" s="149" t="s">
        <v>11</v>
      </c>
      <c r="K156" s="196" t="s">
        <v>639</v>
      </c>
      <c r="L156" s="196"/>
      <c r="M156" s="196"/>
      <c r="N156" s="196"/>
      <c r="O156" s="196"/>
      <c r="P156" s="196"/>
      <c r="Q156" s="196"/>
      <c r="R156" s="196"/>
      <c r="S156" s="196"/>
      <c r="T156" s="196"/>
      <c r="U156" s="196"/>
      <c r="V156" s="149"/>
      <c r="W156" s="149"/>
      <c r="X156" s="49"/>
      <c r="Y156" s="49"/>
      <c r="Z156" s="49"/>
      <c r="AA156" s="49"/>
      <c r="AB156" s="49"/>
      <c r="AC156" s="49"/>
      <c r="AD156" s="49"/>
      <c r="AE156" s="49"/>
      <c r="AF156" s="49"/>
      <c r="AG156" s="49"/>
      <c r="AH156" s="149"/>
      <c r="AI156" s="50"/>
      <c r="AJ156" s="50"/>
      <c r="AK156" s="50"/>
      <c r="AL156" s="50"/>
      <c r="AM156" s="196"/>
      <c r="AN156" s="196"/>
      <c r="AO156" s="196"/>
      <c r="AP156" s="196"/>
      <c r="AQ156" s="196"/>
      <c r="AR156" s="196"/>
      <c r="AS156" s="196"/>
      <c r="AT156" s="196"/>
      <c r="AU156" s="149"/>
      <c r="AV156" s="198"/>
      <c r="AW156" s="198"/>
      <c r="AX156" s="198"/>
      <c r="AY156" s="198"/>
      <c r="AZ156" s="149"/>
      <c r="BA156" s="149"/>
      <c r="BB156" s="149"/>
      <c r="BC156" s="149"/>
      <c r="BD156" s="149"/>
      <c r="BE156" s="149"/>
      <c r="BF156" s="47"/>
      <c r="BG156" s="51"/>
      <c r="CJ156" s="5" t="s">
        <v>308</v>
      </c>
      <c r="CK156" s="11" t="s">
        <v>309</v>
      </c>
      <c r="CL156" s="8">
        <v>9.6999999999999993</v>
      </c>
      <c r="CM156" s="4">
        <f t="shared" si="20"/>
        <v>139156.19999999998</v>
      </c>
    </row>
    <row r="157" spans="3:91" x14ac:dyDescent="0.25">
      <c r="C157" s="46"/>
      <c r="D157" s="47"/>
      <c r="E157" s="196" t="s">
        <v>2</v>
      </c>
      <c r="F157" s="196"/>
      <c r="G157" s="196"/>
      <c r="H157" s="196"/>
      <c r="I157" s="196"/>
      <c r="J157" s="149" t="s">
        <v>11</v>
      </c>
      <c r="K157" s="196" t="s">
        <v>337</v>
      </c>
      <c r="L157" s="196"/>
      <c r="M157" s="196"/>
      <c r="N157" s="196"/>
      <c r="O157" s="196"/>
      <c r="P157" s="196"/>
      <c r="Q157" s="196"/>
      <c r="R157" s="196"/>
      <c r="S157" s="196"/>
      <c r="T157" s="196"/>
      <c r="U157" s="196"/>
      <c r="V157" s="149"/>
      <c r="W157" s="149"/>
      <c r="X157" s="149"/>
      <c r="Y157" s="149"/>
      <c r="Z157" s="149"/>
      <c r="AA157" s="149"/>
      <c r="AB157" s="149"/>
      <c r="AC157" s="149"/>
      <c r="AD157" s="149"/>
      <c r="AE157" s="149"/>
      <c r="AF157" s="149"/>
      <c r="AG157" s="149"/>
      <c r="AH157" s="149"/>
      <c r="AI157" s="149"/>
      <c r="AJ157" s="149"/>
      <c r="AK157" s="149"/>
      <c r="AL157" s="149"/>
      <c r="AM157" s="196"/>
      <c r="AN157" s="196"/>
      <c r="AO157" s="196"/>
      <c r="AP157" s="196"/>
      <c r="AQ157" s="196"/>
      <c r="AR157" s="196"/>
      <c r="AS157" s="196"/>
      <c r="AT157" s="196"/>
      <c r="AU157" s="149"/>
      <c r="AV157" s="149"/>
      <c r="AW157" s="149"/>
      <c r="AX157" s="149"/>
      <c r="AY157" s="149"/>
      <c r="AZ157" s="149"/>
      <c r="BA157" s="149"/>
      <c r="BB157" s="149"/>
      <c r="BC157" s="149"/>
      <c r="BD157" s="149"/>
      <c r="BE157" s="149"/>
      <c r="BF157" s="47"/>
      <c r="BG157" s="51"/>
      <c r="CJ157" s="5" t="s">
        <v>59</v>
      </c>
      <c r="CK157" s="11" t="s">
        <v>310</v>
      </c>
      <c r="CL157" s="26">
        <v>11.77</v>
      </c>
      <c r="CM157" s="4">
        <f t="shared" si="20"/>
        <v>168852.41999999998</v>
      </c>
    </row>
    <row r="158" spans="3:91" x14ac:dyDescent="0.25">
      <c r="C158" s="46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  <c r="AA158" s="47"/>
      <c r="AB158" s="47"/>
      <c r="AC158" s="47"/>
      <c r="AD158" s="47"/>
      <c r="AE158" s="47"/>
      <c r="AF158" s="47"/>
      <c r="AG158" s="47"/>
      <c r="AH158" s="47"/>
      <c r="AI158" s="47"/>
      <c r="AJ158" s="47"/>
      <c r="AK158" s="47"/>
      <c r="AL158" s="47"/>
      <c r="AM158" s="47"/>
      <c r="AN158" s="47"/>
      <c r="AO158" s="47"/>
      <c r="AP158" s="47"/>
      <c r="AQ158" s="47"/>
      <c r="AR158" s="47"/>
      <c r="AS158" s="47"/>
      <c r="AT158" s="47"/>
      <c r="AU158" s="47"/>
      <c r="AV158" s="47"/>
      <c r="AW158" s="47"/>
      <c r="AX158" s="47"/>
      <c r="AY158" s="47"/>
      <c r="AZ158" s="47"/>
      <c r="BA158" s="47"/>
      <c r="BB158" s="47"/>
      <c r="BC158" s="47"/>
      <c r="BD158" s="47"/>
      <c r="BE158" s="47"/>
      <c r="BF158" s="47"/>
      <c r="BG158" s="51"/>
      <c r="CJ158" s="30" t="s">
        <v>311</v>
      </c>
      <c r="CK158" s="31" t="s">
        <v>312</v>
      </c>
      <c r="CL158" s="32">
        <v>1.8820486546772619</v>
      </c>
      <c r="CM158" s="4">
        <f t="shared" si="20"/>
        <v>26999.87</v>
      </c>
    </row>
    <row r="159" spans="3:91" x14ac:dyDescent="0.25">
      <c r="C159" s="46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  <c r="AA159" s="47"/>
      <c r="AB159" s="47"/>
      <c r="AC159" s="47"/>
      <c r="AD159" s="47"/>
      <c r="AE159" s="47"/>
      <c r="AF159" s="47"/>
      <c r="AG159" s="47"/>
      <c r="AH159" s="47"/>
      <c r="AI159" s="47"/>
      <c r="AJ159" s="47"/>
      <c r="AK159" s="47"/>
      <c r="AL159" s="47"/>
      <c r="AM159" s="47"/>
      <c r="AN159" s="47"/>
      <c r="AO159" s="47"/>
      <c r="AP159" s="47"/>
      <c r="AQ159" s="47"/>
      <c r="AR159" s="47"/>
      <c r="AS159" s="47"/>
      <c r="AT159" s="47"/>
      <c r="AU159" s="47"/>
      <c r="AV159" s="47"/>
      <c r="AW159" s="47"/>
      <c r="AX159" s="47"/>
      <c r="AY159" s="47"/>
      <c r="AZ159" s="47"/>
      <c r="BA159" s="47"/>
      <c r="BB159" s="47"/>
      <c r="BC159" s="47"/>
      <c r="BD159" s="47"/>
      <c r="BE159" s="47"/>
      <c r="BF159" s="47"/>
      <c r="BG159" s="51"/>
      <c r="CJ159" s="33" t="s">
        <v>313</v>
      </c>
      <c r="CK159" s="31" t="s">
        <v>314</v>
      </c>
      <c r="CL159" s="34">
        <v>1.8250292764533667</v>
      </c>
      <c r="CM159" s="4">
        <f t="shared" si="20"/>
        <v>26181.87</v>
      </c>
    </row>
    <row r="160" spans="3:91" x14ac:dyDescent="0.25">
      <c r="C160" s="46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  <c r="AA160" s="47"/>
      <c r="AB160" s="47"/>
      <c r="AC160" s="47"/>
      <c r="AD160" s="47"/>
      <c r="AE160" s="47"/>
      <c r="AF160" s="47"/>
      <c r="AG160" s="47"/>
      <c r="AH160" s="47"/>
      <c r="AI160" s="47"/>
      <c r="AJ160" s="47"/>
      <c r="AK160" s="47"/>
      <c r="AL160" s="47"/>
      <c r="AM160" s="47"/>
      <c r="AN160" s="47"/>
      <c r="AO160" s="47"/>
      <c r="AP160" s="47"/>
      <c r="AQ160" s="47"/>
      <c r="AR160" s="47"/>
      <c r="AS160" s="47"/>
      <c r="AT160" s="47"/>
      <c r="AU160" s="47"/>
      <c r="AV160" s="47"/>
      <c r="AW160" s="47"/>
      <c r="AX160" s="47"/>
      <c r="AY160" s="47"/>
      <c r="AZ160" s="47"/>
      <c r="BA160" s="47"/>
      <c r="BB160" s="47"/>
      <c r="BC160" s="47"/>
      <c r="BD160" s="47"/>
      <c r="BE160" s="47"/>
      <c r="BF160" s="47"/>
      <c r="BG160" s="51"/>
      <c r="CJ160" s="35"/>
      <c r="CK160" s="35"/>
      <c r="CL160" s="35"/>
      <c r="CM160" s="36"/>
    </row>
    <row r="161" spans="3:91" x14ac:dyDescent="0.25">
      <c r="C161" s="46"/>
      <c r="D161" s="47"/>
      <c r="E161" s="208" t="s">
        <v>5</v>
      </c>
      <c r="F161" s="209"/>
      <c r="G161" s="209"/>
      <c r="H161" s="209"/>
      <c r="I161" s="209"/>
      <c r="J161" s="209"/>
      <c r="K161" s="210" t="str">
        <f t="shared" ref="K161:K162" si="26">VLOOKUP(E161,$CJ$1:$CM$1003,2,FALSE)</f>
        <v>NOVACRON YELLOW S-3R</v>
      </c>
      <c r="L161" s="210"/>
      <c r="M161" s="210"/>
      <c r="N161" s="210"/>
      <c r="O161" s="210"/>
      <c r="P161" s="210"/>
      <c r="Q161" s="210"/>
      <c r="R161" s="210"/>
      <c r="S161" s="210"/>
      <c r="T161" s="210"/>
      <c r="U161" s="210"/>
      <c r="V161" s="210"/>
      <c r="W161" s="210"/>
      <c r="X161" s="210"/>
      <c r="Y161" s="147"/>
      <c r="Z161" s="147"/>
      <c r="AA161" s="147"/>
      <c r="AB161" s="211">
        <v>9.6</v>
      </c>
      <c r="AC161" s="211"/>
      <c r="AD161" s="211"/>
      <c r="AE161" s="211"/>
      <c r="AF161" s="211"/>
      <c r="AG161" s="211"/>
      <c r="AH161" s="211"/>
      <c r="AI161" s="211"/>
      <c r="AJ161" s="211"/>
      <c r="AK161" s="210" t="s">
        <v>315</v>
      </c>
      <c r="AL161" s="210"/>
      <c r="AM161" s="212">
        <v>4610.93</v>
      </c>
      <c r="AN161" s="212"/>
      <c r="AO161" s="212"/>
      <c r="AP161" s="212"/>
      <c r="AQ161" s="212"/>
      <c r="AR161" s="212"/>
      <c r="AS161" s="52" t="s">
        <v>316</v>
      </c>
      <c r="AT161" s="52"/>
      <c r="AU161" s="213">
        <f>(AM161*VLOOKUP(E161,$CJ$1:$CM$1003,4,FALSE))/1000</f>
        <v>447824.68005059997</v>
      </c>
      <c r="AV161" s="213"/>
      <c r="AW161" s="213"/>
      <c r="AX161" s="213"/>
      <c r="AY161" s="213"/>
      <c r="AZ161" s="213"/>
      <c r="BA161" s="213"/>
      <c r="BB161" s="213"/>
      <c r="BC161" s="213"/>
      <c r="BD161" s="213"/>
      <c r="BE161" s="214"/>
      <c r="BF161" s="47"/>
      <c r="BG161" s="51"/>
      <c r="CJ161" s="35"/>
      <c r="CK161" s="35"/>
      <c r="CL161" s="35"/>
      <c r="CM161" s="36"/>
    </row>
    <row r="162" spans="3:91" x14ac:dyDescent="0.25">
      <c r="C162" s="46"/>
      <c r="D162" s="47"/>
      <c r="E162" s="200" t="s">
        <v>6</v>
      </c>
      <c r="F162" s="201"/>
      <c r="G162" s="201"/>
      <c r="H162" s="201"/>
      <c r="I162" s="201"/>
      <c r="J162" s="201"/>
      <c r="K162" s="202" t="str">
        <f t="shared" si="26"/>
        <v>NOVACRON RUBY S–3B</v>
      </c>
      <c r="L162" s="202"/>
      <c r="M162" s="202"/>
      <c r="N162" s="202"/>
      <c r="O162" s="202"/>
      <c r="P162" s="202"/>
      <c r="Q162" s="202"/>
      <c r="R162" s="202"/>
      <c r="S162" s="202"/>
      <c r="T162" s="202"/>
      <c r="U162" s="202"/>
      <c r="V162" s="202"/>
      <c r="W162" s="202"/>
      <c r="X162" s="202"/>
      <c r="Y162" s="146"/>
      <c r="Z162" s="146"/>
      <c r="AA162" s="146"/>
      <c r="AB162" s="203">
        <v>13</v>
      </c>
      <c r="AC162" s="203"/>
      <c r="AD162" s="203"/>
      <c r="AE162" s="203"/>
      <c r="AF162" s="203"/>
      <c r="AG162" s="203"/>
      <c r="AH162" s="203"/>
      <c r="AI162" s="203"/>
      <c r="AJ162" s="203"/>
      <c r="AK162" s="202" t="s">
        <v>315</v>
      </c>
      <c r="AL162" s="202"/>
      <c r="AM162" s="204">
        <v>6243.96</v>
      </c>
      <c r="AN162" s="204"/>
      <c r="AO162" s="204"/>
      <c r="AP162" s="204"/>
      <c r="AQ162" s="204"/>
      <c r="AR162" s="204"/>
      <c r="AS162" s="47" t="s">
        <v>316</v>
      </c>
      <c r="AT162" s="47"/>
      <c r="AU162" s="205">
        <f>(AM162*VLOOKUP(E162,$CJ$1:$CM$1003,4,FALSE))/1000</f>
        <v>753332.89984560001</v>
      </c>
      <c r="AV162" s="205"/>
      <c r="AW162" s="205"/>
      <c r="AX162" s="205"/>
      <c r="AY162" s="205"/>
      <c r="AZ162" s="205"/>
      <c r="BA162" s="205"/>
      <c r="BB162" s="205"/>
      <c r="BC162" s="205"/>
      <c r="BD162" s="205"/>
      <c r="BE162" s="206"/>
      <c r="BF162" s="47"/>
      <c r="BG162" s="51"/>
      <c r="CJ162" s="35"/>
      <c r="CK162" s="35"/>
      <c r="CL162" s="35"/>
      <c r="CM162" s="36"/>
    </row>
    <row r="163" spans="3:91" x14ac:dyDescent="0.25">
      <c r="C163" s="46"/>
      <c r="D163" s="47"/>
      <c r="E163" s="200" t="s">
        <v>32</v>
      </c>
      <c r="F163" s="201"/>
      <c r="G163" s="201"/>
      <c r="H163" s="201"/>
      <c r="I163" s="201"/>
      <c r="J163" s="201"/>
      <c r="K163" s="47" t="str">
        <f>VLOOKUP(E163,$CJ$1:$CM$1003,2,FALSE)</f>
        <v>NOVACRON DEEP CHERRY S–D</v>
      </c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146"/>
      <c r="Z163" s="146"/>
      <c r="AA163" s="146"/>
      <c r="AB163" s="203">
        <v>37</v>
      </c>
      <c r="AC163" s="203"/>
      <c r="AD163" s="203"/>
      <c r="AE163" s="203"/>
      <c r="AF163" s="203"/>
      <c r="AG163" s="203"/>
      <c r="AH163" s="203"/>
      <c r="AI163" s="203"/>
      <c r="AJ163" s="203"/>
      <c r="AK163" s="202" t="s">
        <v>315</v>
      </c>
      <c r="AL163" s="202"/>
      <c r="AM163" s="204">
        <v>17771.28</v>
      </c>
      <c r="AN163" s="204"/>
      <c r="AO163" s="204"/>
      <c r="AP163" s="204"/>
      <c r="AQ163" s="204"/>
      <c r="AR163" s="204"/>
      <c r="AS163" s="47" t="s">
        <v>316</v>
      </c>
      <c r="AT163" s="47"/>
      <c r="AU163" s="205">
        <f t="shared" ref="AU163:AU167" si="27">(AM163*VLOOKUP(E163,$CJ$1:$CM$1003,4,FALSE))/1000</f>
        <v>2972679.4883808005</v>
      </c>
      <c r="AV163" s="205"/>
      <c r="AW163" s="205"/>
      <c r="AX163" s="205"/>
      <c r="AY163" s="205"/>
      <c r="AZ163" s="205"/>
      <c r="BA163" s="205"/>
      <c r="BB163" s="205"/>
      <c r="BC163" s="205"/>
      <c r="BD163" s="205"/>
      <c r="BE163" s="206"/>
      <c r="BF163" s="47"/>
      <c r="BG163" s="51"/>
      <c r="CJ163" s="35"/>
      <c r="CK163" s="35"/>
      <c r="CL163" s="35"/>
      <c r="CM163" s="36"/>
    </row>
    <row r="164" spans="3:91" x14ac:dyDescent="0.25">
      <c r="C164" s="46"/>
      <c r="D164" s="47"/>
      <c r="E164" s="200" t="s">
        <v>7</v>
      </c>
      <c r="F164" s="201"/>
      <c r="G164" s="201"/>
      <c r="H164" s="201"/>
      <c r="I164" s="201"/>
      <c r="J164" s="201"/>
      <c r="K164" s="202" t="str">
        <f t="shared" ref="K164:K167" si="28">VLOOKUP(E164,$CJ$1:$CM$1003,2,FALSE)</f>
        <v>NOVACRON DARK BLUE S-GL</v>
      </c>
      <c r="L164" s="202"/>
      <c r="M164" s="202"/>
      <c r="N164" s="202"/>
      <c r="O164" s="202"/>
      <c r="P164" s="202"/>
      <c r="Q164" s="202"/>
      <c r="R164" s="202"/>
      <c r="S164" s="202"/>
      <c r="T164" s="202"/>
      <c r="U164" s="202"/>
      <c r="V164" s="202"/>
      <c r="W164" s="202"/>
      <c r="X164" s="202"/>
      <c r="Y164" s="146"/>
      <c r="Z164" s="146"/>
      <c r="AA164" s="146"/>
      <c r="AB164" s="203">
        <v>5.72</v>
      </c>
      <c r="AC164" s="203"/>
      <c r="AD164" s="203"/>
      <c r="AE164" s="203"/>
      <c r="AF164" s="203"/>
      <c r="AG164" s="203"/>
      <c r="AH164" s="203"/>
      <c r="AI164" s="203"/>
      <c r="AJ164" s="203"/>
      <c r="AK164" s="202" t="s">
        <v>315</v>
      </c>
      <c r="AL164" s="202"/>
      <c r="AM164" s="204">
        <v>2747.34</v>
      </c>
      <c r="AN164" s="204"/>
      <c r="AO164" s="204"/>
      <c r="AP164" s="204"/>
      <c r="AQ164" s="204"/>
      <c r="AR164" s="204"/>
      <c r="AS164" s="47" t="s">
        <v>316</v>
      </c>
      <c r="AT164" s="47"/>
      <c r="AU164" s="205">
        <f t="shared" si="27"/>
        <v>334225.12014720007</v>
      </c>
      <c r="AV164" s="205"/>
      <c r="AW164" s="205"/>
      <c r="AX164" s="205"/>
      <c r="AY164" s="205"/>
      <c r="AZ164" s="205"/>
      <c r="BA164" s="205"/>
      <c r="BB164" s="205"/>
      <c r="BC164" s="205"/>
      <c r="BD164" s="205"/>
      <c r="BE164" s="206"/>
      <c r="BF164" s="47"/>
      <c r="BG164" s="51"/>
      <c r="CJ164" s="37"/>
    </row>
    <row r="165" spans="3:91" x14ac:dyDescent="0.25">
      <c r="C165" s="46"/>
      <c r="D165" s="47"/>
      <c r="E165" s="216" t="s">
        <v>8</v>
      </c>
      <c r="F165" s="217"/>
      <c r="G165" s="217"/>
      <c r="H165" s="217"/>
      <c r="I165" s="217"/>
      <c r="J165" s="217"/>
      <c r="K165" s="218" t="str">
        <f t="shared" si="28"/>
        <v>FIMBIL EAS 40 NEW</v>
      </c>
      <c r="L165" s="218"/>
      <c r="M165" s="218"/>
      <c r="N165" s="218"/>
      <c r="O165" s="218"/>
      <c r="P165" s="218"/>
      <c r="Q165" s="218"/>
      <c r="R165" s="218"/>
      <c r="S165" s="218"/>
      <c r="T165" s="218"/>
      <c r="U165" s="218"/>
      <c r="V165" s="218"/>
      <c r="W165" s="218"/>
      <c r="X165" s="218"/>
      <c r="Y165" s="192"/>
      <c r="Z165" s="192"/>
      <c r="AA165" s="192"/>
      <c r="AB165" s="219">
        <v>4</v>
      </c>
      <c r="AC165" s="219"/>
      <c r="AD165" s="219"/>
      <c r="AE165" s="219"/>
      <c r="AF165" s="219"/>
      <c r="AG165" s="219"/>
      <c r="AH165" s="219"/>
      <c r="AI165" s="219"/>
      <c r="AJ165" s="219"/>
      <c r="AK165" s="218" t="s">
        <v>315</v>
      </c>
      <c r="AL165" s="218"/>
      <c r="AM165" s="248">
        <v>1921.22</v>
      </c>
      <c r="AN165" s="248"/>
      <c r="AO165" s="248"/>
      <c r="AP165" s="248"/>
      <c r="AQ165" s="248"/>
      <c r="AR165" s="248"/>
      <c r="AS165" s="55" t="s">
        <v>316</v>
      </c>
      <c r="AT165" s="55"/>
      <c r="AU165" s="221">
        <f t="shared" si="27"/>
        <v>39631.195130799999</v>
      </c>
      <c r="AV165" s="221"/>
      <c r="AW165" s="221"/>
      <c r="AX165" s="221"/>
      <c r="AY165" s="221"/>
      <c r="AZ165" s="221"/>
      <c r="BA165" s="221"/>
      <c r="BB165" s="221"/>
      <c r="BC165" s="221"/>
      <c r="BD165" s="221"/>
      <c r="BE165" s="222"/>
      <c r="BF165" s="47"/>
      <c r="BG165" s="51"/>
      <c r="CJ165" s="37"/>
    </row>
    <row r="166" spans="3:91" x14ac:dyDescent="0.25">
      <c r="C166" s="46"/>
      <c r="D166" s="47"/>
      <c r="E166" s="200" t="s">
        <v>183</v>
      </c>
      <c r="F166" s="201"/>
      <c r="G166" s="201"/>
      <c r="H166" s="201"/>
      <c r="I166" s="201"/>
      <c r="J166" s="201"/>
      <c r="K166" s="202" t="str">
        <f t="shared" si="28"/>
        <v>CAUSTIC SODA LIQ</v>
      </c>
      <c r="L166" s="202"/>
      <c r="M166" s="202"/>
      <c r="N166" s="202"/>
      <c r="O166" s="202"/>
      <c r="P166" s="202"/>
      <c r="Q166" s="202"/>
      <c r="R166" s="202"/>
      <c r="S166" s="202"/>
      <c r="T166" s="202"/>
      <c r="U166" s="202"/>
      <c r="V166" s="202"/>
      <c r="W166" s="202"/>
      <c r="X166" s="202"/>
      <c r="Y166" s="146"/>
      <c r="Z166" s="146"/>
      <c r="AA166" s="146"/>
      <c r="AB166" s="203">
        <v>15</v>
      </c>
      <c r="AC166" s="203"/>
      <c r="AD166" s="203"/>
      <c r="AE166" s="203"/>
      <c r="AF166" s="203"/>
      <c r="AG166" s="203"/>
      <c r="AH166" s="203"/>
      <c r="AI166" s="203"/>
      <c r="AJ166" s="203"/>
      <c r="AK166" s="202" t="s">
        <v>315</v>
      </c>
      <c r="AL166" s="202"/>
      <c r="AM166" s="204">
        <v>7204.57</v>
      </c>
      <c r="AN166" s="204"/>
      <c r="AO166" s="204"/>
      <c r="AP166" s="204"/>
      <c r="AQ166" s="204"/>
      <c r="AR166" s="204"/>
      <c r="AS166" s="47" t="s">
        <v>316</v>
      </c>
      <c r="AT166" s="47"/>
      <c r="AU166" s="205">
        <f t="shared" si="27"/>
        <v>61577.459790000001</v>
      </c>
      <c r="AV166" s="205"/>
      <c r="AW166" s="205"/>
      <c r="AX166" s="205"/>
      <c r="AY166" s="205"/>
      <c r="AZ166" s="205"/>
      <c r="BA166" s="205"/>
      <c r="BB166" s="205"/>
      <c r="BC166" s="205"/>
      <c r="BD166" s="205"/>
      <c r="BE166" s="206"/>
      <c r="BF166" s="47"/>
      <c r="BG166" s="51"/>
      <c r="CJ166" s="37"/>
    </row>
    <row r="167" spans="3:91" x14ac:dyDescent="0.25">
      <c r="C167" s="46"/>
      <c r="D167" s="47"/>
      <c r="E167" s="223" t="s">
        <v>10</v>
      </c>
      <c r="F167" s="224"/>
      <c r="G167" s="224"/>
      <c r="H167" s="224"/>
      <c r="I167" s="224"/>
      <c r="J167" s="224"/>
      <c r="K167" s="225" t="str">
        <f t="shared" si="28"/>
        <v>SODA ASH</v>
      </c>
      <c r="L167" s="225"/>
      <c r="M167" s="225"/>
      <c r="N167" s="225"/>
      <c r="O167" s="225"/>
      <c r="P167" s="225"/>
      <c r="Q167" s="225"/>
      <c r="R167" s="225"/>
      <c r="S167" s="225"/>
      <c r="T167" s="225"/>
      <c r="U167" s="225"/>
      <c r="V167" s="225"/>
      <c r="W167" s="225"/>
      <c r="X167" s="225"/>
      <c r="Y167" s="148"/>
      <c r="Z167" s="148"/>
      <c r="AA167" s="148"/>
      <c r="AB167" s="226">
        <v>20</v>
      </c>
      <c r="AC167" s="226"/>
      <c r="AD167" s="226"/>
      <c r="AE167" s="226"/>
      <c r="AF167" s="226"/>
      <c r="AG167" s="226"/>
      <c r="AH167" s="226"/>
      <c r="AI167" s="226"/>
      <c r="AJ167" s="226"/>
      <c r="AK167" s="225" t="s">
        <v>315</v>
      </c>
      <c r="AL167" s="225"/>
      <c r="AM167" s="227">
        <v>9606.1</v>
      </c>
      <c r="AN167" s="227"/>
      <c r="AO167" s="227"/>
      <c r="AP167" s="227"/>
      <c r="AQ167" s="227"/>
      <c r="AR167" s="227"/>
      <c r="AS167" s="54" t="s">
        <v>316</v>
      </c>
      <c r="AT167" s="54"/>
      <c r="AU167" s="228">
        <f t="shared" si="27"/>
        <v>85302.168000000005</v>
      </c>
      <c r="AV167" s="228"/>
      <c r="AW167" s="228"/>
      <c r="AX167" s="228"/>
      <c r="AY167" s="228"/>
      <c r="AZ167" s="228"/>
      <c r="BA167" s="228"/>
      <c r="BB167" s="228"/>
      <c r="BC167" s="228"/>
      <c r="BD167" s="228"/>
      <c r="BE167" s="229"/>
      <c r="BF167" s="47"/>
      <c r="BG167" s="51"/>
      <c r="CJ167" s="37"/>
    </row>
    <row r="168" spans="3:91" x14ac:dyDescent="0.25">
      <c r="C168" s="46"/>
      <c r="D168" s="47"/>
      <c r="E168" s="145"/>
      <c r="F168" s="145"/>
      <c r="G168" s="145"/>
      <c r="H168" s="145"/>
      <c r="I168" s="145"/>
      <c r="J168" s="145"/>
      <c r="K168" s="146"/>
      <c r="L168" s="146"/>
      <c r="M168" s="146"/>
      <c r="N168" s="146"/>
      <c r="O168" s="146"/>
      <c r="P168" s="146"/>
      <c r="Q168" s="146"/>
      <c r="R168" s="146"/>
      <c r="S168" s="146"/>
      <c r="T168" s="146"/>
      <c r="U168" s="146"/>
      <c r="V168" s="146"/>
      <c r="W168" s="146"/>
      <c r="X168" s="146"/>
      <c r="Y168" s="146"/>
      <c r="Z168" s="146"/>
      <c r="AA168" s="146"/>
      <c r="AB168" s="57"/>
      <c r="AC168" s="57"/>
      <c r="AD168" s="57"/>
      <c r="AE168" s="57"/>
      <c r="AF168" s="57"/>
      <c r="AG168" s="57"/>
      <c r="AH168" s="57"/>
      <c r="AI168" s="57"/>
      <c r="AJ168" s="57"/>
      <c r="AK168" s="146"/>
      <c r="AL168" s="146"/>
      <c r="AM168" s="145"/>
      <c r="AN168" s="145"/>
      <c r="AO168" s="145"/>
      <c r="AP168" s="145"/>
      <c r="AQ168" s="145"/>
      <c r="AR168" s="145"/>
      <c r="AS168" s="47"/>
      <c r="AT168" s="47"/>
      <c r="AU168" s="58"/>
      <c r="AV168" s="58"/>
      <c r="AW168" s="58"/>
      <c r="AX168" s="58"/>
      <c r="AY168" s="58"/>
      <c r="AZ168" s="58"/>
      <c r="BA168" s="58"/>
      <c r="BB168" s="58"/>
      <c r="BC168" s="58"/>
      <c r="BD168" s="58"/>
      <c r="BE168" s="58"/>
      <c r="BF168" s="47"/>
      <c r="BG168" s="51"/>
      <c r="CJ168" s="37"/>
    </row>
    <row r="169" spans="3:91" x14ac:dyDescent="0.25">
      <c r="C169" s="46"/>
      <c r="D169" s="47"/>
      <c r="E169" s="145"/>
      <c r="F169" s="145"/>
      <c r="G169" s="145"/>
      <c r="H169" s="145"/>
      <c r="I169" s="145"/>
      <c r="J169" s="145"/>
      <c r="K169" s="146"/>
      <c r="L169" s="146"/>
      <c r="M169" s="146"/>
      <c r="N169" s="146"/>
      <c r="O169" s="146"/>
      <c r="P169" s="146"/>
      <c r="Q169" s="146"/>
      <c r="R169" s="146"/>
      <c r="S169" s="146"/>
      <c r="T169" s="146"/>
      <c r="U169" s="146"/>
      <c r="V169" s="146"/>
      <c r="W169" s="146"/>
      <c r="X169" s="146"/>
      <c r="Y169" s="146"/>
      <c r="Z169" s="146"/>
      <c r="AA169" s="146"/>
      <c r="AB169" s="57"/>
      <c r="AC169" s="57"/>
      <c r="AD169" s="57"/>
      <c r="AE169" s="57"/>
      <c r="AF169" s="57"/>
      <c r="AG169" s="57"/>
      <c r="AH169" s="57"/>
      <c r="AI169" s="57"/>
      <c r="AJ169" s="57"/>
      <c r="AK169" s="146"/>
      <c r="AL169" s="146"/>
      <c r="AM169" s="145"/>
      <c r="AN169" s="145"/>
      <c r="AO169" s="145"/>
      <c r="AP169" s="59"/>
      <c r="AQ169" s="230" t="s">
        <v>318</v>
      </c>
      <c r="AR169" s="230"/>
      <c r="AS169" s="230"/>
      <c r="AT169" s="230"/>
      <c r="AU169" s="58" t="s">
        <v>11</v>
      </c>
      <c r="AV169" s="205">
        <f>SUM(AU161:BE167)</f>
        <v>4694573.011345</v>
      </c>
      <c r="AW169" s="205"/>
      <c r="AX169" s="205"/>
      <c r="AY169" s="205"/>
      <c r="AZ169" s="205"/>
      <c r="BA169" s="205"/>
      <c r="BB169" s="205"/>
      <c r="BC169" s="205"/>
      <c r="BD169" s="205"/>
      <c r="BE169" s="205"/>
      <c r="BF169" s="47"/>
      <c r="BG169" s="51"/>
      <c r="CJ169" s="37"/>
    </row>
    <row r="170" spans="3:91" x14ac:dyDescent="0.25">
      <c r="C170" s="46"/>
      <c r="D170" s="47"/>
      <c r="E170" s="145"/>
      <c r="F170" s="145"/>
      <c r="G170" s="145"/>
      <c r="H170" s="145"/>
      <c r="I170" s="145"/>
      <c r="J170" s="145"/>
      <c r="K170" s="146"/>
      <c r="L170" s="146"/>
      <c r="M170" s="146"/>
      <c r="N170" s="146"/>
      <c r="O170" s="146"/>
      <c r="P170" s="146"/>
      <c r="Q170" s="146"/>
      <c r="R170" s="146"/>
      <c r="S170" s="146"/>
      <c r="T170" s="146"/>
      <c r="U170" s="146"/>
      <c r="V170" s="146"/>
      <c r="W170" s="146"/>
      <c r="X170" s="146"/>
      <c r="Y170" s="146"/>
      <c r="Z170" s="146"/>
      <c r="AA170" s="146"/>
      <c r="AB170" s="57"/>
      <c r="AC170" s="57"/>
      <c r="AD170" s="57"/>
      <c r="AE170" s="57"/>
      <c r="AF170" s="57"/>
      <c r="AG170" s="57"/>
      <c r="AH170" s="57"/>
      <c r="AI170" s="57"/>
      <c r="AJ170" s="57"/>
      <c r="AK170" s="146"/>
      <c r="AL170" s="146"/>
      <c r="AM170" s="145"/>
      <c r="AN170" s="145"/>
      <c r="AO170" s="145"/>
      <c r="AP170" s="59"/>
      <c r="AQ170" s="202" t="s">
        <v>317</v>
      </c>
      <c r="AR170" s="202"/>
      <c r="AS170" s="202"/>
      <c r="AT170" s="202"/>
      <c r="AU170" s="58" t="s">
        <v>11</v>
      </c>
      <c r="AV170" s="205">
        <f>AV169/AV155</f>
        <v>2235.5109577833332</v>
      </c>
      <c r="AW170" s="205"/>
      <c r="AX170" s="205"/>
      <c r="AY170" s="205"/>
      <c r="AZ170" s="205"/>
      <c r="BA170" s="205"/>
      <c r="BB170" s="205"/>
      <c r="BC170" s="205"/>
      <c r="BD170" s="205"/>
      <c r="BE170" s="205"/>
      <c r="BF170" s="47"/>
      <c r="BG170" s="51"/>
    </row>
    <row r="171" spans="3:91" x14ac:dyDescent="0.25">
      <c r="C171" s="46"/>
      <c r="D171" s="47"/>
      <c r="E171" s="145"/>
      <c r="F171" s="145"/>
      <c r="G171" s="145"/>
      <c r="H171" s="145"/>
      <c r="I171" s="145"/>
      <c r="J171" s="145"/>
      <c r="K171" s="146"/>
      <c r="L171" s="146"/>
      <c r="M171" s="146"/>
      <c r="N171" s="146"/>
      <c r="O171" s="146"/>
      <c r="P171" s="146"/>
      <c r="Q171" s="146"/>
      <c r="R171" s="146"/>
      <c r="S171" s="146"/>
      <c r="T171" s="146"/>
      <c r="U171" s="146"/>
      <c r="V171" s="146"/>
      <c r="W171" s="146"/>
      <c r="X171" s="146"/>
      <c r="Y171" s="146"/>
      <c r="Z171" s="146"/>
      <c r="AA171" s="146"/>
      <c r="AB171" s="57"/>
      <c r="AC171" s="57"/>
      <c r="AD171" s="57"/>
      <c r="AE171" s="57"/>
      <c r="AF171" s="57"/>
      <c r="AG171" s="57"/>
      <c r="AH171" s="57"/>
      <c r="AI171" s="57"/>
      <c r="AJ171" s="57"/>
      <c r="AK171" s="146"/>
      <c r="AL171" s="146"/>
      <c r="AM171" s="145"/>
      <c r="AN171" s="145"/>
      <c r="AO171" s="145"/>
      <c r="AP171" s="145"/>
      <c r="AQ171" s="145"/>
      <c r="AR171" s="145"/>
      <c r="AS171" s="47"/>
      <c r="AT171" s="47"/>
      <c r="AU171" s="47"/>
      <c r="AV171" s="145"/>
      <c r="AW171" s="145"/>
      <c r="AX171" s="145"/>
      <c r="AY171" s="145"/>
      <c r="AZ171" s="145"/>
      <c r="BA171" s="145"/>
      <c r="BB171" s="145"/>
      <c r="BC171" s="145"/>
      <c r="BD171" s="145"/>
      <c r="BE171" s="145"/>
      <c r="BF171" s="47"/>
      <c r="BG171" s="51"/>
    </row>
    <row r="172" spans="3:91" x14ac:dyDescent="0.25">
      <c r="C172" s="46"/>
      <c r="D172" s="47"/>
      <c r="E172" s="145"/>
      <c r="F172" s="145"/>
      <c r="G172" s="145"/>
      <c r="H172" s="145"/>
      <c r="I172" s="145"/>
      <c r="J172" s="145"/>
      <c r="K172" s="146"/>
      <c r="L172" s="146"/>
      <c r="M172" s="146"/>
      <c r="N172" s="146"/>
      <c r="O172" s="146"/>
      <c r="P172" s="146"/>
      <c r="Q172" s="146"/>
      <c r="R172" s="146"/>
      <c r="S172" s="146"/>
      <c r="T172" s="146"/>
      <c r="U172" s="146"/>
      <c r="V172" s="146"/>
      <c r="W172" s="146"/>
      <c r="X172" s="146"/>
      <c r="Y172" s="146"/>
      <c r="Z172" s="146"/>
      <c r="AA172" s="146"/>
      <c r="AB172" s="57"/>
      <c r="AC172" s="57"/>
      <c r="AD172" s="57"/>
      <c r="AE172" s="57"/>
      <c r="AF172" s="57"/>
      <c r="AG172" s="57"/>
      <c r="AH172" s="57"/>
      <c r="AI172" s="57"/>
      <c r="AJ172" s="57"/>
      <c r="AK172" s="146"/>
      <c r="AL172" s="146"/>
      <c r="AM172" s="145"/>
      <c r="AN172" s="145"/>
      <c r="AO172" s="145"/>
      <c r="AP172" s="145"/>
      <c r="AQ172" s="145"/>
      <c r="AR172" s="145"/>
      <c r="AS172" s="47"/>
      <c r="AT172" s="47"/>
      <c r="AU172" s="47"/>
      <c r="AV172" s="145"/>
      <c r="AW172" s="145"/>
      <c r="AX172" s="145"/>
      <c r="AY172" s="145"/>
      <c r="AZ172" s="145"/>
      <c r="BA172" s="145"/>
      <c r="BB172" s="145"/>
      <c r="BC172" s="145"/>
      <c r="BD172" s="145"/>
      <c r="BE172" s="145"/>
      <c r="BF172" s="47"/>
      <c r="BG172" s="51"/>
    </row>
    <row r="173" spans="3:91" ht="17.25" thickBot="1" x14ac:dyDescent="0.3">
      <c r="C173" s="60"/>
      <c r="D173" s="61"/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  <c r="AJ173" s="61"/>
      <c r="AK173" s="61"/>
      <c r="AL173" s="61"/>
      <c r="AM173" s="61"/>
      <c r="AN173" s="61"/>
      <c r="AO173" s="61"/>
      <c r="AP173" s="61"/>
      <c r="AQ173" s="61"/>
      <c r="AR173" s="61"/>
      <c r="AS173" s="61"/>
      <c r="AT173" s="61"/>
      <c r="AU173" s="61"/>
      <c r="AV173" s="61"/>
      <c r="AW173" s="61"/>
      <c r="AX173" s="61"/>
      <c r="AY173" s="61"/>
      <c r="AZ173" s="61"/>
      <c r="BA173" s="61"/>
      <c r="BB173" s="61"/>
      <c r="BC173" s="61"/>
      <c r="BD173" s="61"/>
      <c r="BE173" s="61"/>
      <c r="BF173" s="61"/>
      <c r="BG173" s="62"/>
    </row>
    <row r="174" spans="3:91" x14ac:dyDescent="0.25">
      <c r="C174" s="47"/>
      <c r="D174" s="47"/>
      <c r="E174" s="137"/>
      <c r="F174" s="137"/>
      <c r="G174" s="137"/>
      <c r="H174" s="137"/>
      <c r="I174" s="137"/>
      <c r="J174" s="137"/>
      <c r="K174" s="136"/>
      <c r="L174" s="136"/>
      <c r="M174" s="136"/>
      <c r="N174" s="136"/>
      <c r="O174" s="136"/>
      <c r="P174" s="136"/>
      <c r="Q174" s="136"/>
      <c r="R174" s="136"/>
      <c r="S174" s="136"/>
      <c r="T174" s="136"/>
      <c r="U174" s="136"/>
      <c r="V174" s="136"/>
      <c r="W174" s="136"/>
      <c r="X174" s="136"/>
      <c r="Y174" s="136"/>
      <c r="Z174" s="136"/>
      <c r="AA174" s="136"/>
      <c r="AB174" s="57"/>
      <c r="AC174" s="57"/>
      <c r="AD174" s="57"/>
      <c r="AE174" s="57"/>
      <c r="AF174" s="57"/>
      <c r="AG174" s="57"/>
      <c r="AH174" s="57"/>
      <c r="AI174" s="57"/>
      <c r="AJ174" s="57"/>
      <c r="AK174" s="136"/>
      <c r="AL174" s="136"/>
      <c r="AM174" s="137"/>
      <c r="AN174" s="137"/>
      <c r="AO174" s="137"/>
      <c r="AP174" s="87"/>
      <c r="AQ174" s="202"/>
      <c r="AR174" s="202"/>
      <c r="AS174" s="202"/>
      <c r="AT174" s="202"/>
      <c r="AU174" s="58"/>
      <c r="AV174" s="205"/>
      <c r="AW174" s="205"/>
      <c r="AX174" s="205"/>
      <c r="AY174" s="205"/>
      <c r="AZ174" s="205"/>
      <c r="BA174" s="205"/>
      <c r="BB174" s="205"/>
      <c r="BC174" s="205"/>
      <c r="BD174" s="205"/>
      <c r="BE174" s="205"/>
      <c r="BF174" s="47"/>
      <c r="BG174" s="47"/>
    </row>
    <row r="175" spans="3:91" ht="17.25" thickBot="1" x14ac:dyDescent="0.3">
      <c r="C175" s="47"/>
      <c r="D175" s="47"/>
      <c r="E175" s="137"/>
      <c r="F175" s="137"/>
      <c r="G175" s="137"/>
      <c r="H175" s="137"/>
      <c r="I175" s="137"/>
      <c r="J175" s="137"/>
      <c r="K175" s="136"/>
      <c r="L175" s="136"/>
      <c r="M175" s="136"/>
      <c r="N175" s="136"/>
      <c r="O175" s="136"/>
      <c r="P175" s="136"/>
      <c r="Q175" s="136"/>
      <c r="R175" s="136"/>
      <c r="S175" s="136"/>
      <c r="T175" s="136"/>
      <c r="U175" s="136"/>
      <c r="V175" s="136"/>
      <c r="W175" s="136"/>
      <c r="X175" s="136"/>
      <c r="Y175" s="136"/>
      <c r="Z175" s="136"/>
      <c r="AA175" s="136"/>
      <c r="AB175" s="57"/>
      <c r="AC175" s="57"/>
      <c r="AD175" s="57"/>
      <c r="AE175" s="57"/>
      <c r="AF175" s="57"/>
      <c r="AG175" s="57"/>
      <c r="AH175" s="57"/>
      <c r="AI175" s="57"/>
      <c r="AJ175" s="57"/>
      <c r="AK175" s="136"/>
      <c r="AL175" s="136"/>
      <c r="AM175" s="137"/>
      <c r="AN175" s="137"/>
      <c r="AO175" s="137"/>
      <c r="AP175" s="137"/>
      <c r="AQ175" s="137"/>
      <c r="AR175" s="137"/>
      <c r="AS175" s="47"/>
      <c r="AT175" s="47"/>
      <c r="AU175" s="47"/>
      <c r="AV175" s="137"/>
      <c r="AW175" s="137"/>
      <c r="AX175" s="137"/>
      <c r="AY175" s="137"/>
      <c r="AZ175" s="137"/>
      <c r="BA175" s="137"/>
      <c r="BB175" s="137"/>
      <c r="BC175" s="137"/>
      <c r="BD175" s="137"/>
      <c r="BE175" s="137"/>
      <c r="BF175" s="47"/>
      <c r="BG175" s="47"/>
    </row>
    <row r="176" spans="3:91" x14ac:dyDescent="0.25">
      <c r="C176" s="43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  <c r="AH176" s="44"/>
      <c r="AI176" s="44"/>
      <c r="AJ176" s="44"/>
      <c r="AK176" s="44"/>
      <c r="AL176" s="44"/>
      <c r="AM176" s="44"/>
      <c r="AN176" s="44"/>
      <c r="AO176" s="44"/>
      <c r="AP176" s="44"/>
      <c r="AQ176" s="44"/>
      <c r="AR176" s="44"/>
      <c r="AS176" s="44"/>
      <c r="AT176" s="44"/>
      <c r="AU176" s="44"/>
      <c r="AV176" s="44"/>
      <c r="AW176" s="44"/>
      <c r="AX176" s="44"/>
      <c r="AY176" s="44"/>
      <c r="AZ176" s="44"/>
      <c r="BA176" s="44"/>
      <c r="BB176" s="44"/>
      <c r="BC176" s="44"/>
      <c r="BD176" s="44"/>
      <c r="BE176" s="44"/>
      <c r="BF176" s="44"/>
      <c r="BG176" s="45"/>
    </row>
    <row r="177" spans="3:60" x14ac:dyDescent="0.25">
      <c r="C177" s="46"/>
      <c r="D177" s="47"/>
      <c r="E177" s="196" t="s">
        <v>0</v>
      </c>
      <c r="F177" s="196"/>
      <c r="G177" s="196"/>
      <c r="H177" s="196"/>
      <c r="I177" s="196"/>
      <c r="J177" s="149" t="s">
        <v>11</v>
      </c>
      <c r="K177" s="196" t="s">
        <v>356</v>
      </c>
      <c r="L177" s="196"/>
      <c r="M177" s="196"/>
      <c r="N177" s="196"/>
      <c r="O177" s="196"/>
      <c r="P177" s="196"/>
      <c r="Q177" s="196"/>
      <c r="R177" s="196"/>
      <c r="S177" s="196"/>
      <c r="T177" s="196"/>
      <c r="U177" s="196"/>
      <c r="V177" s="149"/>
      <c r="W177" s="149"/>
      <c r="X177" s="49"/>
      <c r="Y177" s="49"/>
      <c r="Z177" s="49"/>
      <c r="AA177" s="49"/>
      <c r="AB177" s="49"/>
      <c r="AC177" s="49"/>
      <c r="AD177" s="49"/>
      <c r="AE177" s="49"/>
      <c r="AF177" s="49"/>
      <c r="AG177" s="49"/>
      <c r="AH177" s="149"/>
      <c r="AI177" s="50"/>
      <c r="AJ177" s="50"/>
      <c r="AK177" s="50"/>
      <c r="AL177" s="50"/>
      <c r="AM177" s="196" t="s">
        <v>3</v>
      </c>
      <c r="AN177" s="196"/>
      <c r="AO177" s="196"/>
      <c r="AP177" s="196"/>
      <c r="AQ177" s="196"/>
      <c r="AR177" s="196"/>
      <c r="AS177" s="196"/>
      <c r="AT177" s="196"/>
      <c r="AU177" s="149" t="s">
        <v>11</v>
      </c>
      <c r="AV177" s="197">
        <v>480.3</v>
      </c>
      <c r="AW177" s="197"/>
      <c r="AX177" s="197"/>
      <c r="AY177" s="197"/>
      <c r="AZ177" s="149" t="s">
        <v>319</v>
      </c>
      <c r="BA177" s="149"/>
      <c r="BB177" s="149"/>
      <c r="BC177" s="149"/>
      <c r="BD177" s="149"/>
      <c r="BE177" s="149"/>
      <c r="BF177" s="47"/>
      <c r="BG177" s="51"/>
    </row>
    <row r="178" spans="3:60" x14ac:dyDescent="0.25">
      <c r="C178" s="46"/>
      <c r="D178" s="47"/>
      <c r="E178" s="196" t="s">
        <v>322</v>
      </c>
      <c r="F178" s="196"/>
      <c r="G178" s="196"/>
      <c r="H178" s="196"/>
      <c r="I178" s="196"/>
      <c r="J178" s="149" t="s">
        <v>11</v>
      </c>
      <c r="K178" s="196" t="s">
        <v>645</v>
      </c>
      <c r="L178" s="196"/>
      <c r="M178" s="196"/>
      <c r="N178" s="196"/>
      <c r="O178" s="196"/>
      <c r="P178" s="196"/>
      <c r="Q178" s="196"/>
      <c r="R178" s="196"/>
      <c r="S178" s="196"/>
      <c r="T178" s="196"/>
      <c r="U178" s="196"/>
      <c r="V178" s="196"/>
      <c r="W178" s="149"/>
      <c r="X178" s="49"/>
      <c r="Y178" s="49"/>
      <c r="Z178" s="49"/>
      <c r="AA178" s="49"/>
      <c r="AB178" s="49"/>
      <c r="AC178" s="49"/>
      <c r="AD178" s="49"/>
      <c r="AE178" s="49"/>
      <c r="AF178" s="49"/>
      <c r="AG178" s="49"/>
      <c r="AH178" s="149"/>
      <c r="AI178" s="50"/>
      <c r="AJ178" s="50"/>
      <c r="AK178" s="50"/>
      <c r="AL178" s="50"/>
      <c r="AM178" s="196" t="s">
        <v>4</v>
      </c>
      <c r="AN178" s="196"/>
      <c r="AO178" s="196"/>
      <c r="AP178" s="196"/>
      <c r="AQ178" s="196"/>
      <c r="AR178" s="196"/>
      <c r="AS178" s="196"/>
      <c r="AT178" s="196"/>
      <c r="AU178" s="149" t="s">
        <v>11</v>
      </c>
      <c r="AV178" s="196">
        <v>2100</v>
      </c>
      <c r="AW178" s="196"/>
      <c r="AX178" s="196"/>
      <c r="AY178" s="196"/>
      <c r="AZ178" s="149" t="s">
        <v>320</v>
      </c>
      <c r="BA178" s="149"/>
      <c r="BB178" s="149"/>
      <c r="BC178" s="149"/>
      <c r="BD178" s="149"/>
      <c r="BE178" s="149"/>
      <c r="BF178" s="47"/>
      <c r="BG178" s="51"/>
    </row>
    <row r="179" spans="3:60" x14ac:dyDescent="0.25">
      <c r="C179" s="46"/>
      <c r="D179" s="47"/>
      <c r="E179" s="196" t="s">
        <v>1</v>
      </c>
      <c r="F179" s="196"/>
      <c r="G179" s="196"/>
      <c r="H179" s="196"/>
      <c r="I179" s="196"/>
      <c r="J179" s="149" t="s">
        <v>11</v>
      </c>
      <c r="K179" s="196" t="s">
        <v>639</v>
      </c>
      <c r="L179" s="196"/>
      <c r="M179" s="196"/>
      <c r="N179" s="196"/>
      <c r="O179" s="196"/>
      <c r="P179" s="196"/>
      <c r="Q179" s="196"/>
      <c r="R179" s="196"/>
      <c r="S179" s="196"/>
      <c r="T179" s="196"/>
      <c r="U179" s="196"/>
      <c r="V179" s="149"/>
      <c r="W179" s="149"/>
      <c r="X179" s="49"/>
      <c r="Y179" s="49"/>
      <c r="Z179" s="49"/>
      <c r="AA179" s="49"/>
      <c r="AB179" s="49"/>
      <c r="AC179" s="49"/>
      <c r="AD179" s="49"/>
      <c r="AE179" s="49"/>
      <c r="AF179" s="49"/>
      <c r="AG179" s="49"/>
      <c r="AH179" s="149"/>
      <c r="AI179" s="50"/>
      <c r="AJ179" s="50"/>
      <c r="AK179" s="50"/>
      <c r="AL179" s="50"/>
      <c r="AM179" s="196"/>
      <c r="AN179" s="196"/>
      <c r="AO179" s="196"/>
      <c r="AP179" s="196"/>
      <c r="AQ179" s="196"/>
      <c r="AR179" s="196"/>
      <c r="AS179" s="196"/>
      <c r="AT179" s="196"/>
      <c r="AU179" s="149"/>
      <c r="AV179" s="198"/>
      <c r="AW179" s="198"/>
      <c r="AX179" s="198"/>
      <c r="AY179" s="198"/>
      <c r="AZ179" s="149"/>
      <c r="BA179" s="149"/>
      <c r="BB179" s="149"/>
      <c r="BC179" s="149"/>
      <c r="BD179" s="149"/>
      <c r="BE179" s="149"/>
      <c r="BF179" s="47"/>
      <c r="BG179" s="51"/>
    </row>
    <row r="180" spans="3:60" x14ac:dyDescent="0.25">
      <c r="C180" s="46"/>
      <c r="D180" s="47"/>
      <c r="E180" s="196" t="s">
        <v>2</v>
      </c>
      <c r="F180" s="196"/>
      <c r="G180" s="196"/>
      <c r="H180" s="196"/>
      <c r="I180" s="196"/>
      <c r="J180" s="149" t="s">
        <v>11</v>
      </c>
      <c r="K180" s="196" t="s">
        <v>337</v>
      </c>
      <c r="L180" s="196"/>
      <c r="M180" s="196"/>
      <c r="N180" s="196"/>
      <c r="O180" s="196"/>
      <c r="P180" s="196"/>
      <c r="Q180" s="196"/>
      <c r="R180" s="196"/>
      <c r="S180" s="196"/>
      <c r="T180" s="196"/>
      <c r="U180" s="196"/>
      <c r="V180" s="149"/>
      <c r="W180" s="149"/>
      <c r="X180" s="149"/>
      <c r="Y180" s="149"/>
      <c r="Z180" s="149"/>
      <c r="AA180" s="149"/>
      <c r="AB180" s="149"/>
      <c r="AC180" s="149"/>
      <c r="AD180" s="149"/>
      <c r="AE180" s="149"/>
      <c r="AF180" s="149"/>
      <c r="AG180" s="149"/>
      <c r="AH180" s="149"/>
      <c r="AI180" s="149"/>
      <c r="AJ180" s="149"/>
      <c r="AK180" s="149"/>
      <c r="AL180" s="149"/>
      <c r="AM180" s="196"/>
      <c r="AN180" s="196"/>
      <c r="AO180" s="196"/>
      <c r="AP180" s="196"/>
      <c r="AQ180" s="196"/>
      <c r="AR180" s="196"/>
      <c r="AS180" s="196"/>
      <c r="AT180" s="196"/>
      <c r="AU180" s="149"/>
      <c r="AV180" s="149"/>
      <c r="AW180" s="149"/>
      <c r="AX180" s="149"/>
      <c r="AY180" s="149"/>
      <c r="AZ180" s="149"/>
      <c r="BA180" s="149"/>
      <c r="BB180" s="149"/>
      <c r="BC180" s="149"/>
      <c r="BD180" s="149"/>
      <c r="BE180" s="149"/>
      <c r="BF180" s="47"/>
      <c r="BG180" s="51"/>
    </row>
    <row r="181" spans="3:60" x14ac:dyDescent="0.25">
      <c r="C181" s="46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  <c r="AA181" s="47"/>
      <c r="AB181" s="47"/>
      <c r="AC181" s="47"/>
      <c r="AD181" s="47"/>
      <c r="AE181" s="47"/>
      <c r="AF181" s="47"/>
      <c r="AG181" s="47"/>
      <c r="AH181" s="47"/>
      <c r="AI181" s="47"/>
      <c r="AJ181" s="47"/>
      <c r="AK181" s="47"/>
      <c r="AL181" s="47"/>
      <c r="AM181" s="47"/>
      <c r="AN181" s="47"/>
      <c r="AO181" s="47"/>
      <c r="AP181" s="47"/>
      <c r="AQ181" s="47"/>
      <c r="AR181" s="47"/>
      <c r="AS181" s="47"/>
      <c r="AT181" s="47"/>
      <c r="AU181" s="47"/>
      <c r="AV181" s="47"/>
      <c r="AW181" s="47"/>
      <c r="AX181" s="47"/>
      <c r="AY181" s="47"/>
      <c r="AZ181" s="47"/>
      <c r="BA181" s="47"/>
      <c r="BB181" s="47"/>
      <c r="BC181" s="47"/>
      <c r="BD181" s="47"/>
      <c r="BE181" s="47"/>
      <c r="BF181" s="47"/>
      <c r="BG181" s="51"/>
    </row>
    <row r="182" spans="3:60" x14ac:dyDescent="0.25">
      <c r="C182" s="46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  <c r="AA182" s="47"/>
      <c r="AB182" s="47"/>
      <c r="AC182" s="47"/>
      <c r="AD182" s="47"/>
      <c r="AE182" s="47"/>
      <c r="AF182" s="47"/>
      <c r="AG182" s="47"/>
      <c r="AH182" s="47"/>
      <c r="AI182" s="47"/>
      <c r="AJ182" s="47"/>
      <c r="AK182" s="47"/>
      <c r="AL182" s="47"/>
      <c r="AM182" s="47"/>
      <c r="AN182" s="47"/>
      <c r="AO182" s="47"/>
      <c r="AP182" s="47"/>
      <c r="AQ182" s="47"/>
      <c r="AR182" s="47"/>
      <c r="AS182" s="47"/>
      <c r="AT182" s="47"/>
      <c r="AU182" s="47"/>
      <c r="AV182" s="47"/>
      <c r="AW182" s="47"/>
      <c r="AX182" s="47"/>
      <c r="AY182" s="47"/>
      <c r="AZ182" s="47"/>
      <c r="BA182" s="47"/>
      <c r="BB182" s="47"/>
      <c r="BC182" s="47"/>
      <c r="BD182" s="47"/>
      <c r="BE182" s="47"/>
      <c r="BF182" s="47"/>
      <c r="BG182" s="51"/>
    </row>
    <row r="183" spans="3:60" x14ac:dyDescent="0.25">
      <c r="C183" s="46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  <c r="AA183" s="47"/>
      <c r="AB183" s="47"/>
      <c r="AC183" s="47"/>
      <c r="AD183" s="47"/>
      <c r="AE183" s="47"/>
      <c r="AF183" s="47"/>
      <c r="AG183" s="47"/>
      <c r="AH183" s="47"/>
      <c r="AI183" s="47"/>
      <c r="AJ183" s="47"/>
      <c r="AK183" s="47"/>
      <c r="AL183" s="47"/>
      <c r="AM183" s="47"/>
      <c r="AN183" s="47"/>
      <c r="AO183" s="47"/>
      <c r="AP183" s="47"/>
      <c r="AQ183" s="47"/>
      <c r="AR183" s="47"/>
      <c r="AS183" s="47"/>
      <c r="AT183" s="47"/>
      <c r="AU183" s="47"/>
      <c r="AV183" s="47"/>
      <c r="AW183" s="47"/>
      <c r="AX183" s="47"/>
      <c r="AY183" s="47"/>
      <c r="AZ183" s="47"/>
      <c r="BA183" s="47"/>
      <c r="BB183" s="47"/>
      <c r="BC183" s="47"/>
      <c r="BD183" s="47"/>
      <c r="BE183" s="47"/>
      <c r="BF183" s="47"/>
      <c r="BG183" s="51"/>
    </row>
    <row r="184" spans="3:60" x14ac:dyDescent="0.25">
      <c r="C184" s="46"/>
      <c r="D184" s="47"/>
      <c r="E184" s="208" t="s">
        <v>5</v>
      </c>
      <c r="F184" s="209"/>
      <c r="G184" s="209"/>
      <c r="H184" s="209"/>
      <c r="I184" s="209"/>
      <c r="J184" s="209"/>
      <c r="K184" s="210" t="str">
        <f t="shared" ref="K184:K185" si="29">VLOOKUP(E184,$CJ$1:$CM$1003,2,FALSE)</f>
        <v>NOVACRON YELLOW S-3R</v>
      </c>
      <c r="L184" s="210"/>
      <c r="M184" s="210"/>
      <c r="N184" s="210"/>
      <c r="O184" s="210"/>
      <c r="P184" s="210"/>
      <c r="Q184" s="210"/>
      <c r="R184" s="210"/>
      <c r="S184" s="210"/>
      <c r="T184" s="210"/>
      <c r="U184" s="210"/>
      <c r="V184" s="210"/>
      <c r="W184" s="210"/>
      <c r="X184" s="210"/>
      <c r="Y184" s="147"/>
      <c r="Z184" s="147"/>
      <c r="AA184" s="147"/>
      <c r="AB184" s="211">
        <v>20</v>
      </c>
      <c r="AC184" s="211"/>
      <c r="AD184" s="211"/>
      <c r="AE184" s="211"/>
      <c r="AF184" s="211"/>
      <c r="AG184" s="211"/>
      <c r="AH184" s="211"/>
      <c r="AI184" s="211"/>
      <c r="AJ184" s="211"/>
      <c r="AK184" s="210" t="s">
        <v>315</v>
      </c>
      <c r="AL184" s="210"/>
      <c r="AM184" s="212">
        <v>9606.1</v>
      </c>
      <c r="AN184" s="212"/>
      <c r="AO184" s="212"/>
      <c r="AP184" s="212"/>
      <c r="AQ184" s="212"/>
      <c r="AR184" s="212"/>
      <c r="AS184" s="52" t="s">
        <v>316</v>
      </c>
      <c r="AT184" s="52"/>
      <c r="AU184" s="213">
        <f>(AM184*VLOOKUP(E184,$CJ$1:$CM$1003,4,FALSE))/1000</f>
        <v>932967.67876199994</v>
      </c>
      <c r="AV184" s="213"/>
      <c r="AW184" s="213"/>
      <c r="AX184" s="213"/>
      <c r="AY184" s="213"/>
      <c r="AZ184" s="213"/>
      <c r="BA184" s="213"/>
      <c r="BB184" s="213"/>
      <c r="BC184" s="213"/>
      <c r="BD184" s="213"/>
      <c r="BE184" s="214"/>
      <c r="BF184" s="47"/>
      <c r="BG184" s="51"/>
    </row>
    <row r="185" spans="3:60" x14ac:dyDescent="0.25">
      <c r="C185" s="46"/>
      <c r="D185" s="47"/>
      <c r="E185" s="200" t="s">
        <v>28</v>
      </c>
      <c r="F185" s="201"/>
      <c r="G185" s="201"/>
      <c r="H185" s="201"/>
      <c r="I185" s="201"/>
      <c r="J185" s="201"/>
      <c r="K185" s="202" t="str">
        <f t="shared" si="29"/>
        <v>NOVACRON RED S-B</v>
      </c>
      <c r="L185" s="202"/>
      <c r="M185" s="202"/>
      <c r="N185" s="202"/>
      <c r="O185" s="202"/>
      <c r="P185" s="202"/>
      <c r="Q185" s="202"/>
      <c r="R185" s="202"/>
      <c r="S185" s="202"/>
      <c r="T185" s="202"/>
      <c r="U185" s="202"/>
      <c r="V185" s="202"/>
      <c r="W185" s="202"/>
      <c r="X185" s="202"/>
      <c r="Y185" s="146"/>
      <c r="Z185" s="146"/>
      <c r="AA185" s="146"/>
      <c r="AB185" s="203">
        <v>5.2</v>
      </c>
      <c r="AC185" s="203"/>
      <c r="AD185" s="203"/>
      <c r="AE185" s="203"/>
      <c r="AF185" s="203"/>
      <c r="AG185" s="203"/>
      <c r="AH185" s="203"/>
      <c r="AI185" s="203"/>
      <c r="AJ185" s="203"/>
      <c r="AK185" s="202" t="s">
        <v>315</v>
      </c>
      <c r="AL185" s="202"/>
      <c r="AM185" s="204">
        <v>2497.59</v>
      </c>
      <c r="AN185" s="204"/>
      <c r="AO185" s="204"/>
      <c r="AP185" s="204"/>
      <c r="AQ185" s="204"/>
      <c r="AR185" s="204"/>
      <c r="AS185" s="47" t="s">
        <v>316</v>
      </c>
      <c r="AT185" s="47"/>
      <c r="AU185" s="205">
        <f>(AM185*VLOOKUP(E185,$CJ$1:$CM$1003,4,FALSE))/1000</f>
        <v>270519.71735699999</v>
      </c>
      <c r="AV185" s="205"/>
      <c r="AW185" s="205"/>
      <c r="AX185" s="205"/>
      <c r="AY185" s="205"/>
      <c r="AZ185" s="205"/>
      <c r="BA185" s="205"/>
      <c r="BB185" s="205"/>
      <c r="BC185" s="205"/>
      <c r="BD185" s="205"/>
      <c r="BE185" s="206"/>
      <c r="BF185" s="47"/>
      <c r="BG185" s="51"/>
    </row>
    <row r="186" spans="3:60" x14ac:dyDescent="0.25">
      <c r="C186" s="46"/>
      <c r="D186" s="47"/>
      <c r="E186" s="200" t="s">
        <v>7</v>
      </c>
      <c r="F186" s="201"/>
      <c r="G186" s="201"/>
      <c r="H186" s="201"/>
      <c r="I186" s="201"/>
      <c r="J186" s="201"/>
      <c r="K186" s="47" t="str">
        <f>VLOOKUP(E186,$CJ$1:$CM$1003,2,FALSE)</f>
        <v>NOVACRON DARK BLUE S-GL</v>
      </c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146"/>
      <c r="Z186" s="146"/>
      <c r="AA186" s="146"/>
      <c r="AB186" s="203">
        <v>21.2</v>
      </c>
      <c r="AC186" s="203"/>
      <c r="AD186" s="203"/>
      <c r="AE186" s="203"/>
      <c r="AF186" s="203"/>
      <c r="AG186" s="203"/>
      <c r="AH186" s="203"/>
      <c r="AI186" s="203"/>
      <c r="AJ186" s="203"/>
      <c r="AK186" s="202" t="s">
        <v>315</v>
      </c>
      <c r="AL186" s="202"/>
      <c r="AM186" s="204">
        <v>10182.459999999999</v>
      </c>
      <c r="AN186" s="204"/>
      <c r="AO186" s="204"/>
      <c r="AP186" s="204"/>
      <c r="AQ186" s="204"/>
      <c r="AR186" s="204"/>
      <c r="AS186" s="47" t="s">
        <v>316</v>
      </c>
      <c r="AT186" s="47"/>
      <c r="AU186" s="205">
        <f t="shared" ref="AU186:AU189" si="30">(AM186*VLOOKUP(E186,$CJ$1:$CM$1003,4,FALSE))/1000</f>
        <v>1238737.8034367999</v>
      </c>
      <c r="AV186" s="205"/>
      <c r="AW186" s="205"/>
      <c r="AX186" s="205"/>
      <c r="AY186" s="205"/>
      <c r="AZ186" s="205"/>
      <c r="BA186" s="205"/>
      <c r="BB186" s="205"/>
      <c r="BC186" s="205"/>
      <c r="BD186" s="205"/>
      <c r="BE186" s="206"/>
      <c r="BF186" s="47"/>
      <c r="BG186" s="51"/>
    </row>
    <row r="187" spans="3:60" x14ac:dyDescent="0.25">
      <c r="C187" s="46"/>
      <c r="D187" s="47"/>
      <c r="E187" s="216" t="s">
        <v>8</v>
      </c>
      <c r="F187" s="217"/>
      <c r="G187" s="217"/>
      <c r="H187" s="217"/>
      <c r="I187" s="217"/>
      <c r="J187" s="217"/>
      <c r="K187" s="218" t="str">
        <f t="shared" ref="K187:K189" si="31">VLOOKUP(E187,$CJ$1:$CM$1003,2,FALSE)</f>
        <v>FIMBIL EAS 40 NEW</v>
      </c>
      <c r="L187" s="218"/>
      <c r="M187" s="218"/>
      <c r="N187" s="218"/>
      <c r="O187" s="218"/>
      <c r="P187" s="218"/>
      <c r="Q187" s="218"/>
      <c r="R187" s="218"/>
      <c r="S187" s="218"/>
      <c r="T187" s="218"/>
      <c r="U187" s="218"/>
      <c r="V187" s="218"/>
      <c r="W187" s="218"/>
      <c r="X187" s="218"/>
      <c r="Y187" s="192"/>
      <c r="Z187" s="192"/>
      <c r="AA187" s="192"/>
      <c r="AB187" s="219">
        <v>4</v>
      </c>
      <c r="AC187" s="219"/>
      <c r="AD187" s="219"/>
      <c r="AE187" s="219"/>
      <c r="AF187" s="219"/>
      <c r="AG187" s="219"/>
      <c r="AH187" s="219"/>
      <c r="AI187" s="219"/>
      <c r="AJ187" s="219"/>
      <c r="AK187" s="218" t="s">
        <v>315</v>
      </c>
      <c r="AL187" s="218"/>
      <c r="AM187" s="248">
        <v>1921.22</v>
      </c>
      <c r="AN187" s="248"/>
      <c r="AO187" s="248"/>
      <c r="AP187" s="248"/>
      <c r="AQ187" s="248"/>
      <c r="AR187" s="248"/>
      <c r="AS187" s="55" t="s">
        <v>316</v>
      </c>
      <c r="AT187" s="55"/>
      <c r="AU187" s="221">
        <f t="shared" si="30"/>
        <v>39631.195130799999</v>
      </c>
      <c r="AV187" s="221"/>
      <c r="AW187" s="221"/>
      <c r="AX187" s="221"/>
      <c r="AY187" s="221"/>
      <c r="AZ187" s="221"/>
      <c r="BA187" s="221"/>
      <c r="BB187" s="221"/>
      <c r="BC187" s="221"/>
      <c r="BD187" s="221"/>
      <c r="BE187" s="222"/>
      <c r="BF187" s="47"/>
      <c r="BG187" s="51"/>
    </row>
    <row r="188" spans="3:60" x14ac:dyDescent="0.25">
      <c r="C188" s="46"/>
      <c r="D188" s="47"/>
      <c r="E188" s="200" t="s">
        <v>183</v>
      </c>
      <c r="F188" s="201"/>
      <c r="G188" s="201"/>
      <c r="H188" s="201"/>
      <c r="I188" s="201"/>
      <c r="J188" s="201"/>
      <c r="K188" s="202" t="str">
        <f t="shared" si="31"/>
        <v>CAUSTIC SODA LIQ</v>
      </c>
      <c r="L188" s="202"/>
      <c r="M188" s="202"/>
      <c r="N188" s="202"/>
      <c r="O188" s="202"/>
      <c r="P188" s="202"/>
      <c r="Q188" s="202"/>
      <c r="R188" s="202"/>
      <c r="S188" s="202"/>
      <c r="T188" s="202"/>
      <c r="U188" s="202"/>
      <c r="V188" s="202"/>
      <c r="W188" s="202"/>
      <c r="X188" s="202"/>
      <c r="Y188" s="146"/>
      <c r="Z188" s="146"/>
      <c r="AA188" s="146"/>
      <c r="AB188" s="203">
        <v>15</v>
      </c>
      <c r="AC188" s="203"/>
      <c r="AD188" s="203"/>
      <c r="AE188" s="203"/>
      <c r="AF188" s="203"/>
      <c r="AG188" s="203"/>
      <c r="AH188" s="203"/>
      <c r="AI188" s="203"/>
      <c r="AJ188" s="203"/>
      <c r="AK188" s="202" t="s">
        <v>315</v>
      </c>
      <c r="AL188" s="202"/>
      <c r="AM188" s="204">
        <v>7204.57</v>
      </c>
      <c r="AN188" s="204"/>
      <c r="AO188" s="204"/>
      <c r="AP188" s="204"/>
      <c r="AQ188" s="204"/>
      <c r="AR188" s="204"/>
      <c r="AS188" s="47" t="s">
        <v>316</v>
      </c>
      <c r="AT188" s="47"/>
      <c r="AU188" s="205">
        <f t="shared" si="30"/>
        <v>61577.459790000001</v>
      </c>
      <c r="AV188" s="205"/>
      <c r="AW188" s="205"/>
      <c r="AX188" s="205"/>
      <c r="AY188" s="205"/>
      <c r="AZ188" s="205"/>
      <c r="BA188" s="205"/>
      <c r="BB188" s="205"/>
      <c r="BC188" s="205"/>
      <c r="BD188" s="205"/>
      <c r="BE188" s="206"/>
      <c r="BF188" s="47"/>
      <c r="BG188" s="51"/>
    </row>
    <row r="189" spans="3:60" x14ac:dyDescent="0.25">
      <c r="C189" s="46"/>
      <c r="D189" s="47"/>
      <c r="E189" s="223" t="s">
        <v>10</v>
      </c>
      <c r="F189" s="224"/>
      <c r="G189" s="224"/>
      <c r="H189" s="224"/>
      <c r="I189" s="224"/>
      <c r="J189" s="224"/>
      <c r="K189" s="225" t="str">
        <f t="shared" si="31"/>
        <v>SODA ASH</v>
      </c>
      <c r="L189" s="225"/>
      <c r="M189" s="225"/>
      <c r="N189" s="225"/>
      <c r="O189" s="225"/>
      <c r="P189" s="225"/>
      <c r="Q189" s="225"/>
      <c r="R189" s="225"/>
      <c r="S189" s="225"/>
      <c r="T189" s="225"/>
      <c r="U189" s="225"/>
      <c r="V189" s="225"/>
      <c r="W189" s="225"/>
      <c r="X189" s="225"/>
      <c r="Y189" s="148"/>
      <c r="Z189" s="148"/>
      <c r="AA189" s="148"/>
      <c r="AB189" s="226">
        <v>20</v>
      </c>
      <c r="AC189" s="226"/>
      <c r="AD189" s="226"/>
      <c r="AE189" s="226"/>
      <c r="AF189" s="226"/>
      <c r="AG189" s="226"/>
      <c r="AH189" s="226"/>
      <c r="AI189" s="226"/>
      <c r="AJ189" s="226"/>
      <c r="AK189" s="225" t="s">
        <v>315</v>
      </c>
      <c r="AL189" s="225"/>
      <c r="AM189" s="227">
        <v>9606.1</v>
      </c>
      <c r="AN189" s="227"/>
      <c r="AO189" s="227"/>
      <c r="AP189" s="227"/>
      <c r="AQ189" s="227"/>
      <c r="AR189" s="227"/>
      <c r="AS189" s="54" t="s">
        <v>316</v>
      </c>
      <c r="AT189" s="54"/>
      <c r="AU189" s="228">
        <f t="shared" si="30"/>
        <v>85302.168000000005</v>
      </c>
      <c r="AV189" s="228"/>
      <c r="AW189" s="228"/>
      <c r="AX189" s="228"/>
      <c r="AY189" s="228"/>
      <c r="AZ189" s="228"/>
      <c r="BA189" s="228"/>
      <c r="BB189" s="228"/>
      <c r="BC189" s="228"/>
      <c r="BD189" s="228"/>
      <c r="BE189" s="229"/>
      <c r="BF189" s="47"/>
      <c r="BG189" s="51"/>
      <c r="BH189" s="91"/>
    </row>
    <row r="190" spans="3:60" x14ac:dyDescent="0.25">
      <c r="C190" s="46"/>
      <c r="D190" s="47"/>
      <c r="E190" s="145"/>
      <c r="F190" s="145"/>
      <c r="G190" s="145"/>
      <c r="H190" s="145"/>
      <c r="I190" s="145"/>
      <c r="J190" s="145"/>
      <c r="K190" s="146"/>
      <c r="L190" s="146"/>
      <c r="M190" s="146"/>
      <c r="N190" s="146"/>
      <c r="O190" s="146"/>
      <c r="P190" s="146"/>
      <c r="Q190" s="146"/>
      <c r="R190" s="146"/>
      <c r="S190" s="146"/>
      <c r="T190" s="146"/>
      <c r="U190" s="146"/>
      <c r="V190" s="146"/>
      <c r="W190" s="146"/>
      <c r="X190" s="146"/>
      <c r="Y190" s="146"/>
      <c r="Z190" s="146"/>
      <c r="AA190" s="146"/>
      <c r="AB190" s="57"/>
      <c r="AC190" s="57"/>
      <c r="AD190" s="57"/>
      <c r="AE190" s="57"/>
      <c r="AF190" s="57"/>
      <c r="AG190" s="57"/>
      <c r="AH190" s="57"/>
      <c r="AI190" s="57"/>
      <c r="AJ190" s="57"/>
      <c r="AK190" s="146"/>
      <c r="AL190" s="146"/>
      <c r="AM190" s="145"/>
      <c r="AN190" s="145"/>
      <c r="AO190" s="145"/>
      <c r="AP190" s="145"/>
      <c r="AQ190" s="145"/>
      <c r="AR190" s="145"/>
      <c r="AS190" s="47"/>
      <c r="AT190" s="47"/>
      <c r="AU190" s="58"/>
      <c r="AV190" s="58"/>
      <c r="AW190" s="58"/>
      <c r="AX190" s="58"/>
      <c r="AY190" s="58"/>
      <c r="AZ190" s="58"/>
      <c r="BA190" s="58"/>
      <c r="BB190" s="58"/>
      <c r="BC190" s="58"/>
      <c r="BD190" s="58"/>
      <c r="BE190" s="58"/>
      <c r="BF190" s="47"/>
      <c r="BG190" s="51"/>
    </row>
    <row r="191" spans="3:60" x14ac:dyDescent="0.25">
      <c r="C191" s="46"/>
      <c r="D191" s="47"/>
      <c r="E191" s="145"/>
      <c r="F191" s="145"/>
      <c r="G191" s="145"/>
      <c r="H191" s="145"/>
      <c r="I191" s="145"/>
      <c r="J191" s="145"/>
      <c r="K191" s="146"/>
      <c r="L191" s="146"/>
      <c r="M191" s="146"/>
      <c r="N191" s="146"/>
      <c r="O191" s="146"/>
      <c r="P191" s="146"/>
      <c r="Q191" s="146"/>
      <c r="R191" s="146"/>
      <c r="S191" s="146"/>
      <c r="T191" s="146"/>
      <c r="U191" s="146"/>
      <c r="V191" s="146"/>
      <c r="W191" s="146"/>
      <c r="X191" s="146"/>
      <c r="Y191" s="146"/>
      <c r="Z191" s="146"/>
      <c r="AA191" s="146"/>
      <c r="AB191" s="57"/>
      <c r="AC191" s="57"/>
      <c r="AD191" s="57"/>
      <c r="AE191" s="57"/>
      <c r="AF191" s="57"/>
      <c r="AG191" s="57"/>
      <c r="AH191" s="57"/>
      <c r="AI191" s="57"/>
      <c r="AJ191" s="57"/>
      <c r="AK191" s="146"/>
      <c r="AL191" s="146"/>
      <c r="AM191" s="145"/>
      <c r="AN191" s="145"/>
      <c r="AO191" s="145"/>
      <c r="AP191" s="59"/>
      <c r="AQ191" s="230" t="s">
        <v>318</v>
      </c>
      <c r="AR191" s="230"/>
      <c r="AS191" s="230"/>
      <c r="AT191" s="230"/>
      <c r="AU191" s="58" t="s">
        <v>11</v>
      </c>
      <c r="AV191" s="205">
        <f>SUM(AU184:BE189)</f>
        <v>2628736.0224766</v>
      </c>
      <c r="AW191" s="205"/>
      <c r="AX191" s="205"/>
      <c r="AY191" s="205"/>
      <c r="AZ191" s="205"/>
      <c r="BA191" s="205"/>
      <c r="BB191" s="205"/>
      <c r="BC191" s="205"/>
      <c r="BD191" s="205"/>
      <c r="BE191" s="205"/>
      <c r="BF191" s="47"/>
      <c r="BG191" s="51"/>
    </row>
    <row r="192" spans="3:60" x14ac:dyDescent="0.25">
      <c r="C192" s="46"/>
      <c r="D192" s="47"/>
      <c r="E192" s="145"/>
      <c r="F192" s="145"/>
      <c r="G192" s="145"/>
      <c r="H192" s="145"/>
      <c r="I192" s="145"/>
      <c r="J192" s="145"/>
      <c r="K192" s="146"/>
      <c r="L192" s="146"/>
      <c r="M192" s="146"/>
      <c r="N192" s="146"/>
      <c r="O192" s="146"/>
      <c r="P192" s="146"/>
      <c r="Q192" s="146"/>
      <c r="R192" s="146"/>
      <c r="S192" s="146"/>
      <c r="T192" s="146"/>
      <c r="U192" s="146"/>
      <c r="V192" s="146"/>
      <c r="W192" s="146"/>
      <c r="X192" s="146"/>
      <c r="Y192" s="146"/>
      <c r="Z192" s="146"/>
      <c r="AA192" s="146"/>
      <c r="AB192" s="57"/>
      <c r="AC192" s="57"/>
      <c r="AD192" s="57"/>
      <c r="AE192" s="57"/>
      <c r="AF192" s="57"/>
      <c r="AG192" s="57"/>
      <c r="AH192" s="57"/>
      <c r="AI192" s="57"/>
      <c r="AJ192" s="57"/>
      <c r="AK192" s="146"/>
      <c r="AL192" s="146"/>
      <c r="AM192" s="145"/>
      <c r="AN192" s="145"/>
      <c r="AO192" s="145"/>
      <c r="AP192" s="59"/>
      <c r="AQ192" s="202" t="s">
        <v>317</v>
      </c>
      <c r="AR192" s="202"/>
      <c r="AS192" s="202"/>
      <c r="AT192" s="202"/>
      <c r="AU192" s="58" t="s">
        <v>11</v>
      </c>
      <c r="AV192" s="205">
        <f>AV191/AV178</f>
        <v>1251.7790583221904</v>
      </c>
      <c r="AW192" s="205"/>
      <c r="AX192" s="205"/>
      <c r="AY192" s="205"/>
      <c r="AZ192" s="205"/>
      <c r="BA192" s="205"/>
      <c r="BB192" s="205"/>
      <c r="BC192" s="205"/>
      <c r="BD192" s="205"/>
      <c r="BE192" s="205"/>
      <c r="BF192" s="47"/>
      <c r="BG192" s="51"/>
    </row>
    <row r="193" spans="3:59" x14ac:dyDescent="0.25">
      <c r="C193" s="46"/>
      <c r="D193" s="47"/>
      <c r="E193" s="145"/>
      <c r="F193" s="145"/>
      <c r="G193" s="145"/>
      <c r="H193" s="145"/>
      <c r="I193" s="145"/>
      <c r="J193" s="145"/>
      <c r="K193" s="146"/>
      <c r="L193" s="146"/>
      <c r="M193" s="146"/>
      <c r="N193" s="146"/>
      <c r="O193" s="146"/>
      <c r="P193" s="146"/>
      <c r="Q193" s="146"/>
      <c r="R193" s="146"/>
      <c r="S193" s="146"/>
      <c r="T193" s="146"/>
      <c r="U193" s="146"/>
      <c r="V193" s="146"/>
      <c r="W193" s="146"/>
      <c r="X193" s="146"/>
      <c r="Y193" s="146"/>
      <c r="Z193" s="146"/>
      <c r="AA193" s="146"/>
      <c r="AB193" s="57"/>
      <c r="AC193" s="57"/>
      <c r="AD193" s="57"/>
      <c r="AE193" s="57"/>
      <c r="AF193" s="57"/>
      <c r="AG193" s="57"/>
      <c r="AH193" s="57"/>
      <c r="AI193" s="57"/>
      <c r="AJ193" s="57"/>
      <c r="AK193" s="146"/>
      <c r="AL193" s="146"/>
      <c r="AM193" s="145"/>
      <c r="AN193" s="145"/>
      <c r="AO193" s="145"/>
      <c r="AP193" s="145"/>
      <c r="AQ193" s="145"/>
      <c r="AR193" s="145"/>
      <c r="AS193" s="47"/>
      <c r="AT193" s="47"/>
      <c r="AU193" s="47"/>
      <c r="AV193" s="145"/>
      <c r="AW193" s="145"/>
      <c r="AX193" s="145"/>
      <c r="AY193" s="145"/>
      <c r="AZ193" s="145"/>
      <c r="BA193" s="145"/>
      <c r="BB193" s="145"/>
      <c r="BC193" s="145"/>
      <c r="BD193" s="145"/>
      <c r="BE193" s="145"/>
      <c r="BF193" s="47"/>
      <c r="BG193" s="51"/>
    </row>
    <row r="194" spans="3:59" x14ac:dyDescent="0.25">
      <c r="C194" s="46"/>
      <c r="D194" s="47"/>
      <c r="E194" s="145"/>
      <c r="F194" s="145"/>
      <c r="G194" s="145"/>
      <c r="H194" s="145"/>
      <c r="I194" s="145"/>
      <c r="J194" s="145"/>
      <c r="K194" s="146"/>
      <c r="L194" s="146"/>
      <c r="M194" s="146"/>
      <c r="N194" s="146"/>
      <c r="O194" s="146"/>
      <c r="P194" s="146"/>
      <c r="Q194" s="146"/>
      <c r="R194" s="146"/>
      <c r="S194" s="146"/>
      <c r="T194" s="146"/>
      <c r="U194" s="146"/>
      <c r="V194" s="146"/>
      <c r="W194" s="146"/>
      <c r="X194" s="146"/>
      <c r="Y194" s="146"/>
      <c r="Z194" s="146"/>
      <c r="AA194" s="146"/>
      <c r="AB194" s="57"/>
      <c r="AC194" s="57"/>
      <c r="AD194" s="57"/>
      <c r="AE194" s="57"/>
      <c r="AF194" s="57"/>
      <c r="AG194" s="57"/>
      <c r="AH194" s="57"/>
      <c r="AI194" s="57"/>
      <c r="AJ194" s="57"/>
      <c r="AK194" s="146"/>
      <c r="AL194" s="146"/>
      <c r="AM194" s="145"/>
      <c r="AN194" s="145"/>
      <c r="AO194" s="145"/>
      <c r="AP194" s="145"/>
      <c r="AQ194" s="145"/>
      <c r="AR194" s="145"/>
      <c r="AS194" s="47"/>
      <c r="AT194" s="47"/>
      <c r="AU194" s="47"/>
      <c r="AV194" s="145"/>
      <c r="AW194" s="145"/>
      <c r="AX194" s="145"/>
      <c r="AY194" s="145"/>
      <c r="AZ194" s="145"/>
      <c r="BA194" s="145"/>
      <c r="BB194" s="145"/>
      <c r="BC194" s="145"/>
      <c r="BD194" s="145"/>
      <c r="BE194" s="145"/>
      <c r="BF194" s="47"/>
      <c r="BG194" s="51"/>
    </row>
    <row r="195" spans="3:59" ht="17.25" thickBot="1" x14ac:dyDescent="0.3">
      <c r="C195" s="60"/>
      <c r="D195" s="61"/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  <c r="AJ195" s="61"/>
      <c r="AK195" s="61"/>
      <c r="AL195" s="61"/>
      <c r="AM195" s="61"/>
      <c r="AN195" s="61"/>
      <c r="AO195" s="61"/>
      <c r="AP195" s="61"/>
      <c r="AQ195" s="61"/>
      <c r="AR195" s="61"/>
      <c r="AS195" s="61"/>
      <c r="AT195" s="61"/>
      <c r="AU195" s="61"/>
      <c r="AV195" s="61"/>
      <c r="AW195" s="61"/>
      <c r="AX195" s="61"/>
      <c r="AY195" s="61"/>
      <c r="AZ195" s="61"/>
      <c r="BA195" s="61"/>
      <c r="BB195" s="61"/>
      <c r="BC195" s="61"/>
      <c r="BD195" s="61"/>
      <c r="BE195" s="61"/>
      <c r="BF195" s="61"/>
      <c r="BG195" s="62"/>
    </row>
    <row r="196" spans="3:59" x14ac:dyDescent="0.25">
      <c r="C196" s="47"/>
      <c r="D196" s="47"/>
      <c r="E196" s="137"/>
      <c r="F196" s="137"/>
      <c r="G196" s="137"/>
      <c r="H196" s="137"/>
      <c r="I196" s="137"/>
      <c r="J196" s="137"/>
      <c r="K196" s="136"/>
      <c r="L196" s="136"/>
      <c r="M196" s="136"/>
      <c r="N196" s="136"/>
      <c r="O196" s="136"/>
      <c r="P196" s="136"/>
      <c r="Q196" s="136"/>
      <c r="R196" s="136"/>
      <c r="S196" s="136"/>
      <c r="T196" s="136"/>
      <c r="U196" s="136"/>
      <c r="V196" s="136"/>
      <c r="W196" s="136"/>
      <c r="X196" s="136"/>
      <c r="Y196" s="136"/>
      <c r="Z196" s="136"/>
      <c r="AA196" s="136"/>
      <c r="AB196" s="57"/>
      <c r="AC196" s="57"/>
      <c r="AD196" s="57"/>
      <c r="AE196" s="57"/>
      <c r="AF196" s="57"/>
      <c r="AG196" s="57"/>
      <c r="AH196" s="57"/>
      <c r="AI196" s="57"/>
      <c r="AJ196" s="57"/>
      <c r="AK196" s="136"/>
      <c r="AL196" s="136"/>
      <c r="AM196" s="137"/>
      <c r="AN196" s="137"/>
      <c r="AO196" s="137"/>
      <c r="AP196" s="137"/>
      <c r="AQ196" s="137"/>
      <c r="AR196" s="137"/>
      <c r="AS196" s="47"/>
      <c r="AT196" s="47"/>
      <c r="AU196" s="47"/>
      <c r="AV196" s="137"/>
      <c r="AW196" s="137"/>
      <c r="AX196" s="137"/>
      <c r="AY196" s="137"/>
      <c r="AZ196" s="137"/>
      <c r="BA196" s="137"/>
      <c r="BB196" s="137"/>
      <c r="BC196" s="137"/>
      <c r="BD196" s="137"/>
      <c r="BE196" s="137"/>
      <c r="BF196" s="47"/>
      <c r="BG196" s="47"/>
    </row>
    <row r="197" spans="3:59" x14ac:dyDescent="0.25">
      <c r="C197" s="47"/>
      <c r="D197" s="47"/>
      <c r="E197" s="137"/>
      <c r="F197" s="137"/>
      <c r="G197" s="137"/>
      <c r="H197" s="137"/>
      <c r="I197" s="137"/>
      <c r="J197" s="137"/>
      <c r="K197" s="136"/>
      <c r="L197" s="136"/>
      <c r="M197" s="136"/>
      <c r="N197" s="136"/>
      <c r="O197" s="136"/>
      <c r="P197" s="136"/>
      <c r="Q197" s="136"/>
      <c r="R197" s="136"/>
      <c r="S197" s="136"/>
      <c r="T197" s="136"/>
      <c r="U197" s="136"/>
      <c r="V197" s="136"/>
      <c r="W197" s="136"/>
      <c r="X197" s="136"/>
      <c r="Y197" s="136"/>
      <c r="Z197" s="136"/>
      <c r="AA197" s="136"/>
      <c r="AB197" s="57"/>
      <c r="AC197" s="57"/>
      <c r="AD197" s="57"/>
      <c r="AE197" s="57"/>
      <c r="AF197" s="57"/>
      <c r="AG197" s="57"/>
      <c r="AH197" s="57"/>
      <c r="AI197" s="57"/>
      <c r="AJ197" s="57"/>
      <c r="AK197" s="136"/>
      <c r="AL197" s="136"/>
      <c r="AM197" s="137"/>
      <c r="AN197" s="137"/>
      <c r="AO197" s="137"/>
      <c r="AP197" s="137"/>
      <c r="AQ197" s="137"/>
      <c r="AR197" s="137"/>
      <c r="AS197" s="47"/>
      <c r="AT197" s="47"/>
      <c r="AU197" s="47"/>
      <c r="AV197" s="137"/>
      <c r="AW197" s="137"/>
      <c r="AX197" s="137"/>
      <c r="AY197" s="137"/>
      <c r="AZ197" s="137"/>
      <c r="BA197" s="137"/>
      <c r="BB197" s="137"/>
      <c r="BC197" s="137"/>
      <c r="BD197" s="137"/>
      <c r="BE197" s="137"/>
      <c r="BF197" s="47"/>
      <c r="BG197" s="47"/>
    </row>
    <row r="198" spans="3:59" x14ac:dyDescent="0.25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  <c r="AA198" s="47"/>
      <c r="AB198" s="47"/>
      <c r="AC198" s="47"/>
      <c r="AD198" s="47"/>
      <c r="AE198" s="47"/>
      <c r="AF198" s="47"/>
      <c r="AG198" s="47"/>
      <c r="AH198" s="47"/>
      <c r="AI198" s="47"/>
      <c r="AJ198" s="47"/>
      <c r="AK198" s="47"/>
      <c r="AL198" s="47"/>
      <c r="AM198" s="47"/>
      <c r="AN198" s="47"/>
      <c r="AO198" s="47"/>
      <c r="AP198" s="47"/>
      <c r="AQ198" s="47"/>
      <c r="AR198" s="47"/>
      <c r="AS198" s="47"/>
      <c r="AT198" s="47"/>
      <c r="AU198" s="47"/>
      <c r="AV198" s="47"/>
      <c r="AW198" s="47"/>
      <c r="AX198" s="47"/>
      <c r="AY198" s="47"/>
      <c r="AZ198" s="47"/>
      <c r="BA198" s="47"/>
      <c r="BB198" s="47"/>
      <c r="BC198" s="47"/>
      <c r="BD198" s="47"/>
      <c r="BE198" s="47"/>
      <c r="BF198" s="47"/>
      <c r="BG198" s="47"/>
    </row>
  </sheetData>
  <mergeCells count="487">
    <mergeCell ref="E78:J78"/>
    <mergeCell ref="K78:X78"/>
    <mergeCell ref="AB78:AJ78"/>
    <mergeCell ref="AK78:AL78"/>
    <mergeCell ref="AM78:AR78"/>
    <mergeCell ref="AU78:BE78"/>
    <mergeCell ref="AU76:BE76"/>
    <mergeCell ref="E77:J77"/>
    <mergeCell ref="AB77:AJ77"/>
    <mergeCell ref="AK77:AL77"/>
    <mergeCell ref="AM77:AR77"/>
    <mergeCell ref="AU77:BE77"/>
    <mergeCell ref="K77:X77"/>
    <mergeCell ref="E76:J76"/>
    <mergeCell ref="AQ59:AT59"/>
    <mergeCell ref="AV59:BE59"/>
    <mergeCell ref="AM67:AT67"/>
    <mergeCell ref="AV67:AY67"/>
    <mergeCell ref="AM74:AR74"/>
    <mergeCell ref="AU74:BE74"/>
    <mergeCell ref="AU189:BE189"/>
    <mergeCell ref="AQ174:AT174"/>
    <mergeCell ref="AV174:BE174"/>
    <mergeCell ref="AU165:BE165"/>
    <mergeCell ref="AU119:BE119"/>
    <mergeCell ref="AV112:AY112"/>
    <mergeCell ref="AQ82:AT82"/>
    <mergeCell ref="AV82:BE82"/>
    <mergeCell ref="AM75:AR75"/>
    <mergeCell ref="AU75:BE75"/>
    <mergeCell ref="AQ170:AT170"/>
    <mergeCell ref="AV170:BE170"/>
    <mergeCell ref="AM121:AR121"/>
    <mergeCell ref="AU121:BE121"/>
    <mergeCell ref="AV133:AY133"/>
    <mergeCell ref="AQ103:AT103"/>
    <mergeCell ref="AV103:BE103"/>
    <mergeCell ref="AQ81:AT81"/>
    <mergeCell ref="E189:J189"/>
    <mergeCell ref="K189:X189"/>
    <mergeCell ref="AB189:AJ189"/>
    <mergeCell ref="AK189:AL189"/>
    <mergeCell ref="AM189:AR189"/>
    <mergeCell ref="AQ191:AT191"/>
    <mergeCell ref="AV191:BE191"/>
    <mergeCell ref="AQ192:AT192"/>
    <mergeCell ref="AV192:BE192"/>
    <mergeCell ref="E179:I179"/>
    <mergeCell ref="K179:U179"/>
    <mergeCell ref="AM179:AT179"/>
    <mergeCell ref="AV179:AY179"/>
    <mergeCell ref="E180:I180"/>
    <mergeCell ref="K180:U180"/>
    <mergeCell ref="AM180:AT180"/>
    <mergeCell ref="E188:J188"/>
    <mergeCell ref="K188:X188"/>
    <mergeCell ref="AB188:AJ188"/>
    <mergeCell ref="AK188:AL188"/>
    <mergeCell ref="AM188:AR188"/>
    <mergeCell ref="AU188:BE188"/>
    <mergeCell ref="E184:J184"/>
    <mergeCell ref="K184:X184"/>
    <mergeCell ref="AB184:AJ184"/>
    <mergeCell ref="AK184:AL184"/>
    <mergeCell ref="AM184:AR184"/>
    <mergeCell ref="AU184:BE184"/>
    <mergeCell ref="E185:J185"/>
    <mergeCell ref="K185:X185"/>
    <mergeCell ref="AB185:AJ185"/>
    <mergeCell ref="AK185:AL185"/>
    <mergeCell ref="AM185:AR185"/>
    <mergeCell ref="E163:J163"/>
    <mergeCell ref="AB163:AJ163"/>
    <mergeCell ref="AK163:AL163"/>
    <mergeCell ref="AM163:AR163"/>
    <mergeCell ref="AU163:BE163"/>
    <mergeCell ref="E167:J167"/>
    <mergeCell ref="K167:X167"/>
    <mergeCell ref="AB167:AJ167"/>
    <mergeCell ref="AK167:AL167"/>
    <mergeCell ref="AM167:AR167"/>
    <mergeCell ref="AU167:BE167"/>
    <mergeCell ref="E164:J164"/>
    <mergeCell ref="K164:X164"/>
    <mergeCell ref="AB164:AJ164"/>
    <mergeCell ref="AK164:AL164"/>
    <mergeCell ref="AM164:AR164"/>
    <mergeCell ref="E154:I154"/>
    <mergeCell ref="K154:U154"/>
    <mergeCell ref="AM154:AT154"/>
    <mergeCell ref="AV154:AY154"/>
    <mergeCell ref="E155:I155"/>
    <mergeCell ref="K155:V155"/>
    <mergeCell ref="AM155:AT155"/>
    <mergeCell ref="AV155:AY155"/>
    <mergeCell ref="E166:J166"/>
    <mergeCell ref="AB166:AJ166"/>
    <mergeCell ref="AK166:AL166"/>
    <mergeCell ref="AM166:AR166"/>
    <mergeCell ref="AU166:BE166"/>
    <mergeCell ref="E165:J165"/>
    <mergeCell ref="K165:X165"/>
    <mergeCell ref="AB165:AJ165"/>
    <mergeCell ref="AK165:AL165"/>
    <mergeCell ref="AM165:AR165"/>
    <mergeCell ref="E162:J162"/>
    <mergeCell ref="K162:X162"/>
    <mergeCell ref="AB162:AJ162"/>
    <mergeCell ref="AK162:AL162"/>
    <mergeCell ref="AM162:AR162"/>
    <mergeCell ref="AU162:BE162"/>
    <mergeCell ref="E144:J144"/>
    <mergeCell ref="AB144:AJ144"/>
    <mergeCell ref="AK144:AL144"/>
    <mergeCell ref="AM144:AR144"/>
    <mergeCell ref="AU144:BE144"/>
    <mergeCell ref="AQ147:AT147"/>
    <mergeCell ref="AV147:BE147"/>
    <mergeCell ref="AQ151:AT151"/>
    <mergeCell ref="AV151:BE151"/>
    <mergeCell ref="K144:X144"/>
    <mergeCell ref="AQ146:AT146"/>
    <mergeCell ref="AV146:BE146"/>
    <mergeCell ref="E140:J140"/>
    <mergeCell ref="AB140:AJ140"/>
    <mergeCell ref="AK140:AL140"/>
    <mergeCell ref="AM140:AR140"/>
    <mergeCell ref="AU140:BE140"/>
    <mergeCell ref="E141:J141"/>
    <mergeCell ref="K141:X141"/>
    <mergeCell ref="AB141:AJ141"/>
    <mergeCell ref="AK141:AL141"/>
    <mergeCell ref="AM141:AR141"/>
    <mergeCell ref="AU141:BE141"/>
    <mergeCell ref="E138:J138"/>
    <mergeCell ref="K138:X138"/>
    <mergeCell ref="AB138:AJ138"/>
    <mergeCell ref="AK138:AL138"/>
    <mergeCell ref="AM138:AR138"/>
    <mergeCell ref="AU138:BE138"/>
    <mergeCell ref="E139:J139"/>
    <mergeCell ref="K139:X139"/>
    <mergeCell ref="AB139:AJ139"/>
    <mergeCell ref="AK139:AL139"/>
    <mergeCell ref="AM139:AR139"/>
    <mergeCell ref="E134:I134"/>
    <mergeCell ref="K134:U134"/>
    <mergeCell ref="AM134:AT134"/>
    <mergeCell ref="E131:I131"/>
    <mergeCell ref="K131:U131"/>
    <mergeCell ref="AM131:AT131"/>
    <mergeCell ref="E133:I133"/>
    <mergeCell ref="K133:U133"/>
    <mergeCell ref="AM133:AT133"/>
    <mergeCell ref="E117:J117"/>
    <mergeCell ref="K117:X117"/>
    <mergeCell ref="AB117:AJ117"/>
    <mergeCell ref="AK117:AL117"/>
    <mergeCell ref="AM117:AR117"/>
    <mergeCell ref="AU117:BE117"/>
    <mergeCell ref="E118:J118"/>
    <mergeCell ref="K118:X118"/>
    <mergeCell ref="AB118:AJ118"/>
    <mergeCell ref="AK118:AL118"/>
    <mergeCell ref="AM118:AR118"/>
    <mergeCell ref="AU118:BE118"/>
    <mergeCell ref="E113:I113"/>
    <mergeCell ref="AM113:AT113"/>
    <mergeCell ref="E110:I110"/>
    <mergeCell ref="K110:U110"/>
    <mergeCell ref="AM110:AT110"/>
    <mergeCell ref="E112:I112"/>
    <mergeCell ref="K112:U112"/>
    <mergeCell ref="AM112:AT112"/>
    <mergeCell ref="AV110:AY110"/>
    <mergeCell ref="E111:I111"/>
    <mergeCell ref="K111:V111"/>
    <mergeCell ref="AM111:AT111"/>
    <mergeCell ref="AV111:AY111"/>
    <mergeCell ref="K113:U113"/>
    <mergeCell ref="E91:I91"/>
    <mergeCell ref="K91:U91"/>
    <mergeCell ref="AM91:AT91"/>
    <mergeCell ref="AV91:AY91"/>
    <mergeCell ref="K92:U92"/>
    <mergeCell ref="E98:J98"/>
    <mergeCell ref="AB98:AJ98"/>
    <mergeCell ref="AK98:AL98"/>
    <mergeCell ref="AM98:AR98"/>
    <mergeCell ref="E92:I92"/>
    <mergeCell ref="AM92:AT92"/>
    <mergeCell ref="E96:J96"/>
    <mergeCell ref="K96:X96"/>
    <mergeCell ref="AB96:AJ96"/>
    <mergeCell ref="AK96:AL96"/>
    <mergeCell ref="AM96:AR96"/>
    <mergeCell ref="AU98:BE98"/>
    <mergeCell ref="AU96:BE96"/>
    <mergeCell ref="E97:J97"/>
    <mergeCell ref="K97:X97"/>
    <mergeCell ref="AB97:AJ97"/>
    <mergeCell ref="AK97:AL97"/>
    <mergeCell ref="AM97:AR97"/>
    <mergeCell ref="AU97:BE97"/>
    <mergeCell ref="AV81:BE81"/>
    <mergeCell ref="E79:J79"/>
    <mergeCell ref="K79:X79"/>
    <mergeCell ref="AB79:AJ79"/>
    <mergeCell ref="AK79:AL79"/>
    <mergeCell ref="AM79:AR79"/>
    <mergeCell ref="AU79:BE79"/>
    <mergeCell ref="E89:I89"/>
    <mergeCell ref="K89:U89"/>
    <mergeCell ref="AM89:AT89"/>
    <mergeCell ref="AV89:AY89"/>
    <mergeCell ref="K75:X75"/>
    <mergeCell ref="AB76:AJ76"/>
    <mergeCell ref="AK76:AL76"/>
    <mergeCell ref="AM76:AR76"/>
    <mergeCell ref="E69:I69"/>
    <mergeCell ref="AM69:AT69"/>
    <mergeCell ref="AV69:AY69"/>
    <mergeCell ref="E70:I70"/>
    <mergeCell ref="K70:U70"/>
    <mergeCell ref="AM70:AT70"/>
    <mergeCell ref="E75:J75"/>
    <mergeCell ref="AB75:AJ75"/>
    <mergeCell ref="AK75:AL75"/>
    <mergeCell ref="K69:U69"/>
    <mergeCell ref="E74:J74"/>
    <mergeCell ref="K74:X74"/>
    <mergeCell ref="AB74:AJ74"/>
    <mergeCell ref="AK74:AL74"/>
    <mergeCell ref="E68:I68"/>
    <mergeCell ref="AM68:AT68"/>
    <mergeCell ref="AV68:AY68"/>
    <mergeCell ref="E67:I67"/>
    <mergeCell ref="K67:U67"/>
    <mergeCell ref="AQ60:AT60"/>
    <mergeCell ref="AV60:BE60"/>
    <mergeCell ref="E65:I65"/>
    <mergeCell ref="K65:U65"/>
    <mergeCell ref="AM65:AT65"/>
    <mergeCell ref="AV65:AY65"/>
    <mergeCell ref="K68:V68"/>
    <mergeCell ref="E57:J57"/>
    <mergeCell ref="K57:X57"/>
    <mergeCell ref="AB57:AJ57"/>
    <mergeCell ref="AK57:AL57"/>
    <mergeCell ref="AM57:AR57"/>
    <mergeCell ref="AU57:BE57"/>
    <mergeCell ref="E56:J56"/>
    <mergeCell ref="K56:X56"/>
    <mergeCell ref="AB56:AJ56"/>
    <mergeCell ref="AK56:AL56"/>
    <mergeCell ref="AM56:AR56"/>
    <mergeCell ref="AU56:BE56"/>
    <mergeCell ref="E55:J55"/>
    <mergeCell ref="K55:X55"/>
    <mergeCell ref="AB55:AJ55"/>
    <mergeCell ref="AK55:AL55"/>
    <mergeCell ref="AM55:AR55"/>
    <mergeCell ref="AU55:BE55"/>
    <mergeCell ref="AU53:BE53"/>
    <mergeCell ref="E54:J54"/>
    <mergeCell ref="AB54:AJ54"/>
    <mergeCell ref="AK54:AL54"/>
    <mergeCell ref="AM54:AR54"/>
    <mergeCell ref="AU54:BE54"/>
    <mergeCell ref="E49:I49"/>
    <mergeCell ref="K49:U49"/>
    <mergeCell ref="AM49:AT49"/>
    <mergeCell ref="E53:J53"/>
    <mergeCell ref="K53:X53"/>
    <mergeCell ref="AB53:AJ53"/>
    <mergeCell ref="AK53:AL53"/>
    <mergeCell ref="AM53:AR53"/>
    <mergeCell ref="E47:I47"/>
    <mergeCell ref="K47:V47"/>
    <mergeCell ref="AM47:AT47"/>
    <mergeCell ref="AV47:AY47"/>
    <mergeCell ref="E48:I48"/>
    <mergeCell ref="K48:U48"/>
    <mergeCell ref="AM48:AT48"/>
    <mergeCell ref="AV48:AY48"/>
    <mergeCell ref="AQ38:AT38"/>
    <mergeCell ref="AV38:BE38"/>
    <mergeCell ref="AQ39:AT39"/>
    <mergeCell ref="AV39:BE39"/>
    <mergeCell ref="E46:I46"/>
    <mergeCell ref="K46:U46"/>
    <mergeCell ref="AM46:AT46"/>
    <mergeCell ref="AV46:AY46"/>
    <mergeCell ref="E36:J36"/>
    <mergeCell ref="K36:X36"/>
    <mergeCell ref="AB36:AJ36"/>
    <mergeCell ref="AK36:AL36"/>
    <mergeCell ref="AM36:AR36"/>
    <mergeCell ref="AU36:BE36"/>
    <mergeCell ref="E35:J35"/>
    <mergeCell ref="K35:X35"/>
    <mergeCell ref="AB35:AJ35"/>
    <mergeCell ref="AK35:AL35"/>
    <mergeCell ref="AM35:AR35"/>
    <mergeCell ref="AU35:BE35"/>
    <mergeCell ref="E34:J34"/>
    <mergeCell ref="K34:X34"/>
    <mergeCell ref="AB34:AJ34"/>
    <mergeCell ref="AK34:AL34"/>
    <mergeCell ref="AM34:AR34"/>
    <mergeCell ref="AU34:BE34"/>
    <mergeCell ref="AU32:BE32"/>
    <mergeCell ref="E33:J33"/>
    <mergeCell ref="AB33:AJ33"/>
    <mergeCell ref="AK33:AL33"/>
    <mergeCell ref="AM33:AR33"/>
    <mergeCell ref="AU33:BE33"/>
    <mergeCell ref="E28:I28"/>
    <mergeCell ref="K28:U28"/>
    <mergeCell ref="AM28:AT28"/>
    <mergeCell ref="E32:J32"/>
    <mergeCell ref="K32:X32"/>
    <mergeCell ref="AB32:AJ32"/>
    <mergeCell ref="AK32:AL32"/>
    <mergeCell ref="AM32:AR32"/>
    <mergeCell ref="E26:I26"/>
    <mergeCell ref="K26:V26"/>
    <mergeCell ref="AM26:AT26"/>
    <mergeCell ref="AV26:AY26"/>
    <mergeCell ref="E27:I27"/>
    <mergeCell ref="K27:U27"/>
    <mergeCell ref="AM27:AT27"/>
    <mergeCell ref="AV27:AY27"/>
    <mergeCell ref="AQ17:AT17"/>
    <mergeCell ref="AV17:BE17"/>
    <mergeCell ref="AQ18:AT18"/>
    <mergeCell ref="AV18:BE18"/>
    <mergeCell ref="E25:I25"/>
    <mergeCell ref="K25:U25"/>
    <mergeCell ref="AM25:AT25"/>
    <mergeCell ref="AV25:AY25"/>
    <mergeCell ref="E15:J15"/>
    <mergeCell ref="K15:X15"/>
    <mergeCell ref="AB15:AJ15"/>
    <mergeCell ref="AK15:AL15"/>
    <mergeCell ref="AM15:AR15"/>
    <mergeCell ref="AU15:BE15"/>
    <mergeCell ref="E14:J14"/>
    <mergeCell ref="K14:X14"/>
    <mergeCell ref="AB14:AJ14"/>
    <mergeCell ref="AK14:AL14"/>
    <mergeCell ref="AM14:AR14"/>
    <mergeCell ref="AU14:BE14"/>
    <mergeCell ref="E10:J10"/>
    <mergeCell ref="K10:X10"/>
    <mergeCell ref="AB10:AJ10"/>
    <mergeCell ref="AK10:AL10"/>
    <mergeCell ref="AM10:AR10"/>
    <mergeCell ref="AU10:BE10"/>
    <mergeCell ref="AU12:BE12"/>
    <mergeCell ref="E13:J13"/>
    <mergeCell ref="K13:X13"/>
    <mergeCell ref="AB13:AJ13"/>
    <mergeCell ref="AK13:AL13"/>
    <mergeCell ref="AM13:AR13"/>
    <mergeCell ref="AU13:BE13"/>
    <mergeCell ref="E11:J11"/>
    <mergeCell ref="AB11:AJ11"/>
    <mergeCell ref="AK11:AL11"/>
    <mergeCell ref="AM11:AR11"/>
    <mergeCell ref="AU11:BE11"/>
    <mergeCell ref="E12:J12"/>
    <mergeCell ref="K12:X12"/>
    <mergeCell ref="AB12:AJ12"/>
    <mergeCell ref="AK12:AL12"/>
    <mergeCell ref="AM12:AR12"/>
    <mergeCell ref="CK1:CK3"/>
    <mergeCell ref="CL1:CM1"/>
    <mergeCell ref="CL2:CM2"/>
    <mergeCell ref="E3:I3"/>
    <mergeCell ref="K3:U3"/>
    <mergeCell ref="AM3:AT3"/>
    <mergeCell ref="AV3:AY3"/>
    <mergeCell ref="E90:I90"/>
    <mergeCell ref="K90:V90"/>
    <mergeCell ref="AM90:AT90"/>
    <mergeCell ref="AV90:AY90"/>
    <mergeCell ref="E4:I4"/>
    <mergeCell ref="K4:V4"/>
    <mergeCell ref="AM4:AT4"/>
    <mergeCell ref="AV4:AY4"/>
    <mergeCell ref="E5:I5"/>
    <mergeCell ref="K5:U5"/>
    <mergeCell ref="AM5:AT5"/>
    <mergeCell ref="AV5:AY5"/>
    <mergeCell ref="CJ1:CJ3"/>
    <mergeCell ref="CJ5:CK5"/>
    <mergeCell ref="E6:I6"/>
    <mergeCell ref="K6:U6"/>
    <mergeCell ref="AM6:AT6"/>
    <mergeCell ref="K99:X99"/>
    <mergeCell ref="AQ102:AT102"/>
    <mergeCell ref="AV102:BE102"/>
    <mergeCell ref="E100:J100"/>
    <mergeCell ref="K100:X100"/>
    <mergeCell ref="AB100:AJ100"/>
    <mergeCell ref="AK100:AL100"/>
    <mergeCell ref="AM100:AR100"/>
    <mergeCell ref="AU100:BE100"/>
    <mergeCell ref="E99:J99"/>
    <mergeCell ref="AB99:AJ99"/>
    <mergeCell ref="AK99:AL99"/>
    <mergeCell ref="AM99:AR99"/>
    <mergeCell ref="AU99:BE99"/>
    <mergeCell ref="E119:J119"/>
    <mergeCell ref="AB119:AJ119"/>
    <mergeCell ref="AK119:AL119"/>
    <mergeCell ref="AM119:AR119"/>
    <mergeCell ref="E121:J121"/>
    <mergeCell ref="K121:X121"/>
    <mergeCell ref="AB121:AJ121"/>
    <mergeCell ref="AK121:AL121"/>
    <mergeCell ref="AU139:BE139"/>
    <mergeCell ref="K120:X120"/>
    <mergeCell ref="AQ123:AT123"/>
    <mergeCell ref="AV123:BE123"/>
    <mergeCell ref="AQ124:AT124"/>
    <mergeCell ref="AV124:BE124"/>
    <mergeCell ref="AV131:AY131"/>
    <mergeCell ref="E132:I132"/>
    <mergeCell ref="K132:V132"/>
    <mergeCell ref="AM132:AT132"/>
    <mergeCell ref="AV132:AY132"/>
    <mergeCell ref="E120:J120"/>
    <mergeCell ref="AB120:AJ120"/>
    <mergeCell ref="AK120:AL120"/>
    <mergeCell ref="AM120:AR120"/>
    <mergeCell ref="AU120:BE120"/>
    <mergeCell ref="E142:J142"/>
    <mergeCell ref="K142:X142"/>
    <mergeCell ref="AB142:AJ142"/>
    <mergeCell ref="AK142:AL142"/>
    <mergeCell ref="AM142:AR142"/>
    <mergeCell ref="AU142:BE142"/>
    <mergeCell ref="E143:J143"/>
    <mergeCell ref="K143:X143"/>
    <mergeCell ref="AB143:AJ143"/>
    <mergeCell ref="AK143:AL143"/>
    <mergeCell ref="AM143:AR143"/>
    <mergeCell ref="AU143:BE143"/>
    <mergeCell ref="E156:I156"/>
    <mergeCell ref="K156:U156"/>
    <mergeCell ref="AM156:AT156"/>
    <mergeCell ref="AV156:AY156"/>
    <mergeCell ref="E157:I157"/>
    <mergeCell ref="K157:U157"/>
    <mergeCell ref="AM157:AT157"/>
    <mergeCell ref="E161:J161"/>
    <mergeCell ref="K161:X161"/>
    <mergeCell ref="AB161:AJ161"/>
    <mergeCell ref="AK161:AL161"/>
    <mergeCell ref="AM161:AR161"/>
    <mergeCell ref="AU161:BE161"/>
    <mergeCell ref="E187:J187"/>
    <mergeCell ref="K187:X187"/>
    <mergeCell ref="AB187:AJ187"/>
    <mergeCell ref="AK187:AL187"/>
    <mergeCell ref="AM187:AR187"/>
    <mergeCell ref="AU187:BE187"/>
    <mergeCell ref="AU164:BE164"/>
    <mergeCell ref="K166:X166"/>
    <mergeCell ref="AQ169:AT169"/>
    <mergeCell ref="AV169:BE169"/>
    <mergeCell ref="AU185:BE185"/>
    <mergeCell ref="E186:J186"/>
    <mergeCell ref="AB186:AJ186"/>
    <mergeCell ref="AK186:AL186"/>
    <mergeCell ref="AM186:AR186"/>
    <mergeCell ref="AU186:BE186"/>
    <mergeCell ref="E177:I177"/>
    <mergeCell ref="K177:U177"/>
    <mergeCell ref="AM177:AT177"/>
    <mergeCell ref="AV177:AY177"/>
    <mergeCell ref="E178:I178"/>
    <mergeCell ref="K178:V178"/>
    <mergeCell ref="AM178:AT178"/>
    <mergeCell ref="AV178:AY178"/>
  </mergeCells>
  <pageMargins left="0.7" right="0.7" top="0.75" bottom="0.75" header="0.3" footer="0.3"/>
  <pageSetup paperSize="10000" orientation="portrait" horizontalDpi="0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E197B-1E66-4CA3-84FE-A99628E5191A}">
  <dimension ref="C1:CM198"/>
  <sheetViews>
    <sheetView zoomScaleNormal="100" workbookViewId="0">
      <selection activeCell="AK13" sqref="AK13:AL13"/>
    </sheetView>
  </sheetViews>
  <sheetFormatPr defaultColWidth="1.7109375" defaultRowHeight="16.5" x14ac:dyDescent="0.25"/>
  <cols>
    <col min="1" max="2" width="1.7109375" style="42"/>
    <col min="3" max="11" width="1.7109375" style="41"/>
    <col min="12" max="12" width="1.7109375" style="41" customWidth="1"/>
    <col min="13" max="31" width="1.7109375" style="41"/>
    <col min="32" max="32" width="1.7109375" style="41" customWidth="1"/>
    <col min="33" max="44" width="1.7109375" style="41"/>
    <col min="45" max="46" width="1.7109375" style="41" customWidth="1"/>
    <col min="47" max="59" width="1.7109375" style="41"/>
    <col min="60" max="63" width="1.7109375" style="42"/>
    <col min="64" max="64" width="1.7109375" style="42" customWidth="1"/>
    <col min="65" max="87" width="1.7109375" style="42"/>
    <col min="88" max="88" width="8.85546875" style="38" customWidth="1"/>
    <col min="89" max="89" width="35.42578125" style="38" customWidth="1"/>
    <col min="90" max="90" width="21.28515625" style="39" customWidth="1"/>
    <col min="91" max="91" width="24.28515625" style="40" customWidth="1"/>
    <col min="92" max="16384" width="1.7109375" style="42"/>
  </cols>
  <sheetData>
    <row r="1" spans="3:91" ht="17.25" thickBot="1" x14ac:dyDescent="0.3">
      <c r="CJ1" s="199" t="s">
        <v>12</v>
      </c>
      <c r="CK1" s="215" t="s">
        <v>13</v>
      </c>
      <c r="CL1" s="195" t="s">
        <v>14</v>
      </c>
      <c r="CM1" s="195"/>
    </row>
    <row r="2" spans="3:91" x14ac:dyDescent="0.25">
      <c r="C2" s="43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4"/>
      <c r="BC2" s="44"/>
      <c r="BD2" s="44"/>
      <c r="BE2" s="44"/>
      <c r="BF2" s="44"/>
      <c r="BG2" s="45"/>
      <c r="CJ2" s="199"/>
      <c r="CK2" s="215"/>
      <c r="CL2" s="195" t="s">
        <v>15</v>
      </c>
      <c r="CM2" s="195"/>
    </row>
    <row r="3" spans="3:91" x14ac:dyDescent="0.25">
      <c r="C3" s="46"/>
      <c r="D3" s="47"/>
      <c r="E3" s="196" t="s">
        <v>0</v>
      </c>
      <c r="F3" s="196"/>
      <c r="G3" s="196"/>
      <c r="H3" s="196"/>
      <c r="I3" s="196"/>
      <c r="J3" s="142" t="s">
        <v>11</v>
      </c>
      <c r="K3" s="196" t="s">
        <v>323</v>
      </c>
      <c r="L3" s="196"/>
      <c r="M3" s="196"/>
      <c r="N3" s="196"/>
      <c r="O3" s="196"/>
      <c r="P3" s="196"/>
      <c r="Q3" s="196"/>
      <c r="R3" s="196"/>
      <c r="S3" s="196"/>
      <c r="T3" s="196"/>
      <c r="U3" s="196"/>
      <c r="V3" s="142"/>
      <c r="W3" s="142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142"/>
      <c r="AI3" s="50"/>
      <c r="AJ3" s="50"/>
      <c r="AK3" s="50"/>
      <c r="AL3" s="50"/>
      <c r="AM3" s="196" t="s">
        <v>3</v>
      </c>
      <c r="AN3" s="196"/>
      <c r="AO3" s="196"/>
      <c r="AP3" s="196"/>
      <c r="AQ3" s="196"/>
      <c r="AR3" s="196"/>
      <c r="AS3" s="196"/>
      <c r="AT3" s="196"/>
      <c r="AU3" s="142" t="s">
        <v>11</v>
      </c>
      <c r="AV3" s="197">
        <v>951.46</v>
      </c>
      <c r="AW3" s="197"/>
      <c r="AX3" s="197"/>
      <c r="AY3" s="197"/>
      <c r="AZ3" s="142" t="s">
        <v>319</v>
      </c>
      <c r="BA3" s="142"/>
      <c r="BB3" s="142"/>
      <c r="BC3" s="142"/>
      <c r="BD3" s="142"/>
      <c r="BE3" s="142"/>
      <c r="BF3" s="47"/>
      <c r="BG3" s="51"/>
      <c r="CJ3" s="199"/>
      <c r="CK3" s="215"/>
      <c r="CL3" s="1" t="s">
        <v>16</v>
      </c>
      <c r="CM3" s="2">
        <v>14346</v>
      </c>
    </row>
    <row r="4" spans="3:91" x14ac:dyDescent="0.25">
      <c r="C4" s="46"/>
      <c r="D4" s="47"/>
      <c r="E4" s="196" t="s">
        <v>322</v>
      </c>
      <c r="F4" s="196"/>
      <c r="G4" s="196"/>
      <c r="H4" s="196"/>
      <c r="I4" s="196"/>
      <c r="J4" s="142" t="s">
        <v>11</v>
      </c>
      <c r="K4" s="196" t="s">
        <v>628</v>
      </c>
      <c r="L4" s="196"/>
      <c r="M4" s="196"/>
      <c r="N4" s="196"/>
      <c r="O4" s="196"/>
      <c r="P4" s="196"/>
      <c r="Q4" s="196"/>
      <c r="R4" s="196"/>
      <c r="S4" s="196"/>
      <c r="T4" s="196"/>
      <c r="U4" s="196"/>
      <c r="V4" s="196"/>
      <c r="W4" s="142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142"/>
      <c r="AI4" s="50"/>
      <c r="AJ4" s="50"/>
      <c r="AK4" s="50"/>
      <c r="AL4" s="50"/>
      <c r="AM4" s="196" t="s">
        <v>4</v>
      </c>
      <c r="AN4" s="196"/>
      <c r="AO4" s="196"/>
      <c r="AP4" s="196"/>
      <c r="AQ4" s="196"/>
      <c r="AR4" s="196"/>
      <c r="AS4" s="196"/>
      <c r="AT4" s="196"/>
      <c r="AU4" s="142" t="s">
        <v>11</v>
      </c>
      <c r="AV4" s="196">
        <v>5250</v>
      </c>
      <c r="AW4" s="196"/>
      <c r="AX4" s="196"/>
      <c r="AY4" s="196"/>
      <c r="AZ4" s="142" t="s">
        <v>320</v>
      </c>
      <c r="BA4" s="142"/>
      <c r="BB4" s="142"/>
      <c r="BC4" s="142"/>
      <c r="BD4" s="142"/>
      <c r="BE4" s="142"/>
      <c r="BF4" s="47"/>
      <c r="BG4" s="51"/>
      <c r="CJ4" s="140"/>
      <c r="CK4" s="141"/>
      <c r="CL4" s="1"/>
      <c r="CM4" s="2"/>
    </row>
    <row r="5" spans="3:91" x14ac:dyDescent="0.25">
      <c r="C5" s="46"/>
      <c r="D5" s="47"/>
      <c r="E5" s="196" t="s">
        <v>1</v>
      </c>
      <c r="F5" s="196"/>
      <c r="G5" s="196"/>
      <c r="H5" s="196"/>
      <c r="I5" s="196"/>
      <c r="J5" s="142" t="s">
        <v>11</v>
      </c>
      <c r="K5" s="196" t="s">
        <v>629</v>
      </c>
      <c r="L5" s="196"/>
      <c r="M5" s="196"/>
      <c r="N5" s="196"/>
      <c r="O5" s="196"/>
      <c r="P5" s="196"/>
      <c r="Q5" s="196"/>
      <c r="R5" s="196"/>
      <c r="S5" s="196"/>
      <c r="T5" s="196"/>
      <c r="U5" s="196"/>
      <c r="V5" s="142"/>
      <c r="W5" s="142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142"/>
      <c r="AI5" s="50"/>
      <c r="AJ5" s="50"/>
      <c r="AK5" s="50"/>
      <c r="AL5" s="50"/>
      <c r="AM5" s="196"/>
      <c r="AN5" s="196"/>
      <c r="AO5" s="196"/>
      <c r="AP5" s="196"/>
      <c r="AQ5" s="196"/>
      <c r="AR5" s="196"/>
      <c r="AS5" s="196"/>
      <c r="AT5" s="196"/>
      <c r="AU5" s="142"/>
      <c r="AV5" s="198"/>
      <c r="AW5" s="198"/>
      <c r="AX5" s="198"/>
      <c r="AY5" s="198"/>
      <c r="AZ5" s="142"/>
      <c r="BA5" s="142"/>
      <c r="BB5" s="142"/>
      <c r="BC5" s="142"/>
      <c r="BD5" s="142"/>
      <c r="BE5" s="142"/>
      <c r="BF5" s="47"/>
      <c r="BG5" s="51"/>
      <c r="CJ5" s="207" t="s">
        <v>17</v>
      </c>
      <c r="CK5" s="207"/>
      <c r="CL5" s="3"/>
      <c r="CM5" s="4"/>
    </row>
    <row r="6" spans="3:91" x14ac:dyDescent="0.25">
      <c r="C6" s="46"/>
      <c r="D6" s="47"/>
      <c r="E6" s="196" t="s">
        <v>2</v>
      </c>
      <c r="F6" s="196"/>
      <c r="G6" s="196"/>
      <c r="H6" s="196"/>
      <c r="I6" s="196"/>
      <c r="J6" s="142" t="s">
        <v>11</v>
      </c>
      <c r="K6" s="196" t="s">
        <v>337</v>
      </c>
      <c r="L6" s="196"/>
      <c r="M6" s="196"/>
      <c r="N6" s="196"/>
      <c r="O6" s="196"/>
      <c r="P6" s="196"/>
      <c r="Q6" s="196"/>
      <c r="R6" s="196"/>
      <c r="S6" s="196"/>
      <c r="T6" s="196"/>
      <c r="U6" s="196"/>
      <c r="V6" s="142"/>
      <c r="W6" s="142"/>
      <c r="X6" s="142"/>
      <c r="Y6" s="142"/>
      <c r="Z6" s="142"/>
      <c r="AA6" s="142"/>
      <c r="AB6" s="142"/>
      <c r="AC6" s="142"/>
      <c r="AD6" s="142"/>
      <c r="AE6" s="142"/>
      <c r="AF6" s="142"/>
      <c r="AG6" s="142"/>
      <c r="AH6" s="142"/>
      <c r="AI6" s="142"/>
      <c r="AJ6" s="142"/>
      <c r="AK6" s="142"/>
      <c r="AL6" s="142"/>
      <c r="AM6" s="196"/>
      <c r="AN6" s="196"/>
      <c r="AO6" s="196"/>
      <c r="AP6" s="196"/>
      <c r="AQ6" s="196"/>
      <c r="AR6" s="196"/>
      <c r="AS6" s="196"/>
      <c r="AT6" s="196"/>
      <c r="AU6" s="142"/>
      <c r="AV6" s="142"/>
      <c r="AW6" s="142"/>
      <c r="AX6" s="142"/>
      <c r="AY6" s="142"/>
      <c r="AZ6" s="142"/>
      <c r="BA6" s="142"/>
      <c r="BB6" s="142"/>
      <c r="BC6" s="142"/>
      <c r="BD6" s="142"/>
      <c r="BE6" s="142"/>
      <c r="BF6" s="47"/>
      <c r="BG6" s="51"/>
      <c r="CJ6" s="5" t="s">
        <v>5</v>
      </c>
      <c r="CK6" s="6" t="s">
        <v>18</v>
      </c>
      <c r="CL6" s="7">
        <v>6.77</v>
      </c>
      <c r="CM6" s="4">
        <f>CL6*$CM$3</f>
        <v>97122.42</v>
      </c>
    </row>
    <row r="7" spans="3:91" x14ac:dyDescent="0.25">
      <c r="C7" s="46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7"/>
      <c r="AF7" s="47"/>
      <c r="AG7" s="47"/>
      <c r="AH7" s="47"/>
      <c r="AI7" s="47"/>
      <c r="AJ7" s="47"/>
      <c r="AK7" s="47"/>
      <c r="AL7" s="47"/>
      <c r="AM7" s="47"/>
      <c r="AN7" s="47"/>
      <c r="AO7" s="47"/>
      <c r="AP7" s="47"/>
      <c r="AQ7" s="47"/>
      <c r="AR7" s="47"/>
      <c r="AS7" s="47"/>
      <c r="AT7" s="47"/>
      <c r="AU7" s="47"/>
      <c r="AV7" s="47"/>
      <c r="AW7" s="47"/>
      <c r="AX7" s="47"/>
      <c r="AY7" s="47"/>
      <c r="AZ7" s="47"/>
      <c r="BA7" s="47"/>
      <c r="BB7" s="47"/>
      <c r="BC7" s="47"/>
      <c r="BD7" s="47"/>
      <c r="BE7" s="47"/>
      <c r="BF7" s="47"/>
      <c r="BG7" s="51"/>
      <c r="CJ7" s="5" t="s">
        <v>19</v>
      </c>
      <c r="CK7" s="6" t="s">
        <v>20</v>
      </c>
      <c r="CL7" s="8">
        <v>8.17</v>
      </c>
      <c r="CM7" s="4">
        <f t="shared" ref="CM7:CM72" si="0">CL7*$CM$3</f>
        <v>117206.81999999999</v>
      </c>
    </row>
    <row r="8" spans="3:91" x14ac:dyDescent="0.25">
      <c r="C8" s="46"/>
      <c r="D8" s="47"/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51"/>
      <c r="CJ8" s="5" t="s">
        <v>21</v>
      </c>
      <c r="CK8" s="6" t="s">
        <v>22</v>
      </c>
      <c r="CL8" s="8">
        <v>23.32</v>
      </c>
      <c r="CM8" s="4">
        <f t="shared" si="0"/>
        <v>334548.72000000003</v>
      </c>
    </row>
    <row r="9" spans="3:91" x14ac:dyDescent="0.25">
      <c r="C9" s="46"/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  <c r="AD9" s="47"/>
      <c r="AE9" s="47"/>
      <c r="AF9" s="47"/>
      <c r="AG9" s="47"/>
      <c r="AH9" s="47"/>
      <c r="AI9" s="47"/>
      <c r="AJ9" s="47"/>
      <c r="AK9" s="47"/>
      <c r="AL9" s="47"/>
      <c r="AM9" s="47"/>
      <c r="AN9" s="47"/>
      <c r="AO9" s="47"/>
      <c r="AP9" s="47"/>
      <c r="AQ9" s="47"/>
      <c r="AR9" s="47"/>
      <c r="AS9" s="47"/>
      <c r="AT9" s="47"/>
      <c r="AU9" s="47"/>
      <c r="AV9" s="47"/>
      <c r="AW9" s="47"/>
      <c r="AX9" s="47"/>
      <c r="AY9" s="47"/>
      <c r="AZ9" s="47"/>
      <c r="BA9" s="47"/>
      <c r="BB9" s="47"/>
      <c r="BC9" s="47"/>
      <c r="BD9" s="47"/>
      <c r="BE9" s="47"/>
      <c r="BF9" s="47"/>
      <c r="BG9" s="51"/>
      <c r="CJ9" s="5" t="s">
        <v>23</v>
      </c>
      <c r="CK9" s="6" t="s">
        <v>24</v>
      </c>
      <c r="CL9" s="7">
        <v>8.27</v>
      </c>
      <c r="CM9" s="4">
        <f t="shared" si="0"/>
        <v>118641.42</v>
      </c>
    </row>
    <row r="10" spans="3:91" x14ac:dyDescent="0.25">
      <c r="C10" s="46"/>
      <c r="D10" s="47"/>
      <c r="E10" s="208" t="s">
        <v>49</v>
      </c>
      <c r="F10" s="209"/>
      <c r="G10" s="209"/>
      <c r="H10" s="209"/>
      <c r="I10" s="209"/>
      <c r="J10" s="209"/>
      <c r="K10" s="210" t="str">
        <f t="shared" ref="K10:K15" si="1">VLOOKUP(E10,$CJ$1:$CM$1003,2,FALSE)</f>
        <v>AVITERA BRILLIANT YELLOW SE</v>
      </c>
      <c r="L10" s="210"/>
      <c r="M10" s="210"/>
      <c r="N10" s="210"/>
      <c r="O10" s="210"/>
      <c r="P10" s="210"/>
      <c r="Q10" s="210"/>
      <c r="R10" s="210"/>
      <c r="S10" s="210"/>
      <c r="T10" s="210"/>
      <c r="U10" s="210"/>
      <c r="V10" s="210"/>
      <c r="W10" s="210"/>
      <c r="X10" s="210"/>
      <c r="Y10" s="139"/>
      <c r="Z10" s="139"/>
      <c r="AA10" s="139"/>
      <c r="AB10" s="211">
        <v>1.32</v>
      </c>
      <c r="AC10" s="211"/>
      <c r="AD10" s="211"/>
      <c r="AE10" s="211"/>
      <c r="AF10" s="211"/>
      <c r="AG10" s="211"/>
      <c r="AH10" s="211"/>
      <c r="AI10" s="211"/>
      <c r="AJ10" s="211"/>
      <c r="AK10" s="210" t="s">
        <v>315</v>
      </c>
      <c r="AL10" s="210"/>
      <c r="AM10" s="212">
        <v>1255.93</v>
      </c>
      <c r="AN10" s="212"/>
      <c r="AO10" s="212"/>
      <c r="AP10" s="212"/>
      <c r="AQ10" s="212"/>
      <c r="AR10" s="212"/>
      <c r="AS10" s="52" t="s">
        <v>316</v>
      </c>
      <c r="AT10" s="52"/>
      <c r="AU10" s="213">
        <f>(AM10*VLOOKUP(E10,$CJ$1:$CM$1003,4,FALSE))/1000</f>
        <v>218733.32140920003</v>
      </c>
      <c r="AV10" s="213"/>
      <c r="AW10" s="213"/>
      <c r="AX10" s="213"/>
      <c r="AY10" s="213"/>
      <c r="AZ10" s="213"/>
      <c r="BA10" s="213"/>
      <c r="BB10" s="213"/>
      <c r="BC10" s="213"/>
      <c r="BD10" s="213"/>
      <c r="BE10" s="214"/>
      <c r="BF10" s="47"/>
      <c r="BG10" s="51"/>
      <c r="CJ10" s="5" t="s">
        <v>25</v>
      </c>
      <c r="CK10" s="9" t="s">
        <v>26</v>
      </c>
      <c r="CL10" s="7">
        <v>7.46</v>
      </c>
      <c r="CM10" s="4">
        <f t="shared" si="0"/>
        <v>107021.16</v>
      </c>
    </row>
    <row r="11" spans="3:91" x14ac:dyDescent="0.25">
      <c r="C11" s="46"/>
      <c r="D11" s="47"/>
      <c r="E11" s="200" t="s">
        <v>5</v>
      </c>
      <c r="F11" s="201"/>
      <c r="G11" s="201"/>
      <c r="H11" s="201"/>
      <c r="I11" s="201"/>
      <c r="J11" s="201"/>
      <c r="K11" s="47" t="str">
        <f>VLOOKUP(E11,$CJ$1:$CM$1003,2,FALSE)</f>
        <v>NOVACRON YELLOW S-3R</v>
      </c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136"/>
      <c r="Z11" s="136"/>
      <c r="AA11" s="136"/>
      <c r="AB11" s="203">
        <v>1.5</v>
      </c>
      <c r="AC11" s="203"/>
      <c r="AD11" s="203"/>
      <c r="AE11" s="203"/>
      <c r="AF11" s="203"/>
      <c r="AG11" s="203"/>
      <c r="AH11" s="203"/>
      <c r="AI11" s="203"/>
      <c r="AJ11" s="203"/>
      <c r="AK11" s="202" t="s">
        <v>315</v>
      </c>
      <c r="AL11" s="202"/>
      <c r="AM11" s="204">
        <v>1427.19</v>
      </c>
      <c r="AN11" s="204"/>
      <c r="AO11" s="204"/>
      <c r="AP11" s="204"/>
      <c r="AQ11" s="204"/>
      <c r="AR11" s="204"/>
      <c r="AS11" s="47" t="s">
        <v>316</v>
      </c>
      <c r="AT11" s="47"/>
      <c r="AU11" s="205">
        <f t="shared" ref="AU11:AU15" si="2">(AM11*VLOOKUP(E11,$CJ$1:$CM$1003,4,FALSE))/1000</f>
        <v>138612.14659979998</v>
      </c>
      <c r="AV11" s="205"/>
      <c r="AW11" s="205"/>
      <c r="AX11" s="205"/>
      <c r="AY11" s="205"/>
      <c r="AZ11" s="205"/>
      <c r="BA11" s="205"/>
      <c r="BB11" s="205"/>
      <c r="BC11" s="205"/>
      <c r="BD11" s="205"/>
      <c r="BE11" s="206"/>
      <c r="BF11" s="47"/>
      <c r="BG11" s="51"/>
      <c r="CJ11" s="5" t="s">
        <v>6</v>
      </c>
      <c r="CK11" s="6" t="s">
        <v>27</v>
      </c>
      <c r="CL11" s="7">
        <v>8.41</v>
      </c>
      <c r="CM11" s="4">
        <f t="shared" si="0"/>
        <v>120649.86</v>
      </c>
    </row>
    <row r="12" spans="3:91" x14ac:dyDescent="0.25">
      <c r="C12" s="46"/>
      <c r="D12" s="47"/>
      <c r="E12" s="200" t="s">
        <v>36</v>
      </c>
      <c r="F12" s="201"/>
      <c r="G12" s="201"/>
      <c r="H12" s="201"/>
      <c r="I12" s="201"/>
      <c r="J12" s="201"/>
      <c r="K12" s="202" t="str">
        <f t="shared" si="1"/>
        <v>NOVACRON BRILLIANT BLUE EC-B</v>
      </c>
      <c r="L12" s="202"/>
      <c r="M12" s="202"/>
      <c r="N12" s="202"/>
      <c r="O12" s="202"/>
      <c r="P12" s="202"/>
      <c r="Q12" s="202"/>
      <c r="R12" s="202"/>
      <c r="S12" s="202"/>
      <c r="T12" s="202"/>
      <c r="U12" s="202"/>
      <c r="V12" s="202"/>
      <c r="W12" s="202"/>
      <c r="X12" s="202"/>
      <c r="Y12" s="136"/>
      <c r="Z12" s="136"/>
      <c r="AA12" s="136"/>
      <c r="AB12" s="203">
        <v>1.72</v>
      </c>
      <c r="AC12" s="203"/>
      <c r="AD12" s="203"/>
      <c r="AE12" s="203"/>
      <c r="AF12" s="203"/>
      <c r="AG12" s="203"/>
      <c r="AH12" s="203"/>
      <c r="AI12" s="203"/>
      <c r="AJ12" s="203"/>
      <c r="AK12" s="202" t="s">
        <v>315</v>
      </c>
      <c r="AL12" s="202"/>
      <c r="AM12" s="204">
        <v>1636.52</v>
      </c>
      <c r="AN12" s="204"/>
      <c r="AO12" s="204"/>
      <c r="AP12" s="204"/>
      <c r="AQ12" s="204"/>
      <c r="AR12" s="204"/>
      <c r="AS12" s="47" t="s">
        <v>316</v>
      </c>
      <c r="AT12" s="47"/>
      <c r="AU12" s="205">
        <f t="shared" si="2"/>
        <v>472837.1706288</v>
      </c>
      <c r="AV12" s="205"/>
      <c r="AW12" s="205"/>
      <c r="AX12" s="205"/>
      <c r="AY12" s="205"/>
      <c r="AZ12" s="205"/>
      <c r="BA12" s="205"/>
      <c r="BB12" s="205"/>
      <c r="BC12" s="205"/>
      <c r="BD12" s="205"/>
      <c r="BE12" s="206"/>
      <c r="BF12" s="47"/>
      <c r="BG12" s="51"/>
      <c r="CJ12" s="5" t="s">
        <v>28</v>
      </c>
      <c r="CK12" s="6" t="s">
        <v>29</v>
      </c>
      <c r="CL12" s="7">
        <v>7.55</v>
      </c>
      <c r="CM12" s="4">
        <f t="shared" si="0"/>
        <v>108312.3</v>
      </c>
    </row>
    <row r="13" spans="3:91" x14ac:dyDescent="0.25">
      <c r="C13" s="46"/>
      <c r="D13" s="47"/>
      <c r="E13" s="200" t="s">
        <v>8</v>
      </c>
      <c r="F13" s="201"/>
      <c r="G13" s="201"/>
      <c r="H13" s="201"/>
      <c r="I13" s="201"/>
      <c r="J13" s="201"/>
      <c r="K13" s="202" t="str">
        <f t="shared" si="1"/>
        <v>FIMBIL EAS 40 NEW</v>
      </c>
      <c r="L13" s="202"/>
      <c r="M13" s="202"/>
      <c r="N13" s="202"/>
      <c r="O13" s="202"/>
      <c r="P13" s="202"/>
      <c r="Q13" s="202"/>
      <c r="R13" s="202"/>
      <c r="S13" s="202"/>
      <c r="T13" s="202"/>
      <c r="U13" s="202"/>
      <c r="V13" s="202"/>
      <c r="W13" s="202"/>
      <c r="X13" s="202"/>
      <c r="Y13" s="136"/>
      <c r="Z13" s="136"/>
      <c r="AA13" s="136"/>
      <c r="AB13" s="203">
        <v>4</v>
      </c>
      <c r="AC13" s="203"/>
      <c r="AD13" s="203"/>
      <c r="AE13" s="203"/>
      <c r="AF13" s="203"/>
      <c r="AG13" s="203"/>
      <c r="AH13" s="203"/>
      <c r="AI13" s="203"/>
      <c r="AJ13" s="203"/>
      <c r="AK13" s="202" t="s">
        <v>315</v>
      </c>
      <c r="AL13" s="202"/>
      <c r="AM13" s="204">
        <v>3805.85</v>
      </c>
      <c r="AN13" s="204"/>
      <c r="AO13" s="204"/>
      <c r="AP13" s="204"/>
      <c r="AQ13" s="204"/>
      <c r="AR13" s="204"/>
      <c r="AS13" s="47" t="s">
        <v>316</v>
      </c>
      <c r="AT13" s="47"/>
      <c r="AU13" s="205">
        <f t="shared" si="2"/>
        <v>78507.606618999998</v>
      </c>
      <c r="AV13" s="205"/>
      <c r="AW13" s="205"/>
      <c r="AX13" s="205"/>
      <c r="AY13" s="205"/>
      <c r="AZ13" s="205"/>
      <c r="BA13" s="205"/>
      <c r="BB13" s="205"/>
      <c r="BC13" s="205"/>
      <c r="BD13" s="205"/>
      <c r="BE13" s="206"/>
      <c r="BF13" s="47"/>
      <c r="BG13" s="51"/>
      <c r="CJ13" s="5" t="s">
        <v>30</v>
      </c>
      <c r="CK13" s="6" t="s">
        <v>31</v>
      </c>
      <c r="CL13" s="8">
        <v>8.7899999999999991</v>
      </c>
      <c r="CM13" s="4">
        <f t="shared" si="0"/>
        <v>126101.33999999998</v>
      </c>
    </row>
    <row r="14" spans="3:91" x14ac:dyDescent="0.25">
      <c r="C14" s="46"/>
      <c r="D14" s="47"/>
      <c r="E14" s="200" t="s">
        <v>183</v>
      </c>
      <c r="F14" s="201"/>
      <c r="G14" s="201"/>
      <c r="H14" s="201"/>
      <c r="I14" s="201"/>
      <c r="J14" s="201"/>
      <c r="K14" s="202" t="str">
        <f t="shared" si="1"/>
        <v>CAUSTIC SODA LIQ</v>
      </c>
      <c r="L14" s="202"/>
      <c r="M14" s="202"/>
      <c r="N14" s="202"/>
      <c r="O14" s="202"/>
      <c r="P14" s="202"/>
      <c r="Q14" s="202"/>
      <c r="R14" s="202"/>
      <c r="S14" s="202"/>
      <c r="T14" s="202"/>
      <c r="U14" s="202"/>
      <c r="V14" s="202"/>
      <c r="W14" s="202"/>
      <c r="X14" s="202"/>
      <c r="Y14" s="136"/>
      <c r="Z14" s="136"/>
      <c r="AA14" s="136"/>
      <c r="AB14" s="203">
        <v>6</v>
      </c>
      <c r="AC14" s="203"/>
      <c r="AD14" s="203"/>
      <c r="AE14" s="203"/>
      <c r="AF14" s="203"/>
      <c r="AG14" s="203"/>
      <c r="AH14" s="203"/>
      <c r="AI14" s="203"/>
      <c r="AJ14" s="203"/>
      <c r="AK14" s="202" t="s">
        <v>315</v>
      </c>
      <c r="AL14" s="202"/>
      <c r="AM14" s="204">
        <v>5708.78</v>
      </c>
      <c r="AN14" s="204"/>
      <c r="AO14" s="204"/>
      <c r="AP14" s="204"/>
      <c r="AQ14" s="204"/>
      <c r="AR14" s="204"/>
      <c r="AS14" s="47" t="s">
        <v>316</v>
      </c>
      <c r="AT14" s="47"/>
      <c r="AU14" s="205">
        <f t="shared" si="2"/>
        <v>48792.942659999993</v>
      </c>
      <c r="AV14" s="205"/>
      <c r="AW14" s="205"/>
      <c r="AX14" s="205"/>
      <c r="AY14" s="205"/>
      <c r="AZ14" s="205"/>
      <c r="BA14" s="205"/>
      <c r="BB14" s="205"/>
      <c r="BC14" s="205"/>
      <c r="BD14" s="205"/>
      <c r="BE14" s="206"/>
      <c r="BF14" s="47"/>
      <c r="BG14" s="51"/>
      <c r="CJ14" s="5" t="s">
        <v>32</v>
      </c>
      <c r="CK14" s="9" t="s">
        <v>33</v>
      </c>
      <c r="CL14" s="7">
        <v>11.66</v>
      </c>
      <c r="CM14" s="4">
        <f t="shared" si="0"/>
        <v>167274.36000000002</v>
      </c>
    </row>
    <row r="15" spans="3:91" x14ac:dyDescent="0.25">
      <c r="C15" s="46"/>
      <c r="D15" s="47"/>
      <c r="E15" s="223" t="s">
        <v>10</v>
      </c>
      <c r="F15" s="224"/>
      <c r="G15" s="224"/>
      <c r="H15" s="224"/>
      <c r="I15" s="224"/>
      <c r="J15" s="224"/>
      <c r="K15" s="225" t="str">
        <f t="shared" si="1"/>
        <v>SODA ASH</v>
      </c>
      <c r="L15" s="225"/>
      <c r="M15" s="225"/>
      <c r="N15" s="225"/>
      <c r="O15" s="225"/>
      <c r="P15" s="225"/>
      <c r="Q15" s="225"/>
      <c r="R15" s="225"/>
      <c r="S15" s="225"/>
      <c r="T15" s="225"/>
      <c r="U15" s="225"/>
      <c r="V15" s="225"/>
      <c r="W15" s="225"/>
      <c r="X15" s="225"/>
      <c r="Y15" s="138"/>
      <c r="Z15" s="138"/>
      <c r="AA15" s="138"/>
      <c r="AB15" s="226">
        <v>20</v>
      </c>
      <c r="AC15" s="226"/>
      <c r="AD15" s="226"/>
      <c r="AE15" s="226"/>
      <c r="AF15" s="226"/>
      <c r="AG15" s="226"/>
      <c r="AH15" s="226"/>
      <c r="AI15" s="226"/>
      <c r="AJ15" s="226"/>
      <c r="AK15" s="225" t="s">
        <v>315</v>
      </c>
      <c r="AL15" s="225"/>
      <c r="AM15" s="227">
        <v>19029.25</v>
      </c>
      <c r="AN15" s="227"/>
      <c r="AO15" s="227"/>
      <c r="AP15" s="227"/>
      <c r="AQ15" s="227"/>
      <c r="AR15" s="227"/>
      <c r="AS15" s="54" t="s">
        <v>316</v>
      </c>
      <c r="AT15" s="54"/>
      <c r="AU15" s="228">
        <f t="shared" si="2"/>
        <v>168979.74</v>
      </c>
      <c r="AV15" s="228"/>
      <c r="AW15" s="228"/>
      <c r="AX15" s="228"/>
      <c r="AY15" s="228"/>
      <c r="AZ15" s="228"/>
      <c r="BA15" s="228"/>
      <c r="BB15" s="228"/>
      <c r="BC15" s="228"/>
      <c r="BD15" s="228"/>
      <c r="BE15" s="229"/>
      <c r="BF15" s="47"/>
      <c r="BG15" s="51"/>
      <c r="CJ15" s="5" t="s">
        <v>34</v>
      </c>
      <c r="CK15" s="9" t="s">
        <v>35</v>
      </c>
      <c r="CL15" s="7">
        <v>5.84</v>
      </c>
      <c r="CM15" s="4">
        <f t="shared" si="0"/>
        <v>83780.639999999999</v>
      </c>
    </row>
    <row r="16" spans="3:91" x14ac:dyDescent="0.25">
      <c r="C16" s="46"/>
      <c r="D16" s="47"/>
      <c r="E16" s="137"/>
      <c r="F16" s="137"/>
      <c r="G16" s="137"/>
      <c r="H16" s="137"/>
      <c r="I16" s="137"/>
      <c r="J16" s="137"/>
      <c r="K16" s="136"/>
      <c r="L16" s="136"/>
      <c r="M16" s="136"/>
      <c r="N16" s="136"/>
      <c r="O16" s="136"/>
      <c r="P16" s="136"/>
      <c r="Q16" s="136"/>
      <c r="R16" s="136"/>
      <c r="S16" s="136"/>
      <c r="T16" s="136"/>
      <c r="U16" s="136"/>
      <c r="V16" s="136"/>
      <c r="W16" s="136"/>
      <c r="X16" s="136"/>
      <c r="Y16" s="136"/>
      <c r="Z16" s="136"/>
      <c r="AA16" s="136"/>
      <c r="AB16" s="57"/>
      <c r="AC16" s="57"/>
      <c r="AD16" s="57"/>
      <c r="AE16" s="57"/>
      <c r="AF16" s="57"/>
      <c r="AG16" s="57"/>
      <c r="AH16" s="57"/>
      <c r="AI16" s="57"/>
      <c r="AJ16" s="57"/>
      <c r="AK16" s="136"/>
      <c r="AL16" s="136"/>
      <c r="AM16" s="137"/>
      <c r="AN16" s="137"/>
      <c r="AO16" s="137"/>
      <c r="AP16" s="137"/>
      <c r="AQ16" s="137"/>
      <c r="AR16" s="137"/>
      <c r="AS16" s="47"/>
      <c r="AT16" s="47"/>
      <c r="AU16" s="58"/>
      <c r="AV16" s="58"/>
      <c r="AW16" s="58"/>
      <c r="AX16" s="58"/>
      <c r="AY16" s="58"/>
      <c r="AZ16" s="58"/>
      <c r="BA16" s="58"/>
      <c r="BB16" s="58"/>
      <c r="BC16" s="58"/>
      <c r="BD16" s="58"/>
      <c r="BE16" s="58"/>
      <c r="BF16" s="47"/>
      <c r="BG16" s="51"/>
      <c r="CJ16" s="5" t="s">
        <v>36</v>
      </c>
      <c r="CK16" s="9" t="s">
        <v>37</v>
      </c>
      <c r="CL16" s="7">
        <v>20.14</v>
      </c>
      <c r="CM16" s="4">
        <f t="shared" si="0"/>
        <v>288928.44</v>
      </c>
    </row>
    <row r="17" spans="3:91" x14ac:dyDescent="0.25">
      <c r="C17" s="46"/>
      <c r="D17" s="47"/>
      <c r="E17" s="137"/>
      <c r="F17" s="137"/>
      <c r="G17" s="137"/>
      <c r="H17" s="137"/>
      <c r="I17" s="137"/>
      <c r="J17" s="137"/>
      <c r="K17" s="136"/>
      <c r="L17" s="136"/>
      <c r="M17" s="136"/>
      <c r="N17" s="136"/>
      <c r="O17" s="136"/>
      <c r="P17" s="136"/>
      <c r="Q17" s="136"/>
      <c r="R17" s="136"/>
      <c r="S17" s="136"/>
      <c r="T17" s="136"/>
      <c r="U17" s="136"/>
      <c r="V17" s="136"/>
      <c r="W17" s="136"/>
      <c r="X17" s="136"/>
      <c r="Y17" s="136"/>
      <c r="Z17" s="136"/>
      <c r="AA17" s="136"/>
      <c r="AB17" s="57"/>
      <c r="AC17" s="57"/>
      <c r="AD17" s="57"/>
      <c r="AE17" s="57"/>
      <c r="AF17" s="57"/>
      <c r="AG17" s="57"/>
      <c r="AH17" s="57"/>
      <c r="AI17" s="57"/>
      <c r="AJ17" s="57"/>
      <c r="AK17" s="136"/>
      <c r="AL17" s="136"/>
      <c r="AM17" s="137"/>
      <c r="AN17" s="137"/>
      <c r="AO17" s="137"/>
      <c r="AP17" s="59"/>
      <c r="AQ17" s="230" t="s">
        <v>318</v>
      </c>
      <c r="AR17" s="230"/>
      <c r="AS17" s="230"/>
      <c r="AT17" s="230"/>
      <c r="AU17" s="58" t="s">
        <v>11</v>
      </c>
      <c r="AV17" s="205">
        <f>SUM(AU10:BE15)</f>
        <v>1126462.9279167999</v>
      </c>
      <c r="AW17" s="205"/>
      <c r="AX17" s="205"/>
      <c r="AY17" s="205"/>
      <c r="AZ17" s="205"/>
      <c r="BA17" s="205"/>
      <c r="BB17" s="205"/>
      <c r="BC17" s="205"/>
      <c r="BD17" s="205"/>
      <c r="BE17" s="205"/>
      <c r="BF17" s="47"/>
      <c r="BG17" s="51"/>
      <c r="CJ17" s="5" t="s">
        <v>38</v>
      </c>
      <c r="CK17" s="6" t="s">
        <v>39</v>
      </c>
      <c r="CL17" s="8">
        <v>24.15</v>
      </c>
      <c r="CM17" s="4">
        <f t="shared" si="0"/>
        <v>346455.89999999997</v>
      </c>
    </row>
    <row r="18" spans="3:91" x14ac:dyDescent="0.25">
      <c r="C18" s="46"/>
      <c r="D18" s="47"/>
      <c r="E18" s="137"/>
      <c r="F18" s="137"/>
      <c r="G18" s="137"/>
      <c r="H18" s="137"/>
      <c r="I18" s="137"/>
      <c r="J18" s="137"/>
      <c r="K18" s="136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6"/>
      <c r="X18" s="136"/>
      <c r="Y18" s="136"/>
      <c r="Z18" s="136"/>
      <c r="AA18" s="136"/>
      <c r="AB18" s="57"/>
      <c r="AC18" s="57"/>
      <c r="AD18" s="57"/>
      <c r="AE18" s="57"/>
      <c r="AF18" s="57"/>
      <c r="AG18" s="57"/>
      <c r="AH18" s="57"/>
      <c r="AI18" s="57"/>
      <c r="AJ18" s="57"/>
      <c r="AK18" s="136"/>
      <c r="AL18" s="136"/>
      <c r="AM18" s="137"/>
      <c r="AN18" s="137"/>
      <c r="AO18" s="137"/>
      <c r="AP18" s="59"/>
      <c r="AQ18" s="202" t="s">
        <v>317</v>
      </c>
      <c r="AR18" s="202"/>
      <c r="AS18" s="202"/>
      <c r="AT18" s="202"/>
      <c r="AU18" s="58" t="s">
        <v>11</v>
      </c>
      <c r="AV18" s="205">
        <f>AV17/AV4</f>
        <v>214.5643672222476</v>
      </c>
      <c r="AW18" s="205"/>
      <c r="AX18" s="205"/>
      <c r="AY18" s="205"/>
      <c r="AZ18" s="205"/>
      <c r="BA18" s="205"/>
      <c r="BB18" s="205"/>
      <c r="BC18" s="205"/>
      <c r="BD18" s="205"/>
      <c r="BE18" s="205"/>
      <c r="BF18" s="47"/>
      <c r="BG18" s="51"/>
      <c r="CJ18" s="5" t="s">
        <v>7</v>
      </c>
      <c r="CK18" s="6" t="s">
        <v>40</v>
      </c>
      <c r="CL18" s="7">
        <v>8.48</v>
      </c>
      <c r="CM18" s="4">
        <f t="shared" si="0"/>
        <v>121654.08</v>
      </c>
    </row>
    <row r="19" spans="3:91" x14ac:dyDescent="0.25">
      <c r="C19" s="46"/>
      <c r="D19" s="47"/>
      <c r="E19" s="137"/>
      <c r="F19" s="137"/>
      <c r="G19" s="137"/>
      <c r="H19" s="137"/>
      <c r="I19" s="137"/>
      <c r="J19" s="137"/>
      <c r="K19" s="136"/>
      <c r="L19" s="136"/>
      <c r="M19" s="136"/>
      <c r="N19" s="136"/>
      <c r="O19" s="136"/>
      <c r="P19" s="136"/>
      <c r="Q19" s="136"/>
      <c r="R19" s="136"/>
      <c r="S19" s="136"/>
      <c r="T19" s="136"/>
      <c r="U19" s="136"/>
      <c r="V19" s="136"/>
      <c r="W19" s="136"/>
      <c r="X19" s="136"/>
      <c r="Y19" s="136"/>
      <c r="Z19" s="136"/>
      <c r="AA19" s="136"/>
      <c r="AB19" s="57"/>
      <c r="AC19" s="57"/>
      <c r="AD19" s="57"/>
      <c r="AE19" s="57"/>
      <c r="AF19" s="57"/>
      <c r="AG19" s="57"/>
      <c r="AH19" s="57"/>
      <c r="AI19" s="57"/>
      <c r="AJ19" s="57"/>
      <c r="AK19" s="136"/>
      <c r="AL19" s="136"/>
      <c r="AM19" s="137"/>
      <c r="AN19" s="137"/>
      <c r="AO19" s="137"/>
      <c r="AP19" s="137"/>
      <c r="AQ19" s="137"/>
      <c r="AR19" s="137"/>
      <c r="AS19" s="47"/>
      <c r="AT19" s="47"/>
      <c r="AU19" s="47"/>
      <c r="AV19" s="137"/>
      <c r="AW19" s="137"/>
      <c r="AX19" s="137"/>
      <c r="AY19" s="137"/>
      <c r="AZ19" s="137"/>
      <c r="BA19" s="137"/>
      <c r="BB19" s="137"/>
      <c r="BC19" s="137"/>
      <c r="BD19" s="137"/>
      <c r="BE19" s="137"/>
      <c r="BF19" s="47"/>
      <c r="BG19" s="51"/>
      <c r="CJ19" s="5" t="s">
        <v>41</v>
      </c>
      <c r="CK19" s="6" t="s">
        <v>42</v>
      </c>
      <c r="CL19" s="7">
        <v>7.27</v>
      </c>
      <c r="CM19" s="4">
        <f t="shared" si="0"/>
        <v>104295.42</v>
      </c>
    </row>
    <row r="20" spans="3:91" x14ac:dyDescent="0.25">
      <c r="C20" s="46"/>
      <c r="D20" s="47"/>
      <c r="E20" s="137"/>
      <c r="F20" s="137"/>
      <c r="G20" s="137"/>
      <c r="H20" s="137"/>
      <c r="I20" s="137"/>
      <c r="J20" s="137"/>
      <c r="K20" s="136"/>
      <c r="L20" s="136"/>
      <c r="M20" s="136"/>
      <c r="N20" s="136"/>
      <c r="O20" s="136"/>
      <c r="P20" s="136"/>
      <c r="Q20" s="136"/>
      <c r="R20" s="136"/>
      <c r="S20" s="136"/>
      <c r="T20" s="136"/>
      <c r="U20" s="136"/>
      <c r="V20" s="136"/>
      <c r="W20" s="136"/>
      <c r="X20" s="136"/>
      <c r="Y20" s="136"/>
      <c r="Z20" s="136"/>
      <c r="AA20" s="136"/>
      <c r="AB20" s="57"/>
      <c r="AC20" s="57"/>
      <c r="AD20" s="57"/>
      <c r="AE20" s="57"/>
      <c r="AF20" s="57"/>
      <c r="AG20" s="57"/>
      <c r="AH20" s="57"/>
      <c r="AI20" s="57"/>
      <c r="AJ20" s="57"/>
      <c r="AK20" s="136"/>
      <c r="AL20" s="136"/>
      <c r="AM20" s="137"/>
      <c r="AN20" s="137"/>
      <c r="AO20" s="137"/>
      <c r="AP20" s="137"/>
      <c r="AQ20" s="137"/>
      <c r="AR20" s="137"/>
      <c r="AS20" s="47"/>
      <c r="AT20" s="47"/>
      <c r="AU20" s="47"/>
      <c r="AV20" s="137"/>
      <c r="AW20" s="137"/>
      <c r="AX20" s="137"/>
      <c r="AY20" s="137"/>
      <c r="AZ20" s="137"/>
      <c r="BA20" s="137"/>
      <c r="BB20" s="137"/>
      <c r="BC20" s="137"/>
      <c r="BD20" s="137"/>
      <c r="BE20" s="137"/>
      <c r="BF20" s="47"/>
      <c r="BG20" s="51"/>
      <c r="CJ20" s="5" t="s">
        <v>43</v>
      </c>
      <c r="CK20" s="6" t="s">
        <v>44</v>
      </c>
      <c r="CL20" s="7">
        <v>7.63</v>
      </c>
      <c r="CM20" s="4">
        <f t="shared" si="0"/>
        <v>109459.98</v>
      </c>
    </row>
    <row r="21" spans="3:91" ht="17.25" thickBot="1" x14ac:dyDescent="0.3">
      <c r="C21" s="60"/>
      <c r="D21" s="61"/>
      <c r="E21" s="61"/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/>
      <c r="BA21" s="61"/>
      <c r="BB21" s="61"/>
      <c r="BC21" s="61"/>
      <c r="BD21" s="61"/>
      <c r="BE21" s="61"/>
      <c r="BF21" s="61"/>
      <c r="BG21" s="62"/>
      <c r="CJ21" s="5" t="s">
        <v>45</v>
      </c>
      <c r="CK21" s="6" t="s">
        <v>46</v>
      </c>
      <c r="CL21" s="7">
        <v>9.5583270598076133</v>
      </c>
      <c r="CM21" s="4">
        <f t="shared" si="0"/>
        <v>137123.76</v>
      </c>
    </row>
    <row r="22" spans="3:91" x14ac:dyDescent="0.25">
      <c r="CJ22" s="5" t="s">
        <v>47</v>
      </c>
      <c r="CK22" s="6" t="s">
        <v>48</v>
      </c>
      <c r="CL22" s="7">
        <v>6.66</v>
      </c>
      <c r="CM22" s="4">
        <f t="shared" si="0"/>
        <v>95544.36</v>
      </c>
    </row>
    <row r="23" spans="3:91" ht="17.25" thickBot="1" x14ac:dyDescent="0.3">
      <c r="CJ23" s="5" t="s">
        <v>49</v>
      </c>
      <c r="CK23" s="9" t="s">
        <v>50</v>
      </c>
      <c r="CL23" s="7">
        <v>12.14</v>
      </c>
      <c r="CM23" s="4">
        <f t="shared" si="0"/>
        <v>174160.44</v>
      </c>
    </row>
    <row r="24" spans="3:91" x14ac:dyDescent="0.25">
      <c r="C24" s="43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L24" s="44"/>
      <c r="AM24" s="44"/>
      <c r="AN24" s="44"/>
      <c r="AO24" s="44"/>
      <c r="AP24" s="44"/>
      <c r="AQ24" s="44"/>
      <c r="AR24" s="44"/>
      <c r="AS24" s="44"/>
      <c r="AT24" s="44"/>
      <c r="AU24" s="44"/>
      <c r="AV24" s="44"/>
      <c r="AW24" s="44"/>
      <c r="AX24" s="44"/>
      <c r="AY24" s="44"/>
      <c r="AZ24" s="44"/>
      <c r="BA24" s="44"/>
      <c r="BB24" s="44"/>
      <c r="BC24" s="44"/>
      <c r="BD24" s="44"/>
      <c r="BE24" s="44"/>
      <c r="BF24" s="44"/>
      <c r="BG24" s="45"/>
      <c r="CJ24" s="5" t="s">
        <v>51</v>
      </c>
      <c r="CK24" s="6" t="s">
        <v>52</v>
      </c>
      <c r="CL24" s="8">
        <v>16.57</v>
      </c>
      <c r="CM24" s="4">
        <f t="shared" si="0"/>
        <v>237713.22</v>
      </c>
    </row>
    <row r="25" spans="3:91" x14ac:dyDescent="0.25">
      <c r="C25" s="46"/>
      <c r="D25" s="47"/>
      <c r="E25" s="196" t="s">
        <v>0</v>
      </c>
      <c r="F25" s="196"/>
      <c r="G25" s="196"/>
      <c r="H25" s="196"/>
      <c r="I25" s="196"/>
      <c r="J25" s="142" t="s">
        <v>11</v>
      </c>
      <c r="K25" s="196" t="s">
        <v>326</v>
      </c>
      <c r="L25" s="196"/>
      <c r="M25" s="196"/>
      <c r="N25" s="196"/>
      <c r="O25" s="196"/>
      <c r="P25" s="196"/>
      <c r="Q25" s="196"/>
      <c r="R25" s="196"/>
      <c r="S25" s="196"/>
      <c r="T25" s="196"/>
      <c r="U25" s="196"/>
      <c r="V25" s="142"/>
      <c r="W25" s="142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142"/>
      <c r="AI25" s="50"/>
      <c r="AJ25" s="50"/>
      <c r="AK25" s="50"/>
      <c r="AL25" s="50"/>
      <c r="AM25" s="196" t="s">
        <v>3</v>
      </c>
      <c r="AN25" s="196"/>
      <c r="AO25" s="196"/>
      <c r="AP25" s="196"/>
      <c r="AQ25" s="196"/>
      <c r="AR25" s="196"/>
      <c r="AS25" s="196"/>
      <c r="AT25" s="196"/>
      <c r="AU25" s="142" t="s">
        <v>11</v>
      </c>
      <c r="AV25" s="197">
        <v>951.46</v>
      </c>
      <c r="AW25" s="197"/>
      <c r="AX25" s="197"/>
      <c r="AY25" s="197"/>
      <c r="AZ25" s="142" t="s">
        <v>319</v>
      </c>
      <c r="BA25" s="142"/>
      <c r="BB25" s="142"/>
      <c r="BC25" s="142"/>
      <c r="BD25" s="142"/>
      <c r="BE25" s="142"/>
      <c r="BF25" s="47"/>
      <c r="BG25" s="51"/>
      <c r="CJ25" s="5"/>
      <c r="CK25" s="6"/>
      <c r="CL25" s="8"/>
      <c r="CM25" s="4"/>
    </row>
    <row r="26" spans="3:91" x14ac:dyDescent="0.25">
      <c r="C26" s="46"/>
      <c r="D26" s="47"/>
      <c r="E26" s="196" t="s">
        <v>322</v>
      </c>
      <c r="F26" s="196"/>
      <c r="G26" s="196"/>
      <c r="H26" s="196"/>
      <c r="I26" s="196"/>
      <c r="J26" s="142" t="s">
        <v>11</v>
      </c>
      <c r="K26" s="196" t="s">
        <v>630</v>
      </c>
      <c r="L26" s="196"/>
      <c r="M26" s="196"/>
      <c r="N26" s="196"/>
      <c r="O26" s="196"/>
      <c r="P26" s="196"/>
      <c r="Q26" s="196"/>
      <c r="R26" s="196"/>
      <c r="S26" s="196"/>
      <c r="T26" s="196"/>
      <c r="U26" s="196"/>
      <c r="V26" s="196"/>
      <c r="W26" s="142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142"/>
      <c r="AI26" s="50"/>
      <c r="AJ26" s="50"/>
      <c r="AK26" s="50"/>
      <c r="AL26" s="50"/>
      <c r="AM26" s="196" t="s">
        <v>4</v>
      </c>
      <c r="AN26" s="196"/>
      <c r="AO26" s="196"/>
      <c r="AP26" s="196"/>
      <c r="AQ26" s="196"/>
      <c r="AR26" s="196"/>
      <c r="AS26" s="196"/>
      <c r="AT26" s="196"/>
      <c r="AU26" s="142" t="s">
        <v>11</v>
      </c>
      <c r="AV26" s="196">
        <v>5250</v>
      </c>
      <c r="AW26" s="196"/>
      <c r="AX26" s="196"/>
      <c r="AY26" s="196"/>
      <c r="AZ26" s="142" t="s">
        <v>320</v>
      </c>
      <c r="BA26" s="142"/>
      <c r="BB26" s="142"/>
      <c r="BC26" s="142"/>
      <c r="BD26" s="142"/>
      <c r="BE26" s="142"/>
      <c r="BF26" s="47"/>
      <c r="BG26" s="51"/>
      <c r="CJ26" s="5" t="s">
        <v>53</v>
      </c>
      <c r="CK26" s="9" t="s">
        <v>54</v>
      </c>
      <c r="CL26" s="7">
        <v>24.42</v>
      </c>
      <c r="CM26" s="4">
        <f t="shared" si="0"/>
        <v>350329.32</v>
      </c>
    </row>
    <row r="27" spans="3:91" x14ac:dyDescent="0.25">
      <c r="C27" s="46"/>
      <c r="D27" s="47"/>
      <c r="E27" s="196" t="s">
        <v>1</v>
      </c>
      <c r="F27" s="196"/>
      <c r="G27" s="196"/>
      <c r="H27" s="196"/>
      <c r="I27" s="196"/>
      <c r="J27" s="142" t="s">
        <v>11</v>
      </c>
      <c r="K27" s="196" t="s">
        <v>629</v>
      </c>
      <c r="L27" s="196"/>
      <c r="M27" s="196"/>
      <c r="N27" s="196"/>
      <c r="O27" s="196"/>
      <c r="P27" s="196"/>
      <c r="Q27" s="196"/>
      <c r="R27" s="196"/>
      <c r="S27" s="196"/>
      <c r="T27" s="196"/>
      <c r="U27" s="196"/>
      <c r="V27" s="142"/>
      <c r="W27" s="142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142"/>
      <c r="AI27" s="50"/>
      <c r="AJ27" s="50"/>
      <c r="AK27" s="50"/>
      <c r="AL27" s="50"/>
      <c r="AM27" s="196"/>
      <c r="AN27" s="196"/>
      <c r="AO27" s="196"/>
      <c r="AP27" s="196"/>
      <c r="AQ27" s="196"/>
      <c r="AR27" s="196"/>
      <c r="AS27" s="196"/>
      <c r="AT27" s="196"/>
      <c r="AU27" s="142"/>
      <c r="AV27" s="198"/>
      <c r="AW27" s="198"/>
      <c r="AX27" s="198"/>
      <c r="AY27" s="198"/>
      <c r="AZ27" s="142"/>
      <c r="BA27" s="142"/>
      <c r="BB27" s="142"/>
      <c r="BC27" s="142"/>
      <c r="BD27" s="142"/>
      <c r="BE27" s="142"/>
      <c r="BF27" s="47"/>
      <c r="BG27" s="51"/>
      <c r="CJ27" s="5" t="s">
        <v>55</v>
      </c>
      <c r="CK27" s="6" t="s">
        <v>56</v>
      </c>
      <c r="CL27" s="8">
        <v>19.260000000000002</v>
      </c>
      <c r="CM27" s="4">
        <f t="shared" si="0"/>
        <v>276303.96000000002</v>
      </c>
    </row>
    <row r="28" spans="3:91" x14ac:dyDescent="0.25">
      <c r="C28" s="46"/>
      <c r="D28" s="47"/>
      <c r="E28" s="196" t="s">
        <v>2</v>
      </c>
      <c r="F28" s="196"/>
      <c r="G28" s="196"/>
      <c r="H28" s="196"/>
      <c r="I28" s="196"/>
      <c r="J28" s="142" t="s">
        <v>11</v>
      </c>
      <c r="K28" s="196" t="s">
        <v>337</v>
      </c>
      <c r="L28" s="196"/>
      <c r="M28" s="196"/>
      <c r="N28" s="196"/>
      <c r="O28" s="196"/>
      <c r="P28" s="196"/>
      <c r="Q28" s="196"/>
      <c r="R28" s="196"/>
      <c r="S28" s="196"/>
      <c r="T28" s="196"/>
      <c r="U28" s="196"/>
      <c r="V28" s="142"/>
      <c r="W28" s="142"/>
      <c r="X28" s="142"/>
      <c r="Y28" s="142"/>
      <c r="Z28" s="142"/>
      <c r="AA28" s="142"/>
      <c r="AB28" s="142"/>
      <c r="AC28" s="142"/>
      <c r="AD28" s="142"/>
      <c r="AE28" s="142"/>
      <c r="AF28" s="142"/>
      <c r="AG28" s="142"/>
      <c r="AH28" s="142"/>
      <c r="AI28" s="142"/>
      <c r="AJ28" s="142"/>
      <c r="AK28" s="142"/>
      <c r="AL28" s="142"/>
      <c r="AM28" s="196"/>
      <c r="AN28" s="196"/>
      <c r="AO28" s="196"/>
      <c r="AP28" s="196"/>
      <c r="AQ28" s="196"/>
      <c r="AR28" s="196"/>
      <c r="AS28" s="196"/>
      <c r="AT28" s="196"/>
      <c r="AU28" s="142"/>
      <c r="AV28" s="142"/>
      <c r="AW28" s="142"/>
      <c r="AX28" s="142"/>
      <c r="AY28" s="142"/>
      <c r="AZ28" s="142"/>
      <c r="BA28" s="142"/>
      <c r="BB28" s="142"/>
      <c r="BC28" s="142"/>
      <c r="BD28" s="142"/>
      <c r="BE28" s="142"/>
      <c r="BF28" s="47"/>
      <c r="BG28" s="51"/>
      <c r="CJ28" s="5" t="s">
        <v>57</v>
      </c>
      <c r="CK28" s="6" t="s">
        <v>58</v>
      </c>
      <c r="CL28" s="8">
        <v>16.22</v>
      </c>
      <c r="CM28" s="4">
        <f t="shared" si="0"/>
        <v>232692.12</v>
      </c>
    </row>
    <row r="29" spans="3:91" x14ac:dyDescent="0.25">
      <c r="C29" s="46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  <c r="AU29" s="47"/>
      <c r="AV29" s="47"/>
      <c r="AW29" s="47"/>
      <c r="AX29" s="47"/>
      <c r="AY29" s="47"/>
      <c r="AZ29" s="47"/>
      <c r="BA29" s="47"/>
      <c r="BB29" s="47"/>
      <c r="BC29" s="47"/>
      <c r="BD29" s="47"/>
      <c r="BE29" s="47"/>
      <c r="BF29" s="47"/>
      <c r="BG29" s="51"/>
      <c r="CJ29" s="5" t="s">
        <v>59</v>
      </c>
      <c r="CK29" s="6" t="s">
        <v>60</v>
      </c>
      <c r="CL29" s="8">
        <v>21.41</v>
      </c>
      <c r="CM29" s="4">
        <f t="shared" si="0"/>
        <v>307147.86</v>
      </c>
    </row>
    <row r="30" spans="3:91" x14ac:dyDescent="0.25">
      <c r="C30" s="46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  <c r="AU30" s="47"/>
      <c r="AV30" s="47"/>
      <c r="AW30" s="47"/>
      <c r="AX30" s="47"/>
      <c r="AY30" s="47"/>
      <c r="AZ30" s="47"/>
      <c r="BA30" s="47"/>
      <c r="BB30" s="47"/>
      <c r="BC30" s="47"/>
      <c r="BD30" s="47"/>
      <c r="BE30" s="47"/>
      <c r="BF30" s="47"/>
      <c r="BG30" s="51"/>
      <c r="CJ30" s="5" t="s">
        <v>61</v>
      </c>
      <c r="CK30" s="6" t="s">
        <v>62</v>
      </c>
      <c r="CL30" s="7">
        <v>17.59</v>
      </c>
      <c r="CM30" s="4">
        <f t="shared" si="0"/>
        <v>252346.13999999998</v>
      </c>
    </row>
    <row r="31" spans="3:91" x14ac:dyDescent="0.25">
      <c r="C31" s="46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7"/>
      <c r="AZ31" s="47"/>
      <c r="BA31" s="47"/>
      <c r="BB31" s="47"/>
      <c r="BC31" s="47"/>
      <c r="BD31" s="47"/>
      <c r="BE31" s="47"/>
      <c r="BF31" s="47"/>
      <c r="BG31" s="51"/>
      <c r="CJ31" s="5" t="s">
        <v>63</v>
      </c>
      <c r="CK31" s="6" t="s">
        <v>64</v>
      </c>
      <c r="CL31" s="7">
        <v>8.936572563780846</v>
      </c>
      <c r="CM31" s="4">
        <f t="shared" si="0"/>
        <v>128204.07000000002</v>
      </c>
    </row>
    <row r="32" spans="3:91" x14ac:dyDescent="0.25">
      <c r="C32" s="46"/>
      <c r="D32" s="47"/>
      <c r="E32" s="208" t="s">
        <v>5</v>
      </c>
      <c r="F32" s="209"/>
      <c r="G32" s="209"/>
      <c r="H32" s="209"/>
      <c r="I32" s="209"/>
      <c r="J32" s="209"/>
      <c r="K32" s="210" t="str">
        <f t="shared" ref="K32" si="3">VLOOKUP(E32,$CJ$1:$CM$1003,2,FALSE)</f>
        <v>NOVACRON YELLOW S-3R</v>
      </c>
      <c r="L32" s="210"/>
      <c r="M32" s="210"/>
      <c r="N32" s="210"/>
      <c r="O32" s="210"/>
      <c r="P32" s="210"/>
      <c r="Q32" s="210"/>
      <c r="R32" s="210"/>
      <c r="S32" s="210"/>
      <c r="T32" s="210"/>
      <c r="U32" s="210"/>
      <c r="V32" s="210"/>
      <c r="W32" s="210"/>
      <c r="X32" s="210"/>
      <c r="Y32" s="139"/>
      <c r="Z32" s="139"/>
      <c r="AA32" s="139"/>
      <c r="AB32" s="211">
        <v>0.3</v>
      </c>
      <c r="AC32" s="211"/>
      <c r="AD32" s="211"/>
      <c r="AE32" s="211"/>
      <c r="AF32" s="211"/>
      <c r="AG32" s="211"/>
      <c r="AH32" s="211"/>
      <c r="AI32" s="211"/>
      <c r="AJ32" s="211"/>
      <c r="AK32" s="210" t="s">
        <v>315</v>
      </c>
      <c r="AL32" s="210"/>
      <c r="AM32" s="212">
        <v>285.44</v>
      </c>
      <c r="AN32" s="212"/>
      <c r="AO32" s="212"/>
      <c r="AP32" s="212"/>
      <c r="AQ32" s="212"/>
      <c r="AR32" s="212"/>
      <c r="AS32" s="52" t="s">
        <v>316</v>
      </c>
      <c r="AT32" s="52"/>
      <c r="AU32" s="213">
        <f>(AM32*VLOOKUP(E32,$CJ$1:$CM$1003,4,FALSE))/1000</f>
        <v>27722.623564799997</v>
      </c>
      <c r="AV32" s="213"/>
      <c r="AW32" s="213"/>
      <c r="AX32" s="213"/>
      <c r="AY32" s="213"/>
      <c r="AZ32" s="213"/>
      <c r="BA32" s="213"/>
      <c r="BB32" s="213"/>
      <c r="BC32" s="213"/>
      <c r="BD32" s="213"/>
      <c r="BE32" s="214"/>
      <c r="BF32" s="47"/>
      <c r="BG32" s="51"/>
      <c r="CJ32" s="5" t="s">
        <v>65</v>
      </c>
      <c r="CK32" s="6" t="s">
        <v>66</v>
      </c>
      <c r="CL32" s="7">
        <v>8.3867837724801344</v>
      </c>
      <c r="CM32" s="4">
        <f t="shared" si="0"/>
        <v>120316.8</v>
      </c>
    </row>
    <row r="33" spans="3:91" x14ac:dyDescent="0.25">
      <c r="C33" s="46"/>
      <c r="D33" s="47"/>
      <c r="E33" s="200" t="s">
        <v>6</v>
      </c>
      <c r="F33" s="201"/>
      <c r="G33" s="201"/>
      <c r="H33" s="201"/>
      <c r="I33" s="201"/>
      <c r="J33" s="201"/>
      <c r="K33" s="47" t="str">
        <f>VLOOKUP(E33,$CJ$1:$CM$1003,2,FALSE)</f>
        <v>NOVACRON RUBY S–3B</v>
      </c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136"/>
      <c r="Z33" s="136"/>
      <c r="AA33" s="136"/>
      <c r="AB33" s="203">
        <v>2.7E-2</v>
      </c>
      <c r="AC33" s="203"/>
      <c r="AD33" s="203"/>
      <c r="AE33" s="203"/>
      <c r="AF33" s="203"/>
      <c r="AG33" s="203"/>
      <c r="AH33" s="203"/>
      <c r="AI33" s="203"/>
      <c r="AJ33" s="203"/>
      <c r="AK33" s="202" t="s">
        <v>315</v>
      </c>
      <c r="AL33" s="202"/>
      <c r="AM33" s="204">
        <v>25.69</v>
      </c>
      <c r="AN33" s="204"/>
      <c r="AO33" s="204"/>
      <c r="AP33" s="204"/>
      <c r="AQ33" s="204"/>
      <c r="AR33" s="204"/>
      <c r="AS33" s="47" t="s">
        <v>316</v>
      </c>
      <c r="AT33" s="47"/>
      <c r="AU33" s="205">
        <f t="shared" ref="AU33:AU37" si="4">(AM33*VLOOKUP(E33,$CJ$1:$CM$1003,4,FALSE))/1000</f>
        <v>3099.4949034000001</v>
      </c>
      <c r="AV33" s="205"/>
      <c r="AW33" s="205"/>
      <c r="AX33" s="205"/>
      <c r="AY33" s="205"/>
      <c r="AZ33" s="205"/>
      <c r="BA33" s="205"/>
      <c r="BB33" s="205"/>
      <c r="BC33" s="205"/>
      <c r="BD33" s="205"/>
      <c r="BE33" s="206"/>
      <c r="BF33" s="47"/>
      <c r="BG33" s="51"/>
      <c r="CJ33" s="5" t="s">
        <v>67</v>
      </c>
      <c r="CK33" s="6" t="s">
        <v>68</v>
      </c>
      <c r="CL33" s="8">
        <v>7.34</v>
      </c>
      <c r="CM33" s="4">
        <f t="shared" si="0"/>
        <v>105299.64</v>
      </c>
    </row>
    <row r="34" spans="3:91" x14ac:dyDescent="0.25">
      <c r="C34" s="46"/>
      <c r="D34" s="47"/>
      <c r="E34" s="200" t="s">
        <v>7</v>
      </c>
      <c r="F34" s="201"/>
      <c r="G34" s="201"/>
      <c r="H34" s="201"/>
      <c r="I34" s="201"/>
      <c r="J34" s="201"/>
      <c r="K34" s="202" t="str">
        <f t="shared" ref="K34:K37" si="5">VLOOKUP(E34,$CJ$1:$CM$1003,2,FALSE)</f>
        <v>NOVACRON DARK BLUE S-GL</v>
      </c>
      <c r="L34" s="202"/>
      <c r="M34" s="202"/>
      <c r="N34" s="202"/>
      <c r="O34" s="202"/>
      <c r="P34" s="202"/>
      <c r="Q34" s="202"/>
      <c r="R34" s="202"/>
      <c r="S34" s="202"/>
      <c r="T34" s="202"/>
      <c r="U34" s="202"/>
      <c r="V34" s="202"/>
      <c r="W34" s="202"/>
      <c r="X34" s="202"/>
      <c r="Y34" s="136"/>
      <c r="Z34" s="136"/>
      <c r="AA34" s="136"/>
      <c r="AB34" s="203">
        <v>2.92</v>
      </c>
      <c r="AC34" s="203"/>
      <c r="AD34" s="203"/>
      <c r="AE34" s="203"/>
      <c r="AF34" s="203"/>
      <c r="AG34" s="203"/>
      <c r="AH34" s="203"/>
      <c r="AI34" s="203"/>
      <c r="AJ34" s="203"/>
      <c r="AK34" s="202" t="s">
        <v>315</v>
      </c>
      <c r="AL34" s="202"/>
      <c r="AM34" s="204">
        <v>2778.27</v>
      </c>
      <c r="AN34" s="204"/>
      <c r="AO34" s="204"/>
      <c r="AP34" s="204"/>
      <c r="AQ34" s="204"/>
      <c r="AR34" s="204"/>
      <c r="AS34" s="47" t="s">
        <v>316</v>
      </c>
      <c r="AT34" s="47"/>
      <c r="AU34" s="205">
        <f t="shared" si="4"/>
        <v>337987.88084160001</v>
      </c>
      <c r="AV34" s="205"/>
      <c r="AW34" s="205"/>
      <c r="AX34" s="205"/>
      <c r="AY34" s="205"/>
      <c r="AZ34" s="205"/>
      <c r="BA34" s="205"/>
      <c r="BB34" s="205"/>
      <c r="BC34" s="205"/>
      <c r="BD34" s="205"/>
      <c r="BE34" s="206"/>
      <c r="BF34" s="47"/>
      <c r="BG34" s="51"/>
      <c r="CJ34" s="5" t="s">
        <v>69</v>
      </c>
      <c r="CK34" s="6" t="s">
        <v>70</v>
      </c>
      <c r="CL34" s="8">
        <v>13.47</v>
      </c>
      <c r="CM34" s="4">
        <f t="shared" si="0"/>
        <v>193240.62</v>
      </c>
    </row>
    <row r="35" spans="3:91" x14ac:dyDescent="0.25">
      <c r="C35" s="46"/>
      <c r="D35" s="47"/>
      <c r="E35" s="200" t="s">
        <v>8</v>
      </c>
      <c r="F35" s="201"/>
      <c r="G35" s="201"/>
      <c r="H35" s="201"/>
      <c r="I35" s="201"/>
      <c r="J35" s="201"/>
      <c r="K35" s="202" t="str">
        <f t="shared" si="5"/>
        <v>FIMBIL EAS 40 NEW</v>
      </c>
      <c r="L35" s="202"/>
      <c r="M35" s="202"/>
      <c r="N35" s="202"/>
      <c r="O35" s="202"/>
      <c r="P35" s="202"/>
      <c r="Q35" s="202"/>
      <c r="R35" s="202"/>
      <c r="S35" s="202"/>
      <c r="T35" s="202"/>
      <c r="U35" s="202"/>
      <c r="V35" s="202"/>
      <c r="W35" s="202"/>
      <c r="X35" s="202"/>
      <c r="Y35" s="136"/>
      <c r="Z35" s="136"/>
      <c r="AA35" s="136"/>
      <c r="AB35" s="203">
        <v>4</v>
      </c>
      <c r="AC35" s="203"/>
      <c r="AD35" s="203"/>
      <c r="AE35" s="203"/>
      <c r="AF35" s="203"/>
      <c r="AG35" s="203"/>
      <c r="AH35" s="203"/>
      <c r="AI35" s="203"/>
      <c r="AJ35" s="203"/>
      <c r="AK35" s="202" t="s">
        <v>315</v>
      </c>
      <c r="AL35" s="202"/>
      <c r="AM35" s="204">
        <v>3805.85</v>
      </c>
      <c r="AN35" s="204"/>
      <c r="AO35" s="204"/>
      <c r="AP35" s="204"/>
      <c r="AQ35" s="204"/>
      <c r="AR35" s="204"/>
      <c r="AS35" s="47" t="s">
        <v>316</v>
      </c>
      <c r="AT35" s="47"/>
      <c r="AU35" s="205">
        <f t="shared" si="4"/>
        <v>78507.606618999998</v>
      </c>
      <c r="AV35" s="205"/>
      <c r="AW35" s="205"/>
      <c r="AX35" s="205"/>
      <c r="AY35" s="205"/>
      <c r="AZ35" s="205"/>
      <c r="BA35" s="205"/>
      <c r="BB35" s="205"/>
      <c r="BC35" s="205"/>
      <c r="BD35" s="205"/>
      <c r="BE35" s="206"/>
      <c r="BF35" s="47"/>
      <c r="BG35" s="51"/>
      <c r="CJ35" s="10" t="s">
        <v>71</v>
      </c>
      <c r="CK35" s="6" t="s">
        <v>72</v>
      </c>
      <c r="CL35" s="7">
        <v>6.66</v>
      </c>
      <c r="CM35" s="4">
        <f t="shared" si="0"/>
        <v>95544.36</v>
      </c>
    </row>
    <row r="36" spans="3:91" x14ac:dyDescent="0.25">
      <c r="C36" s="46"/>
      <c r="D36" s="47"/>
      <c r="E36" s="200" t="s">
        <v>183</v>
      </c>
      <c r="F36" s="201"/>
      <c r="G36" s="201"/>
      <c r="H36" s="201"/>
      <c r="I36" s="201"/>
      <c r="J36" s="201"/>
      <c r="K36" s="202" t="str">
        <f t="shared" si="5"/>
        <v>CAUSTIC SODA LIQ</v>
      </c>
      <c r="L36" s="202"/>
      <c r="M36" s="202"/>
      <c r="N36" s="202"/>
      <c r="O36" s="202"/>
      <c r="P36" s="202"/>
      <c r="Q36" s="202"/>
      <c r="R36" s="202"/>
      <c r="S36" s="202"/>
      <c r="T36" s="202"/>
      <c r="U36" s="202"/>
      <c r="V36" s="202"/>
      <c r="W36" s="202"/>
      <c r="X36" s="202"/>
      <c r="Y36" s="136"/>
      <c r="Z36" s="136"/>
      <c r="AA36" s="136"/>
      <c r="AB36" s="203">
        <v>6</v>
      </c>
      <c r="AC36" s="203"/>
      <c r="AD36" s="203"/>
      <c r="AE36" s="203"/>
      <c r="AF36" s="203"/>
      <c r="AG36" s="203"/>
      <c r="AH36" s="203"/>
      <c r="AI36" s="203"/>
      <c r="AJ36" s="203"/>
      <c r="AK36" s="202" t="s">
        <v>315</v>
      </c>
      <c r="AL36" s="202"/>
      <c r="AM36" s="204">
        <v>5708.78</v>
      </c>
      <c r="AN36" s="204"/>
      <c r="AO36" s="204"/>
      <c r="AP36" s="204"/>
      <c r="AQ36" s="204"/>
      <c r="AR36" s="204"/>
      <c r="AS36" s="47" t="s">
        <v>316</v>
      </c>
      <c r="AT36" s="47"/>
      <c r="AU36" s="205">
        <f t="shared" si="4"/>
        <v>48792.942659999993</v>
      </c>
      <c r="AV36" s="205"/>
      <c r="AW36" s="205"/>
      <c r="AX36" s="205"/>
      <c r="AY36" s="205"/>
      <c r="AZ36" s="205"/>
      <c r="BA36" s="205"/>
      <c r="BB36" s="205"/>
      <c r="BC36" s="205"/>
      <c r="BD36" s="205"/>
      <c r="BE36" s="206"/>
      <c r="BF36" s="47"/>
      <c r="BG36" s="51"/>
      <c r="CJ36" s="10" t="s">
        <v>73</v>
      </c>
      <c r="CK36" s="6" t="s">
        <v>74</v>
      </c>
      <c r="CL36" s="7">
        <v>10.055604349644501</v>
      </c>
      <c r="CM36" s="4">
        <f t="shared" si="0"/>
        <v>144257.70000000001</v>
      </c>
    </row>
    <row r="37" spans="3:91" x14ac:dyDescent="0.25">
      <c r="C37" s="46"/>
      <c r="D37" s="47"/>
      <c r="E37" s="223" t="s">
        <v>10</v>
      </c>
      <c r="F37" s="224"/>
      <c r="G37" s="224"/>
      <c r="H37" s="224"/>
      <c r="I37" s="224"/>
      <c r="J37" s="224"/>
      <c r="K37" s="225" t="str">
        <f t="shared" si="5"/>
        <v>SODA ASH</v>
      </c>
      <c r="L37" s="225"/>
      <c r="M37" s="225"/>
      <c r="N37" s="225"/>
      <c r="O37" s="225"/>
      <c r="P37" s="225"/>
      <c r="Q37" s="225"/>
      <c r="R37" s="225"/>
      <c r="S37" s="225"/>
      <c r="T37" s="225"/>
      <c r="U37" s="225"/>
      <c r="V37" s="225"/>
      <c r="W37" s="225"/>
      <c r="X37" s="225"/>
      <c r="Y37" s="138"/>
      <c r="Z37" s="138"/>
      <c r="AA37" s="138"/>
      <c r="AB37" s="226">
        <v>20</v>
      </c>
      <c r="AC37" s="226"/>
      <c r="AD37" s="226"/>
      <c r="AE37" s="226"/>
      <c r="AF37" s="226"/>
      <c r="AG37" s="226"/>
      <c r="AH37" s="226"/>
      <c r="AI37" s="226"/>
      <c r="AJ37" s="226"/>
      <c r="AK37" s="225" t="s">
        <v>315</v>
      </c>
      <c r="AL37" s="225"/>
      <c r="AM37" s="227">
        <v>19029.25</v>
      </c>
      <c r="AN37" s="227"/>
      <c r="AO37" s="227"/>
      <c r="AP37" s="227"/>
      <c r="AQ37" s="227"/>
      <c r="AR37" s="227"/>
      <c r="AS37" s="54" t="s">
        <v>316</v>
      </c>
      <c r="AT37" s="54"/>
      <c r="AU37" s="228">
        <f t="shared" si="4"/>
        <v>168979.74</v>
      </c>
      <c r="AV37" s="228"/>
      <c r="AW37" s="228"/>
      <c r="AX37" s="228"/>
      <c r="AY37" s="228"/>
      <c r="AZ37" s="228"/>
      <c r="BA37" s="228"/>
      <c r="BB37" s="228"/>
      <c r="BC37" s="228"/>
      <c r="BD37" s="228"/>
      <c r="BE37" s="229"/>
      <c r="BF37" s="47"/>
      <c r="BG37" s="51"/>
      <c r="CJ37" s="10" t="s">
        <v>75</v>
      </c>
      <c r="CK37" s="11" t="s">
        <v>76</v>
      </c>
      <c r="CL37" s="7">
        <v>8.91</v>
      </c>
      <c r="CM37" s="4">
        <f t="shared" si="0"/>
        <v>127822.86</v>
      </c>
    </row>
    <row r="38" spans="3:91" x14ac:dyDescent="0.25">
      <c r="C38" s="46"/>
      <c r="D38" s="47"/>
      <c r="E38" s="137"/>
      <c r="F38" s="137"/>
      <c r="G38" s="137"/>
      <c r="H38" s="137"/>
      <c r="I38" s="137"/>
      <c r="J38" s="137"/>
      <c r="K38" s="136"/>
      <c r="L38" s="136"/>
      <c r="M38" s="136"/>
      <c r="N38" s="136"/>
      <c r="O38" s="136"/>
      <c r="P38" s="136"/>
      <c r="Q38" s="136"/>
      <c r="R38" s="136"/>
      <c r="S38" s="136"/>
      <c r="T38" s="136"/>
      <c r="U38" s="136"/>
      <c r="V38" s="136"/>
      <c r="W38" s="136"/>
      <c r="X38" s="136"/>
      <c r="Y38" s="136"/>
      <c r="Z38" s="136"/>
      <c r="AA38" s="136"/>
      <c r="AB38" s="57"/>
      <c r="AC38" s="57"/>
      <c r="AD38" s="57"/>
      <c r="AE38" s="57"/>
      <c r="AF38" s="57"/>
      <c r="AG38" s="57"/>
      <c r="AH38" s="57"/>
      <c r="AI38" s="57"/>
      <c r="AJ38" s="57"/>
      <c r="AK38" s="136"/>
      <c r="AL38" s="136"/>
      <c r="AM38" s="137"/>
      <c r="AN38" s="137"/>
      <c r="AO38" s="137"/>
      <c r="AP38" s="137"/>
      <c r="AQ38" s="137"/>
      <c r="AR38" s="137"/>
      <c r="AS38" s="47"/>
      <c r="AT38" s="47"/>
      <c r="AU38" s="58"/>
      <c r="AV38" s="58"/>
      <c r="AW38" s="58"/>
      <c r="AX38" s="58"/>
      <c r="AY38" s="58"/>
      <c r="AZ38" s="58"/>
      <c r="BA38" s="58"/>
      <c r="BB38" s="58"/>
      <c r="BC38" s="58"/>
      <c r="BD38" s="58"/>
      <c r="BE38" s="58"/>
      <c r="BF38" s="47"/>
      <c r="BG38" s="51"/>
      <c r="CJ38" s="10" t="s">
        <v>77</v>
      </c>
      <c r="CK38" s="11" t="s">
        <v>78</v>
      </c>
      <c r="CL38" s="8">
        <v>10.63</v>
      </c>
      <c r="CM38" s="4">
        <f t="shared" si="0"/>
        <v>152497.98000000001</v>
      </c>
    </row>
    <row r="39" spans="3:91" x14ac:dyDescent="0.25">
      <c r="C39" s="46"/>
      <c r="D39" s="47"/>
      <c r="E39" s="137"/>
      <c r="F39" s="137"/>
      <c r="G39" s="137"/>
      <c r="H39" s="137"/>
      <c r="I39" s="137"/>
      <c r="J39" s="137"/>
      <c r="K39" s="136"/>
      <c r="L39" s="136"/>
      <c r="M39" s="136"/>
      <c r="N39" s="136"/>
      <c r="O39" s="136"/>
      <c r="P39" s="136"/>
      <c r="Q39" s="136"/>
      <c r="R39" s="136"/>
      <c r="S39" s="136"/>
      <c r="T39" s="136"/>
      <c r="U39" s="136"/>
      <c r="V39" s="136"/>
      <c r="W39" s="136"/>
      <c r="X39" s="136"/>
      <c r="Y39" s="136"/>
      <c r="Z39" s="136"/>
      <c r="AA39" s="136"/>
      <c r="AB39" s="57"/>
      <c r="AC39" s="57"/>
      <c r="AD39" s="57"/>
      <c r="AE39" s="57"/>
      <c r="AF39" s="57"/>
      <c r="AG39" s="57"/>
      <c r="AH39" s="57"/>
      <c r="AI39" s="57"/>
      <c r="AJ39" s="57"/>
      <c r="AK39" s="136"/>
      <c r="AL39" s="136"/>
      <c r="AM39" s="137"/>
      <c r="AN39" s="137"/>
      <c r="AO39" s="137"/>
      <c r="AP39" s="59"/>
      <c r="AQ39" s="230" t="s">
        <v>318</v>
      </c>
      <c r="AR39" s="230"/>
      <c r="AS39" s="230"/>
      <c r="AT39" s="230"/>
      <c r="AU39" s="58" t="s">
        <v>11</v>
      </c>
      <c r="AV39" s="205">
        <f>SUM(AU32:BE37)</f>
        <v>665090.2885888</v>
      </c>
      <c r="AW39" s="205"/>
      <c r="AX39" s="205"/>
      <c r="AY39" s="205"/>
      <c r="AZ39" s="205"/>
      <c r="BA39" s="205"/>
      <c r="BB39" s="205"/>
      <c r="BC39" s="205"/>
      <c r="BD39" s="205"/>
      <c r="BE39" s="205"/>
      <c r="BF39" s="47"/>
      <c r="BG39" s="51"/>
      <c r="CJ39" s="10" t="s">
        <v>79</v>
      </c>
      <c r="CK39" s="11" t="s">
        <v>80</v>
      </c>
      <c r="CL39" s="8">
        <v>19.899999999999999</v>
      </c>
      <c r="CM39" s="4">
        <f t="shared" si="0"/>
        <v>285485.39999999997</v>
      </c>
    </row>
    <row r="40" spans="3:91" x14ac:dyDescent="0.25">
      <c r="C40" s="46"/>
      <c r="D40" s="47"/>
      <c r="E40" s="137"/>
      <c r="F40" s="137"/>
      <c r="G40" s="137"/>
      <c r="H40" s="137"/>
      <c r="I40" s="137"/>
      <c r="J40" s="137"/>
      <c r="K40" s="136"/>
      <c r="L40" s="136"/>
      <c r="M40" s="136"/>
      <c r="N40" s="136"/>
      <c r="O40" s="136"/>
      <c r="P40" s="136"/>
      <c r="Q40" s="136"/>
      <c r="R40" s="136"/>
      <c r="S40" s="136"/>
      <c r="T40" s="136"/>
      <c r="U40" s="136"/>
      <c r="V40" s="136"/>
      <c r="W40" s="136"/>
      <c r="X40" s="136"/>
      <c r="Y40" s="136"/>
      <c r="Z40" s="136"/>
      <c r="AA40" s="136"/>
      <c r="AB40" s="57"/>
      <c r="AC40" s="57"/>
      <c r="AD40" s="57"/>
      <c r="AE40" s="57"/>
      <c r="AF40" s="57"/>
      <c r="AG40" s="57"/>
      <c r="AH40" s="57"/>
      <c r="AI40" s="57"/>
      <c r="AJ40" s="57"/>
      <c r="AK40" s="136"/>
      <c r="AL40" s="136"/>
      <c r="AM40" s="137"/>
      <c r="AN40" s="137"/>
      <c r="AO40" s="137"/>
      <c r="AP40" s="59"/>
      <c r="AQ40" s="202" t="s">
        <v>317</v>
      </c>
      <c r="AR40" s="202"/>
      <c r="AS40" s="202"/>
      <c r="AT40" s="202"/>
      <c r="AU40" s="58" t="s">
        <v>11</v>
      </c>
      <c r="AV40" s="205">
        <f>AV39/AV26</f>
        <v>126.68386449310476</v>
      </c>
      <c r="AW40" s="205"/>
      <c r="AX40" s="205"/>
      <c r="AY40" s="205"/>
      <c r="AZ40" s="205"/>
      <c r="BA40" s="205"/>
      <c r="BB40" s="205"/>
      <c r="BC40" s="205"/>
      <c r="BD40" s="205"/>
      <c r="BE40" s="205"/>
      <c r="BF40" s="47"/>
      <c r="BG40" s="51"/>
      <c r="CJ40" s="10" t="s">
        <v>81</v>
      </c>
      <c r="CK40" s="11" t="s">
        <v>82</v>
      </c>
      <c r="CL40" s="8">
        <v>13.35</v>
      </c>
      <c r="CM40" s="4">
        <f t="shared" si="0"/>
        <v>191519.1</v>
      </c>
    </row>
    <row r="41" spans="3:91" x14ac:dyDescent="0.25">
      <c r="C41" s="46"/>
      <c r="D41" s="47"/>
      <c r="E41" s="137"/>
      <c r="F41" s="137"/>
      <c r="G41" s="137"/>
      <c r="H41" s="137"/>
      <c r="I41" s="137"/>
      <c r="J41" s="137"/>
      <c r="K41" s="136"/>
      <c r="L41" s="136"/>
      <c r="M41" s="136"/>
      <c r="N41" s="136"/>
      <c r="O41" s="136"/>
      <c r="P41" s="136"/>
      <c r="Q41" s="136"/>
      <c r="R41" s="136"/>
      <c r="S41" s="136"/>
      <c r="T41" s="136"/>
      <c r="U41" s="136"/>
      <c r="V41" s="136"/>
      <c r="W41" s="136"/>
      <c r="X41" s="136"/>
      <c r="Y41" s="136"/>
      <c r="Z41" s="136"/>
      <c r="AA41" s="136"/>
      <c r="AB41" s="57"/>
      <c r="AC41" s="57"/>
      <c r="AD41" s="57"/>
      <c r="AE41" s="57"/>
      <c r="AF41" s="57"/>
      <c r="AG41" s="57"/>
      <c r="AH41" s="57"/>
      <c r="AI41" s="57"/>
      <c r="AJ41" s="57"/>
      <c r="AK41" s="136"/>
      <c r="AL41" s="136"/>
      <c r="AM41" s="137"/>
      <c r="AN41" s="137"/>
      <c r="AO41" s="137"/>
      <c r="AP41" s="137"/>
      <c r="AQ41" s="137"/>
      <c r="AR41" s="137"/>
      <c r="AS41" s="47"/>
      <c r="AT41" s="47"/>
      <c r="AU41" s="47"/>
      <c r="AV41" s="137"/>
      <c r="AW41" s="137"/>
      <c r="AX41" s="137"/>
      <c r="AY41" s="137"/>
      <c r="AZ41" s="137"/>
      <c r="BA41" s="137"/>
      <c r="BB41" s="137"/>
      <c r="BC41" s="137"/>
      <c r="BD41" s="137"/>
      <c r="BE41" s="137"/>
      <c r="BF41" s="47"/>
      <c r="BG41" s="51"/>
      <c r="CJ41" s="10" t="s">
        <v>83</v>
      </c>
      <c r="CK41" s="11" t="s">
        <v>84</v>
      </c>
      <c r="CL41" s="8">
        <v>12.75</v>
      </c>
      <c r="CM41" s="4">
        <f t="shared" si="0"/>
        <v>182911.5</v>
      </c>
    </row>
    <row r="42" spans="3:91" x14ac:dyDescent="0.25">
      <c r="C42" s="46"/>
      <c r="D42" s="47"/>
      <c r="E42" s="137"/>
      <c r="F42" s="137"/>
      <c r="G42" s="137"/>
      <c r="H42" s="137"/>
      <c r="I42" s="137"/>
      <c r="J42" s="137"/>
      <c r="K42" s="136"/>
      <c r="L42" s="136"/>
      <c r="M42" s="136"/>
      <c r="N42" s="136"/>
      <c r="O42" s="136"/>
      <c r="P42" s="136"/>
      <c r="Q42" s="136"/>
      <c r="R42" s="136"/>
      <c r="S42" s="136"/>
      <c r="T42" s="136"/>
      <c r="U42" s="136"/>
      <c r="V42" s="136"/>
      <c r="W42" s="136"/>
      <c r="X42" s="136"/>
      <c r="Y42" s="136"/>
      <c r="Z42" s="136"/>
      <c r="AA42" s="136"/>
      <c r="AB42" s="57"/>
      <c r="AC42" s="57"/>
      <c r="AD42" s="57"/>
      <c r="AE42" s="57"/>
      <c r="AF42" s="57"/>
      <c r="AG42" s="57"/>
      <c r="AH42" s="57"/>
      <c r="AI42" s="57"/>
      <c r="AJ42" s="57"/>
      <c r="AK42" s="136"/>
      <c r="AL42" s="136"/>
      <c r="AM42" s="137"/>
      <c r="AN42" s="137"/>
      <c r="AO42" s="137"/>
      <c r="AP42" s="137"/>
      <c r="AQ42" s="137"/>
      <c r="AR42" s="137"/>
      <c r="AS42" s="47"/>
      <c r="AT42" s="47"/>
      <c r="AU42" s="47"/>
      <c r="AV42" s="137"/>
      <c r="AW42" s="137"/>
      <c r="AX42" s="137"/>
      <c r="AY42" s="137"/>
      <c r="AZ42" s="137"/>
      <c r="BA42" s="137"/>
      <c r="BB42" s="137"/>
      <c r="BC42" s="137"/>
      <c r="BD42" s="137"/>
      <c r="BE42" s="137"/>
      <c r="BF42" s="47"/>
      <c r="BG42" s="51"/>
      <c r="CJ42" s="10" t="s">
        <v>85</v>
      </c>
      <c r="CK42" s="11" t="s">
        <v>86</v>
      </c>
      <c r="CL42" s="8">
        <v>28.05</v>
      </c>
      <c r="CM42" s="4">
        <f t="shared" si="0"/>
        <v>402405.3</v>
      </c>
    </row>
    <row r="43" spans="3:91" ht="17.25" thickBot="1" x14ac:dyDescent="0.3">
      <c r="C43" s="60"/>
      <c r="D43" s="61"/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1"/>
      <c r="BA43" s="61"/>
      <c r="BB43" s="61"/>
      <c r="BC43" s="61"/>
      <c r="BD43" s="61"/>
      <c r="BE43" s="61"/>
      <c r="BF43" s="61"/>
      <c r="BG43" s="62"/>
      <c r="CJ43" s="10" t="s">
        <v>87</v>
      </c>
      <c r="CK43" s="11" t="s">
        <v>88</v>
      </c>
      <c r="CL43" s="8">
        <v>27.2</v>
      </c>
      <c r="CM43" s="4">
        <f t="shared" si="0"/>
        <v>390211.2</v>
      </c>
    </row>
    <row r="44" spans="3:91" x14ac:dyDescent="0.25">
      <c r="C44" s="47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7"/>
      <c r="AH44" s="47"/>
      <c r="AI44" s="47"/>
      <c r="AJ44" s="47"/>
      <c r="AK44" s="47"/>
      <c r="AL44" s="47"/>
      <c r="AM44" s="47"/>
      <c r="AN44" s="47"/>
      <c r="AO44" s="47"/>
      <c r="AP44" s="47"/>
      <c r="AQ44" s="47"/>
      <c r="AR44" s="47"/>
      <c r="AS44" s="47"/>
      <c r="AT44" s="47"/>
      <c r="AU44" s="47"/>
      <c r="AV44" s="47"/>
      <c r="AW44" s="47"/>
      <c r="AX44" s="47"/>
      <c r="AY44" s="47"/>
      <c r="AZ44" s="47"/>
      <c r="BA44" s="47"/>
      <c r="BB44" s="47"/>
      <c r="BC44" s="47"/>
      <c r="BD44" s="47"/>
      <c r="BE44" s="47"/>
      <c r="BF44" s="47"/>
      <c r="BG44" s="47"/>
      <c r="CJ44" s="10" t="s">
        <v>89</v>
      </c>
      <c r="CK44" s="11" t="s">
        <v>90</v>
      </c>
      <c r="CL44" s="8">
        <v>21.194841070681722</v>
      </c>
      <c r="CM44" s="4">
        <f t="shared" si="0"/>
        <v>304061.19</v>
      </c>
    </row>
    <row r="45" spans="3:91" ht="17.25" thickBot="1" x14ac:dyDescent="0.3"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  <c r="AU45" s="47"/>
      <c r="AV45" s="47"/>
      <c r="AW45" s="47"/>
      <c r="AX45" s="47"/>
      <c r="AY45" s="47"/>
      <c r="AZ45" s="47"/>
      <c r="BA45" s="47"/>
      <c r="BB45" s="47"/>
      <c r="BC45" s="47"/>
      <c r="BD45" s="47"/>
      <c r="BE45" s="47"/>
      <c r="BF45" s="47"/>
      <c r="BG45" s="47"/>
      <c r="CJ45" s="10" t="s">
        <v>91</v>
      </c>
      <c r="CK45" s="11" t="s">
        <v>92</v>
      </c>
      <c r="CL45" s="7">
        <v>29.388728565453786</v>
      </c>
      <c r="CM45" s="4">
        <f t="shared" si="0"/>
        <v>421610.7</v>
      </c>
    </row>
    <row r="46" spans="3:91" x14ac:dyDescent="0.25">
      <c r="C46" s="43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  <c r="AJ46" s="44"/>
      <c r="AK46" s="44"/>
      <c r="AL46" s="44"/>
      <c r="AM46" s="44"/>
      <c r="AN46" s="44"/>
      <c r="AO46" s="44"/>
      <c r="AP46" s="44"/>
      <c r="AQ46" s="44"/>
      <c r="AR46" s="44"/>
      <c r="AS46" s="44"/>
      <c r="AT46" s="44"/>
      <c r="AU46" s="44"/>
      <c r="AV46" s="44"/>
      <c r="AW46" s="44"/>
      <c r="AX46" s="44"/>
      <c r="AY46" s="44"/>
      <c r="AZ46" s="44"/>
      <c r="BA46" s="44"/>
      <c r="BB46" s="44"/>
      <c r="BC46" s="44"/>
      <c r="BD46" s="44"/>
      <c r="BE46" s="44"/>
      <c r="BF46" s="44"/>
      <c r="BG46" s="45"/>
      <c r="CJ46" s="10"/>
      <c r="CK46" s="11"/>
      <c r="CL46" s="7"/>
      <c r="CM46" s="4"/>
    </row>
    <row r="47" spans="3:91" x14ac:dyDescent="0.25">
      <c r="C47" s="46"/>
      <c r="D47" s="47"/>
      <c r="E47" s="196" t="s">
        <v>0</v>
      </c>
      <c r="F47" s="196"/>
      <c r="G47" s="196"/>
      <c r="H47" s="196"/>
      <c r="I47" s="196"/>
      <c r="J47" s="142" t="s">
        <v>11</v>
      </c>
      <c r="K47" s="196" t="s">
        <v>328</v>
      </c>
      <c r="L47" s="196"/>
      <c r="M47" s="196"/>
      <c r="N47" s="196"/>
      <c r="O47" s="196"/>
      <c r="P47" s="196"/>
      <c r="Q47" s="196"/>
      <c r="R47" s="196"/>
      <c r="S47" s="196"/>
      <c r="T47" s="196"/>
      <c r="U47" s="196"/>
      <c r="V47" s="142"/>
      <c r="W47" s="142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142"/>
      <c r="AI47" s="50"/>
      <c r="AJ47" s="50"/>
      <c r="AK47" s="50"/>
      <c r="AL47" s="50"/>
      <c r="AM47" s="196" t="s">
        <v>3</v>
      </c>
      <c r="AN47" s="196"/>
      <c r="AO47" s="196"/>
      <c r="AP47" s="196"/>
      <c r="AQ47" s="196"/>
      <c r="AR47" s="196"/>
      <c r="AS47" s="196"/>
      <c r="AT47" s="196"/>
      <c r="AU47" s="142" t="s">
        <v>11</v>
      </c>
      <c r="AV47" s="197">
        <v>389.59</v>
      </c>
      <c r="AW47" s="197"/>
      <c r="AX47" s="197"/>
      <c r="AY47" s="197"/>
      <c r="AZ47" s="142" t="s">
        <v>319</v>
      </c>
      <c r="BA47" s="142"/>
      <c r="BB47" s="142"/>
      <c r="BC47" s="142"/>
      <c r="BD47" s="142"/>
      <c r="BE47" s="142"/>
      <c r="BF47" s="47"/>
      <c r="BG47" s="51"/>
      <c r="CJ47" s="10" t="s">
        <v>93</v>
      </c>
      <c r="CK47" s="11" t="s">
        <v>94</v>
      </c>
      <c r="CL47" s="8">
        <v>10.32</v>
      </c>
      <c r="CM47" s="4">
        <f t="shared" si="0"/>
        <v>148050.72</v>
      </c>
    </row>
    <row r="48" spans="3:91" x14ac:dyDescent="0.25">
      <c r="C48" s="46"/>
      <c r="D48" s="47"/>
      <c r="E48" s="196" t="s">
        <v>322</v>
      </c>
      <c r="F48" s="196"/>
      <c r="G48" s="196"/>
      <c r="H48" s="196"/>
      <c r="I48" s="196"/>
      <c r="J48" s="142" t="s">
        <v>11</v>
      </c>
      <c r="K48" s="196" t="s">
        <v>631</v>
      </c>
      <c r="L48" s="196"/>
      <c r="M48" s="196"/>
      <c r="N48" s="196"/>
      <c r="O48" s="196"/>
      <c r="P48" s="196"/>
      <c r="Q48" s="196"/>
      <c r="R48" s="196"/>
      <c r="S48" s="196"/>
      <c r="T48" s="196"/>
      <c r="U48" s="196"/>
      <c r="V48" s="196"/>
      <c r="W48" s="142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142"/>
      <c r="AI48" s="50"/>
      <c r="AJ48" s="50"/>
      <c r="AK48" s="50"/>
      <c r="AL48" s="50"/>
      <c r="AM48" s="196" t="s">
        <v>4</v>
      </c>
      <c r="AN48" s="196"/>
      <c r="AO48" s="196"/>
      <c r="AP48" s="196"/>
      <c r="AQ48" s="196"/>
      <c r="AR48" s="196"/>
      <c r="AS48" s="196"/>
      <c r="AT48" s="196"/>
      <c r="AU48" s="142" t="s">
        <v>11</v>
      </c>
      <c r="AV48" s="196">
        <v>2100</v>
      </c>
      <c r="AW48" s="196"/>
      <c r="AX48" s="196"/>
      <c r="AY48" s="196"/>
      <c r="AZ48" s="142" t="s">
        <v>320</v>
      </c>
      <c r="BA48" s="142"/>
      <c r="BB48" s="142"/>
      <c r="BC48" s="142"/>
      <c r="BD48" s="142"/>
      <c r="BE48" s="142"/>
      <c r="BF48" s="47"/>
      <c r="BG48" s="51"/>
      <c r="CJ48" s="10" t="s">
        <v>95</v>
      </c>
      <c r="CK48" s="11" t="s">
        <v>96</v>
      </c>
      <c r="CL48" s="8">
        <v>8.36</v>
      </c>
      <c r="CM48" s="4">
        <f t="shared" si="0"/>
        <v>119932.56</v>
      </c>
    </row>
    <row r="49" spans="3:91" x14ac:dyDescent="0.25">
      <c r="C49" s="46"/>
      <c r="D49" s="47"/>
      <c r="E49" s="196" t="s">
        <v>1</v>
      </c>
      <c r="F49" s="196"/>
      <c r="G49" s="196"/>
      <c r="H49" s="196"/>
      <c r="I49" s="196"/>
      <c r="J49" s="142" t="s">
        <v>11</v>
      </c>
      <c r="K49" s="196" t="s">
        <v>629</v>
      </c>
      <c r="L49" s="196"/>
      <c r="M49" s="196"/>
      <c r="N49" s="196"/>
      <c r="O49" s="196"/>
      <c r="P49" s="196"/>
      <c r="Q49" s="196"/>
      <c r="R49" s="196"/>
      <c r="S49" s="196"/>
      <c r="T49" s="196"/>
      <c r="U49" s="196"/>
      <c r="V49" s="142"/>
      <c r="W49" s="142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142"/>
      <c r="AI49" s="50"/>
      <c r="AJ49" s="50"/>
      <c r="AK49" s="50"/>
      <c r="AL49" s="50"/>
      <c r="AM49" s="196"/>
      <c r="AN49" s="196"/>
      <c r="AO49" s="196"/>
      <c r="AP49" s="196"/>
      <c r="AQ49" s="196"/>
      <c r="AR49" s="196"/>
      <c r="AS49" s="196"/>
      <c r="AT49" s="196"/>
      <c r="AU49" s="142"/>
      <c r="AV49" s="198"/>
      <c r="AW49" s="198"/>
      <c r="AX49" s="198"/>
      <c r="AY49" s="198"/>
      <c r="AZ49" s="142"/>
      <c r="BA49" s="142"/>
      <c r="BB49" s="142"/>
      <c r="BC49" s="142"/>
      <c r="BD49" s="142"/>
      <c r="BE49" s="142"/>
      <c r="BF49" s="47"/>
      <c r="BG49" s="51"/>
      <c r="CJ49" s="10" t="s">
        <v>97</v>
      </c>
      <c r="CK49" s="11" t="s">
        <v>98</v>
      </c>
      <c r="CL49" s="8">
        <v>7.56</v>
      </c>
      <c r="CM49" s="4">
        <f t="shared" si="0"/>
        <v>108455.76</v>
      </c>
    </row>
    <row r="50" spans="3:91" x14ac:dyDescent="0.25">
      <c r="C50" s="46"/>
      <c r="D50" s="47"/>
      <c r="E50" s="196" t="s">
        <v>2</v>
      </c>
      <c r="F50" s="196"/>
      <c r="G50" s="196"/>
      <c r="H50" s="196"/>
      <c r="I50" s="196"/>
      <c r="J50" s="142" t="s">
        <v>11</v>
      </c>
      <c r="K50" s="196" t="s">
        <v>337</v>
      </c>
      <c r="L50" s="196"/>
      <c r="M50" s="196"/>
      <c r="N50" s="196"/>
      <c r="O50" s="196"/>
      <c r="P50" s="196"/>
      <c r="Q50" s="196"/>
      <c r="R50" s="196"/>
      <c r="S50" s="196"/>
      <c r="T50" s="196"/>
      <c r="U50" s="196"/>
      <c r="V50" s="142"/>
      <c r="W50" s="142"/>
      <c r="X50" s="142"/>
      <c r="Y50" s="142"/>
      <c r="Z50" s="142"/>
      <c r="AA50" s="142"/>
      <c r="AB50" s="142"/>
      <c r="AC50" s="142"/>
      <c r="AD50" s="142"/>
      <c r="AE50" s="142"/>
      <c r="AF50" s="142"/>
      <c r="AG50" s="142"/>
      <c r="AH50" s="142"/>
      <c r="AI50" s="142"/>
      <c r="AJ50" s="142"/>
      <c r="AK50" s="142"/>
      <c r="AL50" s="142"/>
      <c r="AM50" s="196"/>
      <c r="AN50" s="196"/>
      <c r="AO50" s="196"/>
      <c r="AP50" s="196"/>
      <c r="AQ50" s="196"/>
      <c r="AR50" s="196"/>
      <c r="AS50" s="196"/>
      <c r="AT50" s="196"/>
      <c r="AU50" s="142"/>
      <c r="AV50" s="142"/>
      <c r="AW50" s="142"/>
      <c r="AX50" s="142"/>
      <c r="AY50" s="142"/>
      <c r="AZ50" s="142"/>
      <c r="BA50" s="142"/>
      <c r="BB50" s="142"/>
      <c r="BC50" s="142"/>
      <c r="BD50" s="142"/>
      <c r="BE50" s="142"/>
      <c r="BF50" s="47"/>
      <c r="BG50" s="51"/>
      <c r="CJ50" s="10" t="s">
        <v>99</v>
      </c>
      <c r="CK50" s="11" t="s">
        <v>100</v>
      </c>
      <c r="CL50" s="7">
        <v>7.185372229192807</v>
      </c>
      <c r="CM50" s="4">
        <f t="shared" si="0"/>
        <v>103081.35</v>
      </c>
    </row>
    <row r="51" spans="3:91" x14ac:dyDescent="0.25">
      <c r="C51" s="46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  <c r="AA51" s="47"/>
      <c r="AB51" s="47"/>
      <c r="AC51" s="47"/>
      <c r="AD51" s="47"/>
      <c r="AE51" s="47"/>
      <c r="AF51" s="47"/>
      <c r="AG51" s="47"/>
      <c r="AH51" s="47"/>
      <c r="AI51" s="47"/>
      <c r="AJ51" s="47"/>
      <c r="AK51" s="47"/>
      <c r="AL51" s="47"/>
      <c r="AM51" s="47"/>
      <c r="AN51" s="47"/>
      <c r="AO51" s="47"/>
      <c r="AP51" s="47"/>
      <c r="AQ51" s="47"/>
      <c r="AR51" s="47"/>
      <c r="AS51" s="47"/>
      <c r="AT51" s="47"/>
      <c r="AU51" s="47"/>
      <c r="AV51" s="47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51"/>
      <c r="CJ51" s="10" t="s">
        <v>101</v>
      </c>
      <c r="CK51" s="11" t="s">
        <v>102</v>
      </c>
      <c r="CL51" s="7">
        <v>6.0066583019657047</v>
      </c>
      <c r="CM51" s="4">
        <f t="shared" si="0"/>
        <v>86171.520000000004</v>
      </c>
    </row>
    <row r="52" spans="3:91" x14ac:dyDescent="0.25">
      <c r="C52" s="46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  <c r="AA52" s="47"/>
      <c r="AB52" s="47"/>
      <c r="AC52" s="47"/>
      <c r="AD52" s="47"/>
      <c r="AE52" s="47"/>
      <c r="AF52" s="47"/>
      <c r="AG52" s="47"/>
      <c r="AH52" s="47"/>
      <c r="AI52" s="47"/>
      <c r="AJ52" s="47"/>
      <c r="AK52" s="47"/>
      <c r="AL52" s="47"/>
      <c r="AM52" s="47"/>
      <c r="AN52" s="47"/>
      <c r="AO52" s="47"/>
      <c r="AP52" s="47"/>
      <c r="AQ52" s="47"/>
      <c r="AR52" s="47"/>
      <c r="AS52" s="47"/>
      <c r="AT52" s="47"/>
      <c r="AU52" s="47"/>
      <c r="AV52" s="47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51"/>
      <c r="CJ52" s="10" t="s">
        <v>103</v>
      </c>
      <c r="CK52" s="11" t="s">
        <v>104</v>
      </c>
      <c r="CL52" s="7">
        <v>7.8263355639202565</v>
      </c>
      <c r="CM52" s="4">
        <f t="shared" si="0"/>
        <v>112276.61</v>
      </c>
    </row>
    <row r="53" spans="3:91" x14ac:dyDescent="0.25">
      <c r="C53" s="46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  <c r="AA53" s="47"/>
      <c r="AB53" s="47"/>
      <c r="AC53" s="47"/>
      <c r="AD53" s="47"/>
      <c r="AE53" s="47"/>
      <c r="AF53" s="47"/>
      <c r="AG53" s="47"/>
      <c r="AH53" s="47"/>
      <c r="AI53" s="47"/>
      <c r="AJ53" s="47"/>
      <c r="AK53" s="47"/>
      <c r="AL53" s="47"/>
      <c r="AM53" s="47"/>
      <c r="AN53" s="47"/>
      <c r="AO53" s="47"/>
      <c r="AP53" s="47"/>
      <c r="AQ53" s="47"/>
      <c r="AR53" s="47"/>
      <c r="AS53" s="47"/>
      <c r="AT53" s="47"/>
      <c r="AU53" s="47"/>
      <c r="AV53" s="47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51"/>
      <c r="CJ53" s="10" t="s">
        <v>105</v>
      </c>
      <c r="CK53" s="11" t="s">
        <v>106</v>
      </c>
      <c r="CL53" s="7">
        <v>5.4474048515265583</v>
      </c>
      <c r="CM53" s="4">
        <f t="shared" si="0"/>
        <v>78148.47</v>
      </c>
    </row>
    <row r="54" spans="3:91" x14ac:dyDescent="0.25">
      <c r="C54" s="46"/>
      <c r="D54" s="47"/>
      <c r="E54" s="208" t="s">
        <v>5</v>
      </c>
      <c r="F54" s="209"/>
      <c r="G54" s="209"/>
      <c r="H54" s="209"/>
      <c r="I54" s="209"/>
      <c r="J54" s="209"/>
      <c r="K54" s="210" t="str">
        <f t="shared" ref="K54" si="6">VLOOKUP(E54,$CJ$1:$CM$1003,2,FALSE)</f>
        <v>NOVACRON YELLOW S-3R</v>
      </c>
      <c r="L54" s="210"/>
      <c r="M54" s="210"/>
      <c r="N54" s="210"/>
      <c r="O54" s="210"/>
      <c r="P54" s="210"/>
      <c r="Q54" s="210"/>
      <c r="R54" s="210"/>
      <c r="S54" s="210"/>
      <c r="T54" s="210"/>
      <c r="U54" s="210"/>
      <c r="V54" s="210"/>
      <c r="W54" s="210"/>
      <c r="X54" s="210"/>
      <c r="Y54" s="139"/>
      <c r="Z54" s="139"/>
      <c r="AA54" s="139"/>
      <c r="AB54" s="211">
        <v>1.48</v>
      </c>
      <c r="AC54" s="211"/>
      <c r="AD54" s="211"/>
      <c r="AE54" s="211"/>
      <c r="AF54" s="211"/>
      <c r="AG54" s="211"/>
      <c r="AH54" s="211"/>
      <c r="AI54" s="211"/>
      <c r="AJ54" s="211"/>
      <c r="AK54" s="210" t="s">
        <v>315</v>
      </c>
      <c r="AL54" s="210"/>
      <c r="AM54" s="212">
        <v>576.59</v>
      </c>
      <c r="AN54" s="212"/>
      <c r="AO54" s="212"/>
      <c r="AP54" s="212"/>
      <c r="AQ54" s="212"/>
      <c r="AR54" s="212"/>
      <c r="AS54" s="52" t="s">
        <v>316</v>
      </c>
      <c r="AT54" s="52"/>
      <c r="AU54" s="213">
        <f>(AM54*VLOOKUP(E54,$CJ$1:$CM$1003,4,FALSE))/1000</f>
        <v>55999.816147799997</v>
      </c>
      <c r="AV54" s="213"/>
      <c r="AW54" s="213"/>
      <c r="AX54" s="213"/>
      <c r="AY54" s="213"/>
      <c r="AZ54" s="213"/>
      <c r="BA54" s="213"/>
      <c r="BB54" s="213"/>
      <c r="BC54" s="213"/>
      <c r="BD54" s="213"/>
      <c r="BE54" s="214"/>
      <c r="BF54" s="47"/>
      <c r="BG54" s="51"/>
      <c r="CJ54" s="10" t="s">
        <v>107</v>
      </c>
      <c r="CK54" s="11" t="s">
        <v>108</v>
      </c>
      <c r="CL54" s="7">
        <v>7.1763592639063152</v>
      </c>
      <c r="CM54" s="4">
        <f t="shared" si="0"/>
        <v>102952.05</v>
      </c>
    </row>
    <row r="55" spans="3:91" x14ac:dyDescent="0.25">
      <c r="C55" s="46"/>
      <c r="D55" s="47"/>
      <c r="E55" s="200" t="s">
        <v>30</v>
      </c>
      <c r="F55" s="201"/>
      <c r="G55" s="201"/>
      <c r="H55" s="201"/>
      <c r="I55" s="201"/>
      <c r="J55" s="201"/>
      <c r="K55" s="47" t="str">
        <f>VLOOKUP(E55,$CJ$1:$CM$1003,2,FALSE)</f>
        <v>NOVACRON RED S–2G</v>
      </c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136"/>
      <c r="Z55" s="136"/>
      <c r="AA55" s="136"/>
      <c r="AB55" s="203">
        <v>0.76</v>
      </c>
      <c r="AC55" s="203"/>
      <c r="AD55" s="203"/>
      <c r="AE55" s="203"/>
      <c r="AF55" s="203"/>
      <c r="AG55" s="203"/>
      <c r="AH55" s="203"/>
      <c r="AI55" s="203"/>
      <c r="AJ55" s="203"/>
      <c r="AK55" s="202" t="s">
        <v>315</v>
      </c>
      <c r="AL55" s="202"/>
      <c r="AM55" s="204">
        <v>296.08</v>
      </c>
      <c r="AN55" s="204"/>
      <c r="AO55" s="204"/>
      <c r="AP55" s="204"/>
      <c r="AQ55" s="204"/>
      <c r="AR55" s="204"/>
      <c r="AS55" s="47" t="s">
        <v>316</v>
      </c>
      <c r="AT55" s="47"/>
      <c r="AU55" s="205">
        <f t="shared" ref="AU55:AU59" si="7">(AM55*VLOOKUP(E55,$CJ$1:$CM$1003,4,FALSE))/1000</f>
        <v>37336.084747199988</v>
      </c>
      <c r="AV55" s="205"/>
      <c r="AW55" s="205"/>
      <c r="AX55" s="205"/>
      <c r="AY55" s="205"/>
      <c r="AZ55" s="205"/>
      <c r="BA55" s="205"/>
      <c r="BB55" s="205"/>
      <c r="BC55" s="205"/>
      <c r="BD55" s="205"/>
      <c r="BE55" s="206"/>
      <c r="BF55" s="47"/>
      <c r="BG55" s="51"/>
      <c r="CJ55" s="10" t="s">
        <v>109</v>
      </c>
      <c r="CK55" s="11" t="s">
        <v>110</v>
      </c>
      <c r="CL55" s="7">
        <v>6.1914303638644919</v>
      </c>
      <c r="CM55" s="4">
        <f t="shared" si="0"/>
        <v>88822.26</v>
      </c>
    </row>
    <row r="56" spans="3:91" x14ac:dyDescent="0.25">
      <c r="C56" s="46"/>
      <c r="D56" s="47"/>
      <c r="E56" s="200" t="s">
        <v>7</v>
      </c>
      <c r="F56" s="201"/>
      <c r="G56" s="201"/>
      <c r="H56" s="201"/>
      <c r="I56" s="201"/>
      <c r="J56" s="201"/>
      <c r="K56" s="202" t="str">
        <f t="shared" ref="K56:K59" si="8">VLOOKUP(E56,$CJ$1:$CM$1003,2,FALSE)</f>
        <v>NOVACRON DARK BLUE S-GL</v>
      </c>
      <c r="L56" s="202"/>
      <c r="M56" s="202"/>
      <c r="N56" s="202"/>
      <c r="O56" s="202"/>
      <c r="P56" s="202"/>
      <c r="Q56" s="202"/>
      <c r="R56" s="202"/>
      <c r="S56" s="202"/>
      <c r="T56" s="202"/>
      <c r="U56" s="202"/>
      <c r="V56" s="202"/>
      <c r="W56" s="202"/>
      <c r="X56" s="202"/>
      <c r="Y56" s="136"/>
      <c r="Z56" s="136"/>
      <c r="AA56" s="136"/>
      <c r="AB56" s="203">
        <v>0.7</v>
      </c>
      <c r="AC56" s="203"/>
      <c r="AD56" s="203"/>
      <c r="AE56" s="203"/>
      <c r="AF56" s="203"/>
      <c r="AG56" s="203"/>
      <c r="AH56" s="203"/>
      <c r="AI56" s="203"/>
      <c r="AJ56" s="203"/>
      <c r="AK56" s="202" t="s">
        <v>315</v>
      </c>
      <c r="AL56" s="202"/>
      <c r="AM56" s="204">
        <v>272.70999999999998</v>
      </c>
      <c r="AN56" s="204"/>
      <c r="AO56" s="204"/>
      <c r="AP56" s="204"/>
      <c r="AQ56" s="204"/>
      <c r="AR56" s="204"/>
      <c r="AS56" s="47" t="s">
        <v>316</v>
      </c>
      <c r="AT56" s="47"/>
      <c r="AU56" s="205">
        <f t="shared" si="7"/>
        <v>33176.2841568</v>
      </c>
      <c r="AV56" s="205"/>
      <c r="AW56" s="205"/>
      <c r="AX56" s="205"/>
      <c r="AY56" s="205"/>
      <c r="AZ56" s="205"/>
      <c r="BA56" s="205"/>
      <c r="BB56" s="205"/>
      <c r="BC56" s="205"/>
      <c r="BD56" s="205"/>
      <c r="BE56" s="206"/>
      <c r="BF56" s="47"/>
      <c r="BG56" s="51"/>
      <c r="CJ56" s="10" t="s">
        <v>111</v>
      </c>
      <c r="CK56" s="11" t="s">
        <v>112</v>
      </c>
      <c r="CL56" s="7">
        <v>6.0397867001254708</v>
      </c>
      <c r="CM56" s="4">
        <f t="shared" si="0"/>
        <v>86646.78</v>
      </c>
    </row>
    <row r="57" spans="3:91" x14ac:dyDescent="0.25">
      <c r="C57" s="46"/>
      <c r="D57" s="47"/>
      <c r="E57" s="200" t="s">
        <v>8</v>
      </c>
      <c r="F57" s="201"/>
      <c r="G57" s="201"/>
      <c r="H57" s="201"/>
      <c r="I57" s="201"/>
      <c r="J57" s="201"/>
      <c r="K57" s="202" t="str">
        <f t="shared" si="8"/>
        <v>FIMBIL EAS 40 NEW</v>
      </c>
      <c r="L57" s="202"/>
      <c r="M57" s="202"/>
      <c r="N57" s="202"/>
      <c r="O57" s="202"/>
      <c r="P57" s="202"/>
      <c r="Q57" s="202"/>
      <c r="R57" s="202"/>
      <c r="S57" s="202"/>
      <c r="T57" s="202"/>
      <c r="U57" s="202"/>
      <c r="V57" s="202"/>
      <c r="W57" s="202"/>
      <c r="X57" s="202"/>
      <c r="Y57" s="136"/>
      <c r="Z57" s="136"/>
      <c r="AA57" s="136"/>
      <c r="AB57" s="203">
        <v>4</v>
      </c>
      <c r="AC57" s="203"/>
      <c r="AD57" s="203"/>
      <c r="AE57" s="203"/>
      <c r="AF57" s="203"/>
      <c r="AG57" s="203"/>
      <c r="AH57" s="203"/>
      <c r="AI57" s="203"/>
      <c r="AJ57" s="203"/>
      <c r="AK57" s="202" t="s">
        <v>315</v>
      </c>
      <c r="AL57" s="202"/>
      <c r="AM57" s="204">
        <v>1558.34</v>
      </c>
      <c r="AN57" s="204"/>
      <c r="AO57" s="204"/>
      <c r="AP57" s="204"/>
      <c r="AQ57" s="204"/>
      <c r="AR57" s="204"/>
      <c r="AS57" s="47" t="s">
        <v>316</v>
      </c>
      <c r="AT57" s="47"/>
      <c r="AU57" s="205">
        <f t="shared" si="7"/>
        <v>32145.6556876</v>
      </c>
      <c r="AV57" s="205"/>
      <c r="AW57" s="205"/>
      <c r="AX57" s="205"/>
      <c r="AY57" s="205"/>
      <c r="AZ57" s="205"/>
      <c r="BA57" s="205"/>
      <c r="BB57" s="205"/>
      <c r="BC57" s="205"/>
      <c r="BD57" s="205"/>
      <c r="BE57" s="206"/>
      <c r="BF57" s="47"/>
      <c r="BG57" s="51"/>
      <c r="CJ57" s="10" t="s">
        <v>113</v>
      </c>
      <c r="CK57" s="11" t="s">
        <v>114</v>
      </c>
      <c r="CL57" s="7">
        <v>8.1017858636553743</v>
      </c>
      <c r="CM57" s="4">
        <f t="shared" si="0"/>
        <v>116228.22</v>
      </c>
    </row>
    <row r="58" spans="3:91" x14ac:dyDescent="0.25">
      <c r="C58" s="46"/>
      <c r="D58" s="47"/>
      <c r="E58" s="200" t="s">
        <v>183</v>
      </c>
      <c r="F58" s="201"/>
      <c r="G58" s="201"/>
      <c r="H58" s="201"/>
      <c r="I58" s="201"/>
      <c r="J58" s="201"/>
      <c r="K58" s="202" t="str">
        <f t="shared" si="8"/>
        <v>CAUSTIC SODA LIQ</v>
      </c>
      <c r="L58" s="202"/>
      <c r="M58" s="202"/>
      <c r="N58" s="202"/>
      <c r="O58" s="202"/>
      <c r="P58" s="202"/>
      <c r="Q58" s="202"/>
      <c r="R58" s="202"/>
      <c r="S58" s="202"/>
      <c r="T58" s="202"/>
      <c r="U58" s="202"/>
      <c r="V58" s="202"/>
      <c r="W58" s="202"/>
      <c r="X58" s="202"/>
      <c r="Y58" s="136"/>
      <c r="Z58" s="136"/>
      <c r="AA58" s="136"/>
      <c r="AB58" s="203">
        <v>6</v>
      </c>
      <c r="AC58" s="203"/>
      <c r="AD58" s="203"/>
      <c r="AE58" s="203"/>
      <c r="AF58" s="203"/>
      <c r="AG58" s="203"/>
      <c r="AH58" s="203"/>
      <c r="AI58" s="203"/>
      <c r="AJ58" s="203"/>
      <c r="AK58" s="202" t="s">
        <v>315</v>
      </c>
      <c r="AL58" s="202"/>
      <c r="AM58" s="204">
        <v>2337.5100000000002</v>
      </c>
      <c r="AN58" s="204"/>
      <c r="AO58" s="204"/>
      <c r="AP58" s="204"/>
      <c r="AQ58" s="204"/>
      <c r="AR58" s="204"/>
      <c r="AS58" s="47" t="s">
        <v>316</v>
      </c>
      <c r="AT58" s="47"/>
      <c r="AU58" s="205">
        <f t="shared" si="7"/>
        <v>19978.697970000001</v>
      </c>
      <c r="AV58" s="205"/>
      <c r="AW58" s="205"/>
      <c r="AX58" s="205"/>
      <c r="AY58" s="205"/>
      <c r="AZ58" s="205"/>
      <c r="BA58" s="205"/>
      <c r="BB58" s="205"/>
      <c r="BC58" s="205"/>
      <c r="BD58" s="205"/>
      <c r="BE58" s="206"/>
      <c r="BF58" s="47"/>
      <c r="BG58" s="51"/>
      <c r="CJ58" s="10" t="s">
        <v>115</v>
      </c>
      <c r="CK58" s="11" t="s">
        <v>116</v>
      </c>
      <c r="CL58" s="7">
        <v>13.444857800083646</v>
      </c>
      <c r="CM58" s="4">
        <f t="shared" si="0"/>
        <v>192879.93</v>
      </c>
    </row>
    <row r="59" spans="3:91" x14ac:dyDescent="0.25">
      <c r="C59" s="46"/>
      <c r="D59" s="47"/>
      <c r="E59" s="223" t="s">
        <v>10</v>
      </c>
      <c r="F59" s="224"/>
      <c r="G59" s="224"/>
      <c r="H59" s="224"/>
      <c r="I59" s="224"/>
      <c r="J59" s="224"/>
      <c r="K59" s="225" t="str">
        <f t="shared" si="8"/>
        <v>SODA ASH</v>
      </c>
      <c r="L59" s="225"/>
      <c r="M59" s="225"/>
      <c r="N59" s="225"/>
      <c r="O59" s="225"/>
      <c r="P59" s="225"/>
      <c r="Q59" s="225"/>
      <c r="R59" s="225"/>
      <c r="S59" s="225"/>
      <c r="T59" s="225"/>
      <c r="U59" s="225"/>
      <c r="V59" s="225"/>
      <c r="W59" s="225"/>
      <c r="X59" s="225"/>
      <c r="Y59" s="138"/>
      <c r="Z59" s="138"/>
      <c r="AA59" s="138"/>
      <c r="AB59" s="226">
        <v>20</v>
      </c>
      <c r="AC59" s="226"/>
      <c r="AD59" s="226"/>
      <c r="AE59" s="226"/>
      <c r="AF59" s="226"/>
      <c r="AG59" s="226"/>
      <c r="AH59" s="226"/>
      <c r="AI59" s="226"/>
      <c r="AJ59" s="226"/>
      <c r="AK59" s="225" t="s">
        <v>315</v>
      </c>
      <c r="AL59" s="225"/>
      <c r="AM59" s="227">
        <v>7791.7</v>
      </c>
      <c r="AN59" s="227"/>
      <c r="AO59" s="227"/>
      <c r="AP59" s="227"/>
      <c r="AQ59" s="227"/>
      <c r="AR59" s="227"/>
      <c r="AS59" s="54" t="s">
        <v>316</v>
      </c>
      <c r="AT59" s="54"/>
      <c r="AU59" s="228">
        <f t="shared" si="7"/>
        <v>69190.296000000002</v>
      </c>
      <c r="AV59" s="228"/>
      <c r="AW59" s="228"/>
      <c r="AX59" s="228"/>
      <c r="AY59" s="228"/>
      <c r="AZ59" s="228"/>
      <c r="BA59" s="228"/>
      <c r="BB59" s="228"/>
      <c r="BC59" s="228"/>
      <c r="BD59" s="228"/>
      <c r="BE59" s="229"/>
      <c r="BF59" s="47"/>
      <c r="BG59" s="51"/>
      <c r="CJ59" s="10" t="s">
        <v>117</v>
      </c>
      <c r="CK59" s="11" t="s">
        <v>118</v>
      </c>
      <c r="CL59" s="7">
        <v>5.9245141502857939</v>
      </c>
      <c r="CM59" s="4">
        <f t="shared" si="0"/>
        <v>84993.08</v>
      </c>
    </row>
    <row r="60" spans="3:91" x14ac:dyDescent="0.25">
      <c r="C60" s="46"/>
      <c r="D60" s="47"/>
      <c r="E60" s="137"/>
      <c r="F60" s="137"/>
      <c r="G60" s="137"/>
      <c r="H60" s="137"/>
      <c r="I60" s="137"/>
      <c r="J60" s="137"/>
      <c r="K60" s="136"/>
      <c r="L60" s="136"/>
      <c r="M60" s="136"/>
      <c r="N60" s="136"/>
      <c r="O60" s="136"/>
      <c r="P60" s="136"/>
      <c r="Q60" s="136"/>
      <c r="R60" s="136"/>
      <c r="S60" s="136"/>
      <c r="T60" s="136"/>
      <c r="U60" s="136"/>
      <c r="V60" s="136"/>
      <c r="W60" s="136"/>
      <c r="X60" s="136"/>
      <c r="Y60" s="136"/>
      <c r="Z60" s="136"/>
      <c r="AA60" s="136"/>
      <c r="AB60" s="57"/>
      <c r="AC60" s="57"/>
      <c r="AD60" s="57"/>
      <c r="AE60" s="57"/>
      <c r="AF60" s="57"/>
      <c r="AG60" s="57"/>
      <c r="AH60" s="57"/>
      <c r="AI60" s="57"/>
      <c r="AJ60" s="57"/>
      <c r="AK60" s="136"/>
      <c r="AL60" s="136"/>
      <c r="AM60" s="137"/>
      <c r="AN60" s="137"/>
      <c r="AO60" s="137"/>
      <c r="AP60" s="137"/>
      <c r="AQ60" s="137"/>
      <c r="AR60" s="137"/>
      <c r="AS60" s="47"/>
      <c r="AT60" s="47"/>
      <c r="AU60" s="58"/>
      <c r="AV60" s="58"/>
      <c r="AW60" s="58"/>
      <c r="AX60" s="58"/>
      <c r="AY60" s="58"/>
      <c r="AZ60" s="58"/>
      <c r="BA60" s="58"/>
      <c r="BB60" s="58"/>
      <c r="BC60" s="58"/>
      <c r="BD60" s="58"/>
      <c r="BE60" s="58"/>
      <c r="BF60" s="47"/>
      <c r="BG60" s="51"/>
      <c r="CJ60" s="10" t="s">
        <v>119</v>
      </c>
      <c r="CK60" s="11" t="s">
        <v>120</v>
      </c>
      <c r="CL60" s="7">
        <v>22.600925693573121</v>
      </c>
      <c r="CM60" s="4">
        <f t="shared" si="0"/>
        <v>324232.88</v>
      </c>
    </row>
    <row r="61" spans="3:91" x14ac:dyDescent="0.25">
      <c r="C61" s="46"/>
      <c r="D61" s="47"/>
      <c r="E61" s="137"/>
      <c r="F61" s="137"/>
      <c r="G61" s="137"/>
      <c r="H61" s="137"/>
      <c r="I61" s="137"/>
      <c r="J61" s="137"/>
      <c r="K61" s="136"/>
      <c r="L61" s="136"/>
      <c r="M61" s="136"/>
      <c r="N61" s="136"/>
      <c r="O61" s="136"/>
      <c r="P61" s="136"/>
      <c r="Q61" s="136"/>
      <c r="R61" s="136"/>
      <c r="S61" s="136"/>
      <c r="T61" s="136"/>
      <c r="U61" s="136"/>
      <c r="V61" s="136"/>
      <c r="W61" s="136"/>
      <c r="X61" s="136"/>
      <c r="Y61" s="136"/>
      <c r="Z61" s="136"/>
      <c r="AA61" s="136"/>
      <c r="AB61" s="57"/>
      <c r="AC61" s="57"/>
      <c r="AD61" s="57"/>
      <c r="AE61" s="57"/>
      <c r="AF61" s="57"/>
      <c r="AG61" s="57"/>
      <c r="AH61" s="57"/>
      <c r="AI61" s="57"/>
      <c r="AJ61" s="57"/>
      <c r="AK61" s="136"/>
      <c r="AL61" s="136"/>
      <c r="AM61" s="137"/>
      <c r="AN61" s="137"/>
      <c r="AO61" s="137"/>
      <c r="AP61" s="59"/>
      <c r="AQ61" s="230" t="s">
        <v>318</v>
      </c>
      <c r="AR61" s="230"/>
      <c r="AS61" s="230"/>
      <c r="AT61" s="230"/>
      <c r="AU61" s="58" t="s">
        <v>11</v>
      </c>
      <c r="AV61" s="205">
        <f>SUM(AU54:BE59)</f>
        <v>247826.83470939999</v>
      </c>
      <c r="AW61" s="205"/>
      <c r="AX61" s="205"/>
      <c r="AY61" s="205"/>
      <c r="AZ61" s="205"/>
      <c r="BA61" s="205"/>
      <c r="BB61" s="205"/>
      <c r="BC61" s="205"/>
      <c r="BD61" s="205"/>
      <c r="BE61" s="205"/>
      <c r="BF61" s="47"/>
      <c r="BG61" s="51"/>
      <c r="CJ61" s="10" t="s">
        <v>121</v>
      </c>
      <c r="CK61" s="11" t="s">
        <v>122</v>
      </c>
      <c r="CL61" s="7">
        <v>16.283755053673499</v>
      </c>
      <c r="CM61" s="4">
        <f t="shared" si="0"/>
        <v>233606.75</v>
      </c>
    </row>
    <row r="62" spans="3:91" x14ac:dyDescent="0.25">
      <c r="C62" s="46"/>
      <c r="D62" s="47"/>
      <c r="E62" s="137"/>
      <c r="F62" s="137"/>
      <c r="G62" s="137"/>
      <c r="H62" s="137"/>
      <c r="I62" s="137"/>
      <c r="J62" s="137"/>
      <c r="K62" s="136"/>
      <c r="L62" s="136"/>
      <c r="M62" s="136"/>
      <c r="N62" s="136"/>
      <c r="O62" s="136"/>
      <c r="P62" s="136"/>
      <c r="Q62" s="136"/>
      <c r="R62" s="136"/>
      <c r="S62" s="136"/>
      <c r="T62" s="136"/>
      <c r="U62" s="136"/>
      <c r="V62" s="136"/>
      <c r="W62" s="136"/>
      <c r="X62" s="136"/>
      <c r="Y62" s="136"/>
      <c r="Z62" s="136"/>
      <c r="AA62" s="136"/>
      <c r="AB62" s="57"/>
      <c r="AC62" s="57"/>
      <c r="AD62" s="57"/>
      <c r="AE62" s="57"/>
      <c r="AF62" s="57"/>
      <c r="AG62" s="57"/>
      <c r="AH62" s="57"/>
      <c r="AI62" s="57"/>
      <c r="AJ62" s="57"/>
      <c r="AK62" s="136"/>
      <c r="AL62" s="136"/>
      <c r="AM62" s="137"/>
      <c r="AN62" s="137"/>
      <c r="AO62" s="137"/>
      <c r="AP62" s="59"/>
      <c r="AQ62" s="202" t="s">
        <v>317</v>
      </c>
      <c r="AR62" s="202"/>
      <c r="AS62" s="202"/>
      <c r="AT62" s="202"/>
      <c r="AU62" s="58" t="s">
        <v>11</v>
      </c>
      <c r="AV62" s="205">
        <f>AV61/AV48</f>
        <v>118.01277843304761</v>
      </c>
      <c r="AW62" s="205"/>
      <c r="AX62" s="205"/>
      <c r="AY62" s="205"/>
      <c r="AZ62" s="205"/>
      <c r="BA62" s="205"/>
      <c r="BB62" s="205"/>
      <c r="BC62" s="205"/>
      <c r="BD62" s="205"/>
      <c r="BE62" s="205"/>
      <c r="BF62" s="47"/>
      <c r="BG62" s="51"/>
      <c r="CJ62" s="10" t="s">
        <v>123</v>
      </c>
      <c r="CK62" s="11" t="s">
        <v>124</v>
      </c>
      <c r="CL62" s="7">
        <v>12.855069705841348</v>
      </c>
      <c r="CM62" s="4">
        <f t="shared" si="0"/>
        <v>184418.83</v>
      </c>
    </row>
    <row r="63" spans="3:91" x14ac:dyDescent="0.25">
      <c r="C63" s="46"/>
      <c r="D63" s="47"/>
      <c r="E63" s="137"/>
      <c r="F63" s="137"/>
      <c r="G63" s="137"/>
      <c r="H63" s="137"/>
      <c r="I63" s="137"/>
      <c r="J63" s="137"/>
      <c r="K63" s="136"/>
      <c r="L63" s="136"/>
      <c r="M63" s="136"/>
      <c r="N63" s="136"/>
      <c r="O63" s="136"/>
      <c r="P63" s="136"/>
      <c r="Q63" s="136"/>
      <c r="R63" s="136"/>
      <c r="S63" s="136"/>
      <c r="T63" s="136"/>
      <c r="U63" s="136"/>
      <c r="V63" s="136"/>
      <c r="W63" s="136"/>
      <c r="X63" s="136"/>
      <c r="Y63" s="136"/>
      <c r="Z63" s="136"/>
      <c r="AA63" s="136"/>
      <c r="AB63" s="57"/>
      <c r="AC63" s="57"/>
      <c r="AD63" s="57"/>
      <c r="AE63" s="57"/>
      <c r="AF63" s="57"/>
      <c r="AG63" s="57"/>
      <c r="AH63" s="57"/>
      <c r="AI63" s="57"/>
      <c r="AJ63" s="57"/>
      <c r="AK63" s="136"/>
      <c r="AL63" s="136"/>
      <c r="AM63" s="137"/>
      <c r="AN63" s="137"/>
      <c r="AO63" s="137"/>
      <c r="AP63" s="137"/>
      <c r="AQ63" s="137"/>
      <c r="AR63" s="137"/>
      <c r="AS63" s="47"/>
      <c r="AT63" s="47"/>
      <c r="AU63" s="47"/>
      <c r="AV63" s="137"/>
      <c r="AW63" s="137"/>
      <c r="AX63" s="137"/>
      <c r="AY63" s="137"/>
      <c r="AZ63" s="137"/>
      <c r="BA63" s="137"/>
      <c r="BB63" s="137"/>
      <c r="BC63" s="137"/>
      <c r="BD63" s="137"/>
      <c r="BE63" s="137"/>
      <c r="BF63" s="47"/>
      <c r="BG63" s="51"/>
      <c r="CJ63" s="10" t="s">
        <v>125</v>
      </c>
      <c r="CK63" s="11" t="s">
        <v>126</v>
      </c>
      <c r="CL63" s="7">
        <v>17.105289976300014</v>
      </c>
      <c r="CM63" s="4">
        <f t="shared" si="0"/>
        <v>245392.49</v>
      </c>
    </row>
    <row r="64" spans="3:91" x14ac:dyDescent="0.25">
      <c r="C64" s="46"/>
      <c r="D64" s="47"/>
      <c r="E64" s="137"/>
      <c r="F64" s="137"/>
      <c r="G64" s="137"/>
      <c r="H64" s="137"/>
      <c r="I64" s="137"/>
      <c r="J64" s="137"/>
      <c r="K64" s="136"/>
      <c r="L64" s="136"/>
      <c r="M64" s="136"/>
      <c r="N64" s="136"/>
      <c r="O64" s="136"/>
      <c r="P64" s="136"/>
      <c r="Q64" s="136"/>
      <c r="R64" s="136"/>
      <c r="S64" s="136"/>
      <c r="T64" s="136"/>
      <c r="U64" s="136"/>
      <c r="V64" s="136"/>
      <c r="W64" s="136"/>
      <c r="X64" s="136"/>
      <c r="Y64" s="136"/>
      <c r="Z64" s="136"/>
      <c r="AA64" s="136"/>
      <c r="AB64" s="57"/>
      <c r="AC64" s="57"/>
      <c r="AD64" s="57"/>
      <c r="AE64" s="57"/>
      <c r="AF64" s="57"/>
      <c r="AG64" s="57"/>
      <c r="AH64" s="57"/>
      <c r="AI64" s="57"/>
      <c r="AJ64" s="57"/>
      <c r="AK64" s="136"/>
      <c r="AL64" s="136"/>
      <c r="AM64" s="137"/>
      <c r="AN64" s="137"/>
      <c r="AO64" s="137"/>
      <c r="AP64" s="137"/>
      <c r="AQ64" s="137"/>
      <c r="AR64" s="137"/>
      <c r="AS64" s="47"/>
      <c r="AT64" s="47"/>
      <c r="AU64" s="47"/>
      <c r="AV64" s="137"/>
      <c r="AW64" s="137"/>
      <c r="AX64" s="137"/>
      <c r="AY64" s="137"/>
      <c r="AZ64" s="137"/>
      <c r="BA64" s="137"/>
      <c r="BB64" s="137"/>
      <c r="BC64" s="137"/>
      <c r="BD64" s="137"/>
      <c r="BE64" s="137"/>
      <c r="BF64" s="47"/>
      <c r="BG64" s="51"/>
      <c r="CJ64" s="10" t="s">
        <v>127</v>
      </c>
      <c r="CK64" s="11" t="s">
        <v>128</v>
      </c>
      <c r="CL64" s="7">
        <v>22.969960964728845</v>
      </c>
      <c r="CM64" s="4">
        <f t="shared" si="0"/>
        <v>329527.06</v>
      </c>
    </row>
    <row r="65" spans="3:91" ht="17.25" thickBot="1" x14ac:dyDescent="0.3">
      <c r="C65" s="60"/>
      <c r="D65" s="61"/>
      <c r="E65" s="61"/>
      <c r="F65" s="61"/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1"/>
      <c r="AV65" s="61"/>
      <c r="AW65" s="61"/>
      <c r="AX65" s="61"/>
      <c r="AY65" s="61"/>
      <c r="AZ65" s="61"/>
      <c r="BA65" s="61"/>
      <c r="BB65" s="61"/>
      <c r="BC65" s="61"/>
      <c r="BD65" s="61"/>
      <c r="BE65" s="61"/>
      <c r="BF65" s="61"/>
      <c r="BG65" s="62"/>
      <c r="CJ65" s="10" t="s">
        <v>129</v>
      </c>
      <c r="CK65" s="11" t="s">
        <v>130</v>
      </c>
      <c r="CL65" s="7">
        <v>20.822014498815001</v>
      </c>
      <c r="CM65" s="4">
        <f t="shared" si="0"/>
        <v>298712.62</v>
      </c>
    </row>
    <row r="66" spans="3:91" x14ac:dyDescent="0.25">
      <c r="C66" s="47"/>
      <c r="D66" s="47"/>
      <c r="E66" s="202"/>
      <c r="F66" s="202"/>
      <c r="G66" s="202"/>
      <c r="H66" s="202"/>
      <c r="I66" s="202"/>
      <c r="J66" s="47"/>
      <c r="K66" s="202"/>
      <c r="L66" s="202"/>
      <c r="M66" s="202"/>
      <c r="N66" s="202"/>
      <c r="O66" s="202"/>
      <c r="P66" s="202"/>
      <c r="Q66" s="202"/>
      <c r="R66" s="202"/>
      <c r="S66" s="202"/>
      <c r="T66" s="202"/>
      <c r="U66" s="202"/>
      <c r="V66" s="47"/>
      <c r="W66" s="47"/>
      <c r="X66" s="47"/>
      <c r="Y66" s="47"/>
      <c r="Z66" s="47"/>
      <c r="AA66" s="47"/>
      <c r="AB66" s="47"/>
      <c r="AC66" s="47"/>
      <c r="AD66" s="47"/>
      <c r="AE66" s="47"/>
      <c r="AF66" s="47"/>
      <c r="AG66" s="47"/>
      <c r="AH66" s="47"/>
      <c r="AI66" s="91"/>
      <c r="AJ66" s="91"/>
      <c r="AK66" s="91"/>
      <c r="AL66" s="91"/>
      <c r="AM66" s="202"/>
      <c r="AN66" s="202"/>
      <c r="AO66" s="202"/>
      <c r="AP66" s="202"/>
      <c r="AQ66" s="202"/>
      <c r="AR66" s="202"/>
      <c r="AS66" s="202"/>
      <c r="AT66" s="202"/>
      <c r="AU66" s="47"/>
      <c r="AV66" s="260"/>
      <c r="AW66" s="260"/>
      <c r="AX66" s="260"/>
      <c r="AY66" s="260"/>
      <c r="AZ66" s="47"/>
      <c r="BA66" s="47"/>
      <c r="BB66" s="47"/>
      <c r="BC66" s="47"/>
      <c r="BD66" s="47"/>
      <c r="BE66" s="47"/>
      <c r="BF66" s="47"/>
      <c r="BG66" s="47"/>
      <c r="CJ66" s="10" t="s">
        <v>131</v>
      </c>
      <c r="CK66" s="11" t="s">
        <v>132</v>
      </c>
      <c r="CL66" s="7">
        <v>7.3308385612714346</v>
      </c>
      <c r="CM66" s="4">
        <f t="shared" si="0"/>
        <v>105168.21</v>
      </c>
    </row>
    <row r="67" spans="3:91" ht="17.25" thickBot="1" x14ac:dyDescent="0.3">
      <c r="C67" s="47"/>
      <c r="D67" s="47"/>
      <c r="E67" s="202"/>
      <c r="F67" s="202"/>
      <c r="G67" s="202"/>
      <c r="H67" s="202"/>
      <c r="I67" s="202"/>
      <c r="J67" s="47"/>
      <c r="K67" s="202"/>
      <c r="L67" s="202"/>
      <c r="M67" s="202"/>
      <c r="N67" s="202"/>
      <c r="O67" s="202"/>
      <c r="P67" s="202"/>
      <c r="Q67" s="202"/>
      <c r="R67" s="202"/>
      <c r="S67" s="202"/>
      <c r="T67" s="202"/>
      <c r="U67" s="202"/>
      <c r="V67" s="202"/>
      <c r="W67" s="47"/>
      <c r="X67" s="47"/>
      <c r="Y67" s="47"/>
      <c r="Z67" s="47"/>
      <c r="AA67" s="47"/>
      <c r="AB67" s="47"/>
      <c r="AC67" s="47"/>
      <c r="AD67" s="47"/>
      <c r="AE67" s="47"/>
      <c r="AF67" s="47"/>
      <c r="AG67" s="47"/>
      <c r="AH67" s="47"/>
      <c r="AI67" s="91"/>
      <c r="AJ67" s="91"/>
      <c r="AK67" s="91"/>
      <c r="AL67" s="91"/>
      <c r="AM67" s="202"/>
      <c r="AN67" s="202"/>
      <c r="AO67" s="202"/>
      <c r="AP67" s="202"/>
      <c r="AQ67" s="202"/>
      <c r="AR67" s="202"/>
      <c r="AS67" s="202"/>
      <c r="AT67" s="202"/>
      <c r="AU67" s="47"/>
      <c r="AV67" s="202"/>
      <c r="AW67" s="202"/>
      <c r="AX67" s="202"/>
      <c r="AY67" s="202"/>
      <c r="AZ67" s="47"/>
      <c r="BA67" s="47"/>
      <c r="BB67" s="47"/>
      <c r="BC67" s="47"/>
      <c r="BD67" s="47"/>
      <c r="BE67" s="47"/>
      <c r="BF67" s="47"/>
      <c r="BG67" s="47"/>
      <c r="CJ67" s="10" t="s">
        <v>133</v>
      </c>
      <c r="CK67" s="11" t="s">
        <v>134</v>
      </c>
      <c r="CL67" s="7">
        <v>54.480363864491849</v>
      </c>
      <c r="CM67" s="4">
        <f t="shared" si="0"/>
        <v>781575.3</v>
      </c>
    </row>
    <row r="68" spans="3:91" x14ac:dyDescent="0.25">
      <c r="C68" s="43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44"/>
      <c r="AN68" s="44"/>
      <c r="AO68" s="44"/>
      <c r="AP68" s="44"/>
      <c r="AQ68" s="44"/>
      <c r="AR68" s="44"/>
      <c r="AS68" s="44"/>
      <c r="AT68" s="44"/>
      <c r="AU68" s="44"/>
      <c r="AV68" s="44"/>
      <c r="AW68" s="44"/>
      <c r="AX68" s="44"/>
      <c r="AY68" s="44"/>
      <c r="AZ68" s="44"/>
      <c r="BA68" s="44"/>
      <c r="BB68" s="44"/>
      <c r="BC68" s="44"/>
      <c r="BD68" s="44"/>
      <c r="BE68" s="44"/>
      <c r="BF68" s="44"/>
      <c r="BG68" s="45"/>
      <c r="CJ68" s="10" t="s">
        <v>135</v>
      </c>
      <c r="CK68" s="11" t="s">
        <v>136</v>
      </c>
      <c r="CL68" s="7">
        <v>50.628216924578282</v>
      </c>
      <c r="CM68" s="4">
        <f t="shared" si="0"/>
        <v>726312.4</v>
      </c>
    </row>
    <row r="69" spans="3:91" x14ac:dyDescent="0.25">
      <c r="C69" s="46"/>
      <c r="D69" s="47"/>
      <c r="E69" s="196" t="s">
        <v>0</v>
      </c>
      <c r="F69" s="196"/>
      <c r="G69" s="196"/>
      <c r="H69" s="196"/>
      <c r="I69" s="196"/>
      <c r="J69" s="142" t="s">
        <v>11</v>
      </c>
      <c r="K69" s="196" t="s">
        <v>340</v>
      </c>
      <c r="L69" s="196"/>
      <c r="M69" s="196"/>
      <c r="N69" s="196"/>
      <c r="O69" s="196"/>
      <c r="P69" s="196"/>
      <c r="Q69" s="196"/>
      <c r="R69" s="196"/>
      <c r="S69" s="196"/>
      <c r="T69" s="196"/>
      <c r="U69" s="196"/>
      <c r="V69" s="142"/>
      <c r="W69" s="142"/>
      <c r="X69" s="49"/>
      <c r="Y69" s="49"/>
      <c r="Z69" s="49"/>
      <c r="AA69" s="49"/>
      <c r="AB69" s="49"/>
      <c r="AC69" s="49"/>
      <c r="AD69" s="49"/>
      <c r="AE69" s="49"/>
      <c r="AF69" s="49"/>
      <c r="AG69" s="49"/>
      <c r="AH69" s="142"/>
      <c r="AI69" s="50"/>
      <c r="AJ69" s="50"/>
      <c r="AK69" s="50"/>
      <c r="AL69" s="50"/>
      <c r="AM69" s="196" t="s">
        <v>3</v>
      </c>
      <c r="AN69" s="196"/>
      <c r="AO69" s="196"/>
      <c r="AP69" s="196"/>
      <c r="AQ69" s="196"/>
      <c r="AR69" s="196"/>
      <c r="AS69" s="196"/>
      <c r="AT69" s="196"/>
      <c r="AU69" s="142" t="s">
        <v>11</v>
      </c>
      <c r="AV69" s="197">
        <v>389.59</v>
      </c>
      <c r="AW69" s="197"/>
      <c r="AX69" s="197"/>
      <c r="AY69" s="197"/>
      <c r="AZ69" s="142" t="s">
        <v>319</v>
      </c>
      <c r="BA69" s="142"/>
      <c r="BB69" s="142"/>
      <c r="BC69" s="142"/>
      <c r="BD69" s="142"/>
      <c r="BE69" s="142"/>
      <c r="BF69" s="47"/>
      <c r="BG69" s="51"/>
      <c r="CJ69" s="12" t="s">
        <v>137</v>
      </c>
      <c r="CK69" s="13" t="s">
        <v>138</v>
      </c>
      <c r="CL69" s="14">
        <v>49.527603513174405</v>
      </c>
      <c r="CM69" s="4">
        <f t="shared" si="0"/>
        <v>710523</v>
      </c>
    </row>
    <row r="70" spans="3:91" x14ac:dyDescent="0.25">
      <c r="C70" s="46"/>
      <c r="D70" s="47"/>
      <c r="E70" s="196" t="s">
        <v>322</v>
      </c>
      <c r="F70" s="196"/>
      <c r="G70" s="196"/>
      <c r="H70" s="196"/>
      <c r="I70" s="196"/>
      <c r="J70" s="142" t="s">
        <v>11</v>
      </c>
      <c r="K70" s="196" t="s">
        <v>632</v>
      </c>
      <c r="L70" s="196"/>
      <c r="M70" s="196"/>
      <c r="N70" s="196"/>
      <c r="O70" s="196"/>
      <c r="P70" s="196"/>
      <c r="Q70" s="196"/>
      <c r="R70" s="196"/>
      <c r="S70" s="196"/>
      <c r="T70" s="196"/>
      <c r="U70" s="196"/>
      <c r="V70" s="196"/>
      <c r="W70" s="142"/>
      <c r="X70" s="49"/>
      <c r="Y70" s="49"/>
      <c r="Z70" s="49"/>
      <c r="AA70" s="49"/>
      <c r="AB70" s="49"/>
      <c r="AC70" s="49"/>
      <c r="AD70" s="49"/>
      <c r="AE70" s="49"/>
      <c r="AF70" s="49"/>
      <c r="AG70" s="49"/>
      <c r="AH70" s="142"/>
      <c r="AI70" s="50"/>
      <c r="AJ70" s="50"/>
      <c r="AK70" s="50"/>
      <c r="AL70" s="50"/>
      <c r="AM70" s="196" t="s">
        <v>4</v>
      </c>
      <c r="AN70" s="196"/>
      <c r="AO70" s="196"/>
      <c r="AP70" s="196"/>
      <c r="AQ70" s="196"/>
      <c r="AR70" s="196"/>
      <c r="AS70" s="196"/>
      <c r="AT70" s="196"/>
      <c r="AU70" s="142" t="s">
        <v>11</v>
      </c>
      <c r="AV70" s="196">
        <v>2100</v>
      </c>
      <c r="AW70" s="196"/>
      <c r="AX70" s="196"/>
      <c r="AY70" s="196"/>
      <c r="AZ70" s="142" t="s">
        <v>320</v>
      </c>
      <c r="BA70" s="142"/>
      <c r="BB70" s="142"/>
      <c r="BC70" s="142"/>
      <c r="BD70" s="142"/>
      <c r="BE70" s="142"/>
      <c r="BF70" s="47"/>
      <c r="BG70" s="51"/>
      <c r="CJ70" s="5" t="s">
        <v>139</v>
      </c>
      <c r="CK70" s="11" t="s">
        <v>140</v>
      </c>
      <c r="CL70" s="7">
        <v>58.332510804405409</v>
      </c>
      <c r="CM70" s="4">
        <f t="shared" si="0"/>
        <v>836838.2</v>
      </c>
    </row>
    <row r="71" spans="3:91" x14ac:dyDescent="0.25">
      <c r="C71" s="46"/>
      <c r="D71" s="47"/>
      <c r="E71" s="196" t="s">
        <v>1</v>
      </c>
      <c r="F71" s="196"/>
      <c r="G71" s="196"/>
      <c r="H71" s="196"/>
      <c r="I71" s="196"/>
      <c r="J71" s="142" t="s">
        <v>11</v>
      </c>
      <c r="K71" s="196" t="s">
        <v>629</v>
      </c>
      <c r="L71" s="196"/>
      <c r="M71" s="196"/>
      <c r="N71" s="196"/>
      <c r="O71" s="196"/>
      <c r="P71" s="196"/>
      <c r="Q71" s="196"/>
      <c r="R71" s="196"/>
      <c r="S71" s="196"/>
      <c r="T71" s="196"/>
      <c r="U71" s="196"/>
      <c r="V71" s="142"/>
      <c r="W71" s="142"/>
      <c r="X71" s="49"/>
      <c r="Y71" s="49"/>
      <c r="Z71" s="49"/>
      <c r="AA71" s="49"/>
      <c r="AB71" s="49"/>
      <c r="AC71" s="49"/>
      <c r="AD71" s="49"/>
      <c r="AE71" s="49"/>
      <c r="AF71" s="49"/>
      <c r="AG71" s="49"/>
      <c r="AH71" s="142"/>
      <c r="AI71" s="50"/>
      <c r="AJ71" s="50"/>
      <c r="AK71" s="50"/>
      <c r="AL71" s="50"/>
      <c r="AM71" s="196"/>
      <c r="AN71" s="196"/>
      <c r="AO71" s="196"/>
      <c r="AP71" s="196"/>
      <c r="AQ71" s="196"/>
      <c r="AR71" s="196"/>
      <c r="AS71" s="196"/>
      <c r="AT71" s="196"/>
      <c r="AU71" s="142"/>
      <c r="AV71" s="198"/>
      <c r="AW71" s="198"/>
      <c r="AX71" s="198"/>
      <c r="AY71" s="198"/>
      <c r="AZ71" s="142"/>
      <c r="BA71" s="142"/>
      <c r="BB71" s="142"/>
      <c r="BC71" s="142"/>
      <c r="BD71" s="142"/>
      <c r="BE71" s="142"/>
      <c r="BF71" s="47"/>
      <c r="BG71" s="51"/>
      <c r="CJ71" s="12" t="s">
        <v>141</v>
      </c>
      <c r="CK71" s="13" t="s">
        <v>142</v>
      </c>
      <c r="CL71" s="14">
        <v>11.666502160881082</v>
      </c>
      <c r="CM71" s="4">
        <f t="shared" si="0"/>
        <v>167367.64000000001</v>
      </c>
    </row>
    <row r="72" spans="3:91" x14ac:dyDescent="0.25">
      <c r="C72" s="46"/>
      <c r="D72" s="47"/>
      <c r="E72" s="196" t="s">
        <v>2</v>
      </c>
      <c r="F72" s="196"/>
      <c r="G72" s="196"/>
      <c r="H72" s="196"/>
      <c r="I72" s="196"/>
      <c r="J72" s="142" t="s">
        <v>11</v>
      </c>
      <c r="K72" s="196" t="s">
        <v>337</v>
      </c>
      <c r="L72" s="196"/>
      <c r="M72" s="196"/>
      <c r="N72" s="196"/>
      <c r="O72" s="196"/>
      <c r="P72" s="196"/>
      <c r="Q72" s="196"/>
      <c r="R72" s="196"/>
      <c r="S72" s="196"/>
      <c r="T72" s="196"/>
      <c r="U72" s="196"/>
      <c r="V72" s="142"/>
      <c r="W72" s="142"/>
      <c r="X72" s="142"/>
      <c r="Y72" s="142"/>
      <c r="Z72" s="142"/>
      <c r="AA72" s="142"/>
      <c r="AB72" s="142"/>
      <c r="AC72" s="142"/>
      <c r="AD72" s="142"/>
      <c r="AE72" s="142"/>
      <c r="AF72" s="142"/>
      <c r="AG72" s="142"/>
      <c r="AH72" s="142"/>
      <c r="AI72" s="142"/>
      <c r="AJ72" s="142"/>
      <c r="AK72" s="142"/>
      <c r="AL72" s="142"/>
      <c r="AM72" s="196"/>
      <c r="AN72" s="196"/>
      <c r="AO72" s="196"/>
      <c r="AP72" s="196"/>
      <c r="AQ72" s="196"/>
      <c r="AR72" s="196"/>
      <c r="AS72" s="196"/>
      <c r="AT72" s="196"/>
      <c r="AU72" s="142"/>
      <c r="AV72" s="142"/>
      <c r="AW72" s="142"/>
      <c r="AX72" s="142"/>
      <c r="AY72" s="142"/>
      <c r="AZ72" s="142"/>
      <c r="BA72" s="142"/>
      <c r="BB72" s="142"/>
      <c r="BC72" s="142"/>
      <c r="BD72" s="142"/>
      <c r="BE72" s="142"/>
      <c r="BF72" s="47"/>
      <c r="BG72" s="51"/>
      <c r="CJ72" s="5" t="s">
        <v>143</v>
      </c>
      <c r="CK72" s="11" t="s">
        <v>144</v>
      </c>
      <c r="CL72" s="7">
        <v>14.858281053952322</v>
      </c>
      <c r="CM72" s="4">
        <f t="shared" si="0"/>
        <v>213156.9</v>
      </c>
    </row>
    <row r="73" spans="3:91" x14ac:dyDescent="0.25">
      <c r="C73" s="46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47"/>
      <c r="AA73" s="47"/>
      <c r="AB73" s="47"/>
      <c r="AC73" s="47"/>
      <c r="AD73" s="47"/>
      <c r="AE73" s="47"/>
      <c r="AF73" s="47"/>
      <c r="AG73" s="47"/>
      <c r="AH73" s="47"/>
      <c r="AI73" s="47"/>
      <c r="AJ73" s="47"/>
      <c r="AK73" s="47"/>
      <c r="AL73" s="47"/>
      <c r="AM73" s="47"/>
      <c r="AN73" s="47"/>
      <c r="AO73" s="47"/>
      <c r="AP73" s="47"/>
      <c r="AQ73" s="47"/>
      <c r="AR73" s="47"/>
      <c r="AS73" s="47"/>
      <c r="AT73" s="47"/>
      <c r="AU73" s="47"/>
      <c r="AV73" s="47"/>
      <c r="AW73" s="47"/>
      <c r="AX73" s="47"/>
      <c r="AY73" s="47"/>
      <c r="AZ73" s="47"/>
      <c r="BA73" s="47"/>
      <c r="BB73" s="47"/>
      <c r="BC73" s="47"/>
      <c r="BD73" s="47"/>
      <c r="BE73" s="47"/>
      <c r="BF73" s="47"/>
      <c r="BG73" s="51"/>
      <c r="CJ73" s="15" t="s">
        <v>145</v>
      </c>
      <c r="CK73" s="16" t="s">
        <v>146</v>
      </c>
      <c r="CL73" s="17">
        <v>7.2640485152655785</v>
      </c>
      <c r="CM73" s="4">
        <f t="shared" ref="CM73:CM136" si="9">CL73*$CM$3</f>
        <v>104210.04</v>
      </c>
    </row>
    <row r="74" spans="3:91" x14ac:dyDescent="0.25">
      <c r="C74" s="46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  <c r="AA74" s="47"/>
      <c r="AB74" s="47"/>
      <c r="AC74" s="47"/>
      <c r="AD74" s="47"/>
      <c r="AE74" s="47"/>
      <c r="AF74" s="47"/>
      <c r="AG74" s="47"/>
      <c r="AH74" s="47"/>
      <c r="AI74" s="47"/>
      <c r="AJ74" s="47"/>
      <c r="AK74" s="47"/>
      <c r="AL74" s="47"/>
      <c r="AM74" s="47"/>
      <c r="AN74" s="47"/>
      <c r="AO74" s="47"/>
      <c r="AP74" s="47"/>
      <c r="AQ74" s="47"/>
      <c r="AR74" s="47"/>
      <c r="AS74" s="47"/>
      <c r="AT74" s="47"/>
      <c r="AU74" s="47"/>
      <c r="AV74" s="47"/>
      <c r="AW74" s="47"/>
      <c r="AX74" s="47"/>
      <c r="AY74" s="47"/>
      <c r="AZ74" s="47"/>
      <c r="BA74" s="47"/>
      <c r="BB74" s="47"/>
      <c r="BC74" s="47"/>
      <c r="BD74" s="47"/>
      <c r="BE74" s="47"/>
      <c r="BF74" s="47"/>
      <c r="BG74" s="51"/>
      <c r="CJ74" s="10" t="s">
        <v>147</v>
      </c>
      <c r="CK74" s="18" t="s">
        <v>148</v>
      </c>
      <c r="CL74" s="7">
        <v>8.8314791579534369</v>
      </c>
      <c r="CM74" s="4">
        <f t="shared" si="9"/>
        <v>126696.40000000001</v>
      </c>
    </row>
    <row r="75" spans="3:91" x14ac:dyDescent="0.25">
      <c r="C75" s="46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  <c r="AA75" s="47"/>
      <c r="AB75" s="47"/>
      <c r="AC75" s="47"/>
      <c r="AD75" s="47"/>
      <c r="AE75" s="47"/>
      <c r="AF75" s="47"/>
      <c r="AG75" s="47"/>
      <c r="AH75" s="47"/>
      <c r="AI75" s="47"/>
      <c r="AJ75" s="47"/>
      <c r="AK75" s="47"/>
      <c r="AL75" s="47"/>
      <c r="AM75" s="47"/>
      <c r="AN75" s="47"/>
      <c r="AO75" s="47"/>
      <c r="AP75" s="47"/>
      <c r="AQ75" s="47"/>
      <c r="AR75" s="47"/>
      <c r="AS75" s="47"/>
      <c r="AT75" s="47"/>
      <c r="AU75" s="47"/>
      <c r="AV75" s="47"/>
      <c r="AW75" s="47"/>
      <c r="AX75" s="47"/>
      <c r="AY75" s="47"/>
      <c r="AZ75" s="47"/>
      <c r="BA75" s="47"/>
      <c r="BB75" s="47"/>
      <c r="BC75" s="47"/>
      <c r="BD75" s="47"/>
      <c r="BE75" s="47"/>
      <c r="BF75" s="47"/>
      <c r="BG75" s="51"/>
      <c r="CJ75" s="10" t="s">
        <v>149</v>
      </c>
      <c r="CK75" s="11" t="s">
        <v>150</v>
      </c>
      <c r="CL75" s="7">
        <v>8.8825477485013238</v>
      </c>
      <c r="CM75" s="4">
        <f t="shared" si="9"/>
        <v>127429.02999999998</v>
      </c>
    </row>
    <row r="76" spans="3:91" x14ac:dyDescent="0.25">
      <c r="C76" s="46"/>
      <c r="D76" s="47"/>
      <c r="E76" s="208" t="s">
        <v>25</v>
      </c>
      <c r="F76" s="209"/>
      <c r="G76" s="209"/>
      <c r="H76" s="209"/>
      <c r="I76" s="209"/>
      <c r="J76" s="209"/>
      <c r="K76" s="210" t="str">
        <f t="shared" ref="K76" si="10">VLOOKUP(E76,$CJ$1:$CM$1003,2,FALSE)</f>
        <v>NOVACRON DEEP ORANGE S–4R</v>
      </c>
      <c r="L76" s="210"/>
      <c r="M76" s="210"/>
      <c r="N76" s="210"/>
      <c r="O76" s="210"/>
      <c r="P76" s="210"/>
      <c r="Q76" s="210"/>
      <c r="R76" s="210"/>
      <c r="S76" s="210"/>
      <c r="T76" s="210"/>
      <c r="U76" s="210"/>
      <c r="V76" s="210"/>
      <c r="W76" s="210"/>
      <c r="X76" s="210"/>
      <c r="Y76" s="139"/>
      <c r="Z76" s="139"/>
      <c r="AA76" s="139"/>
      <c r="AB76" s="211">
        <v>14.59</v>
      </c>
      <c r="AC76" s="211"/>
      <c r="AD76" s="211"/>
      <c r="AE76" s="211"/>
      <c r="AF76" s="211"/>
      <c r="AG76" s="211"/>
      <c r="AH76" s="211"/>
      <c r="AI76" s="211"/>
      <c r="AJ76" s="211"/>
      <c r="AK76" s="210" t="s">
        <v>315</v>
      </c>
      <c r="AL76" s="210"/>
      <c r="AM76" s="212">
        <v>5684.05</v>
      </c>
      <c r="AN76" s="212"/>
      <c r="AO76" s="212"/>
      <c r="AP76" s="212"/>
      <c r="AQ76" s="212"/>
      <c r="AR76" s="212"/>
      <c r="AS76" s="52" t="s">
        <v>316</v>
      </c>
      <c r="AT76" s="52"/>
      <c r="AU76" s="213">
        <f>(AM76*VLOOKUP(E76,$CJ$1:$CM$1003,4,FALSE))/1000</f>
        <v>608313.62449800002</v>
      </c>
      <c r="AV76" s="213"/>
      <c r="AW76" s="213"/>
      <c r="AX76" s="213"/>
      <c r="AY76" s="213"/>
      <c r="AZ76" s="213"/>
      <c r="BA76" s="213"/>
      <c r="BB76" s="213"/>
      <c r="BC76" s="213"/>
      <c r="BD76" s="213"/>
      <c r="BE76" s="214"/>
      <c r="BF76" s="47"/>
      <c r="BG76" s="51"/>
      <c r="CJ76" s="10" t="s">
        <v>151</v>
      </c>
      <c r="CK76" s="11" t="s">
        <v>152</v>
      </c>
      <c r="CL76" s="7">
        <v>7.5505172173428132</v>
      </c>
      <c r="CM76" s="4">
        <f t="shared" si="9"/>
        <v>108319.72</v>
      </c>
    </row>
    <row r="77" spans="3:91" x14ac:dyDescent="0.25">
      <c r="C77" s="46"/>
      <c r="D77" s="47"/>
      <c r="E77" s="200" t="s">
        <v>6</v>
      </c>
      <c r="F77" s="201"/>
      <c r="G77" s="201"/>
      <c r="H77" s="201"/>
      <c r="I77" s="201"/>
      <c r="J77" s="201"/>
      <c r="K77" s="47" t="str">
        <f>VLOOKUP(E77,$CJ$1:$CM$1003,2,FALSE)</f>
        <v>NOVACRON RUBY S–3B</v>
      </c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136"/>
      <c r="Z77" s="136"/>
      <c r="AA77" s="136"/>
      <c r="AB77" s="203">
        <v>15.03</v>
      </c>
      <c r="AC77" s="203"/>
      <c r="AD77" s="203"/>
      <c r="AE77" s="203"/>
      <c r="AF77" s="203"/>
      <c r="AG77" s="203"/>
      <c r="AH77" s="203"/>
      <c r="AI77" s="203"/>
      <c r="AJ77" s="203"/>
      <c r="AK77" s="202" t="s">
        <v>315</v>
      </c>
      <c r="AL77" s="202"/>
      <c r="AM77" s="204">
        <v>5855.46</v>
      </c>
      <c r="AN77" s="204"/>
      <c r="AO77" s="204"/>
      <c r="AP77" s="204"/>
      <c r="AQ77" s="204"/>
      <c r="AR77" s="204"/>
      <c r="AS77" s="47" t="s">
        <v>316</v>
      </c>
      <c r="AT77" s="47"/>
      <c r="AU77" s="205">
        <f t="shared" ref="AU77:AU81" si="11">(AM77*VLOOKUP(E77,$CJ$1:$CM$1003,4,FALSE))/1000</f>
        <v>706460.42923560005</v>
      </c>
      <c r="AV77" s="205"/>
      <c r="AW77" s="205"/>
      <c r="AX77" s="205"/>
      <c r="AY77" s="205"/>
      <c r="AZ77" s="205"/>
      <c r="BA77" s="205"/>
      <c r="BB77" s="205"/>
      <c r="BC77" s="205"/>
      <c r="BD77" s="205"/>
      <c r="BE77" s="206"/>
      <c r="BF77" s="47"/>
      <c r="BG77" s="51"/>
      <c r="CJ77" s="10" t="s">
        <v>153</v>
      </c>
      <c r="CK77" s="11" t="s">
        <v>154</v>
      </c>
      <c r="CL77" s="7">
        <v>19.985732608392585</v>
      </c>
      <c r="CM77" s="4">
        <f t="shared" si="9"/>
        <v>286715.32</v>
      </c>
    </row>
    <row r="78" spans="3:91" x14ac:dyDescent="0.25">
      <c r="C78" s="46"/>
      <c r="D78" s="47"/>
      <c r="E78" s="200" t="s">
        <v>7</v>
      </c>
      <c r="F78" s="201"/>
      <c r="G78" s="201"/>
      <c r="H78" s="201"/>
      <c r="I78" s="201"/>
      <c r="J78" s="201"/>
      <c r="K78" s="202" t="str">
        <f t="shared" ref="K78:K81" si="12">VLOOKUP(E78,$CJ$1:$CM$1003,2,FALSE)</f>
        <v>NOVACRON DARK BLUE S-GL</v>
      </c>
      <c r="L78" s="202"/>
      <c r="M78" s="202"/>
      <c r="N78" s="202"/>
      <c r="O78" s="202"/>
      <c r="P78" s="202"/>
      <c r="Q78" s="202"/>
      <c r="R78" s="202"/>
      <c r="S78" s="202"/>
      <c r="T78" s="202"/>
      <c r="U78" s="202"/>
      <c r="V78" s="202"/>
      <c r="W78" s="202"/>
      <c r="X78" s="202"/>
      <c r="Y78" s="136"/>
      <c r="Z78" s="136"/>
      <c r="AA78" s="136"/>
      <c r="AB78" s="203">
        <v>0.44</v>
      </c>
      <c r="AC78" s="203"/>
      <c r="AD78" s="203"/>
      <c r="AE78" s="203"/>
      <c r="AF78" s="203"/>
      <c r="AG78" s="203"/>
      <c r="AH78" s="203"/>
      <c r="AI78" s="203"/>
      <c r="AJ78" s="203"/>
      <c r="AK78" s="202" t="s">
        <v>315</v>
      </c>
      <c r="AL78" s="202"/>
      <c r="AM78" s="204">
        <v>171.42</v>
      </c>
      <c r="AN78" s="204"/>
      <c r="AO78" s="204"/>
      <c r="AP78" s="204"/>
      <c r="AQ78" s="204"/>
      <c r="AR78" s="204"/>
      <c r="AS78" s="47" t="s">
        <v>316</v>
      </c>
      <c r="AT78" s="47"/>
      <c r="AU78" s="205">
        <f t="shared" si="11"/>
        <v>20853.942393599998</v>
      </c>
      <c r="AV78" s="205"/>
      <c r="AW78" s="205"/>
      <c r="AX78" s="205"/>
      <c r="AY78" s="205"/>
      <c r="AZ78" s="205"/>
      <c r="BA78" s="205"/>
      <c r="BB78" s="205"/>
      <c r="BC78" s="205"/>
      <c r="BD78" s="205"/>
      <c r="BE78" s="206"/>
      <c r="BF78" s="47"/>
      <c r="BG78" s="51"/>
      <c r="CJ78" s="10" t="s">
        <v>155</v>
      </c>
      <c r="CK78" s="19" t="s">
        <v>156</v>
      </c>
      <c r="CL78" s="7">
        <v>19.352577722013105</v>
      </c>
      <c r="CM78" s="4">
        <f t="shared" si="9"/>
        <v>277632.08</v>
      </c>
    </row>
    <row r="79" spans="3:91" x14ac:dyDescent="0.25">
      <c r="C79" s="46"/>
      <c r="D79" s="47"/>
      <c r="E79" s="200" t="s">
        <v>8</v>
      </c>
      <c r="F79" s="201"/>
      <c r="G79" s="201"/>
      <c r="H79" s="201"/>
      <c r="I79" s="201"/>
      <c r="J79" s="201"/>
      <c r="K79" s="202" t="str">
        <f t="shared" si="12"/>
        <v>FIMBIL EAS 40 NEW</v>
      </c>
      <c r="L79" s="202"/>
      <c r="M79" s="202"/>
      <c r="N79" s="202"/>
      <c r="O79" s="202"/>
      <c r="P79" s="202"/>
      <c r="Q79" s="202"/>
      <c r="R79" s="202"/>
      <c r="S79" s="202"/>
      <c r="T79" s="202"/>
      <c r="U79" s="202"/>
      <c r="V79" s="202"/>
      <c r="W79" s="202"/>
      <c r="X79" s="202"/>
      <c r="Y79" s="136"/>
      <c r="Z79" s="136"/>
      <c r="AA79" s="136"/>
      <c r="AB79" s="203">
        <v>4</v>
      </c>
      <c r="AC79" s="203"/>
      <c r="AD79" s="203"/>
      <c r="AE79" s="203"/>
      <c r="AF79" s="203"/>
      <c r="AG79" s="203"/>
      <c r="AH79" s="203"/>
      <c r="AI79" s="203"/>
      <c r="AJ79" s="203"/>
      <c r="AK79" s="202" t="s">
        <v>315</v>
      </c>
      <c r="AL79" s="202"/>
      <c r="AM79" s="204">
        <v>1558.34</v>
      </c>
      <c r="AN79" s="204"/>
      <c r="AO79" s="204"/>
      <c r="AP79" s="204"/>
      <c r="AQ79" s="204"/>
      <c r="AR79" s="204"/>
      <c r="AS79" s="47" t="s">
        <v>316</v>
      </c>
      <c r="AT79" s="47"/>
      <c r="AU79" s="205">
        <f t="shared" si="11"/>
        <v>32145.6556876</v>
      </c>
      <c r="AV79" s="205"/>
      <c r="AW79" s="205"/>
      <c r="AX79" s="205"/>
      <c r="AY79" s="205"/>
      <c r="AZ79" s="205"/>
      <c r="BA79" s="205"/>
      <c r="BB79" s="205"/>
      <c r="BC79" s="205"/>
      <c r="BD79" s="205"/>
      <c r="BE79" s="206"/>
      <c r="BF79" s="47"/>
      <c r="BG79" s="51"/>
      <c r="CJ79" s="10" t="s">
        <v>157</v>
      </c>
      <c r="CK79" s="19" t="s">
        <v>158</v>
      </c>
      <c r="CL79" s="7">
        <v>17.513283145127563</v>
      </c>
      <c r="CM79" s="4">
        <f t="shared" si="9"/>
        <v>251245.56000000003</v>
      </c>
    </row>
    <row r="80" spans="3:91" x14ac:dyDescent="0.25">
      <c r="C80" s="46"/>
      <c r="D80" s="47"/>
      <c r="E80" s="200" t="s">
        <v>183</v>
      </c>
      <c r="F80" s="201"/>
      <c r="G80" s="201"/>
      <c r="H80" s="201"/>
      <c r="I80" s="201"/>
      <c r="J80" s="201"/>
      <c r="K80" s="202" t="str">
        <f t="shared" si="12"/>
        <v>CAUSTIC SODA LIQ</v>
      </c>
      <c r="L80" s="202"/>
      <c r="M80" s="202"/>
      <c r="N80" s="202"/>
      <c r="O80" s="202"/>
      <c r="P80" s="202"/>
      <c r="Q80" s="202"/>
      <c r="R80" s="202"/>
      <c r="S80" s="202"/>
      <c r="T80" s="202"/>
      <c r="U80" s="202"/>
      <c r="V80" s="202"/>
      <c r="W80" s="202"/>
      <c r="X80" s="202"/>
      <c r="Y80" s="136"/>
      <c r="Z80" s="136"/>
      <c r="AA80" s="136"/>
      <c r="AB80" s="203">
        <v>9</v>
      </c>
      <c r="AC80" s="203"/>
      <c r="AD80" s="203"/>
      <c r="AE80" s="203"/>
      <c r="AF80" s="203"/>
      <c r="AG80" s="203"/>
      <c r="AH80" s="203"/>
      <c r="AI80" s="203"/>
      <c r="AJ80" s="203"/>
      <c r="AK80" s="202" t="s">
        <v>315</v>
      </c>
      <c r="AL80" s="202"/>
      <c r="AM80" s="204">
        <v>3506.27</v>
      </c>
      <c r="AN80" s="204"/>
      <c r="AO80" s="204"/>
      <c r="AP80" s="204"/>
      <c r="AQ80" s="204"/>
      <c r="AR80" s="204"/>
      <c r="AS80" s="47" t="s">
        <v>316</v>
      </c>
      <c r="AT80" s="47"/>
      <c r="AU80" s="205">
        <f t="shared" si="11"/>
        <v>29968.089690000001</v>
      </c>
      <c r="AV80" s="205"/>
      <c r="AW80" s="205"/>
      <c r="AX80" s="205"/>
      <c r="AY80" s="205"/>
      <c r="AZ80" s="205"/>
      <c r="BA80" s="205"/>
      <c r="BB80" s="205"/>
      <c r="BC80" s="205"/>
      <c r="BD80" s="205"/>
      <c r="BE80" s="206"/>
      <c r="BF80" s="47"/>
      <c r="BG80" s="51"/>
      <c r="CJ80" s="10" t="s">
        <v>159</v>
      </c>
      <c r="CK80" s="11" t="s">
        <v>160</v>
      </c>
      <c r="CL80" s="7">
        <v>18.24300362470375</v>
      </c>
      <c r="CM80" s="4">
        <f t="shared" si="9"/>
        <v>261714.13</v>
      </c>
    </row>
    <row r="81" spans="3:91" x14ac:dyDescent="0.25">
      <c r="C81" s="46"/>
      <c r="D81" s="47"/>
      <c r="E81" s="223" t="s">
        <v>10</v>
      </c>
      <c r="F81" s="224"/>
      <c r="G81" s="224"/>
      <c r="H81" s="224"/>
      <c r="I81" s="224"/>
      <c r="J81" s="224"/>
      <c r="K81" s="225" t="str">
        <f t="shared" si="12"/>
        <v>SODA ASH</v>
      </c>
      <c r="L81" s="225"/>
      <c r="M81" s="225"/>
      <c r="N81" s="225"/>
      <c r="O81" s="225"/>
      <c r="P81" s="225"/>
      <c r="Q81" s="225"/>
      <c r="R81" s="225"/>
      <c r="S81" s="225"/>
      <c r="T81" s="225"/>
      <c r="U81" s="225"/>
      <c r="V81" s="225"/>
      <c r="W81" s="225"/>
      <c r="X81" s="225"/>
      <c r="Y81" s="138"/>
      <c r="Z81" s="138"/>
      <c r="AA81" s="138"/>
      <c r="AB81" s="226">
        <v>20</v>
      </c>
      <c r="AC81" s="226"/>
      <c r="AD81" s="226"/>
      <c r="AE81" s="226"/>
      <c r="AF81" s="226"/>
      <c r="AG81" s="226"/>
      <c r="AH81" s="226"/>
      <c r="AI81" s="226"/>
      <c r="AJ81" s="226"/>
      <c r="AK81" s="225" t="s">
        <v>315</v>
      </c>
      <c r="AL81" s="225"/>
      <c r="AM81" s="227">
        <v>7791.7</v>
      </c>
      <c r="AN81" s="227"/>
      <c r="AO81" s="227"/>
      <c r="AP81" s="227"/>
      <c r="AQ81" s="227"/>
      <c r="AR81" s="227"/>
      <c r="AS81" s="54" t="s">
        <v>316</v>
      </c>
      <c r="AT81" s="54"/>
      <c r="AU81" s="228">
        <f t="shared" si="11"/>
        <v>69190.296000000002</v>
      </c>
      <c r="AV81" s="228"/>
      <c r="AW81" s="228"/>
      <c r="AX81" s="228"/>
      <c r="AY81" s="228"/>
      <c r="AZ81" s="228"/>
      <c r="BA81" s="228"/>
      <c r="BB81" s="228"/>
      <c r="BC81" s="228"/>
      <c r="BD81" s="228"/>
      <c r="BE81" s="229"/>
      <c r="BF81" s="47"/>
      <c r="BG81" s="51"/>
      <c r="CJ81" s="10" t="s">
        <v>161</v>
      </c>
      <c r="CK81" s="11" t="s">
        <v>162</v>
      </c>
      <c r="CL81" s="7">
        <v>9.0314714903108886</v>
      </c>
      <c r="CM81" s="4">
        <f t="shared" si="9"/>
        <v>129565.49</v>
      </c>
    </row>
    <row r="82" spans="3:91" x14ac:dyDescent="0.25">
      <c r="C82" s="46"/>
      <c r="D82" s="47"/>
      <c r="E82" s="137"/>
      <c r="F82" s="137"/>
      <c r="G82" s="137"/>
      <c r="H82" s="137"/>
      <c r="I82" s="137"/>
      <c r="J82" s="137"/>
      <c r="K82" s="136"/>
      <c r="L82" s="136"/>
      <c r="M82" s="136"/>
      <c r="N82" s="136"/>
      <c r="O82" s="136"/>
      <c r="P82" s="136"/>
      <c r="Q82" s="136"/>
      <c r="R82" s="136"/>
      <c r="S82" s="136"/>
      <c r="T82" s="136"/>
      <c r="U82" s="136"/>
      <c r="V82" s="136"/>
      <c r="W82" s="136"/>
      <c r="X82" s="136"/>
      <c r="Y82" s="136"/>
      <c r="Z82" s="136"/>
      <c r="AA82" s="136"/>
      <c r="AB82" s="57"/>
      <c r="AC82" s="57"/>
      <c r="AD82" s="57"/>
      <c r="AE82" s="57"/>
      <c r="AF82" s="57"/>
      <c r="AG82" s="57"/>
      <c r="AH82" s="57"/>
      <c r="AI82" s="57"/>
      <c r="AJ82" s="57"/>
      <c r="AK82" s="136"/>
      <c r="AL82" s="136"/>
      <c r="AM82" s="137"/>
      <c r="AN82" s="137"/>
      <c r="AO82" s="137"/>
      <c r="AP82" s="137"/>
      <c r="AQ82" s="137"/>
      <c r="AR82" s="137"/>
      <c r="AS82" s="47"/>
      <c r="AT82" s="47"/>
      <c r="AU82" s="58"/>
      <c r="AV82" s="58"/>
      <c r="AW82" s="58"/>
      <c r="AX82" s="58"/>
      <c r="AY82" s="58"/>
      <c r="AZ82" s="58"/>
      <c r="BA82" s="58"/>
      <c r="BB82" s="58"/>
      <c r="BC82" s="58"/>
      <c r="BD82" s="58"/>
      <c r="BE82" s="58"/>
      <c r="BF82" s="47"/>
      <c r="BG82" s="51"/>
      <c r="CJ82" s="10" t="s">
        <v>163</v>
      </c>
      <c r="CK82" s="11" t="s">
        <v>164</v>
      </c>
      <c r="CL82" s="7">
        <v>12.306423393280358</v>
      </c>
      <c r="CM82" s="4">
        <f t="shared" si="9"/>
        <v>176547.95</v>
      </c>
    </row>
    <row r="83" spans="3:91" x14ac:dyDescent="0.25">
      <c r="C83" s="46"/>
      <c r="D83" s="47"/>
      <c r="E83" s="137"/>
      <c r="F83" s="137"/>
      <c r="G83" s="137"/>
      <c r="H83" s="137"/>
      <c r="I83" s="137"/>
      <c r="J83" s="137"/>
      <c r="K83" s="136"/>
      <c r="L83" s="136"/>
      <c r="M83" s="136"/>
      <c r="N83" s="136"/>
      <c r="O83" s="136"/>
      <c r="P83" s="136"/>
      <c r="Q83" s="136"/>
      <c r="R83" s="136"/>
      <c r="S83" s="136"/>
      <c r="T83" s="136"/>
      <c r="U83" s="136"/>
      <c r="V83" s="136"/>
      <c r="W83" s="136"/>
      <c r="X83" s="136"/>
      <c r="Y83" s="136"/>
      <c r="Z83" s="136"/>
      <c r="AA83" s="136"/>
      <c r="AB83" s="57"/>
      <c r="AC83" s="57"/>
      <c r="AD83" s="57"/>
      <c r="AE83" s="57"/>
      <c r="AF83" s="57"/>
      <c r="AG83" s="57"/>
      <c r="AH83" s="57"/>
      <c r="AI83" s="57"/>
      <c r="AJ83" s="57"/>
      <c r="AK83" s="136"/>
      <c r="AL83" s="136"/>
      <c r="AM83" s="137"/>
      <c r="AN83" s="137"/>
      <c r="AO83" s="137"/>
      <c r="AP83" s="59"/>
      <c r="AQ83" s="230" t="s">
        <v>318</v>
      </c>
      <c r="AR83" s="230"/>
      <c r="AS83" s="230"/>
      <c r="AT83" s="230"/>
      <c r="AU83" s="58" t="s">
        <v>11</v>
      </c>
      <c r="AV83" s="205">
        <f>SUM(AU76:BE81)</f>
        <v>1466932.0375048001</v>
      </c>
      <c r="AW83" s="205"/>
      <c r="AX83" s="205"/>
      <c r="AY83" s="205"/>
      <c r="AZ83" s="205"/>
      <c r="BA83" s="205"/>
      <c r="BB83" s="205"/>
      <c r="BC83" s="205"/>
      <c r="BD83" s="205"/>
      <c r="BE83" s="205"/>
      <c r="BF83" s="47"/>
      <c r="BG83" s="51"/>
      <c r="CJ83" s="10" t="s">
        <v>165</v>
      </c>
      <c r="CK83" s="11" t="s">
        <v>166</v>
      </c>
      <c r="CL83" s="7">
        <v>17.52</v>
      </c>
      <c r="CM83" s="4">
        <f t="shared" si="9"/>
        <v>251341.91999999998</v>
      </c>
    </row>
    <row r="84" spans="3:91" x14ac:dyDescent="0.25">
      <c r="C84" s="46"/>
      <c r="D84" s="47"/>
      <c r="E84" s="137"/>
      <c r="F84" s="137"/>
      <c r="G84" s="137"/>
      <c r="H84" s="137"/>
      <c r="I84" s="137"/>
      <c r="J84" s="137"/>
      <c r="K84" s="136"/>
      <c r="L84" s="136"/>
      <c r="M84" s="136"/>
      <c r="N84" s="136"/>
      <c r="O84" s="136"/>
      <c r="P84" s="136"/>
      <c r="Q84" s="136"/>
      <c r="R84" s="136"/>
      <c r="S84" s="136"/>
      <c r="T84" s="136"/>
      <c r="U84" s="136"/>
      <c r="V84" s="136"/>
      <c r="W84" s="136"/>
      <c r="X84" s="136"/>
      <c r="Y84" s="136"/>
      <c r="Z84" s="136"/>
      <c r="AA84" s="136"/>
      <c r="AB84" s="57"/>
      <c r="AC84" s="57"/>
      <c r="AD84" s="57"/>
      <c r="AE84" s="57"/>
      <c r="AF84" s="57"/>
      <c r="AG84" s="57"/>
      <c r="AH84" s="57"/>
      <c r="AI84" s="57"/>
      <c r="AJ84" s="57"/>
      <c r="AK84" s="136"/>
      <c r="AL84" s="136"/>
      <c r="AM84" s="137"/>
      <c r="AN84" s="137"/>
      <c r="AO84" s="137"/>
      <c r="AP84" s="59"/>
      <c r="AQ84" s="202" t="s">
        <v>317</v>
      </c>
      <c r="AR84" s="202"/>
      <c r="AS84" s="202"/>
      <c r="AT84" s="202"/>
      <c r="AU84" s="58" t="s">
        <v>11</v>
      </c>
      <c r="AV84" s="205">
        <f>AV83/AV70</f>
        <v>698.53906547847623</v>
      </c>
      <c r="AW84" s="205"/>
      <c r="AX84" s="205"/>
      <c r="AY84" s="205"/>
      <c r="AZ84" s="205"/>
      <c r="BA84" s="205"/>
      <c r="BB84" s="205"/>
      <c r="BC84" s="205"/>
      <c r="BD84" s="205"/>
      <c r="BE84" s="205"/>
      <c r="BF84" s="47"/>
      <c r="BG84" s="51"/>
      <c r="CJ84" s="12" t="s">
        <v>167</v>
      </c>
      <c r="CK84" s="13" t="s">
        <v>168</v>
      </c>
      <c r="CL84" s="7">
        <v>6.0476808866583021</v>
      </c>
      <c r="CM84" s="4">
        <f t="shared" si="9"/>
        <v>86760.03</v>
      </c>
    </row>
    <row r="85" spans="3:91" x14ac:dyDescent="0.25">
      <c r="C85" s="46"/>
      <c r="D85" s="47"/>
      <c r="E85" s="137"/>
      <c r="F85" s="137"/>
      <c r="G85" s="137"/>
      <c r="H85" s="137"/>
      <c r="I85" s="137"/>
      <c r="J85" s="137"/>
      <c r="K85" s="136"/>
      <c r="L85" s="136"/>
      <c r="M85" s="136"/>
      <c r="N85" s="136"/>
      <c r="O85" s="136"/>
      <c r="P85" s="136"/>
      <c r="Q85" s="136"/>
      <c r="R85" s="136"/>
      <c r="S85" s="136"/>
      <c r="T85" s="136"/>
      <c r="U85" s="136"/>
      <c r="V85" s="136"/>
      <c r="W85" s="136"/>
      <c r="X85" s="136"/>
      <c r="Y85" s="136"/>
      <c r="Z85" s="136"/>
      <c r="AA85" s="136"/>
      <c r="AB85" s="57"/>
      <c r="AC85" s="57"/>
      <c r="AD85" s="57"/>
      <c r="AE85" s="57"/>
      <c r="AF85" s="57"/>
      <c r="AG85" s="57"/>
      <c r="AH85" s="57"/>
      <c r="AI85" s="57"/>
      <c r="AJ85" s="57"/>
      <c r="AK85" s="136"/>
      <c r="AL85" s="136"/>
      <c r="AM85" s="137"/>
      <c r="AN85" s="137"/>
      <c r="AO85" s="137"/>
      <c r="AP85" s="137"/>
      <c r="AQ85" s="137"/>
      <c r="AR85" s="137"/>
      <c r="AS85" s="47"/>
      <c r="AT85" s="47"/>
      <c r="AU85" s="47"/>
      <c r="AV85" s="137"/>
      <c r="AW85" s="137"/>
      <c r="AX85" s="137"/>
      <c r="AY85" s="137"/>
      <c r="AZ85" s="137"/>
      <c r="BA85" s="137"/>
      <c r="BB85" s="137"/>
      <c r="BC85" s="137"/>
      <c r="BD85" s="137"/>
      <c r="BE85" s="137"/>
      <c r="BF85" s="47"/>
      <c r="BG85" s="51"/>
      <c r="CJ85" s="12" t="s">
        <v>169</v>
      </c>
      <c r="CK85" s="20" t="s">
        <v>170</v>
      </c>
      <c r="CL85" s="7">
        <v>9.6363041962916505</v>
      </c>
      <c r="CM85" s="4">
        <f t="shared" si="9"/>
        <v>138242.42000000001</v>
      </c>
    </row>
    <row r="86" spans="3:91" x14ac:dyDescent="0.25">
      <c r="C86" s="46"/>
      <c r="D86" s="47"/>
      <c r="E86" s="137"/>
      <c r="F86" s="137"/>
      <c r="G86" s="137"/>
      <c r="H86" s="137"/>
      <c r="I86" s="137"/>
      <c r="J86" s="137"/>
      <c r="K86" s="136"/>
      <c r="L86" s="136"/>
      <c r="M86" s="136"/>
      <c r="N86" s="136"/>
      <c r="O86" s="136"/>
      <c r="P86" s="136"/>
      <c r="Q86" s="136"/>
      <c r="R86" s="136"/>
      <c r="S86" s="136"/>
      <c r="T86" s="136"/>
      <c r="U86" s="136"/>
      <c r="V86" s="136"/>
      <c r="W86" s="136"/>
      <c r="X86" s="136"/>
      <c r="Y86" s="136"/>
      <c r="Z86" s="136"/>
      <c r="AA86" s="136"/>
      <c r="AB86" s="57"/>
      <c r="AC86" s="57"/>
      <c r="AD86" s="57"/>
      <c r="AE86" s="57"/>
      <c r="AF86" s="57"/>
      <c r="AG86" s="57"/>
      <c r="AH86" s="57"/>
      <c r="AI86" s="57"/>
      <c r="AJ86" s="57"/>
      <c r="AK86" s="136"/>
      <c r="AL86" s="136"/>
      <c r="AM86" s="137"/>
      <c r="AN86" s="137"/>
      <c r="AO86" s="137"/>
      <c r="AP86" s="137"/>
      <c r="AQ86" s="137"/>
      <c r="AR86" s="137"/>
      <c r="AS86" s="47"/>
      <c r="AT86" s="47"/>
      <c r="AU86" s="47"/>
      <c r="AV86" s="137"/>
      <c r="AW86" s="137"/>
      <c r="AX86" s="137"/>
      <c r="AY86" s="137"/>
      <c r="AZ86" s="137"/>
      <c r="BA86" s="137"/>
      <c r="BB86" s="137"/>
      <c r="BC86" s="137"/>
      <c r="BD86" s="137"/>
      <c r="BE86" s="137"/>
      <c r="BF86" s="47"/>
      <c r="BG86" s="51"/>
      <c r="CJ86" s="10" t="s">
        <v>171</v>
      </c>
      <c r="CK86" s="21" t="s">
        <v>172</v>
      </c>
      <c r="CL86" s="7">
        <v>14.638158371671546</v>
      </c>
      <c r="CM86" s="4">
        <f t="shared" si="9"/>
        <v>209999.02</v>
      </c>
    </row>
    <row r="87" spans="3:91" ht="17.25" thickBot="1" x14ac:dyDescent="0.3">
      <c r="C87" s="60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2"/>
      <c r="CJ87" s="10" t="s">
        <v>173</v>
      </c>
      <c r="CK87" s="22" t="s">
        <v>174</v>
      </c>
      <c r="CL87" s="7">
        <v>12.216808866583019</v>
      </c>
      <c r="CM87" s="4">
        <f t="shared" si="9"/>
        <v>175262.34</v>
      </c>
    </row>
    <row r="88" spans="3:91" x14ac:dyDescent="0.25">
      <c r="C88" s="47"/>
      <c r="D88" s="47"/>
      <c r="E88" s="202"/>
      <c r="F88" s="202"/>
      <c r="G88" s="202"/>
      <c r="H88" s="202"/>
      <c r="I88" s="202"/>
      <c r="J88" s="47"/>
      <c r="K88" s="202"/>
      <c r="L88" s="202"/>
      <c r="M88" s="202"/>
      <c r="N88" s="202"/>
      <c r="O88" s="202"/>
      <c r="P88" s="202"/>
      <c r="Q88" s="202"/>
      <c r="R88" s="202"/>
      <c r="S88" s="202"/>
      <c r="T88" s="202"/>
      <c r="U88" s="202"/>
      <c r="V88" s="202"/>
      <c r="W88" s="47"/>
      <c r="X88" s="47"/>
      <c r="Y88" s="47"/>
      <c r="Z88" s="47"/>
      <c r="AA88" s="47"/>
      <c r="AB88" s="47"/>
      <c r="AC88" s="47"/>
      <c r="AD88" s="47"/>
      <c r="AE88" s="47"/>
      <c r="AF88" s="47"/>
      <c r="AG88" s="47"/>
      <c r="AH88" s="47"/>
      <c r="AI88" s="91"/>
      <c r="AJ88" s="91"/>
      <c r="AK88" s="91"/>
      <c r="AL88" s="91"/>
      <c r="AM88" s="202"/>
      <c r="AN88" s="202"/>
      <c r="AO88" s="202"/>
      <c r="AP88" s="202"/>
      <c r="AQ88" s="202"/>
      <c r="AR88" s="202"/>
      <c r="AS88" s="202"/>
      <c r="AT88" s="202"/>
      <c r="AU88" s="47"/>
      <c r="AV88" s="202"/>
      <c r="AW88" s="202"/>
      <c r="AX88" s="202"/>
      <c r="AY88" s="202"/>
      <c r="AZ88" s="47"/>
      <c r="BA88" s="47"/>
      <c r="BB88" s="47"/>
      <c r="BC88" s="47"/>
      <c r="BD88" s="47"/>
      <c r="BE88" s="47"/>
      <c r="BF88" s="47"/>
      <c r="BG88" s="47"/>
      <c r="CJ88" s="10" t="s">
        <v>175</v>
      </c>
      <c r="CK88" s="22" t="s">
        <v>176</v>
      </c>
      <c r="CL88" s="7">
        <v>9.1766143872856532</v>
      </c>
      <c r="CM88" s="4">
        <f t="shared" si="9"/>
        <v>131647.71</v>
      </c>
    </row>
    <row r="89" spans="3:91" ht="17.25" thickBot="1" x14ac:dyDescent="0.3">
      <c r="C89" s="47"/>
      <c r="D89" s="47"/>
      <c r="E89" s="202"/>
      <c r="F89" s="202"/>
      <c r="G89" s="202"/>
      <c r="H89" s="202"/>
      <c r="I89" s="202"/>
      <c r="J89" s="47"/>
      <c r="K89" s="202"/>
      <c r="L89" s="202"/>
      <c r="M89" s="202"/>
      <c r="N89" s="202"/>
      <c r="O89" s="202"/>
      <c r="P89" s="202"/>
      <c r="Q89" s="202"/>
      <c r="R89" s="202"/>
      <c r="S89" s="202"/>
      <c r="T89" s="202"/>
      <c r="U89" s="202"/>
      <c r="V89" s="47"/>
      <c r="W89" s="47"/>
      <c r="X89" s="47"/>
      <c r="Y89" s="47"/>
      <c r="Z89" s="47"/>
      <c r="AA89" s="47"/>
      <c r="AB89" s="47"/>
      <c r="AC89" s="47"/>
      <c r="AD89" s="47"/>
      <c r="AE89" s="47"/>
      <c r="AF89" s="47"/>
      <c r="AG89" s="47"/>
      <c r="AH89" s="47"/>
      <c r="AI89" s="91"/>
      <c r="AJ89" s="91"/>
      <c r="AK89" s="91"/>
      <c r="AL89" s="91"/>
      <c r="AM89" s="202"/>
      <c r="AN89" s="202"/>
      <c r="AO89" s="202"/>
      <c r="AP89" s="202"/>
      <c r="AQ89" s="202"/>
      <c r="AR89" s="202"/>
      <c r="AS89" s="202"/>
      <c r="AT89" s="202"/>
      <c r="AU89" s="47"/>
      <c r="AV89" s="201"/>
      <c r="AW89" s="201"/>
      <c r="AX89" s="201"/>
      <c r="AY89" s="201"/>
      <c r="AZ89" s="47"/>
      <c r="BA89" s="47"/>
      <c r="BB89" s="47"/>
      <c r="BC89" s="47"/>
      <c r="BD89" s="47"/>
      <c r="BE89" s="47"/>
      <c r="BF89" s="47"/>
      <c r="BG89" s="47"/>
      <c r="CJ89" s="10" t="s">
        <v>177</v>
      </c>
      <c r="CK89" s="22" t="s">
        <v>178</v>
      </c>
      <c r="CL89" s="7">
        <v>23.90083368186254</v>
      </c>
      <c r="CM89" s="4">
        <f t="shared" si="9"/>
        <v>342881.36</v>
      </c>
    </row>
    <row r="90" spans="3:91" x14ac:dyDescent="0.25">
      <c r="C90" s="43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5"/>
      <c r="CJ90" s="10" t="s">
        <v>179</v>
      </c>
      <c r="CK90" s="22" t="s">
        <v>180</v>
      </c>
      <c r="CL90" s="7">
        <v>8.8825477485013238</v>
      </c>
      <c r="CM90" s="4">
        <f t="shared" si="9"/>
        <v>127429.02999999998</v>
      </c>
    </row>
    <row r="91" spans="3:91" x14ac:dyDescent="0.25">
      <c r="C91" s="46"/>
      <c r="D91" s="47"/>
      <c r="E91" s="196" t="s">
        <v>0</v>
      </c>
      <c r="F91" s="196"/>
      <c r="G91" s="196"/>
      <c r="H91" s="196"/>
      <c r="I91" s="196"/>
      <c r="J91" s="142" t="s">
        <v>11</v>
      </c>
      <c r="K91" s="196" t="s">
        <v>573</v>
      </c>
      <c r="L91" s="196"/>
      <c r="M91" s="196"/>
      <c r="N91" s="196"/>
      <c r="O91" s="196"/>
      <c r="P91" s="196"/>
      <c r="Q91" s="196"/>
      <c r="R91" s="196"/>
      <c r="S91" s="196"/>
      <c r="T91" s="196"/>
      <c r="U91" s="196"/>
      <c r="V91" s="142"/>
      <c r="W91" s="142"/>
      <c r="X91" s="49"/>
      <c r="Y91" s="49"/>
      <c r="Z91" s="49"/>
      <c r="AA91" s="49"/>
      <c r="AB91" s="49"/>
      <c r="AC91" s="49"/>
      <c r="AD91" s="49"/>
      <c r="AE91" s="49"/>
      <c r="AF91" s="49"/>
      <c r="AG91" s="49"/>
      <c r="AH91" s="142"/>
      <c r="AI91" s="50"/>
      <c r="AJ91" s="50"/>
      <c r="AK91" s="50"/>
      <c r="AL91" s="50"/>
      <c r="AM91" s="196" t="s">
        <v>3</v>
      </c>
      <c r="AN91" s="196"/>
      <c r="AO91" s="196"/>
      <c r="AP91" s="196"/>
      <c r="AQ91" s="196"/>
      <c r="AR91" s="196"/>
      <c r="AS91" s="196"/>
      <c r="AT91" s="196"/>
      <c r="AU91" s="142" t="s">
        <v>11</v>
      </c>
      <c r="AV91" s="197">
        <v>389.59</v>
      </c>
      <c r="AW91" s="197"/>
      <c r="AX91" s="197"/>
      <c r="AY91" s="197"/>
      <c r="AZ91" s="142" t="s">
        <v>319</v>
      </c>
      <c r="BA91" s="142"/>
      <c r="BB91" s="142"/>
      <c r="BC91" s="142"/>
      <c r="BD91" s="142"/>
      <c r="BE91" s="142"/>
      <c r="BF91" s="47"/>
      <c r="BG91" s="51"/>
      <c r="CJ91" s="10" t="s">
        <v>181</v>
      </c>
      <c r="CK91" s="22" t="s">
        <v>182</v>
      </c>
      <c r="CL91" s="7">
        <v>7.6998738324271576</v>
      </c>
      <c r="CM91" s="4">
        <f t="shared" si="9"/>
        <v>110462.39</v>
      </c>
    </row>
    <row r="92" spans="3:91" x14ac:dyDescent="0.25">
      <c r="C92" s="46"/>
      <c r="D92" s="47"/>
      <c r="E92" s="196" t="s">
        <v>322</v>
      </c>
      <c r="F92" s="196"/>
      <c r="G92" s="196"/>
      <c r="H92" s="196"/>
      <c r="I92" s="196"/>
      <c r="J92" s="142" t="s">
        <v>11</v>
      </c>
      <c r="K92" s="196" t="s">
        <v>633</v>
      </c>
      <c r="L92" s="196"/>
      <c r="M92" s="196"/>
      <c r="N92" s="196"/>
      <c r="O92" s="196"/>
      <c r="P92" s="196"/>
      <c r="Q92" s="196"/>
      <c r="R92" s="196"/>
      <c r="S92" s="196"/>
      <c r="T92" s="196"/>
      <c r="U92" s="196"/>
      <c r="V92" s="196"/>
      <c r="W92" s="142"/>
      <c r="X92" s="49"/>
      <c r="Y92" s="49"/>
      <c r="Z92" s="49"/>
      <c r="AA92" s="49"/>
      <c r="AB92" s="49"/>
      <c r="AC92" s="49"/>
      <c r="AD92" s="49"/>
      <c r="AE92" s="49"/>
      <c r="AF92" s="49"/>
      <c r="AG92" s="49"/>
      <c r="AH92" s="142"/>
      <c r="AI92" s="50"/>
      <c r="AJ92" s="50"/>
      <c r="AK92" s="50"/>
      <c r="AL92" s="50"/>
      <c r="AM92" s="196" t="s">
        <v>4</v>
      </c>
      <c r="AN92" s="196"/>
      <c r="AO92" s="196"/>
      <c r="AP92" s="196"/>
      <c r="AQ92" s="196"/>
      <c r="AR92" s="196"/>
      <c r="AS92" s="196"/>
      <c r="AT92" s="196"/>
      <c r="AU92" s="142" t="s">
        <v>11</v>
      </c>
      <c r="AV92" s="196">
        <v>2100</v>
      </c>
      <c r="AW92" s="196"/>
      <c r="AX92" s="196"/>
      <c r="AY92" s="196"/>
      <c r="AZ92" s="142" t="s">
        <v>320</v>
      </c>
      <c r="BA92" s="142"/>
      <c r="BB92" s="142"/>
      <c r="BC92" s="142"/>
      <c r="BD92" s="142"/>
      <c r="BE92" s="142"/>
      <c r="BF92" s="47"/>
      <c r="BG92" s="51"/>
      <c r="CJ92" s="10" t="s">
        <v>183</v>
      </c>
      <c r="CK92" s="11" t="s">
        <v>184</v>
      </c>
      <c r="CL92" s="7">
        <v>0.59577582601421997</v>
      </c>
      <c r="CM92" s="4">
        <f t="shared" si="9"/>
        <v>8547</v>
      </c>
    </row>
    <row r="93" spans="3:91" x14ac:dyDescent="0.25">
      <c r="C93" s="46"/>
      <c r="D93" s="47"/>
      <c r="E93" s="196" t="s">
        <v>1</v>
      </c>
      <c r="F93" s="196"/>
      <c r="G93" s="196"/>
      <c r="H93" s="196"/>
      <c r="I93" s="196"/>
      <c r="J93" s="142" t="s">
        <v>11</v>
      </c>
      <c r="K93" s="196" t="s">
        <v>629</v>
      </c>
      <c r="L93" s="196"/>
      <c r="M93" s="196"/>
      <c r="N93" s="196"/>
      <c r="O93" s="196"/>
      <c r="P93" s="196"/>
      <c r="Q93" s="196"/>
      <c r="R93" s="196"/>
      <c r="S93" s="196"/>
      <c r="T93" s="196"/>
      <c r="U93" s="196"/>
      <c r="V93" s="142"/>
      <c r="W93" s="142"/>
      <c r="X93" s="49"/>
      <c r="Y93" s="49"/>
      <c r="Z93" s="49"/>
      <c r="AA93" s="49"/>
      <c r="AB93" s="49"/>
      <c r="AC93" s="49"/>
      <c r="AD93" s="49"/>
      <c r="AE93" s="49"/>
      <c r="AF93" s="49"/>
      <c r="AG93" s="49"/>
      <c r="AH93" s="142"/>
      <c r="AI93" s="50"/>
      <c r="AJ93" s="50"/>
      <c r="AK93" s="50"/>
      <c r="AL93" s="50"/>
      <c r="AM93" s="196"/>
      <c r="AN93" s="196"/>
      <c r="AO93" s="196"/>
      <c r="AP93" s="196"/>
      <c r="AQ93" s="196"/>
      <c r="AR93" s="196"/>
      <c r="AS93" s="196"/>
      <c r="AT93" s="196"/>
      <c r="AU93" s="142"/>
      <c r="AV93" s="198"/>
      <c r="AW93" s="198"/>
      <c r="AX93" s="198"/>
      <c r="AY93" s="198"/>
      <c r="AZ93" s="142"/>
      <c r="BA93" s="142"/>
      <c r="BB93" s="142"/>
      <c r="BC93" s="142"/>
      <c r="BD93" s="142"/>
      <c r="BE93" s="142"/>
      <c r="BF93" s="47"/>
      <c r="BG93" s="51"/>
      <c r="CJ93" s="10" t="s">
        <v>185</v>
      </c>
      <c r="CK93" s="11" t="s">
        <v>186</v>
      </c>
      <c r="CL93" s="7">
        <v>0.41704307820995395</v>
      </c>
      <c r="CM93" s="4">
        <f t="shared" si="9"/>
        <v>5982.9</v>
      </c>
    </row>
    <row r="94" spans="3:91" x14ac:dyDescent="0.25">
      <c r="C94" s="46"/>
      <c r="D94" s="47"/>
      <c r="E94" s="196" t="s">
        <v>2</v>
      </c>
      <c r="F94" s="196"/>
      <c r="G94" s="196"/>
      <c r="H94" s="196"/>
      <c r="I94" s="196"/>
      <c r="J94" s="142" t="s">
        <v>11</v>
      </c>
      <c r="K94" s="196" t="s">
        <v>337</v>
      </c>
      <c r="L94" s="196"/>
      <c r="M94" s="196"/>
      <c r="N94" s="196"/>
      <c r="O94" s="196"/>
      <c r="P94" s="196"/>
      <c r="Q94" s="196"/>
      <c r="R94" s="196"/>
      <c r="S94" s="196"/>
      <c r="T94" s="196"/>
      <c r="U94" s="196"/>
      <c r="V94" s="142"/>
      <c r="W94" s="142"/>
      <c r="X94" s="142"/>
      <c r="Y94" s="142"/>
      <c r="Z94" s="142"/>
      <c r="AA94" s="142"/>
      <c r="AB94" s="142"/>
      <c r="AC94" s="142"/>
      <c r="AD94" s="142"/>
      <c r="AE94" s="142"/>
      <c r="AF94" s="142"/>
      <c r="AG94" s="142"/>
      <c r="AH94" s="142"/>
      <c r="AI94" s="142"/>
      <c r="AJ94" s="142"/>
      <c r="AK94" s="142"/>
      <c r="AL94" s="142"/>
      <c r="AM94" s="196"/>
      <c r="AN94" s="196"/>
      <c r="AO94" s="196"/>
      <c r="AP94" s="196"/>
      <c r="AQ94" s="196"/>
      <c r="AR94" s="196"/>
      <c r="AS94" s="196"/>
      <c r="AT94" s="196"/>
      <c r="AU94" s="142"/>
      <c r="AV94" s="142"/>
      <c r="AW94" s="142"/>
      <c r="AX94" s="142"/>
      <c r="AY94" s="142"/>
      <c r="AZ94" s="142"/>
      <c r="BA94" s="142"/>
      <c r="BB94" s="142"/>
      <c r="BC94" s="142"/>
      <c r="BD94" s="142"/>
      <c r="BE94" s="142"/>
      <c r="BF94" s="47"/>
      <c r="BG94" s="51"/>
      <c r="CJ94" s="10" t="s">
        <v>187</v>
      </c>
      <c r="CK94" s="11" t="s">
        <v>188</v>
      </c>
      <c r="CL94" s="7">
        <v>0.92429945629443744</v>
      </c>
      <c r="CM94" s="4">
        <f t="shared" si="9"/>
        <v>13260</v>
      </c>
    </row>
    <row r="95" spans="3:91" x14ac:dyDescent="0.25">
      <c r="C95" s="46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  <c r="AA95" s="47"/>
      <c r="AB95" s="47"/>
      <c r="AC95" s="47"/>
      <c r="AD95" s="47"/>
      <c r="AE95" s="47"/>
      <c r="AF95" s="47"/>
      <c r="AG95" s="47"/>
      <c r="AH95" s="47"/>
      <c r="AI95" s="47"/>
      <c r="AJ95" s="47"/>
      <c r="AK95" s="47"/>
      <c r="AL95" s="47"/>
      <c r="AM95" s="47"/>
      <c r="AN95" s="47"/>
      <c r="AO95" s="47"/>
      <c r="AP95" s="47"/>
      <c r="AQ95" s="47"/>
      <c r="AR95" s="47"/>
      <c r="AS95" s="47"/>
      <c r="AT95" s="47"/>
      <c r="AU95" s="47"/>
      <c r="AV95" s="47"/>
      <c r="AW95" s="47"/>
      <c r="AX95" s="47"/>
      <c r="AY95" s="47"/>
      <c r="AZ95" s="47"/>
      <c r="BA95" s="47"/>
      <c r="BB95" s="47"/>
      <c r="BC95" s="47"/>
      <c r="BD95" s="47"/>
      <c r="BE95" s="47"/>
      <c r="BF95" s="47"/>
      <c r="BG95" s="51"/>
      <c r="CJ95" s="10" t="s">
        <v>189</v>
      </c>
      <c r="CK95" s="11" t="s">
        <v>190</v>
      </c>
      <c r="CL95" s="8">
        <v>0.27780566011431757</v>
      </c>
      <c r="CM95" s="4">
        <f t="shared" si="9"/>
        <v>3985.3999999999996</v>
      </c>
    </row>
    <row r="96" spans="3:91" x14ac:dyDescent="0.25">
      <c r="C96" s="46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  <c r="AA96" s="47"/>
      <c r="AB96" s="47"/>
      <c r="AC96" s="47"/>
      <c r="AD96" s="47"/>
      <c r="AE96" s="47"/>
      <c r="AF96" s="47"/>
      <c r="AG96" s="47"/>
      <c r="AH96" s="47"/>
      <c r="AI96" s="47"/>
      <c r="AJ96" s="47"/>
      <c r="AK96" s="47"/>
      <c r="AL96" s="47"/>
      <c r="AM96" s="47"/>
      <c r="AN96" s="47"/>
      <c r="AO96" s="47"/>
      <c r="AP96" s="47"/>
      <c r="AQ96" s="47"/>
      <c r="AR96" s="47"/>
      <c r="AS96" s="47"/>
      <c r="AT96" s="47"/>
      <c r="AU96" s="47"/>
      <c r="AV96" s="47"/>
      <c r="AW96" s="47"/>
      <c r="AX96" s="47"/>
      <c r="AY96" s="47"/>
      <c r="AZ96" s="47"/>
      <c r="BA96" s="47"/>
      <c r="BB96" s="47"/>
      <c r="BC96" s="47"/>
      <c r="BD96" s="47"/>
      <c r="BE96" s="47"/>
      <c r="BF96" s="47"/>
      <c r="BG96" s="51"/>
      <c r="CJ96" s="10" t="s">
        <v>191</v>
      </c>
      <c r="CK96" s="11" t="s">
        <v>192</v>
      </c>
      <c r="CL96" s="7">
        <v>1.4798550118499931</v>
      </c>
      <c r="CM96" s="4">
        <f t="shared" si="9"/>
        <v>21230</v>
      </c>
    </row>
    <row r="97" spans="3:91" x14ac:dyDescent="0.25">
      <c r="C97" s="46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  <c r="AA97" s="47"/>
      <c r="AB97" s="47"/>
      <c r="AC97" s="47"/>
      <c r="AD97" s="47"/>
      <c r="AE97" s="47"/>
      <c r="AF97" s="47"/>
      <c r="AG97" s="47"/>
      <c r="AH97" s="47"/>
      <c r="AI97" s="47"/>
      <c r="AJ97" s="47"/>
      <c r="AK97" s="47"/>
      <c r="AL97" s="47"/>
      <c r="AM97" s="47"/>
      <c r="AN97" s="47"/>
      <c r="AO97" s="47"/>
      <c r="AP97" s="47"/>
      <c r="AQ97" s="47"/>
      <c r="AR97" s="47"/>
      <c r="AS97" s="47"/>
      <c r="AT97" s="47"/>
      <c r="AU97" s="47"/>
      <c r="AV97" s="47"/>
      <c r="AW97" s="47"/>
      <c r="AX97" s="47"/>
      <c r="AY97" s="47"/>
      <c r="AZ97" s="47"/>
      <c r="BA97" s="47"/>
      <c r="BB97" s="47"/>
      <c r="BC97" s="47"/>
      <c r="BD97" s="47"/>
      <c r="BE97" s="47"/>
      <c r="BF97" s="47"/>
      <c r="BG97" s="51"/>
      <c r="CJ97" s="10" t="s">
        <v>193</v>
      </c>
      <c r="CK97" s="11" t="s">
        <v>194</v>
      </c>
      <c r="CL97" s="7">
        <v>1.4087850271852782</v>
      </c>
      <c r="CM97" s="4">
        <f t="shared" si="9"/>
        <v>20210.43</v>
      </c>
    </row>
    <row r="98" spans="3:91" x14ac:dyDescent="0.25">
      <c r="C98" s="46"/>
      <c r="D98" s="47"/>
      <c r="E98" s="208" t="s">
        <v>49</v>
      </c>
      <c r="F98" s="209"/>
      <c r="G98" s="209"/>
      <c r="H98" s="209"/>
      <c r="I98" s="209"/>
      <c r="J98" s="209"/>
      <c r="K98" s="210" t="str">
        <f t="shared" ref="K98" si="13">VLOOKUP(E98,$CJ$1:$CM$1003,2,FALSE)</f>
        <v>AVITERA BRILLIANT YELLOW SE</v>
      </c>
      <c r="L98" s="210"/>
      <c r="M98" s="210"/>
      <c r="N98" s="210"/>
      <c r="O98" s="210"/>
      <c r="P98" s="210"/>
      <c r="Q98" s="210"/>
      <c r="R98" s="210"/>
      <c r="S98" s="210"/>
      <c r="T98" s="210"/>
      <c r="U98" s="210"/>
      <c r="V98" s="210"/>
      <c r="W98" s="210"/>
      <c r="X98" s="210"/>
      <c r="Y98" s="139"/>
      <c r="Z98" s="139"/>
      <c r="AA98" s="139"/>
      <c r="AB98" s="211">
        <v>11.45</v>
      </c>
      <c r="AC98" s="211"/>
      <c r="AD98" s="211"/>
      <c r="AE98" s="211"/>
      <c r="AF98" s="211"/>
      <c r="AG98" s="211"/>
      <c r="AH98" s="211"/>
      <c r="AI98" s="211"/>
      <c r="AJ98" s="211"/>
      <c r="AK98" s="210" t="s">
        <v>315</v>
      </c>
      <c r="AL98" s="210"/>
      <c r="AM98" s="212">
        <v>4460.75</v>
      </c>
      <c r="AN98" s="212"/>
      <c r="AO98" s="212"/>
      <c r="AP98" s="212"/>
      <c r="AQ98" s="212"/>
      <c r="AR98" s="212"/>
      <c r="AS98" s="52" t="s">
        <v>316</v>
      </c>
      <c r="AT98" s="52"/>
      <c r="AU98" s="213">
        <f>(AM98*VLOOKUP(E98,$CJ$1:$CM$1003,4,FALSE))/1000</f>
        <v>776886.18273</v>
      </c>
      <c r="AV98" s="213"/>
      <c r="AW98" s="213"/>
      <c r="AX98" s="213"/>
      <c r="AY98" s="213"/>
      <c r="AZ98" s="213"/>
      <c r="BA98" s="213"/>
      <c r="BB98" s="213"/>
      <c r="BC98" s="213"/>
      <c r="BD98" s="213"/>
      <c r="BE98" s="214"/>
      <c r="BF98" s="47"/>
      <c r="BG98" s="51"/>
      <c r="CJ98" s="10" t="s">
        <v>195</v>
      </c>
      <c r="CK98" s="11" t="s">
        <v>196</v>
      </c>
      <c r="CL98" s="7">
        <v>1.9592004739997211</v>
      </c>
      <c r="CM98" s="4">
        <f t="shared" si="9"/>
        <v>28106.69</v>
      </c>
    </row>
    <row r="99" spans="3:91" x14ac:dyDescent="0.25">
      <c r="C99" s="46"/>
      <c r="D99" s="47"/>
      <c r="E99" s="200" t="s">
        <v>5</v>
      </c>
      <c r="F99" s="201"/>
      <c r="G99" s="201"/>
      <c r="H99" s="201"/>
      <c r="I99" s="201"/>
      <c r="J99" s="201"/>
      <c r="K99" s="47" t="str">
        <f>VLOOKUP(E99,$CJ$1:$CM$1003,2,FALSE)</f>
        <v>NOVACRON YELLOW S-3R</v>
      </c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136"/>
      <c r="Z99" s="136"/>
      <c r="AA99" s="136"/>
      <c r="AB99" s="203">
        <v>15.3</v>
      </c>
      <c r="AC99" s="203"/>
      <c r="AD99" s="203"/>
      <c r="AE99" s="203"/>
      <c r="AF99" s="203"/>
      <c r="AG99" s="203"/>
      <c r="AH99" s="203"/>
      <c r="AI99" s="203"/>
      <c r="AJ99" s="203"/>
      <c r="AK99" s="202" t="s">
        <v>315</v>
      </c>
      <c r="AL99" s="202"/>
      <c r="AM99" s="204">
        <v>5960.65</v>
      </c>
      <c r="AN99" s="204"/>
      <c r="AO99" s="204"/>
      <c r="AP99" s="204"/>
      <c r="AQ99" s="204"/>
      <c r="AR99" s="204"/>
      <c r="AS99" s="47" t="s">
        <v>316</v>
      </c>
      <c r="AT99" s="47"/>
      <c r="AU99" s="205">
        <f t="shared" ref="AU99:AU103" si="14">(AM99*VLOOKUP(E99,$CJ$1:$CM$1003,4,FALSE))/1000</f>
        <v>578912.75277300004</v>
      </c>
      <c r="AV99" s="205"/>
      <c r="AW99" s="205"/>
      <c r="AX99" s="205"/>
      <c r="AY99" s="205"/>
      <c r="AZ99" s="205"/>
      <c r="BA99" s="205"/>
      <c r="BB99" s="205"/>
      <c r="BC99" s="205"/>
      <c r="BD99" s="205"/>
      <c r="BE99" s="206"/>
      <c r="BF99" s="47"/>
      <c r="BG99" s="51"/>
      <c r="CJ99" s="10" t="s">
        <v>9</v>
      </c>
      <c r="CK99" s="11" t="s">
        <v>197</v>
      </c>
      <c r="CL99" s="7">
        <v>0.1663529903805939</v>
      </c>
      <c r="CM99" s="4">
        <f t="shared" si="9"/>
        <v>2386.5</v>
      </c>
    </row>
    <row r="100" spans="3:91" x14ac:dyDescent="0.25">
      <c r="C100" s="46"/>
      <c r="D100" s="47"/>
      <c r="E100" s="200" t="s">
        <v>43</v>
      </c>
      <c r="F100" s="201"/>
      <c r="G100" s="201"/>
      <c r="H100" s="201"/>
      <c r="I100" s="201"/>
      <c r="J100" s="201"/>
      <c r="K100" s="202" t="str">
        <f t="shared" ref="K100:K103" si="15">VLOOKUP(E100,$CJ$1:$CM$1003,2,FALSE)</f>
        <v>NOVACRON NAVY S–G</v>
      </c>
      <c r="L100" s="202"/>
      <c r="M100" s="202"/>
      <c r="N100" s="202"/>
      <c r="O100" s="202"/>
      <c r="P100" s="202"/>
      <c r="Q100" s="202"/>
      <c r="R100" s="202"/>
      <c r="S100" s="202"/>
      <c r="T100" s="202"/>
      <c r="U100" s="202"/>
      <c r="V100" s="202"/>
      <c r="W100" s="202"/>
      <c r="X100" s="202"/>
      <c r="Y100" s="136"/>
      <c r="Z100" s="136"/>
      <c r="AA100" s="136"/>
      <c r="AB100" s="203">
        <v>1.95</v>
      </c>
      <c r="AC100" s="203"/>
      <c r="AD100" s="203"/>
      <c r="AE100" s="203"/>
      <c r="AF100" s="203"/>
      <c r="AG100" s="203"/>
      <c r="AH100" s="203"/>
      <c r="AI100" s="203"/>
      <c r="AJ100" s="203"/>
      <c r="AK100" s="202" t="s">
        <v>315</v>
      </c>
      <c r="AL100" s="202"/>
      <c r="AM100" s="204">
        <v>759.69</v>
      </c>
      <c r="AN100" s="204"/>
      <c r="AO100" s="204"/>
      <c r="AP100" s="204"/>
      <c r="AQ100" s="204"/>
      <c r="AR100" s="204"/>
      <c r="AS100" s="47" t="s">
        <v>316</v>
      </c>
      <c r="AT100" s="47"/>
      <c r="AU100" s="205">
        <f t="shared" si="14"/>
        <v>83155.6522062</v>
      </c>
      <c r="AV100" s="205"/>
      <c r="AW100" s="205"/>
      <c r="AX100" s="205"/>
      <c r="AY100" s="205"/>
      <c r="AZ100" s="205"/>
      <c r="BA100" s="205"/>
      <c r="BB100" s="205"/>
      <c r="BC100" s="205"/>
      <c r="BD100" s="205"/>
      <c r="BE100" s="206"/>
      <c r="BF100" s="47"/>
      <c r="BG100" s="51"/>
      <c r="CJ100" s="10" t="s">
        <v>10</v>
      </c>
      <c r="CK100" s="11" t="s">
        <v>198</v>
      </c>
      <c r="CL100" s="7">
        <v>0.61898787118360521</v>
      </c>
      <c r="CM100" s="4">
        <f t="shared" si="9"/>
        <v>8880</v>
      </c>
    </row>
    <row r="101" spans="3:91" x14ac:dyDescent="0.25">
      <c r="C101" s="46"/>
      <c r="D101" s="47"/>
      <c r="E101" s="200" t="s">
        <v>8</v>
      </c>
      <c r="F101" s="201"/>
      <c r="G101" s="201"/>
      <c r="H101" s="201"/>
      <c r="I101" s="201"/>
      <c r="J101" s="201"/>
      <c r="K101" s="202" t="str">
        <f t="shared" si="15"/>
        <v>FIMBIL EAS 40 NEW</v>
      </c>
      <c r="L101" s="202"/>
      <c r="M101" s="202"/>
      <c r="N101" s="202"/>
      <c r="O101" s="202"/>
      <c r="P101" s="202"/>
      <c r="Q101" s="202"/>
      <c r="R101" s="202"/>
      <c r="S101" s="202"/>
      <c r="T101" s="202"/>
      <c r="U101" s="202"/>
      <c r="V101" s="202"/>
      <c r="W101" s="202"/>
      <c r="X101" s="202"/>
      <c r="Y101" s="136"/>
      <c r="Z101" s="136"/>
      <c r="AA101" s="136"/>
      <c r="AB101" s="203">
        <v>4</v>
      </c>
      <c r="AC101" s="203"/>
      <c r="AD101" s="203"/>
      <c r="AE101" s="203"/>
      <c r="AF101" s="203"/>
      <c r="AG101" s="203"/>
      <c r="AH101" s="203"/>
      <c r="AI101" s="203"/>
      <c r="AJ101" s="203"/>
      <c r="AK101" s="202" t="s">
        <v>315</v>
      </c>
      <c r="AL101" s="202"/>
      <c r="AM101" s="204">
        <v>1558.34</v>
      </c>
      <c r="AN101" s="204"/>
      <c r="AO101" s="204"/>
      <c r="AP101" s="204"/>
      <c r="AQ101" s="204"/>
      <c r="AR101" s="204"/>
      <c r="AS101" s="47" t="s">
        <v>316</v>
      </c>
      <c r="AT101" s="47"/>
      <c r="AU101" s="205">
        <f t="shared" si="14"/>
        <v>32145.6556876</v>
      </c>
      <c r="AV101" s="205"/>
      <c r="AW101" s="205"/>
      <c r="AX101" s="205"/>
      <c r="AY101" s="205"/>
      <c r="AZ101" s="205"/>
      <c r="BA101" s="205"/>
      <c r="BB101" s="205"/>
      <c r="BC101" s="205"/>
      <c r="BD101" s="205"/>
      <c r="BE101" s="206"/>
      <c r="BF101" s="47"/>
      <c r="BG101" s="51"/>
      <c r="CJ101" s="10" t="s">
        <v>199</v>
      </c>
      <c r="CK101" s="11" t="s">
        <v>200</v>
      </c>
      <c r="CL101" s="7">
        <v>0.794646591384358</v>
      </c>
      <c r="CM101" s="4">
        <f t="shared" si="9"/>
        <v>11400</v>
      </c>
    </row>
    <row r="102" spans="3:91" x14ac:dyDescent="0.25">
      <c r="C102" s="46"/>
      <c r="D102" s="47"/>
      <c r="E102" s="200" t="s">
        <v>183</v>
      </c>
      <c r="F102" s="201"/>
      <c r="G102" s="201"/>
      <c r="H102" s="201"/>
      <c r="I102" s="201"/>
      <c r="J102" s="201"/>
      <c r="K102" s="202" t="str">
        <f t="shared" si="15"/>
        <v>CAUSTIC SODA LIQ</v>
      </c>
      <c r="L102" s="202"/>
      <c r="M102" s="202"/>
      <c r="N102" s="202"/>
      <c r="O102" s="202"/>
      <c r="P102" s="202"/>
      <c r="Q102" s="202"/>
      <c r="R102" s="202"/>
      <c r="S102" s="202"/>
      <c r="T102" s="202"/>
      <c r="U102" s="202"/>
      <c r="V102" s="202"/>
      <c r="W102" s="202"/>
      <c r="X102" s="202"/>
      <c r="Y102" s="136"/>
      <c r="Z102" s="136"/>
      <c r="AA102" s="136"/>
      <c r="AB102" s="203">
        <v>9</v>
      </c>
      <c r="AC102" s="203"/>
      <c r="AD102" s="203"/>
      <c r="AE102" s="203"/>
      <c r="AF102" s="203"/>
      <c r="AG102" s="203"/>
      <c r="AH102" s="203"/>
      <c r="AI102" s="203"/>
      <c r="AJ102" s="203"/>
      <c r="AK102" s="202" t="s">
        <v>315</v>
      </c>
      <c r="AL102" s="202"/>
      <c r="AM102" s="204">
        <v>3506.27</v>
      </c>
      <c r="AN102" s="204"/>
      <c r="AO102" s="204"/>
      <c r="AP102" s="204"/>
      <c r="AQ102" s="204"/>
      <c r="AR102" s="204"/>
      <c r="AS102" s="47" t="s">
        <v>316</v>
      </c>
      <c r="AT102" s="47"/>
      <c r="AU102" s="205">
        <f t="shared" si="14"/>
        <v>29968.089690000001</v>
      </c>
      <c r="AV102" s="205"/>
      <c r="AW102" s="205"/>
      <c r="AX102" s="205"/>
      <c r="AY102" s="205"/>
      <c r="AZ102" s="205"/>
      <c r="BA102" s="205"/>
      <c r="BB102" s="205"/>
      <c r="BC102" s="205"/>
      <c r="BD102" s="205"/>
      <c r="BE102" s="206"/>
      <c r="BF102" s="47"/>
      <c r="BG102" s="51"/>
      <c r="CJ102" s="10" t="s">
        <v>201</v>
      </c>
      <c r="CK102" s="11" t="s">
        <v>202</v>
      </c>
      <c r="CL102" s="7">
        <v>0.71099958176495193</v>
      </c>
      <c r="CM102" s="4">
        <f t="shared" si="9"/>
        <v>10200</v>
      </c>
    </row>
    <row r="103" spans="3:91" x14ac:dyDescent="0.25">
      <c r="C103" s="46"/>
      <c r="D103" s="47"/>
      <c r="E103" s="223" t="s">
        <v>10</v>
      </c>
      <c r="F103" s="224"/>
      <c r="G103" s="224"/>
      <c r="H103" s="224"/>
      <c r="I103" s="224"/>
      <c r="J103" s="224"/>
      <c r="K103" s="225" t="str">
        <f t="shared" si="15"/>
        <v>SODA ASH</v>
      </c>
      <c r="L103" s="225"/>
      <c r="M103" s="225"/>
      <c r="N103" s="225"/>
      <c r="O103" s="225"/>
      <c r="P103" s="225"/>
      <c r="Q103" s="225"/>
      <c r="R103" s="225"/>
      <c r="S103" s="225"/>
      <c r="T103" s="225"/>
      <c r="U103" s="225"/>
      <c r="V103" s="225"/>
      <c r="W103" s="225"/>
      <c r="X103" s="225"/>
      <c r="Y103" s="138"/>
      <c r="Z103" s="138"/>
      <c r="AA103" s="138"/>
      <c r="AB103" s="226">
        <v>20</v>
      </c>
      <c r="AC103" s="226"/>
      <c r="AD103" s="226"/>
      <c r="AE103" s="226"/>
      <c r="AF103" s="226"/>
      <c r="AG103" s="226"/>
      <c r="AH103" s="226"/>
      <c r="AI103" s="226"/>
      <c r="AJ103" s="226"/>
      <c r="AK103" s="225" t="s">
        <v>315</v>
      </c>
      <c r="AL103" s="225"/>
      <c r="AM103" s="227">
        <v>7791.7</v>
      </c>
      <c r="AN103" s="227"/>
      <c r="AO103" s="227"/>
      <c r="AP103" s="227"/>
      <c r="AQ103" s="227"/>
      <c r="AR103" s="227"/>
      <c r="AS103" s="54" t="s">
        <v>316</v>
      </c>
      <c r="AT103" s="54"/>
      <c r="AU103" s="228">
        <f t="shared" si="14"/>
        <v>69190.296000000002</v>
      </c>
      <c r="AV103" s="228"/>
      <c r="AW103" s="228"/>
      <c r="AX103" s="228"/>
      <c r="AY103" s="228"/>
      <c r="AZ103" s="228"/>
      <c r="BA103" s="228"/>
      <c r="BB103" s="228"/>
      <c r="BC103" s="228"/>
      <c r="BD103" s="228"/>
      <c r="BE103" s="229"/>
      <c r="BF103" s="47"/>
      <c r="BG103" s="51"/>
      <c r="CJ103" s="10" t="s">
        <v>203</v>
      </c>
      <c r="CK103" s="11" t="s">
        <v>204</v>
      </c>
      <c r="CL103" s="7">
        <v>1.3377959012965286</v>
      </c>
      <c r="CM103" s="4">
        <f t="shared" si="9"/>
        <v>19192.02</v>
      </c>
    </row>
    <row r="104" spans="3:91" x14ac:dyDescent="0.25">
      <c r="C104" s="46"/>
      <c r="D104" s="47"/>
      <c r="E104" s="137"/>
      <c r="F104" s="137"/>
      <c r="G104" s="137"/>
      <c r="H104" s="137"/>
      <c r="I104" s="137"/>
      <c r="J104" s="137"/>
      <c r="K104" s="136"/>
      <c r="L104" s="136"/>
      <c r="M104" s="136"/>
      <c r="N104" s="136"/>
      <c r="O104" s="136"/>
      <c r="P104" s="136"/>
      <c r="Q104" s="136"/>
      <c r="R104" s="136"/>
      <c r="S104" s="136"/>
      <c r="T104" s="136"/>
      <c r="U104" s="136"/>
      <c r="V104" s="136"/>
      <c r="W104" s="136"/>
      <c r="X104" s="136"/>
      <c r="Y104" s="136"/>
      <c r="Z104" s="136"/>
      <c r="AA104" s="136"/>
      <c r="AB104" s="57"/>
      <c r="AC104" s="57"/>
      <c r="AD104" s="57"/>
      <c r="AE104" s="57"/>
      <c r="AF104" s="57"/>
      <c r="AG104" s="57"/>
      <c r="AH104" s="57"/>
      <c r="AI104" s="57"/>
      <c r="AJ104" s="57"/>
      <c r="AK104" s="136"/>
      <c r="AL104" s="136"/>
      <c r="AM104" s="137"/>
      <c r="AN104" s="137"/>
      <c r="AO104" s="137"/>
      <c r="AP104" s="137"/>
      <c r="AQ104" s="137"/>
      <c r="AR104" s="137"/>
      <c r="AS104" s="47"/>
      <c r="AT104" s="47"/>
      <c r="AU104" s="58"/>
      <c r="AV104" s="58"/>
      <c r="AW104" s="58"/>
      <c r="AX104" s="58"/>
      <c r="AY104" s="58"/>
      <c r="AZ104" s="58"/>
      <c r="BA104" s="58"/>
      <c r="BB104" s="58"/>
      <c r="BC104" s="58"/>
      <c r="BD104" s="58"/>
      <c r="BE104" s="58"/>
      <c r="BF104" s="47"/>
      <c r="BG104" s="51"/>
      <c r="CJ104" s="10" t="s">
        <v>205</v>
      </c>
      <c r="CK104" s="11" t="s">
        <v>206</v>
      </c>
      <c r="CL104" s="7">
        <v>2.4213495050885263</v>
      </c>
      <c r="CM104" s="4">
        <f t="shared" si="9"/>
        <v>34736.68</v>
      </c>
    </row>
    <row r="105" spans="3:91" x14ac:dyDescent="0.25">
      <c r="C105" s="46"/>
      <c r="D105" s="47"/>
      <c r="E105" s="137"/>
      <c r="F105" s="137"/>
      <c r="G105" s="137"/>
      <c r="H105" s="137"/>
      <c r="I105" s="137"/>
      <c r="J105" s="137"/>
      <c r="K105" s="136"/>
      <c r="L105" s="136"/>
      <c r="M105" s="136"/>
      <c r="N105" s="136"/>
      <c r="O105" s="136"/>
      <c r="P105" s="136"/>
      <c r="Q105" s="136"/>
      <c r="R105" s="136"/>
      <c r="S105" s="136"/>
      <c r="T105" s="136"/>
      <c r="U105" s="136"/>
      <c r="V105" s="136"/>
      <c r="W105" s="136"/>
      <c r="X105" s="136"/>
      <c r="Y105" s="136"/>
      <c r="Z105" s="136"/>
      <c r="AA105" s="136"/>
      <c r="AB105" s="57"/>
      <c r="AC105" s="57"/>
      <c r="AD105" s="57"/>
      <c r="AE105" s="57"/>
      <c r="AF105" s="57"/>
      <c r="AG105" s="57"/>
      <c r="AH105" s="57"/>
      <c r="AI105" s="57"/>
      <c r="AJ105" s="57"/>
      <c r="AK105" s="136"/>
      <c r="AL105" s="136"/>
      <c r="AM105" s="137"/>
      <c r="AN105" s="137"/>
      <c r="AO105" s="137"/>
      <c r="AP105" s="59"/>
      <c r="AQ105" s="230" t="s">
        <v>318</v>
      </c>
      <c r="AR105" s="230"/>
      <c r="AS105" s="230"/>
      <c r="AT105" s="230"/>
      <c r="AU105" s="58" t="s">
        <v>11</v>
      </c>
      <c r="AV105" s="205">
        <f>SUM(AU98:BE103)</f>
        <v>1570258.6290867999</v>
      </c>
      <c r="AW105" s="205"/>
      <c r="AX105" s="205"/>
      <c r="AY105" s="205"/>
      <c r="AZ105" s="205"/>
      <c r="BA105" s="205"/>
      <c r="BB105" s="205"/>
      <c r="BC105" s="205"/>
      <c r="BD105" s="205"/>
      <c r="BE105" s="205"/>
      <c r="BF105" s="47"/>
      <c r="BG105" s="51"/>
      <c r="CJ105" s="10" t="s">
        <v>207</v>
      </c>
      <c r="CK105" s="11" t="s">
        <v>208</v>
      </c>
      <c r="CL105" s="7">
        <v>0.88</v>
      </c>
      <c r="CM105" s="4">
        <f t="shared" si="9"/>
        <v>12624.48</v>
      </c>
    </row>
    <row r="106" spans="3:91" x14ac:dyDescent="0.25">
      <c r="C106" s="46"/>
      <c r="D106" s="47"/>
      <c r="E106" s="137"/>
      <c r="F106" s="137"/>
      <c r="G106" s="137"/>
      <c r="H106" s="137"/>
      <c r="I106" s="137"/>
      <c r="J106" s="137"/>
      <c r="K106" s="136"/>
      <c r="L106" s="136"/>
      <c r="M106" s="136"/>
      <c r="N106" s="136"/>
      <c r="O106" s="136"/>
      <c r="P106" s="136"/>
      <c r="Q106" s="136"/>
      <c r="R106" s="136"/>
      <c r="S106" s="136"/>
      <c r="T106" s="136"/>
      <c r="U106" s="136"/>
      <c r="V106" s="136"/>
      <c r="W106" s="136"/>
      <c r="X106" s="136"/>
      <c r="Y106" s="136"/>
      <c r="Z106" s="136"/>
      <c r="AA106" s="136"/>
      <c r="AB106" s="57"/>
      <c r="AC106" s="57"/>
      <c r="AD106" s="57"/>
      <c r="AE106" s="57"/>
      <c r="AF106" s="57"/>
      <c r="AG106" s="57"/>
      <c r="AH106" s="57"/>
      <c r="AI106" s="57"/>
      <c r="AJ106" s="57"/>
      <c r="AK106" s="136"/>
      <c r="AL106" s="136"/>
      <c r="AM106" s="137"/>
      <c r="AN106" s="137"/>
      <c r="AO106" s="137"/>
      <c r="AP106" s="59"/>
      <c r="AQ106" s="202" t="s">
        <v>317</v>
      </c>
      <c r="AR106" s="202"/>
      <c r="AS106" s="202"/>
      <c r="AT106" s="202"/>
      <c r="AU106" s="58" t="s">
        <v>11</v>
      </c>
      <c r="AV106" s="205">
        <f>AV105/AV92</f>
        <v>747.7422043270476</v>
      </c>
      <c r="AW106" s="205"/>
      <c r="AX106" s="205"/>
      <c r="AY106" s="205"/>
      <c r="AZ106" s="205"/>
      <c r="BA106" s="205"/>
      <c r="BB106" s="205"/>
      <c r="BC106" s="205"/>
      <c r="BD106" s="205"/>
      <c r="BE106" s="205"/>
      <c r="BF106" s="47"/>
      <c r="BG106" s="51"/>
      <c r="CJ106" s="12" t="s">
        <v>209</v>
      </c>
      <c r="CK106" s="13" t="s">
        <v>210</v>
      </c>
      <c r="CL106" s="7">
        <v>3.1523232956921792</v>
      </c>
      <c r="CM106" s="4">
        <f t="shared" si="9"/>
        <v>45223.23</v>
      </c>
    </row>
    <row r="107" spans="3:91" x14ac:dyDescent="0.25">
      <c r="C107" s="46"/>
      <c r="D107" s="47"/>
      <c r="E107" s="137"/>
      <c r="F107" s="137"/>
      <c r="G107" s="137"/>
      <c r="H107" s="137"/>
      <c r="I107" s="137"/>
      <c r="J107" s="137"/>
      <c r="K107" s="136"/>
      <c r="L107" s="136"/>
      <c r="M107" s="136"/>
      <c r="N107" s="136"/>
      <c r="O107" s="136"/>
      <c r="P107" s="136"/>
      <c r="Q107" s="136"/>
      <c r="R107" s="136"/>
      <c r="S107" s="136"/>
      <c r="T107" s="136"/>
      <c r="U107" s="136"/>
      <c r="V107" s="136"/>
      <c r="W107" s="136"/>
      <c r="X107" s="136"/>
      <c r="Y107" s="136"/>
      <c r="Z107" s="136"/>
      <c r="AA107" s="136"/>
      <c r="AB107" s="57"/>
      <c r="AC107" s="57"/>
      <c r="AD107" s="57"/>
      <c r="AE107" s="57"/>
      <c r="AF107" s="57"/>
      <c r="AG107" s="57"/>
      <c r="AH107" s="57"/>
      <c r="AI107" s="57"/>
      <c r="AJ107" s="57"/>
      <c r="AK107" s="136"/>
      <c r="AL107" s="136"/>
      <c r="AM107" s="137"/>
      <c r="AN107" s="137"/>
      <c r="AO107" s="137"/>
      <c r="AP107" s="137"/>
      <c r="AQ107" s="137"/>
      <c r="AR107" s="137"/>
      <c r="AS107" s="47"/>
      <c r="AT107" s="47"/>
      <c r="AU107" s="47"/>
      <c r="AV107" s="137"/>
      <c r="AW107" s="137"/>
      <c r="AX107" s="137"/>
      <c r="AY107" s="137"/>
      <c r="AZ107" s="137"/>
      <c r="BA107" s="137"/>
      <c r="BB107" s="137"/>
      <c r="BC107" s="137"/>
      <c r="BD107" s="137"/>
      <c r="BE107" s="137"/>
      <c r="BF107" s="47"/>
      <c r="BG107" s="51"/>
      <c r="CJ107" s="5" t="s">
        <v>211</v>
      </c>
      <c r="CK107" s="11" t="s">
        <v>212</v>
      </c>
      <c r="CL107" s="7">
        <v>1.3936128537571448</v>
      </c>
      <c r="CM107" s="4">
        <f t="shared" si="9"/>
        <v>19992.77</v>
      </c>
    </row>
    <row r="108" spans="3:91" x14ac:dyDescent="0.25">
      <c r="C108" s="46"/>
      <c r="D108" s="47"/>
      <c r="E108" s="137"/>
      <c r="F108" s="137"/>
      <c r="G108" s="137"/>
      <c r="H108" s="137"/>
      <c r="I108" s="137"/>
      <c r="J108" s="137"/>
      <c r="K108" s="136"/>
      <c r="L108" s="136"/>
      <c r="M108" s="136"/>
      <c r="N108" s="136"/>
      <c r="O108" s="136"/>
      <c r="P108" s="136"/>
      <c r="Q108" s="136"/>
      <c r="R108" s="136"/>
      <c r="S108" s="136"/>
      <c r="T108" s="136"/>
      <c r="U108" s="136"/>
      <c r="V108" s="136"/>
      <c r="W108" s="136"/>
      <c r="X108" s="136"/>
      <c r="Y108" s="136"/>
      <c r="Z108" s="136"/>
      <c r="AA108" s="136"/>
      <c r="AB108" s="57"/>
      <c r="AC108" s="57"/>
      <c r="AD108" s="57"/>
      <c r="AE108" s="57"/>
      <c r="AF108" s="57"/>
      <c r="AG108" s="57"/>
      <c r="AH108" s="57"/>
      <c r="AI108" s="57"/>
      <c r="AJ108" s="57"/>
      <c r="AK108" s="136"/>
      <c r="AL108" s="136"/>
      <c r="AM108" s="137"/>
      <c r="AN108" s="137"/>
      <c r="AO108" s="137"/>
      <c r="AP108" s="137"/>
      <c r="AQ108" s="137"/>
      <c r="AR108" s="137"/>
      <c r="AS108" s="47"/>
      <c r="AT108" s="47"/>
      <c r="AU108" s="47"/>
      <c r="AV108" s="137"/>
      <c r="AW108" s="137"/>
      <c r="AX108" s="137"/>
      <c r="AY108" s="137"/>
      <c r="AZ108" s="137"/>
      <c r="BA108" s="137"/>
      <c r="BB108" s="137"/>
      <c r="BC108" s="137"/>
      <c r="BD108" s="137"/>
      <c r="BE108" s="137"/>
      <c r="BF108" s="47"/>
      <c r="BG108" s="51"/>
      <c r="CJ108" s="10" t="s">
        <v>213</v>
      </c>
      <c r="CK108" s="11" t="s">
        <v>214</v>
      </c>
      <c r="CL108" s="7">
        <v>0.59725149867558902</v>
      </c>
      <c r="CM108" s="4">
        <f t="shared" si="9"/>
        <v>8568.17</v>
      </c>
    </row>
    <row r="109" spans="3:91" ht="17.25" thickBot="1" x14ac:dyDescent="0.3">
      <c r="C109" s="60"/>
      <c r="D109" s="61"/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  <c r="AJ109" s="61"/>
      <c r="AK109" s="61"/>
      <c r="AL109" s="61"/>
      <c r="AM109" s="61"/>
      <c r="AN109" s="61"/>
      <c r="AO109" s="61"/>
      <c r="AP109" s="61"/>
      <c r="AQ109" s="61"/>
      <c r="AR109" s="61"/>
      <c r="AS109" s="61"/>
      <c r="AT109" s="61"/>
      <c r="AU109" s="61"/>
      <c r="AV109" s="61"/>
      <c r="AW109" s="61"/>
      <c r="AX109" s="61"/>
      <c r="AY109" s="61"/>
      <c r="AZ109" s="61"/>
      <c r="BA109" s="61"/>
      <c r="BB109" s="61"/>
      <c r="BC109" s="61"/>
      <c r="BD109" s="61"/>
      <c r="BE109" s="61"/>
      <c r="BF109" s="61"/>
      <c r="BG109" s="62"/>
      <c r="CJ109" s="10" t="s">
        <v>8</v>
      </c>
      <c r="CK109" s="11" t="s">
        <v>215</v>
      </c>
      <c r="CL109" s="7">
        <v>1.4379018541753799</v>
      </c>
      <c r="CM109" s="4">
        <f t="shared" si="9"/>
        <v>20628.14</v>
      </c>
    </row>
    <row r="110" spans="3:91" x14ac:dyDescent="0.25">
      <c r="C110" s="47"/>
      <c r="D110" s="47"/>
      <c r="E110" s="202"/>
      <c r="F110" s="202"/>
      <c r="G110" s="202"/>
      <c r="H110" s="202"/>
      <c r="I110" s="202"/>
      <c r="J110" s="47"/>
      <c r="K110" s="202"/>
      <c r="L110" s="202"/>
      <c r="M110" s="202"/>
      <c r="N110" s="202"/>
      <c r="O110" s="202"/>
      <c r="P110" s="202"/>
      <c r="Q110" s="202"/>
      <c r="R110" s="202"/>
      <c r="S110" s="202"/>
      <c r="T110" s="202"/>
      <c r="U110" s="202"/>
      <c r="V110" s="47"/>
      <c r="W110" s="47"/>
      <c r="X110" s="47"/>
      <c r="Y110" s="47"/>
      <c r="Z110" s="47"/>
      <c r="AA110" s="47"/>
      <c r="AB110" s="47"/>
      <c r="AC110" s="47"/>
      <c r="AD110" s="47"/>
      <c r="AE110" s="47"/>
      <c r="AF110" s="47"/>
      <c r="AG110" s="47"/>
      <c r="AH110" s="47"/>
      <c r="AI110" s="91"/>
      <c r="AJ110" s="91"/>
      <c r="AK110" s="91"/>
      <c r="AL110" s="91"/>
      <c r="AM110" s="202"/>
      <c r="AN110" s="202"/>
      <c r="AO110" s="202"/>
      <c r="AP110" s="202"/>
      <c r="AQ110" s="202"/>
      <c r="AR110" s="202"/>
      <c r="AS110" s="202"/>
      <c r="AT110" s="202"/>
      <c r="AU110" s="47"/>
      <c r="AV110" s="201"/>
      <c r="AW110" s="201"/>
      <c r="AX110" s="201"/>
      <c r="AY110" s="201"/>
      <c r="AZ110" s="47"/>
      <c r="BA110" s="47"/>
      <c r="BB110" s="47"/>
      <c r="BC110" s="47"/>
      <c r="BD110" s="47"/>
      <c r="BE110" s="47"/>
      <c r="BF110" s="47"/>
      <c r="BG110" s="47"/>
      <c r="CJ110" s="10" t="s">
        <v>216</v>
      </c>
      <c r="CK110" s="11" t="s">
        <v>217</v>
      </c>
      <c r="CL110" s="7">
        <v>1.1666499372647428</v>
      </c>
      <c r="CM110" s="4">
        <f t="shared" si="9"/>
        <v>16736.759999999998</v>
      </c>
    </row>
    <row r="111" spans="3:91" ht="17.25" thickBot="1" x14ac:dyDescent="0.3">
      <c r="C111" s="47"/>
      <c r="D111" s="47"/>
      <c r="E111" s="202"/>
      <c r="F111" s="202"/>
      <c r="G111" s="202"/>
      <c r="H111" s="202"/>
      <c r="I111" s="202"/>
      <c r="J111" s="47"/>
      <c r="K111" s="202"/>
      <c r="L111" s="202"/>
      <c r="M111" s="202"/>
      <c r="N111" s="202"/>
      <c r="O111" s="202"/>
      <c r="P111" s="202"/>
      <c r="Q111" s="202"/>
      <c r="R111" s="202"/>
      <c r="S111" s="202"/>
      <c r="T111" s="202"/>
      <c r="U111" s="202"/>
      <c r="V111" s="47"/>
      <c r="W111" s="47"/>
      <c r="X111" s="47"/>
      <c r="Y111" s="47"/>
      <c r="Z111" s="47"/>
      <c r="AA111" s="47"/>
      <c r="AB111" s="47"/>
      <c r="AC111" s="47"/>
      <c r="AD111" s="47"/>
      <c r="AE111" s="47"/>
      <c r="AF111" s="47"/>
      <c r="AG111" s="47"/>
      <c r="AH111" s="47"/>
      <c r="AI111" s="47"/>
      <c r="AJ111" s="47"/>
      <c r="AK111" s="47"/>
      <c r="AL111" s="47"/>
      <c r="AM111" s="202"/>
      <c r="AN111" s="202"/>
      <c r="AO111" s="202"/>
      <c r="AP111" s="202"/>
      <c r="AQ111" s="202"/>
      <c r="AR111" s="202"/>
      <c r="AS111" s="202"/>
      <c r="AT111" s="202"/>
      <c r="AU111" s="47"/>
      <c r="AV111" s="47"/>
      <c r="AW111" s="47"/>
      <c r="AX111" s="47"/>
      <c r="AY111" s="47"/>
      <c r="AZ111" s="47"/>
      <c r="BA111" s="47"/>
      <c r="BB111" s="47"/>
      <c r="BC111" s="47"/>
      <c r="BD111" s="47"/>
      <c r="BE111" s="47"/>
      <c r="BF111" s="47"/>
      <c r="BG111" s="47"/>
      <c r="CJ111" s="10" t="s">
        <v>218</v>
      </c>
      <c r="CK111" s="11" t="s">
        <v>219</v>
      </c>
      <c r="CL111" s="7">
        <v>0.83646591384358016</v>
      </c>
      <c r="CM111" s="4">
        <f t="shared" si="9"/>
        <v>11999.94</v>
      </c>
    </row>
    <row r="112" spans="3:91" x14ac:dyDescent="0.25">
      <c r="C112" s="43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5"/>
      <c r="CJ112" s="10" t="s">
        <v>220</v>
      </c>
      <c r="CK112" s="11" t="s">
        <v>221</v>
      </c>
      <c r="CL112" s="7">
        <v>1.2344904502997351</v>
      </c>
      <c r="CM112" s="4">
        <f t="shared" si="9"/>
        <v>17710</v>
      </c>
    </row>
    <row r="113" spans="3:91" x14ac:dyDescent="0.25">
      <c r="C113" s="46"/>
      <c r="D113" s="47"/>
      <c r="E113" s="196" t="s">
        <v>0</v>
      </c>
      <c r="F113" s="196"/>
      <c r="G113" s="196"/>
      <c r="H113" s="196"/>
      <c r="I113" s="196"/>
      <c r="J113" s="142" t="s">
        <v>11</v>
      </c>
      <c r="K113" s="196" t="s">
        <v>426</v>
      </c>
      <c r="L113" s="196"/>
      <c r="M113" s="196"/>
      <c r="N113" s="196"/>
      <c r="O113" s="196"/>
      <c r="P113" s="196"/>
      <c r="Q113" s="196"/>
      <c r="R113" s="196"/>
      <c r="S113" s="196"/>
      <c r="T113" s="196"/>
      <c r="U113" s="196"/>
      <c r="V113" s="142"/>
      <c r="W113" s="142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142"/>
      <c r="AI113" s="50"/>
      <c r="AJ113" s="50"/>
      <c r="AK113" s="50"/>
      <c r="AL113" s="50"/>
      <c r="AM113" s="196" t="s">
        <v>3</v>
      </c>
      <c r="AN113" s="196"/>
      <c r="AO113" s="196"/>
      <c r="AP113" s="196"/>
      <c r="AQ113" s="196"/>
      <c r="AR113" s="196"/>
      <c r="AS113" s="196"/>
      <c r="AT113" s="196"/>
      <c r="AU113" s="142" t="s">
        <v>11</v>
      </c>
      <c r="AV113" s="197">
        <v>389.59</v>
      </c>
      <c r="AW113" s="197"/>
      <c r="AX113" s="197"/>
      <c r="AY113" s="197"/>
      <c r="AZ113" s="142" t="s">
        <v>319</v>
      </c>
      <c r="BA113" s="142"/>
      <c r="BB113" s="142"/>
      <c r="BC113" s="142"/>
      <c r="BD113" s="142"/>
      <c r="BE113" s="142"/>
      <c r="BF113" s="47"/>
      <c r="BG113" s="51"/>
      <c r="CJ113" s="10" t="s">
        <v>222</v>
      </c>
      <c r="CK113" s="11" t="s">
        <v>223</v>
      </c>
      <c r="CL113" s="7">
        <v>0.84344068032901154</v>
      </c>
      <c r="CM113" s="4">
        <f t="shared" si="9"/>
        <v>12100</v>
      </c>
    </row>
    <row r="114" spans="3:91" x14ac:dyDescent="0.25">
      <c r="C114" s="46"/>
      <c r="D114" s="47"/>
      <c r="E114" s="196" t="s">
        <v>322</v>
      </c>
      <c r="F114" s="196"/>
      <c r="G114" s="196"/>
      <c r="H114" s="196"/>
      <c r="I114" s="196"/>
      <c r="J114" s="142" t="s">
        <v>11</v>
      </c>
      <c r="K114" s="196" t="s">
        <v>634</v>
      </c>
      <c r="L114" s="196"/>
      <c r="M114" s="196"/>
      <c r="N114" s="196"/>
      <c r="O114" s="196"/>
      <c r="P114" s="196"/>
      <c r="Q114" s="196"/>
      <c r="R114" s="196"/>
      <c r="S114" s="196"/>
      <c r="T114" s="196"/>
      <c r="U114" s="196"/>
      <c r="V114" s="196"/>
      <c r="W114" s="142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142"/>
      <c r="AI114" s="50"/>
      <c r="AJ114" s="50"/>
      <c r="AK114" s="50"/>
      <c r="AL114" s="50"/>
      <c r="AM114" s="196" t="s">
        <v>4</v>
      </c>
      <c r="AN114" s="196"/>
      <c r="AO114" s="196"/>
      <c r="AP114" s="196"/>
      <c r="AQ114" s="196"/>
      <c r="AR114" s="196"/>
      <c r="AS114" s="196"/>
      <c r="AT114" s="196"/>
      <c r="AU114" s="142" t="s">
        <v>11</v>
      </c>
      <c r="AV114" s="196">
        <v>2100</v>
      </c>
      <c r="AW114" s="196"/>
      <c r="AX114" s="196"/>
      <c r="AY114" s="196"/>
      <c r="AZ114" s="142" t="s">
        <v>320</v>
      </c>
      <c r="BA114" s="142"/>
      <c r="BB114" s="142"/>
      <c r="BC114" s="142"/>
      <c r="BD114" s="142"/>
      <c r="BE114" s="142"/>
      <c r="BF114" s="47"/>
      <c r="BG114" s="51"/>
      <c r="CJ114" s="10" t="s">
        <v>224</v>
      </c>
      <c r="CK114" s="11" t="s">
        <v>225</v>
      </c>
      <c r="CL114" s="7">
        <v>0.58723825456573264</v>
      </c>
      <c r="CM114" s="4">
        <f t="shared" si="9"/>
        <v>8424.52</v>
      </c>
    </row>
    <row r="115" spans="3:91" x14ac:dyDescent="0.25">
      <c r="C115" s="46"/>
      <c r="D115" s="47"/>
      <c r="E115" s="196" t="s">
        <v>1</v>
      </c>
      <c r="F115" s="196"/>
      <c r="G115" s="196"/>
      <c r="H115" s="196"/>
      <c r="I115" s="196"/>
      <c r="J115" s="142" t="s">
        <v>11</v>
      </c>
      <c r="K115" s="196" t="s">
        <v>629</v>
      </c>
      <c r="L115" s="196"/>
      <c r="M115" s="196"/>
      <c r="N115" s="196"/>
      <c r="O115" s="196"/>
      <c r="P115" s="196"/>
      <c r="Q115" s="196"/>
      <c r="R115" s="196"/>
      <c r="S115" s="196"/>
      <c r="T115" s="196"/>
      <c r="U115" s="196"/>
      <c r="V115" s="142"/>
      <c r="W115" s="142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142"/>
      <c r="AI115" s="50"/>
      <c r="AJ115" s="50"/>
      <c r="AK115" s="50"/>
      <c r="AL115" s="50"/>
      <c r="AM115" s="196"/>
      <c r="AN115" s="196"/>
      <c r="AO115" s="196"/>
      <c r="AP115" s="196"/>
      <c r="AQ115" s="196"/>
      <c r="AR115" s="196"/>
      <c r="AS115" s="196"/>
      <c r="AT115" s="196"/>
      <c r="AU115" s="142"/>
      <c r="AV115" s="198"/>
      <c r="AW115" s="198"/>
      <c r="AX115" s="198"/>
      <c r="AY115" s="198"/>
      <c r="AZ115" s="142"/>
      <c r="BA115" s="142"/>
      <c r="BB115" s="142"/>
      <c r="BC115" s="142"/>
      <c r="BD115" s="142"/>
      <c r="BE115" s="142"/>
      <c r="BF115" s="47"/>
      <c r="BG115" s="51"/>
      <c r="CJ115" s="10" t="s">
        <v>226</v>
      </c>
      <c r="CK115" s="11" t="s">
        <v>227</v>
      </c>
      <c r="CL115" s="23">
        <v>2.9269482782657188</v>
      </c>
      <c r="CM115" s="4">
        <f t="shared" si="9"/>
        <v>41990</v>
      </c>
    </row>
    <row r="116" spans="3:91" x14ac:dyDescent="0.25">
      <c r="C116" s="46"/>
      <c r="D116" s="47"/>
      <c r="E116" s="196" t="s">
        <v>2</v>
      </c>
      <c r="F116" s="196"/>
      <c r="G116" s="196"/>
      <c r="H116" s="196"/>
      <c r="I116" s="196"/>
      <c r="J116" s="142" t="s">
        <v>11</v>
      </c>
      <c r="K116" s="196" t="s">
        <v>337</v>
      </c>
      <c r="L116" s="196"/>
      <c r="M116" s="196"/>
      <c r="N116" s="196"/>
      <c r="O116" s="196"/>
      <c r="P116" s="196"/>
      <c r="Q116" s="196"/>
      <c r="R116" s="196"/>
      <c r="S116" s="196"/>
      <c r="T116" s="196"/>
      <c r="U116" s="196"/>
      <c r="V116" s="142"/>
      <c r="W116" s="142"/>
      <c r="X116" s="142"/>
      <c r="Y116" s="142"/>
      <c r="Z116" s="142"/>
      <c r="AA116" s="142"/>
      <c r="AB116" s="142"/>
      <c r="AC116" s="142"/>
      <c r="AD116" s="142"/>
      <c r="AE116" s="142"/>
      <c r="AF116" s="142"/>
      <c r="AG116" s="142"/>
      <c r="AH116" s="142"/>
      <c r="AI116" s="142"/>
      <c r="AJ116" s="142"/>
      <c r="AK116" s="142"/>
      <c r="AL116" s="142"/>
      <c r="AM116" s="196"/>
      <c r="AN116" s="196"/>
      <c r="AO116" s="196"/>
      <c r="AP116" s="196"/>
      <c r="AQ116" s="196"/>
      <c r="AR116" s="196"/>
      <c r="AS116" s="196"/>
      <c r="AT116" s="196"/>
      <c r="AU116" s="142"/>
      <c r="AV116" s="142"/>
      <c r="AW116" s="142"/>
      <c r="AX116" s="142"/>
      <c r="AY116" s="142"/>
      <c r="AZ116" s="142"/>
      <c r="BA116" s="142"/>
      <c r="BB116" s="142"/>
      <c r="BC116" s="142"/>
      <c r="BD116" s="142"/>
      <c r="BE116" s="142"/>
      <c r="BF116" s="47"/>
      <c r="BG116" s="51"/>
      <c r="CJ116" s="24" t="s">
        <v>228</v>
      </c>
      <c r="CK116" s="13" t="s">
        <v>229</v>
      </c>
      <c r="CL116" s="14">
        <v>2.5644291091593479</v>
      </c>
      <c r="CM116" s="4">
        <f t="shared" si="9"/>
        <v>36789.300000000003</v>
      </c>
    </row>
    <row r="117" spans="3:91" x14ac:dyDescent="0.25">
      <c r="C117" s="46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  <c r="AA117" s="47"/>
      <c r="AB117" s="47"/>
      <c r="AC117" s="47"/>
      <c r="AD117" s="47"/>
      <c r="AE117" s="47"/>
      <c r="AF117" s="47"/>
      <c r="AG117" s="47"/>
      <c r="AH117" s="47"/>
      <c r="AI117" s="47"/>
      <c r="AJ117" s="47"/>
      <c r="AK117" s="47"/>
      <c r="AL117" s="47"/>
      <c r="AM117" s="47"/>
      <c r="AN117" s="47"/>
      <c r="AO117" s="47"/>
      <c r="AP117" s="47"/>
      <c r="AQ117" s="47"/>
      <c r="AR117" s="47"/>
      <c r="AS117" s="47"/>
      <c r="AT117" s="47"/>
      <c r="AU117" s="47"/>
      <c r="AV117" s="47"/>
      <c r="AW117" s="47"/>
      <c r="AX117" s="47"/>
      <c r="AY117" s="47"/>
      <c r="AZ117" s="47"/>
      <c r="BA117" s="47"/>
      <c r="BB117" s="47"/>
      <c r="BC117" s="47"/>
      <c r="BD117" s="47"/>
      <c r="BE117" s="47"/>
      <c r="BF117" s="47"/>
      <c r="BG117" s="51"/>
      <c r="CJ117" s="10" t="s">
        <v>230</v>
      </c>
      <c r="CK117" s="11" t="s">
        <v>231</v>
      </c>
      <c r="CL117" s="7">
        <v>2.234245085738185</v>
      </c>
      <c r="CM117" s="4">
        <f t="shared" si="9"/>
        <v>32052.480000000003</v>
      </c>
    </row>
    <row r="118" spans="3:91" x14ac:dyDescent="0.25">
      <c r="C118" s="46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  <c r="AA118" s="47"/>
      <c r="AB118" s="47"/>
      <c r="AC118" s="47"/>
      <c r="AD118" s="47"/>
      <c r="AE118" s="47"/>
      <c r="AF118" s="47"/>
      <c r="AG118" s="47"/>
      <c r="AH118" s="47"/>
      <c r="AI118" s="47"/>
      <c r="AJ118" s="47"/>
      <c r="AK118" s="47"/>
      <c r="AL118" s="47"/>
      <c r="AM118" s="47"/>
      <c r="AN118" s="47"/>
      <c r="AO118" s="47"/>
      <c r="AP118" s="47"/>
      <c r="AQ118" s="47"/>
      <c r="AR118" s="47"/>
      <c r="AS118" s="47"/>
      <c r="AT118" s="47"/>
      <c r="AU118" s="47"/>
      <c r="AV118" s="47"/>
      <c r="AW118" s="47"/>
      <c r="AX118" s="47"/>
      <c r="AY118" s="47"/>
      <c r="AZ118" s="47"/>
      <c r="BA118" s="47"/>
      <c r="BB118" s="47"/>
      <c r="BC118" s="47"/>
      <c r="BD118" s="47"/>
      <c r="BE118" s="47"/>
      <c r="BF118" s="47"/>
      <c r="BG118" s="51"/>
      <c r="CJ118" s="10" t="s">
        <v>232</v>
      </c>
      <c r="CK118" s="11" t="s">
        <v>233</v>
      </c>
      <c r="CL118" s="7">
        <v>2.6099546912031228</v>
      </c>
      <c r="CM118" s="4">
        <f t="shared" si="9"/>
        <v>37442.410000000003</v>
      </c>
    </row>
    <row r="119" spans="3:91" x14ac:dyDescent="0.25">
      <c r="C119" s="46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  <c r="AA119" s="47"/>
      <c r="AB119" s="47"/>
      <c r="AC119" s="47"/>
      <c r="AD119" s="47"/>
      <c r="AE119" s="47"/>
      <c r="AF119" s="47"/>
      <c r="AG119" s="47"/>
      <c r="AH119" s="47"/>
      <c r="AI119" s="47"/>
      <c r="AJ119" s="47"/>
      <c r="AK119" s="47"/>
      <c r="AL119" s="47"/>
      <c r="AM119" s="47"/>
      <c r="AN119" s="47"/>
      <c r="AO119" s="47"/>
      <c r="AP119" s="47"/>
      <c r="AQ119" s="47"/>
      <c r="AR119" s="47"/>
      <c r="AS119" s="47"/>
      <c r="AT119" s="47"/>
      <c r="AU119" s="47"/>
      <c r="AV119" s="47"/>
      <c r="AW119" s="47"/>
      <c r="AX119" s="47"/>
      <c r="AY119" s="47"/>
      <c r="AZ119" s="47"/>
      <c r="BA119" s="47"/>
      <c r="BB119" s="47"/>
      <c r="BC119" s="47"/>
      <c r="BD119" s="47"/>
      <c r="BE119" s="47"/>
      <c r="BF119" s="47"/>
      <c r="BG119" s="51"/>
      <c r="CJ119" s="10" t="s">
        <v>234</v>
      </c>
      <c r="CK119" s="11" t="s">
        <v>235</v>
      </c>
      <c r="CL119" s="7">
        <v>2.1191872298898646</v>
      </c>
      <c r="CM119" s="4">
        <f t="shared" si="9"/>
        <v>30401.859999999997</v>
      </c>
    </row>
    <row r="120" spans="3:91" x14ac:dyDescent="0.25">
      <c r="C120" s="46"/>
      <c r="D120" s="47"/>
      <c r="E120" s="208" t="s">
        <v>5</v>
      </c>
      <c r="F120" s="209"/>
      <c r="G120" s="209"/>
      <c r="H120" s="209"/>
      <c r="I120" s="209"/>
      <c r="J120" s="209"/>
      <c r="K120" s="210" t="str">
        <f t="shared" ref="K120" si="16">VLOOKUP(E120,$CJ$1:$CM$1003,2,FALSE)</f>
        <v>NOVACRON YELLOW S-3R</v>
      </c>
      <c r="L120" s="210"/>
      <c r="M120" s="210"/>
      <c r="N120" s="210"/>
      <c r="O120" s="210"/>
      <c r="P120" s="210"/>
      <c r="Q120" s="210"/>
      <c r="R120" s="210"/>
      <c r="S120" s="210"/>
      <c r="T120" s="210"/>
      <c r="U120" s="210"/>
      <c r="V120" s="210"/>
      <c r="W120" s="210"/>
      <c r="X120" s="210"/>
      <c r="Y120" s="139"/>
      <c r="Z120" s="139"/>
      <c r="AA120" s="139"/>
      <c r="AB120" s="211">
        <v>20.2</v>
      </c>
      <c r="AC120" s="211"/>
      <c r="AD120" s="211"/>
      <c r="AE120" s="211"/>
      <c r="AF120" s="211"/>
      <c r="AG120" s="211"/>
      <c r="AH120" s="211"/>
      <c r="AI120" s="211"/>
      <c r="AJ120" s="211"/>
      <c r="AK120" s="210" t="s">
        <v>315</v>
      </c>
      <c r="AL120" s="210"/>
      <c r="AM120" s="212">
        <v>7869.62</v>
      </c>
      <c r="AN120" s="212"/>
      <c r="AO120" s="212"/>
      <c r="AP120" s="212"/>
      <c r="AQ120" s="212"/>
      <c r="AR120" s="212"/>
      <c r="AS120" s="52" t="s">
        <v>316</v>
      </c>
      <c r="AT120" s="52"/>
      <c r="AU120" s="213">
        <f>(AM120*VLOOKUP(E120,$CJ$1:$CM$1003,4,FALSE))/1000</f>
        <v>764316.53888039989</v>
      </c>
      <c r="AV120" s="213"/>
      <c r="AW120" s="213"/>
      <c r="AX120" s="213"/>
      <c r="AY120" s="213"/>
      <c r="AZ120" s="213"/>
      <c r="BA120" s="213"/>
      <c r="BB120" s="213"/>
      <c r="BC120" s="213"/>
      <c r="BD120" s="213"/>
      <c r="BE120" s="214"/>
      <c r="BF120" s="47"/>
      <c r="BG120" s="51"/>
      <c r="CJ120" s="10" t="s">
        <v>236</v>
      </c>
      <c r="CK120" s="11" t="s">
        <v>237</v>
      </c>
      <c r="CL120" s="7">
        <v>2.6188484595009061</v>
      </c>
      <c r="CM120" s="4">
        <f t="shared" si="9"/>
        <v>37570</v>
      </c>
    </row>
    <row r="121" spans="3:91" x14ac:dyDescent="0.25">
      <c r="C121" s="46"/>
      <c r="D121" s="47"/>
      <c r="E121" s="200" t="s">
        <v>30</v>
      </c>
      <c r="F121" s="201"/>
      <c r="G121" s="201"/>
      <c r="H121" s="201"/>
      <c r="I121" s="201"/>
      <c r="J121" s="201"/>
      <c r="K121" s="47" t="str">
        <f>VLOOKUP(E121,$CJ$1:$CM$1003,2,FALSE)</f>
        <v>NOVACRON RED S–2G</v>
      </c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136"/>
      <c r="Z121" s="136"/>
      <c r="AA121" s="136"/>
      <c r="AB121" s="203">
        <v>1.68</v>
      </c>
      <c r="AC121" s="203"/>
      <c r="AD121" s="203"/>
      <c r="AE121" s="203"/>
      <c r="AF121" s="203"/>
      <c r="AG121" s="203"/>
      <c r="AH121" s="203"/>
      <c r="AI121" s="203"/>
      <c r="AJ121" s="203"/>
      <c r="AK121" s="202" t="s">
        <v>315</v>
      </c>
      <c r="AL121" s="202"/>
      <c r="AM121" s="204">
        <v>654.5</v>
      </c>
      <c r="AN121" s="204"/>
      <c r="AO121" s="204"/>
      <c r="AP121" s="204"/>
      <c r="AQ121" s="204"/>
      <c r="AR121" s="204"/>
      <c r="AS121" s="47" t="s">
        <v>316</v>
      </c>
      <c r="AT121" s="47"/>
      <c r="AU121" s="205">
        <f t="shared" ref="AU121:AU125" si="17">(AM121*VLOOKUP(E121,$CJ$1:$CM$1003,4,FALSE))/1000</f>
        <v>82533.327029999986</v>
      </c>
      <c r="AV121" s="205"/>
      <c r="AW121" s="205"/>
      <c r="AX121" s="205"/>
      <c r="AY121" s="205"/>
      <c r="AZ121" s="205"/>
      <c r="BA121" s="205"/>
      <c r="BB121" s="205"/>
      <c r="BC121" s="205"/>
      <c r="BD121" s="205"/>
      <c r="BE121" s="206"/>
      <c r="BF121" s="47"/>
      <c r="BG121" s="51"/>
      <c r="CJ121" s="10" t="s">
        <v>238</v>
      </c>
      <c r="CK121" s="11" t="s">
        <v>239</v>
      </c>
      <c r="CL121" s="7">
        <v>1.1666499372647428</v>
      </c>
      <c r="CM121" s="4">
        <f t="shared" si="9"/>
        <v>16736.759999999998</v>
      </c>
    </row>
    <row r="122" spans="3:91" x14ac:dyDescent="0.25">
      <c r="C122" s="46"/>
      <c r="D122" s="47"/>
      <c r="E122" s="200" t="s">
        <v>7</v>
      </c>
      <c r="F122" s="201"/>
      <c r="G122" s="201"/>
      <c r="H122" s="201"/>
      <c r="I122" s="201"/>
      <c r="J122" s="201"/>
      <c r="K122" s="202" t="str">
        <f t="shared" ref="K122:K125" si="18">VLOOKUP(E122,$CJ$1:$CM$1003,2,FALSE)</f>
        <v>NOVACRON DARK BLUE S-GL</v>
      </c>
      <c r="L122" s="202"/>
      <c r="M122" s="202"/>
      <c r="N122" s="202"/>
      <c r="O122" s="202"/>
      <c r="P122" s="202"/>
      <c r="Q122" s="202"/>
      <c r="R122" s="202"/>
      <c r="S122" s="202"/>
      <c r="T122" s="202"/>
      <c r="U122" s="202"/>
      <c r="V122" s="202"/>
      <c r="W122" s="202"/>
      <c r="X122" s="202"/>
      <c r="Y122" s="136"/>
      <c r="Z122" s="136"/>
      <c r="AA122" s="136"/>
      <c r="AB122" s="203">
        <v>1</v>
      </c>
      <c r="AC122" s="203"/>
      <c r="AD122" s="203"/>
      <c r="AE122" s="203"/>
      <c r="AF122" s="203"/>
      <c r="AG122" s="203"/>
      <c r="AH122" s="203"/>
      <c r="AI122" s="203"/>
      <c r="AJ122" s="203"/>
      <c r="AK122" s="202" t="s">
        <v>315</v>
      </c>
      <c r="AL122" s="202"/>
      <c r="AM122" s="204">
        <v>389.59</v>
      </c>
      <c r="AN122" s="204"/>
      <c r="AO122" s="204"/>
      <c r="AP122" s="204"/>
      <c r="AQ122" s="204"/>
      <c r="AR122" s="204"/>
      <c r="AS122" s="47" t="s">
        <v>316</v>
      </c>
      <c r="AT122" s="47"/>
      <c r="AU122" s="205">
        <f t="shared" si="17"/>
        <v>47395.213027199999</v>
      </c>
      <c r="AV122" s="205"/>
      <c r="AW122" s="205"/>
      <c r="AX122" s="205"/>
      <c r="AY122" s="205"/>
      <c r="AZ122" s="205"/>
      <c r="BA122" s="205"/>
      <c r="BB122" s="205"/>
      <c r="BC122" s="205"/>
      <c r="BD122" s="205"/>
      <c r="BE122" s="206"/>
      <c r="BF122" s="47"/>
      <c r="BG122" s="51"/>
      <c r="CJ122" s="10" t="s">
        <v>240</v>
      </c>
      <c r="CK122" s="11" t="s">
        <v>241</v>
      </c>
      <c r="CL122" s="7">
        <v>0.88049072912310056</v>
      </c>
      <c r="CM122" s="4">
        <f t="shared" si="9"/>
        <v>12631.52</v>
      </c>
    </row>
    <row r="123" spans="3:91" x14ac:dyDescent="0.25">
      <c r="C123" s="46"/>
      <c r="D123" s="47"/>
      <c r="E123" s="200" t="s">
        <v>8</v>
      </c>
      <c r="F123" s="201"/>
      <c r="G123" s="201"/>
      <c r="H123" s="201"/>
      <c r="I123" s="201"/>
      <c r="J123" s="201"/>
      <c r="K123" s="202" t="str">
        <f t="shared" si="18"/>
        <v>FIMBIL EAS 40 NEW</v>
      </c>
      <c r="L123" s="202"/>
      <c r="M123" s="202"/>
      <c r="N123" s="202"/>
      <c r="O123" s="202"/>
      <c r="P123" s="202"/>
      <c r="Q123" s="202"/>
      <c r="R123" s="202"/>
      <c r="S123" s="202"/>
      <c r="T123" s="202"/>
      <c r="U123" s="202"/>
      <c r="V123" s="202"/>
      <c r="W123" s="202"/>
      <c r="X123" s="202"/>
      <c r="Y123" s="136"/>
      <c r="Z123" s="136"/>
      <c r="AA123" s="136"/>
      <c r="AB123" s="203">
        <v>4</v>
      </c>
      <c r="AC123" s="203"/>
      <c r="AD123" s="203"/>
      <c r="AE123" s="203"/>
      <c r="AF123" s="203"/>
      <c r="AG123" s="203"/>
      <c r="AH123" s="203"/>
      <c r="AI123" s="203"/>
      <c r="AJ123" s="203"/>
      <c r="AK123" s="202" t="s">
        <v>315</v>
      </c>
      <c r="AL123" s="202"/>
      <c r="AM123" s="204">
        <v>1558.34</v>
      </c>
      <c r="AN123" s="204"/>
      <c r="AO123" s="204"/>
      <c r="AP123" s="204"/>
      <c r="AQ123" s="204"/>
      <c r="AR123" s="204"/>
      <c r="AS123" s="47" t="s">
        <v>316</v>
      </c>
      <c r="AT123" s="47"/>
      <c r="AU123" s="205">
        <f t="shared" si="17"/>
        <v>32145.6556876</v>
      </c>
      <c r="AV123" s="205"/>
      <c r="AW123" s="205"/>
      <c r="AX123" s="205"/>
      <c r="AY123" s="205"/>
      <c r="AZ123" s="205"/>
      <c r="BA123" s="205"/>
      <c r="BB123" s="205"/>
      <c r="BC123" s="205"/>
      <c r="BD123" s="205"/>
      <c r="BE123" s="206"/>
      <c r="BF123" s="47"/>
      <c r="BG123" s="51"/>
      <c r="CJ123" s="10" t="s">
        <v>242</v>
      </c>
      <c r="CK123" s="11" t="s">
        <v>243</v>
      </c>
      <c r="CL123" s="7">
        <v>1.3207360936846506</v>
      </c>
      <c r="CM123" s="4">
        <f t="shared" si="9"/>
        <v>18947.28</v>
      </c>
    </row>
    <row r="124" spans="3:91" x14ac:dyDescent="0.25">
      <c r="C124" s="46"/>
      <c r="D124" s="47"/>
      <c r="E124" s="200" t="s">
        <v>183</v>
      </c>
      <c r="F124" s="201"/>
      <c r="G124" s="201"/>
      <c r="H124" s="201"/>
      <c r="I124" s="201"/>
      <c r="J124" s="201"/>
      <c r="K124" s="202" t="str">
        <f t="shared" si="18"/>
        <v>CAUSTIC SODA LIQ</v>
      </c>
      <c r="L124" s="202"/>
      <c r="M124" s="202"/>
      <c r="N124" s="202"/>
      <c r="O124" s="202"/>
      <c r="P124" s="202"/>
      <c r="Q124" s="202"/>
      <c r="R124" s="202"/>
      <c r="S124" s="202"/>
      <c r="T124" s="202"/>
      <c r="U124" s="202"/>
      <c r="V124" s="202"/>
      <c r="W124" s="202"/>
      <c r="X124" s="202"/>
      <c r="Y124" s="136"/>
      <c r="Z124" s="136"/>
      <c r="AA124" s="136"/>
      <c r="AB124" s="203">
        <v>9</v>
      </c>
      <c r="AC124" s="203"/>
      <c r="AD124" s="203"/>
      <c r="AE124" s="203"/>
      <c r="AF124" s="203"/>
      <c r="AG124" s="203"/>
      <c r="AH124" s="203"/>
      <c r="AI124" s="203"/>
      <c r="AJ124" s="203"/>
      <c r="AK124" s="202" t="s">
        <v>315</v>
      </c>
      <c r="AL124" s="202"/>
      <c r="AM124" s="204">
        <v>3506.27</v>
      </c>
      <c r="AN124" s="204"/>
      <c r="AO124" s="204"/>
      <c r="AP124" s="204"/>
      <c r="AQ124" s="204"/>
      <c r="AR124" s="204"/>
      <c r="AS124" s="47" t="s">
        <v>316</v>
      </c>
      <c r="AT124" s="47"/>
      <c r="AU124" s="205">
        <f t="shared" si="17"/>
        <v>29968.089690000001</v>
      </c>
      <c r="AV124" s="205"/>
      <c r="AW124" s="205"/>
      <c r="AX124" s="205"/>
      <c r="AY124" s="205"/>
      <c r="AZ124" s="205"/>
      <c r="BA124" s="205"/>
      <c r="BB124" s="205"/>
      <c r="BC124" s="205"/>
      <c r="BD124" s="205"/>
      <c r="BE124" s="206"/>
      <c r="BF124" s="47"/>
      <c r="BG124" s="51"/>
      <c r="CJ124" s="10" t="s">
        <v>244</v>
      </c>
      <c r="CK124" s="11" t="s">
        <v>245</v>
      </c>
      <c r="CL124" s="7">
        <v>1.8750871323016869</v>
      </c>
      <c r="CM124" s="4">
        <f t="shared" si="9"/>
        <v>26900</v>
      </c>
    </row>
    <row r="125" spans="3:91" x14ac:dyDescent="0.25">
      <c r="C125" s="46"/>
      <c r="D125" s="47"/>
      <c r="E125" s="223" t="s">
        <v>10</v>
      </c>
      <c r="F125" s="224"/>
      <c r="G125" s="224"/>
      <c r="H125" s="224"/>
      <c r="I125" s="224"/>
      <c r="J125" s="224"/>
      <c r="K125" s="225" t="str">
        <f t="shared" si="18"/>
        <v>SODA ASH</v>
      </c>
      <c r="L125" s="225"/>
      <c r="M125" s="225"/>
      <c r="N125" s="225"/>
      <c r="O125" s="225"/>
      <c r="P125" s="225"/>
      <c r="Q125" s="225"/>
      <c r="R125" s="225"/>
      <c r="S125" s="225"/>
      <c r="T125" s="225"/>
      <c r="U125" s="225"/>
      <c r="V125" s="225"/>
      <c r="W125" s="225"/>
      <c r="X125" s="225"/>
      <c r="Y125" s="138"/>
      <c r="Z125" s="138"/>
      <c r="AA125" s="138"/>
      <c r="AB125" s="226">
        <v>20</v>
      </c>
      <c r="AC125" s="226"/>
      <c r="AD125" s="226"/>
      <c r="AE125" s="226"/>
      <c r="AF125" s="226"/>
      <c r="AG125" s="226"/>
      <c r="AH125" s="226"/>
      <c r="AI125" s="226"/>
      <c r="AJ125" s="226"/>
      <c r="AK125" s="225" t="s">
        <v>315</v>
      </c>
      <c r="AL125" s="225"/>
      <c r="AM125" s="227">
        <v>7791.7</v>
      </c>
      <c r="AN125" s="227"/>
      <c r="AO125" s="227"/>
      <c r="AP125" s="227"/>
      <c r="AQ125" s="227"/>
      <c r="AR125" s="227"/>
      <c r="AS125" s="54" t="s">
        <v>316</v>
      </c>
      <c r="AT125" s="54"/>
      <c r="AU125" s="228">
        <f t="shared" si="17"/>
        <v>69190.296000000002</v>
      </c>
      <c r="AV125" s="228"/>
      <c r="AW125" s="228"/>
      <c r="AX125" s="228"/>
      <c r="AY125" s="228"/>
      <c r="AZ125" s="228"/>
      <c r="BA125" s="228"/>
      <c r="BB125" s="228"/>
      <c r="BC125" s="228"/>
      <c r="BD125" s="228"/>
      <c r="BE125" s="229"/>
      <c r="BF125" s="47"/>
      <c r="BG125" s="51"/>
      <c r="CJ125" s="10" t="s">
        <v>246</v>
      </c>
      <c r="CK125" s="11" t="s">
        <v>247</v>
      </c>
      <c r="CL125" s="7">
        <v>1.045582740833682</v>
      </c>
      <c r="CM125" s="4">
        <f t="shared" si="9"/>
        <v>14999.930000000002</v>
      </c>
    </row>
    <row r="126" spans="3:91" x14ac:dyDescent="0.25">
      <c r="C126" s="46"/>
      <c r="D126" s="47"/>
      <c r="E126" s="137"/>
      <c r="F126" s="137"/>
      <c r="G126" s="137"/>
      <c r="H126" s="137"/>
      <c r="I126" s="137"/>
      <c r="J126" s="137"/>
      <c r="K126" s="136"/>
      <c r="L126" s="136"/>
      <c r="M126" s="136"/>
      <c r="N126" s="136"/>
      <c r="O126" s="136"/>
      <c r="P126" s="136"/>
      <c r="Q126" s="136"/>
      <c r="R126" s="136"/>
      <c r="S126" s="136"/>
      <c r="T126" s="136"/>
      <c r="U126" s="136"/>
      <c r="V126" s="136"/>
      <c r="W126" s="136"/>
      <c r="X126" s="136"/>
      <c r="Y126" s="136"/>
      <c r="Z126" s="136"/>
      <c r="AA126" s="136"/>
      <c r="AB126" s="57"/>
      <c r="AC126" s="57"/>
      <c r="AD126" s="57"/>
      <c r="AE126" s="57"/>
      <c r="AF126" s="57"/>
      <c r="AG126" s="57"/>
      <c r="AH126" s="57"/>
      <c r="AI126" s="57"/>
      <c r="AJ126" s="57"/>
      <c r="AK126" s="136"/>
      <c r="AL126" s="136"/>
      <c r="AM126" s="137"/>
      <c r="AN126" s="137"/>
      <c r="AO126" s="137"/>
      <c r="AP126" s="137"/>
      <c r="AQ126" s="137"/>
      <c r="AR126" s="137"/>
      <c r="AS126" s="47"/>
      <c r="AT126" s="47"/>
      <c r="AU126" s="58"/>
      <c r="AV126" s="58"/>
      <c r="AW126" s="58"/>
      <c r="AX126" s="58"/>
      <c r="AY126" s="58"/>
      <c r="AZ126" s="58"/>
      <c r="BA126" s="58"/>
      <c r="BB126" s="58"/>
      <c r="BC126" s="58"/>
      <c r="BD126" s="58"/>
      <c r="BE126" s="58"/>
      <c r="BF126" s="47"/>
      <c r="BG126" s="51"/>
      <c r="CJ126" s="25" t="s">
        <v>248</v>
      </c>
      <c r="CK126" s="11" t="s">
        <v>249</v>
      </c>
      <c r="CL126" s="7">
        <v>2.0011654816673636</v>
      </c>
      <c r="CM126" s="4">
        <f t="shared" si="9"/>
        <v>28708.719999999998</v>
      </c>
    </row>
    <row r="127" spans="3:91" x14ac:dyDescent="0.25">
      <c r="C127" s="46"/>
      <c r="D127" s="47"/>
      <c r="E127" s="137"/>
      <c r="F127" s="137"/>
      <c r="G127" s="137"/>
      <c r="H127" s="137"/>
      <c r="I127" s="137"/>
      <c r="J127" s="137"/>
      <c r="K127" s="136"/>
      <c r="L127" s="136"/>
      <c r="M127" s="136"/>
      <c r="N127" s="136"/>
      <c r="O127" s="136"/>
      <c r="P127" s="136"/>
      <c r="Q127" s="136"/>
      <c r="R127" s="136"/>
      <c r="S127" s="136"/>
      <c r="T127" s="136"/>
      <c r="U127" s="136"/>
      <c r="V127" s="136"/>
      <c r="W127" s="136"/>
      <c r="X127" s="136"/>
      <c r="Y127" s="136"/>
      <c r="Z127" s="136"/>
      <c r="AA127" s="136"/>
      <c r="AB127" s="57"/>
      <c r="AC127" s="57"/>
      <c r="AD127" s="57"/>
      <c r="AE127" s="57"/>
      <c r="AF127" s="57"/>
      <c r="AG127" s="57"/>
      <c r="AH127" s="57"/>
      <c r="AI127" s="57"/>
      <c r="AJ127" s="57"/>
      <c r="AK127" s="136"/>
      <c r="AL127" s="136"/>
      <c r="AM127" s="137"/>
      <c r="AN127" s="137"/>
      <c r="AO127" s="137"/>
      <c r="AP127" s="59"/>
      <c r="AQ127" s="230" t="s">
        <v>318</v>
      </c>
      <c r="AR127" s="230"/>
      <c r="AS127" s="230"/>
      <c r="AT127" s="230"/>
      <c r="AU127" s="58" t="s">
        <v>11</v>
      </c>
      <c r="AV127" s="205">
        <f>SUM(AU120:BE125)</f>
        <v>1025549.1203152</v>
      </c>
      <c r="AW127" s="205"/>
      <c r="AX127" s="205"/>
      <c r="AY127" s="205"/>
      <c r="AZ127" s="205"/>
      <c r="BA127" s="205"/>
      <c r="BB127" s="205"/>
      <c r="BC127" s="205"/>
      <c r="BD127" s="205"/>
      <c r="BE127" s="205"/>
      <c r="BF127" s="47"/>
      <c r="BG127" s="51"/>
      <c r="CJ127" s="5" t="s">
        <v>250</v>
      </c>
      <c r="CK127" s="11" t="s">
        <v>251</v>
      </c>
      <c r="CL127" s="7">
        <v>10.550880384776244</v>
      </c>
      <c r="CM127" s="4">
        <f t="shared" si="9"/>
        <v>151362.93</v>
      </c>
    </row>
    <row r="128" spans="3:91" x14ac:dyDescent="0.25">
      <c r="C128" s="46"/>
      <c r="D128" s="47"/>
      <c r="E128" s="137"/>
      <c r="F128" s="137"/>
      <c r="G128" s="137"/>
      <c r="H128" s="137"/>
      <c r="I128" s="137"/>
      <c r="J128" s="137"/>
      <c r="K128" s="136"/>
      <c r="L128" s="136"/>
      <c r="M128" s="136"/>
      <c r="N128" s="136"/>
      <c r="O128" s="136"/>
      <c r="P128" s="136"/>
      <c r="Q128" s="136"/>
      <c r="R128" s="136"/>
      <c r="S128" s="136"/>
      <c r="T128" s="136"/>
      <c r="U128" s="136"/>
      <c r="V128" s="136"/>
      <c r="W128" s="136"/>
      <c r="X128" s="136"/>
      <c r="Y128" s="136"/>
      <c r="Z128" s="136"/>
      <c r="AA128" s="136"/>
      <c r="AB128" s="57"/>
      <c r="AC128" s="57"/>
      <c r="AD128" s="57"/>
      <c r="AE128" s="57"/>
      <c r="AF128" s="57"/>
      <c r="AG128" s="57"/>
      <c r="AH128" s="57"/>
      <c r="AI128" s="57"/>
      <c r="AJ128" s="57"/>
      <c r="AK128" s="136"/>
      <c r="AL128" s="136"/>
      <c r="AM128" s="137"/>
      <c r="AN128" s="137"/>
      <c r="AO128" s="137"/>
      <c r="AP128" s="59"/>
      <c r="AQ128" s="202" t="s">
        <v>317</v>
      </c>
      <c r="AR128" s="202"/>
      <c r="AS128" s="202"/>
      <c r="AT128" s="202"/>
      <c r="AU128" s="58" t="s">
        <v>11</v>
      </c>
      <c r="AV128" s="205">
        <f>AV127/AV114</f>
        <v>488.35672395961905</v>
      </c>
      <c r="AW128" s="205"/>
      <c r="AX128" s="205"/>
      <c r="AY128" s="205"/>
      <c r="AZ128" s="205"/>
      <c r="BA128" s="205"/>
      <c r="BB128" s="205"/>
      <c r="BC128" s="205"/>
      <c r="BD128" s="205"/>
      <c r="BE128" s="205"/>
      <c r="BF128" s="47"/>
      <c r="BG128" s="51"/>
      <c r="CJ128" s="5" t="s">
        <v>252</v>
      </c>
      <c r="CK128" s="11" t="s">
        <v>253</v>
      </c>
      <c r="CL128" s="7">
        <v>0.87677540777917184</v>
      </c>
      <c r="CM128" s="4">
        <f t="shared" si="9"/>
        <v>12578.22</v>
      </c>
    </row>
    <row r="129" spans="3:91" x14ac:dyDescent="0.25">
      <c r="C129" s="46"/>
      <c r="D129" s="47"/>
      <c r="E129" s="137"/>
      <c r="F129" s="137"/>
      <c r="G129" s="137"/>
      <c r="H129" s="137"/>
      <c r="I129" s="137"/>
      <c r="J129" s="137"/>
      <c r="K129" s="136"/>
      <c r="L129" s="136"/>
      <c r="M129" s="136"/>
      <c r="N129" s="136"/>
      <c r="O129" s="136"/>
      <c r="P129" s="136"/>
      <c r="Q129" s="136"/>
      <c r="R129" s="136"/>
      <c r="S129" s="136"/>
      <c r="T129" s="136"/>
      <c r="U129" s="136"/>
      <c r="V129" s="136"/>
      <c r="W129" s="136"/>
      <c r="X129" s="136"/>
      <c r="Y129" s="136"/>
      <c r="Z129" s="136"/>
      <c r="AA129" s="136"/>
      <c r="AB129" s="57"/>
      <c r="AC129" s="57"/>
      <c r="AD129" s="57"/>
      <c r="AE129" s="57"/>
      <c r="AF129" s="57"/>
      <c r="AG129" s="57"/>
      <c r="AH129" s="57"/>
      <c r="AI129" s="57"/>
      <c r="AJ129" s="57"/>
      <c r="AK129" s="136"/>
      <c r="AL129" s="136"/>
      <c r="AM129" s="137"/>
      <c r="AN129" s="137"/>
      <c r="AO129" s="137"/>
      <c r="AP129" s="137"/>
      <c r="AQ129" s="137"/>
      <c r="AR129" s="137"/>
      <c r="AS129" s="47"/>
      <c r="AT129" s="47"/>
      <c r="AU129" s="47"/>
      <c r="AV129" s="137"/>
      <c r="AW129" s="137"/>
      <c r="AX129" s="137"/>
      <c r="AY129" s="137"/>
      <c r="AZ129" s="137"/>
      <c r="BA129" s="137"/>
      <c r="BB129" s="137"/>
      <c r="BC129" s="137"/>
      <c r="BD129" s="137"/>
      <c r="BE129" s="137"/>
      <c r="BF129" s="47"/>
      <c r="BG129" s="51"/>
      <c r="CJ129" s="15" t="s">
        <v>254</v>
      </c>
      <c r="CK129" s="16" t="s">
        <v>255</v>
      </c>
      <c r="CL129" s="17">
        <v>2.7651958734141919</v>
      </c>
      <c r="CM129" s="4">
        <f t="shared" si="9"/>
        <v>39669.5</v>
      </c>
    </row>
    <row r="130" spans="3:91" x14ac:dyDescent="0.25">
      <c r="C130" s="46"/>
      <c r="D130" s="47"/>
      <c r="E130" s="137"/>
      <c r="F130" s="137"/>
      <c r="G130" s="137"/>
      <c r="H130" s="137"/>
      <c r="I130" s="137"/>
      <c r="J130" s="137"/>
      <c r="K130" s="136"/>
      <c r="L130" s="136"/>
      <c r="M130" s="136"/>
      <c r="N130" s="136"/>
      <c r="O130" s="136"/>
      <c r="P130" s="136"/>
      <c r="Q130" s="136"/>
      <c r="R130" s="136"/>
      <c r="S130" s="136"/>
      <c r="T130" s="136"/>
      <c r="U130" s="136"/>
      <c r="V130" s="136"/>
      <c r="W130" s="136"/>
      <c r="X130" s="136"/>
      <c r="Y130" s="136"/>
      <c r="Z130" s="136"/>
      <c r="AA130" s="136"/>
      <c r="AB130" s="57"/>
      <c r="AC130" s="57"/>
      <c r="AD130" s="57"/>
      <c r="AE130" s="57"/>
      <c r="AF130" s="57"/>
      <c r="AG130" s="57"/>
      <c r="AH130" s="57"/>
      <c r="AI130" s="57"/>
      <c r="AJ130" s="57"/>
      <c r="AK130" s="136"/>
      <c r="AL130" s="136"/>
      <c r="AM130" s="137"/>
      <c r="AN130" s="137"/>
      <c r="AO130" s="137"/>
      <c r="AP130" s="137"/>
      <c r="AQ130" s="137"/>
      <c r="AR130" s="137"/>
      <c r="AS130" s="47"/>
      <c r="AT130" s="47"/>
      <c r="AU130" s="47"/>
      <c r="AV130" s="137"/>
      <c r="AW130" s="137"/>
      <c r="AX130" s="137"/>
      <c r="AY130" s="137"/>
      <c r="AZ130" s="137"/>
      <c r="BA130" s="137"/>
      <c r="BB130" s="137"/>
      <c r="BC130" s="137"/>
      <c r="BD130" s="137"/>
      <c r="BE130" s="137"/>
      <c r="BF130" s="47"/>
      <c r="BG130" s="51"/>
      <c r="CJ130" s="12" t="s">
        <v>256</v>
      </c>
      <c r="CK130" s="13" t="s">
        <v>257</v>
      </c>
      <c r="CL130" s="7">
        <v>1.9466520284399831</v>
      </c>
      <c r="CM130" s="4">
        <f t="shared" si="9"/>
        <v>27926.67</v>
      </c>
    </row>
    <row r="131" spans="3:91" ht="17.25" thickBot="1" x14ac:dyDescent="0.3">
      <c r="C131" s="60"/>
      <c r="D131" s="61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  <c r="AJ131" s="61"/>
      <c r="AK131" s="61"/>
      <c r="AL131" s="61"/>
      <c r="AM131" s="61"/>
      <c r="AN131" s="61"/>
      <c r="AO131" s="61"/>
      <c r="AP131" s="61"/>
      <c r="AQ131" s="61"/>
      <c r="AR131" s="61"/>
      <c r="AS131" s="61"/>
      <c r="AT131" s="61"/>
      <c r="AU131" s="61"/>
      <c r="AV131" s="61"/>
      <c r="AW131" s="61"/>
      <c r="AX131" s="61"/>
      <c r="AY131" s="61"/>
      <c r="AZ131" s="61"/>
      <c r="BA131" s="61"/>
      <c r="BB131" s="61"/>
      <c r="BC131" s="61"/>
      <c r="BD131" s="61"/>
      <c r="BE131" s="61"/>
      <c r="BF131" s="61"/>
      <c r="BG131" s="62"/>
      <c r="CJ131" s="12" t="s">
        <v>258</v>
      </c>
      <c r="CK131" s="11" t="s">
        <v>259</v>
      </c>
      <c r="CL131" s="7">
        <v>2.4410637111389932</v>
      </c>
      <c r="CM131" s="4">
        <f t="shared" si="9"/>
        <v>35019.5</v>
      </c>
    </row>
    <row r="132" spans="3:91" x14ac:dyDescent="0.25">
      <c r="C132" s="47"/>
      <c r="D132" s="47"/>
      <c r="E132" s="202"/>
      <c r="F132" s="202"/>
      <c r="G132" s="202"/>
      <c r="H132" s="202"/>
      <c r="I132" s="202"/>
      <c r="J132" s="47"/>
      <c r="K132" s="202"/>
      <c r="L132" s="202"/>
      <c r="M132" s="202"/>
      <c r="N132" s="202"/>
      <c r="O132" s="202"/>
      <c r="P132" s="202"/>
      <c r="Q132" s="202"/>
      <c r="R132" s="202"/>
      <c r="S132" s="202"/>
      <c r="T132" s="202"/>
      <c r="U132" s="202"/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7"/>
      <c r="AL132" s="47"/>
      <c r="AM132" s="202"/>
      <c r="AN132" s="202"/>
      <c r="AO132" s="202"/>
      <c r="AP132" s="202"/>
      <c r="AQ132" s="202"/>
      <c r="AR132" s="202"/>
      <c r="AS132" s="202"/>
      <c r="AT132" s="202"/>
      <c r="AU132" s="47"/>
      <c r="AV132" s="47"/>
      <c r="AW132" s="47"/>
      <c r="AX132" s="47"/>
      <c r="AY132" s="47"/>
      <c r="AZ132" s="47"/>
      <c r="BA132" s="47"/>
      <c r="BB132" s="47"/>
      <c r="BC132" s="47"/>
      <c r="BD132" s="47"/>
      <c r="BE132" s="47"/>
      <c r="BF132" s="47"/>
      <c r="BG132" s="47"/>
      <c r="CJ132" s="12" t="s">
        <v>260</v>
      </c>
      <c r="CK132" s="11" t="s">
        <v>261</v>
      </c>
      <c r="CL132" s="7">
        <v>0.66116060225846929</v>
      </c>
      <c r="CM132" s="4">
        <f t="shared" si="9"/>
        <v>9485.01</v>
      </c>
    </row>
    <row r="133" spans="3:91" ht="17.25" thickBot="1" x14ac:dyDescent="0.3"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  <c r="AC133" s="47"/>
      <c r="AD133" s="47"/>
      <c r="AE133" s="47"/>
      <c r="AF133" s="47"/>
      <c r="AG133" s="47"/>
      <c r="AH133" s="47"/>
      <c r="AI133" s="47"/>
      <c r="AJ133" s="47"/>
      <c r="AK133" s="47"/>
      <c r="AL133" s="47"/>
      <c r="AM133" s="47"/>
      <c r="AN133" s="47"/>
      <c r="AO133" s="47"/>
      <c r="AP133" s="47"/>
      <c r="AQ133" s="47"/>
      <c r="AR133" s="47"/>
      <c r="AS133" s="47"/>
      <c r="AT133" s="47"/>
      <c r="AU133" s="47"/>
      <c r="AV133" s="47"/>
      <c r="AW133" s="47"/>
      <c r="AX133" s="47"/>
      <c r="AY133" s="47"/>
      <c r="AZ133" s="47"/>
      <c r="BA133" s="47"/>
      <c r="BB133" s="47"/>
      <c r="BC133" s="47"/>
      <c r="BD133" s="47"/>
      <c r="BE133" s="47"/>
      <c r="BF133" s="47"/>
      <c r="BG133" s="47"/>
      <c r="CJ133" s="12" t="s">
        <v>262</v>
      </c>
      <c r="CK133" s="11" t="s">
        <v>263</v>
      </c>
      <c r="CL133" s="7">
        <v>2.4433619127282866</v>
      </c>
      <c r="CM133" s="4">
        <f t="shared" si="9"/>
        <v>35052.47</v>
      </c>
    </row>
    <row r="134" spans="3:91" x14ac:dyDescent="0.25">
      <c r="C134" s="43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  <c r="AH134" s="44"/>
      <c r="AI134" s="44"/>
      <c r="AJ134" s="44"/>
      <c r="AK134" s="44"/>
      <c r="AL134" s="44"/>
      <c r="AM134" s="44"/>
      <c r="AN134" s="44"/>
      <c r="AO134" s="44"/>
      <c r="AP134" s="44"/>
      <c r="AQ134" s="44"/>
      <c r="AR134" s="44"/>
      <c r="AS134" s="44"/>
      <c r="AT134" s="44"/>
      <c r="AU134" s="44"/>
      <c r="AV134" s="44"/>
      <c r="AW134" s="44"/>
      <c r="AX134" s="44"/>
      <c r="AY134" s="44"/>
      <c r="AZ134" s="44"/>
      <c r="BA134" s="44"/>
      <c r="BB134" s="44"/>
      <c r="BC134" s="44"/>
      <c r="BD134" s="44"/>
      <c r="BE134" s="44"/>
      <c r="BF134" s="44"/>
      <c r="BG134" s="45"/>
      <c r="CJ134" s="12" t="s">
        <v>264</v>
      </c>
      <c r="CK134" s="11" t="s">
        <v>265</v>
      </c>
      <c r="CL134" s="7">
        <v>0.71972396486825596</v>
      </c>
      <c r="CM134" s="4">
        <f t="shared" si="9"/>
        <v>10325.16</v>
      </c>
    </row>
    <row r="135" spans="3:91" x14ac:dyDescent="0.25">
      <c r="C135" s="46"/>
      <c r="D135" s="47"/>
      <c r="E135" s="196" t="s">
        <v>0</v>
      </c>
      <c r="F135" s="196"/>
      <c r="G135" s="196"/>
      <c r="H135" s="196"/>
      <c r="I135" s="196"/>
      <c r="J135" s="142" t="s">
        <v>11</v>
      </c>
      <c r="K135" s="196" t="s">
        <v>428</v>
      </c>
      <c r="L135" s="196"/>
      <c r="M135" s="196"/>
      <c r="N135" s="196"/>
      <c r="O135" s="196"/>
      <c r="P135" s="196"/>
      <c r="Q135" s="196"/>
      <c r="R135" s="196"/>
      <c r="S135" s="196"/>
      <c r="T135" s="196"/>
      <c r="U135" s="196"/>
      <c r="V135" s="142"/>
      <c r="W135" s="142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142"/>
      <c r="AI135" s="50"/>
      <c r="AJ135" s="50"/>
      <c r="AK135" s="50"/>
      <c r="AL135" s="50"/>
      <c r="AM135" s="196" t="s">
        <v>3</v>
      </c>
      <c r="AN135" s="196"/>
      <c r="AO135" s="196"/>
      <c r="AP135" s="196"/>
      <c r="AQ135" s="196"/>
      <c r="AR135" s="196"/>
      <c r="AS135" s="196"/>
      <c r="AT135" s="196"/>
      <c r="AU135" s="142" t="s">
        <v>11</v>
      </c>
      <c r="AV135" s="197">
        <v>389.59</v>
      </c>
      <c r="AW135" s="197"/>
      <c r="AX135" s="197"/>
      <c r="AY135" s="197"/>
      <c r="AZ135" s="142" t="s">
        <v>319</v>
      </c>
      <c r="BA135" s="142"/>
      <c r="BB135" s="142"/>
      <c r="BC135" s="142"/>
      <c r="BD135" s="142"/>
      <c r="BE135" s="142"/>
      <c r="BF135" s="47"/>
      <c r="BG135" s="51"/>
      <c r="CJ135" s="12" t="s">
        <v>266</v>
      </c>
      <c r="CK135" s="13" t="s">
        <v>267</v>
      </c>
      <c r="CL135" s="14">
        <v>0.19343370974487661</v>
      </c>
      <c r="CM135" s="4">
        <f t="shared" si="9"/>
        <v>2775</v>
      </c>
    </row>
    <row r="136" spans="3:91" x14ac:dyDescent="0.25">
      <c r="C136" s="46"/>
      <c r="D136" s="47"/>
      <c r="E136" s="196" t="s">
        <v>322</v>
      </c>
      <c r="F136" s="196"/>
      <c r="G136" s="196"/>
      <c r="H136" s="196"/>
      <c r="I136" s="196"/>
      <c r="J136" s="142" t="s">
        <v>11</v>
      </c>
      <c r="K136" s="196" t="s">
        <v>635</v>
      </c>
      <c r="L136" s="196"/>
      <c r="M136" s="196"/>
      <c r="N136" s="196"/>
      <c r="O136" s="196"/>
      <c r="P136" s="196"/>
      <c r="Q136" s="196"/>
      <c r="R136" s="196"/>
      <c r="S136" s="196"/>
      <c r="T136" s="196"/>
      <c r="U136" s="196"/>
      <c r="V136" s="196"/>
      <c r="W136" s="142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142"/>
      <c r="AI136" s="50"/>
      <c r="AJ136" s="50"/>
      <c r="AK136" s="50"/>
      <c r="AL136" s="50"/>
      <c r="AM136" s="196" t="s">
        <v>4</v>
      </c>
      <c r="AN136" s="196"/>
      <c r="AO136" s="196"/>
      <c r="AP136" s="196"/>
      <c r="AQ136" s="196"/>
      <c r="AR136" s="196"/>
      <c r="AS136" s="196"/>
      <c r="AT136" s="196"/>
      <c r="AU136" s="142" t="s">
        <v>11</v>
      </c>
      <c r="AV136" s="196">
        <v>2100</v>
      </c>
      <c r="AW136" s="196"/>
      <c r="AX136" s="196"/>
      <c r="AY136" s="196"/>
      <c r="AZ136" s="142" t="s">
        <v>320</v>
      </c>
      <c r="BA136" s="142"/>
      <c r="BB136" s="142"/>
      <c r="BC136" s="142"/>
      <c r="BD136" s="142"/>
      <c r="BE136" s="142"/>
      <c r="BF136" s="47"/>
      <c r="BG136" s="51"/>
      <c r="CJ136" s="24" t="s">
        <v>268</v>
      </c>
      <c r="CK136" s="11" t="s">
        <v>269</v>
      </c>
      <c r="CL136" s="7">
        <v>0.72972047957618846</v>
      </c>
      <c r="CM136" s="4">
        <f t="shared" si="9"/>
        <v>10468.57</v>
      </c>
    </row>
    <row r="137" spans="3:91" x14ac:dyDescent="0.25">
      <c r="C137" s="46"/>
      <c r="D137" s="47"/>
      <c r="E137" s="196" t="s">
        <v>1</v>
      </c>
      <c r="F137" s="196"/>
      <c r="G137" s="196"/>
      <c r="H137" s="196"/>
      <c r="I137" s="196"/>
      <c r="J137" s="142" t="s">
        <v>11</v>
      </c>
      <c r="K137" s="196" t="s">
        <v>380</v>
      </c>
      <c r="L137" s="196"/>
      <c r="M137" s="196"/>
      <c r="N137" s="196"/>
      <c r="O137" s="196"/>
      <c r="P137" s="196"/>
      <c r="Q137" s="196"/>
      <c r="R137" s="196"/>
      <c r="S137" s="196"/>
      <c r="T137" s="196"/>
      <c r="U137" s="196"/>
      <c r="V137" s="142"/>
      <c r="W137" s="142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142"/>
      <c r="AI137" s="50"/>
      <c r="AJ137" s="50"/>
      <c r="AK137" s="50"/>
      <c r="AL137" s="50"/>
      <c r="AM137" s="196"/>
      <c r="AN137" s="196"/>
      <c r="AO137" s="196"/>
      <c r="AP137" s="196"/>
      <c r="AQ137" s="196"/>
      <c r="AR137" s="196"/>
      <c r="AS137" s="196"/>
      <c r="AT137" s="196"/>
      <c r="AU137" s="142"/>
      <c r="AV137" s="198"/>
      <c r="AW137" s="198"/>
      <c r="AX137" s="198"/>
      <c r="AY137" s="198"/>
      <c r="AZ137" s="142"/>
      <c r="BA137" s="142"/>
      <c r="BB137" s="142"/>
      <c r="BC137" s="142"/>
      <c r="BD137" s="142"/>
      <c r="BE137" s="142"/>
      <c r="BF137" s="47"/>
      <c r="BG137" s="51"/>
      <c r="CJ137" s="5" t="s">
        <v>270</v>
      </c>
      <c r="CK137" s="11" t="s">
        <v>271</v>
      </c>
      <c r="CL137" s="26">
        <v>0.34661229611041405</v>
      </c>
      <c r="CM137" s="4">
        <f t="shared" ref="CM137:CM159" si="19">CL137*$CM$3</f>
        <v>4972.5</v>
      </c>
    </row>
    <row r="138" spans="3:91" x14ac:dyDescent="0.25">
      <c r="C138" s="46"/>
      <c r="D138" s="47"/>
      <c r="E138" s="196" t="s">
        <v>2</v>
      </c>
      <c r="F138" s="196"/>
      <c r="G138" s="196"/>
      <c r="H138" s="196"/>
      <c r="I138" s="196"/>
      <c r="J138" s="142" t="s">
        <v>11</v>
      </c>
      <c r="K138" s="196" t="s">
        <v>337</v>
      </c>
      <c r="L138" s="196"/>
      <c r="M138" s="196"/>
      <c r="N138" s="196"/>
      <c r="O138" s="196"/>
      <c r="P138" s="196"/>
      <c r="Q138" s="196"/>
      <c r="R138" s="196"/>
      <c r="S138" s="196"/>
      <c r="T138" s="196"/>
      <c r="U138" s="196"/>
      <c r="V138" s="142"/>
      <c r="W138" s="142"/>
      <c r="X138" s="142"/>
      <c r="Y138" s="142"/>
      <c r="Z138" s="142"/>
      <c r="AA138" s="142"/>
      <c r="AB138" s="142"/>
      <c r="AC138" s="142"/>
      <c r="AD138" s="142"/>
      <c r="AE138" s="142"/>
      <c r="AF138" s="142"/>
      <c r="AG138" s="142"/>
      <c r="AH138" s="142"/>
      <c r="AI138" s="142"/>
      <c r="AJ138" s="142"/>
      <c r="AK138" s="142"/>
      <c r="AL138" s="142"/>
      <c r="AM138" s="196"/>
      <c r="AN138" s="196"/>
      <c r="AO138" s="196"/>
      <c r="AP138" s="196"/>
      <c r="AQ138" s="196"/>
      <c r="AR138" s="196"/>
      <c r="AS138" s="196"/>
      <c r="AT138" s="196"/>
      <c r="AU138" s="142"/>
      <c r="AV138" s="142"/>
      <c r="AW138" s="142"/>
      <c r="AX138" s="142"/>
      <c r="AY138" s="142"/>
      <c r="AZ138" s="142"/>
      <c r="BA138" s="142"/>
      <c r="BB138" s="142"/>
      <c r="BC138" s="142"/>
      <c r="BD138" s="142"/>
      <c r="BE138" s="142"/>
      <c r="BF138" s="47"/>
      <c r="BG138" s="51"/>
      <c r="CJ138" s="5" t="s">
        <v>272</v>
      </c>
      <c r="CK138" s="11" t="s">
        <v>273</v>
      </c>
      <c r="CL138" s="26">
        <v>3.9470500487940887</v>
      </c>
      <c r="CM138" s="4">
        <f t="shared" si="19"/>
        <v>56624.38</v>
      </c>
    </row>
    <row r="139" spans="3:91" x14ac:dyDescent="0.25">
      <c r="C139" s="46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  <c r="AC139" s="47"/>
      <c r="AD139" s="47"/>
      <c r="AE139" s="47"/>
      <c r="AF139" s="47"/>
      <c r="AG139" s="47"/>
      <c r="AH139" s="47"/>
      <c r="AI139" s="47"/>
      <c r="AJ139" s="47"/>
      <c r="AK139" s="47"/>
      <c r="AL139" s="47"/>
      <c r="AM139" s="47"/>
      <c r="AN139" s="47"/>
      <c r="AO139" s="47"/>
      <c r="AP139" s="47"/>
      <c r="AQ139" s="47"/>
      <c r="AR139" s="47"/>
      <c r="AS139" s="47"/>
      <c r="AT139" s="47"/>
      <c r="AU139" s="47"/>
      <c r="AV139" s="47"/>
      <c r="AW139" s="47"/>
      <c r="AX139" s="47"/>
      <c r="AY139" s="47"/>
      <c r="AZ139" s="47"/>
      <c r="BA139" s="47"/>
      <c r="BB139" s="47"/>
      <c r="BC139" s="47"/>
      <c r="BD139" s="47"/>
      <c r="BE139" s="47"/>
      <c r="BF139" s="47"/>
      <c r="BG139" s="51"/>
      <c r="CJ139" s="5" t="s">
        <v>274</v>
      </c>
      <c r="CK139" s="11" t="s">
        <v>275</v>
      </c>
      <c r="CL139" s="26">
        <v>5.8332510804405411</v>
      </c>
      <c r="CM139" s="4">
        <f t="shared" si="19"/>
        <v>83683.820000000007</v>
      </c>
    </row>
    <row r="140" spans="3:91" x14ac:dyDescent="0.25">
      <c r="C140" s="46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  <c r="AA140" s="47"/>
      <c r="AB140" s="47"/>
      <c r="AC140" s="47"/>
      <c r="AD140" s="47"/>
      <c r="AE140" s="47"/>
      <c r="AF140" s="47"/>
      <c r="AG140" s="47"/>
      <c r="AH140" s="47"/>
      <c r="AI140" s="47"/>
      <c r="AJ140" s="47"/>
      <c r="AK140" s="47"/>
      <c r="AL140" s="47"/>
      <c r="AM140" s="47"/>
      <c r="AN140" s="47"/>
      <c r="AO140" s="47"/>
      <c r="AP140" s="47"/>
      <c r="AQ140" s="47"/>
      <c r="AR140" s="47"/>
      <c r="AS140" s="47"/>
      <c r="AT140" s="47"/>
      <c r="AU140" s="47"/>
      <c r="AV140" s="47"/>
      <c r="AW140" s="47"/>
      <c r="AX140" s="47"/>
      <c r="AY140" s="47"/>
      <c r="AZ140" s="47"/>
      <c r="BA140" s="47"/>
      <c r="BB140" s="47"/>
      <c r="BC140" s="47"/>
      <c r="BD140" s="47"/>
      <c r="BE140" s="47"/>
      <c r="BF140" s="47"/>
      <c r="BG140" s="51"/>
      <c r="CJ140" s="5" t="s">
        <v>276</v>
      </c>
      <c r="CK140" s="11" t="s">
        <v>277</v>
      </c>
      <c r="CL140" s="26">
        <v>1.8692416004461174</v>
      </c>
      <c r="CM140" s="4">
        <f t="shared" si="19"/>
        <v>26816.14</v>
      </c>
    </row>
    <row r="141" spans="3:91" x14ac:dyDescent="0.25">
      <c r="C141" s="46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  <c r="AA141" s="47"/>
      <c r="AB141" s="47"/>
      <c r="AC141" s="47"/>
      <c r="AD141" s="47"/>
      <c r="AE141" s="47"/>
      <c r="AF141" s="47"/>
      <c r="AG141" s="47"/>
      <c r="AH141" s="47"/>
      <c r="AI141" s="47"/>
      <c r="AJ141" s="47"/>
      <c r="AK141" s="47"/>
      <c r="AL141" s="47"/>
      <c r="AM141" s="47"/>
      <c r="AN141" s="47"/>
      <c r="AO141" s="47"/>
      <c r="AP141" s="47"/>
      <c r="AQ141" s="47"/>
      <c r="AR141" s="47"/>
      <c r="AS141" s="47"/>
      <c r="AT141" s="47"/>
      <c r="AU141" s="47"/>
      <c r="AV141" s="47"/>
      <c r="AW141" s="47"/>
      <c r="AX141" s="47"/>
      <c r="AY141" s="47"/>
      <c r="AZ141" s="47"/>
      <c r="BA141" s="47"/>
      <c r="BB141" s="47"/>
      <c r="BC141" s="47"/>
      <c r="BD141" s="47"/>
      <c r="BE141" s="47"/>
      <c r="BF141" s="47"/>
      <c r="BG141" s="51"/>
      <c r="CJ141" s="5" t="s">
        <v>278</v>
      </c>
      <c r="CK141" s="11" t="s">
        <v>279</v>
      </c>
      <c r="CL141" s="7">
        <v>0.96227310748640738</v>
      </c>
      <c r="CM141" s="4">
        <f t="shared" si="19"/>
        <v>13804.77</v>
      </c>
    </row>
    <row r="142" spans="3:91" x14ac:dyDescent="0.25">
      <c r="C142" s="46"/>
      <c r="D142" s="47"/>
      <c r="E142" s="208" t="s">
        <v>49</v>
      </c>
      <c r="F142" s="209"/>
      <c r="G142" s="209"/>
      <c r="H142" s="209"/>
      <c r="I142" s="209"/>
      <c r="J142" s="209"/>
      <c r="K142" s="210" t="str">
        <f t="shared" ref="K142" si="20">VLOOKUP(E142,$CJ$1:$CM$1003,2,FALSE)</f>
        <v>AVITERA BRILLIANT YELLOW SE</v>
      </c>
      <c r="L142" s="210"/>
      <c r="M142" s="210"/>
      <c r="N142" s="210"/>
      <c r="O142" s="210"/>
      <c r="P142" s="210"/>
      <c r="Q142" s="210"/>
      <c r="R142" s="210"/>
      <c r="S142" s="210"/>
      <c r="T142" s="210"/>
      <c r="U142" s="210"/>
      <c r="V142" s="210"/>
      <c r="W142" s="210"/>
      <c r="X142" s="210"/>
      <c r="Y142" s="139"/>
      <c r="Z142" s="139"/>
      <c r="AA142" s="139"/>
      <c r="AB142" s="211">
        <v>5</v>
      </c>
      <c r="AC142" s="211"/>
      <c r="AD142" s="211"/>
      <c r="AE142" s="211"/>
      <c r="AF142" s="211"/>
      <c r="AG142" s="211"/>
      <c r="AH142" s="211"/>
      <c r="AI142" s="211"/>
      <c r="AJ142" s="211"/>
      <c r="AK142" s="210" t="s">
        <v>315</v>
      </c>
      <c r="AL142" s="210"/>
      <c r="AM142" s="212">
        <v>1947.93</v>
      </c>
      <c r="AN142" s="212"/>
      <c r="AO142" s="212"/>
      <c r="AP142" s="212"/>
      <c r="AQ142" s="212"/>
      <c r="AR142" s="212"/>
      <c r="AS142" s="52" t="s">
        <v>316</v>
      </c>
      <c r="AT142" s="52"/>
      <c r="AU142" s="213">
        <f>(AM142*VLOOKUP(E142,$CJ$1:$CM$1003,4,FALSE))/1000</f>
        <v>339252.34588920005</v>
      </c>
      <c r="AV142" s="213"/>
      <c r="AW142" s="213"/>
      <c r="AX142" s="213"/>
      <c r="AY142" s="213"/>
      <c r="AZ142" s="213"/>
      <c r="BA142" s="213"/>
      <c r="BB142" s="213"/>
      <c r="BC142" s="213"/>
      <c r="BD142" s="213"/>
      <c r="BE142" s="214"/>
      <c r="BF142" s="47"/>
      <c r="BG142" s="51"/>
      <c r="CJ142" s="12" t="s">
        <v>280</v>
      </c>
      <c r="CK142" s="13" t="s">
        <v>281</v>
      </c>
      <c r="CL142" s="7">
        <v>1.2106747525442632</v>
      </c>
      <c r="CM142" s="4">
        <f t="shared" si="19"/>
        <v>17368.34</v>
      </c>
    </row>
    <row r="143" spans="3:91" x14ac:dyDescent="0.25">
      <c r="C143" s="46"/>
      <c r="D143" s="47"/>
      <c r="E143" s="200" t="s">
        <v>34</v>
      </c>
      <c r="F143" s="201"/>
      <c r="G143" s="201"/>
      <c r="H143" s="201"/>
      <c r="I143" s="201"/>
      <c r="J143" s="201"/>
      <c r="K143" s="47" t="str">
        <f>VLOOKUP(E143,$CJ$1:$CM$1003,2,FALSE)</f>
        <v>NOVACRON TURQUOISE EC–GN</v>
      </c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136"/>
      <c r="Z143" s="136"/>
      <c r="AA143" s="136"/>
      <c r="AB143" s="203">
        <v>43</v>
      </c>
      <c r="AC143" s="203"/>
      <c r="AD143" s="203"/>
      <c r="AE143" s="203"/>
      <c r="AF143" s="203"/>
      <c r="AG143" s="203"/>
      <c r="AH143" s="203"/>
      <c r="AI143" s="203"/>
      <c r="AJ143" s="203"/>
      <c r="AK143" s="202" t="s">
        <v>315</v>
      </c>
      <c r="AL143" s="202"/>
      <c r="AM143" s="204">
        <v>16752.16</v>
      </c>
      <c r="AN143" s="204"/>
      <c r="AO143" s="204"/>
      <c r="AP143" s="204"/>
      <c r="AQ143" s="204"/>
      <c r="AR143" s="204"/>
      <c r="AS143" s="47" t="s">
        <v>316</v>
      </c>
      <c r="AT143" s="47"/>
      <c r="AU143" s="205">
        <f t="shared" ref="AU143:AU147" si="21">(AM143*VLOOKUP(E143,$CJ$1:$CM$1003,4,FALSE))/1000</f>
        <v>1403506.6861824</v>
      </c>
      <c r="AV143" s="205"/>
      <c r="AW143" s="205"/>
      <c r="AX143" s="205"/>
      <c r="AY143" s="205"/>
      <c r="AZ143" s="205"/>
      <c r="BA143" s="205"/>
      <c r="BB143" s="205"/>
      <c r="BC143" s="205"/>
      <c r="BD143" s="205"/>
      <c r="BE143" s="206"/>
      <c r="BF143" s="47"/>
      <c r="BG143" s="51"/>
      <c r="CJ143" s="5" t="s">
        <v>282</v>
      </c>
      <c r="CK143" s="11" t="s">
        <v>283</v>
      </c>
      <c r="CL143" s="7">
        <v>5.3432211069287607</v>
      </c>
      <c r="CM143" s="4">
        <f t="shared" si="19"/>
        <v>76653.850000000006</v>
      </c>
    </row>
    <row r="144" spans="3:91" x14ac:dyDescent="0.25">
      <c r="C144" s="46"/>
      <c r="D144" s="47"/>
      <c r="E144" s="200" t="s">
        <v>7</v>
      </c>
      <c r="F144" s="201"/>
      <c r="G144" s="201"/>
      <c r="H144" s="201"/>
      <c r="I144" s="201"/>
      <c r="J144" s="201"/>
      <c r="K144" s="202" t="str">
        <f t="shared" ref="K144:K147" si="22">VLOOKUP(E144,$CJ$1:$CM$1003,2,FALSE)</f>
        <v>NOVACRON DARK BLUE S-GL</v>
      </c>
      <c r="L144" s="202"/>
      <c r="M144" s="202"/>
      <c r="N144" s="202"/>
      <c r="O144" s="202"/>
      <c r="P144" s="202"/>
      <c r="Q144" s="202"/>
      <c r="R144" s="202"/>
      <c r="S144" s="202"/>
      <c r="T144" s="202"/>
      <c r="U144" s="202"/>
      <c r="V144" s="202"/>
      <c r="W144" s="202"/>
      <c r="X144" s="202"/>
      <c r="Y144" s="136"/>
      <c r="Z144" s="136"/>
      <c r="AA144" s="136"/>
      <c r="AB144" s="203">
        <v>2.9</v>
      </c>
      <c r="AC144" s="203"/>
      <c r="AD144" s="203"/>
      <c r="AE144" s="203"/>
      <c r="AF144" s="203"/>
      <c r="AG144" s="203"/>
      <c r="AH144" s="203"/>
      <c r="AI144" s="203"/>
      <c r="AJ144" s="203"/>
      <c r="AK144" s="202" t="s">
        <v>315</v>
      </c>
      <c r="AL144" s="202"/>
      <c r="AM144" s="204">
        <v>1129.8</v>
      </c>
      <c r="AN144" s="204"/>
      <c r="AO144" s="204"/>
      <c r="AP144" s="204"/>
      <c r="AQ144" s="204"/>
      <c r="AR144" s="204"/>
      <c r="AS144" s="47" t="s">
        <v>316</v>
      </c>
      <c r="AT144" s="47"/>
      <c r="AU144" s="205">
        <f t="shared" si="21"/>
        <v>137444.779584</v>
      </c>
      <c r="AV144" s="205"/>
      <c r="AW144" s="205"/>
      <c r="AX144" s="205"/>
      <c r="AY144" s="205"/>
      <c r="AZ144" s="205"/>
      <c r="BA144" s="205"/>
      <c r="BB144" s="205"/>
      <c r="BC144" s="205"/>
      <c r="BD144" s="205"/>
      <c r="BE144" s="206"/>
      <c r="BF144" s="47"/>
      <c r="BG144" s="51"/>
      <c r="CJ144" s="5" t="s">
        <v>284</v>
      </c>
      <c r="CK144" s="11" t="s">
        <v>285</v>
      </c>
      <c r="CL144" s="7">
        <v>4.07226962219434</v>
      </c>
      <c r="CM144" s="4">
        <f t="shared" si="19"/>
        <v>58420.78</v>
      </c>
    </row>
    <row r="145" spans="3:91" x14ac:dyDescent="0.25">
      <c r="C145" s="46"/>
      <c r="D145" s="47"/>
      <c r="E145" s="200" t="s">
        <v>8</v>
      </c>
      <c r="F145" s="201"/>
      <c r="G145" s="201"/>
      <c r="H145" s="201"/>
      <c r="I145" s="201"/>
      <c r="J145" s="201"/>
      <c r="K145" s="202" t="str">
        <f t="shared" si="22"/>
        <v>FIMBIL EAS 40 NEW</v>
      </c>
      <c r="L145" s="202"/>
      <c r="M145" s="202"/>
      <c r="N145" s="202"/>
      <c r="O145" s="202"/>
      <c r="P145" s="202"/>
      <c r="Q145" s="202"/>
      <c r="R145" s="202"/>
      <c r="S145" s="202"/>
      <c r="T145" s="202"/>
      <c r="U145" s="202"/>
      <c r="V145" s="202"/>
      <c r="W145" s="202"/>
      <c r="X145" s="202"/>
      <c r="Y145" s="136"/>
      <c r="Z145" s="136"/>
      <c r="AA145" s="136"/>
      <c r="AB145" s="203">
        <v>4</v>
      </c>
      <c r="AC145" s="203"/>
      <c r="AD145" s="203"/>
      <c r="AE145" s="203"/>
      <c r="AF145" s="203"/>
      <c r="AG145" s="203"/>
      <c r="AH145" s="203"/>
      <c r="AI145" s="203"/>
      <c r="AJ145" s="203"/>
      <c r="AK145" s="202" t="s">
        <v>315</v>
      </c>
      <c r="AL145" s="202"/>
      <c r="AM145" s="204">
        <v>1558.34</v>
      </c>
      <c r="AN145" s="204"/>
      <c r="AO145" s="204"/>
      <c r="AP145" s="204"/>
      <c r="AQ145" s="204"/>
      <c r="AR145" s="204"/>
      <c r="AS145" s="47" t="s">
        <v>316</v>
      </c>
      <c r="AT145" s="47"/>
      <c r="AU145" s="205">
        <f t="shared" si="21"/>
        <v>32145.6556876</v>
      </c>
      <c r="AV145" s="205"/>
      <c r="AW145" s="205"/>
      <c r="AX145" s="205"/>
      <c r="AY145" s="205"/>
      <c r="AZ145" s="205"/>
      <c r="BA145" s="205"/>
      <c r="BB145" s="205"/>
      <c r="BC145" s="205"/>
      <c r="BD145" s="205"/>
      <c r="BE145" s="206"/>
      <c r="BF145" s="47"/>
      <c r="BG145" s="51"/>
      <c r="CJ145" s="5" t="s">
        <v>286</v>
      </c>
      <c r="CK145" s="11" t="s">
        <v>287</v>
      </c>
      <c r="CL145" s="7">
        <v>21.682084204656348</v>
      </c>
      <c r="CM145" s="4">
        <f t="shared" si="19"/>
        <v>311051.18</v>
      </c>
    </row>
    <row r="146" spans="3:91" x14ac:dyDescent="0.25">
      <c r="C146" s="46"/>
      <c r="D146" s="47"/>
      <c r="E146" s="200" t="s">
        <v>183</v>
      </c>
      <c r="F146" s="201"/>
      <c r="G146" s="201"/>
      <c r="H146" s="201"/>
      <c r="I146" s="201"/>
      <c r="J146" s="201"/>
      <c r="K146" s="202" t="str">
        <f t="shared" si="22"/>
        <v>CAUSTIC SODA LIQ</v>
      </c>
      <c r="L146" s="202"/>
      <c r="M146" s="202"/>
      <c r="N146" s="202"/>
      <c r="O146" s="202"/>
      <c r="P146" s="202"/>
      <c r="Q146" s="202"/>
      <c r="R146" s="202"/>
      <c r="S146" s="202"/>
      <c r="T146" s="202"/>
      <c r="U146" s="202"/>
      <c r="V146" s="202"/>
      <c r="W146" s="202"/>
      <c r="X146" s="202"/>
      <c r="Y146" s="136"/>
      <c r="Z146" s="136"/>
      <c r="AA146" s="136"/>
      <c r="AB146" s="203">
        <v>15</v>
      </c>
      <c r="AC146" s="203"/>
      <c r="AD146" s="203"/>
      <c r="AE146" s="203"/>
      <c r="AF146" s="203"/>
      <c r="AG146" s="203"/>
      <c r="AH146" s="203"/>
      <c r="AI146" s="203"/>
      <c r="AJ146" s="203"/>
      <c r="AK146" s="202" t="s">
        <v>315</v>
      </c>
      <c r="AL146" s="202"/>
      <c r="AM146" s="204">
        <v>5843.78</v>
      </c>
      <c r="AN146" s="204"/>
      <c r="AO146" s="204"/>
      <c r="AP146" s="204"/>
      <c r="AQ146" s="204"/>
      <c r="AR146" s="204"/>
      <c r="AS146" s="47" t="s">
        <v>316</v>
      </c>
      <c r="AT146" s="47"/>
      <c r="AU146" s="205">
        <f t="shared" si="21"/>
        <v>49946.787659999995</v>
      </c>
      <c r="AV146" s="205"/>
      <c r="AW146" s="205"/>
      <c r="AX146" s="205"/>
      <c r="AY146" s="205"/>
      <c r="AZ146" s="205"/>
      <c r="BA146" s="205"/>
      <c r="BB146" s="205"/>
      <c r="BC146" s="205"/>
      <c r="BD146" s="205"/>
      <c r="BE146" s="206"/>
      <c r="BF146" s="47"/>
      <c r="BG146" s="51"/>
      <c r="CJ146" s="5" t="s">
        <v>288</v>
      </c>
      <c r="CK146" s="11" t="s">
        <v>289</v>
      </c>
      <c r="CL146" s="7">
        <v>6.4495943120033461</v>
      </c>
      <c r="CM146" s="4">
        <f t="shared" si="19"/>
        <v>92525.88</v>
      </c>
    </row>
    <row r="147" spans="3:91" x14ac:dyDescent="0.25">
      <c r="C147" s="46"/>
      <c r="D147" s="47"/>
      <c r="E147" s="223" t="s">
        <v>10</v>
      </c>
      <c r="F147" s="224"/>
      <c r="G147" s="224"/>
      <c r="H147" s="224"/>
      <c r="I147" s="224"/>
      <c r="J147" s="224"/>
      <c r="K147" s="225" t="str">
        <f t="shared" si="22"/>
        <v>SODA ASH</v>
      </c>
      <c r="L147" s="225"/>
      <c r="M147" s="225"/>
      <c r="N147" s="225"/>
      <c r="O147" s="225"/>
      <c r="P147" s="225"/>
      <c r="Q147" s="225"/>
      <c r="R147" s="225"/>
      <c r="S147" s="225"/>
      <c r="T147" s="225"/>
      <c r="U147" s="225"/>
      <c r="V147" s="225"/>
      <c r="W147" s="225"/>
      <c r="X147" s="225"/>
      <c r="Y147" s="138"/>
      <c r="Z147" s="138"/>
      <c r="AA147" s="138"/>
      <c r="AB147" s="226">
        <v>20</v>
      </c>
      <c r="AC147" s="226"/>
      <c r="AD147" s="226"/>
      <c r="AE147" s="226"/>
      <c r="AF147" s="226"/>
      <c r="AG147" s="226"/>
      <c r="AH147" s="226"/>
      <c r="AI147" s="226"/>
      <c r="AJ147" s="226"/>
      <c r="AK147" s="225" t="s">
        <v>315</v>
      </c>
      <c r="AL147" s="225"/>
      <c r="AM147" s="227">
        <v>7791.7</v>
      </c>
      <c r="AN147" s="227"/>
      <c r="AO147" s="227"/>
      <c r="AP147" s="227"/>
      <c r="AQ147" s="227"/>
      <c r="AR147" s="227"/>
      <c r="AS147" s="54" t="s">
        <v>316</v>
      </c>
      <c r="AT147" s="54"/>
      <c r="AU147" s="228">
        <f t="shared" si="21"/>
        <v>69190.296000000002</v>
      </c>
      <c r="AV147" s="228"/>
      <c r="AW147" s="228"/>
      <c r="AX147" s="228"/>
      <c r="AY147" s="228"/>
      <c r="AZ147" s="228"/>
      <c r="BA147" s="228"/>
      <c r="BB147" s="228"/>
      <c r="BC147" s="228"/>
      <c r="BD147" s="228"/>
      <c r="BE147" s="229"/>
      <c r="BF147" s="47"/>
      <c r="BG147" s="51"/>
      <c r="CJ147" s="5" t="s">
        <v>290</v>
      </c>
      <c r="CK147" s="11" t="s">
        <v>291</v>
      </c>
      <c r="CL147" s="7">
        <v>6.830306705701938</v>
      </c>
      <c r="CM147" s="4">
        <f t="shared" si="19"/>
        <v>97987.58</v>
      </c>
    </row>
    <row r="148" spans="3:91" x14ac:dyDescent="0.25">
      <c r="C148" s="46"/>
      <c r="D148" s="47"/>
      <c r="E148" s="137"/>
      <c r="F148" s="137"/>
      <c r="G148" s="137"/>
      <c r="H148" s="137"/>
      <c r="I148" s="137"/>
      <c r="J148" s="137"/>
      <c r="K148" s="136"/>
      <c r="L148" s="136"/>
      <c r="M148" s="136"/>
      <c r="N148" s="136"/>
      <c r="O148" s="136"/>
      <c r="P148" s="136"/>
      <c r="Q148" s="136"/>
      <c r="R148" s="136"/>
      <c r="S148" s="136"/>
      <c r="T148" s="136"/>
      <c r="U148" s="136"/>
      <c r="V148" s="136"/>
      <c r="W148" s="136"/>
      <c r="X148" s="136"/>
      <c r="Y148" s="136"/>
      <c r="Z148" s="136"/>
      <c r="AA148" s="136"/>
      <c r="AB148" s="57"/>
      <c r="AC148" s="57"/>
      <c r="AD148" s="57"/>
      <c r="AE148" s="57"/>
      <c r="AF148" s="57"/>
      <c r="AG148" s="57"/>
      <c r="AH148" s="57"/>
      <c r="AI148" s="57"/>
      <c r="AJ148" s="57"/>
      <c r="AK148" s="136"/>
      <c r="AL148" s="136"/>
      <c r="AM148" s="137"/>
      <c r="AN148" s="137"/>
      <c r="AO148" s="137"/>
      <c r="AP148" s="137"/>
      <c r="AQ148" s="137"/>
      <c r="AR148" s="137"/>
      <c r="AS148" s="47"/>
      <c r="AT148" s="47"/>
      <c r="AU148" s="58"/>
      <c r="AV148" s="58"/>
      <c r="AW148" s="58"/>
      <c r="AX148" s="58"/>
      <c r="AY148" s="58"/>
      <c r="AZ148" s="58"/>
      <c r="BA148" s="58"/>
      <c r="BB148" s="58"/>
      <c r="BC148" s="58"/>
      <c r="BD148" s="58"/>
      <c r="BE148" s="58"/>
      <c r="BF148" s="47"/>
      <c r="BG148" s="51"/>
      <c r="CJ148" s="5" t="s">
        <v>292</v>
      </c>
      <c r="CK148" s="11" t="s">
        <v>293</v>
      </c>
      <c r="CL148" s="7">
        <v>10.884065941725916</v>
      </c>
      <c r="CM148" s="4">
        <f t="shared" si="19"/>
        <v>156142.81</v>
      </c>
    </row>
    <row r="149" spans="3:91" x14ac:dyDescent="0.25">
      <c r="C149" s="46"/>
      <c r="D149" s="47"/>
      <c r="E149" s="137"/>
      <c r="F149" s="137"/>
      <c r="G149" s="137"/>
      <c r="H149" s="137"/>
      <c r="I149" s="137"/>
      <c r="J149" s="137"/>
      <c r="K149" s="136"/>
      <c r="L149" s="136"/>
      <c r="M149" s="136"/>
      <c r="N149" s="136"/>
      <c r="O149" s="136"/>
      <c r="P149" s="136"/>
      <c r="Q149" s="136"/>
      <c r="R149" s="136"/>
      <c r="S149" s="136"/>
      <c r="T149" s="136"/>
      <c r="U149" s="136"/>
      <c r="V149" s="136"/>
      <c r="W149" s="136"/>
      <c r="X149" s="136"/>
      <c r="Y149" s="136"/>
      <c r="Z149" s="136"/>
      <c r="AA149" s="136"/>
      <c r="AB149" s="57"/>
      <c r="AC149" s="57"/>
      <c r="AD149" s="57"/>
      <c r="AE149" s="57"/>
      <c r="AF149" s="57"/>
      <c r="AG149" s="57"/>
      <c r="AH149" s="57"/>
      <c r="AI149" s="57"/>
      <c r="AJ149" s="57"/>
      <c r="AK149" s="136"/>
      <c r="AL149" s="136"/>
      <c r="AM149" s="137"/>
      <c r="AN149" s="137"/>
      <c r="AO149" s="137"/>
      <c r="AP149" s="59"/>
      <c r="AQ149" s="230" t="s">
        <v>318</v>
      </c>
      <c r="AR149" s="230"/>
      <c r="AS149" s="230"/>
      <c r="AT149" s="230"/>
      <c r="AU149" s="58" t="s">
        <v>11</v>
      </c>
      <c r="AV149" s="205">
        <f>SUM(AU142:BE147)</f>
        <v>2031486.5510032</v>
      </c>
      <c r="AW149" s="205"/>
      <c r="AX149" s="205"/>
      <c r="AY149" s="205"/>
      <c r="AZ149" s="205"/>
      <c r="BA149" s="205"/>
      <c r="BB149" s="205"/>
      <c r="BC149" s="205"/>
      <c r="BD149" s="205"/>
      <c r="BE149" s="205"/>
      <c r="BF149" s="47"/>
      <c r="BG149" s="51"/>
      <c r="CJ149" s="5" t="s">
        <v>294</v>
      </c>
      <c r="CK149" s="11" t="s">
        <v>295</v>
      </c>
      <c r="CL149" s="7">
        <v>11.830085738184859</v>
      </c>
      <c r="CM149" s="4">
        <f t="shared" si="19"/>
        <v>169714.41</v>
      </c>
    </row>
    <row r="150" spans="3:91" x14ac:dyDescent="0.25">
      <c r="C150" s="46"/>
      <c r="D150" s="47"/>
      <c r="E150" s="137"/>
      <c r="F150" s="137"/>
      <c r="G150" s="137"/>
      <c r="H150" s="137"/>
      <c r="I150" s="137"/>
      <c r="J150" s="137"/>
      <c r="K150" s="136"/>
      <c r="L150" s="136"/>
      <c r="M150" s="136"/>
      <c r="N150" s="136"/>
      <c r="O150" s="136"/>
      <c r="P150" s="136"/>
      <c r="Q150" s="136"/>
      <c r="R150" s="136"/>
      <c r="S150" s="136"/>
      <c r="T150" s="136"/>
      <c r="U150" s="136"/>
      <c r="V150" s="136"/>
      <c r="W150" s="136"/>
      <c r="X150" s="136"/>
      <c r="Y150" s="136"/>
      <c r="Z150" s="136"/>
      <c r="AA150" s="136"/>
      <c r="AB150" s="57"/>
      <c r="AC150" s="57"/>
      <c r="AD150" s="57"/>
      <c r="AE150" s="57"/>
      <c r="AF150" s="57"/>
      <c r="AG150" s="57"/>
      <c r="AH150" s="57"/>
      <c r="AI150" s="57"/>
      <c r="AJ150" s="57"/>
      <c r="AK150" s="136"/>
      <c r="AL150" s="136"/>
      <c r="AM150" s="137"/>
      <c r="AN150" s="137"/>
      <c r="AO150" s="137"/>
      <c r="AP150" s="59"/>
      <c r="AQ150" s="202" t="s">
        <v>317</v>
      </c>
      <c r="AR150" s="202"/>
      <c r="AS150" s="202"/>
      <c r="AT150" s="202"/>
      <c r="AU150" s="58" t="s">
        <v>11</v>
      </c>
      <c r="AV150" s="205">
        <f>AV149/AV136</f>
        <v>967.37454809676194</v>
      </c>
      <c r="AW150" s="205"/>
      <c r="AX150" s="205"/>
      <c r="AY150" s="205"/>
      <c r="AZ150" s="205"/>
      <c r="BA150" s="205"/>
      <c r="BB150" s="205"/>
      <c r="BC150" s="205"/>
      <c r="BD150" s="205"/>
      <c r="BE150" s="205"/>
      <c r="BF150" s="47"/>
      <c r="BG150" s="51"/>
      <c r="CJ150" s="5" t="s">
        <v>296</v>
      </c>
      <c r="CK150" s="11" t="s">
        <v>297</v>
      </c>
      <c r="CL150" s="7">
        <v>8.8049072912310056</v>
      </c>
      <c r="CM150" s="4">
        <f t="shared" si="19"/>
        <v>126315.20000000001</v>
      </c>
    </row>
    <row r="151" spans="3:91" x14ac:dyDescent="0.25">
      <c r="C151" s="46"/>
      <c r="D151" s="47"/>
      <c r="E151" s="137"/>
      <c r="F151" s="137"/>
      <c r="G151" s="137"/>
      <c r="H151" s="137"/>
      <c r="I151" s="137"/>
      <c r="J151" s="137"/>
      <c r="K151" s="136"/>
      <c r="L151" s="136"/>
      <c r="M151" s="136"/>
      <c r="N151" s="136"/>
      <c r="O151" s="136"/>
      <c r="P151" s="136"/>
      <c r="Q151" s="136"/>
      <c r="R151" s="136"/>
      <c r="S151" s="136"/>
      <c r="T151" s="136"/>
      <c r="U151" s="136"/>
      <c r="V151" s="136"/>
      <c r="W151" s="136"/>
      <c r="X151" s="136"/>
      <c r="Y151" s="136"/>
      <c r="Z151" s="136"/>
      <c r="AA151" s="136"/>
      <c r="AB151" s="57"/>
      <c r="AC151" s="57"/>
      <c r="AD151" s="57"/>
      <c r="AE151" s="57"/>
      <c r="AF151" s="57"/>
      <c r="AG151" s="57"/>
      <c r="AH151" s="57"/>
      <c r="AI151" s="57"/>
      <c r="AJ151" s="57"/>
      <c r="AK151" s="136"/>
      <c r="AL151" s="136"/>
      <c r="AM151" s="137"/>
      <c r="AN151" s="137"/>
      <c r="AO151" s="137"/>
      <c r="AP151" s="137"/>
      <c r="AQ151" s="137"/>
      <c r="AR151" s="137"/>
      <c r="AS151" s="47"/>
      <c r="AT151" s="47"/>
      <c r="AU151" s="47"/>
      <c r="AV151" s="137"/>
      <c r="AW151" s="137"/>
      <c r="AX151" s="137"/>
      <c r="AY151" s="137"/>
      <c r="AZ151" s="137"/>
      <c r="BA151" s="137"/>
      <c r="BB151" s="137"/>
      <c r="BC151" s="137"/>
      <c r="BD151" s="137"/>
      <c r="BE151" s="137"/>
      <c r="BF151" s="47"/>
      <c r="BG151" s="51"/>
      <c r="CJ151" s="5" t="s">
        <v>298</v>
      </c>
      <c r="CK151" s="11" t="s">
        <v>299</v>
      </c>
      <c r="CL151" s="7">
        <v>7.9298194618709053</v>
      </c>
      <c r="CM151" s="4">
        <f t="shared" si="19"/>
        <v>113761.19</v>
      </c>
    </row>
    <row r="152" spans="3:91" x14ac:dyDescent="0.25">
      <c r="C152" s="46"/>
      <c r="D152" s="47"/>
      <c r="E152" s="137"/>
      <c r="F152" s="137"/>
      <c r="G152" s="137"/>
      <c r="H152" s="137"/>
      <c r="I152" s="137"/>
      <c r="J152" s="137"/>
      <c r="K152" s="136"/>
      <c r="L152" s="136"/>
      <c r="M152" s="136"/>
      <c r="N152" s="136"/>
      <c r="O152" s="136"/>
      <c r="P152" s="136"/>
      <c r="Q152" s="136"/>
      <c r="R152" s="136"/>
      <c r="S152" s="136"/>
      <c r="T152" s="136"/>
      <c r="U152" s="136"/>
      <c r="V152" s="136"/>
      <c r="W152" s="136"/>
      <c r="X152" s="136"/>
      <c r="Y152" s="136"/>
      <c r="Z152" s="136"/>
      <c r="AA152" s="136"/>
      <c r="AB152" s="57"/>
      <c r="AC152" s="57"/>
      <c r="AD152" s="57"/>
      <c r="AE152" s="57"/>
      <c r="AF152" s="57"/>
      <c r="AG152" s="57"/>
      <c r="AH152" s="57"/>
      <c r="AI152" s="57"/>
      <c r="AJ152" s="57"/>
      <c r="AK152" s="136"/>
      <c r="AL152" s="136"/>
      <c r="AM152" s="137"/>
      <c r="AN152" s="137"/>
      <c r="AO152" s="137"/>
      <c r="AP152" s="137"/>
      <c r="AQ152" s="137"/>
      <c r="AR152" s="137"/>
      <c r="AS152" s="47"/>
      <c r="AT152" s="47"/>
      <c r="AU152" s="47"/>
      <c r="AV152" s="137"/>
      <c r="AW152" s="137"/>
      <c r="AX152" s="137"/>
      <c r="AY152" s="137"/>
      <c r="AZ152" s="137"/>
      <c r="BA152" s="137"/>
      <c r="BB152" s="137"/>
      <c r="BC152" s="137"/>
      <c r="BD152" s="137"/>
      <c r="BE152" s="137"/>
      <c r="BF152" s="47"/>
      <c r="BG152" s="51"/>
      <c r="CJ152" s="5" t="s">
        <v>300</v>
      </c>
      <c r="CK152" s="27" t="s">
        <v>301</v>
      </c>
      <c r="CL152" s="8">
        <v>11.77</v>
      </c>
      <c r="CM152" s="4">
        <f t="shared" si="19"/>
        <v>168852.41999999998</v>
      </c>
    </row>
    <row r="153" spans="3:91" ht="17.25" thickBot="1" x14ac:dyDescent="0.3">
      <c r="C153" s="60"/>
      <c r="D153" s="61"/>
      <c r="E153" s="61"/>
      <c r="F153" s="61"/>
      <c r="G153" s="61"/>
      <c r="H153" s="61"/>
      <c r="I153" s="61"/>
      <c r="J153" s="61"/>
      <c r="K153" s="61"/>
      <c r="L153" s="61"/>
      <c r="M153" s="61"/>
      <c r="N153" s="61"/>
      <c r="O153" s="61"/>
      <c r="P153" s="61"/>
      <c r="Q153" s="61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  <c r="AG153" s="61"/>
      <c r="AH153" s="61"/>
      <c r="AI153" s="61"/>
      <c r="AJ153" s="61"/>
      <c r="AK153" s="61"/>
      <c r="AL153" s="61"/>
      <c r="AM153" s="61"/>
      <c r="AN153" s="61"/>
      <c r="AO153" s="61"/>
      <c r="AP153" s="61"/>
      <c r="AQ153" s="61"/>
      <c r="AR153" s="61"/>
      <c r="AS153" s="61"/>
      <c r="AT153" s="61"/>
      <c r="AU153" s="61"/>
      <c r="AV153" s="61"/>
      <c r="AW153" s="61"/>
      <c r="AX153" s="61"/>
      <c r="AY153" s="61"/>
      <c r="AZ153" s="61"/>
      <c r="BA153" s="61"/>
      <c r="BB153" s="61"/>
      <c r="BC153" s="61"/>
      <c r="BD153" s="61"/>
      <c r="BE153" s="61"/>
      <c r="BF153" s="61"/>
      <c r="BG153" s="62"/>
      <c r="CJ153" s="5" t="s">
        <v>302</v>
      </c>
      <c r="CK153" s="27" t="s">
        <v>303</v>
      </c>
      <c r="CL153" s="8">
        <v>5.98</v>
      </c>
      <c r="CM153" s="4">
        <f t="shared" si="19"/>
        <v>85789.08</v>
      </c>
    </row>
    <row r="154" spans="3:91" x14ac:dyDescent="0.25"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7"/>
      <c r="AC154" s="47"/>
      <c r="AD154" s="47"/>
      <c r="AE154" s="47"/>
      <c r="AF154" s="47"/>
      <c r="AG154" s="47"/>
      <c r="AH154" s="47"/>
      <c r="AI154" s="47"/>
      <c r="AJ154" s="47"/>
      <c r="AK154" s="47"/>
      <c r="AL154" s="47"/>
      <c r="AM154" s="47"/>
      <c r="AN154" s="47"/>
      <c r="AO154" s="47"/>
      <c r="AP154" s="47"/>
      <c r="AQ154" s="47"/>
      <c r="AR154" s="47"/>
      <c r="AS154" s="47"/>
      <c r="AT154" s="47"/>
      <c r="AU154" s="47"/>
      <c r="AV154" s="47"/>
      <c r="AW154" s="47"/>
      <c r="AX154" s="47"/>
      <c r="AY154" s="47"/>
      <c r="AZ154" s="47"/>
      <c r="BA154" s="47"/>
      <c r="BB154" s="47"/>
      <c r="BC154" s="47"/>
      <c r="BD154" s="47"/>
      <c r="BE154" s="47"/>
      <c r="BF154" s="47"/>
      <c r="BG154" s="47"/>
      <c r="CJ154" s="5" t="s">
        <v>304</v>
      </c>
      <c r="CK154" s="27" t="s">
        <v>305</v>
      </c>
      <c r="CL154" s="8">
        <v>9.6999999999999993</v>
      </c>
      <c r="CM154" s="4">
        <f t="shared" si="19"/>
        <v>139156.19999999998</v>
      </c>
    </row>
    <row r="155" spans="3:91" ht="17.25" thickBot="1" x14ac:dyDescent="0.3"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  <c r="AA155" s="47"/>
      <c r="AB155" s="47"/>
      <c r="AC155" s="47"/>
      <c r="AD155" s="47"/>
      <c r="AE155" s="47"/>
      <c r="AF155" s="47"/>
      <c r="AG155" s="47"/>
      <c r="AH155" s="47"/>
      <c r="AI155" s="47"/>
      <c r="AJ155" s="47"/>
      <c r="AK155" s="47"/>
      <c r="AL155" s="47"/>
      <c r="AM155" s="47"/>
      <c r="AN155" s="47"/>
      <c r="AO155" s="47"/>
      <c r="AP155" s="47"/>
      <c r="AQ155" s="47"/>
      <c r="AR155" s="47"/>
      <c r="AS155" s="47"/>
      <c r="AT155" s="47"/>
      <c r="AU155" s="47"/>
      <c r="AV155" s="47"/>
      <c r="AW155" s="47"/>
      <c r="AX155" s="47"/>
      <c r="AY155" s="47"/>
      <c r="AZ155" s="47"/>
      <c r="BA155" s="47"/>
      <c r="BB155" s="47"/>
      <c r="BC155" s="47"/>
      <c r="BD155" s="47"/>
      <c r="BE155" s="47"/>
      <c r="BF155" s="47"/>
      <c r="BG155" s="47"/>
      <c r="CJ155" s="24" t="s">
        <v>306</v>
      </c>
      <c r="CK155" s="28" t="s">
        <v>307</v>
      </c>
      <c r="CL155" s="29">
        <v>9.6999999999999993</v>
      </c>
      <c r="CM155" s="4">
        <f t="shared" si="19"/>
        <v>139156.19999999998</v>
      </c>
    </row>
    <row r="156" spans="3:91" x14ac:dyDescent="0.25">
      <c r="C156" s="43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  <c r="AH156" s="44"/>
      <c r="AI156" s="44"/>
      <c r="AJ156" s="44"/>
      <c r="AK156" s="44"/>
      <c r="AL156" s="44"/>
      <c r="AM156" s="44"/>
      <c r="AN156" s="44"/>
      <c r="AO156" s="44"/>
      <c r="AP156" s="44"/>
      <c r="AQ156" s="44"/>
      <c r="AR156" s="44"/>
      <c r="AS156" s="44"/>
      <c r="AT156" s="44"/>
      <c r="AU156" s="44"/>
      <c r="AV156" s="44"/>
      <c r="AW156" s="44"/>
      <c r="AX156" s="44"/>
      <c r="AY156" s="44"/>
      <c r="AZ156" s="44"/>
      <c r="BA156" s="44"/>
      <c r="BB156" s="44"/>
      <c r="BC156" s="44"/>
      <c r="BD156" s="44"/>
      <c r="BE156" s="44"/>
      <c r="BF156" s="44"/>
      <c r="BG156" s="45"/>
      <c r="CJ156" s="5" t="s">
        <v>308</v>
      </c>
      <c r="CK156" s="11" t="s">
        <v>309</v>
      </c>
      <c r="CL156" s="8">
        <v>9.6999999999999993</v>
      </c>
      <c r="CM156" s="4">
        <f t="shared" si="19"/>
        <v>139156.19999999998</v>
      </c>
    </row>
    <row r="157" spans="3:91" x14ac:dyDescent="0.25">
      <c r="C157" s="46"/>
      <c r="D157" s="47"/>
      <c r="E157" s="196" t="s">
        <v>0</v>
      </c>
      <c r="F157" s="196"/>
      <c r="G157" s="196"/>
      <c r="H157" s="196"/>
      <c r="I157" s="196"/>
      <c r="J157" s="142" t="s">
        <v>11</v>
      </c>
      <c r="K157" s="196" t="s">
        <v>430</v>
      </c>
      <c r="L157" s="196"/>
      <c r="M157" s="196"/>
      <c r="N157" s="196"/>
      <c r="O157" s="196"/>
      <c r="P157" s="196"/>
      <c r="Q157" s="196"/>
      <c r="R157" s="196"/>
      <c r="S157" s="196"/>
      <c r="T157" s="196"/>
      <c r="U157" s="196"/>
      <c r="V157" s="142"/>
      <c r="W157" s="142"/>
      <c r="X157" s="49"/>
      <c r="Y157" s="49"/>
      <c r="Z157" s="49"/>
      <c r="AA157" s="49"/>
      <c r="AB157" s="49"/>
      <c r="AC157" s="49"/>
      <c r="AD157" s="49"/>
      <c r="AE157" s="49"/>
      <c r="AF157" s="49"/>
      <c r="AG157" s="49"/>
      <c r="AH157" s="142"/>
      <c r="AI157" s="50"/>
      <c r="AJ157" s="50"/>
      <c r="AK157" s="50"/>
      <c r="AL157" s="50"/>
      <c r="AM157" s="196" t="s">
        <v>3</v>
      </c>
      <c r="AN157" s="196"/>
      <c r="AO157" s="196"/>
      <c r="AP157" s="196"/>
      <c r="AQ157" s="196"/>
      <c r="AR157" s="196"/>
      <c r="AS157" s="196"/>
      <c r="AT157" s="196"/>
      <c r="AU157" s="142" t="s">
        <v>11</v>
      </c>
      <c r="AV157" s="197">
        <v>389.59</v>
      </c>
      <c r="AW157" s="197"/>
      <c r="AX157" s="197"/>
      <c r="AY157" s="197"/>
      <c r="AZ157" s="142" t="s">
        <v>319</v>
      </c>
      <c r="BA157" s="142"/>
      <c r="BB157" s="142"/>
      <c r="BC157" s="142"/>
      <c r="BD157" s="142"/>
      <c r="BE157" s="142"/>
      <c r="BF157" s="47"/>
      <c r="BG157" s="51"/>
      <c r="CJ157" s="5" t="s">
        <v>59</v>
      </c>
      <c r="CK157" s="11" t="s">
        <v>310</v>
      </c>
      <c r="CL157" s="26">
        <v>11.77</v>
      </c>
      <c r="CM157" s="4">
        <f t="shared" si="19"/>
        <v>168852.41999999998</v>
      </c>
    </row>
    <row r="158" spans="3:91" x14ac:dyDescent="0.25">
      <c r="C158" s="46"/>
      <c r="D158" s="47"/>
      <c r="E158" s="196" t="s">
        <v>322</v>
      </c>
      <c r="F158" s="196"/>
      <c r="G158" s="196"/>
      <c r="H158" s="196"/>
      <c r="I158" s="196"/>
      <c r="J158" s="142" t="s">
        <v>11</v>
      </c>
      <c r="K158" s="196" t="s">
        <v>636</v>
      </c>
      <c r="L158" s="196"/>
      <c r="M158" s="196"/>
      <c r="N158" s="196"/>
      <c r="O158" s="196"/>
      <c r="P158" s="196"/>
      <c r="Q158" s="196"/>
      <c r="R158" s="196"/>
      <c r="S158" s="196"/>
      <c r="T158" s="196"/>
      <c r="U158" s="196"/>
      <c r="V158" s="196"/>
      <c r="W158" s="142"/>
      <c r="X158" s="49"/>
      <c r="Y158" s="49"/>
      <c r="Z158" s="49"/>
      <c r="AA158" s="49"/>
      <c r="AB158" s="49"/>
      <c r="AC158" s="49"/>
      <c r="AD158" s="49"/>
      <c r="AE158" s="49"/>
      <c r="AF158" s="49"/>
      <c r="AG158" s="49"/>
      <c r="AH158" s="142"/>
      <c r="AI158" s="50"/>
      <c r="AJ158" s="50"/>
      <c r="AK158" s="50"/>
      <c r="AL158" s="50"/>
      <c r="AM158" s="196" t="s">
        <v>4</v>
      </c>
      <c r="AN158" s="196"/>
      <c r="AO158" s="196"/>
      <c r="AP158" s="196"/>
      <c r="AQ158" s="196"/>
      <c r="AR158" s="196"/>
      <c r="AS158" s="196"/>
      <c r="AT158" s="196"/>
      <c r="AU158" s="142" t="s">
        <v>11</v>
      </c>
      <c r="AV158" s="196">
        <v>2100</v>
      </c>
      <c r="AW158" s="196"/>
      <c r="AX158" s="196"/>
      <c r="AY158" s="196"/>
      <c r="AZ158" s="142" t="s">
        <v>320</v>
      </c>
      <c r="BA158" s="142"/>
      <c r="BB158" s="142"/>
      <c r="BC158" s="142"/>
      <c r="BD158" s="142"/>
      <c r="BE158" s="142"/>
      <c r="BF158" s="47"/>
      <c r="BG158" s="51"/>
      <c r="CJ158" s="30" t="s">
        <v>311</v>
      </c>
      <c r="CK158" s="31" t="s">
        <v>312</v>
      </c>
      <c r="CL158" s="32">
        <v>1.8820486546772619</v>
      </c>
      <c r="CM158" s="4">
        <f t="shared" si="19"/>
        <v>26999.87</v>
      </c>
    </row>
    <row r="159" spans="3:91" x14ac:dyDescent="0.25">
      <c r="C159" s="46"/>
      <c r="D159" s="47"/>
      <c r="E159" s="196" t="s">
        <v>1</v>
      </c>
      <c r="F159" s="196"/>
      <c r="G159" s="196"/>
      <c r="H159" s="196"/>
      <c r="I159" s="196"/>
      <c r="J159" s="142" t="s">
        <v>11</v>
      </c>
      <c r="K159" s="196" t="s">
        <v>637</v>
      </c>
      <c r="L159" s="196"/>
      <c r="M159" s="196"/>
      <c r="N159" s="196"/>
      <c r="O159" s="196"/>
      <c r="P159" s="196"/>
      <c r="Q159" s="196"/>
      <c r="R159" s="196"/>
      <c r="S159" s="196"/>
      <c r="T159" s="196"/>
      <c r="U159" s="196"/>
      <c r="V159" s="142"/>
      <c r="W159" s="142"/>
      <c r="X159" s="49"/>
      <c r="Y159" s="49"/>
      <c r="Z159" s="49"/>
      <c r="AA159" s="49"/>
      <c r="AB159" s="49"/>
      <c r="AC159" s="49"/>
      <c r="AD159" s="49"/>
      <c r="AE159" s="49"/>
      <c r="AF159" s="49"/>
      <c r="AG159" s="49"/>
      <c r="AH159" s="142"/>
      <c r="AI159" s="50"/>
      <c r="AJ159" s="50"/>
      <c r="AK159" s="50"/>
      <c r="AL159" s="50"/>
      <c r="AM159" s="196"/>
      <c r="AN159" s="196"/>
      <c r="AO159" s="196"/>
      <c r="AP159" s="196"/>
      <c r="AQ159" s="196"/>
      <c r="AR159" s="196"/>
      <c r="AS159" s="196"/>
      <c r="AT159" s="196"/>
      <c r="AU159" s="142"/>
      <c r="AV159" s="198"/>
      <c r="AW159" s="198"/>
      <c r="AX159" s="198"/>
      <c r="AY159" s="198"/>
      <c r="AZ159" s="142"/>
      <c r="BA159" s="142"/>
      <c r="BB159" s="142"/>
      <c r="BC159" s="142"/>
      <c r="BD159" s="142"/>
      <c r="BE159" s="142"/>
      <c r="BF159" s="47"/>
      <c r="BG159" s="51"/>
      <c r="CJ159" s="33" t="s">
        <v>313</v>
      </c>
      <c r="CK159" s="31" t="s">
        <v>314</v>
      </c>
      <c r="CL159" s="34">
        <v>1.8250292764533667</v>
      </c>
      <c r="CM159" s="4">
        <f t="shared" si="19"/>
        <v>26181.87</v>
      </c>
    </row>
    <row r="160" spans="3:91" x14ac:dyDescent="0.25">
      <c r="C160" s="46"/>
      <c r="D160" s="47"/>
      <c r="E160" s="196" t="s">
        <v>2</v>
      </c>
      <c r="F160" s="196"/>
      <c r="G160" s="196"/>
      <c r="H160" s="196"/>
      <c r="I160" s="196"/>
      <c r="J160" s="142" t="s">
        <v>11</v>
      </c>
      <c r="K160" s="196" t="s">
        <v>337</v>
      </c>
      <c r="L160" s="196"/>
      <c r="M160" s="196"/>
      <c r="N160" s="196"/>
      <c r="O160" s="196"/>
      <c r="P160" s="196"/>
      <c r="Q160" s="196"/>
      <c r="R160" s="196"/>
      <c r="S160" s="196"/>
      <c r="T160" s="196"/>
      <c r="U160" s="196"/>
      <c r="V160" s="142"/>
      <c r="W160" s="142"/>
      <c r="X160" s="142"/>
      <c r="Y160" s="142"/>
      <c r="Z160" s="142"/>
      <c r="AA160" s="142"/>
      <c r="AB160" s="142"/>
      <c r="AC160" s="142"/>
      <c r="AD160" s="142"/>
      <c r="AE160" s="142"/>
      <c r="AF160" s="142"/>
      <c r="AG160" s="142"/>
      <c r="AH160" s="142"/>
      <c r="AI160" s="142"/>
      <c r="AJ160" s="142"/>
      <c r="AK160" s="142"/>
      <c r="AL160" s="142"/>
      <c r="AM160" s="196"/>
      <c r="AN160" s="196"/>
      <c r="AO160" s="196"/>
      <c r="AP160" s="196"/>
      <c r="AQ160" s="196"/>
      <c r="AR160" s="196"/>
      <c r="AS160" s="196"/>
      <c r="AT160" s="196"/>
      <c r="AU160" s="142"/>
      <c r="AV160" s="142"/>
      <c r="AW160" s="142"/>
      <c r="AX160" s="142"/>
      <c r="AY160" s="142"/>
      <c r="AZ160" s="142"/>
      <c r="BA160" s="142"/>
      <c r="BB160" s="142"/>
      <c r="BC160" s="142"/>
      <c r="BD160" s="142"/>
      <c r="BE160" s="142"/>
      <c r="BF160" s="47"/>
      <c r="BG160" s="51"/>
      <c r="CJ160" s="35"/>
      <c r="CK160" s="35"/>
      <c r="CL160" s="35"/>
      <c r="CM160" s="36"/>
    </row>
    <row r="161" spans="3:91" x14ac:dyDescent="0.25">
      <c r="C161" s="46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  <c r="AA161" s="47"/>
      <c r="AB161" s="47"/>
      <c r="AC161" s="47"/>
      <c r="AD161" s="47"/>
      <c r="AE161" s="47"/>
      <c r="AF161" s="47"/>
      <c r="AG161" s="47"/>
      <c r="AH161" s="47"/>
      <c r="AI161" s="47"/>
      <c r="AJ161" s="47"/>
      <c r="AK161" s="47"/>
      <c r="AL161" s="47"/>
      <c r="AM161" s="47"/>
      <c r="AN161" s="47"/>
      <c r="AO161" s="47"/>
      <c r="AP161" s="47"/>
      <c r="AQ161" s="47"/>
      <c r="AR161" s="47"/>
      <c r="AS161" s="47"/>
      <c r="AT161" s="47"/>
      <c r="AU161" s="47"/>
      <c r="AV161" s="47"/>
      <c r="AW161" s="47"/>
      <c r="AX161" s="47"/>
      <c r="AY161" s="47"/>
      <c r="AZ161" s="47"/>
      <c r="BA161" s="47"/>
      <c r="BB161" s="47"/>
      <c r="BC161" s="47"/>
      <c r="BD161" s="47"/>
      <c r="BE161" s="47"/>
      <c r="BF161" s="47"/>
      <c r="BG161" s="51"/>
      <c r="CJ161" s="35"/>
      <c r="CK161" s="35"/>
      <c r="CL161" s="35"/>
      <c r="CM161" s="36"/>
    </row>
    <row r="162" spans="3:91" x14ac:dyDescent="0.25">
      <c r="C162" s="46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  <c r="AA162" s="47"/>
      <c r="AB162" s="47"/>
      <c r="AC162" s="47"/>
      <c r="AD162" s="47"/>
      <c r="AE162" s="47"/>
      <c r="AF162" s="47"/>
      <c r="AG162" s="47"/>
      <c r="AH162" s="47"/>
      <c r="AI162" s="47"/>
      <c r="AJ162" s="47"/>
      <c r="AK162" s="47"/>
      <c r="AL162" s="47"/>
      <c r="AM162" s="47"/>
      <c r="AN162" s="47"/>
      <c r="AO162" s="47"/>
      <c r="AP162" s="47"/>
      <c r="AQ162" s="47"/>
      <c r="AR162" s="47"/>
      <c r="AS162" s="47"/>
      <c r="AT162" s="47"/>
      <c r="AU162" s="47"/>
      <c r="AV162" s="47"/>
      <c r="AW162" s="47"/>
      <c r="AX162" s="47"/>
      <c r="AY162" s="47"/>
      <c r="AZ162" s="47"/>
      <c r="BA162" s="47"/>
      <c r="BB162" s="47"/>
      <c r="BC162" s="47"/>
      <c r="BD162" s="47"/>
      <c r="BE162" s="47"/>
      <c r="BF162" s="47"/>
      <c r="BG162" s="51"/>
      <c r="CJ162" s="35"/>
      <c r="CK162" s="35"/>
      <c r="CL162" s="35"/>
      <c r="CM162" s="36"/>
    </row>
    <row r="163" spans="3:91" x14ac:dyDescent="0.25">
      <c r="C163" s="46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  <c r="AA163" s="47"/>
      <c r="AB163" s="47"/>
      <c r="AC163" s="47"/>
      <c r="AD163" s="47"/>
      <c r="AE163" s="47"/>
      <c r="AF163" s="47"/>
      <c r="AG163" s="47"/>
      <c r="AH163" s="47"/>
      <c r="AI163" s="47"/>
      <c r="AJ163" s="47"/>
      <c r="AK163" s="47"/>
      <c r="AL163" s="47"/>
      <c r="AM163" s="47"/>
      <c r="AN163" s="47"/>
      <c r="AO163" s="47"/>
      <c r="AP163" s="47"/>
      <c r="AQ163" s="47"/>
      <c r="AR163" s="47"/>
      <c r="AS163" s="47"/>
      <c r="AT163" s="47"/>
      <c r="AU163" s="47"/>
      <c r="AV163" s="47"/>
      <c r="AW163" s="47"/>
      <c r="AX163" s="47"/>
      <c r="AY163" s="47"/>
      <c r="AZ163" s="47"/>
      <c r="BA163" s="47"/>
      <c r="BB163" s="47"/>
      <c r="BC163" s="47"/>
      <c r="BD163" s="47"/>
      <c r="BE163" s="47"/>
      <c r="BF163" s="47"/>
      <c r="BG163" s="51"/>
      <c r="CJ163" s="35"/>
      <c r="CK163" s="35"/>
      <c r="CL163" s="35"/>
      <c r="CM163" s="36"/>
    </row>
    <row r="164" spans="3:91" x14ac:dyDescent="0.25">
      <c r="C164" s="46"/>
      <c r="D164" s="47"/>
      <c r="E164" s="208" t="s">
        <v>5</v>
      </c>
      <c r="F164" s="209"/>
      <c r="G164" s="209"/>
      <c r="H164" s="209"/>
      <c r="I164" s="209"/>
      <c r="J164" s="209"/>
      <c r="K164" s="210" t="str">
        <f t="shared" ref="K164" si="23">VLOOKUP(E164,$CJ$1:$CM$1003,2,FALSE)</f>
        <v>NOVACRON YELLOW S-3R</v>
      </c>
      <c r="L164" s="210"/>
      <c r="M164" s="210"/>
      <c r="N164" s="210"/>
      <c r="O164" s="210"/>
      <c r="P164" s="210"/>
      <c r="Q164" s="210"/>
      <c r="R164" s="210"/>
      <c r="S164" s="210"/>
      <c r="T164" s="210"/>
      <c r="U164" s="210"/>
      <c r="V164" s="210"/>
      <c r="W164" s="210"/>
      <c r="X164" s="210"/>
      <c r="Y164" s="139"/>
      <c r="Z164" s="139"/>
      <c r="AA164" s="139"/>
      <c r="AB164" s="211">
        <v>0.62</v>
      </c>
      <c r="AC164" s="211"/>
      <c r="AD164" s="211"/>
      <c r="AE164" s="211"/>
      <c r="AF164" s="211"/>
      <c r="AG164" s="211"/>
      <c r="AH164" s="211"/>
      <c r="AI164" s="211"/>
      <c r="AJ164" s="211"/>
      <c r="AK164" s="210" t="s">
        <v>315</v>
      </c>
      <c r="AL164" s="210"/>
      <c r="AM164" s="212">
        <v>241.54</v>
      </c>
      <c r="AN164" s="212"/>
      <c r="AO164" s="212"/>
      <c r="AP164" s="212"/>
      <c r="AQ164" s="212"/>
      <c r="AR164" s="212"/>
      <c r="AS164" s="52" t="s">
        <v>316</v>
      </c>
      <c r="AT164" s="52"/>
      <c r="AU164" s="213">
        <f>(AM164*VLOOKUP(E164,$CJ$1:$CM$1003,4,FALSE))/1000</f>
        <v>23458.949326800001</v>
      </c>
      <c r="AV164" s="213"/>
      <c r="AW164" s="213"/>
      <c r="AX164" s="213"/>
      <c r="AY164" s="213"/>
      <c r="AZ164" s="213"/>
      <c r="BA164" s="213"/>
      <c r="BB164" s="213"/>
      <c r="BC164" s="213"/>
      <c r="BD164" s="213"/>
      <c r="BE164" s="214"/>
      <c r="BF164" s="47"/>
      <c r="BG164" s="51"/>
      <c r="CJ164" s="37"/>
    </row>
    <row r="165" spans="3:91" x14ac:dyDescent="0.25">
      <c r="C165" s="46"/>
      <c r="D165" s="47"/>
      <c r="E165" s="200" t="s">
        <v>30</v>
      </c>
      <c r="F165" s="201"/>
      <c r="G165" s="201"/>
      <c r="H165" s="201"/>
      <c r="I165" s="201"/>
      <c r="J165" s="201"/>
      <c r="K165" s="47" t="str">
        <f>VLOOKUP(E165,$CJ$1:$CM$1003,2,FALSE)</f>
        <v>NOVACRON RED S–2G</v>
      </c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136"/>
      <c r="Z165" s="136"/>
      <c r="AA165" s="136"/>
      <c r="AB165" s="203">
        <v>8.6999999999999993</v>
      </c>
      <c r="AC165" s="203"/>
      <c r="AD165" s="203"/>
      <c r="AE165" s="203"/>
      <c r="AF165" s="203"/>
      <c r="AG165" s="203"/>
      <c r="AH165" s="203"/>
      <c r="AI165" s="203"/>
      <c r="AJ165" s="203"/>
      <c r="AK165" s="202" t="s">
        <v>315</v>
      </c>
      <c r="AL165" s="202"/>
      <c r="AM165" s="204">
        <v>3389.39</v>
      </c>
      <c r="AN165" s="204"/>
      <c r="AO165" s="204"/>
      <c r="AP165" s="204"/>
      <c r="AQ165" s="204"/>
      <c r="AR165" s="204"/>
      <c r="AS165" s="47" t="s">
        <v>316</v>
      </c>
      <c r="AT165" s="47"/>
      <c r="AU165" s="205">
        <f t="shared" ref="AU165:AU170" si="24">(AM165*VLOOKUP(E165,$CJ$1:$CM$1003,4,FALSE))/1000</f>
        <v>427406.6207825999</v>
      </c>
      <c r="AV165" s="205"/>
      <c r="AW165" s="205"/>
      <c r="AX165" s="205"/>
      <c r="AY165" s="205"/>
      <c r="AZ165" s="205"/>
      <c r="BA165" s="205"/>
      <c r="BB165" s="205"/>
      <c r="BC165" s="205"/>
      <c r="BD165" s="205"/>
      <c r="BE165" s="206"/>
      <c r="BF165" s="47"/>
      <c r="BG165" s="51"/>
      <c r="CJ165" s="37"/>
    </row>
    <row r="166" spans="3:91" x14ac:dyDescent="0.25">
      <c r="C166" s="46"/>
      <c r="D166" s="47"/>
      <c r="E166" s="200" t="s">
        <v>6</v>
      </c>
      <c r="F166" s="201"/>
      <c r="G166" s="201"/>
      <c r="H166" s="201"/>
      <c r="I166" s="201"/>
      <c r="J166" s="201"/>
      <c r="K166" s="202" t="str">
        <f t="shared" ref="K166:K170" si="25">VLOOKUP(E166,$CJ$1:$CM$1003,2,FALSE)</f>
        <v>NOVACRON RUBY S–3B</v>
      </c>
      <c r="L166" s="202"/>
      <c r="M166" s="202"/>
      <c r="N166" s="202"/>
      <c r="O166" s="202"/>
      <c r="P166" s="202"/>
      <c r="Q166" s="202"/>
      <c r="R166" s="202"/>
      <c r="S166" s="202"/>
      <c r="T166" s="202"/>
      <c r="U166" s="202"/>
      <c r="V166" s="202"/>
      <c r="W166" s="202"/>
      <c r="X166" s="202"/>
      <c r="Y166" s="136"/>
      <c r="Z166" s="136"/>
      <c r="AA166" s="136"/>
      <c r="AB166" s="203">
        <v>36</v>
      </c>
      <c r="AC166" s="203"/>
      <c r="AD166" s="203"/>
      <c r="AE166" s="203"/>
      <c r="AF166" s="203"/>
      <c r="AG166" s="203"/>
      <c r="AH166" s="203"/>
      <c r="AI166" s="203"/>
      <c r="AJ166" s="203"/>
      <c r="AK166" s="202" t="s">
        <v>315</v>
      </c>
      <c r="AL166" s="202"/>
      <c r="AM166" s="204">
        <v>14025.06</v>
      </c>
      <c r="AN166" s="204"/>
      <c r="AO166" s="204"/>
      <c r="AP166" s="204"/>
      <c r="AQ166" s="204"/>
      <c r="AR166" s="204"/>
      <c r="AS166" s="47" t="s">
        <v>316</v>
      </c>
      <c r="AT166" s="47"/>
      <c r="AU166" s="205">
        <f t="shared" si="24"/>
        <v>1692121.5254915999</v>
      </c>
      <c r="AV166" s="205"/>
      <c r="AW166" s="205"/>
      <c r="AX166" s="205"/>
      <c r="AY166" s="205"/>
      <c r="AZ166" s="205"/>
      <c r="BA166" s="205"/>
      <c r="BB166" s="205"/>
      <c r="BC166" s="205"/>
      <c r="BD166" s="205"/>
      <c r="BE166" s="206"/>
      <c r="BF166" s="47"/>
      <c r="BG166" s="51"/>
      <c r="CJ166" s="37"/>
    </row>
    <row r="167" spans="3:91" x14ac:dyDescent="0.25">
      <c r="C167" s="46"/>
      <c r="D167" s="47"/>
      <c r="E167" s="200" t="s">
        <v>32</v>
      </c>
      <c r="F167" s="201"/>
      <c r="G167" s="201"/>
      <c r="H167" s="201"/>
      <c r="I167" s="201"/>
      <c r="J167" s="201"/>
      <c r="K167" s="202" t="str">
        <f t="shared" si="25"/>
        <v>NOVACRON DEEP CHERRY S–D</v>
      </c>
      <c r="L167" s="202"/>
      <c r="M167" s="202"/>
      <c r="N167" s="202"/>
      <c r="O167" s="202"/>
      <c r="P167" s="202"/>
      <c r="Q167" s="202"/>
      <c r="R167" s="202"/>
      <c r="S167" s="202"/>
      <c r="T167" s="202"/>
      <c r="U167" s="202"/>
      <c r="V167" s="202"/>
      <c r="W167" s="202"/>
      <c r="X167" s="202"/>
      <c r="Y167" s="136"/>
      <c r="Z167" s="136"/>
      <c r="AA167" s="136"/>
      <c r="AB167" s="203">
        <v>22</v>
      </c>
      <c r="AC167" s="203"/>
      <c r="AD167" s="203"/>
      <c r="AE167" s="203"/>
      <c r="AF167" s="203"/>
      <c r="AG167" s="203"/>
      <c r="AH167" s="203"/>
      <c r="AI167" s="203"/>
      <c r="AJ167" s="203"/>
      <c r="AK167" s="202" t="s">
        <v>315</v>
      </c>
      <c r="AL167" s="202"/>
      <c r="AM167" s="204">
        <v>8570.8700000000008</v>
      </c>
      <c r="AN167" s="204"/>
      <c r="AO167" s="204"/>
      <c r="AP167" s="204"/>
      <c r="AQ167" s="204"/>
      <c r="AR167" s="204"/>
      <c r="AS167" s="47" t="s">
        <v>316</v>
      </c>
      <c r="AT167" s="47"/>
      <c r="AU167" s="205">
        <f t="shared" si="24"/>
        <v>1433686.7938932001</v>
      </c>
      <c r="AV167" s="205"/>
      <c r="AW167" s="205"/>
      <c r="AX167" s="205"/>
      <c r="AY167" s="205"/>
      <c r="AZ167" s="205"/>
      <c r="BA167" s="205"/>
      <c r="BB167" s="205"/>
      <c r="BC167" s="205"/>
      <c r="BD167" s="205"/>
      <c r="BE167" s="206"/>
      <c r="BF167" s="47"/>
      <c r="BG167" s="51"/>
      <c r="CJ167" s="37"/>
    </row>
    <row r="168" spans="3:91" x14ac:dyDescent="0.25">
      <c r="C168" s="46"/>
      <c r="D168" s="47"/>
      <c r="E168" s="200" t="s">
        <v>8</v>
      </c>
      <c r="F168" s="201"/>
      <c r="G168" s="201"/>
      <c r="H168" s="201"/>
      <c r="I168" s="201"/>
      <c r="J168" s="201"/>
      <c r="K168" s="202" t="str">
        <f t="shared" ref="K168" si="26">VLOOKUP(E168,$CJ$1:$CM$1003,2,FALSE)</f>
        <v>FIMBIL EAS 40 NEW</v>
      </c>
      <c r="L168" s="202"/>
      <c r="M168" s="202"/>
      <c r="N168" s="202"/>
      <c r="O168" s="202"/>
      <c r="P168" s="202"/>
      <c r="Q168" s="202"/>
      <c r="R168" s="202"/>
      <c r="S168" s="202"/>
      <c r="T168" s="202"/>
      <c r="U168" s="202"/>
      <c r="V168" s="202"/>
      <c r="W168" s="202"/>
      <c r="X168" s="202"/>
      <c r="Y168" s="136"/>
      <c r="Z168" s="136"/>
      <c r="AA168" s="136"/>
      <c r="AB168" s="203">
        <v>4</v>
      </c>
      <c r="AC168" s="203"/>
      <c r="AD168" s="203"/>
      <c r="AE168" s="203"/>
      <c r="AF168" s="203"/>
      <c r="AG168" s="203"/>
      <c r="AH168" s="203"/>
      <c r="AI168" s="203"/>
      <c r="AJ168" s="203"/>
      <c r="AK168" s="202" t="s">
        <v>315</v>
      </c>
      <c r="AL168" s="202"/>
      <c r="AM168" s="204">
        <v>1558.34</v>
      </c>
      <c r="AN168" s="204"/>
      <c r="AO168" s="204"/>
      <c r="AP168" s="204"/>
      <c r="AQ168" s="204"/>
      <c r="AR168" s="204"/>
      <c r="AS168" s="47" t="s">
        <v>316</v>
      </c>
      <c r="AT168" s="47"/>
      <c r="AU168" s="205">
        <f t="shared" ref="AU168" si="27">(AM168*VLOOKUP(E168,$CJ$1:$CM$1003,4,FALSE))/1000</f>
        <v>32145.6556876</v>
      </c>
      <c r="AV168" s="205"/>
      <c r="AW168" s="205"/>
      <c r="AX168" s="205"/>
      <c r="AY168" s="205"/>
      <c r="AZ168" s="205"/>
      <c r="BA168" s="205"/>
      <c r="BB168" s="205"/>
      <c r="BC168" s="205"/>
      <c r="BD168" s="205"/>
      <c r="BE168" s="206"/>
      <c r="BF168" s="47"/>
      <c r="BG168" s="51"/>
      <c r="CJ168" s="37"/>
    </row>
    <row r="169" spans="3:91" x14ac:dyDescent="0.25">
      <c r="C169" s="46"/>
      <c r="D169" s="47"/>
      <c r="E169" s="200" t="s">
        <v>183</v>
      </c>
      <c r="F169" s="201"/>
      <c r="G169" s="201"/>
      <c r="H169" s="201"/>
      <c r="I169" s="201"/>
      <c r="J169" s="201"/>
      <c r="K169" s="202" t="str">
        <f t="shared" si="25"/>
        <v>CAUSTIC SODA LIQ</v>
      </c>
      <c r="L169" s="202"/>
      <c r="M169" s="202"/>
      <c r="N169" s="202"/>
      <c r="O169" s="202"/>
      <c r="P169" s="202"/>
      <c r="Q169" s="202"/>
      <c r="R169" s="202"/>
      <c r="S169" s="202"/>
      <c r="T169" s="202"/>
      <c r="U169" s="202"/>
      <c r="V169" s="202"/>
      <c r="W169" s="202"/>
      <c r="X169" s="202"/>
      <c r="Y169" s="136"/>
      <c r="Z169" s="136"/>
      <c r="AA169" s="136"/>
      <c r="AB169" s="203">
        <v>15</v>
      </c>
      <c r="AC169" s="203"/>
      <c r="AD169" s="203"/>
      <c r="AE169" s="203"/>
      <c r="AF169" s="203"/>
      <c r="AG169" s="203"/>
      <c r="AH169" s="203"/>
      <c r="AI169" s="203"/>
      <c r="AJ169" s="203"/>
      <c r="AK169" s="202" t="s">
        <v>315</v>
      </c>
      <c r="AL169" s="202"/>
      <c r="AM169" s="204">
        <v>5843.78</v>
      </c>
      <c r="AN169" s="204"/>
      <c r="AO169" s="204"/>
      <c r="AP169" s="204"/>
      <c r="AQ169" s="204"/>
      <c r="AR169" s="204"/>
      <c r="AS169" s="47" t="s">
        <v>316</v>
      </c>
      <c r="AT169" s="47"/>
      <c r="AU169" s="205">
        <f t="shared" si="24"/>
        <v>49946.787659999995</v>
      </c>
      <c r="AV169" s="205"/>
      <c r="AW169" s="205"/>
      <c r="AX169" s="205"/>
      <c r="AY169" s="205"/>
      <c r="AZ169" s="205"/>
      <c r="BA169" s="205"/>
      <c r="BB169" s="205"/>
      <c r="BC169" s="205"/>
      <c r="BD169" s="205"/>
      <c r="BE169" s="206"/>
      <c r="BF169" s="47"/>
      <c r="BG169" s="51"/>
      <c r="CJ169" s="37"/>
    </row>
    <row r="170" spans="3:91" x14ac:dyDescent="0.25">
      <c r="C170" s="46"/>
      <c r="D170" s="47"/>
      <c r="E170" s="223" t="s">
        <v>10</v>
      </c>
      <c r="F170" s="224"/>
      <c r="G170" s="224"/>
      <c r="H170" s="224"/>
      <c r="I170" s="224"/>
      <c r="J170" s="224"/>
      <c r="K170" s="225" t="str">
        <f t="shared" si="25"/>
        <v>SODA ASH</v>
      </c>
      <c r="L170" s="225"/>
      <c r="M170" s="225"/>
      <c r="N170" s="225"/>
      <c r="O170" s="225"/>
      <c r="P170" s="225"/>
      <c r="Q170" s="225"/>
      <c r="R170" s="225"/>
      <c r="S170" s="225"/>
      <c r="T170" s="225"/>
      <c r="U170" s="225"/>
      <c r="V170" s="225"/>
      <c r="W170" s="225"/>
      <c r="X170" s="225"/>
      <c r="Y170" s="138"/>
      <c r="Z170" s="138"/>
      <c r="AA170" s="138"/>
      <c r="AB170" s="226">
        <v>20</v>
      </c>
      <c r="AC170" s="226"/>
      <c r="AD170" s="226"/>
      <c r="AE170" s="226"/>
      <c r="AF170" s="226"/>
      <c r="AG170" s="226"/>
      <c r="AH170" s="226"/>
      <c r="AI170" s="226"/>
      <c r="AJ170" s="226"/>
      <c r="AK170" s="225" t="s">
        <v>315</v>
      </c>
      <c r="AL170" s="225"/>
      <c r="AM170" s="227">
        <v>7791.7</v>
      </c>
      <c r="AN170" s="227"/>
      <c r="AO170" s="227"/>
      <c r="AP170" s="227"/>
      <c r="AQ170" s="227"/>
      <c r="AR170" s="227"/>
      <c r="AS170" s="54" t="s">
        <v>316</v>
      </c>
      <c r="AT170" s="54"/>
      <c r="AU170" s="228">
        <f t="shared" si="24"/>
        <v>69190.296000000002</v>
      </c>
      <c r="AV170" s="228"/>
      <c r="AW170" s="228"/>
      <c r="AX170" s="228"/>
      <c r="AY170" s="228"/>
      <c r="AZ170" s="228"/>
      <c r="BA170" s="228"/>
      <c r="BB170" s="228"/>
      <c r="BC170" s="228"/>
      <c r="BD170" s="228"/>
      <c r="BE170" s="229"/>
      <c r="BF170" s="47"/>
      <c r="BG170" s="51"/>
    </row>
    <row r="171" spans="3:91" x14ac:dyDescent="0.25">
      <c r="C171" s="46"/>
      <c r="D171" s="47"/>
      <c r="E171" s="137"/>
      <c r="F171" s="137"/>
      <c r="G171" s="137"/>
      <c r="H171" s="137"/>
      <c r="I171" s="137"/>
      <c r="J171" s="137"/>
      <c r="K171" s="136"/>
      <c r="L171" s="136"/>
      <c r="M171" s="136"/>
      <c r="N171" s="136"/>
      <c r="O171" s="136"/>
      <c r="P171" s="136"/>
      <c r="Q171" s="136"/>
      <c r="R171" s="136"/>
      <c r="S171" s="136"/>
      <c r="T171" s="136"/>
      <c r="U171" s="136"/>
      <c r="V171" s="136"/>
      <c r="W171" s="136"/>
      <c r="X171" s="136"/>
      <c r="Y171" s="136"/>
      <c r="Z171" s="136"/>
      <c r="AA171" s="136"/>
      <c r="AB171" s="57"/>
      <c r="AC171" s="57"/>
      <c r="AD171" s="57"/>
      <c r="AE171" s="57"/>
      <c r="AF171" s="57"/>
      <c r="AG171" s="57"/>
      <c r="AH171" s="57"/>
      <c r="AI171" s="57"/>
      <c r="AJ171" s="57"/>
      <c r="AK171" s="136"/>
      <c r="AL171" s="136"/>
      <c r="AM171" s="137"/>
      <c r="AN171" s="137"/>
      <c r="AO171" s="137"/>
      <c r="AP171" s="137"/>
      <c r="AQ171" s="137"/>
      <c r="AR171" s="137"/>
      <c r="AS171" s="47"/>
      <c r="AT171" s="47"/>
      <c r="AU171" s="58"/>
      <c r="AV171" s="58"/>
      <c r="AW171" s="58"/>
      <c r="AX171" s="58"/>
      <c r="AY171" s="58"/>
      <c r="AZ171" s="58"/>
      <c r="BA171" s="58"/>
      <c r="BB171" s="58"/>
      <c r="BC171" s="58"/>
      <c r="BD171" s="58"/>
      <c r="BE171" s="58"/>
      <c r="BF171" s="47"/>
      <c r="BG171" s="51"/>
    </row>
    <row r="172" spans="3:91" x14ac:dyDescent="0.25">
      <c r="C172" s="46"/>
      <c r="D172" s="47"/>
      <c r="E172" s="137"/>
      <c r="F172" s="137"/>
      <c r="G172" s="137"/>
      <c r="H172" s="137"/>
      <c r="I172" s="137"/>
      <c r="J172" s="137"/>
      <c r="K172" s="136"/>
      <c r="L172" s="136"/>
      <c r="M172" s="136"/>
      <c r="N172" s="136"/>
      <c r="O172" s="136"/>
      <c r="P172" s="136"/>
      <c r="Q172" s="136"/>
      <c r="R172" s="136"/>
      <c r="S172" s="136"/>
      <c r="T172" s="136"/>
      <c r="U172" s="136"/>
      <c r="V172" s="136"/>
      <c r="W172" s="136"/>
      <c r="X172" s="136"/>
      <c r="Y172" s="136"/>
      <c r="Z172" s="136"/>
      <c r="AA172" s="136"/>
      <c r="AB172" s="57"/>
      <c r="AC172" s="57"/>
      <c r="AD172" s="57"/>
      <c r="AE172" s="57"/>
      <c r="AF172" s="57"/>
      <c r="AG172" s="57"/>
      <c r="AH172" s="57"/>
      <c r="AI172" s="57"/>
      <c r="AJ172" s="57"/>
      <c r="AK172" s="136"/>
      <c r="AL172" s="136"/>
      <c r="AM172" s="137"/>
      <c r="AN172" s="137"/>
      <c r="AO172" s="137"/>
      <c r="AP172" s="59"/>
      <c r="AQ172" s="230" t="s">
        <v>318</v>
      </c>
      <c r="AR172" s="230"/>
      <c r="AS172" s="230"/>
      <c r="AT172" s="230"/>
      <c r="AU172" s="58" t="s">
        <v>11</v>
      </c>
      <c r="AV172" s="205">
        <f>SUM(AU164:BE170)</f>
        <v>3727956.6288418001</v>
      </c>
      <c r="AW172" s="205"/>
      <c r="AX172" s="205"/>
      <c r="AY172" s="205"/>
      <c r="AZ172" s="205"/>
      <c r="BA172" s="205"/>
      <c r="BB172" s="205"/>
      <c r="BC172" s="205"/>
      <c r="BD172" s="205"/>
      <c r="BE172" s="205"/>
      <c r="BF172" s="47"/>
      <c r="BG172" s="51"/>
    </row>
    <row r="173" spans="3:91" x14ac:dyDescent="0.25">
      <c r="C173" s="46"/>
      <c r="D173" s="47"/>
      <c r="E173" s="137"/>
      <c r="F173" s="137"/>
      <c r="G173" s="137"/>
      <c r="H173" s="137"/>
      <c r="I173" s="137"/>
      <c r="J173" s="137"/>
      <c r="K173" s="136"/>
      <c r="L173" s="136"/>
      <c r="M173" s="136"/>
      <c r="N173" s="136"/>
      <c r="O173" s="136"/>
      <c r="P173" s="136"/>
      <c r="Q173" s="136"/>
      <c r="R173" s="136"/>
      <c r="S173" s="136"/>
      <c r="T173" s="136"/>
      <c r="U173" s="136"/>
      <c r="V173" s="136"/>
      <c r="W173" s="136"/>
      <c r="X173" s="136"/>
      <c r="Y173" s="136"/>
      <c r="Z173" s="136"/>
      <c r="AA173" s="136"/>
      <c r="AB173" s="57"/>
      <c r="AC173" s="57"/>
      <c r="AD173" s="57"/>
      <c r="AE173" s="57"/>
      <c r="AF173" s="57"/>
      <c r="AG173" s="57"/>
      <c r="AH173" s="57"/>
      <c r="AI173" s="57"/>
      <c r="AJ173" s="57"/>
      <c r="AK173" s="136"/>
      <c r="AL173" s="136"/>
      <c r="AM173" s="137"/>
      <c r="AN173" s="137"/>
      <c r="AO173" s="137"/>
      <c r="AP173" s="59"/>
      <c r="AQ173" s="202" t="s">
        <v>317</v>
      </c>
      <c r="AR173" s="202"/>
      <c r="AS173" s="202"/>
      <c r="AT173" s="202"/>
      <c r="AU173" s="58" t="s">
        <v>11</v>
      </c>
      <c r="AV173" s="205">
        <f>AV172/AV158</f>
        <v>1775.2174423056192</v>
      </c>
      <c r="AW173" s="205"/>
      <c r="AX173" s="205"/>
      <c r="AY173" s="205"/>
      <c r="AZ173" s="205"/>
      <c r="BA173" s="205"/>
      <c r="BB173" s="205"/>
      <c r="BC173" s="205"/>
      <c r="BD173" s="205"/>
      <c r="BE173" s="205"/>
      <c r="BF173" s="47"/>
      <c r="BG173" s="51"/>
    </row>
    <row r="174" spans="3:91" x14ac:dyDescent="0.25">
      <c r="C174" s="46"/>
      <c r="D174" s="47"/>
      <c r="E174" s="137"/>
      <c r="F174" s="137"/>
      <c r="G174" s="137"/>
      <c r="H174" s="137"/>
      <c r="I174" s="137"/>
      <c r="J174" s="137"/>
      <c r="K174" s="136"/>
      <c r="L174" s="136"/>
      <c r="M174" s="136"/>
      <c r="N174" s="136"/>
      <c r="O174" s="136"/>
      <c r="P174" s="136"/>
      <c r="Q174" s="136"/>
      <c r="R174" s="136"/>
      <c r="S174" s="136"/>
      <c r="T174" s="136"/>
      <c r="U174" s="136"/>
      <c r="V174" s="136"/>
      <c r="W174" s="136"/>
      <c r="X174" s="136"/>
      <c r="Y174" s="136"/>
      <c r="Z174" s="136"/>
      <c r="AA174" s="136"/>
      <c r="AB174" s="57"/>
      <c r="AC174" s="57"/>
      <c r="AD174" s="57"/>
      <c r="AE174" s="57"/>
      <c r="AF174" s="57"/>
      <c r="AG174" s="57"/>
      <c r="AH174" s="57"/>
      <c r="AI174" s="57"/>
      <c r="AJ174" s="57"/>
      <c r="AK174" s="136"/>
      <c r="AL174" s="136"/>
      <c r="AM174" s="137"/>
      <c r="AN174" s="137"/>
      <c r="AO174" s="137"/>
      <c r="AP174" s="137"/>
      <c r="AQ174" s="137"/>
      <c r="AR174" s="137"/>
      <c r="AS174" s="47"/>
      <c r="AT174" s="47"/>
      <c r="AU174" s="47"/>
      <c r="AV174" s="137"/>
      <c r="AW174" s="137"/>
      <c r="AX174" s="137"/>
      <c r="AY174" s="137"/>
      <c r="AZ174" s="137"/>
      <c r="BA174" s="137"/>
      <c r="BB174" s="137"/>
      <c r="BC174" s="137"/>
      <c r="BD174" s="137"/>
      <c r="BE174" s="137"/>
      <c r="BF174" s="47"/>
      <c r="BG174" s="51"/>
    </row>
    <row r="175" spans="3:91" x14ac:dyDescent="0.25">
      <c r="C175" s="46"/>
      <c r="D175" s="47"/>
      <c r="E175" s="137"/>
      <c r="F175" s="137"/>
      <c r="G175" s="137"/>
      <c r="H175" s="137"/>
      <c r="I175" s="137"/>
      <c r="J175" s="137"/>
      <c r="K175" s="136"/>
      <c r="L175" s="136"/>
      <c r="M175" s="136"/>
      <c r="N175" s="136"/>
      <c r="O175" s="136"/>
      <c r="P175" s="136"/>
      <c r="Q175" s="136"/>
      <c r="R175" s="136"/>
      <c r="S175" s="136"/>
      <c r="T175" s="136"/>
      <c r="U175" s="136"/>
      <c r="V175" s="136"/>
      <c r="W175" s="136"/>
      <c r="X175" s="136"/>
      <c r="Y175" s="136"/>
      <c r="Z175" s="136"/>
      <c r="AA175" s="136"/>
      <c r="AB175" s="57"/>
      <c r="AC175" s="57"/>
      <c r="AD175" s="57"/>
      <c r="AE175" s="57"/>
      <c r="AF175" s="57"/>
      <c r="AG175" s="57"/>
      <c r="AH175" s="57"/>
      <c r="AI175" s="57"/>
      <c r="AJ175" s="57"/>
      <c r="AK175" s="136"/>
      <c r="AL175" s="136"/>
      <c r="AM175" s="137"/>
      <c r="AN175" s="137"/>
      <c r="AO175" s="137"/>
      <c r="AP175" s="137"/>
      <c r="AQ175" s="137"/>
      <c r="AR175" s="137"/>
      <c r="AS175" s="47"/>
      <c r="AT175" s="47"/>
      <c r="AU175" s="47"/>
      <c r="AV175" s="137"/>
      <c r="AW175" s="137"/>
      <c r="AX175" s="137"/>
      <c r="AY175" s="137"/>
      <c r="AZ175" s="137"/>
      <c r="BA175" s="137"/>
      <c r="BB175" s="137"/>
      <c r="BC175" s="137"/>
      <c r="BD175" s="137"/>
      <c r="BE175" s="137"/>
      <c r="BF175" s="47"/>
      <c r="BG175" s="51"/>
    </row>
    <row r="176" spans="3:91" ht="17.25" thickBot="1" x14ac:dyDescent="0.3">
      <c r="C176" s="60"/>
      <c r="D176" s="61"/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  <c r="AJ176" s="61"/>
      <c r="AK176" s="61"/>
      <c r="AL176" s="61"/>
      <c r="AM176" s="61"/>
      <c r="AN176" s="61"/>
      <c r="AO176" s="61"/>
      <c r="AP176" s="61"/>
      <c r="AQ176" s="61"/>
      <c r="AR176" s="61"/>
      <c r="AS176" s="61"/>
      <c r="AT176" s="61"/>
      <c r="AU176" s="61"/>
      <c r="AV176" s="61"/>
      <c r="AW176" s="61"/>
      <c r="AX176" s="61"/>
      <c r="AY176" s="61"/>
      <c r="AZ176" s="61"/>
      <c r="BA176" s="61"/>
      <c r="BB176" s="61"/>
      <c r="BC176" s="61"/>
      <c r="BD176" s="61"/>
      <c r="BE176" s="61"/>
      <c r="BF176" s="61"/>
      <c r="BG176" s="62"/>
    </row>
    <row r="177" spans="3:60" x14ac:dyDescent="0.25">
      <c r="C177" s="47"/>
      <c r="D177" s="47"/>
      <c r="E177" s="201"/>
      <c r="F177" s="201"/>
      <c r="G177" s="201"/>
      <c r="H177" s="201"/>
      <c r="I177" s="201"/>
      <c r="J177" s="201"/>
      <c r="K177" s="202"/>
      <c r="L177" s="202"/>
      <c r="M177" s="202"/>
      <c r="N177" s="202"/>
      <c r="O177" s="202"/>
      <c r="P177" s="202"/>
      <c r="Q177" s="202"/>
      <c r="R177" s="202"/>
      <c r="S177" s="202"/>
      <c r="T177" s="202"/>
      <c r="U177" s="202"/>
      <c r="V177" s="202"/>
      <c r="W177" s="202"/>
      <c r="X177" s="202"/>
      <c r="Y177" s="202"/>
      <c r="Z177" s="202"/>
      <c r="AA177" s="202"/>
      <c r="AB177" s="203"/>
      <c r="AC177" s="203"/>
      <c r="AD177" s="203"/>
      <c r="AE177" s="203"/>
      <c r="AF177" s="203"/>
      <c r="AG177" s="203"/>
      <c r="AH177" s="203"/>
      <c r="AI177" s="203"/>
      <c r="AJ177" s="203"/>
      <c r="AK177" s="202"/>
      <c r="AL177" s="202"/>
      <c r="AM177" s="204"/>
      <c r="AN177" s="204"/>
      <c r="AO177" s="204"/>
      <c r="AP177" s="204"/>
      <c r="AQ177" s="204"/>
      <c r="AR177" s="204"/>
      <c r="AS177" s="47"/>
      <c r="AT177" s="47"/>
      <c r="AU177" s="205"/>
      <c r="AV177" s="205"/>
      <c r="AW177" s="205"/>
      <c r="AX177" s="205"/>
      <c r="AY177" s="205"/>
      <c r="AZ177" s="205"/>
      <c r="BA177" s="205"/>
      <c r="BB177" s="205"/>
      <c r="BC177" s="205"/>
      <c r="BD177" s="205"/>
      <c r="BE177" s="205"/>
      <c r="BF177" s="47"/>
      <c r="BG177" s="47"/>
    </row>
    <row r="178" spans="3:60" ht="17.25" thickBot="1" x14ac:dyDescent="0.3">
      <c r="C178" s="47"/>
      <c r="D178" s="47"/>
      <c r="E178" s="201"/>
      <c r="F178" s="201"/>
      <c r="G178" s="201"/>
      <c r="H178" s="201"/>
      <c r="I178" s="201"/>
      <c r="J178" s="201"/>
      <c r="K178" s="202"/>
      <c r="L178" s="202"/>
      <c r="M178" s="202"/>
      <c r="N178" s="202"/>
      <c r="O178" s="202"/>
      <c r="P178" s="202"/>
      <c r="Q178" s="202"/>
      <c r="R178" s="202"/>
      <c r="S178" s="202"/>
      <c r="T178" s="202"/>
      <c r="U178" s="202"/>
      <c r="V178" s="202"/>
      <c r="W178" s="202"/>
      <c r="X178" s="202"/>
      <c r="Y178" s="136"/>
      <c r="Z178" s="136"/>
      <c r="AA178" s="136"/>
      <c r="AB178" s="203"/>
      <c r="AC178" s="203"/>
      <c r="AD178" s="203"/>
      <c r="AE178" s="203"/>
      <c r="AF178" s="203"/>
      <c r="AG178" s="203"/>
      <c r="AH178" s="203"/>
      <c r="AI178" s="203"/>
      <c r="AJ178" s="203"/>
      <c r="AK178" s="202"/>
      <c r="AL178" s="202"/>
      <c r="AM178" s="204"/>
      <c r="AN178" s="204"/>
      <c r="AO178" s="204"/>
      <c r="AP178" s="204"/>
      <c r="AQ178" s="204"/>
      <c r="AR178" s="204"/>
      <c r="AS178" s="47"/>
      <c r="AT178" s="47"/>
      <c r="AU178" s="205"/>
      <c r="AV178" s="205"/>
      <c r="AW178" s="205"/>
      <c r="AX178" s="205"/>
      <c r="AY178" s="205"/>
      <c r="AZ178" s="205"/>
      <c r="BA178" s="205"/>
      <c r="BB178" s="205"/>
      <c r="BC178" s="205"/>
      <c r="BD178" s="205"/>
      <c r="BE178" s="205"/>
      <c r="BF178" s="47"/>
      <c r="BG178" s="47"/>
    </row>
    <row r="179" spans="3:60" x14ac:dyDescent="0.25">
      <c r="C179" s="43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  <c r="AH179" s="44"/>
      <c r="AI179" s="44"/>
      <c r="AJ179" s="44"/>
      <c r="AK179" s="44"/>
      <c r="AL179" s="44"/>
      <c r="AM179" s="44"/>
      <c r="AN179" s="44"/>
      <c r="AO179" s="44"/>
      <c r="AP179" s="44"/>
      <c r="AQ179" s="44"/>
      <c r="AR179" s="44"/>
      <c r="AS179" s="44"/>
      <c r="AT179" s="44"/>
      <c r="AU179" s="44"/>
      <c r="AV179" s="44"/>
      <c r="AW179" s="44"/>
      <c r="AX179" s="44"/>
      <c r="AY179" s="44"/>
      <c r="AZ179" s="44"/>
      <c r="BA179" s="44"/>
      <c r="BB179" s="44"/>
      <c r="BC179" s="44"/>
      <c r="BD179" s="44"/>
      <c r="BE179" s="44"/>
      <c r="BF179" s="44"/>
      <c r="BG179" s="45"/>
    </row>
    <row r="180" spans="3:60" x14ac:dyDescent="0.25">
      <c r="C180" s="46"/>
      <c r="D180" s="47"/>
      <c r="E180" s="196" t="s">
        <v>0</v>
      </c>
      <c r="F180" s="196"/>
      <c r="G180" s="196"/>
      <c r="H180" s="196"/>
      <c r="I180" s="196"/>
      <c r="J180" s="142" t="s">
        <v>11</v>
      </c>
      <c r="K180" s="196" t="s">
        <v>582</v>
      </c>
      <c r="L180" s="196"/>
      <c r="M180" s="196"/>
      <c r="N180" s="196"/>
      <c r="O180" s="196"/>
      <c r="P180" s="196"/>
      <c r="Q180" s="196"/>
      <c r="R180" s="196"/>
      <c r="S180" s="196"/>
      <c r="T180" s="196"/>
      <c r="U180" s="196"/>
      <c r="V180" s="142"/>
      <c r="W180" s="142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142"/>
      <c r="AI180" s="50"/>
      <c r="AJ180" s="50"/>
      <c r="AK180" s="50"/>
      <c r="AL180" s="50"/>
      <c r="AM180" s="196" t="s">
        <v>3</v>
      </c>
      <c r="AN180" s="196"/>
      <c r="AO180" s="196"/>
      <c r="AP180" s="196"/>
      <c r="AQ180" s="196"/>
      <c r="AR180" s="196"/>
      <c r="AS180" s="196"/>
      <c r="AT180" s="196"/>
      <c r="AU180" s="142" t="s">
        <v>11</v>
      </c>
      <c r="AV180" s="197">
        <v>389.59</v>
      </c>
      <c r="AW180" s="197"/>
      <c r="AX180" s="197"/>
      <c r="AY180" s="197"/>
      <c r="AZ180" s="142" t="s">
        <v>319</v>
      </c>
      <c r="BA180" s="142"/>
      <c r="BB180" s="142"/>
      <c r="BC180" s="142"/>
      <c r="BD180" s="142"/>
      <c r="BE180" s="142"/>
      <c r="BF180" s="47"/>
      <c r="BG180" s="51"/>
    </row>
    <row r="181" spans="3:60" x14ac:dyDescent="0.25">
      <c r="C181" s="46"/>
      <c r="D181" s="47"/>
      <c r="E181" s="196" t="s">
        <v>322</v>
      </c>
      <c r="F181" s="196"/>
      <c r="G181" s="196"/>
      <c r="H181" s="196"/>
      <c r="I181" s="196"/>
      <c r="J181" s="142" t="s">
        <v>11</v>
      </c>
      <c r="K181" s="196" t="s">
        <v>638</v>
      </c>
      <c r="L181" s="196"/>
      <c r="M181" s="196"/>
      <c r="N181" s="196"/>
      <c r="O181" s="196"/>
      <c r="P181" s="196"/>
      <c r="Q181" s="196"/>
      <c r="R181" s="196"/>
      <c r="S181" s="196"/>
      <c r="T181" s="196"/>
      <c r="U181" s="196"/>
      <c r="V181" s="196"/>
      <c r="W181" s="142"/>
      <c r="X181" s="49"/>
      <c r="Y181" s="49"/>
      <c r="Z181" s="49"/>
      <c r="AA181" s="49"/>
      <c r="AB181" s="49"/>
      <c r="AC181" s="49"/>
      <c r="AD181" s="49"/>
      <c r="AE181" s="49"/>
      <c r="AF181" s="49"/>
      <c r="AG181" s="49"/>
      <c r="AH181" s="142"/>
      <c r="AI181" s="50"/>
      <c r="AJ181" s="50"/>
      <c r="AK181" s="50"/>
      <c r="AL181" s="50"/>
      <c r="AM181" s="196" t="s">
        <v>4</v>
      </c>
      <c r="AN181" s="196"/>
      <c r="AO181" s="196"/>
      <c r="AP181" s="196"/>
      <c r="AQ181" s="196"/>
      <c r="AR181" s="196"/>
      <c r="AS181" s="196"/>
      <c r="AT181" s="196"/>
      <c r="AU181" s="142" t="s">
        <v>11</v>
      </c>
      <c r="AV181" s="196">
        <v>2100</v>
      </c>
      <c r="AW181" s="196"/>
      <c r="AX181" s="196"/>
      <c r="AY181" s="196"/>
      <c r="AZ181" s="142" t="s">
        <v>320</v>
      </c>
      <c r="BA181" s="142"/>
      <c r="BB181" s="142"/>
      <c r="BC181" s="142"/>
      <c r="BD181" s="142"/>
      <c r="BE181" s="142"/>
      <c r="BF181" s="47"/>
      <c r="BG181" s="51"/>
    </row>
    <row r="182" spans="3:60" x14ac:dyDescent="0.25">
      <c r="C182" s="46"/>
      <c r="D182" s="47"/>
      <c r="E182" s="196" t="s">
        <v>1</v>
      </c>
      <c r="F182" s="196"/>
      <c r="G182" s="196"/>
      <c r="H182" s="196"/>
      <c r="I182" s="196"/>
      <c r="J182" s="142" t="s">
        <v>11</v>
      </c>
      <c r="K182" s="196" t="s">
        <v>629</v>
      </c>
      <c r="L182" s="196"/>
      <c r="M182" s="196"/>
      <c r="N182" s="196"/>
      <c r="O182" s="196"/>
      <c r="P182" s="196"/>
      <c r="Q182" s="196"/>
      <c r="R182" s="196"/>
      <c r="S182" s="196"/>
      <c r="T182" s="196"/>
      <c r="U182" s="196"/>
      <c r="V182" s="142"/>
      <c r="W182" s="142"/>
      <c r="X182" s="49"/>
      <c r="Y182" s="49"/>
      <c r="Z182" s="49"/>
      <c r="AA182" s="49"/>
      <c r="AB182" s="49"/>
      <c r="AC182" s="49"/>
      <c r="AD182" s="49"/>
      <c r="AE182" s="49"/>
      <c r="AF182" s="49"/>
      <c r="AG182" s="49"/>
      <c r="AH182" s="142"/>
      <c r="AI182" s="50"/>
      <c r="AJ182" s="50"/>
      <c r="AK182" s="50"/>
      <c r="AL182" s="50"/>
      <c r="AM182" s="196"/>
      <c r="AN182" s="196"/>
      <c r="AO182" s="196"/>
      <c r="AP182" s="196"/>
      <c r="AQ182" s="196"/>
      <c r="AR182" s="196"/>
      <c r="AS182" s="196"/>
      <c r="AT182" s="196"/>
      <c r="AU182" s="142"/>
      <c r="AV182" s="198"/>
      <c r="AW182" s="198"/>
      <c r="AX182" s="198"/>
      <c r="AY182" s="198"/>
      <c r="AZ182" s="142"/>
      <c r="BA182" s="142"/>
      <c r="BB182" s="142"/>
      <c r="BC182" s="142"/>
      <c r="BD182" s="142"/>
      <c r="BE182" s="142"/>
      <c r="BF182" s="47"/>
      <c r="BG182" s="51"/>
    </row>
    <row r="183" spans="3:60" x14ac:dyDescent="0.25">
      <c r="C183" s="46"/>
      <c r="D183" s="47"/>
      <c r="E183" s="196" t="s">
        <v>2</v>
      </c>
      <c r="F183" s="196"/>
      <c r="G183" s="196"/>
      <c r="H183" s="196"/>
      <c r="I183" s="196"/>
      <c r="J183" s="142" t="s">
        <v>11</v>
      </c>
      <c r="K183" s="196" t="s">
        <v>337</v>
      </c>
      <c r="L183" s="196"/>
      <c r="M183" s="196"/>
      <c r="N183" s="196"/>
      <c r="O183" s="196"/>
      <c r="P183" s="196"/>
      <c r="Q183" s="196"/>
      <c r="R183" s="196"/>
      <c r="S183" s="196"/>
      <c r="T183" s="196"/>
      <c r="U183" s="196"/>
      <c r="V183" s="142"/>
      <c r="W183" s="142"/>
      <c r="X183" s="142"/>
      <c r="Y183" s="142"/>
      <c r="Z183" s="142"/>
      <c r="AA183" s="142"/>
      <c r="AB183" s="142"/>
      <c r="AC183" s="142"/>
      <c r="AD183" s="142"/>
      <c r="AE183" s="142"/>
      <c r="AF183" s="142"/>
      <c r="AG183" s="142"/>
      <c r="AH183" s="142"/>
      <c r="AI183" s="142"/>
      <c r="AJ183" s="142"/>
      <c r="AK183" s="142"/>
      <c r="AL183" s="142"/>
      <c r="AM183" s="196"/>
      <c r="AN183" s="196"/>
      <c r="AO183" s="196"/>
      <c r="AP183" s="196"/>
      <c r="AQ183" s="196"/>
      <c r="AR183" s="196"/>
      <c r="AS183" s="196"/>
      <c r="AT183" s="196"/>
      <c r="AU183" s="142"/>
      <c r="AV183" s="142"/>
      <c r="AW183" s="142"/>
      <c r="AX183" s="142"/>
      <c r="AY183" s="142"/>
      <c r="AZ183" s="142"/>
      <c r="BA183" s="142"/>
      <c r="BB183" s="142"/>
      <c r="BC183" s="142"/>
      <c r="BD183" s="142"/>
      <c r="BE183" s="142"/>
      <c r="BF183" s="47"/>
      <c r="BG183" s="51"/>
    </row>
    <row r="184" spans="3:60" x14ac:dyDescent="0.25">
      <c r="C184" s="46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  <c r="AA184" s="47"/>
      <c r="AB184" s="47"/>
      <c r="AC184" s="47"/>
      <c r="AD184" s="47"/>
      <c r="AE184" s="47"/>
      <c r="AF184" s="47"/>
      <c r="AG184" s="47"/>
      <c r="AH184" s="47"/>
      <c r="AI184" s="47"/>
      <c r="AJ184" s="47"/>
      <c r="AK184" s="47"/>
      <c r="AL184" s="47"/>
      <c r="AM184" s="47"/>
      <c r="AN184" s="47"/>
      <c r="AO184" s="47"/>
      <c r="AP184" s="47"/>
      <c r="AQ184" s="47"/>
      <c r="AR184" s="47"/>
      <c r="AS184" s="47"/>
      <c r="AT184" s="47"/>
      <c r="AU184" s="47"/>
      <c r="AV184" s="47"/>
      <c r="AW184" s="47"/>
      <c r="AX184" s="47"/>
      <c r="AY184" s="47"/>
      <c r="AZ184" s="47"/>
      <c r="BA184" s="47"/>
      <c r="BB184" s="47"/>
      <c r="BC184" s="47"/>
      <c r="BD184" s="47"/>
      <c r="BE184" s="47"/>
      <c r="BF184" s="47"/>
      <c r="BG184" s="51"/>
    </row>
    <row r="185" spans="3:60" x14ac:dyDescent="0.25">
      <c r="C185" s="46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  <c r="AA185" s="47"/>
      <c r="AB185" s="47"/>
      <c r="AC185" s="47"/>
      <c r="AD185" s="47"/>
      <c r="AE185" s="47"/>
      <c r="AF185" s="47"/>
      <c r="AG185" s="47"/>
      <c r="AH185" s="47"/>
      <c r="AI185" s="47"/>
      <c r="AJ185" s="47"/>
      <c r="AK185" s="47"/>
      <c r="AL185" s="47"/>
      <c r="AM185" s="47"/>
      <c r="AN185" s="47"/>
      <c r="AO185" s="47"/>
      <c r="AP185" s="47"/>
      <c r="AQ185" s="47"/>
      <c r="AR185" s="47"/>
      <c r="AS185" s="47"/>
      <c r="AT185" s="47"/>
      <c r="AU185" s="47"/>
      <c r="AV185" s="47"/>
      <c r="AW185" s="47"/>
      <c r="AX185" s="47"/>
      <c r="AY185" s="47"/>
      <c r="AZ185" s="47"/>
      <c r="BA185" s="47"/>
      <c r="BB185" s="47"/>
      <c r="BC185" s="47"/>
      <c r="BD185" s="47"/>
      <c r="BE185" s="47"/>
      <c r="BF185" s="47"/>
      <c r="BG185" s="51"/>
    </row>
    <row r="186" spans="3:60" x14ac:dyDescent="0.25">
      <c r="C186" s="46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  <c r="AA186" s="47"/>
      <c r="AB186" s="47"/>
      <c r="AC186" s="47"/>
      <c r="AD186" s="47"/>
      <c r="AE186" s="47"/>
      <c r="AF186" s="47"/>
      <c r="AG186" s="47"/>
      <c r="AH186" s="47"/>
      <c r="AI186" s="47"/>
      <c r="AJ186" s="47"/>
      <c r="AK186" s="47"/>
      <c r="AL186" s="47"/>
      <c r="AM186" s="47"/>
      <c r="AN186" s="47"/>
      <c r="AO186" s="47"/>
      <c r="AP186" s="47"/>
      <c r="AQ186" s="47"/>
      <c r="AR186" s="47"/>
      <c r="AS186" s="47"/>
      <c r="AT186" s="47"/>
      <c r="AU186" s="47"/>
      <c r="AV186" s="47"/>
      <c r="AW186" s="47"/>
      <c r="AX186" s="47"/>
      <c r="AY186" s="47"/>
      <c r="AZ186" s="47"/>
      <c r="BA186" s="47"/>
      <c r="BB186" s="47"/>
      <c r="BC186" s="47"/>
      <c r="BD186" s="47"/>
      <c r="BE186" s="47"/>
      <c r="BF186" s="47"/>
      <c r="BG186" s="51"/>
    </row>
    <row r="187" spans="3:60" x14ac:dyDescent="0.25">
      <c r="C187" s="46"/>
      <c r="D187" s="47"/>
      <c r="E187" s="208" t="s">
        <v>6</v>
      </c>
      <c r="F187" s="209"/>
      <c r="G187" s="209"/>
      <c r="H187" s="209"/>
      <c r="I187" s="209"/>
      <c r="J187" s="209"/>
      <c r="K187" s="210" t="str">
        <f t="shared" ref="K187" si="28">VLOOKUP(E187,$CJ$1:$CM$1003,2,FALSE)</f>
        <v>NOVACRON RUBY S–3B</v>
      </c>
      <c r="L187" s="210"/>
      <c r="M187" s="210"/>
      <c r="N187" s="210"/>
      <c r="O187" s="210"/>
      <c r="P187" s="210"/>
      <c r="Q187" s="210"/>
      <c r="R187" s="210"/>
      <c r="S187" s="210"/>
      <c r="T187" s="210"/>
      <c r="U187" s="210"/>
      <c r="V187" s="210"/>
      <c r="W187" s="210"/>
      <c r="X187" s="210"/>
      <c r="Y187" s="139"/>
      <c r="Z187" s="139"/>
      <c r="AA187" s="139"/>
      <c r="AB187" s="211">
        <v>7.8</v>
      </c>
      <c r="AC187" s="211"/>
      <c r="AD187" s="211"/>
      <c r="AE187" s="211"/>
      <c r="AF187" s="211"/>
      <c r="AG187" s="211"/>
      <c r="AH187" s="211"/>
      <c r="AI187" s="211"/>
      <c r="AJ187" s="211"/>
      <c r="AK187" s="210" t="s">
        <v>315</v>
      </c>
      <c r="AL187" s="210"/>
      <c r="AM187" s="212">
        <v>3038.76</v>
      </c>
      <c r="AN187" s="212"/>
      <c r="AO187" s="212"/>
      <c r="AP187" s="212"/>
      <c r="AQ187" s="212"/>
      <c r="AR187" s="212"/>
      <c r="AS187" s="52" t="s">
        <v>316</v>
      </c>
      <c r="AT187" s="52"/>
      <c r="AU187" s="213">
        <f>(AM187*VLOOKUP(E187,$CJ$1:$CM$1003,4,FALSE))/1000</f>
        <v>366625.96857360005</v>
      </c>
      <c r="AV187" s="213"/>
      <c r="AW187" s="213"/>
      <c r="AX187" s="213"/>
      <c r="AY187" s="213"/>
      <c r="AZ187" s="213"/>
      <c r="BA187" s="213"/>
      <c r="BB187" s="213"/>
      <c r="BC187" s="213"/>
      <c r="BD187" s="213"/>
      <c r="BE187" s="214"/>
      <c r="BF187" s="47"/>
      <c r="BG187" s="51"/>
    </row>
    <row r="188" spans="3:60" x14ac:dyDescent="0.25">
      <c r="C188" s="46"/>
      <c r="D188" s="47"/>
      <c r="E188" s="200" t="s">
        <v>7</v>
      </c>
      <c r="F188" s="201"/>
      <c r="G188" s="201"/>
      <c r="H188" s="201"/>
      <c r="I188" s="201"/>
      <c r="J188" s="201"/>
      <c r="K188" s="47" t="str">
        <f>VLOOKUP(E188,$CJ$1:$CM$1003,2,FALSE)</f>
        <v>NOVACRON DARK BLUE S-GL</v>
      </c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136"/>
      <c r="Z188" s="136"/>
      <c r="AA188" s="136"/>
      <c r="AB188" s="203">
        <v>14.4</v>
      </c>
      <c r="AC188" s="203"/>
      <c r="AD188" s="203"/>
      <c r="AE188" s="203"/>
      <c r="AF188" s="203"/>
      <c r="AG188" s="203"/>
      <c r="AH188" s="203"/>
      <c r="AI188" s="203"/>
      <c r="AJ188" s="203"/>
      <c r="AK188" s="202" t="s">
        <v>315</v>
      </c>
      <c r="AL188" s="202"/>
      <c r="AM188" s="204">
        <v>5610.02</v>
      </c>
      <c r="AN188" s="204"/>
      <c r="AO188" s="204"/>
      <c r="AP188" s="204"/>
      <c r="AQ188" s="204"/>
      <c r="AR188" s="204"/>
      <c r="AS188" s="47" t="s">
        <v>316</v>
      </c>
      <c r="AT188" s="47"/>
      <c r="AU188" s="205">
        <f t="shared" ref="AU188:AU192" si="29">(AM188*VLOOKUP(E188,$CJ$1:$CM$1003,4,FALSE))/1000</f>
        <v>682481.82188160007</v>
      </c>
      <c r="AV188" s="205"/>
      <c r="AW188" s="205"/>
      <c r="AX188" s="205"/>
      <c r="AY188" s="205"/>
      <c r="AZ188" s="205"/>
      <c r="BA188" s="205"/>
      <c r="BB188" s="205"/>
      <c r="BC188" s="205"/>
      <c r="BD188" s="205"/>
      <c r="BE188" s="206"/>
      <c r="BF188" s="47"/>
      <c r="BG188" s="51"/>
    </row>
    <row r="189" spans="3:60" x14ac:dyDescent="0.25">
      <c r="C189" s="46"/>
      <c r="D189" s="47"/>
      <c r="E189" s="200" t="s">
        <v>41</v>
      </c>
      <c r="F189" s="201"/>
      <c r="G189" s="201"/>
      <c r="H189" s="201"/>
      <c r="I189" s="201"/>
      <c r="J189" s="201"/>
      <c r="K189" s="202" t="str">
        <f t="shared" ref="K189:K192" si="30">VLOOKUP(E189,$CJ$1:$CM$1003,2,FALSE)</f>
        <v>NOVACRON DEEP NIGHT S–R</v>
      </c>
      <c r="L189" s="202"/>
      <c r="M189" s="202"/>
      <c r="N189" s="202"/>
      <c r="O189" s="202"/>
      <c r="P189" s="202"/>
      <c r="Q189" s="202"/>
      <c r="R189" s="202"/>
      <c r="S189" s="202"/>
      <c r="T189" s="202"/>
      <c r="U189" s="202"/>
      <c r="V189" s="202"/>
      <c r="W189" s="202"/>
      <c r="X189" s="202"/>
      <c r="Y189" s="136"/>
      <c r="Z189" s="136"/>
      <c r="AA189" s="136"/>
      <c r="AB189" s="203">
        <v>32</v>
      </c>
      <c r="AC189" s="203"/>
      <c r="AD189" s="203"/>
      <c r="AE189" s="203"/>
      <c r="AF189" s="203"/>
      <c r="AG189" s="203"/>
      <c r="AH189" s="203"/>
      <c r="AI189" s="203"/>
      <c r="AJ189" s="203"/>
      <c r="AK189" s="202" t="s">
        <v>315</v>
      </c>
      <c r="AL189" s="202"/>
      <c r="AM189" s="204">
        <v>12466.72</v>
      </c>
      <c r="AN189" s="204"/>
      <c r="AO189" s="204"/>
      <c r="AP189" s="204"/>
      <c r="AQ189" s="204"/>
      <c r="AR189" s="204"/>
      <c r="AS189" s="47" t="s">
        <v>316</v>
      </c>
      <c r="AT189" s="47"/>
      <c r="AU189" s="205">
        <f t="shared" si="29"/>
        <v>1300221.7984223999</v>
      </c>
      <c r="AV189" s="205"/>
      <c r="AW189" s="205"/>
      <c r="AX189" s="205"/>
      <c r="AY189" s="205"/>
      <c r="AZ189" s="205"/>
      <c r="BA189" s="205"/>
      <c r="BB189" s="205"/>
      <c r="BC189" s="205"/>
      <c r="BD189" s="205"/>
      <c r="BE189" s="206"/>
      <c r="BF189" s="47"/>
      <c r="BG189" s="51"/>
      <c r="BH189" s="91"/>
    </row>
    <row r="190" spans="3:60" x14ac:dyDescent="0.25">
      <c r="C190" s="46"/>
      <c r="D190" s="47"/>
      <c r="E190" s="200" t="s">
        <v>8</v>
      </c>
      <c r="F190" s="201"/>
      <c r="G190" s="201"/>
      <c r="H190" s="201"/>
      <c r="I190" s="201"/>
      <c r="J190" s="201"/>
      <c r="K190" s="202" t="str">
        <f t="shared" si="30"/>
        <v>FIMBIL EAS 40 NEW</v>
      </c>
      <c r="L190" s="202"/>
      <c r="M190" s="202"/>
      <c r="N190" s="202"/>
      <c r="O190" s="202"/>
      <c r="P190" s="202"/>
      <c r="Q190" s="202"/>
      <c r="R190" s="202"/>
      <c r="S190" s="202"/>
      <c r="T190" s="202"/>
      <c r="U190" s="202"/>
      <c r="V190" s="202"/>
      <c r="W190" s="202"/>
      <c r="X190" s="202"/>
      <c r="Y190" s="136"/>
      <c r="Z190" s="136"/>
      <c r="AA190" s="136"/>
      <c r="AB190" s="203">
        <v>4</v>
      </c>
      <c r="AC190" s="203"/>
      <c r="AD190" s="203"/>
      <c r="AE190" s="203"/>
      <c r="AF190" s="203"/>
      <c r="AG190" s="203"/>
      <c r="AH190" s="203"/>
      <c r="AI190" s="203"/>
      <c r="AJ190" s="203"/>
      <c r="AK190" s="202" t="s">
        <v>315</v>
      </c>
      <c r="AL190" s="202"/>
      <c r="AM190" s="204">
        <v>1558.34</v>
      </c>
      <c r="AN190" s="204"/>
      <c r="AO190" s="204"/>
      <c r="AP190" s="204"/>
      <c r="AQ190" s="204"/>
      <c r="AR190" s="204"/>
      <c r="AS190" s="47" t="s">
        <v>316</v>
      </c>
      <c r="AT190" s="47"/>
      <c r="AU190" s="205">
        <f t="shared" si="29"/>
        <v>32145.6556876</v>
      </c>
      <c r="AV190" s="205"/>
      <c r="AW190" s="205"/>
      <c r="AX190" s="205"/>
      <c r="AY190" s="205"/>
      <c r="AZ190" s="205"/>
      <c r="BA190" s="205"/>
      <c r="BB190" s="205"/>
      <c r="BC190" s="205"/>
      <c r="BD190" s="205"/>
      <c r="BE190" s="206"/>
      <c r="BF190" s="47"/>
      <c r="BG190" s="51"/>
    </row>
    <row r="191" spans="3:60" x14ac:dyDescent="0.25">
      <c r="C191" s="46"/>
      <c r="D191" s="47"/>
      <c r="E191" s="200" t="s">
        <v>183</v>
      </c>
      <c r="F191" s="201"/>
      <c r="G191" s="201"/>
      <c r="H191" s="201"/>
      <c r="I191" s="201"/>
      <c r="J191" s="201"/>
      <c r="K191" s="202" t="str">
        <f t="shared" si="30"/>
        <v>CAUSTIC SODA LIQ</v>
      </c>
      <c r="L191" s="202"/>
      <c r="M191" s="202"/>
      <c r="N191" s="202"/>
      <c r="O191" s="202"/>
      <c r="P191" s="202"/>
      <c r="Q191" s="202"/>
      <c r="R191" s="202"/>
      <c r="S191" s="202"/>
      <c r="T191" s="202"/>
      <c r="U191" s="202"/>
      <c r="V191" s="202"/>
      <c r="W191" s="202"/>
      <c r="X191" s="202"/>
      <c r="Y191" s="136"/>
      <c r="Z191" s="136"/>
      <c r="AA191" s="136"/>
      <c r="AB191" s="203">
        <v>15</v>
      </c>
      <c r="AC191" s="203"/>
      <c r="AD191" s="203"/>
      <c r="AE191" s="203"/>
      <c r="AF191" s="203"/>
      <c r="AG191" s="203"/>
      <c r="AH191" s="203"/>
      <c r="AI191" s="203"/>
      <c r="AJ191" s="203"/>
      <c r="AK191" s="202" t="s">
        <v>315</v>
      </c>
      <c r="AL191" s="202"/>
      <c r="AM191" s="204">
        <v>5843.78</v>
      </c>
      <c r="AN191" s="204"/>
      <c r="AO191" s="204"/>
      <c r="AP191" s="204"/>
      <c r="AQ191" s="204"/>
      <c r="AR191" s="204"/>
      <c r="AS191" s="47" t="s">
        <v>316</v>
      </c>
      <c r="AT191" s="47"/>
      <c r="AU191" s="205">
        <f t="shared" si="29"/>
        <v>49946.787659999995</v>
      </c>
      <c r="AV191" s="205"/>
      <c r="AW191" s="205"/>
      <c r="AX191" s="205"/>
      <c r="AY191" s="205"/>
      <c r="AZ191" s="205"/>
      <c r="BA191" s="205"/>
      <c r="BB191" s="205"/>
      <c r="BC191" s="205"/>
      <c r="BD191" s="205"/>
      <c r="BE191" s="206"/>
      <c r="BF191" s="47"/>
      <c r="BG191" s="51"/>
    </row>
    <row r="192" spans="3:60" x14ac:dyDescent="0.25">
      <c r="C192" s="46"/>
      <c r="D192" s="47"/>
      <c r="E192" s="223" t="s">
        <v>10</v>
      </c>
      <c r="F192" s="224"/>
      <c r="G192" s="224"/>
      <c r="H192" s="224"/>
      <c r="I192" s="224"/>
      <c r="J192" s="224"/>
      <c r="K192" s="225" t="str">
        <f t="shared" si="30"/>
        <v>SODA ASH</v>
      </c>
      <c r="L192" s="225"/>
      <c r="M192" s="225"/>
      <c r="N192" s="225"/>
      <c r="O192" s="225"/>
      <c r="P192" s="225"/>
      <c r="Q192" s="225"/>
      <c r="R192" s="225"/>
      <c r="S192" s="225"/>
      <c r="T192" s="225"/>
      <c r="U192" s="225"/>
      <c r="V192" s="225"/>
      <c r="W192" s="225"/>
      <c r="X192" s="225"/>
      <c r="Y192" s="138"/>
      <c r="Z192" s="138"/>
      <c r="AA192" s="138"/>
      <c r="AB192" s="226">
        <v>20</v>
      </c>
      <c r="AC192" s="226"/>
      <c r="AD192" s="226"/>
      <c r="AE192" s="226"/>
      <c r="AF192" s="226"/>
      <c r="AG192" s="226"/>
      <c r="AH192" s="226"/>
      <c r="AI192" s="226"/>
      <c r="AJ192" s="226"/>
      <c r="AK192" s="225" t="s">
        <v>315</v>
      </c>
      <c r="AL192" s="225"/>
      <c r="AM192" s="227">
        <v>7791.7</v>
      </c>
      <c r="AN192" s="227"/>
      <c r="AO192" s="227"/>
      <c r="AP192" s="227"/>
      <c r="AQ192" s="227"/>
      <c r="AR192" s="227"/>
      <c r="AS192" s="54" t="s">
        <v>316</v>
      </c>
      <c r="AT192" s="54"/>
      <c r="AU192" s="228">
        <f t="shared" si="29"/>
        <v>69190.296000000002</v>
      </c>
      <c r="AV192" s="228"/>
      <c r="AW192" s="228"/>
      <c r="AX192" s="228"/>
      <c r="AY192" s="228"/>
      <c r="AZ192" s="228"/>
      <c r="BA192" s="228"/>
      <c r="BB192" s="228"/>
      <c r="BC192" s="228"/>
      <c r="BD192" s="228"/>
      <c r="BE192" s="229"/>
      <c r="BF192" s="47"/>
      <c r="BG192" s="51"/>
    </row>
    <row r="193" spans="3:59" x14ac:dyDescent="0.25">
      <c r="C193" s="46"/>
      <c r="D193" s="47"/>
      <c r="E193" s="137"/>
      <c r="F193" s="137"/>
      <c r="G193" s="137"/>
      <c r="H193" s="137"/>
      <c r="I193" s="137"/>
      <c r="J193" s="137"/>
      <c r="K193" s="136"/>
      <c r="L193" s="136"/>
      <c r="M193" s="136"/>
      <c r="N193" s="136"/>
      <c r="O193" s="136"/>
      <c r="P193" s="136"/>
      <c r="Q193" s="136"/>
      <c r="R193" s="136"/>
      <c r="S193" s="136"/>
      <c r="T193" s="136"/>
      <c r="U193" s="136"/>
      <c r="V193" s="136"/>
      <c r="W193" s="136"/>
      <c r="X193" s="136"/>
      <c r="Y193" s="136"/>
      <c r="Z193" s="136"/>
      <c r="AA193" s="136"/>
      <c r="AB193" s="57"/>
      <c r="AC193" s="57"/>
      <c r="AD193" s="57"/>
      <c r="AE193" s="57"/>
      <c r="AF193" s="57"/>
      <c r="AG193" s="57"/>
      <c r="AH193" s="57"/>
      <c r="AI193" s="57"/>
      <c r="AJ193" s="57"/>
      <c r="AK193" s="136"/>
      <c r="AL193" s="136"/>
      <c r="AM193" s="137"/>
      <c r="AN193" s="137"/>
      <c r="AO193" s="137"/>
      <c r="AP193" s="137"/>
      <c r="AQ193" s="137"/>
      <c r="AR193" s="137"/>
      <c r="AS193" s="47"/>
      <c r="AT193" s="47"/>
      <c r="AU193" s="58"/>
      <c r="AV193" s="58"/>
      <c r="AW193" s="58"/>
      <c r="AX193" s="58"/>
      <c r="AY193" s="58"/>
      <c r="AZ193" s="58"/>
      <c r="BA193" s="58"/>
      <c r="BB193" s="58"/>
      <c r="BC193" s="58"/>
      <c r="BD193" s="58"/>
      <c r="BE193" s="58"/>
      <c r="BF193" s="47"/>
      <c r="BG193" s="51"/>
    </row>
    <row r="194" spans="3:59" x14ac:dyDescent="0.25">
      <c r="C194" s="46"/>
      <c r="D194" s="47"/>
      <c r="E194" s="137"/>
      <c r="F194" s="137"/>
      <c r="G194" s="137"/>
      <c r="H194" s="137"/>
      <c r="I194" s="137"/>
      <c r="J194" s="137"/>
      <c r="K194" s="136"/>
      <c r="L194" s="136"/>
      <c r="M194" s="136"/>
      <c r="N194" s="136"/>
      <c r="O194" s="136"/>
      <c r="P194" s="136"/>
      <c r="Q194" s="136"/>
      <c r="R194" s="136"/>
      <c r="S194" s="136"/>
      <c r="T194" s="136"/>
      <c r="U194" s="136"/>
      <c r="V194" s="136"/>
      <c r="W194" s="136"/>
      <c r="X194" s="136"/>
      <c r="Y194" s="136"/>
      <c r="Z194" s="136"/>
      <c r="AA194" s="136"/>
      <c r="AB194" s="57"/>
      <c r="AC194" s="57"/>
      <c r="AD194" s="57"/>
      <c r="AE194" s="57"/>
      <c r="AF194" s="57"/>
      <c r="AG194" s="57"/>
      <c r="AH194" s="57"/>
      <c r="AI194" s="57"/>
      <c r="AJ194" s="57"/>
      <c r="AK194" s="136"/>
      <c r="AL194" s="136"/>
      <c r="AM194" s="137"/>
      <c r="AN194" s="137"/>
      <c r="AO194" s="137"/>
      <c r="AP194" s="59"/>
      <c r="AQ194" s="230" t="s">
        <v>318</v>
      </c>
      <c r="AR194" s="230"/>
      <c r="AS194" s="230"/>
      <c r="AT194" s="230"/>
      <c r="AU194" s="58" t="s">
        <v>11</v>
      </c>
      <c r="AV194" s="205">
        <f>SUM(AU187:BE192)</f>
        <v>2500612.3282252001</v>
      </c>
      <c r="AW194" s="205"/>
      <c r="AX194" s="205"/>
      <c r="AY194" s="205"/>
      <c r="AZ194" s="205"/>
      <c r="BA194" s="205"/>
      <c r="BB194" s="205"/>
      <c r="BC194" s="205"/>
      <c r="BD194" s="205"/>
      <c r="BE194" s="205"/>
      <c r="BF194" s="47"/>
      <c r="BG194" s="51"/>
    </row>
    <row r="195" spans="3:59" x14ac:dyDescent="0.25">
      <c r="C195" s="46"/>
      <c r="D195" s="47"/>
      <c r="E195" s="137"/>
      <c r="F195" s="137"/>
      <c r="G195" s="137"/>
      <c r="H195" s="137"/>
      <c r="I195" s="137"/>
      <c r="J195" s="137"/>
      <c r="K195" s="136"/>
      <c r="L195" s="136"/>
      <c r="M195" s="136"/>
      <c r="N195" s="136"/>
      <c r="O195" s="136"/>
      <c r="P195" s="136"/>
      <c r="Q195" s="136"/>
      <c r="R195" s="136"/>
      <c r="S195" s="136"/>
      <c r="T195" s="136"/>
      <c r="U195" s="136"/>
      <c r="V195" s="136"/>
      <c r="W195" s="136"/>
      <c r="X195" s="136"/>
      <c r="Y195" s="136"/>
      <c r="Z195" s="136"/>
      <c r="AA195" s="136"/>
      <c r="AB195" s="57"/>
      <c r="AC195" s="57"/>
      <c r="AD195" s="57"/>
      <c r="AE195" s="57"/>
      <c r="AF195" s="57"/>
      <c r="AG195" s="57"/>
      <c r="AH195" s="57"/>
      <c r="AI195" s="57"/>
      <c r="AJ195" s="57"/>
      <c r="AK195" s="136"/>
      <c r="AL195" s="136"/>
      <c r="AM195" s="137"/>
      <c r="AN195" s="137"/>
      <c r="AO195" s="137"/>
      <c r="AP195" s="59"/>
      <c r="AQ195" s="202" t="s">
        <v>317</v>
      </c>
      <c r="AR195" s="202"/>
      <c r="AS195" s="202"/>
      <c r="AT195" s="202"/>
      <c r="AU195" s="58" t="s">
        <v>11</v>
      </c>
      <c r="AV195" s="205">
        <f>AV194/AV181</f>
        <v>1190.7677753453333</v>
      </c>
      <c r="AW195" s="205"/>
      <c r="AX195" s="205"/>
      <c r="AY195" s="205"/>
      <c r="AZ195" s="205"/>
      <c r="BA195" s="205"/>
      <c r="BB195" s="205"/>
      <c r="BC195" s="205"/>
      <c r="BD195" s="205"/>
      <c r="BE195" s="205"/>
      <c r="BF195" s="47"/>
      <c r="BG195" s="51"/>
    </row>
    <row r="196" spans="3:59" x14ac:dyDescent="0.25">
      <c r="C196" s="46"/>
      <c r="D196" s="47"/>
      <c r="E196" s="137"/>
      <c r="F196" s="137"/>
      <c r="G196" s="137"/>
      <c r="H196" s="137"/>
      <c r="I196" s="137"/>
      <c r="J196" s="137"/>
      <c r="K196" s="136"/>
      <c r="L196" s="136"/>
      <c r="M196" s="136"/>
      <c r="N196" s="136"/>
      <c r="O196" s="136"/>
      <c r="P196" s="136"/>
      <c r="Q196" s="136"/>
      <c r="R196" s="136"/>
      <c r="S196" s="136"/>
      <c r="T196" s="136"/>
      <c r="U196" s="136"/>
      <c r="V196" s="136"/>
      <c r="W196" s="136"/>
      <c r="X196" s="136"/>
      <c r="Y196" s="136"/>
      <c r="Z196" s="136"/>
      <c r="AA196" s="136"/>
      <c r="AB196" s="57"/>
      <c r="AC196" s="57"/>
      <c r="AD196" s="57"/>
      <c r="AE196" s="57"/>
      <c r="AF196" s="57"/>
      <c r="AG196" s="57"/>
      <c r="AH196" s="57"/>
      <c r="AI196" s="57"/>
      <c r="AJ196" s="57"/>
      <c r="AK196" s="136"/>
      <c r="AL196" s="136"/>
      <c r="AM196" s="137"/>
      <c r="AN196" s="137"/>
      <c r="AO196" s="137"/>
      <c r="AP196" s="137"/>
      <c r="AQ196" s="137"/>
      <c r="AR196" s="137"/>
      <c r="AS196" s="47"/>
      <c r="AT196" s="47"/>
      <c r="AU196" s="47"/>
      <c r="AV196" s="137"/>
      <c r="AW196" s="137"/>
      <c r="AX196" s="137"/>
      <c r="AY196" s="137"/>
      <c r="AZ196" s="137"/>
      <c r="BA196" s="137"/>
      <c r="BB196" s="137"/>
      <c r="BC196" s="137"/>
      <c r="BD196" s="137"/>
      <c r="BE196" s="137"/>
      <c r="BF196" s="47"/>
      <c r="BG196" s="51"/>
    </row>
    <row r="197" spans="3:59" x14ac:dyDescent="0.25">
      <c r="C197" s="46"/>
      <c r="D197" s="47"/>
      <c r="E197" s="137"/>
      <c r="F197" s="137"/>
      <c r="G197" s="137"/>
      <c r="H197" s="137"/>
      <c r="I197" s="137"/>
      <c r="J197" s="137"/>
      <c r="K197" s="136"/>
      <c r="L197" s="136"/>
      <c r="M197" s="136"/>
      <c r="N197" s="136"/>
      <c r="O197" s="136"/>
      <c r="P197" s="136"/>
      <c r="Q197" s="136"/>
      <c r="R197" s="136"/>
      <c r="S197" s="136"/>
      <c r="T197" s="136"/>
      <c r="U197" s="136"/>
      <c r="V197" s="136"/>
      <c r="W197" s="136"/>
      <c r="X197" s="136"/>
      <c r="Y197" s="136"/>
      <c r="Z197" s="136"/>
      <c r="AA197" s="136"/>
      <c r="AB197" s="57"/>
      <c r="AC197" s="57"/>
      <c r="AD197" s="57"/>
      <c r="AE197" s="57"/>
      <c r="AF197" s="57"/>
      <c r="AG197" s="57"/>
      <c r="AH197" s="57"/>
      <c r="AI197" s="57"/>
      <c r="AJ197" s="57"/>
      <c r="AK197" s="136"/>
      <c r="AL197" s="136"/>
      <c r="AM197" s="137"/>
      <c r="AN197" s="137"/>
      <c r="AO197" s="137"/>
      <c r="AP197" s="137"/>
      <c r="AQ197" s="137"/>
      <c r="AR197" s="137"/>
      <c r="AS197" s="47"/>
      <c r="AT197" s="47"/>
      <c r="AU197" s="47"/>
      <c r="AV197" s="137"/>
      <c r="AW197" s="137"/>
      <c r="AX197" s="137"/>
      <c r="AY197" s="137"/>
      <c r="AZ197" s="137"/>
      <c r="BA197" s="137"/>
      <c r="BB197" s="137"/>
      <c r="BC197" s="137"/>
      <c r="BD197" s="137"/>
      <c r="BE197" s="137"/>
      <c r="BF197" s="47"/>
      <c r="BG197" s="51"/>
    </row>
    <row r="198" spans="3:59" ht="17.25" thickBot="1" x14ac:dyDescent="0.3">
      <c r="C198" s="60"/>
      <c r="D198" s="61"/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  <c r="AJ198" s="61"/>
      <c r="AK198" s="61"/>
      <c r="AL198" s="61"/>
      <c r="AM198" s="61"/>
      <c r="AN198" s="61"/>
      <c r="AO198" s="61"/>
      <c r="AP198" s="61"/>
      <c r="AQ198" s="61"/>
      <c r="AR198" s="61"/>
      <c r="AS198" s="61"/>
      <c r="AT198" s="61"/>
      <c r="AU198" s="61"/>
      <c r="AV198" s="61"/>
      <c r="AW198" s="61"/>
      <c r="AX198" s="61"/>
      <c r="AY198" s="61"/>
      <c r="AZ198" s="61"/>
      <c r="BA198" s="61"/>
      <c r="BB198" s="61"/>
      <c r="BC198" s="61"/>
      <c r="BD198" s="61"/>
      <c r="BE198" s="61"/>
      <c r="BF198" s="61"/>
      <c r="BG198" s="62"/>
    </row>
  </sheetData>
  <mergeCells count="535">
    <mergeCell ref="AQ194:AT194"/>
    <mergeCell ref="AV194:BE194"/>
    <mergeCell ref="AQ195:AT195"/>
    <mergeCell ref="AV195:BE195"/>
    <mergeCell ref="E192:J192"/>
    <mergeCell ref="K192:X192"/>
    <mergeCell ref="AB192:AJ192"/>
    <mergeCell ref="AK192:AL192"/>
    <mergeCell ref="AM192:AR192"/>
    <mergeCell ref="AU192:BE192"/>
    <mergeCell ref="E191:J191"/>
    <mergeCell ref="K191:X191"/>
    <mergeCell ref="AB191:AJ191"/>
    <mergeCell ref="AK191:AL191"/>
    <mergeCell ref="AM191:AR191"/>
    <mergeCell ref="AU191:BE191"/>
    <mergeCell ref="AU189:BE189"/>
    <mergeCell ref="E190:J190"/>
    <mergeCell ref="K190:X190"/>
    <mergeCell ref="AB190:AJ190"/>
    <mergeCell ref="AK190:AL190"/>
    <mergeCell ref="AM190:AR190"/>
    <mergeCell ref="AU190:BE190"/>
    <mergeCell ref="E188:J188"/>
    <mergeCell ref="AB188:AJ188"/>
    <mergeCell ref="AK188:AL188"/>
    <mergeCell ref="AM188:AR188"/>
    <mergeCell ref="AU188:BE188"/>
    <mergeCell ref="E189:J189"/>
    <mergeCell ref="K189:X189"/>
    <mergeCell ref="AB189:AJ189"/>
    <mergeCell ref="AK189:AL189"/>
    <mergeCell ref="AM189:AR189"/>
    <mergeCell ref="E187:J187"/>
    <mergeCell ref="K187:X187"/>
    <mergeCell ref="AB187:AJ187"/>
    <mergeCell ref="AK187:AL187"/>
    <mergeCell ref="AM187:AR187"/>
    <mergeCell ref="AU187:BE187"/>
    <mergeCell ref="E182:I182"/>
    <mergeCell ref="K182:U182"/>
    <mergeCell ref="AM182:AT182"/>
    <mergeCell ref="AV182:AY182"/>
    <mergeCell ref="E183:I183"/>
    <mergeCell ref="K183:U183"/>
    <mergeCell ref="AM183:AT183"/>
    <mergeCell ref="AV173:BE173"/>
    <mergeCell ref="E168:J168"/>
    <mergeCell ref="K168:X168"/>
    <mergeCell ref="AB168:AJ168"/>
    <mergeCell ref="AK168:AL168"/>
    <mergeCell ref="AM168:AR168"/>
    <mergeCell ref="AU168:BE168"/>
    <mergeCell ref="E170:J170"/>
    <mergeCell ref="K170:X170"/>
    <mergeCell ref="AB170:AJ170"/>
    <mergeCell ref="AK170:AL170"/>
    <mergeCell ref="AM170:AR170"/>
    <mergeCell ref="AU170:BE170"/>
    <mergeCell ref="E169:J169"/>
    <mergeCell ref="K169:X169"/>
    <mergeCell ref="AB169:AJ169"/>
    <mergeCell ref="AK169:AL169"/>
    <mergeCell ref="AM169:AR169"/>
    <mergeCell ref="AU169:BE169"/>
    <mergeCell ref="AQ173:AT173"/>
    <mergeCell ref="AQ172:AT172"/>
    <mergeCell ref="AV172:BE172"/>
    <mergeCell ref="E167:J167"/>
    <mergeCell ref="K167:X167"/>
    <mergeCell ref="AB167:AJ167"/>
    <mergeCell ref="AK167:AL167"/>
    <mergeCell ref="AM167:AR167"/>
    <mergeCell ref="AU167:BE167"/>
    <mergeCell ref="E166:J166"/>
    <mergeCell ref="K166:X166"/>
    <mergeCell ref="AB166:AJ166"/>
    <mergeCell ref="AK166:AL166"/>
    <mergeCell ref="AM166:AR166"/>
    <mergeCell ref="AU166:BE166"/>
    <mergeCell ref="AB164:AJ164"/>
    <mergeCell ref="AK164:AL164"/>
    <mergeCell ref="AM164:AR164"/>
    <mergeCell ref="AU164:BE164"/>
    <mergeCell ref="E165:J165"/>
    <mergeCell ref="AB165:AJ165"/>
    <mergeCell ref="AK165:AL165"/>
    <mergeCell ref="AM165:AR165"/>
    <mergeCell ref="AU165:BE165"/>
    <mergeCell ref="E164:J164"/>
    <mergeCell ref="K164:X164"/>
    <mergeCell ref="AV158:AY158"/>
    <mergeCell ref="E159:I159"/>
    <mergeCell ref="K159:U159"/>
    <mergeCell ref="AM159:AT159"/>
    <mergeCell ref="AV159:AY159"/>
    <mergeCell ref="E160:I160"/>
    <mergeCell ref="K160:U160"/>
    <mergeCell ref="AM160:AT160"/>
    <mergeCell ref="AQ149:AT149"/>
    <mergeCell ref="AV149:BE149"/>
    <mergeCell ref="AQ150:AT150"/>
    <mergeCell ref="AV150:BE150"/>
    <mergeCell ref="E157:I157"/>
    <mergeCell ref="K157:U157"/>
    <mergeCell ref="AM157:AT157"/>
    <mergeCell ref="AV157:AY157"/>
    <mergeCell ref="E158:I158"/>
    <mergeCell ref="K158:V158"/>
    <mergeCell ref="AM158:AT158"/>
    <mergeCell ref="AU146:BE146"/>
    <mergeCell ref="E147:J147"/>
    <mergeCell ref="K147:X147"/>
    <mergeCell ref="AB147:AJ147"/>
    <mergeCell ref="AK147:AL147"/>
    <mergeCell ref="AM147:AR147"/>
    <mergeCell ref="AU147:BE147"/>
    <mergeCell ref="K145:X145"/>
    <mergeCell ref="AB145:AJ145"/>
    <mergeCell ref="AK145:AL145"/>
    <mergeCell ref="AM145:AR145"/>
    <mergeCell ref="AU145:BE145"/>
    <mergeCell ref="E146:J146"/>
    <mergeCell ref="K146:X146"/>
    <mergeCell ref="AB146:AJ146"/>
    <mergeCell ref="AK146:AL146"/>
    <mergeCell ref="AM146:AR146"/>
    <mergeCell ref="E145:J145"/>
    <mergeCell ref="E143:J143"/>
    <mergeCell ref="AB143:AJ143"/>
    <mergeCell ref="AK143:AL143"/>
    <mergeCell ref="AM143:AR143"/>
    <mergeCell ref="AU143:BE143"/>
    <mergeCell ref="E144:J144"/>
    <mergeCell ref="K144:X144"/>
    <mergeCell ref="AB144:AJ144"/>
    <mergeCell ref="AK144:AL144"/>
    <mergeCell ref="AM144:AR144"/>
    <mergeCell ref="AU144:BE144"/>
    <mergeCell ref="AQ127:AT127"/>
    <mergeCell ref="AV127:BE127"/>
    <mergeCell ref="AQ128:AT128"/>
    <mergeCell ref="AV128:BE128"/>
    <mergeCell ref="E135:I135"/>
    <mergeCell ref="K135:U135"/>
    <mergeCell ref="AM135:AT135"/>
    <mergeCell ref="AV135:AY135"/>
    <mergeCell ref="E132:I132"/>
    <mergeCell ref="K132:U132"/>
    <mergeCell ref="AM132:AT132"/>
    <mergeCell ref="AU124:BE124"/>
    <mergeCell ref="E125:J125"/>
    <mergeCell ref="K125:X125"/>
    <mergeCell ref="AB125:AJ125"/>
    <mergeCell ref="AK125:AL125"/>
    <mergeCell ref="AM125:AR125"/>
    <mergeCell ref="AU125:BE125"/>
    <mergeCell ref="K123:X123"/>
    <mergeCell ref="AB123:AJ123"/>
    <mergeCell ref="AK123:AL123"/>
    <mergeCell ref="AM123:AR123"/>
    <mergeCell ref="AU123:BE123"/>
    <mergeCell ref="E124:J124"/>
    <mergeCell ref="K124:X124"/>
    <mergeCell ref="AB124:AJ124"/>
    <mergeCell ref="AK124:AL124"/>
    <mergeCell ref="AM124:AR124"/>
    <mergeCell ref="E123:J123"/>
    <mergeCell ref="E121:J121"/>
    <mergeCell ref="AB121:AJ121"/>
    <mergeCell ref="AK121:AL121"/>
    <mergeCell ref="AM121:AR121"/>
    <mergeCell ref="AU121:BE121"/>
    <mergeCell ref="E122:J122"/>
    <mergeCell ref="K122:X122"/>
    <mergeCell ref="AB122:AJ122"/>
    <mergeCell ref="AK122:AL122"/>
    <mergeCell ref="AM122:AR122"/>
    <mergeCell ref="AU122:BE122"/>
    <mergeCell ref="AM114:AT114"/>
    <mergeCell ref="AV114:AY114"/>
    <mergeCell ref="E115:I115"/>
    <mergeCell ref="K115:U115"/>
    <mergeCell ref="AM115:AT115"/>
    <mergeCell ref="AV115:AY115"/>
    <mergeCell ref="AQ105:AT105"/>
    <mergeCell ref="AV105:BE105"/>
    <mergeCell ref="AQ106:AT106"/>
    <mergeCell ref="AV106:BE106"/>
    <mergeCell ref="E113:I113"/>
    <mergeCell ref="K113:U113"/>
    <mergeCell ref="AM113:AT113"/>
    <mergeCell ref="AV113:AY113"/>
    <mergeCell ref="E111:I111"/>
    <mergeCell ref="K111:U111"/>
    <mergeCell ref="AM111:AT111"/>
    <mergeCell ref="E114:I114"/>
    <mergeCell ref="K114:V114"/>
    <mergeCell ref="E110:I110"/>
    <mergeCell ref="K110:U110"/>
    <mergeCell ref="AM110:AT110"/>
    <mergeCell ref="AV110:AY110"/>
    <mergeCell ref="E103:J103"/>
    <mergeCell ref="K103:X103"/>
    <mergeCell ref="AB103:AJ103"/>
    <mergeCell ref="AK103:AL103"/>
    <mergeCell ref="AM103:AR103"/>
    <mergeCell ref="AU103:BE103"/>
    <mergeCell ref="AB101:AJ101"/>
    <mergeCell ref="AK101:AL101"/>
    <mergeCell ref="AM101:AR101"/>
    <mergeCell ref="AU101:BE101"/>
    <mergeCell ref="E102:J102"/>
    <mergeCell ref="K102:X102"/>
    <mergeCell ref="AB102:AJ102"/>
    <mergeCell ref="AK102:AL102"/>
    <mergeCell ref="AM102:AR102"/>
    <mergeCell ref="AU102:BE102"/>
    <mergeCell ref="E101:J101"/>
    <mergeCell ref="K101:X101"/>
    <mergeCell ref="E100:J100"/>
    <mergeCell ref="K100:X100"/>
    <mergeCell ref="AB100:AJ100"/>
    <mergeCell ref="AK100:AL100"/>
    <mergeCell ref="AM100:AR100"/>
    <mergeCell ref="AU100:BE100"/>
    <mergeCell ref="AM92:AT92"/>
    <mergeCell ref="AV92:AY92"/>
    <mergeCell ref="E93:I93"/>
    <mergeCell ref="K93:U93"/>
    <mergeCell ref="AM93:AT93"/>
    <mergeCell ref="AV93:AY93"/>
    <mergeCell ref="E99:J99"/>
    <mergeCell ref="AB99:AJ99"/>
    <mergeCell ref="AK99:AL99"/>
    <mergeCell ref="AM99:AR99"/>
    <mergeCell ref="AU99:BE99"/>
    <mergeCell ref="E98:J98"/>
    <mergeCell ref="K98:X98"/>
    <mergeCell ref="AB98:AJ98"/>
    <mergeCell ref="AK98:AL98"/>
    <mergeCell ref="AM98:AR98"/>
    <mergeCell ref="AU98:BE98"/>
    <mergeCell ref="E94:I94"/>
    <mergeCell ref="AQ84:AT84"/>
    <mergeCell ref="AV84:BE84"/>
    <mergeCell ref="E91:I91"/>
    <mergeCell ref="K91:U91"/>
    <mergeCell ref="AM91:AT91"/>
    <mergeCell ref="AV91:AY91"/>
    <mergeCell ref="AB81:AJ81"/>
    <mergeCell ref="AK81:AL81"/>
    <mergeCell ref="AM81:AR81"/>
    <mergeCell ref="AU81:BE81"/>
    <mergeCell ref="AQ83:AT83"/>
    <mergeCell ref="AV83:BE83"/>
    <mergeCell ref="E81:J81"/>
    <mergeCell ref="K81:X81"/>
    <mergeCell ref="AU79:BE79"/>
    <mergeCell ref="E80:J80"/>
    <mergeCell ref="K80:X80"/>
    <mergeCell ref="AB80:AJ80"/>
    <mergeCell ref="AK80:AL80"/>
    <mergeCell ref="AM80:AR80"/>
    <mergeCell ref="AU80:BE80"/>
    <mergeCell ref="AM71:AT71"/>
    <mergeCell ref="AV71:AY71"/>
    <mergeCell ref="E72:I72"/>
    <mergeCell ref="K72:U72"/>
    <mergeCell ref="AM72:AT72"/>
    <mergeCell ref="E79:J79"/>
    <mergeCell ref="K79:X79"/>
    <mergeCell ref="AB79:AJ79"/>
    <mergeCell ref="AK79:AL79"/>
    <mergeCell ref="AM79:AR79"/>
    <mergeCell ref="E78:J78"/>
    <mergeCell ref="K78:X78"/>
    <mergeCell ref="AB78:AJ78"/>
    <mergeCell ref="AK78:AL78"/>
    <mergeCell ref="AM78:AR78"/>
    <mergeCell ref="AU78:BE78"/>
    <mergeCell ref="E77:J77"/>
    <mergeCell ref="AQ62:AT62"/>
    <mergeCell ref="AV62:BE62"/>
    <mergeCell ref="AV69:AY69"/>
    <mergeCell ref="E70:I70"/>
    <mergeCell ref="K70:V70"/>
    <mergeCell ref="AM70:AT70"/>
    <mergeCell ref="AV70:AY70"/>
    <mergeCell ref="AB59:AJ59"/>
    <mergeCell ref="AK59:AL59"/>
    <mergeCell ref="AM59:AR59"/>
    <mergeCell ref="AU59:BE59"/>
    <mergeCell ref="AQ61:AT61"/>
    <mergeCell ref="AV61:BE61"/>
    <mergeCell ref="E69:I69"/>
    <mergeCell ref="K69:U69"/>
    <mergeCell ref="AM69:AT69"/>
    <mergeCell ref="E59:J59"/>
    <mergeCell ref="K59:X59"/>
    <mergeCell ref="E58:J58"/>
    <mergeCell ref="K58:X58"/>
    <mergeCell ref="AB58:AJ58"/>
    <mergeCell ref="AK58:AL58"/>
    <mergeCell ref="AM58:AR58"/>
    <mergeCell ref="AU58:BE58"/>
    <mergeCell ref="K34:X34"/>
    <mergeCell ref="K47:U47"/>
    <mergeCell ref="K48:V48"/>
    <mergeCell ref="AV49:AY49"/>
    <mergeCell ref="K50:U50"/>
    <mergeCell ref="AM50:AT50"/>
    <mergeCell ref="E57:J57"/>
    <mergeCell ref="K57:X57"/>
    <mergeCell ref="AB57:AJ57"/>
    <mergeCell ref="AK57:AL57"/>
    <mergeCell ref="AM57:AR57"/>
    <mergeCell ref="AU57:BE57"/>
    <mergeCell ref="E56:J56"/>
    <mergeCell ref="K56:X56"/>
    <mergeCell ref="AB56:AJ56"/>
    <mergeCell ref="AK56:AL56"/>
    <mergeCell ref="AM56:AR56"/>
    <mergeCell ref="AU56:BE56"/>
    <mergeCell ref="E181:I181"/>
    <mergeCell ref="K181:V181"/>
    <mergeCell ref="AM181:AT181"/>
    <mergeCell ref="AV181:AY181"/>
    <mergeCell ref="E180:I180"/>
    <mergeCell ref="K180:U180"/>
    <mergeCell ref="AM180:AT180"/>
    <mergeCell ref="AV180:AY180"/>
    <mergeCell ref="AU177:BE177"/>
    <mergeCell ref="E178:J178"/>
    <mergeCell ref="K178:X178"/>
    <mergeCell ref="AB178:AJ178"/>
    <mergeCell ref="AK178:AL178"/>
    <mergeCell ref="AM178:AR178"/>
    <mergeCell ref="AU178:BE178"/>
    <mergeCell ref="E177:J177"/>
    <mergeCell ref="K177:AA177"/>
    <mergeCell ref="AB177:AJ177"/>
    <mergeCell ref="AK177:AL177"/>
    <mergeCell ref="AM177:AR177"/>
    <mergeCell ref="E142:J142"/>
    <mergeCell ref="K142:X142"/>
    <mergeCell ref="AB142:AJ142"/>
    <mergeCell ref="AK142:AL142"/>
    <mergeCell ref="AM142:AR142"/>
    <mergeCell ref="AU142:BE142"/>
    <mergeCell ref="E136:I136"/>
    <mergeCell ref="K136:V136"/>
    <mergeCell ref="AM136:AT136"/>
    <mergeCell ref="AV136:AY136"/>
    <mergeCell ref="E137:I137"/>
    <mergeCell ref="K137:U137"/>
    <mergeCell ref="AM137:AT137"/>
    <mergeCell ref="AV137:AY137"/>
    <mergeCell ref="E138:I138"/>
    <mergeCell ref="K138:U138"/>
    <mergeCell ref="AM138:AT138"/>
    <mergeCell ref="E120:J120"/>
    <mergeCell ref="K120:X120"/>
    <mergeCell ref="AB120:AJ120"/>
    <mergeCell ref="AK120:AL120"/>
    <mergeCell ref="AM120:AR120"/>
    <mergeCell ref="AU120:BE120"/>
    <mergeCell ref="E116:I116"/>
    <mergeCell ref="K116:U116"/>
    <mergeCell ref="AM116:AT116"/>
    <mergeCell ref="K94:U94"/>
    <mergeCell ref="AM94:AT94"/>
    <mergeCell ref="E92:I92"/>
    <mergeCell ref="K92:V92"/>
    <mergeCell ref="E88:I88"/>
    <mergeCell ref="K88:V88"/>
    <mergeCell ref="AM88:AT88"/>
    <mergeCell ref="AV88:AY88"/>
    <mergeCell ref="E89:I89"/>
    <mergeCell ref="K89:U89"/>
    <mergeCell ref="AM89:AT89"/>
    <mergeCell ref="AV89:AY89"/>
    <mergeCell ref="AB77:AJ77"/>
    <mergeCell ref="AK77:AL77"/>
    <mergeCell ref="AM77:AR77"/>
    <mergeCell ref="AU77:BE77"/>
    <mergeCell ref="E76:J76"/>
    <mergeCell ref="K76:X76"/>
    <mergeCell ref="AB76:AJ76"/>
    <mergeCell ref="AK76:AL76"/>
    <mergeCell ref="AM76:AR76"/>
    <mergeCell ref="AU76:BE76"/>
    <mergeCell ref="E71:I71"/>
    <mergeCell ref="K71:U71"/>
    <mergeCell ref="E67:I67"/>
    <mergeCell ref="K67:V67"/>
    <mergeCell ref="AM67:AT67"/>
    <mergeCell ref="AV67:AY67"/>
    <mergeCell ref="E66:I66"/>
    <mergeCell ref="K66:U66"/>
    <mergeCell ref="AM66:AT66"/>
    <mergeCell ref="AV66:AY66"/>
    <mergeCell ref="E55:J55"/>
    <mergeCell ref="AB55:AJ55"/>
    <mergeCell ref="AK55:AL55"/>
    <mergeCell ref="AM55:AR55"/>
    <mergeCell ref="AU55:BE55"/>
    <mergeCell ref="E54:J54"/>
    <mergeCell ref="AB54:AJ54"/>
    <mergeCell ref="AK54:AL54"/>
    <mergeCell ref="AM54:AR54"/>
    <mergeCell ref="AU54:BE54"/>
    <mergeCell ref="K54:X54"/>
    <mergeCell ref="E49:I49"/>
    <mergeCell ref="K49:U49"/>
    <mergeCell ref="AM49:AT49"/>
    <mergeCell ref="E50:I50"/>
    <mergeCell ref="E47:I47"/>
    <mergeCell ref="AM47:AT47"/>
    <mergeCell ref="AV47:AY47"/>
    <mergeCell ref="E48:I48"/>
    <mergeCell ref="AM48:AT48"/>
    <mergeCell ref="AV48:AY48"/>
    <mergeCell ref="AQ39:AT39"/>
    <mergeCell ref="AV39:BE39"/>
    <mergeCell ref="AQ40:AT40"/>
    <mergeCell ref="AV40:BE40"/>
    <mergeCell ref="E37:J37"/>
    <mergeCell ref="K37:X37"/>
    <mergeCell ref="AB37:AJ37"/>
    <mergeCell ref="AK37:AL37"/>
    <mergeCell ref="AM37:AR37"/>
    <mergeCell ref="AU37:BE37"/>
    <mergeCell ref="AU35:BE35"/>
    <mergeCell ref="E36:J36"/>
    <mergeCell ref="K36:X36"/>
    <mergeCell ref="AB36:AJ36"/>
    <mergeCell ref="AK36:AL36"/>
    <mergeCell ref="AM36:AR36"/>
    <mergeCell ref="AU36:BE36"/>
    <mergeCell ref="E34:J34"/>
    <mergeCell ref="AB34:AJ34"/>
    <mergeCell ref="AK34:AL34"/>
    <mergeCell ref="AM34:AR34"/>
    <mergeCell ref="AU34:BE34"/>
    <mergeCell ref="E35:J35"/>
    <mergeCell ref="K35:X35"/>
    <mergeCell ref="AB35:AJ35"/>
    <mergeCell ref="AK35:AL35"/>
    <mergeCell ref="AM35:AR35"/>
    <mergeCell ref="AU32:BE32"/>
    <mergeCell ref="E33:J33"/>
    <mergeCell ref="AB33:AJ33"/>
    <mergeCell ref="AK33:AL33"/>
    <mergeCell ref="AM33:AR33"/>
    <mergeCell ref="AU33:BE33"/>
    <mergeCell ref="E28:I28"/>
    <mergeCell ref="K28:U28"/>
    <mergeCell ref="AM28:AT28"/>
    <mergeCell ref="E32:J32"/>
    <mergeCell ref="K32:X32"/>
    <mergeCell ref="AB32:AJ32"/>
    <mergeCell ref="AK32:AL32"/>
    <mergeCell ref="AM32:AR32"/>
    <mergeCell ref="E26:I26"/>
    <mergeCell ref="K26:V26"/>
    <mergeCell ref="AM26:AT26"/>
    <mergeCell ref="AV26:AY26"/>
    <mergeCell ref="E27:I27"/>
    <mergeCell ref="K27:U27"/>
    <mergeCell ref="AM27:AT27"/>
    <mergeCell ref="AV27:AY27"/>
    <mergeCell ref="AQ17:AT17"/>
    <mergeCell ref="AV17:BE17"/>
    <mergeCell ref="AQ18:AT18"/>
    <mergeCell ref="AV18:BE18"/>
    <mergeCell ref="E25:I25"/>
    <mergeCell ref="K25:U25"/>
    <mergeCell ref="AM25:AT25"/>
    <mergeCell ref="AV25:AY25"/>
    <mergeCell ref="E15:J15"/>
    <mergeCell ref="K15:X15"/>
    <mergeCell ref="AB15:AJ15"/>
    <mergeCell ref="AK15:AL15"/>
    <mergeCell ref="AM15:AR15"/>
    <mergeCell ref="AU15:BE15"/>
    <mergeCell ref="E14:J14"/>
    <mergeCell ref="K14:X14"/>
    <mergeCell ref="AB14:AJ14"/>
    <mergeCell ref="AK14:AL14"/>
    <mergeCell ref="AM14:AR14"/>
    <mergeCell ref="AU14:BE14"/>
    <mergeCell ref="E10:J10"/>
    <mergeCell ref="K10:X10"/>
    <mergeCell ref="AB10:AJ10"/>
    <mergeCell ref="AK10:AL10"/>
    <mergeCell ref="AM10:AR10"/>
    <mergeCell ref="AU10:BE10"/>
    <mergeCell ref="AU12:BE12"/>
    <mergeCell ref="E13:J13"/>
    <mergeCell ref="K13:X13"/>
    <mergeCell ref="AB13:AJ13"/>
    <mergeCell ref="AK13:AL13"/>
    <mergeCell ref="AM13:AR13"/>
    <mergeCell ref="AU13:BE13"/>
    <mergeCell ref="E11:J11"/>
    <mergeCell ref="AB11:AJ11"/>
    <mergeCell ref="AK11:AL11"/>
    <mergeCell ref="AM11:AR11"/>
    <mergeCell ref="AU11:BE11"/>
    <mergeCell ref="E12:J12"/>
    <mergeCell ref="K12:X12"/>
    <mergeCell ref="AB12:AJ12"/>
    <mergeCell ref="AK12:AL12"/>
    <mergeCell ref="AM12:AR12"/>
    <mergeCell ref="E5:I5"/>
    <mergeCell ref="K5:U5"/>
    <mergeCell ref="AM5:AT5"/>
    <mergeCell ref="AV5:AY5"/>
    <mergeCell ref="CJ1:CJ3"/>
    <mergeCell ref="CJ5:CK5"/>
    <mergeCell ref="E6:I6"/>
    <mergeCell ref="K6:U6"/>
    <mergeCell ref="AM6:AT6"/>
    <mergeCell ref="CK1:CK3"/>
    <mergeCell ref="CL1:CM1"/>
    <mergeCell ref="CL2:CM2"/>
    <mergeCell ref="E3:I3"/>
    <mergeCell ref="K3:U3"/>
    <mergeCell ref="AM3:AT3"/>
    <mergeCell ref="AV3:AY3"/>
    <mergeCell ref="E4:I4"/>
    <mergeCell ref="K4:V4"/>
    <mergeCell ref="AM4:AT4"/>
    <mergeCell ref="AV4:AY4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2BCA4-4B6A-4339-9117-3995E7228E71}">
  <dimension ref="C1:CM198"/>
  <sheetViews>
    <sheetView topLeftCell="A178" zoomScaleNormal="100" workbookViewId="0">
      <selection activeCell="AK186" sqref="AK186:AL188"/>
    </sheetView>
  </sheetViews>
  <sheetFormatPr defaultColWidth="1.7109375" defaultRowHeight="16.5" x14ac:dyDescent="0.25"/>
  <cols>
    <col min="1" max="2" width="1.7109375" style="42"/>
    <col min="3" max="11" width="1.7109375" style="41"/>
    <col min="12" max="12" width="1.7109375" style="41" customWidth="1"/>
    <col min="13" max="31" width="1.7109375" style="41"/>
    <col min="32" max="32" width="1.7109375" style="41" customWidth="1"/>
    <col min="33" max="44" width="1.7109375" style="41"/>
    <col min="45" max="46" width="1.7109375" style="41" customWidth="1"/>
    <col min="47" max="59" width="1.7109375" style="41"/>
    <col min="60" max="63" width="1.7109375" style="42"/>
    <col min="64" max="64" width="1.7109375" style="42" customWidth="1"/>
    <col min="65" max="87" width="1.7109375" style="42"/>
    <col min="88" max="88" width="8.85546875" style="38" customWidth="1"/>
    <col min="89" max="89" width="35.42578125" style="38" customWidth="1"/>
    <col min="90" max="90" width="21.28515625" style="39" customWidth="1"/>
    <col min="91" max="91" width="24.28515625" style="40" customWidth="1"/>
    <col min="92" max="16384" width="1.7109375" style="42"/>
  </cols>
  <sheetData>
    <row r="1" spans="3:91" ht="17.25" thickBot="1" x14ac:dyDescent="0.3">
      <c r="CJ1" s="199" t="s">
        <v>12</v>
      </c>
      <c r="CK1" s="215" t="s">
        <v>13</v>
      </c>
      <c r="CL1" s="195" t="s">
        <v>14</v>
      </c>
      <c r="CM1" s="195"/>
    </row>
    <row r="2" spans="3:91" x14ac:dyDescent="0.25">
      <c r="C2" s="43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4"/>
      <c r="BC2" s="44"/>
      <c r="BD2" s="44"/>
      <c r="BE2" s="44"/>
      <c r="BF2" s="44"/>
      <c r="BG2" s="45"/>
      <c r="CJ2" s="199"/>
      <c r="CK2" s="215"/>
      <c r="CL2" s="195" t="s">
        <v>15</v>
      </c>
      <c r="CM2" s="195"/>
    </row>
    <row r="3" spans="3:91" x14ac:dyDescent="0.25">
      <c r="C3" s="46"/>
      <c r="D3" s="47"/>
      <c r="E3" s="196" t="s">
        <v>0</v>
      </c>
      <c r="F3" s="196"/>
      <c r="G3" s="196"/>
      <c r="H3" s="196"/>
      <c r="I3" s="196"/>
      <c r="J3" s="149" t="s">
        <v>11</v>
      </c>
      <c r="K3" s="196" t="s">
        <v>323</v>
      </c>
      <c r="L3" s="196"/>
      <c r="M3" s="196"/>
      <c r="N3" s="196"/>
      <c r="O3" s="196"/>
      <c r="P3" s="196"/>
      <c r="Q3" s="196"/>
      <c r="R3" s="196"/>
      <c r="S3" s="196"/>
      <c r="T3" s="196"/>
      <c r="U3" s="196"/>
      <c r="V3" s="149"/>
      <c r="W3" s="1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149"/>
      <c r="AI3" s="50"/>
      <c r="AJ3" s="50"/>
      <c r="AK3" s="50"/>
      <c r="AL3" s="50"/>
      <c r="AM3" s="196" t="s">
        <v>3</v>
      </c>
      <c r="AN3" s="196"/>
      <c r="AO3" s="196"/>
      <c r="AP3" s="196"/>
      <c r="AQ3" s="196"/>
      <c r="AR3" s="196"/>
      <c r="AS3" s="196"/>
      <c r="AT3" s="196"/>
      <c r="AU3" s="149" t="s">
        <v>11</v>
      </c>
      <c r="AV3" s="197">
        <v>492.01</v>
      </c>
      <c r="AW3" s="197"/>
      <c r="AX3" s="197"/>
      <c r="AY3" s="197"/>
      <c r="AZ3" s="149" t="s">
        <v>319</v>
      </c>
      <c r="BA3" s="149"/>
      <c r="BB3" s="149"/>
      <c r="BC3" s="149"/>
      <c r="BD3" s="149"/>
      <c r="BE3" s="149"/>
      <c r="BF3" s="47"/>
      <c r="BG3" s="51"/>
      <c r="CJ3" s="199"/>
      <c r="CK3" s="215"/>
      <c r="CL3" s="1" t="s">
        <v>16</v>
      </c>
      <c r="CM3" s="2">
        <v>14346</v>
      </c>
    </row>
    <row r="4" spans="3:91" x14ac:dyDescent="0.25">
      <c r="C4" s="46"/>
      <c r="D4" s="47"/>
      <c r="E4" s="196" t="s">
        <v>322</v>
      </c>
      <c r="F4" s="196"/>
      <c r="G4" s="196"/>
      <c r="H4" s="196"/>
      <c r="I4" s="196"/>
      <c r="J4" s="149" t="s">
        <v>11</v>
      </c>
      <c r="K4" s="196" t="s">
        <v>646</v>
      </c>
      <c r="L4" s="196"/>
      <c r="M4" s="196"/>
      <c r="N4" s="196"/>
      <c r="O4" s="196"/>
      <c r="P4" s="196"/>
      <c r="Q4" s="196"/>
      <c r="R4" s="196"/>
      <c r="S4" s="196"/>
      <c r="T4" s="196"/>
      <c r="U4" s="196"/>
      <c r="V4" s="196"/>
      <c r="W4" s="1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149"/>
      <c r="AI4" s="50"/>
      <c r="AJ4" s="50"/>
      <c r="AK4" s="50"/>
      <c r="AL4" s="50"/>
      <c r="AM4" s="196" t="s">
        <v>4</v>
      </c>
      <c r="AN4" s="196"/>
      <c r="AO4" s="196"/>
      <c r="AP4" s="196"/>
      <c r="AQ4" s="196"/>
      <c r="AR4" s="196"/>
      <c r="AS4" s="196"/>
      <c r="AT4" s="196"/>
      <c r="AU4" s="149" t="s">
        <v>11</v>
      </c>
      <c r="AV4" s="196">
        <v>2100</v>
      </c>
      <c r="AW4" s="196"/>
      <c r="AX4" s="196"/>
      <c r="AY4" s="196"/>
      <c r="AZ4" s="149" t="s">
        <v>320</v>
      </c>
      <c r="BA4" s="149"/>
      <c r="BB4" s="149"/>
      <c r="BC4" s="149"/>
      <c r="BD4" s="149"/>
      <c r="BE4" s="149"/>
      <c r="BF4" s="47"/>
      <c r="BG4" s="51"/>
      <c r="CJ4" s="144"/>
      <c r="CK4" s="143"/>
      <c r="CL4" s="1"/>
      <c r="CM4" s="2"/>
    </row>
    <row r="5" spans="3:91" x14ac:dyDescent="0.25">
      <c r="C5" s="46"/>
      <c r="D5" s="47"/>
      <c r="E5" s="196" t="s">
        <v>1</v>
      </c>
      <c r="F5" s="196"/>
      <c r="G5" s="196"/>
      <c r="H5" s="196"/>
      <c r="I5" s="196"/>
      <c r="J5" s="149" t="s">
        <v>11</v>
      </c>
      <c r="K5" s="196" t="s">
        <v>647</v>
      </c>
      <c r="L5" s="196"/>
      <c r="M5" s="196"/>
      <c r="N5" s="196"/>
      <c r="O5" s="196"/>
      <c r="P5" s="196"/>
      <c r="Q5" s="196"/>
      <c r="R5" s="196"/>
      <c r="S5" s="196"/>
      <c r="T5" s="196"/>
      <c r="U5" s="196"/>
      <c r="V5" s="149"/>
      <c r="W5" s="1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149"/>
      <c r="AI5" s="50"/>
      <c r="AJ5" s="50"/>
      <c r="AK5" s="50"/>
      <c r="AL5" s="50"/>
      <c r="AM5" s="196"/>
      <c r="AN5" s="196"/>
      <c r="AO5" s="196"/>
      <c r="AP5" s="196"/>
      <c r="AQ5" s="196"/>
      <c r="AR5" s="196"/>
      <c r="AS5" s="196"/>
      <c r="AT5" s="196"/>
      <c r="AU5" s="149"/>
      <c r="AV5" s="198"/>
      <c r="AW5" s="198"/>
      <c r="AX5" s="198"/>
      <c r="AY5" s="198"/>
      <c r="AZ5" s="149"/>
      <c r="BA5" s="149"/>
      <c r="BB5" s="149"/>
      <c r="BC5" s="149"/>
      <c r="BD5" s="149"/>
      <c r="BE5" s="149"/>
      <c r="BF5" s="47"/>
      <c r="BG5" s="51"/>
      <c r="CJ5" s="207" t="s">
        <v>17</v>
      </c>
      <c r="CK5" s="207"/>
      <c r="CL5" s="3"/>
      <c r="CM5" s="4"/>
    </row>
    <row r="6" spans="3:91" x14ac:dyDescent="0.25">
      <c r="C6" s="46"/>
      <c r="D6" s="47"/>
      <c r="E6" s="196" t="s">
        <v>2</v>
      </c>
      <c r="F6" s="196"/>
      <c r="G6" s="196"/>
      <c r="H6" s="196"/>
      <c r="I6" s="196"/>
      <c r="J6" s="149" t="s">
        <v>11</v>
      </c>
      <c r="K6" s="196" t="s">
        <v>435</v>
      </c>
      <c r="L6" s="196"/>
      <c r="M6" s="196"/>
      <c r="N6" s="196"/>
      <c r="O6" s="196"/>
      <c r="P6" s="196"/>
      <c r="Q6" s="196"/>
      <c r="R6" s="196"/>
      <c r="S6" s="196"/>
      <c r="T6" s="196"/>
      <c r="U6" s="196"/>
      <c r="V6" s="149"/>
      <c r="W6" s="149"/>
      <c r="X6" s="149"/>
      <c r="Y6" s="149"/>
      <c r="Z6" s="149"/>
      <c r="AA6" s="149"/>
      <c r="AB6" s="149"/>
      <c r="AC6" s="149"/>
      <c r="AD6" s="149"/>
      <c r="AE6" s="149"/>
      <c r="AF6" s="149"/>
      <c r="AG6" s="149"/>
      <c r="AH6" s="149"/>
      <c r="AI6" s="149"/>
      <c r="AJ6" s="149"/>
      <c r="AK6" s="149"/>
      <c r="AL6" s="149"/>
      <c r="AM6" s="196"/>
      <c r="AN6" s="196"/>
      <c r="AO6" s="196"/>
      <c r="AP6" s="196"/>
      <c r="AQ6" s="196"/>
      <c r="AR6" s="196"/>
      <c r="AS6" s="196"/>
      <c r="AT6" s="196"/>
      <c r="AU6" s="149"/>
      <c r="AV6" s="149"/>
      <c r="AW6" s="149"/>
      <c r="AX6" s="149"/>
      <c r="AY6" s="149"/>
      <c r="AZ6" s="149"/>
      <c r="BA6" s="149"/>
      <c r="BB6" s="149"/>
      <c r="BC6" s="149"/>
      <c r="BD6" s="149"/>
      <c r="BE6" s="149"/>
      <c r="BF6" s="47"/>
      <c r="BG6" s="51"/>
      <c r="CJ6" s="5" t="s">
        <v>5</v>
      </c>
      <c r="CK6" s="6" t="s">
        <v>18</v>
      </c>
      <c r="CL6" s="7">
        <v>6.77</v>
      </c>
      <c r="CM6" s="4">
        <f>CL6*$CM$3</f>
        <v>97122.42</v>
      </c>
    </row>
    <row r="7" spans="3:91" x14ac:dyDescent="0.25">
      <c r="C7" s="46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7"/>
      <c r="AF7" s="47"/>
      <c r="AG7" s="47"/>
      <c r="AH7" s="47"/>
      <c r="AI7" s="47"/>
      <c r="AJ7" s="47"/>
      <c r="AK7" s="47"/>
      <c r="AL7" s="47"/>
      <c r="AM7" s="47"/>
      <c r="AN7" s="47"/>
      <c r="AO7" s="47"/>
      <c r="AP7" s="47"/>
      <c r="AQ7" s="47"/>
      <c r="AR7" s="47"/>
      <c r="AS7" s="47"/>
      <c r="AT7" s="47"/>
      <c r="AU7" s="47"/>
      <c r="AV7" s="47"/>
      <c r="AW7" s="47"/>
      <c r="AX7" s="47"/>
      <c r="AY7" s="47"/>
      <c r="AZ7" s="47"/>
      <c r="BA7" s="47"/>
      <c r="BB7" s="47"/>
      <c r="BC7" s="47"/>
      <c r="BD7" s="47"/>
      <c r="BE7" s="47"/>
      <c r="BF7" s="47"/>
      <c r="BG7" s="51"/>
      <c r="CJ7" s="5" t="s">
        <v>19</v>
      </c>
      <c r="CK7" s="6" t="s">
        <v>20</v>
      </c>
      <c r="CL7" s="8">
        <v>8.17</v>
      </c>
      <c r="CM7" s="4">
        <f t="shared" ref="CM7:CM72" si="0">CL7*$CM$3</f>
        <v>117206.81999999999</v>
      </c>
    </row>
    <row r="8" spans="3:91" x14ac:dyDescent="0.25">
      <c r="C8" s="46"/>
      <c r="D8" s="47"/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51"/>
      <c r="CJ8" s="5" t="s">
        <v>21</v>
      </c>
      <c r="CK8" s="6" t="s">
        <v>22</v>
      </c>
      <c r="CL8" s="8">
        <v>23.32</v>
      </c>
      <c r="CM8" s="4">
        <f t="shared" si="0"/>
        <v>334548.72000000003</v>
      </c>
    </row>
    <row r="9" spans="3:91" x14ac:dyDescent="0.25">
      <c r="C9" s="46"/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  <c r="AD9" s="47"/>
      <c r="AE9" s="47"/>
      <c r="AF9" s="47"/>
      <c r="AG9" s="47"/>
      <c r="AH9" s="47"/>
      <c r="AI9" s="47"/>
      <c r="AJ9" s="47"/>
      <c r="AK9" s="47"/>
      <c r="AL9" s="47"/>
      <c r="AM9" s="47"/>
      <c r="AN9" s="47"/>
      <c r="AO9" s="47"/>
      <c r="AP9" s="47"/>
      <c r="AQ9" s="47"/>
      <c r="AR9" s="47"/>
      <c r="AS9" s="47"/>
      <c r="AT9" s="47"/>
      <c r="AU9" s="47"/>
      <c r="AV9" s="47"/>
      <c r="AW9" s="47"/>
      <c r="AX9" s="47"/>
      <c r="AY9" s="47"/>
      <c r="AZ9" s="47"/>
      <c r="BA9" s="47"/>
      <c r="BB9" s="47"/>
      <c r="BC9" s="47"/>
      <c r="BD9" s="47"/>
      <c r="BE9" s="47"/>
      <c r="BF9" s="47"/>
      <c r="BG9" s="51"/>
      <c r="CJ9" s="5" t="s">
        <v>23</v>
      </c>
      <c r="CK9" s="6" t="s">
        <v>24</v>
      </c>
      <c r="CL9" s="7">
        <v>8.27</v>
      </c>
      <c r="CM9" s="4">
        <f t="shared" si="0"/>
        <v>118641.42</v>
      </c>
    </row>
    <row r="10" spans="3:91" x14ac:dyDescent="0.25">
      <c r="C10" s="46"/>
      <c r="D10" s="47"/>
      <c r="E10" s="208" t="s">
        <v>23</v>
      </c>
      <c r="F10" s="209"/>
      <c r="G10" s="209"/>
      <c r="H10" s="209"/>
      <c r="I10" s="209"/>
      <c r="J10" s="209"/>
      <c r="K10" s="210" t="str">
        <f t="shared" ref="K10:K15" si="1">VLOOKUP(E10,$CJ$1:$CM$1003,2,FALSE)</f>
        <v>NOVACRON ORANGE EC–3R</v>
      </c>
      <c r="L10" s="210"/>
      <c r="M10" s="210"/>
      <c r="N10" s="210"/>
      <c r="O10" s="210"/>
      <c r="P10" s="210"/>
      <c r="Q10" s="210"/>
      <c r="R10" s="210"/>
      <c r="S10" s="210"/>
      <c r="T10" s="210"/>
      <c r="U10" s="210"/>
      <c r="V10" s="210"/>
      <c r="W10" s="210"/>
      <c r="X10" s="210"/>
      <c r="Y10" s="147"/>
      <c r="Z10" s="147"/>
      <c r="AA10" s="147"/>
      <c r="AB10" s="211">
        <v>6.0179999999999998</v>
      </c>
      <c r="AC10" s="211"/>
      <c r="AD10" s="211"/>
      <c r="AE10" s="211"/>
      <c r="AF10" s="211"/>
      <c r="AG10" s="211"/>
      <c r="AH10" s="211"/>
      <c r="AI10" s="211"/>
      <c r="AJ10" s="211"/>
      <c r="AK10" s="210" t="s">
        <v>315</v>
      </c>
      <c r="AL10" s="210"/>
      <c r="AM10" s="212">
        <v>2960.92</v>
      </c>
      <c r="AN10" s="212"/>
      <c r="AO10" s="212"/>
      <c r="AP10" s="212"/>
      <c r="AQ10" s="212"/>
      <c r="AR10" s="212"/>
      <c r="AS10" s="52" t="s">
        <v>316</v>
      </c>
      <c r="AT10" s="52"/>
      <c r="AU10" s="213">
        <f>(AM10*VLOOKUP(E10,$CJ$1:$CM$1003,4,FALSE))/1000</f>
        <v>351287.75330639997</v>
      </c>
      <c r="AV10" s="213"/>
      <c r="AW10" s="213"/>
      <c r="AX10" s="213"/>
      <c r="AY10" s="213"/>
      <c r="AZ10" s="213"/>
      <c r="BA10" s="213"/>
      <c r="BB10" s="213"/>
      <c r="BC10" s="213"/>
      <c r="BD10" s="213"/>
      <c r="BE10" s="214"/>
      <c r="BF10" s="47"/>
      <c r="BG10" s="51"/>
      <c r="CJ10" s="5" t="s">
        <v>25</v>
      </c>
      <c r="CK10" s="9" t="s">
        <v>26</v>
      </c>
      <c r="CL10" s="7">
        <v>7.46</v>
      </c>
      <c r="CM10" s="4">
        <f t="shared" si="0"/>
        <v>107021.16</v>
      </c>
    </row>
    <row r="11" spans="3:91" x14ac:dyDescent="0.25">
      <c r="C11" s="46"/>
      <c r="D11" s="47"/>
      <c r="E11" s="200" t="s">
        <v>30</v>
      </c>
      <c r="F11" s="201"/>
      <c r="G11" s="201"/>
      <c r="H11" s="201"/>
      <c r="I11" s="201"/>
      <c r="J11" s="201"/>
      <c r="K11" s="47" t="str">
        <f>VLOOKUP(E11,$CJ$1:$CM$1003,2,FALSE)</f>
        <v>NOVACRON RED S–2G</v>
      </c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146"/>
      <c r="Z11" s="146"/>
      <c r="AA11" s="146"/>
      <c r="AB11" s="203">
        <v>0.27200000000000002</v>
      </c>
      <c r="AC11" s="203"/>
      <c r="AD11" s="203"/>
      <c r="AE11" s="203"/>
      <c r="AF11" s="203"/>
      <c r="AG11" s="203"/>
      <c r="AH11" s="203"/>
      <c r="AI11" s="203"/>
      <c r="AJ11" s="203"/>
      <c r="AK11" s="202" t="s">
        <v>315</v>
      </c>
      <c r="AL11" s="202"/>
      <c r="AM11" s="204">
        <v>133.83000000000001</v>
      </c>
      <c r="AN11" s="204"/>
      <c r="AO11" s="204"/>
      <c r="AP11" s="204"/>
      <c r="AQ11" s="204"/>
      <c r="AR11" s="204"/>
      <c r="AS11" s="47" t="s">
        <v>316</v>
      </c>
      <c r="AT11" s="47"/>
      <c r="AU11" s="205">
        <f t="shared" ref="AU11:AU15" si="2">(AM11*VLOOKUP(E11,$CJ$1:$CM$1003,4,FALSE))/1000</f>
        <v>16876.142332199997</v>
      </c>
      <c r="AV11" s="205"/>
      <c r="AW11" s="205"/>
      <c r="AX11" s="205"/>
      <c r="AY11" s="205"/>
      <c r="AZ11" s="205"/>
      <c r="BA11" s="205"/>
      <c r="BB11" s="205"/>
      <c r="BC11" s="205"/>
      <c r="BD11" s="205"/>
      <c r="BE11" s="206"/>
      <c r="BF11" s="47"/>
      <c r="BG11" s="51"/>
      <c r="CJ11" s="5" t="s">
        <v>6</v>
      </c>
      <c r="CK11" s="6" t="s">
        <v>27</v>
      </c>
      <c r="CL11" s="7">
        <v>8.41</v>
      </c>
      <c r="CM11" s="4">
        <f t="shared" si="0"/>
        <v>120649.86</v>
      </c>
    </row>
    <row r="12" spans="3:91" x14ac:dyDescent="0.25">
      <c r="C12" s="46"/>
      <c r="D12" s="47"/>
      <c r="E12" s="200" t="s">
        <v>41</v>
      </c>
      <c r="F12" s="201"/>
      <c r="G12" s="201"/>
      <c r="H12" s="201"/>
      <c r="I12" s="201"/>
      <c r="J12" s="201"/>
      <c r="K12" s="202" t="str">
        <f t="shared" si="1"/>
        <v>NOVACRON DEEP NIGHT S–R</v>
      </c>
      <c r="L12" s="202"/>
      <c r="M12" s="202"/>
      <c r="N12" s="202"/>
      <c r="O12" s="202"/>
      <c r="P12" s="202"/>
      <c r="Q12" s="202"/>
      <c r="R12" s="202"/>
      <c r="S12" s="202"/>
      <c r="T12" s="202"/>
      <c r="U12" s="202"/>
      <c r="V12" s="202"/>
      <c r="W12" s="202"/>
      <c r="X12" s="202"/>
      <c r="Y12" s="146"/>
      <c r="Z12" s="146"/>
      <c r="AA12" s="146"/>
      <c r="AB12" s="203">
        <v>4.93</v>
      </c>
      <c r="AC12" s="203"/>
      <c r="AD12" s="203"/>
      <c r="AE12" s="203"/>
      <c r="AF12" s="203"/>
      <c r="AG12" s="203"/>
      <c r="AH12" s="203"/>
      <c r="AI12" s="203"/>
      <c r="AJ12" s="203"/>
      <c r="AK12" s="202" t="s">
        <v>315</v>
      </c>
      <c r="AL12" s="202"/>
      <c r="AM12" s="204">
        <v>2425.61</v>
      </c>
      <c r="AN12" s="204"/>
      <c r="AO12" s="204"/>
      <c r="AP12" s="204"/>
      <c r="AQ12" s="204"/>
      <c r="AR12" s="204"/>
      <c r="AS12" s="47" t="s">
        <v>316</v>
      </c>
      <c r="AT12" s="47"/>
      <c r="AU12" s="205">
        <f t="shared" si="2"/>
        <v>252980.0137062</v>
      </c>
      <c r="AV12" s="205"/>
      <c r="AW12" s="205"/>
      <c r="AX12" s="205"/>
      <c r="AY12" s="205"/>
      <c r="AZ12" s="205"/>
      <c r="BA12" s="205"/>
      <c r="BB12" s="205"/>
      <c r="BC12" s="205"/>
      <c r="BD12" s="205"/>
      <c r="BE12" s="206"/>
      <c r="BF12" s="47"/>
      <c r="BG12" s="51"/>
      <c r="CJ12" s="5" t="s">
        <v>28</v>
      </c>
      <c r="CK12" s="6" t="s">
        <v>29</v>
      </c>
      <c r="CL12" s="7">
        <v>7.55</v>
      </c>
      <c r="CM12" s="4">
        <f t="shared" si="0"/>
        <v>108312.3</v>
      </c>
    </row>
    <row r="13" spans="3:91" x14ac:dyDescent="0.25">
      <c r="C13" s="46"/>
      <c r="D13" s="47"/>
      <c r="E13" s="200" t="s">
        <v>8</v>
      </c>
      <c r="F13" s="201"/>
      <c r="G13" s="201"/>
      <c r="H13" s="201"/>
      <c r="I13" s="201"/>
      <c r="J13" s="201"/>
      <c r="K13" s="202" t="str">
        <f t="shared" si="1"/>
        <v>FIMBIL EAS 40 NEW</v>
      </c>
      <c r="L13" s="202"/>
      <c r="M13" s="202"/>
      <c r="N13" s="202"/>
      <c r="O13" s="202"/>
      <c r="P13" s="202"/>
      <c r="Q13" s="202"/>
      <c r="R13" s="202"/>
      <c r="S13" s="202"/>
      <c r="T13" s="202"/>
      <c r="U13" s="202"/>
      <c r="V13" s="202"/>
      <c r="W13" s="202"/>
      <c r="X13" s="202"/>
      <c r="Y13" s="146"/>
      <c r="Z13" s="146"/>
      <c r="AA13" s="146"/>
      <c r="AB13" s="203">
        <v>2</v>
      </c>
      <c r="AC13" s="203"/>
      <c r="AD13" s="203"/>
      <c r="AE13" s="203"/>
      <c r="AF13" s="203"/>
      <c r="AG13" s="203"/>
      <c r="AH13" s="203"/>
      <c r="AI13" s="203"/>
      <c r="AJ13" s="203"/>
      <c r="AK13" s="202" t="s">
        <v>315</v>
      </c>
      <c r="AL13" s="202"/>
      <c r="AM13" s="204">
        <v>984.02</v>
      </c>
      <c r="AN13" s="204"/>
      <c r="AO13" s="204"/>
      <c r="AP13" s="204"/>
      <c r="AQ13" s="204"/>
      <c r="AR13" s="204"/>
      <c r="AS13" s="47" t="s">
        <v>316</v>
      </c>
      <c r="AT13" s="47"/>
      <c r="AU13" s="205">
        <f t="shared" si="2"/>
        <v>20298.502322799999</v>
      </c>
      <c r="AV13" s="205"/>
      <c r="AW13" s="205"/>
      <c r="AX13" s="205"/>
      <c r="AY13" s="205"/>
      <c r="AZ13" s="205"/>
      <c r="BA13" s="205"/>
      <c r="BB13" s="205"/>
      <c r="BC13" s="205"/>
      <c r="BD13" s="205"/>
      <c r="BE13" s="206"/>
      <c r="BF13" s="47"/>
      <c r="BG13" s="51"/>
      <c r="CJ13" s="5" t="s">
        <v>30</v>
      </c>
      <c r="CK13" s="6" t="s">
        <v>31</v>
      </c>
      <c r="CL13" s="8">
        <v>8.7899999999999991</v>
      </c>
      <c r="CM13" s="4">
        <f t="shared" si="0"/>
        <v>126101.33999999998</v>
      </c>
    </row>
    <row r="14" spans="3:91" x14ac:dyDescent="0.25">
      <c r="C14" s="46"/>
      <c r="D14" s="47"/>
      <c r="E14" s="200" t="s">
        <v>9</v>
      </c>
      <c r="F14" s="201"/>
      <c r="G14" s="201"/>
      <c r="H14" s="201"/>
      <c r="I14" s="201"/>
      <c r="J14" s="201"/>
      <c r="K14" s="202" t="str">
        <f t="shared" si="1"/>
        <v>SODIUM SULFATE</v>
      </c>
      <c r="L14" s="202"/>
      <c r="M14" s="202"/>
      <c r="N14" s="202"/>
      <c r="O14" s="202"/>
      <c r="P14" s="202"/>
      <c r="Q14" s="202"/>
      <c r="R14" s="202"/>
      <c r="S14" s="202"/>
      <c r="T14" s="202"/>
      <c r="U14" s="202"/>
      <c r="V14" s="202"/>
      <c r="W14" s="202"/>
      <c r="X14" s="202"/>
      <c r="Y14" s="146"/>
      <c r="Z14" s="146"/>
      <c r="AA14" s="146"/>
      <c r="AB14" s="203">
        <v>200</v>
      </c>
      <c r="AC14" s="203"/>
      <c r="AD14" s="203"/>
      <c r="AE14" s="203"/>
      <c r="AF14" s="203"/>
      <c r="AG14" s="203"/>
      <c r="AH14" s="203"/>
      <c r="AI14" s="203"/>
      <c r="AJ14" s="203"/>
      <c r="AK14" s="202" t="s">
        <v>315</v>
      </c>
      <c r="AL14" s="202"/>
      <c r="AM14" s="204">
        <v>98402.13</v>
      </c>
      <c r="AN14" s="204"/>
      <c r="AO14" s="204"/>
      <c r="AP14" s="204"/>
      <c r="AQ14" s="204"/>
      <c r="AR14" s="204"/>
      <c r="AS14" s="47" t="s">
        <v>316</v>
      </c>
      <c r="AT14" s="47"/>
      <c r="AU14" s="205">
        <f t="shared" si="2"/>
        <v>234836.68324499999</v>
      </c>
      <c r="AV14" s="205"/>
      <c r="AW14" s="205"/>
      <c r="AX14" s="205"/>
      <c r="AY14" s="205"/>
      <c r="AZ14" s="205"/>
      <c r="BA14" s="205"/>
      <c r="BB14" s="205"/>
      <c r="BC14" s="205"/>
      <c r="BD14" s="205"/>
      <c r="BE14" s="206"/>
      <c r="BF14" s="47"/>
      <c r="BG14" s="51"/>
      <c r="CJ14" s="5" t="s">
        <v>32</v>
      </c>
      <c r="CK14" s="9" t="s">
        <v>33</v>
      </c>
      <c r="CL14" s="7">
        <v>11.66</v>
      </c>
      <c r="CM14" s="4">
        <f t="shared" si="0"/>
        <v>167274.36000000002</v>
      </c>
    </row>
    <row r="15" spans="3:91" x14ac:dyDescent="0.25">
      <c r="C15" s="46"/>
      <c r="D15" s="47"/>
      <c r="E15" s="223" t="s">
        <v>10</v>
      </c>
      <c r="F15" s="224"/>
      <c r="G15" s="224"/>
      <c r="H15" s="224"/>
      <c r="I15" s="224"/>
      <c r="J15" s="224"/>
      <c r="K15" s="225" t="str">
        <f t="shared" si="1"/>
        <v>SODA ASH</v>
      </c>
      <c r="L15" s="225"/>
      <c r="M15" s="225"/>
      <c r="N15" s="225"/>
      <c r="O15" s="225"/>
      <c r="P15" s="225"/>
      <c r="Q15" s="225"/>
      <c r="R15" s="225"/>
      <c r="S15" s="225"/>
      <c r="T15" s="225"/>
      <c r="U15" s="225"/>
      <c r="V15" s="225"/>
      <c r="W15" s="225"/>
      <c r="X15" s="225"/>
      <c r="Y15" s="148"/>
      <c r="Z15" s="148"/>
      <c r="AA15" s="148"/>
      <c r="AB15" s="226">
        <v>30</v>
      </c>
      <c r="AC15" s="226"/>
      <c r="AD15" s="226"/>
      <c r="AE15" s="226"/>
      <c r="AF15" s="226"/>
      <c r="AG15" s="226"/>
      <c r="AH15" s="226"/>
      <c r="AI15" s="226"/>
      <c r="AJ15" s="226"/>
      <c r="AK15" s="225" t="s">
        <v>315</v>
      </c>
      <c r="AL15" s="225"/>
      <c r="AM15" s="227">
        <v>14760.32</v>
      </c>
      <c r="AN15" s="227"/>
      <c r="AO15" s="227"/>
      <c r="AP15" s="227"/>
      <c r="AQ15" s="227"/>
      <c r="AR15" s="227"/>
      <c r="AS15" s="54" t="s">
        <v>316</v>
      </c>
      <c r="AT15" s="54"/>
      <c r="AU15" s="228">
        <f t="shared" si="2"/>
        <v>131071.64159999999</v>
      </c>
      <c r="AV15" s="228"/>
      <c r="AW15" s="228"/>
      <c r="AX15" s="228"/>
      <c r="AY15" s="228"/>
      <c r="AZ15" s="228"/>
      <c r="BA15" s="228"/>
      <c r="BB15" s="228"/>
      <c r="BC15" s="228"/>
      <c r="BD15" s="228"/>
      <c r="BE15" s="229"/>
      <c r="BF15" s="47"/>
      <c r="BG15" s="51"/>
      <c r="CJ15" s="5" t="s">
        <v>34</v>
      </c>
      <c r="CK15" s="9" t="s">
        <v>35</v>
      </c>
      <c r="CL15" s="7">
        <v>5.84</v>
      </c>
      <c r="CM15" s="4">
        <f t="shared" si="0"/>
        <v>83780.639999999999</v>
      </c>
    </row>
    <row r="16" spans="3:91" x14ac:dyDescent="0.25">
      <c r="C16" s="46"/>
      <c r="D16" s="47"/>
      <c r="E16" s="145"/>
      <c r="F16" s="145"/>
      <c r="G16" s="145"/>
      <c r="H16" s="145"/>
      <c r="I16" s="145"/>
      <c r="J16" s="145"/>
      <c r="K16" s="146"/>
      <c r="L16" s="146"/>
      <c r="M16" s="146"/>
      <c r="N16" s="146"/>
      <c r="O16" s="146"/>
      <c r="P16" s="146"/>
      <c r="Q16" s="146"/>
      <c r="R16" s="146"/>
      <c r="S16" s="146"/>
      <c r="T16" s="146"/>
      <c r="U16" s="146"/>
      <c r="V16" s="146"/>
      <c r="W16" s="146"/>
      <c r="X16" s="146"/>
      <c r="Y16" s="146"/>
      <c r="Z16" s="146"/>
      <c r="AA16" s="146"/>
      <c r="AB16" s="57"/>
      <c r="AC16" s="57"/>
      <c r="AD16" s="57"/>
      <c r="AE16" s="57"/>
      <c r="AF16" s="57"/>
      <c r="AG16" s="57"/>
      <c r="AH16" s="57"/>
      <c r="AI16" s="57"/>
      <c r="AJ16" s="57"/>
      <c r="AK16" s="146"/>
      <c r="AL16" s="146"/>
      <c r="AM16" s="145"/>
      <c r="AN16" s="145"/>
      <c r="AO16" s="145"/>
      <c r="AP16" s="145"/>
      <c r="AQ16" s="145"/>
      <c r="AR16" s="145"/>
      <c r="AS16" s="47"/>
      <c r="AT16" s="47"/>
      <c r="AU16" s="58"/>
      <c r="AV16" s="58"/>
      <c r="AW16" s="58"/>
      <c r="AX16" s="58"/>
      <c r="AY16" s="58"/>
      <c r="AZ16" s="58"/>
      <c r="BA16" s="58"/>
      <c r="BB16" s="58"/>
      <c r="BC16" s="58"/>
      <c r="BD16" s="58"/>
      <c r="BE16" s="58"/>
      <c r="BF16" s="47"/>
      <c r="BG16" s="51"/>
      <c r="CJ16" s="5" t="s">
        <v>36</v>
      </c>
      <c r="CK16" s="9" t="s">
        <v>37</v>
      </c>
      <c r="CL16" s="7">
        <v>20.14</v>
      </c>
      <c r="CM16" s="4">
        <f t="shared" si="0"/>
        <v>288928.44</v>
      </c>
    </row>
    <row r="17" spans="3:91" x14ac:dyDescent="0.25">
      <c r="C17" s="46"/>
      <c r="D17" s="47"/>
      <c r="E17" s="145"/>
      <c r="F17" s="145"/>
      <c r="G17" s="145"/>
      <c r="H17" s="145"/>
      <c r="I17" s="145"/>
      <c r="J17" s="145"/>
      <c r="K17" s="146"/>
      <c r="L17" s="146"/>
      <c r="M17" s="146"/>
      <c r="N17" s="146"/>
      <c r="O17" s="146"/>
      <c r="P17" s="146"/>
      <c r="Q17" s="146"/>
      <c r="R17" s="146"/>
      <c r="S17" s="146"/>
      <c r="T17" s="146"/>
      <c r="U17" s="146"/>
      <c r="V17" s="146"/>
      <c r="W17" s="146"/>
      <c r="X17" s="146"/>
      <c r="Y17" s="146"/>
      <c r="Z17" s="146"/>
      <c r="AA17" s="146"/>
      <c r="AB17" s="57"/>
      <c r="AC17" s="57"/>
      <c r="AD17" s="57"/>
      <c r="AE17" s="57"/>
      <c r="AF17" s="57"/>
      <c r="AG17" s="57"/>
      <c r="AH17" s="57"/>
      <c r="AI17" s="57"/>
      <c r="AJ17" s="57"/>
      <c r="AK17" s="146"/>
      <c r="AL17" s="146"/>
      <c r="AM17" s="145"/>
      <c r="AN17" s="145"/>
      <c r="AO17" s="145"/>
      <c r="AP17" s="59"/>
      <c r="AQ17" s="230" t="s">
        <v>318</v>
      </c>
      <c r="AR17" s="230"/>
      <c r="AS17" s="230"/>
      <c r="AT17" s="230"/>
      <c r="AU17" s="58" t="s">
        <v>11</v>
      </c>
      <c r="AV17" s="205">
        <f>SUM(AU10:BE15)</f>
        <v>1007350.7365126</v>
      </c>
      <c r="AW17" s="205"/>
      <c r="AX17" s="205"/>
      <c r="AY17" s="205"/>
      <c r="AZ17" s="205"/>
      <c r="BA17" s="205"/>
      <c r="BB17" s="205"/>
      <c r="BC17" s="205"/>
      <c r="BD17" s="205"/>
      <c r="BE17" s="205"/>
      <c r="BF17" s="47"/>
      <c r="BG17" s="51"/>
      <c r="CJ17" s="5" t="s">
        <v>38</v>
      </c>
      <c r="CK17" s="6" t="s">
        <v>39</v>
      </c>
      <c r="CL17" s="8">
        <v>24.15</v>
      </c>
      <c r="CM17" s="4">
        <f t="shared" si="0"/>
        <v>346455.89999999997</v>
      </c>
    </row>
    <row r="18" spans="3:91" x14ac:dyDescent="0.25">
      <c r="C18" s="46"/>
      <c r="D18" s="47"/>
      <c r="E18" s="145"/>
      <c r="F18" s="145"/>
      <c r="G18" s="145"/>
      <c r="H18" s="145"/>
      <c r="I18" s="145"/>
      <c r="J18" s="145"/>
      <c r="K18" s="146"/>
      <c r="L18" s="146"/>
      <c r="M18" s="146"/>
      <c r="N18" s="146"/>
      <c r="O18" s="146"/>
      <c r="P18" s="146"/>
      <c r="Q18" s="146"/>
      <c r="R18" s="146"/>
      <c r="S18" s="146"/>
      <c r="T18" s="146"/>
      <c r="U18" s="146"/>
      <c r="V18" s="146"/>
      <c r="W18" s="146"/>
      <c r="X18" s="146"/>
      <c r="Y18" s="146"/>
      <c r="Z18" s="146"/>
      <c r="AA18" s="146"/>
      <c r="AB18" s="57"/>
      <c r="AC18" s="57"/>
      <c r="AD18" s="57"/>
      <c r="AE18" s="57"/>
      <c r="AF18" s="57"/>
      <c r="AG18" s="57"/>
      <c r="AH18" s="57"/>
      <c r="AI18" s="57"/>
      <c r="AJ18" s="57"/>
      <c r="AK18" s="146"/>
      <c r="AL18" s="146"/>
      <c r="AM18" s="145"/>
      <c r="AN18" s="145"/>
      <c r="AO18" s="145"/>
      <c r="AP18" s="59"/>
      <c r="AQ18" s="202" t="s">
        <v>317</v>
      </c>
      <c r="AR18" s="202"/>
      <c r="AS18" s="202"/>
      <c r="AT18" s="202"/>
      <c r="AU18" s="58" t="s">
        <v>11</v>
      </c>
      <c r="AV18" s="205">
        <f>AV17/AV4</f>
        <v>479.69082691076187</v>
      </c>
      <c r="AW18" s="205"/>
      <c r="AX18" s="205"/>
      <c r="AY18" s="205"/>
      <c r="AZ18" s="205"/>
      <c r="BA18" s="205"/>
      <c r="BB18" s="205"/>
      <c r="BC18" s="205"/>
      <c r="BD18" s="205"/>
      <c r="BE18" s="205"/>
      <c r="BF18" s="47"/>
      <c r="BG18" s="51"/>
      <c r="CJ18" s="5" t="s">
        <v>7</v>
      </c>
      <c r="CK18" s="6" t="s">
        <v>40</v>
      </c>
      <c r="CL18" s="7">
        <v>8.48</v>
      </c>
      <c r="CM18" s="4">
        <f t="shared" si="0"/>
        <v>121654.08</v>
      </c>
    </row>
    <row r="19" spans="3:91" x14ac:dyDescent="0.25">
      <c r="C19" s="46"/>
      <c r="D19" s="47"/>
      <c r="E19" s="145"/>
      <c r="F19" s="145"/>
      <c r="G19" s="145"/>
      <c r="H19" s="145"/>
      <c r="I19" s="145"/>
      <c r="J19" s="145"/>
      <c r="K19" s="146"/>
      <c r="L19" s="146"/>
      <c r="M19" s="146"/>
      <c r="N19" s="146"/>
      <c r="O19" s="146"/>
      <c r="P19" s="146"/>
      <c r="Q19" s="146"/>
      <c r="R19" s="146"/>
      <c r="S19" s="146"/>
      <c r="T19" s="146"/>
      <c r="U19" s="146"/>
      <c r="V19" s="146"/>
      <c r="W19" s="146"/>
      <c r="X19" s="146"/>
      <c r="Y19" s="146"/>
      <c r="Z19" s="146"/>
      <c r="AA19" s="146"/>
      <c r="AB19" s="57"/>
      <c r="AC19" s="57"/>
      <c r="AD19" s="57"/>
      <c r="AE19" s="57"/>
      <c r="AF19" s="57"/>
      <c r="AG19" s="57"/>
      <c r="AH19" s="57"/>
      <c r="AI19" s="57"/>
      <c r="AJ19" s="57"/>
      <c r="AK19" s="146"/>
      <c r="AL19" s="146"/>
      <c r="AM19" s="145"/>
      <c r="AN19" s="145"/>
      <c r="AO19" s="145"/>
      <c r="AP19" s="145"/>
      <c r="AQ19" s="145"/>
      <c r="AR19" s="145"/>
      <c r="AS19" s="47"/>
      <c r="AT19" s="47"/>
      <c r="AU19" s="47"/>
      <c r="AV19" s="145"/>
      <c r="AW19" s="145"/>
      <c r="AX19" s="145"/>
      <c r="AY19" s="145"/>
      <c r="AZ19" s="145"/>
      <c r="BA19" s="145"/>
      <c r="BB19" s="145"/>
      <c r="BC19" s="145"/>
      <c r="BD19" s="145"/>
      <c r="BE19" s="145"/>
      <c r="BF19" s="47"/>
      <c r="BG19" s="51"/>
      <c r="CJ19" s="5" t="s">
        <v>41</v>
      </c>
      <c r="CK19" s="6" t="s">
        <v>42</v>
      </c>
      <c r="CL19" s="7">
        <v>7.27</v>
      </c>
      <c r="CM19" s="4">
        <f t="shared" si="0"/>
        <v>104295.42</v>
      </c>
    </row>
    <row r="20" spans="3:91" x14ac:dyDescent="0.25">
      <c r="C20" s="46"/>
      <c r="D20" s="47"/>
      <c r="E20" s="145"/>
      <c r="F20" s="145"/>
      <c r="G20" s="145"/>
      <c r="H20" s="145"/>
      <c r="I20" s="145"/>
      <c r="J20" s="145"/>
      <c r="K20" s="146"/>
      <c r="L20" s="146"/>
      <c r="M20" s="146"/>
      <c r="N20" s="146"/>
      <c r="O20" s="146"/>
      <c r="P20" s="146"/>
      <c r="Q20" s="146"/>
      <c r="R20" s="146"/>
      <c r="S20" s="146"/>
      <c r="T20" s="146"/>
      <c r="U20" s="146"/>
      <c r="V20" s="146"/>
      <c r="W20" s="146"/>
      <c r="X20" s="146"/>
      <c r="Y20" s="146"/>
      <c r="Z20" s="146"/>
      <c r="AA20" s="146"/>
      <c r="AB20" s="57"/>
      <c r="AC20" s="57"/>
      <c r="AD20" s="57"/>
      <c r="AE20" s="57"/>
      <c r="AF20" s="57"/>
      <c r="AG20" s="57"/>
      <c r="AH20" s="57"/>
      <c r="AI20" s="57"/>
      <c r="AJ20" s="57"/>
      <c r="AK20" s="146"/>
      <c r="AL20" s="146"/>
      <c r="AM20" s="145"/>
      <c r="AN20" s="145"/>
      <c r="AO20" s="145"/>
      <c r="AP20" s="145"/>
      <c r="AQ20" s="145"/>
      <c r="AR20" s="145"/>
      <c r="AS20" s="47"/>
      <c r="AT20" s="47"/>
      <c r="AU20" s="47"/>
      <c r="AV20" s="145"/>
      <c r="AW20" s="145"/>
      <c r="AX20" s="145"/>
      <c r="AY20" s="145"/>
      <c r="AZ20" s="145"/>
      <c r="BA20" s="145"/>
      <c r="BB20" s="145"/>
      <c r="BC20" s="145"/>
      <c r="BD20" s="145"/>
      <c r="BE20" s="145"/>
      <c r="BF20" s="47"/>
      <c r="BG20" s="51"/>
      <c r="CJ20" s="5" t="s">
        <v>43</v>
      </c>
      <c r="CK20" s="6" t="s">
        <v>44</v>
      </c>
      <c r="CL20" s="7">
        <v>7.63</v>
      </c>
      <c r="CM20" s="4">
        <f t="shared" si="0"/>
        <v>109459.98</v>
      </c>
    </row>
    <row r="21" spans="3:91" ht="17.25" thickBot="1" x14ac:dyDescent="0.3">
      <c r="C21" s="60"/>
      <c r="D21" s="61"/>
      <c r="E21" s="61"/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/>
      <c r="BA21" s="61"/>
      <c r="BB21" s="61"/>
      <c r="BC21" s="61"/>
      <c r="BD21" s="61"/>
      <c r="BE21" s="61"/>
      <c r="BF21" s="61"/>
      <c r="BG21" s="62"/>
      <c r="CJ21" s="5" t="s">
        <v>45</v>
      </c>
      <c r="CK21" s="6" t="s">
        <v>46</v>
      </c>
      <c r="CL21" s="7">
        <v>9.5583270598076133</v>
      </c>
      <c r="CM21" s="4">
        <f t="shared" si="0"/>
        <v>137123.76</v>
      </c>
    </row>
    <row r="22" spans="3:91" x14ac:dyDescent="0.25">
      <c r="CJ22" s="5" t="s">
        <v>47</v>
      </c>
      <c r="CK22" s="6" t="s">
        <v>48</v>
      </c>
      <c r="CL22" s="7">
        <v>6.66</v>
      </c>
      <c r="CM22" s="4">
        <f t="shared" si="0"/>
        <v>95544.36</v>
      </c>
    </row>
    <row r="23" spans="3:91" ht="17.25" thickBot="1" x14ac:dyDescent="0.3">
      <c r="CJ23" s="5" t="s">
        <v>49</v>
      </c>
      <c r="CK23" s="9" t="s">
        <v>50</v>
      </c>
      <c r="CL23" s="7">
        <v>12.14</v>
      </c>
      <c r="CM23" s="4">
        <f t="shared" si="0"/>
        <v>174160.44</v>
      </c>
    </row>
    <row r="24" spans="3:91" x14ac:dyDescent="0.25">
      <c r="C24" s="43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L24" s="44"/>
      <c r="AM24" s="44"/>
      <c r="AN24" s="44"/>
      <c r="AO24" s="44"/>
      <c r="AP24" s="44"/>
      <c r="AQ24" s="44"/>
      <c r="AR24" s="44"/>
      <c r="AS24" s="44"/>
      <c r="AT24" s="44"/>
      <c r="AU24" s="44"/>
      <c r="AV24" s="44"/>
      <c r="AW24" s="44"/>
      <c r="AX24" s="44"/>
      <c r="AY24" s="44"/>
      <c r="AZ24" s="44"/>
      <c r="BA24" s="44"/>
      <c r="BB24" s="44"/>
      <c r="BC24" s="44"/>
      <c r="BD24" s="44"/>
      <c r="BE24" s="44"/>
      <c r="BF24" s="44"/>
      <c r="BG24" s="45"/>
      <c r="CJ24" s="5" t="s">
        <v>51</v>
      </c>
      <c r="CK24" s="6" t="s">
        <v>52</v>
      </c>
      <c r="CL24" s="8">
        <v>16.57</v>
      </c>
      <c r="CM24" s="4">
        <f t="shared" si="0"/>
        <v>237713.22</v>
      </c>
    </row>
    <row r="25" spans="3:91" x14ac:dyDescent="0.25">
      <c r="C25" s="46"/>
      <c r="D25" s="47"/>
      <c r="E25" s="196" t="s">
        <v>0</v>
      </c>
      <c r="F25" s="196"/>
      <c r="G25" s="196"/>
      <c r="H25" s="196"/>
      <c r="I25" s="196"/>
      <c r="J25" s="149" t="s">
        <v>11</v>
      </c>
      <c r="K25" s="196" t="s">
        <v>326</v>
      </c>
      <c r="L25" s="196"/>
      <c r="M25" s="196"/>
      <c r="N25" s="196"/>
      <c r="O25" s="196"/>
      <c r="P25" s="196"/>
      <c r="Q25" s="196"/>
      <c r="R25" s="196"/>
      <c r="S25" s="196"/>
      <c r="T25" s="196"/>
      <c r="U25" s="196"/>
      <c r="V25" s="149"/>
      <c r="W25" s="1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149"/>
      <c r="AI25" s="50"/>
      <c r="AJ25" s="50"/>
      <c r="AK25" s="50"/>
      <c r="AL25" s="50"/>
      <c r="AM25" s="196" t="s">
        <v>3</v>
      </c>
      <c r="AN25" s="196"/>
      <c r="AO25" s="196"/>
      <c r="AP25" s="196"/>
      <c r="AQ25" s="196"/>
      <c r="AR25" s="196"/>
      <c r="AS25" s="196"/>
      <c r="AT25" s="196"/>
      <c r="AU25" s="149" t="s">
        <v>11</v>
      </c>
      <c r="AV25" s="197">
        <v>492.01</v>
      </c>
      <c r="AW25" s="197"/>
      <c r="AX25" s="197"/>
      <c r="AY25" s="197"/>
      <c r="AZ25" s="149" t="s">
        <v>319</v>
      </c>
      <c r="BA25" s="149"/>
      <c r="BB25" s="149"/>
      <c r="BC25" s="149"/>
      <c r="BD25" s="149"/>
      <c r="BE25" s="149"/>
      <c r="BF25" s="47"/>
      <c r="BG25" s="51"/>
      <c r="CJ25" s="5"/>
      <c r="CK25" s="6"/>
      <c r="CL25" s="8"/>
      <c r="CM25" s="4"/>
    </row>
    <row r="26" spans="3:91" x14ac:dyDescent="0.25">
      <c r="C26" s="46"/>
      <c r="D26" s="47"/>
      <c r="E26" s="196" t="s">
        <v>322</v>
      </c>
      <c r="F26" s="196"/>
      <c r="G26" s="196"/>
      <c r="H26" s="196"/>
      <c r="I26" s="196"/>
      <c r="J26" s="149" t="s">
        <v>11</v>
      </c>
      <c r="K26" s="196" t="s">
        <v>648</v>
      </c>
      <c r="L26" s="196"/>
      <c r="M26" s="196"/>
      <c r="N26" s="196"/>
      <c r="O26" s="196"/>
      <c r="P26" s="196"/>
      <c r="Q26" s="196"/>
      <c r="R26" s="196"/>
      <c r="S26" s="196"/>
      <c r="T26" s="196"/>
      <c r="U26" s="196"/>
      <c r="V26" s="196"/>
      <c r="W26" s="1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149"/>
      <c r="AI26" s="50"/>
      <c r="AJ26" s="50"/>
      <c r="AK26" s="50"/>
      <c r="AL26" s="50"/>
      <c r="AM26" s="196" t="s">
        <v>4</v>
      </c>
      <c r="AN26" s="196"/>
      <c r="AO26" s="196"/>
      <c r="AP26" s="196"/>
      <c r="AQ26" s="196"/>
      <c r="AR26" s="196"/>
      <c r="AS26" s="196"/>
      <c r="AT26" s="196"/>
      <c r="AU26" s="149" t="s">
        <v>11</v>
      </c>
      <c r="AV26" s="196">
        <v>2100</v>
      </c>
      <c r="AW26" s="196"/>
      <c r="AX26" s="196"/>
      <c r="AY26" s="196"/>
      <c r="AZ26" s="149" t="s">
        <v>320</v>
      </c>
      <c r="BA26" s="149"/>
      <c r="BB26" s="149"/>
      <c r="BC26" s="149"/>
      <c r="BD26" s="149"/>
      <c r="BE26" s="149"/>
      <c r="BF26" s="47"/>
      <c r="BG26" s="51"/>
      <c r="CJ26" s="5" t="s">
        <v>53</v>
      </c>
      <c r="CK26" s="9" t="s">
        <v>54</v>
      </c>
      <c r="CL26" s="7">
        <v>24.42</v>
      </c>
      <c r="CM26" s="4">
        <f t="shared" si="0"/>
        <v>350329.32</v>
      </c>
    </row>
    <row r="27" spans="3:91" x14ac:dyDescent="0.25">
      <c r="C27" s="46"/>
      <c r="D27" s="47"/>
      <c r="E27" s="196" t="s">
        <v>1</v>
      </c>
      <c r="F27" s="196"/>
      <c r="G27" s="196"/>
      <c r="H27" s="196"/>
      <c r="I27" s="196"/>
      <c r="J27" s="149" t="s">
        <v>11</v>
      </c>
      <c r="K27" s="196" t="s">
        <v>647</v>
      </c>
      <c r="L27" s="196"/>
      <c r="M27" s="196"/>
      <c r="N27" s="196"/>
      <c r="O27" s="196"/>
      <c r="P27" s="196"/>
      <c r="Q27" s="196"/>
      <c r="R27" s="196"/>
      <c r="S27" s="196"/>
      <c r="T27" s="196"/>
      <c r="U27" s="196"/>
      <c r="V27" s="149"/>
      <c r="W27" s="1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149"/>
      <c r="AI27" s="50"/>
      <c r="AJ27" s="50"/>
      <c r="AK27" s="50"/>
      <c r="AL27" s="50"/>
      <c r="AM27" s="196"/>
      <c r="AN27" s="196"/>
      <c r="AO27" s="196"/>
      <c r="AP27" s="196"/>
      <c r="AQ27" s="196"/>
      <c r="AR27" s="196"/>
      <c r="AS27" s="196"/>
      <c r="AT27" s="196"/>
      <c r="AU27" s="149"/>
      <c r="AV27" s="198"/>
      <c r="AW27" s="198"/>
      <c r="AX27" s="198"/>
      <c r="AY27" s="198"/>
      <c r="AZ27" s="149"/>
      <c r="BA27" s="149"/>
      <c r="BB27" s="149"/>
      <c r="BC27" s="149"/>
      <c r="BD27" s="149"/>
      <c r="BE27" s="149"/>
      <c r="BF27" s="47"/>
      <c r="BG27" s="51"/>
      <c r="CJ27" s="5" t="s">
        <v>55</v>
      </c>
      <c r="CK27" s="6" t="s">
        <v>56</v>
      </c>
      <c r="CL27" s="8">
        <v>19.260000000000002</v>
      </c>
      <c r="CM27" s="4">
        <f t="shared" si="0"/>
        <v>276303.96000000002</v>
      </c>
    </row>
    <row r="28" spans="3:91" x14ac:dyDescent="0.25">
      <c r="C28" s="46"/>
      <c r="D28" s="47"/>
      <c r="E28" s="196" t="s">
        <v>2</v>
      </c>
      <c r="F28" s="196"/>
      <c r="G28" s="196"/>
      <c r="H28" s="196"/>
      <c r="I28" s="196"/>
      <c r="J28" s="149" t="s">
        <v>11</v>
      </c>
      <c r="K28" s="196" t="s">
        <v>435</v>
      </c>
      <c r="L28" s="196"/>
      <c r="M28" s="196"/>
      <c r="N28" s="196"/>
      <c r="O28" s="196"/>
      <c r="P28" s="196"/>
      <c r="Q28" s="196"/>
      <c r="R28" s="196"/>
      <c r="S28" s="196"/>
      <c r="T28" s="196"/>
      <c r="U28" s="196"/>
      <c r="V28" s="149"/>
      <c r="W28" s="149"/>
      <c r="X28" s="149"/>
      <c r="Y28" s="149"/>
      <c r="Z28" s="149"/>
      <c r="AA28" s="149"/>
      <c r="AB28" s="149"/>
      <c r="AC28" s="149"/>
      <c r="AD28" s="149"/>
      <c r="AE28" s="149"/>
      <c r="AF28" s="149"/>
      <c r="AG28" s="149"/>
      <c r="AH28" s="149"/>
      <c r="AI28" s="149"/>
      <c r="AJ28" s="149"/>
      <c r="AK28" s="149"/>
      <c r="AL28" s="149"/>
      <c r="AM28" s="196"/>
      <c r="AN28" s="196"/>
      <c r="AO28" s="196"/>
      <c r="AP28" s="196"/>
      <c r="AQ28" s="196"/>
      <c r="AR28" s="196"/>
      <c r="AS28" s="196"/>
      <c r="AT28" s="196"/>
      <c r="AU28" s="149"/>
      <c r="AV28" s="149"/>
      <c r="AW28" s="149"/>
      <c r="AX28" s="149"/>
      <c r="AY28" s="149"/>
      <c r="AZ28" s="149"/>
      <c r="BA28" s="149"/>
      <c r="BB28" s="149"/>
      <c r="BC28" s="149"/>
      <c r="BD28" s="149"/>
      <c r="BE28" s="149"/>
      <c r="BF28" s="47"/>
      <c r="BG28" s="51"/>
      <c r="CJ28" s="5" t="s">
        <v>57</v>
      </c>
      <c r="CK28" s="6" t="s">
        <v>58</v>
      </c>
      <c r="CL28" s="8">
        <v>16.22</v>
      </c>
      <c r="CM28" s="4">
        <f t="shared" si="0"/>
        <v>232692.12</v>
      </c>
    </row>
    <row r="29" spans="3:91" x14ac:dyDescent="0.25">
      <c r="C29" s="46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  <c r="AU29" s="47"/>
      <c r="AV29" s="47"/>
      <c r="AW29" s="47"/>
      <c r="AX29" s="47"/>
      <c r="AY29" s="47"/>
      <c r="AZ29" s="47"/>
      <c r="BA29" s="47"/>
      <c r="BB29" s="47"/>
      <c r="BC29" s="47"/>
      <c r="BD29" s="47"/>
      <c r="BE29" s="47"/>
      <c r="BF29" s="47"/>
      <c r="BG29" s="51"/>
      <c r="CJ29" s="5" t="s">
        <v>59</v>
      </c>
      <c r="CK29" s="6" t="s">
        <v>60</v>
      </c>
      <c r="CL29" s="8">
        <v>21.41</v>
      </c>
      <c r="CM29" s="4">
        <f t="shared" si="0"/>
        <v>307147.86</v>
      </c>
    </row>
    <row r="30" spans="3:91" x14ac:dyDescent="0.25">
      <c r="C30" s="46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  <c r="AU30" s="47"/>
      <c r="AV30" s="47"/>
      <c r="AW30" s="47"/>
      <c r="AX30" s="47"/>
      <c r="AY30" s="47"/>
      <c r="AZ30" s="47"/>
      <c r="BA30" s="47"/>
      <c r="BB30" s="47"/>
      <c r="BC30" s="47"/>
      <c r="BD30" s="47"/>
      <c r="BE30" s="47"/>
      <c r="BF30" s="47"/>
      <c r="BG30" s="51"/>
      <c r="CJ30" s="5" t="s">
        <v>61</v>
      </c>
      <c r="CK30" s="6" t="s">
        <v>62</v>
      </c>
      <c r="CL30" s="7">
        <v>17.59</v>
      </c>
      <c r="CM30" s="4">
        <f t="shared" si="0"/>
        <v>252346.13999999998</v>
      </c>
    </row>
    <row r="31" spans="3:91" x14ac:dyDescent="0.25">
      <c r="C31" s="46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7"/>
      <c r="AZ31" s="47"/>
      <c r="BA31" s="47"/>
      <c r="BB31" s="47"/>
      <c r="BC31" s="47"/>
      <c r="BD31" s="47"/>
      <c r="BE31" s="47"/>
      <c r="BF31" s="47"/>
      <c r="BG31" s="51"/>
      <c r="CJ31" s="5" t="s">
        <v>63</v>
      </c>
      <c r="CK31" s="6" t="s">
        <v>64</v>
      </c>
      <c r="CL31" s="7">
        <v>8.936572563780846</v>
      </c>
      <c r="CM31" s="4">
        <f t="shared" si="0"/>
        <v>128204.07000000002</v>
      </c>
    </row>
    <row r="32" spans="3:91" x14ac:dyDescent="0.25">
      <c r="C32" s="46"/>
      <c r="D32" s="47"/>
      <c r="E32" s="208" t="s">
        <v>5</v>
      </c>
      <c r="F32" s="209"/>
      <c r="G32" s="209"/>
      <c r="H32" s="209"/>
      <c r="I32" s="209"/>
      <c r="J32" s="209"/>
      <c r="K32" s="210" t="str">
        <f t="shared" ref="K32" si="3">VLOOKUP(E32,$CJ$1:$CM$1003,2,FALSE)</f>
        <v>NOVACRON YELLOW S-3R</v>
      </c>
      <c r="L32" s="210"/>
      <c r="M32" s="210"/>
      <c r="N32" s="210"/>
      <c r="O32" s="210"/>
      <c r="P32" s="210"/>
      <c r="Q32" s="210"/>
      <c r="R32" s="210"/>
      <c r="S32" s="210"/>
      <c r="T32" s="210"/>
      <c r="U32" s="210"/>
      <c r="V32" s="210"/>
      <c r="W32" s="210"/>
      <c r="X32" s="210"/>
      <c r="Y32" s="147"/>
      <c r="Z32" s="147"/>
      <c r="AA32" s="147"/>
      <c r="AB32" s="211">
        <v>1.1100000000000001</v>
      </c>
      <c r="AC32" s="211"/>
      <c r="AD32" s="211"/>
      <c r="AE32" s="211"/>
      <c r="AF32" s="211"/>
      <c r="AG32" s="211"/>
      <c r="AH32" s="211"/>
      <c r="AI32" s="211"/>
      <c r="AJ32" s="211"/>
      <c r="AK32" s="210" t="s">
        <v>315</v>
      </c>
      <c r="AL32" s="210"/>
      <c r="AM32" s="212">
        <v>546.13</v>
      </c>
      <c r="AN32" s="212"/>
      <c r="AO32" s="212"/>
      <c r="AP32" s="212"/>
      <c r="AQ32" s="212"/>
      <c r="AR32" s="212"/>
      <c r="AS32" s="52" t="s">
        <v>316</v>
      </c>
      <c r="AT32" s="52"/>
      <c r="AU32" s="213">
        <f>(AM32*VLOOKUP(E32,$CJ$1:$CM$1003,4,FALSE))/1000</f>
        <v>53041.467234600001</v>
      </c>
      <c r="AV32" s="213"/>
      <c r="AW32" s="213"/>
      <c r="AX32" s="213"/>
      <c r="AY32" s="213"/>
      <c r="AZ32" s="213"/>
      <c r="BA32" s="213"/>
      <c r="BB32" s="213"/>
      <c r="BC32" s="213"/>
      <c r="BD32" s="213"/>
      <c r="BE32" s="214"/>
      <c r="BF32" s="47"/>
      <c r="BG32" s="51"/>
      <c r="CJ32" s="5" t="s">
        <v>65</v>
      </c>
      <c r="CK32" s="6" t="s">
        <v>66</v>
      </c>
      <c r="CL32" s="7">
        <v>8.3867837724801344</v>
      </c>
      <c r="CM32" s="4">
        <f t="shared" si="0"/>
        <v>120316.8</v>
      </c>
    </row>
    <row r="33" spans="3:91" x14ac:dyDescent="0.25">
      <c r="C33" s="46"/>
      <c r="D33" s="47"/>
      <c r="E33" s="200" t="s">
        <v>34</v>
      </c>
      <c r="F33" s="201"/>
      <c r="G33" s="201"/>
      <c r="H33" s="201"/>
      <c r="I33" s="201"/>
      <c r="J33" s="201"/>
      <c r="K33" s="47" t="str">
        <f>VLOOKUP(E33,$CJ$1:$CM$1003,2,FALSE)</f>
        <v>NOVACRON TURQUOISE EC–GN</v>
      </c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146"/>
      <c r="Z33" s="146"/>
      <c r="AA33" s="146"/>
      <c r="AB33" s="203">
        <v>1.89</v>
      </c>
      <c r="AC33" s="203"/>
      <c r="AD33" s="203"/>
      <c r="AE33" s="203"/>
      <c r="AF33" s="203"/>
      <c r="AG33" s="203"/>
      <c r="AH33" s="203"/>
      <c r="AI33" s="203"/>
      <c r="AJ33" s="203"/>
      <c r="AK33" s="202" t="s">
        <v>315</v>
      </c>
      <c r="AL33" s="202"/>
      <c r="AM33" s="204">
        <v>929.9</v>
      </c>
      <c r="AN33" s="204"/>
      <c r="AO33" s="204"/>
      <c r="AP33" s="204"/>
      <c r="AQ33" s="204"/>
      <c r="AR33" s="204"/>
      <c r="AS33" s="47" t="s">
        <v>316</v>
      </c>
      <c r="AT33" s="47"/>
      <c r="AU33" s="205">
        <f t="shared" ref="AU33:AU37" si="4">(AM33*VLOOKUP(E33,$CJ$1:$CM$1003,4,FALSE))/1000</f>
        <v>77907.617135999986</v>
      </c>
      <c r="AV33" s="205"/>
      <c r="AW33" s="205"/>
      <c r="AX33" s="205"/>
      <c r="AY33" s="205"/>
      <c r="AZ33" s="205"/>
      <c r="BA33" s="205"/>
      <c r="BB33" s="205"/>
      <c r="BC33" s="205"/>
      <c r="BD33" s="205"/>
      <c r="BE33" s="206"/>
      <c r="BF33" s="47"/>
      <c r="BG33" s="51"/>
      <c r="CJ33" s="5" t="s">
        <v>67</v>
      </c>
      <c r="CK33" s="6" t="s">
        <v>68</v>
      </c>
      <c r="CL33" s="8">
        <v>7.34</v>
      </c>
      <c r="CM33" s="4">
        <f t="shared" si="0"/>
        <v>105299.64</v>
      </c>
    </row>
    <row r="34" spans="3:91" x14ac:dyDescent="0.25">
      <c r="C34" s="46"/>
      <c r="D34" s="47"/>
      <c r="E34" s="200" t="s">
        <v>7</v>
      </c>
      <c r="F34" s="201"/>
      <c r="G34" s="201"/>
      <c r="H34" s="201"/>
      <c r="I34" s="201"/>
      <c r="J34" s="201"/>
      <c r="K34" s="202" t="str">
        <f t="shared" ref="K34:K37" si="5">VLOOKUP(E34,$CJ$1:$CM$1003,2,FALSE)</f>
        <v>NOVACRON DARK BLUE S-GL</v>
      </c>
      <c r="L34" s="202"/>
      <c r="M34" s="202"/>
      <c r="N34" s="202"/>
      <c r="O34" s="202"/>
      <c r="P34" s="202"/>
      <c r="Q34" s="202"/>
      <c r="R34" s="202"/>
      <c r="S34" s="202"/>
      <c r="T34" s="202"/>
      <c r="U34" s="202"/>
      <c r="V34" s="202"/>
      <c r="W34" s="202"/>
      <c r="X34" s="202"/>
      <c r="Y34" s="146"/>
      <c r="Z34" s="146"/>
      <c r="AA34" s="146"/>
      <c r="AB34" s="203">
        <v>1.31</v>
      </c>
      <c r="AC34" s="203"/>
      <c r="AD34" s="203"/>
      <c r="AE34" s="203"/>
      <c r="AF34" s="203"/>
      <c r="AG34" s="203"/>
      <c r="AH34" s="203"/>
      <c r="AI34" s="203"/>
      <c r="AJ34" s="203"/>
      <c r="AK34" s="202" t="s">
        <v>315</v>
      </c>
      <c r="AL34" s="202"/>
      <c r="AM34" s="204">
        <v>644.53</v>
      </c>
      <c r="AN34" s="204"/>
      <c r="AO34" s="204"/>
      <c r="AP34" s="204"/>
      <c r="AQ34" s="204"/>
      <c r="AR34" s="204"/>
      <c r="AS34" s="47" t="s">
        <v>316</v>
      </c>
      <c r="AT34" s="47"/>
      <c r="AU34" s="205">
        <f t="shared" si="4"/>
        <v>78409.704182400004</v>
      </c>
      <c r="AV34" s="205"/>
      <c r="AW34" s="205"/>
      <c r="AX34" s="205"/>
      <c r="AY34" s="205"/>
      <c r="AZ34" s="205"/>
      <c r="BA34" s="205"/>
      <c r="BB34" s="205"/>
      <c r="BC34" s="205"/>
      <c r="BD34" s="205"/>
      <c r="BE34" s="206"/>
      <c r="BF34" s="47"/>
      <c r="BG34" s="51"/>
      <c r="CJ34" s="5" t="s">
        <v>69</v>
      </c>
      <c r="CK34" s="6" t="s">
        <v>70</v>
      </c>
      <c r="CL34" s="8">
        <v>13.47</v>
      </c>
      <c r="CM34" s="4">
        <f t="shared" si="0"/>
        <v>193240.62</v>
      </c>
    </row>
    <row r="35" spans="3:91" x14ac:dyDescent="0.25">
      <c r="C35" s="46"/>
      <c r="D35" s="47"/>
      <c r="E35" s="200" t="s">
        <v>8</v>
      </c>
      <c r="F35" s="201"/>
      <c r="G35" s="201"/>
      <c r="H35" s="201"/>
      <c r="I35" s="201"/>
      <c r="J35" s="201"/>
      <c r="K35" s="202" t="str">
        <f t="shared" si="5"/>
        <v>FIMBIL EAS 40 NEW</v>
      </c>
      <c r="L35" s="202"/>
      <c r="M35" s="202"/>
      <c r="N35" s="202"/>
      <c r="O35" s="202"/>
      <c r="P35" s="202"/>
      <c r="Q35" s="202"/>
      <c r="R35" s="202"/>
      <c r="S35" s="202"/>
      <c r="T35" s="202"/>
      <c r="U35" s="202"/>
      <c r="V35" s="202"/>
      <c r="W35" s="202"/>
      <c r="X35" s="202"/>
      <c r="Y35" s="146"/>
      <c r="Z35" s="146"/>
      <c r="AA35" s="146"/>
      <c r="AB35" s="203">
        <v>2</v>
      </c>
      <c r="AC35" s="203"/>
      <c r="AD35" s="203"/>
      <c r="AE35" s="203"/>
      <c r="AF35" s="203"/>
      <c r="AG35" s="203"/>
      <c r="AH35" s="203"/>
      <c r="AI35" s="203"/>
      <c r="AJ35" s="203"/>
      <c r="AK35" s="202" t="s">
        <v>315</v>
      </c>
      <c r="AL35" s="202"/>
      <c r="AM35" s="204">
        <v>984.02</v>
      </c>
      <c r="AN35" s="204"/>
      <c r="AO35" s="204"/>
      <c r="AP35" s="204"/>
      <c r="AQ35" s="204"/>
      <c r="AR35" s="204"/>
      <c r="AS35" s="47" t="s">
        <v>316</v>
      </c>
      <c r="AT35" s="47"/>
      <c r="AU35" s="205">
        <f t="shared" si="4"/>
        <v>20298.502322799999</v>
      </c>
      <c r="AV35" s="205"/>
      <c r="AW35" s="205"/>
      <c r="AX35" s="205"/>
      <c r="AY35" s="205"/>
      <c r="AZ35" s="205"/>
      <c r="BA35" s="205"/>
      <c r="BB35" s="205"/>
      <c r="BC35" s="205"/>
      <c r="BD35" s="205"/>
      <c r="BE35" s="206"/>
      <c r="BF35" s="47"/>
      <c r="BG35" s="51"/>
      <c r="CJ35" s="10" t="s">
        <v>71</v>
      </c>
      <c r="CK35" s="6" t="s">
        <v>72</v>
      </c>
      <c r="CL35" s="7">
        <v>6.66</v>
      </c>
      <c r="CM35" s="4">
        <f t="shared" si="0"/>
        <v>95544.36</v>
      </c>
    </row>
    <row r="36" spans="3:91" x14ac:dyDescent="0.25">
      <c r="C36" s="46"/>
      <c r="D36" s="47"/>
      <c r="E36" s="200" t="s">
        <v>9</v>
      </c>
      <c r="F36" s="201"/>
      <c r="G36" s="201"/>
      <c r="H36" s="201"/>
      <c r="I36" s="201"/>
      <c r="J36" s="201"/>
      <c r="K36" s="202" t="str">
        <f t="shared" si="5"/>
        <v>SODIUM SULFATE</v>
      </c>
      <c r="L36" s="202"/>
      <c r="M36" s="202"/>
      <c r="N36" s="202"/>
      <c r="O36" s="202"/>
      <c r="P36" s="202"/>
      <c r="Q36" s="202"/>
      <c r="R36" s="202"/>
      <c r="S36" s="202"/>
      <c r="T36" s="202"/>
      <c r="U36" s="202"/>
      <c r="V36" s="202"/>
      <c r="W36" s="202"/>
      <c r="X36" s="202"/>
      <c r="Y36" s="146"/>
      <c r="Z36" s="146"/>
      <c r="AA36" s="146"/>
      <c r="AB36" s="203">
        <v>200</v>
      </c>
      <c r="AC36" s="203"/>
      <c r="AD36" s="203"/>
      <c r="AE36" s="203"/>
      <c r="AF36" s="203"/>
      <c r="AG36" s="203"/>
      <c r="AH36" s="203"/>
      <c r="AI36" s="203"/>
      <c r="AJ36" s="203"/>
      <c r="AK36" s="202" t="s">
        <v>315</v>
      </c>
      <c r="AL36" s="202"/>
      <c r="AM36" s="204">
        <v>98402.13</v>
      </c>
      <c r="AN36" s="204"/>
      <c r="AO36" s="204"/>
      <c r="AP36" s="204"/>
      <c r="AQ36" s="204"/>
      <c r="AR36" s="204"/>
      <c r="AS36" s="47" t="s">
        <v>316</v>
      </c>
      <c r="AT36" s="47"/>
      <c r="AU36" s="205">
        <f t="shared" si="4"/>
        <v>234836.68324499999</v>
      </c>
      <c r="AV36" s="205"/>
      <c r="AW36" s="205"/>
      <c r="AX36" s="205"/>
      <c r="AY36" s="205"/>
      <c r="AZ36" s="205"/>
      <c r="BA36" s="205"/>
      <c r="BB36" s="205"/>
      <c r="BC36" s="205"/>
      <c r="BD36" s="205"/>
      <c r="BE36" s="206"/>
      <c r="BF36" s="47"/>
      <c r="BG36" s="51"/>
      <c r="CJ36" s="10" t="s">
        <v>73</v>
      </c>
      <c r="CK36" s="6" t="s">
        <v>74</v>
      </c>
      <c r="CL36" s="7">
        <v>10.055604349644501</v>
      </c>
      <c r="CM36" s="4">
        <f t="shared" si="0"/>
        <v>144257.70000000001</v>
      </c>
    </row>
    <row r="37" spans="3:91" x14ac:dyDescent="0.25">
      <c r="C37" s="46"/>
      <c r="D37" s="47"/>
      <c r="E37" s="223" t="s">
        <v>10</v>
      </c>
      <c r="F37" s="224"/>
      <c r="G37" s="224"/>
      <c r="H37" s="224"/>
      <c r="I37" s="224"/>
      <c r="J37" s="224"/>
      <c r="K37" s="225" t="str">
        <f t="shared" si="5"/>
        <v>SODA ASH</v>
      </c>
      <c r="L37" s="225"/>
      <c r="M37" s="225"/>
      <c r="N37" s="225"/>
      <c r="O37" s="225"/>
      <c r="P37" s="225"/>
      <c r="Q37" s="225"/>
      <c r="R37" s="225"/>
      <c r="S37" s="225"/>
      <c r="T37" s="225"/>
      <c r="U37" s="225"/>
      <c r="V37" s="225"/>
      <c r="W37" s="225"/>
      <c r="X37" s="225"/>
      <c r="Y37" s="148"/>
      <c r="Z37" s="148"/>
      <c r="AA37" s="148"/>
      <c r="AB37" s="226">
        <v>30</v>
      </c>
      <c r="AC37" s="226"/>
      <c r="AD37" s="226"/>
      <c r="AE37" s="226"/>
      <c r="AF37" s="226"/>
      <c r="AG37" s="226"/>
      <c r="AH37" s="226"/>
      <c r="AI37" s="226"/>
      <c r="AJ37" s="226"/>
      <c r="AK37" s="225" t="s">
        <v>315</v>
      </c>
      <c r="AL37" s="225"/>
      <c r="AM37" s="227">
        <v>14760.32</v>
      </c>
      <c r="AN37" s="227"/>
      <c r="AO37" s="227"/>
      <c r="AP37" s="227"/>
      <c r="AQ37" s="227"/>
      <c r="AR37" s="227"/>
      <c r="AS37" s="54" t="s">
        <v>316</v>
      </c>
      <c r="AT37" s="54"/>
      <c r="AU37" s="228">
        <f t="shared" si="4"/>
        <v>131071.64159999999</v>
      </c>
      <c r="AV37" s="228"/>
      <c r="AW37" s="228"/>
      <c r="AX37" s="228"/>
      <c r="AY37" s="228"/>
      <c r="AZ37" s="228"/>
      <c r="BA37" s="228"/>
      <c r="BB37" s="228"/>
      <c r="BC37" s="228"/>
      <c r="BD37" s="228"/>
      <c r="BE37" s="229"/>
      <c r="BF37" s="47"/>
      <c r="BG37" s="51"/>
      <c r="CJ37" s="10" t="s">
        <v>75</v>
      </c>
      <c r="CK37" s="11" t="s">
        <v>76</v>
      </c>
      <c r="CL37" s="7">
        <v>8.91</v>
      </c>
      <c r="CM37" s="4">
        <f t="shared" si="0"/>
        <v>127822.86</v>
      </c>
    </row>
    <row r="38" spans="3:91" x14ac:dyDescent="0.25">
      <c r="C38" s="46"/>
      <c r="D38" s="47"/>
      <c r="E38" s="145"/>
      <c r="F38" s="145"/>
      <c r="G38" s="145"/>
      <c r="H38" s="145"/>
      <c r="I38" s="145"/>
      <c r="J38" s="145"/>
      <c r="K38" s="146"/>
      <c r="L38" s="146"/>
      <c r="M38" s="146"/>
      <c r="N38" s="146"/>
      <c r="O38" s="146"/>
      <c r="P38" s="146"/>
      <c r="Q38" s="146"/>
      <c r="R38" s="146"/>
      <c r="S38" s="146"/>
      <c r="T38" s="146"/>
      <c r="U38" s="146"/>
      <c r="V38" s="146"/>
      <c r="W38" s="146"/>
      <c r="X38" s="146"/>
      <c r="Y38" s="146"/>
      <c r="Z38" s="146"/>
      <c r="AA38" s="146"/>
      <c r="AB38" s="57"/>
      <c r="AC38" s="57"/>
      <c r="AD38" s="57"/>
      <c r="AE38" s="57"/>
      <c r="AF38" s="57"/>
      <c r="AG38" s="57"/>
      <c r="AH38" s="57"/>
      <c r="AI38" s="57"/>
      <c r="AJ38" s="57"/>
      <c r="AK38" s="146"/>
      <c r="AL38" s="146"/>
      <c r="AM38" s="145"/>
      <c r="AN38" s="145"/>
      <c r="AO38" s="145"/>
      <c r="AP38" s="145"/>
      <c r="AQ38" s="145"/>
      <c r="AR38" s="145"/>
      <c r="AS38" s="47"/>
      <c r="AT38" s="47"/>
      <c r="AU38" s="58"/>
      <c r="AV38" s="58"/>
      <c r="AW38" s="58"/>
      <c r="AX38" s="58"/>
      <c r="AY38" s="58"/>
      <c r="AZ38" s="58"/>
      <c r="BA38" s="58"/>
      <c r="BB38" s="58"/>
      <c r="BC38" s="58"/>
      <c r="BD38" s="58"/>
      <c r="BE38" s="58"/>
      <c r="BF38" s="47"/>
      <c r="BG38" s="51"/>
      <c r="CJ38" s="10" t="s">
        <v>77</v>
      </c>
      <c r="CK38" s="11" t="s">
        <v>78</v>
      </c>
      <c r="CL38" s="8">
        <v>10.63</v>
      </c>
      <c r="CM38" s="4">
        <f t="shared" si="0"/>
        <v>152497.98000000001</v>
      </c>
    </row>
    <row r="39" spans="3:91" x14ac:dyDescent="0.25">
      <c r="C39" s="46"/>
      <c r="D39" s="47"/>
      <c r="E39" s="145"/>
      <c r="F39" s="145"/>
      <c r="G39" s="145"/>
      <c r="H39" s="145"/>
      <c r="I39" s="145"/>
      <c r="J39" s="145"/>
      <c r="K39" s="146"/>
      <c r="L39" s="146"/>
      <c r="M39" s="146"/>
      <c r="N39" s="146"/>
      <c r="O39" s="146"/>
      <c r="P39" s="146"/>
      <c r="Q39" s="146"/>
      <c r="R39" s="146"/>
      <c r="S39" s="146"/>
      <c r="T39" s="146"/>
      <c r="U39" s="146"/>
      <c r="V39" s="146"/>
      <c r="W39" s="146"/>
      <c r="X39" s="146"/>
      <c r="Y39" s="146"/>
      <c r="Z39" s="146"/>
      <c r="AA39" s="146"/>
      <c r="AB39" s="57"/>
      <c r="AC39" s="57"/>
      <c r="AD39" s="57"/>
      <c r="AE39" s="57"/>
      <c r="AF39" s="57"/>
      <c r="AG39" s="57"/>
      <c r="AH39" s="57"/>
      <c r="AI39" s="57"/>
      <c r="AJ39" s="57"/>
      <c r="AK39" s="146"/>
      <c r="AL39" s="146"/>
      <c r="AM39" s="145"/>
      <c r="AN39" s="145"/>
      <c r="AO39" s="145"/>
      <c r="AP39" s="59"/>
      <c r="AQ39" s="230" t="s">
        <v>318</v>
      </c>
      <c r="AR39" s="230"/>
      <c r="AS39" s="230"/>
      <c r="AT39" s="230"/>
      <c r="AU39" s="58" t="s">
        <v>11</v>
      </c>
      <c r="AV39" s="205">
        <f>SUM(AU32:BE37)</f>
        <v>595565.61572080001</v>
      </c>
      <c r="AW39" s="205"/>
      <c r="AX39" s="205"/>
      <c r="AY39" s="205"/>
      <c r="AZ39" s="205"/>
      <c r="BA39" s="205"/>
      <c r="BB39" s="205"/>
      <c r="BC39" s="205"/>
      <c r="BD39" s="205"/>
      <c r="BE39" s="205"/>
      <c r="BF39" s="47"/>
      <c r="BG39" s="51"/>
      <c r="CJ39" s="10" t="s">
        <v>79</v>
      </c>
      <c r="CK39" s="11" t="s">
        <v>80</v>
      </c>
      <c r="CL39" s="8">
        <v>19.899999999999999</v>
      </c>
      <c r="CM39" s="4">
        <f t="shared" si="0"/>
        <v>285485.39999999997</v>
      </c>
    </row>
    <row r="40" spans="3:91" x14ac:dyDescent="0.25">
      <c r="C40" s="46"/>
      <c r="D40" s="47"/>
      <c r="E40" s="145"/>
      <c r="F40" s="145"/>
      <c r="G40" s="145"/>
      <c r="H40" s="145"/>
      <c r="I40" s="145"/>
      <c r="J40" s="145"/>
      <c r="K40" s="146"/>
      <c r="L40" s="146"/>
      <c r="M40" s="146"/>
      <c r="N40" s="146"/>
      <c r="O40" s="146"/>
      <c r="P40" s="146"/>
      <c r="Q40" s="146"/>
      <c r="R40" s="146"/>
      <c r="S40" s="146"/>
      <c r="T40" s="146"/>
      <c r="U40" s="146"/>
      <c r="V40" s="146"/>
      <c r="W40" s="146"/>
      <c r="X40" s="146"/>
      <c r="Y40" s="146"/>
      <c r="Z40" s="146"/>
      <c r="AA40" s="146"/>
      <c r="AB40" s="57"/>
      <c r="AC40" s="57"/>
      <c r="AD40" s="57"/>
      <c r="AE40" s="57"/>
      <c r="AF40" s="57"/>
      <c r="AG40" s="57"/>
      <c r="AH40" s="57"/>
      <c r="AI40" s="57"/>
      <c r="AJ40" s="57"/>
      <c r="AK40" s="146"/>
      <c r="AL40" s="146"/>
      <c r="AM40" s="145"/>
      <c r="AN40" s="145"/>
      <c r="AO40" s="145"/>
      <c r="AP40" s="59"/>
      <c r="AQ40" s="202" t="s">
        <v>317</v>
      </c>
      <c r="AR40" s="202"/>
      <c r="AS40" s="202"/>
      <c r="AT40" s="202"/>
      <c r="AU40" s="58" t="s">
        <v>11</v>
      </c>
      <c r="AV40" s="205">
        <f>AV39/AV26</f>
        <v>283.60267415276189</v>
      </c>
      <c r="AW40" s="205"/>
      <c r="AX40" s="205"/>
      <c r="AY40" s="205"/>
      <c r="AZ40" s="205"/>
      <c r="BA40" s="205"/>
      <c r="BB40" s="205"/>
      <c r="BC40" s="205"/>
      <c r="BD40" s="205"/>
      <c r="BE40" s="205"/>
      <c r="BF40" s="47"/>
      <c r="BG40" s="51"/>
      <c r="CJ40" s="10" t="s">
        <v>81</v>
      </c>
      <c r="CK40" s="11" t="s">
        <v>82</v>
      </c>
      <c r="CL40" s="8">
        <v>13.35</v>
      </c>
      <c r="CM40" s="4">
        <f t="shared" si="0"/>
        <v>191519.1</v>
      </c>
    </row>
    <row r="41" spans="3:91" x14ac:dyDescent="0.25">
      <c r="C41" s="46"/>
      <c r="D41" s="47"/>
      <c r="E41" s="145"/>
      <c r="F41" s="145"/>
      <c r="G41" s="145"/>
      <c r="H41" s="145"/>
      <c r="I41" s="145"/>
      <c r="J41" s="145"/>
      <c r="K41" s="146"/>
      <c r="L41" s="146"/>
      <c r="M41" s="146"/>
      <c r="N41" s="146"/>
      <c r="O41" s="146"/>
      <c r="P41" s="146"/>
      <c r="Q41" s="146"/>
      <c r="R41" s="146"/>
      <c r="S41" s="146"/>
      <c r="T41" s="146"/>
      <c r="U41" s="146"/>
      <c r="V41" s="146"/>
      <c r="W41" s="146"/>
      <c r="X41" s="146"/>
      <c r="Y41" s="146"/>
      <c r="Z41" s="146"/>
      <c r="AA41" s="146"/>
      <c r="AB41" s="57"/>
      <c r="AC41" s="57"/>
      <c r="AD41" s="57"/>
      <c r="AE41" s="57"/>
      <c r="AF41" s="57"/>
      <c r="AG41" s="57"/>
      <c r="AH41" s="57"/>
      <c r="AI41" s="57"/>
      <c r="AJ41" s="57"/>
      <c r="AK41" s="146"/>
      <c r="AL41" s="146"/>
      <c r="AM41" s="145"/>
      <c r="AN41" s="145"/>
      <c r="AO41" s="145"/>
      <c r="AP41" s="145"/>
      <c r="AQ41" s="145"/>
      <c r="AR41" s="145"/>
      <c r="AS41" s="47"/>
      <c r="AT41" s="47"/>
      <c r="AU41" s="47"/>
      <c r="AV41" s="145"/>
      <c r="AW41" s="145"/>
      <c r="AX41" s="145"/>
      <c r="AY41" s="145"/>
      <c r="AZ41" s="145"/>
      <c r="BA41" s="145"/>
      <c r="BB41" s="145"/>
      <c r="BC41" s="145"/>
      <c r="BD41" s="145"/>
      <c r="BE41" s="145"/>
      <c r="BF41" s="47"/>
      <c r="BG41" s="51"/>
      <c r="CJ41" s="10" t="s">
        <v>83</v>
      </c>
      <c r="CK41" s="11" t="s">
        <v>84</v>
      </c>
      <c r="CL41" s="8">
        <v>12.75</v>
      </c>
      <c r="CM41" s="4">
        <f t="shared" si="0"/>
        <v>182911.5</v>
      </c>
    </row>
    <row r="42" spans="3:91" x14ac:dyDescent="0.25">
      <c r="C42" s="46"/>
      <c r="D42" s="47"/>
      <c r="E42" s="145"/>
      <c r="F42" s="145"/>
      <c r="G42" s="145"/>
      <c r="H42" s="145"/>
      <c r="I42" s="145"/>
      <c r="J42" s="145"/>
      <c r="K42" s="146"/>
      <c r="L42" s="146"/>
      <c r="M42" s="146"/>
      <c r="N42" s="146"/>
      <c r="O42" s="146"/>
      <c r="P42" s="146"/>
      <c r="Q42" s="146"/>
      <c r="R42" s="146"/>
      <c r="S42" s="146"/>
      <c r="T42" s="146"/>
      <c r="U42" s="146"/>
      <c r="V42" s="146"/>
      <c r="W42" s="146"/>
      <c r="X42" s="146"/>
      <c r="Y42" s="146"/>
      <c r="Z42" s="146"/>
      <c r="AA42" s="146"/>
      <c r="AB42" s="57"/>
      <c r="AC42" s="57"/>
      <c r="AD42" s="57"/>
      <c r="AE42" s="57"/>
      <c r="AF42" s="57"/>
      <c r="AG42" s="57"/>
      <c r="AH42" s="57"/>
      <c r="AI42" s="57"/>
      <c r="AJ42" s="57"/>
      <c r="AK42" s="146"/>
      <c r="AL42" s="146"/>
      <c r="AM42" s="145"/>
      <c r="AN42" s="145"/>
      <c r="AO42" s="145"/>
      <c r="AP42" s="145"/>
      <c r="AQ42" s="145"/>
      <c r="AR42" s="145"/>
      <c r="AS42" s="47"/>
      <c r="AT42" s="47"/>
      <c r="AU42" s="47"/>
      <c r="AV42" s="145"/>
      <c r="AW42" s="145"/>
      <c r="AX42" s="145"/>
      <c r="AY42" s="145"/>
      <c r="AZ42" s="145"/>
      <c r="BA42" s="145"/>
      <c r="BB42" s="145"/>
      <c r="BC42" s="145"/>
      <c r="BD42" s="145"/>
      <c r="BE42" s="145"/>
      <c r="BF42" s="47"/>
      <c r="BG42" s="51"/>
      <c r="CJ42" s="10" t="s">
        <v>85</v>
      </c>
      <c r="CK42" s="11" t="s">
        <v>86</v>
      </c>
      <c r="CL42" s="8">
        <v>28.05</v>
      </c>
      <c r="CM42" s="4">
        <f t="shared" si="0"/>
        <v>402405.3</v>
      </c>
    </row>
    <row r="43" spans="3:91" ht="17.25" thickBot="1" x14ac:dyDescent="0.3">
      <c r="C43" s="60"/>
      <c r="D43" s="61"/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1"/>
      <c r="BA43" s="61"/>
      <c r="BB43" s="61"/>
      <c r="BC43" s="61"/>
      <c r="BD43" s="61"/>
      <c r="BE43" s="61"/>
      <c r="BF43" s="61"/>
      <c r="BG43" s="62"/>
      <c r="CJ43" s="10" t="s">
        <v>87</v>
      </c>
      <c r="CK43" s="11" t="s">
        <v>88</v>
      </c>
      <c r="CL43" s="8">
        <v>27.2</v>
      </c>
      <c r="CM43" s="4">
        <f t="shared" si="0"/>
        <v>390211.2</v>
      </c>
    </row>
    <row r="44" spans="3:91" x14ac:dyDescent="0.25">
      <c r="C44" s="47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7"/>
      <c r="AH44" s="47"/>
      <c r="AI44" s="47"/>
      <c r="AJ44" s="47"/>
      <c r="AK44" s="47"/>
      <c r="AL44" s="47"/>
      <c r="AM44" s="47"/>
      <c r="AN44" s="47"/>
      <c r="AO44" s="47"/>
      <c r="AP44" s="47"/>
      <c r="AQ44" s="47"/>
      <c r="AR44" s="47"/>
      <c r="AS44" s="47"/>
      <c r="AT44" s="47"/>
      <c r="AU44" s="47"/>
      <c r="AV44" s="47"/>
      <c r="AW44" s="47"/>
      <c r="AX44" s="47"/>
      <c r="AY44" s="47"/>
      <c r="AZ44" s="47"/>
      <c r="BA44" s="47"/>
      <c r="BB44" s="47"/>
      <c r="BC44" s="47"/>
      <c r="BD44" s="47"/>
      <c r="BE44" s="47"/>
      <c r="BF44" s="47"/>
      <c r="BG44" s="47"/>
      <c r="CJ44" s="10" t="s">
        <v>89</v>
      </c>
      <c r="CK44" s="11" t="s">
        <v>90</v>
      </c>
      <c r="CL44" s="8">
        <v>21.194841070681722</v>
      </c>
      <c r="CM44" s="4">
        <f t="shared" si="0"/>
        <v>304061.19</v>
      </c>
    </row>
    <row r="45" spans="3:91" ht="17.25" thickBot="1" x14ac:dyDescent="0.3"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  <c r="AU45" s="47"/>
      <c r="AV45" s="47"/>
      <c r="AW45" s="47"/>
      <c r="AX45" s="47"/>
      <c r="AY45" s="47"/>
      <c r="AZ45" s="47"/>
      <c r="BA45" s="47"/>
      <c r="BB45" s="47"/>
      <c r="BC45" s="47"/>
      <c r="BD45" s="47"/>
      <c r="BE45" s="47"/>
      <c r="BF45" s="47"/>
      <c r="BG45" s="47"/>
      <c r="CJ45" s="10" t="s">
        <v>91</v>
      </c>
      <c r="CK45" s="11" t="s">
        <v>92</v>
      </c>
      <c r="CL45" s="7">
        <v>29.388728565453786</v>
      </c>
      <c r="CM45" s="4">
        <f t="shared" si="0"/>
        <v>421610.7</v>
      </c>
    </row>
    <row r="46" spans="3:91" x14ac:dyDescent="0.25">
      <c r="C46" s="43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  <c r="AJ46" s="44"/>
      <c r="AK46" s="44"/>
      <c r="AL46" s="44"/>
      <c r="AM46" s="44"/>
      <c r="AN46" s="44"/>
      <c r="AO46" s="44"/>
      <c r="AP46" s="44"/>
      <c r="AQ46" s="44"/>
      <c r="AR46" s="44"/>
      <c r="AS46" s="44"/>
      <c r="AT46" s="44"/>
      <c r="AU46" s="44"/>
      <c r="AV46" s="44"/>
      <c r="AW46" s="44"/>
      <c r="AX46" s="44"/>
      <c r="AY46" s="44"/>
      <c r="AZ46" s="44"/>
      <c r="BA46" s="44"/>
      <c r="BB46" s="44"/>
      <c r="BC46" s="44"/>
      <c r="BD46" s="44"/>
      <c r="BE46" s="44"/>
      <c r="BF46" s="44"/>
      <c r="BG46" s="45"/>
      <c r="CJ46" s="10"/>
      <c r="CK46" s="11"/>
      <c r="CL46" s="7"/>
      <c r="CM46" s="4"/>
    </row>
    <row r="47" spans="3:91" x14ac:dyDescent="0.25">
      <c r="C47" s="46"/>
      <c r="D47" s="47"/>
      <c r="E47" s="196" t="s">
        <v>0</v>
      </c>
      <c r="F47" s="196"/>
      <c r="G47" s="196"/>
      <c r="H47" s="196"/>
      <c r="I47" s="196"/>
      <c r="J47" s="149" t="s">
        <v>11</v>
      </c>
      <c r="K47" s="196" t="s">
        <v>328</v>
      </c>
      <c r="L47" s="196"/>
      <c r="M47" s="196"/>
      <c r="N47" s="196"/>
      <c r="O47" s="196"/>
      <c r="P47" s="196"/>
      <c r="Q47" s="196"/>
      <c r="R47" s="196"/>
      <c r="S47" s="196"/>
      <c r="T47" s="196"/>
      <c r="U47" s="196"/>
      <c r="V47" s="149"/>
      <c r="W47" s="1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149"/>
      <c r="AI47" s="50"/>
      <c r="AJ47" s="50"/>
      <c r="AK47" s="50"/>
      <c r="AL47" s="50"/>
      <c r="AM47" s="196" t="s">
        <v>3</v>
      </c>
      <c r="AN47" s="196"/>
      <c r="AO47" s="196"/>
      <c r="AP47" s="196"/>
      <c r="AQ47" s="196"/>
      <c r="AR47" s="196"/>
      <c r="AS47" s="196"/>
      <c r="AT47" s="196"/>
      <c r="AU47" s="149" t="s">
        <v>11</v>
      </c>
      <c r="AV47" s="197">
        <v>492.01</v>
      </c>
      <c r="AW47" s="197"/>
      <c r="AX47" s="197"/>
      <c r="AY47" s="197"/>
      <c r="AZ47" s="149" t="s">
        <v>319</v>
      </c>
      <c r="BA47" s="149"/>
      <c r="BB47" s="149"/>
      <c r="BC47" s="149"/>
      <c r="BD47" s="149"/>
      <c r="BE47" s="149"/>
      <c r="BF47" s="47"/>
      <c r="BG47" s="51"/>
      <c r="CJ47" s="10" t="s">
        <v>93</v>
      </c>
      <c r="CK47" s="11" t="s">
        <v>94</v>
      </c>
      <c r="CL47" s="8">
        <v>10.32</v>
      </c>
      <c r="CM47" s="4">
        <f t="shared" si="0"/>
        <v>148050.72</v>
      </c>
    </row>
    <row r="48" spans="3:91" x14ac:dyDescent="0.25">
      <c r="C48" s="46"/>
      <c r="D48" s="47"/>
      <c r="E48" s="196" t="s">
        <v>322</v>
      </c>
      <c r="F48" s="196"/>
      <c r="G48" s="196"/>
      <c r="H48" s="196"/>
      <c r="I48" s="196"/>
      <c r="J48" s="149" t="s">
        <v>11</v>
      </c>
      <c r="K48" s="196" t="s">
        <v>649</v>
      </c>
      <c r="L48" s="196"/>
      <c r="M48" s="196"/>
      <c r="N48" s="196"/>
      <c r="O48" s="196"/>
      <c r="P48" s="196"/>
      <c r="Q48" s="196"/>
      <c r="R48" s="196"/>
      <c r="S48" s="196"/>
      <c r="T48" s="196"/>
      <c r="U48" s="196"/>
      <c r="V48" s="196"/>
      <c r="W48" s="1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149"/>
      <c r="AI48" s="50"/>
      <c r="AJ48" s="50"/>
      <c r="AK48" s="50"/>
      <c r="AL48" s="50"/>
      <c r="AM48" s="196" t="s">
        <v>4</v>
      </c>
      <c r="AN48" s="196"/>
      <c r="AO48" s="196"/>
      <c r="AP48" s="196"/>
      <c r="AQ48" s="196"/>
      <c r="AR48" s="196"/>
      <c r="AS48" s="196"/>
      <c r="AT48" s="196"/>
      <c r="AU48" s="149" t="s">
        <v>11</v>
      </c>
      <c r="AV48" s="196">
        <v>2100</v>
      </c>
      <c r="AW48" s="196"/>
      <c r="AX48" s="196"/>
      <c r="AY48" s="196"/>
      <c r="AZ48" s="149" t="s">
        <v>320</v>
      </c>
      <c r="BA48" s="149"/>
      <c r="BB48" s="149"/>
      <c r="BC48" s="149"/>
      <c r="BD48" s="149"/>
      <c r="BE48" s="149"/>
      <c r="BF48" s="47"/>
      <c r="BG48" s="51"/>
      <c r="CJ48" s="10" t="s">
        <v>95</v>
      </c>
      <c r="CK48" s="11" t="s">
        <v>96</v>
      </c>
      <c r="CL48" s="8">
        <v>8.36</v>
      </c>
      <c r="CM48" s="4">
        <f t="shared" si="0"/>
        <v>119932.56</v>
      </c>
    </row>
    <row r="49" spans="3:91" x14ac:dyDescent="0.25">
      <c r="C49" s="46"/>
      <c r="D49" s="47"/>
      <c r="E49" s="196" t="s">
        <v>1</v>
      </c>
      <c r="F49" s="196"/>
      <c r="G49" s="196"/>
      <c r="H49" s="196"/>
      <c r="I49" s="196"/>
      <c r="J49" s="149" t="s">
        <v>11</v>
      </c>
      <c r="K49" s="196" t="s">
        <v>647</v>
      </c>
      <c r="L49" s="196"/>
      <c r="M49" s="196"/>
      <c r="N49" s="196"/>
      <c r="O49" s="196"/>
      <c r="P49" s="196"/>
      <c r="Q49" s="196"/>
      <c r="R49" s="196"/>
      <c r="S49" s="196"/>
      <c r="T49" s="196"/>
      <c r="U49" s="196"/>
      <c r="V49" s="149"/>
      <c r="W49" s="1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149"/>
      <c r="AI49" s="50"/>
      <c r="AJ49" s="50"/>
      <c r="AK49" s="50"/>
      <c r="AL49" s="50"/>
      <c r="AM49" s="196"/>
      <c r="AN49" s="196"/>
      <c r="AO49" s="196"/>
      <c r="AP49" s="196"/>
      <c r="AQ49" s="196"/>
      <c r="AR49" s="196"/>
      <c r="AS49" s="196"/>
      <c r="AT49" s="196"/>
      <c r="AU49" s="149"/>
      <c r="AV49" s="198"/>
      <c r="AW49" s="198"/>
      <c r="AX49" s="198"/>
      <c r="AY49" s="198"/>
      <c r="AZ49" s="149"/>
      <c r="BA49" s="149"/>
      <c r="BB49" s="149"/>
      <c r="BC49" s="149"/>
      <c r="BD49" s="149"/>
      <c r="BE49" s="149"/>
      <c r="BF49" s="47"/>
      <c r="BG49" s="51"/>
      <c r="CJ49" s="10" t="s">
        <v>97</v>
      </c>
      <c r="CK49" s="11" t="s">
        <v>98</v>
      </c>
      <c r="CL49" s="8">
        <v>7.56</v>
      </c>
      <c r="CM49" s="4">
        <f t="shared" si="0"/>
        <v>108455.76</v>
      </c>
    </row>
    <row r="50" spans="3:91" x14ac:dyDescent="0.25">
      <c r="C50" s="46"/>
      <c r="D50" s="47"/>
      <c r="E50" s="196" t="s">
        <v>2</v>
      </c>
      <c r="F50" s="196"/>
      <c r="G50" s="196"/>
      <c r="H50" s="196"/>
      <c r="I50" s="196"/>
      <c r="J50" s="149" t="s">
        <v>11</v>
      </c>
      <c r="K50" s="196" t="s">
        <v>728</v>
      </c>
      <c r="L50" s="196"/>
      <c r="M50" s="196"/>
      <c r="N50" s="196"/>
      <c r="O50" s="196"/>
      <c r="P50" s="196"/>
      <c r="Q50" s="196"/>
      <c r="R50" s="196"/>
      <c r="S50" s="196"/>
      <c r="T50" s="196"/>
      <c r="U50" s="196"/>
      <c r="V50" s="149"/>
      <c r="W50" s="149"/>
      <c r="X50" s="149"/>
      <c r="Y50" s="149"/>
      <c r="Z50" s="149"/>
      <c r="AA50" s="149"/>
      <c r="AB50" s="149"/>
      <c r="AC50" s="149"/>
      <c r="AD50" s="149"/>
      <c r="AE50" s="149"/>
      <c r="AF50" s="149"/>
      <c r="AG50" s="149"/>
      <c r="AH50" s="149"/>
      <c r="AI50" s="149"/>
      <c r="AJ50" s="149"/>
      <c r="AK50" s="149"/>
      <c r="AL50" s="149"/>
      <c r="AM50" s="196"/>
      <c r="AN50" s="196"/>
      <c r="AO50" s="196"/>
      <c r="AP50" s="196"/>
      <c r="AQ50" s="196"/>
      <c r="AR50" s="196"/>
      <c r="AS50" s="196"/>
      <c r="AT50" s="196"/>
      <c r="AU50" s="149"/>
      <c r="AV50" s="149"/>
      <c r="AW50" s="149"/>
      <c r="AX50" s="149"/>
      <c r="AY50" s="149"/>
      <c r="AZ50" s="149"/>
      <c r="BA50" s="149"/>
      <c r="BB50" s="149"/>
      <c r="BC50" s="149"/>
      <c r="BD50" s="149"/>
      <c r="BE50" s="149"/>
      <c r="BF50" s="47"/>
      <c r="BG50" s="51"/>
      <c r="CJ50" s="10" t="s">
        <v>99</v>
      </c>
      <c r="CK50" s="11" t="s">
        <v>100</v>
      </c>
      <c r="CL50" s="7">
        <v>7.185372229192807</v>
      </c>
      <c r="CM50" s="4">
        <f t="shared" si="0"/>
        <v>103081.35</v>
      </c>
    </row>
    <row r="51" spans="3:91" x14ac:dyDescent="0.25">
      <c r="C51" s="46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  <c r="AA51" s="47"/>
      <c r="AB51" s="47"/>
      <c r="AC51" s="47"/>
      <c r="AD51" s="47"/>
      <c r="AE51" s="47"/>
      <c r="AF51" s="47"/>
      <c r="AG51" s="47"/>
      <c r="AH51" s="47"/>
      <c r="AI51" s="47"/>
      <c r="AJ51" s="47"/>
      <c r="AK51" s="47"/>
      <c r="AL51" s="47"/>
      <c r="AM51" s="47"/>
      <c r="AN51" s="47"/>
      <c r="AO51" s="47"/>
      <c r="AP51" s="47"/>
      <c r="AQ51" s="47"/>
      <c r="AR51" s="47"/>
      <c r="AS51" s="47"/>
      <c r="AT51" s="47"/>
      <c r="AU51" s="47"/>
      <c r="AV51" s="47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51"/>
      <c r="CJ51" s="10" t="s">
        <v>101</v>
      </c>
      <c r="CK51" s="11" t="s">
        <v>102</v>
      </c>
      <c r="CL51" s="7">
        <v>6.0066583019657047</v>
      </c>
      <c r="CM51" s="4">
        <f t="shared" si="0"/>
        <v>86171.520000000004</v>
      </c>
    </row>
    <row r="52" spans="3:91" x14ac:dyDescent="0.25">
      <c r="C52" s="46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  <c r="AA52" s="47"/>
      <c r="AB52" s="47"/>
      <c r="AC52" s="47"/>
      <c r="AD52" s="47"/>
      <c r="AE52" s="47"/>
      <c r="AF52" s="47"/>
      <c r="AG52" s="47"/>
      <c r="AH52" s="47"/>
      <c r="AI52" s="47"/>
      <c r="AJ52" s="47"/>
      <c r="AK52" s="47"/>
      <c r="AL52" s="47"/>
      <c r="AM52" s="47"/>
      <c r="AN52" s="47"/>
      <c r="AO52" s="47"/>
      <c r="AP52" s="47"/>
      <c r="AQ52" s="47"/>
      <c r="AR52" s="47"/>
      <c r="AS52" s="47"/>
      <c r="AT52" s="47"/>
      <c r="AU52" s="47"/>
      <c r="AV52" s="47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51"/>
      <c r="CJ52" s="10" t="s">
        <v>103</v>
      </c>
      <c r="CK52" s="11" t="s">
        <v>104</v>
      </c>
      <c r="CL52" s="7">
        <v>7.8263355639202565</v>
      </c>
      <c r="CM52" s="4">
        <f t="shared" si="0"/>
        <v>112276.61</v>
      </c>
    </row>
    <row r="53" spans="3:91" x14ac:dyDescent="0.25">
      <c r="C53" s="46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  <c r="AA53" s="47"/>
      <c r="AB53" s="47"/>
      <c r="AC53" s="47"/>
      <c r="AD53" s="47"/>
      <c r="AE53" s="47"/>
      <c r="AF53" s="47"/>
      <c r="AG53" s="47"/>
      <c r="AH53" s="47"/>
      <c r="AI53" s="47"/>
      <c r="AJ53" s="47"/>
      <c r="AK53" s="47"/>
      <c r="AL53" s="47"/>
      <c r="AM53" s="47"/>
      <c r="AN53" s="47"/>
      <c r="AO53" s="47"/>
      <c r="AP53" s="47"/>
      <c r="AQ53" s="47"/>
      <c r="AR53" s="47"/>
      <c r="AS53" s="47"/>
      <c r="AT53" s="47"/>
      <c r="AU53" s="47"/>
      <c r="AV53" s="47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51"/>
      <c r="CJ53" s="10" t="s">
        <v>105</v>
      </c>
      <c r="CK53" s="11" t="s">
        <v>106</v>
      </c>
      <c r="CL53" s="7">
        <v>5.4474048515265583</v>
      </c>
      <c r="CM53" s="4">
        <f t="shared" si="0"/>
        <v>78148.47</v>
      </c>
    </row>
    <row r="54" spans="3:91" x14ac:dyDescent="0.25">
      <c r="C54" s="46"/>
      <c r="D54" s="47"/>
      <c r="E54" s="208" t="s">
        <v>5</v>
      </c>
      <c r="F54" s="209"/>
      <c r="G54" s="209"/>
      <c r="H54" s="209"/>
      <c r="I54" s="209"/>
      <c r="J54" s="209"/>
      <c r="K54" s="210" t="str">
        <f t="shared" ref="K54" si="6">VLOOKUP(E54,$CJ$1:$CM$1003,2,FALSE)</f>
        <v>NOVACRON YELLOW S-3R</v>
      </c>
      <c r="L54" s="210"/>
      <c r="M54" s="210"/>
      <c r="N54" s="210"/>
      <c r="O54" s="210"/>
      <c r="P54" s="210"/>
      <c r="Q54" s="210"/>
      <c r="R54" s="210"/>
      <c r="S54" s="210"/>
      <c r="T54" s="210"/>
      <c r="U54" s="210"/>
      <c r="V54" s="210"/>
      <c r="W54" s="210"/>
      <c r="X54" s="210"/>
      <c r="Y54" s="147"/>
      <c r="Z54" s="147"/>
      <c r="AA54" s="147"/>
      <c r="AB54" s="211">
        <v>3.83</v>
      </c>
      <c r="AC54" s="211"/>
      <c r="AD54" s="211"/>
      <c r="AE54" s="211"/>
      <c r="AF54" s="211"/>
      <c r="AG54" s="211"/>
      <c r="AH54" s="211"/>
      <c r="AI54" s="211"/>
      <c r="AJ54" s="211"/>
      <c r="AK54" s="210" t="s">
        <v>315</v>
      </c>
      <c r="AL54" s="210"/>
      <c r="AM54" s="212">
        <v>1884.4</v>
      </c>
      <c r="AN54" s="212"/>
      <c r="AO54" s="212"/>
      <c r="AP54" s="212"/>
      <c r="AQ54" s="212"/>
      <c r="AR54" s="212"/>
      <c r="AS54" s="52" t="s">
        <v>316</v>
      </c>
      <c r="AT54" s="52"/>
      <c r="AU54" s="213">
        <f>(AM54*VLOOKUP(E54,$CJ$1:$CM$1003,4,FALSE))/1000</f>
        <v>183017.48824800001</v>
      </c>
      <c r="AV54" s="213"/>
      <c r="AW54" s="213"/>
      <c r="AX54" s="213"/>
      <c r="AY54" s="213"/>
      <c r="AZ54" s="213"/>
      <c r="BA54" s="213"/>
      <c r="BB54" s="213"/>
      <c r="BC54" s="213"/>
      <c r="BD54" s="213"/>
      <c r="BE54" s="214"/>
      <c r="BF54" s="47"/>
      <c r="BG54" s="51"/>
      <c r="CJ54" s="10" t="s">
        <v>107</v>
      </c>
      <c r="CK54" s="11" t="s">
        <v>108</v>
      </c>
      <c r="CL54" s="7">
        <v>7.1763592639063152</v>
      </c>
      <c r="CM54" s="4">
        <f t="shared" si="0"/>
        <v>102952.05</v>
      </c>
    </row>
    <row r="55" spans="3:91" x14ac:dyDescent="0.25">
      <c r="C55" s="46"/>
      <c r="D55" s="47"/>
      <c r="E55" s="200" t="s">
        <v>6</v>
      </c>
      <c r="F55" s="201"/>
      <c r="G55" s="201"/>
      <c r="H55" s="201"/>
      <c r="I55" s="201"/>
      <c r="J55" s="201"/>
      <c r="K55" s="47" t="str">
        <f>VLOOKUP(E55,$CJ$1:$CM$1003,2,FALSE)</f>
        <v>NOVACRON RUBY S–3B</v>
      </c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146"/>
      <c r="Z55" s="146"/>
      <c r="AA55" s="146"/>
      <c r="AB55" s="203">
        <v>1.45</v>
      </c>
      <c r="AC55" s="203"/>
      <c r="AD55" s="203"/>
      <c r="AE55" s="203"/>
      <c r="AF55" s="203"/>
      <c r="AG55" s="203"/>
      <c r="AH55" s="203"/>
      <c r="AI55" s="203"/>
      <c r="AJ55" s="203"/>
      <c r="AK55" s="202" t="s">
        <v>315</v>
      </c>
      <c r="AL55" s="202"/>
      <c r="AM55" s="204">
        <v>713.42</v>
      </c>
      <c r="AN55" s="204"/>
      <c r="AO55" s="204"/>
      <c r="AP55" s="204"/>
      <c r="AQ55" s="204"/>
      <c r="AR55" s="204"/>
      <c r="AS55" s="47" t="s">
        <v>316</v>
      </c>
      <c r="AT55" s="47"/>
      <c r="AU55" s="205">
        <f t="shared" ref="AU55:AU59" si="7">(AM55*VLOOKUP(E55,$CJ$1:$CM$1003,4,FALSE))/1000</f>
        <v>86074.023121199993</v>
      </c>
      <c r="AV55" s="205"/>
      <c r="AW55" s="205"/>
      <c r="AX55" s="205"/>
      <c r="AY55" s="205"/>
      <c r="AZ55" s="205"/>
      <c r="BA55" s="205"/>
      <c r="BB55" s="205"/>
      <c r="BC55" s="205"/>
      <c r="BD55" s="205"/>
      <c r="BE55" s="206"/>
      <c r="BF55" s="47"/>
      <c r="BG55" s="51"/>
      <c r="CJ55" s="10" t="s">
        <v>109</v>
      </c>
      <c r="CK55" s="11" t="s">
        <v>110</v>
      </c>
      <c r="CL55" s="7">
        <v>6.1914303638644919</v>
      </c>
      <c r="CM55" s="4">
        <f t="shared" si="0"/>
        <v>88822.26</v>
      </c>
    </row>
    <row r="56" spans="3:91" x14ac:dyDescent="0.25">
      <c r="C56" s="46"/>
      <c r="D56" s="47"/>
      <c r="E56" s="200" t="s">
        <v>7</v>
      </c>
      <c r="F56" s="201"/>
      <c r="G56" s="201"/>
      <c r="H56" s="201"/>
      <c r="I56" s="201"/>
      <c r="J56" s="201"/>
      <c r="K56" s="202" t="str">
        <f t="shared" ref="K56:K59" si="8">VLOOKUP(E56,$CJ$1:$CM$1003,2,FALSE)</f>
        <v>NOVACRON DARK BLUE S-GL</v>
      </c>
      <c r="L56" s="202"/>
      <c r="M56" s="202"/>
      <c r="N56" s="202"/>
      <c r="O56" s="202"/>
      <c r="P56" s="202"/>
      <c r="Q56" s="202"/>
      <c r="R56" s="202"/>
      <c r="S56" s="202"/>
      <c r="T56" s="202"/>
      <c r="U56" s="202"/>
      <c r="V56" s="202"/>
      <c r="W56" s="202"/>
      <c r="X56" s="202"/>
      <c r="Y56" s="146"/>
      <c r="Z56" s="146"/>
      <c r="AA56" s="146"/>
      <c r="AB56" s="203">
        <v>1.5</v>
      </c>
      <c r="AC56" s="203"/>
      <c r="AD56" s="203"/>
      <c r="AE56" s="203"/>
      <c r="AF56" s="203"/>
      <c r="AG56" s="203"/>
      <c r="AH56" s="203"/>
      <c r="AI56" s="203"/>
      <c r="AJ56" s="203"/>
      <c r="AK56" s="202" t="s">
        <v>315</v>
      </c>
      <c r="AL56" s="202"/>
      <c r="AM56" s="204">
        <v>738.02</v>
      </c>
      <c r="AN56" s="204"/>
      <c r="AO56" s="204"/>
      <c r="AP56" s="204"/>
      <c r="AQ56" s="204"/>
      <c r="AR56" s="204"/>
      <c r="AS56" s="47" t="s">
        <v>316</v>
      </c>
      <c r="AT56" s="47"/>
      <c r="AU56" s="205">
        <f t="shared" si="7"/>
        <v>89783.144121599995</v>
      </c>
      <c r="AV56" s="205"/>
      <c r="AW56" s="205"/>
      <c r="AX56" s="205"/>
      <c r="AY56" s="205"/>
      <c r="AZ56" s="205"/>
      <c r="BA56" s="205"/>
      <c r="BB56" s="205"/>
      <c r="BC56" s="205"/>
      <c r="BD56" s="205"/>
      <c r="BE56" s="206"/>
      <c r="BF56" s="47"/>
      <c r="BG56" s="51"/>
      <c r="CJ56" s="10" t="s">
        <v>111</v>
      </c>
      <c r="CK56" s="11" t="s">
        <v>112</v>
      </c>
      <c r="CL56" s="7">
        <v>6.0397867001254708</v>
      </c>
      <c r="CM56" s="4">
        <f t="shared" si="0"/>
        <v>86646.78</v>
      </c>
    </row>
    <row r="57" spans="3:91" x14ac:dyDescent="0.25">
      <c r="C57" s="46"/>
      <c r="D57" s="47"/>
      <c r="E57" s="200" t="s">
        <v>8</v>
      </c>
      <c r="F57" s="201"/>
      <c r="G57" s="201"/>
      <c r="H57" s="201"/>
      <c r="I57" s="201"/>
      <c r="J57" s="201"/>
      <c r="K57" s="202" t="str">
        <f t="shared" si="8"/>
        <v>FIMBIL EAS 40 NEW</v>
      </c>
      <c r="L57" s="202"/>
      <c r="M57" s="202"/>
      <c r="N57" s="202"/>
      <c r="O57" s="202"/>
      <c r="P57" s="202"/>
      <c r="Q57" s="202"/>
      <c r="R57" s="202"/>
      <c r="S57" s="202"/>
      <c r="T57" s="202"/>
      <c r="U57" s="202"/>
      <c r="V57" s="202"/>
      <c r="W57" s="202"/>
      <c r="X57" s="202"/>
      <c r="Y57" s="146"/>
      <c r="Z57" s="146"/>
      <c r="AA57" s="146"/>
      <c r="AB57" s="203">
        <v>2</v>
      </c>
      <c r="AC57" s="203"/>
      <c r="AD57" s="203"/>
      <c r="AE57" s="203"/>
      <c r="AF57" s="203"/>
      <c r="AG57" s="203"/>
      <c r="AH57" s="203"/>
      <c r="AI57" s="203"/>
      <c r="AJ57" s="203"/>
      <c r="AK57" s="202" t="s">
        <v>315</v>
      </c>
      <c r="AL57" s="202"/>
      <c r="AM57" s="204">
        <v>984.02</v>
      </c>
      <c r="AN57" s="204"/>
      <c r="AO57" s="204"/>
      <c r="AP57" s="204"/>
      <c r="AQ57" s="204"/>
      <c r="AR57" s="204"/>
      <c r="AS57" s="47" t="s">
        <v>316</v>
      </c>
      <c r="AT57" s="47"/>
      <c r="AU57" s="205">
        <f t="shared" si="7"/>
        <v>20298.502322799999</v>
      </c>
      <c r="AV57" s="205"/>
      <c r="AW57" s="205"/>
      <c r="AX57" s="205"/>
      <c r="AY57" s="205"/>
      <c r="AZ57" s="205"/>
      <c r="BA57" s="205"/>
      <c r="BB57" s="205"/>
      <c r="BC57" s="205"/>
      <c r="BD57" s="205"/>
      <c r="BE57" s="206"/>
      <c r="BF57" s="47"/>
      <c r="BG57" s="51"/>
      <c r="CJ57" s="10" t="s">
        <v>113</v>
      </c>
      <c r="CK57" s="11" t="s">
        <v>114</v>
      </c>
      <c r="CL57" s="7">
        <v>8.1017858636553743</v>
      </c>
      <c r="CM57" s="4">
        <f t="shared" si="0"/>
        <v>116228.22</v>
      </c>
    </row>
    <row r="58" spans="3:91" x14ac:dyDescent="0.25">
      <c r="C58" s="46"/>
      <c r="D58" s="47"/>
      <c r="E58" s="200" t="s">
        <v>9</v>
      </c>
      <c r="F58" s="201"/>
      <c r="G58" s="201"/>
      <c r="H58" s="201"/>
      <c r="I58" s="201"/>
      <c r="J58" s="201"/>
      <c r="K58" s="202" t="str">
        <f t="shared" si="8"/>
        <v>SODIUM SULFATE</v>
      </c>
      <c r="L58" s="202"/>
      <c r="M58" s="202"/>
      <c r="N58" s="202"/>
      <c r="O58" s="202"/>
      <c r="P58" s="202"/>
      <c r="Q58" s="202"/>
      <c r="R58" s="202"/>
      <c r="S58" s="202"/>
      <c r="T58" s="202"/>
      <c r="U58" s="202"/>
      <c r="V58" s="202"/>
      <c r="W58" s="202"/>
      <c r="X58" s="202"/>
      <c r="Y58" s="146"/>
      <c r="Z58" s="146"/>
      <c r="AA58" s="146"/>
      <c r="AB58" s="203">
        <v>200</v>
      </c>
      <c r="AC58" s="203"/>
      <c r="AD58" s="203"/>
      <c r="AE58" s="203"/>
      <c r="AF58" s="203"/>
      <c r="AG58" s="203"/>
      <c r="AH58" s="203"/>
      <c r="AI58" s="203"/>
      <c r="AJ58" s="203"/>
      <c r="AK58" s="202" t="s">
        <v>315</v>
      </c>
      <c r="AL58" s="202"/>
      <c r="AM58" s="204">
        <v>98402.13</v>
      </c>
      <c r="AN58" s="204"/>
      <c r="AO58" s="204"/>
      <c r="AP58" s="204"/>
      <c r="AQ58" s="204"/>
      <c r="AR58" s="204"/>
      <c r="AS58" s="47" t="s">
        <v>316</v>
      </c>
      <c r="AT58" s="47"/>
      <c r="AU58" s="205">
        <f t="shared" si="7"/>
        <v>234836.68324499999</v>
      </c>
      <c r="AV58" s="205"/>
      <c r="AW58" s="205"/>
      <c r="AX58" s="205"/>
      <c r="AY58" s="205"/>
      <c r="AZ58" s="205"/>
      <c r="BA58" s="205"/>
      <c r="BB58" s="205"/>
      <c r="BC58" s="205"/>
      <c r="BD58" s="205"/>
      <c r="BE58" s="206"/>
      <c r="BF58" s="47"/>
      <c r="BG58" s="51"/>
      <c r="CJ58" s="10" t="s">
        <v>115</v>
      </c>
      <c r="CK58" s="11" t="s">
        <v>116</v>
      </c>
      <c r="CL58" s="7">
        <v>13.444857800083646</v>
      </c>
      <c r="CM58" s="4">
        <f t="shared" si="0"/>
        <v>192879.93</v>
      </c>
    </row>
    <row r="59" spans="3:91" x14ac:dyDescent="0.25">
      <c r="C59" s="46"/>
      <c r="D59" s="47"/>
      <c r="E59" s="223" t="s">
        <v>10</v>
      </c>
      <c r="F59" s="224"/>
      <c r="G59" s="224"/>
      <c r="H59" s="224"/>
      <c r="I59" s="224"/>
      <c r="J59" s="224"/>
      <c r="K59" s="225" t="str">
        <f t="shared" si="8"/>
        <v>SODA ASH</v>
      </c>
      <c r="L59" s="225"/>
      <c r="M59" s="225"/>
      <c r="N59" s="225"/>
      <c r="O59" s="225"/>
      <c r="P59" s="225"/>
      <c r="Q59" s="225"/>
      <c r="R59" s="225"/>
      <c r="S59" s="225"/>
      <c r="T59" s="225"/>
      <c r="U59" s="225"/>
      <c r="V59" s="225"/>
      <c r="W59" s="225"/>
      <c r="X59" s="225"/>
      <c r="Y59" s="148"/>
      <c r="Z59" s="148"/>
      <c r="AA59" s="148"/>
      <c r="AB59" s="226">
        <v>30</v>
      </c>
      <c r="AC59" s="226"/>
      <c r="AD59" s="226"/>
      <c r="AE59" s="226"/>
      <c r="AF59" s="226"/>
      <c r="AG59" s="226"/>
      <c r="AH59" s="226"/>
      <c r="AI59" s="226"/>
      <c r="AJ59" s="226"/>
      <c r="AK59" s="225" t="s">
        <v>315</v>
      </c>
      <c r="AL59" s="225"/>
      <c r="AM59" s="227">
        <v>14760.32</v>
      </c>
      <c r="AN59" s="227"/>
      <c r="AO59" s="227"/>
      <c r="AP59" s="227"/>
      <c r="AQ59" s="227"/>
      <c r="AR59" s="227"/>
      <c r="AS59" s="54" t="s">
        <v>316</v>
      </c>
      <c r="AT59" s="54"/>
      <c r="AU59" s="228">
        <f t="shared" si="7"/>
        <v>131071.64159999999</v>
      </c>
      <c r="AV59" s="228"/>
      <c r="AW59" s="228"/>
      <c r="AX59" s="228"/>
      <c r="AY59" s="228"/>
      <c r="AZ59" s="228"/>
      <c r="BA59" s="228"/>
      <c r="BB59" s="228"/>
      <c r="BC59" s="228"/>
      <c r="BD59" s="228"/>
      <c r="BE59" s="229"/>
      <c r="BF59" s="47"/>
      <c r="BG59" s="51"/>
      <c r="CJ59" s="10" t="s">
        <v>117</v>
      </c>
      <c r="CK59" s="11" t="s">
        <v>118</v>
      </c>
      <c r="CL59" s="7">
        <v>5.9245141502857939</v>
      </c>
      <c r="CM59" s="4">
        <f t="shared" si="0"/>
        <v>84993.08</v>
      </c>
    </row>
    <row r="60" spans="3:91" x14ac:dyDescent="0.25">
      <c r="C60" s="46"/>
      <c r="D60" s="47"/>
      <c r="E60" s="145"/>
      <c r="F60" s="145"/>
      <c r="G60" s="145"/>
      <c r="H60" s="145"/>
      <c r="I60" s="145"/>
      <c r="J60" s="145"/>
      <c r="K60" s="146"/>
      <c r="L60" s="146"/>
      <c r="M60" s="146"/>
      <c r="N60" s="146"/>
      <c r="O60" s="146"/>
      <c r="P60" s="146"/>
      <c r="Q60" s="146"/>
      <c r="R60" s="146"/>
      <c r="S60" s="146"/>
      <c r="T60" s="146"/>
      <c r="U60" s="146"/>
      <c r="V60" s="146"/>
      <c r="W60" s="146"/>
      <c r="X60" s="146"/>
      <c r="Y60" s="146"/>
      <c r="Z60" s="146"/>
      <c r="AA60" s="146"/>
      <c r="AB60" s="57"/>
      <c r="AC60" s="57"/>
      <c r="AD60" s="57"/>
      <c r="AE60" s="57"/>
      <c r="AF60" s="57"/>
      <c r="AG60" s="57"/>
      <c r="AH60" s="57"/>
      <c r="AI60" s="57"/>
      <c r="AJ60" s="57"/>
      <c r="AK60" s="146"/>
      <c r="AL60" s="146"/>
      <c r="AM60" s="145"/>
      <c r="AN60" s="145"/>
      <c r="AO60" s="145"/>
      <c r="AP60" s="145"/>
      <c r="AQ60" s="145"/>
      <c r="AR60" s="145"/>
      <c r="AS60" s="47"/>
      <c r="AT60" s="47"/>
      <c r="AU60" s="58"/>
      <c r="AV60" s="58"/>
      <c r="AW60" s="58"/>
      <c r="AX60" s="58"/>
      <c r="AY60" s="58"/>
      <c r="AZ60" s="58"/>
      <c r="BA60" s="58"/>
      <c r="BB60" s="58"/>
      <c r="BC60" s="58"/>
      <c r="BD60" s="58"/>
      <c r="BE60" s="58"/>
      <c r="BF60" s="47"/>
      <c r="BG60" s="51"/>
      <c r="CJ60" s="10" t="s">
        <v>119</v>
      </c>
      <c r="CK60" s="11" t="s">
        <v>120</v>
      </c>
      <c r="CL60" s="7">
        <v>22.600925693573121</v>
      </c>
      <c r="CM60" s="4">
        <f t="shared" si="0"/>
        <v>324232.88</v>
      </c>
    </row>
    <row r="61" spans="3:91" x14ac:dyDescent="0.25">
      <c r="C61" s="46"/>
      <c r="D61" s="47"/>
      <c r="E61" s="145"/>
      <c r="F61" s="145"/>
      <c r="G61" s="145"/>
      <c r="H61" s="145"/>
      <c r="I61" s="145"/>
      <c r="J61" s="145"/>
      <c r="K61" s="146"/>
      <c r="L61" s="146"/>
      <c r="M61" s="146"/>
      <c r="N61" s="146"/>
      <c r="O61" s="146"/>
      <c r="P61" s="146"/>
      <c r="Q61" s="146"/>
      <c r="R61" s="146"/>
      <c r="S61" s="146"/>
      <c r="T61" s="146"/>
      <c r="U61" s="146"/>
      <c r="V61" s="146"/>
      <c r="W61" s="146"/>
      <c r="X61" s="146"/>
      <c r="Y61" s="146"/>
      <c r="Z61" s="146"/>
      <c r="AA61" s="146"/>
      <c r="AB61" s="57"/>
      <c r="AC61" s="57"/>
      <c r="AD61" s="57"/>
      <c r="AE61" s="57"/>
      <c r="AF61" s="57"/>
      <c r="AG61" s="57"/>
      <c r="AH61" s="57"/>
      <c r="AI61" s="57"/>
      <c r="AJ61" s="57"/>
      <c r="AK61" s="146"/>
      <c r="AL61" s="146"/>
      <c r="AM61" s="145"/>
      <c r="AN61" s="145"/>
      <c r="AO61" s="145"/>
      <c r="AP61" s="59"/>
      <c r="AQ61" s="230" t="s">
        <v>318</v>
      </c>
      <c r="AR61" s="230"/>
      <c r="AS61" s="230"/>
      <c r="AT61" s="230"/>
      <c r="AU61" s="58" t="s">
        <v>11</v>
      </c>
      <c r="AV61" s="205">
        <f>SUM(AU54:BE59)</f>
        <v>745081.48265859997</v>
      </c>
      <c r="AW61" s="205"/>
      <c r="AX61" s="205"/>
      <c r="AY61" s="205"/>
      <c r="AZ61" s="205"/>
      <c r="BA61" s="205"/>
      <c r="BB61" s="205"/>
      <c r="BC61" s="205"/>
      <c r="BD61" s="205"/>
      <c r="BE61" s="205"/>
      <c r="BF61" s="47"/>
      <c r="BG61" s="51"/>
      <c r="CJ61" s="10" t="s">
        <v>121</v>
      </c>
      <c r="CK61" s="11" t="s">
        <v>122</v>
      </c>
      <c r="CL61" s="7">
        <v>16.283755053673499</v>
      </c>
      <c r="CM61" s="4">
        <f t="shared" si="0"/>
        <v>233606.75</v>
      </c>
    </row>
    <row r="62" spans="3:91" x14ac:dyDescent="0.25">
      <c r="C62" s="46"/>
      <c r="D62" s="47"/>
      <c r="E62" s="145"/>
      <c r="F62" s="145"/>
      <c r="G62" s="145"/>
      <c r="H62" s="145"/>
      <c r="I62" s="145"/>
      <c r="J62" s="145"/>
      <c r="K62" s="146"/>
      <c r="L62" s="146"/>
      <c r="M62" s="146"/>
      <c r="N62" s="146"/>
      <c r="O62" s="146"/>
      <c r="P62" s="146"/>
      <c r="Q62" s="146"/>
      <c r="R62" s="146"/>
      <c r="S62" s="146"/>
      <c r="T62" s="146"/>
      <c r="U62" s="146"/>
      <c r="V62" s="146"/>
      <c r="W62" s="146"/>
      <c r="X62" s="146"/>
      <c r="Y62" s="146"/>
      <c r="Z62" s="146"/>
      <c r="AA62" s="146"/>
      <c r="AB62" s="57"/>
      <c r="AC62" s="57"/>
      <c r="AD62" s="57"/>
      <c r="AE62" s="57"/>
      <c r="AF62" s="57"/>
      <c r="AG62" s="57"/>
      <c r="AH62" s="57"/>
      <c r="AI62" s="57"/>
      <c r="AJ62" s="57"/>
      <c r="AK62" s="146"/>
      <c r="AL62" s="146"/>
      <c r="AM62" s="145"/>
      <c r="AN62" s="145"/>
      <c r="AO62" s="145"/>
      <c r="AP62" s="59"/>
      <c r="AQ62" s="202" t="s">
        <v>317</v>
      </c>
      <c r="AR62" s="202"/>
      <c r="AS62" s="202"/>
      <c r="AT62" s="202"/>
      <c r="AU62" s="58" t="s">
        <v>11</v>
      </c>
      <c r="AV62" s="205">
        <f>AV61/AV48</f>
        <v>354.80070602790477</v>
      </c>
      <c r="AW62" s="205"/>
      <c r="AX62" s="205"/>
      <c r="AY62" s="205"/>
      <c r="AZ62" s="205"/>
      <c r="BA62" s="205"/>
      <c r="BB62" s="205"/>
      <c r="BC62" s="205"/>
      <c r="BD62" s="205"/>
      <c r="BE62" s="205"/>
      <c r="BF62" s="47"/>
      <c r="BG62" s="51"/>
      <c r="CJ62" s="10" t="s">
        <v>123</v>
      </c>
      <c r="CK62" s="11" t="s">
        <v>124</v>
      </c>
      <c r="CL62" s="7">
        <v>12.855069705841348</v>
      </c>
      <c r="CM62" s="4">
        <f t="shared" si="0"/>
        <v>184418.83</v>
      </c>
    </row>
    <row r="63" spans="3:91" x14ac:dyDescent="0.25">
      <c r="C63" s="46"/>
      <c r="D63" s="47"/>
      <c r="E63" s="145"/>
      <c r="F63" s="145"/>
      <c r="G63" s="145"/>
      <c r="H63" s="145"/>
      <c r="I63" s="145"/>
      <c r="J63" s="145"/>
      <c r="K63" s="146"/>
      <c r="L63" s="146"/>
      <c r="M63" s="146"/>
      <c r="N63" s="146"/>
      <c r="O63" s="146"/>
      <c r="P63" s="146"/>
      <c r="Q63" s="146"/>
      <c r="R63" s="146"/>
      <c r="S63" s="146"/>
      <c r="T63" s="146"/>
      <c r="U63" s="146"/>
      <c r="V63" s="146"/>
      <c r="W63" s="146"/>
      <c r="X63" s="146"/>
      <c r="Y63" s="146"/>
      <c r="Z63" s="146"/>
      <c r="AA63" s="146"/>
      <c r="AB63" s="57"/>
      <c r="AC63" s="57"/>
      <c r="AD63" s="57"/>
      <c r="AE63" s="57"/>
      <c r="AF63" s="57"/>
      <c r="AG63" s="57"/>
      <c r="AH63" s="57"/>
      <c r="AI63" s="57"/>
      <c r="AJ63" s="57"/>
      <c r="AK63" s="146"/>
      <c r="AL63" s="146"/>
      <c r="AM63" s="145"/>
      <c r="AN63" s="145"/>
      <c r="AO63" s="145"/>
      <c r="AP63" s="145"/>
      <c r="AQ63" s="145"/>
      <c r="AR63" s="145"/>
      <c r="AS63" s="47"/>
      <c r="AT63" s="47"/>
      <c r="AU63" s="47"/>
      <c r="AV63" s="145"/>
      <c r="AW63" s="145"/>
      <c r="AX63" s="145"/>
      <c r="AY63" s="145"/>
      <c r="AZ63" s="145"/>
      <c r="BA63" s="145"/>
      <c r="BB63" s="145"/>
      <c r="BC63" s="145"/>
      <c r="BD63" s="145"/>
      <c r="BE63" s="145"/>
      <c r="BF63" s="47"/>
      <c r="BG63" s="51"/>
      <c r="CJ63" s="10" t="s">
        <v>125</v>
      </c>
      <c r="CK63" s="11" t="s">
        <v>126</v>
      </c>
      <c r="CL63" s="7">
        <v>17.105289976300014</v>
      </c>
      <c r="CM63" s="4">
        <f t="shared" si="0"/>
        <v>245392.49</v>
      </c>
    </row>
    <row r="64" spans="3:91" x14ac:dyDescent="0.25">
      <c r="C64" s="46"/>
      <c r="D64" s="47"/>
      <c r="E64" s="145"/>
      <c r="F64" s="145"/>
      <c r="G64" s="145"/>
      <c r="H64" s="145"/>
      <c r="I64" s="145"/>
      <c r="J64" s="145"/>
      <c r="K64" s="146"/>
      <c r="L64" s="146"/>
      <c r="M64" s="146"/>
      <c r="N64" s="146"/>
      <c r="O64" s="146"/>
      <c r="P64" s="146"/>
      <c r="Q64" s="146"/>
      <c r="R64" s="146"/>
      <c r="S64" s="146"/>
      <c r="T64" s="146"/>
      <c r="U64" s="146"/>
      <c r="V64" s="146"/>
      <c r="W64" s="146"/>
      <c r="X64" s="146"/>
      <c r="Y64" s="146"/>
      <c r="Z64" s="146"/>
      <c r="AA64" s="146"/>
      <c r="AB64" s="57"/>
      <c r="AC64" s="57"/>
      <c r="AD64" s="57"/>
      <c r="AE64" s="57"/>
      <c r="AF64" s="57"/>
      <c r="AG64" s="57"/>
      <c r="AH64" s="57"/>
      <c r="AI64" s="57"/>
      <c r="AJ64" s="57"/>
      <c r="AK64" s="146"/>
      <c r="AL64" s="146"/>
      <c r="AM64" s="145"/>
      <c r="AN64" s="145"/>
      <c r="AO64" s="145"/>
      <c r="AP64" s="145"/>
      <c r="AQ64" s="145"/>
      <c r="AR64" s="145"/>
      <c r="AS64" s="47"/>
      <c r="AT64" s="47"/>
      <c r="AU64" s="47"/>
      <c r="AV64" s="145"/>
      <c r="AW64" s="145"/>
      <c r="AX64" s="145"/>
      <c r="AY64" s="145"/>
      <c r="AZ64" s="145"/>
      <c r="BA64" s="145"/>
      <c r="BB64" s="145"/>
      <c r="BC64" s="145"/>
      <c r="BD64" s="145"/>
      <c r="BE64" s="145"/>
      <c r="BF64" s="47"/>
      <c r="BG64" s="51"/>
      <c r="CJ64" s="10" t="s">
        <v>127</v>
      </c>
      <c r="CK64" s="11" t="s">
        <v>128</v>
      </c>
      <c r="CL64" s="7">
        <v>22.969960964728845</v>
      </c>
      <c r="CM64" s="4">
        <f t="shared" si="0"/>
        <v>329527.06</v>
      </c>
    </row>
    <row r="65" spans="3:91" ht="17.25" thickBot="1" x14ac:dyDescent="0.3">
      <c r="C65" s="60"/>
      <c r="D65" s="61"/>
      <c r="E65" s="61"/>
      <c r="F65" s="61"/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1"/>
      <c r="AV65" s="61"/>
      <c r="AW65" s="61"/>
      <c r="AX65" s="61"/>
      <c r="AY65" s="61"/>
      <c r="AZ65" s="61"/>
      <c r="BA65" s="61"/>
      <c r="BB65" s="61"/>
      <c r="BC65" s="61"/>
      <c r="BD65" s="61"/>
      <c r="BE65" s="61"/>
      <c r="BF65" s="61"/>
      <c r="BG65" s="62"/>
      <c r="CJ65" s="10" t="s">
        <v>129</v>
      </c>
      <c r="CK65" s="11" t="s">
        <v>130</v>
      </c>
      <c r="CL65" s="7">
        <v>20.822014498815001</v>
      </c>
      <c r="CM65" s="4">
        <f t="shared" si="0"/>
        <v>298712.62</v>
      </c>
    </row>
    <row r="66" spans="3:91" x14ac:dyDescent="0.25"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  <c r="AA66" s="47"/>
      <c r="AB66" s="47"/>
      <c r="AC66" s="47"/>
      <c r="AD66" s="47"/>
      <c r="AE66" s="47"/>
      <c r="AF66" s="47"/>
      <c r="AG66" s="47"/>
      <c r="AH66" s="47"/>
      <c r="AI66" s="47"/>
      <c r="AJ66" s="47"/>
      <c r="AK66" s="47"/>
      <c r="AL66" s="47"/>
      <c r="AM66" s="47"/>
      <c r="AN66" s="47"/>
      <c r="AO66" s="47"/>
      <c r="AP66" s="47"/>
      <c r="AQ66" s="47"/>
      <c r="AR66" s="47"/>
      <c r="AS66" s="47"/>
      <c r="AT66" s="47"/>
      <c r="AU66" s="47"/>
      <c r="AV66" s="47"/>
      <c r="AW66" s="47"/>
      <c r="AX66" s="47"/>
      <c r="AY66" s="47"/>
      <c r="AZ66" s="47"/>
      <c r="BA66" s="47"/>
      <c r="BB66" s="47"/>
      <c r="BC66" s="47"/>
      <c r="BD66" s="47"/>
      <c r="BE66" s="47"/>
      <c r="BF66" s="47"/>
      <c r="BG66" s="47"/>
      <c r="CJ66" s="10" t="s">
        <v>131</v>
      </c>
      <c r="CK66" s="11" t="s">
        <v>132</v>
      </c>
      <c r="CL66" s="7">
        <v>7.3308385612714346</v>
      </c>
      <c r="CM66" s="4">
        <f t="shared" si="0"/>
        <v>105168.21</v>
      </c>
    </row>
    <row r="67" spans="3:91" ht="17.25" thickBot="1" x14ac:dyDescent="0.3">
      <c r="C67" s="47"/>
      <c r="D67" s="47"/>
      <c r="E67" s="202"/>
      <c r="F67" s="202"/>
      <c r="G67" s="202"/>
      <c r="H67" s="202"/>
      <c r="I67" s="202"/>
      <c r="J67" s="47"/>
      <c r="K67" s="202"/>
      <c r="L67" s="202"/>
      <c r="M67" s="202"/>
      <c r="N67" s="202"/>
      <c r="O67" s="202"/>
      <c r="P67" s="202"/>
      <c r="Q67" s="202"/>
      <c r="R67" s="202"/>
      <c r="S67" s="202"/>
      <c r="T67" s="202"/>
      <c r="U67" s="202"/>
      <c r="V67" s="47"/>
      <c r="W67" s="47"/>
      <c r="X67" s="47"/>
      <c r="Y67" s="47"/>
      <c r="Z67" s="47"/>
      <c r="AA67" s="47"/>
      <c r="AB67" s="47"/>
      <c r="AC67" s="47"/>
      <c r="AD67" s="47"/>
      <c r="AE67" s="47"/>
      <c r="AF67" s="47"/>
      <c r="AG67" s="47"/>
      <c r="AH67" s="47"/>
      <c r="AI67" s="91"/>
      <c r="AJ67" s="91"/>
      <c r="AK67" s="91"/>
      <c r="AL67" s="91"/>
      <c r="AM67" s="202"/>
      <c r="AN67" s="202"/>
      <c r="AO67" s="202"/>
      <c r="AP67" s="202"/>
      <c r="AQ67" s="202"/>
      <c r="AR67" s="202"/>
      <c r="AS67" s="202"/>
      <c r="AT67" s="202"/>
      <c r="AU67" s="47"/>
      <c r="AV67" s="260"/>
      <c r="AW67" s="260"/>
      <c r="AX67" s="260"/>
      <c r="AY67" s="260"/>
      <c r="AZ67" s="47"/>
      <c r="BA67" s="47"/>
      <c r="BB67" s="47"/>
      <c r="BC67" s="47"/>
      <c r="BD67" s="47"/>
      <c r="BE67" s="47"/>
      <c r="BF67" s="47"/>
      <c r="BG67" s="47"/>
      <c r="CJ67" s="10" t="s">
        <v>133</v>
      </c>
      <c r="CK67" s="11" t="s">
        <v>134</v>
      </c>
      <c r="CL67" s="7">
        <v>54.480363864491849</v>
      </c>
      <c r="CM67" s="4">
        <f t="shared" si="0"/>
        <v>781575.3</v>
      </c>
    </row>
    <row r="68" spans="3:91" x14ac:dyDescent="0.25">
      <c r="C68" s="43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44"/>
      <c r="AN68" s="44"/>
      <c r="AO68" s="44"/>
      <c r="AP68" s="44"/>
      <c r="AQ68" s="44"/>
      <c r="AR68" s="44"/>
      <c r="AS68" s="44"/>
      <c r="AT68" s="44"/>
      <c r="AU68" s="44"/>
      <c r="AV68" s="44"/>
      <c r="AW68" s="44"/>
      <c r="AX68" s="44"/>
      <c r="AY68" s="44"/>
      <c r="AZ68" s="44"/>
      <c r="BA68" s="44"/>
      <c r="BB68" s="44"/>
      <c r="BC68" s="44"/>
      <c r="BD68" s="44"/>
      <c r="BE68" s="44"/>
      <c r="BF68" s="44"/>
      <c r="BG68" s="45"/>
      <c r="CJ68" s="10" t="s">
        <v>135</v>
      </c>
      <c r="CK68" s="11" t="s">
        <v>136</v>
      </c>
      <c r="CL68" s="7">
        <v>50.628216924578282</v>
      </c>
      <c r="CM68" s="4">
        <f t="shared" si="0"/>
        <v>726312.4</v>
      </c>
    </row>
    <row r="69" spans="3:91" x14ac:dyDescent="0.25">
      <c r="C69" s="46"/>
      <c r="D69" s="47"/>
      <c r="E69" s="196" t="s">
        <v>0</v>
      </c>
      <c r="F69" s="196"/>
      <c r="G69" s="196"/>
      <c r="H69" s="196"/>
      <c r="I69" s="196"/>
      <c r="J69" s="149" t="s">
        <v>11</v>
      </c>
      <c r="K69" s="196" t="s">
        <v>570</v>
      </c>
      <c r="L69" s="196"/>
      <c r="M69" s="196"/>
      <c r="N69" s="196"/>
      <c r="O69" s="196"/>
      <c r="P69" s="196"/>
      <c r="Q69" s="196"/>
      <c r="R69" s="196"/>
      <c r="S69" s="196"/>
      <c r="T69" s="196"/>
      <c r="U69" s="196"/>
      <c r="V69" s="149"/>
      <c r="W69" s="149"/>
      <c r="X69" s="49"/>
      <c r="Y69" s="49"/>
      <c r="Z69" s="49"/>
      <c r="AA69" s="49"/>
      <c r="AB69" s="49"/>
      <c r="AC69" s="49"/>
      <c r="AD69" s="49"/>
      <c r="AE69" s="49"/>
      <c r="AF69" s="49"/>
      <c r="AG69" s="49"/>
      <c r="AH69" s="149"/>
      <c r="AI69" s="50"/>
      <c r="AJ69" s="50"/>
      <c r="AK69" s="50"/>
      <c r="AL69" s="50"/>
      <c r="AM69" s="196" t="s">
        <v>3</v>
      </c>
      <c r="AN69" s="196"/>
      <c r="AO69" s="196"/>
      <c r="AP69" s="196"/>
      <c r="AQ69" s="196"/>
      <c r="AR69" s="196"/>
      <c r="AS69" s="196"/>
      <c r="AT69" s="196"/>
      <c r="AU69" s="149" t="s">
        <v>11</v>
      </c>
      <c r="AV69" s="197">
        <v>492.01</v>
      </c>
      <c r="AW69" s="197"/>
      <c r="AX69" s="197"/>
      <c r="AY69" s="197"/>
      <c r="AZ69" s="149" t="s">
        <v>319</v>
      </c>
      <c r="BA69" s="149"/>
      <c r="BB69" s="149"/>
      <c r="BC69" s="149"/>
      <c r="BD69" s="149"/>
      <c r="BE69" s="149"/>
      <c r="BF69" s="47"/>
      <c r="BG69" s="51"/>
      <c r="CJ69" s="12" t="s">
        <v>137</v>
      </c>
      <c r="CK69" s="13" t="s">
        <v>138</v>
      </c>
      <c r="CL69" s="14">
        <v>49.527603513174405</v>
      </c>
      <c r="CM69" s="4">
        <f t="shared" si="0"/>
        <v>710523</v>
      </c>
    </row>
    <row r="70" spans="3:91" x14ac:dyDescent="0.25">
      <c r="C70" s="46"/>
      <c r="D70" s="47"/>
      <c r="E70" s="196" t="s">
        <v>322</v>
      </c>
      <c r="F70" s="196"/>
      <c r="G70" s="196"/>
      <c r="H70" s="196"/>
      <c r="I70" s="196"/>
      <c r="J70" s="149" t="s">
        <v>11</v>
      </c>
      <c r="K70" s="196" t="s">
        <v>650</v>
      </c>
      <c r="L70" s="196"/>
      <c r="M70" s="196"/>
      <c r="N70" s="196"/>
      <c r="O70" s="196"/>
      <c r="P70" s="196"/>
      <c r="Q70" s="196"/>
      <c r="R70" s="196"/>
      <c r="S70" s="196"/>
      <c r="T70" s="196"/>
      <c r="U70" s="196"/>
      <c r="V70" s="196"/>
      <c r="W70" s="149"/>
      <c r="X70" s="49"/>
      <c r="Y70" s="49"/>
      <c r="Z70" s="49"/>
      <c r="AA70" s="49"/>
      <c r="AB70" s="49"/>
      <c r="AC70" s="49"/>
      <c r="AD70" s="49"/>
      <c r="AE70" s="49"/>
      <c r="AF70" s="49"/>
      <c r="AG70" s="49"/>
      <c r="AH70" s="149"/>
      <c r="AI70" s="50"/>
      <c r="AJ70" s="50"/>
      <c r="AK70" s="50"/>
      <c r="AL70" s="50"/>
      <c r="AM70" s="196" t="s">
        <v>4</v>
      </c>
      <c r="AN70" s="196"/>
      <c r="AO70" s="196"/>
      <c r="AP70" s="196"/>
      <c r="AQ70" s="196"/>
      <c r="AR70" s="196"/>
      <c r="AS70" s="196"/>
      <c r="AT70" s="196"/>
      <c r="AU70" s="149" t="s">
        <v>11</v>
      </c>
      <c r="AV70" s="196">
        <v>2100</v>
      </c>
      <c r="AW70" s="196"/>
      <c r="AX70" s="196"/>
      <c r="AY70" s="196"/>
      <c r="AZ70" s="149" t="s">
        <v>320</v>
      </c>
      <c r="BA70" s="149"/>
      <c r="BB70" s="149"/>
      <c r="BC70" s="149"/>
      <c r="BD70" s="149"/>
      <c r="BE70" s="149"/>
      <c r="BF70" s="47"/>
      <c r="BG70" s="51"/>
      <c r="CJ70" s="5" t="s">
        <v>139</v>
      </c>
      <c r="CK70" s="11" t="s">
        <v>140</v>
      </c>
      <c r="CL70" s="7">
        <v>58.332510804405409</v>
      </c>
      <c r="CM70" s="4">
        <f t="shared" si="0"/>
        <v>836838.2</v>
      </c>
    </row>
    <row r="71" spans="3:91" x14ac:dyDescent="0.25">
      <c r="C71" s="46"/>
      <c r="D71" s="47"/>
      <c r="E71" s="196" t="s">
        <v>1</v>
      </c>
      <c r="F71" s="196"/>
      <c r="G71" s="196"/>
      <c r="H71" s="196"/>
      <c r="I71" s="196"/>
      <c r="J71" s="149" t="s">
        <v>11</v>
      </c>
      <c r="K71" s="196" t="s">
        <v>647</v>
      </c>
      <c r="L71" s="196"/>
      <c r="M71" s="196"/>
      <c r="N71" s="196"/>
      <c r="O71" s="196"/>
      <c r="P71" s="196"/>
      <c r="Q71" s="196"/>
      <c r="R71" s="196"/>
      <c r="S71" s="196"/>
      <c r="T71" s="196"/>
      <c r="U71" s="196"/>
      <c r="V71" s="149"/>
      <c r="W71" s="149"/>
      <c r="X71" s="49"/>
      <c r="Y71" s="49"/>
      <c r="Z71" s="49"/>
      <c r="AA71" s="49"/>
      <c r="AB71" s="49"/>
      <c r="AC71" s="49"/>
      <c r="AD71" s="49"/>
      <c r="AE71" s="49"/>
      <c r="AF71" s="49"/>
      <c r="AG71" s="49"/>
      <c r="AH71" s="149"/>
      <c r="AI71" s="50"/>
      <c r="AJ71" s="50"/>
      <c r="AK71" s="50"/>
      <c r="AL71" s="50"/>
      <c r="AM71" s="196"/>
      <c r="AN71" s="196"/>
      <c r="AO71" s="196"/>
      <c r="AP71" s="196"/>
      <c r="AQ71" s="196"/>
      <c r="AR71" s="196"/>
      <c r="AS71" s="196"/>
      <c r="AT71" s="196"/>
      <c r="AU71" s="149"/>
      <c r="AV71" s="198"/>
      <c r="AW71" s="198"/>
      <c r="AX71" s="198"/>
      <c r="AY71" s="198"/>
      <c r="AZ71" s="149"/>
      <c r="BA71" s="149"/>
      <c r="BB71" s="149"/>
      <c r="BC71" s="149"/>
      <c r="BD71" s="149"/>
      <c r="BE71" s="149"/>
      <c r="BF71" s="47"/>
      <c r="BG71" s="51"/>
      <c r="CJ71" s="12" t="s">
        <v>141</v>
      </c>
      <c r="CK71" s="13" t="s">
        <v>142</v>
      </c>
      <c r="CL71" s="14">
        <v>11.666502160881082</v>
      </c>
      <c r="CM71" s="4">
        <f t="shared" si="0"/>
        <v>167367.64000000001</v>
      </c>
    </row>
    <row r="72" spans="3:91" x14ac:dyDescent="0.25">
      <c r="C72" s="46"/>
      <c r="D72" s="47"/>
      <c r="E72" s="196" t="s">
        <v>2</v>
      </c>
      <c r="F72" s="196"/>
      <c r="G72" s="196"/>
      <c r="H72" s="196"/>
      <c r="I72" s="196"/>
      <c r="J72" s="149" t="s">
        <v>11</v>
      </c>
      <c r="K72" s="196" t="s">
        <v>435</v>
      </c>
      <c r="L72" s="196"/>
      <c r="M72" s="196"/>
      <c r="N72" s="196"/>
      <c r="O72" s="196"/>
      <c r="P72" s="196"/>
      <c r="Q72" s="196"/>
      <c r="R72" s="196"/>
      <c r="S72" s="196"/>
      <c r="T72" s="196"/>
      <c r="U72" s="196"/>
      <c r="V72" s="149"/>
      <c r="W72" s="149"/>
      <c r="X72" s="149"/>
      <c r="Y72" s="149"/>
      <c r="Z72" s="149"/>
      <c r="AA72" s="149"/>
      <c r="AB72" s="149"/>
      <c r="AC72" s="149"/>
      <c r="AD72" s="149"/>
      <c r="AE72" s="149"/>
      <c r="AF72" s="149"/>
      <c r="AG72" s="149"/>
      <c r="AH72" s="149"/>
      <c r="AI72" s="149"/>
      <c r="AJ72" s="149"/>
      <c r="AK72" s="149"/>
      <c r="AL72" s="149"/>
      <c r="AM72" s="196"/>
      <c r="AN72" s="196"/>
      <c r="AO72" s="196"/>
      <c r="AP72" s="196"/>
      <c r="AQ72" s="196"/>
      <c r="AR72" s="196"/>
      <c r="AS72" s="196"/>
      <c r="AT72" s="196"/>
      <c r="AU72" s="149"/>
      <c r="AV72" s="149"/>
      <c r="AW72" s="149"/>
      <c r="AX72" s="149"/>
      <c r="AY72" s="149"/>
      <c r="AZ72" s="149"/>
      <c r="BA72" s="149"/>
      <c r="BB72" s="149"/>
      <c r="BC72" s="149"/>
      <c r="BD72" s="149"/>
      <c r="BE72" s="149"/>
      <c r="BF72" s="47"/>
      <c r="BG72" s="51"/>
      <c r="CJ72" s="5" t="s">
        <v>143</v>
      </c>
      <c r="CK72" s="11" t="s">
        <v>144</v>
      </c>
      <c r="CL72" s="7">
        <v>14.858281053952322</v>
      </c>
      <c r="CM72" s="4">
        <f t="shared" si="0"/>
        <v>213156.9</v>
      </c>
    </row>
    <row r="73" spans="3:91" x14ac:dyDescent="0.25">
      <c r="C73" s="46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47"/>
      <c r="AA73" s="47"/>
      <c r="AB73" s="47"/>
      <c r="AC73" s="47"/>
      <c r="AD73" s="47"/>
      <c r="AE73" s="47"/>
      <c r="AF73" s="47"/>
      <c r="AG73" s="47"/>
      <c r="AH73" s="47"/>
      <c r="AI73" s="47"/>
      <c r="AJ73" s="47"/>
      <c r="AK73" s="47"/>
      <c r="AL73" s="47"/>
      <c r="AM73" s="47"/>
      <c r="AN73" s="47"/>
      <c r="AO73" s="47"/>
      <c r="AP73" s="47"/>
      <c r="AQ73" s="47"/>
      <c r="AR73" s="47"/>
      <c r="AS73" s="47"/>
      <c r="AT73" s="47"/>
      <c r="AU73" s="47"/>
      <c r="AV73" s="47"/>
      <c r="AW73" s="47"/>
      <c r="AX73" s="47"/>
      <c r="AY73" s="47"/>
      <c r="AZ73" s="47"/>
      <c r="BA73" s="47"/>
      <c r="BB73" s="47"/>
      <c r="BC73" s="47"/>
      <c r="BD73" s="47"/>
      <c r="BE73" s="47"/>
      <c r="BF73" s="47"/>
      <c r="BG73" s="51"/>
      <c r="CJ73" s="15" t="s">
        <v>145</v>
      </c>
      <c r="CK73" s="16" t="s">
        <v>146</v>
      </c>
      <c r="CL73" s="17">
        <v>7.2640485152655785</v>
      </c>
      <c r="CM73" s="4">
        <f t="shared" ref="CM73:CM136" si="9">CL73*$CM$3</f>
        <v>104210.04</v>
      </c>
    </row>
    <row r="74" spans="3:91" x14ac:dyDescent="0.25">
      <c r="C74" s="46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  <c r="AA74" s="47"/>
      <c r="AB74" s="47"/>
      <c r="AC74" s="47"/>
      <c r="AD74" s="47"/>
      <c r="AE74" s="47"/>
      <c r="AF74" s="47"/>
      <c r="AG74" s="47"/>
      <c r="AH74" s="47"/>
      <c r="AI74" s="47"/>
      <c r="AJ74" s="47"/>
      <c r="AK74" s="47"/>
      <c r="AL74" s="47"/>
      <c r="AM74" s="47"/>
      <c r="AN74" s="47"/>
      <c r="AO74" s="47"/>
      <c r="AP74" s="47"/>
      <c r="AQ74" s="47"/>
      <c r="AR74" s="47"/>
      <c r="AS74" s="47"/>
      <c r="AT74" s="47"/>
      <c r="AU74" s="47"/>
      <c r="AV74" s="47"/>
      <c r="AW74" s="47"/>
      <c r="AX74" s="47"/>
      <c r="AY74" s="47"/>
      <c r="AZ74" s="47"/>
      <c r="BA74" s="47"/>
      <c r="BB74" s="47"/>
      <c r="BC74" s="47"/>
      <c r="BD74" s="47"/>
      <c r="BE74" s="47"/>
      <c r="BF74" s="47"/>
      <c r="BG74" s="51"/>
      <c r="CJ74" s="10" t="s">
        <v>147</v>
      </c>
      <c r="CK74" s="18" t="s">
        <v>148</v>
      </c>
      <c r="CL74" s="7">
        <v>8.8314791579534369</v>
      </c>
      <c r="CM74" s="4">
        <f t="shared" si="9"/>
        <v>126696.40000000001</v>
      </c>
    </row>
    <row r="75" spans="3:91" x14ac:dyDescent="0.25">
      <c r="C75" s="46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  <c r="AA75" s="47"/>
      <c r="AB75" s="47"/>
      <c r="AC75" s="47"/>
      <c r="AD75" s="47"/>
      <c r="AE75" s="47"/>
      <c r="AF75" s="47"/>
      <c r="AG75" s="47"/>
      <c r="AH75" s="47"/>
      <c r="AI75" s="47"/>
      <c r="AJ75" s="47"/>
      <c r="AK75" s="47"/>
      <c r="AL75" s="47"/>
      <c r="AM75" s="47"/>
      <c r="AN75" s="47"/>
      <c r="AO75" s="47"/>
      <c r="AP75" s="47"/>
      <c r="AQ75" s="47"/>
      <c r="AR75" s="47"/>
      <c r="AS75" s="47"/>
      <c r="AT75" s="47"/>
      <c r="AU75" s="47"/>
      <c r="AV75" s="47"/>
      <c r="AW75" s="47"/>
      <c r="AX75" s="47"/>
      <c r="AY75" s="47"/>
      <c r="AZ75" s="47"/>
      <c r="BA75" s="47"/>
      <c r="BB75" s="47"/>
      <c r="BC75" s="47"/>
      <c r="BD75" s="47"/>
      <c r="BE75" s="47"/>
      <c r="BF75" s="47"/>
      <c r="BG75" s="51"/>
      <c r="CJ75" s="10" t="s">
        <v>149</v>
      </c>
      <c r="CK75" s="11" t="s">
        <v>150</v>
      </c>
      <c r="CL75" s="7">
        <v>8.8825477485013238</v>
      </c>
      <c r="CM75" s="4">
        <f t="shared" si="9"/>
        <v>127429.02999999998</v>
      </c>
    </row>
    <row r="76" spans="3:91" x14ac:dyDescent="0.25">
      <c r="C76" s="46"/>
      <c r="D76" s="47"/>
      <c r="E76" s="208" t="s">
        <v>6</v>
      </c>
      <c r="F76" s="209"/>
      <c r="G76" s="209"/>
      <c r="H76" s="209"/>
      <c r="I76" s="209"/>
      <c r="J76" s="209"/>
      <c r="K76" s="210" t="str">
        <f t="shared" ref="K76" si="10">VLOOKUP(E76,$CJ$1:$CM$1003,2,FALSE)</f>
        <v>NOVACRON RUBY S–3B</v>
      </c>
      <c r="L76" s="210"/>
      <c r="M76" s="210"/>
      <c r="N76" s="210"/>
      <c r="O76" s="210"/>
      <c r="P76" s="210"/>
      <c r="Q76" s="210"/>
      <c r="R76" s="210"/>
      <c r="S76" s="210"/>
      <c r="T76" s="210"/>
      <c r="U76" s="210"/>
      <c r="V76" s="210"/>
      <c r="W76" s="210"/>
      <c r="X76" s="210"/>
      <c r="Y76" s="147"/>
      <c r="Z76" s="147"/>
      <c r="AA76" s="147"/>
      <c r="AB76" s="211">
        <v>2.98</v>
      </c>
      <c r="AC76" s="211"/>
      <c r="AD76" s="211"/>
      <c r="AE76" s="211"/>
      <c r="AF76" s="211"/>
      <c r="AG76" s="211"/>
      <c r="AH76" s="211"/>
      <c r="AI76" s="211"/>
      <c r="AJ76" s="211"/>
      <c r="AK76" s="210" t="s">
        <v>315</v>
      </c>
      <c r="AL76" s="210"/>
      <c r="AM76" s="212">
        <v>1466.19</v>
      </c>
      <c r="AN76" s="212"/>
      <c r="AO76" s="212"/>
      <c r="AP76" s="212"/>
      <c r="AQ76" s="212"/>
      <c r="AR76" s="212"/>
      <c r="AS76" s="52" t="s">
        <v>316</v>
      </c>
      <c r="AT76" s="52"/>
      <c r="AU76" s="213">
        <f>(AM76*VLOOKUP(E76,$CJ$1:$CM$1003,4,FALSE))/1000</f>
        <v>176895.61823340002</v>
      </c>
      <c r="AV76" s="213"/>
      <c r="AW76" s="213"/>
      <c r="AX76" s="213"/>
      <c r="AY76" s="213"/>
      <c r="AZ76" s="213"/>
      <c r="BA76" s="213"/>
      <c r="BB76" s="213"/>
      <c r="BC76" s="213"/>
      <c r="BD76" s="213"/>
      <c r="BE76" s="214"/>
      <c r="BF76" s="47"/>
      <c r="BG76" s="51"/>
      <c r="CJ76" s="10" t="s">
        <v>151</v>
      </c>
      <c r="CK76" s="11" t="s">
        <v>152</v>
      </c>
      <c r="CL76" s="7">
        <v>7.5505172173428132</v>
      </c>
      <c r="CM76" s="4">
        <f t="shared" si="9"/>
        <v>108319.72</v>
      </c>
    </row>
    <row r="77" spans="3:91" x14ac:dyDescent="0.25">
      <c r="C77" s="46"/>
      <c r="D77" s="47"/>
      <c r="E77" s="200" t="s">
        <v>41</v>
      </c>
      <c r="F77" s="201"/>
      <c r="G77" s="201"/>
      <c r="H77" s="201"/>
      <c r="I77" s="201"/>
      <c r="J77" s="201"/>
      <c r="K77" s="47" t="str">
        <f>VLOOKUP(E77,$CJ$1:$CM$1003,2,FALSE)</f>
        <v>NOVACRON DEEP NIGHT S–R</v>
      </c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146"/>
      <c r="Z77" s="146"/>
      <c r="AA77" s="146"/>
      <c r="AB77" s="203">
        <v>22.1</v>
      </c>
      <c r="AC77" s="203"/>
      <c r="AD77" s="203"/>
      <c r="AE77" s="203"/>
      <c r="AF77" s="203"/>
      <c r="AG77" s="203"/>
      <c r="AH77" s="203"/>
      <c r="AI77" s="203"/>
      <c r="AJ77" s="203"/>
      <c r="AK77" s="202" t="s">
        <v>315</v>
      </c>
      <c r="AL77" s="202"/>
      <c r="AM77" s="204">
        <v>10873.44</v>
      </c>
      <c r="AN77" s="204"/>
      <c r="AO77" s="204"/>
      <c r="AP77" s="204"/>
      <c r="AQ77" s="204"/>
      <c r="AR77" s="204"/>
      <c r="AS77" s="47" t="s">
        <v>316</v>
      </c>
      <c r="AT77" s="47"/>
      <c r="AU77" s="205">
        <f t="shared" ref="AU77:AU81" si="11">(AM77*VLOOKUP(E77,$CJ$1:$CM$1003,4,FALSE))/1000</f>
        <v>1134049.9916447999</v>
      </c>
      <c r="AV77" s="205"/>
      <c r="AW77" s="205"/>
      <c r="AX77" s="205"/>
      <c r="AY77" s="205"/>
      <c r="AZ77" s="205"/>
      <c r="BA77" s="205"/>
      <c r="BB77" s="205"/>
      <c r="BC77" s="205"/>
      <c r="BD77" s="205"/>
      <c r="BE77" s="206"/>
      <c r="BF77" s="47"/>
      <c r="BG77" s="51"/>
      <c r="CJ77" s="10" t="s">
        <v>153</v>
      </c>
      <c r="CK77" s="11" t="s">
        <v>154</v>
      </c>
      <c r="CL77" s="7">
        <v>19.985732608392585</v>
      </c>
      <c r="CM77" s="4">
        <f t="shared" si="9"/>
        <v>286715.32</v>
      </c>
    </row>
    <row r="78" spans="3:91" x14ac:dyDescent="0.25">
      <c r="C78" s="46"/>
      <c r="D78" s="47"/>
      <c r="E78" s="200" t="s">
        <v>47</v>
      </c>
      <c r="F78" s="201"/>
      <c r="G78" s="201"/>
      <c r="H78" s="201"/>
      <c r="I78" s="201"/>
      <c r="J78" s="201"/>
      <c r="K78" s="202" t="str">
        <f t="shared" ref="K78:K81" si="12">VLOOKUP(E78,$CJ$1:$CM$1003,2,FALSE)</f>
        <v>NOVACRON SUPER BLACK GX</v>
      </c>
      <c r="L78" s="202"/>
      <c r="M78" s="202"/>
      <c r="N78" s="202"/>
      <c r="O78" s="202"/>
      <c r="P78" s="202"/>
      <c r="Q78" s="202"/>
      <c r="R78" s="202"/>
      <c r="S78" s="202"/>
      <c r="T78" s="202"/>
      <c r="U78" s="202"/>
      <c r="V78" s="202"/>
      <c r="W78" s="202"/>
      <c r="X78" s="202"/>
      <c r="Y78" s="146"/>
      <c r="Z78" s="146"/>
      <c r="AA78" s="146"/>
      <c r="AB78" s="203">
        <v>8.5</v>
      </c>
      <c r="AC78" s="203"/>
      <c r="AD78" s="203"/>
      <c r="AE78" s="203"/>
      <c r="AF78" s="203"/>
      <c r="AG78" s="203"/>
      <c r="AH78" s="203"/>
      <c r="AI78" s="203"/>
      <c r="AJ78" s="203"/>
      <c r="AK78" s="202" t="s">
        <v>315</v>
      </c>
      <c r="AL78" s="202"/>
      <c r="AM78" s="204">
        <v>4182.09</v>
      </c>
      <c r="AN78" s="204"/>
      <c r="AO78" s="204"/>
      <c r="AP78" s="204"/>
      <c r="AQ78" s="204"/>
      <c r="AR78" s="204"/>
      <c r="AS78" s="47" t="s">
        <v>316</v>
      </c>
      <c r="AT78" s="47"/>
      <c r="AU78" s="205">
        <f t="shared" si="11"/>
        <v>399575.11251240002</v>
      </c>
      <c r="AV78" s="205"/>
      <c r="AW78" s="205"/>
      <c r="AX78" s="205"/>
      <c r="AY78" s="205"/>
      <c r="AZ78" s="205"/>
      <c r="BA78" s="205"/>
      <c r="BB78" s="205"/>
      <c r="BC78" s="205"/>
      <c r="BD78" s="205"/>
      <c r="BE78" s="206"/>
      <c r="BF78" s="47"/>
      <c r="BG78" s="51"/>
      <c r="CJ78" s="10" t="s">
        <v>155</v>
      </c>
      <c r="CK78" s="19" t="s">
        <v>156</v>
      </c>
      <c r="CL78" s="7">
        <v>19.352577722013105</v>
      </c>
      <c r="CM78" s="4">
        <f t="shared" si="9"/>
        <v>277632.08</v>
      </c>
    </row>
    <row r="79" spans="3:91" x14ac:dyDescent="0.25">
      <c r="C79" s="46"/>
      <c r="D79" s="47"/>
      <c r="E79" s="200" t="s">
        <v>8</v>
      </c>
      <c r="F79" s="201"/>
      <c r="G79" s="201"/>
      <c r="H79" s="201"/>
      <c r="I79" s="201"/>
      <c r="J79" s="201"/>
      <c r="K79" s="202" t="str">
        <f t="shared" si="12"/>
        <v>FIMBIL EAS 40 NEW</v>
      </c>
      <c r="L79" s="202"/>
      <c r="M79" s="202"/>
      <c r="N79" s="202"/>
      <c r="O79" s="202"/>
      <c r="P79" s="202"/>
      <c r="Q79" s="202"/>
      <c r="R79" s="202"/>
      <c r="S79" s="202"/>
      <c r="T79" s="202"/>
      <c r="U79" s="202"/>
      <c r="V79" s="202"/>
      <c r="W79" s="202"/>
      <c r="X79" s="202"/>
      <c r="Y79" s="146"/>
      <c r="Z79" s="146"/>
      <c r="AA79" s="146"/>
      <c r="AB79" s="203">
        <v>2</v>
      </c>
      <c r="AC79" s="203"/>
      <c r="AD79" s="203"/>
      <c r="AE79" s="203"/>
      <c r="AF79" s="203"/>
      <c r="AG79" s="203"/>
      <c r="AH79" s="203"/>
      <c r="AI79" s="203"/>
      <c r="AJ79" s="203"/>
      <c r="AK79" s="202" t="s">
        <v>315</v>
      </c>
      <c r="AL79" s="202"/>
      <c r="AM79" s="204">
        <v>984.02</v>
      </c>
      <c r="AN79" s="204"/>
      <c r="AO79" s="204"/>
      <c r="AP79" s="204"/>
      <c r="AQ79" s="204"/>
      <c r="AR79" s="204"/>
      <c r="AS79" s="47" t="s">
        <v>316</v>
      </c>
      <c r="AT79" s="47"/>
      <c r="AU79" s="205">
        <f t="shared" si="11"/>
        <v>20298.502322799999</v>
      </c>
      <c r="AV79" s="205"/>
      <c r="AW79" s="205"/>
      <c r="AX79" s="205"/>
      <c r="AY79" s="205"/>
      <c r="AZ79" s="205"/>
      <c r="BA79" s="205"/>
      <c r="BB79" s="205"/>
      <c r="BC79" s="205"/>
      <c r="BD79" s="205"/>
      <c r="BE79" s="206"/>
      <c r="BF79" s="47"/>
      <c r="BG79" s="51"/>
      <c r="CJ79" s="10" t="s">
        <v>157</v>
      </c>
      <c r="CK79" s="19" t="s">
        <v>158</v>
      </c>
      <c r="CL79" s="7">
        <v>17.513283145127563</v>
      </c>
      <c r="CM79" s="4">
        <f t="shared" si="9"/>
        <v>251245.56000000003</v>
      </c>
    </row>
    <row r="80" spans="3:91" x14ac:dyDescent="0.25">
      <c r="C80" s="46"/>
      <c r="D80" s="47"/>
      <c r="E80" s="200" t="s">
        <v>9</v>
      </c>
      <c r="F80" s="201"/>
      <c r="G80" s="201"/>
      <c r="H80" s="201"/>
      <c r="I80" s="201"/>
      <c r="J80" s="201"/>
      <c r="K80" s="202" t="str">
        <f t="shared" si="12"/>
        <v>SODIUM SULFATE</v>
      </c>
      <c r="L80" s="202"/>
      <c r="M80" s="202"/>
      <c r="N80" s="202"/>
      <c r="O80" s="202"/>
      <c r="P80" s="202"/>
      <c r="Q80" s="202"/>
      <c r="R80" s="202"/>
      <c r="S80" s="202"/>
      <c r="T80" s="202"/>
      <c r="U80" s="202"/>
      <c r="V80" s="202"/>
      <c r="W80" s="202"/>
      <c r="X80" s="202"/>
      <c r="Y80" s="146"/>
      <c r="Z80" s="146"/>
      <c r="AA80" s="146"/>
      <c r="AB80" s="203">
        <v>200</v>
      </c>
      <c r="AC80" s="203"/>
      <c r="AD80" s="203"/>
      <c r="AE80" s="203"/>
      <c r="AF80" s="203"/>
      <c r="AG80" s="203"/>
      <c r="AH80" s="203"/>
      <c r="AI80" s="203"/>
      <c r="AJ80" s="203"/>
      <c r="AK80" s="202" t="s">
        <v>315</v>
      </c>
      <c r="AL80" s="202"/>
      <c r="AM80" s="204">
        <v>98402.13</v>
      </c>
      <c r="AN80" s="204"/>
      <c r="AO80" s="204"/>
      <c r="AP80" s="204"/>
      <c r="AQ80" s="204"/>
      <c r="AR80" s="204"/>
      <c r="AS80" s="47" t="s">
        <v>316</v>
      </c>
      <c r="AT80" s="47"/>
      <c r="AU80" s="205">
        <f t="shared" si="11"/>
        <v>234836.68324499999</v>
      </c>
      <c r="AV80" s="205"/>
      <c r="AW80" s="205"/>
      <c r="AX80" s="205"/>
      <c r="AY80" s="205"/>
      <c r="AZ80" s="205"/>
      <c r="BA80" s="205"/>
      <c r="BB80" s="205"/>
      <c r="BC80" s="205"/>
      <c r="BD80" s="205"/>
      <c r="BE80" s="206"/>
      <c r="BF80" s="47"/>
      <c r="BG80" s="51"/>
      <c r="CJ80" s="10" t="s">
        <v>159</v>
      </c>
      <c r="CK80" s="11" t="s">
        <v>160</v>
      </c>
      <c r="CL80" s="7">
        <v>18.24300362470375</v>
      </c>
      <c r="CM80" s="4">
        <f t="shared" si="9"/>
        <v>261714.13</v>
      </c>
    </row>
    <row r="81" spans="3:91" x14ac:dyDescent="0.25">
      <c r="C81" s="46"/>
      <c r="D81" s="47"/>
      <c r="E81" s="223" t="s">
        <v>10</v>
      </c>
      <c r="F81" s="224"/>
      <c r="G81" s="224"/>
      <c r="H81" s="224"/>
      <c r="I81" s="224"/>
      <c r="J81" s="224"/>
      <c r="K81" s="225" t="str">
        <f t="shared" si="12"/>
        <v>SODA ASH</v>
      </c>
      <c r="L81" s="225"/>
      <c r="M81" s="225"/>
      <c r="N81" s="225"/>
      <c r="O81" s="225"/>
      <c r="P81" s="225"/>
      <c r="Q81" s="225"/>
      <c r="R81" s="225"/>
      <c r="S81" s="225"/>
      <c r="T81" s="225"/>
      <c r="U81" s="225"/>
      <c r="V81" s="225"/>
      <c r="W81" s="225"/>
      <c r="X81" s="225"/>
      <c r="Y81" s="148"/>
      <c r="Z81" s="148"/>
      <c r="AA81" s="148"/>
      <c r="AB81" s="226">
        <v>30</v>
      </c>
      <c r="AC81" s="226"/>
      <c r="AD81" s="226"/>
      <c r="AE81" s="226"/>
      <c r="AF81" s="226"/>
      <c r="AG81" s="226"/>
      <c r="AH81" s="226"/>
      <c r="AI81" s="226"/>
      <c r="AJ81" s="226"/>
      <c r="AK81" s="225" t="s">
        <v>315</v>
      </c>
      <c r="AL81" s="225"/>
      <c r="AM81" s="227">
        <v>14760.32</v>
      </c>
      <c r="AN81" s="227"/>
      <c r="AO81" s="227"/>
      <c r="AP81" s="227"/>
      <c r="AQ81" s="227"/>
      <c r="AR81" s="227"/>
      <c r="AS81" s="54" t="s">
        <v>316</v>
      </c>
      <c r="AT81" s="54"/>
      <c r="AU81" s="228">
        <f t="shared" si="11"/>
        <v>131071.64159999999</v>
      </c>
      <c r="AV81" s="228"/>
      <c r="AW81" s="228"/>
      <c r="AX81" s="228"/>
      <c r="AY81" s="228"/>
      <c r="AZ81" s="228"/>
      <c r="BA81" s="228"/>
      <c r="BB81" s="228"/>
      <c r="BC81" s="228"/>
      <c r="BD81" s="228"/>
      <c r="BE81" s="229"/>
      <c r="BF81" s="47"/>
      <c r="BG81" s="51"/>
      <c r="CJ81" s="10" t="s">
        <v>161</v>
      </c>
      <c r="CK81" s="11" t="s">
        <v>162</v>
      </c>
      <c r="CL81" s="7">
        <v>9.0314714903108886</v>
      </c>
      <c r="CM81" s="4">
        <f t="shared" si="9"/>
        <v>129565.49</v>
      </c>
    </row>
    <row r="82" spans="3:91" x14ac:dyDescent="0.25">
      <c r="C82" s="46"/>
      <c r="D82" s="47"/>
      <c r="E82" s="145"/>
      <c r="F82" s="145"/>
      <c r="G82" s="145"/>
      <c r="H82" s="145"/>
      <c r="I82" s="145"/>
      <c r="J82" s="145"/>
      <c r="K82" s="146"/>
      <c r="L82" s="146"/>
      <c r="M82" s="146"/>
      <c r="N82" s="146"/>
      <c r="O82" s="146"/>
      <c r="P82" s="146"/>
      <c r="Q82" s="146"/>
      <c r="R82" s="146"/>
      <c r="S82" s="146"/>
      <c r="T82" s="146"/>
      <c r="U82" s="146"/>
      <c r="V82" s="146"/>
      <c r="W82" s="146"/>
      <c r="X82" s="146"/>
      <c r="Y82" s="146"/>
      <c r="Z82" s="146"/>
      <c r="AA82" s="146"/>
      <c r="AB82" s="57"/>
      <c r="AC82" s="57"/>
      <c r="AD82" s="57"/>
      <c r="AE82" s="57"/>
      <c r="AF82" s="57"/>
      <c r="AG82" s="57"/>
      <c r="AH82" s="57"/>
      <c r="AI82" s="57"/>
      <c r="AJ82" s="57"/>
      <c r="AK82" s="146"/>
      <c r="AL82" s="146"/>
      <c r="AM82" s="145"/>
      <c r="AN82" s="145"/>
      <c r="AO82" s="145"/>
      <c r="AP82" s="145"/>
      <c r="AQ82" s="145"/>
      <c r="AR82" s="145"/>
      <c r="AS82" s="47"/>
      <c r="AT82" s="47"/>
      <c r="AU82" s="58"/>
      <c r="AV82" s="58"/>
      <c r="AW82" s="58"/>
      <c r="AX82" s="58"/>
      <c r="AY82" s="58"/>
      <c r="AZ82" s="58"/>
      <c r="BA82" s="58"/>
      <c r="BB82" s="58"/>
      <c r="BC82" s="58"/>
      <c r="BD82" s="58"/>
      <c r="BE82" s="58"/>
      <c r="BF82" s="47"/>
      <c r="BG82" s="51"/>
      <c r="CJ82" s="10" t="s">
        <v>163</v>
      </c>
      <c r="CK82" s="11" t="s">
        <v>164</v>
      </c>
      <c r="CL82" s="7">
        <v>12.306423393280358</v>
      </c>
      <c r="CM82" s="4">
        <f t="shared" si="9"/>
        <v>176547.95</v>
      </c>
    </row>
    <row r="83" spans="3:91" x14ac:dyDescent="0.25">
      <c r="C83" s="46"/>
      <c r="D83" s="47"/>
      <c r="E83" s="145"/>
      <c r="F83" s="145"/>
      <c r="G83" s="145"/>
      <c r="H83" s="145"/>
      <c r="I83" s="145"/>
      <c r="J83" s="145"/>
      <c r="K83" s="146"/>
      <c r="L83" s="146"/>
      <c r="M83" s="146"/>
      <c r="N83" s="146"/>
      <c r="O83" s="146"/>
      <c r="P83" s="146"/>
      <c r="Q83" s="146"/>
      <c r="R83" s="146"/>
      <c r="S83" s="146"/>
      <c r="T83" s="146"/>
      <c r="U83" s="146"/>
      <c r="V83" s="146"/>
      <c r="W83" s="146"/>
      <c r="X83" s="146"/>
      <c r="Y83" s="146"/>
      <c r="Z83" s="146"/>
      <c r="AA83" s="146"/>
      <c r="AB83" s="57"/>
      <c r="AC83" s="57"/>
      <c r="AD83" s="57"/>
      <c r="AE83" s="57"/>
      <c r="AF83" s="57"/>
      <c r="AG83" s="57"/>
      <c r="AH83" s="57"/>
      <c r="AI83" s="57"/>
      <c r="AJ83" s="57"/>
      <c r="AK83" s="146"/>
      <c r="AL83" s="146"/>
      <c r="AM83" s="145"/>
      <c r="AN83" s="145"/>
      <c r="AO83" s="145"/>
      <c r="AP83" s="59"/>
      <c r="AQ83" s="230" t="s">
        <v>318</v>
      </c>
      <c r="AR83" s="230"/>
      <c r="AS83" s="230"/>
      <c r="AT83" s="230"/>
      <c r="AU83" s="58" t="s">
        <v>11</v>
      </c>
      <c r="AV83" s="205">
        <f>SUM(AU76:BE81)</f>
        <v>2096727.5495583999</v>
      </c>
      <c r="AW83" s="205"/>
      <c r="AX83" s="205"/>
      <c r="AY83" s="205"/>
      <c r="AZ83" s="205"/>
      <c r="BA83" s="205"/>
      <c r="BB83" s="205"/>
      <c r="BC83" s="205"/>
      <c r="BD83" s="205"/>
      <c r="BE83" s="205"/>
      <c r="BF83" s="47"/>
      <c r="BG83" s="51"/>
      <c r="CJ83" s="10" t="s">
        <v>165</v>
      </c>
      <c r="CK83" s="11" t="s">
        <v>166</v>
      </c>
      <c r="CL83" s="7">
        <v>17.52</v>
      </c>
      <c r="CM83" s="4">
        <f t="shared" si="9"/>
        <v>251341.91999999998</v>
      </c>
    </row>
    <row r="84" spans="3:91" x14ac:dyDescent="0.25">
      <c r="C84" s="46"/>
      <c r="D84" s="47"/>
      <c r="E84" s="145"/>
      <c r="F84" s="145"/>
      <c r="G84" s="145"/>
      <c r="H84" s="145"/>
      <c r="I84" s="145"/>
      <c r="J84" s="145"/>
      <c r="K84" s="146"/>
      <c r="L84" s="146"/>
      <c r="M84" s="146"/>
      <c r="N84" s="146"/>
      <c r="O84" s="146"/>
      <c r="P84" s="146"/>
      <c r="Q84" s="146"/>
      <c r="R84" s="146"/>
      <c r="S84" s="146"/>
      <c r="T84" s="146"/>
      <c r="U84" s="146"/>
      <c r="V84" s="146"/>
      <c r="W84" s="146"/>
      <c r="X84" s="146"/>
      <c r="Y84" s="146"/>
      <c r="Z84" s="146"/>
      <c r="AA84" s="146"/>
      <c r="AB84" s="57"/>
      <c r="AC84" s="57"/>
      <c r="AD84" s="57"/>
      <c r="AE84" s="57"/>
      <c r="AF84" s="57"/>
      <c r="AG84" s="57"/>
      <c r="AH84" s="57"/>
      <c r="AI84" s="57"/>
      <c r="AJ84" s="57"/>
      <c r="AK84" s="146"/>
      <c r="AL84" s="146"/>
      <c r="AM84" s="145"/>
      <c r="AN84" s="145"/>
      <c r="AO84" s="145"/>
      <c r="AP84" s="59"/>
      <c r="AQ84" s="202" t="s">
        <v>317</v>
      </c>
      <c r="AR84" s="202"/>
      <c r="AS84" s="202"/>
      <c r="AT84" s="202"/>
      <c r="AU84" s="58" t="s">
        <v>11</v>
      </c>
      <c r="AV84" s="205">
        <f>AV83/AV70</f>
        <v>998.44169026590475</v>
      </c>
      <c r="AW84" s="205"/>
      <c r="AX84" s="205"/>
      <c r="AY84" s="205"/>
      <c r="AZ84" s="205"/>
      <c r="BA84" s="205"/>
      <c r="BB84" s="205"/>
      <c r="BC84" s="205"/>
      <c r="BD84" s="205"/>
      <c r="BE84" s="205"/>
      <c r="BF84" s="47"/>
      <c r="BG84" s="51"/>
      <c r="CJ84" s="12" t="s">
        <v>167</v>
      </c>
      <c r="CK84" s="13" t="s">
        <v>168</v>
      </c>
      <c r="CL84" s="7">
        <v>6.0476808866583021</v>
      </c>
      <c r="CM84" s="4">
        <f t="shared" si="9"/>
        <v>86760.03</v>
      </c>
    </row>
    <row r="85" spans="3:91" x14ac:dyDescent="0.25">
      <c r="C85" s="46"/>
      <c r="D85" s="47"/>
      <c r="E85" s="145"/>
      <c r="F85" s="145"/>
      <c r="G85" s="145"/>
      <c r="H85" s="145"/>
      <c r="I85" s="145"/>
      <c r="J85" s="145"/>
      <c r="K85" s="146"/>
      <c r="L85" s="146"/>
      <c r="M85" s="146"/>
      <c r="N85" s="146"/>
      <c r="O85" s="146"/>
      <c r="P85" s="146"/>
      <c r="Q85" s="146"/>
      <c r="R85" s="146"/>
      <c r="S85" s="146"/>
      <c r="T85" s="146"/>
      <c r="U85" s="146"/>
      <c r="V85" s="146"/>
      <c r="W85" s="146"/>
      <c r="X85" s="146"/>
      <c r="Y85" s="146"/>
      <c r="Z85" s="146"/>
      <c r="AA85" s="146"/>
      <c r="AB85" s="57"/>
      <c r="AC85" s="57"/>
      <c r="AD85" s="57"/>
      <c r="AE85" s="57"/>
      <c r="AF85" s="57"/>
      <c r="AG85" s="57"/>
      <c r="AH85" s="57"/>
      <c r="AI85" s="57"/>
      <c r="AJ85" s="57"/>
      <c r="AK85" s="146"/>
      <c r="AL85" s="146"/>
      <c r="AM85" s="145"/>
      <c r="AN85" s="145"/>
      <c r="AO85" s="145"/>
      <c r="AP85" s="145"/>
      <c r="AQ85" s="145"/>
      <c r="AR85" s="145"/>
      <c r="AS85" s="47"/>
      <c r="AT85" s="47"/>
      <c r="AU85" s="47"/>
      <c r="AV85" s="145"/>
      <c r="AW85" s="145"/>
      <c r="AX85" s="145"/>
      <c r="AY85" s="145"/>
      <c r="AZ85" s="145"/>
      <c r="BA85" s="145"/>
      <c r="BB85" s="145"/>
      <c r="BC85" s="145"/>
      <c r="BD85" s="145"/>
      <c r="BE85" s="145"/>
      <c r="BF85" s="47"/>
      <c r="BG85" s="51"/>
      <c r="CJ85" s="12" t="s">
        <v>169</v>
      </c>
      <c r="CK85" s="20" t="s">
        <v>170</v>
      </c>
      <c r="CL85" s="7">
        <v>9.6363041962916505</v>
      </c>
      <c r="CM85" s="4">
        <f t="shared" si="9"/>
        <v>138242.42000000001</v>
      </c>
    </row>
    <row r="86" spans="3:91" x14ac:dyDescent="0.25">
      <c r="C86" s="46"/>
      <c r="D86" s="47"/>
      <c r="E86" s="145"/>
      <c r="F86" s="145"/>
      <c r="G86" s="145"/>
      <c r="H86" s="145"/>
      <c r="I86" s="145"/>
      <c r="J86" s="145"/>
      <c r="K86" s="146"/>
      <c r="L86" s="146"/>
      <c r="M86" s="146"/>
      <c r="N86" s="146"/>
      <c r="O86" s="146"/>
      <c r="P86" s="146"/>
      <c r="Q86" s="146"/>
      <c r="R86" s="146"/>
      <c r="S86" s="146"/>
      <c r="T86" s="146"/>
      <c r="U86" s="146"/>
      <c r="V86" s="146"/>
      <c r="W86" s="146"/>
      <c r="X86" s="146"/>
      <c r="Y86" s="146"/>
      <c r="Z86" s="146"/>
      <c r="AA86" s="146"/>
      <c r="AB86" s="57"/>
      <c r="AC86" s="57"/>
      <c r="AD86" s="57"/>
      <c r="AE86" s="57"/>
      <c r="AF86" s="57"/>
      <c r="AG86" s="57"/>
      <c r="AH86" s="57"/>
      <c r="AI86" s="57"/>
      <c r="AJ86" s="57"/>
      <c r="AK86" s="146"/>
      <c r="AL86" s="146"/>
      <c r="AM86" s="145"/>
      <c r="AN86" s="145"/>
      <c r="AO86" s="145"/>
      <c r="AP86" s="145"/>
      <c r="AQ86" s="145"/>
      <c r="AR86" s="145"/>
      <c r="AS86" s="47"/>
      <c r="AT86" s="47"/>
      <c r="AU86" s="47"/>
      <c r="AV86" s="145"/>
      <c r="AW86" s="145"/>
      <c r="AX86" s="145"/>
      <c r="AY86" s="145"/>
      <c r="AZ86" s="145"/>
      <c r="BA86" s="145"/>
      <c r="BB86" s="145"/>
      <c r="BC86" s="145"/>
      <c r="BD86" s="145"/>
      <c r="BE86" s="145"/>
      <c r="BF86" s="47"/>
      <c r="BG86" s="51"/>
      <c r="CJ86" s="10" t="s">
        <v>171</v>
      </c>
      <c r="CK86" s="21" t="s">
        <v>172</v>
      </c>
      <c r="CL86" s="7">
        <v>14.638158371671546</v>
      </c>
      <c r="CM86" s="4">
        <f t="shared" si="9"/>
        <v>209999.02</v>
      </c>
    </row>
    <row r="87" spans="3:91" ht="17.25" thickBot="1" x14ac:dyDescent="0.3">
      <c r="C87" s="60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2"/>
      <c r="CJ87" s="10" t="s">
        <v>173</v>
      </c>
      <c r="CK87" s="22" t="s">
        <v>174</v>
      </c>
      <c r="CL87" s="7">
        <v>12.216808866583019</v>
      </c>
      <c r="CM87" s="4">
        <f t="shared" si="9"/>
        <v>175262.34</v>
      </c>
    </row>
    <row r="88" spans="3:91" x14ac:dyDescent="0.25"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  <c r="AA88" s="47"/>
      <c r="AB88" s="47"/>
      <c r="AC88" s="47"/>
      <c r="AD88" s="47"/>
      <c r="AE88" s="47"/>
      <c r="AF88" s="47"/>
      <c r="AG88" s="47"/>
      <c r="AH88" s="47"/>
      <c r="AI88" s="47"/>
      <c r="AJ88" s="47"/>
      <c r="AK88" s="47"/>
      <c r="AL88" s="47"/>
      <c r="AM88" s="47"/>
      <c r="AN88" s="47"/>
      <c r="AO88" s="47"/>
      <c r="AP88" s="47"/>
      <c r="AQ88" s="47"/>
      <c r="AR88" s="47"/>
      <c r="AS88" s="47"/>
      <c r="AT88" s="47"/>
      <c r="AU88" s="47"/>
      <c r="AV88" s="47"/>
      <c r="AW88" s="47"/>
      <c r="AX88" s="47"/>
      <c r="AY88" s="47"/>
      <c r="AZ88" s="47"/>
      <c r="BA88" s="47"/>
      <c r="BB88" s="47"/>
      <c r="BC88" s="47"/>
      <c r="BD88" s="47"/>
      <c r="BE88" s="47"/>
      <c r="BF88" s="47"/>
      <c r="BG88" s="47"/>
      <c r="CJ88" s="10" t="s">
        <v>175</v>
      </c>
      <c r="CK88" s="22" t="s">
        <v>176</v>
      </c>
      <c r="CL88" s="7">
        <v>9.1766143872856532</v>
      </c>
      <c r="CM88" s="4">
        <f t="shared" si="9"/>
        <v>131647.71</v>
      </c>
    </row>
    <row r="89" spans="3:91" ht="17.25" thickBot="1" x14ac:dyDescent="0.3">
      <c r="C89" s="47"/>
      <c r="D89" s="47"/>
      <c r="E89" s="202"/>
      <c r="F89" s="202"/>
      <c r="G89" s="202"/>
      <c r="H89" s="202"/>
      <c r="I89" s="202"/>
      <c r="J89" s="47"/>
      <c r="K89" s="202"/>
      <c r="L89" s="202"/>
      <c r="M89" s="202"/>
      <c r="N89" s="202"/>
      <c r="O89" s="202"/>
      <c r="P89" s="202"/>
      <c r="Q89" s="202"/>
      <c r="R89" s="202"/>
      <c r="S89" s="202"/>
      <c r="T89" s="202"/>
      <c r="U89" s="202"/>
      <c r="V89" s="47"/>
      <c r="W89" s="47"/>
      <c r="X89" s="47"/>
      <c r="Y89" s="47"/>
      <c r="Z89" s="47"/>
      <c r="AA89" s="47"/>
      <c r="AB89" s="47"/>
      <c r="AC89" s="47"/>
      <c r="AD89" s="47"/>
      <c r="AE89" s="47"/>
      <c r="AF89" s="47"/>
      <c r="AG89" s="47"/>
      <c r="AH89" s="47"/>
      <c r="AI89" s="91"/>
      <c r="AJ89" s="91"/>
      <c r="AK89" s="91"/>
      <c r="AL89" s="91"/>
      <c r="AM89" s="202"/>
      <c r="AN89" s="202"/>
      <c r="AO89" s="202"/>
      <c r="AP89" s="202"/>
      <c r="AQ89" s="202"/>
      <c r="AR89" s="202"/>
      <c r="AS89" s="202"/>
      <c r="AT89" s="202"/>
      <c r="AU89" s="47"/>
      <c r="AV89" s="260"/>
      <c r="AW89" s="260"/>
      <c r="AX89" s="260"/>
      <c r="AY89" s="260"/>
      <c r="AZ89" s="47"/>
      <c r="BA89" s="47"/>
      <c r="BB89" s="47"/>
      <c r="BC89" s="47"/>
      <c r="BD89" s="47"/>
      <c r="BE89" s="47"/>
      <c r="BF89" s="47"/>
      <c r="BG89" s="47"/>
      <c r="CJ89" s="10" t="s">
        <v>177</v>
      </c>
      <c r="CK89" s="22" t="s">
        <v>178</v>
      </c>
      <c r="CL89" s="7">
        <v>23.90083368186254</v>
      </c>
      <c r="CM89" s="4">
        <f t="shared" si="9"/>
        <v>342881.36</v>
      </c>
    </row>
    <row r="90" spans="3:91" x14ac:dyDescent="0.25">
      <c r="C90" s="43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5"/>
      <c r="CJ90" s="10" t="s">
        <v>179</v>
      </c>
      <c r="CK90" s="22" t="s">
        <v>180</v>
      </c>
      <c r="CL90" s="7">
        <v>8.8825477485013238</v>
      </c>
      <c r="CM90" s="4">
        <f t="shared" si="9"/>
        <v>127429.02999999998</v>
      </c>
    </row>
    <row r="91" spans="3:91" x14ac:dyDescent="0.25">
      <c r="C91" s="46"/>
      <c r="D91" s="47"/>
      <c r="E91" s="196" t="s">
        <v>0</v>
      </c>
      <c r="F91" s="196"/>
      <c r="G91" s="196"/>
      <c r="H91" s="196"/>
      <c r="I91" s="196"/>
      <c r="J91" s="158" t="s">
        <v>11</v>
      </c>
      <c r="K91" s="196" t="s">
        <v>573</v>
      </c>
      <c r="L91" s="196"/>
      <c r="M91" s="196"/>
      <c r="N91" s="196"/>
      <c r="O91" s="196"/>
      <c r="P91" s="196"/>
      <c r="Q91" s="196"/>
      <c r="R91" s="196"/>
      <c r="S91" s="196"/>
      <c r="T91" s="196"/>
      <c r="U91" s="196"/>
      <c r="V91" s="158"/>
      <c r="W91" s="158"/>
      <c r="X91" s="49"/>
      <c r="Y91" s="49"/>
      <c r="Z91" s="49"/>
      <c r="AA91" s="49"/>
      <c r="AB91" s="49"/>
      <c r="AC91" s="49"/>
      <c r="AD91" s="49"/>
      <c r="AE91" s="49"/>
      <c r="AF91" s="49"/>
      <c r="AG91" s="49"/>
      <c r="AH91" s="158"/>
      <c r="AI91" s="50"/>
      <c r="AJ91" s="50"/>
      <c r="AK91" s="50"/>
      <c r="AL91" s="50"/>
      <c r="AM91" s="196" t="s">
        <v>3</v>
      </c>
      <c r="AN91" s="196"/>
      <c r="AO91" s="196"/>
      <c r="AP91" s="196"/>
      <c r="AQ91" s="196"/>
      <c r="AR91" s="196"/>
      <c r="AS91" s="196"/>
      <c r="AT91" s="196"/>
      <c r="AU91" s="158" t="s">
        <v>11</v>
      </c>
      <c r="AV91" s="197">
        <v>730.52</v>
      </c>
      <c r="AW91" s="197"/>
      <c r="AX91" s="197"/>
      <c r="AY91" s="197"/>
      <c r="AZ91" s="158" t="s">
        <v>319</v>
      </c>
      <c r="BA91" s="158"/>
      <c r="BB91" s="158"/>
      <c r="BC91" s="158"/>
      <c r="BD91" s="158"/>
      <c r="BE91" s="158"/>
      <c r="BF91" s="47"/>
      <c r="BG91" s="51"/>
      <c r="CJ91" s="10" t="s">
        <v>181</v>
      </c>
      <c r="CK91" s="22" t="s">
        <v>182</v>
      </c>
      <c r="CL91" s="7">
        <v>7.6998738324271576</v>
      </c>
      <c r="CM91" s="4">
        <f t="shared" si="9"/>
        <v>110462.39</v>
      </c>
    </row>
    <row r="92" spans="3:91" x14ac:dyDescent="0.25">
      <c r="C92" s="46"/>
      <c r="D92" s="47"/>
      <c r="E92" s="196" t="s">
        <v>322</v>
      </c>
      <c r="F92" s="196"/>
      <c r="G92" s="196"/>
      <c r="H92" s="196"/>
      <c r="I92" s="196"/>
      <c r="J92" s="158" t="s">
        <v>11</v>
      </c>
      <c r="K92" s="196" t="s">
        <v>651</v>
      </c>
      <c r="L92" s="196"/>
      <c r="M92" s="196"/>
      <c r="N92" s="196"/>
      <c r="O92" s="196"/>
      <c r="P92" s="196"/>
      <c r="Q92" s="196"/>
      <c r="R92" s="196"/>
      <c r="S92" s="196"/>
      <c r="T92" s="196"/>
      <c r="U92" s="196"/>
      <c r="V92" s="196"/>
      <c r="W92" s="158"/>
      <c r="X92" s="49"/>
      <c r="Y92" s="49"/>
      <c r="Z92" s="49"/>
      <c r="AA92" s="49"/>
      <c r="AB92" s="49"/>
      <c r="AC92" s="49"/>
      <c r="AD92" s="49"/>
      <c r="AE92" s="49"/>
      <c r="AF92" s="49"/>
      <c r="AG92" s="49"/>
      <c r="AH92" s="158"/>
      <c r="AI92" s="50"/>
      <c r="AJ92" s="50"/>
      <c r="AK92" s="50"/>
      <c r="AL92" s="50"/>
      <c r="AM92" s="196" t="s">
        <v>4</v>
      </c>
      <c r="AN92" s="196"/>
      <c r="AO92" s="196"/>
      <c r="AP92" s="196"/>
      <c r="AQ92" s="196"/>
      <c r="AR92" s="196"/>
      <c r="AS92" s="196"/>
      <c r="AT92" s="196"/>
      <c r="AU92" s="158" t="s">
        <v>11</v>
      </c>
      <c r="AV92" s="196">
        <v>3150</v>
      </c>
      <c r="AW92" s="196"/>
      <c r="AX92" s="196"/>
      <c r="AY92" s="196"/>
      <c r="AZ92" s="158" t="s">
        <v>320</v>
      </c>
      <c r="BA92" s="158"/>
      <c r="BB92" s="158"/>
      <c r="BC92" s="158"/>
      <c r="BD92" s="158"/>
      <c r="BE92" s="158"/>
      <c r="BF92" s="47"/>
      <c r="BG92" s="51"/>
      <c r="CJ92" s="10" t="s">
        <v>183</v>
      </c>
      <c r="CK92" s="11" t="s">
        <v>184</v>
      </c>
      <c r="CL92" s="7">
        <v>0.59577582601421997</v>
      </c>
      <c r="CM92" s="4">
        <f t="shared" si="9"/>
        <v>8547</v>
      </c>
    </row>
    <row r="93" spans="3:91" x14ac:dyDescent="0.25">
      <c r="C93" s="46"/>
      <c r="D93" s="47"/>
      <c r="E93" s="196" t="s">
        <v>1</v>
      </c>
      <c r="F93" s="196"/>
      <c r="G93" s="196"/>
      <c r="H93" s="196"/>
      <c r="I93" s="196"/>
      <c r="J93" s="158" t="s">
        <v>11</v>
      </c>
      <c r="K93" s="196" t="s">
        <v>647</v>
      </c>
      <c r="L93" s="196"/>
      <c r="M93" s="196"/>
      <c r="N93" s="196"/>
      <c r="O93" s="196"/>
      <c r="P93" s="196"/>
      <c r="Q93" s="196"/>
      <c r="R93" s="196"/>
      <c r="S93" s="196"/>
      <c r="T93" s="196"/>
      <c r="U93" s="196"/>
      <c r="V93" s="158"/>
      <c r="W93" s="158"/>
      <c r="X93" s="49"/>
      <c r="Y93" s="49"/>
      <c r="Z93" s="49"/>
      <c r="AA93" s="49"/>
      <c r="AB93" s="49"/>
      <c r="AC93" s="49"/>
      <c r="AD93" s="49"/>
      <c r="AE93" s="49"/>
      <c r="AF93" s="49"/>
      <c r="AG93" s="49"/>
      <c r="AH93" s="158"/>
      <c r="AI93" s="50"/>
      <c r="AJ93" s="50"/>
      <c r="AK93" s="50"/>
      <c r="AL93" s="50"/>
      <c r="AM93" s="196"/>
      <c r="AN93" s="196"/>
      <c r="AO93" s="196"/>
      <c r="AP93" s="196"/>
      <c r="AQ93" s="196"/>
      <c r="AR93" s="196"/>
      <c r="AS93" s="196"/>
      <c r="AT93" s="196"/>
      <c r="AU93" s="158"/>
      <c r="AV93" s="198"/>
      <c r="AW93" s="198"/>
      <c r="AX93" s="198"/>
      <c r="AY93" s="198"/>
      <c r="AZ93" s="158"/>
      <c r="BA93" s="158"/>
      <c r="BB93" s="158"/>
      <c r="BC93" s="158"/>
      <c r="BD93" s="158"/>
      <c r="BE93" s="158"/>
      <c r="BF93" s="47"/>
      <c r="BG93" s="51"/>
      <c r="CJ93" s="10" t="s">
        <v>185</v>
      </c>
      <c r="CK93" s="11" t="s">
        <v>186</v>
      </c>
      <c r="CL93" s="7">
        <v>0.41704307820995395</v>
      </c>
      <c r="CM93" s="4">
        <f t="shared" si="9"/>
        <v>5982.9</v>
      </c>
    </row>
    <row r="94" spans="3:91" x14ac:dyDescent="0.25">
      <c r="C94" s="46"/>
      <c r="D94" s="47"/>
      <c r="E94" s="196" t="s">
        <v>2</v>
      </c>
      <c r="F94" s="196"/>
      <c r="G94" s="196"/>
      <c r="H94" s="196"/>
      <c r="I94" s="196"/>
      <c r="J94" s="158" t="s">
        <v>11</v>
      </c>
      <c r="K94" s="196" t="s">
        <v>435</v>
      </c>
      <c r="L94" s="196"/>
      <c r="M94" s="196"/>
      <c r="N94" s="196"/>
      <c r="O94" s="196"/>
      <c r="P94" s="196"/>
      <c r="Q94" s="196"/>
      <c r="R94" s="196"/>
      <c r="S94" s="196"/>
      <c r="T94" s="196"/>
      <c r="U94" s="196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96"/>
      <c r="AN94" s="196"/>
      <c r="AO94" s="196"/>
      <c r="AP94" s="196"/>
      <c r="AQ94" s="196"/>
      <c r="AR94" s="196"/>
      <c r="AS94" s="196"/>
      <c r="AT94" s="196"/>
      <c r="AU94" s="158"/>
      <c r="AV94" s="158"/>
      <c r="AW94" s="158"/>
      <c r="AX94" s="158"/>
      <c r="AY94" s="158"/>
      <c r="AZ94" s="158"/>
      <c r="BA94" s="158"/>
      <c r="BB94" s="158"/>
      <c r="BC94" s="158"/>
      <c r="BD94" s="158"/>
      <c r="BE94" s="158"/>
      <c r="BF94" s="47"/>
      <c r="BG94" s="51"/>
      <c r="CJ94" s="10" t="s">
        <v>187</v>
      </c>
      <c r="CK94" s="11" t="s">
        <v>188</v>
      </c>
      <c r="CL94" s="7">
        <v>0.92429945629443744</v>
      </c>
      <c r="CM94" s="4">
        <f t="shared" si="9"/>
        <v>13260</v>
      </c>
    </row>
    <row r="95" spans="3:91" x14ac:dyDescent="0.25">
      <c r="C95" s="46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  <c r="AA95" s="47"/>
      <c r="AB95" s="47"/>
      <c r="AC95" s="47"/>
      <c r="AD95" s="47"/>
      <c r="AE95" s="47"/>
      <c r="AF95" s="47"/>
      <c r="AG95" s="47"/>
      <c r="AH95" s="47"/>
      <c r="AI95" s="47"/>
      <c r="AJ95" s="47"/>
      <c r="AK95" s="47"/>
      <c r="AL95" s="47"/>
      <c r="AM95" s="47"/>
      <c r="AN95" s="47"/>
      <c r="AO95" s="47"/>
      <c r="AP95" s="47"/>
      <c r="AQ95" s="47"/>
      <c r="AR95" s="47"/>
      <c r="AS95" s="47"/>
      <c r="AT95" s="47"/>
      <c r="AU95" s="47"/>
      <c r="AV95" s="47"/>
      <c r="AW95" s="47"/>
      <c r="AX95" s="47"/>
      <c r="AY95" s="47"/>
      <c r="AZ95" s="47"/>
      <c r="BA95" s="47"/>
      <c r="BB95" s="47"/>
      <c r="BC95" s="47"/>
      <c r="BD95" s="47"/>
      <c r="BE95" s="47"/>
      <c r="BF95" s="47"/>
      <c r="BG95" s="51"/>
      <c r="CJ95" s="10" t="s">
        <v>189</v>
      </c>
      <c r="CK95" s="11" t="s">
        <v>190</v>
      </c>
      <c r="CL95" s="8">
        <v>0.27780566011431757</v>
      </c>
      <c r="CM95" s="4">
        <f t="shared" si="9"/>
        <v>3985.3999999999996</v>
      </c>
    </row>
    <row r="96" spans="3:91" x14ac:dyDescent="0.25">
      <c r="C96" s="46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  <c r="AA96" s="47"/>
      <c r="AB96" s="47"/>
      <c r="AC96" s="47"/>
      <c r="AD96" s="47"/>
      <c r="AE96" s="47"/>
      <c r="AF96" s="47"/>
      <c r="AG96" s="47"/>
      <c r="AH96" s="47"/>
      <c r="AI96" s="47"/>
      <c r="AJ96" s="47"/>
      <c r="AK96" s="47"/>
      <c r="AL96" s="47"/>
      <c r="AM96" s="47"/>
      <c r="AN96" s="47"/>
      <c r="AO96" s="47"/>
      <c r="AP96" s="47"/>
      <c r="AQ96" s="47"/>
      <c r="AR96" s="47"/>
      <c r="AS96" s="47"/>
      <c r="AT96" s="47"/>
      <c r="AU96" s="47"/>
      <c r="AV96" s="47"/>
      <c r="AW96" s="47"/>
      <c r="AX96" s="47"/>
      <c r="AY96" s="47"/>
      <c r="AZ96" s="47"/>
      <c r="BA96" s="47"/>
      <c r="BB96" s="47"/>
      <c r="BC96" s="47"/>
      <c r="BD96" s="47"/>
      <c r="BE96" s="47"/>
      <c r="BF96" s="47"/>
      <c r="BG96" s="51"/>
      <c r="CJ96" s="10" t="s">
        <v>191</v>
      </c>
      <c r="CK96" s="11" t="s">
        <v>192</v>
      </c>
      <c r="CL96" s="7">
        <v>1.4798550118499931</v>
      </c>
      <c r="CM96" s="4">
        <f t="shared" si="9"/>
        <v>21230</v>
      </c>
    </row>
    <row r="97" spans="3:91" x14ac:dyDescent="0.25">
      <c r="C97" s="46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  <c r="AA97" s="47"/>
      <c r="AB97" s="47"/>
      <c r="AC97" s="47"/>
      <c r="AD97" s="47"/>
      <c r="AE97" s="47"/>
      <c r="AF97" s="47"/>
      <c r="AG97" s="47"/>
      <c r="AH97" s="47"/>
      <c r="AI97" s="47"/>
      <c r="AJ97" s="47"/>
      <c r="AK97" s="47"/>
      <c r="AL97" s="47"/>
      <c r="AM97" s="47"/>
      <c r="AN97" s="47"/>
      <c r="AO97" s="47"/>
      <c r="AP97" s="47"/>
      <c r="AQ97" s="47"/>
      <c r="AR97" s="47"/>
      <c r="AS97" s="47"/>
      <c r="AT97" s="47"/>
      <c r="AU97" s="47"/>
      <c r="AV97" s="47"/>
      <c r="AW97" s="47"/>
      <c r="AX97" s="47"/>
      <c r="AY97" s="47"/>
      <c r="AZ97" s="47"/>
      <c r="BA97" s="47"/>
      <c r="BB97" s="47"/>
      <c r="BC97" s="47"/>
      <c r="BD97" s="47"/>
      <c r="BE97" s="47"/>
      <c r="BF97" s="47"/>
      <c r="BG97" s="51"/>
      <c r="CJ97" s="10" t="s">
        <v>193</v>
      </c>
      <c r="CK97" s="11" t="s">
        <v>194</v>
      </c>
      <c r="CL97" s="7">
        <v>1.4087850271852782</v>
      </c>
      <c r="CM97" s="4">
        <f t="shared" si="9"/>
        <v>20210.43</v>
      </c>
    </row>
    <row r="98" spans="3:91" x14ac:dyDescent="0.25">
      <c r="C98" s="46"/>
      <c r="D98" s="47"/>
      <c r="E98" s="208" t="s">
        <v>5</v>
      </c>
      <c r="F98" s="209"/>
      <c r="G98" s="209"/>
      <c r="H98" s="209"/>
      <c r="I98" s="209"/>
      <c r="J98" s="209"/>
      <c r="K98" s="210" t="str">
        <f t="shared" ref="K98" si="13">VLOOKUP(E98,$CJ$1:$CM$1003,2,FALSE)</f>
        <v>NOVACRON YELLOW S-3R</v>
      </c>
      <c r="L98" s="210"/>
      <c r="M98" s="210"/>
      <c r="N98" s="210"/>
      <c r="O98" s="210"/>
      <c r="P98" s="210"/>
      <c r="Q98" s="210"/>
      <c r="R98" s="210"/>
      <c r="S98" s="210"/>
      <c r="T98" s="210"/>
      <c r="U98" s="210"/>
      <c r="V98" s="210"/>
      <c r="W98" s="210"/>
      <c r="X98" s="210"/>
      <c r="Y98" s="154"/>
      <c r="Z98" s="154"/>
      <c r="AA98" s="154"/>
      <c r="AB98" s="211">
        <v>0.72</v>
      </c>
      <c r="AC98" s="211"/>
      <c r="AD98" s="211"/>
      <c r="AE98" s="211"/>
      <c r="AF98" s="211"/>
      <c r="AG98" s="211"/>
      <c r="AH98" s="211"/>
      <c r="AI98" s="211"/>
      <c r="AJ98" s="211"/>
      <c r="AK98" s="210" t="s">
        <v>315</v>
      </c>
      <c r="AL98" s="210"/>
      <c r="AM98" s="212">
        <v>525.97</v>
      </c>
      <c r="AN98" s="212"/>
      <c r="AO98" s="212"/>
      <c r="AP98" s="212"/>
      <c r="AQ98" s="212"/>
      <c r="AR98" s="212"/>
      <c r="AS98" s="52" t="s">
        <v>316</v>
      </c>
      <c r="AT98" s="52"/>
      <c r="AU98" s="213">
        <f>(AM98*VLOOKUP(E98,$CJ$1:$CM$1003,4,FALSE))/1000</f>
        <v>51083.479247399999</v>
      </c>
      <c r="AV98" s="213"/>
      <c r="AW98" s="213"/>
      <c r="AX98" s="213"/>
      <c r="AY98" s="213"/>
      <c r="AZ98" s="213"/>
      <c r="BA98" s="213"/>
      <c r="BB98" s="213"/>
      <c r="BC98" s="213"/>
      <c r="BD98" s="213"/>
      <c r="BE98" s="214"/>
      <c r="BF98" s="47"/>
      <c r="BG98" s="51"/>
      <c r="CJ98" s="10" t="s">
        <v>195</v>
      </c>
      <c r="CK98" s="11" t="s">
        <v>196</v>
      </c>
      <c r="CL98" s="7">
        <v>1.9592004739997211</v>
      </c>
      <c r="CM98" s="4">
        <f t="shared" si="9"/>
        <v>28106.69</v>
      </c>
    </row>
    <row r="99" spans="3:91" x14ac:dyDescent="0.25">
      <c r="C99" s="46"/>
      <c r="D99" s="47"/>
      <c r="E99" s="200" t="s">
        <v>6</v>
      </c>
      <c r="F99" s="201"/>
      <c r="G99" s="201"/>
      <c r="H99" s="201"/>
      <c r="I99" s="201"/>
      <c r="J99" s="201"/>
      <c r="K99" s="47" t="str">
        <f>VLOOKUP(E99,$CJ$1:$CM$1003,2,FALSE)</f>
        <v>NOVACRON RUBY S–3B</v>
      </c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151"/>
      <c r="Z99" s="151"/>
      <c r="AA99" s="151"/>
      <c r="AB99" s="203">
        <v>3.48</v>
      </c>
      <c r="AC99" s="203"/>
      <c r="AD99" s="203"/>
      <c r="AE99" s="203"/>
      <c r="AF99" s="203"/>
      <c r="AG99" s="203"/>
      <c r="AH99" s="203"/>
      <c r="AI99" s="203"/>
      <c r="AJ99" s="203"/>
      <c r="AK99" s="202" t="s">
        <v>315</v>
      </c>
      <c r="AL99" s="202"/>
      <c r="AM99" s="204">
        <v>2542.1999999999998</v>
      </c>
      <c r="AN99" s="204"/>
      <c r="AO99" s="204"/>
      <c r="AP99" s="204"/>
      <c r="AQ99" s="204"/>
      <c r="AR99" s="204"/>
      <c r="AS99" s="47" t="s">
        <v>316</v>
      </c>
      <c r="AT99" s="47"/>
      <c r="AU99" s="205">
        <f t="shared" ref="AU99:AU103" si="14">(AM99*VLOOKUP(E99,$CJ$1:$CM$1003,4,FALSE))/1000</f>
        <v>306716.07409200002</v>
      </c>
      <c r="AV99" s="205"/>
      <c r="AW99" s="205"/>
      <c r="AX99" s="205"/>
      <c r="AY99" s="205"/>
      <c r="AZ99" s="205"/>
      <c r="BA99" s="205"/>
      <c r="BB99" s="205"/>
      <c r="BC99" s="205"/>
      <c r="BD99" s="205"/>
      <c r="BE99" s="206"/>
      <c r="BF99" s="47"/>
      <c r="BG99" s="51"/>
      <c r="CJ99" s="10" t="s">
        <v>9</v>
      </c>
      <c r="CK99" s="11" t="s">
        <v>197</v>
      </c>
      <c r="CL99" s="7">
        <v>0.1663529903805939</v>
      </c>
      <c r="CM99" s="4">
        <f t="shared" si="9"/>
        <v>2386.5</v>
      </c>
    </row>
    <row r="100" spans="3:91" x14ac:dyDescent="0.25">
      <c r="C100" s="46"/>
      <c r="D100" s="47"/>
      <c r="E100" s="200" t="s">
        <v>41</v>
      </c>
      <c r="F100" s="201"/>
      <c r="G100" s="201"/>
      <c r="H100" s="201"/>
      <c r="I100" s="201"/>
      <c r="J100" s="201"/>
      <c r="K100" s="202" t="str">
        <f t="shared" ref="K100:K103" si="15">VLOOKUP(E100,$CJ$1:$CM$1003,2,FALSE)</f>
        <v>NOVACRON DEEP NIGHT S–R</v>
      </c>
      <c r="L100" s="202"/>
      <c r="M100" s="202"/>
      <c r="N100" s="202"/>
      <c r="O100" s="202"/>
      <c r="P100" s="202"/>
      <c r="Q100" s="202"/>
      <c r="R100" s="202"/>
      <c r="S100" s="202"/>
      <c r="T100" s="202"/>
      <c r="U100" s="202"/>
      <c r="V100" s="202"/>
      <c r="W100" s="202"/>
      <c r="X100" s="202"/>
      <c r="Y100" s="151"/>
      <c r="Z100" s="151"/>
      <c r="AA100" s="151"/>
      <c r="AB100" s="203">
        <v>19.55</v>
      </c>
      <c r="AC100" s="203"/>
      <c r="AD100" s="203"/>
      <c r="AE100" s="203"/>
      <c r="AF100" s="203"/>
      <c r="AG100" s="203"/>
      <c r="AH100" s="203"/>
      <c r="AI100" s="203"/>
      <c r="AJ100" s="203"/>
      <c r="AK100" s="202" t="s">
        <v>315</v>
      </c>
      <c r="AL100" s="202"/>
      <c r="AM100" s="204">
        <v>14281.59</v>
      </c>
      <c r="AN100" s="204"/>
      <c r="AO100" s="204"/>
      <c r="AP100" s="204"/>
      <c r="AQ100" s="204"/>
      <c r="AR100" s="204"/>
      <c r="AS100" s="47" t="s">
        <v>316</v>
      </c>
      <c r="AT100" s="47"/>
      <c r="AU100" s="205">
        <f t="shared" si="14"/>
        <v>1489504.4273178</v>
      </c>
      <c r="AV100" s="205"/>
      <c r="AW100" s="205"/>
      <c r="AX100" s="205"/>
      <c r="AY100" s="205"/>
      <c r="AZ100" s="205"/>
      <c r="BA100" s="205"/>
      <c r="BB100" s="205"/>
      <c r="BC100" s="205"/>
      <c r="BD100" s="205"/>
      <c r="BE100" s="206"/>
      <c r="BF100" s="47"/>
      <c r="BG100" s="51"/>
      <c r="CJ100" s="10" t="s">
        <v>10</v>
      </c>
      <c r="CK100" s="11" t="s">
        <v>198</v>
      </c>
      <c r="CL100" s="7">
        <v>0.61898787118360521</v>
      </c>
      <c r="CM100" s="4">
        <f t="shared" si="9"/>
        <v>8880</v>
      </c>
    </row>
    <row r="101" spans="3:91" x14ac:dyDescent="0.25">
      <c r="C101" s="46"/>
      <c r="D101" s="47"/>
      <c r="E101" s="200" t="s">
        <v>8</v>
      </c>
      <c r="F101" s="201"/>
      <c r="G101" s="201"/>
      <c r="H101" s="201"/>
      <c r="I101" s="201"/>
      <c r="J101" s="201"/>
      <c r="K101" s="202" t="str">
        <f t="shared" si="15"/>
        <v>FIMBIL EAS 40 NEW</v>
      </c>
      <c r="L101" s="202"/>
      <c r="M101" s="202"/>
      <c r="N101" s="202"/>
      <c r="O101" s="202"/>
      <c r="P101" s="202"/>
      <c r="Q101" s="202"/>
      <c r="R101" s="202"/>
      <c r="S101" s="202"/>
      <c r="T101" s="202"/>
      <c r="U101" s="202"/>
      <c r="V101" s="202"/>
      <c r="W101" s="202"/>
      <c r="X101" s="202"/>
      <c r="Y101" s="151"/>
      <c r="Z101" s="151"/>
      <c r="AA101" s="151"/>
      <c r="AB101" s="203">
        <v>2</v>
      </c>
      <c r="AC101" s="203"/>
      <c r="AD101" s="203"/>
      <c r="AE101" s="203"/>
      <c r="AF101" s="203"/>
      <c r="AG101" s="203"/>
      <c r="AH101" s="203"/>
      <c r="AI101" s="203"/>
      <c r="AJ101" s="203"/>
      <c r="AK101" s="202" t="s">
        <v>315</v>
      </c>
      <c r="AL101" s="202"/>
      <c r="AM101" s="204">
        <v>1461.03</v>
      </c>
      <c r="AN101" s="204"/>
      <c r="AO101" s="204"/>
      <c r="AP101" s="204"/>
      <c r="AQ101" s="204"/>
      <c r="AR101" s="204"/>
      <c r="AS101" s="47" t="s">
        <v>316</v>
      </c>
      <c r="AT101" s="47"/>
      <c r="AU101" s="205">
        <f t="shared" si="14"/>
        <v>30138.331384199999</v>
      </c>
      <c r="AV101" s="205"/>
      <c r="AW101" s="205"/>
      <c r="AX101" s="205"/>
      <c r="AY101" s="205"/>
      <c r="AZ101" s="205"/>
      <c r="BA101" s="205"/>
      <c r="BB101" s="205"/>
      <c r="BC101" s="205"/>
      <c r="BD101" s="205"/>
      <c r="BE101" s="206"/>
      <c r="BF101" s="47"/>
      <c r="BG101" s="51"/>
      <c r="CJ101" s="10" t="s">
        <v>199</v>
      </c>
      <c r="CK101" s="11" t="s">
        <v>200</v>
      </c>
      <c r="CL101" s="7">
        <v>0.794646591384358</v>
      </c>
      <c r="CM101" s="4">
        <f t="shared" si="9"/>
        <v>11400</v>
      </c>
    </row>
    <row r="102" spans="3:91" x14ac:dyDescent="0.25">
      <c r="C102" s="46"/>
      <c r="D102" s="47"/>
      <c r="E102" s="200" t="s">
        <v>9</v>
      </c>
      <c r="F102" s="201"/>
      <c r="G102" s="201"/>
      <c r="H102" s="201"/>
      <c r="I102" s="201"/>
      <c r="J102" s="201"/>
      <c r="K102" s="202" t="str">
        <f t="shared" si="15"/>
        <v>SODIUM SULFATE</v>
      </c>
      <c r="L102" s="202"/>
      <c r="M102" s="202"/>
      <c r="N102" s="202"/>
      <c r="O102" s="202"/>
      <c r="P102" s="202"/>
      <c r="Q102" s="202"/>
      <c r="R102" s="202"/>
      <c r="S102" s="202"/>
      <c r="T102" s="202"/>
      <c r="U102" s="202"/>
      <c r="V102" s="202"/>
      <c r="W102" s="202"/>
      <c r="X102" s="202"/>
      <c r="Y102" s="151"/>
      <c r="Z102" s="151"/>
      <c r="AA102" s="151"/>
      <c r="AB102" s="203">
        <v>200</v>
      </c>
      <c r="AC102" s="203"/>
      <c r="AD102" s="203"/>
      <c r="AE102" s="203"/>
      <c r="AF102" s="203"/>
      <c r="AG102" s="203"/>
      <c r="AH102" s="203"/>
      <c r="AI102" s="203"/>
      <c r="AJ102" s="203"/>
      <c r="AK102" s="202" t="s">
        <v>315</v>
      </c>
      <c r="AL102" s="202"/>
      <c r="AM102" s="204">
        <v>146103.20000000001</v>
      </c>
      <c r="AN102" s="204"/>
      <c r="AO102" s="204"/>
      <c r="AP102" s="204"/>
      <c r="AQ102" s="204"/>
      <c r="AR102" s="204"/>
      <c r="AS102" s="47" t="s">
        <v>316</v>
      </c>
      <c r="AT102" s="47"/>
      <c r="AU102" s="205">
        <f t="shared" si="14"/>
        <v>348675.2868</v>
      </c>
      <c r="AV102" s="205"/>
      <c r="AW102" s="205"/>
      <c r="AX102" s="205"/>
      <c r="AY102" s="205"/>
      <c r="AZ102" s="205"/>
      <c r="BA102" s="205"/>
      <c r="BB102" s="205"/>
      <c r="BC102" s="205"/>
      <c r="BD102" s="205"/>
      <c r="BE102" s="206"/>
      <c r="BF102" s="47"/>
      <c r="BG102" s="51"/>
      <c r="CJ102" s="10" t="s">
        <v>201</v>
      </c>
      <c r="CK102" s="11" t="s">
        <v>202</v>
      </c>
      <c r="CL102" s="7">
        <v>0.71099958176495193</v>
      </c>
      <c r="CM102" s="4">
        <f t="shared" si="9"/>
        <v>10200</v>
      </c>
    </row>
    <row r="103" spans="3:91" x14ac:dyDescent="0.25">
      <c r="C103" s="46"/>
      <c r="D103" s="47"/>
      <c r="E103" s="223" t="s">
        <v>10</v>
      </c>
      <c r="F103" s="224"/>
      <c r="G103" s="224"/>
      <c r="H103" s="224"/>
      <c r="I103" s="224"/>
      <c r="J103" s="224"/>
      <c r="K103" s="225" t="str">
        <f t="shared" si="15"/>
        <v>SODA ASH</v>
      </c>
      <c r="L103" s="225"/>
      <c r="M103" s="225"/>
      <c r="N103" s="225"/>
      <c r="O103" s="225"/>
      <c r="P103" s="225"/>
      <c r="Q103" s="225"/>
      <c r="R103" s="225"/>
      <c r="S103" s="225"/>
      <c r="T103" s="225"/>
      <c r="U103" s="225"/>
      <c r="V103" s="225"/>
      <c r="W103" s="225"/>
      <c r="X103" s="225"/>
      <c r="Y103" s="153"/>
      <c r="Z103" s="153"/>
      <c r="AA103" s="153"/>
      <c r="AB103" s="226">
        <v>30</v>
      </c>
      <c r="AC103" s="226"/>
      <c r="AD103" s="226"/>
      <c r="AE103" s="226"/>
      <c r="AF103" s="226"/>
      <c r="AG103" s="226"/>
      <c r="AH103" s="226"/>
      <c r="AI103" s="226"/>
      <c r="AJ103" s="226"/>
      <c r="AK103" s="225" t="s">
        <v>315</v>
      </c>
      <c r="AL103" s="225"/>
      <c r="AM103" s="227">
        <v>21915.48</v>
      </c>
      <c r="AN103" s="227"/>
      <c r="AO103" s="227"/>
      <c r="AP103" s="227"/>
      <c r="AQ103" s="227"/>
      <c r="AR103" s="227"/>
      <c r="AS103" s="54" t="s">
        <v>316</v>
      </c>
      <c r="AT103" s="54"/>
      <c r="AU103" s="228">
        <f t="shared" si="14"/>
        <v>194609.46240000002</v>
      </c>
      <c r="AV103" s="228"/>
      <c r="AW103" s="228"/>
      <c r="AX103" s="228"/>
      <c r="AY103" s="228"/>
      <c r="AZ103" s="228"/>
      <c r="BA103" s="228"/>
      <c r="BB103" s="228"/>
      <c r="BC103" s="228"/>
      <c r="BD103" s="228"/>
      <c r="BE103" s="229"/>
      <c r="BF103" s="47"/>
      <c r="BG103" s="51"/>
      <c r="CJ103" s="10" t="s">
        <v>203</v>
      </c>
      <c r="CK103" s="11" t="s">
        <v>204</v>
      </c>
      <c r="CL103" s="7">
        <v>1.3377959012965286</v>
      </c>
      <c r="CM103" s="4">
        <f t="shared" si="9"/>
        <v>19192.02</v>
      </c>
    </row>
    <row r="104" spans="3:91" x14ac:dyDescent="0.25">
      <c r="C104" s="46"/>
      <c r="D104" s="47"/>
      <c r="E104" s="152"/>
      <c r="F104" s="152"/>
      <c r="G104" s="152"/>
      <c r="H104" s="152"/>
      <c r="I104" s="152"/>
      <c r="J104" s="152"/>
      <c r="K104" s="151"/>
      <c r="L104" s="151"/>
      <c r="M104" s="151"/>
      <c r="N104" s="151"/>
      <c r="O104" s="151"/>
      <c r="P104" s="151"/>
      <c r="Q104" s="151"/>
      <c r="R104" s="151"/>
      <c r="S104" s="151"/>
      <c r="T104" s="151"/>
      <c r="U104" s="151"/>
      <c r="V104" s="151"/>
      <c r="W104" s="151"/>
      <c r="X104" s="151"/>
      <c r="Y104" s="151"/>
      <c r="Z104" s="151"/>
      <c r="AA104" s="151"/>
      <c r="AB104" s="57"/>
      <c r="AC104" s="57"/>
      <c r="AD104" s="57"/>
      <c r="AE104" s="57"/>
      <c r="AF104" s="57"/>
      <c r="AG104" s="57"/>
      <c r="AH104" s="57"/>
      <c r="AI104" s="57"/>
      <c r="AJ104" s="57"/>
      <c r="AK104" s="151"/>
      <c r="AL104" s="151"/>
      <c r="AM104" s="152"/>
      <c r="AN104" s="152"/>
      <c r="AO104" s="152"/>
      <c r="AP104" s="152"/>
      <c r="AQ104" s="152"/>
      <c r="AR104" s="152"/>
      <c r="AS104" s="47"/>
      <c r="AT104" s="47"/>
      <c r="AU104" s="58"/>
      <c r="AV104" s="58"/>
      <c r="AW104" s="58"/>
      <c r="AX104" s="58"/>
      <c r="AY104" s="58"/>
      <c r="AZ104" s="58"/>
      <c r="BA104" s="58"/>
      <c r="BB104" s="58"/>
      <c r="BC104" s="58"/>
      <c r="BD104" s="58"/>
      <c r="BE104" s="58"/>
      <c r="BF104" s="47"/>
      <c r="BG104" s="51"/>
      <c r="CJ104" s="10" t="s">
        <v>205</v>
      </c>
      <c r="CK104" s="11" t="s">
        <v>206</v>
      </c>
      <c r="CL104" s="7">
        <v>2.4213495050885263</v>
      </c>
      <c r="CM104" s="4">
        <f t="shared" si="9"/>
        <v>34736.68</v>
      </c>
    </row>
    <row r="105" spans="3:91" x14ac:dyDescent="0.25">
      <c r="C105" s="46"/>
      <c r="D105" s="47"/>
      <c r="E105" s="152"/>
      <c r="F105" s="152"/>
      <c r="G105" s="152"/>
      <c r="H105" s="152"/>
      <c r="I105" s="152"/>
      <c r="J105" s="152"/>
      <c r="K105" s="151"/>
      <c r="L105" s="151"/>
      <c r="M105" s="151"/>
      <c r="N105" s="151"/>
      <c r="O105" s="151"/>
      <c r="P105" s="151"/>
      <c r="Q105" s="151"/>
      <c r="R105" s="151"/>
      <c r="S105" s="151"/>
      <c r="T105" s="151"/>
      <c r="U105" s="151"/>
      <c r="V105" s="151"/>
      <c r="W105" s="151"/>
      <c r="X105" s="151"/>
      <c r="Y105" s="151"/>
      <c r="Z105" s="151"/>
      <c r="AA105" s="151"/>
      <c r="AB105" s="57"/>
      <c r="AC105" s="57"/>
      <c r="AD105" s="57"/>
      <c r="AE105" s="57"/>
      <c r="AF105" s="57"/>
      <c r="AG105" s="57"/>
      <c r="AH105" s="57"/>
      <c r="AI105" s="57"/>
      <c r="AJ105" s="57"/>
      <c r="AK105" s="151"/>
      <c r="AL105" s="151"/>
      <c r="AM105" s="152"/>
      <c r="AN105" s="152"/>
      <c r="AO105" s="152"/>
      <c r="AP105" s="59"/>
      <c r="AQ105" s="230" t="s">
        <v>318</v>
      </c>
      <c r="AR105" s="230"/>
      <c r="AS105" s="230"/>
      <c r="AT105" s="230"/>
      <c r="AU105" s="58" t="s">
        <v>11</v>
      </c>
      <c r="AV105" s="205">
        <f>SUM(AU98:BE103)</f>
        <v>2420727.0612414</v>
      </c>
      <c r="AW105" s="205"/>
      <c r="AX105" s="205"/>
      <c r="AY105" s="205"/>
      <c r="AZ105" s="205"/>
      <c r="BA105" s="205"/>
      <c r="BB105" s="205"/>
      <c r="BC105" s="205"/>
      <c r="BD105" s="205"/>
      <c r="BE105" s="205"/>
      <c r="BF105" s="47"/>
      <c r="BG105" s="51"/>
      <c r="CJ105" s="10" t="s">
        <v>207</v>
      </c>
      <c r="CK105" s="11" t="s">
        <v>208</v>
      </c>
      <c r="CL105" s="7">
        <v>0.88</v>
      </c>
      <c r="CM105" s="4">
        <f t="shared" si="9"/>
        <v>12624.48</v>
      </c>
    </row>
    <row r="106" spans="3:91" x14ac:dyDescent="0.25">
      <c r="C106" s="46"/>
      <c r="D106" s="47"/>
      <c r="E106" s="152"/>
      <c r="F106" s="152"/>
      <c r="G106" s="152"/>
      <c r="H106" s="152"/>
      <c r="I106" s="152"/>
      <c r="J106" s="152"/>
      <c r="K106" s="151"/>
      <c r="L106" s="151"/>
      <c r="M106" s="151"/>
      <c r="N106" s="151"/>
      <c r="O106" s="151"/>
      <c r="P106" s="151"/>
      <c r="Q106" s="151"/>
      <c r="R106" s="151"/>
      <c r="S106" s="151"/>
      <c r="T106" s="151"/>
      <c r="U106" s="151"/>
      <c r="V106" s="151"/>
      <c r="W106" s="151"/>
      <c r="X106" s="151"/>
      <c r="Y106" s="151"/>
      <c r="Z106" s="151"/>
      <c r="AA106" s="151"/>
      <c r="AB106" s="57"/>
      <c r="AC106" s="57"/>
      <c r="AD106" s="57"/>
      <c r="AE106" s="57"/>
      <c r="AF106" s="57"/>
      <c r="AG106" s="57"/>
      <c r="AH106" s="57"/>
      <c r="AI106" s="57"/>
      <c r="AJ106" s="57"/>
      <c r="AK106" s="151"/>
      <c r="AL106" s="151"/>
      <c r="AM106" s="152"/>
      <c r="AN106" s="152"/>
      <c r="AO106" s="152"/>
      <c r="AP106" s="59"/>
      <c r="AQ106" s="202" t="s">
        <v>317</v>
      </c>
      <c r="AR106" s="202"/>
      <c r="AS106" s="202"/>
      <c r="AT106" s="202"/>
      <c r="AU106" s="58" t="s">
        <v>11</v>
      </c>
      <c r="AV106" s="205">
        <f>AV105/AV92</f>
        <v>768.48478134647621</v>
      </c>
      <c r="AW106" s="205"/>
      <c r="AX106" s="205"/>
      <c r="AY106" s="205"/>
      <c r="AZ106" s="205"/>
      <c r="BA106" s="205"/>
      <c r="BB106" s="205"/>
      <c r="BC106" s="205"/>
      <c r="BD106" s="205"/>
      <c r="BE106" s="205"/>
      <c r="BF106" s="47"/>
      <c r="BG106" s="51"/>
      <c r="CJ106" s="12" t="s">
        <v>209</v>
      </c>
      <c r="CK106" s="13" t="s">
        <v>210</v>
      </c>
      <c r="CL106" s="7">
        <v>3.1523232956921792</v>
      </c>
      <c r="CM106" s="4">
        <f t="shared" si="9"/>
        <v>45223.23</v>
      </c>
    </row>
    <row r="107" spans="3:91" x14ac:dyDescent="0.25">
      <c r="C107" s="46"/>
      <c r="D107" s="47"/>
      <c r="E107" s="152"/>
      <c r="F107" s="152"/>
      <c r="G107" s="152"/>
      <c r="H107" s="152"/>
      <c r="I107" s="152"/>
      <c r="J107" s="152"/>
      <c r="K107" s="151"/>
      <c r="L107" s="151"/>
      <c r="M107" s="151"/>
      <c r="N107" s="151"/>
      <c r="O107" s="151"/>
      <c r="P107" s="151"/>
      <c r="Q107" s="151"/>
      <c r="R107" s="151"/>
      <c r="S107" s="151"/>
      <c r="T107" s="151"/>
      <c r="U107" s="151"/>
      <c r="V107" s="151"/>
      <c r="W107" s="151"/>
      <c r="X107" s="151"/>
      <c r="Y107" s="151"/>
      <c r="Z107" s="151"/>
      <c r="AA107" s="151"/>
      <c r="AB107" s="57"/>
      <c r="AC107" s="57"/>
      <c r="AD107" s="57"/>
      <c r="AE107" s="57"/>
      <c r="AF107" s="57"/>
      <c r="AG107" s="57"/>
      <c r="AH107" s="57"/>
      <c r="AI107" s="57"/>
      <c r="AJ107" s="57"/>
      <c r="AK107" s="151"/>
      <c r="AL107" s="151"/>
      <c r="AM107" s="152"/>
      <c r="AN107" s="152"/>
      <c r="AO107" s="152"/>
      <c r="AP107" s="152"/>
      <c r="AQ107" s="152"/>
      <c r="AR107" s="152"/>
      <c r="AS107" s="47"/>
      <c r="AT107" s="47"/>
      <c r="AU107" s="47"/>
      <c r="AV107" s="152"/>
      <c r="AW107" s="152"/>
      <c r="AX107" s="152"/>
      <c r="AY107" s="152"/>
      <c r="AZ107" s="152"/>
      <c r="BA107" s="152"/>
      <c r="BB107" s="152"/>
      <c r="BC107" s="152"/>
      <c r="BD107" s="152"/>
      <c r="BE107" s="152"/>
      <c r="BF107" s="47"/>
      <c r="BG107" s="51"/>
      <c r="CJ107" s="5" t="s">
        <v>211</v>
      </c>
      <c r="CK107" s="11" t="s">
        <v>212</v>
      </c>
      <c r="CL107" s="7">
        <v>1.3936128537571448</v>
      </c>
      <c r="CM107" s="4">
        <f t="shared" si="9"/>
        <v>19992.77</v>
      </c>
    </row>
    <row r="108" spans="3:91" x14ac:dyDescent="0.25">
      <c r="C108" s="46"/>
      <c r="D108" s="47"/>
      <c r="E108" s="152"/>
      <c r="F108" s="152"/>
      <c r="G108" s="152"/>
      <c r="H108" s="152"/>
      <c r="I108" s="152"/>
      <c r="J108" s="152"/>
      <c r="K108" s="151"/>
      <c r="L108" s="151"/>
      <c r="M108" s="151"/>
      <c r="N108" s="151"/>
      <c r="O108" s="151"/>
      <c r="P108" s="151"/>
      <c r="Q108" s="151"/>
      <c r="R108" s="151"/>
      <c r="S108" s="151"/>
      <c r="T108" s="151"/>
      <c r="U108" s="151"/>
      <c r="V108" s="151"/>
      <c r="W108" s="151"/>
      <c r="X108" s="151"/>
      <c r="Y108" s="151"/>
      <c r="Z108" s="151"/>
      <c r="AA108" s="151"/>
      <c r="AB108" s="57"/>
      <c r="AC108" s="57"/>
      <c r="AD108" s="57"/>
      <c r="AE108" s="57"/>
      <c r="AF108" s="57"/>
      <c r="AG108" s="57"/>
      <c r="AH108" s="57"/>
      <c r="AI108" s="57"/>
      <c r="AJ108" s="57"/>
      <c r="AK108" s="151"/>
      <c r="AL108" s="151"/>
      <c r="AM108" s="152"/>
      <c r="AN108" s="152"/>
      <c r="AO108" s="152"/>
      <c r="AP108" s="152"/>
      <c r="AQ108" s="152"/>
      <c r="AR108" s="152"/>
      <c r="AS108" s="47"/>
      <c r="AT108" s="47"/>
      <c r="AU108" s="47"/>
      <c r="AV108" s="152"/>
      <c r="AW108" s="152"/>
      <c r="AX108" s="152"/>
      <c r="AY108" s="152"/>
      <c r="AZ108" s="152"/>
      <c r="BA108" s="152"/>
      <c r="BB108" s="152"/>
      <c r="BC108" s="152"/>
      <c r="BD108" s="152"/>
      <c r="BE108" s="152"/>
      <c r="BF108" s="47"/>
      <c r="BG108" s="51"/>
      <c r="CJ108" s="10" t="s">
        <v>213</v>
      </c>
      <c r="CK108" s="11" t="s">
        <v>214</v>
      </c>
      <c r="CL108" s="7">
        <v>0.59725149867558902</v>
      </c>
      <c r="CM108" s="4">
        <f t="shared" si="9"/>
        <v>8568.17</v>
      </c>
    </row>
    <row r="109" spans="3:91" ht="17.25" thickBot="1" x14ac:dyDescent="0.3">
      <c r="C109" s="60"/>
      <c r="D109" s="61"/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  <c r="AJ109" s="61"/>
      <c r="AK109" s="61"/>
      <c r="AL109" s="61"/>
      <c r="AM109" s="61"/>
      <c r="AN109" s="61"/>
      <c r="AO109" s="61"/>
      <c r="AP109" s="61"/>
      <c r="AQ109" s="61"/>
      <c r="AR109" s="61"/>
      <c r="AS109" s="61"/>
      <c r="AT109" s="61"/>
      <c r="AU109" s="61"/>
      <c r="AV109" s="61"/>
      <c r="AW109" s="61"/>
      <c r="AX109" s="61"/>
      <c r="AY109" s="61"/>
      <c r="AZ109" s="61"/>
      <c r="BA109" s="61"/>
      <c r="BB109" s="61"/>
      <c r="BC109" s="61"/>
      <c r="BD109" s="61"/>
      <c r="BE109" s="61"/>
      <c r="BF109" s="61"/>
      <c r="BG109" s="62"/>
      <c r="CJ109" s="10" t="s">
        <v>8</v>
      </c>
      <c r="CK109" s="11" t="s">
        <v>215</v>
      </c>
      <c r="CL109" s="7">
        <v>1.4379018541753799</v>
      </c>
      <c r="CM109" s="4">
        <f t="shared" si="9"/>
        <v>20628.14</v>
      </c>
    </row>
    <row r="110" spans="3:91" x14ac:dyDescent="0.25">
      <c r="C110" s="47"/>
      <c r="D110" s="47"/>
      <c r="E110" s="202"/>
      <c r="F110" s="202"/>
      <c r="G110" s="202"/>
      <c r="H110" s="202"/>
      <c r="I110" s="202"/>
      <c r="J110" s="47"/>
      <c r="K110" s="202"/>
      <c r="L110" s="202"/>
      <c r="M110" s="202"/>
      <c r="N110" s="202"/>
      <c r="O110" s="202"/>
      <c r="P110" s="202"/>
      <c r="Q110" s="202"/>
      <c r="R110" s="202"/>
      <c r="S110" s="202"/>
      <c r="T110" s="202"/>
      <c r="U110" s="202"/>
      <c r="V110" s="47"/>
      <c r="W110" s="47"/>
      <c r="X110" s="47"/>
      <c r="Y110" s="47"/>
      <c r="Z110" s="47"/>
      <c r="AA110" s="47"/>
      <c r="AB110" s="47"/>
      <c r="AC110" s="47"/>
      <c r="AD110" s="47"/>
      <c r="AE110" s="47"/>
      <c r="AF110" s="47"/>
      <c r="AG110" s="47"/>
      <c r="AH110" s="47"/>
      <c r="AI110" s="91"/>
      <c r="AJ110" s="91"/>
      <c r="AK110" s="91"/>
      <c r="AL110" s="91"/>
      <c r="AM110" s="202"/>
      <c r="AN110" s="202"/>
      <c r="AO110" s="202"/>
      <c r="AP110" s="202"/>
      <c r="AQ110" s="202"/>
      <c r="AR110" s="202"/>
      <c r="AS110" s="202"/>
      <c r="AT110" s="202"/>
      <c r="AU110" s="47"/>
      <c r="AV110" s="260"/>
      <c r="AW110" s="260"/>
      <c r="AX110" s="260"/>
      <c r="AY110" s="260"/>
      <c r="AZ110" s="47"/>
      <c r="BA110" s="47"/>
      <c r="BB110" s="47"/>
      <c r="BC110" s="47"/>
      <c r="BD110" s="47"/>
      <c r="BE110" s="47"/>
      <c r="BF110" s="47"/>
      <c r="BG110" s="47"/>
      <c r="CJ110" s="10" t="s">
        <v>216</v>
      </c>
      <c r="CK110" s="11" t="s">
        <v>217</v>
      </c>
      <c r="CL110" s="7">
        <v>1.1666499372647428</v>
      </c>
      <c r="CM110" s="4">
        <f t="shared" si="9"/>
        <v>16736.759999999998</v>
      </c>
    </row>
    <row r="111" spans="3:91" ht="17.25" thickBot="1" x14ac:dyDescent="0.3">
      <c r="C111" s="47"/>
      <c r="D111" s="47"/>
      <c r="E111" s="202"/>
      <c r="F111" s="202"/>
      <c r="G111" s="202"/>
      <c r="H111" s="202"/>
      <c r="I111" s="202"/>
      <c r="J111" s="47"/>
      <c r="K111" s="202"/>
      <c r="L111" s="202"/>
      <c r="M111" s="202"/>
      <c r="N111" s="202"/>
      <c r="O111" s="202"/>
      <c r="P111" s="202"/>
      <c r="Q111" s="202"/>
      <c r="R111" s="202"/>
      <c r="S111" s="202"/>
      <c r="T111" s="202"/>
      <c r="U111" s="202"/>
      <c r="V111" s="202"/>
      <c r="W111" s="47"/>
      <c r="X111" s="47"/>
      <c r="Y111" s="47"/>
      <c r="Z111" s="47"/>
      <c r="AA111" s="47"/>
      <c r="AB111" s="47"/>
      <c r="AC111" s="47"/>
      <c r="AD111" s="47"/>
      <c r="AE111" s="47"/>
      <c r="AF111" s="47"/>
      <c r="AG111" s="47"/>
      <c r="AH111" s="47"/>
      <c r="AI111" s="91"/>
      <c r="AJ111" s="91"/>
      <c r="AK111" s="91"/>
      <c r="AL111" s="91"/>
      <c r="AM111" s="202"/>
      <c r="AN111" s="202"/>
      <c r="AO111" s="202"/>
      <c r="AP111" s="202"/>
      <c r="AQ111" s="202"/>
      <c r="AR111" s="202"/>
      <c r="AS111" s="202"/>
      <c r="AT111" s="202"/>
      <c r="AU111" s="47"/>
      <c r="AV111" s="202"/>
      <c r="AW111" s="202"/>
      <c r="AX111" s="202"/>
      <c r="AY111" s="202"/>
      <c r="AZ111" s="47"/>
      <c r="BA111" s="47"/>
      <c r="BB111" s="47"/>
      <c r="BC111" s="47"/>
      <c r="BD111" s="47"/>
      <c r="BE111" s="47"/>
      <c r="BF111" s="47"/>
      <c r="BG111" s="47"/>
      <c r="CJ111" s="10" t="s">
        <v>218</v>
      </c>
      <c r="CK111" s="11" t="s">
        <v>219</v>
      </c>
      <c r="CL111" s="7">
        <v>0.83646591384358016</v>
      </c>
      <c r="CM111" s="4">
        <f t="shared" si="9"/>
        <v>11999.94</v>
      </c>
    </row>
    <row r="112" spans="3:91" x14ac:dyDescent="0.25">
      <c r="C112" s="43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5"/>
      <c r="CJ112" s="10" t="s">
        <v>220</v>
      </c>
      <c r="CK112" s="11" t="s">
        <v>221</v>
      </c>
      <c r="CL112" s="7">
        <v>1.2344904502997351</v>
      </c>
      <c r="CM112" s="4">
        <f t="shared" si="9"/>
        <v>17710</v>
      </c>
    </row>
    <row r="113" spans="3:91" x14ac:dyDescent="0.25">
      <c r="C113" s="46"/>
      <c r="D113" s="47"/>
      <c r="E113" s="196" t="s">
        <v>0</v>
      </c>
      <c r="F113" s="196"/>
      <c r="G113" s="196"/>
      <c r="H113" s="196"/>
      <c r="I113" s="196"/>
      <c r="J113" s="158" t="s">
        <v>11</v>
      </c>
      <c r="K113" s="196" t="s">
        <v>426</v>
      </c>
      <c r="L113" s="196"/>
      <c r="M113" s="196"/>
      <c r="N113" s="196"/>
      <c r="O113" s="196"/>
      <c r="P113" s="196"/>
      <c r="Q113" s="196"/>
      <c r="R113" s="196"/>
      <c r="S113" s="196"/>
      <c r="T113" s="196"/>
      <c r="U113" s="196"/>
      <c r="V113" s="158"/>
      <c r="W113" s="158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158"/>
      <c r="AI113" s="50"/>
      <c r="AJ113" s="50"/>
      <c r="AK113" s="50"/>
      <c r="AL113" s="50"/>
      <c r="AM113" s="196" t="s">
        <v>3</v>
      </c>
      <c r="AN113" s="196"/>
      <c r="AO113" s="196"/>
      <c r="AP113" s="196"/>
      <c r="AQ113" s="196"/>
      <c r="AR113" s="196"/>
      <c r="AS113" s="196"/>
      <c r="AT113" s="196"/>
      <c r="AU113" s="158" t="s">
        <v>11</v>
      </c>
      <c r="AV113" s="197">
        <v>492.01</v>
      </c>
      <c r="AW113" s="197"/>
      <c r="AX113" s="197"/>
      <c r="AY113" s="197"/>
      <c r="AZ113" s="158" t="s">
        <v>319</v>
      </c>
      <c r="BA113" s="158"/>
      <c r="BB113" s="158"/>
      <c r="BC113" s="158"/>
      <c r="BD113" s="158"/>
      <c r="BE113" s="158"/>
      <c r="BF113" s="47"/>
      <c r="BG113" s="51"/>
      <c r="CJ113" s="10" t="s">
        <v>222</v>
      </c>
      <c r="CK113" s="11" t="s">
        <v>223</v>
      </c>
      <c r="CL113" s="7">
        <v>0.84344068032901154</v>
      </c>
      <c r="CM113" s="4">
        <f t="shared" si="9"/>
        <v>12100</v>
      </c>
    </row>
    <row r="114" spans="3:91" x14ac:dyDescent="0.25">
      <c r="C114" s="46"/>
      <c r="D114" s="47"/>
      <c r="E114" s="196" t="s">
        <v>322</v>
      </c>
      <c r="F114" s="196"/>
      <c r="G114" s="196"/>
      <c r="H114" s="196"/>
      <c r="I114" s="196"/>
      <c r="J114" s="158" t="s">
        <v>11</v>
      </c>
      <c r="K114" s="196" t="s">
        <v>652</v>
      </c>
      <c r="L114" s="196"/>
      <c r="M114" s="196"/>
      <c r="N114" s="196"/>
      <c r="O114" s="196"/>
      <c r="P114" s="196"/>
      <c r="Q114" s="196"/>
      <c r="R114" s="196"/>
      <c r="S114" s="196"/>
      <c r="T114" s="196"/>
      <c r="U114" s="196"/>
      <c r="V114" s="196"/>
      <c r="W114" s="158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158"/>
      <c r="AI114" s="50"/>
      <c r="AJ114" s="50"/>
      <c r="AK114" s="50"/>
      <c r="AL114" s="50"/>
      <c r="AM114" s="196" t="s">
        <v>4</v>
      </c>
      <c r="AN114" s="196"/>
      <c r="AO114" s="196"/>
      <c r="AP114" s="196"/>
      <c r="AQ114" s="196"/>
      <c r="AR114" s="196"/>
      <c r="AS114" s="196"/>
      <c r="AT114" s="196"/>
      <c r="AU114" s="158" t="s">
        <v>11</v>
      </c>
      <c r="AV114" s="196">
        <v>2100</v>
      </c>
      <c r="AW114" s="196"/>
      <c r="AX114" s="196"/>
      <c r="AY114" s="196"/>
      <c r="AZ114" s="158" t="s">
        <v>320</v>
      </c>
      <c r="BA114" s="158"/>
      <c r="BB114" s="158"/>
      <c r="BC114" s="158"/>
      <c r="BD114" s="158"/>
      <c r="BE114" s="158"/>
      <c r="BF114" s="47"/>
      <c r="BG114" s="51"/>
      <c r="CJ114" s="10" t="s">
        <v>224</v>
      </c>
      <c r="CK114" s="11" t="s">
        <v>225</v>
      </c>
      <c r="CL114" s="7">
        <v>0.58723825456573264</v>
      </c>
      <c r="CM114" s="4">
        <f t="shared" si="9"/>
        <v>8424.52</v>
      </c>
    </row>
    <row r="115" spans="3:91" x14ac:dyDescent="0.25">
      <c r="C115" s="46"/>
      <c r="D115" s="47"/>
      <c r="E115" s="196" t="s">
        <v>1</v>
      </c>
      <c r="F115" s="196"/>
      <c r="G115" s="196"/>
      <c r="H115" s="196"/>
      <c r="I115" s="196"/>
      <c r="J115" s="158" t="s">
        <v>11</v>
      </c>
      <c r="K115" s="196" t="s">
        <v>647</v>
      </c>
      <c r="L115" s="196"/>
      <c r="M115" s="196"/>
      <c r="N115" s="196"/>
      <c r="O115" s="196"/>
      <c r="P115" s="196"/>
      <c r="Q115" s="196"/>
      <c r="R115" s="196"/>
      <c r="S115" s="196"/>
      <c r="T115" s="196"/>
      <c r="U115" s="196"/>
      <c r="V115" s="158"/>
      <c r="W115" s="158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158"/>
      <c r="AI115" s="50"/>
      <c r="AJ115" s="50"/>
      <c r="AK115" s="50"/>
      <c r="AL115" s="50"/>
      <c r="AM115" s="196"/>
      <c r="AN115" s="196"/>
      <c r="AO115" s="196"/>
      <c r="AP115" s="196"/>
      <c r="AQ115" s="196"/>
      <c r="AR115" s="196"/>
      <c r="AS115" s="196"/>
      <c r="AT115" s="196"/>
      <c r="AU115" s="158"/>
      <c r="AV115" s="198"/>
      <c r="AW115" s="198"/>
      <c r="AX115" s="198"/>
      <c r="AY115" s="198"/>
      <c r="AZ115" s="158"/>
      <c r="BA115" s="158"/>
      <c r="BB115" s="158"/>
      <c r="BC115" s="158"/>
      <c r="BD115" s="158"/>
      <c r="BE115" s="158"/>
      <c r="BF115" s="47"/>
      <c r="BG115" s="51"/>
      <c r="CJ115" s="10" t="s">
        <v>226</v>
      </c>
      <c r="CK115" s="11" t="s">
        <v>227</v>
      </c>
      <c r="CL115" s="23">
        <v>2.9269482782657188</v>
      </c>
      <c r="CM115" s="4">
        <f t="shared" si="9"/>
        <v>41990</v>
      </c>
    </row>
    <row r="116" spans="3:91" x14ac:dyDescent="0.25">
      <c r="C116" s="46"/>
      <c r="D116" s="47"/>
      <c r="E116" s="196" t="s">
        <v>2</v>
      </c>
      <c r="F116" s="196"/>
      <c r="G116" s="196"/>
      <c r="H116" s="196"/>
      <c r="I116" s="196"/>
      <c r="J116" s="158" t="s">
        <v>11</v>
      </c>
      <c r="K116" s="196" t="s">
        <v>435</v>
      </c>
      <c r="L116" s="196"/>
      <c r="M116" s="196"/>
      <c r="N116" s="196"/>
      <c r="O116" s="196"/>
      <c r="P116" s="196"/>
      <c r="Q116" s="196"/>
      <c r="R116" s="196"/>
      <c r="S116" s="196"/>
      <c r="T116" s="196"/>
      <c r="U116" s="196"/>
      <c r="V116" s="158"/>
      <c r="W116" s="158"/>
      <c r="X116" s="158"/>
      <c r="Y116" s="158"/>
      <c r="Z116" s="158"/>
      <c r="AA116" s="158"/>
      <c r="AB116" s="158"/>
      <c r="AC116" s="158"/>
      <c r="AD116" s="158"/>
      <c r="AE116" s="158"/>
      <c r="AF116" s="158"/>
      <c r="AG116" s="158"/>
      <c r="AH116" s="158"/>
      <c r="AI116" s="158"/>
      <c r="AJ116" s="158"/>
      <c r="AK116" s="158"/>
      <c r="AL116" s="158"/>
      <c r="AM116" s="196"/>
      <c r="AN116" s="196"/>
      <c r="AO116" s="196"/>
      <c r="AP116" s="196"/>
      <c r="AQ116" s="196"/>
      <c r="AR116" s="196"/>
      <c r="AS116" s="196"/>
      <c r="AT116" s="196"/>
      <c r="AU116" s="158"/>
      <c r="AV116" s="158"/>
      <c r="AW116" s="158"/>
      <c r="AX116" s="158"/>
      <c r="AY116" s="158"/>
      <c r="AZ116" s="158"/>
      <c r="BA116" s="158"/>
      <c r="BB116" s="158"/>
      <c r="BC116" s="158"/>
      <c r="BD116" s="158"/>
      <c r="BE116" s="158"/>
      <c r="BF116" s="47"/>
      <c r="BG116" s="51"/>
      <c r="CJ116" s="24" t="s">
        <v>228</v>
      </c>
      <c r="CK116" s="13" t="s">
        <v>229</v>
      </c>
      <c r="CL116" s="14">
        <v>2.5644291091593479</v>
      </c>
      <c r="CM116" s="4">
        <f t="shared" si="9"/>
        <v>36789.300000000003</v>
      </c>
    </row>
    <row r="117" spans="3:91" x14ac:dyDescent="0.25">
      <c r="C117" s="46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  <c r="AA117" s="47"/>
      <c r="AB117" s="47"/>
      <c r="AC117" s="47"/>
      <c r="AD117" s="47"/>
      <c r="AE117" s="47"/>
      <c r="AF117" s="47"/>
      <c r="AG117" s="47"/>
      <c r="AH117" s="47"/>
      <c r="AI117" s="47"/>
      <c r="AJ117" s="47"/>
      <c r="AK117" s="47"/>
      <c r="AL117" s="47"/>
      <c r="AM117" s="47"/>
      <c r="AN117" s="47"/>
      <c r="AO117" s="47"/>
      <c r="AP117" s="47"/>
      <c r="AQ117" s="47"/>
      <c r="AR117" s="47"/>
      <c r="AS117" s="47"/>
      <c r="AT117" s="47"/>
      <c r="AU117" s="47"/>
      <c r="AV117" s="47"/>
      <c r="AW117" s="47"/>
      <c r="AX117" s="47"/>
      <c r="AY117" s="47"/>
      <c r="AZ117" s="47"/>
      <c r="BA117" s="47"/>
      <c r="BB117" s="47"/>
      <c r="BC117" s="47"/>
      <c r="BD117" s="47"/>
      <c r="BE117" s="47"/>
      <c r="BF117" s="47"/>
      <c r="BG117" s="51"/>
      <c r="CJ117" s="10" t="s">
        <v>230</v>
      </c>
      <c r="CK117" s="11" t="s">
        <v>231</v>
      </c>
      <c r="CL117" s="7">
        <v>2.234245085738185</v>
      </c>
      <c r="CM117" s="4">
        <f t="shared" si="9"/>
        <v>32052.480000000003</v>
      </c>
    </row>
    <row r="118" spans="3:91" x14ac:dyDescent="0.25">
      <c r="C118" s="46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  <c r="AA118" s="47"/>
      <c r="AB118" s="47"/>
      <c r="AC118" s="47"/>
      <c r="AD118" s="47"/>
      <c r="AE118" s="47"/>
      <c r="AF118" s="47"/>
      <c r="AG118" s="47"/>
      <c r="AH118" s="47"/>
      <c r="AI118" s="47"/>
      <c r="AJ118" s="47"/>
      <c r="AK118" s="47"/>
      <c r="AL118" s="47"/>
      <c r="AM118" s="47"/>
      <c r="AN118" s="47"/>
      <c r="AO118" s="47"/>
      <c r="AP118" s="47"/>
      <c r="AQ118" s="47"/>
      <c r="AR118" s="47"/>
      <c r="AS118" s="47"/>
      <c r="AT118" s="47"/>
      <c r="AU118" s="47"/>
      <c r="AV118" s="47"/>
      <c r="AW118" s="47"/>
      <c r="AX118" s="47"/>
      <c r="AY118" s="47"/>
      <c r="AZ118" s="47"/>
      <c r="BA118" s="47"/>
      <c r="BB118" s="47"/>
      <c r="BC118" s="47"/>
      <c r="BD118" s="47"/>
      <c r="BE118" s="47"/>
      <c r="BF118" s="47"/>
      <c r="BG118" s="51"/>
      <c r="CJ118" s="10" t="s">
        <v>232</v>
      </c>
      <c r="CK118" s="11" t="s">
        <v>233</v>
      </c>
      <c r="CL118" s="7">
        <v>2.6099546912031228</v>
      </c>
      <c r="CM118" s="4">
        <f t="shared" si="9"/>
        <v>37442.410000000003</v>
      </c>
    </row>
    <row r="119" spans="3:91" x14ac:dyDescent="0.25">
      <c r="C119" s="46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  <c r="AA119" s="47"/>
      <c r="AB119" s="47"/>
      <c r="AC119" s="47"/>
      <c r="AD119" s="47"/>
      <c r="AE119" s="47"/>
      <c r="AF119" s="47"/>
      <c r="AG119" s="47"/>
      <c r="AH119" s="47"/>
      <c r="AI119" s="47"/>
      <c r="AJ119" s="47"/>
      <c r="AK119" s="47"/>
      <c r="AL119" s="47"/>
      <c r="AM119" s="47"/>
      <c r="AN119" s="47"/>
      <c r="AO119" s="47"/>
      <c r="AP119" s="47"/>
      <c r="AQ119" s="47"/>
      <c r="AR119" s="47"/>
      <c r="AS119" s="47"/>
      <c r="AT119" s="47"/>
      <c r="AU119" s="47"/>
      <c r="AV119" s="47"/>
      <c r="AW119" s="47"/>
      <c r="AX119" s="47"/>
      <c r="AY119" s="47"/>
      <c r="AZ119" s="47"/>
      <c r="BA119" s="47"/>
      <c r="BB119" s="47"/>
      <c r="BC119" s="47"/>
      <c r="BD119" s="47"/>
      <c r="BE119" s="47"/>
      <c r="BF119" s="47"/>
      <c r="BG119" s="51"/>
      <c r="CJ119" s="10" t="s">
        <v>234</v>
      </c>
      <c r="CK119" s="11" t="s">
        <v>235</v>
      </c>
      <c r="CL119" s="7">
        <v>2.1191872298898646</v>
      </c>
      <c r="CM119" s="4">
        <f t="shared" si="9"/>
        <v>30401.859999999997</v>
      </c>
    </row>
    <row r="120" spans="3:91" x14ac:dyDescent="0.25">
      <c r="C120" s="46"/>
      <c r="D120" s="47"/>
      <c r="E120" s="208" t="s">
        <v>5</v>
      </c>
      <c r="F120" s="209"/>
      <c r="G120" s="209"/>
      <c r="H120" s="209"/>
      <c r="I120" s="209"/>
      <c r="J120" s="209"/>
      <c r="K120" s="210" t="str">
        <f t="shared" ref="K120" si="16">VLOOKUP(E120,$CJ$1:$CM$1003,2,FALSE)</f>
        <v>NOVACRON YELLOW S-3R</v>
      </c>
      <c r="L120" s="210"/>
      <c r="M120" s="210"/>
      <c r="N120" s="210"/>
      <c r="O120" s="210"/>
      <c r="P120" s="210"/>
      <c r="Q120" s="210"/>
      <c r="R120" s="210"/>
      <c r="S120" s="210"/>
      <c r="T120" s="210"/>
      <c r="U120" s="210"/>
      <c r="V120" s="210"/>
      <c r="W120" s="210"/>
      <c r="X120" s="210"/>
      <c r="Y120" s="154"/>
      <c r="Z120" s="154"/>
      <c r="AA120" s="154"/>
      <c r="AB120" s="211">
        <v>7.14</v>
      </c>
      <c r="AC120" s="211"/>
      <c r="AD120" s="211"/>
      <c r="AE120" s="211"/>
      <c r="AF120" s="211"/>
      <c r="AG120" s="211"/>
      <c r="AH120" s="211"/>
      <c r="AI120" s="211"/>
      <c r="AJ120" s="211"/>
      <c r="AK120" s="210" t="s">
        <v>315</v>
      </c>
      <c r="AL120" s="210"/>
      <c r="AM120" s="212">
        <v>3512.96</v>
      </c>
      <c r="AN120" s="212"/>
      <c r="AO120" s="212"/>
      <c r="AP120" s="212"/>
      <c r="AQ120" s="212"/>
      <c r="AR120" s="212"/>
      <c r="AS120" s="52" t="s">
        <v>316</v>
      </c>
      <c r="AT120" s="52"/>
      <c r="AU120" s="213">
        <f>(AM120*VLOOKUP(E120,$CJ$1:$CM$1003,4,FALSE))/1000</f>
        <v>341187.17656320002</v>
      </c>
      <c r="AV120" s="213"/>
      <c r="AW120" s="213"/>
      <c r="AX120" s="213"/>
      <c r="AY120" s="213"/>
      <c r="AZ120" s="213"/>
      <c r="BA120" s="213"/>
      <c r="BB120" s="213"/>
      <c r="BC120" s="213"/>
      <c r="BD120" s="213"/>
      <c r="BE120" s="214"/>
      <c r="BF120" s="47"/>
      <c r="BG120" s="51"/>
      <c r="CJ120" s="10" t="s">
        <v>236</v>
      </c>
      <c r="CK120" s="11" t="s">
        <v>237</v>
      </c>
      <c r="CL120" s="7">
        <v>2.6188484595009061</v>
      </c>
      <c r="CM120" s="4">
        <f t="shared" si="9"/>
        <v>37570</v>
      </c>
    </row>
    <row r="121" spans="3:91" x14ac:dyDescent="0.25">
      <c r="C121" s="46"/>
      <c r="D121" s="47"/>
      <c r="E121" s="200" t="s">
        <v>32</v>
      </c>
      <c r="F121" s="201"/>
      <c r="G121" s="201"/>
      <c r="H121" s="201"/>
      <c r="I121" s="201"/>
      <c r="J121" s="201"/>
      <c r="K121" s="47" t="str">
        <f>VLOOKUP(E121,$CJ$1:$CM$1003,2,FALSE)</f>
        <v>NOVACRON DEEP CHERRY S–D</v>
      </c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151"/>
      <c r="Z121" s="151"/>
      <c r="AA121" s="151"/>
      <c r="AB121" s="203">
        <v>22.1</v>
      </c>
      <c r="AC121" s="203"/>
      <c r="AD121" s="203"/>
      <c r="AE121" s="203"/>
      <c r="AF121" s="203"/>
      <c r="AG121" s="203"/>
      <c r="AH121" s="203"/>
      <c r="AI121" s="203"/>
      <c r="AJ121" s="203"/>
      <c r="AK121" s="202" t="s">
        <v>315</v>
      </c>
      <c r="AL121" s="202"/>
      <c r="AM121" s="204">
        <v>10873.44</v>
      </c>
      <c r="AN121" s="204"/>
      <c r="AO121" s="204"/>
      <c r="AP121" s="204"/>
      <c r="AQ121" s="204"/>
      <c r="AR121" s="204"/>
      <c r="AS121" s="47" t="s">
        <v>316</v>
      </c>
      <c r="AT121" s="47"/>
      <c r="AU121" s="205">
        <f t="shared" ref="AU121:AU125" si="17">(AM121*VLOOKUP(E121,$CJ$1:$CM$1003,4,FALSE))/1000</f>
        <v>1818847.7169984002</v>
      </c>
      <c r="AV121" s="205"/>
      <c r="AW121" s="205"/>
      <c r="AX121" s="205"/>
      <c r="AY121" s="205"/>
      <c r="AZ121" s="205"/>
      <c r="BA121" s="205"/>
      <c r="BB121" s="205"/>
      <c r="BC121" s="205"/>
      <c r="BD121" s="205"/>
      <c r="BE121" s="206"/>
      <c r="BF121" s="47"/>
      <c r="BG121" s="51"/>
      <c r="CJ121" s="10" t="s">
        <v>238</v>
      </c>
      <c r="CK121" s="11" t="s">
        <v>239</v>
      </c>
      <c r="CL121" s="7">
        <v>1.1666499372647428</v>
      </c>
      <c r="CM121" s="4">
        <f t="shared" si="9"/>
        <v>16736.759999999998</v>
      </c>
    </row>
    <row r="122" spans="3:91" x14ac:dyDescent="0.25">
      <c r="C122" s="46"/>
      <c r="D122" s="47"/>
      <c r="E122" s="200" t="s">
        <v>7</v>
      </c>
      <c r="F122" s="201"/>
      <c r="G122" s="201"/>
      <c r="H122" s="201"/>
      <c r="I122" s="201"/>
      <c r="J122" s="201"/>
      <c r="K122" s="202" t="str">
        <f t="shared" ref="K122:K125" si="18">VLOOKUP(E122,$CJ$1:$CM$1003,2,FALSE)</f>
        <v>NOVACRON DARK BLUE S-GL</v>
      </c>
      <c r="L122" s="202"/>
      <c r="M122" s="202"/>
      <c r="N122" s="202"/>
      <c r="O122" s="202"/>
      <c r="P122" s="202"/>
      <c r="Q122" s="202"/>
      <c r="R122" s="202"/>
      <c r="S122" s="202"/>
      <c r="T122" s="202"/>
      <c r="U122" s="202"/>
      <c r="V122" s="202"/>
      <c r="W122" s="202"/>
      <c r="X122" s="202"/>
      <c r="Y122" s="151"/>
      <c r="Z122" s="151"/>
      <c r="AA122" s="151"/>
      <c r="AB122" s="203">
        <v>1.7</v>
      </c>
      <c r="AC122" s="203"/>
      <c r="AD122" s="203"/>
      <c r="AE122" s="203"/>
      <c r="AF122" s="203"/>
      <c r="AG122" s="203"/>
      <c r="AH122" s="203"/>
      <c r="AI122" s="203"/>
      <c r="AJ122" s="203"/>
      <c r="AK122" s="202" t="s">
        <v>315</v>
      </c>
      <c r="AL122" s="202"/>
      <c r="AM122" s="204">
        <v>836.42</v>
      </c>
      <c r="AN122" s="204"/>
      <c r="AO122" s="204"/>
      <c r="AP122" s="204"/>
      <c r="AQ122" s="204"/>
      <c r="AR122" s="204"/>
      <c r="AS122" s="47" t="s">
        <v>316</v>
      </c>
      <c r="AT122" s="47"/>
      <c r="AU122" s="205">
        <f t="shared" si="17"/>
        <v>101753.90559359999</v>
      </c>
      <c r="AV122" s="205"/>
      <c r="AW122" s="205"/>
      <c r="AX122" s="205"/>
      <c r="AY122" s="205"/>
      <c r="AZ122" s="205"/>
      <c r="BA122" s="205"/>
      <c r="BB122" s="205"/>
      <c r="BC122" s="205"/>
      <c r="BD122" s="205"/>
      <c r="BE122" s="206"/>
      <c r="BF122" s="47"/>
      <c r="BG122" s="51"/>
      <c r="CJ122" s="10" t="s">
        <v>240</v>
      </c>
      <c r="CK122" s="11" t="s">
        <v>241</v>
      </c>
      <c r="CL122" s="7">
        <v>0.88049072912310056</v>
      </c>
      <c r="CM122" s="4">
        <f t="shared" si="9"/>
        <v>12631.52</v>
      </c>
    </row>
    <row r="123" spans="3:91" x14ac:dyDescent="0.25">
      <c r="C123" s="46"/>
      <c r="D123" s="47"/>
      <c r="E123" s="200" t="s">
        <v>8</v>
      </c>
      <c r="F123" s="201"/>
      <c r="G123" s="201"/>
      <c r="H123" s="201"/>
      <c r="I123" s="201"/>
      <c r="J123" s="201"/>
      <c r="K123" s="202" t="str">
        <f t="shared" si="18"/>
        <v>FIMBIL EAS 40 NEW</v>
      </c>
      <c r="L123" s="202"/>
      <c r="M123" s="202"/>
      <c r="N123" s="202"/>
      <c r="O123" s="202"/>
      <c r="P123" s="202"/>
      <c r="Q123" s="202"/>
      <c r="R123" s="202"/>
      <c r="S123" s="202"/>
      <c r="T123" s="202"/>
      <c r="U123" s="202"/>
      <c r="V123" s="202"/>
      <c r="W123" s="202"/>
      <c r="X123" s="202"/>
      <c r="Y123" s="151"/>
      <c r="Z123" s="151"/>
      <c r="AA123" s="151"/>
      <c r="AB123" s="203">
        <v>2</v>
      </c>
      <c r="AC123" s="203"/>
      <c r="AD123" s="203"/>
      <c r="AE123" s="203"/>
      <c r="AF123" s="203"/>
      <c r="AG123" s="203"/>
      <c r="AH123" s="203"/>
      <c r="AI123" s="203"/>
      <c r="AJ123" s="203"/>
      <c r="AK123" s="202" t="s">
        <v>315</v>
      </c>
      <c r="AL123" s="202"/>
      <c r="AM123" s="204">
        <v>984.02</v>
      </c>
      <c r="AN123" s="204"/>
      <c r="AO123" s="204"/>
      <c r="AP123" s="204"/>
      <c r="AQ123" s="204"/>
      <c r="AR123" s="204"/>
      <c r="AS123" s="47" t="s">
        <v>316</v>
      </c>
      <c r="AT123" s="47"/>
      <c r="AU123" s="205">
        <f t="shared" si="17"/>
        <v>20298.502322799999</v>
      </c>
      <c r="AV123" s="205"/>
      <c r="AW123" s="205"/>
      <c r="AX123" s="205"/>
      <c r="AY123" s="205"/>
      <c r="AZ123" s="205"/>
      <c r="BA123" s="205"/>
      <c r="BB123" s="205"/>
      <c r="BC123" s="205"/>
      <c r="BD123" s="205"/>
      <c r="BE123" s="206"/>
      <c r="BF123" s="47"/>
      <c r="BG123" s="51"/>
      <c r="CJ123" s="10" t="s">
        <v>242</v>
      </c>
      <c r="CK123" s="11" t="s">
        <v>243</v>
      </c>
      <c r="CL123" s="7">
        <v>1.3207360936846506</v>
      </c>
      <c r="CM123" s="4">
        <f t="shared" si="9"/>
        <v>18947.28</v>
      </c>
    </row>
    <row r="124" spans="3:91" x14ac:dyDescent="0.25">
      <c r="C124" s="46"/>
      <c r="D124" s="47"/>
      <c r="E124" s="200" t="s">
        <v>9</v>
      </c>
      <c r="F124" s="201"/>
      <c r="G124" s="201"/>
      <c r="H124" s="201"/>
      <c r="I124" s="201"/>
      <c r="J124" s="201"/>
      <c r="K124" s="202" t="str">
        <f t="shared" si="18"/>
        <v>SODIUM SULFATE</v>
      </c>
      <c r="L124" s="202"/>
      <c r="M124" s="202"/>
      <c r="N124" s="202"/>
      <c r="O124" s="202"/>
      <c r="P124" s="202"/>
      <c r="Q124" s="202"/>
      <c r="R124" s="202"/>
      <c r="S124" s="202"/>
      <c r="T124" s="202"/>
      <c r="U124" s="202"/>
      <c r="V124" s="202"/>
      <c r="W124" s="202"/>
      <c r="X124" s="202"/>
      <c r="Y124" s="151"/>
      <c r="Z124" s="151"/>
      <c r="AA124" s="151"/>
      <c r="AB124" s="203">
        <v>200</v>
      </c>
      <c r="AC124" s="203"/>
      <c r="AD124" s="203"/>
      <c r="AE124" s="203"/>
      <c r="AF124" s="203"/>
      <c r="AG124" s="203"/>
      <c r="AH124" s="203"/>
      <c r="AI124" s="203"/>
      <c r="AJ124" s="203"/>
      <c r="AK124" s="202" t="s">
        <v>315</v>
      </c>
      <c r="AL124" s="202"/>
      <c r="AM124" s="204">
        <v>98402.13</v>
      </c>
      <c r="AN124" s="204"/>
      <c r="AO124" s="204"/>
      <c r="AP124" s="204"/>
      <c r="AQ124" s="204"/>
      <c r="AR124" s="204"/>
      <c r="AS124" s="47" t="s">
        <v>316</v>
      </c>
      <c r="AT124" s="47"/>
      <c r="AU124" s="205">
        <f t="shared" si="17"/>
        <v>234836.68324499999</v>
      </c>
      <c r="AV124" s="205"/>
      <c r="AW124" s="205"/>
      <c r="AX124" s="205"/>
      <c r="AY124" s="205"/>
      <c r="AZ124" s="205"/>
      <c r="BA124" s="205"/>
      <c r="BB124" s="205"/>
      <c r="BC124" s="205"/>
      <c r="BD124" s="205"/>
      <c r="BE124" s="206"/>
      <c r="BF124" s="47"/>
      <c r="BG124" s="51"/>
      <c r="CJ124" s="10" t="s">
        <v>244</v>
      </c>
      <c r="CK124" s="11" t="s">
        <v>245</v>
      </c>
      <c r="CL124" s="7">
        <v>1.8750871323016869</v>
      </c>
      <c r="CM124" s="4">
        <f t="shared" si="9"/>
        <v>26900</v>
      </c>
    </row>
    <row r="125" spans="3:91" x14ac:dyDescent="0.25">
      <c r="C125" s="46"/>
      <c r="D125" s="47"/>
      <c r="E125" s="223" t="s">
        <v>10</v>
      </c>
      <c r="F125" s="224"/>
      <c r="G125" s="224"/>
      <c r="H125" s="224"/>
      <c r="I125" s="224"/>
      <c r="J125" s="224"/>
      <c r="K125" s="225" t="str">
        <f t="shared" si="18"/>
        <v>SODA ASH</v>
      </c>
      <c r="L125" s="225"/>
      <c r="M125" s="225"/>
      <c r="N125" s="225"/>
      <c r="O125" s="225"/>
      <c r="P125" s="225"/>
      <c r="Q125" s="225"/>
      <c r="R125" s="225"/>
      <c r="S125" s="225"/>
      <c r="T125" s="225"/>
      <c r="U125" s="225"/>
      <c r="V125" s="225"/>
      <c r="W125" s="225"/>
      <c r="X125" s="225"/>
      <c r="Y125" s="153"/>
      <c r="Z125" s="153"/>
      <c r="AA125" s="153"/>
      <c r="AB125" s="226">
        <v>30</v>
      </c>
      <c r="AC125" s="226"/>
      <c r="AD125" s="226"/>
      <c r="AE125" s="226"/>
      <c r="AF125" s="226"/>
      <c r="AG125" s="226"/>
      <c r="AH125" s="226"/>
      <c r="AI125" s="226"/>
      <c r="AJ125" s="226"/>
      <c r="AK125" s="225" t="s">
        <v>315</v>
      </c>
      <c r="AL125" s="225"/>
      <c r="AM125" s="227">
        <v>14760.32</v>
      </c>
      <c r="AN125" s="227"/>
      <c r="AO125" s="227"/>
      <c r="AP125" s="227"/>
      <c r="AQ125" s="227"/>
      <c r="AR125" s="227"/>
      <c r="AS125" s="54" t="s">
        <v>316</v>
      </c>
      <c r="AT125" s="54"/>
      <c r="AU125" s="228">
        <f t="shared" si="17"/>
        <v>131071.64159999999</v>
      </c>
      <c r="AV125" s="228"/>
      <c r="AW125" s="228"/>
      <c r="AX125" s="228"/>
      <c r="AY125" s="228"/>
      <c r="AZ125" s="228"/>
      <c r="BA125" s="228"/>
      <c r="BB125" s="228"/>
      <c r="BC125" s="228"/>
      <c r="BD125" s="228"/>
      <c r="BE125" s="229"/>
      <c r="BF125" s="47"/>
      <c r="BG125" s="51"/>
      <c r="CJ125" s="10" t="s">
        <v>246</v>
      </c>
      <c r="CK125" s="11" t="s">
        <v>247</v>
      </c>
      <c r="CL125" s="7">
        <v>1.045582740833682</v>
      </c>
      <c r="CM125" s="4">
        <f t="shared" si="9"/>
        <v>14999.930000000002</v>
      </c>
    </row>
    <row r="126" spans="3:91" x14ac:dyDescent="0.25">
      <c r="C126" s="46"/>
      <c r="D126" s="47"/>
      <c r="E126" s="152"/>
      <c r="F126" s="152"/>
      <c r="G126" s="152"/>
      <c r="H126" s="152"/>
      <c r="I126" s="152"/>
      <c r="J126" s="152"/>
      <c r="K126" s="151"/>
      <c r="L126" s="151"/>
      <c r="M126" s="151"/>
      <c r="N126" s="151"/>
      <c r="O126" s="151"/>
      <c r="P126" s="151"/>
      <c r="Q126" s="151"/>
      <c r="R126" s="151"/>
      <c r="S126" s="151"/>
      <c r="T126" s="151"/>
      <c r="U126" s="151"/>
      <c r="V126" s="151"/>
      <c r="W126" s="151"/>
      <c r="X126" s="151"/>
      <c r="Y126" s="151"/>
      <c r="Z126" s="151"/>
      <c r="AA126" s="151"/>
      <c r="AB126" s="57"/>
      <c r="AC126" s="57"/>
      <c r="AD126" s="57"/>
      <c r="AE126" s="57"/>
      <c r="AF126" s="57"/>
      <c r="AG126" s="57"/>
      <c r="AH126" s="57"/>
      <c r="AI126" s="57"/>
      <c r="AJ126" s="57"/>
      <c r="AK126" s="151"/>
      <c r="AL126" s="151"/>
      <c r="AM126" s="152"/>
      <c r="AN126" s="152"/>
      <c r="AO126" s="152"/>
      <c r="AP126" s="152"/>
      <c r="AQ126" s="152"/>
      <c r="AR126" s="152"/>
      <c r="AS126" s="47"/>
      <c r="AT126" s="47"/>
      <c r="AU126" s="58"/>
      <c r="AV126" s="58"/>
      <c r="AW126" s="58"/>
      <c r="AX126" s="58"/>
      <c r="AY126" s="58"/>
      <c r="AZ126" s="58"/>
      <c r="BA126" s="58"/>
      <c r="BB126" s="58"/>
      <c r="BC126" s="58"/>
      <c r="BD126" s="58"/>
      <c r="BE126" s="58"/>
      <c r="BF126" s="47"/>
      <c r="BG126" s="51"/>
      <c r="CJ126" s="25" t="s">
        <v>248</v>
      </c>
      <c r="CK126" s="11" t="s">
        <v>249</v>
      </c>
      <c r="CL126" s="7">
        <v>2.0011654816673636</v>
      </c>
      <c r="CM126" s="4">
        <f t="shared" si="9"/>
        <v>28708.719999999998</v>
      </c>
    </row>
    <row r="127" spans="3:91" x14ac:dyDescent="0.25">
      <c r="C127" s="46"/>
      <c r="D127" s="47"/>
      <c r="E127" s="152"/>
      <c r="F127" s="152"/>
      <c r="G127" s="152"/>
      <c r="H127" s="152"/>
      <c r="I127" s="152"/>
      <c r="J127" s="152"/>
      <c r="K127" s="151"/>
      <c r="L127" s="151"/>
      <c r="M127" s="151"/>
      <c r="N127" s="151"/>
      <c r="O127" s="151"/>
      <c r="P127" s="151"/>
      <c r="Q127" s="151"/>
      <c r="R127" s="151"/>
      <c r="S127" s="151"/>
      <c r="T127" s="151"/>
      <c r="U127" s="151"/>
      <c r="V127" s="151"/>
      <c r="W127" s="151"/>
      <c r="X127" s="151"/>
      <c r="Y127" s="151"/>
      <c r="Z127" s="151"/>
      <c r="AA127" s="151"/>
      <c r="AB127" s="57"/>
      <c r="AC127" s="57"/>
      <c r="AD127" s="57"/>
      <c r="AE127" s="57"/>
      <c r="AF127" s="57"/>
      <c r="AG127" s="57"/>
      <c r="AH127" s="57"/>
      <c r="AI127" s="57"/>
      <c r="AJ127" s="57"/>
      <c r="AK127" s="151"/>
      <c r="AL127" s="151"/>
      <c r="AM127" s="152"/>
      <c r="AN127" s="152"/>
      <c r="AO127" s="152"/>
      <c r="AP127" s="59"/>
      <c r="AQ127" s="230" t="s">
        <v>318</v>
      </c>
      <c r="AR127" s="230"/>
      <c r="AS127" s="230"/>
      <c r="AT127" s="230"/>
      <c r="AU127" s="58" t="s">
        <v>11</v>
      </c>
      <c r="AV127" s="205">
        <f>SUM(AU120:BE125)</f>
        <v>2647995.6263230005</v>
      </c>
      <c r="AW127" s="205"/>
      <c r="AX127" s="205"/>
      <c r="AY127" s="205"/>
      <c r="AZ127" s="205"/>
      <c r="BA127" s="205"/>
      <c r="BB127" s="205"/>
      <c r="BC127" s="205"/>
      <c r="BD127" s="205"/>
      <c r="BE127" s="205"/>
      <c r="BF127" s="47"/>
      <c r="BG127" s="51"/>
      <c r="CJ127" s="5" t="s">
        <v>250</v>
      </c>
      <c r="CK127" s="11" t="s">
        <v>251</v>
      </c>
      <c r="CL127" s="7">
        <v>10.550880384776244</v>
      </c>
      <c r="CM127" s="4">
        <f t="shared" si="9"/>
        <v>151362.93</v>
      </c>
    </row>
    <row r="128" spans="3:91" x14ac:dyDescent="0.25">
      <c r="C128" s="46"/>
      <c r="D128" s="47"/>
      <c r="E128" s="152"/>
      <c r="F128" s="152"/>
      <c r="G128" s="152"/>
      <c r="H128" s="152"/>
      <c r="I128" s="152"/>
      <c r="J128" s="152"/>
      <c r="K128" s="151"/>
      <c r="L128" s="151"/>
      <c r="M128" s="151"/>
      <c r="N128" s="151"/>
      <c r="O128" s="151"/>
      <c r="P128" s="151"/>
      <c r="Q128" s="151"/>
      <c r="R128" s="151"/>
      <c r="S128" s="151"/>
      <c r="T128" s="151"/>
      <c r="U128" s="151"/>
      <c r="V128" s="151"/>
      <c r="W128" s="151"/>
      <c r="X128" s="151"/>
      <c r="Y128" s="151"/>
      <c r="Z128" s="151"/>
      <c r="AA128" s="151"/>
      <c r="AB128" s="57"/>
      <c r="AC128" s="57"/>
      <c r="AD128" s="57"/>
      <c r="AE128" s="57"/>
      <c r="AF128" s="57"/>
      <c r="AG128" s="57"/>
      <c r="AH128" s="57"/>
      <c r="AI128" s="57"/>
      <c r="AJ128" s="57"/>
      <c r="AK128" s="151"/>
      <c r="AL128" s="151"/>
      <c r="AM128" s="152"/>
      <c r="AN128" s="152"/>
      <c r="AO128" s="152"/>
      <c r="AP128" s="59"/>
      <c r="AQ128" s="202" t="s">
        <v>317</v>
      </c>
      <c r="AR128" s="202"/>
      <c r="AS128" s="202"/>
      <c r="AT128" s="202"/>
      <c r="AU128" s="58" t="s">
        <v>11</v>
      </c>
      <c r="AV128" s="205">
        <f>AV127/AV114</f>
        <v>1260.9502982490478</v>
      </c>
      <c r="AW128" s="205"/>
      <c r="AX128" s="205"/>
      <c r="AY128" s="205"/>
      <c r="AZ128" s="205"/>
      <c r="BA128" s="205"/>
      <c r="BB128" s="205"/>
      <c r="BC128" s="205"/>
      <c r="BD128" s="205"/>
      <c r="BE128" s="205"/>
      <c r="BF128" s="47"/>
      <c r="BG128" s="51"/>
      <c r="CJ128" s="5" t="s">
        <v>252</v>
      </c>
      <c r="CK128" s="11" t="s">
        <v>253</v>
      </c>
      <c r="CL128" s="7">
        <v>0.87677540777917184</v>
      </c>
      <c r="CM128" s="4">
        <f t="shared" si="9"/>
        <v>12578.22</v>
      </c>
    </row>
    <row r="129" spans="3:91" x14ac:dyDescent="0.25">
      <c r="C129" s="46"/>
      <c r="D129" s="47"/>
      <c r="E129" s="152"/>
      <c r="F129" s="152"/>
      <c r="G129" s="152"/>
      <c r="H129" s="152"/>
      <c r="I129" s="152"/>
      <c r="J129" s="152"/>
      <c r="K129" s="151"/>
      <c r="L129" s="151"/>
      <c r="M129" s="151"/>
      <c r="N129" s="151"/>
      <c r="O129" s="151"/>
      <c r="P129" s="151"/>
      <c r="Q129" s="151"/>
      <c r="R129" s="151"/>
      <c r="S129" s="151"/>
      <c r="T129" s="151"/>
      <c r="U129" s="151"/>
      <c r="V129" s="151"/>
      <c r="W129" s="151"/>
      <c r="X129" s="151"/>
      <c r="Y129" s="151"/>
      <c r="Z129" s="151"/>
      <c r="AA129" s="151"/>
      <c r="AB129" s="57"/>
      <c r="AC129" s="57"/>
      <c r="AD129" s="57"/>
      <c r="AE129" s="57"/>
      <c r="AF129" s="57"/>
      <c r="AG129" s="57"/>
      <c r="AH129" s="57"/>
      <c r="AI129" s="57"/>
      <c r="AJ129" s="57"/>
      <c r="AK129" s="151"/>
      <c r="AL129" s="151"/>
      <c r="AM129" s="152"/>
      <c r="AN129" s="152"/>
      <c r="AO129" s="152"/>
      <c r="AP129" s="152"/>
      <c r="AQ129" s="152"/>
      <c r="AR129" s="152"/>
      <c r="AS129" s="47"/>
      <c r="AT129" s="47"/>
      <c r="AU129" s="47"/>
      <c r="AV129" s="152"/>
      <c r="AW129" s="152"/>
      <c r="AX129" s="152"/>
      <c r="AY129" s="152"/>
      <c r="AZ129" s="152"/>
      <c r="BA129" s="152"/>
      <c r="BB129" s="152"/>
      <c r="BC129" s="152"/>
      <c r="BD129" s="152"/>
      <c r="BE129" s="152"/>
      <c r="BF129" s="47"/>
      <c r="BG129" s="51"/>
      <c r="CJ129" s="15" t="s">
        <v>254</v>
      </c>
      <c r="CK129" s="16" t="s">
        <v>255</v>
      </c>
      <c r="CL129" s="17">
        <v>2.7651958734141919</v>
      </c>
      <c r="CM129" s="4">
        <f t="shared" si="9"/>
        <v>39669.5</v>
      </c>
    </row>
    <row r="130" spans="3:91" x14ac:dyDescent="0.25">
      <c r="C130" s="46"/>
      <c r="D130" s="47"/>
      <c r="E130" s="152"/>
      <c r="F130" s="152"/>
      <c r="G130" s="152"/>
      <c r="H130" s="152"/>
      <c r="I130" s="152"/>
      <c r="J130" s="152"/>
      <c r="K130" s="151"/>
      <c r="L130" s="151"/>
      <c r="M130" s="151"/>
      <c r="N130" s="151"/>
      <c r="O130" s="151"/>
      <c r="P130" s="151"/>
      <c r="Q130" s="151"/>
      <c r="R130" s="151"/>
      <c r="S130" s="151"/>
      <c r="T130" s="151"/>
      <c r="U130" s="151"/>
      <c r="V130" s="151"/>
      <c r="W130" s="151"/>
      <c r="X130" s="151"/>
      <c r="Y130" s="151"/>
      <c r="Z130" s="151"/>
      <c r="AA130" s="151"/>
      <c r="AB130" s="57"/>
      <c r="AC130" s="57"/>
      <c r="AD130" s="57"/>
      <c r="AE130" s="57"/>
      <c r="AF130" s="57"/>
      <c r="AG130" s="57"/>
      <c r="AH130" s="57"/>
      <c r="AI130" s="57"/>
      <c r="AJ130" s="57"/>
      <c r="AK130" s="151"/>
      <c r="AL130" s="151"/>
      <c r="AM130" s="152"/>
      <c r="AN130" s="152"/>
      <c r="AO130" s="152"/>
      <c r="AP130" s="152"/>
      <c r="AQ130" s="152"/>
      <c r="AR130" s="152"/>
      <c r="AS130" s="47"/>
      <c r="AT130" s="47"/>
      <c r="AU130" s="47"/>
      <c r="AV130" s="152"/>
      <c r="AW130" s="152"/>
      <c r="AX130" s="152"/>
      <c r="AY130" s="152"/>
      <c r="AZ130" s="152"/>
      <c r="BA130" s="152"/>
      <c r="BB130" s="152"/>
      <c r="BC130" s="152"/>
      <c r="BD130" s="152"/>
      <c r="BE130" s="152"/>
      <c r="BF130" s="47"/>
      <c r="BG130" s="51"/>
      <c r="CJ130" s="12" t="s">
        <v>256</v>
      </c>
      <c r="CK130" s="13" t="s">
        <v>257</v>
      </c>
      <c r="CL130" s="7">
        <v>1.9466520284399831</v>
      </c>
      <c r="CM130" s="4">
        <f t="shared" si="9"/>
        <v>27926.67</v>
      </c>
    </row>
    <row r="131" spans="3:91" ht="17.25" thickBot="1" x14ac:dyDescent="0.3">
      <c r="C131" s="60"/>
      <c r="D131" s="61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  <c r="AJ131" s="61"/>
      <c r="AK131" s="61"/>
      <c r="AL131" s="61"/>
      <c r="AM131" s="61"/>
      <c r="AN131" s="61"/>
      <c r="AO131" s="61"/>
      <c r="AP131" s="61"/>
      <c r="AQ131" s="61"/>
      <c r="AR131" s="61"/>
      <c r="AS131" s="61"/>
      <c r="AT131" s="61"/>
      <c r="AU131" s="61"/>
      <c r="AV131" s="61"/>
      <c r="AW131" s="61"/>
      <c r="AX131" s="61"/>
      <c r="AY131" s="61"/>
      <c r="AZ131" s="61"/>
      <c r="BA131" s="61"/>
      <c r="BB131" s="61"/>
      <c r="BC131" s="61"/>
      <c r="BD131" s="61"/>
      <c r="BE131" s="61"/>
      <c r="BF131" s="61"/>
      <c r="BG131" s="62"/>
      <c r="CJ131" s="12" t="s">
        <v>258</v>
      </c>
      <c r="CK131" s="11" t="s">
        <v>259</v>
      </c>
      <c r="CL131" s="7">
        <v>2.4410637111389932</v>
      </c>
      <c r="CM131" s="4">
        <f t="shared" si="9"/>
        <v>35019.5</v>
      </c>
    </row>
    <row r="132" spans="3:91" x14ac:dyDescent="0.25">
      <c r="C132" s="47"/>
      <c r="D132" s="47"/>
      <c r="E132" s="202"/>
      <c r="F132" s="202"/>
      <c r="G132" s="202"/>
      <c r="H132" s="202"/>
      <c r="I132" s="202"/>
      <c r="J132" s="47"/>
      <c r="K132" s="202"/>
      <c r="L132" s="202"/>
      <c r="M132" s="202"/>
      <c r="N132" s="202"/>
      <c r="O132" s="202"/>
      <c r="P132" s="202"/>
      <c r="Q132" s="202"/>
      <c r="R132" s="202"/>
      <c r="S132" s="202"/>
      <c r="T132" s="202"/>
      <c r="U132" s="202"/>
      <c r="V132" s="202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91"/>
      <c r="AJ132" s="91"/>
      <c r="AK132" s="91"/>
      <c r="AL132" s="91"/>
      <c r="AM132" s="202"/>
      <c r="AN132" s="202"/>
      <c r="AO132" s="202"/>
      <c r="AP132" s="202"/>
      <c r="AQ132" s="202"/>
      <c r="AR132" s="202"/>
      <c r="AS132" s="202"/>
      <c r="AT132" s="202"/>
      <c r="AU132" s="47"/>
      <c r="AV132" s="202"/>
      <c r="AW132" s="202"/>
      <c r="AX132" s="202"/>
      <c r="AY132" s="202"/>
      <c r="AZ132" s="47"/>
      <c r="BA132" s="47"/>
      <c r="BB132" s="47"/>
      <c r="BC132" s="47"/>
      <c r="BD132" s="47"/>
      <c r="BE132" s="47"/>
      <c r="BF132" s="47"/>
      <c r="BG132" s="47"/>
      <c r="CJ132" s="12" t="s">
        <v>260</v>
      </c>
      <c r="CK132" s="11" t="s">
        <v>261</v>
      </c>
      <c r="CL132" s="7">
        <v>0.66116060225846929</v>
      </c>
      <c r="CM132" s="4">
        <f t="shared" si="9"/>
        <v>9485.01</v>
      </c>
    </row>
    <row r="133" spans="3:91" ht="17.25" thickBot="1" x14ac:dyDescent="0.3">
      <c r="C133" s="47"/>
      <c r="D133" s="47"/>
      <c r="E133" s="202"/>
      <c r="F133" s="202"/>
      <c r="G133" s="202"/>
      <c r="H133" s="202"/>
      <c r="I133" s="202"/>
      <c r="J133" s="47"/>
      <c r="K133" s="202"/>
      <c r="L133" s="202"/>
      <c r="M133" s="202"/>
      <c r="N133" s="202"/>
      <c r="O133" s="202"/>
      <c r="P133" s="202"/>
      <c r="Q133" s="202"/>
      <c r="R133" s="202"/>
      <c r="S133" s="202"/>
      <c r="T133" s="202"/>
      <c r="U133" s="202"/>
      <c r="V133" s="47"/>
      <c r="W133" s="47"/>
      <c r="X133" s="47"/>
      <c r="Y133" s="47"/>
      <c r="Z133" s="47"/>
      <c r="AA133" s="47"/>
      <c r="AB133" s="47"/>
      <c r="AC133" s="47"/>
      <c r="AD133" s="47"/>
      <c r="AE133" s="47"/>
      <c r="AF133" s="47"/>
      <c r="AG133" s="47"/>
      <c r="AH133" s="47"/>
      <c r="AI133" s="91"/>
      <c r="AJ133" s="91"/>
      <c r="AK133" s="91"/>
      <c r="AL133" s="91"/>
      <c r="AM133" s="202"/>
      <c r="AN133" s="202"/>
      <c r="AO133" s="202"/>
      <c r="AP133" s="202"/>
      <c r="AQ133" s="202"/>
      <c r="AR133" s="202"/>
      <c r="AS133" s="202"/>
      <c r="AT133" s="202"/>
      <c r="AU133" s="47"/>
      <c r="AV133" s="201"/>
      <c r="AW133" s="201"/>
      <c r="AX133" s="201"/>
      <c r="AY133" s="201"/>
      <c r="AZ133" s="47"/>
      <c r="BA133" s="47"/>
      <c r="BB133" s="47"/>
      <c r="BC133" s="47"/>
      <c r="BD133" s="47"/>
      <c r="BE133" s="47"/>
      <c r="BF133" s="47"/>
      <c r="BG133" s="47"/>
      <c r="CJ133" s="12" t="s">
        <v>262</v>
      </c>
      <c r="CK133" s="11" t="s">
        <v>263</v>
      </c>
      <c r="CL133" s="7">
        <v>2.4433619127282866</v>
      </c>
      <c r="CM133" s="4">
        <f t="shared" si="9"/>
        <v>35052.47</v>
      </c>
    </row>
    <row r="134" spans="3:91" x14ac:dyDescent="0.25">
      <c r="C134" s="43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  <c r="AH134" s="44"/>
      <c r="AI134" s="44"/>
      <c r="AJ134" s="44"/>
      <c r="AK134" s="44"/>
      <c r="AL134" s="44"/>
      <c r="AM134" s="44"/>
      <c r="AN134" s="44"/>
      <c r="AO134" s="44"/>
      <c r="AP134" s="44"/>
      <c r="AQ134" s="44"/>
      <c r="AR134" s="44"/>
      <c r="AS134" s="44"/>
      <c r="AT134" s="44"/>
      <c r="AU134" s="44"/>
      <c r="AV134" s="44"/>
      <c r="AW134" s="44"/>
      <c r="AX134" s="44"/>
      <c r="AY134" s="44"/>
      <c r="AZ134" s="44"/>
      <c r="BA134" s="44"/>
      <c r="BB134" s="44"/>
      <c r="BC134" s="44"/>
      <c r="BD134" s="44"/>
      <c r="BE134" s="44"/>
      <c r="BF134" s="44"/>
      <c r="BG134" s="45"/>
      <c r="CJ134" s="12" t="s">
        <v>264</v>
      </c>
      <c r="CK134" s="11" t="s">
        <v>265</v>
      </c>
      <c r="CL134" s="7">
        <v>0.71972396486825596</v>
      </c>
      <c r="CM134" s="4">
        <f t="shared" si="9"/>
        <v>10325.16</v>
      </c>
    </row>
    <row r="135" spans="3:91" x14ac:dyDescent="0.25">
      <c r="C135" s="46"/>
      <c r="D135" s="47"/>
      <c r="E135" s="196" t="s">
        <v>0</v>
      </c>
      <c r="F135" s="196"/>
      <c r="G135" s="196"/>
      <c r="H135" s="196"/>
      <c r="I135" s="196"/>
      <c r="J135" s="158" t="s">
        <v>11</v>
      </c>
      <c r="K135" s="196" t="s">
        <v>428</v>
      </c>
      <c r="L135" s="196"/>
      <c r="M135" s="196"/>
      <c r="N135" s="196"/>
      <c r="O135" s="196"/>
      <c r="P135" s="196"/>
      <c r="Q135" s="196"/>
      <c r="R135" s="196"/>
      <c r="S135" s="196"/>
      <c r="T135" s="196"/>
      <c r="U135" s="196"/>
      <c r="V135" s="158"/>
      <c r="W135" s="158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158"/>
      <c r="AI135" s="50"/>
      <c r="AJ135" s="50"/>
      <c r="AK135" s="50"/>
      <c r="AL135" s="50"/>
      <c r="AM135" s="196" t="s">
        <v>3</v>
      </c>
      <c r="AN135" s="196"/>
      <c r="AO135" s="196"/>
      <c r="AP135" s="196"/>
      <c r="AQ135" s="196"/>
      <c r="AR135" s="196"/>
      <c r="AS135" s="196"/>
      <c r="AT135" s="196"/>
      <c r="AU135" s="158" t="s">
        <v>11</v>
      </c>
      <c r="AV135" s="197">
        <v>492.01</v>
      </c>
      <c r="AW135" s="197"/>
      <c r="AX135" s="197"/>
      <c r="AY135" s="197"/>
      <c r="AZ135" s="158" t="s">
        <v>319</v>
      </c>
      <c r="BA135" s="158"/>
      <c r="BB135" s="158"/>
      <c r="BC135" s="158"/>
      <c r="BD135" s="158"/>
      <c r="BE135" s="158"/>
      <c r="BF135" s="47"/>
      <c r="BG135" s="51"/>
      <c r="CJ135" s="12" t="s">
        <v>266</v>
      </c>
      <c r="CK135" s="13" t="s">
        <v>267</v>
      </c>
      <c r="CL135" s="14">
        <v>0.19343370974487661</v>
      </c>
      <c r="CM135" s="4">
        <f t="shared" si="9"/>
        <v>2775</v>
      </c>
    </row>
    <row r="136" spans="3:91" x14ac:dyDescent="0.25">
      <c r="C136" s="46"/>
      <c r="D136" s="47"/>
      <c r="E136" s="196" t="s">
        <v>322</v>
      </c>
      <c r="F136" s="196"/>
      <c r="G136" s="196"/>
      <c r="H136" s="196"/>
      <c r="I136" s="196"/>
      <c r="J136" s="158" t="s">
        <v>11</v>
      </c>
      <c r="K136" s="196" t="s">
        <v>455</v>
      </c>
      <c r="L136" s="196"/>
      <c r="M136" s="196"/>
      <c r="N136" s="196"/>
      <c r="O136" s="196"/>
      <c r="P136" s="196"/>
      <c r="Q136" s="196"/>
      <c r="R136" s="196"/>
      <c r="S136" s="196"/>
      <c r="T136" s="196"/>
      <c r="U136" s="196"/>
      <c r="V136" s="196"/>
      <c r="W136" s="158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158"/>
      <c r="AI136" s="50"/>
      <c r="AJ136" s="50"/>
      <c r="AK136" s="50"/>
      <c r="AL136" s="50"/>
      <c r="AM136" s="196" t="s">
        <v>4</v>
      </c>
      <c r="AN136" s="196"/>
      <c r="AO136" s="196"/>
      <c r="AP136" s="196"/>
      <c r="AQ136" s="196"/>
      <c r="AR136" s="196"/>
      <c r="AS136" s="196"/>
      <c r="AT136" s="196"/>
      <c r="AU136" s="158" t="s">
        <v>11</v>
      </c>
      <c r="AV136" s="196">
        <v>2100</v>
      </c>
      <c r="AW136" s="196"/>
      <c r="AX136" s="196"/>
      <c r="AY136" s="196"/>
      <c r="AZ136" s="158" t="s">
        <v>320</v>
      </c>
      <c r="BA136" s="158"/>
      <c r="BB136" s="158"/>
      <c r="BC136" s="158"/>
      <c r="BD136" s="158"/>
      <c r="BE136" s="158"/>
      <c r="BF136" s="47"/>
      <c r="BG136" s="51"/>
      <c r="CJ136" s="24" t="s">
        <v>268</v>
      </c>
      <c r="CK136" s="11" t="s">
        <v>269</v>
      </c>
      <c r="CL136" s="7">
        <v>0.72972047957618846</v>
      </c>
      <c r="CM136" s="4">
        <f t="shared" si="9"/>
        <v>10468.57</v>
      </c>
    </row>
    <row r="137" spans="3:91" x14ac:dyDescent="0.25">
      <c r="C137" s="46"/>
      <c r="D137" s="47"/>
      <c r="E137" s="196" t="s">
        <v>1</v>
      </c>
      <c r="F137" s="196"/>
      <c r="G137" s="196"/>
      <c r="H137" s="196"/>
      <c r="I137" s="196"/>
      <c r="J137" s="158" t="s">
        <v>11</v>
      </c>
      <c r="K137" s="196" t="s">
        <v>647</v>
      </c>
      <c r="L137" s="196"/>
      <c r="M137" s="196"/>
      <c r="N137" s="196"/>
      <c r="O137" s="196"/>
      <c r="P137" s="196"/>
      <c r="Q137" s="196"/>
      <c r="R137" s="196"/>
      <c r="S137" s="196"/>
      <c r="T137" s="196"/>
      <c r="U137" s="196"/>
      <c r="V137" s="158"/>
      <c r="W137" s="158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158"/>
      <c r="AI137" s="50"/>
      <c r="AJ137" s="50"/>
      <c r="AK137" s="50"/>
      <c r="AL137" s="50"/>
      <c r="AM137" s="196"/>
      <c r="AN137" s="196"/>
      <c r="AO137" s="196"/>
      <c r="AP137" s="196"/>
      <c r="AQ137" s="196"/>
      <c r="AR137" s="196"/>
      <c r="AS137" s="196"/>
      <c r="AT137" s="196"/>
      <c r="AU137" s="158"/>
      <c r="AV137" s="198"/>
      <c r="AW137" s="198"/>
      <c r="AX137" s="198"/>
      <c r="AY137" s="198"/>
      <c r="AZ137" s="158"/>
      <c r="BA137" s="158"/>
      <c r="BB137" s="158"/>
      <c r="BC137" s="158"/>
      <c r="BD137" s="158"/>
      <c r="BE137" s="158"/>
      <c r="BF137" s="47"/>
      <c r="BG137" s="51"/>
      <c r="CJ137" s="5" t="s">
        <v>270</v>
      </c>
      <c r="CK137" s="11" t="s">
        <v>271</v>
      </c>
      <c r="CL137" s="26">
        <v>0.34661229611041405</v>
      </c>
      <c r="CM137" s="4">
        <f t="shared" ref="CM137:CM159" si="19">CL137*$CM$3</f>
        <v>4972.5</v>
      </c>
    </row>
    <row r="138" spans="3:91" x14ac:dyDescent="0.25">
      <c r="C138" s="46"/>
      <c r="D138" s="47"/>
      <c r="E138" s="196" t="s">
        <v>2</v>
      </c>
      <c r="F138" s="196"/>
      <c r="G138" s="196"/>
      <c r="H138" s="196"/>
      <c r="I138" s="196"/>
      <c r="J138" s="158" t="s">
        <v>11</v>
      </c>
      <c r="K138" s="196" t="s">
        <v>435</v>
      </c>
      <c r="L138" s="196"/>
      <c r="M138" s="196"/>
      <c r="N138" s="196"/>
      <c r="O138" s="196"/>
      <c r="P138" s="196"/>
      <c r="Q138" s="196"/>
      <c r="R138" s="196"/>
      <c r="S138" s="196"/>
      <c r="T138" s="196"/>
      <c r="U138" s="196"/>
      <c r="V138" s="158"/>
      <c r="W138" s="158"/>
      <c r="X138" s="158"/>
      <c r="Y138" s="158"/>
      <c r="Z138" s="158"/>
      <c r="AA138" s="158"/>
      <c r="AB138" s="158"/>
      <c r="AC138" s="158"/>
      <c r="AD138" s="158"/>
      <c r="AE138" s="158"/>
      <c r="AF138" s="158"/>
      <c r="AG138" s="158"/>
      <c r="AH138" s="158"/>
      <c r="AI138" s="158"/>
      <c r="AJ138" s="158"/>
      <c r="AK138" s="158"/>
      <c r="AL138" s="158"/>
      <c r="AM138" s="196"/>
      <c r="AN138" s="196"/>
      <c r="AO138" s="196"/>
      <c r="AP138" s="196"/>
      <c r="AQ138" s="196"/>
      <c r="AR138" s="196"/>
      <c r="AS138" s="196"/>
      <c r="AT138" s="196"/>
      <c r="AU138" s="158"/>
      <c r="AV138" s="158"/>
      <c r="AW138" s="158"/>
      <c r="AX138" s="158"/>
      <c r="AY138" s="158"/>
      <c r="AZ138" s="158"/>
      <c r="BA138" s="158"/>
      <c r="BB138" s="158"/>
      <c r="BC138" s="158"/>
      <c r="BD138" s="158"/>
      <c r="BE138" s="158"/>
      <c r="BF138" s="47"/>
      <c r="BG138" s="51"/>
      <c r="CJ138" s="5" t="s">
        <v>272</v>
      </c>
      <c r="CK138" s="11" t="s">
        <v>273</v>
      </c>
      <c r="CL138" s="26">
        <v>3.9470500487940887</v>
      </c>
      <c r="CM138" s="4">
        <f t="shared" si="19"/>
        <v>56624.38</v>
      </c>
    </row>
    <row r="139" spans="3:91" x14ac:dyDescent="0.25">
      <c r="C139" s="46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  <c r="AC139" s="47"/>
      <c r="AD139" s="47"/>
      <c r="AE139" s="47"/>
      <c r="AF139" s="47"/>
      <c r="AG139" s="47"/>
      <c r="AH139" s="47"/>
      <c r="AI139" s="47"/>
      <c r="AJ139" s="47"/>
      <c r="AK139" s="47"/>
      <c r="AL139" s="47"/>
      <c r="AM139" s="47"/>
      <c r="AN139" s="47"/>
      <c r="AO139" s="47"/>
      <c r="AP139" s="47"/>
      <c r="AQ139" s="47"/>
      <c r="AR139" s="47"/>
      <c r="AS139" s="47"/>
      <c r="AT139" s="47"/>
      <c r="AU139" s="47"/>
      <c r="AV139" s="47"/>
      <c r="AW139" s="47"/>
      <c r="AX139" s="47"/>
      <c r="AY139" s="47"/>
      <c r="AZ139" s="47"/>
      <c r="BA139" s="47"/>
      <c r="BB139" s="47"/>
      <c r="BC139" s="47"/>
      <c r="BD139" s="47"/>
      <c r="BE139" s="47"/>
      <c r="BF139" s="47"/>
      <c r="BG139" s="51"/>
      <c r="CJ139" s="5" t="s">
        <v>274</v>
      </c>
      <c r="CK139" s="11" t="s">
        <v>275</v>
      </c>
      <c r="CL139" s="26">
        <v>5.8332510804405411</v>
      </c>
      <c r="CM139" s="4">
        <f t="shared" si="19"/>
        <v>83683.820000000007</v>
      </c>
    </row>
    <row r="140" spans="3:91" x14ac:dyDescent="0.25">
      <c r="C140" s="46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  <c r="AA140" s="47"/>
      <c r="AB140" s="47"/>
      <c r="AC140" s="47"/>
      <c r="AD140" s="47"/>
      <c r="AE140" s="47"/>
      <c r="AF140" s="47"/>
      <c r="AG140" s="47"/>
      <c r="AH140" s="47"/>
      <c r="AI140" s="47"/>
      <c r="AJ140" s="47"/>
      <c r="AK140" s="47"/>
      <c r="AL140" s="47"/>
      <c r="AM140" s="47"/>
      <c r="AN140" s="47"/>
      <c r="AO140" s="47"/>
      <c r="AP140" s="47"/>
      <c r="AQ140" s="47"/>
      <c r="AR140" s="47"/>
      <c r="AS140" s="47"/>
      <c r="AT140" s="47"/>
      <c r="AU140" s="47"/>
      <c r="AV140" s="47"/>
      <c r="AW140" s="47"/>
      <c r="AX140" s="47"/>
      <c r="AY140" s="47"/>
      <c r="AZ140" s="47"/>
      <c r="BA140" s="47"/>
      <c r="BB140" s="47"/>
      <c r="BC140" s="47"/>
      <c r="BD140" s="47"/>
      <c r="BE140" s="47"/>
      <c r="BF140" s="47"/>
      <c r="BG140" s="51"/>
      <c r="CJ140" s="5" t="s">
        <v>276</v>
      </c>
      <c r="CK140" s="11" t="s">
        <v>277</v>
      </c>
      <c r="CL140" s="26">
        <v>1.8692416004461174</v>
      </c>
      <c r="CM140" s="4">
        <f t="shared" si="19"/>
        <v>26816.14</v>
      </c>
    </row>
    <row r="141" spans="3:91" x14ac:dyDescent="0.25">
      <c r="C141" s="46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  <c r="AA141" s="47"/>
      <c r="AB141" s="47"/>
      <c r="AC141" s="47"/>
      <c r="AD141" s="47"/>
      <c r="AE141" s="47"/>
      <c r="AF141" s="47"/>
      <c r="AG141" s="47"/>
      <c r="AH141" s="47"/>
      <c r="AI141" s="47"/>
      <c r="AJ141" s="47"/>
      <c r="AK141" s="47"/>
      <c r="AL141" s="47"/>
      <c r="AM141" s="47"/>
      <c r="AN141" s="47"/>
      <c r="AO141" s="47"/>
      <c r="AP141" s="47"/>
      <c r="AQ141" s="47"/>
      <c r="AR141" s="47"/>
      <c r="AS141" s="47"/>
      <c r="AT141" s="47"/>
      <c r="AU141" s="47"/>
      <c r="AV141" s="47"/>
      <c r="AW141" s="47"/>
      <c r="AX141" s="47"/>
      <c r="AY141" s="47"/>
      <c r="AZ141" s="47"/>
      <c r="BA141" s="47"/>
      <c r="BB141" s="47"/>
      <c r="BC141" s="47"/>
      <c r="BD141" s="47"/>
      <c r="BE141" s="47"/>
      <c r="BF141" s="47"/>
      <c r="BG141" s="51"/>
      <c r="CJ141" s="5" t="s">
        <v>278</v>
      </c>
      <c r="CK141" s="11" t="s">
        <v>279</v>
      </c>
      <c r="CL141" s="7">
        <v>0.96227310748640738</v>
      </c>
      <c r="CM141" s="4">
        <f t="shared" si="19"/>
        <v>13804.77</v>
      </c>
    </row>
    <row r="142" spans="3:91" x14ac:dyDescent="0.25">
      <c r="C142" s="46"/>
      <c r="D142" s="47"/>
      <c r="E142" s="208" t="s">
        <v>6</v>
      </c>
      <c r="F142" s="209"/>
      <c r="G142" s="209"/>
      <c r="H142" s="209"/>
      <c r="I142" s="209"/>
      <c r="J142" s="209"/>
      <c r="K142" s="210" t="str">
        <f t="shared" ref="K142" si="20">VLOOKUP(E142,$CJ$1:$CM$1003,2,FALSE)</f>
        <v>NOVACRON RUBY S–3B</v>
      </c>
      <c r="L142" s="210"/>
      <c r="M142" s="210"/>
      <c r="N142" s="210"/>
      <c r="O142" s="210"/>
      <c r="P142" s="210"/>
      <c r="Q142" s="210"/>
      <c r="R142" s="210"/>
      <c r="S142" s="210"/>
      <c r="T142" s="210"/>
      <c r="U142" s="210"/>
      <c r="V142" s="210"/>
      <c r="W142" s="210"/>
      <c r="X142" s="210"/>
      <c r="Y142" s="154"/>
      <c r="Z142" s="154"/>
      <c r="AA142" s="154"/>
      <c r="AB142" s="211">
        <v>4.4000000000000004</v>
      </c>
      <c r="AC142" s="211"/>
      <c r="AD142" s="211"/>
      <c r="AE142" s="211"/>
      <c r="AF142" s="211"/>
      <c r="AG142" s="211"/>
      <c r="AH142" s="211"/>
      <c r="AI142" s="211"/>
      <c r="AJ142" s="211"/>
      <c r="AK142" s="210" t="s">
        <v>315</v>
      </c>
      <c r="AL142" s="210"/>
      <c r="AM142" s="212">
        <v>2164.85</v>
      </c>
      <c r="AN142" s="212"/>
      <c r="AO142" s="212"/>
      <c r="AP142" s="212"/>
      <c r="AQ142" s="212"/>
      <c r="AR142" s="212"/>
      <c r="AS142" s="52" t="s">
        <v>316</v>
      </c>
      <c r="AT142" s="52"/>
      <c r="AU142" s="213">
        <f>(AM142*VLOOKUP(E142,$CJ$1:$CM$1003,4,FALSE))/1000</f>
        <v>261188.84942099999</v>
      </c>
      <c r="AV142" s="213"/>
      <c r="AW142" s="213"/>
      <c r="AX142" s="213"/>
      <c r="AY142" s="213"/>
      <c r="AZ142" s="213"/>
      <c r="BA142" s="213"/>
      <c r="BB142" s="213"/>
      <c r="BC142" s="213"/>
      <c r="BD142" s="213"/>
      <c r="BE142" s="214"/>
      <c r="BF142" s="47"/>
      <c r="BG142" s="51"/>
      <c r="CJ142" s="12" t="s">
        <v>280</v>
      </c>
      <c r="CK142" s="13" t="s">
        <v>281</v>
      </c>
      <c r="CL142" s="7">
        <v>1.2106747525442632</v>
      </c>
      <c r="CM142" s="4">
        <f t="shared" si="19"/>
        <v>17368.34</v>
      </c>
    </row>
    <row r="143" spans="3:91" x14ac:dyDescent="0.25">
      <c r="C143" s="46"/>
      <c r="D143" s="47"/>
      <c r="E143" s="200" t="s">
        <v>45</v>
      </c>
      <c r="F143" s="201"/>
      <c r="G143" s="201"/>
      <c r="H143" s="201"/>
      <c r="I143" s="201"/>
      <c r="J143" s="201"/>
      <c r="K143" s="47" t="str">
        <f>VLOOKUP(E143,$CJ$1:$CM$1003,2,FALSE)</f>
        <v>NOVACRON SUPER BLACK G</v>
      </c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151"/>
      <c r="Z143" s="151"/>
      <c r="AA143" s="151"/>
      <c r="AB143" s="203">
        <v>29</v>
      </c>
      <c r="AC143" s="203"/>
      <c r="AD143" s="203"/>
      <c r="AE143" s="203"/>
      <c r="AF143" s="203"/>
      <c r="AG143" s="203"/>
      <c r="AH143" s="203"/>
      <c r="AI143" s="203"/>
      <c r="AJ143" s="203"/>
      <c r="AK143" s="202" t="s">
        <v>315</v>
      </c>
      <c r="AL143" s="202"/>
      <c r="AM143" s="204">
        <v>14268.31</v>
      </c>
      <c r="AN143" s="204"/>
      <c r="AO143" s="204"/>
      <c r="AP143" s="204"/>
      <c r="AQ143" s="204"/>
      <c r="AR143" s="204"/>
      <c r="AS143" s="47" t="s">
        <v>316</v>
      </c>
      <c r="AT143" s="47"/>
      <c r="AU143" s="205">
        <f t="shared" ref="AU143:AU147" si="21">(AM143*VLOOKUP(E143,$CJ$1:$CM$1003,4,FALSE))/1000</f>
        <v>1956524.3160456002</v>
      </c>
      <c r="AV143" s="205"/>
      <c r="AW143" s="205"/>
      <c r="AX143" s="205"/>
      <c r="AY143" s="205"/>
      <c r="AZ143" s="205"/>
      <c r="BA143" s="205"/>
      <c r="BB143" s="205"/>
      <c r="BC143" s="205"/>
      <c r="BD143" s="205"/>
      <c r="BE143" s="206"/>
      <c r="BF143" s="47"/>
      <c r="BG143" s="51"/>
      <c r="CJ143" s="5" t="s">
        <v>282</v>
      </c>
      <c r="CK143" s="11" t="s">
        <v>283</v>
      </c>
      <c r="CL143" s="7">
        <v>5.3432211069287607</v>
      </c>
      <c r="CM143" s="4">
        <f t="shared" si="19"/>
        <v>76653.850000000006</v>
      </c>
    </row>
    <row r="144" spans="3:91" x14ac:dyDescent="0.25">
      <c r="C144" s="46"/>
      <c r="D144" s="47"/>
      <c r="E144" s="200" t="s">
        <v>73</v>
      </c>
      <c r="F144" s="201"/>
      <c r="G144" s="201"/>
      <c r="H144" s="201"/>
      <c r="I144" s="201"/>
      <c r="J144" s="201"/>
      <c r="K144" s="202" t="str">
        <f t="shared" ref="K144:K147" si="22">VLOOKUP(E144,$CJ$1:$CM$1003,2,FALSE)</f>
        <v>NOVACRON SUPER BLACK R</v>
      </c>
      <c r="L144" s="202"/>
      <c r="M144" s="202"/>
      <c r="N144" s="202"/>
      <c r="O144" s="202"/>
      <c r="P144" s="202"/>
      <c r="Q144" s="202"/>
      <c r="R144" s="202"/>
      <c r="S144" s="202"/>
      <c r="T144" s="202"/>
      <c r="U144" s="202"/>
      <c r="V144" s="202"/>
      <c r="W144" s="202"/>
      <c r="X144" s="202"/>
      <c r="Y144" s="151"/>
      <c r="Z144" s="151"/>
      <c r="AA144" s="151"/>
      <c r="AB144" s="203">
        <v>33</v>
      </c>
      <c r="AC144" s="203"/>
      <c r="AD144" s="203"/>
      <c r="AE144" s="203"/>
      <c r="AF144" s="203"/>
      <c r="AG144" s="203"/>
      <c r="AH144" s="203"/>
      <c r="AI144" s="203"/>
      <c r="AJ144" s="203"/>
      <c r="AK144" s="202" t="s">
        <v>315</v>
      </c>
      <c r="AL144" s="202"/>
      <c r="AM144" s="204">
        <v>16236.35</v>
      </c>
      <c r="AN144" s="204"/>
      <c r="AO144" s="204"/>
      <c r="AP144" s="204"/>
      <c r="AQ144" s="204"/>
      <c r="AR144" s="204"/>
      <c r="AS144" s="47" t="s">
        <v>316</v>
      </c>
      <c r="AT144" s="47"/>
      <c r="AU144" s="205">
        <f t="shared" si="21"/>
        <v>2342218.5073950007</v>
      </c>
      <c r="AV144" s="205"/>
      <c r="AW144" s="205"/>
      <c r="AX144" s="205"/>
      <c r="AY144" s="205"/>
      <c r="AZ144" s="205"/>
      <c r="BA144" s="205"/>
      <c r="BB144" s="205"/>
      <c r="BC144" s="205"/>
      <c r="BD144" s="205"/>
      <c r="BE144" s="206"/>
      <c r="BF144" s="47"/>
      <c r="BG144" s="51"/>
      <c r="CJ144" s="5" t="s">
        <v>284</v>
      </c>
      <c r="CK144" s="11" t="s">
        <v>285</v>
      </c>
      <c r="CL144" s="7">
        <v>4.07226962219434</v>
      </c>
      <c r="CM144" s="4">
        <f t="shared" si="19"/>
        <v>58420.78</v>
      </c>
    </row>
    <row r="145" spans="3:91" x14ac:dyDescent="0.25">
      <c r="C145" s="46"/>
      <c r="D145" s="47"/>
      <c r="E145" s="200" t="s">
        <v>8</v>
      </c>
      <c r="F145" s="201"/>
      <c r="G145" s="201"/>
      <c r="H145" s="201"/>
      <c r="I145" s="201"/>
      <c r="J145" s="201"/>
      <c r="K145" s="202" t="str">
        <f t="shared" si="22"/>
        <v>FIMBIL EAS 40 NEW</v>
      </c>
      <c r="L145" s="202"/>
      <c r="M145" s="202"/>
      <c r="N145" s="202"/>
      <c r="O145" s="202"/>
      <c r="P145" s="202"/>
      <c r="Q145" s="202"/>
      <c r="R145" s="202"/>
      <c r="S145" s="202"/>
      <c r="T145" s="202"/>
      <c r="U145" s="202"/>
      <c r="V145" s="202"/>
      <c r="W145" s="202"/>
      <c r="X145" s="202"/>
      <c r="Y145" s="151"/>
      <c r="Z145" s="151"/>
      <c r="AA145" s="151"/>
      <c r="AB145" s="203">
        <v>2</v>
      </c>
      <c r="AC145" s="203"/>
      <c r="AD145" s="203"/>
      <c r="AE145" s="203"/>
      <c r="AF145" s="203"/>
      <c r="AG145" s="203"/>
      <c r="AH145" s="203"/>
      <c r="AI145" s="203"/>
      <c r="AJ145" s="203"/>
      <c r="AK145" s="202" t="s">
        <v>315</v>
      </c>
      <c r="AL145" s="202"/>
      <c r="AM145" s="204">
        <v>984.02</v>
      </c>
      <c r="AN145" s="204"/>
      <c r="AO145" s="204"/>
      <c r="AP145" s="204"/>
      <c r="AQ145" s="204"/>
      <c r="AR145" s="204"/>
      <c r="AS145" s="47" t="s">
        <v>316</v>
      </c>
      <c r="AT145" s="47"/>
      <c r="AU145" s="205">
        <f t="shared" si="21"/>
        <v>20298.502322799999</v>
      </c>
      <c r="AV145" s="205"/>
      <c r="AW145" s="205"/>
      <c r="AX145" s="205"/>
      <c r="AY145" s="205"/>
      <c r="AZ145" s="205"/>
      <c r="BA145" s="205"/>
      <c r="BB145" s="205"/>
      <c r="BC145" s="205"/>
      <c r="BD145" s="205"/>
      <c r="BE145" s="206"/>
      <c r="BF145" s="47"/>
      <c r="BG145" s="51"/>
      <c r="CJ145" s="5" t="s">
        <v>286</v>
      </c>
      <c r="CK145" s="11" t="s">
        <v>287</v>
      </c>
      <c r="CL145" s="7">
        <v>21.682084204656348</v>
      </c>
      <c r="CM145" s="4">
        <f t="shared" si="19"/>
        <v>311051.18</v>
      </c>
    </row>
    <row r="146" spans="3:91" x14ac:dyDescent="0.25">
      <c r="C146" s="46"/>
      <c r="D146" s="47"/>
      <c r="E146" s="200" t="s">
        <v>9</v>
      </c>
      <c r="F146" s="201"/>
      <c r="G146" s="201"/>
      <c r="H146" s="201"/>
      <c r="I146" s="201"/>
      <c r="J146" s="201"/>
      <c r="K146" s="202" t="str">
        <f t="shared" si="22"/>
        <v>SODIUM SULFATE</v>
      </c>
      <c r="L146" s="202"/>
      <c r="M146" s="202"/>
      <c r="N146" s="202"/>
      <c r="O146" s="202"/>
      <c r="P146" s="202"/>
      <c r="Q146" s="202"/>
      <c r="R146" s="202"/>
      <c r="S146" s="202"/>
      <c r="T146" s="202"/>
      <c r="U146" s="202"/>
      <c r="V146" s="202"/>
      <c r="W146" s="202"/>
      <c r="X146" s="202"/>
      <c r="Y146" s="151"/>
      <c r="Z146" s="151"/>
      <c r="AA146" s="151"/>
      <c r="AB146" s="203">
        <v>200</v>
      </c>
      <c r="AC146" s="203"/>
      <c r="AD146" s="203"/>
      <c r="AE146" s="203"/>
      <c r="AF146" s="203"/>
      <c r="AG146" s="203"/>
      <c r="AH146" s="203"/>
      <c r="AI146" s="203"/>
      <c r="AJ146" s="203"/>
      <c r="AK146" s="202" t="s">
        <v>315</v>
      </c>
      <c r="AL146" s="202"/>
      <c r="AM146" s="204">
        <v>98402.13</v>
      </c>
      <c r="AN146" s="204"/>
      <c r="AO146" s="204"/>
      <c r="AP146" s="204"/>
      <c r="AQ146" s="204"/>
      <c r="AR146" s="204"/>
      <c r="AS146" s="47" t="s">
        <v>316</v>
      </c>
      <c r="AT146" s="47"/>
      <c r="AU146" s="205">
        <f t="shared" si="21"/>
        <v>234836.68324499999</v>
      </c>
      <c r="AV146" s="205"/>
      <c r="AW146" s="205"/>
      <c r="AX146" s="205"/>
      <c r="AY146" s="205"/>
      <c r="AZ146" s="205"/>
      <c r="BA146" s="205"/>
      <c r="BB146" s="205"/>
      <c r="BC146" s="205"/>
      <c r="BD146" s="205"/>
      <c r="BE146" s="206"/>
      <c r="BF146" s="47"/>
      <c r="BG146" s="51"/>
      <c r="CJ146" s="5" t="s">
        <v>288</v>
      </c>
      <c r="CK146" s="11" t="s">
        <v>289</v>
      </c>
      <c r="CL146" s="7">
        <v>6.4495943120033461</v>
      </c>
      <c r="CM146" s="4">
        <f t="shared" si="19"/>
        <v>92525.88</v>
      </c>
    </row>
    <row r="147" spans="3:91" x14ac:dyDescent="0.25">
      <c r="C147" s="46"/>
      <c r="D147" s="47"/>
      <c r="E147" s="223" t="s">
        <v>10</v>
      </c>
      <c r="F147" s="224"/>
      <c r="G147" s="224"/>
      <c r="H147" s="224"/>
      <c r="I147" s="224"/>
      <c r="J147" s="224"/>
      <c r="K147" s="225" t="str">
        <f t="shared" si="22"/>
        <v>SODA ASH</v>
      </c>
      <c r="L147" s="225"/>
      <c r="M147" s="225"/>
      <c r="N147" s="225"/>
      <c r="O147" s="225"/>
      <c r="P147" s="225"/>
      <c r="Q147" s="225"/>
      <c r="R147" s="225"/>
      <c r="S147" s="225"/>
      <c r="T147" s="225"/>
      <c r="U147" s="225"/>
      <c r="V147" s="225"/>
      <c r="W147" s="225"/>
      <c r="X147" s="225"/>
      <c r="Y147" s="153"/>
      <c r="Z147" s="153"/>
      <c r="AA147" s="153"/>
      <c r="AB147" s="226">
        <v>30</v>
      </c>
      <c r="AC147" s="226"/>
      <c r="AD147" s="226"/>
      <c r="AE147" s="226"/>
      <c r="AF147" s="226"/>
      <c r="AG147" s="226"/>
      <c r="AH147" s="226"/>
      <c r="AI147" s="226"/>
      <c r="AJ147" s="226"/>
      <c r="AK147" s="225" t="s">
        <v>315</v>
      </c>
      <c r="AL147" s="225"/>
      <c r="AM147" s="227">
        <v>14760.32</v>
      </c>
      <c r="AN147" s="227"/>
      <c r="AO147" s="227"/>
      <c r="AP147" s="227"/>
      <c r="AQ147" s="227"/>
      <c r="AR147" s="227"/>
      <c r="AS147" s="54" t="s">
        <v>316</v>
      </c>
      <c r="AT147" s="54"/>
      <c r="AU147" s="228">
        <f t="shared" si="21"/>
        <v>131071.64159999999</v>
      </c>
      <c r="AV147" s="228"/>
      <c r="AW147" s="228"/>
      <c r="AX147" s="228"/>
      <c r="AY147" s="228"/>
      <c r="AZ147" s="228"/>
      <c r="BA147" s="228"/>
      <c r="BB147" s="228"/>
      <c r="BC147" s="228"/>
      <c r="BD147" s="228"/>
      <c r="BE147" s="229"/>
      <c r="BF147" s="47"/>
      <c r="BG147" s="51"/>
      <c r="CJ147" s="5" t="s">
        <v>290</v>
      </c>
      <c r="CK147" s="11" t="s">
        <v>291</v>
      </c>
      <c r="CL147" s="7">
        <v>6.830306705701938</v>
      </c>
      <c r="CM147" s="4">
        <f t="shared" si="19"/>
        <v>97987.58</v>
      </c>
    </row>
    <row r="148" spans="3:91" x14ac:dyDescent="0.25">
      <c r="C148" s="46"/>
      <c r="D148" s="47"/>
      <c r="E148" s="152"/>
      <c r="F148" s="152"/>
      <c r="G148" s="152"/>
      <c r="H148" s="152"/>
      <c r="I148" s="152"/>
      <c r="J148" s="152"/>
      <c r="K148" s="151"/>
      <c r="L148" s="151"/>
      <c r="M148" s="151"/>
      <c r="N148" s="151"/>
      <c r="O148" s="151"/>
      <c r="P148" s="151"/>
      <c r="Q148" s="151"/>
      <c r="R148" s="151"/>
      <c r="S148" s="151"/>
      <c r="T148" s="151"/>
      <c r="U148" s="151"/>
      <c r="V148" s="151"/>
      <c r="W148" s="151"/>
      <c r="X148" s="151"/>
      <c r="Y148" s="151"/>
      <c r="Z148" s="151"/>
      <c r="AA148" s="151"/>
      <c r="AB148" s="57"/>
      <c r="AC148" s="57"/>
      <c r="AD148" s="57"/>
      <c r="AE148" s="57"/>
      <c r="AF148" s="57"/>
      <c r="AG148" s="57"/>
      <c r="AH148" s="57"/>
      <c r="AI148" s="57"/>
      <c r="AJ148" s="57"/>
      <c r="AK148" s="151"/>
      <c r="AL148" s="151"/>
      <c r="AM148" s="152"/>
      <c r="AN148" s="152"/>
      <c r="AO148" s="152"/>
      <c r="AP148" s="152"/>
      <c r="AQ148" s="152"/>
      <c r="AR148" s="152"/>
      <c r="AS148" s="47"/>
      <c r="AT148" s="47"/>
      <c r="AU148" s="58"/>
      <c r="AV148" s="58"/>
      <c r="AW148" s="58"/>
      <c r="AX148" s="58"/>
      <c r="AY148" s="58"/>
      <c r="AZ148" s="58"/>
      <c r="BA148" s="58"/>
      <c r="BB148" s="58"/>
      <c r="BC148" s="58"/>
      <c r="BD148" s="58"/>
      <c r="BE148" s="58"/>
      <c r="BF148" s="47"/>
      <c r="BG148" s="51"/>
      <c r="CJ148" s="5" t="s">
        <v>292</v>
      </c>
      <c r="CK148" s="11" t="s">
        <v>293</v>
      </c>
      <c r="CL148" s="7">
        <v>10.884065941725916</v>
      </c>
      <c r="CM148" s="4">
        <f t="shared" si="19"/>
        <v>156142.81</v>
      </c>
    </row>
    <row r="149" spans="3:91" x14ac:dyDescent="0.25">
      <c r="C149" s="46"/>
      <c r="D149" s="47"/>
      <c r="E149" s="152"/>
      <c r="F149" s="152"/>
      <c r="G149" s="152"/>
      <c r="H149" s="152"/>
      <c r="I149" s="152"/>
      <c r="J149" s="152"/>
      <c r="K149" s="151"/>
      <c r="L149" s="151"/>
      <c r="M149" s="151"/>
      <c r="N149" s="151"/>
      <c r="O149" s="151"/>
      <c r="P149" s="151"/>
      <c r="Q149" s="151"/>
      <c r="R149" s="151"/>
      <c r="S149" s="151"/>
      <c r="T149" s="151"/>
      <c r="U149" s="151"/>
      <c r="V149" s="151"/>
      <c r="W149" s="151"/>
      <c r="X149" s="151"/>
      <c r="Y149" s="151"/>
      <c r="Z149" s="151"/>
      <c r="AA149" s="151"/>
      <c r="AB149" s="57"/>
      <c r="AC149" s="57"/>
      <c r="AD149" s="57"/>
      <c r="AE149" s="57"/>
      <c r="AF149" s="57"/>
      <c r="AG149" s="57"/>
      <c r="AH149" s="57"/>
      <c r="AI149" s="57"/>
      <c r="AJ149" s="57"/>
      <c r="AK149" s="151"/>
      <c r="AL149" s="151"/>
      <c r="AM149" s="152"/>
      <c r="AN149" s="152"/>
      <c r="AO149" s="152"/>
      <c r="AP149" s="59"/>
      <c r="AQ149" s="230" t="s">
        <v>318</v>
      </c>
      <c r="AR149" s="230"/>
      <c r="AS149" s="230"/>
      <c r="AT149" s="230"/>
      <c r="AU149" s="58" t="s">
        <v>11</v>
      </c>
      <c r="AV149" s="205">
        <f>SUM(AU142:BE147)</f>
        <v>4946138.5000294009</v>
      </c>
      <c r="AW149" s="205"/>
      <c r="AX149" s="205"/>
      <c r="AY149" s="205"/>
      <c r="AZ149" s="205"/>
      <c r="BA149" s="205"/>
      <c r="BB149" s="205"/>
      <c r="BC149" s="205"/>
      <c r="BD149" s="205"/>
      <c r="BE149" s="205"/>
      <c r="BF149" s="47"/>
      <c r="BG149" s="51"/>
      <c r="CJ149" s="5" t="s">
        <v>294</v>
      </c>
      <c r="CK149" s="11" t="s">
        <v>295</v>
      </c>
      <c r="CL149" s="7">
        <v>11.830085738184859</v>
      </c>
      <c r="CM149" s="4">
        <f t="shared" si="19"/>
        <v>169714.41</v>
      </c>
    </row>
    <row r="150" spans="3:91" x14ac:dyDescent="0.25">
      <c r="C150" s="46"/>
      <c r="D150" s="47"/>
      <c r="E150" s="152"/>
      <c r="F150" s="152"/>
      <c r="G150" s="152"/>
      <c r="H150" s="152"/>
      <c r="I150" s="152"/>
      <c r="J150" s="152"/>
      <c r="K150" s="151"/>
      <c r="L150" s="151"/>
      <c r="M150" s="151"/>
      <c r="N150" s="151"/>
      <c r="O150" s="151"/>
      <c r="P150" s="151"/>
      <c r="Q150" s="151"/>
      <c r="R150" s="151"/>
      <c r="S150" s="151"/>
      <c r="T150" s="151"/>
      <c r="U150" s="151"/>
      <c r="V150" s="151"/>
      <c r="W150" s="151"/>
      <c r="X150" s="151"/>
      <c r="Y150" s="151"/>
      <c r="Z150" s="151"/>
      <c r="AA150" s="151"/>
      <c r="AB150" s="57"/>
      <c r="AC150" s="57"/>
      <c r="AD150" s="57"/>
      <c r="AE150" s="57"/>
      <c r="AF150" s="57"/>
      <c r="AG150" s="57"/>
      <c r="AH150" s="57"/>
      <c r="AI150" s="57"/>
      <c r="AJ150" s="57"/>
      <c r="AK150" s="151"/>
      <c r="AL150" s="151"/>
      <c r="AM150" s="152"/>
      <c r="AN150" s="152"/>
      <c r="AO150" s="152"/>
      <c r="AP150" s="59"/>
      <c r="AQ150" s="202" t="s">
        <v>317</v>
      </c>
      <c r="AR150" s="202"/>
      <c r="AS150" s="202"/>
      <c r="AT150" s="202"/>
      <c r="AU150" s="58" t="s">
        <v>11</v>
      </c>
      <c r="AV150" s="205">
        <f>AV149/AV136</f>
        <v>2355.304047633048</v>
      </c>
      <c r="AW150" s="205"/>
      <c r="AX150" s="205"/>
      <c r="AY150" s="205"/>
      <c r="AZ150" s="205"/>
      <c r="BA150" s="205"/>
      <c r="BB150" s="205"/>
      <c r="BC150" s="205"/>
      <c r="BD150" s="205"/>
      <c r="BE150" s="205"/>
      <c r="BF150" s="47"/>
      <c r="BG150" s="51"/>
      <c r="CJ150" s="5" t="s">
        <v>296</v>
      </c>
      <c r="CK150" s="11" t="s">
        <v>297</v>
      </c>
      <c r="CL150" s="7">
        <v>8.8049072912310056</v>
      </c>
      <c r="CM150" s="4">
        <f t="shared" si="19"/>
        <v>126315.20000000001</v>
      </c>
    </row>
    <row r="151" spans="3:91" x14ac:dyDescent="0.25">
      <c r="C151" s="46"/>
      <c r="D151" s="47"/>
      <c r="E151" s="152"/>
      <c r="F151" s="152"/>
      <c r="G151" s="152"/>
      <c r="H151" s="152"/>
      <c r="I151" s="152"/>
      <c r="J151" s="152"/>
      <c r="K151" s="151"/>
      <c r="L151" s="151"/>
      <c r="M151" s="151"/>
      <c r="N151" s="151"/>
      <c r="O151" s="151"/>
      <c r="P151" s="151"/>
      <c r="Q151" s="151"/>
      <c r="R151" s="151"/>
      <c r="S151" s="151"/>
      <c r="T151" s="151"/>
      <c r="U151" s="151"/>
      <c r="V151" s="151"/>
      <c r="W151" s="151"/>
      <c r="X151" s="151"/>
      <c r="Y151" s="151"/>
      <c r="Z151" s="151"/>
      <c r="AA151" s="151"/>
      <c r="AB151" s="57"/>
      <c r="AC151" s="57"/>
      <c r="AD151" s="57"/>
      <c r="AE151" s="57"/>
      <c r="AF151" s="57"/>
      <c r="AG151" s="57"/>
      <c r="AH151" s="57"/>
      <c r="AI151" s="57"/>
      <c r="AJ151" s="57"/>
      <c r="AK151" s="151"/>
      <c r="AL151" s="151"/>
      <c r="AM151" s="152"/>
      <c r="AN151" s="152"/>
      <c r="AO151" s="152"/>
      <c r="AP151" s="152"/>
      <c r="AQ151" s="152"/>
      <c r="AR151" s="152"/>
      <c r="AS151" s="47"/>
      <c r="AT151" s="47"/>
      <c r="AU151" s="47"/>
      <c r="AV151" s="152"/>
      <c r="AW151" s="152"/>
      <c r="AX151" s="152"/>
      <c r="AY151" s="152"/>
      <c r="AZ151" s="152"/>
      <c r="BA151" s="152"/>
      <c r="BB151" s="152"/>
      <c r="BC151" s="152"/>
      <c r="BD151" s="152"/>
      <c r="BE151" s="152"/>
      <c r="BF151" s="47"/>
      <c r="BG151" s="51"/>
      <c r="CJ151" s="5" t="s">
        <v>298</v>
      </c>
      <c r="CK151" s="11" t="s">
        <v>299</v>
      </c>
      <c r="CL151" s="7">
        <v>7.9298194618709053</v>
      </c>
      <c r="CM151" s="4">
        <f t="shared" si="19"/>
        <v>113761.19</v>
      </c>
    </row>
    <row r="152" spans="3:91" x14ac:dyDescent="0.25">
      <c r="C152" s="46"/>
      <c r="D152" s="47"/>
      <c r="E152" s="152"/>
      <c r="F152" s="152"/>
      <c r="G152" s="152"/>
      <c r="H152" s="152"/>
      <c r="I152" s="152"/>
      <c r="J152" s="152"/>
      <c r="K152" s="151"/>
      <c r="L152" s="151"/>
      <c r="M152" s="151"/>
      <c r="N152" s="151"/>
      <c r="O152" s="151"/>
      <c r="P152" s="151"/>
      <c r="Q152" s="151"/>
      <c r="R152" s="151"/>
      <c r="S152" s="151"/>
      <c r="T152" s="151"/>
      <c r="U152" s="151"/>
      <c r="V152" s="151"/>
      <c r="W152" s="151"/>
      <c r="X152" s="151"/>
      <c r="Y152" s="151"/>
      <c r="Z152" s="151"/>
      <c r="AA152" s="151"/>
      <c r="AB152" s="57"/>
      <c r="AC152" s="57"/>
      <c r="AD152" s="57"/>
      <c r="AE152" s="57"/>
      <c r="AF152" s="57"/>
      <c r="AG152" s="57"/>
      <c r="AH152" s="57"/>
      <c r="AI152" s="57"/>
      <c r="AJ152" s="57"/>
      <c r="AK152" s="151"/>
      <c r="AL152" s="151"/>
      <c r="AM152" s="152"/>
      <c r="AN152" s="152"/>
      <c r="AO152" s="152"/>
      <c r="AP152" s="152"/>
      <c r="AQ152" s="152"/>
      <c r="AR152" s="152"/>
      <c r="AS152" s="47"/>
      <c r="AT152" s="47"/>
      <c r="AU152" s="47"/>
      <c r="AV152" s="152"/>
      <c r="AW152" s="152"/>
      <c r="AX152" s="152"/>
      <c r="AY152" s="152"/>
      <c r="AZ152" s="152"/>
      <c r="BA152" s="152"/>
      <c r="BB152" s="152"/>
      <c r="BC152" s="152"/>
      <c r="BD152" s="152"/>
      <c r="BE152" s="152"/>
      <c r="BF152" s="47"/>
      <c r="BG152" s="51"/>
      <c r="CJ152" s="5" t="s">
        <v>300</v>
      </c>
      <c r="CK152" s="27" t="s">
        <v>301</v>
      </c>
      <c r="CL152" s="8">
        <v>11.77</v>
      </c>
      <c r="CM152" s="4">
        <f t="shared" si="19"/>
        <v>168852.41999999998</v>
      </c>
    </row>
    <row r="153" spans="3:91" ht="17.25" thickBot="1" x14ac:dyDescent="0.3">
      <c r="C153" s="60"/>
      <c r="D153" s="61"/>
      <c r="E153" s="61"/>
      <c r="F153" s="61"/>
      <c r="G153" s="61"/>
      <c r="H153" s="61"/>
      <c r="I153" s="61"/>
      <c r="J153" s="61"/>
      <c r="K153" s="61"/>
      <c r="L153" s="61"/>
      <c r="M153" s="61"/>
      <c r="N153" s="61"/>
      <c r="O153" s="61"/>
      <c r="P153" s="61"/>
      <c r="Q153" s="61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  <c r="AG153" s="61"/>
      <c r="AH153" s="61"/>
      <c r="AI153" s="61"/>
      <c r="AJ153" s="61"/>
      <c r="AK153" s="61"/>
      <c r="AL153" s="61"/>
      <c r="AM153" s="61"/>
      <c r="AN153" s="61"/>
      <c r="AO153" s="61"/>
      <c r="AP153" s="61"/>
      <c r="AQ153" s="61"/>
      <c r="AR153" s="61"/>
      <c r="AS153" s="61"/>
      <c r="AT153" s="61"/>
      <c r="AU153" s="61"/>
      <c r="AV153" s="61"/>
      <c r="AW153" s="61"/>
      <c r="AX153" s="61"/>
      <c r="AY153" s="61"/>
      <c r="AZ153" s="61"/>
      <c r="BA153" s="61"/>
      <c r="BB153" s="61"/>
      <c r="BC153" s="61"/>
      <c r="BD153" s="61"/>
      <c r="BE153" s="61"/>
      <c r="BF153" s="61"/>
      <c r="BG153" s="62"/>
      <c r="CJ153" s="5" t="s">
        <v>302</v>
      </c>
      <c r="CK153" s="27" t="s">
        <v>303</v>
      </c>
      <c r="CL153" s="8">
        <v>5.98</v>
      </c>
      <c r="CM153" s="4">
        <f t="shared" si="19"/>
        <v>85789.08</v>
      </c>
    </row>
    <row r="154" spans="3:91" x14ac:dyDescent="0.25">
      <c r="C154" s="47"/>
      <c r="D154" s="47"/>
      <c r="E154" s="202"/>
      <c r="F154" s="202"/>
      <c r="G154" s="202"/>
      <c r="H154" s="202"/>
      <c r="I154" s="202"/>
      <c r="J154" s="47"/>
      <c r="K154" s="202"/>
      <c r="L154" s="202"/>
      <c r="M154" s="202"/>
      <c r="N154" s="202"/>
      <c r="O154" s="202"/>
      <c r="P154" s="202"/>
      <c r="Q154" s="202"/>
      <c r="R154" s="202"/>
      <c r="S154" s="202"/>
      <c r="T154" s="202"/>
      <c r="U154" s="202"/>
      <c r="V154" s="47"/>
      <c r="W154" s="47"/>
      <c r="X154" s="47"/>
      <c r="Y154" s="47"/>
      <c r="Z154" s="47"/>
      <c r="AA154" s="47"/>
      <c r="AB154" s="47"/>
      <c r="AC154" s="47"/>
      <c r="AD154" s="47"/>
      <c r="AE154" s="47"/>
      <c r="AF154" s="47"/>
      <c r="AG154" s="47"/>
      <c r="AH154" s="47"/>
      <c r="AI154" s="91"/>
      <c r="AJ154" s="91"/>
      <c r="AK154" s="91"/>
      <c r="AL154" s="91"/>
      <c r="AM154" s="202"/>
      <c r="AN154" s="202"/>
      <c r="AO154" s="202"/>
      <c r="AP154" s="202"/>
      <c r="AQ154" s="202"/>
      <c r="AR154" s="202"/>
      <c r="AS154" s="202"/>
      <c r="AT154" s="202"/>
      <c r="AU154" s="47"/>
      <c r="AV154" s="260"/>
      <c r="AW154" s="260"/>
      <c r="AX154" s="260"/>
      <c r="AY154" s="260"/>
      <c r="AZ154" s="47"/>
      <c r="BA154" s="47"/>
      <c r="BB154" s="47"/>
      <c r="BC154" s="47"/>
      <c r="BD154" s="47"/>
      <c r="BE154" s="47"/>
      <c r="BF154" s="47"/>
      <c r="BG154" s="47"/>
      <c r="CJ154" s="5" t="s">
        <v>304</v>
      </c>
      <c r="CK154" s="27" t="s">
        <v>305</v>
      </c>
      <c r="CL154" s="8">
        <v>9.6999999999999993</v>
      </c>
      <c r="CM154" s="4">
        <f t="shared" si="19"/>
        <v>139156.19999999998</v>
      </c>
    </row>
    <row r="155" spans="3:91" ht="17.25" thickBot="1" x14ac:dyDescent="0.3">
      <c r="C155" s="47"/>
      <c r="D155" s="47"/>
      <c r="E155" s="202"/>
      <c r="F155" s="202"/>
      <c r="G155" s="202"/>
      <c r="H155" s="202"/>
      <c r="I155" s="202"/>
      <c r="J155" s="47"/>
      <c r="K155" s="202"/>
      <c r="L155" s="202"/>
      <c r="M155" s="202"/>
      <c r="N155" s="202"/>
      <c r="O155" s="202"/>
      <c r="P155" s="202"/>
      <c r="Q155" s="202"/>
      <c r="R155" s="202"/>
      <c r="S155" s="202"/>
      <c r="T155" s="202"/>
      <c r="U155" s="202"/>
      <c r="V155" s="202"/>
      <c r="W155" s="47"/>
      <c r="X155" s="47"/>
      <c r="Y155" s="47"/>
      <c r="Z155" s="47"/>
      <c r="AA155" s="47"/>
      <c r="AB155" s="47"/>
      <c r="AC155" s="47"/>
      <c r="AD155" s="47"/>
      <c r="AE155" s="47"/>
      <c r="AF155" s="47"/>
      <c r="AG155" s="47"/>
      <c r="AH155" s="47"/>
      <c r="AI155" s="91"/>
      <c r="AJ155" s="91"/>
      <c r="AK155" s="91"/>
      <c r="AL155" s="91"/>
      <c r="AM155" s="202"/>
      <c r="AN155" s="202"/>
      <c r="AO155" s="202"/>
      <c r="AP155" s="202"/>
      <c r="AQ155" s="202"/>
      <c r="AR155" s="202"/>
      <c r="AS155" s="202"/>
      <c r="AT155" s="202"/>
      <c r="AU155" s="47"/>
      <c r="AV155" s="202"/>
      <c r="AW155" s="202"/>
      <c r="AX155" s="202"/>
      <c r="AY155" s="202"/>
      <c r="AZ155" s="47"/>
      <c r="BA155" s="47"/>
      <c r="BB155" s="47"/>
      <c r="BC155" s="47"/>
      <c r="BD155" s="47"/>
      <c r="BE155" s="47"/>
      <c r="BF155" s="47"/>
      <c r="BG155" s="47"/>
      <c r="CJ155" s="24" t="s">
        <v>306</v>
      </c>
      <c r="CK155" s="28" t="s">
        <v>307</v>
      </c>
      <c r="CL155" s="29">
        <v>9.6999999999999993</v>
      </c>
      <c r="CM155" s="4">
        <f t="shared" si="19"/>
        <v>139156.19999999998</v>
      </c>
    </row>
    <row r="156" spans="3:91" x14ac:dyDescent="0.25">
      <c r="C156" s="43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  <c r="AH156" s="44"/>
      <c r="AI156" s="44"/>
      <c r="AJ156" s="44"/>
      <c r="AK156" s="44"/>
      <c r="AL156" s="44"/>
      <c r="AM156" s="44"/>
      <c r="AN156" s="44"/>
      <c r="AO156" s="44"/>
      <c r="AP156" s="44"/>
      <c r="AQ156" s="44"/>
      <c r="AR156" s="44"/>
      <c r="AS156" s="44"/>
      <c r="AT156" s="44"/>
      <c r="AU156" s="44"/>
      <c r="AV156" s="44"/>
      <c r="AW156" s="44"/>
      <c r="AX156" s="44"/>
      <c r="AY156" s="44"/>
      <c r="AZ156" s="44"/>
      <c r="BA156" s="44"/>
      <c r="BB156" s="44"/>
      <c r="BC156" s="44"/>
      <c r="BD156" s="44"/>
      <c r="BE156" s="44"/>
      <c r="BF156" s="44"/>
      <c r="BG156" s="45"/>
      <c r="CJ156" s="5" t="s">
        <v>308</v>
      </c>
      <c r="CK156" s="11" t="s">
        <v>309</v>
      </c>
      <c r="CL156" s="8">
        <v>9.6999999999999993</v>
      </c>
      <c r="CM156" s="4">
        <f t="shared" si="19"/>
        <v>139156.19999999998</v>
      </c>
    </row>
    <row r="157" spans="3:91" x14ac:dyDescent="0.25">
      <c r="C157" s="46"/>
      <c r="D157" s="47"/>
      <c r="E157" s="196" t="s">
        <v>0</v>
      </c>
      <c r="F157" s="196"/>
      <c r="G157" s="196"/>
      <c r="H157" s="196"/>
      <c r="I157" s="196"/>
      <c r="J157" s="158" t="s">
        <v>11</v>
      </c>
      <c r="K157" s="196" t="s">
        <v>430</v>
      </c>
      <c r="L157" s="196"/>
      <c r="M157" s="196"/>
      <c r="N157" s="196"/>
      <c r="O157" s="196"/>
      <c r="P157" s="196"/>
      <c r="Q157" s="196"/>
      <c r="R157" s="196"/>
      <c r="S157" s="196"/>
      <c r="T157" s="196"/>
      <c r="U157" s="196"/>
      <c r="V157" s="158"/>
      <c r="W157" s="158"/>
      <c r="X157" s="49"/>
      <c r="Y157" s="49"/>
      <c r="Z157" s="49"/>
      <c r="AA157" s="49"/>
      <c r="AB157" s="49"/>
      <c r="AC157" s="49"/>
      <c r="AD157" s="49"/>
      <c r="AE157" s="49"/>
      <c r="AF157" s="49"/>
      <c r="AG157" s="49"/>
      <c r="AH157" s="158"/>
      <c r="AI157" s="50"/>
      <c r="AJ157" s="50"/>
      <c r="AK157" s="50"/>
      <c r="AL157" s="50"/>
      <c r="AM157" s="196" t="s">
        <v>3</v>
      </c>
      <c r="AN157" s="196"/>
      <c r="AO157" s="196"/>
      <c r="AP157" s="196"/>
      <c r="AQ157" s="196"/>
      <c r="AR157" s="196"/>
      <c r="AS157" s="196"/>
      <c r="AT157" s="196"/>
      <c r="AU157" s="158" t="s">
        <v>11</v>
      </c>
      <c r="AV157" s="197">
        <v>492.01</v>
      </c>
      <c r="AW157" s="197"/>
      <c r="AX157" s="197"/>
      <c r="AY157" s="197"/>
      <c r="AZ157" s="158" t="s">
        <v>319</v>
      </c>
      <c r="BA157" s="158"/>
      <c r="BB157" s="158"/>
      <c r="BC157" s="158"/>
      <c r="BD157" s="158"/>
      <c r="BE157" s="158"/>
      <c r="BF157" s="47"/>
      <c r="BG157" s="51"/>
      <c r="CJ157" s="5" t="s">
        <v>59</v>
      </c>
      <c r="CK157" s="11" t="s">
        <v>310</v>
      </c>
      <c r="CL157" s="26">
        <v>11.77</v>
      </c>
      <c r="CM157" s="4">
        <f t="shared" si="19"/>
        <v>168852.41999999998</v>
      </c>
    </row>
    <row r="158" spans="3:91" x14ac:dyDescent="0.25">
      <c r="C158" s="46"/>
      <c r="D158" s="47"/>
      <c r="E158" s="196" t="s">
        <v>322</v>
      </c>
      <c r="F158" s="196"/>
      <c r="G158" s="196"/>
      <c r="H158" s="196"/>
      <c r="I158" s="196"/>
      <c r="J158" s="158" t="s">
        <v>11</v>
      </c>
      <c r="K158" s="196" t="s">
        <v>653</v>
      </c>
      <c r="L158" s="196"/>
      <c r="M158" s="196"/>
      <c r="N158" s="196"/>
      <c r="O158" s="196"/>
      <c r="P158" s="196"/>
      <c r="Q158" s="196"/>
      <c r="R158" s="196"/>
      <c r="S158" s="196"/>
      <c r="T158" s="196"/>
      <c r="U158" s="196"/>
      <c r="V158" s="196"/>
      <c r="W158" s="158"/>
      <c r="X158" s="49"/>
      <c r="Y158" s="49"/>
      <c r="Z158" s="49"/>
      <c r="AA158" s="49"/>
      <c r="AB158" s="49"/>
      <c r="AC158" s="49"/>
      <c r="AD158" s="49"/>
      <c r="AE158" s="49"/>
      <c r="AF158" s="49"/>
      <c r="AG158" s="49"/>
      <c r="AH158" s="158"/>
      <c r="AI158" s="50"/>
      <c r="AJ158" s="50"/>
      <c r="AK158" s="50"/>
      <c r="AL158" s="50"/>
      <c r="AM158" s="196" t="s">
        <v>4</v>
      </c>
      <c r="AN158" s="196"/>
      <c r="AO158" s="196"/>
      <c r="AP158" s="196"/>
      <c r="AQ158" s="196"/>
      <c r="AR158" s="196"/>
      <c r="AS158" s="196"/>
      <c r="AT158" s="196"/>
      <c r="AU158" s="158" t="s">
        <v>11</v>
      </c>
      <c r="AV158" s="196">
        <v>2100</v>
      </c>
      <c r="AW158" s="196"/>
      <c r="AX158" s="196"/>
      <c r="AY158" s="196"/>
      <c r="AZ158" s="158" t="s">
        <v>320</v>
      </c>
      <c r="BA158" s="158"/>
      <c r="BB158" s="158"/>
      <c r="BC158" s="158"/>
      <c r="BD158" s="158"/>
      <c r="BE158" s="158"/>
      <c r="BF158" s="47"/>
      <c r="BG158" s="51"/>
      <c r="CJ158" s="30" t="s">
        <v>311</v>
      </c>
      <c r="CK158" s="31" t="s">
        <v>312</v>
      </c>
      <c r="CL158" s="32">
        <v>1.8820486546772619</v>
      </c>
      <c r="CM158" s="4">
        <f t="shared" si="19"/>
        <v>26999.87</v>
      </c>
    </row>
    <row r="159" spans="3:91" x14ac:dyDescent="0.25">
      <c r="C159" s="46"/>
      <c r="D159" s="47"/>
      <c r="E159" s="196" t="s">
        <v>1</v>
      </c>
      <c r="F159" s="196"/>
      <c r="G159" s="196"/>
      <c r="H159" s="196"/>
      <c r="I159" s="196"/>
      <c r="J159" s="158" t="s">
        <v>11</v>
      </c>
      <c r="K159" s="196" t="s">
        <v>647</v>
      </c>
      <c r="L159" s="196"/>
      <c r="M159" s="196"/>
      <c r="N159" s="196"/>
      <c r="O159" s="196"/>
      <c r="P159" s="196"/>
      <c r="Q159" s="196"/>
      <c r="R159" s="196"/>
      <c r="S159" s="196"/>
      <c r="T159" s="196"/>
      <c r="U159" s="196"/>
      <c r="V159" s="158"/>
      <c r="W159" s="158"/>
      <c r="X159" s="49"/>
      <c r="Y159" s="49"/>
      <c r="Z159" s="49"/>
      <c r="AA159" s="49"/>
      <c r="AB159" s="49"/>
      <c r="AC159" s="49"/>
      <c r="AD159" s="49"/>
      <c r="AE159" s="49"/>
      <c r="AF159" s="49"/>
      <c r="AG159" s="49"/>
      <c r="AH159" s="158"/>
      <c r="AI159" s="50"/>
      <c r="AJ159" s="50"/>
      <c r="AK159" s="50"/>
      <c r="AL159" s="50"/>
      <c r="AM159" s="196"/>
      <c r="AN159" s="196"/>
      <c r="AO159" s="196"/>
      <c r="AP159" s="196"/>
      <c r="AQ159" s="196"/>
      <c r="AR159" s="196"/>
      <c r="AS159" s="196"/>
      <c r="AT159" s="196"/>
      <c r="AU159" s="158"/>
      <c r="AV159" s="198"/>
      <c r="AW159" s="198"/>
      <c r="AX159" s="198"/>
      <c r="AY159" s="198"/>
      <c r="AZ159" s="158"/>
      <c r="BA159" s="158"/>
      <c r="BB159" s="158"/>
      <c r="BC159" s="158"/>
      <c r="BD159" s="158"/>
      <c r="BE159" s="158"/>
      <c r="BF159" s="47"/>
      <c r="BG159" s="51"/>
      <c r="CJ159" s="33" t="s">
        <v>313</v>
      </c>
      <c r="CK159" s="31" t="s">
        <v>314</v>
      </c>
      <c r="CL159" s="34">
        <v>1.8250292764533667</v>
      </c>
      <c r="CM159" s="4">
        <f t="shared" si="19"/>
        <v>26181.87</v>
      </c>
    </row>
    <row r="160" spans="3:91" x14ac:dyDescent="0.25">
      <c r="C160" s="46"/>
      <c r="D160" s="47"/>
      <c r="E160" s="196" t="s">
        <v>2</v>
      </c>
      <c r="F160" s="196"/>
      <c r="G160" s="196"/>
      <c r="H160" s="196"/>
      <c r="I160" s="196"/>
      <c r="J160" s="158" t="s">
        <v>11</v>
      </c>
      <c r="K160" s="196" t="s">
        <v>435</v>
      </c>
      <c r="L160" s="196"/>
      <c r="M160" s="196"/>
      <c r="N160" s="196"/>
      <c r="O160" s="196"/>
      <c r="P160" s="196"/>
      <c r="Q160" s="196"/>
      <c r="R160" s="196"/>
      <c r="S160" s="196"/>
      <c r="T160" s="196"/>
      <c r="U160" s="196"/>
      <c r="V160" s="158"/>
      <c r="W160" s="158"/>
      <c r="X160" s="158"/>
      <c r="Y160" s="158"/>
      <c r="Z160" s="158"/>
      <c r="AA160" s="158"/>
      <c r="AB160" s="158"/>
      <c r="AC160" s="158"/>
      <c r="AD160" s="158"/>
      <c r="AE160" s="158"/>
      <c r="AF160" s="158"/>
      <c r="AG160" s="158"/>
      <c r="AH160" s="158"/>
      <c r="AI160" s="158"/>
      <c r="AJ160" s="158"/>
      <c r="AK160" s="158"/>
      <c r="AL160" s="158"/>
      <c r="AM160" s="196"/>
      <c r="AN160" s="196"/>
      <c r="AO160" s="196"/>
      <c r="AP160" s="196"/>
      <c r="AQ160" s="196"/>
      <c r="AR160" s="196"/>
      <c r="AS160" s="196"/>
      <c r="AT160" s="196"/>
      <c r="AU160" s="158"/>
      <c r="AV160" s="158"/>
      <c r="AW160" s="158"/>
      <c r="AX160" s="158"/>
      <c r="AY160" s="158"/>
      <c r="AZ160" s="158"/>
      <c r="BA160" s="158"/>
      <c r="BB160" s="158"/>
      <c r="BC160" s="158"/>
      <c r="BD160" s="158"/>
      <c r="BE160" s="158"/>
      <c r="BF160" s="47"/>
      <c r="BG160" s="51"/>
      <c r="CJ160" s="35"/>
      <c r="CK160" s="35"/>
      <c r="CL160" s="35"/>
      <c r="CM160" s="36"/>
    </row>
    <row r="161" spans="3:91" x14ac:dyDescent="0.25">
      <c r="C161" s="46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  <c r="AA161" s="47"/>
      <c r="AB161" s="47"/>
      <c r="AC161" s="47"/>
      <c r="AD161" s="47"/>
      <c r="AE161" s="47"/>
      <c r="AF161" s="47"/>
      <c r="AG161" s="47"/>
      <c r="AH161" s="47"/>
      <c r="AI161" s="47"/>
      <c r="AJ161" s="47"/>
      <c r="AK161" s="47"/>
      <c r="AL161" s="47"/>
      <c r="AM161" s="47"/>
      <c r="AN161" s="47"/>
      <c r="AO161" s="47"/>
      <c r="AP161" s="47"/>
      <c r="AQ161" s="47"/>
      <c r="AR161" s="47"/>
      <c r="AS161" s="47"/>
      <c r="AT161" s="47"/>
      <c r="AU161" s="47"/>
      <c r="AV161" s="47"/>
      <c r="AW161" s="47"/>
      <c r="AX161" s="47"/>
      <c r="AY161" s="47"/>
      <c r="AZ161" s="47"/>
      <c r="BA161" s="47"/>
      <c r="BB161" s="47"/>
      <c r="BC161" s="47"/>
      <c r="BD161" s="47"/>
      <c r="BE161" s="47"/>
      <c r="BF161" s="47"/>
      <c r="BG161" s="51"/>
      <c r="CJ161" s="35"/>
      <c r="CK161" s="35"/>
      <c r="CL161" s="35"/>
      <c r="CM161" s="36"/>
    </row>
    <row r="162" spans="3:91" x14ac:dyDescent="0.25">
      <c r="C162" s="46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  <c r="AA162" s="47"/>
      <c r="AB162" s="47"/>
      <c r="AC162" s="47"/>
      <c r="AD162" s="47"/>
      <c r="AE162" s="47"/>
      <c r="AF162" s="47"/>
      <c r="AG162" s="47"/>
      <c r="AH162" s="47"/>
      <c r="AI162" s="47"/>
      <c r="AJ162" s="47"/>
      <c r="AK162" s="47"/>
      <c r="AL162" s="47"/>
      <c r="AM162" s="47"/>
      <c r="AN162" s="47"/>
      <c r="AO162" s="47"/>
      <c r="AP162" s="47"/>
      <c r="AQ162" s="47"/>
      <c r="AR162" s="47"/>
      <c r="AS162" s="47"/>
      <c r="AT162" s="47"/>
      <c r="AU162" s="47"/>
      <c r="AV162" s="47"/>
      <c r="AW162" s="47"/>
      <c r="AX162" s="47"/>
      <c r="AY162" s="47"/>
      <c r="AZ162" s="47"/>
      <c r="BA162" s="47"/>
      <c r="BB162" s="47"/>
      <c r="BC162" s="47"/>
      <c r="BD162" s="47"/>
      <c r="BE162" s="47"/>
      <c r="BF162" s="47"/>
      <c r="BG162" s="51"/>
      <c r="CJ162" s="35"/>
      <c r="CK162" s="35"/>
      <c r="CL162" s="35"/>
      <c r="CM162" s="36"/>
    </row>
    <row r="163" spans="3:91" x14ac:dyDescent="0.25">
      <c r="C163" s="46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  <c r="AA163" s="47"/>
      <c r="AB163" s="47"/>
      <c r="AC163" s="47"/>
      <c r="AD163" s="47"/>
      <c r="AE163" s="47"/>
      <c r="AF163" s="47"/>
      <c r="AG163" s="47"/>
      <c r="AH163" s="47"/>
      <c r="AI163" s="47"/>
      <c r="AJ163" s="47"/>
      <c r="AK163" s="47"/>
      <c r="AL163" s="47"/>
      <c r="AM163" s="47"/>
      <c r="AN163" s="47"/>
      <c r="AO163" s="47"/>
      <c r="AP163" s="47"/>
      <c r="AQ163" s="47"/>
      <c r="AR163" s="47"/>
      <c r="AS163" s="47"/>
      <c r="AT163" s="47"/>
      <c r="AU163" s="47"/>
      <c r="AV163" s="47"/>
      <c r="AW163" s="47"/>
      <c r="AX163" s="47"/>
      <c r="AY163" s="47"/>
      <c r="AZ163" s="47"/>
      <c r="BA163" s="47"/>
      <c r="BB163" s="47"/>
      <c r="BC163" s="47"/>
      <c r="BD163" s="47"/>
      <c r="BE163" s="47"/>
      <c r="BF163" s="47"/>
      <c r="BG163" s="51"/>
      <c r="CJ163" s="35"/>
      <c r="CK163" s="35"/>
      <c r="CL163" s="35"/>
      <c r="CM163" s="36"/>
    </row>
    <row r="164" spans="3:91" x14ac:dyDescent="0.25">
      <c r="C164" s="46"/>
      <c r="D164" s="47"/>
      <c r="E164" s="208" t="s">
        <v>5</v>
      </c>
      <c r="F164" s="209"/>
      <c r="G164" s="209"/>
      <c r="H164" s="209"/>
      <c r="I164" s="209"/>
      <c r="J164" s="209"/>
      <c r="K164" s="210" t="str">
        <f t="shared" ref="K164" si="23">VLOOKUP(E164,$CJ$1:$CM$1003,2,FALSE)</f>
        <v>NOVACRON YELLOW S-3R</v>
      </c>
      <c r="L164" s="210"/>
      <c r="M164" s="210"/>
      <c r="N164" s="210"/>
      <c r="O164" s="210"/>
      <c r="P164" s="210"/>
      <c r="Q164" s="210"/>
      <c r="R164" s="210"/>
      <c r="S164" s="210"/>
      <c r="T164" s="210"/>
      <c r="U164" s="210"/>
      <c r="V164" s="210"/>
      <c r="W164" s="210"/>
      <c r="X164" s="210"/>
      <c r="Y164" s="154"/>
      <c r="Z164" s="154"/>
      <c r="AA164" s="154"/>
      <c r="AB164" s="211">
        <v>19.55</v>
      </c>
      <c r="AC164" s="211"/>
      <c r="AD164" s="211"/>
      <c r="AE164" s="211"/>
      <c r="AF164" s="211"/>
      <c r="AG164" s="211"/>
      <c r="AH164" s="211"/>
      <c r="AI164" s="211"/>
      <c r="AJ164" s="211"/>
      <c r="AK164" s="210" t="s">
        <v>315</v>
      </c>
      <c r="AL164" s="210"/>
      <c r="AM164" s="212">
        <v>9618.81</v>
      </c>
      <c r="AN164" s="212"/>
      <c r="AO164" s="212"/>
      <c r="AP164" s="212"/>
      <c r="AQ164" s="212"/>
      <c r="AR164" s="212"/>
      <c r="AS164" s="52" t="s">
        <v>316</v>
      </c>
      <c r="AT164" s="52"/>
      <c r="AU164" s="213">
        <f>(AM164*VLOOKUP(E164,$CJ$1:$CM$1003,4,FALSE))/1000</f>
        <v>934202.10472019995</v>
      </c>
      <c r="AV164" s="213"/>
      <c r="AW164" s="213"/>
      <c r="AX164" s="213"/>
      <c r="AY164" s="213"/>
      <c r="AZ164" s="213"/>
      <c r="BA164" s="213"/>
      <c r="BB164" s="213"/>
      <c r="BC164" s="213"/>
      <c r="BD164" s="213"/>
      <c r="BE164" s="214"/>
      <c r="BF164" s="47"/>
      <c r="BG164" s="51"/>
      <c r="CJ164" s="37"/>
    </row>
    <row r="165" spans="3:91" x14ac:dyDescent="0.25">
      <c r="C165" s="46"/>
      <c r="D165" s="47"/>
      <c r="E165" s="200" t="s">
        <v>6</v>
      </c>
      <c r="F165" s="201"/>
      <c r="G165" s="201"/>
      <c r="H165" s="201"/>
      <c r="I165" s="201"/>
      <c r="J165" s="201"/>
      <c r="K165" s="47" t="str">
        <f>VLOOKUP(E165,$CJ$1:$CM$1003,2,FALSE)</f>
        <v>NOVACRON RUBY S–3B</v>
      </c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151"/>
      <c r="Z165" s="151"/>
      <c r="AA165" s="151"/>
      <c r="AB165" s="203">
        <v>8.5</v>
      </c>
      <c r="AC165" s="203"/>
      <c r="AD165" s="203"/>
      <c r="AE165" s="203"/>
      <c r="AF165" s="203"/>
      <c r="AG165" s="203"/>
      <c r="AH165" s="203"/>
      <c r="AI165" s="203"/>
      <c r="AJ165" s="203"/>
      <c r="AK165" s="202" t="s">
        <v>315</v>
      </c>
      <c r="AL165" s="202"/>
      <c r="AM165" s="204">
        <v>4182.09</v>
      </c>
      <c r="AN165" s="204"/>
      <c r="AO165" s="204"/>
      <c r="AP165" s="204"/>
      <c r="AQ165" s="204"/>
      <c r="AR165" s="204"/>
      <c r="AS165" s="47" t="s">
        <v>316</v>
      </c>
      <c r="AT165" s="47"/>
      <c r="AU165" s="205">
        <f t="shared" ref="AU165:AU169" si="24">(AM165*VLOOKUP(E165,$CJ$1:$CM$1003,4,FALSE))/1000</f>
        <v>504568.57300740003</v>
      </c>
      <c r="AV165" s="205"/>
      <c r="AW165" s="205"/>
      <c r="AX165" s="205"/>
      <c r="AY165" s="205"/>
      <c r="AZ165" s="205"/>
      <c r="BA165" s="205"/>
      <c r="BB165" s="205"/>
      <c r="BC165" s="205"/>
      <c r="BD165" s="205"/>
      <c r="BE165" s="206"/>
      <c r="BF165" s="47"/>
      <c r="BG165" s="51"/>
      <c r="CJ165" s="37"/>
    </row>
    <row r="166" spans="3:91" x14ac:dyDescent="0.25">
      <c r="C166" s="46"/>
      <c r="D166" s="47"/>
      <c r="E166" s="200" t="s">
        <v>41</v>
      </c>
      <c r="F166" s="201"/>
      <c r="G166" s="201"/>
      <c r="H166" s="201"/>
      <c r="I166" s="201"/>
      <c r="J166" s="201"/>
      <c r="K166" s="202" t="str">
        <f t="shared" ref="K166:K169" si="25">VLOOKUP(E166,$CJ$1:$CM$1003,2,FALSE)</f>
        <v>NOVACRON DEEP NIGHT S–R</v>
      </c>
      <c r="L166" s="202"/>
      <c r="M166" s="202"/>
      <c r="N166" s="202"/>
      <c r="O166" s="202"/>
      <c r="P166" s="202"/>
      <c r="Q166" s="202"/>
      <c r="R166" s="202"/>
      <c r="S166" s="202"/>
      <c r="T166" s="202"/>
      <c r="U166" s="202"/>
      <c r="V166" s="202"/>
      <c r="W166" s="202"/>
      <c r="X166" s="202"/>
      <c r="Y166" s="151"/>
      <c r="Z166" s="151"/>
      <c r="AA166" s="151"/>
      <c r="AB166" s="203">
        <v>19.38</v>
      </c>
      <c r="AC166" s="203"/>
      <c r="AD166" s="203"/>
      <c r="AE166" s="203"/>
      <c r="AF166" s="203"/>
      <c r="AG166" s="203"/>
      <c r="AH166" s="203"/>
      <c r="AI166" s="203"/>
      <c r="AJ166" s="203"/>
      <c r="AK166" s="202" t="s">
        <v>315</v>
      </c>
      <c r="AL166" s="202"/>
      <c r="AM166" s="204">
        <v>9535.17</v>
      </c>
      <c r="AN166" s="204"/>
      <c r="AO166" s="204"/>
      <c r="AP166" s="204"/>
      <c r="AQ166" s="204"/>
      <c r="AR166" s="204"/>
      <c r="AS166" s="47" t="s">
        <v>316</v>
      </c>
      <c r="AT166" s="47"/>
      <c r="AU166" s="205">
        <f t="shared" si="24"/>
        <v>994474.55992139992</v>
      </c>
      <c r="AV166" s="205"/>
      <c r="AW166" s="205"/>
      <c r="AX166" s="205"/>
      <c r="AY166" s="205"/>
      <c r="AZ166" s="205"/>
      <c r="BA166" s="205"/>
      <c r="BB166" s="205"/>
      <c r="BC166" s="205"/>
      <c r="BD166" s="205"/>
      <c r="BE166" s="206"/>
      <c r="BF166" s="47"/>
      <c r="BG166" s="51"/>
      <c r="CJ166" s="37"/>
    </row>
    <row r="167" spans="3:91" x14ac:dyDescent="0.25">
      <c r="C167" s="46"/>
      <c r="D167" s="47"/>
      <c r="E167" s="200" t="s">
        <v>8</v>
      </c>
      <c r="F167" s="201"/>
      <c r="G167" s="201"/>
      <c r="H167" s="201"/>
      <c r="I167" s="201"/>
      <c r="J167" s="201"/>
      <c r="K167" s="202" t="str">
        <f t="shared" si="25"/>
        <v>FIMBIL EAS 40 NEW</v>
      </c>
      <c r="L167" s="202"/>
      <c r="M167" s="202"/>
      <c r="N167" s="202"/>
      <c r="O167" s="202"/>
      <c r="P167" s="202"/>
      <c r="Q167" s="202"/>
      <c r="R167" s="202"/>
      <c r="S167" s="202"/>
      <c r="T167" s="202"/>
      <c r="U167" s="202"/>
      <c r="V167" s="202"/>
      <c r="W167" s="202"/>
      <c r="X167" s="202"/>
      <c r="Y167" s="151"/>
      <c r="Z167" s="151"/>
      <c r="AA167" s="151"/>
      <c r="AB167" s="203">
        <v>2</v>
      </c>
      <c r="AC167" s="203"/>
      <c r="AD167" s="203"/>
      <c r="AE167" s="203"/>
      <c r="AF167" s="203"/>
      <c r="AG167" s="203"/>
      <c r="AH167" s="203"/>
      <c r="AI167" s="203"/>
      <c r="AJ167" s="203"/>
      <c r="AK167" s="202" t="s">
        <v>315</v>
      </c>
      <c r="AL167" s="202"/>
      <c r="AM167" s="204">
        <v>984.02</v>
      </c>
      <c r="AN167" s="204"/>
      <c r="AO167" s="204"/>
      <c r="AP167" s="204"/>
      <c r="AQ167" s="204"/>
      <c r="AR167" s="204"/>
      <c r="AS167" s="47" t="s">
        <v>316</v>
      </c>
      <c r="AT167" s="47"/>
      <c r="AU167" s="205">
        <f t="shared" si="24"/>
        <v>20298.502322799999</v>
      </c>
      <c r="AV167" s="205"/>
      <c r="AW167" s="205"/>
      <c r="AX167" s="205"/>
      <c r="AY167" s="205"/>
      <c r="AZ167" s="205"/>
      <c r="BA167" s="205"/>
      <c r="BB167" s="205"/>
      <c r="BC167" s="205"/>
      <c r="BD167" s="205"/>
      <c r="BE167" s="206"/>
      <c r="BF167" s="47"/>
      <c r="BG167" s="51"/>
      <c r="CJ167" s="37"/>
    </row>
    <row r="168" spans="3:91" x14ac:dyDescent="0.25">
      <c r="C168" s="46"/>
      <c r="D168" s="47"/>
      <c r="E168" s="200" t="s">
        <v>9</v>
      </c>
      <c r="F168" s="201"/>
      <c r="G168" s="201"/>
      <c r="H168" s="201"/>
      <c r="I168" s="201"/>
      <c r="J168" s="201"/>
      <c r="K168" s="202" t="str">
        <f t="shared" si="25"/>
        <v>SODIUM SULFATE</v>
      </c>
      <c r="L168" s="202"/>
      <c r="M168" s="202"/>
      <c r="N168" s="202"/>
      <c r="O168" s="202"/>
      <c r="P168" s="202"/>
      <c r="Q168" s="202"/>
      <c r="R168" s="202"/>
      <c r="S168" s="202"/>
      <c r="T168" s="202"/>
      <c r="U168" s="202"/>
      <c r="V168" s="202"/>
      <c r="W168" s="202"/>
      <c r="X168" s="202"/>
      <c r="Y168" s="151"/>
      <c r="Z168" s="151"/>
      <c r="AA168" s="151"/>
      <c r="AB168" s="203">
        <v>200</v>
      </c>
      <c r="AC168" s="203"/>
      <c r="AD168" s="203"/>
      <c r="AE168" s="203"/>
      <c r="AF168" s="203"/>
      <c r="AG168" s="203"/>
      <c r="AH168" s="203"/>
      <c r="AI168" s="203"/>
      <c r="AJ168" s="203"/>
      <c r="AK168" s="202" t="s">
        <v>315</v>
      </c>
      <c r="AL168" s="202"/>
      <c r="AM168" s="204">
        <v>98402.13</v>
      </c>
      <c r="AN168" s="204"/>
      <c r="AO168" s="204"/>
      <c r="AP168" s="204"/>
      <c r="AQ168" s="204"/>
      <c r="AR168" s="204"/>
      <c r="AS168" s="47" t="s">
        <v>316</v>
      </c>
      <c r="AT168" s="47"/>
      <c r="AU168" s="205">
        <f t="shared" si="24"/>
        <v>234836.68324499999</v>
      </c>
      <c r="AV168" s="205"/>
      <c r="AW168" s="205"/>
      <c r="AX168" s="205"/>
      <c r="AY168" s="205"/>
      <c r="AZ168" s="205"/>
      <c r="BA168" s="205"/>
      <c r="BB168" s="205"/>
      <c r="BC168" s="205"/>
      <c r="BD168" s="205"/>
      <c r="BE168" s="206"/>
      <c r="BF168" s="47"/>
      <c r="BG168" s="51"/>
      <c r="CJ168" s="37"/>
    </row>
    <row r="169" spans="3:91" x14ac:dyDescent="0.25">
      <c r="C169" s="46"/>
      <c r="D169" s="47"/>
      <c r="E169" s="223" t="s">
        <v>10</v>
      </c>
      <c r="F169" s="224"/>
      <c r="G169" s="224"/>
      <c r="H169" s="224"/>
      <c r="I169" s="224"/>
      <c r="J169" s="224"/>
      <c r="K169" s="225" t="str">
        <f t="shared" si="25"/>
        <v>SODA ASH</v>
      </c>
      <c r="L169" s="225"/>
      <c r="M169" s="225"/>
      <c r="N169" s="225"/>
      <c r="O169" s="225"/>
      <c r="P169" s="225"/>
      <c r="Q169" s="225"/>
      <c r="R169" s="225"/>
      <c r="S169" s="225"/>
      <c r="T169" s="225"/>
      <c r="U169" s="225"/>
      <c r="V169" s="225"/>
      <c r="W169" s="225"/>
      <c r="X169" s="225"/>
      <c r="Y169" s="153"/>
      <c r="Z169" s="153"/>
      <c r="AA169" s="153"/>
      <c r="AB169" s="226">
        <v>30</v>
      </c>
      <c r="AC169" s="226"/>
      <c r="AD169" s="226"/>
      <c r="AE169" s="226"/>
      <c r="AF169" s="226"/>
      <c r="AG169" s="226"/>
      <c r="AH169" s="226"/>
      <c r="AI169" s="226"/>
      <c r="AJ169" s="226"/>
      <c r="AK169" s="225" t="s">
        <v>315</v>
      </c>
      <c r="AL169" s="225"/>
      <c r="AM169" s="227">
        <v>14760.32</v>
      </c>
      <c r="AN169" s="227"/>
      <c r="AO169" s="227"/>
      <c r="AP169" s="227"/>
      <c r="AQ169" s="227"/>
      <c r="AR169" s="227"/>
      <c r="AS169" s="54" t="s">
        <v>316</v>
      </c>
      <c r="AT169" s="54"/>
      <c r="AU169" s="228">
        <f t="shared" si="24"/>
        <v>131071.64159999999</v>
      </c>
      <c r="AV169" s="228"/>
      <c r="AW169" s="228"/>
      <c r="AX169" s="228"/>
      <c r="AY169" s="228"/>
      <c r="AZ169" s="228"/>
      <c r="BA169" s="228"/>
      <c r="BB169" s="228"/>
      <c r="BC169" s="228"/>
      <c r="BD169" s="228"/>
      <c r="BE169" s="229"/>
      <c r="BF169" s="47"/>
      <c r="BG169" s="51"/>
      <c r="CJ169" s="37"/>
    </row>
    <row r="170" spans="3:91" x14ac:dyDescent="0.25">
      <c r="C170" s="46"/>
      <c r="D170" s="47"/>
      <c r="E170" s="152"/>
      <c r="F170" s="152"/>
      <c r="G170" s="152"/>
      <c r="H170" s="152"/>
      <c r="I170" s="152"/>
      <c r="J170" s="152"/>
      <c r="K170" s="151"/>
      <c r="L170" s="151"/>
      <c r="M170" s="151"/>
      <c r="N170" s="151"/>
      <c r="O170" s="151"/>
      <c r="P170" s="151"/>
      <c r="Q170" s="151"/>
      <c r="R170" s="151"/>
      <c r="S170" s="151"/>
      <c r="T170" s="151"/>
      <c r="U170" s="151"/>
      <c r="V170" s="151"/>
      <c r="W170" s="151"/>
      <c r="X170" s="151"/>
      <c r="Y170" s="151"/>
      <c r="Z170" s="151"/>
      <c r="AA170" s="151"/>
      <c r="AB170" s="57"/>
      <c r="AC170" s="57"/>
      <c r="AD170" s="57"/>
      <c r="AE170" s="57"/>
      <c r="AF170" s="57"/>
      <c r="AG170" s="57"/>
      <c r="AH170" s="57"/>
      <c r="AI170" s="57"/>
      <c r="AJ170" s="57"/>
      <c r="AK170" s="151"/>
      <c r="AL170" s="151"/>
      <c r="AM170" s="152"/>
      <c r="AN170" s="152"/>
      <c r="AO170" s="152"/>
      <c r="AP170" s="152"/>
      <c r="AQ170" s="152"/>
      <c r="AR170" s="152"/>
      <c r="AS170" s="47"/>
      <c r="AT170" s="47"/>
      <c r="AU170" s="58"/>
      <c r="AV170" s="58"/>
      <c r="AW170" s="58"/>
      <c r="AX170" s="58"/>
      <c r="AY170" s="58"/>
      <c r="AZ170" s="58"/>
      <c r="BA170" s="58"/>
      <c r="BB170" s="58"/>
      <c r="BC170" s="58"/>
      <c r="BD170" s="58"/>
      <c r="BE170" s="58"/>
      <c r="BF170" s="47"/>
      <c r="BG170" s="51"/>
    </row>
    <row r="171" spans="3:91" x14ac:dyDescent="0.25">
      <c r="C171" s="46"/>
      <c r="D171" s="47"/>
      <c r="E171" s="152"/>
      <c r="F171" s="152"/>
      <c r="G171" s="152"/>
      <c r="H171" s="152"/>
      <c r="I171" s="152"/>
      <c r="J171" s="152"/>
      <c r="K171" s="151"/>
      <c r="L171" s="151"/>
      <c r="M171" s="151"/>
      <c r="N171" s="151"/>
      <c r="O171" s="151"/>
      <c r="P171" s="151"/>
      <c r="Q171" s="151"/>
      <c r="R171" s="151"/>
      <c r="S171" s="151"/>
      <c r="T171" s="151"/>
      <c r="U171" s="151"/>
      <c r="V171" s="151"/>
      <c r="W171" s="151"/>
      <c r="X171" s="151"/>
      <c r="Y171" s="151"/>
      <c r="Z171" s="151"/>
      <c r="AA171" s="151"/>
      <c r="AB171" s="57"/>
      <c r="AC171" s="57"/>
      <c r="AD171" s="57"/>
      <c r="AE171" s="57"/>
      <c r="AF171" s="57"/>
      <c r="AG171" s="57"/>
      <c r="AH171" s="57"/>
      <c r="AI171" s="57"/>
      <c r="AJ171" s="57"/>
      <c r="AK171" s="151"/>
      <c r="AL171" s="151"/>
      <c r="AM171" s="152"/>
      <c r="AN171" s="152"/>
      <c r="AO171" s="152"/>
      <c r="AP171" s="59"/>
      <c r="AQ171" s="230" t="s">
        <v>318</v>
      </c>
      <c r="AR171" s="230"/>
      <c r="AS171" s="230"/>
      <c r="AT171" s="230"/>
      <c r="AU171" s="58" t="s">
        <v>11</v>
      </c>
      <c r="AV171" s="205">
        <f>SUM(AU164:BE169)</f>
        <v>2819452.0648168004</v>
      </c>
      <c r="AW171" s="205"/>
      <c r="AX171" s="205"/>
      <c r="AY171" s="205"/>
      <c r="AZ171" s="205"/>
      <c r="BA171" s="205"/>
      <c r="BB171" s="205"/>
      <c r="BC171" s="205"/>
      <c r="BD171" s="205"/>
      <c r="BE171" s="205"/>
      <c r="BF171" s="47"/>
      <c r="BG171" s="51"/>
    </row>
    <row r="172" spans="3:91" x14ac:dyDescent="0.25">
      <c r="C172" s="46"/>
      <c r="D172" s="47"/>
      <c r="E172" s="152"/>
      <c r="F172" s="152"/>
      <c r="G172" s="152"/>
      <c r="H172" s="152"/>
      <c r="I172" s="152"/>
      <c r="J172" s="152"/>
      <c r="K172" s="151"/>
      <c r="L172" s="151"/>
      <c r="M172" s="151"/>
      <c r="N172" s="151"/>
      <c r="O172" s="151"/>
      <c r="P172" s="151"/>
      <c r="Q172" s="151"/>
      <c r="R172" s="151"/>
      <c r="S172" s="151"/>
      <c r="T172" s="151"/>
      <c r="U172" s="151"/>
      <c r="V172" s="151"/>
      <c r="W172" s="151"/>
      <c r="X172" s="151"/>
      <c r="Y172" s="151"/>
      <c r="Z172" s="151"/>
      <c r="AA172" s="151"/>
      <c r="AB172" s="57"/>
      <c r="AC172" s="57"/>
      <c r="AD172" s="57"/>
      <c r="AE172" s="57"/>
      <c r="AF172" s="57"/>
      <c r="AG172" s="57"/>
      <c r="AH172" s="57"/>
      <c r="AI172" s="57"/>
      <c r="AJ172" s="57"/>
      <c r="AK172" s="151"/>
      <c r="AL172" s="151"/>
      <c r="AM172" s="152"/>
      <c r="AN172" s="152"/>
      <c r="AO172" s="152"/>
      <c r="AP172" s="59"/>
      <c r="AQ172" s="202" t="s">
        <v>317</v>
      </c>
      <c r="AR172" s="202"/>
      <c r="AS172" s="202"/>
      <c r="AT172" s="202"/>
      <c r="AU172" s="58" t="s">
        <v>11</v>
      </c>
      <c r="AV172" s="205">
        <f>AV171/AV158</f>
        <v>1342.5962213413336</v>
      </c>
      <c r="AW172" s="205"/>
      <c r="AX172" s="205"/>
      <c r="AY172" s="205"/>
      <c r="AZ172" s="205"/>
      <c r="BA172" s="205"/>
      <c r="BB172" s="205"/>
      <c r="BC172" s="205"/>
      <c r="BD172" s="205"/>
      <c r="BE172" s="205"/>
      <c r="BF172" s="47"/>
      <c r="BG172" s="51"/>
    </row>
    <row r="173" spans="3:91" x14ac:dyDescent="0.25">
      <c r="C173" s="46"/>
      <c r="D173" s="47"/>
      <c r="E173" s="152"/>
      <c r="F173" s="152"/>
      <c r="G173" s="152"/>
      <c r="H173" s="152"/>
      <c r="I173" s="152"/>
      <c r="J173" s="152"/>
      <c r="K173" s="151"/>
      <c r="L173" s="151"/>
      <c r="M173" s="151"/>
      <c r="N173" s="151"/>
      <c r="O173" s="151"/>
      <c r="P173" s="151"/>
      <c r="Q173" s="151"/>
      <c r="R173" s="151"/>
      <c r="S173" s="151"/>
      <c r="T173" s="151"/>
      <c r="U173" s="151"/>
      <c r="V173" s="151"/>
      <c r="W173" s="151"/>
      <c r="X173" s="151"/>
      <c r="Y173" s="151"/>
      <c r="Z173" s="151"/>
      <c r="AA173" s="151"/>
      <c r="AB173" s="57"/>
      <c r="AC173" s="57"/>
      <c r="AD173" s="57"/>
      <c r="AE173" s="57"/>
      <c r="AF173" s="57"/>
      <c r="AG173" s="57"/>
      <c r="AH173" s="57"/>
      <c r="AI173" s="57"/>
      <c r="AJ173" s="57"/>
      <c r="AK173" s="151"/>
      <c r="AL173" s="151"/>
      <c r="AM173" s="152"/>
      <c r="AN173" s="152"/>
      <c r="AO173" s="152"/>
      <c r="AP173" s="152"/>
      <c r="AQ173" s="152"/>
      <c r="AR173" s="152"/>
      <c r="AS173" s="47"/>
      <c r="AT173" s="47"/>
      <c r="AU173" s="47"/>
      <c r="AV173" s="152"/>
      <c r="AW173" s="152"/>
      <c r="AX173" s="152"/>
      <c r="AY173" s="152"/>
      <c r="AZ173" s="152"/>
      <c r="BA173" s="152"/>
      <c r="BB173" s="152"/>
      <c r="BC173" s="152"/>
      <c r="BD173" s="152"/>
      <c r="BE173" s="152"/>
      <c r="BF173" s="47"/>
      <c r="BG173" s="51"/>
    </row>
    <row r="174" spans="3:91" x14ac:dyDescent="0.25">
      <c r="C174" s="46"/>
      <c r="D174" s="47"/>
      <c r="E174" s="152"/>
      <c r="F174" s="152"/>
      <c r="G174" s="152"/>
      <c r="H174" s="152"/>
      <c r="I174" s="152"/>
      <c r="J174" s="152"/>
      <c r="K174" s="151"/>
      <c r="L174" s="151"/>
      <c r="M174" s="151"/>
      <c r="N174" s="151"/>
      <c r="O174" s="151"/>
      <c r="P174" s="151"/>
      <c r="Q174" s="151"/>
      <c r="R174" s="151"/>
      <c r="S174" s="151"/>
      <c r="T174" s="151"/>
      <c r="U174" s="151"/>
      <c r="V174" s="151"/>
      <c r="W174" s="151"/>
      <c r="X174" s="151"/>
      <c r="Y174" s="151"/>
      <c r="Z174" s="151"/>
      <c r="AA174" s="151"/>
      <c r="AB174" s="57"/>
      <c r="AC174" s="57"/>
      <c r="AD174" s="57"/>
      <c r="AE174" s="57"/>
      <c r="AF174" s="57"/>
      <c r="AG174" s="57"/>
      <c r="AH174" s="57"/>
      <c r="AI174" s="57"/>
      <c r="AJ174" s="57"/>
      <c r="AK174" s="151"/>
      <c r="AL174" s="151"/>
      <c r="AM174" s="152"/>
      <c r="AN174" s="152"/>
      <c r="AO174" s="152"/>
      <c r="AP174" s="152"/>
      <c r="AQ174" s="152"/>
      <c r="AR174" s="152"/>
      <c r="AS174" s="47"/>
      <c r="AT174" s="47"/>
      <c r="AU174" s="47"/>
      <c r="AV174" s="152"/>
      <c r="AW174" s="152"/>
      <c r="AX174" s="152"/>
      <c r="AY174" s="152"/>
      <c r="AZ174" s="152"/>
      <c r="BA174" s="152"/>
      <c r="BB174" s="152"/>
      <c r="BC174" s="152"/>
      <c r="BD174" s="152"/>
      <c r="BE174" s="152"/>
      <c r="BF174" s="47"/>
      <c r="BG174" s="51"/>
    </row>
    <row r="175" spans="3:91" ht="17.25" thickBot="1" x14ac:dyDescent="0.3">
      <c r="C175" s="60"/>
      <c r="D175" s="61"/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  <c r="AJ175" s="61"/>
      <c r="AK175" s="61"/>
      <c r="AL175" s="61"/>
      <c r="AM175" s="61"/>
      <c r="AN175" s="61"/>
      <c r="AO175" s="61"/>
      <c r="AP175" s="61"/>
      <c r="AQ175" s="61"/>
      <c r="AR175" s="61"/>
      <c r="AS175" s="61"/>
      <c r="AT175" s="61"/>
      <c r="AU175" s="61"/>
      <c r="AV175" s="61"/>
      <c r="AW175" s="61"/>
      <c r="AX175" s="61"/>
      <c r="AY175" s="61"/>
      <c r="AZ175" s="61"/>
      <c r="BA175" s="61"/>
      <c r="BB175" s="61"/>
      <c r="BC175" s="61"/>
      <c r="BD175" s="61"/>
      <c r="BE175" s="61"/>
      <c r="BF175" s="61"/>
      <c r="BG175" s="62"/>
    </row>
    <row r="176" spans="3:91" x14ac:dyDescent="0.25"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  <c r="AA176" s="47"/>
      <c r="AB176" s="47"/>
      <c r="AC176" s="47"/>
      <c r="AD176" s="47"/>
      <c r="AE176" s="47"/>
      <c r="AF176" s="47"/>
      <c r="AG176" s="47"/>
      <c r="AH176" s="47"/>
      <c r="AI176" s="47"/>
      <c r="AJ176" s="47"/>
      <c r="AK176" s="47"/>
      <c r="AL176" s="47"/>
      <c r="AM176" s="47"/>
      <c r="AN176" s="47"/>
      <c r="AO176" s="47"/>
      <c r="AP176" s="47"/>
      <c r="AQ176" s="47"/>
      <c r="AR176" s="47"/>
      <c r="AS176" s="47"/>
      <c r="AT176" s="47"/>
      <c r="AU176" s="47"/>
      <c r="AV176" s="47"/>
      <c r="AW176" s="47"/>
      <c r="AX176" s="47"/>
      <c r="AY176" s="47"/>
      <c r="AZ176" s="47"/>
      <c r="BA176" s="47"/>
      <c r="BB176" s="47"/>
      <c r="BC176" s="47"/>
      <c r="BD176" s="47"/>
      <c r="BE176" s="47"/>
      <c r="BF176" s="47"/>
      <c r="BG176" s="47"/>
    </row>
    <row r="177" spans="3:60" ht="17.25" thickBot="1" x14ac:dyDescent="0.3">
      <c r="C177" s="47"/>
      <c r="D177" s="47"/>
      <c r="E177" s="202"/>
      <c r="F177" s="202"/>
      <c r="G177" s="202"/>
      <c r="H177" s="202"/>
      <c r="I177" s="202"/>
      <c r="J177" s="47"/>
      <c r="K177" s="202"/>
      <c r="L177" s="202"/>
      <c r="M177" s="202"/>
      <c r="N177" s="202"/>
      <c r="O177" s="202"/>
      <c r="P177" s="202"/>
      <c r="Q177" s="202"/>
      <c r="R177" s="202"/>
      <c r="S177" s="202"/>
      <c r="T177" s="202"/>
      <c r="U177" s="202"/>
      <c r="V177" s="47"/>
      <c r="W177" s="47"/>
      <c r="X177" s="47"/>
      <c r="Y177" s="47"/>
      <c r="Z177" s="47"/>
      <c r="AA177" s="47"/>
      <c r="AB177" s="47"/>
      <c r="AC177" s="47"/>
      <c r="AD177" s="47"/>
      <c r="AE177" s="47"/>
      <c r="AF177" s="47"/>
      <c r="AG177" s="47"/>
      <c r="AH177" s="47"/>
      <c r="AI177" s="91"/>
      <c r="AJ177" s="91"/>
      <c r="AK177" s="91"/>
      <c r="AL177" s="91"/>
      <c r="AM177" s="202"/>
      <c r="AN177" s="202"/>
      <c r="AO177" s="202"/>
      <c r="AP177" s="202"/>
      <c r="AQ177" s="202"/>
      <c r="AR177" s="202"/>
      <c r="AS177" s="202"/>
      <c r="AT177" s="202"/>
      <c r="AU177" s="47"/>
      <c r="AV177" s="260"/>
      <c r="AW177" s="260"/>
      <c r="AX177" s="260"/>
      <c r="AY177" s="260"/>
      <c r="AZ177" s="47"/>
      <c r="BA177" s="47"/>
      <c r="BB177" s="47"/>
      <c r="BC177" s="47"/>
      <c r="BD177" s="47"/>
      <c r="BE177" s="47"/>
      <c r="BF177" s="47"/>
      <c r="BG177" s="47"/>
    </row>
    <row r="178" spans="3:60" x14ac:dyDescent="0.25">
      <c r="C178" s="43"/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  <c r="AH178" s="44"/>
      <c r="AI178" s="44"/>
      <c r="AJ178" s="44"/>
      <c r="AK178" s="44"/>
      <c r="AL178" s="44"/>
      <c r="AM178" s="44"/>
      <c r="AN178" s="44"/>
      <c r="AO178" s="44"/>
      <c r="AP178" s="44"/>
      <c r="AQ178" s="44"/>
      <c r="AR178" s="44"/>
      <c r="AS178" s="44"/>
      <c r="AT178" s="44"/>
      <c r="AU178" s="44"/>
      <c r="AV178" s="44"/>
      <c r="AW178" s="44"/>
      <c r="AX178" s="44"/>
      <c r="AY178" s="44"/>
      <c r="AZ178" s="44"/>
      <c r="BA178" s="44"/>
      <c r="BB178" s="44"/>
      <c r="BC178" s="44"/>
      <c r="BD178" s="44"/>
      <c r="BE178" s="44"/>
      <c r="BF178" s="44"/>
      <c r="BG178" s="45"/>
    </row>
    <row r="179" spans="3:60" x14ac:dyDescent="0.25">
      <c r="C179" s="46"/>
      <c r="D179" s="47"/>
      <c r="E179" s="196" t="s">
        <v>0</v>
      </c>
      <c r="F179" s="196"/>
      <c r="G179" s="196"/>
      <c r="H179" s="196"/>
      <c r="I179" s="196"/>
      <c r="J179" s="158" t="s">
        <v>11</v>
      </c>
      <c r="K179" s="196" t="s">
        <v>582</v>
      </c>
      <c r="L179" s="196"/>
      <c r="M179" s="196"/>
      <c r="N179" s="196"/>
      <c r="O179" s="196"/>
      <c r="P179" s="196"/>
      <c r="Q179" s="196"/>
      <c r="R179" s="196"/>
      <c r="S179" s="196"/>
      <c r="T179" s="196"/>
      <c r="U179" s="196"/>
      <c r="V179" s="158"/>
      <c r="W179" s="158"/>
      <c r="X179" s="49"/>
      <c r="Y179" s="49"/>
      <c r="Z179" s="49"/>
      <c r="AA179" s="49"/>
      <c r="AB179" s="49"/>
      <c r="AC179" s="49"/>
      <c r="AD179" s="49"/>
      <c r="AE179" s="49"/>
      <c r="AF179" s="49"/>
      <c r="AG179" s="49"/>
      <c r="AH179" s="158"/>
      <c r="AI179" s="50"/>
      <c r="AJ179" s="50"/>
      <c r="AK179" s="50"/>
      <c r="AL179" s="50"/>
      <c r="AM179" s="196" t="s">
        <v>3</v>
      </c>
      <c r="AN179" s="196"/>
      <c r="AO179" s="196"/>
      <c r="AP179" s="196"/>
      <c r="AQ179" s="196"/>
      <c r="AR179" s="196"/>
      <c r="AS179" s="196"/>
      <c r="AT179" s="196"/>
      <c r="AU179" s="158" t="s">
        <v>11</v>
      </c>
      <c r="AV179" s="197">
        <v>492.01</v>
      </c>
      <c r="AW179" s="197"/>
      <c r="AX179" s="197"/>
      <c r="AY179" s="197"/>
      <c r="AZ179" s="158" t="s">
        <v>319</v>
      </c>
      <c r="BA179" s="158"/>
      <c r="BB179" s="158"/>
      <c r="BC179" s="158"/>
      <c r="BD179" s="158"/>
      <c r="BE179" s="158"/>
      <c r="BF179" s="47"/>
      <c r="BG179" s="51"/>
    </row>
    <row r="180" spans="3:60" x14ac:dyDescent="0.25">
      <c r="C180" s="46"/>
      <c r="D180" s="47"/>
      <c r="E180" s="196" t="s">
        <v>322</v>
      </c>
      <c r="F180" s="196"/>
      <c r="G180" s="196"/>
      <c r="H180" s="196"/>
      <c r="I180" s="196"/>
      <c r="J180" s="158" t="s">
        <v>11</v>
      </c>
      <c r="K180" s="196" t="s">
        <v>654</v>
      </c>
      <c r="L180" s="196"/>
      <c r="M180" s="196"/>
      <c r="N180" s="196"/>
      <c r="O180" s="196"/>
      <c r="P180" s="196"/>
      <c r="Q180" s="196"/>
      <c r="R180" s="196"/>
      <c r="S180" s="196"/>
      <c r="T180" s="196"/>
      <c r="U180" s="196"/>
      <c r="V180" s="196"/>
      <c r="W180" s="158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158"/>
      <c r="AI180" s="50"/>
      <c r="AJ180" s="50"/>
      <c r="AK180" s="50"/>
      <c r="AL180" s="50"/>
      <c r="AM180" s="196" t="s">
        <v>4</v>
      </c>
      <c r="AN180" s="196"/>
      <c r="AO180" s="196"/>
      <c r="AP180" s="196"/>
      <c r="AQ180" s="196"/>
      <c r="AR180" s="196"/>
      <c r="AS180" s="196"/>
      <c r="AT180" s="196"/>
      <c r="AU180" s="158" t="s">
        <v>11</v>
      </c>
      <c r="AV180" s="196">
        <v>2100</v>
      </c>
      <c r="AW180" s="196"/>
      <c r="AX180" s="196"/>
      <c r="AY180" s="196"/>
      <c r="AZ180" s="158" t="s">
        <v>320</v>
      </c>
      <c r="BA180" s="158"/>
      <c r="BB180" s="158"/>
      <c r="BC180" s="158"/>
      <c r="BD180" s="158"/>
      <c r="BE180" s="158"/>
      <c r="BF180" s="47"/>
      <c r="BG180" s="51"/>
    </row>
    <row r="181" spans="3:60" x14ac:dyDescent="0.25">
      <c r="C181" s="46"/>
      <c r="D181" s="47"/>
      <c r="E181" s="196" t="s">
        <v>1</v>
      </c>
      <c r="F181" s="196"/>
      <c r="G181" s="196"/>
      <c r="H181" s="196"/>
      <c r="I181" s="196"/>
      <c r="J181" s="158" t="s">
        <v>11</v>
      </c>
      <c r="K181" s="196" t="s">
        <v>647</v>
      </c>
      <c r="L181" s="196"/>
      <c r="M181" s="196"/>
      <c r="N181" s="196"/>
      <c r="O181" s="196"/>
      <c r="P181" s="196"/>
      <c r="Q181" s="196"/>
      <c r="R181" s="196"/>
      <c r="S181" s="196"/>
      <c r="T181" s="196"/>
      <c r="U181" s="196"/>
      <c r="V181" s="158"/>
      <c r="W181" s="158"/>
      <c r="X181" s="49"/>
      <c r="Y181" s="49"/>
      <c r="Z181" s="49"/>
      <c r="AA181" s="49"/>
      <c r="AB181" s="49"/>
      <c r="AC181" s="49"/>
      <c r="AD181" s="49"/>
      <c r="AE181" s="49"/>
      <c r="AF181" s="49"/>
      <c r="AG181" s="49"/>
      <c r="AH181" s="158"/>
      <c r="AI181" s="50"/>
      <c r="AJ181" s="50"/>
      <c r="AK181" s="50"/>
      <c r="AL181" s="50"/>
      <c r="AM181" s="196"/>
      <c r="AN181" s="196"/>
      <c r="AO181" s="196"/>
      <c r="AP181" s="196"/>
      <c r="AQ181" s="196"/>
      <c r="AR181" s="196"/>
      <c r="AS181" s="196"/>
      <c r="AT181" s="196"/>
      <c r="AU181" s="158"/>
      <c r="AV181" s="198"/>
      <c r="AW181" s="198"/>
      <c r="AX181" s="198"/>
      <c r="AY181" s="198"/>
      <c r="AZ181" s="158"/>
      <c r="BA181" s="158"/>
      <c r="BB181" s="158"/>
      <c r="BC181" s="158"/>
      <c r="BD181" s="158"/>
      <c r="BE181" s="158"/>
      <c r="BF181" s="47"/>
      <c r="BG181" s="51"/>
    </row>
    <row r="182" spans="3:60" x14ac:dyDescent="0.25">
      <c r="C182" s="46"/>
      <c r="D182" s="47"/>
      <c r="E182" s="196" t="s">
        <v>2</v>
      </c>
      <c r="F182" s="196"/>
      <c r="G182" s="196"/>
      <c r="H182" s="196"/>
      <c r="I182" s="196"/>
      <c r="J182" s="158" t="s">
        <v>11</v>
      </c>
      <c r="K182" s="196" t="s">
        <v>728</v>
      </c>
      <c r="L182" s="196"/>
      <c r="M182" s="196"/>
      <c r="N182" s="196"/>
      <c r="O182" s="196"/>
      <c r="P182" s="196"/>
      <c r="Q182" s="196"/>
      <c r="R182" s="196"/>
      <c r="S182" s="196"/>
      <c r="T182" s="196"/>
      <c r="U182" s="196"/>
      <c r="V182" s="158"/>
      <c r="W182" s="158"/>
      <c r="X182" s="158"/>
      <c r="Y182" s="158"/>
      <c r="Z182" s="158"/>
      <c r="AA182" s="158"/>
      <c r="AB182" s="158"/>
      <c r="AC182" s="158"/>
      <c r="AD182" s="158"/>
      <c r="AE182" s="158"/>
      <c r="AF182" s="158"/>
      <c r="AG182" s="158"/>
      <c r="AH182" s="158"/>
      <c r="AI182" s="158"/>
      <c r="AJ182" s="158"/>
      <c r="AK182" s="158"/>
      <c r="AL182" s="158"/>
      <c r="AM182" s="196"/>
      <c r="AN182" s="196"/>
      <c r="AO182" s="196"/>
      <c r="AP182" s="196"/>
      <c r="AQ182" s="196"/>
      <c r="AR182" s="196"/>
      <c r="AS182" s="196"/>
      <c r="AT182" s="196"/>
      <c r="AU182" s="158"/>
      <c r="AV182" s="158"/>
      <c r="AW182" s="158"/>
      <c r="AX182" s="158"/>
      <c r="AY182" s="158"/>
      <c r="AZ182" s="158"/>
      <c r="BA182" s="158"/>
      <c r="BB182" s="158"/>
      <c r="BC182" s="158"/>
      <c r="BD182" s="158"/>
      <c r="BE182" s="158"/>
      <c r="BF182" s="47"/>
      <c r="BG182" s="51"/>
    </row>
    <row r="183" spans="3:60" x14ac:dyDescent="0.25">
      <c r="C183" s="46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  <c r="AA183" s="47"/>
      <c r="AB183" s="47"/>
      <c r="AC183" s="47"/>
      <c r="AD183" s="47"/>
      <c r="AE183" s="47"/>
      <c r="AF183" s="47"/>
      <c r="AG183" s="47"/>
      <c r="AH183" s="47"/>
      <c r="AI183" s="47"/>
      <c r="AJ183" s="47"/>
      <c r="AK183" s="47"/>
      <c r="AL183" s="47"/>
      <c r="AM183" s="47"/>
      <c r="AN183" s="47"/>
      <c r="AO183" s="47"/>
      <c r="AP183" s="47"/>
      <c r="AQ183" s="47"/>
      <c r="AR183" s="47"/>
      <c r="AS183" s="47"/>
      <c r="AT183" s="47"/>
      <c r="AU183" s="47"/>
      <c r="AV183" s="47"/>
      <c r="AW183" s="47"/>
      <c r="AX183" s="47"/>
      <c r="AY183" s="47"/>
      <c r="AZ183" s="47"/>
      <c r="BA183" s="47"/>
      <c r="BB183" s="47"/>
      <c r="BC183" s="47"/>
      <c r="BD183" s="47"/>
      <c r="BE183" s="47"/>
      <c r="BF183" s="47"/>
      <c r="BG183" s="51"/>
    </row>
    <row r="184" spans="3:60" x14ac:dyDescent="0.25">
      <c r="C184" s="46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  <c r="AA184" s="47"/>
      <c r="AB184" s="47"/>
      <c r="AC184" s="47"/>
      <c r="AD184" s="47"/>
      <c r="AE184" s="47"/>
      <c r="AF184" s="47"/>
      <c r="AG184" s="47"/>
      <c r="AH184" s="47"/>
      <c r="AI184" s="47"/>
      <c r="AJ184" s="47"/>
      <c r="AK184" s="47"/>
      <c r="AL184" s="47"/>
      <c r="AM184" s="47"/>
      <c r="AN184" s="47"/>
      <c r="AO184" s="47"/>
      <c r="AP184" s="47"/>
      <c r="AQ184" s="47"/>
      <c r="AR184" s="47"/>
      <c r="AS184" s="47"/>
      <c r="AT184" s="47"/>
      <c r="AU184" s="47"/>
      <c r="AV184" s="47"/>
      <c r="AW184" s="47"/>
      <c r="AX184" s="47"/>
      <c r="AY184" s="47"/>
      <c r="AZ184" s="47"/>
      <c r="BA184" s="47"/>
      <c r="BB184" s="47"/>
      <c r="BC184" s="47"/>
      <c r="BD184" s="47"/>
      <c r="BE184" s="47"/>
      <c r="BF184" s="47"/>
      <c r="BG184" s="51"/>
    </row>
    <row r="185" spans="3:60" x14ac:dyDescent="0.25">
      <c r="C185" s="46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  <c r="AA185" s="47"/>
      <c r="AB185" s="47"/>
      <c r="AC185" s="47"/>
      <c r="AD185" s="47"/>
      <c r="AE185" s="47"/>
      <c r="AF185" s="47"/>
      <c r="AG185" s="47"/>
      <c r="AH185" s="47"/>
      <c r="AI185" s="47"/>
      <c r="AJ185" s="47"/>
      <c r="AK185" s="47"/>
      <c r="AL185" s="47"/>
      <c r="AM185" s="47"/>
      <c r="AN185" s="47"/>
      <c r="AO185" s="47"/>
      <c r="AP185" s="47"/>
      <c r="AQ185" s="47"/>
      <c r="AR185" s="47"/>
      <c r="AS185" s="47"/>
      <c r="AT185" s="47"/>
      <c r="AU185" s="47"/>
      <c r="AV185" s="47"/>
      <c r="AW185" s="47"/>
      <c r="AX185" s="47"/>
      <c r="AY185" s="47"/>
      <c r="AZ185" s="47"/>
      <c r="BA185" s="47"/>
      <c r="BB185" s="47"/>
      <c r="BC185" s="47"/>
      <c r="BD185" s="47"/>
      <c r="BE185" s="47"/>
      <c r="BF185" s="47"/>
      <c r="BG185" s="51"/>
    </row>
    <row r="186" spans="3:60" x14ac:dyDescent="0.25">
      <c r="C186" s="46"/>
      <c r="D186" s="47"/>
      <c r="E186" s="208" t="s">
        <v>5</v>
      </c>
      <c r="F186" s="209"/>
      <c r="G186" s="209"/>
      <c r="H186" s="209"/>
      <c r="I186" s="209"/>
      <c r="J186" s="209"/>
      <c r="K186" s="210" t="str">
        <f t="shared" ref="K186" si="26">VLOOKUP(E186,$CJ$1:$CM$1003,2,FALSE)</f>
        <v>NOVACRON YELLOW S-3R</v>
      </c>
      <c r="L186" s="210"/>
      <c r="M186" s="210"/>
      <c r="N186" s="210"/>
      <c r="O186" s="210"/>
      <c r="P186" s="210"/>
      <c r="Q186" s="210"/>
      <c r="R186" s="210"/>
      <c r="S186" s="210"/>
      <c r="T186" s="210"/>
      <c r="U186" s="210"/>
      <c r="V186" s="210"/>
      <c r="W186" s="210"/>
      <c r="X186" s="210"/>
      <c r="Y186" s="154"/>
      <c r="Z186" s="154"/>
      <c r="AA186" s="154"/>
      <c r="AB186" s="211">
        <v>8.33</v>
      </c>
      <c r="AC186" s="211"/>
      <c r="AD186" s="211"/>
      <c r="AE186" s="211"/>
      <c r="AF186" s="211"/>
      <c r="AG186" s="211"/>
      <c r="AH186" s="211"/>
      <c r="AI186" s="211"/>
      <c r="AJ186" s="211"/>
      <c r="AK186" s="210" t="s">
        <v>315</v>
      </c>
      <c r="AL186" s="210"/>
      <c r="AM186" s="212">
        <v>4098.45</v>
      </c>
      <c r="AN186" s="212"/>
      <c r="AO186" s="212"/>
      <c r="AP186" s="212"/>
      <c r="AQ186" s="212"/>
      <c r="AR186" s="212"/>
      <c r="AS186" s="52" t="s">
        <v>316</v>
      </c>
      <c r="AT186" s="52"/>
      <c r="AU186" s="213">
        <f>(AM186*VLOOKUP(E186,$CJ$1:$CM$1003,4,FALSE))/1000</f>
        <v>398051.38224899996</v>
      </c>
      <c r="AV186" s="213"/>
      <c r="AW186" s="213"/>
      <c r="AX186" s="213"/>
      <c r="AY186" s="213"/>
      <c r="AZ186" s="213"/>
      <c r="BA186" s="213"/>
      <c r="BB186" s="213"/>
      <c r="BC186" s="213"/>
      <c r="BD186" s="213"/>
      <c r="BE186" s="214"/>
      <c r="BF186" s="47"/>
      <c r="BG186" s="51"/>
    </row>
    <row r="187" spans="3:60" x14ac:dyDescent="0.25">
      <c r="C187" s="46"/>
      <c r="D187" s="47"/>
      <c r="E187" s="200" t="s">
        <v>6</v>
      </c>
      <c r="F187" s="201"/>
      <c r="G187" s="201"/>
      <c r="H187" s="201"/>
      <c r="I187" s="201"/>
      <c r="J187" s="201"/>
      <c r="K187" s="47" t="str">
        <f>VLOOKUP(E187,$CJ$1:$CM$1003,2,FALSE)</f>
        <v>NOVACRON RUBY S–3B</v>
      </c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151"/>
      <c r="Z187" s="151"/>
      <c r="AA187" s="151"/>
      <c r="AB187" s="203">
        <v>20.57</v>
      </c>
      <c r="AC187" s="203"/>
      <c r="AD187" s="203"/>
      <c r="AE187" s="203"/>
      <c r="AF187" s="203"/>
      <c r="AG187" s="203"/>
      <c r="AH187" s="203"/>
      <c r="AI187" s="203"/>
      <c r="AJ187" s="203"/>
      <c r="AK187" s="202" t="s">
        <v>315</v>
      </c>
      <c r="AL187" s="202"/>
      <c r="AM187" s="204">
        <v>10120.66</v>
      </c>
      <c r="AN187" s="204"/>
      <c r="AO187" s="204"/>
      <c r="AP187" s="204"/>
      <c r="AQ187" s="204"/>
      <c r="AR187" s="204"/>
      <c r="AS187" s="47" t="s">
        <v>316</v>
      </c>
      <c r="AT187" s="47"/>
      <c r="AU187" s="205">
        <f t="shared" ref="AU187:AU191" si="27">(AM187*VLOOKUP(E187,$CJ$1:$CM$1003,4,FALSE))/1000</f>
        <v>1221056.2121075999</v>
      </c>
      <c r="AV187" s="205"/>
      <c r="AW187" s="205"/>
      <c r="AX187" s="205"/>
      <c r="AY187" s="205"/>
      <c r="AZ187" s="205"/>
      <c r="BA187" s="205"/>
      <c r="BB187" s="205"/>
      <c r="BC187" s="205"/>
      <c r="BD187" s="205"/>
      <c r="BE187" s="206"/>
      <c r="BF187" s="47"/>
      <c r="BG187" s="51"/>
    </row>
    <row r="188" spans="3:60" x14ac:dyDescent="0.25">
      <c r="C188" s="46"/>
      <c r="D188" s="47"/>
      <c r="E188" s="200" t="s">
        <v>30</v>
      </c>
      <c r="F188" s="201"/>
      <c r="G188" s="201"/>
      <c r="H188" s="201"/>
      <c r="I188" s="201"/>
      <c r="J188" s="201"/>
      <c r="K188" s="202" t="str">
        <f t="shared" ref="K188:K191" si="28">VLOOKUP(E188,$CJ$1:$CM$1003,2,FALSE)</f>
        <v>NOVACRON RED S–2G</v>
      </c>
      <c r="L188" s="202"/>
      <c r="M188" s="202"/>
      <c r="N188" s="202"/>
      <c r="O188" s="202"/>
      <c r="P188" s="202"/>
      <c r="Q188" s="202"/>
      <c r="R188" s="202"/>
      <c r="S188" s="202"/>
      <c r="T188" s="202"/>
      <c r="U188" s="202"/>
      <c r="V188" s="202"/>
      <c r="W188" s="202"/>
      <c r="X188" s="202"/>
      <c r="Y188" s="151"/>
      <c r="Z188" s="151"/>
      <c r="AA188" s="151"/>
      <c r="AB188" s="203">
        <v>15.73</v>
      </c>
      <c r="AC188" s="203"/>
      <c r="AD188" s="203"/>
      <c r="AE188" s="203"/>
      <c r="AF188" s="203"/>
      <c r="AG188" s="203"/>
      <c r="AH188" s="203"/>
      <c r="AI188" s="203"/>
      <c r="AJ188" s="203"/>
      <c r="AK188" s="202" t="s">
        <v>315</v>
      </c>
      <c r="AL188" s="202"/>
      <c r="AM188" s="204">
        <v>7739.33</v>
      </c>
      <c r="AN188" s="204"/>
      <c r="AO188" s="204"/>
      <c r="AP188" s="204"/>
      <c r="AQ188" s="204"/>
      <c r="AR188" s="204"/>
      <c r="AS188" s="47" t="s">
        <v>316</v>
      </c>
      <c r="AT188" s="47"/>
      <c r="AU188" s="205">
        <f t="shared" si="27"/>
        <v>975939.88370219979</v>
      </c>
      <c r="AV188" s="205"/>
      <c r="AW188" s="205"/>
      <c r="AX188" s="205"/>
      <c r="AY188" s="205"/>
      <c r="AZ188" s="205"/>
      <c r="BA188" s="205"/>
      <c r="BB188" s="205"/>
      <c r="BC188" s="205"/>
      <c r="BD188" s="205"/>
      <c r="BE188" s="206"/>
      <c r="BF188" s="47"/>
      <c r="BG188" s="51"/>
    </row>
    <row r="189" spans="3:60" x14ac:dyDescent="0.25">
      <c r="C189" s="46"/>
      <c r="D189" s="47"/>
      <c r="E189" s="200" t="s">
        <v>8</v>
      </c>
      <c r="F189" s="201"/>
      <c r="G189" s="201"/>
      <c r="H189" s="201"/>
      <c r="I189" s="201"/>
      <c r="J189" s="201"/>
      <c r="K189" s="202" t="str">
        <f t="shared" si="28"/>
        <v>FIMBIL EAS 40 NEW</v>
      </c>
      <c r="L189" s="202"/>
      <c r="M189" s="202"/>
      <c r="N189" s="202"/>
      <c r="O189" s="202"/>
      <c r="P189" s="202"/>
      <c r="Q189" s="202"/>
      <c r="R189" s="202"/>
      <c r="S189" s="202"/>
      <c r="T189" s="202"/>
      <c r="U189" s="202"/>
      <c r="V189" s="202"/>
      <c r="W189" s="202"/>
      <c r="X189" s="202"/>
      <c r="Y189" s="151"/>
      <c r="Z189" s="151"/>
      <c r="AA189" s="151"/>
      <c r="AB189" s="203">
        <v>2</v>
      </c>
      <c r="AC189" s="203"/>
      <c r="AD189" s="203"/>
      <c r="AE189" s="203"/>
      <c r="AF189" s="203"/>
      <c r="AG189" s="203"/>
      <c r="AH189" s="203"/>
      <c r="AI189" s="203"/>
      <c r="AJ189" s="203"/>
      <c r="AK189" s="202" t="s">
        <v>315</v>
      </c>
      <c r="AL189" s="202"/>
      <c r="AM189" s="204">
        <v>984.02</v>
      </c>
      <c r="AN189" s="204"/>
      <c r="AO189" s="204"/>
      <c r="AP189" s="204"/>
      <c r="AQ189" s="204"/>
      <c r="AR189" s="204"/>
      <c r="AS189" s="47" t="s">
        <v>316</v>
      </c>
      <c r="AT189" s="47"/>
      <c r="AU189" s="205">
        <f t="shared" si="27"/>
        <v>20298.502322799999</v>
      </c>
      <c r="AV189" s="205"/>
      <c r="AW189" s="205"/>
      <c r="AX189" s="205"/>
      <c r="AY189" s="205"/>
      <c r="AZ189" s="205"/>
      <c r="BA189" s="205"/>
      <c r="BB189" s="205"/>
      <c r="BC189" s="205"/>
      <c r="BD189" s="205"/>
      <c r="BE189" s="206"/>
      <c r="BF189" s="47"/>
      <c r="BG189" s="51"/>
      <c r="BH189" s="91"/>
    </row>
    <row r="190" spans="3:60" x14ac:dyDescent="0.25">
      <c r="C190" s="46"/>
      <c r="D190" s="47"/>
      <c r="E190" s="200" t="s">
        <v>9</v>
      </c>
      <c r="F190" s="201"/>
      <c r="G190" s="201"/>
      <c r="H190" s="201"/>
      <c r="I190" s="201"/>
      <c r="J190" s="201"/>
      <c r="K190" s="202" t="str">
        <f t="shared" si="28"/>
        <v>SODIUM SULFATE</v>
      </c>
      <c r="L190" s="202"/>
      <c r="M190" s="202"/>
      <c r="N190" s="202"/>
      <c r="O190" s="202"/>
      <c r="P190" s="202"/>
      <c r="Q190" s="202"/>
      <c r="R190" s="202"/>
      <c r="S190" s="202"/>
      <c r="T190" s="202"/>
      <c r="U190" s="202"/>
      <c r="V190" s="202"/>
      <c r="W190" s="202"/>
      <c r="X190" s="202"/>
      <c r="Y190" s="151"/>
      <c r="Z190" s="151"/>
      <c r="AA190" s="151"/>
      <c r="AB190" s="203">
        <v>200</v>
      </c>
      <c r="AC190" s="203"/>
      <c r="AD190" s="203"/>
      <c r="AE190" s="203"/>
      <c r="AF190" s="203"/>
      <c r="AG190" s="203"/>
      <c r="AH190" s="203"/>
      <c r="AI190" s="203"/>
      <c r="AJ190" s="203"/>
      <c r="AK190" s="202" t="s">
        <v>315</v>
      </c>
      <c r="AL190" s="202"/>
      <c r="AM190" s="204">
        <v>98402.13</v>
      </c>
      <c r="AN190" s="204"/>
      <c r="AO190" s="204"/>
      <c r="AP190" s="204"/>
      <c r="AQ190" s="204"/>
      <c r="AR190" s="204"/>
      <c r="AS190" s="47" t="s">
        <v>316</v>
      </c>
      <c r="AT190" s="47"/>
      <c r="AU190" s="205">
        <f t="shared" si="27"/>
        <v>234836.68324499999</v>
      </c>
      <c r="AV190" s="205"/>
      <c r="AW190" s="205"/>
      <c r="AX190" s="205"/>
      <c r="AY190" s="205"/>
      <c r="AZ190" s="205"/>
      <c r="BA190" s="205"/>
      <c r="BB190" s="205"/>
      <c r="BC190" s="205"/>
      <c r="BD190" s="205"/>
      <c r="BE190" s="206"/>
      <c r="BF190" s="47"/>
      <c r="BG190" s="51"/>
    </row>
    <row r="191" spans="3:60" x14ac:dyDescent="0.25">
      <c r="C191" s="46"/>
      <c r="D191" s="47"/>
      <c r="E191" s="223" t="s">
        <v>10</v>
      </c>
      <c r="F191" s="224"/>
      <c r="G191" s="224"/>
      <c r="H191" s="224"/>
      <c r="I191" s="224"/>
      <c r="J191" s="224"/>
      <c r="K191" s="225" t="str">
        <f t="shared" si="28"/>
        <v>SODA ASH</v>
      </c>
      <c r="L191" s="225"/>
      <c r="M191" s="225"/>
      <c r="N191" s="225"/>
      <c r="O191" s="225"/>
      <c r="P191" s="225"/>
      <c r="Q191" s="225"/>
      <c r="R191" s="225"/>
      <c r="S191" s="225"/>
      <c r="T191" s="225"/>
      <c r="U191" s="225"/>
      <c r="V191" s="225"/>
      <c r="W191" s="225"/>
      <c r="X191" s="225"/>
      <c r="Y191" s="153"/>
      <c r="Z191" s="153"/>
      <c r="AA191" s="153"/>
      <c r="AB191" s="226">
        <v>30</v>
      </c>
      <c r="AC191" s="226"/>
      <c r="AD191" s="226"/>
      <c r="AE191" s="226"/>
      <c r="AF191" s="226"/>
      <c r="AG191" s="226"/>
      <c r="AH191" s="226"/>
      <c r="AI191" s="226"/>
      <c r="AJ191" s="226"/>
      <c r="AK191" s="225" t="s">
        <v>315</v>
      </c>
      <c r="AL191" s="225"/>
      <c r="AM191" s="227">
        <v>14760.32</v>
      </c>
      <c r="AN191" s="227"/>
      <c r="AO191" s="227"/>
      <c r="AP191" s="227"/>
      <c r="AQ191" s="227"/>
      <c r="AR191" s="227"/>
      <c r="AS191" s="54" t="s">
        <v>316</v>
      </c>
      <c r="AT191" s="54"/>
      <c r="AU191" s="228">
        <f t="shared" si="27"/>
        <v>131071.64159999999</v>
      </c>
      <c r="AV191" s="228"/>
      <c r="AW191" s="228"/>
      <c r="AX191" s="228"/>
      <c r="AY191" s="228"/>
      <c r="AZ191" s="228"/>
      <c r="BA191" s="228"/>
      <c r="BB191" s="228"/>
      <c r="BC191" s="228"/>
      <c r="BD191" s="228"/>
      <c r="BE191" s="229"/>
      <c r="BF191" s="47"/>
      <c r="BG191" s="51"/>
    </row>
    <row r="192" spans="3:60" x14ac:dyDescent="0.25">
      <c r="C192" s="46"/>
      <c r="D192" s="47"/>
      <c r="E192" s="152"/>
      <c r="F192" s="152"/>
      <c r="G192" s="152"/>
      <c r="H192" s="152"/>
      <c r="I192" s="152"/>
      <c r="J192" s="152"/>
      <c r="K192" s="151"/>
      <c r="L192" s="151"/>
      <c r="M192" s="151"/>
      <c r="N192" s="151"/>
      <c r="O192" s="151"/>
      <c r="P192" s="151"/>
      <c r="Q192" s="151"/>
      <c r="R192" s="151"/>
      <c r="S192" s="151"/>
      <c r="T192" s="151"/>
      <c r="U192" s="151"/>
      <c r="V192" s="151"/>
      <c r="W192" s="151"/>
      <c r="X192" s="151"/>
      <c r="Y192" s="151"/>
      <c r="Z192" s="151"/>
      <c r="AA192" s="151"/>
      <c r="AB192" s="57"/>
      <c r="AC192" s="57"/>
      <c r="AD192" s="57"/>
      <c r="AE192" s="57"/>
      <c r="AF192" s="57"/>
      <c r="AG192" s="57"/>
      <c r="AH192" s="57"/>
      <c r="AI192" s="57"/>
      <c r="AJ192" s="57"/>
      <c r="AK192" s="151"/>
      <c r="AL192" s="151"/>
      <c r="AM192" s="152"/>
      <c r="AN192" s="152"/>
      <c r="AO192" s="152"/>
      <c r="AP192" s="152"/>
      <c r="AQ192" s="152"/>
      <c r="AR192" s="152"/>
      <c r="AS192" s="47"/>
      <c r="AT192" s="47"/>
      <c r="AU192" s="58"/>
      <c r="AV192" s="58"/>
      <c r="AW192" s="58"/>
      <c r="AX192" s="58"/>
      <c r="AY192" s="58"/>
      <c r="AZ192" s="58"/>
      <c r="BA192" s="58"/>
      <c r="BB192" s="58"/>
      <c r="BC192" s="58"/>
      <c r="BD192" s="58"/>
      <c r="BE192" s="58"/>
      <c r="BF192" s="47"/>
      <c r="BG192" s="51"/>
    </row>
    <row r="193" spans="3:59" x14ac:dyDescent="0.25">
      <c r="C193" s="46"/>
      <c r="D193" s="47"/>
      <c r="E193" s="152"/>
      <c r="F193" s="152"/>
      <c r="G193" s="152"/>
      <c r="H193" s="152"/>
      <c r="I193" s="152"/>
      <c r="J193" s="152"/>
      <c r="K193" s="151"/>
      <c r="L193" s="151"/>
      <c r="M193" s="151"/>
      <c r="N193" s="151"/>
      <c r="O193" s="151"/>
      <c r="P193" s="151"/>
      <c r="Q193" s="151"/>
      <c r="R193" s="151"/>
      <c r="S193" s="151"/>
      <c r="T193" s="151"/>
      <c r="U193" s="151"/>
      <c r="V193" s="151"/>
      <c r="W193" s="151"/>
      <c r="X193" s="151"/>
      <c r="Y193" s="151"/>
      <c r="Z193" s="151"/>
      <c r="AA193" s="151"/>
      <c r="AB193" s="57"/>
      <c r="AC193" s="57"/>
      <c r="AD193" s="57"/>
      <c r="AE193" s="57"/>
      <c r="AF193" s="57"/>
      <c r="AG193" s="57"/>
      <c r="AH193" s="57"/>
      <c r="AI193" s="57"/>
      <c r="AJ193" s="57"/>
      <c r="AK193" s="151"/>
      <c r="AL193" s="151"/>
      <c r="AM193" s="152"/>
      <c r="AN193" s="152"/>
      <c r="AO193" s="152"/>
      <c r="AP193" s="59"/>
      <c r="AQ193" s="230" t="s">
        <v>318</v>
      </c>
      <c r="AR193" s="230"/>
      <c r="AS193" s="230"/>
      <c r="AT193" s="230"/>
      <c r="AU193" s="58" t="s">
        <v>11</v>
      </c>
      <c r="AV193" s="205">
        <f>SUM(AU186:BE191)</f>
        <v>2981254.3052265998</v>
      </c>
      <c r="AW193" s="205"/>
      <c r="AX193" s="205"/>
      <c r="AY193" s="205"/>
      <c r="AZ193" s="205"/>
      <c r="BA193" s="205"/>
      <c r="BB193" s="205"/>
      <c r="BC193" s="205"/>
      <c r="BD193" s="205"/>
      <c r="BE193" s="205"/>
      <c r="BF193" s="47"/>
      <c r="BG193" s="51"/>
    </row>
    <row r="194" spans="3:59" x14ac:dyDescent="0.25">
      <c r="C194" s="46"/>
      <c r="D194" s="47"/>
      <c r="E194" s="152"/>
      <c r="F194" s="152"/>
      <c r="G194" s="152"/>
      <c r="H194" s="152"/>
      <c r="I194" s="152"/>
      <c r="J194" s="152"/>
      <c r="K194" s="151"/>
      <c r="L194" s="151"/>
      <c r="M194" s="151"/>
      <c r="N194" s="151"/>
      <c r="O194" s="151"/>
      <c r="P194" s="151"/>
      <c r="Q194" s="151"/>
      <c r="R194" s="151"/>
      <c r="S194" s="151"/>
      <c r="T194" s="151"/>
      <c r="U194" s="151"/>
      <c r="V194" s="151"/>
      <c r="W194" s="151"/>
      <c r="X194" s="151"/>
      <c r="Y194" s="151"/>
      <c r="Z194" s="151"/>
      <c r="AA194" s="151"/>
      <c r="AB194" s="57"/>
      <c r="AC194" s="57"/>
      <c r="AD194" s="57"/>
      <c r="AE194" s="57"/>
      <c r="AF194" s="57"/>
      <c r="AG194" s="57"/>
      <c r="AH194" s="57"/>
      <c r="AI194" s="57"/>
      <c r="AJ194" s="57"/>
      <c r="AK194" s="151"/>
      <c r="AL194" s="151"/>
      <c r="AM194" s="152"/>
      <c r="AN194" s="152"/>
      <c r="AO194" s="152"/>
      <c r="AP194" s="59"/>
      <c r="AQ194" s="202" t="s">
        <v>317</v>
      </c>
      <c r="AR194" s="202"/>
      <c r="AS194" s="202"/>
      <c r="AT194" s="202"/>
      <c r="AU194" s="58" t="s">
        <v>11</v>
      </c>
      <c r="AV194" s="205">
        <f>AV193/AV180</f>
        <v>1419.6449072507619</v>
      </c>
      <c r="AW194" s="205"/>
      <c r="AX194" s="205"/>
      <c r="AY194" s="205"/>
      <c r="AZ194" s="205"/>
      <c r="BA194" s="205"/>
      <c r="BB194" s="205"/>
      <c r="BC194" s="205"/>
      <c r="BD194" s="205"/>
      <c r="BE194" s="205"/>
      <c r="BF194" s="47"/>
      <c r="BG194" s="51"/>
    </row>
    <row r="195" spans="3:59" x14ac:dyDescent="0.25">
      <c r="C195" s="46"/>
      <c r="D195" s="47"/>
      <c r="E195" s="152"/>
      <c r="F195" s="152"/>
      <c r="G195" s="152"/>
      <c r="H195" s="152"/>
      <c r="I195" s="152"/>
      <c r="J195" s="152"/>
      <c r="K195" s="151"/>
      <c r="L195" s="151"/>
      <c r="M195" s="151"/>
      <c r="N195" s="151"/>
      <c r="O195" s="151"/>
      <c r="P195" s="151"/>
      <c r="Q195" s="151"/>
      <c r="R195" s="151"/>
      <c r="S195" s="151"/>
      <c r="T195" s="151"/>
      <c r="U195" s="151"/>
      <c r="V195" s="151"/>
      <c r="W195" s="151"/>
      <c r="X195" s="151"/>
      <c r="Y195" s="151"/>
      <c r="Z195" s="151"/>
      <c r="AA195" s="151"/>
      <c r="AB195" s="57"/>
      <c r="AC195" s="57"/>
      <c r="AD195" s="57"/>
      <c r="AE195" s="57"/>
      <c r="AF195" s="57"/>
      <c r="AG195" s="57"/>
      <c r="AH195" s="57"/>
      <c r="AI195" s="57"/>
      <c r="AJ195" s="57"/>
      <c r="AK195" s="151"/>
      <c r="AL195" s="151"/>
      <c r="AM195" s="152"/>
      <c r="AN195" s="152"/>
      <c r="AO195" s="152"/>
      <c r="AP195" s="152"/>
      <c r="AQ195" s="152"/>
      <c r="AR195" s="152"/>
      <c r="AS195" s="47"/>
      <c r="AT195" s="47"/>
      <c r="AU195" s="47"/>
      <c r="AV195" s="152"/>
      <c r="AW195" s="152"/>
      <c r="AX195" s="152"/>
      <c r="AY195" s="152"/>
      <c r="AZ195" s="152"/>
      <c r="BA195" s="152"/>
      <c r="BB195" s="152"/>
      <c r="BC195" s="152"/>
      <c r="BD195" s="152"/>
      <c r="BE195" s="152"/>
      <c r="BF195" s="47"/>
      <c r="BG195" s="51"/>
    </row>
    <row r="196" spans="3:59" x14ac:dyDescent="0.25">
      <c r="C196" s="46"/>
      <c r="D196" s="47"/>
      <c r="E196" s="152"/>
      <c r="F196" s="152"/>
      <c r="G196" s="152"/>
      <c r="H196" s="152"/>
      <c r="I196" s="152"/>
      <c r="J196" s="152"/>
      <c r="K196" s="151"/>
      <c r="L196" s="151"/>
      <c r="M196" s="151"/>
      <c r="N196" s="151"/>
      <c r="O196" s="151"/>
      <c r="P196" s="151"/>
      <c r="Q196" s="151"/>
      <c r="R196" s="151"/>
      <c r="S196" s="151"/>
      <c r="T196" s="151"/>
      <c r="U196" s="151"/>
      <c r="V196" s="151"/>
      <c r="W196" s="151"/>
      <c r="X196" s="151"/>
      <c r="Y196" s="151"/>
      <c r="Z196" s="151"/>
      <c r="AA196" s="151"/>
      <c r="AB196" s="57"/>
      <c r="AC196" s="57"/>
      <c r="AD196" s="57"/>
      <c r="AE196" s="57"/>
      <c r="AF196" s="57"/>
      <c r="AG196" s="57"/>
      <c r="AH196" s="57"/>
      <c r="AI196" s="57"/>
      <c r="AJ196" s="57"/>
      <c r="AK196" s="151"/>
      <c r="AL196" s="151"/>
      <c r="AM196" s="152"/>
      <c r="AN196" s="152"/>
      <c r="AO196" s="152"/>
      <c r="AP196" s="152"/>
      <c r="AQ196" s="152"/>
      <c r="AR196" s="152"/>
      <c r="AS196" s="47"/>
      <c r="AT196" s="47"/>
      <c r="AU196" s="47"/>
      <c r="AV196" s="152"/>
      <c r="AW196" s="152"/>
      <c r="AX196" s="152"/>
      <c r="AY196" s="152"/>
      <c r="AZ196" s="152"/>
      <c r="BA196" s="152"/>
      <c r="BB196" s="152"/>
      <c r="BC196" s="152"/>
      <c r="BD196" s="152"/>
      <c r="BE196" s="152"/>
      <c r="BF196" s="47"/>
      <c r="BG196" s="51"/>
    </row>
    <row r="197" spans="3:59" ht="17.25" thickBot="1" x14ac:dyDescent="0.3">
      <c r="C197" s="60"/>
      <c r="D197" s="61"/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1"/>
      <c r="AK197" s="61"/>
      <c r="AL197" s="61"/>
      <c r="AM197" s="61"/>
      <c r="AN197" s="61"/>
      <c r="AO197" s="61"/>
      <c r="AP197" s="61"/>
      <c r="AQ197" s="61"/>
      <c r="AR197" s="61"/>
      <c r="AS197" s="61"/>
      <c r="AT197" s="61"/>
      <c r="AU197" s="61"/>
      <c r="AV197" s="61"/>
      <c r="AW197" s="61"/>
      <c r="AX197" s="61"/>
      <c r="AY197" s="61"/>
      <c r="AZ197" s="61"/>
      <c r="BA197" s="61"/>
      <c r="BB197" s="61"/>
      <c r="BC197" s="61"/>
      <c r="BD197" s="61"/>
      <c r="BE197" s="61"/>
      <c r="BF197" s="61"/>
      <c r="BG197" s="62"/>
    </row>
    <row r="198" spans="3:59" x14ac:dyDescent="0.25"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  <c r="AA198" s="47"/>
      <c r="AB198" s="47"/>
      <c r="AC198" s="47"/>
      <c r="AD198" s="47"/>
      <c r="AE198" s="47"/>
      <c r="AF198" s="47"/>
      <c r="AG198" s="47"/>
      <c r="AH198" s="47"/>
      <c r="AI198" s="47"/>
      <c r="AJ198" s="47"/>
      <c r="AK198" s="47"/>
      <c r="AL198" s="47"/>
      <c r="AM198" s="47"/>
      <c r="AN198" s="47"/>
      <c r="AO198" s="47"/>
      <c r="AP198" s="47"/>
      <c r="AQ198" s="47"/>
      <c r="AR198" s="47"/>
      <c r="AS198" s="47"/>
      <c r="AT198" s="47"/>
      <c r="AU198" s="47"/>
      <c r="AV198" s="47"/>
      <c r="AW198" s="47"/>
      <c r="AX198" s="47"/>
      <c r="AY198" s="47"/>
      <c r="AZ198" s="47"/>
      <c r="BA198" s="47"/>
      <c r="BB198" s="47"/>
      <c r="BC198" s="47"/>
      <c r="BD198" s="47"/>
      <c r="BE198" s="47"/>
      <c r="BF198" s="47"/>
      <c r="BG198" s="47"/>
    </row>
  </sheetData>
  <mergeCells count="527">
    <mergeCell ref="AQ194:AT194"/>
    <mergeCell ref="AV194:BE194"/>
    <mergeCell ref="AU190:BE190"/>
    <mergeCell ref="E191:J191"/>
    <mergeCell ref="K191:X191"/>
    <mergeCell ref="AB191:AJ191"/>
    <mergeCell ref="AK191:AL191"/>
    <mergeCell ref="AM191:AR191"/>
    <mergeCell ref="AU191:BE191"/>
    <mergeCell ref="AQ193:AT193"/>
    <mergeCell ref="AV193:BE193"/>
    <mergeCell ref="E182:I182"/>
    <mergeCell ref="K182:U182"/>
    <mergeCell ref="AM182:AT182"/>
    <mergeCell ref="K186:X186"/>
    <mergeCell ref="E190:J190"/>
    <mergeCell ref="K190:X190"/>
    <mergeCell ref="AB190:AJ190"/>
    <mergeCell ref="AK190:AL190"/>
    <mergeCell ref="AM190:AR190"/>
    <mergeCell ref="AB186:AJ186"/>
    <mergeCell ref="AK186:AL186"/>
    <mergeCell ref="AM186:AR186"/>
    <mergeCell ref="E189:J189"/>
    <mergeCell ref="K189:X189"/>
    <mergeCell ref="AB189:AJ189"/>
    <mergeCell ref="AK189:AL189"/>
    <mergeCell ref="AM189:AR189"/>
    <mergeCell ref="AQ172:AT172"/>
    <mergeCell ref="AV172:BE172"/>
    <mergeCell ref="K180:V180"/>
    <mergeCell ref="AV180:AY180"/>
    <mergeCell ref="E181:I181"/>
    <mergeCell ref="K181:U181"/>
    <mergeCell ref="AM181:AT181"/>
    <mergeCell ref="AV181:AY181"/>
    <mergeCell ref="E179:I179"/>
    <mergeCell ref="K179:U179"/>
    <mergeCell ref="AM179:AT179"/>
    <mergeCell ref="AV179:AY179"/>
    <mergeCell ref="E180:I180"/>
    <mergeCell ref="AM180:AT180"/>
    <mergeCell ref="E177:I177"/>
    <mergeCell ref="K177:U177"/>
    <mergeCell ref="AM177:AT177"/>
    <mergeCell ref="AV177:AY177"/>
    <mergeCell ref="AQ171:AT171"/>
    <mergeCell ref="AV171:BE171"/>
    <mergeCell ref="AU168:BE168"/>
    <mergeCell ref="E169:J169"/>
    <mergeCell ref="K169:X169"/>
    <mergeCell ref="AB169:AJ169"/>
    <mergeCell ref="AK169:AL169"/>
    <mergeCell ref="AM169:AR169"/>
    <mergeCell ref="AU169:BE169"/>
    <mergeCell ref="E168:J168"/>
    <mergeCell ref="K168:X168"/>
    <mergeCell ref="AB168:AJ168"/>
    <mergeCell ref="AK168:AL168"/>
    <mergeCell ref="AM168:AR168"/>
    <mergeCell ref="AV154:AY154"/>
    <mergeCell ref="E155:I155"/>
    <mergeCell ref="E159:I159"/>
    <mergeCell ref="K159:U159"/>
    <mergeCell ref="AM159:AT159"/>
    <mergeCell ref="AV159:AY159"/>
    <mergeCell ref="E160:I160"/>
    <mergeCell ref="K160:U160"/>
    <mergeCell ref="AM160:AT160"/>
    <mergeCell ref="E154:I154"/>
    <mergeCell ref="K154:U154"/>
    <mergeCell ref="AM154:AT154"/>
    <mergeCell ref="K138:U138"/>
    <mergeCell ref="AM138:AT138"/>
    <mergeCell ref="K137:U137"/>
    <mergeCell ref="AM137:AT137"/>
    <mergeCell ref="AV137:AY137"/>
    <mergeCell ref="E138:I138"/>
    <mergeCell ref="E144:J144"/>
    <mergeCell ref="K144:X144"/>
    <mergeCell ref="AB144:AJ144"/>
    <mergeCell ref="AK144:AL144"/>
    <mergeCell ref="AM144:AR144"/>
    <mergeCell ref="AU144:BE144"/>
    <mergeCell ref="AU142:BE142"/>
    <mergeCell ref="E137:I137"/>
    <mergeCell ref="E133:I133"/>
    <mergeCell ref="K133:U133"/>
    <mergeCell ref="AM133:AT133"/>
    <mergeCell ref="AV133:AY133"/>
    <mergeCell ref="E124:J124"/>
    <mergeCell ref="K124:X124"/>
    <mergeCell ref="AB124:AJ124"/>
    <mergeCell ref="AK124:AL124"/>
    <mergeCell ref="AM124:AR124"/>
    <mergeCell ref="AU124:BE124"/>
    <mergeCell ref="E125:J125"/>
    <mergeCell ref="K125:X125"/>
    <mergeCell ref="AV115:AY115"/>
    <mergeCell ref="E111:I111"/>
    <mergeCell ref="K111:V111"/>
    <mergeCell ref="AM111:AT111"/>
    <mergeCell ref="AV111:AY111"/>
    <mergeCell ref="AK123:AL123"/>
    <mergeCell ref="AM123:AR123"/>
    <mergeCell ref="AU123:BE123"/>
    <mergeCell ref="E132:I132"/>
    <mergeCell ref="K132:V132"/>
    <mergeCell ref="AM132:AT132"/>
    <mergeCell ref="AV132:AY132"/>
    <mergeCell ref="E123:J123"/>
    <mergeCell ref="K123:X123"/>
    <mergeCell ref="AB123:AJ123"/>
    <mergeCell ref="E114:I114"/>
    <mergeCell ref="K114:V114"/>
    <mergeCell ref="AM114:AT114"/>
    <mergeCell ref="AV114:AY114"/>
    <mergeCell ref="E115:I115"/>
    <mergeCell ref="K115:U115"/>
    <mergeCell ref="AM115:AT115"/>
    <mergeCell ref="E101:J101"/>
    <mergeCell ref="K101:X101"/>
    <mergeCell ref="AB101:AJ101"/>
    <mergeCell ref="AK101:AL101"/>
    <mergeCell ref="AM101:AR101"/>
    <mergeCell ref="AU101:BE101"/>
    <mergeCell ref="E102:J102"/>
    <mergeCell ref="K102:X102"/>
    <mergeCell ref="AB102:AJ102"/>
    <mergeCell ref="AK102:AL102"/>
    <mergeCell ref="AM102:AR102"/>
    <mergeCell ref="AU102:BE102"/>
    <mergeCell ref="CK1:CK3"/>
    <mergeCell ref="CL1:CM1"/>
    <mergeCell ref="CL2:CM2"/>
    <mergeCell ref="E3:I3"/>
    <mergeCell ref="K3:U3"/>
    <mergeCell ref="AM3:AT3"/>
    <mergeCell ref="AV3:AY3"/>
    <mergeCell ref="K92:V92"/>
    <mergeCell ref="AV92:AY92"/>
    <mergeCell ref="E4:I4"/>
    <mergeCell ref="K4:V4"/>
    <mergeCell ref="AM4:AT4"/>
    <mergeCell ref="AV4:AY4"/>
    <mergeCell ref="E5:I5"/>
    <mergeCell ref="K5:U5"/>
    <mergeCell ref="AM5:AT5"/>
    <mergeCell ref="AV5:AY5"/>
    <mergeCell ref="CJ1:CJ3"/>
    <mergeCell ref="CJ5:CK5"/>
    <mergeCell ref="E6:I6"/>
    <mergeCell ref="K6:U6"/>
    <mergeCell ref="AM6:AT6"/>
    <mergeCell ref="E10:J10"/>
    <mergeCell ref="K10:X10"/>
    <mergeCell ref="AB10:AJ10"/>
    <mergeCell ref="AK10:AL10"/>
    <mergeCell ref="AM10:AR10"/>
    <mergeCell ref="AU10:BE10"/>
    <mergeCell ref="AU12:BE12"/>
    <mergeCell ref="E13:J13"/>
    <mergeCell ref="K13:X13"/>
    <mergeCell ref="AB13:AJ13"/>
    <mergeCell ref="AK13:AL13"/>
    <mergeCell ref="AM13:AR13"/>
    <mergeCell ref="AU13:BE13"/>
    <mergeCell ref="E11:J11"/>
    <mergeCell ref="AB11:AJ11"/>
    <mergeCell ref="AK11:AL11"/>
    <mergeCell ref="AM11:AR11"/>
    <mergeCell ref="AU11:BE11"/>
    <mergeCell ref="E12:J12"/>
    <mergeCell ref="K12:X12"/>
    <mergeCell ref="AB12:AJ12"/>
    <mergeCell ref="AK12:AL12"/>
    <mergeCell ref="AM12:AR12"/>
    <mergeCell ref="E15:J15"/>
    <mergeCell ref="K15:X15"/>
    <mergeCell ref="AB15:AJ15"/>
    <mergeCell ref="AK15:AL15"/>
    <mergeCell ref="AM15:AR15"/>
    <mergeCell ref="AU15:BE15"/>
    <mergeCell ref="E14:J14"/>
    <mergeCell ref="K14:X14"/>
    <mergeCell ref="AB14:AJ14"/>
    <mergeCell ref="AK14:AL14"/>
    <mergeCell ref="AM14:AR14"/>
    <mergeCell ref="AU14:BE14"/>
    <mergeCell ref="AV26:AY26"/>
    <mergeCell ref="E27:I27"/>
    <mergeCell ref="K27:U27"/>
    <mergeCell ref="AM27:AT27"/>
    <mergeCell ref="AV27:AY27"/>
    <mergeCell ref="AQ17:AT17"/>
    <mergeCell ref="AV17:BE17"/>
    <mergeCell ref="AQ18:AT18"/>
    <mergeCell ref="AV18:BE18"/>
    <mergeCell ref="E25:I25"/>
    <mergeCell ref="K25:U25"/>
    <mergeCell ref="AM25:AT25"/>
    <mergeCell ref="AV25:AY25"/>
    <mergeCell ref="E28:I28"/>
    <mergeCell ref="K28:U28"/>
    <mergeCell ref="AM28:AT28"/>
    <mergeCell ref="E32:J32"/>
    <mergeCell ref="K32:X32"/>
    <mergeCell ref="AB32:AJ32"/>
    <mergeCell ref="AK32:AL32"/>
    <mergeCell ref="AM32:AR32"/>
    <mergeCell ref="E26:I26"/>
    <mergeCell ref="K26:V26"/>
    <mergeCell ref="AM26:AT26"/>
    <mergeCell ref="E34:J34"/>
    <mergeCell ref="K34:X34"/>
    <mergeCell ref="AB34:AJ34"/>
    <mergeCell ref="AK34:AL34"/>
    <mergeCell ref="AM34:AR34"/>
    <mergeCell ref="AU34:BE34"/>
    <mergeCell ref="AU32:BE32"/>
    <mergeCell ref="E33:J33"/>
    <mergeCell ref="AB33:AJ33"/>
    <mergeCell ref="AK33:AL33"/>
    <mergeCell ref="AM33:AR33"/>
    <mergeCell ref="AU33:BE33"/>
    <mergeCell ref="AV40:BE40"/>
    <mergeCell ref="E36:J36"/>
    <mergeCell ref="K36:X36"/>
    <mergeCell ref="AB36:AJ36"/>
    <mergeCell ref="AK36:AL36"/>
    <mergeCell ref="AM36:AR36"/>
    <mergeCell ref="AU36:BE36"/>
    <mergeCell ref="E35:J35"/>
    <mergeCell ref="K35:X35"/>
    <mergeCell ref="AB35:AJ35"/>
    <mergeCell ref="AK35:AL35"/>
    <mergeCell ref="AM35:AR35"/>
    <mergeCell ref="AU35:BE35"/>
    <mergeCell ref="E37:J37"/>
    <mergeCell ref="K37:X37"/>
    <mergeCell ref="AB37:AJ37"/>
    <mergeCell ref="AK37:AL37"/>
    <mergeCell ref="AM37:AR37"/>
    <mergeCell ref="AU37:BE37"/>
    <mergeCell ref="AQ39:AT39"/>
    <mergeCell ref="AV39:BE39"/>
    <mergeCell ref="AQ40:AT40"/>
    <mergeCell ref="AQ61:AT61"/>
    <mergeCell ref="AV61:BE61"/>
    <mergeCell ref="E57:J57"/>
    <mergeCell ref="K57:X57"/>
    <mergeCell ref="AB57:AJ57"/>
    <mergeCell ref="AK57:AL57"/>
    <mergeCell ref="AM57:AR57"/>
    <mergeCell ref="AU57:BE57"/>
    <mergeCell ref="AQ62:AT62"/>
    <mergeCell ref="AV62:BE62"/>
    <mergeCell ref="AB58:AJ58"/>
    <mergeCell ref="AK58:AL58"/>
    <mergeCell ref="AM58:AR58"/>
    <mergeCell ref="AU77:BE77"/>
    <mergeCell ref="E78:J78"/>
    <mergeCell ref="K78:X78"/>
    <mergeCell ref="AB78:AJ78"/>
    <mergeCell ref="AK78:AL78"/>
    <mergeCell ref="AM78:AR78"/>
    <mergeCell ref="AU78:BE78"/>
    <mergeCell ref="E76:J76"/>
    <mergeCell ref="AB76:AJ76"/>
    <mergeCell ref="AK76:AL76"/>
    <mergeCell ref="AM76:AR76"/>
    <mergeCell ref="AU76:BE76"/>
    <mergeCell ref="E77:J77"/>
    <mergeCell ref="AB77:AJ77"/>
    <mergeCell ref="AK77:AL77"/>
    <mergeCell ref="AM77:AR77"/>
    <mergeCell ref="E91:I91"/>
    <mergeCell ref="K91:U91"/>
    <mergeCell ref="AM91:AT91"/>
    <mergeCell ref="AV91:AY91"/>
    <mergeCell ref="E89:I89"/>
    <mergeCell ref="K89:U89"/>
    <mergeCell ref="AM89:AT89"/>
    <mergeCell ref="AV89:AY89"/>
    <mergeCell ref="E92:I92"/>
    <mergeCell ref="AM92:AT92"/>
    <mergeCell ref="E93:I93"/>
    <mergeCell ref="K93:U93"/>
    <mergeCell ref="AM93:AT93"/>
    <mergeCell ref="AV93:AY93"/>
    <mergeCell ref="E94:I94"/>
    <mergeCell ref="K94:U94"/>
    <mergeCell ref="AM94:AT94"/>
    <mergeCell ref="AU99:BE99"/>
    <mergeCell ref="E100:J100"/>
    <mergeCell ref="K100:X100"/>
    <mergeCell ref="AB100:AJ100"/>
    <mergeCell ref="AK100:AL100"/>
    <mergeCell ref="AM100:AR100"/>
    <mergeCell ref="AU100:BE100"/>
    <mergeCell ref="E98:J98"/>
    <mergeCell ref="AB98:AJ98"/>
    <mergeCell ref="AK98:AL98"/>
    <mergeCell ref="AM98:AR98"/>
    <mergeCell ref="AU98:BE98"/>
    <mergeCell ref="E99:J99"/>
    <mergeCell ref="AB99:AJ99"/>
    <mergeCell ref="AK99:AL99"/>
    <mergeCell ref="AM99:AR99"/>
    <mergeCell ref="K98:X98"/>
    <mergeCell ref="AM103:AR103"/>
    <mergeCell ref="AU103:BE103"/>
    <mergeCell ref="AQ105:AT105"/>
    <mergeCell ref="AV105:BE105"/>
    <mergeCell ref="E113:I113"/>
    <mergeCell ref="K113:U113"/>
    <mergeCell ref="AM113:AT113"/>
    <mergeCell ref="AQ106:AT106"/>
    <mergeCell ref="AV106:BE106"/>
    <mergeCell ref="AV113:AY113"/>
    <mergeCell ref="E110:I110"/>
    <mergeCell ref="K110:U110"/>
    <mergeCell ref="AM110:AT110"/>
    <mergeCell ref="AV110:AY110"/>
    <mergeCell ref="E135:I135"/>
    <mergeCell ref="K135:U135"/>
    <mergeCell ref="AM135:AT135"/>
    <mergeCell ref="AV135:AY135"/>
    <mergeCell ref="E116:I116"/>
    <mergeCell ref="K116:U116"/>
    <mergeCell ref="AM116:AT116"/>
    <mergeCell ref="AU120:BE120"/>
    <mergeCell ref="E121:J121"/>
    <mergeCell ref="AB121:AJ121"/>
    <mergeCell ref="AK121:AL121"/>
    <mergeCell ref="AM121:AR121"/>
    <mergeCell ref="AU121:BE121"/>
    <mergeCell ref="E120:J120"/>
    <mergeCell ref="K120:X120"/>
    <mergeCell ref="AB120:AJ120"/>
    <mergeCell ref="AK120:AL120"/>
    <mergeCell ref="AM120:AR120"/>
    <mergeCell ref="E122:J122"/>
    <mergeCell ref="K122:X122"/>
    <mergeCell ref="AB122:AJ122"/>
    <mergeCell ref="AK122:AL122"/>
    <mergeCell ref="AM122:AR122"/>
    <mergeCell ref="AU122:BE122"/>
    <mergeCell ref="AM136:AT136"/>
    <mergeCell ref="AV136:AY136"/>
    <mergeCell ref="AB125:AJ125"/>
    <mergeCell ref="AK125:AL125"/>
    <mergeCell ref="AM125:AR125"/>
    <mergeCell ref="AU125:BE125"/>
    <mergeCell ref="AQ127:AT127"/>
    <mergeCell ref="AV127:BE127"/>
    <mergeCell ref="AQ128:AT128"/>
    <mergeCell ref="AV128:BE128"/>
    <mergeCell ref="AU147:BE147"/>
    <mergeCell ref="AQ149:AT149"/>
    <mergeCell ref="AV149:BE149"/>
    <mergeCell ref="AQ150:AT150"/>
    <mergeCell ref="AV150:BE150"/>
    <mergeCell ref="E143:J143"/>
    <mergeCell ref="AB143:AJ143"/>
    <mergeCell ref="AK143:AL143"/>
    <mergeCell ref="AM143:AR143"/>
    <mergeCell ref="AU143:BE143"/>
    <mergeCell ref="E145:J145"/>
    <mergeCell ref="K145:X145"/>
    <mergeCell ref="AB145:AJ145"/>
    <mergeCell ref="AK145:AL145"/>
    <mergeCell ref="AM145:AR145"/>
    <mergeCell ref="AU145:BE145"/>
    <mergeCell ref="E146:J146"/>
    <mergeCell ref="K146:X146"/>
    <mergeCell ref="AB146:AJ146"/>
    <mergeCell ref="AK146:AL146"/>
    <mergeCell ref="AM146:AR146"/>
    <mergeCell ref="AU146:BE146"/>
    <mergeCell ref="AU167:BE167"/>
    <mergeCell ref="E164:J164"/>
    <mergeCell ref="K164:X164"/>
    <mergeCell ref="AB164:AJ164"/>
    <mergeCell ref="AK164:AL164"/>
    <mergeCell ref="K155:V155"/>
    <mergeCell ref="AM155:AT155"/>
    <mergeCell ref="AV155:AY155"/>
    <mergeCell ref="AV157:AY157"/>
    <mergeCell ref="E158:I158"/>
    <mergeCell ref="K158:V158"/>
    <mergeCell ref="AM158:AT158"/>
    <mergeCell ref="AV158:AY158"/>
    <mergeCell ref="AU166:BE166"/>
    <mergeCell ref="AU164:BE164"/>
    <mergeCell ref="E165:J165"/>
    <mergeCell ref="AB165:AJ165"/>
    <mergeCell ref="AK165:AL165"/>
    <mergeCell ref="AM165:AR165"/>
    <mergeCell ref="AU165:BE165"/>
    <mergeCell ref="E167:J167"/>
    <mergeCell ref="E157:I157"/>
    <mergeCell ref="K157:U157"/>
    <mergeCell ref="AM157:AT157"/>
    <mergeCell ref="K70:V70"/>
    <mergeCell ref="E147:J147"/>
    <mergeCell ref="K147:X147"/>
    <mergeCell ref="AB147:AJ147"/>
    <mergeCell ref="AK147:AL147"/>
    <mergeCell ref="AM147:AR147"/>
    <mergeCell ref="E142:J142"/>
    <mergeCell ref="K142:X142"/>
    <mergeCell ref="AB142:AJ142"/>
    <mergeCell ref="AK142:AL142"/>
    <mergeCell ref="AM142:AR142"/>
    <mergeCell ref="E103:J103"/>
    <mergeCell ref="K103:X103"/>
    <mergeCell ref="AB103:AJ103"/>
    <mergeCell ref="AK103:AL103"/>
    <mergeCell ref="E72:I72"/>
    <mergeCell ref="K72:U72"/>
    <mergeCell ref="AM72:AT72"/>
    <mergeCell ref="K76:X76"/>
    <mergeCell ref="E80:J80"/>
    <mergeCell ref="K80:X80"/>
    <mergeCell ref="AB80:AJ80"/>
    <mergeCell ref="E136:I136"/>
    <mergeCell ref="K136:V136"/>
    <mergeCell ref="AM164:AR164"/>
    <mergeCell ref="E166:J166"/>
    <mergeCell ref="K166:X166"/>
    <mergeCell ref="AB166:AJ166"/>
    <mergeCell ref="AK166:AL166"/>
    <mergeCell ref="AM166:AR166"/>
    <mergeCell ref="K167:X167"/>
    <mergeCell ref="AB167:AJ167"/>
    <mergeCell ref="AK167:AL167"/>
    <mergeCell ref="AM167:AR167"/>
    <mergeCell ref="AV49:AY49"/>
    <mergeCell ref="E50:I50"/>
    <mergeCell ref="K50:U50"/>
    <mergeCell ref="AM50:AT50"/>
    <mergeCell ref="E49:I49"/>
    <mergeCell ref="K49:U49"/>
    <mergeCell ref="AM49:AT49"/>
    <mergeCell ref="E47:I47"/>
    <mergeCell ref="AM47:AT47"/>
    <mergeCell ref="AV47:AY47"/>
    <mergeCell ref="E48:I48"/>
    <mergeCell ref="AM48:AT48"/>
    <mergeCell ref="AV48:AY48"/>
    <mergeCell ref="K47:U47"/>
    <mergeCell ref="K48:V48"/>
    <mergeCell ref="AU189:BE189"/>
    <mergeCell ref="AU187:BE187"/>
    <mergeCell ref="E188:J188"/>
    <mergeCell ref="K188:X188"/>
    <mergeCell ref="AB188:AJ188"/>
    <mergeCell ref="AK188:AL188"/>
    <mergeCell ref="AM188:AR188"/>
    <mergeCell ref="AU188:BE188"/>
    <mergeCell ref="E186:J186"/>
    <mergeCell ref="AU186:BE186"/>
    <mergeCell ref="E187:J187"/>
    <mergeCell ref="AB187:AJ187"/>
    <mergeCell ref="AK187:AL187"/>
    <mergeCell ref="AM187:AR187"/>
    <mergeCell ref="AU56:BE56"/>
    <mergeCell ref="E55:J55"/>
    <mergeCell ref="AB55:AJ55"/>
    <mergeCell ref="AK55:AL55"/>
    <mergeCell ref="AM55:AR55"/>
    <mergeCell ref="AU55:BE55"/>
    <mergeCell ref="E54:J54"/>
    <mergeCell ref="AB54:AJ54"/>
    <mergeCell ref="AK54:AL54"/>
    <mergeCell ref="K54:X54"/>
    <mergeCell ref="AM54:AR54"/>
    <mergeCell ref="AU54:BE54"/>
    <mergeCell ref="E56:J56"/>
    <mergeCell ref="K56:X56"/>
    <mergeCell ref="AB56:AJ56"/>
    <mergeCell ref="AK56:AL56"/>
    <mergeCell ref="AM56:AR56"/>
    <mergeCell ref="AV70:AY70"/>
    <mergeCell ref="E71:I71"/>
    <mergeCell ref="K71:U71"/>
    <mergeCell ref="AM71:AT71"/>
    <mergeCell ref="AV71:AY71"/>
    <mergeCell ref="AU58:BE58"/>
    <mergeCell ref="E59:J59"/>
    <mergeCell ref="K59:X59"/>
    <mergeCell ref="AB59:AJ59"/>
    <mergeCell ref="AK59:AL59"/>
    <mergeCell ref="AM59:AR59"/>
    <mergeCell ref="AU59:BE59"/>
    <mergeCell ref="E69:I69"/>
    <mergeCell ref="K69:U69"/>
    <mergeCell ref="AM69:AT69"/>
    <mergeCell ref="AV69:AY69"/>
    <mergeCell ref="E70:I70"/>
    <mergeCell ref="AM70:AT70"/>
    <mergeCell ref="E67:I67"/>
    <mergeCell ref="K67:U67"/>
    <mergeCell ref="AM67:AT67"/>
    <mergeCell ref="E58:J58"/>
    <mergeCell ref="K58:X58"/>
    <mergeCell ref="AV67:AY67"/>
    <mergeCell ref="AK80:AL80"/>
    <mergeCell ref="AM80:AR80"/>
    <mergeCell ref="E79:J79"/>
    <mergeCell ref="K79:X79"/>
    <mergeCell ref="AB79:AJ79"/>
    <mergeCell ref="AK79:AL79"/>
    <mergeCell ref="AM79:AR79"/>
    <mergeCell ref="AQ84:AT84"/>
    <mergeCell ref="AV84:BE84"/>
    <mergeCell ref="AU80:BE80"/>
    <mergeCell ref="E81:J81"/>
    <mergeCell ref="K81:X81"/>
    <mergeCell ref="AB81:AJ81"/>
    <mergeCell ref="AK81:AL81"/>
    <mergeCell ref="AM81:AR81"/>
    <mergeCell ref="AU81:BE81"/>
    <mergeCell ref="AQ83:AT83"/>
    <mergeCell ref="AV83:BE83"/>
    <mergeCell ref="AU79:BE79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D7365-B8D7-441D-BD4E-7F64892ED16A}">
  <sheetPr>
    <tabColor rgb="FFFFFF00"/>
  </sheetPr>
  <dimension ref="C1:CH376"/>
  <sheetViews>
    <sheetView topLeftCell="A202" zoomScaleNormal="100" workbookViewId="0">
      <selection activeCell="AQ18" sqref="AQ18:AZ18"/>
    </sheetView>
  </sheetViews>
  <sheetFormatPr defaultColWidth="1.7109375" defaultRowHeight="16.5" x14ac:dyDescent="0.25"/>
  <cols>
    <col min="1" max="2" width="1.7109375" style="42"/>
    <col min="3" max="11" width="1.7109375" style="41"/>
    <col min="12" max="12" width="1.7109375" style="41" customWidth="1"/>
    <col min="13" max="39" width="1.7109375" style="41"/>
    <col min="40" max="41" width="1.7109375" style="41" customWidth="1"/>
    <col min="42" max="54" width="1.7109375" style="41"/>
    <col min="55" max="58" width="1.7109375" style="42"/>
    <col min="59" max="59" width="1.7109375" style="42" customWidth="1"/>
    <col min="60" max="82" width="1.7109375" style="42"/>
    <col min="83" max="83" width="8.85546875" style="38" customWidth="1"/>
    <col min="84" max="84" width="35.42578125" style="38" customWidth="1"/>
    <col min="85" max="85" width="21.28515625" style="39" customWidth="1"/>
    <col min="86" max="86" width="24.28515625" style="40" customWidth="1"/>
    <col min="87" max="16384" width="1.7109375" style="42"/>
  </cols>
  <sheetData>
    <row r="1" spans="3:86" ht="17.25" thickBot="1" x14ac:dyDescent="0.3">
      <c r="CE1" s="199" t="s">
        <v>12</v>
      </c>
      <c r="CF1" s="215" t="s">
        <v>13</v>
      </c>
      <c r="CG1" s="195" t="s">
        <v>14</v>
      </c>
      <c r="CH1" s="195"/>
    </row>
    <row r="2" spans="3:86" x14ac:dyDescent="0.25">
      <c r="C2" s="43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5"/>
      <c r="CE2" s="199"/>
      <c r="CF2" s="215"/>
      <c r="CG2" s="195" t="s">
        <v>15</v>
      </c>
      <c r="CH2" s="195"/>
    </row>
    <row r="3" spans="3:86" x14ac:dyDescent="0.25">
      <c r="C3" s="46"/>
      <c r="E3" s="245" t="s">
        <v>0</v>
      </c>
      <c r="F3" s="245"/>
      <c r="G3" s="245"/>
      <c r="H3" s="245"/>
      <c r="I3" s="245"/>
      <c r="J3" s="49" t="s">
        <v>11</v>
      </c>
      <c r="K3" s="245" t="s">
        <v>323</v>
      </c>
      <c r="L3" s="245"/>
      <c r="M3" s="245"/>
      <c r="N3" s="245"/>
      <c r="O3" s="245"/>
      <c r="P3" s="245"/>
      <c r="Q3" s="245"/>
      <c r="R3" s="245"/>
      <c r="S3" s="245"/>
      <c r="T3" s="245"/>
      <c r="U3" s="245"/>
      <c r="V3" s="49"/>
      <c r="W3" s="49"/>
      <c r="X3" s="49"/>
      <c r="Y3" s="49"/>
      <c r="Z3" s="49"/>
      <c r="AA3" s="49"/>
      <c r="AB3" s="49"/>
      <c r="AC3" s="49"/>
      <c r="AD3" s="50"/>
      <c r="AE3" s="50"/>
      <c r="AF3" s="50"/>
      <c r="AG3" s="50"/>
      <c r="AH3" s="245" t="s">
        <v>3</v>
      </c>
      <c r="AI3" s="245"/>
      <c r="AJ3" s="245"/>
      <c r="AK3" s="245"/>
      <c r="AL3" s="245"/>
      <c r="AM3" s="245"/>
      <c r="AN3" s="245"/>
      <c r="AO3" s="245"/>
      <c r="AP3" s="49" t="s">
        <v>11</v>
      </c>
      <c r="AQ3" s="247">
        <v>718.6</v>
      </c>
      <c r="AR3" s="247"/>
      <c r="AS3" s="247"/>
      <c r="AT3" s="247"/>
      <c r="AU3" s="49" t="s">
        <v>319</v>
      </c>
      <c r="AV3" s="49"/>
      <c r="AW3" s="49"/>
      <c r="AX3" s="49"/>
      <c r="AY3" s="49"/>
      <c r="AZ3" s="49"/>
      <c r="BB3" s="51"/>
      <c r="CE3" s="199"/>
      <c r="CF3" s="215"/>
      <c r="CG3" s="1" t="s">
        <v>16</v>
      </c>
      <c r="CH3" s="2">
        <v>14346</v>
      </c>
    </row>
    <row r="4" spans="3:86" x14ac:dyDescent="0.25">
      <c r="C4" s="46"/>
      <c r="E4" s="245" t="s">
        <v>322</v>
      </c>
      <c r="F4" s="245"/>
      <c r="G4" s="245"/>
      <c r="H4" s="245"/>
      <c r="I4" s="245"/>
      <c r="J4" s="49" t="s">
        <v>11</v>
      </c>
      <c r="K4" s="245" t="s">
        <v>674</v>
      </c>
      <c r="L4" s="245"/>
      <c r="M4" s="245"/>
      <c r="N4" s="245"/>
      <c r="O4" s="245"/>
      <c r="P4" s="245"/>
      <c r="Q4" s="245"/>
      <c r="R4" s="245"/>
      <c r="S4" s="245"/>
      <c r="T4" s="245"/>
      <c r="U4" s="245"/>
      <c r="V4" s="49"/>
      <c r="W4" s="49"/>
      <c r="X4" s="49"/>
      <c r="Y4" s="49"/>
      <c r="Z4" s="49"/>
      <c r="AA4" s="49"/>
      <c r="AB4" s="49"/>
      <c r="AC4" s="49"/>
      <c r="AD4" s="50"/>
      <c r="AE4" s="50"/>
      <c r="AF4" s="50"/>
      <c r="AG4" s="50"/>
      <c r="AH4" s="245" t="s">
        <v>4</v>
      </c>
      <c r="AI4" s="245"/>
      <c r="AJ4" s="245"/>
      <c r="AK4" s="245"/>
      <c r="AL4" s="245"/>
      <c r="AM4" s="245"/>
      <c r="AN4" s="245"/>
      <c r="AO4" s="245"/>
      <c r="AP4" s="49" t="s">
        <v>11</v>
      </c>
      <c r="AQ4" s="245">
        <v>3300</v>
      </c>
      <c r="AR4" s="245"/>
      <c r="AS4" s="245"/>
      <c r="AT4" s="245"/>
      <c r="AU4" s="49" t="s">
        <v>320</v>
      </c>
      <c r="AV4" s="49"/>
      <c r="AW4" s="49"/>
      <c r="AX4" s="49"/>
      <c r="AY4" s="49"/>
      <c r="AZ4" s="49"/>
      <c r="BB4" s="51"/>
      <c r="CE4" s="161"/>
      <c r="CF4" s="165"/>
      <c r="CG4" s="1"/>
      <c r="CH4" s="2"/>
    </row>
    <row r="5" spans="3:86" x14ac:dyDescent="0.25">
      <c r="C5" s="46"/>
      <c r="E5" s="245" t="s">
        <v>1</v>
      </c>
      <c r="F5" s="245"/>
      <c r="G5" s="245"/>
      <c r="H5" s="245"/>
      <c r="I5" s="245"/>
      <c r="J5" s="49" t="s">
        <v>11</v>
      </c>
      <c r="K5" s="245" t="s">
        <v>675</v>
      </c>
      <c r="L5" s="245"/>
      <c r="M5" s="245"/>
      <c r="N5" s="245"/>
      <c r="O5" s="245"/>
      <c r="P5" s="245"/>
      <c r="Q5" s="245"/>
      <c r="R5" s="245"/>
      <c r="S5" s="245"/>
      <c r="T5" s="245"/>
      <c r="U5" s="245"/>
      <c r="V5" s="49"/>
      <c r="W5" s="49"/>
      <c r="X5" s="49"/>
      <c r="Y5" s="49"/>
      <c r="Z5" s="49"/>
      <c r="AA5" s="49"/>
      <c r="AB5" s="49"/>
      <c r="AC5" s="49"/>
      <c r="AD5" s="50"/>
      <c r="AE5" s="50"/>
      <c r="AF5" s="50"/>
      <c r="AG5" s="50"/>
      <c r="AH5" s="245"/>
      <c r="AI5" s="245"/>
      <c r="AJ5" s="245"/>
      <c r="AK5" s="245"/>
      <c r="AL5" s="245"/>
      <c r="AM5" s="245"/>
      <c r="AN5" s="245"/>
      <c r="AO5" s="245"/>
      <c r="AP5" s="49"/>
      <c r="AQ5" s="246"/>
      <c r="AR5" s="246"/>
      <c r="AS5" s="246"/>
      <c r="AT5" s="246"/>
      <c r="AU5" s="49"/>
      <c r="AV5" s="49"/>
      <c r="AW5" s="49"/>
      <c r="AX5" s="49"/>
      <c r="AY5" s="49"/>
      <c r="AZ5" s="49"/>
      <c r="BB5" s="51"/>
      <c r="CE5" s="207" t="s">
        <v>17</v>
      </c>
      <c r="CF5" s="207"/>
      <c r="CG5" s="3"/>
      <c r="CH5" s="4"/>
    </row>
    <row r="6" spans="3:86" x14ac:dyDescent="0.25">
      <c r="C6" s="46"/>
      <c r="E6" s="245" t="s">
        <v>2</v>
      </c>
      <c r="F6" s="245"/>
      <c r="G6" s="245"/>
      <c r="H6" s="245"/>
      <c r="I6" s="245"/>
      <c r="J6" s="49" t="s">
        <v>11</v>
      </c>
      <c r="K6" s="245" t="s">
        <v>337</v>
      </c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245"/>
      <c r="AI6" s="245"/>
      <c r="AJ6" s="245"/>
      <c r="AK6" s="245"/>
      <c r="AL6" s="245"/>
      <c r="AM6" s="245"/>
      <c r="AN6" s="245"/>
      <c r="AO6" s="245"/>
      <c r="AP6" s="49"/>
      <c r="AQ6" s="49"/>
      <c r="AR6" s="49"/>
      <c r="AS6" s="49"/>
      <c r="AT6" s="49"/>
      <c r="AU6" s="49"/>
      <c r="AV6" s="49"/>
      <c r="AW6" s="49"/>
      <c r="AX6" s="49"/>
      <c r="AY6" s="49"/>
      <c r="AZ6" s="49"/>
      <c r="BB6" s="51"/>
      <c r="CE6" s="5" t="s">
        <v>5</v>
      </c>
      <c r="CF6" s="6" t="s">
        <v>18</v>
      </c>
      <c r="CG6" s="7">
        <v>6.77</v>
      </c>
      <c r="CH6" s="4">
        <f>CG6*$CH$3</f>
        <v>97122.42</v>
      </c>
    </row>
    <row r="7" spans="3:86" x14ac:dyDescent="0.25">
      <c r="C7" s="46"/>
      <c r="BB7" s="51"/>
      <c r="CE7" s="5" t="s">
        <v>19</v>
      </c>
      <c r="CF7" s="6" t="s">
        <v>20</v>
      </c>
      <c r="CG7" s="8">
        <v>8.17</v>
      </c>
      <c r="CH7" s="4">
        <f t="shared" ref="CH7:CH72" si="0">CG7*$CH$3</f>
        <v>117206.81999999999</v>
      </c>
    </row>
    <row r="8" spans="3:86" x14ac:dyDescent="0.25">
      <c r="C8" s="46"/>
      <c r="BB8" s="51"/>
      <c r="CE8" s="5" t="s">
        <v>21</v>
      </c>
      <c r="CF8" s="6" t="s">
        <v>22</v>
      </c>
      <c r="CG8" s="8">
        <v>23.32</v>
      </c>
      <c r="CH8" s="4">
        <f t="shared" si="0"/>
        <v>334548.72000000003</v>
      </c>
    </row>
    <row r="9" spans="3:86" x14ac:dyDescent="0.25">
      <c r="C9" s="46"/>
      <c r="BB9" s="51"/>
      <c r="CE9" s="5" t="s">
        <v>23</v>
      </c>
      <c r="CF9" s="6" t="s">
        <v>24</v>
      </c>
      <c r="CG9" s="7">
        <v>8.27</v>
      </c>
      <c r="CH9" s="4">
        <f t="shared" si="0"/>
        <v>118641.42</v>
      </c>
    </row>
    <row r="10" spans="3:86" ht="16.5" customHeight="1" x14ac:dyDescent="0.25">
      <c r="C10" s="46"/>
      <c r="E10" s="208" t="s">
        <v>5</v>
      </c>
      <c r="F10" s="209"/>
      <c r="G10" s="209"/>
      <c r="H10" s="209"/>
      <c r="I10" s="209"/>
      <c r="J10" s="209"/>
      <c r="K10" s="210" t="str">
        <f t="shared" ref="K10:K15" si="1">VLOOKUP(E10,$CE$1:$CH$1002,2,FALSE)</f>
        <v>NOVACRON YELLOW S-3R</v>
      </c>
      <c r="L10" s="210"/>
      <c r="M10" s="210"/>
      <c r="N10" s="210"/>
      <c r="O10" s="210"/>
      <c r="P10" s="210"/>
      <c r="Q10" s="210"/>
      <c r="R10" s="210"/>
      <c r="S10" s="210"/>
      <c r="T10" s="210"/>
      <c r="U10" s="210"/>
      <c r="V10" s="210"/>
      <c r="W10" s="210"/>
      <c r="X10" s="210"/>
      <c r="Y10" s="164"/>
      <c r="Z10" s="211">
        <v>2.7</v>
      </c>
      <c r="AA10" s="211"/>
      <c r="AB10" s="211"/>
      <c r="AC10" s="211"/>
      <c r="AD10" s="211"/>
      <c r="AE10" s="211"/>
      <c r="AF10" s="210" t="s">
        <v>315</v>
      </c>
      <c r="AG10" s="210"/>
      <c r="AH10" s="212">
        <v>1940.22</v>
      </c>
      <c r="AI10" s="212"/>
      <c r="AJ10" s="212"/>
      <c r="AK10" s="212"/>
      <c r="AL10" s="212"/>
      <c r="AM10" s="212"/>
      <c r="AN10" s="52" t="s">
        <v>316</v>
      </c>
      <c r="AO10" s="52"/>
      <c r="AP10" s="213">
        <f t="shared" ref="AP10:AP15" si="2">(AH10*VLOOKUP(E10,$CE$1:$CH$1002,4,FALSE))/1000</f>
        <v>188438.86173239999</v>
      </c>
      <c r="AQ10" s="213"/>
      <c r="AR10" s="213"/>
      <c r="AS10" s="213"/>
      <c r="AT10" s="213"/>
      <c r="AU10" s="213"/>
      <c r="AV10" s="213"/>
      <c r="AW10" s="213"/>
      <c r="AX10" s="213"/>
      <c r="AY10" s="213"/>
      <c r="AZ10" s="214"/>
      <c r="BB10" s="51"/>
      <c r="CE10" s="5" t="s">
        <v>25</v>
      </c>
      <c r="CF10" s="9" t="s">
        <v>26</v>
      </c>
      <c r="CG10" s="7">
        <v>7.46</v>
      </c>
      <c r="CH10" s="4">
        <f t="shared" si="0"/>
        <v>107021.16</v>
      </c>
    </row>
    <row r="11" spans="3:86" x14ac:dyDescent="0.25">
      <c r="C11" s="46"/>
      <c r="E11" s="200" t="s">
        <v>28</v>
      </c>
      <c r="F11" s="243"/>
      <c r="G11" s="243"/>
      <c r="H11" s="243"/>
      <c r="I11" s="243"/>
      <c r="J11" s="243"/>
      <c r="K11" s="230" t="str">
        <f t="shared" si="1"/>
        <v>NOVACRON RED S-B</v>
      </c>
      <c r="L11" s="230"/>
      <c r="M11" s="230"/>
      <c r="N11" s="230"/>
      <c r="O11" s="230"/>
      <c r="P11" s="230"/>
      <c r="Q11" s="230"/>
      <c r="R11" s="230"/>
      <c r="S11" s="230"/>
      <c r="T11" s="230"/>
      <c r="U11" s="230"/>
      <c r="V11" s="230"/>
      <c r="W11" s="230"/>
      <c r="X11" s="230"/>
      <c r="Y11" s="168"/>
      <c r="Z11" s="203">
        <v>0.95</v>
      </c>
      <c r="AA11" s="203"/>
      <c r="AB11" s="203"/>
      <c r="AC11" s="203"/>
      <c r="AD11" s="203"/>
      <c r="AE11" s="203"/>
      <c r="AF11" s="230" t="s">
        <v>315</v>
      </c>
      <c r="AG11" s="230"/>
      <c r="AH11" s="249">
        <v>682.67</v>
      </c>
      <c r="AI11" s="249"/>
      <c r="AJ11" s="249"/>
      <c r="AK11" s="249"/>
      <c r="AL11" s="249"/>
      <c r="AM11" s="249"/>
      <c r="AN11" s="41" t="s">
        <v>316</v>
      </c>
      <c r="AP11" s="242">
        <f t="shared" si="2"/>
        <v>73941.557840999987</v>
      </c>
      <c r="AQ11" s="242"/>
      <c r="AR11" s="242"/>
      <c r="AS11" s="242"/>
      <c r="AT11" s="242"/>
      <c r="AU11" s="242"/>
      <c r="AV11" s="242"/>
      <c r="AW11" s="242"/>
      <c r="AX11" s="242"/>
      <c r="AY11" s="242"/>
      <c r="AZ11" s="206"/>
      <c r="BB11" s="51"/>
      <c r="CE11" s="5" t="s">
        <v>6</v>
      </c>
      <c r="CF11" s="6" t="s">
        <v>27</v>
      </c>
      <c r="CG11" s="7">
        <v>8.41</v>
      </c>
      <c r="CH11" s="4">
        <f t="shared" si="0"/>
        <v>120649.86</v>
      </c>
    </row>
    <row r="12" spans="3:86" x14ac:dyDescent="0.25">
      <c r="C12" s="46"/>
      <c r="E12" s="200" t="s">
        <v>7</v>
      </c>
      <c r="F12" s="243"/>
      <c r="G12" s="243"/>
      <c r="H12" s="243"/>
      <c r="I12" s="243"/>
      <c r="J12" s="243"/>
      <c r="K12" s="230" t="str">
        <f t="shared" si="1"/>
        <v>NOVACRON DARK BLUE S-GL</v>
      </c>
      <c r="L12" s="230"/>
      <c r="M12" s="230"/>
      <c r="N12" s="230"/>
      <c r="O12" s="230"/>
      <c r="P12" s="230"/>
      <c r="Q12" s="230"/>
      <c r="R12" s="230"/>
      <c r="S12" s="230"/>
      <c r="T12" s="230"/>
      <c r="U12" s="230"/>
      <c r="V12" s="230"/>
      <c r="W12" s="230"/>
      <c r="X12" s="230"/>
      <c r="Y12" s="168"/>
      <c r="Z12" s="203">
        <v>4.5999999999999996</v>
      </c>
      <c r="AA12" s="203"/>
      <c r="AB12" s="203"/>
      <c r="AC12" s="203"/>
      <c r="AD12" s="203"/>
      <c r="AE12" s="203"/>
      <c r="AF12" s="230" t="s">
        <v>315</v>
      </c>
      <c r="AG12" s="230"/>
      <c r="AH12" s="249">
        <v>3305.57</v>
      </c>
      <c r="AI12" s="249"/>
      <c r="AJ12" s="249"/>
      <c r="AK12" s="249"/>
      <c r="AL12" s="249"/>
      <c r="AM12" s="249"/>
      <c r="AN12" s="41" t="s">
        <v>316</v>
      </c>
      <c r="AP12" s="242">
        <f t="shared" si="2"/>
        <v>402136.07722560002</v>
      </c>
      <c r="AQ12" s="242"/>
      <c r="AR12" s="242"/>
      <c r="AS12" s="242"/>
      <c r="AT12" s="242"/>
      <c r="AU12" s="242"/>
      <c r="AV12" s="242"/>
      <c r="AW12" s="242"/>
      <c r="AX12" s="242"/>
      <c r="AY12" s="242"/>
      <c r="AZ12" s="206"/>
      <c r="BB12" s="51"/>
      <c r="CE12" s="5" t="s">
        <v>28</v>
      </c>
      <c r="CF12" s="6" t="s">
        <v>29</v>
      </c>
      <c r="CG12" s="7">
        <v>7.55</v>
      </c>
      <c r="CH12" s="4">
        <f t="shared" si="0"/>
        <v>108312.3</v>
      </c>
    </row>
    <row r="13" spans="3:86" x14ac:dyDescent="0.25">
      <c r="C13" s="46"/>
      <c r="E13" s="216" t="s">
        <v>8</v>
      </c>
      <c r="F13" s="217"/>
      <c r="G13" s="217"/>
      <c r="H13" s="217"/>
      <c r="I13" s="217"/>
      <c r="J13" s="217"/>
      <c r="K13" s="218" t="str">
        <f t="shared" si="1"/>
        <v>FIMBIL EAS 40 NEW</v>
      </c>
      <c r="L13" s="218"/>
      <c r="M13" s="218"/>
      <c r="N13" s="218"/>
      <c r="O13" s="218"/>
      <c r="P13" s="218"/>
      <c r="Q13" s="218"/>
      <c r="R13" s="218"/>
      <c r="S13" s="218"/>
      <c r="T13" s="218"/>
      <c r="U13" s="218"/>
      <c r="V13" s="218"/>
      <c r="W13" s="218"/>
      <c r="X13" s="218"/>
      <c r="Y13" s="166"/>
      <c r="Z13" s="219">
        <v>4</v>
      </c>
      <c r="AA13" s="219"/>
      <c r="AB13" s="219"/>
      <c r="AC13" s="219"/>
      <c r="AD13" s="219"/>
      <c r="AE13" s="219"/>
      <c r="AF13" s="218" t="s">
        <v>315</v>
      </c>
      <c r="AG13" s="218"/>
      <c r="AH13" s="248">
        <v>2874.4</v>
      </c>
      <c r="AI13" s="248"/>
      <c r="AJ13" s="248"/>
      <c r="AK13" s="248"/>
      <c r="AL13" s="248"/>
      <c r="AM13" s="248"/>
      <c r="AN13" s="55" t="s">
        <v>316</v>
      </c>
      <c r="AO13" s="55"/>
      <c r="AP13" s="221">
        <f t="shared" si="2"/>
        <v>59293.525615999999</v>
      </c>
      <c r="AQ13" s="221"/>
      <c r="AR13" s="221"/>
      <c r="AS13" s="221"/>
      <c r="AT13" s="221"/>
      <c r="AU13" s="221"/>
      <c r="AV13" s="221"/>
      <c r="AW13" s="221"/>
      <c r="AX13" s="221"/>
      <c r="AY13" s="221"/>
      <c r="AZ13" s="222"/>
      <c r="BB13" s="51"/>
      <c r="CE13" s="5" t="s">
        <v>30</v>
      </c>
      <c r="CF13" s="6" t="s">
        <v>31</v>
      </c>
      <c r="CG13" s="8">
        <v>8.7899999999999991</v>
      </c>
      <c r="CH13" s="4">
        <f t="shared" si="0"/>
        <v>126101.33999999998</v>
      </c>
    </row>
    <row r="14" spans="3:86" x14ac:dyDescent="0.25">
      <c r="C14" s="46"/>
      <c r="E14" s="200" t="s">
        <v>183</v>
      </c>
      <c r="F14" s="243"/>
      <c r="G14" s="243"/>
      <c r="H14" s="243"/>
      <c r="I14" s="243"/>
      <c r="J14" s="243"/>
      <c r="K14" s="230" t="str">
        <f t="shared" si="1"/>
        <v>CAUSTIC SODA LIQ</v>
      </c>
      <c r="L14" s="230"/>
      <c r="M14" s="230"/>
      <c r="N14" s="230"/>
      <c r="O14" s="230"/>
      <c r="P14" s="230"/>
      <c r="Q14" s="230"/>
      <c r="R14" s="230"/>
      <c r="S14" s="230"/>
      <c r="T14" s="230"/>
      <c r="U14" s="230"/>
      <c r="V14" s="230"/>
      <c r="W14" s="230"/>
      <c r="X14" s="230"/>
      <c r="Y14" s="168"/>
      <c r="Z14" s="203">
        <v>6</v>
      </c>
      <c r="AA14" s="203"/>
      <c r="AB14" s="203"/>
      <c r="AC14" s="203"/>
      <c r="AD14" s="203"/>
      <c r="AE14" s="203"/>
      <c r="AF14" s="230" t="s">
        <v>315</v>
      </c>
      <c r="AG14" s="230"/>
      <c r="AH14" s="249">
        <v>4311.6099999999997</v>
      </c>
      <c r="AI14" s="249"/>
      <c r="AJ14" s="249"/>
      <c r="AK14" s="249"/>
      <c r="AL14" s="249"/>
      <c r="AM14" s="249"/>
      <c r="AN14" s="41" t="s">
        <v>316</v>
      </c>
      <c r="AP14" s="242">
        <f t="shared" si="2"/>
        <v>36851.330669999996</v>
      </c>
      <c r="AQ14" s="242"/>
      <c r="AR14" s="242"/>
      <c r="AS14" s="242"/>
      <c r="AT14" s="242"/>
      <c r="AU14" s="242"/>
      <c r="AV14" s="242"/>
      <c r="AW14" s="242"/>
      <c r="AX14" s="242"/>
      <c r="AY14" s="242"/>
      <c r="AZ14" s="206"/>
      <c r="BB14" s="51"/>
      <c r="CE14" s="5" t="s">
        <v>32</v>
      </c>
      <c r="CF14" s="9" t="s">
        <v>33</v>
      </c>
      <c r="CG14" s="7">
        <v>11.66</v>
      </c>
      <c r="CH14" s="4">
        <f t="shared" si="0"/>
        <v>167274.36000000002</v>
      </c>
    </row>
    <row r="15" spans="3:86" x14ac:dyDescent="0.25">
      <c r="C15" s="46"/>
      <c r="E15" s="223" t="s">
        <v>10</v>
      </c>
      <c r="F15" s="224"/>
      <c r="G15" s="224"/>
      <c r="H15" s="224"/>
      <c r="I15" s="224"/>
      <c r="J15" s="224"/>
      <c r="K15" s="225" t="str">
        <f t="shared" si="1"/>
        <v>SODA ASH</v>
      </c>
      <c r="L15" s="225"/>
      <c r="M15" s="225"/>
      <c r="N15" s="225"/>
      <c r="O15" s="225"/>
      <c r="P15" s="225"/>
      <c r="Q15" s="225"/>
      <c r="R15" s="225"/>
      <c r="S15" s="225"/>
      <c r="T15" s="225"/>
      <c r="U15" s="225"/>
      <c r="V15" s="225"/>
      <c r="W15" s="225"/>
      <c r="X15" s="225"/>
      <c r="Y15" s="167"/>
      <c r="Z15" s="226">
        <v>20</v>
      </c>
      <c r="AA15" s="226"/>
      <c r="AB15" s="226"/>
      <c r="AC15" s="226"/>
      <c r="AD15" s="226"/>
      <c r="AE15" s="226"/>
      <c r="AF15" s="225" t="s">
        <v>315</v>
      </c>
      <c r="AG15" s="225"/>
      <c r="AH15" s="227">
        <v>14372.02</v>
      </c>
      <c r="AI15" s="227"/>
      <c r="AJ15" s="227"/>
      <c r="AK15" s="227"/>
      <c r="AL15" s="227"/>
      <c r="AM15" s="227"/>
      <c r="AN15" s="54" t="s">
        <v>316</v>
      </c>
      <c r="AO15" s="54"/>
      <c r="AP15" s="228">
        <f t="shared" si="2"/>
        <v>127623.53760000001</v>
      </c>
      <c r="AQ15" s="228"/>
      <c r="AR15" s="228"/>
      <c r="AS15" s="228"/>
      <c r="AT15" s="228"/>
      <c r="AU15" s="228"/>
      <c r="AV15" s="228"/>
      <c r="AW15" s="228"/>
      <c r="AX15" s="228"/>
      <c r="AY15" s="228"/>
      <c r="AZ15" s="229"/>
      <c r="BB15" s="51"/>
      <c r="CE15" s="5" t="s">
        <v>34</v>
      </c>
      <c r="CF15" s="9" t="s">
        <v>35</v>
      </c>
      <c r="CG15" s="7">
        <v>5.84</v>
      </c>
      <c r="CH15" s="4">
        <f t="shared" si="0"/>
        <v>83780.639999999999</v>
      </c>
    </row>
    <row r="16" spans="3:86" x14ac:dyDescent="0.25">
      <c r="C16" s="46"/>
      <c r="E16" s="169"/>
      <c r="F16" s="169"/>
      <c r="G16" s="169"/>
      <c r="H16" s="169"/>
      <c r="I16" s="169"/>
      <c r="J16" s="169"/>
      <c r="K16" s="168"/>
      <c r="L16" s="168"/>
      <c r="M16" s="168"/>
      <c r="N16" s="168"/>
      <c r="O16" s="168"/>
      <c r="P16" s="168"/>
      <c r="Q16" s="168"/>
      <c r="R16" s="168"/>
      <c r="S16" s="168"/>
      <c r="T16" s="168"/>
      <c r="U16" s="168"/>
      <c r="V16" s="168"/>
      <c r="W16" s="168"/>
      <c r="X16" s="168"/>
      <c r="Y16" s="168"/>
      <c r="Z16" s="111"/>
      <c r="AA16" s="111"/>
      <c r="AB16" s="111"/>
      <c r="AC16" s="111"/>
      <c r="AD16" s="111"/>
      <c r="AE16" s="111"/>
      <c r="AF16" s="168"/>
      <c r="AG16" s="168"/>
      <c r="AH16" s="169"/>
      <c r="AI16" s="169"/>
      <c r="AJ16" s="169"/>
      <c r="AK16" s="169"/>
      <c r="AL16" s="169"/>
      <c r="AM16" s="169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B16" s="51"/>
      <c r="CE16" s="5" t="s">
        <v>36</v>
      </c>
      <c r="CF16" s="9" t="s">
        <v>37</v>
      </c>
      <c r="CG16" s="7">
        <v>20.14</v>
      </c>
      <c r="CH16" s="4">
        <f t="shared" si="0"/>
        <v>288928.44</v>
      </c>
    </row>
    <row r="17" spans="3:86" x14ac:dyDescent="0.25">
      <c r="C17" s="46"/>
      <c r="E17" s="169"/>
      <c r="F17" s="169"/>
      <c r="G17" s="169"/>
      <c r="H17" s="169"/>
      <c r="I17" s="169"/>
      <c r="J17" s="169"/>
      <c r="K17" s="168"/>
      <c r="L17" s="168"/>
      <c r="M17" s="168"/>
      <c r="N17" s="168"/>
      <c r="O17" s="168"/>
      <c r="P17" s="168"/>
      <c r="Q17" s="168"/>
      <c r="R17" s="168"/>
      <c r="S17" s="168"/>
      <c r="T17" s="168"/>
      <c r="U17" s="168"/>
      <c r="V17" s="168"/>
      <c r="W17" s="168"/>
      <c r="X17" s="168"/>
      <c r="Y17" s="168"/>
      <c r="Z17" s="111"/>
      <c r="AA17" s="111"/>
      <c r="AB17" s="111"/>
      <c r="AC17" s="111"/>
      <c r="AD17" s="111"/>
      <c r="AE17" s="111"/>
      <c r="AF17" s="168"/>
      <c r="AG17" s="168"/>
      <c r="AH17" s="169"/>
      <c r="AI17" s="169"/>
      <c r="AJ17" s="169"/>
      <c r="AK17" s="59"/>
      <c r="AL17" s="230" t="s">
        <v>318</v>
      </c>
      <c r="AM17" s="230"/>
      <c r="AN17" s="230"/>
      <c r="AO17" s="230"/>
      <c r="AP17" s="112" t="s">
        <v>11</v>
      </c>
      <c r="AQ17" s="242">
        <f>SUM(AP10:AZ15)</f>
        <v>888284.89068500011</v>
      </c>
      <c r="AR17" s="242"/>
      <c r="AS17" s="242"/>
      <c r="AT17" s="242"/>
      <c r="AU17" s="242"/>
      <c r="AV17" s="242"/>
      <c r="AW17" s="242"/>
      <c r="AX17" s="242"/>
      <c r="AY17" s="242"/>
      <c r="AZ17" s="242"/>
      <c r="BB17" s="51"/>
      <c r="CE17" s="5" t="s">
        <v>38</v>
      </c>
      <c r="CF17" s="6" t="s">
        <v>39</v>
      </c>
      <c r="CG17" s="8">
        <v>24.15</v>
      </c>
      <c r="CH17" s="4">
        <f t="shared" si="0"/>
        <v>346455.89999999997</v>
      </c>
    </row>
    <row r="18" spans="3:86" x14ac:dyDescent="0.25">
      <c r="C18" s="46"/>
      <c r="E18" s="169"/>
      <c r="F18" s="169"/>
      <c r="G18" s="169"/>
      <c r="H18" s="169"/>
      <c r="I18" s="169"/>
      <c r="J18" s="169"/>
      <c r="K18" s="168"/>
      <c r="L18" s="168"/>
      <c r="M18" s="168"/>
      <c r="N18" s="168"/>
      <c r="O18" s="168"/>
      <c r="P18" s="168"/>
      <c r="Q18" s="168"/>
      <c r="R18" s="168"/>
      <c r="S18" s="168"/>
      <c r="T18" s="168"/>
      <c r="U18" s="168"/>
      <c r="V18" s="168"/>
      <c r="W18" s="168"/>
      <c r="X18" s="168"/>
      <c r="Y18" s="168"/>
      <c r="Z18" s="111"/>
      <c r="AA18" s="111"/>
      <c r="AB18" s="111"/>
      <c r="AC18" s="111"/>
      <c r="AD18" s="111"/>
      <c r="AE18" s="111"/>
      <c r="AF18" s="168"/>
      <c r="AG18" s="168"/>
      <c r="AH18" s="169"/>
      <c r="AI18" s="169"/>
      <c r="AJ18" s="169"/>
      <c r="AK18" s="59"/>
      <c r="AL18" s="230" t="s">
        <v>317</v>
      </c>
      <c r="AM18" s="230"/>
      <c r="AN18" s="230"/>
      <c r="AO18" s="230"/>
      <c r="AP18" s="112" t="s">
        <v>11</v>
      </c>
      <c r="AQ18" s="242">
        <f>AQ17/AQ4</f>
        <v>269.17723960151517</v>
      </c>
      <c r="AR18" s="242"/>
      <c r="AS18" s="242"/>
      <c r="AT18" s="242"/>
      <c r="AU18" s="242"/>
      <c r="AV18" s="242"/>
      <c r="AW18" s="242"/>
      <c r="AX18" s="242"/>
      <c r="AY18" s="242"/>
      <c r="AZ18" s="242"/>
      <c r="BB18" s="51"/>
      <c r="CE18" s="5" t="s">
        <v>7</v>
      </c>
      <c r="CF18" s="6" t="s">
        <v>40</v>
      </c>
      <c r="CG18" s="7">
        <v>8.48</v>
      </c>
      <c r="CH18" s="4">
        <f t="shared" si="0"/>
        <v>121654.08</v>
      </c>
    </row>
    <row r="19" spans="3:86" x14ac:dyDescent="0.25">
      <c r="C19" s="46"/>
      <c r="E19" s="169"/>
      <c r="F19" s="169"/>
      <c r="G19" s="169"/>
      <c r="H19" s="169"/>
      <c r="I19" s="169"/>
      <c r="J19" s="169"/>
      <c r="K19" s="168"/>
      <c r="L19" s="168"/>
      <c r="M19" s="168"/>
      <c r="N19" s="168"/>
      <c r="O19" s="168"/>
      <c r="P19" s="168"/>
      <c r="Q19" s="168"/>
      <c r="R19" s="168"/>
      <c r="S19" s="168"/>
      <c r="T19" s="168"/>
      <c r="U19" s="168"/>
      <c r="V19" s="168"/>
      <c r="W19" s="168"/>
      <c r="X19" s="168"/>
      <c r="Y19" s="168"/>
      <c r="Z19" s="111"/>
      <c r="AA19" s="111"/>
      <c r="AB19" s="111"/>
      <c r="AC19" s="111"/>
      <c r="AD19" s="111"/>
      <c r="AE19" s="111"/>
      <c r="AF19" s="168"/>
      <c r="AG19" s="168"/>
      <c r="AH19" s="169"/>
      <c r="AI19" s="169"/>
      <c r="AJ19" s="169"/>
      <c r="AK19" s="169"/>
      <c r="AL19" s="169"/>
      <c r="AM19" s="169"/>
      <c r="AQ19" s="169"/>
      <c r="AR19" s="169"/>
      <c r="AS19" s="169"/>
      <c r="AT19" s="169"/>
      <c r="AU19" s="169"/>
      <c r="AV19" s="169"/>
      <c r="AW19" s="169"/>
      <c r="AX19" s="169"/>
      <c r="AY19" s="169"/>
      <c r="AZ19" s="169"/>
      <c r="BB19" s="51"/>
      <c r="CE19" s="5" t="s">
        <v>41</v>
      </c>
      <c r="CF19" s="6" t="s">
        <v>42</v>
      </c>
      <c r="CG19" s="7">
        <v>7.27</v>
      </c>
      <c r="CH19" s="4">
        <f t="shared" si="0"/>
        <v>104295.42</v>
      </c>
    </row>
    <row r="20" spans="3:86" ht="17.25" thickBot="1" x14ac:dyDescent="0.3">
      <c r="C20" s="60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2"/>
      <c r="CE20" s="5" t="s">
        <v>43</v>
      </c>
      <c r="CF20" s="6" t="s">
        <v>44</v>
      </c>
      <c r="CG20" s="7">
        <v>7.63</v>
      </c>
      <c r="CH20" s="4">
        <f t="shared" si="0"/>
        <v>109459.98</v>
      </c>
    </row>
    <row r="21" spans="3:86" x14ac:dyDescent="0.25">
      <c r="CE21" s="5" t="s">
        <v>45</v>
      </c>
      <c r="CF21" s="6" t="s">
        <v>46</v>
      </c>
      <c r="CG21" s="7">
        <v>9.5583270598076133</v>
      </c>
      <c r="CH21" s="4">
        <f t="shared" si="0"/>
        <v>137123.76</v>
      </c>
    </row>
    <row r="22" spans="3:86" ht="17.25" thickBot="1" x14ac:dyDescent="0.3">
      <c r="CE22" s="5" t="s">
        <v>47</v>
      </c>
      <c r="CF22" s="6" t="s">
        <v>48</v>
      </c>
      <c r="CG22" s="7">
        <v>6.66</v>
      </c>
      <c r="CH22" s="4">
        <f t="shared" si="0"/>
        <v>95544.36</v>
      </c>
    </row>
    <row r="23" spans="3:86" x14ac:dyDescent="0.25">
      <c r="C23" s="43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44"/>
      <c r="AN23" s="44"/>
      <c r="AO23" s="44"/>
      <c r="AP23" s="44"/>
      <c r="AQ23" s="44"/>
      <c r="AR23" s="44"/>
      <c r="AS23" s="44"/>
      <c r="AT23" s="44"/>
      <c r="AU23" s="44"/>
      <c r="AV23" s="44"/>
      <c r="AW23" s="44"/>
      <c r="AX23" s="44"/>
      <c r="AY23" s="44"/>
      <c r="AZ23" s="44"/>
      <c r="BA23" s="44"/>
      <c r="BB23" s="45"/>
      <c r="CE23" s="5" t="s">
        <v>49</v>
      </c>
      <c r="CF23" s="9" t="s">
        <v>50</v>
      </c>
      <c r="CG23" s="7">
        <v>12.14</v>
      </c>
      <c r="CH23" s="4">
        <f t="shared" si="0"/>
        <v>174160.44</v>
      </c>
    </row>
    <row r="24" spans="3:86" x14ac:dyDescent="0.25">
      <c r="C24" s="46"/>
      <c r="E24" s="245" t="s">
        <v>0</v>
      </c>
      <c r="F24" s="245"/>
      <c r="G24" s="245"/>
      <c r="H24" s="245"/>
      <c r="I24" s="245"/>
      <c r="J24" s="49" t="s">
        <v>11</v>
      </c>
      <c r="K24" s="252" t="s">
        <v>326</v>
      </c>
      <c r="L24" s="252"/>
      <c r="M24" s="252"/>
      <c r="N24" s="252"/>
      <c r="O24" s="252"/>
      <c r="P24" s="252"/>
      <c r="Q24" s="252"/>
      <c r="R24" s="252"/>
      <c r="S24" s="252"/>
      <c r="T24" s="252"/>
      <c r="U24" s="252"/>
      <c r="V24" s="49"/>
      <c r="W24" s="49"/>
      <c r="X24" s="49"/>
      <c r="Y24" s="49"/>
      <c r="Z24" s="49"/>
      <c r="AA24" s="49"/>
      <c r="AB24" s="49"/>
      <c r="AC24" s="49"/>
      <c r="AD24" s="50"/>
      <c r="AE24" s="50"/>
      <c r="AF24" s="50"/>
      <c r="AG24" s="50"/>
      <c r="AH24" s="245" t="s">
        <v>3</v>
      </c>
      <c r="AI24" s="245"/>
      <c r="AJ24" s="245"/>
      <c r="AK24" s="245"/>
      <c r="AL24" s="245"/>
      <c r="AM24" s="245"/>
      <c r="AN24" s="245"/>
      <c r="AO24" s="245"/>
      <c r="AP24" s="49" t="s">
        <v>11</v>
      </c>
      <c r="AQ24" s="247"/>
      <c r="AR24" s="247"/>
      <c r="AS24" s="247"/>
      <c r="AT24" s="247"/>
      <c r="AU24" s="49" t="s">
        <v>319</v>
      </c>
      <c r="AV24" s="49"/>
      <c r="AW24" s="49"/>
      <c r="AX24" s="49"/>
      <c r="AY24" s="49"/>
      <c r="AZ24" s="49"/>
      <c r="BB24" s="51"/>
      <c r="CE24" s="5" t="s">
        <v>51</v>
      </c>
      <c r="CF24" s="6" t="s">
        <v>52</v>
      </c>
      <c r="CG24" s="8">
        <v>16.57</v>
      </c>
      <c r="CH24" s="4">
        <f t="shared" si="0"/>
        <v>237713.22</v>
      </c>
    </row>
    <row r="25" spans="3:86" x14ac:dyDescent="0.25">
      <c r="C25" s="46"/>
      <c r="E25" s="245" t="s">
        <v>322</v>
      </c>
      <c r="F25" s="245"/>
      <c r="G25" s="245"/>
      <c r="H25" s="245"/>
      <c r="I25" s="245"/>
      <c r="J25" s="49" t="s">
        <v>11</v>
      </c>
      <c r="K25" s="245"/>
      <c r="L25" s="245"/>
      <c r="M25" s="245"/>
      <c r="N25" s="245"/>
      <c r="O25" s="245"/>
      <c r="P25" s="245"/>
      <c r="Q25" s="245"/>
      <c r="R25" s="245"/>
      <c r="S25" s="245"/>
      <c r="T25" s="245"/>
      <c r="U25" s="245"/>
      <c r="V25" s="49"/>
      <c r="W25" s="49"/>
      <c r="X25" s="49"/>
      <c r="Y25" s="49"/>
      <c r="Z25" s="49"/>
      <c r="AA25" s="49"/>
      <c r="AB25" s="49"/>
      <c r="AC25" s="49"/>
      <c r="AD25" s="50"/>
      <c r="AE25" s="50"/>
      <c r="AF25" s="50"/>
      <c r="AG25" s="50"/>
      <c r="AH25" s="245" t="s">
        <v>4</v>
      </c>
      <c r="AI25" s="245"/>
      <c r="AJ25" s="245"/>
      <c r="AK25" s="245"/>
      <c r="AL25" s="245"/>
      <c r="AM25" s="245"/>
      <c r="AN25" s="245"/>
      <c r="AO25" s="245"/>
      <c r="AP25" s="49" t="s">
        <v>11</v>
      </c>
      <c r="AQ25" s="245"/>
      <c r="AR25" s="245"/>
      <c r="AS25" s="245"/>
      <c r="AT25" s="245"/>
      <c r="AU25" s="49" t="s">
        <v>320</v>
      </c>
      <c r="AV25" s="49"/>
      <c r="AW25" s="49"/>
      <c r="AX25" s="49"/>
      <c r="AY25" s="49"/>
      <c r="AZ25" s="49"/>
      <c r="BB25" s="51"/>
      <c r="CE25" s="5"/>
      <c r="CF25" s="6"/>
      <c r="CG25" s="8"/>
      <c r="CH25" s="4"/>
    </row>
    <row r="26" spans="3:86" x14ac:dyDescent="0.25">
      <c r="C26" s="46"/>
      <c r="E26" s="245" t="s">
        <v>1</v>
      </c>
      <c r="F26" s="245"/>
      <c r="G26" s="245"/>
      <c r="H26" s="245"/>
      <c r="I26" s="245"/>
      <c r="J26" s="49" t="s">
        <v>11</v>
      </c>
      <c r="K26" s="245"/>
      <c r="L26" s="245"/>
      <c r="M26" s="245"/>
      <c r="N26" s="245"/>
      <c r="O26" s="245"/>
      <c r="P26" s="245"/>
      <c r="Q26" s="245"/>
      <c r="R26" s="245"/>
      <c r="S26" s="245"/>
      <c r="T26" s="245"/>
      <c r="U26" s="245"/>
      <c r="V26" s="49"/>
      <c r="W26" s="49"/>
      <c r="X26" s="49"/>
      <c r="Y26" s="49"/>
      <c r="Z26" s="49"/>
      <c r="AA26" s="49"/>
      <c r="AB26" s="49"/>
      <c r="AC26" s="49"/>
      <c r="AD26" s="50"/>
      <c r="AE26" s="50"/>
      <c r="AF26" s="50"/>
      <c r="AG26" s="50"/>
      <c r="AH26" s="245"/>
      <c r="AI26" s="245"/>
      <c r="AJ26" s="245"/>
      <c r="AK26" s="245"/>
      <c r="AL26" s="245"/>
      <c r="AM26" s="245"/>
      <c r="AN26" s="245"/>
      <c r="AO26" s="245"/>
      <c r="AP26" s="49"/>
      <c r="AQ26" s="246"/>
      <c r="AR26" s="246"/>
      <c r="AS26" s="246"/>
      <c r="AT26" s="246"/>
      <c r="AU26" s="49"/>
      <c r="AV26" s="49"/>
      <c r="AW26" s="49"/>
      <c r="AX26" s="49"/>
      <c r="AY26" s="49"/>
      <c r="AZ26" s="49"/>
      <c r="BB26" s="51"/>
      <c r="CE26" s="5" t="s">
        <v>53</v>
      </c>
      <c r="CF26" s="9" t="s">
        <v>54</v>
      </c>
      <c r="CG26" s="7">
        <v>24.42</v>
      </c>
      <c r="CH26" s="4">
        <f t="shared" si="0"/>
        <v>350329.32</v>
      </c>
    </row>
    <row r="27" spans="3:86" x14ac:dyDescent="0.25">
      <c r="C27" s="46"/>
      <c r="E27" s="245" t="s">
        <v>2</v>
      </c>
      <c r="F27" s="245"/>
      <c r="G27" s="245"/>
      <c r="H27" s="245"/>
      <c r="I27" s="245"/>
      <c r="J27" s="49" t="s">
        <v>11</v>
      </c>
      <c r="K27" s="245"/>
      <c r="L27" s="245"/>
      <c r="M27" s="245"/>
      <c r="N27" s="245"/>
      <c r="O27" s="245"/>
      <c r="P27" s="245"/>
      <c r="Q27" s="245"/>
      <c r="R27" s="245"/>
      <c r="S27" s="245"/>
      <c r="T27" s="245"/>
      <c r="U27" s="245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245"/>
      <c r="AI27" s="245"/>
      <c r="AJ27" s="245"/>
      <c r="AK27" s="245"/>
      <c r="AL27" s="245"/>
      <c r="AM27" s="245"/>
      <c r="AN27" s="245"/>
      <c r="AO27" s="245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B27" s="51"/>
      <c r="CE27" s="5" t="s">
        <v>55</v>
      </c>
      <c r="CF27" s="6" t="s">
        <v>56</v>
      </c>
      <c r="CG27" s="8">
        <v>19.260000000000002</v>
      </c>
      <c r="CH27" s="4">
        <f t="shared" si="0"/>
        <v>276303.96000000002</v>
      </c>
    </row>
    <row r="28" spans="3:86" x14ac:dyDescent="0.25">
      <c r="C28" s="46"/>
      <c r="BB28" s="51"/>
      <c r="CE28" s="5" t="s">
        <v>57</v>
      </c>
      <c r="CF28" s="6" t="s">
        <v>58</v>
      </c>
      <c r="CG28" s="8">
        <v>16.22</v>
      </c>
      <c r="CH28" s="4">
        <f t="shared" si="0"/>
        <v>232692.12</v>
      </c>
    </row>
    <row r="29" spans="3:86" x14ac:dyDescent="0.25">
      <c r="C29" s="46"/>
      <c r="BB29" s="51"/>
      <c r="CE29" s="5" t="s">
        <v>59</v>
      </c>
      <c r="CF29" s="6" t="s">
        <v>60</v>
      </c>
      <c r="CG29" s="8">
        <v>21.41</v>
      </c>
      <c r="CH29" s="4">
        <f t="shared" si="0"/>
        <v>307147.86</v>
      </c>
    </row>
    <row r="30" spans="3:86" x14ac:dyDescent="0.25">
      <c r="C30" s="46"/>
      <c r="BB30" s="51"/>
      <c r="CE30" s="5" t="s">
        <v>61</v>
      </c>
      <c r="CF30" s="6" t="s">
        <v>62</v>
      </c>
      <c r="CG30" s="7">
        <v>17.59</v>
      </c>
      <c r="CH30" s="4">
        <f t="shared" si="0"/>
        <v>252346.13999999998</v>
      </c>
    </row>
    <row r="31" spans="3:86" x14ac:dyDescent="0.25">
      <c r="C31" s="46"/>
      <c r="E31" s="208"/>
      <c r="F31" s="209"/>
      <c r="G31" s="209"/>
      <c r="H31" s="209"/>
      <c r="I31" s="209"/>
      <c r="J31" s="209"/>
      <c r="K31" s="210" t="e">
        <f t="shared" ref="K31:K36" si="3">VLOOKUP(E31,$CE$1:$CH$1002,2,FALSE)</f>
        <v>#N/A</v>
      </c>
      <c r="L31" s="210"/>
      <c r="M31" s="210"/>
      <c r="N31" s="210"/>
      <c r="O31" s="210"/>
      <c r="P31" s="210"/>
      <c r="Q31" s="210"/>
      <c r="R31" s="210"/>
      <c r="S31" s="210"/>
      <c r="T31" s="210"/>
      <c r="U31" s="210"/>
      <c r="V31" s="210"/>
      <c r="W31" s="210"/>
      <c r="X31" s="210"/>
      <c r="Y31" s="164"/>
      <c r="Z31" s="234"/>
      <c r="AA31" s="234"/>
      <c r="AB31" s="234"/>
      <c r="AC31" s="234"/>
      <c r="AD31" s="234"/>
      <c r="AE31" s="234"/>
      <c r="AF31" s="210" t="s">
        <v>315</v>
      </c>
      <c r="AG31" s="210"/>
      <c r="AH31" s="235"/>
      <c r="AI31" s="235"/>
      <c r="AJ31" s="235"/>
      <c r="AK31" s="235"/>
      <c r="AL31" s="235"/>
      <c r="AM31" s="235"/>
      <c r="AN31" s="52" t="s">
        <v>316</v>
      </c>
      <c r="AO31" s="52"/>
      <c r="AP31" s="213" t="e">
        <f t="shared" ref="AP31:AP36" si="4">(AH31*VLOOKUP(E31,$CE$1:$CH$1002,4,FALSE))/1000</f>
        <v>#N/A</v>
      </c>
      <c r="AQ31" s="213"/>
      <c r="AR31" s="213"/>
      <c r="AS31" s="213"/>
      <c r="AT31" s="213"/>
      <c r="AU31" s="213"/>
      <c r="AV31" s="213"/>
      <c r="AW31" s="213"/>
      <c r="AX31" s="213"/>
      <c r="AY31" s="213"/>
      <c r="AZ31" s="214"/>
      <c r="BB31" s="51"/>
      <c r="CE31" s="5" t="s">
        <v>63</v>
      </c>
      <c r="CF31" s="6" t="s">
        <v>64</v>
      </c>
      <c r="CG31" s="7">
        <v>8.936572563780846</v>
      </c>
      <c r="CH31" s="4">
        <f t="shared" si="0"/>
        <v>128204.07000000002</v>
      </c>
    </row>
    <row r="32" spans="3:86" x14ac:dyDescent="0.25">
      <c r="C32" s="46"/>
      <c r="E32" s="200"/>
      <c r="F32" s="243"/>
      <c r="G32" s="243"/>
      <c r="H32" s="243"/>
      <c r="I32" s="243"/>
      <c r="J32" s="243"/>
      <c r="K32" s="230" t="e">
        <f t="shared" si="3"/>
        <v>#N/A</v>
      </c>
      <c r="L32" s="230"/>
      <c r="M32" s="230"/>
      <c r="N32" s="230"/>
      <c r="O32" s="230"/>
      <c r="P32" s="230"/>
      <c r="Q32" s="230"/>
      <c r="R32" s="230"/>
      <c r="S32" s="230"/>
      <c r="T32" s="230"/>
      <c r="U32" s="230"/>
      <c r="V32" s="230"/>
      <c r="W32" s="230"/>
      <c r="X32" s="230"/>
      <c r="Y32" s="168"/>
      <c r="Z32" s="232"/>
      <c r="AA32" s="232"/>
      <c r="AB32" s="232"/>
      <c r="AC32" s="232"/>
      <c r="AD32" s="232"/>
      <c r="AE32" s="232"/>
      <c r="AF32" s="230" t="s">
        <v>315</v>
      </c>
      <c r="AG32" s="230"/>
      <c r="AH32" s="244"/>
      <c r="AI32" s="244"/>
      <c r="AJ32" s="244"/>
      <c r="AK32" s="244"/>
      <c r="AL32" s="244"/>
      <c r="AM32" s="244"/>
      <c r="AN32" s="41" t="s">
        <v>316</v>
      </c>
      <c r="AP32" s="242" t="e">
        <f t="shared" si="4"/>
        <v>#N/A</v>
      </c>
      <c r="AQ32" s="242"/>
      <c r="AR32" s="242"/>
      <c r="AS32" s="242"/>
      <c r="AT32" s="242"/>
      <c r="AU32" s="242"/>
      <c r="AV32" s="242"/>
      <c r="AW32" s="242"/>
      <c r="AX32" s="242"/>
      <c r="AY32" s="242"/>
      <c r="AZ32" s="206"/>
      <c r="BB32" s="51"/>
      <c r="CE32" s="5" t="s">
        <v>65</v>
      </c>
      <c r="CF32" s="6" t="s">
        <v>66</v>
      </c>
      <c r="CG32" s="7">
        <v>8.3867837724801344</v>
      </c>
      <c r="CH32" s="4">
        <f t="shared" si="0"/>
        <v>120316.8</v>
      </c>
    </row>
    <row r="33" spans="3:86" x14ac:dyDescent="0.25">
      <c r="C33" s="46"/>
      <c r="E33" s="200"/>
      <c r="F33" s="243"/>
      <c r="G33" s="243"/>
      <c r="H33" s="243"/>
      <c r="I33" s="243"/>
      <c r="J33" s="243"/>
      <c r="K33" s="230" t="e">
        <f t="shared" si="3"/>
        <v>#N/A</v>
      </c>
      <c r="L33" s="230"/>
      <c r="M33" s="230"/>
      <c r="N33" s="230"/>
      <c r="O33" s="230"/>
      <c r="P33" s="230"/>
      <c r="Q33" s="230"/>
      <c r="R33" s="230"/>
      <c r="S33" s="230"/>
      <c r="T33" s="230"/>
      <c r="U33" s="230"/>
      <c r="V33" s="230"/>
      <c r="W33" s="230"/>
      <c r="X33" s="230"/>
      <c r="Y33" s="168"/>
      <c r="Z33" s="232"/>
      <c r="AA33" s="232"/>
      <c r="AB33" s="232"/>
      <c r="AC33" s="232"/>
      <c r="AD33" s="232"/>
      <c r="AE33" s="232"/>
      <c r="AF33" s="230" t="s">
        <v>315</v>
      </c>
      <c r="AG33" s="230"/>
      <c r="AH33" s="244"/>
      <c r="AI33" s="244"/>
      <c r="AJ33" s="244"/>
      <c r="AK33" s="244"/>
      <c r="AL33" s="244"/>
      <c r="AM33" s="244"/>
      <c r="AN33" s="41" t="s">
        <v>316</v>
      </c>
      <c r="AP33" s="242" t="e">
        <f t="shared" si="4"/>
        <v>#N/A</v>
      </c>
      <c r="AQ33" s="242"/>
      <c r="AR33" s="242"/>
      <c r="AS33" s="242"/>
      <c r="AT33" s="242"/>
      <c r="AU33" s="242"/>
      <c r="AV33" s="242"/>
      <c r="AW33" s="242"/>
      <c r="AX33" s="242"/>
      <c r="AY33" s="242"/>
      <c r="AZ33" s="206"/>
      <c r="BB33" s="51"/>
      <c r="CE33" s="5" t="s">
        <v>67</v>
      </c>
      <c r="CF33" s="6" t="s">
        <v>68</v>
      </c>
      <c r="CG33" s="8">
        <v>7.34</v>
      </c>
      <c r="CH33" s="4">
        <f t="shared" si="0"/>
        <v>105299.64</v>
      </c>
    </row>
    <row r="34" spans="3:86" x14ac:dyDescent="0.25">
      <c r="C34" s="46"/>
      <c r="E34" s="216"/>
      <c r="F34" s="217"/>
      <c r="G34" s="217"/>
      <c r="H34" s="217"/>
      <c r="I34" s="217"/>
      <c r="J34" s="217"/>
      <c r="K34" s="218" t="e">
        <f t="shared" si="3"/>
        <v>#N/A</v>
      </c>
      <c r="L34" s="218"/>
      <c r="M34" s="218"/>
      <c r="N34" s="218"/>
      <c r="O34" s="218"/>
      <c r="P34" s="218"/>
      <c r="Q34" s="218"/>
      <c r="R34" s="218"/>
      <c r="S34" s="218"/>
      <c r="T34" s="218"/>
      <c r="U34" s="218"/>
      <c r="V34" s="218"/>
      <c r="W34" s="218"/>
      <c r="X34" s="218"/>
      <c r="Y34" s="166"/>
      <c r="Z34" s="236"/>
      <c r="AA34" s="236"/>
      <c r="AB34" s="236"/>
      <c r="AC34" s="236"/>
      <c r="AD34" s="236"/>
      <c r="AE34" s="236"/>
      <c r="AF34" s="218" t="s">
        <v>315</v>
      </c>
      <c r="AG34" s="218"/>
      <c r="AH34" s="220"/>
      <c r="AI34" s="220"/>
      <c r="AJ34" s="220"/>
      <c r="AK34" s="220"/>
      <c r="AL34" s="220"/>
      <c r="AM34" s="220"/>
      <c r="AN34" s="55" t="s">
        <v>316</v>
      </c>
      <c r="AO34" s="55"/>
      <c r="AP34" s="221" t="e">
        <f t="shared" si="4"/>
        <v>#N/A</v>
      </c>
      <c r="AQ34" s="221"/>
      <c r="AR34" s="221"/>
      <c r="AS34" s="221"/>
      <c r="AT34" s="221"/>
      <c r="AU34" s="221"/>
      <c r="AV34" s="221"/>
      <c r="AW34" s="221"/>
      <c r="AX34" s="221"/>
      <c r="AY34" s="221"/>
      <c r="AZ34" s="222"/>
      <c r="BB34" s="51"/>
      <c r="CE34" s="5" t="s">
        <v>69</v>
      </c>
      <c r="CF34" s="6" t="s">
        <v>70</v>
      </c>
      <c r="CG34" s="8">
        <v>13.47</v>
      </c>
      <c r="CH34" s="4">
        <f t="shared" si="0"/>
        <v>193240.62</v>
      </c>
    </row>
    <row r="35" spans="3:86" x14ac:dyDescent="0.25">
      <c r="C35" s="46"/>
      <c r="E35" s="200"/>
      <c r="F35" s="243"/>
      <c r="G35" s="243"/>
      <c r="H35" s="243"/>
      <c r="I35" s="243"/>
      <c r="J35" s="243"/>
      <c r="K35" s="230" t="e">
        <f t="shared" si="3"/>
        <v>#N/A</v>
      </c>
      <c r="L35" s="230"/>
      <c r="M35" s="230"/>
      <c r="N35" s="230"/>
      <c r="O35" s="230"/>
      <c r="P35" s="230"/>
      <c r="Q35" s="230"/>
      <c r="R35" s="230"/>
      <c r="S35" s="230"/>
      <c r="T35" s="230"/>
      <c r="U35" s="230"/>
      <c r="V35" s="230"/>
      <c r="W35" s="230"/>
      <c r="X35" s="230"/>
      <c r="Y35" s="168"/>
      <c r="Z35" s="232"/>
      <c r="AA35" s="232"/>
      <c r="AB35" s="232"/>
      <c r="AC35" s="232"/>
      <c r="AD35" s="232"/>
      <c r="AE35" s="232"/>
      <c r="AF35" s="230" t="s">
        <v>315</v>
      </c>
      <c r="AG35" s="230"/>
      <c r="AH35" s="244"/>
      <c r="AI35" s="244"/>
      <c r="AJ35" s="244"/>
      <c r="AK35" s="244"/>
      <c r="AL35" s="244"/>
      <c r="AM35" s="244"/>
      <c r="AN35" s="41" t="s">
        <v>316</v>
      </c>
      <c r="AP35" s="242" t="e">
        <f t="shared" si="4"/>
        <v>#N/A</v>
      </c>
      <c r="AQ35" s="242"/>
      <c r="AR35" s="242"/>
      <c r="AS35" s="242"/>
      <c r="AT35" s="242"/>
      <c r="AU35" s="242"/>
      <c r="AV35" s="242"/>
      <c r="AW35" s="242"/>
      <c r="AX35" s="242"/>
      <c r="AY35" s="242"/>
      <c r="AZ35" s="206"/>
      <c r="BB35" s="51"/>
      <c r="CE35" s="10" t="s">
        <v>71</v>
      </c>
      <c r="CF35" s="6" t="s">
        <v>72</v>
      </c>
      <c r="CG35" s="7">
        <v>6.66</v>
      </c>
      <c r="CH35" s="4">
        <f t="shared" si="0"/>
        <v>95544.36</v>
      </c>
    </row>
    <row r="36" spans="3:86" x14ac:dyDescent="0.25">
      <c r="C36" s="46"/>
      <c r="E36" s="223"/>
      <c r="F36" s="224"/>
      <c r="G36" s="224"/>
      <c r="H36" s="224"/>
      <c r="I36" s="224"/>
      <c r="J36" s="224"/>
      <c r="K36" s="225" t="e">
        <f t="shared" si="3"/>
        <v>#N/A</v>
      </c>
      <c r="L36" s="225"/>
      <c r="M36" s="225"/>
      <c r="N36" s="225"/>
      <c r="O36" s="225"/>
      <c r="P36" s="225"/>
      <c r="Q36" s="225"/>
      <c r="R36" s="225"/>
      <c r="S36" s="225"/>
      <c r="T36" s="225"/>
      <c r="U36" s="225"/>
      <c r="V36" s="225"/>
      <c r="W36" s="225"/>
      <c r="X36" s="225"/>
      <c r="Y36" s="167"/>
      <c r="Z36" s="237"/>
      <c r="AA36" s="237"/>
      <c r="AB36" s="237"/>
      <c r="AC36" s="237"/>
      <c r="AD36" s="237"/>
      <c r="AE36" s="237"/>
      <c r="AF36" s="225" t="s">
        <v>315</v>
      </c>
      <c r="AG36" s="225"/>
      <c r="AH36" s="238"/>
      <c r="AI36" s="238"/>
      <c r="AJ36" s="238"/>
      <c r="AK36" s="238"/>
      <c r="AL36" s="238"/>
      <c r="AM36" s="238"/>
      <c r="AN36" s="54" t="s">
        <v>316</v>
      </c>
      <c r="AO36" s="54"/>
      <c r="AP36" s="228" t="e">
        <f t="shared" si="4"/>
        <v>#N/A</v>
      </c>
      <c r="AQ36" s="228"/>
      <c r="AR36" s="228"/>
      <c r="AS36" s="228"/>
      <c r="AT36" s="228"/>
      <c r="AU36" s="228"/>
      <c r="AV36" s="228"/>
      <c r="AW36" s="228"/>
      <c r="AX36" s="228"/>
      <c r="AY36" s="228"/>
      <c r="AZ36" s="229"/>
      <c r="BB36" s="51"/>
      <c r="CE36" s="10" t="s">
        <v>73</v>
      </c>
      <c r="CF36" s="6" t="s">
        <v>74</v>
      </c>
      <c r="CG36" s="7">
        <v>10.055604349644501</v>
      </c>
      <c r="CH36" s="4">
        <f t="shared" si="0"/>
        <v>144257.70000000001</v>
      </c>
    </row>
    <row r="37" spans="3:86" x14ac:dyDescent="0.25">
      <c r="C37" s="46"/>
      <c r="E37" s="169"/>
      <c r="F37" s="169"/>
      <c r="G37" s="169"/>
      <c r="H37" s="169"/>
      <c r="I37" s="169"/>
      <c r="J37" s="169"/>
      <c r="K37" s="168"/>
      <c r="L37" s="168"/>
      <c r="M37" s="168"/>
      <c r="N37" s="168"/>
      <c r="O37" s="168"/>
      <c r="P37" s="168"/>
      <c r="Q37" s="168"/>
      <c r="R37" s="168"/>
      <c r="S37" s="168"/>
      <c r="T37" s="168"/>
      <c r="U37" s="168"/>
      <c r="V37" s="168"/>
      <c r="W37" s="168"/>
      <c r="X37" s="168"/>
      <c r="Y37" s="168"/>
      <c r="Z37" s="111"/>
      <c r="AA37" s="111"/>
      <c r="AB37" s="111"/>
      <c r="AC37" s="111"/>
      <c r="AD37" s="111"/>
      <c r="AE37" s="111"/>
      <c r="AF37" s="168"/>
      <c r="AG37" s="168"/>
      <c r="AH37" s="169"/>
      <c r="AI37" s="169"/>
      <c r="AJ37" s="169"/>
      <c r="AK37" s="169"/>
      <c r="AL37" s="169"/>
      <c r="AM37" s="169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B37" s="51"/>
      <c r="CE37" s="10" t="s">
        <v>75</v>
      </c>
      <c r="CF37" s="11" t="s">
        <v>76</v>
      </c>
      <c r="CG37" s="7">
        <v>8.91</v>
      </c>
      <c r="CH37" s="4">
        <f t="shared" si="0"/>
        <v>127822.86</v>
      </c>
    </row>
    <row r="38" spans="3:86" x14ac:dyDescent="0.25">
      <c r="C38" s="46"/>
      <c r="E38" s="169"/>
      <c r="F38" s="169"/>
      <c r="G38" s="169"/>
      <c r="H38" s="169"/>
      <c r="I38" s="169"/>
      <c r="J38" s="169"/>
      <c r="K38" s="168"/>
      <c r="L38" s="168"/>
      <c r="M38" s="168"/>
      <c r="N38" s="168"/>
      <c r="O38" s="168"/>
      <c r="P38" s="168"/>
      <c r="Q38" s="168"/>
      <c r="R38" s="168"/>
      <c r="S38" s="168"/>
      <c r="T38" s="168"/>
      <c r="U38" s="168"/>
      <c r="V38" s="168"/>
      <c r="W38" s="168"/>
      <c r="X38" s="168"/>
      <c r="Y38" s="168"/>
      <c r="Z38" s="111"/>
      <c r="AA38" s="111"/>
      <c r="AB38" s="111"/>
      <c r="AC38" s="111"/>
      <c r="AD38" s="111"/>
      <c r="AE38" s="111"/>
      <c r="AF38" s="168"/>
      <c r="AG38" s="168"/>
      <c r="AH38" s="169"/>
      <c r="AI38" s="169"/>
      <c r="AJ38" s="169"/>
      <c r="AK38" s="59"/>
      <c r="AL38" s="230" t="s">
        <v>318</v>
      </c>
      <c r="AM38" s="230"/>
      <c r="AN38" s="230"/>
      <c r="AO38" s="230"/>
      <c r="AP38" s="112" t="s">
        <v>11</v>
      </c>
      <c r="AQ38" s="242" t="e">
        <f>SUM(AP31:AZ36)</f>
        <v>#N/A</v>
      </c>
      <c r="AR38" s="242"/>
      <c r="AS38" s="242"/>
      <c r="AT38" s="242"/>
      <c r="AU38" s="242"/>
      <c r="AV38" s="242"/>
      <c r="AW38" s="242"/>
      <c r="AX38" s="242"/>
      <c r="AY38" s="242"/>
      <c r="AZ38" s="242"/>
      <c r="BB38" s="51"/>
      <c r="CE38" s="10" t="s">
        <v>77</v>
      </c>
      <c r="CF38" s="11" t="s">
        <v>78</v>
      </c>
      <c r="CG38" s="8">
        <v>10.63</v>
      </c>
      <c r="CH38" s="4">
        <f t="shared" si="0"/>
        <v>152497.98000000001</v>
      </c>
    </row>
    <row r="39" spans="3:86" x14ac:dyDescent="0.25">
      <c r="C39" s="46"/>
      <c r="E39" s="169"/>
      <c r="F39" s="169"/>
      <c r="G39" s="169"/>
      <c r="H39" s="169"/>
      <c r="I39" s="169"/>
      <c r="J39" s="169"/>
      <c r="K39" s="168"/>
      <c r="L39" s="168"/>
      <c r="M39" s="168"/>
      <c r="N39" s="168"/>
      <c r="O39" s="168"/>
      <c r="P39" s="168"/>
      <c r="Q39" s="168"/>
      <c r="R39" s="168"/>
      <c r="S39" s="168"/>
      <c r="T39" s="168"/>
      <c r="U39" s="168"/>
      <c r="V39" s="168"/>
      <c r="W39" s="168"/>
      <c r="X39" s="168"/>
      <c r="Y39" s="168"/>
      <c r="Z39" s="111"/>
      <c r="AA39" s="111"/>
      <c r="AB39" s="111"/>
      <c r="AC39" s="111"/>
      <c r="AD39" s="111"/>
      <c r="AE39" s="111"/>
      <c r="AF39" s="168"/>
      <c r="AG39" s="168"/>
      <c r="AH39" s="169"/>
      <c r="AI39" s="169"/>
      <c r="AJ39" s="169"/>
      <c r="AK39" s="59"/>
      <c r="AL39" s="230" t="s">
        <v>317</v>
      </c>
      <c r="AM39" s="230"/>
      <c r="AN39" s="230"/>
      <c r="AO39" s="230"/>
      <c r="AP39" s="112" t="s">
        <v>11</v>
      </c>
      <c r="AQ39" s="242" t="e">
        <f>AQ38/AQ25</f>
        <v>#N/A</v>
      </c>
      <c r="AR39" s="242"/>
      <c r="AS39" s="242"/>
      <c r="AT39" s="242"/>
      <c r="AU39" s="242"/>
      <c r="AV39" s="242"/>
      <c r="AW39" s="242"/>
      <c r="AX39" s="242"/>
      <c r="AY39" s="242"/>
      <c r="AZ39" s="242"/>
      <c r="BB39" s="51"/>
      <c r="CE39" s="10" t="s">
        <v>79</v>
      </c>
      <c r="CF39" s="11" t="s">
        <v>80</v>
      </c>
      <c r="CG39" s="8">
        <v>19.899999999999999</v>
      </c>
      <c r="CH39" s="4">
        <f t="shared" si="0"/>
        <v>285485.39999999997</v>
      </c>
    </row>
    <row r="40" spans="3:86" x14ac:dyDescent="0.25">
      <c r="C40" s="46"/>
      <c r="E40" s="169"/>
      <c r="F40" s="169"/>
      <c r="G40" s="169"/>
      <c r="H40" s="169"/>
      <c r="I40" s="169"/>
      <c r="J40" s="169"/>
      <c r="K40" s="168"/>
      <c r="L40" s="168"/>
      <c r="M40" s="168"/>
      <c r="N40" s="168"/>
      <c r="O40" s="168"/>
      <c r="P40" s="168"/>
      <c r="Q40" s="168"/>
      <c r="R40" s="168"/>
      <c r="S40" s="168"/>
      <c r="T40" s="168"/>
      <c r="U40" s="168"/>
      <c r="V40" s="168"/>
      <c r="W40" s="168"/>
      <c r="X40" s="168"/>
      <c r="Y40" s="168"/>
      <c r="Z40" s="111"/>
      <c r="AA40" s="111"/>
      <c r="AB40" s="111"/>
      <c r="AC40" s="111"/>
      <c r="AD40" s="111"/>
      <c r="AE40" s="111"/>
      <c r="AF40" s="168"/>
      <c r="AG40" s="168"/>
      <c r="AH40" s="169"/>
      <c r="AI40" s="169"/>
      <c r="AJ40" s="169"/>
      <c r="AK40" s="169"/>
      <c r="AL40" s="169"/>
      <c r="AM40" s="169"/>
      <c r="AQ40" s="169"/>
      <c r="AR40" s="169"/>
      <c r="AS40" s="169"/>
      <c r="AT40" s="169"/>
      <c r="AU40" s="169"/>
      <c r="AV40" s="169"/>
      <c r="AW40" s="169"/>
      <c r="AX40" s="169"/>
      <c r="AY40" s="169"/>
      <c r="AZ40" s="169"/>
      <c r="BB40" s="51"/>
      <c r="CE40" s="10" t="s">
        <v>81</v>
      </c>
      <c r="CF40" s="11" t="s">
        <v>82</v>
      </c>
      <c r="CG40" s="8">
        <v>13.35</v>
      </c>
      <c r="CH40" s="4">
        <f t="shared" si="0"/>
        <v>191519.1</v>
      </c>
    </row>
    <row r="41" spans="3:86" ht="17.25" thickBot="1" x14ac:dyDescent="0.3">
      <c r="C41" s="60"/>
      <c r="D41" s="61"/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2"/>
      <c r="CE41" s="10" t="s">
        <v>83</v>
      </c>
      <c r="CF41" s="11" t="s">
        <v>84</v>
      </c>
      <c r="CG41" s="8">
        <v>12.75</v>
      </c>
      <c r="CH41" s="4">
        <f t="shared" si="0"/>
        <v>182911.5</v>
      </c>
    </row>
    <row r="42" spans="3:86" x14ac:dyDescent="0.25">
      <c r="CE42" s="10" t="s">
        <v>85</v>
      </c>
      <c r="CF42" s="11" t="s">
        <v>86</v>
      </c>
      <c r="CG42" s="8">
        <v>28.05</v>
      </c>
      <c r="CH42" s="4">
        <f t="shared" si="0"/>
        <v>402405.3</v>
      </c>
    </row>
    <row r="43" spans="3:86" ht="17.25" thickBot="1" x14ac:dyDescent="0.3">
      <c r="CE43" s="10" t="s">
        <v>87</v>
      </c>
      <c r="CF43" s="11" t="s">
        <v>88</v>
      </c>
      <c r="CG43" s="8">
        <v>27.2</v>
      </c>
      <c r="CH43" s="4">
        <f t="shared" si="0"/>
        <v>390211.2</v>
      </c>
    </row>
    <row r="44" spans="3:86" x14ac:dyDescent="0.25">
      <c r="C44" s="43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44"/>
      <c r="AV44" s="44"/>
      <c r="AW44" s="44"/>
      <c r="AX44" s="44"/>
      <c r="AY44" s="44"/>
      <c r="AZ44" s="44"/>
      <c r="BA44" s="44"/>
      <c r="BB44" s="45"/>
      <c r="CE44" s="10" t="s">
        <v>89</v>
      </c>
      <c r="CF44" s="11" t="s">
        <v>90</v>
      </c>
      <c r="CG44" s="8">
        <v>21.194841070681722</v>
      </c>
      <c r="CH44" s="4">
        <f t="shared" si="0"/>
        <v>304061.19</v>
      </c>
    </row>
    <row r="45" spans="3:86" x14ac:dyDescent="0.25">
      <c r="C45" s="46"/>
      <c r="E45" s="245" t="s">
        <v>0</v>
      </c>
      <c r="F45" s="245"/>
      <c r="G45" s="245"/>
      <c r="H45" s="245"/>
      <c r="I45" s="245"/>
      <c r="J45" s="49" t="s">
        <v>11</v>
      </c>
      <c r="K45" s="252" t="s">
        <v>328</v>
      </c>
      <c r="L45" s="252"/>
      <c r="M45" s="252"/>
      <c r="N45" s="252"/>
      <c r="O45" s="252"/>
      <c r="P45" s="252"/>
      <c r="Q45" s="252"/>
      <c r="R45" s="252"/>
      <c r="S45" s="252"/>
      <c r="T45" s="252"/>
      <c r="U45" s="252"/>
      <c r="V45" s="49"/>
      <c r="W45" s="49"/>
      <c r="X45" s="49"/>
      <c r="Y45" s="49"/>
      <c r="Z45" s="49"/>
      <c r="AA45" s="49"/>
      <c r="AB45" s="49"/>
      <c r="AC45" s="49"/>
      <c r="AD45" s="50"/>
      <c r="AE45" s="50"/>
      <c r="AF45" s="50"/>
      <c r="AG45" s="50"/>
      <c r="AH45" s="245" t="s">
        <v>3</v>
      </c>
      <c r="AI45" s="245"/>
      <c r="AJ45" s="245"/>
      <c r="AK45" s="245"/>
      <c r="AL45" s="245"/>
      <c r="AM45" s="245"/>
      <c r="AN45" s="245"/>
      <c r="AO45" s="245"/>
      <c r="AP45" s="49" t="s">
        <v>11</v>
      </c>
      <c r="AQ45" s="247"/>
      <c r="AR45" s="247"/>
      <c r="AS45" s="247"/>
      <c r="AT45" s="247"/>
      <c r="AU45" s="49" t="s">
        <v>319</v>
      </c>
      <c r="AV45" s="49"/>
      <c r="AW45" s="49"/>
      <c r="AX45" s="49"/>
      <c r="AY45" s="49"/>
      <c r="AZ45" s="49"/>
      <c r="BB45" s="51"/>
      <c r="CE45" s="10" t="s">
        <v>91</v>
      </c>
      <c r="CF45" s="11" t="s">
        <v>92</v>
      </c>
      <c r="CG45" s="7">
        <v>29.388728565453786</v>
      </c>
      <c r="CH45" s="4">
        <f t="shared" si="0"/>
        <v>421610.7</v>
      </c>
    </row>
    <row r="46" spans="3:86" x14ac:dyDescent="0.25">
      <c r="C46" s="46"/>
      <c r="E46" s="245" t="s">
        <v>322</v>
      </c>
      <c r="F46" s="245"/>
      <c r="G46" s="245"/>
      <c r="H46" s="245"/>
      <c r="I46" s="245"/>
      <c r="J46" s="49" t="s">
        <v>11</v>
      </c>
      <c r="K46" s="245"/>
      <c r="L46" s="245"/>
      <c r="M46" s="245"/>
      <c r="N46" s="245"/>
      <c r="O46" s="245"/>
      <c r="P46" s="245"/>
      <c r="Q46" s="245"/>
      <c r="R46" s="245"/>
      <c r="S46" s="245"/>
      <c r="T46" s="245"/>
      <c r="U46" s="245"/>
      <c r="V46" s="49"/>
      <c r="W46" s="49"/>
      <c r="X46" s="49"/>
      <c r="Y46" s="49"/>
      <c r="Z46" s="49"/>
      <c r="AA46" s="49"/>
      <c r="AB46" s="49"/>
      <c r="AC46" s="49"/>
      <c r="AD46" s="50"/>
      <c r="AE46" s="50"/>
      <c r="AF46" s="50"/>
      <c r="AG46" s="50"/>
      <c r="AH46" s="245" t="s">
        <v>4</v>
      </c>
      <c r="AI46" s="245"/>
      <c r="AJ46" s="245"/>
      <c r="AK46" s="245"/>
      <c r="AL46" s="245"/>
      <c r="AM46" s="245"/>
      <c r="AN46" s="245"/>
      <c r="AO46" s="245"/>
      <c r="AP46" s="49" t="s">
        <v>11</v>
      </c>
      <c r="AQ46" s="245"/>
      <c r="AR46" s="245"/>
      <c r="AS46" s="245"/>
      <c r="AT46" s="245"/>
      <c r="AU46" s="49" t="s">
        <v>320</v>
      </c>
      <c r="AV46" s="49"/>
      <c r="AW46" s="49"/>
      <c r="AX46" s="49"/>
      <c r="AY46" s="49"/>
      <c r="AZ46" s="49"/>
      <c r="BB46" s="51"/>
      <c r="CE46" s="10"/>
      <c r="CF46" s="11"/>
      <c r="CG46" s="7"/>
      <c r="CH46" s="4"/>
    </row>
    <row r="47" spans="3:86" x14ac:dyDescent="0.25">
      <c r="C47" s="46"/>
      <c r="E47" s="245" t="s">
        <v>1</v>
      </c>
      <c r="F47" s="245"/>
      <c r="G47" s="245"/>
      <c r="H47" s="245"/>
      <c r="I47" s="245"/>
      <c r="J47" s="49" t="s">
        <v>11</v>
      </c>
      <c r="K47" s="245"/>
      <c r="L47" s="245"/>
      <c r="M47" s="245"/>
      <c r="N47" s="245"/>
      <c r="O47" s="245"/>
      <c r="P47" s="245"/>
      <c r="Q47" s="245"/>
      <c r="R47" s="245"/>
      <c r="S47" s="245"/>
      <c r="T47" s="245"/>
      <c r="U47" s="245"/>
      <c r="V47" s="49"/>
      <c r="W47" s="49"/>
      <c r="X47" s="49"/>
      <c r="Y47" s="49"/>
      <c r="Z47" s="49"/>
      <c r="AA47" s="49"/>
      <c r="AB47" s="49"/>
      <c r="AC47" s="49"/>
      <c r="AD47" s="50"/>
      <c r="AE47" s="50"/>
      <c r="AF47" s="50"/>
      <c r="AG47" s="50"/>
      <c r="AH47" s="245"/>
      <c r="AI47" s="245"/>
      <c r="AJ47" s="245"/>
      <c r="AK47" s="245"/>
      <c r="AL47" s="245"/>
      <c r="AM47" s="245"/>
      <c r="AN47" s="245"/>
      <c r="AO47" s="245"/>
      <c r="AP47" s="49"/>
      <c r="AQ47" s="246"/>
      <c r="AR47" s="246"/>
      <c r="AS47" s="246"/>
      <c r="AT47" s="246"/>
      <c r="AU47" s="49"/>
      <c r="AV47" s="49"/>
      <c r="AW47" s="49"/>
      <c r="AX47" s="49"/>
      <c r="AY47" s="49"/>
      <c r="AZ47" s="49"/>
      <c r="BB47" s="51"/>
      <c r="CE47" s="10" t="s">
        <v>93</v>
      </c>
      <c r="CF47" s="11" t="s">
        <v>94</v>
      </c>
      <c r="CG47" s="8">
        <v>10.32</v>
      </c>
      <c r="CH47" s="4">
        <f t="shared" si="0"/>
        <v>148050.72</v>
      </c>
    </row>
    <row r="48" spans="3:86" x14ac:dyDescent="0.25">
      <c r="C48" s="46"/>
      <c r="E48" s="245" t="s">
        <v>2</v>
      </c>
      <c r="F48" s="245"/>
      <c r="G48" s="245"/>
      <c r="H48" s="245"/>
      <c r="I48" s="245"/>
      <c r="J48" s="49" t="s">
        <v>11</v>
      </c>
      <c r="K48" s="245"/>
      <c r="L48" s="245"/>
      <c r="M48" s="245"/>
      <c r="N48" s="245"/>
      <c r="O48" s="245"/>
      <c r="P48" s="245"/>
      <c r="Q48" s="245"/>
      <c r="R48" s="245"/>
      <c r="S48" s="245"/>
      <c r="T48" s="245"/>
      <c r="U48" s="245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245"/>
      <c r="AI48" s="245"/>
      <c r="AJ48" s="245"/>
      <c r="AK48" s="245"/>
      <c r="AL48" s="245"/>
      <c r="AM48" s="245"/>
      <c r="AN48" s="245"/>
      <c r="AO48" s="245"/>
      <c r="AP48" s="49"/>
      <c r="AQ48" s="49"/>
      <c r="AR48" s="49"/>
      <c r="AS48" s="49"/>
      <c r="AT48" s="49"/>
      <c r="AU48" s="49"/>
      <c r="AV48" s="49"/>
      <c r="AW48" s="49"/>
      <c r="AX48" s="49"/>
      <c r="AY48" s="49"/>
      <c r="AZ48" s="49"/>
      <c r="BB48" s="51"/>
      <c r="CE48" s="10" t="s">
        <v>95</v>
      </c>
      <c r="CF48" s="11" t="s">
        <v>96</v>
      </c>
      <c r="CG48" s="8">
        <v>8.36</v>
      </c>
      <c r="CH48" s="4">
        <f t="shared" si="0"/>
        <v>119932.56</v>
      </c>
    </row>
    <row r="49" spans="3:86" x14ac:dyDescent="0.25">
      <c r="C49" s="46"/>
      <c r="BB49" s="51"/>
      <c r="CE49" s="10" t="s">
        <v>97</v>
      </c>
      <c r="CF49" s="11" t="s">
        <v>98</v>
      </c>
      <c r="CG49" s="8">
        <v>7.56</v>
      </c>
      <c r="CH49" s="4">
        <f t="shared" si="0"/>
        <v>108455.76</v>
      </c>
    </row>
    <row r="50" spans="3:86" x14ac:dyDescent="0.25">
      <c r="C50" s="46"/>
      <c r="BB50" s="51"/>
      <c r="CE50" s="10" t="s">
        <v>99</v>
      </c>
      <c r="CF50" s="11" t="s">
        <v>100</v>
      </c>
      <c r="CG50" s="7">
        <v>7.185372229192807</v>
      </c>
      <c r="CH50" s="4">
        <f t="shared" si="0"/>
        <v>103081.35</v>
      </c>
    </row>
    <row r="51" spans="3:86" x14ac:dyDescent="0.25">
      <c r="C51" s="46"/>
      <c r="BB51" s="51"/>
      <c r="CE51" s="10" t="s">
        <v>101</v>
      </c>
      <c r="CF51" s="11" t="s">
        <v>102</v>
      </c>
      <c r="CG51" s="7">
        <v>6.0066583019657047</v>
      </c>
      <c r="CH51" s="4">
        <f t="shared" si="0"/>
        <v>86171.520000000004</v>
      </c>
    </row>
    <row r="52" spans="3:86" x14ac:dyDescent="0.25">
      <c r="C52" s="46"/>
      <c r="E52" s="208"/>
      <c r="F52" s="209"/>
      <c r="G52" s="209"/>
      <c r="H52" s="209"/>
      <c r="I52" s="209"/>
      <c r="J52" s="209"/>
      <c r="K52" s="210" t="e">
        <f t="shared" ref="K52:K57" si="5">VLOOKUP(E52,$CE$1:$CH$1002,2,FALSE)</f>
        <v>#N/A</v>
      </c>
      <c r="L52" s="210"/>
      <c r="M52" s="210"/>
      <c r="N52" s="210"/>
      <c r="O52" s="210"/>
      <c r="P52" s="210"/>
      <c r="Q52" s="210"/>
      <c r="R52" s="210"/>
      <c r="S52" s="210"/>
      <c r="T52" s="210"/>
      <c r="U52" s="210"/>
      <c r="V52" s="210"/>
      <c r="W52" s="210"/>
      <c r="X52" s="210"/>
      <c r="Y52" s="164"/>
      <c r="Z52" s="234"/>
      <c r="AA52" s="234"/>
      <c r="AB52" s="234"/>
      <c r="AC52" s="234"/>
      <c r="AD52" s="234"/>
      <c r="AE52" s="234"/>
      <c r="AF52" s="210" t="s">
        <v>315</v>
      </c>
      <c r="AG52" s="210"/>
      <c r="AH52" s="235"/>
      <c r="AI52" s="235"/>
      <c r="AJ52" s="235"/>
      <c r="AK52" s="235"/>
      <c r="AL52" s="235"/>
      <c r="AM52" s="235"/>
      <c r="AN52" s="52" t="s">
        <v>316</v>
      </c>
      <c r="AO52" s="52"/>
      <c r="AP52" s="213" t="e">
        <f t="shared" ref="AP52:AP57" si="6">(AH52*VLOOKUP(E52,$CE$1:$CH$1002,4,FALSE))/1000</f>
        <v>#N/A</v>
      </c>
      <c r="AQ52" s="213"/>
      <c r="AR52" s="213"/>
      <c r="AS52" s="213"/>
      <c r="AT52" s="213"/>
      <c r="AU52" s="213"/>
      <c r="AV52" s="213"/>
      <c r="AW52" s="213"/>
      <c r="AX52" s="213"/>
      <c r="AY52" s="213"/>
      <c r="AZ52" s="214"/>
      <c r="BB52" s="51"/>
      <c r="CE52" s="10" t="s">
        <v>103</v>
      </c>
      <c r="CF52" s="11" t="s">
        <v>104</v>
      </c>
      <c r="CG52" s="7">
        <v>7.8263355639202565</v>
      </c>
      <c r="CH52" s="4">
        <f t="shared" si="0"/>
        <v>112276.61</v>
      </c>
    </row>
    <row r="53" spans="3:86" x14ac:dyDescent="0.25">
      <c r="C53" s="46"/>
      <c r="E53" s="200"/>
      <c r="F53" s="243"/>
      <c r="G53" s="243"/>
      <c r="H53" s="243"/>
      <c r="I53" s="243"/>
      <c r="J53" s="243"/>
      <c r="K53" s="230" t="e">
        <f t="shared" si="5"/>
        <v>#N/A</v>
      </c>
      <c r="L53" s="230"/>
      <c r="M53" s="230"/>
      <c r="N53" s="230"/>
      <c r="O53" s="230"/>
      <c r="P53" s="230"/>
      <c r="Q53" s="230"/>
      <c r="R53" s="230"/>
      <c r="S53" s="230"/>
      <c r="T53" s="230"/>
      <c r="U53" s="230"/>
      <c r="V53" s="230"/>
      <c r="W53" s="230"/>
      <c r="X53" s="230"/>
      <c r="Y53" s="168"/>
      <c r="Z53" s="232"/>
      <c r="AA53" s="232"/>
      <c r="AB53" s="232"/>
      <c r="AC53" s="232"/>
      <c r="AD53" s="232"/>
      <c r="AE53" s="232"/>
      <c r="AF53" s="230" t="s">
        <v>315</v>
      </c>
      <c r="AG53" s="230"/>
      <c r="AH53" s="244"/>
      <c r="AI53" s="244"/>
      <c r="AJ53" s="244"/>
      <c r="AK53" s="244"/>
      <c r="AL53" s="244"/>
      <c r="AM53" s="244"/>
      <c r="AN53" s="41" t="s">
        <v>316</v>
      </c>
      <c r="AP53" s="242" t="e">
        <f t="shared" si="6"/>
        <v>#N/A</v>
      </c>
      <c r="AQ53" s="242"/>
      <c r="AR53" s="242"/>
      <c r="AS53" s="242"/>
      <c r="AT53" s="242"/>
      <c r="AU53" s="242"/>
      <c r="AV53" s="242"/>
      <c r="AW53" s="242"/>
      <c r="AX53" s="242"/>
      <c r="AY53" s="242"/>
      <c r="AZ53" s="206"/>
      <c r="BB53" s="51"/>
      <c r="CE53" s="10" t="s">
        <v>105</v>
      </c>
      <c r="CF53" s="11" t="s">
        <v>106</v>
      </c>
      <c r="CG53" s="7">
        <v>5.4474048515265583</v>
      </c>
      <c r="CH53" s="4">
        <f t="shared" si="0"/>
        <v>78148.47</v>
      </c>
    </row>
    <row r="54" spans="3:86" x14ac:dyDescent="0.25">
      <c r="C54" s="46"/>
      <c r="E54" s="200"/>
      <c r="F54" s="243"/>
      <c r="G54" s="243"/>
      <c r="H54" s="243"/>
      <c r="I54" s="243"/>
      <c r="J54" s="243"/>
      <c r="K54" s="230" t="e">
        <f t="shared" si="5"/>
        <v>#N/A</v>
      </c>
      <c r="L54" s="230"/>
      <c r="M54" s="230"/>
      <c r="N54" s="230"/>
      <c r="O54" s="230"/>
      <c r="P54" s="230"/>
      <c r="Q54" s="230"/>
      <c r="R54" s="230"/>
      <c r="S54" s="230"/>
      <c r="T54" s="230"/>
      <c r="U54" s="230"/>
      <c r="V54" s="230"/>
      <c r="W54" s="230"/>
      <c r="X54" s="230"/>
      <c r="Y54" s="168"/>
      <c r="Z54" s="232"/>
      <c r="AA54" s="232"/>
      <c r="AB54" s="232"/>
      <c r="AC54" s="232"/>
      <c r="AD54" s="232"/>
      <c r="AE54" s="232"/>
      <c r="AF54" s="230" t="s">
        <v>315</v>
      </c>
      <c r="AG54" s="230"/>
      <c r="AH54" s="244"/>
      <c r="AI54" s="244"/>
      <c r="AJ54" s="244"/>
      <c r="AK54" s="244"/>
      <c r="AL54" s="244"/>
      <c r="AM54" s="244"/>
      <c r="AN54" s="41" t="s">
        <v>316</v>
      </c>
      <c r="AP54" s="242" t="e">
        <f t="shared" si="6"/>
        <v>#N/A</v>
      </c>
      <c r="AQ54" s="242"/>
      <c r="AR54" s="242"/>
      <c r="AS54" s="242"/>
      <c r="AT54" s="242"/>
      <c r="AU54" s="242"/>
      <c r="AV54" s="242"/>
      <c r="AW54" s="242"/>
      <c r="AX54" s="242"/>
      <c r="AY54" s="242"/>
      <c r="AZ54" s="206"/>
      <c r="BB54" s="51"/>
      <c r="CE54" s="10" t="s">
        <v>107</v>
      </c>
      <c r="CF54" s="11" t="s">
        <v>108</v>
      </c>
      <c r="CG54" s="7">
        <v>7.1763592639063152</v>
      </c>
      <c r="CH54" s="4">
        <f t="shared" si="0"/>
        <v>102952.05</v>
      </c>
    </row>
    <row r="55" spans="3:86" x14ac:dyDescent="0.25">
      <c r="C55" s="46"/>
      <c r="E55" s="216"/>
      <c r="F55" s="217"/>
      <c r="G55" s="217"/>
      <c r="H55" s="217"/>
      <c r="I55" s="217"/>
      <c r="J55" s="217"/>
      <c r="K55" s="218" t="e">
        <f t="shared" si="5"/>
        <v>#N/A</v>
      </c>
      <c r="L55" s="218"/>
      <c r="M55" s="218"/>
      <c r="N55" s="218"/>
      <c r="O55" s="218"/>
      <c r="P55" s="218"/>
      <c r="Q55" s="218"/>
      <c r="R55" s="218"/>
      <c r="S55" s="218"/>
      <c r="T55" s="218"/>
      <c r="U55" s="218"/>
      <c r="V55" s="218"/>
      <c r="W55" s="218"/>
      <c r="X55" s="218"/>
      <c r="Y55" s="166"/>
      <c r="Z55" s="236"/>
      <c r="AA55" s="236"/>
      <c r="AB55" s="236"/>
      <c r="AC55" s="236"/>
      <c r="AD55" s="236"/>
      <c r="AE55" s="236"/>
      <c r="AF55" s="218" t="s">
        <v>315</v>
      </c>
      <c r="AG55" s="218"/>
      <c r="AH55" s="220"/>
      <c r="AI55" s="220"/>
      <c r="AJ55" s="220"/>
      <c r="AK55" s="220"/>
      <c r="AL55" s="220"/>
      <c r="AM55" s="220"/>
      <c r="AN55" s="55" t="s">
        <v>316</v>
      </c>
      <c r="AO55" s="55"/>
      <c r="AP55" s="221" t="e">
        <f t="shared" si="6"/>
        <v>#N/A</v>
      </c>
      <c r="AQ55" s="221"/>
      <c r="AR55" s="221"/>
      <c r="AS55" s="221"/>
      <c r="AT55" s="221"/>
      <c r="AU55" s="221"/>
      <c r="AV55" s="221"/>
      <c r="AW55" s="221"/>
      <c r="AX55" s="221"/>
      <c r="AY55" s="221"/>
      <c r="AZ55" s="222"/>
      <c r="BB55" s="51"/>
      <c r="CE55" s="10" t="s">
        <v>109</v>
      </c>
      <c r="CF55" s="11" t="s">
        <v>110</v>
      </c>
      <c r="CG55" s="7">
        <v>6.1914303638644919</v>
      </c>
      <c r="CH55" s="4">
        <f t="shared" si="0"/>
        <v>88822.26</v>
      </c>
    </row>
    <row r="56" spans="3:86" x14ac:dyDescent="0.25">
      <c r="C56" s="46"/>
      <c r="E56" s="200"/>
      <c r="F56" s="243"/>
      <c r="G56" s="243"/>
      <c r="H56" s="243"/>
      <c r="I56" s="243"/>
      <c r="J56" s="243"/>
      <c r="K56" s="230" t="e">
        <f t="shared" si="5"/>
        <v>#N/A</v>
      </c>
      <c r="L56" s="230"/>
      <c r="M56" s="230"/>
      <c r="N56" s="230"/>
      <c r="O56" s="230"/>
      <c r="P56" s="230"/>
      <c r="Q56" s="230"/>
      <c r="R56" s="230"/>
      <c r="S56" s="230"/>
      <c r="T56" s="230"/>
      <c r="U56" s="230"/>
      <c r="V56" s="230"/>
      <c r="W56" s="230"/>
      <c r="X56" s="230"/>
      <c r="Y56" s="168"/>
      <c r="Z56" s="232"/>
      <c r="AA56" s="232"/>
      <c r="AB56" s="232"/>
      <c r="AC56" s="232"/>
      <c r="AD56" s="232"/>
      <c r="AE56" s="232"/>
      <c r="AF56" s="230" t="s">
        <v>315</v>
      </c>
      <c r="AG56" s="230"/>
      <c r="AH56" s="244"/>
      <c r="AI56" s="244"/>
      <c r="AJ56" s="244"/>
      <c r="AK56" s="244"/>
      <c r="AL56" s="244"/>
      <c r="AM56" s="244"/>
      <c r="AN56" s="41" t="s">
        <v>316</v>
      </c>
      <c r="AP56" s="242" t="e">
        <f t="shared" si="6"/>
        <v>#N/A</v>
      </c>
      <c r="AQ56" s="242"/>
      <c r="AR56" s="242"/>
      <c r="AS56" s="242"/>
      <c r="AT56" s="242"/>
      <c r="AU56" s="242"/>
      <c r="AV56" s="242"/>
      <c r="AW56" s="242"/>
      <c r="AX56" s="242"/>
      <c r="AY56" s="242"/>
      <c r="AZ56" s="206"/>
      <c r="BB56" s="51"/>
      <c r="CE56" s="10" t="s">
        <v>111</v>
      </c>
      <c r="CF56" s="11" t="s">
        <v>112</v>
      </c>
      <c r="CG56" s="7">
        <v>6.0397867001254708</v>
      </c>
      <c r="CH56" s="4">
        <f t="shared" si="0"/>
        <v>86646.78</v>
      </c>
    </row>
    <row r="57" spans="3:86" x14ac:dyDescent="0.25">
      <c r="C57" s="46"/>
      <c r="E57" s="223"/>
      <c r="F57" s="224"/>
      <c r="G57" s="224"/>
      <c r="H57" s="224"/>
      <c r="I57" s="224"/>
      <c r="J57" s="224"/>
      <c r="K57" s="225" t="e">
        <f t="shared" si="5"/>
        <v>#N/A</v>
      </c>
      <c r="L57" s="225"/>
      <c r="M57" s="225"/>
      <c r="N57" s="225"/>
      <c r="O57" s="225"/>
      <c r="P57" s="225"/>
      <c r="Q57" s="225"/>
      <c r="R57" s="225"/>
      <c r="S57" s="225"/>
      <c r="T57" s="225"/>
      <c r="U57" s="225"/>
      <c r="V57" s="225"/>
      <c r="W57" s="225"/>
      <c r="X57" s="225"/>
      <c r="Y57" s="167"/>
      <c r="Z57" s="237"/>
      <c r="AA57" s="237"/>
      <c r="AB57" s="237"/>
      <c r="AC57" s="237"/>
      <c r="AD57" s="237"/>
      <c r="AE57" s="237"/>
      <c r="AF57" s="225" t="s">
        <v>315</v>
      </c>
      <c r="AG57" s="225"/>
      <c r="AH57" s="238"/>
      <c r="AI57" s="238"/>
      <c r="AJ57" s="238"/>
      <c r="AK57" s="238"/>
      <c r="AL57" s="238"/>
      <c r="AM57" s="238"/>
      <c r="AN57" s="54" t="s">
        <v>316</v>
      </c>
      <c r="AO57" s="54"/>
      <c r="AP57" s="228" t="e">
        <f t="shared" si="6"/>
        <v>#N/A</v>
      </c>
      <c r="AQ57" s="228"/>
      <c r="AR57" s="228"/>
      <c r="AS57" s="228"/>
      <c r="AT57" s="228"/>
      <c r="AU57" s="228"/>
      <c r="AV57" s="228"/>
      <c r="AW57" s="228"/>
      <c r="AX57" s="228"/>
      <c r="AY57" s="228"/>
      <c r="AZ57" s="229"/>
      <c r="BB57" s="51"/>
      <c r="CE57" s="10" t="s">
        <v>113</v>
      </c>
      <c r="CF57" s="11" t="s">
        <v>114</v>
      </c>
      <c r="CG57" s="7">
        <v>8.1017858636553743</v>
      </c>
      <c r="CH57" s="4">
        <f t="shared" si="0"/>
        <v>116228.22</v>
      </c>
    </row>
    <row r="58" spans="3:86" x14ac:dyDescent="0.25">
      <c r="C58" s="46"/>
      <c r="E58" s="169"/>
      <c r="F58" s="169"/>
      <c r="G58" s="169"/>
      <c r="H58" s="169"/>
      <c r="I58" s="169"/>
      <c r="J58" s="169"/>
      <c r="K58" s="168"/>
      <c r="L58" s="168"/>
      <c r="M58" s="168"/>
      <c r="N58" s="168"/>
      <c r="O58" s="168"/>
      <c r="P58" s="168"/>
      <c r="Q58" s="168"/>
      <c r="R58" s="168"/>
      <c r="S58" s="168"/>
      <c r="T58" s="168"/>
      <c r="U58" s="168"/>
      <c r="V58" s="168"/>
      <c r="W58" s="168"/>
      <c r="X58" s="168"/>
      <c r="Y58" s="168"/>
      <c r="Z58" s="111"/>
      <c r="AA58" s="111"/>
      <c r="AB58" s="111"/>
      <c r="AC58" s="111"/>
      <c r="AD58" s="111"/>
      <c r="AE58" s="111"/>
      <c r="AF58" s="168"/>
      <c r="AG58" s="168"/>
      <c r="AH58" s="169"/>
      <c r="AI58" s="169"/>
      <c r="AJ58" s="169"/>
      <c r="AK58" s="169"/>
      <c r="AL58" s="169"/>
      <c r="AM58" s="169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B58" s="51"/>
      <c r="CE58" s="10" t="s">
        <v>115</v>
      </c>
      <c r="CF58" s="11" t="s">
        <v>116</v>
      </c>
      <c r="CG58" s="7">
        <v>13.444857800083646</v>
      </c>
      <c r="CH58" s="4">
        <f t="shared" si="0"/>
        <v>192879.93</v>
      </c>
    </row>
    <row r="59" spans="3:86" x14ac:dyDescent="0.25">
      <c r="C59" s="46"/>
      <c r="E59" s="169"/>
      <c r="F59" s="169"/>
      <c r="G59" s="169"/>
      <c r="H59" s="169"/>
      <c r="I59" s="169"/>
      <c r="J59" s="169"/>
      <c r="K59" s="168"/>
      <c r="L59" s="168"/>
      <c r="M59" s="168"/>
      <c r="N59" s="168"/>
      <c r="O59" s="168"/>
      <c r="P59" s="168"/>
      <c r="Q59" s="168"/>
      <c r="R59" s="168"/>
      <c r="S59" s="168"/>
      <c r="T59" s="168"/>
      <c r="U59" s="168"/>
      <c r="V59" s="168"/>
      <c r="W59" s="168"/>
      <c r="X59" s="168"/>
      <c r="Y59" s="168"/>
      <c r="Z59" s="111"/>
      <c r="AA59" s="111"/>
      <c r="AB59" s="111"/>
      <c r="AC59" s="111"/>
      <c r="AD59" s="111"/>
      <c r="AE59" s="111"/>
      <c r="AF59" s="168"/>
      <c r="AG59" s="168"/>
      <c r="AH59" s="169"/>
      <c r="AI59" s="169"/>
      <c r="AJ59" s="169"/>
      <c r="AK59" s="59"/>
      <c r="AL59" s="230" t="s">
        <v>318</v>
      </c>
      <c r="AM59" s="230"/>
      <c r="AN59" s="230"/>
      <c r="AO59" s="230"/>
      <c r="AP59" s="112" t="s">
        <v>11</v>
      </c>
      <c r="AQ59" s="242" t="e">
        <f>SUM(AP52:AZ57)</f>
        <v>#N/A</v>
      </c>
      <c r="AR59" s="242"/>
      <c r="AS59" s="242"/>
      <c r="AT59" s="242"/>
      <c r="AU59" s="242"/>
      <c r="AV59" s="242"/>
      <c r="AW59" s="242"/>
      <c r="AX59" s="242"/>
      <c r="AY59" s="242"/>
      <c r="AZ59" s="242"/>
      <c r="BB59" s="51"/>
      <c r="CE59" s="10" t="s">
        <v>117</v>
      </c>
      <c r="CF59" s="11" t="s">
        <v>118</v>
      </c>
      <c r="CG59" s="7">
        <v>5.9245141502857939</v>
      </c>
      <c r="CH59" s="4">
        <f t="shared" si="0"/>
        <v>84993.08</v>
      </c>
    </row>
    <row r="60" spans="3:86" x14ac:dyDescent="0.25">
      <c r="C60" s="46"/>
      <c r="E60" s="169"/>
      <c r="F60" s="169"/>
      <c r="G60" s="169"/>
      <c r="H60" s="169"/>
      <c r="I60" s="169"/>
      <c r="J60" s="169"/>
      <c r="K60" s="168"/>
      <c r="L60" s="168"/>
      <c r="M60" s="168"/>
      <c r="N60" s="168"/>
      <c r="O60" s="168"/>
      <c r="P60" s="168"/>
      <c r="Q60" s="168"/>
      <c r="R60" s="168"/>
      <c r="S60" s="168"/>
      <c r="T60" s="168"/>
      <c r="U60" s="168"/>
      <c r="V60" s="168"/>
      <c r="W60" s="168"/>
      <c r="X60" s="168"/>
      <c r="Y60" s="168"/>
      <c r="Z60" s="111"/>
      <c r="AA60" s="111"/>
      <c r="AB60" s="111"/>
      <c r="AC60" s="111"/>
      <c r="AD60" s="111"/>
      <c r="AE60" s="111"/>
      <c r="AF60" s="168"/>
      <c r="AG60" s="168"/>
      <c r="AH60" s="169"/>
      <c r="AI60" s="169"/>
      <c r="AJ60" s="169"/>
      <c r="AK60" s="59"/>
      <c r="AL60" s="230" t="s">
        <v>317</v>
      </c>
      <c r="AM60" s="230"/>
      <c r="AN60" s="230"/>
      <c r="AO60" s="230"/>
      <c r="AP60" s="112" t="s">
        <v>11</v>
      </c>
      <c r="AQ60" s="242" t="e">
        <f>AQ59/AQ46</f>
        <v>#N/A</v>
      </c>
      <c r="AR60" s="242"/>
      <c r="AS60" s="242"/>
      <c r="AT60" s="242"/>
      <c r="AU60" s="242"/>
      <c r="AV60" s="242"/>
      <c r="AW60" s="242"/>
      <c r="AX60" s="242"/>
      <c r="AY60" s="242"/>
      <c r="AZ60" s="242"/>
      <c r="BB60" s="51"/>
      <c r="CE60" s="10" t="s">
        <v>119</v>
      </c>
      <c r="CF60" s="11" t="s">
        <v>120</v>
      </c>
      <c r="CG60" s="7">
        <v>22.600925693573121</v>
      </c>
      <c r="CH60" s="4">
        <f t="shared" si="0"/>
        <v>324232.88</v>
      </c>
    </row>
    <row r="61" spans="3:86" x14ac:dyDescent="0.25">
      <c r="C61" s="46"/>
      <c r="E61" s="169"/>
      <c r="F61" s="169"/>
      <c r="G61" s="169"/>
      <c r="H61" s="169"/>
      <c r="I61" s="169"/>
      <c r="J61" s="169"/>
      <c r="K61" s="168"/>
      <c r="L61" s="168"/>
      <c r="M61" s="168"/>
      <c r="N61" s="168"/>
      <c r="O61" s="168"/>
      <c r="P61" s="168"/>
      <c r="Q61" s="168"/>
      <c r="R61" s="168"/>
      <c r="S61" s="168"/>
      <c r="T61" s="168"/>
      <c r="U61" s="168"/>
      <c r="V61" s="168"/>
      <c r="W61" s="168"/>
      <c r="X61" s="168"/>
      <c r="Y61" s="168"/>
      <c r="Z61" s="111"/>
      <c r="AA61" s="111"/>
      <c r="AB61" s="111"/>
      <c r="AC61" s="111"/>
      <c r="AD61" s="111"/>
      <c r="AE61" s="111"/>
      <c r="AF61" s="168"/>
      <c r="AG61" s="168"/>
      <c r="AH61" s="169"/>
      <c r="AI61" s="169"/>
      <c r="AJ61" s="169"/>
      <c r="AK61" s="169"/>
      <c r="AL61" s="169"/>
      <c r="AM61" s="169"/>
      <c r="AQ61" s="169"/>
      <c r="AR61" s="169"/>
      <c r="AS61" s="169"/>
      <c r="AT61" s="169"/>
      <c r="AU61" s="169"/>
      <c r="AV61" s="169"/>
      <c r="AW61" s="169"/>
      <c r="AX61" s="169"/>
      <c r="AY61" s="169"/>
      <c r="AZ61" s="169"/>
      <c r="BB61" s="51"/>
      <c r="CE61" s="10" t="s">
        <v>121</v>
      </c>
      <c r="CF61" s="11" t="s">
        <v>122</v>
      </c>
      <c r="CG61" s="7">
        <v>16.283755053673499</v>
      </c>
      <c r="CH61" s="4">
        <f t="shared" si="0"/>
        <v>233606.75</v>
      </c>
    </row>
    <row r="62" spans="3:86" ht="17.25" thickBot="1" x14ac:dyDescent="0.3">
      <c r="C62" s="60"/>
      <c r="D62" s="61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  <c r="AJ62" s="61"/>
      <c r="AK62" s="61"/>
      <c r="AL62" s="61"/>
      <c r="AM62" s="61"/>
      <c r="AN62" s="61"/>
      <c r="AO62" s="61"/>
      <c r="AP62" s="61"/>
      <c r="AQ62" s="61"/>
      <c r="AR62" s="61"/>
      <c r="AS62" s="61"/>
      <c r="AT62" s="61"/>
      <c r="AU62" s="61"/>
      <c r="AV62" s="61"/>
      <c r="AW62" s="61"/>
      <c r="AX62" s="61"/>
      <c r="AY62" s="61"/>
      <c r="AZ62" s="61"/>
      <c r="BA62" s="61"/>
      <c r="BB62" s="62"/>
      <c r="CE62" s="10" t="s">
        <v>123</v>
      </c>
      <c r="CF62" s="11" t="s">
        <v>124</v>
      </c>
      <c r="CG62" s="7">
        <v>12.855069705841348</v>
      </c>
      <c r="CH62" s="4">
        <f t="shared" si="0"/>
        <v>184418.83</v>
      </c>
    </row>
    <row r="63" spans="3:86" ht="17.25" thickBot="1" x14ac:dyDescent="0.3">
      <c r="CE63" s="10" t="s">
        <v>125</v>
      </c>
      <c r="CF63" s="11" t="s">
        <v>126</v>
      </c>
      <c r="CG63" s="7">
        <v>17.105289976300014</v>
      </c>
      <c r="CH63" s="4">
        <f t="shared" si="0"/>
        <v>245392.49</v>
      </c>
    </row>
    <row r="64" spans="3:86" x14ac:dyDescent="0.25">
      <c r="C64" s="43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44"/>
      <c r="AV64" s="44"/>
      <c r="AW64" s="44"/>
      <c r="AX64" s="44"/>
      <c r="AY64" s="44"/>
      <c r="AZ64" s="44"/>
      <c r="BA64" s="44"/>
      <c r="BB64" s="45"/>
      <c r="CE64" s="10" t="s">
        <v>127</v>
      </c>
      <c r="CF64" s="11" t="s">
        <v>128</v>
      </c>
      <c r="CG64" s="7">
        <v>22.969960964728845</v>
      </c>
      <c r="CH64" s="4">
        <f t="shared" si="0"/>
        <v>329527.06</v>
      </c>
    </row>
    <row r="65" spans="3:86" x14ac:dyDescent="0.25">
      <c r="C65" s="46"/>
      <c r="E65" s="245" t="s">
        <v>0</v>
      </c>
      <c r="F65" s="245"/>
      <c r="G65" s="245"/>
      <c r="H65" s="245"/>
      <c r="I65" s="245"/>
      <c r="J65" s="49" t="s">
        <v>11</v>
      </c>
      <c r="K65" s="252" t="s">
        <v>340</v>
      </c>
      <c r="L65" s="252"/>
      <c r="M65" s="252"/>
      <c r="N65" s="252"/>
      <c r="O65" s="252"/>
      <c r="P65" s="252"/>
      <c r="Q65" s="252"/>
      <c r="R65" s="252"/>
      <c r="S65" s="252"/>
      <c r="T65" s="252"/>
      <c r="U65" s="252"/>
      <c r="V65" s="49"/>
      <c r="W65" s="49"/>
      <c r="X65" s="49"/>
      <c r="Y65" s="49"/>
      <c r="Z65" s="49"/>
      <c r="AA65" s="49"/>
      <c r="AB65" s="49"/>
      <c r="AC65" s="49"/>
      <c r="AD65" s="50"/>
      <c r="AE65" s="50"/>
      <c r="AF65" s="50"/>
      <c r="AG65" s="50"/>
      <c r="AH65" s="245" t="s">
        <v>3</v>
      </c>
      <c r="AI65" s="245"/>
      <c r="AJ65" s="245"/>
      <c r="AK65" s="245"/>
      <c r="AL65" s="245"/>
      <c r="AM65" s="245"/>
      <c r="AN65" s="245"/>
      <c r="AO65" s="245"/>
      <c r="AP65" s="49" t="s">
        <v>11</v>
      </c>
      <c r="AQ65" s="247"/>
      <c r="AR65" s="247"/>
      <c r="AS65" s="247"/>
      <c r="AT65" s="247"/>
      <c r="AU65" s="49" t="s">
        <v>319</v>
      </c>
      <c r="AV65" s="49"/>
      <c r="AW65" s="49"/>
      <c r="AX65" s="49"/>
      <c r="AY65" s="49"/>
      <c r="AZ65" s="49"/>
      <c r="BB65" s="51"/>
      <c r="CE65" s="10" t="s">
        <v>129</v>
      </c>
      <c r="CF65" s="11" t="s">
        <v>130</v>
      </c>
      <c r="CG65" s="7">
        <v>20.822014498815001</v>
      </c>
      <c r="CH65" s="4">
        <f t="shared" si="0"/>
        <v>298712.62</v>
      </c>
    </row>
    <row r="66" spans="3:86" x14ac:dyDescent="0.25">
      <c r="C66" s="46"/>
      <c r="E66" s="245" t="s">
        <v>322</v>
      </c>
      <c r="F66" s="245"/>
      <c r="G66" s="245"/>
      <c r="H66" s="245"/>
      <c r="I66" s="245"/>
      <c r="J66" s="49" t="s">
        <v>11</v>
      </c>
      <c r="K66" s="245"/>
      <c r="L66" s="245"/>
      <c r="M66" s="245"/>
      <c r="N66" s="245"/>
      <c r="O66" s="245"/>
      <c r="P66" s="245"/>
      <c r="Q66" s="245"/>
      <c r="R66" s="245"/>
      <c r="S66" s="245"/>
      <c r="T66" s="245"/>
      <c r="U66" s="245"/>
      <c r="V66" s="49"/>
      <c r="W66" s="49"/>
      <c r="X66" s="49"/>
      <c r="Y66" s="49"/>
      <c r="Z66" s="49"/>
      <c r="AA66" s="49"/>
      <c r="AB66" s="49"/>
      <c r="AC66" s="49"/>
      <c r="AD66" s="50"/>
      <c r="AE66" s="50"/>
      <c r="AF66" s="50"/>
      <c r="AG66" s="50"/>
      <c r="AH66" s="245" t="s">
        <v>4</v>
      </c>
      <c r="AI66" s="245"/>
      <c r="AJ66" s="245"/>
      <c r="AK66" s="245"/>
      <c r="AL66" s="245"/>
      <c r="AM66" s="245"/>
      <c r="AN66" s="245"/>
      <c r="AO66" s="245"/>
      <c r="AP66" s="49" t="s">
        <v>11</v>
      </c>
      <c r="AQ66" s="245"/>
      <c r="AR66" s="245"/>
      <c r="AS66" s="245"/>
      <c r="AT66" s="245"/>
      <c r="AU66" s="49" t="s">
        <v>320</v>
      </c>
      <c r="AV66" s="49"/>
      <c r="AW66" s="49"/>
      <c r="AX66" s="49"/>
      <c r="AY66" s="49"/>
      <c r="AZ66" s="49"/>
      <c r="BB66" s="51"/>
      <c r="CE66" s="10" t="s">
        <v>131</v>
      </c>
      <c r="CF66" s="11" t="s">
        <v>132</v>
      </c>
      <c r="CG66" s="7">
        <v>7.3308385612714346</v>
      </c>
      <c r="CH66" s="4">
        <f t="shared" si="0"/>
        <v>105168.21</v>
      </c>
    </row>
    <row r="67" spans="3:86" x14ac:dyDescent="0.25">
      <c r="C67" s="46"/>
      <c r="E67" s="245" t="s">
        <v>1</v>
      </c>
      <c r="F67" s="245"/>
      <c r="G67" s="245"/>
      <c r="H67" s="245"/>
      <c r="I67" s="245"/>
      <c r="J67" s="49" t="s">
        <v>11</v>
      </c>
      <c r="K67" s="245"/>
      <c r="L67" s="245"/>
      <c r="M67" s="245"/>
      <c r="N67" s="245"/>
      <c r="O67" s="245"/>
      <c r="P67" s="245"/>
      <c r="Q67" s="245"/>
      <c r="R67" s="245"/>
      <c r="S67" s="245"/>
      <c r="T67" s="245"/>
      <c r="U67" s="245"/>
      <c r="V67" s="49"/>
      <c r="W67" s="49"/>
      <c r="X67" s="49"/>
      <c r="Y67" s="49"/>
      <c r="Z67" s="49"/>
      <c r="AA67" s="49"/>
      <c r="AB67" s="49"/>
      <c r="AC67" s="49"/>
      <c r="AD67" s="50"/>
      <c r="AE67" s="50"/>
      <c r="AF67" s="50"/>
      <c r="AG67" s="50"/>
      <c r="AH67" s="245"/>
      <c r="AI67" s="245"/>
      <c r="AJ67" s="245"/>
      <c r="AK67" s="245"/>
      <c r="AL67" s="245"/>
      <c r="AM67" s="245"/>
      <c r="AN67" s="245"/>
      <c r="AO67" s="245"/>
      <c r="AP67" s="49"/>
      <c r="AQ67" s="246"/>
      <c r="AR67" s="246"/>
      <c r="AS67" s="246"/>
      <c r="AT67" s="246"/>
      <c r="AU67" s="49"/>
      <c r="AV67" s="49"/>
      <c r="AW67" s="49"/>
      <c r="AX67" s="49"/>
      <c r="AY67" s="49"/>
      <c r="AZ67" s="49"/>
      <c r="BB67" s="51"/>
      <c r="CE67" s="10" t="s">
        <v>133</v>
      </c>
      <c r="CF67" s="11" t="s">
        <v>134</v>
      </c>
      <c r="CG67" s="7">
        <v>54.480363864491849</v>
      </c>
      <c r="CH67" s="4">
        <f t="shared" si="0"/>
        <v>781575.3</v>
      </c>
    </row>
    <row r="68" spans="3:86" x14ac:dyDescent="0.25">
      <c r="C68" s="46"/>
      <c r="E68" s="245" t="s">
        <v>2</v>
      </c>
      <c r="F68" s="245"/>
      <c r="G68" s="245"/>
      <c r="H68" s="245"/>
      <c r="I68" s="245"/>
      <c r="J68" s="49" t="s">
        <v>11</v>
      </c>
      <c r="K68" s="245"/>
      <c r="L68" s="245"/>
      <c r="M68" s="245"/>
      <c r="N68" s="245"/>
      <c r="O68" s="245"/>
      <c r="P68" s="245"/>
      <c r="Q68" s="245"/>
      <c r="R68" s="245"/>
      <c r="S68" s="245"/>
      <c r="T68" s="245"/>
      <c r="U68" s="245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245"/>
      <c r="AI68" s="245"/>
      <c r="AJ68" s="245"/>
      <c r="AK68" s="245"/>
      <c r="AL68" s="245"/>
      <c r="AM68" s="245"/>
      <c r="AN68" s="245"/>
      <c r="AO68" s="245"/>
      <c r="AP68" s="49"/>
      <c r="AQ68" s="49"/>
      <c r="AR68" s="49"/>
      <c r="AS68" s="49"/>
      <c r="AT68" s="49"/>
      <c r="AU68" s="49"/>
      <c r="AV68" s="49"/>
      <c r="AW68" s="49"/>
      <c r="AX68" s="49"/>
      <c r="AY68" s="49"/>
      <c r="AZ68" s="49"/>
      <c r="BB68" s="51"/>
      <c r="CE68" s="10" t="s">
        <v>135</v>
      </c>
      <c r="CF68" s="11" t="s">
        <v>136</v>
      </c>
      <c r="CG68" s="7">
        <v>50.628216924578282</v>
      </c>
      <c r="CH68" s="4">
        <f t="shared" si="0"/>
        <v>726312.4</v>
      </c>
    </row>
    <row r="69" spans="3:86" x14ac:dyDescent="0.25">
      <c r="C69" s="46"/>
      <c r="BB69" s="51"/>
      <c r="CE69" s="12" t="s">
        <v>137</v>
      </c>
      <c r="CF69" s="13" t="s">
        <v>138</v>
      </c>
      <c r="CG69" s="14">
        <v>49.527603513174405</v>
      </c>
      <c r="CH69" s="4">
        <f t="shared" si="0"/>
        <v>710523</v>
      </c>
    </row>
    <row r="70" spans="3:86" x14ac:dyDescent="0.25">
      <c r="C70" s="46"/>
      <c r="BB70" s="51"/>
      <c r="CE70" s="5" t="s">
        <v>139</v>
      </c>
      <c r="CF70" s="11" t="s">
        <v>140</v>
      </c>
      <c r="CG70" s="7">
        <v>58.332510804405409</v>
      </c>
      <c r="CH70" s="4">
        <f t="shared" si="0"/>
        <v>836838.2</v>
      </c>
    </row>
    <row r="71" spans="3:86" x14ac:dyDescent="0.25">
      <c r="C71" s="46"/>
      <c r="BB71" s="51"/>
      <c r="CE71" s="12" t="s">
        <v>141</v>
      </c>
      <c r="CF71" s="13" t="s">
        <v>142</v>
      </c>
      <c r="CG71" s="14">
        <v>11.666502160881082</v>
      </c>
      <c r="CH71" s="4">
        <f t="shared" si="0"/>
        <v>167367.64000000001</v>
      </c>
    </row>
    <row r="72" spans="3:86" x14ac:dyDescent="0.25">
      <c r="C72" s="46"/>
      <c r="E72" s="208"/>
      <c r="F72" s="209"/>
      <c r="G72" s="209"/>
      <c r="H72" s="209"/>
      <c r="I72" s="209"/>
      <c r="J72" s="209"/>
      <c r="K72" s="210" t="e">
        <f t="shared" ref="K72:K77" si="7">VLOOKUP(E72,$CE$1:$CH$1002,2,FALSE)</f>
        <v>#N/A</v>
      </c>
      <c r="L72" s="210"/>
      <c r="M72" s="210"/>
      <c r="N72" s="210"/>
      <c r="O72" s="210"/>
      <c r="P72" s="210"/>
      <c r="Q72" s="210"/>
      <c r="R72" s="210"/>
      <c r="S72" s="210"/>
      <c r="T72" s="210"/>
      <c r="U72" s="210"/>
      <c r="V72" s="210"/>
      <c r="W72" s="210"/>
      <c r="X72" s="210"/>
      <c r="Y72" s="164"/>
      <c r="Z72" s="211"/>
      <c r="AA72" s="211"/>
      <c r="AB72" s="211"/>
      <c r="AC72" s="211"/>
      <c r="AD72" s="211"/>
      <c r="AE72" s="211"/>
      <c r="AF72" s="210" t="s">
        <v>315</v>
      </c>
      <c r="AG72" s="210"/>
      <c r="AH72" s="212"/>
      <c r="AI72" s="212"/>
      <c r="AJ72" s="212"/>
      <c r="AK72" s="212"/>
      <c r="AL72" s="212"/>
      <c r="AM72" s="212"/>
      <c r="AN72" s="52" t="s">
        <v>316</v>
      </c>
      <c r="AO72" s="52"/>
      <c r="AP72" s="213" t="e">
        <f t="shared" ref="AP72:AP77" si="8">(AH72*VLOOKUP(E72,$CE$1:$CH$1002,4,FALSE))/1000</f>
        <v>#N/A</v>
      </c>
      <c r="AQ72" s="213"/>
      <c r="AR72" s="213"/>
      <c r="AS72" s="213"/>
      <c r="AT72" s="213"/>
      <c r="AU72" s="213"/>
      <c r="AV72" s="213"/>
      <c r="AW72" s="213"/>
      <c r="AX72" s="213"/>
      <c r="AY72" s="213"/>
      <c r="AZ72" s="214"/>
      <c r="BB72" s="51"/>
      <c r="CE72" s="5" t="s">
        <v>143</v>
      </c>
      <c r="CF72" s="11" t="s">
        <v>144</v>
      </c>
      <c r="CG72" s="7">
        <v>14.858281053952322</v>
      </c>
      <c r="CH72" s="4">
        <f t="shared" si="0"/>
        <v>213156.9</v>
      </c>
    </row>
    <row r="73" spans="3:86" x14ac:dyDescent="0.25">
      <c r="C73" s="46"/>
      <c r="E73" s="200"/>
      <c r="F73" s="243"/>
      <c r="G73" s="243"/>
      <c r="H73" s="243"/>
      <c r="I73" s="243"/>
      <c r="J73" s="243"/>
      <c r="K73" s="230" t="e">
        <f t="shared" si="7"/>
        <v>#N/A</v>
      </c>
      <c r="L73" s="230"/>
      <c r="M73" s="230"/>
      <c r="N73" s="230"/>
      <c r="O73" s="230"/>
      <c r="P73" s="230"/>
      <c r="Q73" s="230"/>
      <c r="R73" s="230"/>
      <c r="S73" s="230"/>
      <c r="T73" s="230"/>
      <c r="U73" s="230"/>
      <c r="V73" s="230"/>
      <c r="W73" s="230"/>
      <c r="X73" s="230"/>
      <c r="Y73" s="168"/>
      <c r="Z73" s="203"/>
      <c r="AA73" s="203"/>
      <c r="AB73" s="203"/>
      <c r="AC73" s="203"/>
      <c r="AD73" s="203"/>
      <c r="AE73" s="203"/>
      <c r="AF73" s="230" t="s">
        <v>315</v>
      </c>
      <c r="AG73" s="230"/>
      <c r="AH73" s="249"/>
      <c r="AI73" s="249"/>
      <c r="AJ73" s="249"/>
      <c r="AK73" s="249"/>
      <c r="AL73" s="249"/>
      <c r="AM73" s="249"/>
      <c r="AN73" s="41" t="s">
        <v>316</v>
      </c>
      <c r="AP73" s="242" t="e">
        <f t="shared" si="8"/>
        <v>#N/A</v>
      </c>
      <c r="AQ73" s="242"/>
      <c r="AR73" s="242"/>
      <c r="AS73" s="242"/>
      <c r="AT73" s="242"/>
      <c r="AU73" s="242"/>
      <c r="AV73" s="242"/>
      <c r="AW73" s="242"/>
      <c r="AX73" s="242"/>
      <c r="AY73" s="242"/>
      <c r="AZ73" s="206"/>
      <c r="BB73" s="51"/>
      <c r="CE73" s="15" t="s">
        <v>145</v>
      </c>
      <c r="CF73" s="16" t="s">
        <v>146</v>
      </c>
      <c r="CG73" s="17">
        <v>7.2640485152655785</v>
      </c>
      <c r="CH73" s="4">
        <f t="shared" ref="CH73:CH136" si="9">CG73*$CH$3</f>
        <v>104210.04</v>
      </c>
    </row>
    <row r="74" spans="3:86" x14ac:dyDescent="0.25">
      <c r="C74" s="46"/>
      <c r="E74" s="200"/>
      <c r="F74" s="243"/>
      <c r="G74" s="243"/>
      <c r="H74" s="243"/>
      <c r="I74" s="243"/>
      <c r="J74" s="243"/>
      <c r="K74" s="230" t="e">
        <f t="shared" si="7"/>
        <v>#N/A</v>
      </c>
      <c r="L74" s="230"/>
      <c r="M74" s="230"/>
      <c r="N74" s="230"/>
      <c r="O74" s="230"/>
      <c r="P74" s="230"/>
      <c r="Q74" s="230"/>
      <c r="R74" s="230"/>
      <c r="S74" s="230"/>
      <c r="T74" s="230"/>
      <c r="U74" s="230"/>
      <c r="V74" s="230"/>
      <c r="W74" s="230"/>
      <c r="X74" s="230"/>
      <c r="Y74" s="168"/>
      <c r="Z74" s="203"/>
      <c r="AA74" s="203"/>
      <c r="AB74" s="203"/>
      <c r="AC74" s="203"/>
      <c r="AD74" s="203"/>
      <c r="AE74" s="203"/>
      <c r="AF74" s="230" t="s">
        <v>315</v>
      </c>
      <c r="AG74" s="230"/>
      <c r="AH74" s="249"/>
      <c r="AI74" s="249"/>
      <c r="AJ74" s="249"/>
      <c r="AK74" s="249"/>
      <c r="AL74" s="249"/>
      <c r="AM74" s="249"/>
      <c r="AN74" s="41" t="s">
        <v>316</v>
      </c>
      <c r="AP74" s="242" t="e">
        <f t="shared" si="8"/>
        <v>#N/A</v>
      </c>
      <c r="AQ74" s="242"/>
      <c r="AR74" s="242"/>
      <c r="AS74" s="242"/>
      <c r="AT74" s="242"/>
      <c r="AU74" s="242"/>
      <c r="AV74" s="242"/>
      <c r="AW74" s="242"/>
      <c r="AX74" s="242"/>
      <c r="AY74" s="242"/>
      <c r="AZ74" s="206"/>
      <c r="BB74" s="51"/>
      <c r="CE74" s="10" t="s">
        <v>147</v>
      </c>
      <c r="CF74" s="18" t="s">
        <v>148</v>
      </c>
      <c r="CG74" s="7">
        <v>8.8314791579534369</v>
      </c>
      <c r="CH74" s="4">
        <f t="shared" si="9"/>
        <v>126696.40000000001</v>
      </c>
    </row>
    <row r="75" spans="3:86" x14ac:dyDescent="0.25">
      <c r="C75" s="46"/>
      <c r="E75" s="216"/>
      <c r="F75" s="217"/>
      <c r="G75" s="217"/>
      <c r="H75" s="217"/>
      <c r="I75" s="217"/>
      <c r="J75" s="217"/>
      <c r="K75" s="218" t="e">
        <f t="shared" si="7"/>
        <v>#N/A</v>
      </c>
      <c r="L75" s="218"/>
      <c r="M75" s="218"/>
      <c r="N75" s="218"/>
      <c r="O75" s="218"/>
      <c r="P75" s="218"/>
      <c r="Q75" s="218"/>
      <c r="R75" s="218"/>
      <c r="S75" s="218"/>
      <c r="T75" s="218"/>
      <c r="U75" s="218"/>
      <c r="V75" s="218"/>
      <c r="W75" s="218"/>
      <c r="X75" s="218"/>
      <c r="Y75" s="166"/>
      <c r="Z75" s="219"/>
      <c r="AA75" s="219"/>
      <c r="AB75" s="219"/>
      <c r="AC75" s="219"/>
      <c r="AD75" s="219"/>
      <c r="AE75" s="219"/>
      <c r="AF75" s="218" t="s">
        <v>315</v>
      </c>
      <c r="AG75" s="218"/>
      <c r="AH75" s="248"/>
      <c r="AI75" s="248"/>
      <c r="AJ75" s="248"/>
      <c r="AK75" s="248"/>
      <c r="AL75" s="248"/>
      <c r="AM75" s="248"/>
      <c r="AN75" s="55" t="s">
        <v>316</v>
      </c>
      <c r="AO75" s="55"/>
      <c r="AP75" s="221" t="e">
        <f t="shared" si="8"/>
        <v>#N/A</v>
      </c>
      <c r="AQ75" s="221"/>
      <c r="AR75" s="221"/>
      <c r="AS75" s="221"/>
      <c r="AT75" s="221"/>
      <c r="AU75" s="221"/>
      <c r="AV75" s="221"/>
      <c r="AW75" s="221"/>
      <c r="AX75" s="221"/>
      <c r="AY75" s="221"/>
      <c r="AZ75" s="222"/>
      <c r="BB75" s="51"/>
      <c r="CE75" s="10" t="s">
        <v>149</v>
      </c>
      <c r="CF75" s="11" t="s">
        <v>150</v>
      </c>
      <c r="CG75" s="7">
        <v>8.8825477485013238</v>
      </c>
      <c r="CH75" s="4">
        <f t="shared" si="9"/>
        <v>127429.02999999998</v>
      </c>
    </row>
    <row r="76" spans="3:86" x14ac:dyDescent="0.25">
      <c r="C76" s="46"/>
      <c r="E76" s="200"/>
      <c r="F76" s="243"/>
      <c r="G76" s="243"/>
      <c r="H76" s="243"/>
      <c r="I76" s="243"/>
      <c r="J76" s="243"/>
      <c r="K76" s="230" t="e">
        <f t="shared" si="7"/>
        <v>#N/A</v>
      </c>
      <c r="L76" s="230"/>
      <c r="M76" s="230"/>
      <c r="N76" s="230"/>
      <c r="O76" s="230"/>
      <c r="P76" s="230"/>
      <c r="Q76" s="230"/>
      <c r="R76" s="230"/>
      <c r="S76" s="230"/>
      <c r="T76" s="230"/>
      <c r="U76" s="230"/>
      <c r="V76" s="230"/>
      <c r="W76" s="230"/>
      <c r="X76" s="230"/>
      <c r="Y76" s="168"/>
      <c r="Z76" s="232"/>
      <c r="AA76" s="232"/>
      <c r="AB76" s="232"/>
      <c r="AC76" s="232"/>
      <c r="AD76" s="232"/>
      <c r="AE76" s="232"/>
      <c r="AF76" s="230" t="s">
        <v>315</v>
      </c>
      <c r="AG76" s="230"/>
      <c r="AH76" s="244"/>
      <c r="AI76" s="244"/>
      <c r="AJ76" s="244"/>
      <c r="AK76" s="244"/>
      <c r="AL76" s="244"/>
      <c r="AM76" s="244"/>
      <c r="AN76" s="41" t="s">
        <v>316</v>
      </c>
      <c r="AP76" s="242" t="e">
        <f t="shared" si="8"/>
        <v>#N/A</v>
      </c>
      <c r="AQ76" s="242"/>
      <c r="AR76" s="242"/>
      <c r="AS76" s="242"/>
      <c r="AT76" s="242"/>
      <c r="AU76" s="242"/>
      <c r="AV76" s="242"/>
      <c r="AW76" s="242"/>
      <c r="AX76" s="242"/>
      <c r="AY76" s="242"/>
      <c r="AZ76" s="206"/>
      <c r="BB76" s="51"/>
      <c r="CE76" s="10" t="s">
        <v>151</v>
      </c>
      <c r="CF76" s="11" t="s">
        <v>152</v>
      </c>
      <c r="CG76" s="7">
        <v>7.5505172173428132</v>
      </c>
      <c r="CH76" s="4">
        <f t="shared" si="9"/>
        <v>108319.72</v>
      </c>
    </row>
    <row r="77" spans="3:86" x14ac:dyDescent="0.25">
      <c r="C77" s="46"/>
      <c r="E77" s="223"/>
      <c r="F77" s="224"/>
      <c r="G77" s="224"/>
      <c r="H77" s="224"/>
      <c r="I77" s="224"/>
      <c r="J77" s="224"/>
      <c r="K77" s="225" t="e">
        <f t="shared" si="7"/>
        <v>#N/A</v>
      </c>
      <c r="L77" s="225"/>
      <c r="M77" s="225"/>
      <c r="N77" s="225"/>
      <c r="O77" s="225"/>
      <c r="P77" s="225"/>
      <c r="Q77" s="225"/>
      <c r="R77" s="225"/>
      <c r="S77" s="225"/>
      <c r="T77" s="225"/>
      <c r="U77" s="225"/>
      <c r="V77" s="225"/>
      <c r="W77" s="225"/>
      <c r="X77" s="225"/>
      <c r="Y77" s="167"/>
      <c r="Z77" s="237"/>
      <c r="AA77" s="237"/>
      <c r="AB77" s="237"/>
      <c r="AC77" s="237"/>
      <c r="AD77" s="237"/>
      <c r="AE77" s="237"/>
      <c r="AF77" s="225" t="s">
        <v>315</v>
      </c>
      <c r="AG77" s="225"/>
      <c r="AH77" s="238"/>
      <c r="AI77" s="238"/>
      <c r="AJ77" s="238"/>
      <c r="AK77" s="238"/>
      <c r="AL77" s="238"/>
      <c r="AM77" s="238"/>
      <c r="AN77" s="54" t="s">
        <v>316</v>
      </c>
      <c r="AO77" s="54"/>
      <c r="AP77" s="228" t="e">
        <f t="shared" si="8"/>
        <v>#N/A</v>
      </c>
      <c r="AQ77" s="228"/>
      <c r="AR77" s="228"/>
      <c r="AS77" s="228"/>
      <c r="AT77" s="228"/>
      <c r="AU77" s="228"/>
      <c r="AV77" s="228"/>
      <c r="AW77" s="228"/>
      <c r="AX77" s="228"/>
      <c r="AY77" s="228"/>
      <c r="AZ77" s="229"/>
      <c r="BB77" s="51"/>
      <c r="CE77" s="10" t="s">
        <v>153</v>
      </c>
      <c r="CF77" s="11" t="s">
        <v>154</v>
      </c>
      <c r="CG77" s="7">
        <v>19.985732608392585</v>
      </c>
      <c r="CH77" s="4">
        <f t="shared" si="9"/>
        <v>286715.32</v>
      </c>
    </row>
    <row r="78" spans="3:86" x14ac:dyDescent="0.25">
      <c r="C78" s="46"/>
      <c r="E78" s="169"/>
      <c r="F78" s="169"/>
      <c r="G78" s="169"/>
      <c r="H78" s="169"/>
      <c r="I78" s="169"/>
      <c r="J78" s="169"/>
      <c r="K78" s="168"/>
      <c r="L78" s="168"/>
      <c r="M78" s="168"/>
      <c r="N78" s="168"/>
      <c r="O78" s="168"/>
      <c r="P78" s="168"/>
      <c r="Q78" s="168"/>
      <c r="R78" s="168"/>
      <c r="S78" s="168"/>
      <c r="T78" s="168"/>
      <c r="U78" s="168"/>
      <c r="V78" s="168"/>
      <c r="W78" s="168"/>
      <c r="X78" s="168"/>
      <c r="Y78" s="168"/>
      <c r="Z78" s="111"/>
      <c r="AA78" s="111"/>
      <c r="AB78" s="111"/>
      <c r="AC78" s="111"/>
      <c r="AD78" s="111"/>
      <c r="AE78" s="111"/>
      <c r="AF78" s="168"/>
      <c r="AG78" s="168"/>
      <c r="AH78" s="169"/>
      <c r="AI78" s="169"/>
      <c r="AJ78" s="169"/>
      <c r="AK78" s="169"/>
      <c r="AL78" s="169"/>
      <c r="AM78" s="169"/>
      <c r="AP78" s="112"/>
      <c r="AQ78" s="112"/>
      <c r="AR78" s="112"/>
      <c r="AS78" s="112"/>
      <c r="AT78" s="112"/>
      <c r="AU78" s="112"/>
      <c r="AV78" s="112"/>
      <c r="AW78" s="112"/>
      <c r="AX78" s="112"/>
      <c r="AY78" s="112"/>
      <c r="AZ78" s="112"/>
      <c r="BB78" s="51"/>
      <c r="CE78" s="10" t="s">
        <v>155</v>
      </c>
      <c r="CF78" s="19" t="s">
        <v>156</v>
      </c>
      <c r="CG78" s="7">
        <v>19.352577722013105</v>
      </c>
      <c r="CH78" s="4">
        <f t="shared" si="9"/>
        <v>277632.08</v>
      </c>
    </row>
    <row r="79" spans="3:86" x14ac:dyDescent="0.25">
      <c r="C79" s="46"/>
      <c r="E79" s="169"/>
      <c r="F79" s="169"/>
      <c r="G79" s="169"/>
      <c r="H79" s="169"/>
      <c r="I79" s="169"/>
      <c r="J79" s="169"/>
      <c r="K79" s="168"/>
      <c r="L79" s="168"/>
      <c r="M79" s="168"/>
      <c r="N79" s="168"/>
      <c r="O79" s="168"/>
      <c r="P79" s="168"/>
      <c r="Q79" s="168"/>
      <c r="R79" s="168"/>
      <c r="S79" s="168"/>
      <c r="T79" s="168"/>
      <c r="U79" s="168"/>
      <c r="V79" s="168"/>
      <c r="W79" s="168"/>
      <c r="X79" s="168"/>
      <c r="Y79" s="168"/>
      <c r="Z79" s="111"/>
      <c r="AA79" s="111"/>
      <c r="AB79" s="111"/>
      <c r="AC79" s="111"/>
      <c r="AD79" s="111"/>
      <c r="AE79" s="111"/>
      <c r="AF79" s="168"/>
      <c r="AG79" s="168"/>
      <c r="AH79" s="169"/>
      <c r="AI79" s="169"/>
      <c r="AJ79" s="169"/>
      <c r="AK79" s="59"/>
      <c r="AL79" s="230" t="s">
        <v>318</v>
      </c>
      <c r="AM79" s="230"/>
      <c r="AN79" s="230"/>
      <c r="AO79" s="230"/>
      <c r="AP79" s="112" t="s">
        <v>11</v>
      </c>
      <c r="AQ79" s="242" t="e">
        <f>SUM(AP72:AZ77)</f>
        <v>#N/A</v>
      </c>
      <c r="AR79" s="242"/>
      <c r="AS79" s="242"/>
      <c r="AT79" s="242"/>
      <c r="AU79" s="242"/>
      <c r="AV79" s="242"/>
      <c r="AW79" s="242"/>
      <c r="AX79" s="242"/>
      <c r="AY79" s="242"/>
      <c r="AZ79" s="242"/>
      <c r="BB79" s="51"/>
      <c r="CE79" s="10" t="s">
        <v>157</v>
      </c>
      <c r="CF79" s="19" t="s">
        <v>158</v>
      </c>
      <c r="CG79" s="7">
        <v>17.513283145127563</v>
      </c>
      <c r="CH79" s="4">
        <f t="shared" si="9"/>
        <v>251245.56000000003</v>
      </c>
    </row>
    <row r="80" spans="3:86" x14ac:dyDescent="0.25">
      <c r="C80" s="46"/>
      <c r="E80" s="169"/>
      <c r="F80" s="169"/>
      <c r="G80" s="169"/>
      <c r="H80" s="169"/>
      <c r="I80" s="169"/>
      <c r="J80" s="169"/>
      <c r="K80" s="168"/>
      <c r="L80" s="168"/>
      <c r="M80" s="168"/>
      <c r="N80" s="168"/>
      <c r="O80" s="168"/>
      <c r="P80" s="168"/>
      <c r="Q80" s="168"/>
      <c r="R80" s="168"/>
      <c r="S80" s="168"/>
      <c r="T80" s="168"/>
      <c r="U80" s="168"/>
      <c r="V80" s="168"/>
      <c r="W80" s="168"/>
      <c r="X80" s="168"/>
      <c r="Y80" s="168"/>
      <c r="Z80" s="111"/>
      <c r="AA80" s="111"/>
      <c r="AB80" s="111"/>
      <c r="AC80" s="111"/>
      <c r="AD80" s="111"/>
      <c r="AE80" s="111"/>
      <c r="AF80" s="168"/>
      <c r="AG80" s="168"/>
      <c r="AH80" s="169"/>
      <c r="AI80" s="169"/>
      <c r="AJ80" s="169"/>
      <c r="AK80" s="59"/>
      <c r="AL80" s="230" t="s">
        <v>317</v>
      </c>
      <c r="AM80" s="230"/>
      <c r="AN80" s="230"/>
      <c r="AO80" s="230"/>
      <c r="AP80" s="112" t="s">
        <v>11</v>
      </c>
      <c r="AQ80" s="242" t="e">
        <f>AQ79/AQ66</f>
        <v>#N/A</v>
      </c>
      <c r="AR80" s="242"/>
      <c r="AS80" s="242"/>
      <c r="AT80" s="242"/>
      <c r="AU80" s="242"/>
      <c r="AV80" s="242"/>
      <c r="AW80" s="242"/>
      <c r="AX80" s="242"/>
      <c r="AY80" s="242"/>
      <c r="AZ80" s="242"/>
      <c r="BB80" s="51"/>
      <c r="CE80" s="10" t="s">
        <v>159</v>
      </c>
      <c r="CF80" s="11" t="s">
        <v>160</v>
      </c>
      <c r="CG80" s="7">
        <v>18.24300362470375</v>
      </c>
      <c r="CH80" s="4">
        <f t="shared" si="9"/>
        <v>261714.13</v>
      </c>
    </row>
    <row r="81" spans="3:86" x14ac:dyDescent="0.25">
      <c r="C81" s="46"/>
      <c r="E81" s="169"/>
      <c r="F81" s="169"/>
      <c r="G81" s="169"/>
      <c r="H81" s="169"/>
      <c r="I81" s="169"/>
      <c r="J81" s="169"/>
      <c r="K81" s="168"/>
      <c r="L81" s="168"/>
      <c r="M81" s="168"/>
      <c r="N81" s="168"/>
      <c r="O81" s="168"/>
      <c r="P81" s="168"/>
      <c r="Q81" s="168"/>
      <c r="R81" s="168"/>
      <c r="S81" s="168"/>
      <c r="T81" s="168"/>
      <c r="U81" s="168"/>
      <c r="V81" s="168"/>
      <c r="W81" s="168"/>
      <c r="X81" s="168"/>
      <c r="Y81" s="168"/>
      <c r="Z81" s="111"/>
      <c r="AA81" s="111"/>
      <c r="AB81" s="111"/>
      <c r="AC81" s="111"/>
      <c r="AD81" s="111"/>
      <c r="AE81" s="111"/>
      <c r="AF81" s="168"/>
      <c r="AG81" s="168"/>
      <c r="AH81" s="169"/>
      <c r="AI81" s="169"/>
      <c r="AJ81" s="169"/>
      <c r="AK81" s="169"/>
      <c r="AL81" s="169"/>
      <c r="AM81" s="169"/>
      <c r="AQ81" s="169"/>
      <c r="AR81" s="169"/>
      <c r="AS81" s="169"/>
      <c r="AT81" s="169"/>
      <c r="AU81" s="169"/>
      <c r="AV81" s="169"/>
      <c r="AW81" s="169"/>
      <c r="AX81" s="169"/>
      <c r="AY81" s="169"/>
      <c r="AZ81" s="169"/>
      <c r="BB81" s="51"/>
      <c r="CE81" s="10" t="s">
        <v>161</v>
      </c>
      <c r="CF81" s="11" t="s">
        <v>162</v>
      </c>
      <c r="CG81" s="7">
        <v>9.0314714903108886</v>
      </c>
      <c r="CH81" s="4">
        <f t="shared" si="9"/>
        <v>129565.49</v>
      </c>
    </row>
    <row r="82" spans="3:86" ht="17.25" thickBot="1" x14ac:dyDescent="0.3">
      <c r="C82" s="60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2"/>
      <c r="CE82" s="10" t="s">
        <v>163</v>
      </c>
      <c r="CF82" s="11" t="s">
        <v>164</v>
      </c>
      <c r="CG82" s="7">
        <v>12.306423393280358</v>
      </c>
      <c r="CH82" s="4">
        <f t="shared" si="9"/>
        <v>176547.95</v>
      </c>
    </row>
    <row r="83" spans="3:86" x14ac:dyDescent="0.25">
      <c r="CE83" s="10" t="s">
        <v>165</v>
      </c>
      <c r="CF83" s="11" t="s">
        <v>166</v>
      </c>
      <c r="CG83" s="7">
        <v>17.52</v>
      </c>
      <c r="CH83" s="4">
        <f t="shared" si="9"/>
        <v>251341.91999999998</v>
      </c>
    </row>
    <row r="84" spans="3:86" ht="17.25" thickBot="1" x14ac:dyDescent="0.3">
      <c r="CE84" s="12" t="s">
        <v>167</v>
      </c>
      <c r="CF84" s="13" t="s">
        <v>168</v>
      </c>
      <c r="CG84" s="7">
        <v>6.0476808866583021</v>
      </c>
      <c r="CH84" s="4">
        <f t="shared" si="9"/>
        <v>86760.03</v>
      </c>
    </row>
    <row r="85" spans="3:86" x14ac:dyDescent="0.25">
      <c r="C85" s="43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  <c r="AI85" s="44"/>
      <c r="AJ85" s="44"/>
      <c r="AK85" s="44"/>
      <c r="AL85" s="44"/>
      <c r="AM85" s="44"/>
      <c r="AN85" s="44"/>
      <c r="AO85" s="44"/>
      <c r="AP85" s="44"/>
      <c r="AQ85" s="44"/>
      <c r="AR85" s="44"/>
      <c r="AS85" s="44"/>
      <c r="AT85" s="44"/>
      <c r="AU85" s="44"/>
      <c r="AV85" s="44"/>
      <c r="AW85" s="44"/>
      <c r="AX85" s="44"/>
      <c r="AY85" s="44"/>
      <c r="AZ85" s="44"/>
      <c r="BA85" s="44"/>
      <c r="BB85" s="45"/>
      <c r="CE85" s="12" t="s">
        <v>169</v>
      </c>
      <c r="CF85" s="20" t="s">
        <v>170</v>
      </c>
      <c r="CG85" s="7">
        <v>9.6363041962916505</v>
      </c>
      <c r="CH85" s="4">
        <f t="shared" si="9"/>
        <v>138242.42000000001</v>
      </c>
    </row>
    <row r="86" spans="3:86" x14ac:dyDescent="0.25">
      <c r="C86" s="46"/>
      <c r="E86" s="245" t="s">
        <v>0</v>
      </c>
      <c r="F86" s="245"/>
      <c r="G86" s="245"/>
      <c r="H86" s="245"/>
      <c r="I86" s="245"/>
      <c r="J86" s="49" t="s">
        <v>11</v>
      </c>
      <c r="K86" s="252" t="s">
        <v>342</v>
      </c>
      <c r="L86" s="252"/>
      <c r="M86" s="252"/>
      <c r="N86" s="252"/>
      <c r="O86" s="252"/>
      <c r="P86" s="252"/>
      <c r="Q86" s="252"/>
      <c r="R86" s="252"/>
      <c r="S86" s="252"/>
      <c r="T86" s="252"/>
      <c r="U86" s="252"/>
      <c r="V86" s="49"/>
      <c r="W86" s="49"/>
      <c r="X86" s="49"/>
      <c r="Y86" s="49"/>
      <c r="Z86" s="49"/>
      <c r="AA86" s="49"/>
      <c r="AB86" s="49"/>
      <c r="AC86" s="49"/>
      <c r="AD86" s="50"/>
      <c r="AE86" s="50"/>
      <c r="AF86" s="50"/>
      <c r="AG86" s="50"/>
      <c r="AH86" s="245" t="s">
        <v>3</v>
      </c>
      <c r="AI86" s="245"/>
      <c r="AJ86" s="245"/>
      <c r="AK86" s="245"/>
      <c r="AL86" s="245"/>
      <c r="AM86" s="245"/>
      <c r="AN86" s="245"/>
      <c r="AO86" s="245"/>
      <c r="AP86" s="49" t="s">
        <v>11</v>
      </c>
      <c r="AQ86" s="247"/>
      <c r="AR86" s="247"/>
      <c r="AS86" s="247"/>
      <c r="AT86" s="247"/>
      <c r="AU86" s="49" t="s">
        <v>319</v>
      </c>
      <c r="AV86" s="49"/>
      <c r="AW86" s="49"/>
      <c r="AX86" s="49"/>
      <c r="AY86" s="49"/>
      <c r="AZ86" s="49"/>
      <c r="BB86" s="51"/>
      <c r="CE86" s="10" t="s">
        <v>171</v>
      </c>
      <c r="CF86" s="21" t="s">
        <v>172</v>
      </c>
      <c r="CG86" s="7">
        <v>14.638158371671546</v>
      </c>
      <c r="CH86" s="4">
        <f t="shared" si="9"/>
        <v>209999.02</v>
      </c>
    </row>
    <row r="87" spans="3:86" x14ac:dyDescent="0.25">
      <c r="C87" s="46"/>
      <c r="E87" s="245" t="s">
        <v>322</v>
      </c>
      <c r="F87" s="245"/>
      <c r="G87" s="245"/>
      <c r="H87" s="245"/>
      <c r="I87" s="245"/>
      <c r="J87" s="49" t="s">
        <v>11</v>
      </c>
      <c r="K87" s="245"/>
      <c r="L87" s="245"/>
      <c r="M87" s="245"/>
      <c r="N87" s="245"/>
      <c r="O87" s="245"/>
      <c r="P87" s="245"/>
      <c r="Q87" s="245"/>
      <c r="R87" s="245"/>
      <c r="S87" s="245"/>
      <c r="T87" s="245"/>
      <c r="U87" s="245"/>
      <c r="V87" s="49"/>
      <c r="W87" s="49"/>
      <c r="X87" s="49"/>
      <c r="Y87" s="49"/>
      <c r="Z87" s="49"/>
      <c r="AA87" s="49"/>
      <c r="AB87" s="49"/>
      <c r="AC87" s="49"/>
      <c r="AD87" s="50"/>
      <c r="AE87" s="50"/>
      <c r="AF87" s="50"/>
      <c r="AG87" s="50"/>
      <c r="AH87" s="245" t="s">
        <v>4</v>
      </c>
      <c r="AI87" s="245"/>
      <c r="AJ87" s="245"/>
      <c r="AK87" s="245"/>
      <c r="AL87" s="245"/>
      <c r="AM87" s="245"/>
      <c r="AN87" s="245"/>
      <c r="AO87" s="245"/>
      <c r="AP87" s="49" t="s">
        <v>11</v>
      </c>
      <c r="AQ87" s="245"/>
      <c r="AR87" s="245"/>
      <c r="AS87" s="245"/>
      <c r="AT87" s="245"/>
      <c r="AU87" s="49" t="s">
        <v>320</v>
      </c>
      <c r="AV87" s="49"/>
      <c r="AW87" s="49"/>
      <c r="AX87" s="49"/>
      <c r="AY87" s="49"/>
      <c r="AZ87" s="49"/>
      <c r="BB87" s="51"/>
      <c r="CE87" s="10" t="s">
        <v>173</v>
      </c>
      <c r="CF87" s="22" t="s">
        <v>174</v>
      </c>
      <c r="CG87" s="7">
        <v>12.216808866583019</v>
      </c>
      <c r="CH87" s="4">
        <f t="shared" si="9"/>
        <v>175262.34</v>
      </c>
    </row>
    <row r="88" spans="3:86" x14ac:dyDescent="0.25">
      <c r="C88" s="46"/>
      <c r="E88" s="245" t="s">
        <v>1</v>
      </c>
      <c r="F88" s="245"/>
      <c r="G88" s="245"/>
      <c r="H88" s="245"/>
      <c r="I88" s="245"/>
      <c r="J88" s="49" t="s">
        <v>11</v>
      </c>
      <c r="K88" s="245"/>
      <c r="L88" s="245"/>
      <c r="M88" s="245"/>
      <c r="N88" s="245"/>
      <c r="O88" s="245"/>
      <c r="P88" s="245"/>
      <c r="Q88" s="245"/>
      <c r="R88" s="245"/>
      <c r="S88" s="245"/>
      <c r="T88" s="245"/>
      <c r="U88" s="245"/>
      <c r="V88" s="49"/>
      <c r="W88" s="49"/>
      <c r="X88" s="49"/>
      <c r="Y88" s="49"/>
      <c r="Z88" s="49"/>
      <c r="AA88" s="49"/>
      <c r="AB88" s="49"/>
      <c r="AC88" s="49"/>
      <c r="AD88" s="50"/>
      <c r="AE88" s="50"/>
      <c r="AF88" s="50"/>
      <c r="AG88" s="50"/>
      <c r="AH88" s="245"/>
      <c r="AI88" s="245"/>
      <c r="AJ88" s="245"/>
      <c r="AK88" s="245"/>
      <c r="AL88" s="245"/>
      <c r="AM88" s="245"/>
      <c r="AN88" s="245"/>
      <c r="AO88" s="245"/>
      <c r="AP88" s="49"/>
      <c r="AQ88" s="246"/>
      <c r="AR88" s="246"/>
      <c r="AS88" s="246"/>
      <c r="AT88" s="246"/>
      <c r="AU88" s="49"/>
      <c r="AV88" s="49"/>
      <c r="AW88" s="49"/>
      <c r="AX88" s="49"/>
      <c r="AY88" s="49"/>
      <c r="AZ88" s="49"/>
      <c r="BB88" s="51"/>
      <c r="CE88" s="10" t="s">
        <v>175</v>
      </c>
      <c r="CF88" s="22" t="s">
        <v>176</v>
      </c>
      <c r="CG88" s="7">
        <v>9.1766143872856532</v>
      </c>
      <c r="CH88" s="4">
        <f t="shared" si="9"/>
        <v>131647.71</v>
      </c>
    </row>
    <row r="89" spans="3:86" x14ac:dyDescent="0.25">
      <c r="C89" s="46"/>
      <c r="E89" s="245" t="s">
        <v>2</v>
      </c>
      <c r="F89" s="245"/>
      <c r="G89" s="245"/>
      <c r="H89" s="245"/>
      <c r="I89" s="245"/>
      <c r="J89" s="49" t="s">
        <v>11</v>
      </c>
      <c r="K89" s="245"/>
      <c r="L89" s="245"/>
      <c r="M89" s="245"/>
      <c r="N89" s="245"/>
      <c r="O89" s="245"/>
      <c r="P89" s="245"/>
      <c r="Q89" s="245"/>
      <c r="R89" s="245"/>
      <c r="S89" s="245"/>
      <c r="T89" s="245"/>
      <c r="U89" s="245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49"/>
      <c r="AH89" s="245"/>
      <c r="AI89" s="245"/>
      <c r="AJ89" s="245"/>
      <c r="AK89" s="245"/>
      <c r="AL89" s="245"/>
      <c r="AM89" s="245"/>
      <c r="AN89" s="245"/>
      <c r="AO89" s="245"/>
      <c r="AP89" s="49"/>
      <c r="AQ89" s="49"/>
      <c r="AR89" s="49"/>
      <c r="AS89" s="49"/>
      <c r="AT89" s="49"/>
      <c r="AU89" s="49"/>
      <c r="AV89" s="49"/>
      <c r="AW89" s="49"/>
      <c r="AX89" s="49"/>
      <c r="AY89" s="49"/>
      <c r="AZ89" s="49"/>
      <c r="BB89" s="51"/>
      <c r="CE89" s="10" t="s">
        <v>177</v>
      </c>
      <c r="CF89" s="22" t="s">
        <v>178</v>
      </c>
      <c r="CG89" s="7">
        <v>23.90083368186254</v>
      </c>
      <c r="CH89" s="4">
        <f t="shared" si="9"/>
        <v>342881.36</v>
      </c>
    </row>
    <row r="90" spans="3:86" x14ac:dyDescent="0.25">
      <c r="C90" s="46"/>
      <c r="BB90" s="51"/>
      <c r="CE90" s="10" t="s">
        <v>179</v>
      </c>
      <c r="CF90" s="22" t="s">
        <v>180</v>
      </c>
      <c r="CG90" s="7">
        <v>8.8825477485013238</v>
      </c>
      <c r="CH90" s="4">
        <f t="shared" si="9"/>
        <v>127429.02999999998</v>
      </c>
    </row>
    <row r="91" spans="3:86" x14ac:dyDescent="0.25">
      <c r="C91" s="46"/>
      <c r="BB91" s="51"/>
      <c r="CE91" s="10" t="s">
        <v>181</v>
      </c>
      <c r="CF91" s="22" t="s">
        <v>182</v>
      </c>
      <c r="CG91" s="7">
        <v>7.6998738324271576</v>
      </c>
      <c r="CH91" s="4">
        <f t="shared" si="9"/>
        <v>110462.39</v>
      </c>
    </row>
    <row r="92" spans="3:86" x14ac:dyDescent="0.25">
      <c r="C92" s="46"/>
      <c r="BB92" s="51"/>
      <c r="CE92" s="10" t="s">
        <v>183</v>
      </c>
      <c r="CF92" s="11" t="s">
        <v>184</v>
      </c>
      <c r="CG92" s="7">
        <v>0.59577582601421997</v>
      </c>
      <c r="CH92" s="4">
        <f t="shared" si="9"/>
        <v>8547</v>
      </c>
    </row>
    <row r="93" spans="3:86" x14ac:dyDescent="0.25">
      <c r="C93" s="46"/>
      <c r="E93" s="208"/>
      <c r="F93" s="209"/>
      <c r="G93" s="209"/>
      <c r="H93" s="209"/>
      <c r="I93" s="209"/>
      <c r="J93" s="209"/>
      <c r="K93" s="210" t="e">
        <f t="shared" ref="K93:K98" si="10">VLOOKUP(E93,$CE$1:$CH$1002,2,FALSE)</f>
        <v>#N/A</v>
      </c>
      <c r="L93" s="210"/>
      <c r="M93" s="210"/>
      <c r="N93" s="210"/>
      <c r="O93" s="210"/>
      <c r="P93" s="210"/>
      <c r="Q93" s="210"/>
      <c r="R93" s="210"/>
      <c r="S93" s="210"/>
      <c r="T93" s="210"/>
      <c r="U93" s="210"/>
      <c r="V93" s="210"/>
      <c r="W93" s="210"/>
      <c r="X93" s="210"/>
      <c r="Y93" s="164"/>
      <c r="Z93" s="234"/>
      <c r="AA93" s="234"/>
      <c r="AB93" s="234"/>
      <c r="AC93" s="234"/>
      <c r="AD93" s="234"/>
      <c r="AE93" s="234"/>
      <c r="AF93" s="210" t="s">
        <v>315</v>
      </c>
      <c r="AG93" s="210"/>
      <c r="AH93" s="235"/>
      <c r="AI93" s="235"/>
      <c r="AJ93" s="235"/>
      <c r="AK93" s="235"/>
      <c r="AL93" s="235"/>
      <c r="AM93" s="235"/>
      <c r="AN93" s="52" t="s">
        <v>316</v>
      </c>
      <c r="AO93" s="52"/>
      <c r="AP93" s="213" t="e">
        <f t="shared" ref="AP93:AP98" si="11">(AH93*VLOOKUP(E93,$CE$1:$CH$1002,4,FALSE))/1000</f>
        <v>#N/A</v>
      </c>
      <c r="AQ93" s="213"/>
      <c r="AR93" s="213"/>
      <c r="AS93" s="213"/>
      <c r="AT93" s="213"/>
      <c r="AU93" s="213"/>
      <c r="AV93" s="213"/>
      <c r="AW93" s="213"/>
      <c r="AX93" s="213"/>
      <c r="AY93" s="213"/>
      <c r="AZ93" s="214"/>
      <c r="BB93" s="51"/>
      <c r="CE93" s="10" t="s">
        <v>185</v>
      </c>
      <c r="CF93" s="11" t="s">
        <v>186</v>
      </c>
      <c r="CG93" s="7">
        <v>0.41704307820995395</v>
      </c>
      <c r="CH93" s="4">
        <f t="shared" si="9"/>
        <v>5982.9</v>
      </c>
    </row>
    <row r="94" spans="3:86" x14ac:dyDescent="0.25">
      <c r="C94" s="46"/>
      <c r="E94" s="200"/>
      <c r="F94" s="243"/>
      <c r="G94" s="243"/>
      <c r="H94" s="243"/>
      <c r="I94" s="243"/>
      <c r="J94" s="243"/>
      <c r="K94" s="230" t="e">
        <f t="shared" si="10"/>
        <v>#N/A</v>
      </c>
      <c r="L94" s="230"/>
      <c r="M94" s="230"/>
      <c r="N94" s="230"/>
      <c r="O94" s="230"/>
      <c r="P94" s="230"/>
      <c r="Q94" s="230"/>
      <c r="R94" s="230"/>
      <c r="S94" s="230"/>
      <c r="T94" s="230"/>
      <c r="U94" s="230"/>
      <c r="V94" s="230"/>
      <c r="W94" s="230"/>
      <c r="X94" s="230"/>
      <c r="Y94" s="168"/>
      <c r="Z94" s="232"/>
      <c r="AA94" s="232"/>
      <c r="AB94" s="232"/>
      <c r="AC94" s="232"/>
      <c r="AD94" s="232"/>
      <c r="AE94" s="232"/>
      <c r="AF94" s="230" t="s">
        <v>315</v>
      </c>
      <c r="AG94" s="230"/>
      <c r="AH94" s="244"/>
      <c r="AI94" s="244"/>
      <c r="AJ94" s="244"/>
      <c r="AK94" s="244"/>
      <c r="AL94" s="244"/>
      <c r="AM94" s="244"/>
      <c r="AN94" s="41" t="s">
        <v>316</v>
      </c>
      <c r="AP94" s="242" t="e">
        <f t="shared" si="11"/>
        <v>#N/A</v>
      </c>
      <c r="AQ94" s="242"/>
      <c r="AR94" s="242"/>
      <c r="AS94" s="242"/>
      <c r="AT94" s="242"/>
      <c r="AU94" s="242"/>
      <c r="AV94" s="242"/>
      <c r="AW94" s="242"/>
      <c r="AX94" s="242"/>
      <c r="AY94" s="242"/>
      <c r="AZ94" s="206"/>
      <c r="BB94" s="51"/>
      <c r="CE94" s="10" t="s">
        <v>187</v>
      </c>
      <c r="CF94" s="11" t="s">
        <v>188</v>
      </c>
      <c r="CG94" s="7">
        <v>0.92429945629443744</v>
      </c>
      <c r="CH94" s="4">
        <f t="shared" si="9"/>
        <v>13260</v>
      </c>
    </row>
    <row r="95" spans="3:86" x14ac:dyDescent="0.25">
      <c r="C95" s="46"/>
      <c r="E95" s="200"/>
      <c r="F95" s="243"/>
      <c r="G95" s="243"/>
      <c r="H95" s="243"/>
      <c r="I95" s="243"/>
      <c r="J95" s="243"/>
      <c r="K95" s="230" t="e">
        <f t="shared" si="10"/>
        <v>#N/A</v>
      </c>
      <c r="L95" s="230"/>
      <c r="M95" s="230"/>
      <c r="N95" s="230"/>
      <c r="O95" s="230"/>
      <c r="P95" s="230"/>
      <c r="Q95" s="230"/>
      <c r="R95" s="230"/>
      <c r="S95" s="230"/>
      <c r="T95" s="230"/>
      <c r="U95" s="230"/>
      <c r="V95" s="230"/>
      <c r="W95" s="230"/>
      <c r="X95" s="230"/>
      <c r="Y95" s="168"/>
      <c r="Z95" s="232"/>
      <c r="AA95" s="232"/>
      <c r="AB95" s="232"/>
      <c r="AC95" s="232"/>
      <c r="AD95" s="232"/>
      <c r="AE95" s="232"/>
      <c r="AF95" s="230" t="s">
        <v>315</v>
      </c>
      <c r="AG95" s="230"/>
      <c r="AH95" s="244"/>
      <c r="AI95" s="244"/>
      <c r="AJ95" s="244"/>
      <c r="AK95" s="244"/>
      <c r="AL95" s="244"/>
      <c r="AM95" s="244"/>
      <c r="AN95" s="41" t="s">
        <v>316</v>
      </c>
      <c r="AP95" s="242" t="e">
        <f t="shared" si="11"/>
        <v>#N/A</v>
      </c>
      <c r="AQ95" s="242"/>
      <c r="AR95" s="242"/>
      <c r="AS95" s="242"/>
      <c r="AT95" s="242"/>
      <c r="AU95" s="242"/>
      <c r="AV95" s="242"/>
      <c r="AW95" s="242"/>
      <c r="AX95" s="242"/>
      <c r="AY95" s="242"/>
      <c r="AZ95" s="206"/>
      <c r="BB95" s="51"/>
      <c r="CE95" s="10" t="s">
        <v>189</v>
      </c>
      <c r="CF95" s="11" t="s">
        <v>190</v>
      </c>
      <c r="CG95" s="8">
        <v>0.27780566011431757</v>
      </c>
      <c r="CH95" s="4">
        <f t="shared" si="9"/>
        <v>3985.3999999999996</v>
      </c>
    </row>
    <row r="96" spans="3:86" x14ac:dyDescent="0.25">
      <c r="C96" s="46"/>
      <c r="E96" s="216"/>
      <c r="F96" s="217"/>
      <c r="G96" s="217"/>
      <c r="H96" s="217"/>
      <c r="I96" s="217"/>
      <c r="J96" s="217"/>
      <c r="K96" s="218" t="e">
        <f t="shared" si="10"/>
        <v>#N/A</v>
      </c>
      <c r="L96" s="218"/>
      <c r="M96" s="218"/>
      <c r="N96" s="218"/>
      <c r="O96" s="218"/>
      <c r="P96" s="218"/>
      <c r="Q96" s="218"/>
      <c r="R96" s="218"/>
      <c r="S96" s="218"/>
      <c r="T96" s="218"/>
      <c r="U96" s="218"/>
      <c r="V96" s="218"/>
      <c r="W96" s="218"/>
      <c r="X96" s="218"/>
      <c r="Y96" s="166"/>
      <c r="Z96" s="236"/>
      <c r="AA96" s="236"/>
      <c r="AB96" s="236"/>
      <c r="AC96" s="236"/>
      <c r="AD96" s="236"/>
      <c r="AE96" s="236"/>
      <c r="AF96" s="218" t="s">
        <v>315</v>
      </c>
      <c r="AG96" s="218"/>
      <c r="AH96" s="220"/>
      <c r="AI96" s="220"/>
      <c r="AJ96" s="220"/>
      <c r="AK96" s="220"/>
      <c r="AL96" s="220"/>
      <c r="AM96" s="220"/>
      <c r="AN96" s="55" t="s">
        <v>316</v>
      </c>
      <c r="AO96" s="55"/>
      <c r="AP96" s="221" t="e">
        <f t="shared" si="11"/>
        <v>#N/A</v>
      </c>
      <c r="AQ96" s="221"/>
      <c r="AR96" s="221"/>
      <c r="AS96" s="221"/>
      <c r="AT96" s="221"/>
      <c r="AU96" s="221"/>
      <c r="AV96" s="221"/>
      <c r="AW96" s="221"/>
      <c r="AX96" s="221"/>
      <c r="AY96" s="221"/>
      <c r="AZ96" s="222"/>
      <c r="BB96" s="51"/>
      <c r="CE96" s="10" t="s">
        <v>191</v>
      </c>
      <c r="CF96" s="11" t="s">
        <v>192</v>
      </c>
      <c r="CG96" s="7">
        <v>1.4798550118499931</v>
      </c>
      <c r="CH96" s="4">
        <f t="shared" si="9"/>
        <v>21230</v>
      </c>
    </row>
    <row r="97" spans="3:86" x14ac:dyDescent="0.25">
      <c r="C97" s="46"/>
      <c r="E97" s="200"/>
      <c r="F97" s="243"/>
      <c r="G97" s="243"/>
      <c r="H97" s="243"/>
      <c r="I97" s="243"/>
      <c r="J97" s="243"/>
      <c r="K97" s="230" t="e">
        <f t="shared" si="10"/>
        <v>#N/A</v>
      </c>
      <c r="L97" s="230"/>
      <c r="M97" s="230"/>
      <c r="N97" s="230"/>
      <c r="O97" s="230"/>
      <c r="P97" s="230"/>
      <c r="Q97" s="230"/>
      <c r="R97" s="230"/>
      <c r="S97" s="230"/>
      <c r="T97" s="230"/>
      <c r="U97" s="230"/>
      <c r="V97" s="230"/>
      <c r="W97" s="230"/>
      <c r="X97" s="230"/>
      <c r="Y97" s="168"/>
      <c r="Z97" s="232"/>
      <c r="AA97" s="232"/>
      <c r="AB97" s="232"/>
      <c r="AC97" s="232"/>
      <c r="AD97" s="232"/>
      <c r="AE97" s="232"/>
      <c r="AF97" s="230" t="s">
        <v>315</v>
      </c>
      <c r="AG97" s="230"/>
      <c r="AH97" s="244"/>
      <c r="AI97" s="244"/>
      <c r="AJ97" s="244"/>
      <c r="AK97" s="244"/>
      <c r="AL97" s="244"/>
      <c r="AM97" s="244"/>
      <c r="AN97" s="41" t="s">
        <v>316</v>
      </c>
      <c r="AP97" s="242" t="e">
        <f t="shared" si="11"/>
        <v>#N/A</v>
      </c>
      <c r="AQ97" s="242"/>
      <c r="AR97" s="242"/>
      <c r="AS97" s="242"/>
      <c r="AT97" s="242"/>
      <c r="AU97" s="242"/>
      <c r="AV97" s="242"/>
      <c r="AW97" s="242"/>
      <c r="AX97" s="242"/>
      <c r="AY97" s="242"/>
      <c r="AZ97" s="206"/>
      <c r="BB97" s="51"/>
      <c r="CE97" s="10" t="s">
        <v>193</v>
      </c>
      <c r="CF97" s="11" t="s">
        <v>194</v>
      </c>
      <c r="CG97" s="7">
        <v>1.4087850271852782</v>
      </c>
      <c r="CH97" s="4">
        <f t="shared" si="9"/>
        <v>20210.43</v>
      </c>
    </row>
    <row r="98" spans="3:86" x14ac:dyDescent="0.25">
      <c r="C98" s="46"/>
      <c r="E98" s="223"/>
      <c r="F98" s="224"/>
      <c r="G98" s="224"/>
      <c r="H98" s="224"/>
      <c r="I98" s="224"/>
      <c r="J98" s="224"/>
      <c r="K98" s="225" t="e">
        <f t="shared" si="10"/>
        <v>#N/A</v>
      </c>
      <c r="L98" s="225"/>
      <c r="M98" s="225"/>
      <c r="N98" s="225"/>
      <c r="O98" s="225"/>
      <c r="P98" s="225"/>
      <c r="Q98" s="225"/>
      <c r="R98" s="225"/>
      <c r="S98" s="225"/>
      <c r="T98" s="225"/>
      <c r="U98" s="225"/>
      <c r="V98" s="225"/>
      <c r="W98" s="225"/>
      <c r="X98" s="225"/>
      <c r="Y98" s="167"/>
      <c r="Z98" s="237"/>
      <c r="AA98" s="237"/>
      <c r="AB98" s="237"/>
      <c r="AC98" s="237"/>
      <c r="AD98" s="237"/>
      <c r="AE98" s="237"/>
      <c r="AF98" s="225" t="s">
        <v>315</v>
      </c>
      <c r="AG98" s="225"/>
      <c r="AH98" s="238"/>
      <c r="AI98" s="238"/>
      <c r="AJ98" s="238"/>
      <c r="AK98" s="238"/>
      <c r="AL98" s="238"/>
      <c r="AM98" s="238"/>
      <c r="AN98" s="54" t="s">
        <v>316</v>
      </c>
      <c r="AO98" s="54"/>
      <c r="AP98" s="228" t="e">
        <f t="shared" si="11"/>
        <v>#N/A</v>
      </c>
      <c r="AQ98" s="228"/>
      <c r="AR98" s="228"/>
      <c r="AS98" s="228"/>
      <c r="AT98" s="228"/>
      <c r="AU98" s="228"/>
      <c r="AV98" s="228"/>
      <c r="AW98" s="228"/>
      <c r="AX98" s="228"/>
      <c r="AY98" s="228"/>
      <c r="AZ98" s="229"/>
      <c r="BB98" s="51"/>
      <c r="CE98" s="10" t="s">
        <v>195</v>
      </c>
      <c r="CF98" s="11" t="s">
        <v>196</v>
      </c>
      <c r="CG98" s="7">
        <v>1.9592004739997211</v>
      </c>
      <c r="CH98" s="4">
        <f t="shared" si="9"/>
        <v>28106.69</v>
      </c>
    </row>
    <row r="99" spans="3:86" x14ac:dyDescent="0.25">
      <c r="C99" s="46"/>
      <c r="E99" s="169"/>
      <c r="F99" s="169"/>
      <c r="G99" s="169"/>
      <c r="H99" s="169"/>
      <c r="I99" s="169"/>
      <c r="J99" s="169"/>
      <c r="K99" s="168"/>
      <c r="L99" s="168"/>
      <c r="M99" s="168"/>
      <c r="N99" s="168"/>
      <c r="O99" s="168"/>
      <c r="P99" s="168"/>
      <c r="Q99" s="168"/>
      <c r="R99" s="168"/>
      <c r="S99" s="168"/>
      <c r="T99" s="168"/>
      <c r="U99" s="168"/>
      <c r="V99" s="168"/>
      <c r="W99" s="168"/>
      <c r="X99" s="168"/>
      <c r="Y99" s="168"/>
      <c r="Z99" s="111"/>
      <c r="AA99" s="111"/>
      <c r="AB99" s="111"/>
      <c r="AC99" s="111"/>
      <c r="AD99" s="111"/>
      <c r="AE99" s="111"/>
      <c r="AF99" s="168"/>
      <c r="AG99" s="168"/>
      <c r="AH99" s="169"/>
      <c r="AI99" s="169"/>
      <c r="AJ99" s="169"/>
      <c r="AK99" s="169"/>
      <c r="AL99" s="169"/>
      <c r="AM99" s="169"/>
      <c r="AP99" s="112"/>
      <c r="AQ99" s="112"/>
      <c r="AR99" s="112"/>
      <c r="AS99" s="112"/>
      <c r="AT99" s="112"/>
      <c r="AU99" s="112"/>
      <c r="AV99" s="112"/>
      <c r="AW99" s="112"/>
      <c r="AX99" s="112"/>
      <c r="AY99" s="112"/>
      <c r="AZ99" s="112"/>
      <c r="BB99" s="51"/>
      <c r="CE99" s="10" t="s">
        <v>9</v>
      </c>
      <c r="CF99" s="11" t="s">
        <v>197</v>
      </c>
      <c r="CG99" s="7">
        <v>0.1663529903805939</v>
      </c>
      <c r="CH99" s="4">
        <f t="shared" si="9"/>
        <v>2386.5</v>
      </c>
    </row>
    <row r="100" spans="3:86" x14ac:dyDescent="0.25">
      <c r="C100" s="46"/>
      <c r="E100" s="169"/>
      <c r="F100" s="169"/>
      <c r="G100" s="169"/>
      <c r="H100" s="169"/>
      <c r="I100" s="169"/>
      <c r="J100" s="169"/>
      <c r="K100" s="168"/>
      <c r="L100" s="168"/>
      <c r="M100" s="168"/>
      <c r="N100" s="168"/>
      <c r="O100" s="168"/>
      <c r="P100" s="168"/>
      <c r="Q100" s="168"/>
      <c r="R100" s="168"/>
      <c r="S100" s="168"/>
      <c r="T100" s="168"/>
      <c r="U100" s="168"/>
      <c r="V100" s="168"/>
      <c r="W100" s="168"/>
      <c r="X100" s="168"/>
      <c r="Y100" s="168"/>
      <c r="Z100" s="111"/>
      <c r="AA100" s="111"/>
      <c r="AB100" s="111"/>
      <c r="AC100" s="111"/>
      <c r="AD100" s="111"/>
      <c r="AE100" s="111"/>
      <c r="AF100" s="168"/>
      <c r="AG100" s="168"/>
      <c r="AH100" s="169"/>
      <c r="AI100" s="169"/>
      <c r="AJ100" s="169"/>
      <c r="AK100" s="59"/>
      <c r="AL100" s="230" t="s">
        <v>318</v>
      </c>
      <c r="AM100" s="230"/>
      <c r="AN100" s="230"/>
      <c r="AO100" s="230"/>
      <c r="AP100" s="112" t="s">
        <v>11</v>
      </c>
      <c r="AQ100" s="242" t="e">
        <f>SUM(AP93:AZ98)</f>
        <v>#N/A</v>
      </c>
      <c r="AR100" s="242"/>
      <c r="AS100" s="242"/>
      <c r="AT100" s="242"/>
      <c r="AU100" s="242"/>
      <c r="AV100" s="242"/>
      <c r="AW100" s="242"/>
      <c r="AX100" s="242"/>
      <c r="AY100" s="242"/>
      <c r="AZ100" s="242"/>
      <c r="BB100" s="51"/>
      <c r="CE100" s="10" t="s">
        <v>10</v>
      </c>
      <c r="CF100" s="11" t="s">
        <v>198</v>
      </c>
      <c r="CG100" s="7">
        <v>0.61898787118360521</v>
      </c>
      <c r="CH100" s="4">
        <f t="shared" si="9"/>
        <v>8880</v>
      </c>
    </row>
    <row r="101" spans="3:86" x14ac:dyDescent="0.25">
      <c r="C101" s="46"/>
      <c r="E101" s="169"/>
      <c r="F101" s="169"/>
      <c r="G101" s="169"/>
      <c r="H101" s="169"/>
      <c r="I101" s="169"/>
      <c r="J101" s="169"/>
      <c r="K101" s="168"/>
      <c r="L101" s="168"/>
      <c r="M101" s="168"/>
      <c r="N101" s="168"/>
      <c r="O101" s="168"/>
      <c r="P101" s="168"/>
      <c r="Q101" s="168"/>
      <c r="R101" s="168"/>
      <c r="S101" s="168"/>
      <c r="T101" s="168"/>
      <c r="U101" s="168"/>
      <c r="V101" s="168"/>
      <c r="W101" s="168"/>
      <c r="X101" s="168"/>
      <c r="Y101" s="168"/>
      <c r="Z101" s="111"/>
      <c r="AA101" s="111"/>
      <c r="AB101" s="111"/>
      <c r="AC101" s="111"/>
      <c r="AD101" s="111"/>
      <c r="AE101" s="111"/>
      <c r="AF101" s="168"/>
      <c r="AG101" s="168"/>
      <c r="AH101" s="169"/>
      <c r="AI101" s="169"/>
      <c r="AJ101" s="169"/>
      <c r="AK101" s="59"/>
      <c r="AL101" s="230" t="s">
        <v>317</v>
      </c>
      <c r="AM101" s="230"/>
      <c r="AN101" s="230"/>
      <c r="AO101" s="230"/>
      <c r="AP101" s="112" t="s">
        <v>11</v>
      </c>
      <c r="AQ101" s="242" t="e">
        <f>AQ100/AQ87</f>
        <v>#N/A</v>
      </c>
      <c r="AR101" s="242"/>
      <c r="AS101" s="242"/>
      <c r="AT101" s="242"/>
      <c r="AU101" s="242"/>
      <c r="AV101" s="242"/>
      <c r="AW101" s="242"/>
      <c r="AX101" s="242"/>
      <c r="AY101" s="242"/>
      <c r="AZ101" s="242"/>
      <c r="BB101" s="51"/>
      <c r="CE101" s="10" t="s">
        <v>199</v>
      </c>
      <c r="CF101" s="11" t="s">
        <v>200</v>
      </c>
      <c r="CG101" s="7">
        <v>0.794646591384358</v>
      </c>
      <c r="CH101" s="4">
        <f t="shared" si="9"/>
        <v>11400</v>
      </c>
    </row>
    <row r="102" spans="3:86" x14ac:dyDescent="0.25">
      <c r="C102" s="46"/>
      <c r="E102" s="169"/>
      <c r="F102" s="169"/>
      <c r="G102" s="169"/>
      <c r="H102" s="169"/>
      <c r="I102" s="169"/>
      <c r="J102" s="169"/>
      <c r="K102" s="168"/>
      <c r="L102" s="168"/>
      <c r="M102" s="168"/>
      <c r="N102" s="168"/>
      <c r="O102" s="168"/>
      <c r="P102" s="168"/>
      <c r="Q102" s="168"/>
      <c r="R102" s="168"/>
      <c r="S102" s="168"/>
      <c r="T102" s="168"/>
      <c r="U102" s="168"/>
      <c r="V102" s="168"/>
      <c r="W102" s="168"/>
      <c r="X102" s="168"/>
      <c r="Y102" s="168"/>
      <c r="Z102" s="111"/>
      <c r="AA102" s="111"/>
      <c r="AB102" s="111"/>
      <c r="AC102" s="111"/>
      <c r="AD102" s="111"/>
      <c r="AE102" s="111"/>
      <c r="AF102" s="168"/>
      <c r="AG102" s="168"/>
      <c r="AH102" s="169"/>
      <c r="AI102" s="169"/>
      <c r="AJ102" s="169"/>
      <c r="AK102" s="169"/>
      <c r="AL102" s="169"/>
      <c r="AM102" s="169"/>
      <c r="AQ102" s="169"/>
      <c r="AR102" s="169"/>
      <c r="AS102" s="169"/>
      <c r="AT102" s="169"/>
      <c r="AU102" s="169"/>
      <c r="AV102" s="169"/>
      <c r="AW102" s="169"/>
      <c r="AX102" s="169"/>
      <c r="AY102" s="169"/>
      <c r="AZ102" s="169"/>
      <c r="BB102" s="51"/>
      <c r="CE102" s="10" t="s">
        <v>201</v>
      </c>
      <c r="CF102" s="11" t="s">
        <v>202</v>
      </c>
      <c r="CG102" s="7">
        <v>0.71099958176495193</v>
      </c>
      <c r="CH102" s="4">
        <f t="shared" si="9"/>
        <v>10200</v>
      </c>
    </row>
    <row r="103" spans="3:86" ht="17.25" thickBot="1" x14ac:dyDescent="0.3">
      <c r="C103" s="60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  <c r="BB103" s="62"/>
      <c r="CE103" s="10" t="s">
        <v>203</v>
      </c>
      <c r="CF103" s="11" t="s">
        <v>204</v>
      </c>
      <c r="CG103" s="7">
        <v>1.3377959012965286</v>
      </c>
      <c r="CH103" s="4">
        <f t="shared" si="9"/>
        <v>19192.02</v>
      </c>
    </row>
    <row r="104" spans="3:86" x14ac:dyDescent="0.25">
      <c r="CE104" s="10" t="s">
        <v>205</v>
      </c>
      <c r="CF104" s="11" t="s">
        <v>206</v>
      </c>
      <c r="CG104" s="7">
        <v>2.4213495050885263</v>
      </c>
      <c r="CH104" s="4">
        <f t="shared" si="9"/>
        <v>34736.68</v>
      </c>
    </row>
    <row r="105" spans="3:86" ht="17.25" thickBot="1" x14ac:dyDescent="0.3">
      <c r="CE105" s="10" t="s">
        <v>207</v>
      </c>
      <c r="CF105" s="11" t="s">
        <v>208</v>
      </c>
      <c r="CG105" s="7">
        <v>0.88</v>
      </c>
      <c r="CH105" s="4">
        <f t="shared" si="9"/>
        <v>12624.48</v>
      </c>
    </row>
    <row r="106" spans="3:86" x14ac:dyDescent="0.25">
      <c r="C106" s="43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5"/>
      <c r="CE106" s="12" t="s">
        <v>209</v>
      </c>
      <c r="CF106" s="13" t="s">
        <v>210</v>
      </c>
      <c r="CG106" s="7">
        <v>3.1523232956921792</v>
      </c>
      <c r="CH106" s="4">
        <f t="shared" si="9"/>
        <v>45223.23</v>
      </c>
    </row>
    <row r="107" spans="3:86" x14ac:dyDescent="0.25">
      <c r="C107" s="46"/>
      <c r="E107" s="245" t="s">
        <v>0</v>
      </c>
      <c r="F107" s="245"/>
      <c r="G107" s="245"/>
      <c r="H107" s="245"/>
      <c r="I107" s="245"/>
      <c r="J107" s="49" t="s">
        <v>11</v>
      </c>
      <c r="K107" s="252" t="s">
        <v>353</v>
      </c>
      <c r="L107" s="252"/>
      <c r="M107" s="252"/>
      <c r="N107" s="252"/>
      <c r="O107" s="252"/>
      <c r="P107" s="252"/>
      <c r="Q107" s="252"/>
      <c r="R107" s="252"/>
      <c r="S107" s="252"/>
      <c r="T107" s="252"/>
      <c r="U107" s="252"/>
      <c r="V107" s="49"/>
      <c r="W107" s="49"/>
      <c r="X107" s="49"/>
      <c r="Y107" s="49"/>
      <c r="Z107" s="49"/>
      <c r="AA107" s="49"/>
      <c r="AB107" s="49"/>
      <c r="AC107" s="49"/>
      <c r="AD107" s="50"/>
      <c r="AE107" s="50"/>
      <c r="AF107" s="50"/>
      <c r="AG107" s="50"/>
      <c r="AH107" s="245" t="s">
        <v>3</v>
      </c>
      <c r="AI107" s="245"/>
      <c r="AJ107" s="245"/>
      <c r="AK107" s="245"/>
      <c r="AL107" s="245"/>
      <c r="AM107" s="245"/>
      <c r="AN107" s="245"/>
      <c r="AO107" s="245"/>
      <c r="AP107" s="49" t="s">
        <v>11</v>
      </c>
      <c r="AQ107" s="247"/>
      <c r="AR107" s="247"/>
      <c r="AS107" s="247"/>
      <c r="AT107" s="247"/>
      <c r="AU107" s="49" t="s">
        <v>319</v>
      </c>
      <c r="AV107" s="49"/>
      <c r="AW107" s="49"/>
      <c r="AX107" s="49"/>
      <c r="AY107" s="49"/>
      <c r="AZ107" s="49"/>
      <c r="BB107" s="51"/>
      <c r="CE107" s="5" t="s">
        <v>211</v>
      </c>
      <c r="CF107" s="11" t="s">
        <v>212</v>
      </c>
      <c r="CG107" s="7">
        <v>1.3936128537571448</v>
      </c>
      <c r="CH107" s="4">
        <f t="shared" si="9"/>
        <v>19992.77</v>
      </c>
    </row>
    <row r="108" spans="3:86" x14ac:dyDescent="0.25">
      <c r="C108" s="46"/>
      <c r="E108" s="245" t="s">
        <v>322</v>
      </c>
      <c r="F108" s="245"/>
      <c r="G108" s="245"/>
      <c r="H108" s="245"/>
      <c r="I108" s="245"/>
      <c r="J108" s="49" t="s">
        <v>11</v>
      </c>
      <c r="K108" s="245"/>
      <c r="L108" s="245"/>
      <c r="M108" s="245"/>
      <c r="N108" s="245"/>
      <c r="O108" s="245"/>
      <c r="P108" s="245"/>
      <c r="Q108" s="245"/>
      <c r="R108" s="245"/>
      <c r="S108" s="245"/>
      <c r="T108" s="245"/>
      <c r="U108" s="245"/>
      <c r="V108" s="49"/>
      <c r="W108" s="49"/>
      <c r="X108" s="49"/>
      <c r="Y108" s="49"/>
      <c r="Z108" s="49"/>
      <c r="AA108" s="49"/>
      <c r="AB108" s="49"/>
      <c r="AC108" s="49"/>
      <c r="AD108" s="50"/>
      <c r="AE108" s="50"/>
      <c r="AF108" s="50"/>
      <c r="AG108" s="50"/>
      <c r="AH108" s="245" t="s">
        <v>4</v>
      </c>
      <c r="AI108" s="245"/>
      <c r="AJ108" s="245"/>
      <c r="AK108" s="245"/>
      <c r="AL108" s="245"/>
      <c r="AM108" s="245"/>
      <c r="AN108" s="245"/>
      <c r="AO108" s="245"/>
      <c r="AP108" s="49" t="s">
        <v>11</v>
      </c>
      <c r="AQ108" s="245"/>
      <c r="AR108" s="245"/>
      <c r="AS108" s="245"/>
      <c r="AT108" s="245"/>
      <c r="AU108" s="49" t="s">
        <v>320</v>
      </c>
      <c r="AV108" s="49"/>
      <c r="AW108" s="49"/>
      <c r="AX108" s="49"/>
      <c r="AY108" s="49"/>
      <c r="AZ108" s="49"/>
      <c r="BB108" s="51"/>
      <c r="CE108" s="10" t="s">
        <v>213</v>
      </c>
      <c r="CF108" s="11" t="s">
        <v>214</v>
      </c>
      <c r="CG108" s="7">
        <v>0.59725149867558902</v>
      </c>
      <c r="CH108" s="4">
        <f t="shared" si="9"/>
        <v>8568.17</v>
      </c>
    </row>
    <row r="109" spans="3:86" x14ac:dyDescent="0.25">
      <c r="C109" s="46"/>
      <c r="E109" s="245" t="s">
        <v>1</v>
      </c>
      <c r="F109" s="245"/>
      <c r="G109" s="245"/>
      <c r="H109" s="245"/>
      <c r="I109" s="245"/>
      <c r="J109" s="49" t="s">
        <v>11</v>
      </c>
      <c r="K109" s="245"/>
      <c r="L109" s="245"/>
      <c r="M109" s="245"/>
      <c r="N109" s="245"/>
      <c r="O109" s="245"/>
      <c r="P109" s="245"/>
      <c r="Q109" s="245"/>
      <c r="R109" s="245"/>
      <c r="S109" s="245"/>
      <c r="T109" s="245"/>
      <c r="U109" s="245"/>
      <c r="V109" s="49"/>
      <c r="W109" s="49"/>
      <c r="X109" s="49"/>
      <c r="Y109" s="49"/>
      <c r="Z109" s="49"/>
      <c r="AA109" s="49"/>
      <c r="AB109" s="49"/>
      <c r="AC109" s="49"/>
      <c r="AD109" s="50"/>
      <c r="AE109" s="50"/>
      <c r="AF109" s="50"/>
      <c r="AG109" s="50"/>
      <c r="AH109" s="245"/>
      <c r="AI109" s="245"/>
      <c r="AJ109" s="245"/>
      <c r="AK109" s="245"/>
      <c r="AL109" s="245"/>
      <c r="AM109" s="245"/>
      <c r="AN109" s="245"/>
      <c r="AO109" s="245"/>
      <c r="AP109" s="49"/>
      <c r="AQ109" s="246"/>
      <c r="AR109" s="246"/>
      <c r="AS109" s="246"/>
      <c r="AT109" s="246"/>
      <c r="AU109" s="49"/>
      <c r="AV109" s="49"/>
      <c r="AW109" s="49"/>
      <c r="AX109" s="49"/>
      <c r="AY109" s="49"/>
      <c r="AZ109" s="49"/>
      <c r="BB109" s="51"/>
      <c r="CE109" s="10" t="s">
        <v>8</v>
      </c>
      <c r="CF109" s="11" t="s">
        <v>215</v>
      </c>
      <c r="CG109" s="7">
        <v>1.4379018541753799</v>
      </c>
      <c r="CH109" s="4">
        <f t="shared" si="9"/>
        <v>20628.14</v>
      </c>
    </row>
    <row r="110" spans="3:86" x14ac:dyDescent="0.25">
      <c r="C110" s="46"/>
      <c r="E110" s="245" t="s">
        <v>2</v>
      </c>
      <c r="F110" s="245"/>
      <c r="G110" s="245"/>
      <c r="H110" s="245"/>
      <c r="I110" s="245"/>
      <c r="J110" s="49" t="s">
        <v>11</v>
      </c>
      <c r="K110" s="245"/>
      <c r="L110" s="245"/>
      <c r="M110" s="245"/>
      <c r="N110" s="245"/>
      <c r="O110" s="245"/>
      <c r="P110" s="245"/>
      <c r="Q110" s="245"/>
      <c r="R110" s="245"/>
      <c r="S110" s="245"/>
      <c r="T110" s="245"/>
      <c r="U110" s="245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245"/>
      <c r="AI110" s="245"/>
      <c r="AJ110" s="245"/>
      <c r="AK110" s="245"/>
      <c r="AL110" s="245"/>
      <c r="AM110" s="245"/>
      <c r="AN110" s="245"/>
      <c r="AO110" s="245"/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  <c r="BB110" s="51"/>
      <c r="CE110" s="10" t="s">
        <v>216</v>
      </c>
      <c r="CF110" s="11" t="s">
        <v>217</v>
      </c>
      <c r="CG110" s="7">
        <v>1.1666499372647428</v>
      </c>
      <c r="CH110" s="4">
        <f t="shared" si="9"/>
        <v>16736.759999999998</v>
      </c>
    </row>
    <row r="111" spans="3:86" x14ac:dyDescent="0.25">
      <c r="C111" s="46"/>
      <c r="BB111" s="51"/>
      <c r="CE111" s="10" t="s">
        <v>218</v>
      </c>
      <c r="CF111" s="11" t="s">
        <v>219</v>
      </c>
      <c r="CG111" s="7">
        <v>0.83646591384358016</v>
      </c>
      <c r="CH111" s="4">
        <f t="shared" si="9"/>
        <v>11999.94</v>
      </c>
    </row>
    <row r="112" spans="3:86" x14ac:dyDescent="0.25">
      <c r="C112" s="46"/>
      <c r="BB112" s="51"/>
      <c r="CE112" s="10" t="s">
        <v>220</v>
      </c>
      <c r="CF112" s="11" t="s">
        <v>221</v>
      </c>
      <c r="CG112" s="7">
        <v>1.2344904502997351</v>
      </c>
      <c r="CH112" s="4">
        <f t="shared" si="9"/>
        <v>17710</v>
      </c>
    </row>
    <row r="113" spans="3:86" x14ac:dyDescent="0.25">
      <c r="C113" s="46"/>
      <c r="BB113" s="51"/>
      <c r="CE113" s="10" t="s">
        <v>222</v>
      </c>
      <c r="CF113" s="11" t="s">
        <v>223</v>
      </c>
      <c r="CG113" s="7">
        <v>0.84344068032901154</v>
      </c>
      <c r="CH113" s="4">
        <f t="shared" si="9"/>
        <v>12100</v>
      </c>
    </row>
    <row r="114" spans="3:86" x14ac:dyDescent="0.25">
      <c r="C114" s="46"/>
      <c r="E114" s="208"/>
      <c r="F114" s="209"/>
      <c r="G114" s="209"/>
      <c r="H114" s="209"/>
      <c r="I114" s="209"/>
      <c r="J114" s="209"/>
      <c r="K114" s="210" t="e">
        <f t="shared" ref="K114:K119" si="12">VLOOKUP(E114,$CE$1:$CH$1002,2,FALSE)</f>
        <v>#N/A</v>
      </c>
      <c r="L114" s="210"/>
      <c r="M114" s="210"/>
      <c r="N114" s="210"/>
      <c r="O114" s="210"/>
      <c r="P114" s="210"/>
      <c r="Q114" s="210"/>
      <c r="R114" s="210"/>
      <c r="S114" s="210"/>
      <c r="T114" s="210"/>
      <c r="U114" s="210"/>
      <c r="V114" s="210"/>
      <c r="W114" s="210"/>
      <c r="X114" s="210"/>
      <c r="Y114" s="164"/>
      <c r="Z114" s="234"/>
      <c r="AA114" s="234"/>
      <c r="AB114" s="234"/>
      <c r="AC114" s="234"/>
      <c r="AD114" s="234"/>
      <c r="AE114" s="234"/>
      <c r="AF114" s="210" t="s">
        <v>315</v>
      </c>
      <c r="AG114" s="210"/>
      <c r="AH114" s="235"/>
      <c r="AI114" s="235"/>
      <c r="AJ114" s="235"/>
      <c r="AK114" s="235"/>
      <c r="AL114" s="235"/>
      <c r="AM114" s="235"/>
      <c r="AN114" s="52" t="s">
        <v>316</v>
      </c>
      <c r="AO114" s="52"/>
      <c r="AP114" s="213" t="e">
        <f t="shared" ref="AP114:AP119" si="13">(AH114*VLOOKUP(E114,$CE$1:$CH$1002,4,FALSE))/1000</f>
        <v>#N/A</v>
      </c>
      <c r="AQ114" s="213"/>
      <c r="AR114" s="213"/>
      <c r="AS114" s="213"/>
      <c r="AT114" s="213"/>
      <c r="AU114" s="213"/>
      <c r="AV114" s="213"/>
      <c r="AW114" s="213"/>
      <c r="AX114" s="213"/>
      <c r="AY114" s="213"/>
      <c r="AZ114" s="214"/>
      <c r="BB114" s="51"/>
      <c r="CE114" s="10" t="s">
        <v>224</v>
      </c>
      <c r="CF114" s="11" t="s">
        <v>225</v>
      </c>
      <c r="CG114" s="7">
        <v>0.58723825456573264</v>
      </c>
      <c r="CH114" s="4">
        <f t="shared" si="9"/>
        <v>8424.52</v>
      </c>
    </row>
    <row r="115" spans="3:86" x14ac:dyDescent="0.25">
      <c r="C115" s="46"/>
      <c r="E115" s="200"/>
      <c r="F115" s="243"/>
      <c r="G115" s="243"/>
      <c r="H115" s="243"/>
      <c r="I115" s="243"/>
      <c r="J115" s="243"/>
      <c r="K115" s="230" t="e">
        <f t="shared" si="12"/>
        <v>#N/A</v>
      </c>
      <c r="L115" s="230"/>
      <c r="M115" s="230"/>
      <c r="N115" s="230"/>
      <c r="O115" s="230"/>
      <c r="P115" s="230"/>
      <c r="Q115" s="230"/>
      <c r="R115" s="230"/>
      <c r="S115" s="230"/>
      <c r="T115" s="230"/>
      <c r="U115" s="230"/>
      <c r="V115" s="230"/>
      <c r="W115" s="230"/>
      <c r="X115" s="230"/>
      <c r="Y115" s="168"/>
      <c r="Z115" s="232"/>
      <c r="AA115" s="232"/>
      <c r="AB115" s="232"/>
      <c r="AC115" s="232"/>
      <c r="AD115" s="232"/>
      <c r="AE115" s="232"/>
      <c r="AF115" s="230" t="s">
        <v>315</v>
      </c>
      <c r="AG115" s="230"/>
      <c r="AH115" s="244"/>
      <c r="AI115" s="244"/>
      <c r="AJ115" s="244"/>
      <c r="AK115" s="244"/>
      <c r="AL115" s="244"/>
      <c r="AM115" s="244"/>
      <c r="AN115" s="41" t="s">
        <v>316</v>
      </c>
      <c r="AP115" s="242" t="e">
        <f t="shared" si="13"/>
        <v>#N/A</v>
      </c>
      <c r="AQ115" s="242"/>
      <c r="AR115" s="242"/>
      <c r="AS115" s="242"/>
      <c r="AT115" s="242"/>
      <c r="AU115" s="242"/>
      <c r="AV115" s="242"/>
      <c r="AW115" s="242"/>
      <c r="AX115" s="242"/>
      <c r="AY115" s="242"/>
      <c r="AZ115" s="206"/>
      <c r="BB115" s="51"/>
      <c r="CE115" s="10" t="s">
        <v>226</v>
      </c>
      <c r="CF115" s="11" t="s">
        <v>227</v>
      </c>
      <c r="CG115" s="23">
        <v>2.9269482782657188</v>
      </c>
      <c r="CH115" s="4">
        <f t="shared" si="9"/>
        <v>41990</v>
      </c>
    </row>
    <row r="116" spans="3:86" x14ac:dyDescent="0.25">
      <c r="C116" s="46"/>
      <c r="E116" s="200"/>
      <c r="F116" s="243"/>
      <c r="G116" s="243"/>
      <c r="H116" s="243"/>
      <c r="I116" s="243"/>
      <c r="J116" s="243"/>
      <c r="K116" s="230" t="e">
        <f t="shared" si="12"/>
        <v>#N/A</v>
      </c>
      <c r="L116" s="230"/>
      <c r="M116" s="230"/>
      <c r="N116" s="230"/>
      <c r="O116" s="230"/>
      <c r="P116" s="230"/>
      <c r="Q116" s="230"/>
      <c r="R116" s="230"/>
      <c r="S116" s="230"/>
      <c r="T116" s="230"/>
      <c r="U116" s="230"/>
      <c r="V116" s="230"/>
      <c r="W116" s="230"/>
      <c r="X116" s="230"/>
      <c r="Y116" s="168"/>
      <c r="Z116" s="232"/>
      <c r="AA116" s="232"/>
      <c r="AB116" s="232"/>
      <c r="AC116" s="232"/>
      <c r="AD116" s="232"/>
      <c r="AE116" s="232"/>
      <c r="AF116" s="230" t="s">
        <v>315</v>
      </c>
      <c r="AG116" s="230"/>
      <c r="AH116" s="244"/>
      <c r="AI116" s="244"/>
      <c r="AJ116" s="244"/>
      <c r="AK116" s="244"/>
      <c r="AL116" s="244"/>
      <c r="AM116" s="244"/>
      <c r="AN116" s="41" t="s">
        <v>316</v>
      </c>
      <c r="AP116" s="242" t="e">
        <f t="shared" si="13"/>
        <v>#N/A</v>
      </c>
      <c r="AQ116" s="242"/>
      <c r="AR116" s="242"/>
      <c r="AS116" s="242"/>
      <c r="AT116" s="242"/>
      <c r="AU116" s="242"/>
      <c r="AV116" s="242"/>
      <c r="AW116" s="242"/>
      <c r="AX116" s="242"/>
      <c r="AY116" s="242"/>
      <c r="AZ116" s="206"/>
      <c r="BB116" s="51"/>
      <c r="CE116" s="24" t="s">
        <v>228</v>
      </c>
      <c r="CF116" s="13" t="s">
        <v>229</v>
      </c>
      <c r="CG116" s="14">
        <v>2.5644291091593479</v>
      </c>
      <c r="CH116" s="4">
        <f t="shared" si="9"/>
        <v>36789.300000000003</v>
      </c>
    </row>
    <row r="117" spans="3:86" x14ac:dyDescent="0.25">
      <c r="C117" s="46"/>
      <c r="E117" s="216"/>
      <c r="F117" s="217"/>
      <c r="G117" s="217"/>
      <c r="H117" s="217"/>
      <c r="I117" s="217"/>
      <c r="J117" s="217"/>
      <c r="K117" s="218" t="e">
        <f t="shared" si="12"/>
        <v>#N/A</v>
      </c>
      <c r="L117" s="218"/>
      <c r="M117" s="218"/>
      <c r="N117" s="218"/>
      <c r="O117" s="218"/>
      <c r="P117" s="218"/>
      <c r="Q117" s="218"/>
      <c r="R117" s="218"/>
      <c r="S117" s="218"/>
      <c r="T117" s="218"/>
      <c r="U117" s="218"/>
      <c r="V117" s="218"/>
      <c r="W117" s="218"/>
      <c r="X117" s="218"/>
      <c r="Y117" s="166"/>
      <c r="Z117" s="236"/>
      <c r="AA117" s="236"/>
      <c r="AB117" s="236"/>
      <c r="AC117" s="236"/>
      <c r="AD117" s="236"/>
      <c r="AE117" s="236"/>
      <c r="AF117" s="218" t="s">
        <v>315</v>
      </c>
      <c r="AG117" s="218"/>
      <c r="AH117" s="220"/>
      <c r="AI117" s="220"/>
      <c r="AJ117" s="220"/>
      <c r="AK117" s="220"/>
      <c r="AL117" s="220"/>
      <c r="AM117" s="220"/>
      <c r="AN117" s="55" t="s">
        <v>316</v>
      </c>
      <c r="AO117" s="55"/>
      <c r="AP117" s="221" t="e">
        <f t="shared" si="13"/>
        <v>#N/A</v>
      </c>
      <c r="AQ117" s="221"/>
      <c r="AR117" s="221"/>
      <c r="AS117" s="221"/>
      <c r="AT117" s="221"/>
      <c r="AU117" s="221"/>
      <c r="AV117" s="221"/>
      <c r="AW117" s="221"/>
      <c r="AX117" s="221"/>
      <c r="AY117" s="221"/>
      <c r="AZ117" s="222"/>
      <c r="BB117" s="51"/>
      <c r="CE117" s="10" t="s">
        <v>230</v>
      </c>
      <c r="CF117" s="11" t="s">
        <v>231</v>
      </c>
      <c r="CG117" s="7">
        <v>2.234245085738185</v>
      </c>
      <c r="CH117" s="4">
        <f t="shared" si="9"/>
        <v>32052.480000000003</v>
      </c>
    </row>
    <row r="118" spans="3:86" x14ac:dyDescent="0.25">
      <c r="C118" s="46"/>
      <c r="E118" s="200"/>
      <c r="F118" s="243"/>
      <c r="G118" s="243"/>
      <c r="H118" s="243"/>
      <c r="I118" s="243"/>
      <c r="J118" s="243"/>
      <c r="K118" s="230" t="e">
        <f t="shared" si="12"/>
        <v>#N/A</v>
      </c>
      <c r="L118" s="230"/>
      <c r="M118" s="230"/>
      <c r="N118" s="230"/>
      <c r="O118" s="230"/>
      <c r="P118" s="230"/>
      <c r="Q118" s="230"/>
      <c r="R118" s="230"/>
      <c r="S118" s="230"/>
      <c r="T118" s="230"/>
      <c r="U118" s="230"/>
      <c r="V118" s="230"/>
      <c r="W118" s="230"/>
      <c r="X118" s="230"/>
      <c r="Y118" s="168"/>
      <c r="Z118" s="232"/>
      <c r="AA118" s="232"/>
      <c r="AB118" s="232"/>
      <c r="AC118" s="232"/>
      <c r="AD118" s="232"/>
      <c r="AE118" s="232"/>
      <c r="AF118" s="230" t="s">
        <v>315</v>
      </c>
      <c r="AG118" s="230"/>
      <c r="AH118" s="244"/>
      <c r="AI118" s="244"/>
      <c r="AJ118" s="244"/>
      <c r="AK118" s="244"/>
      <c r="AL118" s="244"/>
      <c r="AM118" s="244"/>
      <c r="AN118" s="41" t="s">
        <v>316</v>
      </c>
      <c r="AP118" s="242" t="e">
        <f t="shared" si="13"/>
        <v>#N/A</v>
      </c>
      <c r="AQ118" s="242"/>
      <c r="AR118" s="242"/>
      <c r="AS118" s="242"/>
      <c r="AT118" s="242"/>
      <c r="AU118" s="242"/>
      <c r="AV118" s="242"/>
      <c r="AW118" s="242"/>
      <c r="AX118" s="242"/>
      <c r="AY118" s="242"/>
      <c r="AZ118" s="206"/>
      <c r="BB118" s="51"/>
      <c r="CE118" s="10" t="s">
        <v>232</v>
      </c>
      <c r="CF118" s="11" t="s">
        <v>233</v>
      </c>
      <c r="CG118" s="7">
        <v>2.6099546912031228</v>
      </c>
      <c r="CH118" s="4">
        <f t="shared" si="9"/>
        <v>37442.410000000003</v>
      </c>
    </row>
    <row r="119" spans="3:86" x14ac:dyDescent="0.25">
      <c r="C119" s="46"/>
      <c r="E119" s="223"/>
      <c r="F119" s="224"/>
      <c r="G119" s="224"/>
      <c r="H119" s="224"/>
      <c r="I119" s="224"/>
      <c r="J119" s="224"/>
      <c r="K119" s="225" t="e">
        <f t="shared" si="12"/>
        <v>#N/A</v>
      </c>
      <c r="L119" s="225"/>
      <c r="M119" s="225"/>
      <c r="N119" s="225"/>
      <c r="O119" s="225"/>
      <c r="P119" s="225"/>
      <c r="Q119" s="225"/>
      <c r="R119" s="225"/>
      <c r="S119" s="225"/>
      <c r="T119" s="225"/>
      <c r="U119" s="225"/>
      <c r="V119" s="225"/>
      <c r="W119" s="225"/>
      <c r="X119" s="225"/>
      <c r="Y119" s="167"/>
      <c r="Z119" s="237"/>
      <c r="AA119" s="237"/>
      <c r="AB119" s="237"/>
      <c r="AC119" s="237"/>
      <c r="AD119" s="237"/>
      <c r="AE119" s="237"/>
      <c r="AF119" s="225" t="s">
        <v>315</v>
      </c>
      <c r="AG119" s="225"/>
      <c r="AH119" s="238"/>
      <c r="AI119" s="238"/>
      <c r="AJ119" s="238"/>
      <c r="AK119" s="238"/>
      <c r="AL119" s="238"/>
      <c r="AM119" s="238"/>
      <c r="AN119" s="54" t="s">
        <v>316</v>
      </c>
      <c r="AO119" s="54"/>
      <c r="AP119" s="228" t="e">
        <f t="shared" si="13"/>
        <v>#N/A</v>
      </c>
      <c r="AQ119" s="228"/>
      <c r="AR119" s="228"/>
      <c r="AS119" s="228"/>
      <c r="AT119" s="228"/>
      <c r="AU119" s="228"/>
      <c r="AV119" s="228"/>
      <c r="AW119" s="228"/>
      <c r="AX119" s="228"/>
      <c r="AY119" s="228"/>
      <c r="AZ119" s="229"/>
      <c r="BB119" s="51"/>
      <c r="CE119" s="10" t="s">
        <v>234</v>
      </c>
      <c r="CF119" s="11" t="s">
        <v>235</v>
      </c>
      <c r="CG119" s="7">
        <v>2.1191872298898646</v>
      </c>
      <c r="CH119" s="4">
        <f t="shared" si="9"/>
        <v>30401.859999999997</v>
      </c>
    </row>
    <row r="120" spans="3:86" x14ac:dyDescent="0.25">
      <c r="C120" s="46"/>
      <c r="E120" s="169"/>
      <c r="F120" s="169"/>
      <c r="G120" s="169"/>
      <c r="H120" s="169"/>
      <c r="I120" s="169"/>
      <c r="J120" s="169"/>
      <c r="K120" s="168"/>
      <c r="L120" s="168"/>
      <c r="M120" s="168"/>
      <c r="N120" s="168"/>
      <c r="O120" s="168"/>
      <c r="P120" s="168"/>
      <c r="Q120" s="168"/>
      <c r="R120" s="168"/>
      <c r="S120" s="168"/>
      <c r="T120" s="168"/>
      <c r="U120" s="168"/>
      <c r="V120" s="168"/>
      <c r="W120" s="168"/>
      <c r="X120" s="168"/>
      <c r="Y120" s="168"/>
      <c r="Z120" s="111"/>
      <c r="AA120" s="111"/>
      <c r="AB120" s="111"/>
      <c r="AC120" s="111"/>
      <c r="AD120" s="111"/>
      <c r="AE120" s="111"/>
      <c r="AF120" s="168"/>
      <c r="AG120" s="168"/>
      <c r="AH120" s="169"/>
      <c r="AI120" s="169"/>
      <c r="AJ120" s="169"/>
      <c r="AK120" s="169"/>
      <c r="AL120" s="169"/>
      <c r="AM120" s="169"/>
      <c r="AP120" s="112"/>
      <c r="AQ120" s="112"/>
      <c r="AR120" s="112"/>
      <c r="AS120" s="112"/>
      <c r="AT120" s="112"/>
      <c r="AU120" s="112"/>
      <c r="AV120" s="112"/>
      <c r="AW120" s="112"/>
      <c r="AX120" s="112"/>
      <c r="AY120" s="112"/>
      <c r="AZ120" s="112"/>
      <c r="BB120" s="51"/>
      <c r="CE120" s="10" t="s">
        <v>236</v>
      </c>
      <c r="CF120" s="11" t="s">
        <v>237</v>
      </c>
      <c r="CG120" s="7">
        <v>2.6188484595009061</v>
      </c>
      <c r="CH120" s="4">
        <f t="shared" si="9"/>
        <v>37570</v>
      </c>
    </row>
    <row r="121" spans="3:86" x14ac:dyDescent="0.25">
      <c r="C121" s="46"/>
      <c r="E121" s="169"/>
      <c r="F121" s="169"/>
      <c r="G121" s="169"/>
      <c r="H121" s="169"/>
      <c r="I121" s="169"/>
      <c r="J121" s="169"/>
      <c r="K121" s="168"/>
      <c r="L121" s="168"/>
      <c r="M121" s="168"/>
      <c r="N121" s="168"/>
      <c r="O121" s="168"/>
      <c r="P121" s="168"/>
      <c r="Q121" s="168"/>
      <c r="R121" s="168"/>
      <c r="S121" s="168"/>
      <c r="T121" s="168"/>
      <c r="U121" s="168"/>
      <c r="V121" s="168"/>
      <c r="W121" s="168"/>
      <c r="X121" s="168"/>
      <c r="Y121" s="168"/>
      <c r="Z121" s="111"/>
      <c r="AA121" s="111"/>
      <c r="AB121" s="111"/>
      <c r="AC121" s="111"/>
      <c r="AD121" s="111"/>
      <c r="AE121" s="111"/>
      <c r="AF121" s="168"/>
      <c r="AG121" s="168"/>
      <c r="AH121" s="169"/>
      <c r="AI121" s="169"/>
      <c r="AJ121" s="169"/>
      <c r="AK121" s="59"/>
      <c r="AL121" s="230" t="s">
        <v>318</v>
      </c>
      <c r="AM121" s="230"/>
      <c r="AN121" s="230"/>
      <c r="AO121" s="230"/>
      <c r="AP121" s="112" t="s">
        <v>11</v>
      </c>
      <c r="AQ121" s="242" t="e">
        <f>SUM(AP114:AZ119)</f>
        <v>#N/A</v>
      </c>
      <c r="AR121" s="242"/>
      <c r="AS121" s="242"/>
      <c r="AT121" s="242"/>
      <c r="AU121" s="242"/>
      <c r="AV121" s="242"/>
      <c r="AW121" s="242"/>
      <c r="AX121" s="242"/>
      <c r="AY121" s="242"/>
      <c r="AZ121" s="242"/>
      <c r="BB121" s="51"/>
      <c r="CE121" s="10" t="s">
        <v>238</v>
      </c>
      <c r="CF121" s="11" t="s">
        <v>239</v>
      </c>
      <c r="CG121" s="7">
        <v>1.1666499372647428</v>
      </c>
      <c r="CH121" s="4">
        <f t="shared" si="9"/>
        <v>16736.759999999998</v>
      </c>
    </row>
    <row r="122" spans="3:86" x14ac:dyDescent="0.25">
      <c r="C122" s="46"/>
      <c r="E122" s="169"/>
      <c r="F122" s="169"/>
      <c r="G122" s="169"/>
      <c r="H122" s="169"/>
      <c r="I122" s="169"/>
      <c r="J122" s="169"/>
      <c r="K122" s="168"/>
      <c r="L122" s="168"/>
      <c r="M122" s="168"/>
      <c r="N122" s="168"/>
      <c r="O122" s="168"/>
      <c r="P122" s="168"/>
      <c r="Q122" s="168"/>
      <c r="R122" s="168"/>
      <c r="S122" s="168"/>
      <c r="T122" s="168"/>
      <c r="U122" s="168"/>
      <c r="V122" s="168"/>
      <c r="W122" s="168"/>
      <c r="X122" s="168"/>
      <c r="Y122" s="168"/>
      <c r="Z122" s="111"/>
      <c r="AA122" s="111"/>
      <c r="AB122" s="111"/>
      <c r="AC122" s="111"/>
      <c r="AD122" s="111"/>
      <c r="AE122" s="111"/>
      <c r="AF122" s="168"/>
      <c r="AG122" s="168"/>
      <c r="AH122" s="169"/>
      <c r="AI122" s="169"/>
      <c r="AJ122" s="169"/>
      <c r="AK122" s="59"/>
      <c r="AL122" s="230" t="s">
        <v>317</v>
      </c>
      <c r="AM122" s="230"/>
      <c r="AN122" s="230"/>
      <c r="AO122" s="230"/>
      <c r="AP122" s="112" t="s">
        <v>11</v>
      </c>
      <c r="AQ122" s="242" t="e">
        <f>AQ121/AQ108</f>
        <v>#N/A</v>
      </c>
      <c r="AR122" s="242"/>
      <c r="AS122" s="242"/>
      <c r="AT122" s="242"/>
      <c r="AU122" s="242"/>
      <c r="AV122" s="242"/>
      <c r="AW122" s="242"/>
      <c r="AX122" s="242"/>
      <c r="AY122" s="242"/>
      <c r="AZ122" s="242"/>
      <c r="BB122" s="51"/>
      <c r="CE122" s="10" t="s">
        <v>240</v>
      </c>
      <c r="CF122" s="11" t="s">
        <v>241</v>
      </c>
      <c r="CG122" s="7">
        <v>0.88049072912310056</v>
      </c>
      <c r="CH122" s="4">
        <f t="shared" si="9"/>
        <v>12631.52</v>
      </c>
    </row>
    <row r="123" spans="3:86" x14ac:dyDescent="0.25">
      <c r="C123" s="46"/>
      <c r="E123" s="169"/>
      <c r="F123" s="169"/>
      <c r="G123" s="169"/>
      <c r="H123" s="169"/>
      <c r="I123" s="169"/>
      <c r="J123" s="169"/>
      <c r="K123" s="168"/>
      <c r="L123" s="168"/>
      <c r="M123" s="168"/>
      <c r="N123" s="168"/>
      <c r="O123" s="168"/>
      <c r="P123" s="168"/>
      <c r="Q123" s="168"/>
      <c r="R123" s="168"/>
      <c r="S123" s="168"/>
      <c r="T123" s="168"/>
      <c r="U123" s="168"/>
      <c r="V123" s="168"/>
      <c r="W123" s="168"/>
      <c r="X123" s="168"/>
      <c r="Y123" s="168"/>
      <c r="Z123" s="111"/>
      <c r="AA123" s="111"/>
      <c r="AB123" s="111"/>
      <c r="AC123" s="111"/>
      <c r="AD123" s="111"/>
      <c r="AE123" s="111"/>
      <c r="AF123" s="168"/>
      <c r="AG123" s="168"/>
      <c r="AH123" s="169"/>
      <c r="AI123" s="169"/>
      <c r="AJ123" s="169"/>
      <c r="AK123" s="169"/>
      <c r="AL123" s="169"/>
      <c r="AM123" s="169"/>
      <c r="AQ123" s="169"/>
      <c r="AR123" s="169"/>
      <c r="AS123" s="169"/>
      <c r="AT123" s="169"/>
      <c r="AU123" s="169"/>
      <c r="AV123" s="169"/>
      <c r="AW123" s="169"/>
      <c r="AX123" s="169"/>
      <c r="AY123" s="169"/>
      <c r="AZ123" s="169"/>
      <c r="BB123" s="51"/>
      <c r="CE123" s="10" t="s">
        <v>242</v>
      </c>
      <c r="CF123" s="11" t="s">
        <v>243</v>
      </c>
      <c r="CG123" s="7">
        <v>1.3207360936846506</v>
      </c>
      <c r="CH123" s="4">
        <f t="shared" si="9"/>
        <v>18947.28</v>
      </c>
    </row>
    <row r="124" spans="3:86" ht="17.25" thickBot="1" x14ac:dyDescent="0.3">
      <c r="C124" s="60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  <c r="AN124" s="61"/>
      <c r="AO124" s="61"/>
      <c r="AP124" s="61"/>
      <c r="AQ124" s="61"/>
      <c r="AR124" s="61"/>
      <c r="AS124" s="61"/>
      <c r="AT124" s="61"/>
      <c r="AU124" s="61"/>
      <c r="AV124" s="61"/>
      <c r="AW124" s="61"/>
      <c r="AX124" s="61"/>
      <c r="AY124" s="61"/>
      <c r="AZ124" s="61"/>
      <c r="BA124" s="61"/>
      <c r="BB124" s="62"/>
      <c r="CE124" s="10" t="s">
        <v>244</v>
      </c>
      <c r="CF124" s="11" t="s">
        <v>245</v>
      </c>
      <c r="CG124" s="7">
        <v>1.8750871323016869</v>
      </c>
      <c r="CH124" s="4">
        <f t="shared" si="9"/>
        <v>26900</v>
      </c>
    </row>
    <row r="125" spans="3:86" ht="17.25" thickBot="1" x14ac:dyDescent="0.3">
      <c r="CE125" s="10" t="s">
        <v>246</v>
      </c>
      <c r="CF125" s="11" t="s">
        <v>247</v>
      </c>
      <c r="CG125" s="7">
        <v>1.045582740833682</v>
      </c>
      <c r="CH125" s="4">
        <f t="shared" si="9"/>
        <v>14999.930000000002</v>
      </c>
    </row>
    <row r="126" spans="3:86" x14ac:dyDescent="0.25">
      <c r="C126" s="43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  <c r="AJ126" s="44"/>
      <c r="AK126" s="44"/>
      <c r="AL126" s="44"/>
      <c r="AM126" s="44"/>
      <c r="AN126" s="44"/>
      <c r="AO126" s="44"/>
      <c r="AP126" s="44"/>
      <c r="AQ126" s="44"/>
      <c r="AR126" s="44"/>
      <c r="AS126" s="44"/>
      <c r="AT126" s="44"/>
      <c r="AU126" s="44"/>
      <c r="AV126" s="44"/>
      <c r="AW126" s="44"/>
      <c r="AX126" s="44"/>
      <c r="AY126" s="44"/>
      <c r="AZ126" s="44"/>
      <c r="BA126" s="44"/>
      <c r="BB126" s="45"/>
      <c r="CE126" s="25" t="s">
        <v>248</v>
      </c>
      <c r="CF126" s="11" t="s">
        <v>249</v>
      </c>
      <c r="CG126" s="7">
        <v>2.0011654816673636</v>
      </c>
      <c r="CH126" s="4">
        <f t="shared" si="9"/>
        <v>28708.719999999998</v>
      </c>
    </row>
    <row r="127" spans="3:86" x14ac:dyDescent="0.25">
      <c r="C127" s="46"/>
      <c r="E127" s="245" t="s">
        <v>0</v>
      </c>
      <c r="F127" s="245"/>
      <c r="G127" s="245"/>
      <c r="H127" s="245"/>
      <c r="I127" s="245"/>
      <c r="J127" s="49" t="s">
        <v>11</v>
      </c>
      <c r="K127" s="252" t="s">
        <v>354</v>
      </c>
      <c r="L127" s="252"/>
      <c r="M127" s="252"/>
      <c r="N127" s="252"/>
      <c r="O127" s="252"/>
      <c r="P127" s="252"/>
      <c r="Q127" s="252"/>
      <c r="R127" s="252"/>
      <c r="S127" s="252"/>
      <c r="T127" s="252"/>
      <c r="U127" s="252"/>
      <c r="V127" s="49"/>
      <c r="W127" s="49"/>
      <c r="X127" s="49"/>
      <c r="Y127" s="49"/>
      <c r="Z127" s="49"/>
      <c r="AA127" s="49"/>
      <c r="AB127" s="49"/>
      <c r="AC127" s="49"/>
      <c r="AD127" s="50"/>
      <c r="AE127" s="50"/>
      <c r="AF127" s="50"/>
      <c r="AG127" s="50"/>
      <c r="AH127" s="245" t="s">
        <v>3</v>
      </c>
      <c r="AI127" s="245"/>
      <c r="AJ127" s="245"/>
      <c r="AK127" s="245"/>
      <c r="AL127" s="245"/>
      <c r="AM127" s="245"/>
      <c r="AN127" s="245"/>
      <c r="AO127" s="245"/>
      <c r="AP127" s="49" t="s">
        <v>11</v>
      </c>
      <c r="AQ127" s="247"/>
      <c r="AR127" s="247"/>
      <c r="AS127" s="247"/>
      <c r="AT127" s="247"/>
      <c r="AU127" s="49" t="s">
        <v>319</v>
      </c>
      <c r="AV127" s="49"/>
      <c r="AW127" s="49"/>
      <c r="AX127" s="49"/>
      <c r="AY127" s="49"/>
      <c r="AZ127" s="49"/>
      <c r="BB127" s="51"/>
      <c r="CE127" s="5" t="s">
        <v>250</v>
      </c>
      <c r="CF127" s="11" t="s">
        <v>251</v>
      </c>
      <c r="CG127" s="7">
        <v>10.550880384776244</v>
      </c>
      <c r="CH127" s="4">
        <f t="shared" si="9"/>
        <v>151362.93</v>
      </c>
    </row>
    <row r="128" spans="3:86" x14ac:dyDescent="0.25">
      <c r="C128" s="46"/>
      <c r="E128" s="245" t="s">
        <v>322</v>
      </c>
      <c r="F128" s="245"/>
      <c r="G128" s="245"/>
      <c r="H128" s="245"/>
      <c r="I128" s="245"/>
      <c r="J128" s="49" t="s">
        <v>11</v>
      </c>
      <c r="K128" s="245"/>
      <c r="L128" s="245"/>
      <c r="M128" s="245"/>
      <c r="N128" s="245"/>
      <c r="O128" s="245"/>
      <c r="P128" s="245"/>
      <c r="Q128" s="245"/>
      <c r="R128" s="245"/>
      <c r="S128" s="245"/>
      <c r="T128" s="245"/>
      <c r="U128" s="245"/>
      <c r="V128" s="49"/>
      <c r="W128" s="49"/>
      <c r="X128" s="49"/>
      <c r="Y128" s="49"/>
      <c r="Z128" s="49"/>
      <c r="AA128" s="49"/>
      <c r="AB128" s="49"/>
      <c r="AC128" s="49"/>
      <c r="AD128" s="50"/>
      <c r="AE128" s="50"/>
      <c r="AF128" s="50"/>
      <c r="AG128" s="50"/>
      <c r="AH128" s="245" t="s">
        <v>4</v>
      </c>
      <c r="AI128" s="245"/>
      <c r="AJ128" s="245"/>
      <c r="AK128" s="245"/>
      <c r="AL128" s="245"/>
      <c r="AM128" s="245"/>
      <c r="AN128" s="245"/>
      <c r="AO128" s="245"/>
      <c r="AP128" s="49" t="s">
        <v>11</v>
      </c>
      <c r="AQ128" s="245"/>
      <c r="AR128" s="245"/>
      <c r="AS128" s="245"/>
      <c r="AT128" s="245"/>
      <c r="AU128" s="49" t="s">
        <v>320</v>
      </c>
      <c r="AV128" s="49"/>
      <c r="AW128" s="49"/>
      <c r="AX128" s="49"/>
      <c r="AY128" s="49"/>
      <c r="AZ128" s="49"/>
      <c r="BB128" s="51"/>
      <c r="CE128" s="5" t="s">
        <v>252</v>
      </c>
      <c r="CF128" s="11" t="s">
        <v>253</v>
      </c>
      <c r="CG128" s="7">
        <v>0.87677540777917184</v>
      </c>
      <c r="CH128" s="4">
        <f t="shared" si="9"/>
        <v>12578.22</v>
      </c>
    </row>
    <row r="129" spans="3:86" x14ac:dyDescent="0.25">
      <c r="C129" s="46"/>
      <c r="E129" s="245" t="s">
        <v>1</v>
      </c>
      <c r="F129" s="245"/>
      <c r="G129" s="245"/>
      <c r="H129" s="245"/>
      <c r="I129" s="245"/>
      <c r="J129" s="49" t="s">
        <v>11</v>
      </c>
      <c r="K129" s="245"/>
      <c r="L129" s="245"/>
      <c r="M129" s="245"/>
      <c r="N129" s="245"/>
      <c r="O129" s="245"/>
      <c r="P129" s="245"/>
      <c r="Q129" s="245"/>
      <c r="R129" s="245"/>
      <c r="S129" s="245"/>
      <c r="T129" s="245"/>
      <c r="U129" s="245"/>
      <c r="V129" s="49"/>
      <c r="W129" s="49"/>
      <c r="X129" s="49"/>
      <c r="Y129" s="49"/>
      <c r="Z129" s="49"/>
      <c r="AA129" s="49"/>
      <c r="AB129" s="49"/>
      <c r="AC129" s="49"/>
      <c r="AD129" s="50"/>
      <c r="AE129" s="50"/>
      <c r="AF129" s="50"/>
      <c r="AG129" s="50"/>
      <c r="AH129" s="245"/>
      <c r="AI129" s="245"/>
      <c r="AJ129" s="245"/>
      <c r="AK129" s="245"/>
      <c r="AL129" s="245"/>
      <c r="AM129" s="245"/>
      <c r="AN129" s="245"/>
      <c r="AO129" s="245"/>
      <c r="AP129" s="49"/>
      <c r="AQ129" s="246"/>
      <c r="AR129" s="246"/>
      <c r="AS129" s="246"/>
      <c r="AT129" s="246"/>
      <c r="AU129" s="49"/>
      <c r="AV129" s="49"/>
      <c r="AW129" s="49"/>
      <c r="AX129" s="49"/>
      <c r="AY129" s="49"/>
      <c r="AZ129" s="49"/>
      <c r="BB129" s="51"/>
      <c r="CE129" s="15" t="s">
        <v>254</v>
      </c>
      <c r="CF129" s="16" t="s">
        <v>255</v>
      </c>
      <c r="CG129" s="17">
        <v>2.7651958734141919</v>
      </c>
      <c r="CH129" s="4">
        <f t="shared" si="9"/>
        <v>39669.5</v>
      </c>
    </row>
    <row r="130" spans="3:86" x14ac:dyDescent="0.25">
      <c r="C130" s="46"/>
      <c r="E130" s="245" t="s">
        <v>2</v>
      </c>
      <c r="F130" s="245"/>
      <c r="G130" s="245"/>
      <c r="H130" s="245"/>
      <c r="I130" s="245"/>
      <c r="J130" s="49" t="s">
        <v>11</v>
      </c>
      <c r="K130" s="245"/>
      <c r="L130" s="245"/>
      <c r="M130" s="245"/>
      <c r="N130" s="245"/>
      <c r="O130" s="245"/>
      <c r="P130" s="245"/>
      <c r="Q130" s="245"/>
      <c r="R130" s="245"/>
      <c r="S130" s="245"/>
      <c r="T130" s="245"/>
      <c r="U130" s="245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245"/>
      <c r="AI130" s="245"/>
      <c r="AJ130" s="245"/>
      <c r="AK130" s="245"/>
      <c r="AL130" s="245"/>
      <c r="AM130" s="245"/>
      <c r="AN130" s="245"/>
      <c r="AO130" s="245"/>
      <c r="AP130" s="49"/>
      <c r="AQ130" s="49"/>
      <c r="AR130" s="49"/>
      <c r="AS130" s="49"/>
      <c r="AT130" s="49"/>
      <c r="AU130" s="49"/>
      <c r="AV130" s="49"/>
      <c r="AW130" s="49"/>
      <c r="AX130" s="49"/>
      <c r="AY130" s="49"/>
      <c r="AZ130" s="49"/>
      <c r="BB130" s="51"/>
      <c r="CE130" s="12" t="s">
        <v>256</v>
      </c>
      <c r="CF130" s="13" t="s">
        <v>257</v>
      </c>
      <c r="CG130" s="7">
        <v>1.9466520284399831</v>
      </c>
      <c r="CH130" s="4">
        <f t="shared" si="9"/>
        <v>27926.67</v>
      </c>
    </row>
    <row r="131" spans="3:86" x14ac:dyDescent="0.25">
      <c r="C131" s="46"/>
      <c r="BB131" s="51"/>
      <c r="CE131" s="12" t="s">
        <v>258</v>
      </c>
      <c r="CF131" s="11" t="s">
        <v>259</v>
      </c>
      <c r="CG131" s="7">
        <v>2.4410637111389932</v>
      </c>
      <c r="CH131" s="4">
        <f t="shared" si="9"/>
        <v>35019.5</v>
      </c>
    </row>
    <row r="132" spans="3:86" x14ac:dyDescent="0.25">
      <c r="C132" s="46"/>
      <c r="BB132" s="51"/>
      <c r="CE132" s="12" t="s">
        <v>260</v>
      </c>
      <c r="CF132" s="11" t="s">
        <v>261</v>
      </c>
      <c r="CG132" s="7">
        <v>0.66116060225846929</v>
      </c>
      <c r="CH132" s="4">
        <f t="shared" si="9"/>
        <v>9485.01</v>
      </c>
    </row>
    <row r="133" spans="3:86" x14ac:dyDescent="0.25">
      <c r="C133" s="46"/>
      <c r="BB133" s="51"/>
      <c r="CE133" s="12" t="s">
        <v>262</v>
      </c>
      <c r="CF133" s="11" t="s">
        <v>263</v>
      </c>
      <c r="CG133" s="7">
        <v>2.4433619127282866</v>
      </c>
      <c r="CH133" s="4">
        <f t="shared" si="9"/>
        <v>35052.47</v>
      </c>
    </row>
    <row r="134" spans="3:86" x14ac:dyDescent="0.25">
      <c r="C134" s="46"/>
      <c r="E134" s="208"/>
      <c r="F134" s="209"/>
      <c r="G134" s="209"/>
      <c r="H134" s="209"/>
      <c r="I134" s="209"/>
      <c r="J134" s="209"/>
      <c r="K134" s="210" t="e">
        <f t="shared" ref="K134:K139" si="14">VLOOKUP(E134,$CE$1:$CH$1002,2,FALSE)</f>
        <v>#N/A</v>
      </c>
      <c r="L134" s="210"/>
      <c r="M134" s="210"/>
      <c r="N134" s="210"/>
      <c r="O134" s="210"/>
      <c r="P134" s="210"/>
      <c r="Q134" s="210"/>
      <c r="R134" s="210"/>
      <c r="S134" s="210"/>
      <c r="T134" s="210"/>
      <c r="U134" s="210"/>
      <c r="V134" s="210"/>
      <c r="W134" s="210"/>
      <c r="X134" s="210"/>
      <c r="Y134" s="164"/>
      <c r="Z134" s="211"/>
      <c r="AA134" s="211"/>
      <c r="AB134" s="211"/>
      <c r="AC134" s="211"/>
      <c r="AD134" s="211"/>
      <c r="AE134" s="211"/>
      <c r="AF134" s="210" t="s">
        <v>315</v>
      </c>
      <c r="AG134" s="210"/>
      <c r="AH134" s="212"/>
      <c r="AI134" s="212"/>
      <c r="AJ134" s="212"/>
      <c r="AK134" s="212"/>
      <c r="AL134" s="212"/>
      <c r="AM134" s="212"/>
      <c r="AN134" s="52" t="s">
        <v>316</v>
      </c>
      <c r="AO134" s="52"/>
      <c r="AP134" s="213" t="e">
        <f t="shared" ref="AP134:AP139" si="15">(AH134*VLOOKUP(E134,$CE$1:$CH$1002,4,FALSE))/1000</f>
        <v>#N/A</v>
      </c>
      <c r="AQ134" s="213"/>
      <c r="AR134" s="213"/>
      <c r="AS134" s="213"/>
      <c r="AT134" s="213"/>
      <c r="AU134" s="213"/>
      <c r="AV134" s="213"/>
      <c r="AW134" s="213"/>
      <c r="AX134" s="213"/>
      <c r="AY134" s="213"/>
      <c r="AZ134" s="214"/>
      <c r="BB134" s="51"/>
      <c r="CE134" s="12" t="s">
        <v>264</v>
      </c>
      <c r="CF134" s="11" t="s">
        <v>265</v>
      </c>
      <c r="CG134" s="7">
        <v>0.71972396486825596</v>
      </c>
      <c r="CH134" s="4">
        <f t="shared" si="9"/>
        <v>10325.16</v>
      </c>
    </row>
    <row r="135" spans="3:86" x14ac:dyDescent="0.25">
      <c r="C135" s="46"/>
      <c r="E135" s="200"/>
      <c r="F135" s="243"/>
      <c r="G135" s="243"/>
      <c r="H135" s="243"/>
      <c r="I135" s="243"/>
      <c r="J135" s="243"/>
      <c r="K135" s="230" t="e">
        <f t="shared" si="14"/>
        <v>#N/A</v>
      </c>
      <c r="L135" s="230"/>
      <c r="M135" s="230"/>
      <c r="N135" s="230"/>
      <c r="O135" s="230"/>
      <c r="P135" s="230"/>
      <c r="Q135" s="230"/>
      <c r="R135" s="230"/>
      <c r="S135" s="230"/>
      <c r="T135" s="230"/>
      <c r="U135" s="230"/>
      <c r="V135" s="230"/>
      <c r="W135" s="230"/>
      <c r="X135" s="230"/>
      <c r="Y135" s="168"/>
      <c r="Z135" s="203"/>
      <c r="AA135" s="203"/>
      <c r="AB135" s="203"/>
      <c r="AC135" s="203"/>
      <c r="AD135" s="203"/>
      <c r="AE135" s="203"/>
      <c r="AF135" s="230" t="s">
        <v>315</v>
      </c>
      <c r="AG135" s="230"/>
      <c r="AH135" s="249"/>
      <c r="AI135" s="249"/>
      <c r="AJ135" s="249"/>
      <c r="AK135" s="249"/>
      <c r="AL135" s="249"/>
      <c r="AM135" s="249"/>
      <c r="AN135" s="41" t="s">
        <v>316</v>
      </c>
      <c r="AP135" s="242" t="e">
        <f t="shared" si="15"/>
        <v>#N/A</v>
      </c>
      <c r="AQ135" s="242"/>
      <c r="AR135" s="242"/>
      <c r="AS135" s="242"/>
      <c r="AT135" s="242"/>
      <c r="AU135" s="242"/>
      <c r="AV135" s="242"/>
      <c r="AW135" s="242"/>
      <c r="AX135" s="242"/>
      <c r="AY135" s="242"/>
      <c r="AZ135" s="206"/>
      <c r="BB135" s="51"/>
      <c r="CE135" s="12" t="s">
        <v>266</v>
      </c>
      <c r="CF135" s="13" t="s">
        <v>267</v>
      </c>
      <c r="CG135" s="14">
        <v>0.19343370974487661</v>
      </c>
      <c r="CH135" s="4">
        <f t="shared" si="9"/>
        <v>2775</v>
      </c>
    </row>
    <row r="136" spans="3:86" x14ac:dyDescent="0.25">
      <c r="C136" s="46"/>
      <c r="E136" s="200"/>
      <c r="F136" s="243"/>
      <c r="G136" s="243"/>
      <c r="H136" s="243"/>
      <c r="I136" s="243"/>
      <c r="J136" s="243"/>
      <c r="K136" s="230" t="e">
        <f t="shared" si="14"/>
        <v>#N/A</v>
      </c>
      <c r="L136" s="230"/>
      <c r="M136" s="230"/>
      <c r="N136" s="230"/>
      <c r="O136" s="230"/>
      <c r="P136" s="230"/>
      <c r="Q136" s="230"/>
      <c r="R136" s="230"/>
      <c r="S136" s="230"/>
      <c r="T136" s="230"/>
      <c r="U136" s="230"/>
      <c r="V136" s="230"/>
      <c r="W136" s="230"/>
      <c r="X136" s="230"/>
      <c r="Y136" s="168"/>
      <c r="Z136" s="203"/>
      <c r="AA136" s="203"/>
      <c r="AB136" s="203"/>
      <c r="AC136" s="203"/>
      <c r="AD136" s="203"/>
      <c r="AE136" s="203"/>
      <c r="AF136" s="230" t="s">
        <v>315</v>
      </c>
      <c r="AG136" s="230"/>
      <c r="AH136" s="249"/>
      <c r="AI136" s="249"/>
      <c r="AJ136" s="249"/>
      <c r="AK136" s="249"/>
      <c r="AL136" s="249"/>
      <c r="AM136" s="249"/>
      <c r="AN136" s="41" t="s">
        <v>316</v>
      </c>
      <c r="AP136" s="242" t="e">
        <f t="shared" si="15"/>
        <v>#N/A</v>
      </c>
      <c r="AQ136" s="242"/>
      <c r="AR136" s="242"/>
      <c r="AS136" s="242"/>
      <c r="AT136" s="242"/>
      <c r="AU136" s="242"/>
      <c r="AV136" s="242"/>
      <c r="AW136" s="242"/>
      <c r="AX136" s="242"/>
      <c r="AY136" s="242"/>
      <c r="AZ136" s="206"/>
      <c r="BB136" s="51"/>
      <c r="CE136" s="24" t="s">
        <v>268</v>
      </c>
      <c r="CF136" s="11" t="s">
        <v>269</v>
      </c>
      <c r="CG136" s="7">
        <v>0.72972047957618846</v>
      </c>
      <c r="CH136" s="4">
        <f t="shared" si="9"/>
        <v>10468.57</v>
      </c>
    </row>
    <row r="137" spans="3:86" x14ac:dyDescent="0.25">
      <c r="C137" s="46"/>
      <c r="E137" s="216"/>
      <c r="F137" s="217"/>
      <c r="G137" s="217"/>
      <c r="H137" s="217"/>
      <c r="I137" s="217"/>
      <c r="J137" s="217"/>
      <c r="K137" s="218" t="e">
        <f t="shared" si="14"/>
        <v>#N/A</v>
      </c>
      <c r="L137" s="218"/>
      <c r="M137" s="218"/>
      <c r="N137" s="218"/>
      <c r="O137" s="218"/>
      <c r="P137" s="218"/>
      <c r="Q137" s="218"/>
      <c r="R137" s="218"/>
      <c r="S137" s="218"/>
      <c r="T137" s="218"/>
      <c r="U137" s="218"/>
      <c r="V137" s="218"/>
      <c r="W137" s="218"/>
      <c r="X137" s="218"/>
      <c r="Y137" s="166"/>
      <c r="Z137" s="219"/>
      <c r="AA137" s="219"/>
      <c r="AB137" s="219"/>
      <c r="AC137" s="219"/>
      <c r="AD137" s="219"/>
      <c r="AE137" s="219"/>
      <c r="AF137" s="218" t="s">
        <v>315</v>
      </c>
      <c r="AG137" s="218"/>
      <c r="AH137" s="248"/>
      <c r="AI137" s="248"/>
      <c r="AJ137" s="248"/>
      <c r="AK137" s="248"/>
      <c r="AL137" s="248"/>
      <c r="AM137" s="248"/>
      <c r="AN137" s="55" t="s">
        <v>316</v>
      </c>
      <c r="AO137" s="55"/>
      <c r="AP137" s="221" t="e">
        <f t="shared" si="15"/>
        <v>#N/A</v>
      </c>
      <c r="AQ137" s="221"/>
      <c r="AR137" s="221"/>
      <c r="AS137" s="221"/>
      <c r="AT137" s="221"/>
      <c r="AU137" s="221"/>
      <c r="AV137" s="221"/>
      <c r="AW137" s="221"/>
      <c r="AX137" s="221"/>
      <c r="AY137" s="221"/>
      <c r="AZ137" s="222"/>
      <c r="BB137" s="51"/>
      <c r="CE137" s="5" t="s">
        <v>270</v>
      </c>
      <c r="CF137" s="11" t="s">
        <v>271</v>
      </c>
      <c r="CG137" s="26">
        <v>0.34661229611041405</v>
      </c>
      <c r="CH137" s="4">
        <f t="shared" ref="CH137:CH159" si="16">CG137*$CH$3</f>
        <v>4972.5</v>
      </c>
    </row>
    <row r="138" spans="3:86" x14ac:dyDescent="0.25">
      <c r="C138" s="46"/>
      <c r="E138" s="200"/>
      <c r="F138" s="243"/>
      <c r="G138" s="243"/>
      <c r="H138" s="243"/>
      <c r="I138" s="243"/>
      <c r="J138" s="243"/>
      <c r="K138" s="230" t="e">
        <f t="shared" si="14"/>
        <v>#N/A</v>
      </c>
      <c r="L138" s="230"/>
      <c r="M138" s="230"/>
      <c r="N138" s="230"/>
      <c r="O138" s="230"/>
      <c r="P138" s="230"/>
      <c r="Q138" s="230"/>
      <c r="R138" s="230"/>
      <c r="S138" s="230"/>
      <c r="T138" s="230"/>
      <c r="U138" s="230"/>
      <c r="V138" s="230"/>
      <c r="W138" s="230"/>
      <c r="X138" s="230"/>
      <c r="Y138" s="168"/>
      <c r="Z138" s="232"/>
      <c r="AA138" s="232"/>
      <c r="AB138" s="232"/>
      <c r="AC138" s="232"/>
      <c r="AD138" s="232"/>
      <c r="AE138" s="232"/>
      <c r="AF138" s="230" t="s">
        <v>315</v>
      </c>
      <c r="AG138" s="230"/>
      <c r="AH138" s="244"/>
      <c r="AI138" s="244"/>
      <c r="AJ138" s="244"/>
      <c r="AK138" s="244"/>
      <c r="AL138" s="244"/>
      <c r="AM138" s="244"/>
      <c r="AN138" s="41" t="s">
        <v>316</v>
      </c>
      <c r="AP138" s="242" t="e">
        <f t="shared" si="15"/>
        <v>#N/A</v>
      </c>
      <c r="AQ138" s="242"/>
      <c r="AR138" s="242"/>
      <c r="AS138" s="242"/>
      <c r="AT138" s="242"/>
      <c r="AU138" s="242"/>
      <c r="AV138" s="242"/>
      <c r="AW138" s="242"/>
      <c r="AX138" s="242"/>
      <c r="AY138" s="242"/>
      <c r="AZ138" s="206"/>
      <c r="BB138" s="51"/>
      <c r="CE138" s="5" t="s">
        <v>272</v>
      </c>
      <c r="CF138" s="11" t="s">
        <v>273</v>
      </c>
      <c r="CG138" s="26">
        <v>3.9470500487940887</v>
      </c>
      <c r="CH138" s="4">
        <f t="shared" si="16"/>
        <v>56624.38</v>
      </c>
    </row>
    <row r="139" spans="3:86" x14ac:dyDescent="0.25">
      <c r="C139" s="46"/>
      <c r="E139" s="223"/>
      <c r="F139" s="224"/>
      <c r="G139" s="224"/>
      <c r="H139" s="224"/>
      <c r="I139" s="224"/>
      <c r="J139" s="224"/>
      <c r="K139" s="225" t="e">
        <f t="shared" si="14"/>
        <v>#N/A</v>
      </c>
      <c r="L139" s="225"/>
      <c r="M139" s="225"/>
      <c r="N139" s="225"/>
      <c r="O139" s="225"/>
      <c r="P139" s="225"/>
      <c r="Q139" s="225"/>
      <c r="R139" s="225"/>
      <c r="S139" s="225"/>
      <c r="T139" s="225"/>
      <c r="U139" s="225"/>
      <c r="V139" s="225"/>
      <c r="W139" s="225"/>
      <c r="X139" s="225"/>
      <c r="Y139" s="167"/>
      <c r="Z139" s="237"/>
      <c r="AA139" s="237"/>
      <c r="AB139" s="237"/>
      <c r="AC139" s="237"/>
      <c r="AD139" s="237"/>
      <c r="AE139" s="237"/>
      <c r="AF139" s="225" t="s">
        <v>315</v>
      </c>
      <c r="AG139" s="225"/>
      <c r="AH139" s="238"/>
      <c r="AI139" s="238"/>
      <c r="AJ139" s="238"/>
      <c r="AK139" s="238"/>
      <c r="AL139" s="238"/>
      <c r="AM139" s="238"/>
      <c r="AN139" s="54" t="s">
        <v>316</v>
      </c>
      <c r="AO139" s="54"/>
      <c r="AP139" s="228" t="e">
        <f t="shared" si="15"/>
        <v>#N/A</v>
      </c>
      <c r="AQ139" s="228"/>
      <c r="AR139" s="228"/>
      <c r="AS139" s="228"/>
      <c r="AT139" s="228"/>
      <c r="AU139" s="228"/>
      <c r="AV139" s="228"/>
      <c r="AW139" s="228"/>
      <c r="AX139" s="228"/>
      <c r="AY139" s="228"/>
      <c r="AZ139" s="229"/>
      <c r="BB139" s="51"/>
      <c r="CE139" s="5" t="s">
        <v>274</v>
      </c>
      <c r="CF139" s="11" t="s">
        <v>275</v>
      </c>
      <c r="CG139" s="26">
        <v>5.8332510804405411</v>
      </c>
      <c r="CH139" s="4">
        <f t="shared" si="16"/>
        <v>83683.820000000007</v>
      </c>
    </row>
    <row r="140" spans="3:86" x14ac:dyDescent="0.25">
      <c r="C140" s="46"/>
      <c r="E140" s="169"/>
      <c r="F140" s="169"/>
      <c r="G140" s="169"/>
      <c r="H140" s="169"/>
      <c r="I140" s="169"/>
      <c r="J140" s="169"/>
      <c r="K140" s="168"/>
      <c r="L140" s="168"/>
      <c r="M140" s="168"/>
      <c r="N140" s="168"/>
      <c r="O140" s="168"/>
      <c r="P140" s="168"/>
      <c r="Q140" s="168"/>
      <c r="R140" s="168"/>
      <c r="S140" s="168"/>
      <c r="T140" s="168"/>
      <c r="U140" s="168"/>
      <c r="V140" s="168"/>
      <c r="W140" s="168"/>
      <c r="X140" s="168"/>
      <c r="Y140" s="168"/>
      <c r="Z140" s="111"/>
      <c r="AA140" s="111"/>
      <c r="AB140" s="111"/>
      <c r="AC140" s="111"/>
      <c r="AD140" s="111"/>
      <c r="AE140" s="111"/>
      <c r="AF140" s="168"/>
      <c r="AG140" s="168"/>
      <c r="AH140" s="169"/>
      <c r="AI140" s="169"/>
      <c r="AJ140" s="169"/>
      <c r="AK140" s="169"/>
      <c r="AL140" s="169"/>
      <c r="AM140" s="169"/>
      <c r="AP140" s="112"/>
      <c r="AQ140" s="112"/>
      <c r="AR140" s="112"/>
      <c r="AS140" s="112"/>
      <c r="AT140" s="112"/>
      <c r="AU140" s="112"/>
      <c r="AV140" s="112"/>
      <c r="AW140" s="112"/>
      <c r="AX140" s="112"/>
      <c r="AY140" s="112"/>
      <c r="AZ140" s="112"/>
      <c r="BB140" s="51"/>
      <c r="CE140" s="5" t="s">
        <v>276</v>
      </c>
      <c r="CF140" s="11" t="s">
        <v>277</v>
      </c>
      <c r="CG140" s="26">
        <v>1.8692416004461174</v>
      </c>
      <c r="CH140" s="4">
        <f t="shared" si="16"/>
        <v>26816.14</v>
      </c>
    </row>
    <row r="141" spans="3:86" x14ac:dyDescent="0.25">
      <c r="C141" s="46"/>
      <c r="E141" s="169"/>
      <c r="F141" s="169"/>
      <c r="G141" s="169"/>
      <c r="H141" s="169"/>
      <c r="I141" s="169"/>
      <c r="J141" s="169"/>
      <c r="K141" s="168"/>
      <c r="L141" s="168"/>
      <c r="M141" s="168"/>
      <c r="N141" s="168"/>
      <c r="O141" s="168"/>
      <c r="P141" s="168"/>
      <c r="Q141" s="168"/>
      <c r="R141" s="168"/>
      <c r="S141" s="168"/>
      <c r="T141" s="168"/>
      <c r="U141" s="168"/>
      <c r="V141" s="168"/>
      <c r="W141" s="168"/>
      <c r="X141" s="168"/>
      <c r="Y141" s="168"/>
      <c r="Z141" s="111"/>
      <c r="AA141" s="111"/>
      <c r="AB141" s="111"/>
      <c r="AC141" s="111"/>
      <c r="AD141" s="111"/>
      <c r="AE141" s="111"/>
      <c r="AF141" s="168"/>
      <c r="AG141" s="168"/>
      <c r="AH141" s="169"/>
      <c r="AI141" s="169"/>
      <c r="AJ141" s="169"/>
      <c r="AK141" s="59"/>
      <c r="AL141" s="230" t="s">
        <v>318</v>
      </c>
      <c r="AM141" s="230"/>
      <c r="AN141" s="230"/>
      <c r="AO141" s="230"/>
      <c r="AP141" s="112" t="s">
        <v>11</v>
      </c>
      <c r="AQ141" s="242" t="e">
        <f>SUM(AP134:AZ139)</f>
        <v>#N/A</v>
      </c>
      <c r="AR141" s="242"/>
      <c r="AS141" s="242"/>
      <c r="AT141" s="242"/>
      <c r="AU141" s="242"/>
      <c r="AV141" s="242"/>
      <c r="AW141" s="242"/>
      <c r="AX141" s="242"/>
      <c r="AY141" s="242"/>
      <c r="AZ141" s="242"/>
      <c r="BB141" s="51"/>
      <c r="CE141" s="5" t="s">
        <v>278</v>
      </c>
      <c r="CF141" s="11" t="s">
        <v>279</v>
      </c>
      <c r="CG141" s="7">
        <v>0.96227310748640738</v>
      </c>
      <c r="CH141" s="4">
        <f t="shared" si="16"/>
        <v>13804.77</v>
      </c>
    </row>
    <row r="142" spans="3:86" x14ac:dyDescent="0.25">
      <c r="C142" s="46"/>
      <c r="E142" s="169"/>
      <c r="F142" s="169"/>
      <c r="G142" s="169"/>
      <c r="H142" s="169"/>
      <c r="I142" s="169"/>
      <c r="J142" s="169"/>
      <c r="K142" s="168"/>
      <c r="L142" s="168"/>
      <c r="M142" s="168"/>
      <c r="N142" s="168"/>
      <c r="O142" s="168"/>
      <c r="P142" s="168"/>
      <c r="Q142" s="168"/>
      <c r="R142" s="168"/>
      <c r="S142" s="168"/>
      <c r="T142" s="168"/>
      <c r="U142" s="168"/>
      <c r="V142" s="168"/>
      <c r="W142" s="168"/>
      <c r="X142" s="168"/>
      <c r="Y142" s="168"/>
      <c r="Z142" s="111"/>
      <c r="AA142" s="111"/>
      <c r="AB142" s="111"/>
      <c r="AC142" s="111"/>
      <c r="AD142" s="111"/>
      <c r="AE142" s="111"/>
      <c r="AF142" s="168"/>
      <c r="AG142" s="168"/>
      <c r="AH142" s="169"/>
      <c r="AI142" s="169"/>
      <c r="AJ142" s="169"/>
      <c r="AK142" s="59"/>
      <c r="AL142" s="230" t="s">
        <v>317</v>
      </c>
      <c r="AM142" s="230"/>
      <c r="AN142" s="230"/>
      <c r="AO142" s="230"/>
      <c r="AP142" s="112" t="s">
        <v>11</v>
      </c>
      <c r="AQ142" s="242" t="e">
        <f>AQ141/AQ128</f>
        <v>#N/A</v>
      </c>
      <c r="AR142" s="242"/>
      <c r="AS142" s="242"/>
      <c r="AT142" s="242"/>
      <c r="AU142" s="242"/>
      <c r="AV142" s="242"/>
      <c r="AW142" s="242"/>
      <c r="AX142" s="242"/>
      <c r="AY142" s="242"/>
      <c r="AZ142" s="242"/>
      <c r="BB142" s="51"/>
      <c r="CE142" s="12" t="s">
        <v>280</v>
      </c>
      <c r="CF142" s="13" t="s">
        <v>281</v>
      </c>
      <c r="CG142" s="7">
        <v>1.2106747525442632</v>
      </c>
      <c r="CH142" s="4">
        <f t="shared" si="16"/>
        <v>17368.34</v>
      </c>
    </row>
    <row r="143" spans="3:86" x14ac:dyDescent="0.25">
      <c r="C143" s="46"/>
      <c r="E143" s="169"/>
      <c r="F143" s="169"/>
      <c r="G143" s="169"/>
      <c r="H143" s="169"/>
      <c r="I143" s="169"/>
      <c r="J143" s="169"/>
      <c r="K143" s="168"/>
      <c r="L143" s="168"/>
      <c r="M143" s="168"/>
      <c r="N143" s="168"/>
      <c r="O143" s="168"/>
      <c r="P143" s="168"/>
      <c r="Q143" s="168"/>
      <c r="R143" s="168"/>
      <c r="S143" s="168"/>
      <c r="T143" s="168"/>
      <c r="U143" s="168"/>
      <c r="V143" s="168"/>
      <c r="W143" s="168"/>
      <c r="X143" s="168"/>
      <c r="Y143" s="168"/>
      <c r="Z143" s="111"/>
      <c r="AA143" s="111"/>
      <c r="AB143" s="111"/>
      <c r="AC143" s="111"/>
      <c r="AD143" s="111"/>
      <c r="AE143" s="111"/>
      <c r="AF143" s="168"/>
      <c r="AG143" s="168"/>
      <c r="AH143" s="169"/>
      <c r="AI143" s="169"/>
      <c r="AJ143" s="169"/>
      <c r="AK143" s="169"/>
      <c r="AL143" s="169"/>
      <c r="AM143" s="169"/>
      <c r="AQ143" s="169"/>
      <c r="AR143" s="169"/>
      <c r="AS143" s="169"/>
      <c r="AT143" s="169"/>
      <c r="AU143" s="169"/>
      <c r="AV143" s="169"/>
      <c r="AW143" s="169"/>
      <c r="AX143" s="169"/>
      <c r="AY143" s="169"/>
      <c r="AZ143" s="169"/>
      <c r="BB143" s="51"/>
      <c r="CE143" s="5" t="s">
        <v>282</v>
      </c>
      <c r="CF143" s="11" t="s">
        <v>283</v>
      </c>
      <c r="CG143" s="7">
        <v>5.3432211069287607</v>
      </c>
      <c r="CH143" s="4">
        <f t="shared" si="16"/>
        <v>76653.850000000006</v>
      </c>
    </row>
    <row r="144" spans="3:86" ht="17.25" thickBot="1" x14ac:dyDescent="0.3">
      <c r="C144" s="60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1"/>
      <c r="AJ144" s="61"/>
      <c r="AK144" s="61"/>
      <c r="AL144" s="61"/>
      <c r="AM144" s="61"/>
      <c r="AN144" s="61"/>
      <c r="AO144" s="61"/>
      <c r="AP144" s="61"/>
      <c r="AQ144" s="61"/>
      <c r="AR144" s="61"/>
      <c r="AS144" s="61"/>
      <c r="AT144" s="61"/>
      <c r="AU144" s="61"/>
      <c r="AV144" s="61"/>
      <c r="AW144" s="61"/>
      <c r="AX144" s="61"/>
      <c r="AY144" s="61"/>
      <c r="AZ144" s="61"/>
      <c r="BA144" s="61"/>
      <c r="BB144" s="62"/>
      <c r="CE144" s="5" t="s">
        <v>284</v>
      </c>
      <c r="CF144" s="11" t="s">
        <v>285</v>
      </c>
      <c r="CG144" s="7">
        <v>4.07226962219434</v>
      </c>
      <c r="CH144" s="4">
        <f t="shared" si="16"/>
        <v>58420.78</v>
      </c>
    </row>
    <row r="145" spans="3:86" x14ac:dyDescent="0.25">
      <c r="CE145" s="5" t="s">
        <v>286</v>
      </c>
      <c r="CF145" s="11" t="s">
        <v>287</v>
      </c>
      <c r="CG145" s="7">
        <v>21.682084204656348</v>
      </c>
      <c r="CH145" s="4">
        <f t="shared" si="16"/>
        <v>311051.18</v>
      </c>
    </row>
    <row r="146" spans="3:86" ht="17.25" thickBot="1" x14ac:dyDescent="0.3">
      <c r="CE146" s="5" t="s">
        <v>288</v>
      </c>
      <c r="CF146" s="11" t="s">
        <v>289</v>
      </c>
      <c r="CG146" s="7">
        <v>6.4495943120033461</v>
      </c>
      <c r="CH146" s="4">
        <f t="shared" si="16"/>
        <v>92525.88</v>
      </c>
    </row>
    <row r="147" spans="3:86" x14ac:dyDescent="0.25">
      <c r="C147" s="43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  <c r="AH147" s="44"/>
      <c r="AI147" s="44"/>
      <c r="AJ147" s="44"/>
      <c r="AK147" s="44"/>
      <c r="AL147" s="44"/>
      <c r="AM147" s="44"/>
      <c r="AN147" s="44"/>
      <c r="AO147" s="44"/>
      <c r="AP147" s="44"/>
      <c r="AQ147" s="44"/>
      <c r="AR147" s="44"/>
      <c r="AS147" s="44"/>
      <c r="AT147" s="44"/>
      <c r="AU147" s="44"/>
      <c r="AV147" s="44"/>
      <c r="AW147" s="44"/>
      <c r="AX147" s="44"/>
      <c r="AY147" s="44"/>
      <c r="AZ147" s="44"/>
      <c r="BA147" s="44"/>
      <c r="BB147" s="45"/>
      <c r="CE147" s="5" t="s">
        <v>290</v>
      </c>
      <c r="CF147" s="11" t="s">
        <v>291</v>
      </c>
      <c r="CG147" s="7">
        <v>6.830306705701938</v>
      </c>
      <c r="CH147" s="4">
        <f t="shared" si="16"/>
        <v>97987.58</v>
      </c>
    </row>
    <row r="148" spans="3:86" x14ac:dyDescent="0.25">
      <c r="C148" s="46"/>
      <c r="E148" s="245" t="s">
        <v>0</v>
      </c>
      <c r="F148" s="245"/>
      <c r="G148" s="245"/>
      <c r="H148" s="245"/>
      <c r="I148" s="245"/>
      <c r="J148" s="49" t="s">
        <v>11</v>
      </c>
      <c r="K148" s="252" t="s">
        <v>355</v>
      </c>
      <c r="L148" s="252"/>
      <c r="M148" s="252"/>
      <c r="N148" s="252"/>
      <c r="O148" s="252"/>
      <c r="P148" s="252"/>
      <c r="Q148" s="252"/>
      <c r="R148" s="252"/>
      <c r="S148" s="252"/>
      <c r="T148" s="252"/>
      <c r="U148" s="252"/>
      <c r="V148" s="49"/>
      <c r="W148" s="49"/>
      <c r="X148" s="49"/>
      <c r="Y148" s="49"/>
      <c r="Z148" s="49"/>
      <c r="AA148" s="49"/>
      <c r="AB148" s="49"/>
      <c r="AC148" s="49"/>
      <c r="AD148" s="50"/>
      <c r="AE148" s="50"/>
      <c r="AF148" s="50"/>
      <c r="AG148" s="50"/>
      <c r="AH148" s="245" t="s">
        <v>3</v>
      </c>
      <c r="AI148" s="245"/>
      <c r="AJ148" s="245"/>
      <c r="AK148" s="245"/>
      <c r="AL148" s="245"/>
      <c r="AM148" s="245"/>
      <c r="AN148" s="245"/>
      <c r="AO148" s="245"/>
      <c r="AP148" s="49" t="s">
        <v>11</v>
      </c>
      <c r="AQ148" s="247"/>
      <c r="AR148" s="247"/>
      <c r="AS148" s="247"/>
      <c r="AT148" s="247"/>
      <c r="AU148" s="49" t="s">
        <v>319</v>
      </c>
      <c r="AV148" s="49"/>
      <c r="AW148" s="49"/>
      <c r="AX148" s="49"/>
      <c r="AY148" s="49"/>
      <c r="AZ148" s="49"/>
      <c r="BB148" s="51"/>
      <c r="CE148" s="5" t="s">
        <v>292</v>
      </c>
      <c r="CF148" s="11" t="s">
        <v>293</v>
      </c>
      <c r="CG148" s="7">
        <v>10.884065941725916</v>
      </c>
      <c r="CH148" s="4">
        <f t="shared" si="16"/>
        <v>156142.81</v>
      </c>
    </row>
    <row r="149" spans="3:86" x14ac:dyDescent="0.25">
      <c r="C149" s="46"/>
      <c r="E149" s="245" t="s">
        <v>322</v>
      </c>
      <c r="F149" s="245"/>
      <c r="G149" s="245"/>
      <c r="H149" s="245"/>
      <c r="I149" s="245"/>
      <c r="J149" s="49" t="s">
        <v>11</v>
      </c>
      <c r="K149" s="245"/>
      <c r="L149" s="245"/>
      <c r="M149" s="245"/>
      <c r="N149" s="245"/>
      <c r="O149" s="245"/>
      <c r="P149" s="245"/>
      <c r="Q149" s="245"/>
      <c r="R149" s="245"/>
      <c r="S149" s="245"/>
      <c r="T149" s="245"/>
      <c r="U149" s="245"/>
      <c r="V149" s="49"/>
      <c r="W149" s="49"/>
      <c r="X149" s="49"/>
      <c r="Y149" s="49"/>
      <c r="Z149" s="49"/>
      <c r="AA149" s="49"/>
      <c r="AB149" s="49"/>
      <c r="AC149" s="49"/>
      <c r="AD149" s="50"/>
      <c r="AE149" s="50"/>
      <c r="AF149" s="50"/>
      <c r="AG149" s="50"/>
      <c r="AH149" s="245" t="s">
        <v>4</v>
      </c>
      <c r="AI149" s="245"/>
      <c r="AJ149" s="245"/>
      <c r="AK149" s="245"/>
      <c r="AL149" s="245"/>
      <c r="AM149" s="245"/>
      <c r="AN149" s="245"/>
      <c r="AO149" s="245"/>
      <c r="AP149" s="49" t="s">
        <v>11</v>
      </c>
      <c r="AQ149" s="245"/>
      <c r="AR149" s="245"/>
      <c r="AS149" s="245"/>
      <c r="AT149" s="245"/>
      <c r="AU149" s="49" t="s">
        <v>320</v>
      </c>
      <c r="AV149" s="49"/>
      <c r="AW149" s="49"/>
      <c r="AX149" s="49"/>
      <c r="AY149" s="49"/>
      <c r="AZ149" s="49"/>
      <c r="BB149" s="51"/>
      <c r="CE149" s="5" t="s">
        <v>294</v>
      </c>
      <c r="CF149" s="11" t="s">
        <v>295</v>
      </c>
      <c r="CG149" s="7">
        <v>11.830085738184859</v>
      </c>
      <c r="CH149" s="4">
        <f t="shared" si="16"/>
        <v>169714.41</v>
      </c>
    </row>
    <row r="150" spans="3:86" x14ac:dyDescent="0.25">
      <c r="C150" s="46"/>
      <c r="E150" s="245" t="s">
        <v>1</v>
      </c>
      <c r="F150" s="245"/>
      <c r="G150" s="245"/>
      <c r="H150" s="245"/>
      <c r="I150" s="245"/>
      <c r="J150" s="49" t="s">
        <v>11</v>
      </c>
      <c r="K150" s="245"/>
      <c r="L150" s="245"/>
      <c r="M150" s="245"/>
      <c r="N150" s="245"/>
      <c r="O150" s="245"/>
      <c r="P150" s="245"/>
      <c r="Q150" s="245"/>
      <c r="R150" s="245"/>
      <c r="S150" s="245"/>
      <c r="T150" s="245"/>
      <c r="U150" s="245"/>
      <c r="V150" s="49"/>
      <c r="W150" s="49"/>
      <c r="X150" s="49"/>
      <c r="Y150" s="49"/>
      <c r="Z150" s="49"/>
      <c r="AA150" s="49"/>
      <c r="AB150" s="49"/>
      <c r="AC150" s="49"/>
      <c r="AD150" s="50"/>
      <c r="AE150" s="50"/>
      <c r="AF150" s="50"/>
      <c r="AG150" s="50"/>
      <c r="AH150" s="245"/>
      <c r="AI150" s="245"/>
      <c r="AJ150" s="245"/>
      <c r="AK150" s="245"/>
      <c r="AL150" s="245"/>
      <c r="AM150" s="245"/>
      <c r="AN150" s="245"/>
      <c r="AO150" s="245"/>
      <c r="AP150" s="49"/>
      <c r="AQ150" s="246"/>
      <c r="AR150" s="246"/>
      <c r="AS150" s="246"/>
      <c r="AT150" s="246"/>
      <c r="AU150" s="49"/>
      <c r="AV150" s="49"/>
      <c r="AW150" s="49"/>
      <c r="AX150" s="49"/>
      <c r="AY150" s="49"/>
      <c r="AZ150" s="49"/>
      <c r="BB150" s="51"/>
      <c r="CE150" s="5" t="s">
        <v>296</v>
      </c>
      <c r="CF150" s="11" t="s">
        <v>297</v>
      </c>
      <c r="CG150" s="7">
        <v>8.8049072912310056</v>
      </c>
      <c r="CH150" s="4">
        <f t="shared" si="16"/>
        <v>126315.20000000001</v>
      </c>
    </row>
    <row r="151" spans="3:86" x14ac:dyDescent="0.25">
      <c r="C151" s="46"/>
      <c r="E151" s="245" t="s">
        <v>2</v>
      </c>
      <c r="F151" s="245"/>
      <c r="G151" s="245"/>
      <c r="H151" s="245"/>
      <c r="I151" s="245"/>
      <c r="J151" s="49" t="s">
        <v>11</v>
      </c>
      <c r="K151" s="245"/>
      <c r="L151" s="245"/>
      <c r="M151" s="245"/>
      <c r="N151" s="245"/>
      <c r="O151" s="245"/>
      <c r="P151" s="245"/>
      <c r="Q151" s="245"/>
      <c r="R151" s="245"/>
      <c r="S151" s="245"/>
      <c r="T151" s="245"/>
      <c r="U151" s="245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49"/>
      <c r="AH151" s="245"/>
      <c r="AI151" s="245"/>
      <c r="AJ151" s="245"/>
      <c r="AK151" s="245"/>
      <c r="AL151" s="245"/>
      <c r="AM151" s="245"/>
      <c r="AN151" s="245"/>
      <c r="AO151" s="245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  <c r="BB151" s="51"/>
      <c r="CE151" s="5" t="s">
        <v>298</v>
      </c>
      <c r="CF151" s="11" t="s">
        <v>299</v>
      </c>
      <c r="CG151" s="7">
        <v>7.9298194618709053</v>
      </c>
      <c r="CH151" s="4">
        <f t="shared" si="16"/>
        <v>113761.19</v>
      </c>
    </row>
    <row r="152" spans="3:86" x14ac:dyDescent="0.25">
      <c r="C152" s="46"/>
      <c r="BB152" s="51"/>
      <c r="CE152" s="5" t="s">
        <v>300</v>
      </c>
      <c r="CF152" s="27" t="s">
        <v>301</v>
      </c>
      <c r="CG152" s="8">
        <v>11.77</v>
      </c>
      <c r="CH152" s="4">
        <f t="shared" si="16"/>
        <v>168852.41999999998</v>
      </c>
    </row>
    <row r="153" spans="3:86" x14ac:dyDescent="0.25">
      <c r="C153" s="46"/>
      <c r="BB153" s="51"/>
      <c r="CE153" s="5" t="s">
        <v>302</v>
      </c>
      <c r="CF153" s="27" t="s">
        <v>303</v>
      </c>
      <c r="CG153" s="8">
        <v>5.98</v>
      </c>
      <c r="CH153" s="4">
        <f t="shared" si="16"/>
        <v>85789.08</v>
      </c>
    </row>
    <row r="154" spans="3:86" x14ac:dyDescent="0.25">
      <c r="C154" s="46"/>
      <c r="BB154" s="51"/>
      <c r="CE154" s="5" t="s">
        <v>304</v>
      </c>
      <c r="CF154" s="27" t="s">
        <v>305</v>
      </c>
      <c r="CG154" s="8">
        <v>9.6999999999999993</v>
      </c>
      <c r="CH154" s="4">
        <f t="shared" si="16"/>
        <v>139156.19999999998</v>
      </c>
    </row>
    <row r="155" spans="3:86" x14ac:dyDescent="0.25">
      <c r="C155" s="46"/>
      <c r="E155" s="208"/>
      <c r="F155" s="209"/>
      <c r="G155" s="209"/>
      <c r="H155" s="209"/>
      <c r="I155" s="209"/>
      <c r="J155" s="209"/>
      <c r="K155" s="210" t="e">
        <f t="shared" ref="K155:K161" si="17">VLOOKUP(E155,$CE$1:$CH$1002,2,FALSE)</f>
        <v>#N/A</v>
      </c>
      <c r="L155" s="210"/>
      <c r="M155" s="210"/>
      <c r="N155" s="210"/>
      <c r="O155" s="210"/>
      <c r="P155" s="210"/>
      <c r="Q155" s="210"/>
      <c r="R155" s="210"/>
      <c r="S155" s="210"/>
      <c r="T155" s="210"/>
      <c r="U155" s="210"/>
      <c r="V155" s="210"/>
      <c r="W155" s="210"/>
      <c r="X155" s="210"/>
      <c r="Y155" s="164"/>
      <c r="Z155" s="234"/>
      <c r="AA155" s="234"/>
      <c r="AB155" s="234"/>
      <c r="AC155" s="234"/>
      <c r="AD155" s="234"/>
      <c r="AE155" s="234"/>
      <c r="AF155" s="210" t="s">
        <v>315</v>
      </c>
      <c r="AG155" s="210"/>
      <c r="AH155" s="235"/>
      <c r="AI155" s="235"/>
      <c r="AJ155" s="235"/>
      <c r="AK155" s="235"/>
      <c r="AL155" s="235"/>
      <c r="AM155" s="235"/>
      <c r="AN155" s="52" t="s">
        <v>316</v>
      </c>
      <c r="AO155" s="52"/>
      <c r="AP155" s="213" t="e">
        <f t="shared" ref="AP155:AP161" si="18">(AH155*VLOOKUP(E155,$CE$1:$CH$1002,4,FALSE))/1000</f>
        <v>#N/A</v>
      </c>
      <c r="AQ155" s="213"/>
      <c r="AR155" s="213"/>
      <c r="AS155" s="213"/>
      <c r="AT155" s="213"/>
      <c r="AU155" s="213"/>
      <c r="AV155" s="213"/>
      <c r="AW155" s="213"/>
      <c r="AX155" s="213"/>
      <c r="AY155" s="213"/>
      <c r="AZ155" s="214"/>
      <c r="BB155" s="51"/>
      <c r="CE155" s="24" t="s">
        <v>306</v>
      </c>
      <c r="CF155" s="28" t="s">
        <v>307</v>
      </c>
      <c r="CG155" s="29">
        <v>9.6999999999999993</v>
      </c>
      <c r="CH155" s="4">
        <f t="shared" si="16"/>
        <v>139156.19999999998</v>
      </c>
    </row>
    <row r="156" spans="3:86" x14ac:dyDescent="0.25">
      <c r="C156" s="46"/>
      <c r="E156" s="200"/>
      <c r="F156" s="243"/>
      <c r="G156" s="243"/>
      <c r="H156" s="243"/>
      <c r="I156" s="243"/>
      <c r="J156" s="243"/>
      <c r="K156" s="230" t="e">
        <f t="shared" si="17"/>
        <v>#N/A</v>
      </c>
      <c r="L156" s="230"/>
      <c r="M156" s="230"/>
      <c r="N156" s="230"/>
      <c r="O156" s="230"/>
      <c r="P156" s="230"/>
      <c r="Q156" s="230"/>
      <c r="R156" s="230"/>
      <c r="S156" s="230"/>
      <c r="T156" s="230"/>
      <c r="U156" s="230"/>
      <c r="V156" s="230"/>
      <c r="W156" s="230"/>
      <c r="X156" s="230"/>
      <c r="Y156" s="168"/>
      <c r="Z156" s="232"/>
      <c r="AA156" s="232"/>
      <c r="AB156" s="232"/>
      <c r="AC156" s="232"/>
      <c r="AD156" s="232"/>
      <c r="AE156" s="232"/>
      <c r="AF156" s="230" t="s">
        <v>315</v>
      </c>
      <c r="AG156" s="230"/>
      <c r="AH156" s="244"/>
      <c r="AI156" s="244"/>
      <c r="AJ156" s="244"/>
      <c r="AK156" s="244"/>
      <c r="AL156" s="244"/>
      <c r="AM156" s="244"/>
      <c r="AN156" s="41" t="s">
        <v>316</v>
      </c>
      <c r="AP156" s="242" t="e">
        <f t="shared" si="18"/>
        <v>#N/A</v>
      </c>
      <c r="AQ156" s="242"/>
      <c r="AR156" s="242"/>
      <c r="AS156" s="242"/>
      <c r="AT156" s="242"/>
      <c r="AU156" s="242"/>
      <c r="AV156" s="242"/>
      <c r="AW156" s="242"/>
      <c r="AX156" s="242"/>
      <c r="AY156" s="242"/>
      <c r="AZ156" s="206"/>
      <c r="BB156" s="51"/>
      <c r="CE156" s="5" t="s">
        <v>308</v>
      </c>
      <c r="CF156" s="11" t="s">
        <v>309</v>
      </c>
      <c r="CG156" s="8">
        <v>9.6999999999999993</v>
      </c>
      <c r="CH156" s="4">
        <f t="shared" si="16"/>
        <v>139156.19999999998</v>
      </c>
    </row>
    <row r="157" spans="3:86" x14ac:dyDescent="0.25">
      <c r="C157" s="46"/>
      <c r="E157" s="200"/>
      <c r="F157" s="243"/>
      <c r="G157" s="243"/>
      <c r="H157" s="243"/>
      <c r="I157" s="243"/>
      <c r="J157" s="243"/>
      <c r="K157" s="230" t="e">
        <f t="shared" si="17"/>
        <v>#N/A</v>
      </c>
      <c r="L157" s="230"/>
      <c r="M157" s="230"/>
      <c r="N157" s="230"/>
      <c r="O157" s="230"/>
      <c r="P157" s="230"/>
      <c r="Q157" s="230"/>
      <c r="R157" s="230"/>
      <c r="S157" s="230"/>
      <c r="T157" s="230"/>
      <c r="U157" s="230"/>
      <c r="V157" s="230"/>
      <c r="W157" s="230"/>
      <c r="X157" s="230"/>
      <c r="Y157" s="168"/>
      <c r="Z157" s="232"/>
      <c r="AA157" s="232"/>
      <c r="AB157" s="232"/>
      <c r="AC157" s="232"/>
      <c r="AD157" s="232"/>
      <c r="AE157" s="232"/>
      <c r="AF157" s="230" t="s">
        <v>315</v>
      </c>
      <c r="AG157" s="230"/>
      <c r="AH157" s="244"/>
      <c r="AI157" s="244"/>
      <c r="AJ157" s="244"/>
      <c r="AK157" s="244"/>
      <c r="AL157" s="244"/>
      <c r="AM157" s="244"/>
      <c r="AN157" s="41" t="s">
        <v>316</v>
      </c>
      <c r="AP157" s="242" t="e">
        <f t="shared" si="18"/>
        <v>#N/A</v>
      </c>
      <c r="AQ157" s="242"/>
      <c r="AR157" s="242"/>
      <c r="AS157" s="242"/>
      <c r="AT157" s="242"/>
      <c r="AU157" s="242"/>
      <c r="AV157" s="242"/>
      <c r="AW157" s="242"/>
      <c r="AX157" s="242"/>
      <c r="AY157" s="242"/>
      <c r="AZ157" s="206"/>
      <c r="BB157" s="51"/>
      <c r="CE157" s="5" t="s">
        <v>59</v>
      </c>
      <c r="CF157" s="11" t="s">
        <v>310</v>
      </c>
      <c r="CG157" s="26">
        <v>11.77</v>
      </c>
      <c r="CH157" s="4">
        <f t="shared" si="16"/>
        <v>168852.41999999998</v>
      </c>
    </row>
    <row r="158" spans="3:86" x14ac:dyDescent="0.25">
      <c r="C158" s="46"/>
      <c r="E158" s="200"/>
      <c r="F158" s="243"/>
      <c r="G158" s="243"/>
      <c r="H158" s="243"/>
      <c r="I158" s="243"/>
      <c r="J158" s="243"/>
      <c r="K158" s="230" t="e">
        <f t="shared" si="17"/>
        <v>#N/A</v>
      </c>
      <c r="L158" s="230"/>
      <c r="M158" s="230"/>
      <c r="N158" s="230"/>
      <c r="O158" s="230"/>
      <c r="P158" s="230"/>
      <c r="Q158" s="230"/>
      <c r="R158" s="230"/>
      <c r="S158" s="230"/>
      <c r="T158" s="230"/>
      <c r="U158" s="230"/>
      <c r="V158" s="230"/>
      <c r="W158" s="230"/>
      <c r="X158" s="230"/>
      <c r="Y158" s="168"/>
      <c r="Z158" s="232"/>
      <c r="AA158" s="232"/>
      <c r="AB158" s="232"/>
      <c r="AC158" s="232"/>
      <c r="AD158" s="232"/>
      <c r="AE158" s="232"/>
      <c r="AF158" s="230" t="s">
        <v>315</v>
      </c>
      <c r="AG158" s="230"/>
      <c r="AH158" s="244"/>
      <c r="AI158" s="244"/>
      <c r="AJ158" s="244"/>
      <c r="AK158" s="244"/>
      <c r="AL158" s="244"/>
      <c r="AM158" s="244"/>
      <c r="AN158" s="41" t="s">
        <v>316</v>
      </c>
      <c r="AP158" s="242" t="e">
        <f t="shared" si="18"/>
        <v>#N/A</v>
      </c>
      <c r="AQ158" s="242"/>
      <c r="AR158" s="242"/>
      <c r="AS158" s="242"/>
      <c r="AT158" s="242"/>
      <c r="AU158" s="242"/>
      <c r="AV158" s="242"/>
      <c r="AW158" s="242"/>
      <c r="AX158" s="242"/>
      <c r="AY158" s="242"/>
      <c r="AZ158" s="206"/>
      <c r="BB158" s="51"/>
      <c r="CE158" s="30" t="s">
        <v>311</v>
      </c>
      <c r="CF158" s="31" t="s">
        <v>312</v>
      </c>
      <c r="CG158" s="32">
        <v>1.8820486546772619</v>
      </c>
      <c r="CH158" s="4">
        <f t="shared" si="16"/>
        <v>26999.87</v>
      </c>
    </row>
    <row r="159" spans="3:86" x14ac:dyDescent="0.25">
      <c r="C159" s="46"/>
      <c r="E159" s="216"/>
      <c r="F159" s="217"/>
      <c r="G159" s="217"/>
      <c r="H159" s="217"/>
      <c r="I159" s="217"/>
      <c r="J159" s="217"/>
      <c r="K159" s="218" t="e">
        <f t="shared" si="17"/>
        <v>#N/A</v>
      </c>
      <c r="L159" s="218"/>
      <c r="M159" s="218"/>
      <c r="N159" s="218"/>
      <c r="O159" s="218"/>
      <c r="P159" s="218"/>
      <c r="Q159" s="218"/>
      <c r="R159" s="218"/>
      <c r="S159" s="218"/>
      <c r="T159" s="218"/>
      <c r="U159" s="218"/>
      <c r="V159" s="218"/>
      <c r="W159" s="218"/>
      <c r="X159" s="218"/>
      <c r="Y159" s="166"/>
      <c r="Z159" s="236"/>
      <c r="AA159" s="236"/>
      <c r="AB159" s="236"/>
      <c r="AC159" s="236"/>
      <c r="AD159" s="236"/>
      <c r="AE159" s="236"/>
      <c r="AF159" s="218" t="s">
        <v>315</v>
      </c>
      <c r="AG159" s="218"/>
      <c r="AH159" s="220"/>
      <c r="AI159" s="220"/>
      <c r="AJ159" s="220"/>
      <c r="AK159" s="220"/>
      <c r="AL159" s="220"/>
      <c r="AM159" s="220"/>
      <c r="AN159" s="55" t="s">
        <v>316</v>
      </c>
      <c r="AO159" s="55"/>
      <c r="AP159" s="221" t="e">
        <f t="shared" si="18"/>
        <v>#N/A</v>
      </c>
      <c r="AQ159" s="221"/>
      <c r="AR159" s="221"/>
      <c r="AS159" s="221"/>
      <c r="AT159" s="221"/>
      <c r="AU159" s="221"/>
      <c r="AV159" s="221"/>
      <c r="AW159" s="221"/>
      <c r="AX159" s="221"/>
      <c r="AY159" s="221"/>
      <c r="AZ159" s="222"/>
      <c r="BB159" s="51"/>
      <c r="CE159" s="33" t="s">
        <v>313</v>
      </c>
      <c r="CF159" s="31" t="s">
        <v>314</v>
      </c>
      <c r="CG159" s="34">
        <v>1.8250292764533667</v>
      </c>
      <c r="CH159" s="4">
        <f t="shared" si="16"/>
        <v>26181.87</v>
      </c>
    </row>
    <row r="160" spans="3:86" x14ac:dyDescent="0.25">
      <c r="C160" s="46"/>
      <c r="E160" s="200"/>
      <c r="F160" s="243"/>
      <c r="G160" s="243"/>
      <c r="H160" s="243"/>
      <c r="I160" s="243"/>
      <c r="J160" s="243"/>
      <c r="K160" s="230" t="e">
        <f t="shared" si="17"/>
        <v>#N/A</v>
      </c>
      <c r="L160" s="230"/>
      <c r="M160" s="230"/>
      <c r="N160" s="230"/>
      <c r="O160" s="230"/>
      <c r="P160" s="230"/>
      <c r="Q160" s="230"/>
      <c r="R160" s="230"/>
      <c r="S160" s="230"/>
      <c r="T160" s="230"/>
      <c r="U160" s="230"/>
      <c r="V160" s="230"/>
      <c r="W160" s="230"/>
      <c r="X160" s="230"/>
      <c r="Y160" s="168"/>
      <c r="Z160" s="232"/>
      <c r="AA160" s="232"/>
      <c r="AB160" s="232"/>
      <c r="AC160" s="232"/>
      <c r="AD160" s="232"/>
      <c r="AE160" s="232"/>
      <c r="AF160" s="230" t="s">
        <v>315</v>
      </c>
      <c r="AG160" s="230"/>
      <c r="AH160" s="244"/>
      <c r="AI160" s="244"/>
      <c r="AJ160" s="244"/>
      <c r="AK160" s="244"/>
      <c r="AL160" s="244"/>
      <c r="AM160" s="244"/>
      <c r="AN160" s="41" t="s">
        <v>316</v>
      </c>
      <c r="AP160" s="242" t="e">
        <f t="shared" si="18"/>
        <v>#N/A</v>
      </c>
      <c r="AQ160" s="242"/>
      <c r="AR160" s="242"/>
      <c r="AS160" s="242"/>
      <c r="AT160" s="242"/>
      <c r="AU160" s="242"/>
      <c r="AV160" s="242"/>
      <c r="AW160" s="242"/>
      <c r="AX160" s="242"/>
      <c r="AY160" s="242"/>
      <c r="AZ160" s="206"/>
      <c r="BB160" s="51"/>
      <c r="CE160" s="35"/>
      <c r="CF160" s="35"/>
      <c r="CG160" s="35"/>
      <c r="CH160" s="36"/>
    </row>
    <row r="161" spans="3:86" x14ac:dyDescent="0.25">
      <c r="C161" s="46"/>
      <c r="E161" s="223"/>
      <c r="F161" s="224"/>
      <c r="G161" s="224"/>
      <c r="H161" s="224"/>
      <c r="I161" s="224"/>
      <c r="J161" s="224"/>
      <c r="K161" s="225" t="e">
        <f t="shared" si="17"/>
        <v>#N/A</v>
      </c>
      <c r="L161" s="225"/>
      <c r="M161" s="225"/>
      <c r="N161" s="225"/>
      <c r="O161" s="225"/>
      <c r="P161" s="225"/>
      <c r="Q161" s="225"/>
      <c r="R161" s="225"/>
      <c r="S161" s="225"/>
      <c r="T161" s="225"/>
      <c r="U161" s="225"/>
      <c r="V161" s="225"/>
      <c r="W161" s="225"/>
      <c r="X161" s="225"/>
      <c r="Y161" s="167"/>
      <c r="Z161" s="237"/>
      <c r="AA161" s="237"/>
      <c r="AB161" s="237"/>
      <c r="AC161" s="237"/>
      <c r="AD161" s="237"/>
      <c r="AE161" s="237"/>
      <c r="AF161" s="225" t="s">
        <v>315</v>
      </c>
      <c r="AG161" s="225"/>
      <c r="AH161" s="238"/>
      <c r="AI161" s="238"/>
      <c r="AJ161" s="238"/>
      <c r="AK161" s="238"/>
      <c r="AL161" s="238"/>
      <c r="AM161" s="238"/>
      <c r="AN161" s="54" t="s">
        <v>316</v>
      </c>
      <c r="AO161" s="54"/>
      <c r="AP161" s="228" t="e">
        <f t="shared" si="18"/>
        <v>#N/A</v>
      </c>
      <c r="AQ161" s="228"/>
      <c r="AR161" s="228"/>
      <c r="AS161" s="228"/>
      <c r="AT161" s="228"/>
      <c r="AU161" s="228"/>
      <c r="AV161" s="228"/>
      <c r="AW161" s="228"/>
      <c r="AX161" s="228"/>
      <c r="AY161" s="228"/>
      <c r="AZ161" s="229"/>
      <c r="BB161" s="51"/>
      <c r="CE161" s="35"/>
      <c r="CF161" s="35"/>
      <c r="CG161" s="35"/>
      <c r="CH161" s="36"/>
    </row>
    <row r="162" spans="3:86" x14ac:dyDescent="0.25">
      <c r="C162" s="46"/>
      <c r="E162" s="169"/>
      <c r="F162" s="169"/>
      <c r="G162" s="169"/>
      <c r="H162" s="169"/>
      <c r="I162" s="169"/>
      <c r="J162" s="169"/>
      <c r="K162" s="168"/>
      <c r="L162" s="168"/>
      <c r="M162" s="168"/>
      <c r="N162" s="168"/>
      <c r="O162" s="168"/>
      <c r="P162" s="168"/>
      <c r="Q162" s="168"/>
      <c r="R162" s="168"/>
      <c r="S162" s="168"/>
      <c r="T162" s="168"/>
      <c r="U162" s="168"/>
      <c r="V162" s="168"/>
      <c r="W162" s="168"/>
      <c r="X162" s="168"/>
      <c r="Y162" s="168"/>
      <c r="Z162" s="111"/>
      <c r="AA162" s="111"/>
      <c r="AB162" s="111"/>
      <c r="AC162" s="111"/>
      <c r="AD162" s="111"/>
      <c r="AE162" s="111"/>
      <c r="AF162" s="168"/>
      <c r="AG162" s="168"/>
      <c r="AH162" s="169"/>
      <c r="AI162" s="169"/>
      <c r="AJ162" s="169"/>
      <c r="AK162" s="169"/>
      <c r="AL162" s="169"/>
      <c r="AM162" s="169"/>
      <c r="AP162" s="112"/>
      <c r="AQ162" s="112"/>
      <c r="AR162" s="112"/>
      <c r="AS162" s="112"/>
      <c r="AT162" s="112"/>
      <c r="AU162" s="112"/>
      <c r="AV162" s="112"/>
      <c r="AW162" s="112"/>
      <c r="AX162" s="112"/>
      <c r="AY162" s="112"/>
      <c r="AZ162" s="112"/>
      <c r="BB162" s="51"/>
      <c r="CE162" s="35"/>
      <c r="CF162" s="35"/>
      <c r="CG162" s="35"/>
      <c r="CH162" s="36"/>
    </row>
    <row r="163" spans="3:86" x14ac:dyDescent="0.25">
      <c r="C163" s="46"/>
      <c r="E163" s="169"/>
      <c r="F163" s="169"/>
      <c r="G163" s="169"/>
      <c r="H163" s="169"/>
      <c r="I163" s="169"/>
      <c r="J163" s="169"/>
      <c r="K163" s="168"/>
      <c r="L163" s="168"/>
      <c r="M163" s="168"/>
      <c r="N163" s="168"/>
      <c r="O163" s="168"/>
      <c r="P163" s="168"/>
      <c r="Q163" s="168"/>
      <c r="R163" s="168"/>
      <c r="S163" s="168"/>
      <c r="T163" s="168"/>
      <c r="U163" s="168"/>
      <c r="V163" s="168"/>
      <c r="W163" s="168"/>
      <c r="X163" s="168"/>
      <c r="Y163" s="168"/>
      <c r="Z163" s="111"/>
      <c r="AA163" s="111"/>
      <c r="AB163" s="111"/>
      <c r="AC163" s="111"/>
      <c r="AD163" s="111"/>
      <c r="AE163" s="111"/>
      <c r="AF163" s="168"/>
      <c r="AG163" s="168"/>
      <c r="AH163" s="169"/>
      <c r="AI163" s="169"/>
      <c r="AJ163" s="169"/>
      <c r="AK163" s="59"/>
      <c r="AL163" s="230" t="s">
        <v>318</v>
      </c>
      <c r="AM163" s="230"/>
      <c r="AN163" s="230"/>
      <c r="AO163" s="230"/>
      <c r="AP163" s="112" t="s">
        <v>11</v>
      </c>
      <c r="AQ163" s="242" t="e">
        <f>SUM(AP155:AZ161)</f>
        <v>#N/A</v>
      </c>
      <c r="AR163" s="242"/>
      <c r="AS163" s="242"/>
      <c r="AT163" s="242"/>
      <c r="AU163" s="242"/>
      <c r="AV163" s="242"/>
      <c r="AW163" s="242"/>
      <c r="AX163" s="242"/>
      <c r="AY163" s="242"/>
      <c r="AZ163" s="242"/>
      <c r="BB163" s="51"/>
      <c r="CE163" s="35"/>
      <c r="CF163" s="35"/>
      <c r="CG163" s="35"/>
      <c r="CH163" s="36"/>
    </row>
    <row r="164" spans="3:86" x14ac:dyDescent="0.25">
      <c r="C164" s="46"/>
      <c r="E164" s="169"/>
      <c r="F164" s="169"/>
      <c r="G164" s="169"/>
      <c r="H164" s="169"/>
      <c r="I164" s="169"/>
      <c r="J164" s="169"/>
      <c r="K164" s="168"/>
      <c r="L164" s="168"/>
      <c r="M164" s="168"/>
      <c r="N164" s="168"/>
      <c r="O164" s="168"/>
      <c r="P164" s="168"/>
      <c r="Q164" s="168"/>
      <c r="R164" s="168"/>
      <c r="S164" s="168"/>
      <c r="T164" s="168"/>
      <c r="U164" s="168"/>
      <c r="V164" s="168"/>
      <c r="W164" s="168"/>
      <c r="X164" s="168"/>
      <c r="Y164" s="168"/>
      <c r="Z164" s="111"/>
      <c r="AA164" s="111"/>
      <c r="AB164" s="111"/>
      <c r="AC164" s="111"/>
      <c r="AD164" s="111"/>
      <c r="AE164" s="111"/>
      <c r="AF164" s="168"/>
      <c r="AG164" s="168"/>
      <c r="AH164" s="169"/>
      <c r="AI164" s="169"/>
      <c r="AJ164" s="169"/>
      <c r="AK164" s="59"/>
      <c r="AL164" s="230" t="s">
        <v>317</v>
      </c>
      <c r="AM164" s="230"/>
      <c r="AN164" s="230"/>
      <c r="AO164" s="230"/>
      <c r="AP164" s="112" t="s">
        <v>11</v>
      </c>
      <c r="AQ164" s="242" t="e">
        <f>AQ163/AQ149</f>
        <v>#N/A</v>
      </c>
      <c r="AR164" s="242"/>
      <c r="AS164" s="242"/>
      <c r="AT164" s="242"/>
      <c r="AU164" s="242"/>
      <c r="AV164" s="242"/>
      <c r="AW164" s="242"/>
      <c r="AX164" s="242"/>
      <c r="AY164" s="242"/>
      <c r="AZ164" s="242"/>
      <c r="BB164" s="51"/>
      <c r="CE164" s="37"/>
    </row>
    <row r="165" spans="3:86" x14ac:dyDescent="0.25">
      <c r="C165" s="46"/>
      <c r="E165" s="169"/>
      <c r="F165" s="169"/>
      <c r="G165" s="169"/>
      <c r="H165" s="169"/>
      <c r="I165" s="169"/>
      <c r="J165" s="169"/>
      <c r="K165" s="168"/>
      <c r="L165" s="168"/>
      <c r="M165" s="168"/>
      <c r="N165" s="168"/>
      <c r="O165" s="168"/>
      <c r="P165" s="168"/>
      <c r="Q165" s="168"/>
      <c r="R165" s="168"/>
      <c r="S165" s="168"/>
      <c r="T165" s="168"/>
      <c r="U165" s="168"/>
      <c r="V165" s="168"/>
      <c r="W165" s="168"/>
      <c r="X165" s="168"/>
      <c r="Y165" s="168"/>
      <c r="Z165" s="111"/>
      <c r="AA165" s="111"/>
      <c r="AB165" s="111"/>
      <c r="AC165" s="111"/>
      <c r="AD165" s="111"/>
      <c r="AE165" s="111"/>
      <c r="AF165" s="168"/>
      <c r="AG165" s="168"/>
      <c r="AH165" s="169"/>
      <c r="AI165" s="169"/>
      <c r="AJ165" s="169"/>
      <c r="AK165" s="169"/>
      <c r="AL165" s="169"/>
      <c r="AM165" s="169"/>
      <c r="AQ165" s="169"/>
      <c r="AR165" s="169"/>
      <c r="AS165" s="169"/>
      <c r="AT165" s="169"/>
      <c r="AU165" s="169"/>
      <c r="AV165" s="169"/>
      <c r="AW165" s="169"/>
      <c r="AX165" s="169"/>
      <c r="AY165" s="169"/>
      <c r="AZ165" s="169"/>
      <c r="BB165" s="51"/>
      <c r="CE165" s="37"/>
    </row>
    <row r="166" spans="3:86" ht="17.25" thickBot="1" x14ac:dyDescent="0.3">
      <c r="C166" s="60"/>
      <c r="D166" s="61"/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  <c r="AJ166" s="61"/>
      <c r="AK166" s="61"/>
      <c r="AL166" s="61"/>
      <c r="AM166" s="61"/>
      <c r="AN166" s="61"/>
      <c r="AO166" s="61"/>
      <c r="AP166" s="61"/>
      <c r="AQ166" s="61"/>
      <c r="AR166" s="61"/>
      <c r="AS166" s="61"/>
      <c r="AT166" s="61"/>
      <c r="AU166" s="61"/>
      <c r="AV166" s="61"/>
      <c r="AW166" s="61"/>
      <c r="AX166" s="61"/>
      <c r="AY166" s="61"/>
      <c r="AZ166" s="61"/>
      <c r="BA166" s="61"/>
      <c r="BB166" s="62"/>
      <c r="CE166" s="37"/>
    </row>
    <row r="167" spans="3:86" x14ac:dyDescent="0.25">
      <c r="CE167" s="37"/>
    </row>
    <row r="168" spans="3:86" ht="17.25" thickBot="1" x14ac:dyDescent="0.3">
      <c r="CE168" s="37"/>
    </row>
    <row r="169" spans="3:86" x14ac:dyDescent="0.25">
      <c r="C169" s="43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  <c r="AH169" s="44"/>
      <c r="AI169" s="44"/>
      <c r="AJ169" s="44"/>
      <c r="AK169" s="44"/>
      <c r="AL169" s="44"/>
      <c r="AM169" s="44"/>
      <c r="AN169" s="44"/>
      <c r="AO169" s="44"/>
      <c r="AP169" s="44"/>
      <c r="AQ169" s="44"/>
      <c r="AR169" s="44"/>
      <c r="AS169" s="44"/>
      <c r="AT169" s="44"/>
      <c r="AU169" s="44"/>
      <c r="AV169" s="44"/>
      <c r="AW169" s="44"/>
      <c r="AX169" s="44"/>
      <c r="AY169" s="44"/>
      <c r="AZ169" s="44"/>
      <c r="BA169" s="44"/>
      <c r="BB169" s="45"/>
      <c r="CE169" s="37"/>
    </row>
    <row r="170" spans="3:86" x14ac:dyDescent="0.25">
      <c r="C170" s="46"/>
      <c r="E170" s="245" t="s">
        <v>0</v>
      </c>
      <c r="F170" s="245"/>
      <c r="G170" s="245"/>
      <c r="H170" s="245"/>
      <c r="I170" s="245"/>
      <c r="J170" s="49" t="s">
        <v>11</v>
      </c>
      <c r="K170" s="252" t="s">
        <v>356</v>
      </c>
      <c r="L170" s="252"/>
      <c r="M170" s="252"/>
      <c r="N170" s="252"/>
      <c r="O170" s="252"/>
      <c r="P170" s="252"/>
      <c r="Q170" s="252"/>
      <c r="R170" s="252"/>
      <c r="S170" s="252"/>
      <c r="T170" s="252"/>
      <c r="U170" s="252"/>
      <c r="V170" s="49"/>
      <c r="W170" s="49"/>
      <c r="X170" s="49"/>
      <c r="Y170" s="49"/>
      <c r="Z170" s="49"/>
      <c r="AA170" s="49"/>
      <c r="AB170" s="49"/>
      <c r="AC170" s="49"/>
      <c r="AD170" s="50"/>
      <c r="AE170" s="50"/>
      <c r="AF170" s="50"/>
      <c r="AG170" s="50"/>
      <c r="AH170" s="245" t="s">
        <v>3</v>
      </c>
      <c r="AI170" s="245"/>
      <c r="AJ170" s="245"/>
      <c r="AK170" s="245"/>
      <c r="AL170" s="245"/>
      <c r="AM170" s="245"/>
      <c r="AN170" s="245"/>
      <c r="AO170" s="245"/>
      <c r="AP170" s="49" t="s">
        <v>11</v>
      </c>
      <c r="AQ170" s="247"/>
      <c r="AR170" s="247"/>
      <c r="AS170" s="247"/>
      <c r="AT170" s="247"/>
      <c r="AU170" s="49" t="s">
        <v>319</v>
      </c>
      <c r="AV170" s="49"/>
      <c r="AW170" s="49"/>
      <c r="AX170" s="49"/>
      <c r="AY170" s="49"/>
      <c r="AZ170" s="49"/>
      <c r="BB170" s="51"/>
    </row>
    <row r="171" spans="3:86" x14ac:dyDescent="0.25">
      <c r="C171" s="46"/>
      <c r="E171" s="245" t="s">
        <v>322</v>
      </c>
      <c r="F171" s="245"/>
      <c r="G171" s="245"/>
      <c r="H171" s="245"/>
      <c r="I171" s="245"/>
      <c r="J171" s="49" t="s">
        <v>11</v>
      </c>
      <c r="K171" s="245"/>
      <c r="L171" s="245"/>
      <c r="M171" s="245"/>
      <c r="N171" s="245"/>
      <c r="O171" s="245"/>
      <c r="P171" s="245"/>
      <c r="Q171" s="245"/>
      <c r="R171" s="245"/>
      <c r="S171" s="245"/>
      <c r="T171" s="245"/>
      <c r="U171" s="245"/>
      <c r="V171" s="49"/>
      <c r="W171" s="49"/>
      <c r="X171" s="49"/>
      <c r="Y171" s="49"/>
      <c r="Z171" s="49"/>
      <c r="AA171" s="49"/>
      <c r="AB171" s="49"/>
      <c r="AC171" s="49"/>
      <c r="AD171" s="50"/>
      <c r="AE171" s="50"/>
      <c r="AF171" s="50"/>
      <c r="AG171" s="50"/>
      <c r="AH171" s="245" t="s">
        <v>4</v>
      </c>
      <c r="AI171" s="245"/>
      <c r="AJ171" s="245"/>
      <c r="AK171" s="245"/>
      <c r="AL171" s="245"/>
      <c r="AM171" s="245"/>
      <c r="AN171" s="245"/>
      <c r="AO171" s="245"/>
      <c r="AP171" s="49" t="s">
        <v>11</v>
      </c>
      <c r="AQ171" s="245"/>
      <c r="AR171" s="245"/>
      <c r="AS171" s="245"/>
      <c r="AT171" s="245"/>
      <c r="AU171" s="49" t="s">
        <v>320</v>
      </c>
      <c r="AV171" s="49"/>
      <c r="AW171" s="49"/>
      <c r="AX171" s="49"/>
      <c r="AY171" s="49"/>
      <c r="AZ171" s="49"/>
      <c r="BB171" s="51"/>
    </row>
    <row r="172" spans="3:86" x14ac:dyDescent="0.25">
      <c r="C172" s="46"/>
      <c r="E172" s="245" t="s">
        <v>1</v>
      </c>
      <c r="F172" s="245"/>
      <c r="G172" s="245"/>
      <c r="H172" s="245"/>
      <c r="I172" s="245"/>
      <c r="J172" s="49" t="s">
        <v>11</v>
      </c>
      <c r="K172" s="245"/>
      <c r="L172" s="245"/>
      <c r="M172" s="245"/>
      <c r="N172" s="245"/>
      <c r="O172" s="245"/>
      <c r="P172" s="245"/>
      <c r="Q172" s="245"/>
      <c r="R172" s="245"/>
      <c r="S172" s="245"/>
      <c r="T172" s="245"/>
      <c r="U172" s="245"/>
      <c r="V172" s="49"/>
      <c r="W172" s="49"/>
      <c r="X172" s="49"/>
      <c r="Y172" s="49"/>
      <c r="Z172" s="49"/>
      <c r="AA172" s="49"/>
      <c r="AB172" s="49"/>
      <c r="AC172" s="49"/>
      <c r="AD172" s="50"/>
      <c r="AE172" s="50"/>
      <c r="AF172" s="50"/>
      <c r="AG172" s="50"/>
      <c r="AH172" s="245"/>
      <c r="AI172" s="245"/>
      <c r="AJ172" s="245"/>
      <c r="AK172" s="245"/>
      <c r="AL172" s="245"/>
      <c r="AM172" s="245"/>
      <c r="AN172" s="245"/>
      <c r="AO172" s="245"/>
      <c r="AP172" s="49"/>
      <c r="AQ172" s="246"/>
      <c r="AR172" s="246"/>
      <c r="AS172" s="246"/>
      <c r="AT172" s="246"/>
      <c r="AU172" s="49"/>
      <c r="AV172" s="49"/>
      <c r="AW172" s="49"/>
      <c r="AX172" s="49"/>
      <c r="AY172" s="49"/>
      <c r="AZ172" s="49"/>
      <c r="BB172" s="51"/>
    </row>
    <row r="173" spans="3:86" x14ac:dyDescent="0.25">
      <c r="C173" s="46"/>
      <c r="E173" s="245" t="s">
        <v>2</v>
      </c>
      <c r="F173" s="245"/>
      <c r="G173" s="245"/>
      <c r="H173" s="245"/>
      <c r="I173" s="245"/>
      <c r="J173" s="49" t="s">
        <v>11</v>
      </c>
      <c r="K173" s="245"/>
      <c r="L173" s="245"/>
      <c r="M173" s="245"/>
      <c r="N173" s="245"/>
      <c r="O173" s="245"/>
      <c r="P173" s="245"/>
      <c r="Q173" s="245"/>
      <c r="R173" s="245"/>
      <c r="S173" s="245"/>
      <c r="T173" s="245"/>
      <c r="U173" s="245"/>
      <c r="V173" s="49"/>
      <c r="W173" s="49"/>
      <c r="X173" s="49"/>
      <c r="Y173" s="49"/>
      <c r="Z173" s="49"/>
      <c r="AA173" s="49"/>
      <c r="AB173" s="49"/>
      <c r="AC173" s="49"/>
      <c r="AD173" s="49"/>
      <c r="AE173" s="49"/>
      <c r="AF173" s="49"/>
      <c r="AG173" s="49"/>
      <c r="AH173" s="245"/>
      <c r="AI173" s="245"/>
      <c r="AJ173" s="245"/>
      <c r="AK173" s="245"/>
      <c r="AL173" s="245"/>
      <c r="AM173" s="245"/>
      <c r="AN173" s="245"/>
      <c r="AO173" s="245"/>
      <c r="AP173" s="49"/>
      <c r="AQ173" s="49"/>
      <c r="AR173" s="49"/>
      <c r="AS173" s="49"/>
      <c r="AT173" s="49"/>
      <c r="AU173" s="49"/>
      <c r="AV173" s="49"/>
      <c r="AW173" s="49"/>
      <c r="AX173" s="49"/>
      <c r="AY173" s="49"/>
      <c r="AZ173" s="49"/>
      <c r="BB173" s="51"/>
    </row>
    <row r="174" spans="3:86" x14ac:dyDescent="0.25">
      <c r="C174" s="46"/>
      <c r="BB174" s="51"/>
    </row>
    <row r="175" spans="3:86" x14ac:dyDescent="0.25">
      <c r="C175" s="46"/>
      <c r="BB175" s="51"/>
    </row>
    <row r="176" spans="3:86" x14ac:dyDescent="0.25">
      <c r="C176" s="46"/>
      <c r="BB176" s="51"/>
    </row>
    <row r="177" spans="3:54" x14ac:dyDescent="0.25">
      <c r="C177" s="46"/>
      <c r="E177" s="208"/>
      <c r="F177" s="209"/>
      <c r="G177" s="209"/>
      <c r="H177" s="209"/>
      <c r="I177" s="209"/>
      <c r="J177" s="209"/>
      <c r="K177" s="210" t="e">
        <f t="shared" ref="K177:K182" si="19">VLOOKUP(E177,$CE$1:$CH$1002,2,FALSE)</f>
        <v>#N/A</v>
      </c>
      <c r="L177" s="210"/>
      <c r="M177" s="210"/>
      <c r="N177" s="210"/>
      <c r="O177" s="210"/>
      <c r="P177" s="210"/>
      <c r="Q177" s="210"/>
      <c r="R177" s="210"/>
      <c r="S177" s="210"/>
      <c r="T177" s="210"/>
      <c r="U177" s="210"/>
      <c r="V177" s="210"/>
      <c r="W177" s="210"/>
      <c r="X177" s="210"/>
      <c r="Y177" s="164"/>
      <c r="Z177" s="234"/>
      <c r="AA177" s="234"/>
      <c r="AB177" s="234"/>
      <c r="AC177" s="234"/>
      <c r="AD177" s="234"/>
      <c r="AE177" s="234"/>
      <c r="AF177" s="210" t="s">
        <v>315</v>
      </c>
      <c r="AG177" s="210"/>
      <c r="AH177" s="235"/>
      <c r="AI177" s="235"/>
      <c r="AJ177" s="235"/>
      <c r="AK177" s="235"/>
      <c r="AL177" s="235"/>
      <c r="AM177" s="235"/>
      <c r="AN177" s="52" t="s">
        <v>316</v>
      </c>
      <c r="AO177" s="52"/>
      <c r="AP177" s="213" t="e">
        <f t="shared" ref="AP177:AP182" si="20">(AH177*VLOOKUP(E177,$CE$1:$CH$1002,4,FALSE))/1000</f>
        <v>#N/A</v>
      </c>
      <c r="AQ177" s="213"/>
      <c r="AR177" s="213"/>
      <c r="AS177" s="213"/>
      <c r="AT177" s="213"/>
      <c r="AU177" s="213"/>
      <c r="AV177" s="213"/>
      <c r="AW177" s="213"/>
      <c r="AX177" s="213"/>
      <c r="AY177" s="213"/>
      <c r="AZ177" s="214"/>
      <c r="BB177" s="51"/>
    </row>
    <row r="178" spans="3:54" x14ac:dyDescent="0.25">
      <c r="C178" s="46"/>
      <c r="E178" s="200"/>
      <c r="F178" s="243"/>
      <c r="G178" s="243"/>
      <c r="H178" s="243"/>
      <c r="I178" s="243"/>
      <c r="J178" s="243"/>
      <c r="K178" s="230" t="e">
        <f t="shared" si="19"/>
        <v>#N/A</v>
      </c>
      <c r="L178" s="230"/>
      <c r="M178" s="230"/>
      <c r="N178" s="230"/>
      <c r="O178" s="230"/>
      <c r="P178" s="230"/>
      <c r="Q178" s="230"/>
      <c r="R178" s="230"/>
      <c r="S178" s="230"/>
      <c r="T178" s="230"/>
      <c r="U178" s="230"/>
      <c r="V178" s="230"/>
      <c r="W178" s="230"/>
      <c r="X178" s="230"/>
      <c r="Y178" s="168"/>
      <c r="Z178" s="232"/>
      <c r="AA178" s="232"/>
      <c r="AB178" s="232"/>
      <c r="AC178" s="232"/>
      <c r="AD178" s="232"/>
      <c r="AE178" s="232"/>
      <c r="AF178" s="230" t="s">
        <v>315</v>
      </c>
      <c r="AG178" s="230"/>
      <c r="AH178" s="244"/>
      <c r="AI178" s="244"/>
      <c r="AJ178" s="244"/>
      <c r="AK178" s="244"/>
      <c r="AL178" s="244"/>
      <c r="AM178" s="244"/>
      <c r="AN178" s="41" t="s">
        <v>316</v>
      </c>
      <c r="AP178" s="242" t="e">
        <f t="shared" si="20"/>
        <v>#N/A</v>
      </c>
      <c r="AQ178" s="242"/>
      <c r="AR178" s="242"/>
      <c r="AS178" s="242"/>
      <c r="AT178" s="242"/>
      <c r="AU178" s="242"/>
      <c r="AV178" s="242"/>
      <c r="AW178" s="242"/>
      <c r="AX178" s="242"/>
      <c r="AY178" s="242"/>
      <c r="AZ178" s="206"/>
      <c r="BB178" s="51"/>
    </row>
    <row r="179" spans="3:54" x14ac:dyDescent="0.25">
      <c r="C179" s="46"/>
      <c r="E179" s="200"/>
      <c r="F179" s="243"/>
      <c r="G179" s="243"/>
      <c r="H179" s="243"/>
      <c r="I179" s="243"/>
      <c r="J179" s="243"/>
      <c r="K179" s="230" t="e">
        <f t="shared" si="19"/>
        <v>#N/A</v>
      </c>
      <c r="L179" s="230"/>
      <c r="M179" s="230"/>
      <c r="N179" s="230"/>
      <c r="O179" s="230"/>
      <c r="P179" s="230"/>
      <c r="Q179" s="230"/>
      <c r="R179" s="230"/>
      <c r="S179" s="230"/>
      <c r="T179" s="230"/>
      <c r="U179" s="230"/>
      <c r="V179" s="230"/>
      <c r="W179" s="230"/>
      <c r="X179" s="230"/>
      <c r="Y179" s="168"/>
      <c r="Z179" s="232"/>
      <c r="AA179" s="232"/>
      <c r="AB179" s="232"/>
      <c r="AC179" s="232"/>
      <c r="AD179" s="232"/>
      <c r="AE179" s="232"/>
      <c r="AF179" s="230" t="s">
        <v>315</v>
      </c>
      <c r="AG179" s="230"/>
      <c r="AH179" s="244"/>
      <c r="AI179" s="244"/>
      <c r="AJ179" s="244"/>
      <c r="AK179" s="244"/>
      <c r="AL179" s="244"/>
      <c r="AM179" s="244"/>
      <c r="AN179" s="41" t="s">
        <v>316</v>
      </c>
      <c r="AP179" s="242" t="e">
        <f t="shared" si="20"/>
        <v>#N/A</v>
      </c>
      <c r="AQ179" s="242"/>
      <c r="AR179" s="242"/>
      <c r="AS179" s="242"/>
      <c r="AT179" s="242"/>
      <c r="AU179" s="242"/>
      <c r="AV179" s="242"/>
      <c r="AW179" s="242"/>
      <c r="AX179" s="242"/>
      <c r="AY179" s="242"/>
      <c r="AZ179" s="206"/>
      <c r="BB179" s="51"/>
    </row>
    <row r="180" spans="3:54" x14ac:dyDescent="0.25">
      <c r="C180" s="46"/>
      <c r="E180" s="216"/>
      <c r="F180" s="217"/>
      <c r="G180" s="217"/>
      <c r="H180" s="217"/>
      <c r="I180" s="217"/>
      <c r="J180" s="217"/>
      <c r="K180" s="218" t="e">
        <f t="shared" si="19"/>
        <v>#N/A</v>
      </c>
      <c r="L180" s="218"/>
      <c r="M180" s="218"/>
      <c r="N180" s="218"/>
      <c r="O180" s="218"/>
      <c r="P180" s="218"/>
      <c r="Q180" s="218"/>
      <c r="R180" s="218"/>
      <c r="S180" s="218"/>
      <c r="T180" s="218"/>
      <c r="U180" s="218"/>
      <c r="V180" s="218"/>
      <c r="W180" s="218"/>
      <c r="X180" s="218"/>
      <c r="Y180" s="166"/>
      <c r="Z180" s="236"/>
      <c r="AA180" s="236"/>
      <c r="AB180" s="236"/>
      <c r="AC180" s="236"/>
      <c r="AD180" s="236"/>
      <c r="AE180" s="236"/>
      <c r="AF180" s="218" t="s">
        <v>315</v>
      </c>
      <c r="AG180" s="218"/>
      <c r="AH180" s="220"/>
      <c r="AI180" s="220"/>
      <c r="AJ180" s="220"/>
      <c r="AK180" s="220"/>
      <c r="AL180" s="220"/>
      <c r="AM180" s="220"/>
      <c r="AN180" s="55" t="s">
        <v>316</v>
      </c>
      <c r="AO180" s="55"/>
      <c r="AP180" s="221" t="e">
        <f t="shared" si="20"/>
        <v>#N/A</v>
      </c>
      <c r="AQ180" s="221"/>
      <c r="AR180" s="221"/>
      <c r="AS180" s="221"/>
      <c r="AT180" s="221"/>
      <c r="AU180" s="221"/>
      <c r="AV180" s="221"/>
      <c r="AW180" s="221"/>
      <c r="AX180" s="221"/>
      <c r="AY180" s="221"/>
      <c r="AZ180" s="222"/>
      <c r="BB180" s="51"/>
    </row>
    <row r="181" spans="3:54" x14ac:dyDescent="0.25">
      <c r="C181" s="46"/>
      <c r="E181" s="200"/>
      <c r="F181" s="243"/>
      <c r="G181" s="243"/>
      <c r="H181" s="243"/>
      <c r="I181" s="243"/>
      <c r="J181" s="243"/>
      <c r="K181" s="230" t="e">
        <f t="shared" si="19"/>
        <v>#N/A</v>
      </c>
      <c r="L181" s="230"/>
      <c r="M181" s="230"/>
      <c r="N181" s="230"/>
      <c r="O181" s="230"/>
      <c r="P181" s="230"/>
      <c r="Q181" s="230"/>
      <c r="R181" s="230"/>
      <c r="S181" s="230"/>
      <c r="T181" s="230"/>
      <c r="U181" s="230"/>
      <c r="V181" s="230"/>
      <c r="W181" s="230"/>
      <c r="X181" s="230"/>
      <c r="Y181" s="168"/>
      <c r="Z181" s="232"/>
      <c r="AA181" s="232"/>
      <c r="AB181" s="232"/>
      <c r="AC181" s="232"/>
      <c r="AD181" s="232"/>
      <c r="AE181" s="232"/>
      <c r="AF181" s="230" t="s">
        <v>315</v>
      </c>
      <c r="AG181" s="230"/>
      <c r="AH181" s="244"/>
      <c r="AI181" s="244"/>
      <c r="AJ181" s="244"/>
      <c r="AK181" s="244"/>
      <c r="AL181" s="244"/>
      <c r="AM181" s="244"/>
      <c r="AN181" s="41" t="s">
        <v>316</v>
      </c>
      <c r="AP181" s="242" t="e">
        <f t="shared" si="20"/>
        <v>#N/A</v>
      </c>
      <c r="AQ181" s="242"/>
      <c r="AR181" s="242"/>
      <c r="AS181" s="242"/>
      <c r="AT181" s="242"/>
      <c r="AU181" s="242"/>
      <c r="AV181" s="242"/>
      <c r="AW181" s="242"/>
      <c r="AX181" s="242"/>
      <c r="AY181" s="242"/>
      <c r="AZ181" s="206"/>
      <c r="BB181" s="51"/>
    </row>
    <row r="182" spans="3:54" x14ac:dyDescent="0.25">
      <c r="C182" s="46"/>
      <c r="E182" s="223"/>
      <c r="F182" s="224"/>
      <c r="G182" s="224"/>
      <c r="H182" s="224"/>
      <c r="I182" s="224"/>
      <c r="J182" s="224"/>
      <c r="K182" s="225" t="e">
        <f t="shared" si="19"/>
        <v>#N/A</v>
      </c>
      <c r="L182" s="225"/>
      <c r="M182" s="225"/>
      <c r="N182" s="225"/>
      <c r="O182" s="225"/>
      <c r="P182" s="225"/>
      <c r="Q182" s="225"/>
      <c r="R182" s="225"/>
      <c r="S182" s="225"/>
      <c r="T182" s="225"/>
      <c r="U182" s="225"/>
      <c r="V182" s="225"/>
      <c r="W182" s="225"/>
      <c r="X182" s="225"/>
      <c r="Y182" s="167"/>
      <c r="Z182" s="237"/>
      <c r="AA182" s="237"/>
      <c r="AB182" s="237"/>
      <c r="AC182" s="237"/>
      <c r="AD182" s="237"/>
      <c r="AE182" s="237"/>
      <c r="AF182" s="225" t="s">
        <v>315</v>
      </c>
      <c r="AG182" s="225"/>
      <c r="AH182" s="238"/>
      <c r="AI182" s="238"/>
      <c r="AJ182" s="238"/>
      <c r="AK182" s="238"/>
      <c r="AL182" s="238"/>
      <c r="AM182" s="238"/>
      <c r="AN182" s="54" t="s">
        <v>316</v>
      </c>
      <c r="AO182" s="54"/>
      <c r="AP182" s="228" t="e">
        <f t="shared" si="20"/>
        <v>#N/A</v>
      </c>
      <c r="AQ182" s="228"/>
      <c r="AR182" s="228"/>
      <c r="AS182" s="228"/>
      <c r="AT182" s="228"/>
      <c r="AU182" s="228"/>
      <c r="AV182" s="228"/>
      <c r="AW182" s="228"/>
      <c r="AX182" s="228"/>
      <c r="AY182" s="228"/>
      <c r="AZ182" s="229"/>
      <c r="BB182" s="51"/>
    </row>
    <row r="183" spans="3:54" x14ac:dyDescent="0.25">
      <c r="C183" s="46"/>
      <c r="E183" s="169"/>
      <c r="F183" s="169"/>
      <c r="G183" s="169"/>
      <c r="H183" s="169"/>
      <c r="I183" s="169"/>
      <c r="J183" s="169"/>
      <c r="K183" s="168"/>
      <c r="L183" s="168"/>
      <c r="M183" s="168"/>
      <c r="N183" s="168"/>
      <c r="O183" s="168"/>
      <c r="P183" s="168"/>
      <c r="Q183" s="168"/>
      <c r="R183" s="168"/>
      <c r="S183" s="168"/>
      <c r="T183" s="168"/>
      <c r="U183" s="168"/>
      <c r="V183" s="168"/>
      <c r="W183" s="168"/>
      <c r="X183" s="168"/>
      <c r="Y183" s="168"/>
      <c r="Z183" s="111"/>
      <c r="AA183" s="111"/>
      <c r="AB183" s="111"/>
      <c r="AC183" s="111"/>
      <c r="AD183" s="111"/>
      <c r="AE183" s="111"/>
      <c r="AF183" s="168"/>
      <c r="AG183" s="168"/>
      <c r="AH183" s="169"/>
      <c r="AI183" s="169"/>
      <c r="AJ183" s="169"/>
      <c r="AK183" s="169"/>
      <c r="AL183" s="169"/>
      <c r="AM183" s="169"/>
      <c r="AP183" s="112"/>
      <c r="AQ183" s="112"/>
      <c r="AR183" s="112"/>
      <c r="AS183" s="112"/>
      <c r="AT183" s="112"/>
      <c r="AU183" s="112"/>
      <c r="AV183" s="112"/>
      <c r="AW183" s="112"/>
      <c r="AX183" s="112"/>
      <c r="AY183" s="112"/>
      <c r="AZ183" s="112"/>
      <c r="BB183" s="51"/>
    </row>
    <row r="184" spans="3:54" x14ac:dyDescent="0.25">
      <c r="C184" s="46"/>
      <c r="E184" s="169"/>
      <c r="F184" s="169"/>
      <c r="G184" s="169"/>
      <c r="H184" s="169"/>
      <c r="I184" s="169"/>
      <c r="J184" s="169"/>
      <c r="K184" s="168"/>
      <c r="L184" s="168"/>
      <c r="M184" s="168"/>
      <c r="N184" s="168"/>
      <c r="O184" s="168"/>
      <c r="P184" s="168"/>
      <c r="Q184" s="168"/>
      <c r="R184" s="168"/>
      <c r="S184" s="168"/>
      <c r="T184" s="168"/>
      <c r="U184" s="168"/>
      <c r="V184" s="168"/>
      <c r="W184" s="168"/>
      <c r="X184" s="168"/>
      <c r="Y184" s="168"/>
      <c r="Z184" s="111"/>
      <c r="AA184" s="111"/>
      <c r="AB184" s="111"/>
      <c r="AC184" s="111"/>
      <c r="AD184" s="111"/>
      <c r="AE184" s="111"/>
      <c r="AF184" s="168"/>
      <c r="AG184" s="168"/>
      <c r="AH184" s="169"/>
      <c r="AI184" s="169"/>
      <c r="AJ184" s="169"/>
      <c r="AK184" s="59"/>
      <c r="AL184" s="230" t="s">
        <v>318</v>
      </c>
      <c r="AM184" s="230"/>
      <c r="AN184" s="230"/>
      <c r="AO184" s="230"/>
      <c r="AP184" s="112" t="s">
        <v>11</v>
      </c>
      <c r="AQ184" s="242" t="e">
        <f>SUM(AP177:AZ182)</f>
        <v>#N/A</v>
      </c>
      <c r="AR184" s="242"/>
      <c r="AS184" s="242"/>
      <c r="AT184" s="242"/>
      <c r="AU184" s="242"/>
      <c r="AV184" s="242"/>
      <c r="AW184" s="242"/>
      <c r="AX184" s="242"/>
      <c r="AY184" s="242"/>
      <c r="AZ184" s="242"/>
      <c r="BB184" s="51"/>
    </row>
    <row r="185" spans="3:54" x14ac:dyDescent="0.25">
      <c r="C185" s="46"/>
      <c r="E185" s="169"/>
      <c r="F185" s="169"/>
      <c r="G185" s="169"/>
      <c r="H185" s="169"/>
      <c r="I185" s="169"/>
      <c r="J185" s="169"/>
      <c r="K185" s="168"/>
      <c r="L185" s="168"/>
      <c r="M185" s="168"/>
      <c r="N185" s="168"/>
      <c r="O185" s="168"/>
      <c r="P185" s="168"/>
      <c r="Q185" s="168"/>
      <c r="R185" s="168"/>
      <c r="S185" s="168"/>
      <c r="T185" s="168"/>
      <c r="U185" s="168"/>
      <c r="V185" s="168"/>
      <c r="W185" s="168"/>
      <c r="X185" s="168"/>
      <c r="Y185" s="168"/>
      <c r="Z185" s="111"/>
      <c r="AA185" s="111"/>
      <c r="AB185" s="111"/>
      <c r="AC185" s="111"/>
      <c r="AD185" s="111"/>
      <c r="AE185" s="111"/>
      <c r="AF185" s="168"/>
      <c r="AG185" s="168"/>
      <c r="AH185" s="169"/>
      <c r="AI185" s="169"/>
      <c r="AJ185" s="169"/>
      <c r="AK185" s="59"/>
      <c r="AL185" s="230" t="s">
        <v>317</v>
      </c>
      <c r="AM185" s="230"/>
      <c r="AN185" s="230"/>
      <c r="AO185" s="230"/>
      <c r="AP185" s="112" t="s">
        <v>11</v>
      </c>
      <c r="AQ185" s="242" t="e">
        <f>AQ184/AQ171</f>
        <v>#N/A</v>
      </c>
      <c r="AR185" s="242"/>
      <c r="AS185" s="242"/>
      <c r="AT185" s="242"/>
      <c r="AU185" s="242"/>
      <c r="AV185" s="242"/>
      <c r="AW185" s="242"/>
      <c r="AX185" s="242"/>
      <c r="AY185" s="242"/>
      <c r="AZ185" s="242"/>
      <c r="BB185" s="51"/>
    </row>
    <row r="186" spans="3:54" ht="17.25" thickBot="1" x14ac:dyDescent="0.3">
      <c r="C186" s="60"/>
      <c r="D186" s="61"/>
      <c r="E186" s="88"/>
      <c r="F186" s="88"/>
      <c r="G186" s="88"/>
      <c r="H186" s="88"/>
      <c r="I186" s="88"/>
      <c r="J186" s="88"/>
      <c r="K186" s="89"/>
      <c r="L186" s="89"/>
      <c r="M186" s="89"/>
      <c r="N186" s="89"/>
      <c r="O186" s="89"/>
      <c r="P186" s="89"/>
      <c r="Q186" s="89"/>
      <c r="R186" s="89"/>
      <c r="S186" s="89"/>
      <c r="T186" s="89"/>
      <c r="U186" s="89"/>
      <c r="V186" s="89"/>
      <c r="W186" s="89"/>
      <c r="X186" s="89"/>
      <c r="Y186" s="89"/>
      <c r="Z186" s="90"/>
      <c r="AA186" s="90"/>
      <c r="AB186" s="90"/>
      <c r="AC186" s="90"/>
      <c r="AD186" s="90"/>
      <c r="AE186" s="90"/>
      <c r="AF186" s="89"/>
      <c r="AG186" s="89"/>
      <c r="AH186" s="88"/>
      <c r="AI186" s="88"/>
      <c r="AJ186" s="88"/>
      <c r="AK186" s="88"/>
      <c r="AL186" s="88"/>
      <c r="AM186" s="88"/>
      <c r="AN186" s="61"/>
      <c r="AO186" s="61"/>
      <c r="AP186" s="61"/>
      <c r="AQ186" s="88"/>
      <c r="AR186" s="88"/>
      <c r="AS186" s="88"/>
      <c r="AT186" s="88"/>
      <c r="AU186" s="88"/>
      <c r="AV186" s="88"/>
      <c r="AW186" s="88"/>
      <c r="AX186" s="88"/>
      <c r="AY186" s="88"/>
      <c r="AZ186" s="88"/>
      <c r="BA186" s="61"/>
      <c r="BB186" s="62"/>
    </row>
    <row r="376" spans="60:60" x14ac:dyDescent="0.25">
      <c r="BH376" s="42" t="s">
        <v>374</v>
      </c>
    </row>
  </sheetData>
  <mergeCells count="506">
    <mergeCell ref="CG1:CH1"/>
    <mergeCell ref="CG2:CH2"/>
    <mergeCell ref="E3:I3"/>
    <mergeCell ref="K3:U3"/>
    <mergeCell ref="AH3:AO3"/>
    <mergeCell ref="AQ3:AT3"/>
    <mergeCell ref="E4:I4"/>
    <mergeCell ref="K4:U4"/>
    <mergeCell ref="AH4:AO4"/>
    <mergeCell ref="AQ4:AT4"/>
    <mergeCell ref="E5:I5"/>
    <mergeCell ref="K5:U5"/>
    <mergeCell ref="AH5:AO5"/>
    <mergeCell ref="AQ5:AT5"/>
    <mergeCell ref="CE1:CE3"/>
    <mergeCell ref="E11:J11"/>
    <mergeCell ref="K11:X11"/>
    <mergeCell ref="Z11:AE11"/>
    <mergeCell ref="AF11:AG11"/>
    <mergeCell ref="AH11:AM11"/>
    <mergeCell ref="AP11:AZ11"/>
    <mergeCell ref="CE5:CF5"/>
    <mergeCell ref="E6:I6"/>
    <mergeCell ref="K6:U6"/>
    <mergeCell ref="AH6:AO6"/>
    <mergeCell ref="E10:J10"/>
    <mergeCell ref="K10:X10"/>
    <mergeCell ref="Z10:AE10"/>
    <mergeCell ref="AF10:AG10"/>
    <mergeCell ref="AH10:AM10"/>
    <mergeCell ref="AP10:AZ10"/>
    <mergeCell ref="CF1:CF3"/>
    <mergeCell ref="E13:J13"/>
    <mergeCell ref="K13:X13"/>
    <mergeCell ref="Z13:AE13"/>
    <mergeCell ref="AF13:AG13"/>
    <mergeCell ref="AH13:AM13"/>
    <mergeCell ref="AP13:AZ13"/>
    <mergeCell ref="E12:J12"/>
    <mergeCell ref="K12:X12"/>
    <mergeCell ref="Z12:AE12"/>
    <mergeCell ref="AF12:AG12"/>
    <mergeCell ref="AH12:AM12"/>
    <mergeCell ref="AP12:AZ12"/>
    <mergeCell ref="E15:J15"/>
    <mergeCell ref="K15:X15"/>
    <mergeCell ref="Z15:AE15"/>
    <mergeCell ref="AF15:AG15"/>
    <mergeCell ref="AH15:AM15"/>
    <mergeCell ref="AP15:AZ15"/>
    <mergeCell ref="E14:J14"/>
    <mergeCell ref="K14:X14"/>
    <mergeCell ref="Z14:AE14"/>
    <mergeCell ref="AF14:AG14"/>
    <mergeCell ref="AH14:AM14"/>
    <mergeCell ref="AP14:AZ14"/>
    <mergeCell ref="E25:I25"/>
    <mergeCell ref="K25:U25"/>
    <mergeCell ref="AH25:AO25"/>
    <mergeCell ref="AQ25:AT25"/>
    <mergeCell ref="E26:I26"/>
    <mergeCell ref="K26:U26"/>
    <mergeCell ref="AH26:AO26"/>
    <mergeCell ref="AQ26:AT26"/>
    <mergeCell ref="AL17:AO17"/>
    <mergeCell ref="AQ17:AZ17"/>
    <mergeCell ref="AL18:AO18"/>
    <mergeCell ref="AQ18:AZ18"/>
    <mergeCell ref="E24:I24"/>
    <mergeCell ref="K24:U24"/>
    <mergeCell ref="AH24:AO24"/>
    <mergeCell ref="AQ24:AT24"/>
    <mergeCell ref="AP31:AZ31"/>
    <mergeCell ref="E32:J32"/>
    <mergeCell ref="K32:X32"/>
    <mergeCell ref="Z32:AE32"/>
    <mergeCell ref="AF32:AG32"/>
    <mergeCell ref="AH32:AM32"/>
    <mergeCell ref="AP32:AZ32"/>
    <mergeCell ref="E27:I27"/>
    <mergeCell ref="K27:U27"/>
    <mergeCell ref="AH27:AO27"/>
    <mergeCell ref="E31:J31"/>
    <mergeCell ref="K31:X31"/>
    <mergeCell ref="Z31:AE31"/>
    <mergeCell ref="AF31:AG31"/>
    <mergeCell ref="AH31:AM31"/>
    <mergeCell ref="E34:J34"/>
    <mergeCell ref="K34:X34"/>
    <mergeCell ref="Z34:AE34"/>
    <mergeCell ref="AF34:AG34"/>
    <mergeCell ref="AH34:AM34"/>
    <mergeCell ref="AP34:AZ34"/>
    <mergeCell ref="E33:J33"/>
    <mergeCell ref="K33:X33"/>
    <mergeCell ref="Z33:AE33"/>
    <mergeCell ref="AF33:AG33"/>
    <mergeCell ref="AH33:AM33"/>
    <mergeCell ref="AP33:AZ33"/>
    <mergeCell ref="E36:J36"/>
    <mergeCell ref="K36:X36"/>
    <mergeCell ref="Z36:AE36"/>
    <mergeCell ref="AF36:AG36"/>
    <mergeCell ref="AH36:AM36"/>
    <mergeCell ref="AP36:AZ36"/>
    <mergeCell ref="E35:J35"/>
    <mergeCell ref="K35:X35"/>
    <mergeCell ref="Z35:AE35"/>
    <mergeCell ref="AF35:AG35"/>
    <mergeCell ref="AH35:AM35"/>
    <mergeCell ref="AP35:AZ35"/>
    <mergeCell ref="E46:I46"/>
    <mergeCell ref="K46:U46"/>
    <mergeCell ref="AH46:AO46"/>
    <mergeCell ref="AQ46:AT46"/>
    <mergeCell ref="E47:I47"/>
    <mergeCell ref="K47:U47"/>
    <mergeCell ref="AH47:AO47"/>
    <mergeCell ref="AQ47:AT47"/>
    <mergeCell ref="AL38:AO38"/>
    <mergeCell ref="AQ38:AZ38"/>
    <mergeCell ref="AL39:AO39"/>
    <mergeCell ref="AQ39:AZ39"/>
    <mergeCell ref="E45:I45"/>
    <mergeCell ref="K45:U45"/>
    <mergeCell ref="AH45:AO45"/>
    <mergeCell ref="AQ45:AT45"/>
    <mergeCell ref="AP52:AZ52"/>
    <mergeCell ref="E53:J53"/>
    <mergeCell ref="K53:X53"/>
    <mergeCell ref="Z53:AE53"/>
    <mergeCell ref="AF53:AG53"/>
    <mergeCell ref="AH53:AM53"/>
    <mergeCell ref="AP53:AZ53"/>
    <mergeCell ref="E48:I48"/>
    <mergeCell ref="K48:U48"/>
    <mergeCell ref="AH48:AO48"/>
    <mergeCell ref="E52:J52"/>
    <mergeCell ref="K52:X52"/>
    <mergeCell ref="Z52:AE52"/>
    <mergeCell ref="AF52:AG52"/>
    <mergeCell ref="AH52:AM52"/>
    <mergeCell ref="E55:J55"/>
    <mergeCell ref="K55:X55"/>
    <mergeCell ref="Z55:AE55"/>
    <mergeCell ref="AF55:AG55"/>
    <mergeCell ref="AH55:AM55"/>
    <mergeCell ref="AP55:AZ55"/>
    <mergeCell ref="E54:J54"/>
    <mergeCell ref="K54:X54"/>
    <mergeCell ref="Z54:AE54"/>
    <mergeCell ref="AF54:AG54"/>
    <mergeCell ref="AH54:AM54"/>
    <mergeCell ref="AP54:AZ54"/>
    <mergeCell ref="E57:J57"/>
    <mergeCell ref="K57:X57"/>
    <mergeCell ref="Z57:AE57"/>
    <mergeCell ref="AF57:AG57"/>
    <mergeCell ref="AH57:AM57"/>
    <mergeCell ref="AP57:AZ57"/>
    <mergeCell ref="E56:J56"/>
    <mergeCell ref="K56:X56"/>
    <mergeCell ref="Z56:AE56"/>
    <mergeCell ref="AF56:AG56"/>
    <mergeCell ref="AH56:AM56"/>
    <mergeCell ref="AP56:AZ56"/>
    <mergeCell ref="E66:I66"/>
    <mergeCell ref="K66:U66"/>
    <mergeCell ref="AH66:AO66"/>
    <mergeCell ref="AQ66:AT66"/>
    <mergeCell ref="E67:I67"/>
    <mergeCell ref="K67:U67"/>
    <mergeCell ref="AH67:AO67"/>
    <mergeCell ref="AQ67:AT67"/>
    <mergeCell ref="AL59:AO59"/>
    <mergeCell ref="AQ59:AZ59"/>
    <mergeCell ref="AL60:AO60"/>
    <mergeCell ref="AQ60:AZ60"/>
    <mergeCell ref="E65:I65"/>
    <mergeCell ref="K65:U65"/>
    <mergeCell ref="AH65:AO65"/>
    <mergeCell ref="AQ65:AT65"/>
    <mergeCell ref="AP72:AZ72"/>
    <mergeCell ref="E73:J73"/>
    <mergeCell ref="K73:X73"/>
    <mergeCell ref="Z73:AE73"/>
    <mergeCell ref="AF73:AG73"/>
    <mergeCell ref="AH73:AM73"/>
    <mergeCell ref="AP73:AZ73"/>
    <mergeCell ref="E68:I68"/>
    <mergeCell ref="K68:U68"/>
    <mergeCell ref="AH68:AO68"/>
    <mergeCell ref="E72:J72"/>
    <mergeCell ref="K72:X72"/>
    <mergeCell ref="Z72:AE72"/>
    <mergeCell ref="AF72:AG72"/>
    <mergeCell ref="AH72:AM72"/>
    <mergeCell ref="E75:J75"/>
    <mergeCell ref="K75:X75"/>
    <mergeCell ref="Z75:AE75"/>
    <mergeCell ref="AF75:AG75"/>
    <mergeCell ref="AH75:AM75"/>
    <mergeCell ref="AP75:AZ75"/>
    <mergeCell ref="E74:J74"/>
    <mergeCell ref="K74:X74"/>
    <mergeCell ref="Z74:AE74"/>
    <mergeCell ref="AF74:AG74"/>
    <mergeCell ref="AH74:AM74"/>
    <mergeCell ref="AP74:AZ74"/>
    <mergeCell ref="E77:J77"/>
    <mergeCell ref="K77:X77"/>
    <mergeCell ref="Z77:AE77"/>
    <mergeCell ref="AF77:AG77"/>
    <mergeCell ref="AH77:AM77"/>
    <mergeCell ref="AP77:AZ77"/>
    <mergeCell ref="E76:J76"/>
    <mergeCell ref="K76:X76"/>
    <mergeCell ref="Z76:AE76"/>
    <mergeCell ref="AF76:AG76"/>
    <mergeCell ref="AH76:AM76"/>
    <mergeCell ref="AP76:AZ76"/>
    <mergeCell ref="E87:I87"/>
    <mergeCell ref="K87:U87"/>
    <mergeCell ref="AH87:AO87"/>
    <mergeCell ref="AQ87:AT87"/>
    <mergeCell ref="E88:I88"/>
    <mergeCell ref="K88:U88"/>
    <mergeCell ref="AH88:AO88"/>
    <mergeCell ref="AQ88:AT88"/>
    <mergeCell ref="AL79:AO79"/>
    <mergeCell ref="AQ79:AZ79"/>
    <mergeCell ref="AL80:AO80"/>
    <mergeCell ref="AQ80:AZ80"/>
    <mergeCell ref="E86:I86"/>
    <mergeCell ref="K86:U86"/>
    <mergeCell ref="AH86:AO86"/>
    <mergeCell ref="AQ86:AT86"/>
    <mergeCell ref="AP93:AZ93"/>
    <mergeCell ref="E94:J94"/>
    <mergeCell ref="K94:X94"/>
    <mergeCell ref="Z94:AE94"/>
    <mergeCell ref="AF94:AG94"/>
    <mergeCell ref="AH94:AM94"/>
    <mergeCell ref="AP94:AZ94"/>
    <mergeCell ref="E89:I89"/>
    <mergeCell ref="K89:U89"/>
    <mergeCell ref="AH89:AO89"/>
    <mergeCell ref="E93:J93"/>
    <mergeCell ref="K93:X93"/>
    <mergeCell ref="Z93:AE93"/>
    <mergeCell ref="AF93:AG93"/>
    <mergeCell ref="AH93:AM93"/>
    <mergeCell ref="E96:J96"/>
    <mergeCell ref="K96:X96"/>
    <mergeCell ref="Z96:AE96"/>
    <mergeCell ref="AF96:AG96"/>
    <mergeCell ref="AH96:AM96"/>
    <mergeCell ref="AP96:AZ96"/>
    <mergeCell ref="E95:J95"/>
    <mergeCell ref="K95:X95"/>
    <mergeCell ref="Z95:AE95"/>
    <mergeCell ref="AF95:AG95"/>
    <mergeCell ref="AH95:AM95"/>
    <mergeCell ref="AP95:AZ95"/>
    <mergeCell ref="E98:J98"/>
    <mergeCell ref="K98:X98"/>
    <mergeCell ref="Z98:AE98"/>
    <mergeCell ref="AF98:AG98"/>
    <mergeCell ref="AH98:AM98"/>
    <mergeCell ref="AP98:AZ98"/>
    <mergeCell ref="E97:J97"/>
    <mergeCell ref="K97:X97"/>
    <mergeCell ref="Z97:AE97"/>
    <mergeCell ref="AF97:AG97"/>
    <mergeCell ref="AH97:AM97"/>
    <mergeCell ref="AP97:AZ97"/>
    <mergeCell ref="E108:I108"/>
    <mergeCell ref="K108:U108"/>
    <mergeCell ref="AH108:AO108"/>
    <mergeCell ref="AQ108:AT108"/>
    <mergeCell ref="E109:I109"/>
    <mergeCell ref="K109:U109"/>
    <mergeCell ref="AH109:AO109"/>
    <mergeCell ref="AQ109:AT109"/>
    <mergeCell ref="AL100:AO100"/>
    <mergeCell ref="AQ100:AZ100"/>
    <mergeCell ref="AL101:AO101"/>
    <mergeCell ref="AQ101:AZ101"/>
    <mergeCell ref="E107:I107"/>
    <mergeCell ref="K107:U107"/>
    <mergeCell ref="AH107:AO107"/>
    <mergeCell ref="AQ107:AT107"/>
    <mergeCell ref="AP114:AZ114"/>
    <mergeCell ref="E115:J115"/>
    <mergeCell ref="K115:X115"/>
    <mergeCell ref="Z115:AE115"/>
    <mergeCell ref="AF115:AG115"/>
    <mergeCell ref="AH115:AM115"/>
    <mergeCell ref="AP115:AZ115"/>
    <mergeCell ref="E110:I110"/>
    <mergeCell ref="K110:U110"/>
    <mergeCell ref="AH110:AO110"/>
    <mergeCell ref="E114:J114"/>
    <mergeCell ref="K114:X114"/>
    <mergeCell ref="Z114:AE114"/>
    <mergeCell ref="AF114:AG114"/>
    <mergeCell ref="AH114:AM114"/>
    <mergeCell ref="E117:J117"/>
    <mergeCell ref="K117:X117"/>
    <mergeCell ref="Z117:AE117"/>
    <mergeCell ref="AF117:AG117"/>
    <mergeCell ref="AH117:AM117"/>
    <mergeCell ref="AP117:AZ117"/>
    <mergeCell ref="E116:J116"/>
    <mergeCell ref="K116:X116"/>
    <mergeCell ref="Z116:AE116"/>
    <mergeCell ref="AF116:AG116"/>
    <mergeCell ref="AH116:AM116"/>
    <mergeCell ref="AP116:AZ116"/>
    <mergeCell ref="E119:J119"/>
    <mergeCell ref="K119:X119"/>
    <mergeCell ref="Z119:AE119"/>
    <mergeCell ref="AF119:AG119"/>
    <mergeCell ref="AH119:AM119"/>
    <mergeCell ref="AP119:AZ119"/>
    <mergeCell ref="E118:J118"/>
    <mergeCell ref="K118:X118"/>
    <mergeCell ref="Z118:AE118"/>
    <mergeCell ref="AF118:AG118"/>
    <mergeCell ref="AH118:AM118"/>
    <mergeCell ref="AP118:AZ118"/>
    <mergeCell ref="E128:I128"/>
    <mergeCell ref="K128:U128"/>
    <mergeCell ref="AH128:AO128"/>
    <mergeCell ref="AQ128:AT128"/>
    <mergeCell ref="E129:I129"/>
    <mergeCell ref="K129:U129"/>
    <mergeCell ref="AH129:AO129"/>
    <mergeCell ref="AQ129:AT129"/>
    <mergeCell ref="AL121:AO121"/>
    <mergeCell ref="AQ121:AZ121"/>
    <mergeCell ref="AL122:AO122"/>
    <mergeCell ref="AQ122:AZ122"/>
    <mergeCell ref="E127:I127"/>
    <mergeCell ref="K127:U127"/>
    <mergeCell ref="AH127:AO127"/>
    <mergeCell ref="AQ127:AT127"/>
    <mergeCell ref="AP134:AZ134"/>
    <mergeCell ref="E135:J135"/>
    <mergeCell ref="K135:X135"/>
    <mergeCell ref="Z135:AE135"/>
    <mergeCell ref="AF135:AG135"/>
    <mergeCell ref="AH135:AM135"/>
    <mergeCell ref="AP135:AZ135"/>
    <mergeCell ref="E130:I130"/>
    <mergeCell ref="K130:U130"/>
    <mergeCell ref="AH130:AO130"/>
    <mergeCell ref="E134:J134"/>
    <mergeCell ref="K134:X134"/>
    <mergeCell ref="Z134:AE134"/>
    <mergeCell ref="AF134:AG134"/>
    <mergeCell ref="AH134:AM134"/>
    <mergeCell ref="E137:J137"/>
    <mergeCell ref="K137:X137"/>
    <mergeCell ref="Z137:AE137"/>
    <mergeCell ref="AF137:AG137"/>
    <mergeCell ref="AH137:AM137"/>
    <mergeCell ref="AP137:AZ137"/>
    <mergeCell ref="E136:J136"/>
    <mergeCell ref="K136:X136"/>
    <mergeCell ref="Z136:AE136"/>
    <mergeCell ref="AF136:AG136"/>
    <mergeCell ref="AH136:AM136"/>
    <mergeCell ref="AP136:AZ136"/>
    <mergeCell ref="E139:J139"/>
    <mergeCell ref="K139:X139"/>
    <mergeCell ref="Z139:AE139"/>
    <mergeCell ref="AF139:AG139"/>
    <mergeCell ref="AH139:AM139"/>
    <mergeCell ref="AP139:AZ139"/>
    <mergeCell ref="E138:J138"/>
    <mergeCell ref="K138:X138"/>
    <mergeCell ref="Z138:AE138"/>
    <mergeCell ref="AF138:AG138"/>
    <mergeCell ref="AH138:AM138"/>
    <mergeCell ref="AP138:AZ138"/>
    <mergeCell ref="AQ149:AT149"/>
    <mergeCell ref="E150:I150"/>
    <mergeCell ref="K150:U150"/>
    <mergeCell ref="AH150:AO150"/>
    <mergeCell ref="AQ150:AT150"/>
    <mergeCell ref="AL141:AO141"/>
    <mergeCell ref="AQ141:AZ141"/>
    <mergeCell ref="AL142:AO142"/>
    <mergeCell ref="AQ142:AZ142"/>
    <mergeCell ref="E148:I148"/>
    <mergeCell ref="K148:U148"/>
    <mergeCell ref="AH148:AO148"/>
    <mergeCell ref="AQ148:AT148"/>
    <mergeCell ref="E151:I151"/>
    <mergeCell ref="K151:U151"/>
    <mergeCell ref="AH151:AO151"/>
    <mergeCell ref="E155:J155"/>
    <mergeCell ref="K155:X155"/>
    <mergeCell ref="Z155:AE155"/>
    <mergeCell ref="AF155:AG155"/>
    <mergeCell ref="AH155:AM155"/>
    <mergeCell ref="E149:I149"/>
    <mergeCell ref="K149:U149"/>
    <mergeCell ref="AH149:AO149"/>
    <mergeCell ref="E157:J157"/>
    <mergeCell ref="K157:X157"/>
    <mergeCell ref="Z157:AE157"/>
    <mergeCell ref="AF157:AG157"/>
    <mergeCell ref="AH157:AM157"/>
    <mergeCell ref="AP157:AZ157"/>
    <mergeCell ref="AP155:AZ155"/>
    <mergeCell ref="E156:J156"/>
    <mergeCell ref="K156:X156"/>
    <mergeCell ref="Z156:AE156"/>
    <mergeCell ref="AF156:AG156"/>
    <mergeCell ref="AH156:AM156"/>
    <mergeCell ref="AP156:AZ156"/>
    <mergeCell ref="E159:J159"/>
    <mergeCell ref="K159:X159"/>
    <mergeCell ref="Z159:AE159"/>
    <mergeCell ref="AF159:AG159"/>
    <mergeCell ref="AH159:AM159"/>
    <mergeCell ref="AP159:AZ159"/>
    <mergeCell ref="E158:J158"/>
    <mergeCell ref="K158:X158"/>
    <mergeCell ref="Z158:AE158"/>
    <mergeCell ref="AF158:AG158"/>
    <mergeCell ref="AH158:AM158"/>
    <mergeCell ref="AP158:AZ158"/>
    <mergeCell ref="E161:J161"/>
    <mergeCell ref="K161:X161"/>
    <mergeCell ref="Z161:AE161"/>
    <mergeCell ref="AF161:AG161"/>
    <mergeCell ref="AH161:AM161"/>
    <mergeCell ref="AP161:AZ161"/>
    <mergeCell ref="E160:J160"/>
    <mergeCell ref="K160:X160"/>
    <mergeCell ref="Z160:AE160"/>
    <mergeCell ref="AF160:AG160"/>
    <mergeCell ref="AH160:AM160"/>
    <mergeCell ref="AP160:AZ160"/>
    <mergeCell ref="AQ171:AT171"/>
    <mergeCell ref="E172:I172"/>
    <mergeCell ref="K172:U172"/>
    <mergeCell ref="AH172:AO172"/>
    <mergeCell ref="AQ172:AT172"/>
    <mergeCell ref="AL163:AO163"/>
    <mergeCell ref="AQ163:AZ163"/>
    <mergeCell ref="AL164:AO164"/>
    <mergeCell ref="AQ164:AZ164"/>
    <mergeCell ref="E170:I170"/>
    <mergeCell ref="K170:U170"/>
    <mergeCell ref="AH170:AO170"/>
    <mergeCell ref="AQ170:AT170"/>
    <mergeCell ref="E173:I173"/>
    <mergeCell ref="K173:U173"/>
    <mergeCell ref="AH173:AO173"/>
    <mergeCell ref="E177:J177"/>
    <mergeCell ref="K177:X177"/>
    <mergeCell ref="Z177:AE177"/>
    <mergeCell ref="AF177:AG177"/>
    <mergeCell ref="AH177:AM177"/>
    <mergeCell ref="E171:I171"/>
    <mergeCell ref="K171:U171"/>
    <mergeCell ref="AH171:AO171"/>
    <mergeCell ref="E179:J179"/>
    <mergeCell ref="K179:X179"/>
    <mergeCell ref="Z179:AE179"/>
    <mergeCell ref="AF179:AG179"/>
    <mergeCell ref="AH179:AM179"/>
    <mergeCell ref="AP179:AZ179"/>
    <mergeCell ref="AP177:AZ177"/>
    <mergeCell ref="E178:J178"/>
    <mergeCell ref="K178:X178"/>
    <mergeCell ref="Z178:AE178"/>
    <mergeCell ref="AF178:AG178"/>
    <mergeCell ref="AH178:AM178"/>
    <mergeCell ref="AP178:AZ178"/>
    <mergeCell ref="E181:J181"/>
    <mergeCell ref="K181:X181"/>
    <mergeCell ref="Z181:AE181"/>
    <mergeCell ref="AF181:AG181"/>
    <mergeCell ref="AH181:AM181"/>
    <mergeCell ref="AP181:AZ181"/>
    <mergeCell ref="E180:J180"/>
    <mergeCell ref="K180:X180"/>
    <mergeCell ref="Z180:AE180"/>
    <mergeCell ref="AF180:AG180"/>
    <mergeCell ref="AH180:AM180"/>
    <mergeCell ref="AP180:AZ180"/>
    <mergeCell ref="AL184:AO184"/>
    <mergeCell ref="AQ184:AZ184"/>
    <mergeCell ref="AL185:AO185"/>
    <mergeCell ref="AQ185:AZ185"/>
    <mergeCell ref="E182:J182"/>
    <mergeCell ref="K182:X182"/>
    <mergeCell ref="Z182:AE182"/>
    <mergeCell ref="AF182:AG182"/>
    <mergeCell ref="AH182:AM182"/>
    <mergeCell ref="AP182:AZ182"/>
  </mergeCells>
  <pageMargins left="0.7" right="0.7" top="0.75" bottom="0.75" header="0.3" footer="0.3"/>
  <pageSetup paperSize="10000" orientation="portrait" horizontalDpi="0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6DDB7-1359-4419-BE05-4B25FE03BD77}">
  <sheetPr>
    <tabColor rgb="FFFFFF00"/>
  </sheetPr>
  <dimension ref="A1:CH392"/>
  <sheetViews>
    <sheetView topLeftCell="A292" zoomScaleNormal="100" workbookViewId="0">
      <selection activeCell="AQ320" sqref="AQ320:AZ320"/>
    </sheetView>
  </sheetViews>
  <sheetFormatPr defaultColWidth="1.7109375" defaultRowHeight="16.5" x14ac:dyDescent="0.25"/>
  <cols>
    <col min="1" max="2" width="1.7109375" style="42"/>
    <col min="3" max="11" width="1.7109375" style="41"/>
    <col min="12" max="12" width="1.7109375" style="41" customWidth="1"/>
    <col min="13" max="39" width="1.7109375" style="41"/>
    <col min="40" max="41" width="1.7109375" style="41" customWidth="1"/>
    <col min="42" max="54" width="1.7109375" style="41"/>
    <col min="55" max="58" width="1.7109375" style="42"/>
    <col min="59" max="59" width="1.7109375" style="42" customWidth="1"/>
    <col min="60" max="82" width="1.7109375" style="42"/>
    <col min="83" max="83" width="8.85546875" style="38" customWidth="1"/>
    <col min="84" max="84" width="35.42578125" style="38" customWidth="1"/>
    <col min="85" max="85" width="21.28515625" style="39" customWidth="1"/>
    <col min="86" max="86" width="24.28515625" style="40" customWidth="1"/>
    <col min="87" max="16384" width="1.7109375" style="42"/>
  </cols>
  <sheetData>
    <row r="1" spans="3:86" ht="17.25" thickBot="1" x14ac:dyDescent="0.3">
      <c r="CE1" s="199" t="s">
        <v>12</v>
      </c>
      <c r="CF1" s="215" t="s">
        <v>13</v>
      </c>
      <c r="CG1" s="195" t="s">
        <v>14</v>
      </c>
      <c r="CH1" s="195"/>
    </row>
    <row r="2" spans="3:86" x14ac:dyDescent="0.25">
      <c r="C2" s="43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5"/>
      <c r="CE2" s="199"/>
      <c r="CF2" s="215"/>
      <c r="CG2" s="195" t="s">
        <v>15</v>
      </c>
      <c r="CH2" s="195"/>
    </row>
    <row r="3" spans="3:86" x14ac:dyDescent="0.25">
      <c r="C3" s="46"/>
      <c r="E3" s="245" t="s">
        <v>0</v>
      </c>
      <c r="F3" s="245"/>
      <c r="G3" s="245"/>
      <c r="H3" s="245"/>
      <c r="I3" s="245"/>
      <c r="J3" s="49" t="s">
        <v>11</v>
      </c>
      <c r="K3" s="245" t="s">
        <v>323</v>
      </c>
      <c r="L3" s="245"/>
      <c r="M3" s="245"/>
      <c r="N3" s="245"/>
      <c r="O3" s="245"/>
      <c r="P3" s="245"/>
      <c r="Q3" s="245"/>
      <c r="R3" s="245"/>
      <c r="S3" s="245"/>
      <c r="T3" s="245"/>
      <c r="U3" s="245"/>
      <c r="V3" s="49"/>
      <c r="W3" s="49"/>
      <c r="X3" s="49"/>
      <c r="Y3" s="49"/>
      <c r="Z3" s="49"/>
      <c r="AA3" s="49"/>
      <c r="AB3" s="49"/>
      <c r="AC3" s="49"/>
      <c r="AD3" s="50"/>
      <c r="AE3" s="50"/>
      <c r="AF3" s="50"/>
      <c r="AG3" s="50"/>
      <c r="AH3" s="245" t="s">
        <v>3</v>
      </c>
      <c r="AI3" s="245"/>
      <c r="AJ3" s="245"/>
      <c r="AK3" s="245"/>
      <c r="AL3" s="245"/>
      <c r="AM3" s="245"/>
      <c r="AN3" s="245"/>
      <c r="AO3" s="245"/>
      <c r="AP3" s="49" t="s">
        <v>11</v>
      </c>
      <c r="AQ3" s="247">
        <v>306.74</v>
      </c>
      <c r="AR3" s="247"/>
      <c r="AS3" s="247"/>
      <c r="AT3" s="247"/>
      <c r="AU3" s="49" t="s">
        <v>319</v>
      </c>
      <c r="AV3" s="49"/>
      <c r="AW3" s="49"/>
      <c r="AX3" s="49"/>
      <c r="AY3" s="49"/>
      <c r="AZ3" s="49"/>
      <c r="BB3" s="51"/>
      <c r="CE3" s="199"/>
      <c r="CF3" s="215"/>
      <c r="CG3" s="1" t="s">
        <v>16</v>
      </c>
      <c r="CH3" s="2">
        <v>14346</v>
      </c>
    </row>
    <row r="4" spans="3:86" x14ac:dyDescent="0.25">
      <c r="C4" s="46"/>
      <c r="E4" s="245" t="s">
        <v>322</v>
      </c>
      <c r="F4" s="245"/>
      <c r="G4" s="245"/>
      <c r="H4" s="245"/>
      <c r="I4" s="245"/>
      <c r="J4" s="49" t="s">
        <v>11</v>
      </c>
      <c r="K4" s="245" t="s">
        <v>676</v>
      </c>
      <c r="L4" s="245"/>
      <c r="M4" s="245"/>
      <c r="N4" s="245"/>
      <c r="O4" s="245"/>
      <c r="P4" s="245"/>
      <c r="Q4" s="245"/>
      <c r="R4" s="245"/>
      <c r="S4" s="245"/>
      <c r="T4" s="245"/>
      <c r="U4" s="245"/>
      <c r="V4" s="49"/>
      <c r="W4" s="49"/>
      <c r="X4" s="49"/>
      <c r="Y4" s="49"/>
      <c r="Z4" s="49"/>
      <c r="AA4" s="49"/>
      <c r="AB4" s="49"/>
      <c r="AC4" s="49"/>
      <c r="AD4" s="50"/>
      <c r="AE4" s="50"/>
      <c r="AF4" s="50"/>
      <c r="AG4" s="50"/>
      <c r="AH4" s="245" t="s">
        <v>4</v>
      </c>
      <c r="AI4" s="245"/>
      <c r="AJ4" s="245"/>
      <c r="AK4" s="245"/>
      <c r="AL4" s="245"/>
      <c r="AM4" s="245"/>
      <c r="AN4" s="245"/>
      <c r="AO4" s="245"/>
      <c r="AP4" s="49" t="s">
        <v>11</v>
      </c>
      <c r="AQ4" s="245">
        <v>2000</v>
      </c>
      <c r="AR4" s="245"/>
      <c r="AS4" s="245"/>
      <c r="AT4" s="245"/>
      <c r="AU4" s="49" t="s">
        <v>320</v>
      </c>
      <c r="AV4" s="49"/>
      <c r="AW4" s="49"/>
      <c r="AX4" s="49"/>
      <c r="AY4" s="49"/>
      <c r="AZ4" s="49"/>
      <c r="BB4" s="51"/>
      <c r="CE4" s="161"/>
      <c r="CF4" s="165"/>
      <c r="CG4" s="1"/>
      <c r="CH4" s="2"/>
    </row>
    <row r="5" spans="3:86" x14ac:dyDescent="0.25">
      <c r="C5" s="46"/>
      <c r="E5" s="245" t="s">
        <v>1</v>
      </c>
      <c r="F5" s="245"/>
      <c r="G5" s="245"/>
      <c r="H5" s="245"/>
      <c r="I5" s="245"/>
      <c r="J5" s="49" t="s">
        <v>11</v>
      </c>
      <c r="K5" s="245" t="s">
        <v>677</v>
      </c>
      <c r="L5" s="245"/>
      <c r="M5" s="245"/>
      <c r="N5" s="245"/>
      <c r="O5" s="245"/>
      <c r="P5" s="245"/>
      <c r="Q5" s="245"/>
      <c r="R5" s="245"/>
      <c r="S5" s="245"/>
      <c r="T5" s="245"/>
      <c r="U5" s="245"/>
      <c r="V5" s="49"/>
      <c r="W5" s="49"/>
      <c r="X5" s="49"/>
      <c r="Y5" s="49"/>
      <c r="Z5" s="49"/>
      <c r="AA5" s="49"/>
      <c r="AB5" s="49"/>
      <c r="AC5" s="49"/>
      <c r="AD5" s="50"/>
      <c r="AE5" s="50"/>
      <c r="AF5" s="50"/>
      <c r="AG5" s="50"/>
      <c r="AH5" s="245"/>
      <c r="AI5" s="245"/>
      <c r="AJ5" s="245"/>
      <c r="AK5" s="245"/>
      <c r="AL5" s="245"/>
      <c r="AM5" s="245"/>
      <c r="AN5" s="245"/>
      <c r="AO5" s="245"/>
      <c r="AP5" s="49"/>
      <c r="AQ5" s="246"/>
      <c r="AR5" s="246"/>
      <c r="AS5" s="246"/>
      <c r="AT5" s="246"/>
      <c r="AU5" s="49"/>
      <c r="AV5" s="49"/>
      <c r="AW5" s="49"/>
      <c r="AX5" s="49"/>
      <c r="AY5" s="49"/>
      <c r="AZ5" s="49"/>
      <c r="BB5" s="51"/>
      <c r="CE5" s="207" t="s">
        <v>17</v>
      </c>
      <c r="CF5" s="207"/>
      <c r="CG5" s="3"/>
      <c r="CH5" s="4"/>
    </row>
    <row r="6" spans="3:86" x14ac:dyDescent="0.25">
      <c r="C6" s="46"/>
      <c r="E6" s="245" t="s">
        <v>2</v>
      </c>
      <c r="F6" s="245"/>
      <c r="G6" s="245"/>
      <c r="H6" s="245"/>
      <c r="I6" s="245"/>
      <c r="J6" s="49" t="s">
        <v>11</v>
      </c>
      <c r="K6" s="245" t="s">
        <v>616</v>
      </c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245"/>
      <c r="AI6" s="245"/>
      <c r="AJ6" s="245"/>
      <c r="AK6" s="245"/>
      <c r="AL6" s="245"/>
      <c r="AM6" s="245"/>
      <c r="AN6" s="245"/>
      <c r="AO6" s="245"/>
      <c r="AP6" s="49"/>
      <c r="AQ6" s="49"/>
      <c r="AR6" s="49"/>
      <c r="AS6" s="49"/>
      <c r="AT6" s="49"/>
      <c r="AU6" s="49"/>
      <c r="AV6" s="49"/>
      <c r="AW6" s="49"/>
      <c r="AX6" s="49"/>
      <c r="AY6" s="49"/>
      <c r="AZ6" s="49"/>
      <c r="BB6" s="51"/>
      <c r="CE6" s="5" t="s">
        <v>5</v>
      </c>
      <c r="CF6" s="6" t="s">
        <v>18</v>
      </c>
      <c r="CG6" s="7">
        <v>6.77</v>
      </c>
      <c r="CH6" s="4">
        <f>CG6*$CH$3</f>
        <v>97122.42</v>
      </c>
    </row>
    <row r="7" spans="3:86" x14ac:dyDescent="0.25">
      <c r="C7" s="46"/>
      <c r="BB7" s="51"/>
      <c r="CE7" s="5" t="s">
        <v>19</v>
      </c>
      <c r="CF7" s="6" t="s">
        <v>20</v>
      </c>
      <c r="CG7" s="8">
        <v>8.17</v>
      </c>
      <c r="CH7" s="4">
        <f t="shared" ref="CH7:CH71" si="0">CG7*$CH$3</f>
        <v>117206.81999999999</v>
      </c>
    </row>
    <row r="8" spans="3:86" x14ac:dyDescent="0.25">
      <c r="C8" s="46"/>
      <c r="BB8" s="51"/>
      <c r="CE8" s="5" t="s">
        <v>21</v>
      </c>
      <c r="CF8" s="6" t="s">
        <v>22</v>
      </c>
      <c r="CG8" s="8">
        <v>23.32</v>
      </c>
      <c r="CH8" s="4">
        <f t="shared" si="0"/>
        <v>334548.72000000003</v>
      </c>
    </row>
    <row r="9" spans="3:86" x14ac:dyDescent="0.25">
      <c r="C9" s="46"/>
      <c r="BB9" s="51"/>
      <c r="CE9" s="5" t="s">
        <v>23</v>
      </c>
      <c r="CF9" s="6" t="s">
        <v>24</v>
      </c>
      <c r="CG9" s="7">
        <v>8.27</v>
      </c>
      <c r="CH9" s="4">
        <f t="shared" si="0"/>
        <v>118641.42</v>
      </c>
    </row>
    <row r="10" spans="3:86" ht="16.5" customHeight="1" x14ac:dyDescent="0.25">
      <c r="C10" s="46"/>
      <c r="E10" s="216" t="s">
        <v>209</v>
      </c>
      <c r="F10" s="217"/>
      <c r="G10" s="217"/>
      <c r="H10" s="217"/>
      <c r="I10" s="217"/>
      <c r="J10" s="217"/>
      <c r="K10" s="218" t="str">
        <f t="shared" ref="K10:K29" si="1">VLOOKUP(E10,$CE$1:$CH$989,2,FALSE)</f>
        <v>MEGALASE HSC</v>
      </c>
      <c r="L10" s="218"/>
      <c r="M10" s="218"/>
      <c r="N10" s="218"/>
      <c r="O10" s="218"/>
      <c r="P10" s="218"/>
      <c r="Q10" s="218"/>
      <c r="R10" s="218"/>
      <c r="S10" s="218"/>
      <c r="T10" s="218"/>
      <c r="U10" s="218"/>
      <c r="V10" s="218"/>
      <c r="W10" s="218"/>
      <c r="X10" s="218"/>
      <c r="Y10" s="166"/>
      <c r="Z10" s="219">
        <v>1.5</v>
      </c>
      <c r="AA10" s="219"/>
      <c r="AB10" s="219"/>
      <c r="AC10" s="219"/>
      <c r="AD10" s="219"/>
      <c r="AE10" s="219"/>
      <c r="AF10" s="218" t="s">
        <v>315</v>
      </c>
      <c r="AG10" s="218"/>
      <c r="AH10" s="248">
        <v>4601.1000000000004</v>
      </c>
      <c r="AI10" s="248"/>
      <c r="AJ10" s="248"/>
      <c r="AK10" s="248"/>
      <c r="AL10" s="248"/>
      <c r="AM10" s="248"/>
      <c r="AN10" s="55" t="s">
        <v>316</v>
      </c>
      <c r="AO10" s="55"/>
      <c r="AP10" s="221">
        <f t="shared" ref="AP10:AP29" si="2">(AH10*VLOOKUP(E10,$CE$1:$CH$989,4,FALSE))/1000</f>
        <v>208076.60355300002</v>
      </c>
      <c r="AQ10" s="221"/>
      <c r="AR10" s="221"/>
      <c r="AS10" s="221"/>
      <c r="AT10" s="221"/>
      <c r="AU10" s="221"/>
      <c r="AV10" s="221"/>
      <c r="AW10" s="221"/>
      <c r="AX10" s="221"/>
      <c r="AY10" s="221"/>
      <c r="AZ10" s="222"/>
      <c r="BB10" s="51"/>
      <c r="CE10" s="5" t="s">
        <v>25</v>
      </c>
      <c r="CF10" s="9" t="s">
        <v>26</v>
      </c>
      <c r="CG10" s="7">
        <v>7.46</v>
      </c>
      <c r="CH10" s="4">
        <f t="shared" si="0"/>
        <v>107021.16</v>
      </c>
    </row>
    <row r="11" spans="3:86" x14ac:dyDescent="0.25">
      <c r="C11" s="46"/>
      <c r="E11" s="208" t="s">
        <v>185</v>
      </c>
      <c r="F11" s="209"/>
      <c r="G11" s="209"/>
      <c r="H11" s="209"/>
      <c r="I11" s="209"/>
      <c r="J11" s="209"/>
      <c r="K11" s="210" t="str">
        <f t="shared" si="1"/>
        <v>H2O2</v>
      </c>
      <c r="L11" s="210"/>
      <c r="M11" s="210"/>
      <c r="N11" s="210"/>
      <c r="O11" s="210"/>
      <c r="P11" s="210"/>
      <c r="Q11" s="210"/>
      <c r="R11" s="210"/>
      <c r="S11" s="210"/>
      <c r="T11" s="210"/>
      <c r="U11" s="210"/>
      <c r="V11" s="210"/>
      <c r="W11" s="210"/>
      <c r="X11" s="210"/>
      <c r="Y11" s="164"/>
      <c r="Z11" s="211">
        <v>2</v>
      </c>
      <c r="AA11" s="211"/>
      <c r="AB11" s="211"/>
      <c r="AC11" s="211"/>
      <c r="AD11" s="211"/>
      <c r="AE11" s="211"/>
      <c r="AF11" s="210" t="s">
        <v>315</v>
      </c>
      <c r="AG11" s="210"/>
      <c r="AH11" s="212">
        <v>6134.8</v>
      </c>
      <c r="AI11" s="212"/>
      <c r="AJ11" s="212"/>
      <c r="AK11" s="212"/>
      <c r="AL11" s="212"/>
      <c r="AM11" s="212"/>
      <c r="AN11" s="52" t="s">
        <v>316</v>
      </c>
      <c r="AO11" s="52"/>
      <c r="AP11" s="213">
        <f t="shared" si="2"/>
        <v>36703.894919999999</v>
      </c>
      <c r="AQ11" s="213"/>
      <c r="AR11" s="213"/>
      <c r="AS11" s="213"/>
      <c r="AT11" s="213"/>
      <c r="AU11" s="213"/>
      <c r="AV11" s="213"/>
      <c r="AW11" s="213"/>
      <c r="AX11" s="213"/>
      <c r="AY11" s="213"/>
      <c r="AZ11" s="214"/>
      <c r="BB11" s="51"/>
      <c r="CE11" s="5" t="s">
        <v>6</v>
      </c>
      <c r="CF11" s="6" t="s">
        <v>27</v>
      </c>
      <c r="CG11" s="7">
        <v>8.41</v>
      </c>
      <c r="CH11" s="4">
        <f t="shared" si="0"/>
        <v>120649.86</v>
      </c>
    </row>
    <row r="12" spans="3:86" x14ac:dyDescent="0.25">
      <c r="C12" s="46"/>
      <c r="E12" s="200" t="s">
        <v>183</v>
      </c>
      <c r="F12" s="243"/>
      <c r="G12" s="243"/>
      <c r="H12" s="243"/>
      <c r="I12" s="243"/>
      <c r="J12" s="243"/>
      <c r="K12" s="230" t="str">
        <f t="shared" si="1"/>
        <v>CAUSTIC SODA LIQ</v>
      </c>
      <c r="L12" s="230"/>
      <c r="M12" s="230"/>
      <c r="N12" s="230"/>
      <c r="O12" s="230"/>
      <c r="P12" s="230"/>
      <c r="Q12" s="230"/>
      <c r="R12" s="230"/>
      <c r="S12" s="230"/>
      <c r="T12" s="230"/>
      <c r="U12" s="230"/>
      <c r="V12" s="230"/>
      <c r="W12" s="230"/>
      <c r="X12" s="230"/>
      <c r="Y12" s="168"/>
      <c r="Z12" s="203">
        <v>1.5</v>
      </c>
      <c r="AA12" s="203"/>
      <c r="AB12" s="203"/>
      <c r="AC12" s="203"/>
      <c r="AD12" s="203"/>
      <c r="AE12" s="203"/>
      <c r="AF12" s="230" t="s">
        <v>315</v>
      </c>
      <c r="AG12" s="230"/>
      <c r="AH12" s="249">
        <v>4601.1000000000004</v>
      </c>
      <c r="AI12" s="249"/>
      <c r="AJ12" s="249"/>
      <c r="AK12" s="249"/>
      <c r="AL12" s="249"/>
      <c r="AM12" s="249"/>
      <c r="AN12" s="41" t="s">
        <v>316</v>
      </c>
      <c r="AP12" s="242">
        <f t="shared" si="2"/>
        <v>39325.601700000007</v>
      </c>
      <c r="AQ12" s="242"/>
      <c r="AR12" s="242"/>
      <c r="AS12" s="242"/>
      <c r="AT12" s="242"/>
      <c r="AU12" s="242"/>
      <c r="AV12" s="242"/>
      <c r="AW12" s="242"/>
      <c r="AX12" s="242"/>
      <c r="AY12" s="242"/>
      <c r="AZ12" s="206"/>
      <c r="BB12" s="51"/>
      <c r="CE12" s="5" t="s">
        <v>28</v>
      </c>
      <c r="CF12" s="6" t="s">
        <v>29</v>
      </c>
      <c r="CG12" s="7">
        <v>7.55</v>
      </c>
      <c r="CH12" s="4">
        <f t="shared" si="0"/>
        <v>108312.3</v>
      </c>
    </row>
    <row r="13" spans="3:86" x14ac:dyDescent="0.25">
      <c r="C13" s="46"/>
      <c r="E13" s="223" t="s">
        <v>256</v>
      </c>
      <c r="F13" s="224"/>
      <c r="G13" s="224"/>
      <c r="H13" s="224"/>
      <c r="I13" s="224"/>
      <c r="J13" s="224"/>
      <c r="K13" s="225" t="str">
        <f t="shared" si="1"/>
        <v>UNICEL SPC</v>
      </c>
      <c r="L13" s="225"/>
      <c r="M13" s="225"/>
      <c r="N13" s="225"/>
      <c r="O13" s="225"/>
      <c r="P13" s="225"/>
      <c r="Q13" s="225"/>
      <c r="R13" s="225"/>
      <c r="S13" s="225"/>
      <c r="T13" s="225"/>
      <c r="U13" s="225"/>
      <c r="V13" s="225"/>
      <c r="W13" s="225"/>
      <c r="X13" s="225"/>
      <c r="Y13" s="167"/>
      <c r="Z13" s="226">
        <v>1</v>
      </c>
      <c r="AA13" s="226"/>
      <c r="AB13" s="226"/>
      <c r="AC13" s="226"/>
      <c r="AD13" s="226"/>
      <c r="AE13" s="226"/>
      <c r="AF13" s="225" t="s">
        <v>315</v>
      </c>
      <c r="AG13" s="225"/>
      <c r="AH13" s="227">
        <v>3067.4</v>
      </c>
      <c r="AI13" s="227"/>
      <c r="AJ13" s="227"/>
      <c r="AK13" s="227"/>
      <c r="AL13" s="227"/>
      <c r="AM13" s="227"/>
      <c r="AN13" s="54" t="s">
        <v>316</v>
      </c>
      <c r="AO13" s="54"/>
      <c r="AP13" s="228">
        <f t="shared" si="2"/>
        <v>85662.267557999992</v>
      </c>
      <c r="AQ13" s="228"/>
      <c r="AR13" s="228"/>
      <c r="AS13" s="228"/>
      <c r="AT13" s="228"/>
      <c r="AU13" s="228"/>
      <c r="AV13" s="228"/>
      <c r="AW13" s="228"/>
      <c r="AX13" s="228"/>
      <c r="AY13" s="228"/>
      <c r="AZ13" s="229"/>
      <c r="BB13" s="51"/>
      <c r="CE13" s="5" t="s">
        <v>30</v>
      </c>
      <c r="CF13" s="6" t="s">
        <v>31</v>
      </c>
      <c r="CG13" s="8">
        <v>8.7899999999999991</v>
      </c>
      <c r="CH13" s="4">
        <f t="shared" si="0"/>
        <v>126101.33999999998</v>
      </c>
    </row>
    <row r="14" spans="3:86" x14ac:dyDescent="0.25">
      <c r="C14" s="46"/>
      <c r="E14" s="216" t="s">
        <v>189</v>
      </c>
      <c r="F14" s="217"/>
      <c r="G14" s="217"/>
      <c r="H14" s="217"/>
      <c r="I14" s="217"/>
      <c r="J14" s="217"/>
      <c r="K14" s="218" t="str">
        <f t="shared" si="1"/>
        <v>KH ACID</v>
      </c>
      <c r="L14" s="218"/>
      <c r="M14" s="218"/>
      <c r="N14" s="218"/>
      <c r="O14" s="218"/>
      <c r="P14" s="218"/>
      <c r="Q14" s="218"/>
      <c r="R14" s="218"/>
      <c r="S14" s="218"/>
      <c r="T14" s="218"/>
      <c r="U14" s="218"/>
      <c r="V14" s="218"/>
      <c r="W14" s="218"/>
      <c r="X14" s="218"/>
      <c r="Y14" s="166"/>
      <c r="Z14" s="219">
        <v>1</v>
      </c>
      <c r="AA14" s="219"/>
      <c r="AB14" s="219"/>
      <c r="AC14" s="219"/>
      <c r="AD14" s="219"/>
      <c r="AE14" s="219"/>
      <c r="AF14" s="218" t="s">
        <v>315</v>
      </c>
      <c r="AG14" s="218"/>
      <c r="AH14" s="248">
        <v>3067.4</v>
      </c>
      <c r="AI14" s="248"/>
      <c r="AJ14" s="248"/>
      <c r="AK14" s="248"/>
      <c r="AL14" s="248"/>
      <c r="AM14" s="248"/>
      <c r="AN14" s="55" t="s">
        <v>316</v>
      </c>
      <c r="AO14" s="55"/>
      <c r="AP14" s="221">
        <f t="shared" si="2"/>
        <v>12224.81596</v>
      </c>
      <c r="AQ14" s="221"/>
      <c r="AR14" s="221"/>
      <c r="AS14" s="221"/>
      <c r="AT14" s="221"/>
      <c r="AU14" s="221"/>
      <c r="AV14" s="221"/>
      <c r="AW14" s="221"/>
      <c r="AX14" s="221"/>
      <c r="AY14" s="221"/>
      <c r="AZ14" s="222"/>
      <c r="BB14" s="51"/>
      <c r="CE14" s="5" t="s">
        <v>32</v>
      </c>
      <c r="CF14" s="9" t="s">
        <v>33</v>
      </c>
      <c r="CG14" s="7">
        <v>11.66</v>
      </c>
      <c r="CH14" s="4">
        <f t="shared" si="0"/>
        <v>167274.36000000002</v>
      </c>
    </row>
    <row r="15" spans="3:86" x14ac:dyDescent="0.25">
      <c r="C15" s="46"/>
      <c r="E15" s="200" t="s">
        <v>101</v>
      </c>
      <c r="F15" s="243"/>
      <c r="G15" s="243"/>
      <c r="H15" s="243"/>
      <c r="I15" s="243"/>
      <c r="J15" s="243"/>
      <c r="K15" s="230" t="str">
        <f t="shared" si="1"/>
        <v>DISPERSE YELLOW BROWN EE</v>
      </c>
      <c r="L15" s="230"/>
      <c r="M15" s="230"/>
      <c r="N15" s="230"/>
      <c r="O15" s="230"/>
      <c r="P15" s="230"/>
      <c r="Q15" s="230"/>
      <c r="R15" s="230"/>
      <c r="S15" s="230"/>
      <c r="T15" s="230"/>
      <c r="U15" s="230"/>
      <c r="V15" s="230"/>
      <c r="W15" s="230"/>
      <c r="X15" s="230"/>
      <c r="Y15" s="168"/>
      <c r="Z15" s="203">
        <v>3.5999999999999997E-2</v>
      </c>
      <c r="AA15" s="203"/>
      <c r="AB15" s="203"/>
      <c r="AC15" s="203"/>
      <c r="AD15" s="203"/>
      <c r="AE15" s="203"/>
      <c r="AF15" s="230" t="s">
        <v>565</v>
      </c>
      <c r="AG15" s="230"/>
      <c r="AH15" s="249">
        <v>110.43</v>
      </c>
      <c r="AI15" s="249"/>
      <c r="AJ15" s="249"/>
      <c r="AK15" s="249"/>
      <c r="AL15" s="249"/>
      <c r="AM15" s="249"/>
      <c r="AN15" s="41" t="s">
        <v>316</v>
      </c>
      <c r="AP15" s="242">
        <f t="shared" si="2"/>
        <v>9515.9209535999998</v>
      </c>
      <c r="AQ15" s="242"/>
      <c r="AR15" s="242"/>
      <c r="AS15" s="242"/>
      <c r="AT15" s="242"/>
      <c r="AU15" s="242"/>
      <c r="AV15" s="242"/>
      <c r="AW15" s="242"/>
      <c r="AX15" s="242"/>
      <c r="AY15" s="242"/>
      <c r="AZ15" s="206"/>
      <c r="BB15" s="51"/>
      <c r="CE15" s="5" t="s">
        <v>34</v>
      </c>
      <c r="CF15" s="9" t="s">
        <v>35</v>
      </c>
      <c r="CG15" s="7">
        <v>5.84</v>
      </c>
      <c r="CH15" s="4">
        <f t="shared" si="0"/>
        <v>83780.639999999999</v>
      </c>
    </row>
    <row r="16" spans="3:86" x14ac:dyDescent="0.25">
      <c r="C16" s="46"/>
      <c r="E16" s="200" t="s">
        <v>137</v>
      </c>
      <c r="F16" s="243"/>
      <c r="G16" s="243"/>
      <c r="H16" s="243"/>
      <c r="I16" s="243"/>
      <c r="J16" s="243"/>
      <c r="K16" s="230" t="str">
        <f t="shared" si="1"/>
        <v>DIANIX RED S BELL</v>
      </c>
      <c r="L16" s="230"/>
      <c r="M16" s="230"/>
      <c r="N16" s="230"/>
      <c r="O16" s="230"/>
      <c r="P16" s="230"/>
      <c r="Q16" s="230"/>
      <c r="R16" s="230"/>
      <c r="S16" s="230"/>
      <c r="T16" s="230"/>
      <c r="U16" s="230"/>
      <c r="V16" s="230"/>
      <c r="W16" s="230"/>
      <c r="X16" s="230"/>
      <c r="Y16" s="168"/>
      <c r="Z16" s="203">
        <v>0.14000000000000001</v>
      </c>
      <c r="AA16" s="203"/>
      <c r="AB16" s="203"/>
      <c r="AC16" s="203"/>
      <c r="AD16" s="203"/>
      <c r="AE16" s="203"/>
      <c r="AF16" s="230" t="s">
        <v>565</v>
      </c>
      <c r="AG16" s="230"/>
      <c r="AH16" s="249">
        <v>429.44</v>
      </c>
      <c r="AI16" s="249"/>
      <c r="AJ16" s="249"/>
      <c r="AK16" s="249"/>
      <c r="AL16" s="249"/>
      <c r="AM16" s="249"/>
      <c r="AN16" s="41" t="s">
        <v>316</v>
      </c>
      <c r="AP16" s="242">
        <f t="shared" si="2"/>
        <v>305126.99712000001</v>
      </c>
      <c r="AQ16" s="242"/>
      <c r="AR16" s="242"/>
      <c r="AS16" s="242"/>
      <c r="AT16" s="242"/>
      <c r="AU16" s="242"/>
      <c r="AV16" s="242"/>
      <c r="AW16" s="242"/>
      <c r="AX16" s="242"/>
      <c r="AY16" s="242"/>
      <c r="AZ16" s="206"/>
      <c r="BB16" s="51"/>
      <c r="CE16" s="5" t="s">
        <v>36</v>
      </c>
      <c r="CF16" s="9" t="s">
        <v>37</v>
      </c>
      <c r="CG16" s="7">
        <v>20.14</v>
      </c>
      <c r="CH16" s="4">
        <f t="shared" si="0"/>
        <v>288928.44</v>
      </c>
    </row>
    <row r="17" spans="3:86" x14ac:dyDescent="0.25">
      <c r="C17" s="46"/>
      <c r="E17" s="223" t="s">
        <v>125</v>
      </c>
      <c r="F17" s="224"/>
      <c r="G17" s="224"/>
      <c r="H17" s="224"/>
      <c r="I17" s="224"/>
      <c r="J17" s="224"/>
      <c r="K17" s="225" t="str">
        <f t="shared" si="1"/>
        <v>TAICRON BLUE EACT</v>
      </c>
      <c r="L17" s="225"/>
      <c r="M17" s="225"/>
      <c r="N17" s="225"/>
      <c r="O17" s="225"/>
      <c r="P17" s="225"/>
      <c r="Q17" s="225"/>
      <c r="R17" s="225"/>
      <c r="S17" s="225"/>
      <c r="T17" s="225"/>
      <c r="U17" s="225"/>
      <c r="V17" s="225"/>
      <c r="W17" s="225"/>
      <c r="X17" s="225"/>
      <c r="Y17" s="167"/>
      <c r="Z17" s="226">
        <v>1.4999999999999999E-2</v>
      </c>
      <c r="AA17" s="226"/>
      <c r="AB17" s="226"/>
      <c r="AC17" s="226"/>
      <c r="AD17" s="226"/>
      <c r="AE17" s="226"/>
      <c r="AF17" s="225" t="s">
        <v>565</v>
      </c>
      <c r="AG17" s="225"/>
      <c r="AH17" s="227">
        <v>46.1</v>
      </c>
      <c r="AI17" s="227"/>
      <c r="AJ17" s="227"/>
      <c r="AK17" s="227"/>
      <c r="AL17" s="227"/>
      <c r="AM17" s="227"/>
      <c r="AN17" s="54" t="s">
        <v>316</v>
      </c>
      <c r="AO17" s="54"/>
      <c r="AP17" s="228">
        <f t="shared" si="2"/>
        <v>11312.593789</v>
      </c>
      <c r="AQ17" s="228"/>
      <c r="AR17" s="228"/>
      <c r="AS17" s="228"/>
      <c r="AT17" s="228"/>
      <c r="AU17" s="228"/>
      <c r="AV17" s="228"/>
      <c r="AW17" s="228"/>
      <c r="AX17" s="228"/>
      <c r="AY17" s="228"/>
      <c r="AZ17" s="229"/>
      <c r="BB17" s="51"/>
      <c r="CE17" s="5" t="s">
        <v>38</v>
      </c>
      <c r="CF17" s="6" t="s">
        <v>39</v>
      </c>
      <c r="CG17" s="8">
        <v>24.15</v>
      </c>
      <c r="CH17" s="4">
        <f t="shared" si="0"/>
        <v>346455.89999999997</v>
      </c>
    </row>
    <row r="18" spans="3:86" x14ac:dyDescent="0.25">
      <c r="C18" s="46"/>
      <c r="E18" s="208" t="s">
        <v>187</v>
      </c>
      <c r="F18" s="209"/>
      <c r="G18" s="209"/>
      <c r="H18" s="209"/>
      <c r="I18" s="209"/>
      <c r="J18" s="209"/>
      <c r="K18" s="210" t="str">
        <f t="shared" si="1"/>
        <v>FORMIC ACID</v>
      </c>
      <c r="L18" s="210"/>
      <c r="M18" s="210"/>
      <c r="N18" s="210"/>
      <c r="O18" s="210"/>
      <c r="P18" s="210"/>
      <c r="Q18" s="210"/>
      <c r="R18" s="210"/>
      <c r="S18" s="210"/>
      <c r="T18" s="210"/>
      <c r="U18" s="210"/>
      <c r="V18" s="210"/>
      <c r="W18" s="210"/>
      <c r="X18" s="210"/>
      <c r="Y18" s="164"/>
      <c r="Z18" s="211">
        <v>0.3</v>
      </c>
      <c r="AA18" s="211"/>
      <c r="AB18" s="211"/>
      <c r="AC18" s="211"/>
      <c r="AD18" s="211"/>
      <c r="AE18" s="211"/>
      <c r="AF18" s="210" t="s">
        <v>315</v>
      </c>
      <c r="AG18" s="210"/>
      <c r="AH18" s="212">
        <v>920.22</v>
      </c>
      <c r="AI18" s="212"/>
      <c r="AJ18" s="212"/>
      <c r="AK18" s="212"/>
      <c r="AL18" s="212"/>
      <c r="AM18" s="212"/>
      <c r="AN18" s="52" t="s">
        <v>316</v>
      </c>
      <c r="AO18" s="52"/>
      <c r="AP18" s="213">
        <f t="shared" si="2"/>
        <v>12202.117200000001</v>
      </c>
      <c r="AQ18" s="213"/>
      <c r="AR18" s="213"/>
      <c r="AS18" s="213"/>
      <c r="AT18" s="213"/>
      <c r="AU18" s="213"/>
      <c r="AV18" s="213"/>
      <c r="AW18" s="213"/>
      <c r="AX18" s="213"/>
      <c r="AY18" s="213"/>
      <c r="AZ18" s="214"/>
      <c r="BB18" s="51"/>
      <c r="CE18" s="5" t="s">
        <v>7</v>
      </c>
      <c r="CF18" s="6" t="s">
        <v>40</v>
      </c>
      <c r="CG18" s="7">
        <v>8.48</v>
      </c>
      <c r="CH18" s="4">
        <f t="shared" si="0"/>
        <v>121654.08</v>
      </c>
    </row>
    <row r="19" spans="3:86" x14ac:dyDescent="0.25">
      <c r="C19" s="46"/>
      <c r="E19" s="223" t="s">
        <v>191</v>
      </c>
      <c r="F19" s="224"/>
      <c r="G19" s="224"/>
      <c r="H19" s="224"/>
      <c r="I19" s="224"/>
      <c r="J19" s="224"/>
      <c r="K19" s="225" t="str">
        <f t="shared" si="1"/>
        <v>NTW RM 340 E NEW LIQ</v>
      </c>
      <c r="L19" s="225"/>
      <c r="M19" s="225"/>
      <c r="N19" s="225"/>
      <c r="O19" s="225"/>
      <c r="P19" s="225"/>
      <c r="Q19" s="225"/>
      <c r="R19" s="225"/>
      <c r="S19" s="225"/>
      <c r="T19" s="225"/>
      <c r="U19" s="225"/>
      <c r="V19" s="225"/>
      <c r="W19" s="225"/>
      <c r="X19" s="225"/>
      <c r="Y19" s="167"/>
      <c r="Z19" s="226">
        <v>0.5</v>
      </c>
      <c r="AA19" s="226"/>
      <c r="AB19" s="226"/>
      <c r="AC19" s="226"/>
      <c r="AD19" s="226"/>
      <c r="AE19" s="226"/>
      <c r="AF19" s="225" t="s">
        <v>315</v>
      </c>
      <c r="AG19" s="225"/>
      <c r="AH19" s="227">
        <v>1533.7</v>
      </c>
      <c r="AI19" s="227"/>
      <c r="AJ19" s="227"/>
      <c r="AK19" s="227"/>
      <c r="AL19" s="227"/>
      <c r="AM19" s="227"/>
      <c r="AN19" s="54" t="s">
        <v>316</v>
      </c>
      <c r="AO19" s="54"/>
      <c r="AP19" s="228">
        <f t="shared" si="2"/>
        <v>32560.451000000001</v>
      </c>
      <c r="AQ19" s="228"/>
      <c r="AR19" s="228"/>
      <c r="AS19" s="228"/>
      <c r="AT19" s="228"/>
      <c r="AU19" s="228"/>
      <c r="AV19" s="228"/>
      <c r="AW19" s="228"/>
      <c r="AX19" s="228"/>
      <c r="AY19" s="228"/>
      <c r="AZ19" s="229"/>
      <c r="BB19" s="51"/>
      <c r="CE19" s="5" t="s">
        <v>41</v>
      </c>
      <c r="CF19" s="6" t="s">
        <v>42</v>
      </c>
      <c r="CG19" s="7">
        <v>7.27</v>
      </c>
      <c r="CH19" s="4">
        <f t="shared" si="0"/>
        <v>104295.42</v>
      </c>
    </row>
    <row r="20" spans="3:86" x14ac:dyDescent="0.25">
      <c r="C20" s="46"/>
      <c r="E20" s="208" t="s">
        <v>5</v>
      </c>
      <c r="F20" s="209"/>
      <c r="G20" s="209"/>
      <c r="H20" s="209"/>
      <c r="I20" s="209"/>
      <c r="J20" s="209"/>
      <c r="K20" s="210" t="str">
        <f t="shared" si="1"/>
        <v>NOVACRON YELLOW S-3R</v>
      </c>
      <c r="L20" s="210"/>
      <c r="M20" s="210"/>
      <c r="N20" s="210"/>
      <c r="O20" s="210"/>
      <c r="P20" s="210"/>
      <c r="Q20" s="210"/>
      <c r="R20" s="210"/>
      <c r="S20" s="210"/>
      <c r="T20" s="210"/>
      <c r="U20" s="210"/>
      <c r="V20" s="210"/>
      <c r="W20" s="210"/>
      <c r="X20" s="210"/>
      <c r="Y20" s="164"/>
      <c r="Z20" s="211">
        <v>3.4000000000000002E-2</v>
      </c>
      <c r="AA20" s="211"/>
      <c r="AB20" s="211"/>
      <c r="AC20" s="211"/>
      <c r="AD20" s="211"/>
      <c r="AE20" s="211"/>
      <c r="AF20" s="210" t="s">
        <v>565</v>
      </c>
      <c r="AG20" s="210"/>
      <c r="AH20" s="212">
        <v>104.29</v>
      </c>
      <c r="AI20" s="212"/>
      <c r="AJ20" s="212"/>
      <c r="AK20" s="212"/>
      <c r="AL20" s="212"/>
      <c r="AM20" s="212"/>
      <c r="AN20" s="52" t="s">
        <v>316</v>
      </c>
      <c r="AO20" s="52"/>
      <c r="AP20" s="213">
        <f t="shared" si="2"/>
        <v>10128.897181800001</v>
      </c>
      <c r="AQ20" s="213"/>
      <c r="AR20" s="213"/>
      <c r="AS20" s="213"/>
      <c r="AT20" s="213"/>
      <c r="AU20" s="213"/>
      <c r="AV20" s="213"/>
      <c r="AW20" s="213"/>
      <c r="AX20" s="213"/>
      <c r="AY20" s="213"/>
      <c r="AZ20" s="214"/>
      <c r="BB20" s="51"/>
      <c r="CE20" s="5" t="s">
        <v>43</v>
      </c>
      <c r="CF20" s="6" t="s">
        <v>44</v>
      </c>
      <c r="CG20" s="7">
        <v>7.63</v>
      </c>
      <c r="CH20" s="4">
        <f t="shared" si="0"/>
        <v>109459.98</v>
      </c>
    </row>
    <row r="21" spans="3:86" x14ac:dyDescent="0.25">
      <c r="C21" s="46"/>
      <c r="E21" s="200" t="s">
        <v>28</v>
      </c>
      <c r="F21" s="243"/>
      <c r="G21" s="243"/>
      <c r="H21" s="243"/>
      <c r="I21" s="243"/>
      <c r="J21" s="243"/>
      <c r="K21" s="230" t="str">
        <f t="shared" si="1"/>
        <v>NOVACRON RED S-B</v>
      </c>
      <c r="L21" s="230"/>
      <c r="M21" s="230"/>
      <c r="N21" s="230"/>
      <c r="O21" s="230"/>
      <c r="P21" s="230"/>
      <c r="Q21" s="230"/>
      <c r="R21" s="230"/>
      <c r="S21" s="230"/>
      <c r="T21" s="230"/>
      <c r="U21" s="230"/>
      <c r="V21" s="230"/>
      <c r="W21" s="230"/>
      <c r="X21" s="230"/>
      <c r="Y21" s="168"/>
      <c r="Z21" s="203">
        <v>5.5E-2</v>
      </c>
      <c r="AA21" s="203"/>
      <c r="AB21" s="203"/>
      <c r="AC21" s="203"/>
      <c r="AD21" s="203"/>
      <c r="AE21" s="203"/>
      <c r="AF21" s="230" t="s">
        <v>565</v>
      </c>
      <c r="AG21" s="230"/>
      <c r="AH21" s="249">
        <v>168.71</v>
      </c>
      <c r="AI21" s="249"/>
      <c r="AJ21" s="249"/>
      <c r="AK21" s="249"/>
      <c r="AL21" s="249"/>
      <c r="AM21" s="249"/>
      <c r="AN21" s="41" t="s">
        <v>316</v>
      </c>
      <c r="AP21" s="242">
        <f t="shared" si="2"/>
        <v>18273.368133</v>
      </c>
      <c r="AQ21" s="242"/>
      <c r="AR21" s="242"/>
      <c r="AS21" s="242"/>
      <c r="AT21" s="242"/>
      <c r="AU21" s="242"/>
      <c r="AV21" s="242"/>
      <c r="AW21" s="242"/>
      <c r="AX21" s="242"/>
      <c r="AY21" s="242"/>
      <c r="AZ21" s="206"/>
      <c r="BB21" s="51"/>
      <c r="CE21" s="5" t="s">
        <v>45</v>
      </c>
      <c r="CF21" s="6" t="s">
        <v>46</v>
      </c>
      <c r="CG21" s="7">
        <v>9.5583270598076133</v>
      </c>
      <c r="CH21" s="4">
        <f t="shared" si="0"/>
        <v>137123.76</v>
      </c>
    </row>
    <row r="22" spans="3:86" x14ac:dyDescent="0.25">
      <c r="C22" s="46"/>
      <c r="E22" s="223" t="s">
        <v>7</v>
      </c>
      <c r="F22" s="224"/>
      <c r="G22" s="224"/>
      <c r="H22" s="224"/>
      <c r="I22" s="224"/>
      <c r="J22" s="224"/>
      <c r="K22" s="225" t="str">
        <f t="shared" si="1"/>
        <v>NOVACRON DARK BLUE S-GL</v>
      </c>
      <c r="L22" s="225"/>
      <c r="M22" s="225"/>
      <c r="N22" s="225"/>
      <c r="O22" s="225"/>
      <c r="P22" s="225"/>
      <c r="Q22" s="225"/>
      <c r="R22" s="225"/>
      <c r="S22" s="225"/>
      <c r="T22" s="225"/>
      <c r="U22" s="225"/>
      <c r="V22" s="225"/>
      <c r="W22" s="225"/>
      <c r="X22" s="225"/>
      <c r="Y22" s="167"/>
      <c r="Z22" s="226">
        <v>1.6E-2</v>
      </c>
      <c r="AA22" s="226"/>
      <c r="AB22" s="226"/>
      <c r="AC22" s="226"/>
      <c r="AD22" s="226"/>
      <c r="AE22" s="226"/>
      <c r="AF22" s="225" t="s">
        <v>565</v>
      </c>
      <c r="AG22" s="225"/>
      <c r="AH22" s="227">
        <v>49.08</v>
      </c>
      <c r="AI22" s="227"/>
      <c r="AJ22" s="227"/>
      <c r="AK22" s="227"/>
      <c r="AL22" s="227"/>
      <c r="AM22" s="227"/>
      <c r="AN22" s="54" t="s">
        <v>316</v>
      </c>
      <c r="AO22" s="54"/>
      <c r="AP22" s="228">
        <f t="shared" si="2"/>
        <v>5970.7822463999992</v>
      </c>
      <c r="AQ22" s="228"/>
      <c r="AR22" s="228"/>
      <c r="AS22" s="228"/>
      <c r="AT22" s="228"/>
      <c r="AU22" s="228"/>
      <c r="AV22" s="228"/>
      <c r="AW22" s="228"/>
      <c r="AX22" s="228"/>
      <c r="AY22" s="228"/>
      <c r="AZ22" s="229"/>
      <c r="BB22" s="51"/>
      <c r="CE22" s="5" t="s">
        <v>47</v>
      </c>
      <c r="CF22" s="6" t="s">
        <v>48</v>
      </c>
      <c r="CG22" s="7">
        <v>6.66</v>
      </c>
      <c r="CH22" s="4">
        <f t="shared" si="0"/>
        <v>95544.36</v>
      </c>
    </row>
    <row r="23" spans="3:86" x14ac:dyDescent="0.25">
      <c r="C23" s="46"/>
      <c r="E23" s="200" t="s">
        <v>201</v>
      </c>
      <c r="F23" s="243"/>
      <c r="G23" s="243"/>
      <c r="H23" s="243"/>
      <c r="I23" s="243"/>
      <c r="J23" s="243"/>
      <c r="K23" s="230" t="str">
        <f t="shared" si="1"/>
        <v>KH SOLIDOKOLL DPR ID LIQ</v>
      </c>
      <c r="L23" s="230"/>
      <c r="M23" s="230"/>
      <c r="N23" s="230"/>
      <c r="O23" s="230"/>
      <c r="P23" s="230"/>
      <c r="Q23" s="230"/>
      <c r="R23" s="230"/>
      <c r="S23" s="230"/>
      <c r="T23" s="230"/>
      <c r="U23" s="230"/>
      <c r="V23" s="230"/>
      <c r="W23" s="230"/>
      <c r="X23" s="230"/>
      <c r="Y23" s="168"/>
      <c r="Z23" s="203">
        <v>1</v>
      </c>
      <c r="AA23" s="203"/>
      <c r="AB23" s="203"/>
      <c r="AC23" s="203"/>
      <c r="AD23" s="203"/>
      <c r="AE23" s="203"/>
      <c r="AF23" s="230" t="s">
        <v>315</v>
      </c>
      <c r="AG23" s="230"/>
      <c r="AH23" s="249">
        <v>3067.4</v>
      </c>
      <c r="AI23" s="249"/>
      <c r="AJ23" s="249"/>
      <c r="AK23" s="249"/>
      <c r="AL23" s="249"/>
      <c r="AM23" s="249"/>
      <c r="AN23" s="41" t="s">
        <v>316</v>
      </c>
      <c r="AP23" s="242">
        <f t="shared" si="2"/>
        <v>31287.48</v>
      </c>
      <c r="AQ23" s="242"/>
      <c r="AR23" s="242"/>
      <c r="AS23" s="242"/>
      <c r="AT23" s="242"/>
      <c r="AU23" s="242"/>
      <c r="AV23" s="242"/>
      <c r="AW23" s="242"/>
      <c r="AX23" s="242"/>
      <c r="AY23" s="242"/>
      <c r="AZ23" s="206"/>
      <c r="BB23" s="51"/>
      <c r="CE23" s="5" t="s">
        <v>49</v>
      </c>
      <c r="CF23" s="9" t="s">
        <v>50</v>
      </c>
      <c r="CG23" s="7">
        <v>12.14</v>
      </c>
      <c r="CH23" s="4">
        <f t="shared" si="0"/>
        <v>174160.44</v>
      </c>
    </row>
    <row r="24" spans="3:86" x14ac:dyDescent="0.25">
      <c r="C24" s="46"/>
      <c r="E24" s="200" t="s">
        <v>199</v>
      </c>
      <c r="F24" s="243"/>
      <c r="G24" s="243"/>
      <c r="H24" s="243"/>
      <c r="I24" s="243"/>
      <c r="J24" s="243"/>
      <c r="K24" s="230" t="str">
        <f t="shared" si="1"/>
        <v>KH JINTEXYL CDB NEW CONC</v>
      </c>
      <c r="L24" s="230"/>
      <c r="M24" s="230"/>
      <c r="N24" s="230"/>
      <c r="O24" s="230"/>
      <c r="P24" s="230"/>
      <c r="Q24" s="230"/>
      <c r="R24" s="230"/>
      <c r="S24" s="230"/>
      <c r="T24" s="230"/>
      <c r="U24" s="230"/>
      <c r="V24" s="230"/>
      <c r="W24" s="230"/>
      <c r="X24" s="230"/>
      <c r="Y24" s="168"/>
      <c r="Z24" s="203">
        <v>1</v>
      </c>
      <c r="AA24" s="203"/>
      <c r="AB24" s="203"/>
      <c r="AC24" s="203"/>
      <c r="AD24" s="203"/>
      <c r="AE24" s="203"/>
      <c r="AF24" s="230" t="s">
        <v>315</v>
      </c>
      <c r="AG24" s="230"/>
      <c r="AH24" s="249">
        <v>3067.4</v>
      </c>
      <c r="AI24" s="249"/>
      <c r="AJ24" s="249"/>
      <c r="AK24" s="249"/>
      <c r="AL24" s="249"/>
      <c r="AM24" s="249"/>
      <c r="AN24" s="41" t="s">
        <v>316</v>
      </c>
      <c r="AP24" s="242">
        <f t="shared" si="2"/>
        <v>34968.36</v>
      </c>
      <c r="AQ24" s="242"/>
      <c r="AR24" s="242"/>
      <c r="AS24" s="242"/>
      <c r="AT24" s="242"/>
      <c r="AU24" s="242"/>
      <c r="AV24" s="242"/>
      <c r="AW24" s="242"/>
      <c r="AX24" s="242"/>
      <c r="AY24" s="242"/>
      <c r="AZ24" s="206"/>
      <c r="BB24" s="51"/>
      <c r="CE24" s="5" t="s">
        <v>51</v>
      </c>
      <c r="CF24" s="6" t="s">
        <v>52</v>
      </c>
      <c r="CG24" s="8">
        <v>16.57</v>
      </c>
      <c r="CH24" s="4">
        <f t="shared" si="0"/>
        <v>237713.22</v>
      </c>
    </row>
    <row r="25" spans="3:86" x14ac:dyDescent="0.25">
      <c r="C25" s="46"/>
      <c r="E25" s="200" t="s">
        <v>218</v>
      </c>
      <c r="F25" s="243"/>
      <c r="G25" s="243"/>
      <c r="H25" s="243"/>
      <c r="I25" s="243"/>
      <c r="J25" s="243"/>
      <c r="K25" s="230" t="str">
        <f t="shared" si="1"/>
        <v>JINLEV ECO CL 225</v>
      </c>
      <c r="L25" s="230"/>
      <c r="M25" s="230"/>
      <c r="N25" s="230"/>
      <c r="O25" s="230"/>
      <c r="P25" s="230"/>
      <c r="Q25" s="230"/>
      <c r="R25" s="230"/>
      <c r="S25" s="230"/>
      <c r="T25" s="230"/>
      <c r="U25" s="230"/>
      <c r="V25" s="230"/>
      <c r="W25" s="230"/>
      <c r="X25" s="230"/>
      <c r="Y25" s="168"/>
      <c r="Z25" s="203">
        <v>1</v>
      </c>
      <c r="AA25" s="203"/>
      <c r="AB25" s="203"/>
      <c r="AC25" s="203"/>
      <c r="AD25" s="203"/>
      <c r="AE25" s="203"/>
      <c r="AF25" s="230" t="s">
        <v>315</v>
      </c>
      <c r="AG25" s="230"/>
      <c r="AH25" s="249">
        <v>3067.4</v>
      </c>
      <c r="AI25" s="249"/>
      <c r="AJ25" s="249"/>
      <c r="AK25" s="249"/>
      <c r="AL25" s="249"/>
      <c r="AM25" s="249"/>
      <c r="AN25" s="41" t="s">
        <v>316</v>
      </c>
      <c r="AP25" s="242">
        <f t="shared" si="2"/>
        <v>36808.615956000001</v>
      </c>
      <c r="AQ25" s="242"/>
      <c r="AR25" s="242"/>
      <c r="AS25" s="242"/>
      <c r="AT25" s="242"/>
      <c r="AU25" s="242"/>
      <c r="AV25" s="242"/>
      <c r="AW25" s="242"/>
      <c r="AX25" s="242"/>
      <c r="AY25" s="242"/>
      <c r="AZ25" s="206"/>
      <c r="BB25" s="51"/>
      <c r="CE25" s="5" t="s">
        <v>53</v>
      </c>
      <c r="CF25" s="9" t="s">
        <v>54</v>
      </c>
      <c r="CG25" s="7">
        <v>24.42</v>
      </c>
      <c r="CH25" s="4">
        <f t="shared" si="0"/>
        <v>350329.32</v>
      </c>
    </row>
    <row r="26" spans="3:86" x14ac:dyDescent="0.25">
      <c r="C26" s="46"/>
      <c r="E26" s="200" t="s">
        <v>9</v>
      </c>
      <c r="F26" s="243"/>
      <c r="G26" s="243"/>
      <c r="H26" s="243"/>
      <c r="I26" s="243"/>
      <c r="J26" s="243"/>
      <c r="K26" s="230" t="str">
        <f t="shared" si="1"/>
        <v>SODIUM SULFATE</v>
      </c>
      <c r="L26" s="230"/>
      <c r="M26" s="230"/>
      <c r="N26" s="230"/>
      <c r="O26" s="230"/>
      <c r="P26" s="230"/>
      <c r="Q26" s="230"/>
      <c r="R26" s="230"/>
      <c r="S26" s="230"/>
      <c r="T26" s="230"/>
      <c r="U26" s="230"/>
      <c r="V26" s="230"/>
      <c r="W26" s="230"/>
      <c r="X26" s="230"/>
      <c r="Y26" s="168"/>
      <c r="Z26" s="203">
        <v>20</v>
      </c>
      <c r="AA26" s="203"/>
      <c r="AB26" s="203"/>
      <c r="AC26" s="203"/>
      <c r="AD26" s="203"/>
      <c r="AE26" s="203"/>
      <c r="AF26" s="230" t="s">
        <v>315</v>
      </c>
      <c r="AG26" s="230"/>
      <c r="AH26" s="249">
        <v>61348</v>
      </c>
      <c r="AI26" s="249"/>
      <c r="AJ26" s="249"/>
      <c r="AK26" s="249"/>
      <c r="AL26" s="249"/>
      <c r="AM26" s="249"/>
      <c r="AN26" s="41" t="s">
        <v>316</v>
      </c>
      <c r="AP26" s="242">
        <f t="shared" si="2"/>
        <v>146407.00200000001</v>
      </c>
      <c r="AQ26" s="242"/>
      <c r="AR26" s="242"/>
      <c r="AS26" s="242"/>
      <c r="AT26" s="242"/>
      <c r="AU26" s="242"/>
      <c r="AV26" s="242"/>
      <c r="AW26" s="242"/>
      <c r="AX26" s="242"/>
      <c r="AY26" s="242"/>
      <c r="AZ26" s="206"/>
      <c r="BB26" s="51"/>
      <c r="CE26" s="5" t="s">
        <v>55</v>
      </c>
      <c r="CF26" s="6" t="s">
        <v>56</v>
      </c>
      <c r="CG26" s="8">
        <v>19.260000000000002</v>
      </c>
      <c r="CH26" s="4">
        <f t="shared" si="0"/>
        <v>276303.96000000002</v>
      </c>
    </row>
    <row r="27" spans="3:86" x14ac:dyDescent="0.25">
      <c r="C27" s="46"/>
      <c r="E27" s="200" t="s">
        <v>10</v>
      </c>
      <c r="F27" s="243"/>
      <c r="G27" s="243"/>
      <c r="H27" s="243"/>
      <c r="I27" s="243"/>
      <c r="J27" s="243"/>
      <c r="K27" s="230" t="str">
        <f t="shared" si="1"/>
        <v>SODA ASH</v>
      </c>
      <c r="L27" s="230"/>
      <c r="M27" s="230"/>
      <c r="N27" s="230"/>
      <c r="O27" s="230"/>
      <c r="P27" s="230"/>
      <c r="Q27" s="230"/>
      <c r="R27" s="230"/>
      <c r="S27" s="230"/>
      <c r="T27" s="230"/>
      <c r="U27" s="230"/>
      <c r="V27" s="230"/>
      <c r="W27" s="230"/>
      <c r="X27" s="230"/>
      <c r="Y27" s="168"/>
      <c r="Z27" s="203">
        <v>10</v>
      </c>
      <c r="AA27" s="203"/>
      <c r="AB27" s="203"/>
      <c r="AC27" s="203"/>
      <c r="AD27" s="203"/>
      <c r="AE27" s="203"/>
      <c r="AF27" s="230" t="s">
        <v>315</v>
      </c>
      <c r="AG27" s="230"/>
      <c r="AH27" s="249">
        <v>30674</v>
      </c>
      <c r="AI27" s="249"/>
      <c r="AJ27" s="249"/>
      <c r="AK27" s="249"/>
      <c r="AL27" s="249"/>
      <c r="AM27" s="249"/>
      <c r="AN27" s="41" t="s">
        <v>316</v>
      </c>
      <c r="AP27" s="242">
        <f t="shared" si="2"/>
        <v>272385.12</v>
      </c>
      <c r="AQ27" s="242"/>
      <c r="AR27" s="242"/>
      <c r="AS27" s="242"/>
      <c r="AT27" s="242"/>
      <c r="AU27" s="242"/>
      <c r="AV27" s="242"/>
      <c r="AW27" s="242"/>
      <c r="AX27" s="242"/>
      <c r="AY27" s="242"/>
      <c r="AZ27" s="206"/>
      <c r="BB27" s="51"/>
      <c r="CE27" s="5" t="s">
        <v>57</v>
      </c>
      <c r="CF27" s="6" t="s">
        <v>58</v>
      </c>
      <c r="CG27" s="8">
        <v>16.22</v>
      </c>
      <c r="CH27" s="4">
        <f t="shared" si="0"/>
        <v>232692.12</v>
      </c>
    </row>
    <row r="28" spans="3:86" x14ac:dyDescent="0.25">
      <c r="C28" s="46"/>
      <c r="E28" s="216" t="s">
        <v>189</v>
      </c>
      <c r="F28" s="217"/>
      <c r="G28" s="217"/>
      <c r="H28" s="217"/>
      <c r="I28" s="217"/>
      <c r="J28" s="217"/>
      <c r="K28" s="218" t="str">
        <f t="shared" si="1"/>
        <v>KH ACID</v>
      </c>
      <c r="L28" s="218"/>
      <c r="M28" s="218"/>
      <c r="N28" s="218"/>
      <c r="O28" s="218"/>
      <c r="P28" s="218"/>
      <c r="Q28" s="218"/>
      <c r="R28" s="218"/>
      <c r="S28" s="218"/>
      <c r="T28" s="218"/>
      <c r="U28" s="218"/>
      <c r="V28" s="218"/>
      <c r="W28" s="218"/>
      <c r="X28" s="218"/>
      <c r="Y28" s="166"/>
      <c r="Z28" s="219">
        <v>1</v>
      </c>
      <c r="AA28" s="219"/>
      <c r="AB28" s="219"/>
      <c r="AC28" s="219"/>
      <c r="AD28" s="219"/>
      <c r="AE28" s="219"/>
      <c r="AF28" s="218" t="s">
        <v>315</v>
      </c>
      <c r="AG28" s="218"/>
      <c r="AH28" s="248">
        <v>3067.4</v>
      </c>
      <c r="AI28" s="248"/>
      <c r="AJ28" s="248"/>
      <c r="AK28" s="248"/>
      <c r="AL28" s="248"/>
      <c r="AM28" s="248"/>
      <c r="AN28" s="55" t="s">
        <v>316</v>
      </c>
      <c r="AO28" s="55"/>
      <c r="AP28" s="221">
        <f t="shared" si="2"/>
        <v>12224.81596</v>
      </c>
      <c r="AQ28" s="221"/>
      <c r="AR28" s="221"/>
      <c r="AS28" s="221"/>
      <c r="AT28" s="221"/>
      <c r="AU28" s="221"/>
      <c r="AV28" s="221"/>
      <c r="AW28" s="221"/>
      <c r="AX28" s="221"/>
      <c r="AY28" s="221"/>
      <c r="AZ28" s="222"/>
      <c r="BB28" s="51"/>
      <c r="CE28" s="5" t="s">
        <v>59</v>
      </c>
      <c r="CF28" s="6" t="s">
        <v>60</v>
      </c>
      <c r="CG28" s="8">
        <v>21.41</v>
      </c>
      <c r="CH28" s="4">
        <f t="shared" si="0"/>
        <v>307147.86</v>
      </c>
    </row>
    <row r="29" spans="3:86" x14ac:dyDescent="0.25">
      <c r="C29" s="46"/>
      <c r="E29" s="216" t="s">
        <v>246</v>
      </c>
      <c r="F29" s="217"/>
      <c r="G29" s="217"/>
      <c r="H29" s="217"/>
      <c r="I29" s="217"/>
      <c r="J29" s="217"/>
      <c r="K29" s="218" t="str">
        <f t="shared" si="1"/>
        <v>LADIPUR RSK</v>
      </c>
      <c r="L29" s="218"/>
      <c r="M29" s="218"/>
      <c r="N29" s="218"/>
      <c r="O29" s="218"/>
      <c r="P29" s="218"/>
      <c r="Q29" s="218"/>
      <c r="R29" s="218"/>
      <c r="S29" s="218"/>
      <c r="T29" s="218"/>
      <c r="U29" s="218"/>
      <c r="V29" s="218"/>
      <c r="W29" s="218"/>
      <c r="X29" s="218"/>
      <c r="Y29" s="166"/>
      <c r="Z29" s="219">
        <v>1</v>
      </c>
      <c r="AA29" s="219"/>
      <c r="AB29" s="219"/>
      <c r="AC29" s="219"/>
      <c r="AD29" s="219"/>
      <c r="AE29" s="219"/>
      <c r="AF29" s="218" t="s">
        <v>315</v>
      </c>
      <c r="AG29" s="218"/>
      <c r="AH29" s="248">
        <v>3067.4</v>
      </c>
      <c r="AI29" s="248"/>
      <c r="AJ29" s="248"/>
      <c r="AK29" s="248"/>
      <c r="AL29" s="248"/>
      <c r="AM29" s="248"/>
      <c r="AN29" s="55" t="s">
        <v>316</v>
      </c>
      <c r="AO29" s="55"/>
      <c r="AP29" s="221">
        <f t="shared" si="2"/>
        <v>46010.785282000004</v>
      </c>
      <c r="AQ29" s="221"/>
      <c r="AR29" s="221"/>
      <c r="AS29" s="221"/>
      <c r="AT29" s="221"/>
      <c r="AU29" s="221"/>
      <c r="AV29" s="221"/>
      <c r="AW29" s="221"/>
      <c r="AX29" s="221"/>
      <c r="AY29" s="221"/>
      <c r="AZ29" s="222"/>
      <c r="BB29" s="51"/>
      <c r="CE29" s="5" t="s">
        <v>61</v>
      </c>
      <c r="CF29" s="6" t="s">
        <v>62</v>
      </c>
      <c r="CG29" s="7">
        <v>17.59</v>
      </c>
      <c r="CH29" s="4">
        <f t="shared" si="0"/>
        <v>252346.13999999998</v>
      </c>
    </row>
    <row r="30" spans="3:86" x14ac:dyDescent="0.25">
      <c r="C30" s="46"/>
      <c r="E30" s="169"/>
      <c r="F30" s="169"/>
      <c r="G30" s="169"/>
      <c r="H30" s="169"/>
      <c r="I30" s="169"/>
      <c r="J30" s="169"/>
      <c r="K30" s="168"/>
      <c r="L30" s="168"/>
      <c r="M30" s="168"/>
      <c r="N30" s="168"/>
      <c r="O30" s="168"/>
      <c r="P30" s="168"/>
      <c r="Q30" s="168"/>
      <c r="R30" s="168"/>
      <c r="S30" s="168"/>
      <c r="T30" s="168"/>
      <c r="U30" s="168"/>
      <c r="V30" s="168"/>
      <c r="W30" s="168"/>
      <c r="X30" s="168"/>
      <c r="Y30" s="168"/>
      <c r="Z30" s="111"/>
      <c r="AA30" s="111"/>
      <c r="AB30" s="111"/>
      <c r="AC30" s="111"/>
      <c r="AD30" s="111"/>
      <c r="AE30" s="111"/>
      <c r="AF30" s="168"/>
      <c r="AG30" s="168"/>
      <c r="AH30" s="169"/>
      <c r="AI30" s="169"/>
      <c r="AJ30" s="169"/>
      <c r="AK30" s="169"/>
      <c r="AL30" s="169"/>
      <c r="AM30" s="169"/>
      <c r="AP30" s="112"/>
      <c r="AQ30" s="112"/>
      <c r="AR30" s="112"/>
      <c r="AS30" s="112"/>
      <c r="AT30" s="112"/>
      <c r="AU30" s="112"/>
      <c r="AV30" s="112"/>
      <c r="AW30" s="112"/>
      <c r="AX30" s="112"/>
      <c r="AY30" s="112"/>
      <c r="AZ30" s="112"/>
      <c r="BB30" s="51"/>
      <c r="CE30" s="5" t="s">
        <v>63</v>
      </c>
      <c r="CF30" s="6" t="s">
        <v>64</v>
      </c>
      <c r="CG30" s="7">
        <v>8.936572563780846</v>
      </c>
      <c r="CH30" s="4">
        <f t="shared" si="0"/>
        <v>128204.07000000002</v>
      </c>
    </row>
    <row r="31" spans="3:86" x14ac:dyDescent="0.25">
      <c r="C31" s="46"/>
      <c r="E31" s="169"/>
      <c r="F31" s="169"/>
      <c r="G31" s="169"/>
      <c r="H31" s="169"/>
      <c r="I31" s="169"/>
      <c r="J31" s="169"/>
      <c r="K31" s="168"/>
      <c r="L31" s="168"/>
      <c r="M31" s="168"/>
      <c r="N31" s="168"/>
      <c r="O31" s="168"/>
      <c r="P31" s="168"/>
      <c r="Q31" s="168"/>
      <c r="R31" s="168"/>
      <c r="S31" s="168"/>
      <c r="T31" s="168"/>
      <c r="U31" s="168"/>
      <c r="V31" s="168"/>
      <c r="W31" s="168"/>
      <c r="X31" s="168"/>
      <c r="Y31" s="168"/>
      <c r="Z31" s="111"/>
      <c r="AA31" s="111"/>
      <c r="AB31" s="111"/>
      <c r="AC31" s="111"/>
      <c r="AD31" s="111"/>
      <c r="AE31" s="111"/>
      <c r="AF31" s="168"/>
      <c r="AG31" s="168"/>
      <c r="AH31" s="169"/>
      <c r="AI31" s="169"/>
      <c r="AJ31" s="169"/>
      <c r="AK31" s="59"/>
      <c r="AL31" s="230" t="s">
        <v>318</v>
      </c>
      <c r="AM31" s="230"/>
      <c r="AN31" s="230"/>
      <c r="AO31" s="230"/>
      <c r="AP31" s="112" t="s">
        <v>11</v>
      </c>
      <c r="AQ31" s="242">
        <f>SUM(AP10:AZ29)</f>
        <v>1367176.4905127999</v>
      </c>
      <c r="AR31" s="242"/>
      <c r="AS31" s="242"/>
      <c r="AT31" s="242"/>
      <c r="AU31" s="242"/>
      <c r="AV31" s="242"/>
      <c r="AW31" s="242"/>
      <c r="AX31" s="242"/>
      <c r="AY31" s="242"/>
      <c r="AZ31" s="242"/>
      <c r="BB31" s="51"/>
      <c r="CE31" s="5" t="s">
        <v>65</v>
      </c>
      <c r="CF31" s="6" t="s">
        <v>66</v>
      </c>
      <c r="CG31" s="7">
        <v>8.3867837724801344</v>
      </c>
      <c r="CH31" s="4">
        <f t="shared" si="0"/>
        <v>120316.8</v>
      </c>
    </row>
    <row r="32" spans="3:86" x14ac:dyDescent="0.25">
      <c r="C32" s="46"/>
      <c r="E32" s="169"/>
      <c r="F32" s="169"/>
      <c r="G32" s="169"/>
      <c r="H32" s="169"/>
      <c r="I32" s="169"/>
      <c r="J32" s="169"/>
      <c r="K32" s="168"/>
      <c r="L32" s="168"/>
      <c r="M32" s="168"/>
      <c r="N32" s="168"/>
      <c r="O32" s="168"/>
      <c r="P32" s="168"/>
      <c r="Q32" s="168"/>
      <c r="R32" s="168"/>
      <c r="S32" s="168"/>
      <c r="T32" s="168"/>
      <c r="U32" s="168"/>
      <c r="V32" s="168"/>
      <c r="W32" s="168"/>
      <c r="X32" s="168"/>
      <c r="Y32" s="168"/>
      <c r="Z32" s="111"/>
      <c r="AA32" s="111"/>
      <c r="AB32" s="111"/>
      <c r="AC32" s="111"/>
      <c r="AD32" s="111"/>
      <c r="AE32" s="111"/>
      <c r="AF32" s="168"/>
      <c r="AG32" s="168"/>
      <c r="AH32" s="169"/>
      <c r="AI32" s="169"/>
      <c r="AJ32" s="169"/>
      <c r="AK32" s="59"/>
      <c r="AL32" s="230" t="s">
        <v>317</v>
      </c>
      <c r="AM32" s="230"/>
      <c r="AN32" s="230"/>
      <c r="AO32" s="230"/>
      <c r="AP32" s="112" t="s">
        <v>11</v>
      </c>
      <c r="AQ32" s="242">
        <f>AQ31/AQ4</f>
        <v>683.5882452564</v>
      </c>
      <c r="AR32" s="242"/>
      <c r="AS32" s="242"/>
      <c r="AT32" s="242"/>
      <c r="AU32" s="242"/>
      <c r="AV32" s="242"/>
      <c r="AW32" s="242"/>
      <c r="AX32" s="242"/>
      <c r="AY32" s="242"/>
      <c r="AZ32" s="242"/>
      <c r="BB32" s="51"/>
      <c r="CE32" s="5" t="s">
        <v>67</v>
      </c>
      <c r="CF32" s="6" t="s">
        <v>68</v>
      </c>
      <c r="CG32" s="8">
        <v>7.34</v>
      </c>
      <c r="CH32" s="4">
        <f t="shared" si="0"/>
        <v>105299.64</v>
      </c>
    </row>
    <row r="33" spans="3:86" x14ac:dyDescent="0.25">
      <c r="C33" s="46"/>
      <c r="E33" s="169"/>
      <c r="F33" s="169"/>
      <c r="G33" s="169"/>
      <c r="H33" s="169"/>
      <c r="I33" s="169"/>
      <c r="J33" s="169"/>
      <c r="K33" s="168"/>
      <c r="L33" s="168"/>
      <c r="M33" s="168"/>
      <c r="N33" s="168"/>
      <c r="O33" s="168"/>
      <c r="P33" s="168"/>
      <c r="Q33" s="168"/>
      <c r="R33" s="168"/>
      <c r="S33" s="168"/>
      <c r="T33" s="168"/>
      <c r="U33" s="168"/>
      <c r="V33" s="168"/>
      <c r="W33" s="168"/>
      <c r="X33" s="168"/>
      <c r="Y33" s="168"/>
      <c r="Z33" s="111"/>
      <c r="AA33" s="111"/>
      <c r="AB33" s="111"/>
      <c r="AC33" s="111"/>
      <c r="AD33" s="111"/>
      <c r="AE33" s="111"/>
      <c r="AF33" s="168"/>
      <c r="AG33" s="168"/>
      <c r="AH33" s="169"/>
      <c r="AI33" s="169"/>
      <c r="AJ33" s="169"/>
      <c r="AK33" s="169"/>
      <c r="AL33" s="169"/>
      <c r="AM33" s="169"/>
      <c r="AQ33" s="169"/>
      <c r="AR33" s="169"/>
      <c r="AS33" s="169"/>
      <c r="AT33" s="169"/>
      <c r="AU33" s="169"/>
      <c r="AV33" s="169"/>
      <c r="AW33" s="169"/>
      <c r="AX33" s="169"/>
      <c r="AY33" s="169"/>
      <c r="AZ33" s="169"/>
      <c r="BB33" s="51"/>
      <c r="CE33" s="5" t="s">
        <v>69</v>
      </c>
      <c r="CF33" s="6" t="s">
        <v>70</v>
      </c>
      <c r="CG33" s="8">
        <v>13.47</v>
      </c>
      <c r="CH33" s="4">
        <f t="shared" si="0"/>
        <v>193240.62</v>
      </c>
    </row>
    <row r="34" spans="3:86" ht="17.25" thickBot="1" x14ac:dyDescent="0.3">
      <c r="C34" s="60"/>
      <c r="D34" s="61"/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  <c r="AU34" s="61"/>
      <c r="AV34" s="61"/>
      <c r="AW34" s="61"/>
      <c r="AX34" s="61"/>
      <c r="AY34" s="61"/>
      <c r="AZ34" s="61"/>
      <c r="BA34" s="61"/>
      <c r="BB34" s="62"/>
      <c r="CE34" s="10" t="s">
        <v>71</v>
      </c>
      <c r="CF34" s="6" t="s">
        <v>72</v>
      </c>
      <c r="CG34" s="7">
        <v>6.66</v>
      </c>
      <c r="CH34" s="4">
        <f t="shared" si="0"/>
        <v>95544.36</v>
      </c>
    </row>
    <row r="35" spans="3:86" x14ac:dyDescent="0.25">
      <c r="CE35" s="10" t="s">
        <v>73</v>
      </c>
      <c r="CF35" s="6" t="s">
        <v>74</v>
      </c>
      <c r="CG35" s="7">
        <v>10.055604349644501</v>
      </c>
      <c r="CH35" s="4">
        <f t="shared" si="0"/>
        <v>144257.70000000001</v>
      </c>
    </row>
    <row r="36" spans="3:86" ht="17.25" thickBot="1" x14ac:dyDescent="0.3">
      <c r="CE36" s="10" t="s">
        <v>75</v>
      </c>
      <c r="CF36" s="11" t="s">
        <v>76</v>
      </c>
      <c r="CG36" s="7">
        <v>8.91</v>
      </c>
      <c r="CH36" s="4">
        <f t="shared" si="0"/>
        <v>127822.86</v>
      </c>
    </row>
    <row r="37" spans="3:86" x14ac:dyDescent="0.25">
      <c r="C37" s="43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  <c r="AI37" s="44"/>
      <c r="AJ37" s="44"/>
      <c r="AK37" s="44"/>
      <c r="AL37" s="44"/>
      <c r="AM37" s="44"/>
      <c r="AN37" s="44"/>
      <c r="AO37" s="44"/>
      <c r="AP37" s="44"/>
      <c r="AQ37" s="44"/>
      <c r="AR37" s="44"/>
      <c r="AS37" s="44"/>
      <c r="AT37" s="44"/>
      <c r="AU37" s="44"/>
      <c r="AV37" s="44"/>
      <c r="AW37" s="44"/>
      <c r="AX37" s="44"/>
      <c r="AY37" s="44"/>
      <c r="AZ37" s="44"/>
      <c r="BA37" s="44"/>
      <c r="BB37" s="45"/>
      <c r="CE37" s="10" t="s">
        <v>77</v>
      </c>
      <c r="CF37" s="11" t="s">
        <v>78</v>
      </c>
      <c r="CG37" s="8">
        <v>10.63</v>
      </c>
      <c r="CH37" s="4">
        <f t="shared" si="0"/>
        <v>152497.98000000001</v>
      </c>
    </row>
    <row r="38" spans="3:86" x14ac:dyDescent="0.25">
      <c r="C38" s="46"/>
      <c r="E38" s="245" t="s">
        <v>0</v>
      </c>
      <c r="F38" s="245"/>
      <c r="G38" s="245"/>
      <c r="H38" s="245"/>
      <c r="I38" s="245"/>
      <c r="J38" s="49" t="s">
        <v>11</v>
      </c>
      <c r="K38" s="245" t="s">
        <v>326</v>
      </c>
      <c r="L38" s="245"/>
      <c r="M38" s="245"/>
      <c r="N38" s="245"/>
      <c r="O38" s="245"/>
      <c r="P38" s="245"/>
      <c r="Q38" s="245"/>
      <c r="R38" s="245"/>
      <c r="S38" s="245"/>
      <c r="T38" s="245"/>
      <c r="U38" s="245"/>
      <c r="V38" s="49"/>
      <c r="W38" s="49"/>
      <c r="X38" s="49"/>
      <c r="Y38" s="49"/>
      <c r="Z38" s="49"/>
      <c r="AA38" s="49"/>
      <c r="AB38" s="49"/>
      <c r="AC38" s="49"/>
      <c r="AD38" s="50"/>
      <c r="AE38" s="50"/>
      <c r="AF38" s="50"/>
      <c r="AG38" s="50"/>
      <c r="AH38" s="245" t="s">
        <v>3</v>
      </c>
      <c r="AI38" s="245"/>
      <c r="AJ38" s="245"/>
      <c r="AK38" s="245"/>
      <c r="AL38" s="245"/>
      <c r="AM38" s="245"/>
      <c r="AN38" s="245"/>
      <c r="AO38" s="245"/>
      <c r="AP38" s="49" t="s">
        <v>11</v>
      </c>
      <c r="AQ38" s="247">
        <v>306.74</v>
      </c>
      <c r="AR38" s="247"/>
      <c r="AS38" s="247"/>
      <c r="AT38" s="247"/>
      <c r="AU38" s="49" t="s">
        <v>319</v>
      </c>
      <c r="AV38" s="49"/>
      <c r="AW38" s="49"/>
      <c r="AX38" s="49"/>
      <c r="AY38" s="49"/>
      <c r="AZ38" s="49"/>
      <c r="BB38" s="51"/>
      <c r="CE38" s="10" t="s">
        <v>79</v>
      </c>
      <c r="CF38" s="11" t="s">
        <v>80</v>
      </c>
      <c r="CG38" s="8">
        <v>19.899999999999999</v>
      </c>
      <c r="CH38" s="4">
        <f t="shared" si="0"/>
        <v>285485.39999999997</v>
      </c>
    </row>
    <row r="39" spans="3:86" x14ac:dyDescent="0.25">
      <c r="C39" s="46"/>
      <c r="E39" s="245" t="s">
        <v>322</v>
      </c>
      <c r="F39" s="245"/>
      <c r="G39" s="245"/>
      <c r="H39" s="245"/>
      <c r="I39" s="245"/>
      <c r="J39" s="49" t="s">
        <v>11</v>
      </c>
      <c r="K39" s="245" t="s">
        <v>678</v>
      </c>
      <c r="L39" s="245"/>
      <c r="M39" s="245"/>
      <c r="N39" s="245"/>
      <c r="O39" s="245"/>
      <c r="P39" s="245"/>
      <c r="Q39" s="245"/>
      <c r="R39" s="245"/>
      <c r="S39" s="245"/>
      <c r="T39" s="245"/>
      <c r="U39" s="245"/>
      <c r="V39" s="49"/>
      <c r="W39" s="49"/>
      <c r="X39" s="49"/>
      <c r="Y39" s="49"/>
      <c r="Z39" s="49"/>
      <c r="AA39" s="49"/>
      <c r="AB39" s="49"/>
      <c r="AC39" s="49"/>
      <c r="AD39" s="50"/>
      <c r="AE39" s="50"/>
      <c r="AF39" s="50"/>
      <c r="AG39" s="50"/>
      <c r="AH39" s="245" t="s">
        <v>4</v>
      </c>
      <c r="AI39" s="245"/>
      <c r="AJ39" s="245"/>
      <c r="AK39" s="245"/>
      <c r="AL39" s="245"/>
      <c r="AM39" s="245"/>
      <c r="AN39" s="245"/>
      <c r="AO39" s="245"/>
      <c r="AP39" s="49" t="s">
        <v>11</v>
      </c>
      <c r="AQ39" s="245">
        <v>2000</v>
      </c>
      <c r="AR39" s="245"/>
      <c r="AS39" s="245"/>
      <c r="AT39" s="245"/>
      <c r="AU39" s="49" t="s">
        <v>320</v>
      </c>
      <c r="AV39" s="49"/>
      <c r="AW39" s="49"/>
      <c r="AX39" s="49"/>
      <c r="AY39" s="49"/>
      <c r="AZ39" s="49"/>
      <c r="BB39" s="51"/>
      <c r="CE39" s="10" t="s">
        <v>81</v>
      </c>
      <c r="CF39" s="11" t="s">
        <v>82</v>
      </c>
      <c r="CG39" s="8">
        <v>13.35</v>
      </c>
      <c r="CH39" s="4">
        <f t="shared" si="0"/>
        <v>191519.1</v>
      </c>
    </row>
    <row r="40" spans="3:86" x14ac:dyDescent="0.25">
      <c r="C40" s="46"/>
      <c r="E40" s="245" t="s">
        <v>1</v>
      </c>
      <c r="F40" s="245"/>
      <c r="G40" s="245"/>
      <c r="H40" s="245"/>
      <c r="I40" s="245"/>
      <c r="J40" s="49" t="s">
        <v>11</v>
      </c>
      <c r="K40" s="245" t="s">
        <v>677</v>
      </c>
      <c r="L40" s="245"/>
      <c r="M40" s="245"/>
      <c r="N40" s="245"/>
      <c r="O40" s="245"/>
      <c r="P40" s="245"/>
      <c r="Q40" s="245"/>
      <c r="R40" s="245"/>
      <c r="S40" s="245"/>
      <c r="T40" s="245"/>
      <c r="U40" s="245"/>
      <c r="V40" s="49"/>
      <c r="W40" s="49"/>
      <c r="X40" s="49"/>
      <c r="Y40" s="49"/>
      <c r="Z40" s="49"/>
      <c r="AA40" s="49"/>
      <c r="AB40" s="49"/>
      <c r="AC40" s="49"/>
      <c r="AD40" s="50"/>
      <c r="AE40" s="50"/>
      <c r="AF40" s="50"/>
      <c r="AG40" s="50"/>
      <c r="AH40" s="245"/>
      <c r="AI40" s="245"/>
      <c r="AJ40" s="245"/>
      <c r="AK40" s="245"/>
      <c r="AL40" s="245"/>
      <c r="AM40" s="245"/>
      <c r="AN40" s="245"/>
      <c r="AO40" s="245"/>
      <c r="AP40" s="49"/>
      <c r="AQ40" s="246"/>
      <c r="AR40" s="246"/>
      <c r="AS40" s="246"/>
      <c r="AT40" s="246"/>
      <c r="AU40" s="49"/>
      <c r="AV40" s="49"/>
      <c r="AW40" s="49"/>
      <c r="AX40" s="49"/>
      <c r="AY40" s="49"/>
      <c r="AZ40" s="49"/>
      <c r="BB40" s="51"/>
      <c r="CE40" s="10" t="s">
        <v>83</v>
      </c>
      <c r="CF40" s="11" t="s">
        <v>84</v>
      </c>
      <c r="CG40" s="8">
        <v>12.75</v>
      </c>
      <c r="CH40" s="4">
        <f t="shared" si="0"/>
        <v>182911.5</v>
      </c>
    </row>
    <row r="41" spans="3:86" x14ac:dyDescent="0.25">
      <c r="C41" s="46"/>
      <c r="E41" s="245" t="s">
        <v>2</v>
      </c>
      <c r="F41" s="245"/>
      <c r="G41" s="245"/>
      <c r="H41" s="245"/>
      <c r="I41" s="245"/>
      <c r="J41" s="49" t="s">
        <v>11</v>
      </c>
      <c r="K41" s="245" t="s">
        <v>657</v>
      </c>
      <c r="L41" s="245"/>
      <c r="M41" s="245"/>
      <c r="N41" s="245"/>
      <c r="O41" s="245"/>
      <c r="P41" s="245"/>
      <c r="Q41" s="245"/>
      <c r="R41" s="245"/>
      <c r="S41" s="245"/>
      <c r="T41" s="245"/>
      <c r="U41" s="245"/>
      <c r="V41" s="49"/>
      <c r="W41" s="49"/>
      <c r="X41" s="49"/>
      <c r="Y41" s="49"/>
      <c r="Z41" s="49"/>
      <c r="AA41" s="49"/>
      <c r="AB41" s="49"/>
      <c r="AC41" s="49"/>
      <c r="AD41" s="49"/>
      <c r="AE41" s="49"/>
      <c r="AF41" s="49"/>
      <c r="AG41" s="49"/>
      <c r="AH41" s="245"/>
      <c r="AI41" s="245"/>
      <c r="AJ41" s="245"/>
      <c r="AK41" s="245"/>
      <c r="AL41" s="245"/>
      <c r="AM41" s="245"/>
      <c r="AN41" s="245"/>
      <c r="AO41" s="245"/>
      <c r="AP41" s="49"/>
      <c r="AQ41" s="49"/>
      <c r="AR41" s="49"/>
      <c r="AS41" s="49"/>
      <c r="AT41" s="49"/>
      <c r="AU41" s="49"/>
      <c r="AV41" s="49"/>
      <c r="AW41" s="49"/>
      <c r="AX41" s="49"/>
      <c r="AY41" s="49"/>
      <c r="AZ41" s="49"/>
      <c r="BB41" s="51"/>
      <c r="CE41" s="10" t="s">
        <v>85</v>
      </c>
      <c r="CF41" s="11" t="s">
        <v>86</v>
      </c>
      <c r="CG41" s="8">
        <v>28.05</v>
      </c>
      <c r="CH41" s="4">
        <f t="shared" si="0"/>
        <v>402405.3</v>
      </c>
    </row>
    <row r="42" spans="3:86" x14ac:dyDescent="0.25">
      <c r="C42" s="46"/>
      <c r="BB42" s="51"/>
      <c r="CE42" s="10" t="s">
        <v>87</v>
      </c>
      <c r="CF42" s="11" t="s">
        <v>88</v>
      </c>
      <c r="CG42" s="8">
        <v>27.2</v>
      </c>
      <c r="CH42" s="4">
        <f t="shared" si="0"/>
        <v>390211.2</v>
      </c>
    </row>
    <row r="43" spans="3:86" x14ac:dyDescent="0.25">
      <c r="C43" s="46"/>
      <c r="BB43" s="51"/>
      <c r="CE43" s="10" t="s">
        <v>89</v>
      </c>
      <c r="CF43" s="11" t="s">
        <v>90</v>
      </c>
      <c r="CG43" s="8">
        <v>21.194841070681722</v>
      </c>
      <c r="CH43" s="4">
        <f t="shared" si="0"/>
        <v>304061.19</v>
      </c>
    </row>
    <row r="44" spans="3:86" x14ac:dyDescent="0.25">
      <c r="C44" s="46"/>
      <c r="BB44" s="51"/>
      <c r="CE44" s="10" t="s">
        <v>91</v>
      </c>
      <c r="CF44" s="11" t="s">
        <v>92</v>
      </c>
      <c r="CG44" s="7">
        <v>29.388728565453786</v>
      </c>
      <c r="CH44" s="4">
        <f t="shared" si="0"/>
        <v>421610.7</v>
      </c>
    </row>
    <row r="45" spans="3:86" x14ac:dyDescent="0.25">
      <c r="C45" s="46"/>
      <c r="E45" s="216" t="s">
        <v>209</v>
      </c>
      <c r="F45" s="217"/>
      <c r="G45" s="217"/>
      <c r="H45" s="217"/>
      <c r="I45" s="217"/>
      <c r="J45" s="217"/>
      <c r="K45" s="218" t="str">
        <f t="shared" ref="K45:K64" si="3">VLOOKUP(E45,$CE$1:$CH$989,2,FALSE)</f>
        <v>MEGALASE HSC</v>
      </c>
      <c r="L45" s="218"/>
      <c r="M45" s="218"/>
      <c r="N45" s="218"/>
      <c r="O45" s="218"/>
      <c r="P45" s="218"/>
      <c r="Q45" s="218"/>
      <c r="R45" s="218"/>
      <c r="S45" s="218"/>
      <c r="T45" s="218"/>
      <c r="U45" s="218"/>
      <c r="V45" s="218"/>
      <c r="W45" s="218"/>
      <c r="X45" s="218"/>
      <c r="Y45" s="166"/>
      <c r="Z45" s="219">
        <v>1.5</v>
      </c>
      <c r="AA45" s="219"/>
      <c r="AB45" s="219"/>
      <c r="AC45" s="219"/>
      <c r="AD45" s="219"/>
      <c r="AE45" s="219"/>
      <c r="AF45" s="218" t="s">
        <v>315</v>
      </c>
      <c r="AG45" s="218"/>
      <c r="AH45" s="248">
        <v>4601.1000000000004</v>
      </c>
      <c r="AI45" s="248"/>
      <c r="AJ45" s="248"/>
      <c r="AK45" s="248"/>
      <c r="AL45" s="248"/>
      <c r="AM45" s="248"/>
      <c r="AN45" s="55" t="s">
        <v>316</v>
      </c>
      <c r="AO45" s="55"/>
      <c r="AP45" s="221">
        <f t="shared" ref="AP45:AP64" si="4">(AH45*VLOOKUP(E45,$CE$1:$CH$989,4,FALSE))/1000</f>
        <v>208076.60355300002</v>
      </c>
      <c r="AQ45" s="221"/>
      <c r="AR45" s="221"/>
      <c r="AS45" s="221"/>
      <c r="AT45" s="221"/>
      <c r="AU45" s="221"/>
      <c r="AV45" s="221"/>
      <c r="AW45" s="221"/>
      <c r="AX45" s="221"/>
      <c r="AY45" s="221"/>
      <c r="AZ45" s="222"/>
      <c r="BB45" s="51"/>
      <c r="CE45" s="10" t="s">
        <v>619</v>
      </c>
      <c r="CF45" s="11" t="s">
        <v>620</v>
      </c>
      <c r="CG45" s="7">
        <v>7.7</v>
      </c>
      <c r="CH45" s="4">
        <f t="shared" si="0"/>
        <v>110464.2</v>
      </c>
    </row>
    <row r="46" spans="3:86" x14ac:dyDescent="0.25">
      <c r="C46" s="46"/>
      <c r="E46" s="208" t="s">
        <v>185</v>
      </c>
      <c r="F46" s="209"/>
      <c r="G46" s="209"/>
      <c r="H46" s="209"/>
      <c r="I46" s="209"/>
      <c r="J46" s="209"/>
      <c r="K46" s="210" t="str">
        <f t="shared" si="3"/>
        <v>H2O2</v>
      </c>
      <c r="L46" s="210"/>
      <c r="M46" s="210"/>
      <c r="N46" s="210"/>
      <c r="O46" s="210"/>
      <c r="P46" s="210"/>
      <c r="Q46" s="210"/>
      <c r="R46" s="210"/>
      <c r="S46" s="210"/>
      <c r="T46" s="210"/>
      <c r="U46" s="210"/>
      <c r="V46" s="210"/>
      <c r="W46" s="210"/>
      <c r="X46" s="210"/>
      <c r="Y46" s="164"/>
      <c r="Z46" s="211">
        <v>2</v>
      </c>
      <c r="AA46" s="211"/>
      <c r="AB46" s="211"/>
      <c r="AC46" s="211"/>
      <c r="AD46" s="211"/>
      <c r="AE46" s="211"/>
      <c r="AF46" s="210" t="s">
        <v>315</v>
      </c>
      <c r="AG46" s="210"/>
      <c r="AH46" s="212">
        <v>6134.8</v>
      </c>
      <c r="AI46" s="212"/>
      <c r="AJ46" s="212"/>
      <c r="AK46" s="212"/>
      <c r="AL46" s="212"/>
      <c r="AM46" s="212"/>
      <c r="AN46" s="52" t="s">
        <v>316</v>
      </c>
      <c r="AO46" s="52"/>
      <c r="AP46" s="213">
        <f t="shared" si="4"/>
        <v>36703.894919999999</v>
      </c>
      <c r="AQ46" s="213"/>
      <c r="AR46" s="213"/>
      <c r="AS46" s="213"/>
      <c r="AT46" s="213"/>
      <c r="AU46" s="213"/>
      <c r="AV46" s="213"/>
      <c r="AW46" s="213"/>
      <c r="AX46" s="213"/>
      <c r="AY46" s="213"/>
      <c r="AZ46" s="214"/>
      <c r="BB46" s="51"/>
      <c r="CE46" s="10" t="s">
        <v>93</v>
      </c>
      <c r="CF46" s="11" t="s">
        <v>94</v>
      </c>
      <c r="CG46" s="8">
        <v>10.32</v>
      </c>
      <c r="CH46" s="4">
        <f t="shared" si="0"/>
        <v>148050.72</v>
      </c>
    </row>
    <row r="47" spans="3:86" x14ac:dyDescent="0.25">
      <c r="C47" s="46"/>
      <c r="E47" s="200" t="s">
        <v>183</v>
      </c>
      <c r="F47" s="243"/>
      <c r="G47" s="243"/>
      <c r="H47" s="243"/>
      <c r="I47" s="243"/>
      <c r="J47" s="243"/>
      <c r="K47" s="230" t="str">
        <f t="shared" si="3"/>
        <v>CAUSTIC SODA LIQ</v>
      </c>
      <c r="L47" s="230"/>
      <c r="M47" s="230"/>
      <c r="N47" s="230"/>
      <c r="O47" s="230"/>
      <c r="P47" s="230"/>
      <c r="Q47" s="230"/>
      <c r="R47" s="230"/>
      <c r="S47" s="230"/>
      <c r="T47" s="230"/>
      <c r="U47" s="230"/>
      <c r="V47" s="230"/>
      <c r="W47" s="230"/>
      <c r="X47" s="230"/>
      <c r="Y47" s="168"/>
      <c r="Z47" s="203">
        <v>1.5</v>
      </c>
      <c r="AA47" s="203"/>
      <c r="AB47" s="203"/>
      <c r="AC47" s="203"/>
      <c r="AD47" s="203"/>
      <c r="AE47" s="203"/>
      <c r="AF47" s="230" t="s">
        <v>315</v>
      </c>
      <c r="AG47" s="230"/>
      <c r="AH47" s="249">
        <v>4601.1000000000004</v>
      </c>
      <c r="AI47" s="249"/>
      <c r="AJ47" s="249"/>
      <c r="AK47" s="249"/>
      <c r="AL47" s="249"/>
      <c r="AM47" s="249"/>
      <c r="AN47" s="41" t="s">
        <v>316</v>
      </c>
      <c r="AP47" s="242">
        <f t="shared" si="4"/>
        <v>39325.601700000007</v>
      </c>
      <c r="AQ47" s="242"/>
      <c r="AR47" s="242"/>
      <c r="AS47" s="242"/>
      <c r="AT47" s="242"/>
      <c r="AU47" s="242"/>
      <c r="AV47" s="242"/>
      <c r="AW47" s="242"/>
      <c r="AX47" s="242"/>
      <c r="AY47" s="242"/>
      <c r="AZ47" s="206"/>
      <c r="BB47" s="51"/>
      <c r="CE47" s="10" t="s">
        <v>95</v>
      </c>
      <c r="CF47" s="11" t="s">
        <v>96</v>
      </c>
      <c r="CG47" s="8">
        <v>8.36</v>
      </c>
      <c r="CH47" s="4">
        <f t="shared" si="0"/>
        <v>119932.56</v>
      </c>
    </row>
    <row r="48" spans="3:86" x14ac:dyDescent="0.25">
      <c r="C48" s="46"/>
      <c r="E48" s="223" t="s">
        <v>256</v>
      </c>
      <c r="F48" s="224"/>
      <c r="G48" s="224"/>
      <c r="H48" s="224"/>
      <c r="I48" s="224"/>
      <c r="J48" s="224"/>
      <c r="K48" s="225" t="str">
        <f t="shared" si="3"/>
        <v>UNICEL SPC</v>
      </c>
      <c r="L48" s="225"/>
      <c r="M48" s="225"/>
      <c r="N48" s="225"/>
      <c r="O48" s="225"/>
      <c r="P48" s="225"/>
      <c r="Q48" s="225"/>
      <c r="R48" s="225"/>
      <c r="S48" s="225"/>
      <c r="T48" s="225"/>
      <c r="U48" s="225"/>
      <c r="V48" s="225"/>
      <c r="W48" s="225"/>
      <c r="X48" s="225"/>
      <c r="Y48" s="167"/>
      <c r="Z48" s="226">
        <v>1</v>
      </c>
      <c r="AA48" s="226"/>
      <c r="AB48" s="226"/>
      <c r="AC48" s="226"/>
      <c r="AD48" s="226"/>
      <c r="AE48" s="226"/>
      <c r="AF48" s="225" t="s">
        <v>315</v>
      </c>
      <c r="AG48" s="225"/>
      <c r="AH48" s="227">
        <v>3067.4</v>
      </c>
      <c r="AI48" s="227"/>
      <c r="AJ48" s="227"/>
      <c r="AK48" s="227"/>
      <c r="AL48" s="227"/>
      <c r="AM48" s="227"/>
      <c r="AN48" s="54" t="s">
        <v>316</v>
      </c>
      <c r="AO48" s="54"/>
      <c r="AP48" s="228">
        <f t="shared" si="4"/>
        <v>85662.267557999992</v>
      </c>
      <c r="AQ48" s="228"/>
      <c r="AR48" s="228"/>
      <c r="AS48" s="228"/>
      <c r="AT48" s="228"/>
      <c r="AU48" s="228"/>
      <c r="AV48" s="228"/>
      <c r="AW48" s="228"/>
      <c r="AX48" s="228"/>
      <c r="AY48" s="228"/>
      <c r="AZ48" s="229"/>
      <c r="BB48" s="51"/>
      <c r="CE48" s="10" t="s">
        <v>97</v>
      </c>
      <c r="CF48" s="11" t="s">
        <v>98</v>
      </c>
      <c r="CG48" s="8">
        <v>7.56</v>
      </c>
      <c r="CH48" s="4">
        <f t="shared" si="0"/>
        <v>108455.76</v>
      </c>
    </row>
    <row r="49" spans="3:86" x14ac:dyDescent="0.25">
      <c r="C49" s="46"/>
      <c r="E49" s="216" t="s">
        <v>189</v>
      </c>
      <c r="F49" s="217"/>
      <c r="G49" s="217"/>
      <c r="H49" s="217"/>
      <c r="I49" s="217"/>
      <c r="J49" s="217"/>
      <c r="K49" s="218" t="str">
        <f t="shared" si="3"/>
        <v>KH ACID</v>
      </c>
      <c r="L49" s="218"/>
      <c r="M49" s="218"/>
      <c r="N49" s="218"/>
      <c r="O49" s="218"/>
      <c r="P49" s="218"/>
      <c r="Q49" s="218"/>
      <c r="R49" s="218"/>
      <c r="S49" s="218"/>
      <c r="T49" s="218"/>
      <c r="U49" s="218"/>
      <c r="V49" s="218"/>
      <c r="W49" s="218"/>
      <c r="X49" s="218"/>
      <c r="Y49" s="166"/>
      <c r="Z49" s="219">
        <v>1</v>
      </c>
      <c r="AA49" s="219"/>
      <c r="AB49" s="219"/>
      <c r="AC49" s="219"/>
      <c r="AD49" s="219"/>
      <c r="AE49" s="219"/>
      <c r="AF49" s="218" t="s">
        <v>315</v>
      </c>
      <c r="AG49" s="218"/>
      <c r="AH49" s="248">
        <v>3067.4</v>
      </c>
      <c r="AI49" s="248"/>
      <c r="AJ49" s="248"/>
      <c r="AK49" s="248"/>
      <c r="AL49" s="248"/>
      <c r="AM49" s="248"/>
      <c r="AN49" s="55" t="s">
        <v>316</v>
      </c>
      <c r="AO49" s="55"/>
      <c r="AP49" s="221">
        <f t="shared" si="4"/>
        <v>12224.81596</v>
      </c>
      <c r="AQ49" s="221"/>
      <c r="AR49" s="221"/>
      <c r="AS49" s="221"/>
      <c r="AT49" s="221"/>
      <c r="AU49" s="221"/>
      <c r="AV49" s="221"/>
      <c r="AW49" s="221"/>
      <c r="AX49" s="221"/>
      <c r="AY49" s="221"/>
      <c r="AZ49" s="222"/>
      <c r="BB49" s="51"/>
      <c r="CE49" s="10" t="s">
        <v>99</v>
      </c>
      <c r="CF49" s="11" t="s">
        <v>100</v>
      </c>
      <c r="CG49" s="7">
        <v>7.185372229192807</v>
      </c>
      <c r="CH49" s="4">
        <f t="shared" si="0"/>
        <v>103081.35</v>
      </c>
    </row>
    <row r="50" spans="3:86" x14ac:dyDescent="0.25">
      <c r="C50" s="46"/>
      <c r="E50" s="200" t="s">
        <v>147</v>
      </c>
      <c r="F50" s="243"/>
      <c r="G50" s="243"/>
      <c r="H50" s="243"/>
      <c r="I50" s="243"/>
      <c r="J50" s="243"/>
      <c r="K50" s="230" t="str">
        <f t="shared" si="3"/>
        <v>WFSPERSE YELLOW BROWN WF – XF</v>
      </c>
      <c r="L50" s="230"/>
      <c r="M50" s="230"/>
      <c r="N50" s="230"/>
      <c r="O50" s="230"/>
      <c r="P50" s="230"/>
      <c r="Q50" s="230"/>
      <c r="R50" s="230"/>
      <c r="S50" s="230"/>
      <c r="T50" s="230"/>
      <c r="U50" s="230"/>
      <c r="V50" s="230"/>
      <c r="W50" s="230"/>
      <c r="X50" s="230"/>
      <c r="Y50" s="168"/>
      <c r="Z50" s="203">
        <v>6.5000000000000002E-2</v>
      </c>
      <c r="AA50" s="203"/>
      <c r="AB50" s="203"/>
      <c r="AC50" s="203"/>
      <c r="AD50" s="203"/>
      <c r="AE50" s="203"/>
      <c r="AF50" s="230" t="s">
        <v>565</v>
      </c>
      <c r="AG50" s="230"/>
      <c r="AH50" s="249">
        <v>199.38</v>
      </c>
      <c r="AI50" s="249"/>
      <c r="AJ50" s="249"/>
      <c r="AK50" s="249"/>
      <c r="AL50" s="249"/>
      <c r="AM50" s="249"/>
      <c r="AN50" s="41" t="s">
        <v>316</v>
      </c>
      <c r="AP50" s="242">
        <f t="shared" si="4"/>
        <v>25260.728232000001</v>
      </c>
      <c r="AQ50" s="242"/>
      <c r="AR50" s="242"/>
      <c r="AS50" s="242"/>
      <c r="AT50" s="242"/>
      <c r="AU50" s="242"/>
      <c r="AV50" s="242"/>
      <c r="AW50" s="242"/>
      <c r="AX50" s="242"/>
      <c r="AY50" s="242"/>
      <c r="AZ50" s="206"/>
      <c r="BB50" s="51"/>
      <c r="CE50" s="10" t="s">
        <v>101</v>
      </c>
      <c r="CF50" s="11" t="s">
        <v>102</v>
      </c>
      <c r="CG50" s="7">
        <v>6.0066583019657047</v>
      </c>
      <c r="CH50" s="4">
        <f t="shared" si="0"/>
        <v>86171.520000000004</v>
      </c>
    </row>
    <row r="51" spans="3:86" x14ac:dyDescent="0.25">
      <c r="C51" s="46"/>
      <c r="E51" s="200" t="s">
        <v>137</v>
      </c>
      <c r="F51" s="243"/>
      <c r="G51" s="243"/>
      <c r="H51" s="243"/>
      <c r="I51" s="243"/>
      <c r="J51" s="243"/>
      <c r="K51" s="230" t="str">
        <f t="shared" si="3"/>
        <v>DIANIX RED S BELL</v>
      </c>
      <c r="L51" s="230"/>
      <c r="M51" s="230"/>
      <c r="N51" s="230"/>
      <c r="O51" s="230"/>
      <c r="P51" s="230"/>
      <c r="Q51" s="230"/>
      <c r="R51" s="230"/>
      <c r="S51" s="230"/>
      <c r="T51" s="230"/>
      <c r="U51" s="230"/>
      <c r="V51" s="230"/>
      <c r="W51" s="230"/>
      <c r="X51" s="230"/>
      <c r="Y51" s="168"/>
      <c r="Z51" s="203">
        <v>0.05</v>
      </c>
      <c r="AA51" s="203"/>
      <c r="AB51" s="203"/>
      <c r="AC51" s="203"/>
      <c r="AD51" s="203"/>
      <c r="AE51" s="203"/>
      <c r="AF51" s="230" t="s">
        <v>565</v>
      </c>
      <c r="AG51" s="230"/>
      <c r="AH51" s="249">
        <v>153.37</v>
      </c>
      <c r="AI51" s="249"/>
      <c r="AJ51" s="249"/>
      <c r="AK51" s="249"/>
      <c r="AL51" s="249"/>
      <c r="AM51" s="249"/>
      <c r="AN51" s="41" t="s">
        <v>316</v>
      </c>
      <c r="AP51" s="242">
        <f t="shared" si="4"/>
        <v>108972.91251000001</v>
      </c>
      <c r="AQ51" s="242"/>
      <c r="AR51" s="242"/>
      <c r="AS51" s="242"/>
      <c r="AT51" s="242"/>
      <c r="AU51" s="242"/>
      <c r="AV51" s="242"/>
      <c r="AW51" s="242"/>
      <c r="AX51" s="242"/>
      <c r="AY51" s="242"/>
      <c r="AZ51" s="206"/>
      <c r="BB51" s="51"/>
      <c r="CE51" s="10" t="s">
        <v>103</v>
      </c>
      <c r="CF51" s="11" t="s">
        <v>104</v>
      </c>
      <c r="CG51" s="7">
        <v>7.8263355639202565</v>
      </c>
      <c r="CH51" s="4">
        <f t="shared" si="0"/>
        <v>112276.61</v>
      </c>
    </row>
    <row r="52" spans="3:86" x14ac:dyDescent="0.25">
      <c r="C52" s="46"/>
      <c r="E52" s="223" t="s">
        <v>127</v>
      </c>
      <c r="F52" s="224"/>
      <c r="G52" s="224"/>
      <c r="H52" s="224"/>
      <c r="I52" s="224"/>
      <c r="J52" s="224"/>
      <c r="K52" s="225" t="str">
        <f t="shared" si="3"/>
        <v>TAICRON BLUE XFT</v>
      </c>
      <c r="L52" s="225"/>
      <c r="M52" s="225"/>
      <c r="N52" s="225"/>
      <c r="O52" s="225"/>
      <c r="P52" s="225"/>
      <c r="Q52" s="225"/>
      <c r="R52" s="225"/>
      <c r="S52" s="225"/>
      <c r="T52" s="225"/>
      <c r="U52" s="225"/>
      <c r="V52" s="225"/>
      <c r="W52" s="225"/>
      <c r="X52" s="225"/>
      <c r="Y52" s="167"/>
      <c r="Z52" s="226">
        <v>8.9999999999999993E-3</v>
      </c>
      <c r="AA52" s="226"/>
      <c r="AB52" s="226"/>
      <c r="AC52" s="226"/>
      <c r="AD52" s="226"/>
      <c r="AE52" s="226"/>
      <c r="AF52" s="225" t="s">
        <v>565</v>
      </c>
      <c r="AG52" s="225"/>
      <c r="AH52" s="227">
        <v>27.61</v>
      </c>
      <c r="AI52" s="227"/>
      <c r="AJ52" s="227"/>
      <c r="AK52" s="227"/>
      <c r="AL52" s="227"/>
      <c r="AM52" s="227"/>
      <c r="AN52" s="54" t="s">
        <v>316</v>
      </c>
      <c r="AO52" s="54"/>
      <c r="AP52" s="228">
        <f t="shared" si="4"/>
        <v>9098.2421265999983</v>
      </c>
      <c r="AQ52" s="228"/>
      <c r="AR52" s="228"/>
      <c r="AS52" s="228"/>
      <c r="AT52" s="228"/>
      <c r="AU52" s="228"/>
      <c r="AV52" s="228"/>
      <c r="AW52" s="228"/>
      <c r="AX52" s="228"/>
      <c r="AY52" s="228"/>
      <c r="AZ52" s="229"/>
      <c r="BB52" s="51"/>
      <c r="CE52" s="10" t="s">
        <v>105</v>
      </c>
      <c r="CF52" s="11" t="s">
        <v>106</v>
      </c>
      <c r="CG52" s="7">
        <v>5.4474048515265583</v>
      </c>
      <c r="CH52" s="4">
        <f t="shared" si="0"/>
        <v>78148.47</v>
      </c>
    </row>
    <row r="53" spans="3:86" x14ac:dyDescent="0.25">
      <c r="C53" s="46"/>
      <c r="E53" s="208" t="s">
        <v>187</v>
      </c>
      <c r="F53" s="209"/>
      <c r="G53" s="209"/>
      <c r="H53" s="209"/>
      <c r="I53" s="209"/>
      <c r="J53" s="209"/>
      <c r="K53" s="210" t="str">
        <f t="shared" si="3"/>
        <v>FORMIC ACID</v>
      </c>
      <c r="L53" s="210"/>
      <c r="M53" s="210"/>
      <c r="N53" s="210"/>
      <c r="O53" s="210"/>
      <c r="P53" s="210"/>
      <c r="Q53" s="210"/>
      <c r="R53" s="210"/>
      <c r="S53" s="210"/>
      <c r="T53" s="210"/>
      <c r="U53" s="210"/>
      <c r="V53" s="210"/>
      <c r="W53" s="210"/>
      <c r="X53" s="210"/>
      <c r="Y53" s="164"/>
      <c r="Z53" s="211">
        <v>0.3</v>
      </c>
      <c r="AA53" s="211"/>
      <c r="AB53" s="211"/>
      <c r="AC53" s="211"/>
      <c r="AD53" s="211"/>
      <c r="AE53" s="211"/>
      <c r="AF53" s="210" t="s">
        <v>315</v>
      </c>
      <c r="AG53" s="210"/>
      <c r="AH53" s="212">
        <v>920.22</v>
      </c>
      <c r="AI53" s="212"/>
      <c r="AJ53" s="212"/>
      <c r="AK53" s="212"/>
      <c r="AL53" s="212"/>
      <c r="AM53" s="212"/>
      <c r="AN53" s="52" t="s">
        <v>316</v>
      </c>
      <c r="AO53" s="52"/>
      <c r="AP53" s="213">
        <f t="shared" si="4"/>
        <v>12202.117200000001</v>
      </c>
      <c r="AQ53" s="213"/>
      <c r="AR53" s="213"/>
      <c r="AS53" s="213"/>
      <c r="AT53" s="213"/>
      <c r="AU53" s="213"/>
      <c r="AV53" s="213"/>
      <c r="AW53" s="213"/>
      <c r="AX53" s="213"/>
      <c r="AY53" s="213"/>
      <c r="AZ53" s="214"/>
      <c r="BB53" s="51"/>
      <c r="CE53" s="10" t="s">
        <v>107</v>
      </c>
      <c r="CF53" s="11" t="s">
        <v>108</v>
      </c>
      <c r="CG53" s="7">
        <v>7.1763592639063152</v>
      </c>
      <c r="CH53" s="4">
        <f t="shared" si="0"/>
        <v>102952.05</v>
      </c>
    </row>
    <row r="54" spans="3:86" x14ac:dyDescent="0.25">
      <c r="C54" s="46"/>
      <c r="E54" s="223" t="s">
        <v>191</v>
      </c>
      <c r="F54" s="224"/>
      <c r="G54" s="224"/>
      <c r="H54" s="224"/>
      <c r="I54" s="224"/>
      <c r="J54" s="224"/>
      <c r="K54" s="225" t="str">
        <f t="shared" si="3"/>
        <v>NTW RM 340 E NEW LIQ</v>
      </c>
      <c r="L54" s="225"/>
      <c r="M54" s="225"/>
      <c r="N54" s="225"/>
      <c r="O54" s="225"/>
      <c r="P54" s="225"/>
      <c r="Q54" s="225"/>
      <c r="R54" s="225"/>
      <c r="S54" s="225"/>
      <c r="T54" s="225"/>
      <c r="U54" s="225"/>
      <c r="V54" s="225"/>
      <c r="W54" s="225"/>
      <c r="X54" s="225"/>
      <c r="Y54" s="167"/>
      <c r="Z54" s="226">
        <v>0.5</v>
      </c>
      <c r="AA54" s="226"/>
      <c r="AB54" s="226"/>
      <c r="AC54" s="226"/>
      <c r="AD54" s="226"/>
      <c r="AE54" s="226"/>
      <c r="AF54" s="225" t="s">
        <v>315</v>
      </c>
      <c r="AG54" s="225"/>
      <c r="AH54" s="227">
        <v>1533.7</v>
      </c>
      <c r="AI54" s="227"/>
      <c r="AJ54" s="227"/>
      <c r="AK54" s="227"/>
      <c r="AL54" s="227"/>
      <c r="AM54" s="227"/>
      <c r="AN54" s="54" t="s">
        <v>316</v>
      </c>
      <c r="AO54" s="54"/>
      <c r="AP54" s="228">
        <f t="shared" si="4"/>
        <v>32560.451000000001</v>
      </c>
      <c r="AQ54" s="228"/>
      <c r="AR54" s="228"/>
      <c r="AS54" s="228"/>
      <c r="AT54" s="228"/>
      <c r="AU54" s="228"/>
      <c r="AV54" s="228"/>
      <c r="AW54" s="228"/>
      <c r="AX54" s="228"/>
      <c r="AY54" s="228"/>
      <c r="AZ54" s="229"/>
      <c r="BB54" s="51"/>
      <c r="CE54" s="10" t="s">
        <v>109</v>
      </c>
      <c r="CF54" s="11" t="s">
        <v>110</v>
      </c>
      <c r="CG54" s="7">
        <v>6.1914303638644919</v>
      </c>
      <c r="CH54" s="4">
        <f t="shared" si="0"/>
        <v>88822.26</v>
      </c>
    </row>
    <row r="55" spans="3:86" x14ac:dyDescent="0.25">
      <c r="C55" s="46"/>
      <c r="E55" s="208" t="s">
        <v>5</v>
      </c>
      <c r="F55" s="209"/>
      <c r="G55" s="209"/>
      <c r="H55" s="209"/>
      <c r="I55" s="209"/>
      <c r="J55" s="209"/>
      <c r="K55" s="210" t="str">
        <f t="shared" si="3"/>
        <v>NOVACRON YELLOW S-3R</v>
      </c>
      <c r="L55" s="210"/>
      <c r="M55" s="210"/>
      <c r="N55" s="210"/>
      <c r="O55" s="210"/>
      <c r="P55" s="210"/>
      <c r="Q55" s="210"/>
      <c r="R55" s="210"/>
      <c r="S55" s="210"/>
      <c r="T55" s="210"/>
      <c r="U55" s="210"/>
      <c r="V55" s="210"/>
      <c r="W55" s="210"/>
      <c r="X55" s="210"/>
      <c r="Y55" s="164"/>
      <c r="Z55" s="211">
        <v>1.0999999999999999E-2</v>
      </c>
      <c r="AA55" s="211"/>
      <c r="AB55" s="211"/>
      <c r="AC55" s="211"/>
      <c r="AD55" s="211"/>
      <c r="AE55" s="211"/>
      <c r="AF55" s="210" t="s">
        <v>565</v>
      </c>
      <c r="AG55" s="210"/>
      <c r="AH55" s="212">
        <v>33.74</v>
      </c>
      <c r="AI55" s="212"/>
      <c r="AJ55" s="212"/>
      <c r="AK55" s="212"/>
      <c r="AL55" s="212"/>
      <c r="AM55" s="212"/>
      <c r="AN55" s="52" t="s">
        <v>316</v>
      </c>
      <c r="AO55" s="52"/>
      <c r="AP55" s="213">
        <f t="shared" si="4"/>
        <v>3276.9104508</v>
      </c>
      <c r="AQ55" s="213"/>
      <c r="AR55" s="213"/>
      <c r="AS55" s="213"/>
      <c r="AT55" s="213"/>
      <c r="AU55" s="213"/>
      <c r="AV55" s="213"/>
      <c r="AW55" s="213"/>
      <c r="AX55" s="213"/>
      <c r="AY55" s="213"/>
      <c r="AZ55" s="214"/>
      <c r="BB55" s="51"/>
      <c r="CE55" s="10" t="s">
        <v>111</v>
      </c>
      <c r="CF55" s="11" t="s">
        <v>112</v>
      </c>
      <c r="CG55" s="7">
        <v>6.0397867001254708</v>
      </c>
      <c r="CH55" s="4">
        <f t="shared" si="0"/>
        <v>86646.78</v>
      </c>
    </row>
    <row r="56" spans="3:86" x14ac:dyDescent="0.25">
      <c r="C56" s="46"/>
      <c r="E56" s="200" t="s">
        <v>28</v>
      </c>
      <c r="F56" s="243"/>
      <c r="G56" s="243"/>
      <c r="H56" s="243"/>
      <c r="I56" s="243"/>
      <c r="J56" s="243"/>
      <c r="K56" s="230" t="str">
        <f t="shared" si="3"/>
        <v>NOVACRON RED S-B</v>
      </c>
      <c r="L56" s="230"/>
      <c r="M56" s="230"/>
      <c r="N56" s="230"/>
      <c r="O56" s="230"/>
      <c r="P56" s="230"/>
      <c r="Q56" s="230"/>
      <c r="R56" s="230"/>
      <c r="S56" s="230"/>
      <c r="T56" s="230"/>
      <c r="U56" s="230"/>
      <c r="V56" s="230"/>
      <c r="W56" s="230"/>
      <c r="X56" s="230"/>
      <c r="Y56" s="168"/>
      <c r="Z56" s="203">
        <v>9.4999999999999998E-3</v>
      </c>
      <c r="AA56" s="203"/>
      <c r="AB56" s="203"/>
      <c r="AC56" s="203"/>
      <c r="AD56" s="203"/>
      <c r="AE56" s="203"/>
      <c r="AF56" s="230" t="s">
        <v>565</v>
      </c>
      <c r="AG56" s="230"/>
      <c r="AH56" s="249">
        <v>29.14</v>
      </c>
      <c r="AI56" s="249"/>
      <c r="AJ56" s="249"/>
      <c r="AK56" s="249"/>
      <c r="AL56" s="249"/>
      <c r="AM56" s="249"/>
      <c r="AN56" s="41" t="s">
        <v>316</v>
      </c>
      <c r="AP56" s="242">
        <f t="shared" si="4"/>
        <v>3156.2204220000003</v>
      </c>
      <c r="AQ56" s="242"/>
      <c r="AR56" s="242"/>
      <c r="AS56" s="242"/>
      <c r="AT56" s="242"/>
      <c r="AU56" s="242"/>
      <c r="AV56" s="242"/>
      <c r="AW56" s="242"/>
      <c r="AX56" s="242"/>
      <c r="AY56" s="242"/>
      <c r="AZ56" s="206"/>
      <c r="BB56" s="51"/>
      <c r="CE56" s="10" t="s">
        <v>113</v>
      </c>
      <c r="CF56" s="11" t="s">
        <v>114</v>
      </c>
      <c r="CG56" s="7">
        <v>8.1017858636553743</v>
      </c>
      <c r="CH56" s="4">
        <f t="shared" si="0"/>
        <v>116228.22</v>
      </c>
    </row>
    <row r="57" spans="3:86" x14ac:dyDescent="0.25">
      <c r="C57" s="46"/>
      <c r="E57" s="223" t="s">
        <v>7</v>
      </c>
      <c r="F57" s="224"/>
      <c r="G57" s="224"/>
      <c r="H57" s="224"/>
      <c r="I57" s="224"/>
      <c r="J57" s="224"/>
      <c r="K57" s="225" t="str">
        <f t="shared" si="3"/>
        <v>NOVACRON DARK BLUE S-GL</v>
      </c>
      <c r="L57" s="225"/>
      <c r="M57" s="225"/>
      <c r="N57" s="225"/>
      <c r="O57" s="225"/>
      <c r="P57" s="225"/>
      <c r="Q57" s="225"/>
      <c r="R57" s="225"/>
      <c r="S57" s="225"/>
      <c r="T57" s="225"/>
      <c r="U57" s="225"/>
      <c r="V57" s="225"/>
      <c r="W57" s="225"/>
      <c r="X57" s="225"/>
      <c r="Y57" s="167"/>
      <c r="Z57" s="226">
        <v>1E-3</v>
      </c>
      <c r="AA57" s="226"/>
      <c r="AB57" s="226"/>
      <c r="AC57" s="226"/>
      <c r="AD57" s="226"/>
      <c r="AE57" s="226"/>
      <c r="AF57" s="225" t="s">
        <v>565</v>
      </c>
      <c r="AG57" s="225"/>
      <c r="AH57" s="227">
        <v>3.07</v>
      </c>
      <c r="AI57" s="227"/>
      <c r="AJ57" s="227"/>
      <c r="AK57" s="227"/>
      <c r="AL57" s="227"/>
      <c r="AM57" s="227"/>
      <c r="AN57" s="54" t="s">
        <v>316</v>
      </c>
      <c r="AO57" s="54"/>
      <c r="AP57" s="228">
        <f t="shared" si="4"/>
        <v>373.47802559999997</v>
      </c>
      <c r="AQ57" s="228"/>
      <c r="AR57" s="228"/>
      <c r="AS57" s="228"/>
      <c r="AT57" s="228"/>
      <c r="AU57" s="228"/>
      <c r="AV57" s="228"/>
      <c r="AW57" s="228"/>
      <c r="AX57" s="228"/>
      <c r="AY57" s="228"/>
      <c r="AZ57" s="229"/>
      <c r="BB57" s="51"/>
      <c r="CE57" s="10" t="s">
        <v>115</v>
      </c>
      <c r="CF57" s="11" t="s">
        <v>116</v>
      </c>
      <c r="CG57" s="7">
        <v>13.444857800083646</v>
      </c>
      <c r="CH57" s="4">
        <f t="shared" si="0"/>
        <v>192879.93</v>
      </c>
    </row>
    <row r="58" spans="3:86" x14ac:dyDescent="0.25">
      <c r="C58" s="46"/>
      <c r="E58" s="200" t="s">
        <v>201</v>
      </c>
      <c r="F58" s="243"/>
      <c r="G58" s="243"/>
      <c r="H58" s="243"/>
      <c r="I58" s="243"/>
      <c r="J58" s="243"/>
      <c r="K58" s="230" t="str">
        <f t="shared" si="3"/>
        <v>KH SOLIDOKOLL DPR ID LIQ</v>
      </c>
      <c r="L58" s="230"/>
      <c r="M58" s="230"/>
      <c r="N58" s="230"/>
      <c r="O58" s="230"/>
      <c r="P58" s="230"/>
      <c r="Q58" s="230"/>
      <c r="R58" s="230"/>
      <c r="S58" s="230"/>
      <c r="T58" s="230"/>
      <c r="U58" s="230"/>
      <c r="V58" s="230"/>
      <c r="W58" s="230"/>
      <c r="X58" s="230"/>
      <c r="Y58" s="168"/>
      <c r="Z58" s="203">
        <v>1</v>
      </c>
      <c r="AA58" s="203"/>
      <c r="AB58" s="203"/>
      <c r="AC58" s="203"/>
      <c r="AD58" s="203"/>
      <c r="AE58" s="203"/>
      <c r="AF58" s="230" t="s">
        <v>315</v>
      </c>
      <c r="AG58" s="230"/>
      <c r="AH58" s="249">
        <v>3067.4</v>
      </c>
      <c r="AI58" s="249"/>
      <c r="AJ58" s="249"/>
      <c r="AK58" s="249"/>
      <c r="AL58" s="249"/>
      <c r="AM58" s="249"/>
      <c r="AN58" s="41" t="s">
        <v>316</v>
      </c>
      <c r="AP58" s="242">
        <f t="shared" si="4"/>
        <v>31287.48</v>
      </c>
      <c r="AQ58" s="242"/>
      <c r="AR58" s="242"/>
      <c r="AS58" s="242"/>
      <c r="AT58" s="242"/>
      <c r="AU58" s="242"/>
      <c r="AV58" s="242"/>
      <c r="AW58" s="242"/>
      <c r="AX58" s="242"/>
      <c r="AY58" s="242"/>
      <c r="AZ58" s="206"/>
      <c r="BB58" s="51"/>
      <c r="CE58" s="10" t="s">
        <v>117</v>
      </c>
      <c r="CF58" s="11" t="s">
        <v>118</v>
      </c>
      <c r="CG58" s="7">
        <v>5.9245141502857939</v>
      </c>
      <c r="CH58" s="4">
        <f t="shared" si="0"/>
        <v>84993.08</v>
      </c>
    </row>
    <row r="59" spans="3:86" x14ac:dyDescent="0.25">
      <c r="C59" s="46"/>
      <c r="E59" s="200" t="s">
        <v>199</v>
      </c>
      <c r="F59" s="243"/>
      <c r="G59" s="243"/>
      <c r="H59" s="243"/>
      <c r="I59" s="243"/>
      <c r="J59" s="243"/>
      <c r="K59" s="230" t="str">
        <f t="shared" si="3"/>
        <v>KH JINTEXYL CDB NEW CONC</v>
      </c>
      <c r="L59" s="230"/>
      <c r="M59" s="230"/>
      <c r="N59" s="230"/>
      <c r="O59" s="230"/>
      <c r="P59" s="230"/>
      <c r="Q59" s="230"/>
      <c r="R59" s="230"/>
      <c r="S59" s="230"/>
      <c r="T59" s="230"/>
      <c r="U59" s="230"/>
      <c r="V59" s="230"/>
      <c r="W59" s="230"/>
      <c r="X59" s="230"/>
      <c r="Y59" s="168"/>
      <c r="Z59" s="203">
        <v>1</v>
      </c>
      <c r="AA59" s="203"/>
      <c r="AB59" s="203"/>
      <c r="AC59" s="203"/>
      <c r="AD59" s="203"/>
      <c r="AE59" s="203"/>
      <c r="AF59" s="230" t="s">
        <v>315</v>
      </c>
      <c r="AG59" s="230"/>
      <c r="AH59" s="249">
        <v>3067.4</v>
      </c>
      <c r="AI59" s="249"/>
      <c r="AJ59" s="249"/>
      <c r="AK59" s="249"/>
      <c r="AL59" s="249"/>
      <c r="AM59" s="249"/>
      <c r="AN59" s="41" t="s">
        <v>316</v>
      </c>
      <c r="AP59" s="242">
        <f t="shared" si="4"/>
        <v>34968.36</v>
      </c>
      <c r="AQ59" s="242"/>
      <c r="AR59" s="242"/>
      <c r="AS59" s="242"/>
      <c r="AT59" s="242"/>
      <c r="AU59" s="242"/>
      <c r="AV59" s="242"/>
      <c r="AW59" s="242"/>
      <c r="AX59" s="242"/>
      <c r="AY59" s="242"/>
      <c r="AZ59" s="206"/>
      <c r="BB59" s="51"/>
      <c r="CE59" s="10" t="s">
        <v>119</v>
      </c>
      <c r="CF59" s="11" t="s">
        <v>120</v>
      </c>
      <c r="CG59" s="7">
        <v>22.600925693573121</v>
      </c>
      <c r="CH59" s="4">
        <f t="shared" si="0"/>
        <v>324232.88</v>
      </c>
    </row>
    <row r="60" spans="3:86" x14ac:dyDescent="0.25">
      <c r="C60" s="46"/>
      <c r="E60" s="200" t="s">
        <v>218</v>
      </c>
      <c r="F60" s="243"/>
      <c r="G60" s="243"/>
      <c r="H60" s="243"/>
      <c r="I60" s="243"/>
      <c r="J60" s="243"/>
      <c r="K60" s="230" t="str">
        <f t="shared" si="3"/>
        <v>JINLEV ECO CL 225</v>
      </c>
      <c r="L60" s="230"/>
      <c r="M60" s="230"/>
      <c r="N60" s="230"/>
      <c r="O60" s="230"/>
      <c r="P60" s="230"/>
      <c r="Q60" s="230"/>
      <c r="R60" s="230"/>
      <c r="S60" s="230"/>
      <c r="T60" s="230"/>
      <c r="U60" s="230"/>
      <c r="V60" s="230"/>
      <c r="W60" s="230"/>
      <c r="X60" s="230"/>
      <c r="Y60" s="168"/>
      <c r="Z60" s="203">
        <v>1</v>
      </c>
      <c r="AA60" s="203"/>
      <c r="AB60" s="203"/>
      <c r="AC60" s="203"/>
      <c r="AD60" s="203"/>
      <c r="AE60" s="203"/>
      <c r="AF60" s="230" t="s">
        <v>315</v>
      </c>
      <c r="AG60" s="230"/>
      <c r="AH60" s="249">
        <v>3067.4</v>
      </c>
      <c r="AI60" s="249"/>
      <c r="AJ60" s="249"/>
      <c r="AK60" s="249"/>
      <c r="AL60" s="249"/>
      <c r="AM60" s="249"/>
      <c r="AN60" s="41" t="s">
        <v>316</v>
      </c>
      <c r="AP60" s="242">
        <f t="shared" si="4"/>
        <v>36808.615956000001</v>
      </c>
      <c r="AQ60" s="242"/>
      <c r="AR60" s="242"/>
      <c r="AS60" s="242"/>
      <c r="AT60" s="242"/>
      <c r="AU60" s="242"/>
      <c r="AV60" s="242"/>
      <c r="AW60" s="242"/>
      <c r="AX60" s="242"/>
      <c r="AY60" s="242"/>
      <c r="AZ60" s="206"/>
      <c r="BB60" s="51"/>
      <c r="CE60" s="10" t="s">
        <v>121</v>
      </c>
      <c r="CF60" s="11" t="s">
        <v>122</v>
      </c>
      <c r="CG60" s="7">
        <v>16.283755053673499</v>
      </c>
      <c r="CH60" s="4">
        <f t="shared" si="0"/>
        <v>233606.75</v>
      </c>
    </row>
    <row r="61" spans="3:86" x14ac:dyDescent="0.25">
      <c r="C61" s="46"/>
      <c r="E61" s="200" t="s">
        <v>9</v>
      </c>
      <c r="F61" s="243"/>
      <c r="G61" s="243"/>
      <c r="H61" s="243"/>
      <c r="I61" s="243"/>
      <c r="J61" s="243"/>
      <c r="K61" s="230" t="str">
        <f t="shared" si="3"/>
        <v>SODIUM SULFATE</v>
      </c>
      <c r="L61" s="230"/>
      <c r="M61" s="230"/>
      <c r="N61" s="230"/>
      <c r="O61" s="230"/>
      <c r="P61" s="230"/>
      <c r="Q61" s="230"/>
      <c r="R61" s="230"/>
      <c r="S61" s="230"/>
      <c r="T61" s="230"/>
      <c r="U61" s="230"/>
      <c r="V61" s="230"/>
      <c r="W61" s="230"/>
      <c r="X61" s="230"/>
      <c r="Y61" s="168"/>
      <c r="Z61" s="203">
        <v>20</v>
      </c>
      <c r="AA61" s="203"/>
      <c r="AB61" s="203"/>
      <c r="AC61" s="203"/>
      <c r="AD61" s="203"/>
      <c r="AE61" s="203"/>
      <c r="AF61" s="230" t="s">
        <v>315</v>
      </c>
      <c r="AG61" s="230"/>
      <c r="AH61" s="249">
        <v>61348</v>
      </c>
      <c r="AI61" s="249"/>
      <c r="AJ61" s="249"/>
      <c r="AK61" s="249"/>
      <c r="AL61" s="249"/>
      <c r="AM61" s="249"/>
      <c r="AN61" s="41" t="s">
        <v>316</v>
      </c>
      <c r="AP61" s="242">
        <f t="shared" si="4"/>
        <v>146407.00200000001</v>
      </c>
      <c r="AQ61" s="242"/>
      <c r="AR61" s="242"/>
      <c r="AS61" s="242"/>
      <c r="AT61" s="242"/>
      <c r="AU61" s="242"/>
      <c r="AV61" s="242"/>
      <c r="AW61" s="242"/>
      <c r="AX61" s="242"/>
      <c r="AY61" s="242"/>
      <c r="AZ61" s="206"/>
      <c r="BB61" s="51"/>
      <c r="CE61" s="10" t="s">
        <v>123</v>
      </c>
      <c r="CF61" s="11" t="s">
        <v>124</v>
      </c>
      <c r="CG61" s="7">
        <v>12.855069705841348</v>
      </c>
      <c r="CH61" s="4">
        <f t="shared" si="0"/>
        <v>184418.83</v>
      </c>
    </row>
    <row r="62" spans="3:86" x14ac:dyDescent="0.25">
      <c r="C62" s="46"/>
      <c r="E62" s="200" t="s">
        <v>10</v>
      </c>
      <c r="F62" s="243"/>
      <c r="G62" s="243"/>
      <c r="H62" s="243"/>
      <c r="I62" s="243"/>
      <c r="J62" s="243"/>
      <c r="K62" s="230" t="str">
        <f t="shared" si="3"/>
        <v>SODA ASH</v>
      </c>
      <c r="L62" s="230"/>
      <c r="M62" s="230"/>
      <c r="N62" s="230"/>
      <c r="O62" s="230"/>
      <c r="P62" s="230"/>
      <c r="Q62" s="230"/>
      <c r="R62" s="230"/>
      <c r="S62" s="230"/>
      <c r="T62" s="230"/>
      <c r="U62" s="230"/>
      <c r="V62" s="230"/>
      <c r="W62" s="230"/>
      <c r="X62" s="230"/>
      <c r="Y62" s="168"/>
      <c r="Z62" s="203">
        <v>10</v>
      </c>
      <c r="AA62" s="203"/>
      <c r="AB62" s="203"/>
      <c r="AC62" s="203"/>
      <c r="AD62" s="203"/>
      <c r="AE62" s="203"/>
      <c r="AF62" s="230" t="s">
        <v>315</v>
      </c>
      <c r="AG62" s="230"/>
      <c r="AH62" s="249">
        <v>30674</v>
      </c>
      <c r="AI62" s="249"/>
      <c r="AJ62" s="249"/>
      <c r="AK62" s="249"/>
      <c r="AL62" s="249"/>
      <c r="AM62" s="249"/>
      <c r="AN62" s="41" t="s">
        <v>316</v>
      </c>
      <c r="AP62" s="242">
        <f t="shared" si="4"/>
        <v>272385.12</v>
      </c>
      <c r="AQ62" s="242"/>
      <c r="AR62" s="242"/>
      <c r="AS62" s="242"/>
      <c r="AT62" s="242"/>
      <c r="AU62" s="242"/>
      <c r="AV62" s="242"/>
      <c r="AW62" s="242"/>
      <c r="AX62" s="242"/>
      <c r="AY62" s="242"/>
      <c r="AZ62" s="206"/>
      <c r="BB62" s="51"/>
      <c r="CE62" s="10" t="s">
        <v>125</v>
      </c>
      <c r="CF62" s="11" t="s">
        <v>126</v>
      </c>
      <c r="CG62" s="7">
        <v>17.105289976300014</v>
      </c>
      <c r="CH62" s="4">
        <f t="shared" si="0"/>
        <v>245392.49</v>
      </c>
    </row>
    <row r="63" spans="3:86" x14ac:dyDescent="0.25">
      <c r="C63" s="46"/>
      <c r="E63" s="216" t="s">
        <v>189</v>
      </c>
      <c r="F63" s="217"/>
      <c r="G63" s="217"/>
      <c r="H63" s="217"/>
      <c r="I63" s="217"/>
      <c r="J63" s="217"/>
      <c r="K63" s="218" t="str">
        <f t="shared" si="3"/>
        <v>KH ACID</v>
      </c>
      <c r="L63" s="218"/>
      <c r="M63" s="218"/>
      <c r="N63" s="218"/>
      <c r="O63" s="218"/>
      <c r="P63" s="218"/>
      <c r="Q63" s="218"/>
      <c r="R63" s="218"/>
      <c r="S63" s="218"/>
      <c r="T63" s="218"/>
      <c r="U63" s="218"/>
      <c r="V63" s="218"/>
      <c r="W63" s="218"/>
      <c r="X63" s="218"/>
      <c r="Y63" s="166"/>
      <c r="Z63" s="219">
        <v>1</v>
      </c>
      <c r="AA63" s="219"/>
      <c r="AB63" s="219"/>
      <c r="AC63" s="219"/>
      <c r="AD63" s="219"/>
      <c r="AE63" s="219"/>
      <c r="AF63" s="218" t="s">
        <v>315</v>
      </c>
      <c r="AG63" s="218"/>
      <c r="AH63" s="248">
        <v>3067.4</v>
      </c>
      <c r="AI63" s="248"/>
      <c r="AJ63" s="248"/>
      <c r="AK63" s="248"/>
      <c r="AL63" s="248"/>
      <c r="AM63" s="248"/>
      <c r="AN63" s="55" t="s">
        <v>316</v>
      </c>
      <c r="AO63" s="55"/>
      <c r="AP63" s="221">
        <f t="shared" si="4"/>
        <v>12224.81596</v>
      </c>
      <c r="AQ63" s="221"/>
      <c r="AR63" s="221"/>
      <c r="AS63" s="221"/>
      <c r="AT63" s="221"/>
      <c r="AU63" s="221"/>
      <c r="AV63" s="221"/>
      <c r="AW63" s="221"/>
      <c r="AX63" s="221"/>
      <c r="AY63" s="221"/>
      <c r="AZ63" s="222"/>
      <c r="BB63" s="51"/>
      <c r="CE63" s="10" t="s">
        <v>127</v>
      </c>
      <c r="CF63" s="11" t="s">
        <v>128</v>
      </c>
      <c r="CG63" s="7">
        <v>22.969960964728845</v>
      </c>
      <c r="CH63" s="4">
        <f t="shared" si="0"/>
        <v>329527.06</v>
      </c>
    </row>
    <row r="64" spans="3:86" x14ac:dyDescent="0.25">
      <c r="C64" s="46"/>
      <c r="E64" s="216" t="s">
        <v>246</v>
      </c>
      <c r="F64" s="217"/>
      <c r="G64" s="217"/>
      <c r="H64" s="217"/>
      <c r="I64" s="217"/>
      <c r="J64" s="217"/>
      <c r="K64" s="218" t="str">
        <f t="shared" si="3"/>
        <v>LADIPUR RSK</v>
      </c>
      <c r="L64" s="218"/>
      <c r="M64" s="218"/>
      <c r="N64" s="218"/>
      <c r="O64" s="218"/>
      <c r="P64" s="218"/>
      <c r="Q64" s="218"/>
      <c r="R64" s="218"/>
      <c r="S64" s="218"/>
      <c r="T64" s="218"/>
      <c r="U64" s="218"/>
      <c r="V64" s="218"/>
      <c r="W64" s="218"/>
      <c r="X64" s="218"/>
      <c r="Y64" s="166"/>
      <c r="Z64" s="219">
        <v>1</v>
      </c>
      <c r="AA64" s="219"/>
      <c r="AB64" s="219"/>
      <c r="AC64" s="219"/>
      <c r="AD64" s="219"/>
      <c r="AE64" s="219"/>
      <c r="AF64" s="218" t="s">
        <v>315</v>
      </c>
      <c r="AG64" s="218"/>
      <c r="AH64" s="248">
        <v>3067.4</v>
      </c>
      <c r="AI64" s="248"/>
      <c r="AJ64" s="248"/>
      <c r="AK64" s="248"/>
      <c r="AL64" s="248"/>
      <c r="AM64" s="248"/>
      <c r="AN64" s="55" t="s">
        <v>316</v>
      </c>
      <c r="AO64" s="55"/>
      <c r="AP64" s="221">
        <f t="shared" si="4"/>
        <v>46010.785282000004</v>
      </c>
      <c r="AQ64" s="221"/>
      <c r="AR64" s="221"/>
      <c r="AS64" s="221"/>
      <c r="AT64" s="221"/>
      <c r="AU64" s="221"/>
      <c r="AV64" s="221"/>
      <c r="AW64" s="221"/>
      <c r="AX64" s="221"/>
      <c r="AY64" s="221"/>
      <c r="AZ64" s="222"/>
      <c r="BB64" s="51"/>
      <c r="CE64" s="10" t="s">
        <v>129</v>
      </c>
      <c r="CF64" s="11" t="s">
        <v>130</v>
      </c>
      <c r="CG64" s="7">
        <v>20.822014498815001</v>
      </c>
      <c r="CH64" s="4">
        <f t="shared" si="0"/>
        <v>298712.62</v>
      </c>
    </row>
    <row r="65" spans="3:86" x14ac:dyDescent="0.25">
      <c r="C65" s="46"/>
      <c r="E65" s="169"/>
      <c r="F65" s="169"/>
      <c r="G65" s="169"/>
      <c r="H65" s="169"/>
      <c r="I65" s="169"/>
      <c r="J65" s="169"/>
      <c r="K65" s="168"/>
      <c r="L65" s="168"/>
      <c r="M65" s="168"/>
      <c r="N65" s="168"/>
      <c r="O65" s="168"/>
      <c r="P65" s="168"/>
      <c r="Q65" s="168"/>
      <c r="R65" s="168"/>
      <c r="S65" s="168"/>
      <c r="T65" s="168"/>
      <c r="U65" s="168"/>
      <c r="V65" s="168"/>
      <c r="W65" s="168"/>
      <c r="X65" s="168"/>
      <c r="Y65" s="168"/>
      <c r="Z65" s="111"/>
      <c r="AA65" s="111"/>
      <c r="AB65" s="111"/>
      <c r="AC65" s="111"/>
      <c r="AD65" s="111"/>
      <c r="AE65" s="111"/>
      <c r="AF65" s="168"/>
      <c r="AG65" s="168"/>
      <c r="AH65" s="169"/>
      <c r="AI65" s="169"/>
      <c r="AJ65" s="169"/>
      <c r="AK65" s="169"/>
      <c r="AL65" s="169"/>
      <c r="AM65" s="169"/>
      <c r="AP65" s="112"/>
      <c r="AQ65" s="112"/>
      <c r="AR65" s="112"/>
      <c r="AS65" s="112"/>
      <c r="AT65" s="112"/>
      <c r="AU65" s="112"/>
      <c r="AV65" s="112"/>
      <c r="AW65" s="112"/>
      <c r="AX65" s="112"/>
      <c r="AY65" s="112"/>
      <c r="AZ65" s="112"/>
      <c r="BB65" s="51"/>
      <c r="CE65" s="10" t="s">
        <v>131</v>
      </c>
      <c r="CF65" s="11" t="s">
        <v>132</v>
      </c>
      <c r="CG65" s="7">
        <v>7.3308385612714346</v>
      </c>
      <c r="CH65" s="4">
        <f t="shared" si="0"/>
        <v>105168.21</v>
      </c>
    </row>
    <row r="66" spans="3:86" x14ac:dyDescent="0.25">
      <c r="C66" s="46"/>
      <c r="E66" s="169"/>
      <c r="F66" s="169"/>
      <c r="G66" s="169"/>
      <c r="H66" s="169"/>
      <c r="I66" s="169"/>
      <c r="J66" s="169"/>
      <c r="K66" s="168"/>
      <c r="L66" s="168"/>
      <c r="M66" s="168"/>
      <c r="N66" s="168"/>
      <c r="O66" s="168"/>
      <c r="P66" s="168"/>
      <c r="Q66" s="168"/>
      <c r="R66" s="168"/>
      <c r="S66" s="168"/>
      <c r="T66" s="168"/>
      <c r="U66" s="168"/>
      <c r="V66" s="168"/>
      <c r="W66" s="168"/>
      <c r="X66" s="168"/>
      <c r="Y66" s="168"/>
      <c r="Z66" s="111"/>
      <c r="AA66" s="111"/>
      <c r="AB66" s="111"/>
      <c r="AC66" s="111"/>
      <c r="AD66" s="111"/>
      <c r="AE66" s="111"/>
      <c r="AF66" s="168"/>
      <c r="AG66" s="168"/>
      <c r="AH66" s="169"/>
      <c r="AI66" s="169"/>
      <c r="AJ66" s="169"/>
      <c r="AK66" s="59"/>
      <c r="AL66" s="230" t="s">
        <v>318</v>
      </c>
      <c r="AM66" s="230"/>
      <c r="AN66" s="230"/>
      <c r="AO66" s="230"/>
      <c r="AP66" s="112" t="s">
        <v>11</v>
      </c>
      <c r="AQ66" s="242">
        <f>SUM(AP45:AZ64)</f>
        <v>1156986.422856</v>
      </c>
      <c r="AR66" s="242"/>
      <c r="AS66" s="242"/>
      <c r="AT66" s="242"/>
      <c r="AU66" s="242"/>
      <c r="AV66" s="242"/>
      <c r="AW66" s="242"/>
      <c r="AX66" s="242"/>
      <c r="AY66" s="242"/>
      <c r="AZ66" s="242"/>
      <c r="BB66" s="51"/>
      <c r="CE66" s="10" t="s">
        <v>133</v>
      </c>
      <c r="CF66" s="11" t="s">
        <v>134</v>
      </c>
      <c r="CG66" s="7">
        <v>54.480363864491849</v>
      </c>
      <c r="CH66" s="4">
        <f t="shared" si="0"/>
        <v>781575.3</v>
      </c>
    </row>
    <row r="67" spans="3:86" x14ac:dyDescent="0.25">
      <c r="C67" s="46"/>
      <c r="E67" s="169"/>
      <c r="F67" s="169"/>
      <c r="G67" s="169"/>
      <c r="H67" s="169"/>
      <c r="I67" s="169"/>
      <c r="J67" s="169"/>
      <c r="K67" s="168"/>
      <c r="L67" s="168"/>
      <c r="M67" s="168"/>
      <c r="N67" s="168"/>
      <c r="O67" s="168"/>
      <c r="P67" s="168"/>
      <c r="Q67" s="168"/>
      <c r="R67" s="168"/>
      <c r="S67" s="168"/>
      <c r="T67" s="168"/>
      <c r="U67" s="168"/>
      <c r="V67" s="168"/>
      <c r="W67" s="168"/>
      <c r="X67" s="168"/>
      <c r="Y67" s="168"/>
      <c r="Z67" s="111"/>
      <c r="AA67" s="111"/>
      <c r="AB67" s="111"/>
      <c r="AC67" s="111"/>
      <c r="AD67" s="111"/>
      <c r="AE67" s="111"/>
      <c r="AF67" s="168"/>
      <c r="AG67" s="168"/>
      <c r="AH67" s="169"/>
      <c r="AI67" s="169"/>
      <c r="AJ67" s="169"/>
      <c r="AK67" s="59"/>
      <c r="AL67" s="230" t="s">
        <v>317</v>
      </c>
      <c r="AM67" s="230"/>
      <c r="AN67" s="230"/>
      <c r="AO67" s="230"/>
      <c r="AP67" s="112" t="s">
        <v>11</v>
      </c>
      <c r="AQ67" s="242">
        <f>AQ66/AQ39</f>
        <v>578.493211428</v>
      </c>
      <c r="AR67" s="242"/>
      <c r="AS67" s="242"/>
      <c r="AT67" s="242"/>
      <c r="AU67" s="242"/>
      <c r="AV67" s="242"/>
      <c r="AW67" s="242"/>
      <c r="AX67" s="242"/>
      <c r="AY67" s="242"/>
      <c r="AZ67" s="242"/>
      <c r="BB67" s="51"/>
      <c r="CE67" s="10" t="s">
        <v>135</v>
      </c>
      <c r="CF67" s="11" t="s">
        <v>136</v>
      </c>
      <c r="CG67" s="7">
        <v>50.628216924578282</v>
      </c>
      <c r="CH67" s="4">
        <f t="shared" si="0"/>
        <v>726312.4</v>
      </c>
    </row>
    <row r="68" spans="3:86" x14ac:dyDescent="0.25">
      <c r="C68" s="46"/>
      <c r="E68" s="169"/>
      <c r="F68" s="169"/>
      <c r="G68" s="169"/>
      <c r="H68" s="169"/>
      <c r="I68" s="169"/>
      <c r="J68" s="169"/>
      <c r="K68" s="168"/>
      <c r="L68" s="168"/>
      <c r="M68" s="168"/>
      <c r="N68" s="168"/>
      <c r="O68" s="168"/>
      <c r="P68" s="168"/>
      <c r="Q68" s="168"/>
      <c r="R68" s="168"/>
      <c r="S68" s="168"/>
      <c r="T68" s="168"/>
      <c r="U68" s="168"/>
      <c r="V68" s="168"/>
      <c r="W68" s="168"/>
      <c r="X68" s="168"/>
      <c r="Y68" s="168"/>
      <c r="Z68" s="111"/>
      <c r="AA68" s="111"/>
      <c r="AB68" s="111"/>
      <c r="AC68" s="111"/>
      <c r="AD68" s="111"/>
      <c r="AE68" s="111"/>
      <c r="AF68" s="168"/>
      <c r="AG68" s="168"/>
      <c r="AH68" s="169"/>
      <c r="AI68" s="169"/>
      <c r="AJ68" s="169"/>
      <c r="AK68" s="169"/>
      <c r="AL68" s="169"/>
      <c r="AM68" s="169"/>
      <c r="AQ68" s="169"/>
      <c r="AR68" s="169"/>
      <c r="AS68" s="169"/>
      <c r="AT68" s="169"/>
      <c r="AU68" s="169"/>
      <c r="AV68" s="169"/>
      <c r="AW68" s="169"/>
      <c r="AX68" s="169"/>
      <c r="AY68" s="169"/>
      <c r="AZ68" s="169"/>
      <c r="BB68" s="51"/>
      <c r="CE68" s="12" t="s">
        <v>137</v>
      </c>
      <c r="CF68" s="13" t="s">
        <v>138</v>
      </c>
      <c r="CG68" s="14">
        <v>49.527603513174405</v>
      </c>
      <c r="CH68" s="4">
        <f t="shared" si="0"/>
        <v>710523</v>
      </c>
    </row>
    <row r="69" spans="3:86" ht="17.25" thickBot="1" x14ac:dyDescent="0.3">
      <c r="C69" s="60"/>
      <c r="D69" s="61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  <c r="AJ69" s="61"/>
      <c r="AK69" s="61"/>
      <c r="AL69" s="61"/>
      <c r="AM69" s="61"/>
      <c r="AN69" s="61"/>
      <c r="AO69" s="61"/>
      <c r="AP69" s="61"/>
      <c r="AQ69" s="61"/>
      <c r="AR69" s="61"/>
      <c r="AS69" s="61"/>
      <c r="AT69" s="61"/>
      <c r="AU69" s="61"/>
      <c r="AV69" s="61"/>
      <c r="AW69" s="61"/>
      <c r="AX69" s="61"/>
      <c r="AY69" s="61"/>
      <c r="AZ69" s="61"/>
      <c r="BA69" s="61"/>
      <c r="BB69" s="62"/>
      <c r="CE69" s="5" t="s">
        <v>139</v>
      </c>
      <c r="CF69" s="11" t="s">
        <v>140</v>
      </c>
      <c r="CG69" s="7">
        <v>58.332510804405409</v>
      </c>
      <c r="CH69" s="4">
        <f t="shared" si="0"/>
        <v>836838.2</v>
      </c>
    </row>
    <row r="70" spans="3:86" x14ac:dyDescent="0.25">
      <c r="E70" s="243"/>
      <c r="F70" s="243"/>
      <c r="G70" s="243"/>
      <c r="H70" s="243"/>
      <c r="I70" s="243"/>
      <c r="J70" s="243"/>
      <c r="K70" s="230"/>
      <c r="L70" s="230"/>
      <c r="M70" s="230"/>
      <c r="N70" s="230"/>
      <c r="O70" s="230"/>
      <c r="P70" s="230"/>
      <c r="Q70" s="230"/>
      <c r="R70" s="230"/>
      <c r="S70" s="230"/>
      <c r="T70" s="230"/>
      <c r="U70" s="230"/>
      <c r="V70" s="230"/>
      <c r="W70" s="230"/>
      <c r="X70" s="230"/>
      <c r="Y70" s="168"/>
      <c r="Z70" s="203"/>
      <c r="AA70" s="203"/>
      <c r="AB70" s="203"/>
      <c r="AC70" s="203"/>
      <c r="AD70" s="203"/>
      <c r="AE70" s="203"/>
      <c r="AF70" s="230"/>
      <c r="AG70" s="230"/>
      <c r="AH70" s="249"/>
      <c r="AI70" s="249"/>
      <c r="AJ70" s="249"/>
      <c r="AK70" s="249"/>
      <c r="AL70" s="249"/>
      <c r="AM70" s="249"/>
      <c r="AP70" s="242"/>
      <c r="AQ70" s="242"/>
      <c r="AR70" s="242"/>
      <c r="AS70" s="242"/>
      <c r="AT70" s="242"/>
      <c r="AU70" s="242"/>
      <c r="AV70" s="242"/>
      <c r="AW70" s="242"/>
      <c r="AX70" s="242"/>
      <c r="AY70" s="242"/>
      <c r="AZ70" s="242"/>
      <c r="CE70" s="12" t="s">
        <v>141</v>
      </c>
      <c r="CF70" s="13" t="s">
        <v>142</v>
      </c>
      <c r="CG70" s="14">
        <v>11.666502160881082</v>
      </c>
      <c r="CH70" s="4">
        <f t="shared" si="0"/>
        <v>167367.64000000001</v>
      </c>
    </row>
    <row r="71" spans="3:86" ht="17.25" thickBot="1" x14ac:dyDescent="0.3">
      <c r="E71" s="169"/>
      <c r="F71" s="169"/>
      <c r="G71" s="169"/>
      <c r="H71" s="169"/>
      <c r="I71" s="169"/>
      <c r="J71" s="169"/>
      <c r="K71" s="168"/>
      <c r="L71" s="168"/>
      <c r="M71" s="168"/>
      <c r="N71" s="168"/>
      <c r="O71" s="168"/>
      <c r="P71" s="168"/>
      <c r="Q71" s="168"/>
      <c r="R71" s="168"/>
      <c r="S71" s="168"/>
      <c r="T71" s="168"/>
      <c r="U71" s="168"/>
      <c r="V71" s="168"/>
      <c r="W71" s="168"/>
      <c r="X71" s="168"/>
      <c r="Y71" s="168"/>
      <c r="Z71" s="111"/>
      <c r="AA71" s="111"/>
      <c r="AB71" s="111"/>
      <c r="AC71" s="111"/>
      <c r="AD71" s="111"/>
      <c r="AE71" s="111"/>
      <c r="AF71" s="168"/>
      <c r="AG71" s="168"/>
      <c r="AH71" s="169"/>
      <c r="AI71" s="169"/>
      <c r="AJ71" s="169"/>
      <c r="AK71" s="169"/>
      <c r="AL71" s="169"/>
      <c r="AM71" s="169"/>
      <c r="AP71" s="112"/>
      <c r="AQ71" s="112"/>
      <c r="AR71" s="112"/>
      <c r="AS71" s="112"/>
      <c r="AT71" s="112"/>
      <c r="AU71" s="112"/>
      <c r="AV71" s="112"/>
      <c r="AW71" s="112"/>
      <c r="AX71" s="112"/>
      <c r="AY71" s="112"/>
      <c r="AZ71" s="112"/>
      <c r="CE71" s="5" t="s">
        <v>143</v>
      </c>
      <c r="CF71" s="11" t="s">
        <v>144</v>
      </c>
      <c r="CG71" s="7">
        <v>14.858281053952322</v>
      </c>
      <c r="CH71" s="4">
        <f t="shared" si="0"/>
        <v>213156.9</v>
      </c>
    </row>
    <row r="72" spans="3:86" x14ac:dyDescent="0.25">
      <c r="C72" s="43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44"/>
      <c r="AN72" s="44"/>
      <c r="AO72" s="44"/>
      <c r="AP72" s="44"/>
      <c r="AQ72" s="44"/>
      <c r="AR72" s="44"/>
      <c r="AS72" s="44"/>
      <c r="AT72" s="44"/>
      <c r="AU72" s="44"/>
      <c r="AV72" s="44"/>
      <c r="AW72" s="44"/>
      <c r="AX72" s="44"/>
      <c r="AY72" s="44"/>
      <c r="AZ72" s="44"/>
      <c r="BA72" s="44"/>
      <c r="BB72" s="45"/>
      <c r="CE72" s="15" t="s">
        <v>145</v>
      </c>
      <c r="CF72" s="16" t="s">
        <v>146</v>
      </c>
      <c r="CG72" s="17">
        <v>7.2640485152655785</v>
      </c>
      <c r="CH72" s="4">
        <f t="shared" ref="CH72:CH135" si="5">CG72*$CH$3</f>
        <v>104210.04</v>
      </c>
    </row>
    <row r="73" spans="3:86" x14ac:dyDescent="0.25">
      <c r="C73" s="46"/>
      <c r="E73" s="245" t="s">
        <v>0</v>
      </c>
      <c r="F73" s="245"/>
      <c r="G73" s="245"/>
      <c r="H73" s="245"/>
      <c r="I73" s="245"/>
      <c r="J73" s="49" t="s">
        <v>11</v>
      </c>
      <c r="K73" s="245" t="s">
        <v>328</v>
      </c>
      <c r="L73" s="245"/>
      <c r="M73" s="245"/>
      <c r="N73" s="245"/>
      <c r="O73" s="245"/>
      <c r="P73" s="245"/>
      <c r="Q73" s="245"/>
      <c r="R73" s="245"/>
      <c r="S73" s="245"/>
      <c r="T73" s="245"/>
      <c r="U73" s="245"/>
      <c r="V73" s="49"/>
      <c r="W73" s="49"/>
      <c r="X73" s="49"/>
      <c r="Y73" s="49"/>
      <c r="Z73" s="49"/>
      <c r="AA73" s="49"/>
      <c r="AB73" s="49"/>
      <c r="AC73" s="49"/>
      <c r="AD73" s="50"/>
      <c r="AE73" s="50"/>
      <c r="AF73" s="50"/>
      <c r="AG73" s="50"/>
      <c r="AH73" s="245" t="s">
        <v>3</v>
      </c>
      <c r="AI73" s="245"/>
      <c r="AJ73" s="245"/>
      <c r="AK73" s="245"/>
      <c r="AL73" s="245"/>
      <c r="AM73" s="245"/>
      <c r="AN73" s="245"/>
      <c r="AO73" s="245"/>
      <c r="AP73" s="49" t="s">
        <v>11</v>
      </c>
      <c r="AQ73" s="247">
        <v>306.74</v>
      </c>
      <c r="AR73" s="247"/>
      <c r="AS73" s="247"/>
      <c r="AT73" s="247"/>
      <c r="AU73" s="49" t="s">
        <v>319</v>
      </c>
      <c r="AV73" s="49"/>
      <c r="AW73" s="49"/>
      <c r="AX73" s="49"/>
      <c r="AY73" s="49"/>
      <c r="AZ73" s="49"/>
      <c r="BB73" s="51"/>
      <c r="CE73" s="10" t="s">
        <v>147</v>
      </c>
      <c r="CF73" s="18" t="s">
        <v>148</v>
      </c>
      <c r="CG73" s="7">
        <v>8.8314791579534369</v>
      </c>
      <c r="CH73" s="4">
        <f t="shared" si="5"/>
        <v>126696.40000000001</v>
      </c>
    </row>
    <row r="74" spans="3:86" x14ac:dyDescent="0.25">
      <c r="C74" s="46"/>
      <c r="E74" s="245" t="s">
        <v>322</v>
      </c>
      <c r="F74" s="245"/>
      <c r="G74" s="245"/>
      <c r="H74" s="245"/>
      <c r="I74" s="245"/>
      <c r="J74" s="49" t="s">
        <v>11</v>
      </c>
      <c r="K74" s="245" t="s">
        <v>679</v>
      </c>
      <c r="L74" s="245"/>
      <c r="M74" s="245"/>
      <c r="N74" s="245"/>
      <c r="O74" s="245"/>
      <c r="P74" s="245"/>
      <c r="Q74" s="245"/>
      <c r="R74" s="245"/>
      <c r="S74" s="245"/>
      <c r="T74" s="245"/>
      <c r="U74" s="245"/>
      <c r="V74" s="49"/>
      <c r="W74" s="49"/>
      <c r="X74" s="49"/>
      <c r="Y74" s="49"/>
      <c r="Z74" s="49"/>
      <c r="AA74" s="49"/>
      <c r="AB74" s="49"/>
      <c r="AC74" s="49"/>
      <c r="AD74" s="50"/>
      <c r="AE74" s="50"/>
      <c r="AF74" s="50"/>
      <c r="AG74" s="50"/>
      <c r="AH74" s="245" t="s">
        <v>4</v>
      </c>
      <c r="AI74" s="245"/>
      <c r="AJ74" s="245"/>
      <c r="AK74" s="245"/>
      <c r="AL74" s="245"/>
      <c r="AM74" s="245"/>
      <c r="AN74" s="245"/>
      <c r="AO74" s="245"/>
      <c r="AP74" s="49" t="s">
        <v>11</v>
      </c>
      <c r="AQ74" s="245">
        <v>2000</v>
      </c>
      <c r="AR74" s="245"/>
      <c r="AS74" s="245"/>
      <c r="AT74" s="245"/>
      <c r="AU74" s="49" t="s">
        <v>320</v>
      </c>
      <c r="AV74" s="49"/>
      <c r="AW74" s="49"/>
      <c r="AX74" s="49"/>
      <c r="AY74" s="49"/>
      <c r="AZ74" s="49"/>
      <c r="BB74" s="51"/>
      <c r="CE74" s="10" t="s">
        <v>149</v>
      </c>
      <c r="CF74" s="11" t="s">
        <v>150</v>
      </c>
      <c r="CG74" s="7">
        <v>8.8825477485013238</v>
      </c>
      <c r="CH74" s="4">
        <f t="shared" si="5"/>
        <v>127429.02999999998</v>
      </c>
    </row>
    <row r="75" spans="3:86" x14ac:dyDescent="0.25">
      <c r="C75" s="46"/>
      <c r="E75" s="245" t="s">
        <v>1</v>
      </c>
      <c r="F75" s="245"/>
      <c r="G75" s="245"/>
      <c r="H75" s="245"/>
      <c r="I75" s="245"/>
      <c r="J75" s="49" t="s">
        <v>11</v>
      </c>
      <c r="K75" s="245" t="s">
        <v>677</v>
      </c>
      <c r="L75" s="245"/>
      <c r="M75" s="245"/>
      <c r="N75" s="245"/>
      <c r="O75" s="245"/>
      <c r="P75" s="245"/>
      <c r="Q75" s="245"/>
      <c r="R75" s="245"/>
      <c r="S75" s="245"/>
      <c r="T75" s="245"/>
      <c r="U75" s="245"/>
      <c r="V75" s="49"/>
      <c r="W75" s="49"/>
      <c r="X75" s="49"/>
      <c r="Y75" s="49"/>
      <c r="Z75" s="49"/>
      <c r="AA75" s="49"/>
      <c r="AB75" s="49"/>
      <c r="AC75" s="49"/>
      <c r="AD75" s="50"/>
      <c r="AE75" s="50"/>
      <c r="AF75" s="50"/>
      <c r="AG75" s="50"/>
      <c r="AH75" s="245"/>
      <c r="AI75" s="245"/>
      <c r="AJ75" s="245"/>
      <c r="AK75" s="245"/>
      <c r="AL75" s="245"/>
      <c r="AM75" s="245"/>
      <c r="AN75" s="245"/>
      <c r="AO75" s="245"/>
      <c r="AP75" s="49"/>
      <c r="AQ75" s="246"/>
      <c r="AR75" s="246"/>
      <c r="AS75" s="246"/>
      <c r="AT75" s="246"/>
      <c r="AU75" s="49"/>
      <c r="AV75" s="49"/>
      <c r="AW75" s="49"/>
      <c r="AX75" s="49"/>
      <c r="AY75" s="49"/>
      <c r="AZ75" s="49"/>
      <c r="BB75" s="51"/>
      <c r="CE75" s="10" t="s">
        <v>151</v>
      </c>
      <c r="CF75" s="11" t="s">
        <v>152</v>
      </c>
      <c r="CG75" s="7">
        <v>7.5505172173428132</v>
      </c>
      <c r="CH75" s="4">
        <f t="shared" si="5"/>
        <v>108319.72</v>
      </c>
    </row>
    <row r="76" spans="3:86" x14ac:dyDescent="0.25">
      <c r="C76" s="46"/>
      <c r="E76" s="245" t="s">
        <v>2</v>
      </c>
      <c r="F76" s="245"/>
      <c r="G76" s="245"/>
      <c r="H76" s="245"/>
      <c r="I76" s="245"/>
      <c r="J76" s="49" t="s">
        <v>11</v>
      </c>
      <c r="K76" s="245" t="s">
        <v>616</v>
      </c>
      <c r="L76" s="245"/>
      <c r="M76" s="245"/>
      <c r="N76" s="245"/>
      <c r="O76" s="245"/>
      <c r="P76" s="245"/>
      <c r="Q76" s="245"/>
      <c r="R76" s="245"/>
      <c r="S76" s="245"/>
      <c r="T76" s="245"/>
      <c r="U76" s="245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245"/>
      <c r="AI76" s="245"/>
      <c r="AJ76" s="245"/>
      <c r="AK76" s="245"/>
      <c r="AL76" s="245"/>
      <c r="AM76" s="245"/>
      <c r="AN76" s="245"/>
      <c r="AO76" s="245"/>
      <c r="AP76" s="49"/>
      <c r="AQ76" s="49"/>
      <c r="AR76" s="49"/>
      <c r="AS76" s="49"/>
      <c r="AT76" s="49"/>
      <c r="AU76" s="49"/>
      <c r="AV76" s="49"/>
      <c r="AW76" s="49"/>
      <c r="AX76" s="49"/>
      <c r="AY76" s="49"/>
      <c r="AZ76" s="49"/>
      <c r="BB76" s="51"/>
      <c r="CE76" s="10" t="s">
        <v>153</v>
      </c>
      <c r="CF76" s="11" t="s">
        <v>154</v>
      </c>
      <c r="CG76" s="7">
        <v>19.985732608392585</v>
      </c>
      <c r="CH76" s="4">
        <f t="shared" si="5"/>
        <v>286715.32</v>
      </c>
    </row>
    <row r="77" spans="3:86" x14ac:dyDescent="0.25">
      <c r="C77" s="46"/>
      <c r="BB77" s="51"/>
      <c r="CE77" s="10" t="s">
        <v>155</v>
      </c>
      <c r="CF77" s="19" t="s">
        <v>156</v>
      </c>
      <c r="CG77" s="7">
        <v>19.352577722013105</v>
      </c>
      <c r="CH77" s="4">
        <f t="shared" si="5"/>
        <v>277632.08</v>
      </c>
    </row>
    <row r="78" spans="3:86" x14ac:dyDescent="0.25">
      <c r="C78" s="46"/>
      <c r="BB78" s="51"/>
      <c r="CE78" s="10" t="s">
        <v>157</v>
      </c>
      <c r="CF78" s="19" t="s">
        <v>158</v>
      </c>
      <c r="CG78" s="7">
        <v>17.513283145127563</v>
      </c>
      <c r="CH78" s="4">
        <f t="shared" si="5"/>
        <v>251245.56000000003</v>
      </c>
    </row>
    <row r="79" spans="3:86" x14ac:dyDescent="0.25">
      <c r="C79" s="46"/>
      <c r="BB79" s="51"/>
      <c r="CE79" s="10" t="s">
        <v>159</v>
      </c>
      <c r="CF79" s="11" t="s">
        <v>160</v>
      </c>
      <c r="CG79" s="7">
        <v>18.24300362470375</v>
      </c>
      <c r="CH79" s="4">
        <f t="shared" si="5"/>
        <v>261714.13</v>
      </c>
    </row>
    <row r="80" spans="3:86" x14ac:dyDescent="0.25">
      <c r="C80" s="46"/>
      <c r="E80" s="216" t="s">
        <v>209</v>
      </c>
      <c r="F80" s="217"/>
      <c r="G80" s="217"/>
      <c r="H80" s="217"/>
      <c r="I80" s="217"/>
      <c r="J80" s="217"/>
      <c r="K80" s="218" t="str">
        <f t="shared" ref="K80:K99" si="6">VLOOKUP(E80,$CE$1:$CH$989,2,FALSE)</f>
        <v>MEGALASE HSC</v>
      </c>
      <c r="L80" s="218"/>
      <c r="M80" s="218"/>
      <c r="N80" s="218"/>
      <c r="O80" s="218"/>
      <c r="P80" s="218"/>
      <c r="Q80" s="218"/>
      <c r="R80" s="218"/>
      <c r="S80" s="218"/>
      <c r="T80" s="218"/>
      <c r="U80" s="218"/>
      <c r="V80" s="218"/>
      <c r="W80" s="218"/>
      <c r="X80" s="218"/>
      <c r="Y80" s="166"/>
      <c r="Z80" s="219">
        <v>1.5</v>
      </c>
      <c r="AA80" s="219"/>
      <c r="AB80" s="219"/>
      <c r="AC80" s="219"/>
      <c r="AD80" s="219"/>
      <c r="AE80" s="219"/>
      <c r="AF80" s="218" t="s">
        <v>315</v>
      </c>
      <c r="AG80" s="218"/>
      <c r="AH80" s="248">
        <v>4601.1000000000004</v>
      </c>
      <c r="AI80" s="248"/>
      <c r="AJ80" s="248"/>
      <c r="AK80" s="248"/>
      <c r="AL80" s="248"/>
      <c r="AM80" s="248"/>
      <c r="AN80" s="55" t="s">
        <v>316</v>
      </c>
      <c r="AO80" s="55"/>
      <c r="AP80" s="221">
        <f t="shared" ref="AP80:AP99" si="7">(AH80*VLOOKUP(E80,$CE$1:$CH$989,4,FALSE))/1000</f>
        <v>208076.60355300002</v>
      </c>
      <c r="AQ80" s="221"/>
      <c r="AR80" s="221"/>
      <c r="AS80" s="221"/>
      <c r="AT80" s="221"/>
      <c r="AU80" s="221"/>
      <c r="AV80" s="221"/>
      <c r="AW80" s="221"/>
      <c r="AX80" s="221"/>
      <c r="AY80" s="221"/>
      <c r="AZ80" s="222"/>
      <c r="BB80" s="51"/>
      <c r="CE80" s="10" t="s">
        <v>161</v>
      </c>
      <c r="CF80" s="11" t="s">
        <v>162</v>
      </c>
      <c r="CG80" s="7">
        <v>9.0314714903108886</v>
      </c>
      <c r="CH80" s="4">
        <f t="shared" si="5"/>
        <v>129565.49</v>
      </c>
    </row>
    <row r="81" spans="3:86" x14ac:dyDescent="0.25">
      <c r="C81" s="46"/>
      <c r="E81" s="208" t="s">
        <v>185</v>
      </c>
      <c r="F81" s="209"/>
      <c r="G81" s="209"/>
      <c r="H81" s="209"/>
      <c r="I81" s="209"/>
      <c r="J81" s="209"/>
      <c r="K81" s="210" t="str">
        <f t="shared" si="6"/>
        <v>H2O2</v>
      </c>
      <c r="L81" s="210"/>
      <c r="M81" s="210"/>
      <c r="N81" s="210"/>
      <c r="O81" s="210"/>
      <c r="P81" s="210"/>
      <c r="Q81" s="210"/>
      <c r="R81" s="210"/>
      <c r="S81" s="210"/>
      <c r="T81" s="210"/>
      <c r="U81" s="210"/>
      <c r="V81" s="210"/>
      <c r="W81" s="210"/>
      <c r="X81" s="210"/>
      <c r="Y81" s="164"/>
      <c r="Z81" s="211">
        <v>2</v>
      </c>
      <c r="AA81" s="211"/>
      <c r="AB81" s="211"/>
      <c r="AC81" s="211"/>
      <c r="AD81" s="211"/>
      <c r="AE81" s="211"/>
      <c r="AF81" s="210" t="s">
        <v>315</v>
      </c>
      <c r="AG81" s="210"/>
      <c r="AH81" s="212">
        <v>6134.8</v>
      </c>
      <c r="AI81" s="212"/>
      <c r="AJ81" s="212"/>
      <c r="AK81" s="212"/>
      <c r="AL81" s="212"/>
      <c r="AM81" s="212"/>
      <c r="AN81" s="52" t="s">
        <v>316</v>
      </c>
      <c r="AO81" s="52"/>
      <c r="AP81" s="213">
        <f t="shared" si="7"/>
        <v>36703.894919999999</v>
      </c>
      <c r="AQ81" s="213"/>
      <c r="AR81" s="213"/>
      <c r="AS81" s="213"/>
      <c r="AT81" s="213"/>
      <c r="AU81" s="213"/>
      <c r="AV81" s="213"/>
      <c r="AW81" s="213"/>
      <c r="AX81" s="213"/>
      <c r="AY81" s="213"/>
      <c r="AZ81" s="214"/>
      <c r="BB81" s="51"/>
      <c r="CE81" s="10" t="s">
        <v>163</v>
      </c>
      <c r="CF81" s="11" t="s">
        <v>164</v>
      </c>
      <c r="CG81" s="7">
        <v>12.306423393280358</v>
      </c>
      <c r="CH81" s="4">
        <f t="shared" si="5"/>
        <v>176547.95</v>
      </c>
    </row>
    <row r="82" spans="3:86" x14ac:dyDescent="0.25">
      <c r="C82" s="46"/>
      <c r="E82" s="200" t="s">
        <v>183</v>
      </c>
      <c r="F82" s="243"/>
      <c r="G82" s="243"/>
      <c r="H82" s="243"/>
      <c r="I82" s="243"/>
      <c r="J82" s="243"/>
      <c r="K82" s="230" t="str">
        <f t="shared" si="6"/>
        <v>CAUSTIC SODA LIQ</v>
      </c>
      <c r="L82" s="230"/>
      <c r="M82" s="230"/>
      <c r="N82" s="230"/>
      <c r="O82" s="230"/>
      <c r="P82" s="230"/>
      <c r="Q82" s="230"/>
      <c r="R82" s="230"/>
      <c r="S82" s="230"/>
      <c r="T82" s="230"/>
      <c r="U82" s="230"/>
      <c r="V82" s="230"/>
      <c r="W82" s="230"/>
      <c r="X82" s="230"/>
      <c r="Y82" s="168"/>
      <c r="Z82" s="203">
        <v>1.5</v>
      </c>
      <c r="AA82" s="203"/>
      <c r="AB82" s="203"/>
      <c r="AC82" s="203"/>
      <c r="AD82" s="203"/>
      <c r="AE82" s="203"/>
      <c r="AF82" s="230" t="s">
        <v>315</v>
      </c>
      <c r="AG82" s="230"/>
      <c r="AH82" s="249">
        <v>4601.1000000000004</v>
      </c>
      <c r="AI82" s="249"/>
      <c r="AJ82" s="249"/>
      <c r="AK82" s="249"/>
      <c r="AL82" s="249"/>
      <c r="AM82" s="249"/>
      <c r="AN82" s="41" t="s">
        <v>316</v>
      </c>
      <c r="AP82" s="242">
        <f t="shared" si="7"/>
        <v>39325.601700000007</v>
      </c>
      <c r="AQ82" s="242"/>
      <c r="AR82" s="242"/>
      <c r="AS82" s="242"/>
      <c r="AT82" s="242"/>
      <c r="AU82" s="242"/>
      <c r="AV82" s="242"/>
      <c r="AW82" s="242"/>
      <c r="AX82" s="242"/>
      <c r="AY82" s="242"/>
      <c r="AZ82" s="206"/>
      <c r="BB82" s="51"/>
      <c r="CE82" s="10" t="s">
        <v>165</v>
      </c>
      <c r="CF82" s="11" t="s">
        <v>166</v>
      </c>
      <c r="CG82" s="7">
        <v>17.52</v>
      </c>
      <c r="CH82" s="4">
        <f t="shared" si="5"/>
        <v>251341.91999999998</v>
      </c>
    </row>
    <row r="83" spans="3:86" x14ac:dyDescent="0.25">
      <c r="C83" s="46"/>
      <c r="E83" s="223" t="s">
        <v>256</v>
      </c>
      <c r="F83" s="224"/>
      <c r="G83" s="224"/>
      <c r="H83" s="224"/>
      <c r="I83" s="224"/>
      <c r="J83" s="224"/>
      <c r="K83" s="225" t="str">
        <f t="shared" si="6"/>
        <v>UNICEL SPC</v>
      </c>
      <c r="L83" s="225"/>
      <c r="M83" s="225"/>
      <c r="N83" s="225"/>
      <c r="O83" s="225"/>
      <c r="P83" s="225"/>
      <c r="Q83" s="225"/>
      <c r="R83" s="225"/>
      <c r="S83" s="225"/>
      <c r="T83" s="225"/>
      <c r="U83" s="225"/>
      <c r="V83" s="225"/>
      <c r="W83" s="225"/>
      <c r="X83" s="225"/>
      <c r="Y83" s="167"/>
      <c r="Z83" s="226">
        <v>1</v>
      </c>
      <c r="AA83" s="226"/>
      <c r="AB83" s="226"/>
      <c r="AC83" s="226"/>
      <c r="AD83" s="226"/>
      <c r="AE83" s="226"/>
      <c r="AF83" s="225" t="s">
        <v>315</v>
      </c>
      <c r="AG83" s="225"/>
      <c r="AH83" s="227">
        <v>3067.4</v>
      </c>
      <c r="AI83" s="227"/>
      <c r="AJ83" s="227"/>
      <c r="AK83" s="227"/>
      <c r="AL83" s="227"/>
      <c r="AM83" s="227"/>
      <c r="AN83" s="54" t="s">
        <v>316</v>
      </c>
      <c r="AO83" s="54"/>
      <c r="AP83" s="228">
        <f t="shared" si="7"/>
        <v>85662.267557999992</v>
      </c>
      <c r="AQ83" s="228"/>
      <c r="AR83" s="228"/>
      <c r="AS83" s="228"/>
      <c r="AT83" s="228"/>
      <c r="AU83" s="228"/>
      <c r="AV83" s="228"/>
      <c r="AW83" s="228"/>
      <c r="AX83" s="228"/>
      <c r="AY83" s="228"/>
      <c r="AZ83" s="229"/>
      <c r="BB83" s="51"/>
      <c r="CE83" s="12" t="s">
        <v>167</v>
      </c>
      <c r="CF83" s="13" t="s">
        <v>168</v>
      </c>
      <c r="CG83" s="7">
        <v>6.0476808866583021</v>
      </c>
      <c r="CH83" s="4">
        <f t="shared" si="5"/>
        <v>86760.03</v>
      </c>
    </row>
    <row r="84" spans="3:86" x14ac:dyDescent="0.25">
      <c r="C84" s="46"/>
      <c r="E84" s="216" t="s">
        <v>189</v>
      </c>
      <c r="F84" s="217"/>
      <c r="G84" s="217"/>
      <c r="H84" s="217"/>
      <c r="I84" s="217"/>
      <c r="J84" s="217"/>
      <c r="K84" s="218" t="str">
        <f t="shared" si="6"/>
        <v>KH ACID</v>
      </c>
      <c r="L84" s="218"/>
      <c r="M84" s="218"/>
      <c r="N84" s="218"/>
      <c r="O84" s="218"/>
      <c r="P84" s="218"/>
      <c r="Q84" s="218"/>
      <c r="R84" s="218"/>
      <c r="S84" s="218"/>
      <c r="T84" s="218"/>
      <c r="U84" s="218"/>
      <c r="V84" s="218"/>
      <c r="W84" s="218"/>
      <c r="X84" s="218"/>
      <c r="Y84" s="166"/>
      <c r="Z84" s="219">
        <v>1</v>
      </c>
      <c r="AA84" s="219"/>
      <c r="AB84" s="219"/>
      <c r="AC84" s="219"/>
      <c r="AD84" s="219"/>
      <c r="AE84" s="219"/>
      <c r="AF84" s="218" t="s">
        <v>315</v>
      </c>
      <c r="AG84" s="218"/>
      <c r="AH84" s="248">
        <v>3067.4</v>
      </c>
      <c r="AI84" s="248"/>
      <c r="AJ84" s="248"/>
      <c r="AK84" s="248"/>
      <c r="AL84" s="248"/>
      <c r="AM84" s="248"/>
      <c r="AN84" s="55" t="s">
        <v>316</v>
      </c>
      <c r="AO84" s="55"/>
      <c r="AP84" s="221">
        <f t="shared" si="7"/>
        <v>12224.81596</v>
      </c>
      <c r="AQ84" s="221"/>
      <c r="AR84" s="221"/>
      <c r="AS84" s="221"/>
      <c r="AT84" s="221"/>
      <c r="AU84" s="221"/>
      <c r="AV84" s="221"/>
      <c r="AW84" s="221"/>
      <c r="AX84" s="221"/>
      <c r="AY84" s="221"/>
      <c r="AZ84" s="222"/>
      <c r="BB84" s="51"/>
      <c r="CE84" s="12" t="s">
        <v>169</v>
      </c>
      <c r="CF84" s="20" t="s">
        <v>170</v>
      </c>
      <c r="CG84" s="7">
        <v>9.6363041962916505</v>
      </c>
      <c r="CH84" s="4">
        <f t="shared" si="5"/>
        <v>138242.42000000001</v>
      </c>
    </row>
    <row r="85" spans="3:86" x14ac:dyDescent="0.25">
      <c r="C85" s="46"/>
      <c r="E85" s="200" t="s">
        <v>115</v>
      </c>
      <c r="F85" s="243"/>
      <c r="G85" s="243"/>
      <c r="H85" s="243"/>
      <c r="I85" s="243"/>
      <c r="J85" s="243"/>
      <c r="K85" s="230" t="str">
        <f t="shared" si="6"/>
        <v>TAICRON YELLOW EACT</v>
      </c>
      <c r="L85" s="230"/>
      <c r="M85" s="230"/>
      <c r="N85" s="230"/>
      <c r="O85" s="230"/>
      <c r="P85" s="230"/>
      <c r="Q85" s="230"/>
      <c r="R85" s="230"/>
      <c r="S85" s="230"/>
      <c r="T85" s="230"/>
      <c r="U85" s="230"/>
      <c r="V85" s="230"/>
      <c r="W85" s="230"/>
      <c r="X85" s="230"/>
      <c r="Y85" s="168"/>
      <c r="Z85" s="203">
        <v>4.8000000000000001E-2</v>
      </c>
      <c r="AA85" s="203"/>
      <c r="AB85" s="203"/>
      <c r="AC85" s="203"/>
      <c r="AD85" s="203"/>
      <c r="AE85" s="203"/>
      <c r="AF85" s="230" t="s">
        <v>565</v>
      </c>
      <c r="AG85" s="230"/>
      <c r="AH85" s="249">
        <v>147.24</v>
      </c>
      <c r="AI85" s="249"/>
      <c r="AJ85" s="249"/>
      <c r="AK85" s="249"/>
      <c r="AL85" s="249"/>
      <c r="AM85" s="249"/>
      <c r="AN85" s="41" t="s">
        <v>316</v>
      </c>
      <c r="AP85" s="242">
        <f t="shared" si="7"/>
        <v>28399.640893199998</v>
      </c>
      <c r="AQ85" s="242"/>
      <c r="AR85" s="242"/>
      <c r="AS85" s="242"/>
      <c r="AT85" s="242"/>
      <c r="AU85" s="242"/>
      <c r="AV85" s="242"/>
      <c r="AW85" s="242"/>
      <c r="AX85" s="242"/>
      <c r="AY85" s="242"/>
      <c r="AZ85" s="206"/>
      <c r="BB85" s="51"/>
      <c r="CE85" s="10" t="s">
        <v>171</v>
      </c>
      <c r="CF85" s="21" t="s">
        <v>172</v>
      </c>
      <c r="CG85" s="7">
        <v>14.638158371671546</v>
      </c>
      <c r="CH85" s="4">
        <f t="shared" si="5"/>
        <v>209999.02</v>
      </c>
    </row>
    <row r="86" spans="3:86" x14ac:dyDescent="0.25">
      <c r="C86" s="46"/>
      <c r="E86" s="200" t="s">
        <v>119</v>
      </c>
      <c r="F86" s="243"/>
      <c r="G86" s="243"/>
      <c r="H86" s="243"/>
      <c r="I86" s="243"/>
      <c r="J86" s="243"/>
      <c r="K86" s="230" t="str">
        <f t="shared" si="6"/>
        <v>TAICRON RED EACT</v>
      </c>
      <c r="L86" s="230"/>
      <c r="M86" s="230"/>
      <c r="N86" s="230"/>
      <c r="O86" s="230"/>
      <c r="P86" s="230"/>
      <c r="Q86" s="230"/>
      <c r="R86" s="230"/>
      <c r="S86" s="230"/>
      <c r="T86" s="230"/>
      <c r="U86" s="230"/>
      <c r="V86" s="230"/>
      <c r="W86" s="230"/>
      <c r="X86" s="230"/>
      <c r="Y86" s="168"/>
      <c r="Z86" s="203">
        <v>0.08</v>
      </c>
      <c r="AA86" s="203"/>
      <c r="AB86" s="203"/>
      <c r="AC86" s="203"/>
      <c r="AD86" s="203"/>
      <c r="AE86" s="203"/>
      <c r="AF86" s="230" t="s">
        <v>565</v>
      </c>
      <c r="AG86" s="230"/>
      <c r="AH86" s="249">
        <v>245.39</v>
      </c>
      <c r="AI86" s="249"/>
      <c r="AJ86" s="249"/>
      <c r="AK86" s="249"/>
      <c r="AL86" s="249"/>
      <c r="AM86" s="249"/>
      <c r="AN86" s="41" t="s">
        <v>316</v>
      </c>
      <c r="AP86" s="242">
        <f t="shared" si="7"/>
        <v>79563.5064232</v>
      </c>
      <c r="AQ86" s="242"/>
      <c r="AR86" s="242"/>
      <c r="AS86" s="242"/>
      <c r="AT86" s="242"/>
      <c r="AU86" s="242"/>
      <c r="AV86" s="242"/>
      <c r="AW86" s="242"/>
      <c r="AX86" s="242"/>
      <c r="AY86" s="242"/>
      <c r="AZ86" s="206"/>
      <c r="BB86" s="51"/>
      <c r="CE86" s="10" t="s">
        <v>173</v>
      </c>
      <c r="CF86" s="22" t="s">
        <v>174</v>
      </c>
      <c r="CG86" s="7">
        <v>12.216808866583019</v>
      </c>
      <c r="CH86" s="4">
        <f t="shared" si="5"/>
        <v>175262.34</v>
      </c>
    </row>
    <row r="87" spans="3:86" x14ac:dyDescent="0.25">
      <c r="C87" s="46"/>
      <c r="E87" s="223" t="s">
        <v>125</v>
      </c>
      <c r="F87" s="224"/>
      <c r="G87" s="224"/>
      <c r="H87" s="224"/>
      <c r="I87" s="224"/>
      <c r="J87" s="224"/>
      <c r="K87" s="225" t="str">
        <f t="shared" si="6"/>
        <v>TAICRON BLUE EACT</v>
      </c>
      <c r="L87" s="225"/>
      <c r="M87" s="225"/>
      <c r="N87" s="225"/>
      <c r="O87" s="225"/>
      <c r="P87" s="225"/>
      <c r="Q87" s="225"/>
      <c r="R87" s="225"/>
      <c r="S87" s="225"/>
      <c r="T87" s="225"/>
      <c r="U87" s="225"/>
      <c r="V87" s="225"/>
      <c r="W87" s="225"/>
      <c r="X87" s="225"/>
      <c r="Y87" s="167"/>
      <c r="Z87" s="226">
        <v>5.7000000000000002E-2</v>
      </c>
      <c r="AA87" s="226"/>
      <c r="AB87" s="226"/>
      <c r="AC87" s="226"/>
      <c r="AD87" s="226"/>
      <c r="AE87" s="226"/>
      <c r="AF87" s="225" t="s">
        <v>565</v>
      </c>
      <c r="AG87" s="225"/>
      <c r="AH87" s="227">
        <v>174.84</v>
      </c>
      <c r="AI87" s="227"/>
      <c r="AJ87" s="227"/>
      <c r="AK87" s="227"/>
      <c r="AL87" s="227"/>
      <c r="AM87" s="227"/>
      <c r="AN87" s="54" t="s">
        <v>316</v>
      </c>
      <c r="AO87" s="54"/>
      <c r="AP87" s="228">
        <f t="shared" si="7"/>
        <v>42904.422951599998</v>
      </c>
      <c r="AQ87" s="228"/>
      <c r="AR87" s="228"/>
      <c r="AS87" s="228"/>
      <c r="AT87" s="228"/>
      <c r="AU87" s="228"/>
      <c r="AV87" s="228"/>
      <c r="AW87" s="228"/>
      <c r="AX87" s="228"/>
      <c r="AY87" s="228"/>
      <c r="AZ87" s="229"/>
      <c r="BB87" s="51"/>
      <c r="CE87" s="10" t="s">
        <v>175</v>
      </c>
      <c r="CF87" s="22" t="s">
        <v>176</v>
      </c>
      <c r="CG87" s="7">
        <v>9.1766143872856532</v>
      </c>
      <c r="CH87" s="4">
        <f t="shared" si="5"/>
        <v>131647.71</v>
      </c>
    </row>
    <row r="88" spans="3:86" x14ac:dyDescent="0.25">
      <c r="C88" s="46"/>
      <c r="E88" s="208" t="s">
        <v>187</v>
      </c>
      <c r="F88" s="209"/>
      <c r="G88" s="209"/>
      <c r="H88" s="209"/>
      <c r="I88" s="209"/>
      <c r="J88" s="209"/>
      <c r="K88" s="210" t="str">
        <f t="shared" si="6"/>
        <v>FORMIC ACID</v>
      </c>
      <c r="L88" s="210"/>
      <c r="M88" s="210"/>
      <c r="N88" s="210"/>
      <c r="O88" s="210"/>
      <c r="P88" s="210"/>
      <c r="Q88" s="210"/>
      <c r="R88" s="210"/>
      <c r="S88" s="210"/>
      <c r="T88" s="210"/>
      <c r="U88" s="210"/>
      <c r="V88" s="210"/>
      <c r="W88" s="210"/>
      <c r="X88" s="210"/>
      <c r="Y88" s="164"/>
      <c r="Z88" s="211">
        <v>0.1</v>
      </c>
      <c r="AA88" s="211"/>
      <c r="AB88" s="211"/>
      <c r="AC88" s="211"/>
      <c r="AD88" s="211"/>
      <c r="AE88" s="211"/>
      <c r="AF88" s="210" t="s">
        <v>315</v>
      </c>
      <c r="AG88" s="210"/>
      <c r="AH88" s="212">
        <v>306.74</v>
      </c>
      <c r="AI88" s="212"/>
      <c r="AJ88" s="212"/>
      <c r="AK88" s="212"/>
      <c r="AL88" s="212"/>
      <c r="AM88" s="212"/>
      <c r="AN88" s="52" t="s">
        <v>316</v>
      </c>
      <c r="AO88" s="52"/>
      <c r="AP88" s="213">
        <f t="shared" si="7"/>
        <v>4067.3723999999997</v>
      </c>
      <c r="AQ88" s="213"/>
      <c r="AR88" s="213"/>
      <c r="AS88" s="213"/>
      <c r="AT88" s="213"/>
      <c r="AU88" s="213"/>
      <c r="AV88" s="213"/>
      <c r="AW88" s="213"/>
      <c r="AX88" s="213"/>
      <c r="AY88" s="213"/>
      <c r="AZ88" s="214"/>
      <c r="BB88" s="51"/>
      <c r="CE88" s="10" t="s">
        <v>177</v>
      </c>
      <c r="CF88" s="22" t="s">
        <v>178</v>
      </c>
      <c r="CG88" s="7">
        <v>23.90083368186254</v>
      </c>
      <c r="CH88" s="4">
        <f t="shared" si="5"/>
        <v>342881.36</v>
      </c>
    </row>
    <row r="89" spans="3:86" x14ac:dyDescent="0.25">
      <c r="C89" s="46"/>
      <c r="E89" s="223" t="s">
        <v>191</v>
      </c>
      <c r="F89" s="224"/>
      <c r="G89" s="224"/>
      <c r="H89" s="224"/>
      <c r="I89" s="224"/>
      <c r="J89" s="224"/>
      <c r="K89" s="225" t="str">
        <f t="shared" si="6"/>
        <v>NTW RM 340 E NEW LIQ</v>
      </c>
      <c r="L89" s="225"/>
      <c r="M89" s="225"/>
      <c r="N89" s="225"/>
      <c r="O89" s="225"/>
      <c r="P89" s="225"/>
      <c r="Q89" s="225"/>
      <c r="R89" s="225"/>
      <c r="S89" s="225"/>
      <c r="T89" s="225"/>
      <c r="U89" s="225"/>
      <c r="V89" s="225"/>
      <c r="W89" s="225"/>
      <c r="X89" s="225"/>
      <c r="Y89" s="167"/>
      <c r="Z89" s="226">
        <v>0.5</v>
      </c>
      <c r="AA89" s="226"/>
      <c r="AB89" s="226"/>
      <c r="AC89" s="226"/>
      <c r="AD89" s="226"/>
      <c r="AE89" s="226"/>
      <c r="AF89" s="225" t="s">
        <v>315</v>
      </c>
      <c r="AG89" s="225"/>
      <c r="AH89" s="227">
        <v>1533.7</v>
      </c>
      <c r="AI89" s="227"/>
      <c r="AJ89" s="227"/>
      <c r="AK89" s="227"/>
      <c r="AL89" s="227"/>
      <c r="AM89" s="227"/>
      <c r="AN89" s="54" t="s">
        <v>316</v>
      </c>
      <c r="AO89" s="54"/>
      <c r="AP89" s="228">
        <f t="shared" si="7"/>
        <v>32560.451000000001</v>
      </c>
      <c r="AQ89" s="228"/>
      <c r="AR89" s="228"/>
      <c r="AS89" s="228"/>
      <c r="AT89" s="228"/>
      <c r="AU89" s="228"/>
      <c r="AV89" s="228"/>
      <c r="AW89" s="228"/>
      <c r="AX89" s="228"/>
      <c r="AY89" s="228"/>
      <c r="AZ89" s="229"/>
      <c r="BB89" s="51"/>
      <c r="CE89" s="10" t="s">
        <v>179</v>
      </c>
      <c r="CF89" s="22" t="s">
        <v>180</v>
      </c>
      <c r="CG89" s="7">
        <v>8.8825477485013238</v>
      </c>
      <c r="CH89" s="4">
        <f t="shared" si="5"/>
        <v>127429.02999999998</v>
      </c>
    </row>
    <row r="90" spans="3:86" x14ac:dyDescent="0.25">
      <c r="C90" s="46"/>
      <c r="E90" s="208" t="s">
        <v>5</v>
      </c>
      <c r="F90" s="209"/>
      <c r="G90" s="209"/>
      <c r="H90" s="209"/>
      <c r="I90" s="209"/>
      <c r="J90" s="209"/>
      <c r="K90" s="210" t="str">
        <f t="shared" si="6"/>
        <v>NOVACRON YELLOW S-3R</v>
      </c>
      <c r="L90" s="210"/>
      <c r="M90" s="210"/>
      <c r="N90" s="210"/>
      <c r="O90" s="210"/>
      <c r="P90" s="210"/>
      <c r="Q90" s="210"/>
      <c r="R90" s="210"/>
      <c r="S90" s="210"/>
      <c r="T90" s="210"/>
      <c r="U90" s="210"/>
      <c r="V90" s="210"/>
      <c r="W90" s="210"/>
      <c r="X90" s="210"/>
      <c r="Y90" s="164"/>
      <c r="Z90" s="211">
        <v>1.0999999999999999E-2</v>
      </c>
      <c r="AA90" s="211"/>
      <c r="AB90" s="211"/>
      <c r="AC90" s="211"/>
      <c r="AD90" s="211"/>
      <c r="AE90" s="211"/>
      <c r="AF90" s="210" t="s">
        <v>565</v>
      </c>
      <c r="AG90" s="210"/>
      <c r="AH90" s="212">
        <v>33.74</v>
      </c>
      <c r="AI90" s="212"/>
      <c r="AJ90" s="212"/>
      <c r="AK90" s="212"/>
      <c r="AL90" s="212"/>
      <c r="AM90" s="212"/>
      <c r="AN90" s="52" t="s">
        <v>316</v>
      </c>
      <c r="AO90" s="52"/>
      <c r="AP90" s="213">
        <f t="shared" si="7"/>
        <v>3276.9104508</v>
      </c>
      <c r="AQ90" s="213"/>
      <c r="AR90" s="213"/>
      <c r="AS90" s="213"/>
      <c r="AT90" s="213"/>
      <c r="AU90" s="213"/>
      <c r="AV90" s="213"/>
      <c r="AW90" s="213"/>
      <c r="AX90" s="213"/>
      <c r="AY90" s="213"/>
      <c r="AZ90" s="214"/>
      <c r="BB90" s="51"/>
      <c r="CE90" s="10" t="s">
        <v>181</v>
      </c>
      <c r="CF90" s="22" t="s">
        <v>182</v>
      </c>
      <c r="CG90" s="7">
        <v>7.6998738324271576</v>
      </c>
      <c r="CH90" s="4">
        <f t="shared" si="5"/>
        <v>110462.39</v>
      </c>
    </row>
    <row r="91" spans="3:86" x14ac:dyDescent="0.25">
      <c r="C91" s="46"/>
      <c r="E91" s="200" t="s">
        <v>28</v>
      </c>
      <c r="F91" s="243"/>
      <c r="G91" s="243"/>
      <c r="H91" s="243"/>
      <c r="I91" s="243"/>
      <c r="J91" s="243"/>
      <c r="K91" s="230" t="str">
        <f t="shared" si="6"/>
        <v>NOVACRON RED S-B</v>
      </c>
      <c r="L91" s="230"/>
      <c r="M91" s="230"/>
      <c r="N91" s="230"/>
      <c r="O91" s="230"/>
      <c r="P91" s="230"/>
      <c r="Q91" s="230"/>
      <c r="R91" s="230"/>
      <c r="S91" s="230"/>
      <c r="T91" s="230"/>
      <c r="U91" s="230"/>
      <c r="V91" s="230"/>
      <c r="W91" s="230"/>
      <c r="X91" s="230"/>
      <c r="Y91" s="168"/>
      <c r="Z91" s="203">
        <v>1.6E-2</v>
      </c>
      <c r="AA91" s="203"/>
      <c r="AB91" s="203"/>
      <c r="AC91" s="203"/>
      <c r="AD91" s="203"/>
      <c r="AE91" s="203"/>
      <c r="AF91" s="230" t="s">
        <v>565</v>
      </c>
      <c r="AG91" s="230"/>
      <c r="AH91" s="249">
        <v>49.08</v>
      </c>
      <c r="AI91" s="249"/>
      <c r="AJ91" s="249"/>
      <c r="AK91" s="249"/>
      <c r="AL91" s="249"/>
      <c r="AM91" s="249"/>
      <c r="AN91" s="41" t="s">
        <v>316</v>
      </c>
      <c r="AP91" s="242">
        <f t="shared" si="7"/>
        <v>5315.9676840000002</v>
      </c>
      <c r="AQ91" s="242"/>
      <c r="AR91" s="242"/>
      <c r="AS91" s="242"/>
      <c r="AT91" s="242"/>
      <c r="AU91" s="242"/>
      <c r="AV91" s="242"/>
      <c r="AW91" s="242"/>
      <c r="AX91" s="242"/>
      <c r="AY91" s="242"/>
      <c r="AZ91" s="206"/>
      <c r="BB91" s="51"/>
      <c r="CE91" s="10" t="s">
        <v>183</v>
      </c>
      <c r="CF91" s="11" t="s">
        <v>184</v>
      </c>
      <c r="CG91" s="7">
        <v>0.59577582601421997</v>
      </c>
      <c r="CH91" s="4">
        <f t="shared" si="5"/>
        <v>8547</v>
      </c>
    </row>
    <row r="92" spans="3:86" x14ac:dyDescent="0.25">
      <c r="C92" s="46"/>
      <c r="E92" s="223" t="s">
        <v>7</v>
      </c>
      <c r="F92" s="224"/>
      <c r="G92" s="224"/>
      <c r="H92" s="224"/>
      <c r="I92" s="224"/>
      <c r="J92" s="224"/>
      <c r="K92" s="225" t="str">
        <f t="shared" si="6"/>
        <v>NOVACRON DARK BLUE S-GL</v>
      </c>
      <c r="L92" s="225"/>
      <c r="M92" s="225"/>
      <c r="N92" s="225"/>
      <c r="O92" s="225"/>
      <c r="P92" s="225"/>
      <c r="Q92" s="225"/>
      <c r="R92" s="225"/>
      <c r="S92" s="225"/>
      <c r="T92" s="225"/>
      <c r="U92" s="225"/>
      <c r="V92" s="225"/>
      <c r="W92" s="225"/>
      <c r="X92" s="225"/>
      <c r="Y92" s="167"/>
      <c r="Z92" s="226">
        <v>2.3E-2</v>
      </c>
      <c r="AA92" s="226"/>
      <c r="AB92" s="226"/>
      <c r="AC92" s="226"/>
      <c r="AD92" s="226"/>
      <c r="AE92" s="226"/>
      <c r="AF92" s="225" t="s">
        <v>565</v>
      </c>
      <c r="AG92" s="225"/>
      <c r="AH92" s="227">
        <v>70.55</v>
      </c>
      <c r="AI92" s="227"/>
      <c r="AJ92" s="227"/>
      <c r="AK92" s="227"/>
      <c r="AL92" s="227"/>
      <c r="AM92" s="227"/>
      <c r="AN92" s="54" t="s">
        <v>316</v>
      </c>
      <c r="AO92" s="54"/>
      <c r="AP92" s="228">
        <f t="shared" si="7"/>
        <v>8582.6953439999997</v>
      </c>
      <c r="AQ92" s="228"/>
      <c r="AR92" s="228"/>
      <c r="AS92" s="228"/>
      <c r="AT92" s="228"/>
      <c r="AU92" s="228"/>
      <c r="AV92" s="228"/>
      <c r="AW92" s="228"/>
      <c r="AX92" s="228"/>
      <c r="AY92" s="228"/>
      <c r="AZ92" s="229"/>
      <c r="BB92" s="51"/>
      <c r="CE92" s="10" t="s">
        <v>185</v>
      </c>
      <c r="CF92" s="11" t="s">
        <v>186</v>
      </c>
      <c r="CG92" s="7">
        <v>0.41704307820995395</v>
      </c>
      <c r="CH92" s="4">
        <f t="shared" si="5"/>
        <v>5982.9</v>
      </c>
    </row>
    <row r="93" spans="3:86" x14ac:dyDescent="0.25">
      <c r="C93" s="46"/>
      <c r="E93" s="200" t="s">
        <v>201</v>
      </c>
      <c r="F93" s="243"/>
      <c r="G93" s="243"/>
      <c r="H93" s="243"/>
      <c r="I93" s="243"/>
      <c r="J93" s="243"/>
      <c r="K93" s="230" t="str">
        <f t="shared" si="6"/>
        <v>KH SOLIDOKOLL DPR ID LIQ</v>
      </c>
      <c r="L93" s="230"/>
      <c r="M93" s="230"/>
      <c r="N93" s="230"/>
      <c r="O93" s="230"/>
      <c r="P93" s="230"/>
      <c r="Q93" s="230"/>
      <c r="R93" s="230"/>
      <c r="S93" s="230"/>
      <c r="T93" s="230"/>
      <c r="U93" s="230"/>
      <c r="V93" s="230"/>
      <c r="W93" s="230"/>
      <c r="X93" s="230"/>
      <c r="Y93" s="168"/>
      <c r="Z93" s="203">
        <v>1</v>
      </c>
      <c r="AA93" s="203"/>
      <c r="AB93" s="203"/>
      <c r="AC93" s="203"/>
      <c r="AD93" s="203"/>
      <c r="AE93" s="203"/>
      <c r="AF93" s="230" t="s">
        <v>315</v>
      </c>
      <c r="AG93" s="230"/>
      <c r="AH93" s="249">
        <v>3067.4</v>
      </c>
      <c r="AI93" s="249"/>
      <c r="AJ93" s="249"/>
      <c r="AK93" s="249"/>
      <c r="AL93" s="249"/>
      <c r="AM93" s="249"/>
      <c r="AN93" s="41" t="s">
        <v>316</v>
      </c>
      <c r="AP93" s="242">
        <f t="shared" si="7"/>
        <v>31287.48</v>
      </c>
      <c r="AQ93" s="242"/>
      <c r="AR93" s="242"/>
      <c r="AS93" s="242"/>
      <c r="AT93" s="242"/>
      <c r="AU93" s="242"/>
      <c r="AV93" s="242"/>
      <c r="AW93" s="242"/>
      <c r="AX93" s="242"/>
      <c r="AY93" s="242"/>
      <c r="AZ93" s="206"/>
      <c r="BB93" s="51"/>
      <c r="CE93" s="10" t="s">
        <v>187</v>
      </c>
      <c r="CF93" s="11" t="s">
        <v>188</v>
      </c>
      <c r="CG93" s="7">
        <v>0.92429945629443744</v>
      </c>
      <c r="CH93" s="4">
        <f t="shared" si="5"/>
        <v>13260</v>
      </c>
    </row>
    <row r="94" spans="3:86" x14ac:dyDescent="0.25">
      <c r="C94" s="46"/>
      <c r="E94" s="200" t="s">
        <v>199</v>
      </c>
      <c r="F94" s="243"/>
      <c r="G94" s="243"/>
      <c r="H94" s="243"/>
      <c r="I94" s="243"/>
      <c r="J94" s="243"/>
      <c r="K94" s="230" t="str">
        <f t="shared" si="6"/>
        <v>KH JINTEXYL CDB NEW CONC</v>
      </c>
      <c r="L94" s="230"/>
      <c r="M94" s="230"/>
      <c r="N94" s="230"/>
      <c r="O94" s="230"/>
      <c r="P94" s="230"/>
      <c r="Q94" s="230"/>
      <c r="R94" s="230"/>
      <c r="S94" s="230"/>
      <c r="T94" s="230"/>
      <c r="U94" s="230"/>
      <c r="V94" s="230"/>
      <c r="W94" s="230"/>
      <c r="X94" s="230"/>
      <c r="Y94" s="168"/>
      <c r="Z94" s="203">
        <v>1</v>
      </c>
      <c r="AA94" s="203"/>
      <c r="AB94" s="203"/>
      <c r="AC94" s="203"/>
      <c r="AD94" s="203"/>
      <c r="AE94" s="203"/>
      <c r="AF94" s="230" t="s">
        <v>315</v>
      </c>
      <c r="AG94" s="230"/>
      <c r="AH94" s="249">
        <v>3067.4</v>
      </c>
      <c r="AI94" s="249"/>
      <c r="AJ94" s="249"/>
      <c r="AK94" s="249"/>
      <c r="AL94" s="249"/>
      <c r="AM94" s="249"/>
      <c r="AN94" s="41" t="s">
        <v>316</v>
      </c>
      <c r="AP94" s="242">
        <f t="shared" si="7"/>
        <v>34968.36</v>
      </c>
      <c r="AQ94" s="242"/>
      <c r="AR94" s="242"/>
      <c r="AS94" s="242"/>
      <c r="AT94" s="242"/>
      <c r="AU94" s="242"/>
      <c r="AV94" s="242"/>
      <c r="AW94" s="242"/>
      <c r="AX94" s="242"/>
      <c r="AY94" s="242"/>
      <c r="AZ94" s="206"/>
      <c r="BB94" s="51"/>
      <c r="CE94" s="10" t="s">
        <v>189</v>
      </c>
      <c r="CF94" s="11" t="s">
        <v>190</v>
      </c>
      <c r="CG94" s="8">
        <v>0.27780566011431757</v>
      </c>
      <c r="CH94" s="4">
        <f t="shared" si="5"/>
        <v>3985.3999999999996</v>
      </c>
    </row>
    <row r="95" spans="3:86" x14ac:dyDescent="0.25">
      <c r="C95" s="46"/>
      <c r="E95" s="200" t="s">
        <v>218</v>
      </c>
      <c r="F95" s="243"/>
      <c r="G95" s="243"/>
      <c r="H95" s="243"/>
      <c r="I95" s="243"/>
      <c r="J95" s="243"/>
      <c r="K95" s="230" t="str">
        <f t="shared" si="6"/>
        <v>JINLEV ECO CL 225</v>
      </c>
      <c r="L95" s="230"/>
      <c r="M95" s="230"/>
      <c r="N95" s="230"/>
      <c r="O95" s="230"/>
      <c r="P95" s="230"/>
      <c r="Q95" s="230"/>
      <c r="R95" s="230"/>
      <c r="S95" s="230"/>
      <c r="T95" s="230"/>
      <c r="U95" s="230"/>
      <c r="V95" s="230"/>
      <c r="W95" s="230"/>
      <c r="X95" s="230"/>
      <c r="Y95" s="168"/>
      <c r="Z95" s="203">
        <v>1</v>
      </c>
      <c r="AA95" s="203"/>
      <c r="AB95" s="203"/>
      <c r="AC95" s="203"/>
      <c r="AD95" s="203"/>
      <c r="AE95" s="203"/>
      <c r="AF95" s="230" t="s">
        <v>315</v>
      </c>
      <c r="AG95" s="230"/>
      <c r="AH95" s="249">
        <v>3067.4</v>
      </c>
      <c r="AI95" s="249"/>
      <c r="AJ95" s="249"/>
      <c r="AK95" s="249"/>
      <c r="AL95" s="249"/>
      <c r="AM95" s="249"/>
      <c r="AN95" s="41" t="s">
        <v>316</v>
      </c>
      <c r="AP95" s="242">
        <f t="shared" si="7"/>
        <v>36808.615956000001</v>
      </c>
      <c r="AQ95" s="242"/>
      <c r="AR95" s="242"/>
      <c r="AS95" s="242"/>
      <c r="AT95" s="242"/>
      <c r="AU95" s="242"/>
      <c r="AV95" s="242"/>
      <c r="AW95" s="242"/>
      <c r="AX95" s="242"/>
      <c r="AY95" s="242"/>
      <c r="AZ95" s="206"/>
      <c r="BB95" s="51"/>
      <c r="CE95" s="10" t="s">
        <v>191</v>
      </c>
      <c r="CF95" s="11" t="s">
        <v>192</v>
      </c>
      <c r="CG95" s="7">
        <v>1.4798550118499931</v>
      </c>
      <c r="CH95" s="4">
        <f t="shared" si="5"/>
        <v>21230</v>
      </c>
    </row>
    <row r="96" spans="3:86" x14ac:dyDescent="0.25">
      <c r="C96" s="46"/>
      <c r="E96" s="200" t="s">
        <v>9</v>
      </c>
      <c r="F96" s="243"/>
      <c r="G96" s="243"/>
      <c r="H96" s="243"/>
      <c r="I96" s="243"/>
      <c r="J96" s="243"/>
      <c r="K96" s="230" t="str">
        <f t="shared" si="6"/>
        <v>SODIUM SULFATE</v>
      </c>
      <c r="L96" s="230"/>
      <c r="M96" s="230"/>
      <c r="N96" s="230"/>
      <c r="O96" s="230"/>
      <c r="P96" s="230"/>
      <c r="Q96" s="230"/>
      <c r="R96" s="230"/>
      <c r="S96" s="230"/>
      <c r="T96" s="230"/>
      <c r="U96" s="230"/>
      <c r="V96" s="230"/>
      <c r="W96" s="230"/>
      <c r="X96" s="230"/>
      <c r="Y96" s="168"/>
      <c r="Z96" s="203">
        <v>20</v>
      </c>
      <c r="AA96" s="203"/>
      <c r="AB96" s="203"/>
      <c r="AC96" s="203"/>
      <c r="AD96" s="203"/>
      <c r="AE96" s="203"/>
      <c r="AF96" s="230" t="s">
        <v>315</v>
      </c>
      <c r="AG96" s="230"/>
      <c r="AH96" s="249">
        <v>61348</v>
      </c>
      <c r="AI96" s="249"/>
      <c r="AJ96" s="249"/>
      <c r="AK96" s="249"/>
      <c r="AL96" s="249"/>
      <c r="AM96" s="249"/>
      <c r="AN96" s="41" t="s">
        <v>316</v>
      </c>
      <c r="AP96" s="242">
        <f t="shared" si="7"/>
        <v>146407.00200000001</v>
      </c>
      <c r="AQ96" s="242"/>
      <c r="AR96" s="242"/>
      <c r="AS96" s="242"/>
      <c r="AT96" s="242"/>
      <c r="AU96" s="242"/>
      <c r="AV96" s="242"/>
      <c r="AW96" s="242"/>
      <c r="AX96" s="242"/>
      <c r="AY96" s="242"/>
      <c r="AZ96" s="206"/>
      <c r="BB96" s="51"/>
      <c r="CE96" s="10" t="s">
        <v>193</v>
      </c>
      <c r="CF96" s="11" t="s">
        <v>194</v>
      </c>
      <c r="CG96" s="7">
        <v>1.4087850271852782</v>
      </c>
      <c r="CH96" s="4">
        <f t="shared" si="5"/>
        <v>20210.43</v>
      </c>
    </row>
    <row r="97" spans="3:86" x14ac:dyDescent="0.25">
      <c r="C97" s="46"/>
      <c r="E97" s="200" t="s">
        <v>10</v>
      </c>
      <c r="F97" s="243"/>
      <c r="G97" s="243"/>
      <c r="H97" s="243"/>
      <c r="I97" s="243"/>
      <c r="J97" s="243"/>
      <c r="K97" s="230" t="str">
        <f t="shared" si="6"/>
        <v>SODA ASH</v>
      </c>
      <c r="L97" s="230"/>
      <c r="M97" s="230"/>
      <c r="N97" s="230"/>
      <c r="O97" s="230"/>
      <c r="P97" s="230"/>
      <c r="Q97" s="230"/>
      <c r="R97" s="230"/>
      <c r="S97" s="230"/>
      <c r="T97" s="230"/>
      <c r="U97" s="230"/>
      <c r="V97" s="230"/>
      <c r="W97" s="230"/>
      <c r="X97" s="230"/>
      <c r="Y97" s="168"/>
      <c r="Z97" s="203">
        <v>10</v>
      </c>
      <c r="AA97" s="203"/>
      <c r="AB97" s="203"/>
      <c r="AC97" s="203"/>
      <c r="AD97" s="203"/>
      <c r="AE97" s="203"/>
      <c r="AF97" s="230" t="s">
        <v>315</v>
      </c>
      <c r="AG97" s="230"/>
      <c r="AH97" s="249">
        <v>30674</v>
      </c>
      <c r="AI97" s="249"/>
      <c r="AJ97" s="249"/>
      <c r="AK97" s="249"/>
      <c r="AL97" s="249"/>
      <c r="AM97" s="249"/>
      <c r="AN97" s="41" t="s">
        <v>316</v>
      </c>
      <c r="AP97" s="242">
        <f t="shared" si="7"/>
        <v>272385.12</v>
      </c>
      <c r="AQ97" s="242"/>
      <c r="AR97" s="242"/>
      <c r="AS97" s="242"/>
      <c r="AT97" s="242"/>
      <c r="AU97" s="242"/>
      <c r="AV97" s="242"/>
      <c r="AW97" s="242"/>
      <c r="AX97" s="242"/>
      <c r="AY97" s="242"/>
      <c r="AZ97" s="206"/>
      <c r="BB97" s="51"/>
      <c r="CE97" s="10" t="s">
        <v>195</v>
      </c>
      <c r="CF97" s="11" t="s">
        <v>196</v>
      </c>
      <c r="CG97" s="7">
        <v>1.9592004739997211</v>
      </c>
      <c r="CH97" s="4">
        <f t="shared" si="5"/>
        <v>28106.69</v>
      </c>
    </row>
    <row r="98" spans="3:86" x14ac:dyDescent="0.25">
      <c r="C98" s="46"/>
      <c r="E98" s="216" t="s">
        <v>189</v>
      </c>
      <c r="F98" s="217"/>
      <c r="G98" s="217"/>
      <c r="H98" s="217"/>
      <c r="I98" s="217"/>
      <c r="J98" s="217"/>
      <c r="K98" s="218" t="str">
        <f t="shared" si="6"/>
        <v>KH ACID</v>
      </c>
      <c r="L98" s="218"/>
      <c r="M98" s="218"/>
      <c r="N98" s="218"/>
      <c r="O98" s="218"/>
      <c r="P98" s="218"/>
      <c r="Q98" s="218"/>
      <c r="R98" s="218"/>
      <c r="S98" s="218"/>
      <c r="T98" s="218"/>
      <c r="U98" s="218"/>
      <c r="V98" s="218"/>
      <c r="W98" s="218"/>
      <c r="X98" s="218"/>
      <c r="Y98" s="166"/>
      <c r="Z98" s="219">
        <v>1</v>
      </c>
      <c r="AA98" s="219"/>
      <c r="AB98" s="219"/>
      <c r="AC98" s="219"/>
      <c r="AD98" s="219"/>
      <c r="AE98" s="219"/>
      <c r="AF98" s="218" t="s">
        <v>315</v>
      </c>
      <c r="AG98" s="218"/>
      <c r="AH98" s="248">
        <v>3067.4</v>
      </c>
      <c r="AI98" s="248"/>
      <c r="AJ98" s="248"/>
      <c r="AK98" s="248"/>
      <c r="AL98" s="248"/>
      <c r="AM98" s="248"/>
      <c r="AN98" s="55" t="s">
        <v>316</v>
      </c>
      <c r="AO98" s="55"/>
      <c r="AP98" s="221">
        <f t="shared" si="7"/>
        <v>12224.81596</v>
      </c>
      <c r="AQ98" s="221"/>
      <c r="AR98" s="221"/>
      <c r="AS98" s="221"/>
      <c r="AT98" s="221"/>
      <c r="AU98" s="221"/>
      <c r="AV98" s="221"/>
      <c r="AW98" s="221"/>
      <c r="AX98" s="221"/>
      <c r="AY98" s="221"/>
      <c r="AZ98" s="222"/>
      <c r="BB98" s="51"/>
      <c r="CE98" s="10" t="s">
        <v>9</v>
      </c>
      <c r="CF98" s="11" t="s">
        <v>197</v>
      </c>
      <c r="CG98" s="7">
        <v>0.1663529903805939</v>
      </c>
      <c r="CH98" s="4">
        <f t="shared" si="5"/>
        <v>2386.5</v>
      </c>
    </row>
    <row r="99" spans="3:86" x14ac:dyDescent="0.25">
      <c r="C99" s="46"/>
      <c r="E99" s="216" t="s">
        <v>246</v>
      </c>
      <c r="F99" s="217"/>
      <c r="G99" s="217"/>
      <c r="H99" s="217"/>
      <c r="I99" s="217"/>
      <c r="J99" s="217"/>
      <c r="K99" s="218" t="str">
        <f t="shared" si="6"/>
        <v>LADIPUR RSK</v>
      </c>
      <c r="L99" s="218"/>
      <c r="M99" s="218"/>
      <c r="N99" s="218"/>
      <c r="O99" s="218"/>
      <c r="P99" s="218"/>
      <c r="Q99" s="218"/>
      <c r="R99" s="218"/>
      <c r="S99" s="218"/>
      <c r="T99" s="218"/>
      <c r="U99" s="218"/>
      <c r="V99" s="218"/>
      <c r="W99" s="218"/>
      <c r="X99" s="218"/>
      <c r="Y99" s="166"/>
      <c r="Z99" s="219">
        <v>1</v>
      </c>
      <c r="AA99" s="219"/>
      <c r="AB99" s="219"/>
      <c r="AC99" s="219"/>
      <c r="AD99" s="219"/>
      <c r="AE99" s="219"/>
      <c r="AF99" s="218" t="s">
        <v>315</v>
      </c>
      <c r="AG99" s="218"/>
      <c r="AH99" s="248">
        <v>3067.4</v>
      </c>
      <c r="AI99" s="248"/>
      <c r="AJ99" s="248"/>
      <c r="AK99" s="248"/>
      <c r="AL99" s="248"/>
      <c r="AM99" s="248"/>
      <c r="AN99" s="55" t="s">
        <v>316</v>
      </c>
      <c r="AO99" s="55"/>
      <c r="AP99" s="221">
        <f t="shared" si="7"/>
        <v>46010.785282000004</v>
      </c>
      <c r="AQ99" s="221"/>
      <c r="AR99" s="221"/>
      <c r="AS99" s="221"/>
      <c r="AT99" s="221"/>
      <c r="AU99" s="221"/>
      <c r="AV99" s="221"/>
      <c r="AW99" s="221"/>
      <c r="AX99" s="221"/>
      <c r="AY99" s="221"/>
      <c r="AZ99" s="222"/>
      <c r="BB99" s="51"/>
      <c r="CE99" s="10" t="s">
        <v>10</v>
      </c>
      <c r="CF99" s="11" t="s">
        <v>198</v>
      </c>
      <c r="CG99" s="7">
        <v>0.61898787118360521</v>
      </c>
      <c r="CH99" s="4">
        <f t="shared" si="5"/>
        <v>8880</v>
      </c>
    </row>
    <row r="100" spans="3:86" x14ac:dyDescent="0.25">
      <c r="C100" s="46"/>
      <c r="E100" s="169"/>
      <c r="F100" s="169"/>
      <c r="G100" s="169"/>
      <c r="H100" s="169"/>
      <c r="I100" s="169"/>
      <c r="J100" s="169"/>
      <c r="K100" s="168"/>
      <c r="L100" s="168"/>
      <c r="M100" s="168"/>
      <c r="N100" s="168"/>
      <c r="O100" s="168"/>
      <c r="P100" s="168"/>
      <c r="Q100" s="168"/>
      <c r="R100" s="168"/>
      <c r="S100" s="168"/>
      <c r="T100" s="168"/>
      <c r="U100" s="168"/>
      <c r="V100" s="168"/>
      <c r="W100" s="168"/>
      <c r="X100" s="168"/>
      <c r="Y100" s="168"/>
      <c r="Z100" s="111"/>
      <c r="AA100" s="111"/>
      <c r="AB100" s="111"/>
      <c r="AC100" s="111"/>
      <c r="AD100" s="111"/>
      <c r="AE100" s="111"/>
      <c r="AF100" s="168"/>
      <c r="AG100" s="168"/>
      <c r="AH100" s="169"/>
      <c r="AI100" s="169"/>
      <c r="AJ100" s="169"/>
      <c r="AK100" s="169"/>
      <c r="AL100" s="169"/>
      <c r="AM100" s="169"/>
      <c r="AP100" s="112"/>
      <c r="AQ100" s="112"/>
      <c r="AR100" s="112"/>
      <c r="AS100" s="112"/>
      <c r="AT100" s="112"/>
      <c r="AU100" s="112"/>
      <c r="AV100" s="112"/>
      <c r="AW100" s="112"/>
      <c r="AX100" s="112"/>
      <c r="AY100" s="112"/>
      <c r="AZ100" s="112"/>
      <c r="BB100" s="51"/>
      <c r="CE100" s="10" t="s">
        <v>199</v>
      </c>
      <c r="CF100" s="11" t="s">
        <v>200</v>
      </c>
      <c r="CG100" s="7">
        <v>0.794646591384358</v>
      </c>
      <c r="CH100" s="4">
        <f t="shared" si="5"/>
        <v>11400</v>
      </c>
    </row>
    <row r="101" spans="3:86" x14ac:dyDescent="0.25">
      <c r="C101" s="46"/>
      <c r="E101" s="169"/>
      <c r="F101" s="169"/>
      <c r="G101" s="169"/>
      <c r="H101" s="169"/>
      <c r="I101" s="169"/>
      <c r="J101" s="169"/>
      <c r="K101" s="168"/>
      <c r="L101" s="168"/>
      <c r="M101" s="168"/>
      <c r="N101" s="168"/>
      <c r="O101" s="168"/>
      <c r="P101" s="168"/>
      <c r="Q101" s="168"/>
      <c r="R101" s="168"/>
      <c r="S101" s="168"/>
      <c r="T101" s="168"/>
      <c r="U101" s="168"/>
      <c r="V101" s="168"/>
      <c r="W101" s="168"/>
      <c r="X101" s="168"/>
      <c r="Y101" s="168"/>
      <c r="Z101" s="111"/>
      <c r="AA101" s="111"/>
      <c r="AB101" s="111"/>
      <c r="AC101" s="111"/>
      <c r="AD101" s="111"/>
      <c r="AE101" s="111"/>
      <c r="AF101" s="168"/>
      <c r="AG101" s="168"/>
      <c r="AH101" s="169"/>
      <c r="AI101" s="169"/>
      <c r="AJ101" s="169"/>
      <c r="AK101" s="59"/>
      <c r="AL101" s="230" t="s">
        <v>318</v>
      </c>
      <c r="AM101" s="230"/>
      <c r="AN101" s="230"/>
      <c r="AO101" s="230"/>
      <c r="AP101" s="112" t="s">
        <v>11</v>
      </c>
      <c r="AQ101" s="242">
        <f>SUM(AP80:AZ99)</f>
        <v>1166756.3300357999</v>
      </c>
      <c r="AR101" s="242"/>
      <c r="AS101" s="242"/>
      <c r="AT101" s="242"/>
      <c r="AU101" s="242"/>
      <c r="AV101" s="242"/>
      <c r="AW101" s="242"/>
      <c r="AX101" s="242"/>
      <c r="AY101" s="242"/>
      <c r="AZ101" s="242"/>
      <c r="BB101" s="51"/>
      <c r="CE101" s="10" t="s">
        <v>201</v>
      </c>
      <c r="CF101" s="11" t="s">
        <v>202</v>
      </c>
      <c r="CG101" s="7">
        <v>0.71099958176495193</v>
      </c>
      <c r="CH101" s="4">
        <f t="shared" si="5"/>
        <v>10200</v>
      </c>
    </row>
    <row r="102" spans="3:86" x14ac:dyDescent="0.25">
      <c r="C102" s="46"/>
      <c r="E102" s="169"/>
      <c r="F102" s="169"/>
      <c r="G102" s="169"/>
      <c r="H102" s="169"/>
      <c r="I102" s="169"/>
      <c r="J102" s="169"/>
      <c r="K102" s="168"/>
      <c r="L102" s="168"/>
      <c r="M102" s="168"/>
      <c r="N102" s="168"/>
      <c r="O102" s="168"/>
      <c r="P102" s="168"/>
      <c r="Q102" s="168"/>
      <c r="R102" s="168"/>
      <c r="S102" s="168"/>
      <c r="T102" s="168"/>
      <c r="U102" s="168"/>
      <c r="V102" s="168"/>
      <c r="W102" s="168"/>
      <c r="X102" s="168"/>
      <c r="Y102" s="168"/>
      <c r="Z102" s="111"/>
      <c r="AA102" s="111"/>
      <c r="AB102" s="111"/>
      <c r="AC102" s="111"/>
      <c r="AD102" s="111"/>
      <c r="AE102" s="111"/>
      <c r="AF102" s="168"/>
      <c r="AG102" s="168"/>
      <c r="AH102" s="169"/>
      <c r="AI102" s="169"/>
      <c r="AJ102" s="169"/>
      <c r="AK102" s="59"/>
      <c r="AL102" s="230" t="s">
        <v>317</v>
      </c>
      <c r="AM102" s="230"/>
      <c r="AN102" s="230"/>
      <c r="AO102" s="230"/>
      <c r="AP102" s="112" t="s">
        <v>11</v>
      </c>
      <c r="AQ102" s="242">
        <f>AQ101/AQ74</f>
        <v>583.37816501789996</v>
      </c>
      <c r="AR102" s="242"/>
      <c r="AS102" s="242"/>
      <c r="AT102" s="242"/>
      <c r="AU102" s="242"/>
      <c r="AV102" s="242"/>
      <c r="AW102" s="242"/>
      <c r="AX102" s="242"/>
      <c r="AY102" s="242"/>
      <c r="AZ102" s="242"/>
      <c r="BB102" s="51"/>
      <c r="CE102" s="10" t="s">
        <v>203</v>
      </c>
      <c r="CF102" s="11" t="s">
        <v>204</v>
      </c>
      <c r="CG102" s="7">
        <v>1.3377959012965286</v>
      </c>
      <c r="CH102" s="4">
        <f t="shared" si="5"/>
        <v>19192.02</v>
      </c>
    </row>
    <row r="103" spans="3:86" x14ac:dyDescent="0.25">
      <c r="C103" s="46"/>
      <c r="E103" s="169"/>
      <c r="F103" s="169"/>
      <c r="G103" s="169"/>
      <c r="H103" s="169"/>
      <c r="I103" s="169"/>
      <c r="J103" s="169"/>
      <c r="K103" s="168"/>
      <c r="L103" s="168"/>
      <c r="M103" s="168"/>
      <c r="N103" s="168"/>
      <c r="O103" s="168"/>
      <c r="P103" s="168"/>
      <c r="Q103" s="168"/>
      <c r="R103" s="168"/>
      <c r="S103" s="168"/>
      <c r="T103" s="168"/>
      <c r="U103" s="168"/>
      <c r="V103" s="168"/>
      <c r="W103" s="168"/>
      <c r="X103" s="168"/>
      <c r="Y103" s="168"/>
      <c r="Z103" s="111"/>
      <c r="AA103" s="111"/>
      <c r="AB103" s="111"/>
      <c r="AC103" s="111"/>
      <c r="AD103" s="111"/>
      <c r="AE103" s="111"/>
      <c r="AF103" s="168"/>
      <c r="AG103" s="168"/>
      <c r="AH103" s="169"/>
      <c r="AI103" s="169"/>
      <c r="AJ103" s="169"/>
      <c r="AK103" s="169"/>
      <c r="AL103" s="169"/>
      <c r="AM103" s="169"/>
      <c r="AQ103" s="169"/>
      <c r="AR103" s="169"/>
      <c r="AS103" s="169"/>
      <c r="AT103" s="169"/>
      <c r="AU103" s="169"/>
      <c r="AV103" s="169"/>
      <c r="AW103" s="169"/>
      <c r="AX103" s="169"/>
      <c r="AY103" s="169"/>
      <c r="AZ103" s="169"/>
      <c r="BB103" s="51"/>
      <c r="CE103" s="10" t="s">
        <v>205</v>
      </c>
      <c r="CF103" s="11" t="s">
        <v>206</v>
      </c>
      <c r="CG103" s="7">
        <v>2.4213495050885263</v>
      </c>
      <c r="CH103" s="4">
        <f t="shared" si="5"/>
        <v>34736.68</v>
      </c>
    </row>
    <row r="104" spans="3:86" ht="17.25" thickBot="1" x14ac:dyDescent="0.3">
      <c r="C104" s="60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/>
      <c r="BB104" s="62"/>
      <c r="CE104" s="10" t="s">
        <v>207</v>
      </c>
      <c r="CF104" s="11" t="s">
        <v>208</v>
      </c>
      <c r="CG104" s="7">
        <v>0.88</v>
      </c>
      <c r="CH104" s="4">
        <f t="shared" si="5"/>
        <v>12624.48</v>
      </c>
    </row>
    <row r="105" spans="3:86" x14ac:dyDescent="0.25">
      <c r="E105" s="243"/>
      <c r="F105" s="243"/>
      <c r="G105" s="243"/>
      <c r="H105" s="243"/>
      <c r="I105" s="243"/>
      <c r="J105" s="243"/>
      <c r="K105" s="230"/>
      <c r="L105" s="230"/>
      <c r="M105" s="230"/>
      <c r="N105" s="230"/>
      <c r="O105" s="230"/>
      <c r="P105" s="230"/>
      <c r="Q105" s="230"/>
      <c r="R105" s="230"/>
      <c r="S105" s="230"/>
      <c r="T105" s="230"/>
      <c r="U105" s="230"/>
      <c r="V105" s="230"/>
      <c r="W105" s="230"/>
      <c r="X105" s="230"/>
      <c r="Y105" s="168"/>
      <c r="Z105" s="203"/>
      <c r="AA105" s="203"/>
      <c r="AB105" s="203"/>
      <c r="AC105" s="203"/>
      <c r="AD105" s="203"/>
      <c r="AE105" s="203"/>
      <c r="AF105" s="230"/>
      <c r="AG105" s="230"/>
      <c r="AH105" s="249"/>
      <c r="AI105" s="249"/>
      <c r="AJ105" s="249"/>
      <c r="AK105" s="249"/>
      <c r="AL105" s="249"/>
      <c r="AM105" s="249"/>
      <c r="AP105" s="242"/>
      <c r="AQ105" s="242"/>
      <c r="AR105" s="242"/>
      <c r="AS105" s="242"/>
      <c r="AT105" s="242"/>
      <c r="AU105" s="242"/>
      <c r="AV105" s="242"/>
      <c r="AW105" s="242"/>
      <c r="AX105" s="242"/>
      <c r="AY105" s="242"/>
      <c r="AZ105" s="242"/>
      <c r="CE105" s="12" t="s">
        <v>209</v>
      </c>
      <c r="CF105" s="13" t="s">
        <v>210</v>
      </c>
      <c r="CG105" s="7">
        <v>3.1523232956921792</v>
      </c>
      <c r="CH105" s="4">
        <f t="shared" si="5"/>
        <v>45223.23</v>
      </c>
    </row>
    <row r="106" spans="3:86" ht="17.25" thickBot="1" x14ac:dyDescent="0.3">
      <c r="E106" s="243"/>
      <c r="F106" s="243"/>
      <c r="G106" s="243"/>
      <c r="H106" s="243"/>
      <c r="I106" s="243"/>
      <c r="J106" s="243"/>
      <c r="K106" s="230"/>
      <c r="L106" s="230"/>
      <c r="M106" s="230"/>
      <c r="N106" s="230"/>
      <c r="O106" s="230"/>
      <c r="P106" s="230"/>
      <c r="Q106" s="230"/>
      <c r="R106" s="230"/>
      <c r="S106" s="230"/>
      <c r="T106" s="230"/>
      <c r="U106" s="230"/>
      <c r="V106" s="230"/>
      <c r="W106" s="230"/>
      <c r="X106" s="230"/>
      <c r="Y106" s="168"/>
      <c r="Z106" s="203"/>
      <c r="AA106" s="203"/>
      <c r="AB106" s="203"/>
      <c r="AC106" s="203"/>
      <c r="AD106" s="203"/>
      <c r="AE106" s="203"/>
      <c r="AF106" s="230"/>
      <c r="AG106" s="230"/>
      <c r="AH106" s="249"/>
      <c r="AI106" s="249"/>
      <c r="AJ106" s="249"/>
      <c r="AK106" s="249"/>
      <c r="AL106" s="249"/>
      <c r="AM106" s="249"/>
      <c r="AP106" s="242"/>
      <c r="AQ106" s="242"/>
      <c r="AR106" s="242"/>
      <c r="AS106" s="242"/>
      <c r="AT106" s="242"/>
      <c r="AU106" s="242"/>
      <c r="AV106" s="242"/>
      <c r="AW106" s="242"/>
      <c r="AX106" s="242"/>
      <c r="AY106" s="242"/>
      <c r="AZ106" s="242"/>
      <c r="CE106" s="5" t="s">
        <v>211</v>
      </c>
      <c r="CF106" s="11" t="s">
        <v>212</v>
      </c>
      <c r="CG106" s="7">
        <v>1.3936128537571448</v>
      </c>
      <c r="CH106" s="4">
        <f t="shared" si="5"/>
        <v>19992.77</v>
      </c>
    </row>
    <row r="107" spans="3:86" x14ac:dyDescent="0.25">
      <c r="C107" s="43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5"/>
      <c r="CE107" s="10" t="s">
        <v>213</v>
      </c>
      <c r="CF107" s="11" t="s">
        <v>214</v>
      </c>
      <c r="CG107" s="7">
        <v>0.59725149867558902</v>
      </c>
      <c r="CH107" s="4">
        <f t="shared" si="5"/>
        <v>8568.17</v>
      </c>
    </row>
    <row r="108" spans="3:86" x14ac:dyDescent="0.25">
      <c r="C108" s="46"/>
      <c r="E108" s="245" t="s">
        <v>0</v>
      </c>
      <c r="F108" s="245"/>
      <c r="G108" s="245"/>
      <c r="H108" s="245"/>
      <c r="I108" s="245"/>
      <c r="J108" s="49" t="s">
        <v>11</v>
      </c>
      <c r="K108" s="245" t="s">
        <v>340</v>
      </c>
      <c r="L108" s="245"/>
      <c r="M108" s="245"/>
      <c r="N108" s="245"/>
      <c r="O108" s="245"/>
      <c r="P108" s="245"/>
      <c r="Q108" s="245"/>
      <c r="R108" s="245"/>
      <c r="S108" s="245"/>
      <c r="T108" s="245"/>
      <c r="U108" s="245"/>
      <c r="V108" s="49"/>
      <c r="W108" s="49"/>
      <c r="X108" s="49"/>
      <c r="Y108" s="49"/>
      <c r="Z108" s="49"/>
      <c r="AA108" s="49"/>
      <c r="AB108" s="49"/>
      <c r="AC108" s="49"/>
      <c r="AD108" s="50"/>
      <c r="AE108" s="50"/>
      <c r="AF108" s="50"/>
      <c r="AG108" s="50"/>
      <c r="AH108" s="245" t="s">
        <v>3</v>
      </c>
      <c r="AI108" s="245"/>
      <c r="AJ108" s="245"/>
      <c r="AK108" s="245"/>
      <c r="AL108" s="245"/>
      <c r="AM108" s="245"/>
      <c r="AN108" s="245"/>
      <c r="AO108" s="245"/>
      <c r="AP108" s="49" t="s">
        <v>11</v>
      </c>
      <c r="AQ108" s="247">
        <v>306.74</v>
      </c>
      <c r="AR108" s="247"/>
      <c r="AS108" s="247"/>
      <c r="AT108" s="247"/>
      <c r="AU108" s="49" t="s">
        <v>319</v>
      </c>
      <c r="AV108" s="49"/>
      <c r="AW108" s="49"/>
      <c r="AX108" s="49"/>
      <c r="AY108" s="49"/>
      <c r="AZ108" s="49"/>
      <c r="BB108" s="51"/>
      <c r="CE108" s="10" t="s">
        <v>8</v>
      </c>
      <c r="CF108" s="11" t="s">
        <v>215</v>
      </c>
      <c r="CG108" s="7">
        <v>1.4379018541753799</v>
      </c>
      <c r="CH108" s="4">
        <f t="shared" si="5"/>
        <v>20628.14</v>
      </c>
    </row>
    <row r="109" spans="3:86" x14ac:dyDescent="0.25">
      <c r="C109" s="46"/>
      <c r="E109" s="245" t="s">
        <v>322</v>
      </c>
      <c r="F109" s="245"/>
      <c r="G109" s="245"/>
      <c r="H109" s="245"/>
      <c r="I109" s="245"/>
      <c r="J109" s="49" t="s">
        <v>11</v>
      </c>
      <c r="K109" s="245" t="s">
        <v>680</v>
      </c>
      <c r="L109" s="245"/>
      <c r="M109" s="245"/>
      <c r="N109" s="245"/>
      <c r="O109" s="245"/>
      <c r="P109" s="245"/>
      <c r="Q109" s="245"/>
      <c r="R109" s="245"/>
      <c r="S109" s="245"/>
      <c r="T109" s="245"/>
      <c r="U109" s="245"/>
      <c r="V109" s="49"/>
      <c r="W109" s="49"/>
      <c r="X109" s="49"/>
      <c r="Y109" s="49"/>
      <c r="Z109" s="49"/>
      <c r="AA109" s="49"/>
      <c r="AB109" s="49"/>
      <c r="AC109" s="49"/>
      <c r="AD109" s="50"/>
      <c r="AE109" s="50"/>
      <c r="AF109" s="50"/>
      <c r="AG109" s="50"/>
      <c r="AH109" s="245" t="s">
        <v>4</v>
      </c>
      <c r="AI109" s="245"/>
      <c r="AJ109" s="245"/>
      <c r="AK109" s="245"/>
      <c r="AL109" s="245"/>
      <c r="AM109" s="245"/>
      <c r="AN109" s="245"/>
      <c r="AO109" s="245"/>
      <c r="AP109" s="49" t="s">
        <v>11</v>
      </c>
      <c r="AQ109" s="245">
        <v>2000</v>
      </c>
      <c r="AR109" s="245"/>
      <c r="AS109" s="245"/>
      <c r="AT109" s="245"/>
      <c r="AU109" s="49" t="s">
        <v>320</v>
      </c>
      <c r="AV109" s="49"/>
      <c r="AW109" s="49"/>
      <c r="AX109" s="49"/>
      <c r="AY109" s="49"/>
      <c r="AZ109" s="49"/>
      <c r="BB109" s="51"/>
      <c r="CE109" s="10" t="s">
        <v>216</v>
      </c>
      <c r="CF109" s="11" t="s">
        <v>217</v>
      </c>
      <c r="CG109" s="7">
        <v>1.1666499372647428</v>
      </c>
      <c r="CH109" s="4">
        <f t="shared" si="5"/>
        <v>16736.759999999998</v>
      </c>
    </row>
    <row r="110" spans="3:86" x14ac:dyDescent="0.25">
      <c r="C110" s="46"/>
      <c r="E110" s="245" t="s">
        <v>1</v>
      </c>
      <c r="F110" s="245"/>
      <c r="G110" s="245"/>
      <c r="H110" s="245"/>
      <c r="I110" s="245"/>
      <c r="J110" s="49" t="s">
        <v>11</v>
      </c>
      <c r="K110" s="245" t="s">
        <v>677</v>
      </c>
      <c r="L110" s="245"/>
      <c r="M110" s="245"/>
      <c r="N110" s="245"/>
      <c r="O110" s="245"/>
      <c r="P110" s="245"/>
      <c r="Q110" s="245"/>
      <c r="R110" s="245"/>
      <c r="S110" s="245"/>
      <c r="T110" s="245"/>
      <c r="U110" s="245"/>
      <c r="V110" s="49"/>
      <c r="W110" s="49"/>
      <c r="X110" s="49"/>
      <c r="Y110" s="49"/>
      <c r="Z110" s="49"/>
      <c r="AA110" s="49"/>
      <c r="AB110" s="49"/>
      <c r="AC110" s="49"/>
      <c r="AD110" s="50"/>
      <c r="AE110" s="50"/>
      <c r="AF110" s="50"/>
      <c r="AG110" s="50"/>
      <c r="AH110" s="245"/>
      <c r="AI110" s="245"/>
      <c r="AJ110" s="245"/>
      <c r="AK110" s="245"/>
      <c r="AL110" s="245"/>
      <c r="AM110" s="245"/>
      <c r="AN110" s="245"/>
      <c r="AO110" s="245"/>
      <c r="AP110" s="49"/>
      <c r="AQ110" s="246"/>
      <c r="AR110" s="246"/>
      <c r="AS110" s="246"/>
      <c r="AT110" s="246"/>
      <c r="AU110" s="49"/>
      <c r="AV110" s="49"/>
      <c r="AW110" s="49"/>
      <c r="AX110" s="49"/>
      <c r="AY110" s="49"/>
      <c r="AZ110" s="49"/>
      <c r="BB110" s="51"/>
      <c r="CE110" s="10" t="s">
        <v>218</v>
      </c>
      <c r="CF110" s="11" t="s">
        <v>219</v>
      </c>
      <c r="CG110" s="7">
        <v>0.83646591384358016</v>
      </c>
      <c r="CH110" s="4">
        <f t="shared" si="5"/>
        <v>11999.94</v>
      </c>
    </row>
    <row r="111" spans="3:86" x14ac:dyDescent="0.25">
      <c r="C111" s="46"/>
      <c r="E111" s="245" t="s">
        <v>2</v>
      </c>
      <c r="F111" s="245"/>
      <c r="G111" s="245"/>
      <c r="H111" s="245"/>
      <c r="I111" s="245"/>
      <c r="J111" s="49" t="s">
        <v>11</v>
      </c>
      <c r="K111" s="245" t="s">
        <v>657</v>
      </c>
      <c r="L111" s="245"/>
      <c r="M111" s="245"/>
      <c r="N111" s="245"/>
      <c r="O111" s="245"/>
      <c r="P111" s="245"/>
      <c r="Q111" s="245"/>
      <c r="R111" s="245"/>
      <c r="S111" s="245"/>
      <c r="T111" s="245"/>
      <c r="U111" s="245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245"/>
      <c r="AI111" s="245"/>
      <c r="AJ111" s="245"/>
      <c r="AK111" s="245"/>
      <c r="AL111" s="245"/>
      <c r="AM111" s="245"/>
      <c r="AN111" s="245"/>
      <c r="AO111" s="245"/>
      <c r="AP111" s="49"/>
      <c r="AQ111" s="49"/>
      <c r="AR111" s="49"/>
      <c r="AS111" s="49"/>
      <c r="AT111" s="49"/>
      <c r="AU111" s="49"/>
      <c r="AV111" s="49"/>
      <c r="AW111" s="49"/>
      <c r="AX111" s="49"/>
      <c r="AY111" s="49"/>
      <c r="AZ111" s="49"/>
      <c r="BB111" s="51"/>
      <c r="CE111" s="10" t="s">
        <v>220</v>
      </c>
      <c r="CF111" s="11" t="s">
        <v>221</v>
      </c>
      <c r="CG111" s="7">
        <v>1.2344904502997351</v>
      </c>
      <c r="CH111" s="4">
        <f t="shared" si="5"/>
        <v>17710</v>
      </c>
    </row>
    <row r="112" spans="3:86" x14ac:dyDescent="0.25">
      <c r="C112" s="46"/>
      <c r="BB112" s="51"/>
      <c r="CE112" s="10" t="s">
        <v>222</v>
      </c>
      <c r="CF112" s="11" t="s">
        <v>223</v>
      </c>
      <c r="CG112" s="7">
        <v>0.84344068032901154</v>
      </c>
      <c r="CH112" s="4">
        <f t="shared" si="5"/>
        <v>12100</v>
      </c>
    </row>
    <row r="113" spans="3:86" x14ac:dyDescent="0.25">
      <c r="C113" s="46"/>
      <c r="BB113" s="51"/>
      <c r="CE113" s="10" t="s">
        <v>224</v>
      </c>
      <c r="CF113" s="11" t="s">
        <v>225</v>
      </c>
      <c r="CG113" s="7">
        <v>0.58723825456573264</v>
      </c>
      <c r="CH113" s="4">
        <f t="shared" si="5"/>
        <v>8424.52</v>
      </c>
    </row>
    <row r="114" spans="3:86" x14ac:dyDescent="0.25">
      <c r="C114" s="46"/>
      <c r="BB114" s="51"/>
      <c r="CE114" s="10" t="s">
        <v>226</v>
      </c>
      <c r="CF114" s="11" t="s">
        <v>227</v>
      </c>
      <c r="CG114" s="23">
        <v>2.9269482782657188</v>
      </c>
      <c r="CH114" s="4">
        <f t="shared" si="5"/>
        <v>41990</v>
      </c>
    </row>
    <row r="115" spans="3:86" x14ac:dyDescent="0.25">
      <c r="C115" s="46"/>
      <c r="E115" s="216" t="s">
        <v>209</v>
      </c>
      <c r="F115" s="217"/>
      <c r="G115" s="217"/>
      <c r="H115" s="217"/>
      <c r="I115" s="217"/>
      <c r="J115" s="217"/>
      <c r="K115" s="218" t="str">
        <f t="shared" ref="K115:K132" si="8">VLOOKUP(E115,$CE$1:$CH$989,2,FALSE)</f>
        <v>MEGALASE HSC</v>
      </c>
      <c r="L115" s="218"/>
      <c r="M115" s="218"/>
      <c r="N115" s="218"/>
      <c r="O115" s="218"/>
      <c r="P115" s="218"/>
      <c r="Q115" s="218"/>
      <c r="R115" s="218"/>
      <c r="S115" s="218"/>
      <c r="T115" s="218"/>
      <c r="U115" s="218"/>
      <c r="V115" s="218"/>
      <c r="W115" s="218"/>
      <c r="X115" s="218"/>
      <c r="Y115" s="166"/>
      <c r="Z115" s="219">
        <v>1.5</v>
      </c>
      <c r="AA115" s="219"/>
      <c r="AB115" s="219"/>
      <c r="AC115" s="219"/>
      <c r="AD115" s="219"/>
      <c r="AE115" s="219"/>
      <c r="AF115" s="218" t="s">
        <v>315</v>
      </c>
      <c r="AG115" s="218"/>
      <c r="AH115" s="248">
        <v>4601.1000000000004</v>
      </c>
      <c r="AI115" s="248"/>
      <c r="AJ115" s="248"/>
      <c r="AK115" s="248"/>
      <c r="AL115" s="248"/>
      <c r="AM115" s="248"/>
      <c r="AN115" s="55" t="s">
        <v>316</v>
      </c>
      <c r="AO115" s="55"/>
      <c r="AP115" s="221">
        <f t="shared" ref="AP115:AP132" si="9">(AH115*VLOOKUP(E115,$CE$1:$CH$989,4,FALSE))/1000</f>
        <v>208076.60355300002</v>
      </c>
      <c r="AQ115" s="221"/>
      <c r="AR115" s="221"/>
      <c r="AS115" s="221"/>
      <c r="AT115" s="221"/>
      <c r="AU115" s="221"/>
      <c r="AV115" s="221"/>
      <c r="AW115" s="221"/>
      <c r="AX115" s="221"/>
      <c r="AY115" s="221"/>
      <c r="AZ115" s="222"/>
      <c r="BB115" s="51"/>
      <c r="CE115" s="24" t="s">
        <v>228</v>
      </c>
      <c r="CF115" s="13" t="s">
        <v>229</v>
      </c>
      <c r="CG115" s="14">
        <v>2.5644291091593479</v>
      </c>
      <c r="CH115" s="4">
        <f t="shared" si="5"/>
        <v>36789.300000000003</v>
      </c>
    </row>
    <row r="116" spans="3:86" x14ac:dyDescent="0.25">
      <c r="C116" s="46"/>
      <c r="E116" s="208" t="s">
        <v>185</v>
      </c>
      <c r="F116" s="209"/>
      <c r="G116" s="209"/>
      <c r="H116" s="209"/>
      <c r="I116" s="209"/>
      <c r="J116" s="209"/>
      <c r="K116" s="210" t="str">
        <f t="shared" si="8"/>
        <v>H2O2</v>
      </c>
      <c r="L116" s="210"/>
      <c r="M116" s="210"/>
      <c r="N116" s="210"/>
      <c r="O116" s="210"/>
      <c r="P116" s="210"/>
      <c r="Q116" s="210"/>
      <c r="R116" s="210"/>
      <c r="S116" s="210"/>
      <c r="T116" s="210"/>
      <c r="U116" s="210"/>
      <c r="V116" s="210"/>
      <c r="W116" s="210"/>
      <c r="X116" s="210"/>
      <c r="Y116" s="164"/>
      <c r="Z116" s="211">
        <v>2</v>
      </c>
      <c r="AA116" s="211"/>
      <c r="AB116" s="211"/>
      <c r="AC116" s="211"/>
      <c r="AD116" s="211"/>
      <c r="AE116" s="211"/>
      <c r="AF116" s="210" t="s">
        <v>315</v>
      </c>
      <c r="AG116" s="210"/>
      <c r="AH116" s="212">
        <v>6134.8</v>
      </c>
      <c r="AI116" s="212"/>
      <c r="AJ116" s="212"/>
      <c r="AK116" s="212"/>
      <c r="AL116" s="212"/>
      <c r="AM116" s="212"/>
      <c r="AN116" s="52" t="s">
        <v>316</v>
      </c>
      <c r="AO116" s="52"/>
      <c r="AP116" s="213">
        <f t="shared" si="9"/>
        <v>36703.894919999999</v>
      </c>
      <c r="AQ116" s="213"/>
      <c r="AR116" s="213"/>
      <c r="AS116" s="213"/>
      <c r="AT116" s="213"/>
      <c r="AU116" s="213"/>
      <c r="AV116" s="213"/>
      <c r="AW116" s="213"/>
      <c r="AX116" s="213"/>
      <c r="AY116" s="213"/>
      <c r="AZ116" s="214"/>
      <c r="BB116" s="51"/>
      <c r="CE116" s="10" t="s">
        <v>230</v>
      </c>
      <c r="CF116" s="11" t="s">
        <v>231</v>
      </c>
      <c r="CG116" s="7">
        <v>2.234245085738185</v>
      </c>
      <c r="CH116" s="4">
        <f t="shared" si="5"/>
        <v>32052.480000000003</v>
      </c>
    </row>
    <row r="117" spans="3:86" x14ac:dyDescent="0.25">
      <c r="C117" s="46"/>
      <c r="E117" s="200" t="s">
        <v>183</v>
      </c>
      <c r="F117" s="243"/>
      <c r="G117" s="243"/>
      <c r="H117" s="243"/>
      <c r="I117" s="243"/>
      <c r="J117" s="243"/>
      <c r="K117" s="230" t="str">
        <f t="shared" si="8"/>
        <v>CAUSTIC SODA LIQ</v>
      </c>
      <c r="L117" s="230"/>
      <c r="M117" s="230"/>
      <c r="N117" s="230"/>
      <c r="O117" s="230"/>
      <c r="P117" s="230"/>
      <c r="Q117" s="230"/>
      <c r="R117" s="230"/>
      <c r="S117" s="230"/>
      <c r="T117" s="230"/>
      <c r="U117" s="230"/>
      <c r="V117" s="230"/>
      <c r="W117" s="230"/>
      <c r="X117" s="230"/>
      <c r="Y117" s="168"/>
      <c r="Z117" s="203">
        <v>1.5</v>
      </c>
      <c r="AA117" s="203"/>
      <c r="AB117" s="203"/>
      <c r="AC117" s="203"/>
      <c r="AD117" s="203"/>
      <c r="AE117" s="203"/>
      <c r="AF117" s="230" t="s">
        <v>315</v>
      </c>
      <c r="AG117" s="230"/>
      <c r="AH117" s="249">
        <v>4601.1000000000004</v>
      </c>
      <c r="AI117" s="249"/>
      <c r="AJ117" s="249"/>
      <c r="AK117" s="249"/>
      <c r="AL117" s="249"/>
      <c r="AM117" s="249"/>
      <c r="AN117" s="41" t="s">
        <v>316</v>
      </c>
      <c r="AP117" s="242">
        <f t="shared" si="9"/>
        <v>39325.601700000007</v>
      </c>
      <c r="AQ117" s="242"/>
      <c r="AR117" s="242"/>
      <c r="AS117" s="242"/>
      <c r="AT117" s="242"/>
      <c r="AU117" s="242"/>
      <c r="AV117" s="242"/>
      <c r="AW117" s="242"/>
      <c r="AX117" s="242"/>
      <c r="AY117" s="242"/>
      <c r="AZ117" s="206"/>
      <c r="BB117" s="51"/>
      <c r="CE117" s="10" t="s">
        <v>232</v>
      </c>
      <c r="CF117" s="11" t="s">
        <v>233</v>
      </c>
      <c r="CG117" s="7">
        <v>2.6099546912031228</v>
      </c>
      <c r="CH117" s="4">
        <f t="shared" si="5"/>
        <v>37442.410000000003</v>
      </c>
    </row>
    <row r="118" spans="3:86" x14ac:dyDescent="0.25">
      <c r="C118" s="46"/>
      <c r="E118" s="223" t="s">
        <v>256</v>
      </c>
      <c r="F118" s="224"/>
      <c r="G118" s="224"/>
      <c r="H118" s="224"/>
      <c r="I118" s="224"/>
      <c r="J118" s="224"/>
      <c r="K118" s="225" t="str">
        <f t="shared" si="8"/>
        <v>UNICEL SPC</v>
      </c>
      <c r="L118" s="225"/>
      <c r="M118" s="225"/>
      <c r="N118" s="225"/>
      <c r="O118" s="225"/>
      <c r="P118" s="225"/>
      <c r="Q118" s="225"/>
      <c r="R118" s="225"/>
      <c r="S118" s="225"/>
      <c r="T118" s="225"/>
      <c r="U118" s="225"/>
      <c r="V118" s="225"/>
      <c r="W118" s="225"/>
      <c r="X118" s="225"/>
      <c r="Y118" s="167"/>
      <c r="Z118" s="226">
        <v>1</v>
      </c>
      <c r="AA118" s="226"/>
      <c r="AB118" s="226"/>
      <c r="AC118" s="226"/>
      <c r="AD118" s="226"/>
      <c r="AE118" s="226"/>
      <c r="AF118" s="225" t="s">
        <v>315</v>
      </c>
      <c r="AG118" s="225"/>
      <c r="AH118" s="227">
        <v>3067.4</v>
      </c>
      <c r="AI118" s="227"/>
      <c r="AJ118" s="227"/>
      <c r="AK118" s="227"/>
      <c r="AL118" s="227"/>
      <c r="AM118" s="227"/>
      <c r="AN118" s="54" t="s">
        <v>316</v>
      </c>
      <c r="AO118" s="54"/>
      <c r="AP118" s="228">
        <f t="shared" si="9"/>
        <v>85662.267557999992</v>
      </c>
      <c r="AQ118" s="228"/>
      <c r="AR118" s="228"/>
      <c r="AS118" s="228"/>
      <c r="AT118" s="228"/>
      <c r="AU118" s="228"/>
      <c r="AV118" s="228"/>
      <c r="AW118" s="228"/>
      <c r="AX118" s="228"/>
      <c r="AY118" s="228"/>
      <c r="AZ118" s="229"/>
      <c r="BB118" s="51"/>
      <c r="CE118" s="10" t="s">
        <v>234</v>
      </c>
      <c r="CF118" s="11" t="s">
        <v>235</v>
      </c>
      <c r="CG118" s="7">
        <v>2.1191872298898646</v>
      </c>
      <c r="CH118" s="4">
        <f t="shared" si="5"/>
        <v>30401.859999999997</v>
      </c>
    </row>
    <row r="119" spans="3:86" x14ac:dyDescent="0.25">
      <c r="C119" s="46"/>
      <c r="E119" s="216" t="s">
        <v>189</v>
      </c>
      <c r="F119" s="217"/>
      <c r="G119" s="217"/>
      <c r="H119" s="217"/>
      <c r="I119" s="217"/>
      <c r="J119" s="217"/>
      <c r="K119" s="218" t="str">
        <f t="shared" si="8"/>
        <v>KH ACID</v>
      </c>
      <c r="L119" s="218"/>
      <c r="M119" s="218"/>
      <c r="N119" s="218"/>
      <c r="O119" s="218"/>
      <c r="P119" s="218"/>
      <c r="Q119" s="218"/>
      <c r="R119" s="218"/>
      <c r="S119" s="218"/>
      <c r="T119" s="218"/>
      <c r="U119" s="218"/>
      <c r="V119" s="218"/>
      <c r="W119" s="218"/>
      <c r="X119" s="218"/>
      <c r="Y119" s="166"/>
      <c r="Z119" s="219">
        <v>1</v>
      </c>
      <c r="AA119" s="219"/>
      <c r="AB119" s="219"/>
      <c r="AC119" s="219"/>
      <c r="AD119" s="219"/>
      <c r="AE119" s="219"/>
      <c r="AF119" s="218" t="s">
        <v>315</v>
      </c>
      <c r="AG119" s="218"/>
      <c r="AH119" s="248">
        <v>3067.4</v>
      </c>
      <c r="AI119" s="248"/>
      <c r="AJ119" s="248"/>
      <c r="AK119" s="248"/>
      <c r="AL119" s="248"/>
      <c r="AM119" s="248"/>
      <c r="AN119" s="55" t="s">
        <v>316</v>
      </c>
      <c r="AO119" s="55"/>
      <c r="AP119" s="221">
        <f t="shared" si="9"/>
        <v>12224.81596</v>
      </c>
      <c r="AQ119" s="221"/>
      <c r="AR119" s="221"/>
      <c r="AS119" s="221"/>
      <c r="AT119" s="221"/>
      <c r="AU119" s="221"/>
      <c r="AV119" s="221"/>
      <c r="AW119" s="221"/>
      <c r="AX119" s="221"/>
      <c r="AY119" s="221"/>
      <c r="AZ119" s="222"/>
      <c r="BB119" s="51"/>
      <c r="CE119" s="10" t="s">
        <v>236</v>
      </c>
      <c r="CF119" s="11" t="s">
        <v>237</v>
      </c>
      <c r="CG119" s="7">
        <v>2.6188484595009061</v>
      </c>
      <c r="CH119" s="4">
        <f t="shared" si="5"/>
        <v>37570</v>
      </c>
    </row>
    <row r="120" spans="3:86" x14ac:dyDescent="0.25">
      <c r="C120" s="46"/>
      <c r="E120" s="200" t="s">
        <v>117</v>
      </c>
      <c r="F120" s="243"/>
      <c r="G120" s="243"/>
      <c r="H120" s="243"/>
      <c r="I120" s="243"/>
      <c r="J120" s="243"/>
      <c r="K120" s="230" t="str">
        <f t="shared" si="8"/>
        <v>TAICRON ORANGE SF - GFT</v>
      </c>
      <c r="L120" s="230"/>
      <c r="M120" s="230"/>
      <c r="N120" s="230"/>
      <c r="O120" s="230"/>
      <c r="P120" s="230"/>
      <c r="Q120" s="230"/>
      <c r="R120" s="230"/>
      <c r="S120" s="230"/>
      <c r="T120" s="230"/>
      <c r="U120" s="230"/>
      <c r="V120" s="230"/>
      <c r="W120" s="230"/>
      <c r="X120" s="230"/>
      <c r="Y120" s="168"/>
      <c r="Z120" s="203">
        <v>3.7999999999999999E-2</v>
      </c>
      <c r="AA120" s="203"/>
      <c r="AB120" s="203"/>
      <c r="AC120" s="203"/>
      <c r="AD120" s="203"/>
      <c r="AE120" s="203"/>
      <c r="AF120" s="230" t="s">
        <v>565</v>
      </c>
      <c r="AG120" s="230"/>
      <c r="AH120" s="249">
        <v>116.56</v>
      </c>
      <c r="AI120" s="249"/>
      <c r="AJ120" s="249"/>
      <c r="AK120" s="249"/>
      <c r="AL120" s="249"/>
      <c r="AM120" s="249"/>
      <c r="AN120" s="41" t="s">
        <v>316</v>
      </c>
      <c r="AP120" s="242">
        <f t="shared" si="9"/>
        <v>9906.7934047999988</v>
      </c>
      <c r="AQ120" s="242"/>
      <c r="AR120" s="242"/>
      <c r="AS120" s="242"/>
      <c r="AT120" s="242"/>
      <c r="AU120" s="242"/>
      <c r="AV120" s="242"/>
      <c r="AW120" s="242"/>
      <c r="AX120" s="242"/>
      <c r="AY120" s="242"/>
      <c r="AZ120" s="206"/>
      <c r="BB120" s="51"/>
      <c r="CE120" s="10" t="s">
        <v>238</v>
      </c>
      <c r="CF120" s="11" t="s">
        <v>239</v>
      </c>
      <c r="CG120" s="7">
        <v>1.1666499372647428</v>
      </c>
      <c r="CH120" s="4">
        <f t="shared" si="5"/>
        <v>16736.759999999998</v>
      </c>
    </row>
    <row r="121" spans="3:86" x14ac:dyDescent="0.25">
      <c r="C121" s="46"/>
      <c r="E121" s="223" t="s">
        <v>137</v>
      </c>
      <c r="F121" s="224"/>
      <c r="G121" s="224"/>
      <c r="H121" s="224"/>
      <c r="I121" s="224"/>
      <c r="J121" s="224"/>
      <c r="K121" s="225" t="str">
        <f t="shared" si="8"/>
        <v>DIANIX RED S BELL</v>
      </c>
      <c r="L121" s="225"/>
      <c r="M121" s="225"/>
      <c r="N121" s="225"/>
      <c r="O121" s="225"/>
      <c r="P121" s="225"/>
      <c r="Q121" s="225"/>
      <c r="R121" s="225"/>
      <c r="S121" s="225"/>
      <c r="T121" s="225"/>
      <c r="U121" s="225"/>
      <c r="V121" s="225"/>
      <c r="W121" s="225"/>
      <c r="X121" s="225"/>
      <c r="Y121" s="167"/>
      <c r="Z121" s="226">
        <v>0.25</v>
      </c>
      <c r="AA121" s="226"/>
      <c r="AB121" s="226"/>
      <c r="AC121" s="226"/>
      <c r="AD121" s="226"/>
      <c r="AE121" s="226"/>
      <c r="AF121" s="225" t="s">
        <v>565</v>
      </c>
      <c r="AG121" s="225"/>
      <c r="AH121" s="227">
        <v>766.85</v>
      </c>
      <c r="AI121" s="227"/>
      <c r="AJ121" s="227"/>
      <c r="AK121" s="227"/>
      <c r="AL121" s="227"/>
      <c r="AM121" s="227"/>
      <c r="AN121" s="54" t="s">
        <v>316</v>
      </c>
      <c r="AO121" s="54"/>
      <c r="AP121" s="228">
        <f t="shared" si="9"/>
        <v>544864.56255000003</v>
      </c>
      <c r="AQ121" s="228"/>
      <c r="AR121" s="228"/>
      <c r="AS121" s="228"/>
      <c r="AT121" s="228"/>
      <c r="AU121" s="228"/>
      <c r="AV121" s="228"/>
      <c r="AW121" s="228"/>
      <c r="AX121" s="228"/>
      <c r="AY121" s="228"/>
      <c r="AZ121" s="229"/>
      <c r="BB121" s="51"/>
      <c r="CE121" s="10" t="s">
        <v>240</v>
      </c>
      <c r="CF121" s="11" t="s">
        <v>241</v>
      </c>
      <c r="CG121" s="7">
        <v>0.88049072912310056</v>
      </c>
      <c r="CH121" s="4">
        <f t="shared" si="5"/>
        <v>12631.52</v>
      </c>
    </row>
    <row r="122" spans="3:86" x14ac:dyDescent="0.25">
      <c r="C122" s="46"/>
      <c r="E122" s="208" t="s">
        <v>187</v>
      </c>
      <c r="F122" s="209"/>
      <c r="G122" s="209"/>
      <c r="H122" s="209"/>
      <c r="I122" s="209"/>
      <c r="J122" s="209"/>
      <c r="K122" s="210" t="str">
        <f t="shared" si="8"/>
        <v>FORMIC ACID</v>
      </c>
      <c r="L122" s="210"/>
      <c r="M122" s="210"/>
      <c r="N122" s="210"/>
      <c r="O122" s="210"/>
      <c r="P122" s="210"/>
      <c r="Q122" s="210"/>
      <c r="R122" s="210"/>
      <c r="S122" s="210"/>
      <c r="T122" s="210"/>
      <c r="U122" s="210"/>
      <c r="V122" s="210"/>
      <c r="W122" s="210"/>
      <c r="X122" s="210"/>
      <c r="Y122" s="164"/>
      <c r="Z122" s="211">
        <v>0.3</v>
      </c>
      <c r="AA122" s="211"/>
      <c r="AB122" s="211"/>
      <c r="AC122" s="211"/>
      <c r="AD122" s="211"/>
      <c r="AE122" s="211"/>
      <c r="AF122" s="210" t="s">
        <v>315</v>
      </c>
      <c r="AG122" s="210"/>
      <c r="AH122" s="212">
        <v>920.22</v>
      </c>
      <c r="AI122" s="212"/>
      <c r="AJ122" s="212"/>
      <c r="AK122" s="212"/>
      <c r="AL122" s="212"/>
      <c r="AM122" s="212"/>
      <c r="AN122" s="52" t="s">
        <v>316</v>
      </c>
      <c r="AO122" s="52"/>
      <c r="AP122" s="213">
        <f t="shared" si="9"/>
        <v>12202.117200000001</v>
      </c>
      <c r="AQ122" s="213"/>
      <c r="AR122" s="213"/>
      <c r="AS122" s="213"/>
      <c r="AT122" s="213"/>
      <c r="AU122" s="213"/>
      <c r="AV122" s="213"/>
      <c r="AW122" s="213"/>
      <c r="AX122" s="213"/>
      <c r="AY122" s="213"/>
      <c r="AZ122" s="214"/>
      <c r="BB122" s="51"/>
      <c r="CE122" s="10" t="s">
        <v>242</v>
      </c>
      <c r="CF122" s="11" t="s">
        <v>243</v>
      </c>
      <c r="CG122" s="7">
        <v>1.3207360936846506</v>
      </c>
      <c r="CH122" s="4">
        <f t="shared" si="5"/>
        <v>18947.28</v>
      </c>
    </row>
    <row r="123" spans="3:86" x14ac:dyDescent="0.25">
      <c r="C123" s="46"/>
      <c r="E123" s="223" t="s">
        <v>191</v>
      </c>
      <c r="F123" s="224"/>
      <c r="G123" s="224"/>
      <c r="H123" s="224"/>
      <c r="I123" s="224"/>
      <c r="J123" s="224"/>
      <c r="K123" s="225" t="str">
        <f t="shared" si="8"/>
        <v>NTW RM 340 E NEW LIQ</v>
      </c>
      <c r="L123" s="225"/>
      <c r="M123" s="225"/>
      <c r="N123" s="225"/>
      <c r="O123" s="225"/>
      <c r="P123" s="225"/>
      <c r="Q123" s="225"/>
      <c r="R123" s="225"/>
      <c r="S123" s="225"/>
      <c r="T123" s="225"/>
      <c r="U123" s="225"/>
      <c r="V123" s="225"/>
      <c r="W123" s="225"/>
      <c r="X123" s="225"/>
      <c r="Y123" s="167"/>
      <c r="Z123" s="226">
        <v>0.5</v>
      </c>
      <c r="AA123" s="226"/>
      <c r="AB123" s="226"/>
      <c r="AC123" s="226"/>
      <c r="AD123" s="226"/>
      <c r="AE123" s="226"/>
      <c r="AF123" s="225" t="s">
        <v>315</v>
      </c>
      <c r="AG123" s="225"/>
      <c r="AH123" s="227">
        <v>1533.7</v>
      </c>
      <c r="AI123" s="227"/>
      <c r="AJ123" s="227"/>
      <c r="AK123" s="227"/>
      <c r="AL123" s="227"/>
      <c r="AM123" s="227"/>
      <c r="AN123" s="54" t="s">
        <v>316</v>
      </c>
      <c r="AO123" s="54"/>
      <c r="AP123" s="228">
        <f t="shared" si="9"/>
        <v>32560.451000000001</v>
      </c>
      <c r="AQ123" s="228"/>
      <c r="AR123" s="228"/>
      <c r="AS123" s="228"/>
      <c r="AT123" s="228"/>
      <c r="AU123" s="228"/>
      <c r="AV123" s="228"/>
      <c r="AW123" s="228"/>
      <c r="AX123" s="228"/>
      <c r="AY123" s="228"/>
      <c r="AZ123" s="229"/>
      <c r="BB123" s="51"/>
      <c r="CE123" s="10" t="s">
        <v>244</v>
      </c>
      <c r="CF123" s="11" t="s">
        <v>245</v>
      </c>
      <c r="CG123" s="7">
        <v>1.8750871323016869</v>
      </c>
      <c r="CH123" s="4">
        <f t="shared" si="5"/>
        <v>26900</v>
      </c>
    </row>
    <row r="124" spans="3:86" x14ac:dyDescent="0.25">
      <c r="C124" s="46"/>
      <c r="E124" s="208" t="s">
        <v>5</v>
      </c>
      <c r="F124" s="209"/>
      <c r="G124" s="209"/>
      <c r="H124" s="209"/>
      <c r="I124" s="209"/>
      <c r="J124" s="209"/>
      <c r="K124" s="210" t="str">
        <f t="shared" si="8"/>
        <v>NOVACRON YELLOW S-3R</v>
      </c>
      <c r="L124" s="210"/>
      <c r="M124" s="210"/>
      <c r="N124" s="210"/>
      <c r="O124" s="210"/>
      <c r="P124" s="210"/>
      <c r="Q124" s="210"/>
      <c r="R124" s="210"/>
      <c r="S124" s="210"/>
      <c r="T124" s="210"/>
      <c r="U124" s="210"/>
      <c r="V124" s="210"/>
      <c r="W124" s="210"/>
      <c r="X124" s="210"/>
      <c r="Y124" s="164"/>
      <c r="Z124" s="211">
        <v>0.03</v>
      </c>
      <c r="AA124" s="211"/>
      <c r="AB124" s="211"/>
      <c r="AC124" s="211"/>
      <c r="AD124" s="211"/>
      <c r="AE124" s="211"/>
      <c r="AF124" s="210" t="s">
        <v>565</v>
      </c>
      <c r="AG124" s="210"/>
      <c r="AH124" s="212">
        <v>92.02</v>
      </c>
      <c r="AI124" s="212"/>
      <c r="AJ124" s="212"/>
      <c r="AK124" s="212"/>
      <c r="AL124" s="212"/>
      <c r="AM124" s="212"/>
      <c r="AN124" s="52" t="s">
        <v>316</v>
      </c>
      <c r="AO124" s="52"/>
      <c r="AP124" s="213">
        <f t="shared" si="9"/>
        <v>8937.2050883999982</v>
      </c>
      <c r="AQ124" s="213"/>
      <c r="AR124" s="213"/>
      <c r="AS124" s="213"/>
      <c r="AT124" s="213"/>
      <c r="AU124" s="213"/>
      <c r="AV124" s="213"/>
      <c r="AW124" s="213"/>
      <c r="AX124" s="213"/>
      <c r="AY124" s="213"/>
      <c r="AZ124" s="214"/>
      <c r="BB124" s="51"/>
      <c r="CE124" s="10" t="s">
        <v>246</v>
      </c>
      <c r="CF124" s="11" t="s">
        <v>247</v>
      </c>
      <c r="CG124" s="7">
        <v>1.045582740833682</v>
      </c>
      <c r="CH124" s="4">
        <f t="shared" si="5"/>
        <v>14999.930000000002</v>
      </c>
    </row>
    <row r="125" spans="3:86" x14ac:dyDescent="0.25">
      <c r="C125" s="46"/>
      <c r="E125" s="223" t="s">
        <v>28</v>
      </c>
      <c r="F125" s="224"/>
      <c r="G125" s="224"/>
      <c r="H125" s="224"/>
      <c r="I125" s="224"/>
      <c r="J125" s="224"/>
      <c r="K125" s="225" t="str">
        <f t="shared" si="8"/>
        <v>NOVACRON RED S-B</v>
      </c>
      <c r="L125" s="225"/>
      <c r="M125" s="225"/>
      <c r="N125" s="225"/>
      <c r="O125" s="225"/>
      <c r="P125" s="225"/>
      <c r="Q125" s="225"/>
      <c r="R125" s="225"/>
      <c r="S125" s="225"/>
      <c r="T125" s="225"/>
      <c r="U125" s="225"/>
      <c r="V125" s="225"/>
      <c r="W125" s="225"/>
      <c r="X125" s="225"/>
      <c r="Y125" s="167"/>
      <c r="Z125" s="226">
        <v>0.21</v>
      </c>
      <c r="AA125" s="226"/>
      <c r="AB125" s="226"/>
      <c r="AC125" s="226"/>
      <c r="AD125" s="226"/>
      <c r="AE125" s="226"/>
      <c r="AF125" s="225" t="s">
        <v>565</v>
      </c>
      <c r="AG125" s="225"/>
      <c r="AH125" s="227">
        <v>644.15</v>
      </c>
      <c r="AI125" s="227"/>
      <c r="AJ125" s="227"/>
      <c r="AK125" s="227"/>
      <c r="AL125" s="227"/>
      <c r="AM125" s="227"/>
      <c r="AN125" s="54" t="s">
        <v>316</v>
      </c>
      <c r="AO125" s="54"/>
      <c r="AP125" s="228">
        <f t="shared" si="9"/>
        <v>69769.368044999996</v>
      </c>
      <c r="AQ125" s="228"/>
      <c r="AR125" s="228"/>
      <c r="AS125" s="228"/>
      <c r="AT125" s="228"/>
      <c r="AU125" s="228"/>
      <c r="AV125" s="228"/>
      <c r="AW125" s="228"/>
      <c r="AX125" s="228"/>
      <c r="AY125" s="228"/>
      <c r="AZ125" s="229"/>
      <c r="BB125" s="51"/>
      <c r="CE125" s="25" t="s">
        <v>248</v>
      </c>
      <c r="CF125" s="11" t="s">
        <v>249</v>
      </c>
      <c r="CG125" s="7">
        <v>2.0011654816673636</v>
      </c>
      <c r="CH125" s="4">
        <f t="shared" si="5"/>
        <v>28708.719999999998</v>
      </c>
    </row>
    <row r="126" spans="3:86" x14ac:dyDescent="0.25">
      <c r="C126" s="46"/>
      <c r="E126" s="200" t="s">
        <v>201</v>
      </c>
      <c r="F126" s="243"/>
      <c r="G126" s="243"/>
      <c r="H126" s="243"/>
      <c r="I126" s="243"/>
      <c r="J126" s="243"/>
      <c r="K126" s="230" t="str">
        <f t="shared" si="8"/>
        <v>KH SOLIDOKOLL DPR ID LIQ</v>
      </c>
      <c r="L126" s="230"/>
      <c r="M126" s="230"/>
      <c r="N126" s="230"/>
      <c r="O126" s="230"/>
      <c r="P126" s="230"/>
      <c r="Q126" s="230"/>
      <c r="R126" s="230"/>
      <c r="S126" s="230"/>
      <c r="T126" s="230"/>
      <c r="U126" s="230"/>
      <c r="V126" s="230"/>
      <c r="W126" s="230"/>
      <c r="X126" s="230"/>
      <c r="Y126" s="168"/>
      <c r="Z126" s="203">
        <v>1</v>
      </c>
      <c r="AA126" s="203"/>
      <c r="AB126" s="203"/>
      <c r="AC126" s="203"/>
      <c r="AD126" s="203"/>
      <c r="AE126" s="203"/>
      <c r="AF126" s="230" t="s">
        <v>315</v>
      </c>
      <c r="AG126" s="230"/>
      <c r="AH126" s="249">
        <v>3067.4</v>
      </c>
      <c r="AI126" s="249"/>
      <c r="AJ126" s="249"/>
      <c r="AK126" s="249"/>
      <c r="AL126" s="249"/>
      <c r="AM126" s="249"/>
      <c r="AN126" s="41" t="s">
        <v>316</v>
      </c>
      <c r="AP126" s="242">
        <f t="shared" si="9"/>
        <v>31287.48</v>
      </c>
      <c r="AQ126" s="242"/>
      <c r="AR126" s="242"/>
      <c r="AS126" s="242"/>
      <c r="AT126" s="242"/>
      <c r="AU126" s="242"/>
      <c r="AV126" s="242"/>
      <c r="AW126" s="242"/>
      <c r="AX126" s="242"/>
      <c r="AY126" s="242"/>
      <c r="AZ126" s="206"/>
      <c r="BB126" s="51"/>
      <c r="CE126" s="5" t="s">
        <v>250</v>
      </c>
      <c r="CF126" s="11" t="s">
        <v>251</v>
      </c>
      <c r="CG126" s="7">
        <v>10.550880384776244</v>
      </c>
      <c r="CH126" s="4">
        <f t="shared" si="5"/>
        <v>151362.93</v>
      </c>
    </row>
    <row r="127" spans="3:86" x14ac:dyDescent="0.25">
      <c r="C127" s="46"/>
      <c r="E127" s="200" t="s">
        <v>199</v>
      </c>
      <c r="F127" s="243"/>
      <c r="G127" s="243"/>
      <c r="H127" s="243"/>
      <c r="I127" s="243"/>
      <c r="J127" s="243"/>
      <c r="K127" s="230" t="str">
        <f t="shared" si="8"/>
        <v>KH JINTEXYL CDB NEW CONC</v>
      </c>
      <c r="L127" s="230"/>
      <c r="M127" s="230"/>
      <c r="N127" s="230"/>
      <c r="O127" s="230"/>
      <c r="P127" s="230"/>
      <c r="Q127" s="230"/>
      <c r="R127" s="230"/>
      <c r="S127" s="230"/>
      <c r="T127" s="230"/>
      <c r="U127" s="230"/>
      <c r="V127" s="230"/>
      <c r="W127" s="230"/>
      <c r="X127" s="230"/>
      <c r="Y127" s="168"/>
      <c r="Z127" s="203">
        <v>1</v>
      </c>
      <c r="AA127" s="203"/>
      <c r="AB127" s="203"/>
      <c r="AC127" s="203"/>
      <c r="AD127" s="203"/>
      <c r="AE127" s="203"/>
      <c r="AF127" s="230" t="s">
        <v>315</v>
      </c>
      <c r="AG127" s="230"/>
      <c r="AH127" s="249">
        <v>3067.4</v>
      </c>
      <c r="AI127" s="249"/>
      <c r="AJ127" s="249"/>
      <c r="AK127" s="249"/>
      <c r="AL127" s="249"/>
      <c r="AM127" s="249"/>
      <c r="AN127" s="41" t="s">
        <v>316</v>
      </c>
      <c r="AP127" s="242">
        <f t="shared" si="9"/>
        <v>34968.36</v>
      </c>
      <c r="AQ127" s="242"/>
      <c r="AR127" s="242"/>
      <c r="AS127" s="242"/>
      <c r="AT127" s="242"/>
      <c r="AU127" s="242"/>
      <c r="AV127" s="242"/>
      <c r="AW127" s="242"/>
      <c r="AX127" s="242"/>
      <c r="AY127" s="242"/>
      <c r="AZ127" s="206"/>
      <c r="BB127" s="51"/>
      <c r="CE127" s="5" t="s">
        <v>252</v>
      </c>
      <c r="CF127" s="11" t="s">
        <v>253</v>
      </c>
      <c r="CG127" s="7">
        <v>0.87677540777917184</v>
      </c>
      <c r="CH127" s="4">
        <f t="shared" si="5"/>
        <v>12578.22</v>
      </c>
    </row>
    <row r="128" spans="3:86" x14ac:dyDescent="0.25">
      <c r="C128" s="46"/>
      <c r="E128" s="200" t="s">
        <v>218</v>
      </c>
      <c r="F128" s="243"/>
      <c r="G128" s="243"/>
      <c r="H128" s="243"/>
      <c r="I128" s="243"/>
      <c r="J128" s="243"/>
      <c r="K128" s="230" t="str">
        <f t="shared" si="8"/>
        <v>JINLEV ECO CL 225</v>
      </c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W128" s="230"/>
      <c r="X128" s="230"/>
      <c r="Y128" s="168"/>
      <c r="Z128" s="203">
        <v>1</v>
      </c>
      <c r="AA128" s="203"/>
      <c r="AB128" s="203"/>
      <c r="AC128" s="203"/>
      <c r="AD128" s="203"/>
      <c r="AE128" s="203"/>
      <c r="AF128" s="230" t="s">
        <v>315</v>
      </c>
      <c r="AG128" s="230"/>
      <c r="AH128" s="249">
        <v>3067.4</v>
      </c>
      <c r="AI128" s="249"/>
      <c r="AJ128" s="249"/>
      <c r="AK128" s="249"/>
      <c r="AL128" s="249"/>
      <c r="AM128" s="249"/>
      <c r="AN128" s="41" t="s">
        <v>316</v>
      </c>
      <c r="AP128" s="242">
        <f t="shared" si="9"/>
        <v>36808.615956000001</v>
      </c>
      <c r="AQ128" s="242"/>
      <c r="AR128" s="242"/>
      <c r="AS128" s="242"/>
      <c r="AT128" s="242"/>
      <c r="AU128" s="242"/>
      <c r="AV128" s="242"/>
      <c r="AW128" s="242"/>
      <c r="AX128" s="242"/>
      <c r="AY128" s="242"/>
      <c r="AZ128" s="206"/>
      <c r="BB128" s="51"/>
      <c r="CE128" s="15" t="s">
        <v>254</v>
      </c>
      <c r="CF128" s="16" t="s">
        <v>255</v>
      </c>
      <c r="CG128" s="17">
        <v>2.7651958734141919</v>
      </c>
      <c r="CH128" s="4">
        <f t="shared" si="5"/>
        <v>39669.5</v>
      </c>
    </row>
    <row r="129" spans="3:86" x14ac:dyDescent="0.25">
      <c r="C129" s="46"/>
      <c r="E129" s="200" t="s">
        <v>9</v>
      </c>
      <c r="F129" s="243"/>
      <c r="G129" s="243"/>
      <c r="H129" s="243"/>
      <c r="I129" s="243"/>
      <c r="J129" s="243"/>
      <c r="K129" s="230" t="str">
        <f t="shared" si="8"/>
        <v>SODIUM SULFATE</v>
      </c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/>
      <c r="Y129" s="168"/>
      <c r="Z129" s="203">
        <v>20</v>
      </c>
      <c r="AA129" s="203"/>
      <c r="AB129" s="203"/>
      <c r="AC129" s="203"/>
      <c r="AD129" s="203"/>
      <c r="AE129" s="203"/>
      <c r="AF129" s="230" t="s">
        <v>315</v>
      </c>
      <c r="AG129" s="230"/>
      <c r="AH129" s="249">
        <v>61348</v>
      </c>
      <c r="AI129" s="249"/>
      <c r="AJ129" s="249"/>
      <c r="AK129" s="249"/>
      <c r="AL129" s="249"/>
      <c r="AM129" s="249"/>
      <c r="AN129" s="41" t="s">
        <v>316</v>
      </c>
      <c r="AP129" s="242">
        <f t="shared" si="9"/>
        <v>146407.00200000001</v>
      </c>
      <c r="AQ129" s="242"/>
      <c r="AR129" s="242"/>
      <c r="AS129" s="242"/>
      <c r="AT129" s="242"/>
      <c r="AU129" s="242"/>
      <c r="AV129" s="242"/>
      <c r="AW129" s="242"/>
      <c r="AX129" s="242"/>
      <c r="AY129" s="242"/>
      <c r="AZ129" s="206"/>
      <c r="BB129" s="51"/>
      <c r="CE129" s="12" t="s">
        <v>256</v>
      </c>
      <c r="CF129" s="13" t="s">
        <v>257</v>
      </c>
      <c r="CG129" s="7">
        <v>1.9466520284399831</v>
      </c>
      <c r="CH129" s="4">
        <f t="shared" si="5"/>
        <v>27926.67</v>
      </c>
    </row>
    <row r="130" spans="3:86" x14ac:dyDescent="0.25">
      <c r="C130" s="46"/>
      <c r="E130" s="200" t="s">
        <v>10</v>
      </c>
      <c r="F130" s="243"/>
      <c r="G130" s="243"/>
      <c r="H130" s="243"/>
      <c r="I130" s="243"/>
      <c r="J130" s="243"/>
      <c r="K130" s="230" t="str">
        <f t="shared" si="8"/>
        <v>SODA ASH</v>
      </c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/>
      <c r="Y130" s="168"/>
      <c r="Z130" s="203">
        <v>10</v>
      </c>
      <c r="AA130" s="203"/>
      <c r="AB130" s="203"/>
      <c r="AC130" s="203"/>
      <c r="AD130" s="203"/>
      <c r="AE130" s="203"/>
      <c r="AF130" s="230" t="s">
        <v>315</v>
      </c>
      <c r="AG130" s="230"/>
      <c r="AH130" s="249">
        <v>30674</v>
      </c>
      <c r="AI130" s="249"/>
      <c r="AJ130" s="249"/>
      <c r="AK130" s="249"/>
      <c r="AL130" s="249"/>
      <c r="AM130" s="249"/>
      <c r="AN130" s="41" t="s">
        <v>316</v>
      </c>
      <c r="AP130" s="242">
        <f t="shared" si="9"/>
        <v>272385.12</v>
      </c>
      <c r="AQ130" s="242"/>
      <c r="AR130" s="242"/>
      <c r="AS130" s="242"/>
      <c r="AT130" s="242"/>
      <c r="AU130" s="242"/>
      <c r="AV130" s="242"/>
      <c r="AW130" s="242"/>
      <c r="AX130" s="242"/>
      <c r="AY130" s="242"/>
      <c r="AZ130" s="206"/>
      <c r="BB130" s="51"/>
      <c r="CE130" s="12" t="s">
        <v>258</v>
      </c>
      <c r="CF130" s="11" t="s">
        <v>259</v>
      </c>
      <c r="CG130" s="7">
        <v>2.4410637111389932</v>
      </c>
      <c r="CH130" s="4">
        <f t="shared" si="5"/>
        <v>35019.5</v>
      </c>
    </row>
    <row r="131" spans="3:86" x14ac:dyDescent="0.25">
      <c r="C131" s="46"/>
      <c r="E131" s="216" t="s">
        <v>189</v>
      </c>
      <c r="F131" s="217"/>
      <c r="G131" s="217"/>
      <c r="H131" s="217"/>
      <c r="I131" s="217"/>
      <c r="J131" s="217"/>
      <c r="K131" s="218" t="str">
        <f t="shared" si="8"/>
        <v>KH ACID</v>
      </c>
      <c r="L131" s="218"/>
      <c r="M131" s="218"/>
      <c r="N131" s="218"/>
      <c r="O131" s="218"/>
      <c r="P131" s="218"/>
      <c r="Q131" s="218"/>
      <c r="R131" s="218"/>
      <c r="S131" s="218"/>
      <c r="T131" s="218"/>
      <c r="U131" s="218"/>
      <c r="V131" s="218"/>
      <c r="W131" s="218"/>
      <c r="X131" s="218"/>
      <c r="Y131" s="166"/>
      <c r="Z131" s="219">
        <v>1</v>
      </c>
      <c r="AA131" s="219"/>
      <c r="AB131" s="219"/>
      <c r="AC131" s="219"/>
      <c r="AD131" s="219"/>
      <c r="AE131" s="219"/>
      <c r="AF131" s="218" t="s">
        <v>315</v>
      </c>
      <c r="AG131" s="218"/>
      <c r="AH131" s="248">
        <v>3067.4</v>
      </c>
      <c r="AI131" s="248"/>
      <c r="AJ131" s="248"/>
      <c r="AK131" s="248"/>
      <c r="AL131" s="248"/>
      <c r="AM131" s="248"/>
      <c r="AN131" s="55" t="s">
        <v>316</v>
      </c>
      <c r="AO131" s="55"/>
      <c r="AP131" s="221">
        <f t="shared" si="9"/>
        <v>12224.81596</v>
      </c>
      <c r="AQ131" s="221"/>
      <c r="AR131" s="221"/>
      <c r="AS131" s="221"/>
      <c r="AT131" s="221"/>
      <c r="AU131" s="221"/>
      <c r="AV131" s="221"/>
      <c r="AW131" s="221"/>
      <c r="AX131" s="221"/>
      <c r="AY131" s="221"/>
      <c r="AZ131" s="222"/>
      <c r="BB131" s="51"/>
      <c r="CE131" s="12" t="s">
        <v>260</v>
      </c>
      <c r="CF131" s="11" t="s">
        <v>261</v>
      </c>
      <c r="CG131" s="7">
        <v>0.66116060225846929</v>
      </c>
      <c r="CH131" s="4">
        <f t="shared" si="5"/>
        <v>9485.01</v>
      </c>
    </row>
    <row r="132" spans="3:86" x14ac:dyDescent="0.25">
      <c r="C132" s="46"/>
      <c r="E132" s="216" t="s">
        <v>246</v>
      </c>
      <c r="F132" s="217"/>
      <c r="G132" s="217"/>
      <c r="H132" s="217"/>
      <c r="I132" s="217"/>
      <c r="J132" s="217"/>
      <c r="K132" s="218" t="str">
        <f t="shared" si="8"/>
        <v>LADIPUR RSK</v>
      </c>
      <c r="L132" s="218"/>
      <c r="M132" s="218"/>
      <c r="N132" s="218"/>
      <c r="O132" s="218"/>
      <c r="P132" s="218"/>
      <c r="Q132" s="218"/>
      <c r="R132" s="218"/>
      <c r="S132" s="218"/>
      <c r="T132" s="218"/>
      <c r="U132" s="218"/>
      <c r="V132" s="218"/>
      <c r="W132" s="218"/>
      <c r="X132" s="218"/>
      <c r="Y132" s="166"/>
      <c r="Z132" s="219">
        <v>1</v>
      </c>
      <c r="AA132" s="219"/>
      <c r="AB132" s="219"/>
      <c r="AC132" s="219"/>
      <c r="AD132" s="219"/>
      <c r="AE132" s="219"/>
      <c r="AF132" s="218" t="s">
        <v>315</v>
      </c>
      <c r="AG132" s="218"/>
      <c r="AH132" s="248">
        <v>3067.4</v>
      </c>
      <c r="AI132" s="248"/>
      <c r="AJ132" s="248"/>
      <c r="AK132" s="248"/>
      <c r="AL132" s="248"/>
      <c r="AM132" s="248"/>
      <c r="AN132" s="55" t="s">
        <v>316</v>
      </c>
      <c r="AO132" s="55"/>
      <c r="AP132" s="221">
        <f t="shared" si="9"/>
        <v>46010.785282000004</v>
      </c>
      <c r="AQ132" s="221"/>
      <c r="AR132" s="221"/>
      <c r="AS132" s="221"/>
      <c r="AT132" s="221"/>
      <c r="AU132" s="221"/>
      <c r="AV132" s="221"/>
      <c r="AW132" s="221"/>
      <c r="AX132" s="221"/>
      <c r="AY132" s="221"/>
      <c r="AZ132" s="222"/>
      <c r="BB132" s="51"/>
      <c r="CE132" s="12" t="s">
        <v>262</v>
      </c>
      <c r="CF132" s="11" t="s">
        <v>263</v>
      </c>
      <c r="CG132" s="7">
        <v>2.4433619127282866</v>
      </c>
      <c r="CH132" s="4">
        <f t="shared" si="5"/>
        <v>35052.47</v>
      </c>
    </row>
    <row r="133" spans="3:86" x14ac:dyDescent="0.25">
      <c r="C133" s="46"/>
      <c r="E133" s="169"/>
      <c r="F133" s="169"/>
      <c r="G133" s="169"/>
      <c r="H133" s="169"/>
      <c r="I133" s="169"/>
      <c r="J133" s="169"/>
      <c r="K133" s="168"/>
      <c r="L133" s="168"/>
      <c r="M133" s="168"/>
      <c r="N133" s="168"/>
      <c r="O133" s="168"/>
      <c r="P133" s="168"/>
      <c r="Q133" s="168"/>
      <c r="R133" s="168"/>
      <c r="S133" s="168"/>
      <c r="T133" s="168"/>
      <c r="U133" s="168"/>
      <c r="V133" s="168"/>
      <c r="W133" s="168"/>
      <c r="X133" s="168"/>
      <c r="Y133" s="168"/>
      <c r="Z133" s="111"/>
      <c r="AA133" s="111"/>
      <c r="AB133" s="111"/>
      <c r="AC133" s="111"/>
      <c r="AD133" s="111"/>
      <c r="AE133" s="111"/>
      <c r="AF133" s="168"/>
      <c r="AG133" s="168"/>
      <c r="AH133" s="169"/>
      <c r="AI133" s="169"/>
      <c r="AJ133" s="169"/>
      <c r="AK133" s="169"/>
      <c r="AL133" s="169"/>
      <c r="AM133" s="169"/>
      <c r="AP133" s="112"/>
      <c r="AQ133" s="112"/>
      <c r="AR133" s="112"/>
      <c r="AS133" s="112"/>
      <c r="AT133" s="112"/>
      <c r="AU133" s="112"/>
      <c r="AV133" s="112"/>
      <c r="AW133" s="112"/>
      <c r="AX133" s="112"/>
      <c r="AY133" s="112"/>
      <c r="AZ133" s="112"/>
      <c r="BB133" s="51"/>
      <c r="CE133" s="12" t="s">
        <v>264</v>
      </c>
      <c r="CF133" s="11" t="s">
        <v>265</v>
      </c>
      <c r="CG133" s="7">
        <v>0.71972396486825596</v>
      </c>
      <c r="CH133" s="4">
        <f t="shared" si="5"/>
        <v>10325.16</v>
      </c>
    </row>
    <row r="134" spans="3:86" x14ac:dyDescent="0.25">
      <c r="C134" s="46"/>
      <c r="E134" s="169"/>
      <c r="F134" s="169"/>
      <c r="G134" s="169"/>
      <c r="H134" s="169"/>
      <c r="I134" s="169"/>
      <c r="J134" s="169"/>
      <c r="K134" s="168"/>
      <c r="L134" s="168"/>
      <c r="M134" s="168"/>
      <c r="N134" s="168"/>
      <c r="O134" s="168"/>
      <c r="P134" s="168"/>
      <c r="Q134" s="168"/>
      <c r="R134" s="168"/>
      <c r="S134" s="168"/>
      <c r="T134" s="168"/>
      <c r="U134" s="168"/>
      <c r="V134" s="168"/>
      <c r="W134" s="168"/>
      <c r="X134" s="168"/>
      <c r="Y134" s="168"/>
      <c r="Z134" s="111"/>
      <c r="AA134" s="111"/>
      <c r="AB134" s="111"/>
      <c r="AC134" s="111"/>
      <c r="AD134" s="111"/>
      <c r="AE134" s="111"/>
      <c r="AF134" s="168"/>
      <c r="AG134" s="168"/>
      <c r="AH134" s="169"/>
      <c r="AI134" s="169"/>
      <c r="AJ134" s="169"/>
      <c r="AK134" s="59"/>
      <c r="AL134" s="230" t="s">
        <v>318</v>
      </c>
      <c r="AM134" s="230"/>
      <c r="AN134" s="230"/>
      <c r="AO134" s="230"/>
      <c r="AP134" s="112" t="s">
        <v>11</v>
      </c>
      <c r="AQ134" s="242">
        <f>SUM(AP115:AZ132)</f>
        <v>1640325.8601772001</v>
      </c>
      <c r="AR134" s="242"/>
      <c r="AS134" s="242"/>
      <c r="AT134" s="242"/>
      <c r="AU134" s="242"/>
      <c r="AV134" s="242"/>
      <c r="AW134" s="242"/>
      <c r="AX134" s="242"/>
      <c r="AY134" s="242"/>
      <c r="AZ134" s="242"/>
      <c r="BB134" s="51"/>
      <c r="CE134" s="12" t="s">
        <v>266</v>
      </c>
      <c r="CF134" s="13" t="s">
        <v>267</v>
      </c>
      <c r="CG134" s="14">
        <v>0.19343370974487661</v>
      </c>
      <c r="CH134" s="4">
        <f t="shared" si="5"/>
        <v>2775</v>
      </c>
    </row>
    <row r="135" spans="3:86" x14ac:dyDescent="0.25">
      <c r="C135" s="46"/>
      <c r="E135" s="169"/>
      <c r="F135" s="169"/>
      <c r="G135" s="169"/>
      <c r="H135" s="169"/>
      <c r="I135" s="169"/>
      <c r="J135" s="169"/>
      <c r="K135" s="168"/>
      <c r="L135" s="168"/>
      <c r="M135" s="168"/>
      <c r="N135" s="168"/>
      <c r="O135" s="168"/>
      <c r="P135" s="168"/>
      <c r="Q135" s="168"/>
      <c r="R135" s="168"/>
      <c r="S135" s="168"/>
      <c r="T135" s="168"/>
      <c r="U135" s="168"/>
      <c r="V135" s="168"/>
      <c r="W135" s="168"/>
      <c r="X135" s="168"/>
      <c r="Y135" s="168"/>
      <c r="Z135" s="111"/>
      <c r="AA135" s="111"/>
      <c r="AB135" s="111"/>
      <c r="AC135" s="111"/>
      <c r="AD135" s="111"/>
      <c r="AE135" s="111"/>
      <c r="AF135" s="168"/>
      <c r="AG135" s="168"/>
      <c r="AH135" s="169"/>
      <c r="AI135" s="169"/>
      <c r="AJ135" s="169"/>
      <c r="AK135" s="59"/>
      <c r="AL135" s="230" t="s">
        <v>317</v>
      </c>
      <c r="AM135" s="230"/>
      <c r="AN135" s="230"/>
      <c r="AO135" s="230"/>
      <c r="AP135" s="112" t="s">
        <v>11</v>
      </c>
      <c r="AQ135" s="242">
        <f>AQ134/AQ109</f>
        <v>820.16293008859998</v>
      </c>
      <c r="AR135" s="242"/>
      <c r="AS135" s="242"/>
      <c r="AT135" s="242"/>
      <c r="AU135" s="242"/>
      <c r="AV135" s="242"/>
      <c r="AW135" s="242"/>
      <c r="AX135" s="242"/>
      <c r="AY135" s="242"/>
      <c r="AZ135" s="242"/>
      <c r="BB135" s="51"/>
      <c r="CE135" s="24" t="s">
        <v>268</v>
      </c>
      <c r="CF135" s="11" t="s">
        <v>269</v>
      </c>
      <c r="CG135" s="7">
        <v>0.72972047957618846</v>
      </c>
      <c r="CH135" s="4">
        <f t="shared" si="5"/>
        <v>10468.57</v>
      </c>
    </row>
    <row r="136" spans="3:86" x14ac:dyDescent="0.25">
      <c r="C136" s="46"/>
      <c r="E136" s="169"/>
      <c r="F136" s="169"/>
      <c r="G136" s="169"/>
      <c r="H136" s="169"/>
      <c r="I136" s="169"/>
      <c r="J136" s="169"/>
      <c r="K136" s="168"/>
      <c r="L136" s="168"/>
      <c r="M136" s="168"/>
      <c r="N136" s="168"/>
      <c r="O136" s="168"/>
      <c r="P136" s="168"/>
      <c r="Q136" s="168"/>
      <c r="R136" s="168"/>
      <c r="S136" s="168"/>
      <c r="T136" s="168"/>
      <c r="U136" s="168"/>
      <c r="V136" s="168"/>
      <c r="W136" s="168"/>
      <c r="X136" s="168"/>
      <c r="Y136" s="168"/>
      <c r="Z136" s="111"/>
      <c r="AA136" s="111"/>
      <c r="AB136" s="111"/>
      <c r="AC136" s="111"/>
      <c r="AD136" s="111"/>
      <c r="AE136" s="111"/>
      <c r="AF136" s="168"/>
      <c r="AG136" s="168"/>
      <c r="AH136" s="169"/>
      <c r="AI136" s="169"/>
      <c r="AJ136" s="169"/>
      <c r="AK136" s="169"/>
      <c r="AL136" s="169"/>
      <c r="AM136" s="169"/>
      <c r="AQ136" s="169"/>
      <c r="AR136" s="169"/>
      <c r="AS136" s="169"/>
      <c r="AT136" s="169"/>
      <c r="AU136" s="169"/>
      <c r="AV136" s="169"/>
      <c r="AW136" s="169"/>
      <c r="AX136" s="169"/>
      <c r="AY136" s="169"/>
      <c r="AZ136" s="169"/>
      <c r="BB136" s="51"/>
      <c r="CE136" s="5" t="s">
        <v>270</v>
      </c>
      <c r="CF136" s="11" t="s">
        <v>271</v>
      </c>
      <c r="CG136" s="26">
        <v>0.34661229611041405</v>
      </c>
      <c r="CH136" s="4">
        <f t="shared" ref="CH136:CH159" si="10">CG136*$CH$3</f>
        <v>4972.5</v>
      </c>
    </row>
    <row r="137" spans="3:86" ht="17.25" thickBot="1" x14ac:dyDescent="0.3">
      <c r="C137" s="60"/>
      <c r="D137" s="61"/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  <c r="AF137" s="61"/>
      <c r="AG137" s="61"/>
      <c r="AH137" s="61"/>
      <c r="AI137" s="61"/>
      <c r="AJ137" s="61"/>
      <c r="AK137" s="61"/>
      <c r="AL137" s="61"/>
      <c r="AM137" s="61"/>
      <c r="AN137" s="61"/>
      <c r="AO137" s="61"/>
      <c r="AP137" s="61"/>
      <c r="AQ137" s="61"/>
      <c r="AR137" s="61"/>
      <c r="AS137" s="61"/>
      <c r="AT137" s="61"/>
      <c r="AU137" s="61"/>
      <c r="AV137" s="61"/>
      <c r="AW137" s="61"/>
      <c r="AX137" s="61"/>
      <c r="AY137" s="61"/>
      <c r="AZ137" s="61"/>
      <c r="BA137" s="61"/>
      <c r="BB137" s="62"/>
      <c r="CE137" s="5" t="s">
        <v>272</v>
      </c>
      <c r="CF137" s="11" t="s">
        <v>273</v>
      </c>
      <c r="CG137" s="26">
        <v>3.9470500487940887</v>
      </c>
      <c r="CH137" s="4">
        <f t="shared" si="10"/>
        <v>56624.38</v>
      </c>
    </row>
    <row r="138" spans="3:86" x14ac:dyDescent="0.25">
      <c r="E138" s="243"/>
      <c r="F138" s="243"/>
      <c r="G138" s="243"/>
      <c r="H138" s="243"/>
      <c r="I138" s="243"/>
      <c r="J138" s="243"/>
      <c r="K138" s="230"/>
      <c r="L138" s="230"/>
      <c r="M138" s="230"/>
      <c r="N138" s="230"/>
      <c r="O138" s="230"/>
      <c r="P138" s="230"/>
      <c r="Q138" s="230"/>
      <c r="R138" s="230"/>
      <c r="S138" s="230"/>
      <c r="T138" s="230"/>
      <c r="U138" s="230"/>
      <c r="V138" s="230"/>
      <c r="W138" s="230"/>
      <c r="X138" s="230"/>
      <c r="Y138" s="168"/>
      <c r="Z138" s="203"/>
      <c r="AA138" s="203"/>
      <c r="AB138" s="203"/>
      <c r="AC138" s="203"/>
      <c r="AD138" s="203"/>
      <c r="AE138" s="203"/>
      <c r="AF138" s="230"/>
      <c r="AG138" s="230"/>
      <c r="AH138" s="249"/>
      <c r="AI138" s="249"/>
      <c r="AJ138" s="249"/>
      <c r="AK138" s="249"/>
      <c r="AL138" s="249"/>
      <c r="AM138" s="249"/>
      <c r="AP138" s="242"/>
      <c r="AQ138" s="242"/>
      <c r="AR138" s="242"/>
      <c r="AS138" s="242"/>
      <c r="AT138" s="242"/>
      <c r="AU138" s="242"/>
      <c r="AV138" s="242"/>
      <c r="AW138" s="242"/>
      <c r="AX138" s="242"/>
      <c r="AY138" s="242"/>
      <c r="AZ138" s="242"/>
      <c r="CE138" s="5" t="s">
        <v>274</v>
      </c>
      <c r="CF138" s="11" t="s">
        <v>275</v>
      </c>
      <c r="CG138" s="26">
        <v>5.8332510804405411</v>
      </c>
      <c r="CH138" s="4">
        <f t="shared" si="10"/>
        <v>83683.820000000007</v>
      </c>
    </row>
    <row r="139" spans="3:86" ht="17.25" thickBot="1" x14ac:dyDescent="0.3">
      <c r="CE139" s="5" t="s">
        <v>276</v>
      </c>
      <c r="CF139" s="11" t="s">
        <v>277</v>
      </c>
      <c r="CG139" s="26">
        <v>1.8692416004461174</v>
      </c>
      <c r="CH139" s="4">
        <f t="shared" si="10"/>
        <v>26816.14</v>
      </c>
    </row>
    <row r="140" spans="3:86" x14ac:dyDescent="0.25">
      <c r="C140" s="43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  <c r="AH140" s="44"/>
      <c r="AI140" s="44"/>
      <c r="AJ140" s="44"/>
      <c r="AK140" s="44"/>
      <c r="AL140" s="44"/>
      <c r="AM140" s="44"/>
      <c r="AN140" s="44"/>
      <c r="AO140" s="44"/>
      <c r="AP140" s="44"/>
      <c r="AQ140" s="44"/>
      <c r="AR140" s="44"/>
      <c r="AS140" s="44"/>
      <c r="AT140" s="44"/>
      <c r="AU140" s="44"/>
      <c r="AV140" s="44"/>
      <c r="AW140" s="44"/>
      <c r="AX140" s="44"/>
      <c r="AY140" s="44"/>
      <c r="AZ140" s="44"/>
      <c r="BA140" s="44"/>
      <c r="BB140" s="45"/>
      <c r="CE140" s="5" t="s">
        <v>278</v>
      </c>
      <c r="CF140" s="11" t="s">
        <v>279</v>
      </c>
      <c r="CG140" s="7">
        <v>0.96227310748640738</v>
      </c>
      <c r="CH140" s="4">
        <f t="shared" si="10"/>
        <v>13804.77</v>
      </c>
    </row>
    <row r="141" spans="3:86" x14ac:dyDescent="0.25">
      <c r="C141" s="46"/>
      <c r="E141" s="245" t="s">
        <v>0</v>
      </c>
      <c r="F141" s="245"/>
      <c r="G141" s="245"/>
      <c r="H141" s="245"/>
      <c r="I141" s="245"/>
      <c r="J141" s="49" t="s">
        <v>11</v>
      </c>
      <c r="K141" s="252" t="s">
        <v>342</v>
      </c>
      <c r="L141" s="252"/>
      <c r="M141" s="252"/>
      <c r="N141" s="252"/>
      <c r="O141" s="252"/>
      <c r="P141" s="252"/>
      <c r="Q141" s="252"/>
      <c r="R141" s="252"/>
      <c r="S141" s="252"/>
      <c r="T141" s="252"/>
      <c r="U141" s="252"/>
      <c r="V141" s="49"/>
      <c r="W141" s="49"/>
      <c r="X141" s="49"/>
      <c r="Y141" s="49"/>
      <c r="Z141" s="49"/>
      <c r="AA141" s="49"/>
      <c r="AB141" s="49"/>
      <c r="AC141" s="49"/>
      <c r="AD141" s="50"/>
      <c r="AE141" s="50"/>
      <c r="AF141" s="50"/>
      <c r="AG141" s="50"/>
      <c r="AH141" s="245" t="s">
        <v>3</v>
      </c>
      <c r="AI141" s="245"/>
      <c r="AJ141" s="245"/>
      <c r="AK141" s="245"/>
      <c r="AL141" s="245"/>
      <c r="AM141" s="245"/>
      <c r="AN141" s="245"/>
      <c r="AO141" s="245"/>
      <c r="AP141" s="49" t="s">
        <v>11</v>
      </c>
      <c r="AQ141" s="247">
        <v>306.74</v>
      </c>
      <c r="AR141" s="247"/>
      <c r="AS141" s="247"/>
      <c r="AT141" s="247"/>
      <c r="AU141" s="49" t="s">
        <v>319</v>
      </c>
      <c r="AV141" s="49"/>
      <c r="AW141" s="49"/>
      <c r="AX141" s="49"/>
      <c r="AY141" s="49"/>
      <c r="AZ141" s="49"/>
      <c r="BB141" s="51"/>
      <c r="CE141" s="12" t="s">
        <v>280</v>
      </c>
      <c r="CF141" s="13" t="s">
        <v>281</v>
      </c>
      <c r="CG141" s="7">
        <v>1.2106747525442632</v>
      </c>
      <c r="CH141" s="4">
        <f t="shared" si="10"/>
        <v>17368.34</v>
      </c>
    </row>
    <row r="142" spans="3:86" x14ac:dyDescent="0.25">
      <c r="C142" s="46"/>
      <c r="E142" s="245" t="s">
        <v>322</v>
      </c>
      <c r="F142" s="245"/>
      <c r="G142" s="245"/>
      <c r="H142" s="245"/>
      <c r="I142" s="245"/>
      <c r="J142" s="49" t="s">
        <v>11</v>
      </c>
      <c r="K142" s="245"/>
      <c r="L142" s="245"/>
      <c r="M142" s="245"/>
      <c r="N142" s="245"/>
      <c r="O142" s="245"/>
      <c r="P142" s="245"/>
      <c r="Q142" s="245"/>
      <c r="R142" s="245"/>
      <c r="S142" s="245"/>
      <c r="T142" s="245"/>
      <c r="U142" s="245"/>
      <c r="V142" s="49"/>
      <c r="W142" s="49"/>
      <c r="X142" s="49"/>
      <c r="Y142" s="49"/>
      <c r="Z142" s="49"/>
      <c r="AA142" s="49"/>
      <c r="AB142" s="49"/>
      <c r="AC142" s="49"/>
      <c r="AD142" s="50"/>
      <c r="AE142" s="50"/>
      <c r="AF142" s="50"/>
      <c r="AG142" s="50"/>
      <c r="AH142" s="245" t="s">
        <v>4</v>
      </c>
      <c r="AI142" s="245"/>
      <c r="AJ142" s="245"/>
      <c r="AK142" s="245"/>
      <c r="AL142" s="245"/>
      <c r="AM142" s="245"/>
      <c r="AN142" s="245"/>
      <c r="AO142" s="245"/>
      <c r="AP142" s="49" t="s">
        <v>11</v>
      </c>
      <c r="AQ142" s="245">
        <v>2000</v>
      </c>
      <c r="AR142" s="245"/>
      <c r="AS142" s="245"/>
      <c r="AT142" s="245"/>
      <c r="AU142" s="49" t="s">
        <v>320</v>
      </c>
      <c r="AV142" s="49"/>
      <c r="AW142" s="49"/>
      <c r="AX142" s="49"/>
      <c r="AY142" s="49"/>
      <c r="AZ142" s="49"/>
      <c r="BB142" s="51"/>
      <c r="CE142" s="5" t="s">
        <v>282</v>
      </c>
      <c r="CF142" s="11" t="s">
        <v>283</v>
      </c>
      <c r="CG142" s="7">
        <v>5.3432211069287607</v>
      </c>
      <c r="CH142" s="4">
        <f t="shared" si="10"/>
        <v>76653.850000000006</v>
      </c>
    </row>
    <row r="143" spans="3:86" x14ac:dyDescent="0.25">
      <c r="C143" s="46"/>
      <c r="E143" s="245" t="s">
        <v>1</v>
      </c>
      <c r="F143" s="245"/>
      <c r="G143" s="245"/>
      <c r="H143" s="245"/>
      <c r="I143" s="245"/>
      <c r="J143" s="49" t="s">
        <v>11</v>
      </c>
      <c r="K143" s="245" t="s">
        <v>677</v>
      </c>
      <c r="L143" s="245"/>
      <c r="M143" s="245"/>
      <c r="N143" s="245"/>
      <c r="O143" s="245"/>
      <c r="P143" s="245"/>
      <c r="Q143" s="245"/>
      <c r="R143" s="245"/>
      <c r="S143" s="245"/>
      <c r="T143" s="245"/>
      <c r="U143" s="245"/>
      <c r="V143" s="49"/>
      <c r="W143" s="49"/>
      <c r="X143" s="49"/>
      <c r="Y143" s="49"/>
      <c r="Z143" s="49"/>
      <c r="AA143" s="49"/>
      <c r="AB143" s="49"/>
      <c r="AC143" s="49"/>
      <c r="AD143" s="50"/>
      <c r="AE143" s="50"/>
      <c r="AF143" s="50"/>
      <c r="AG143" s="50"/>
      <c r="AH143" s="245"/>
      <c r="AI143" s="245"/>
      <c r="AJ143" s="245"/>
      <c r="AK143" s="245"/>
      <c r="AL143" s="245"/>
      <c r="AM143" s="245"/>
      <c r="AN143" s="245"/>
      <c r="AO143" s="245"/>
      <c r="AP143" s="49"/>
      <c r="AQ143" s="246"/>
      <c r="AR143" s="246"/>
      <c r="AS143" s="246"/>
      <c r="AT143" s="246"/>
      <c r="AU143" s="49"/>
      <c r="AV143" s="49"/>
      <c r="AW143" s="49"/>
      <c r="AX143" s="49"/>
      <c r="AY143" s="49"/>
      <c r="AZ143" s="49"/>
      <c r="BB143" s="51"/>
      <c r="CE143" s="5" t="s">
        <v>284</v>
      </c>
      <c r="CF143" s="11" t="s">
        <v>285</v>
      </c>
      <c r="CG143" s="7">
        <v>4.07226962219434</v>
      </c>
      <c r="CH143" s="4">
        <f t="shared" si="10"/>
        <v>58420.78</v>
      </c>
    </row>
    <row r="144" spans="3:86" x14ac:dyDescent="0.25">
      <c r="C144" s="46"/>
      <c r="E144" s="245" t="s">
        <v>2</v>
      </c>
      <c r="F144" s="245"/>
      <c r="G144" s="245"/>
      <c r="H144" s="245"/>
      <c r="I144" s="245"/>
      <c r="J144" s="49" t="s">
        <v>11</v>
      </c>
      <c r="K144" s="245" t="s">
        <v>657</v>
      </c>
      <c r="L144" s="245"/>
      <c r="M144" s="245"/>
      <c r="N144" s="245"/>
      <c r="O144" s="245"/>
      <c r="P144" s="245"/>
      <c r="Q144" s="245"/>
      <c r="R144" s="245"/>
      <c r="S144" s="245"/>
      <c r="T144" s="245"/>
      <c r="U144" s="245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245"/>
      <c r="AI144" s="245"/>
      <c r="AJ144" s="245"/>
      <c r="AK144" s="245"/>
      <c r="AL144" s="245"/>
      <c r="AM144" s="245"/>
      <c r="AN144" s="245"/>
      <c r="AO144" s="245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B144" s="51"/>
      <c r="CE144" s="5" t="s">
        <v>286</v>
      </c>
      <c r="CF144" s="11" t="s">
        <v>287</v>
      </c>
      <c r="CG144" s="7">
        <v>21.682084204656348</v>
      </c>
      <c r="CH144" s="4">
        <f t="shared" si="10"/>
        <v>311051.18</v>
      </c>
    </row>
    <row r="145" spans="3:86" x14ac:dyDescent="0.25">
      <c r="C145" s="46"/>
      <c r="BB145" s="51"/>
      <c r="CE145" s="5" t="s">
        <v>288</v>
      </c>
      <c r="CF145" s="11" t="s">
        <v>289</v>
      </c>
      <c r="CG145" s="7">
        <v>6.4495943120033461</v>
      </c>
      <c r="CH145" s="4">
        <f t="shared" si="10"/>
        <v>92525.88</v>
      </c>
    </row>
    <row r="146" spans="3:86" x14ac:dyDescent="0.25">
      <c r="C146" s="46"/>
      <c r="BB146" s="51"/>
      <c r="CE146" s="5" t="s">
        <v>290</v>
      </c>
      <c r="CF146" s="11" t="s">
        <v>291</v>
      </c>
      <c r="CG146" s="7">
        <v>6.830306705701938</v>
      </c>
      <c r="CH146" s="4">
        <f t="shared" si="10"/>
        <v>97987.58</v>
      </c>
    </row>
    <row r="147" spans="3:86" x14ac:dyDescent="0.25">
      <c r="C147" s="46"/>
      <c r="BB147" s="51"/>
      <c r="CE147" s="5" t="s">
        <v>292</v>
      </c>
      <c r="CF147" s="11" t="s">
        <v>293</v>
      </c>
      <c r="CG147" s="7">
        <v>10.884065941725916</v>
      </c>
      <c r="CH147" s="4">
        <f t="shared" si="10"/>
        <v>156142.81</v>
      </c>
    </row>
    <row r="148" spans="3:86" x14ac:dyDescent="0.25">
      <c r="C148" s="46"/>
      <c r="E148" s="216"/>
      <c r="F148" s="217"/>
      <c r="G148" s="217"/>
      <c r="H148" s="217"/>
      <c r="I148" s="217"/>
      <c r="J148" s="217"/>
      <c r="K148" s="218" t="e">
        <f t="shared" ref="K148:K165" si="11">VLOOKUP(E148,$CE$1:$CH$989,2,FALSE)</f>
        <v>#N/A</v>
      </c>
      <c r="L148" s="218"/>
      <c r="M148" s="218"/>
      <c r="N148" s="218"/>
      <c r="O148" s="218"/>
      <c r="P148" s="218"/>
      <c r="Q148" s="218"/>
      <c r="R148" s="218"/>
      <c r="S148" s="218"/>
      <c r="T148" s="218"/>
      <c r="U148" s="218"/>
      <c r="V148" s="218"/>
      <c r="W148" s="218"/>
      <c r="X148" s="218"/>
      <c r="Y148" s="166"/>
      <c r="Z148" s="219"/>
      <c r="AA148" s="219"/>
      <c r="AB148" s="219"/>
      <c r="AC148" s="219"/>
      <c r="AD148" s="219"/>
      <c r="AE148" s="219"/>
      <c r="AF148" s="218" t="s">
        <v>315</v>
      </c>
      <c r="AG148" s="218"/>
      <c r="AH148" s="248"/>
      <c r="AI148" s="248"/>
      <c r="AJ148" s="248"/>
      <c r="AK148" s="248"/>
      <c r="AL148" s="248"/>
      <c r="AM148" s="248"/>
      <c r="AN148" s="55" t="s">
        <v>316</v>
      </c>
      <c r="AO148" s="55"/>
      <c r="AP148" s="221" t="e">
        <f t="shared" ref="AP148:AP165" si="12">(AH148*VLOOKUP(E148,$CE$1:$CH$989,4,FALSE))/1000</f>
        <v>#N/A</v>
      </c>
      <c r="AQ148" s="221"/>
      <c r="AR148" s="221"/>
      <c r="AS148" s="221"/>
      <c r="AT148" s="221"/>
      <c r="AU148" s="221"/>
      <c r="AV148" s="221"/>
      <c r="AW148" s="221"/>
      <c r="AX148" s="221"/>
      <c r="AY148" s="221"/>
      <c r="AZ148" s="222"/>
      <c r="BB148" s="51"/>
      <c r="CE148" s="5" t="s">
        <v>294</v>
      </c>
      <c r="CF148" s="11" t="s">
        <v>295</v>
      </c>
      <c r="CG148" s="7">
        <v>11.830085738184859</v>
      </c>
      <c r="CH148" s="4">
        <f t="shared" si="10"/>
        <v>169714.41</v>
      </c>
    </row>
    <row r="149" spans="3:86" x14ac:dyDescent="0.25">
      <c r="C149" s="46"/>
      <c r="E149" s="208"/>
      <c r="F149" s="209"/>
      <c r="G149" s="209"/>
      <c r="H149" s="209"/>
      <c r="I149" s="209"/>
      <c r="J149" s="209"/>
      <c r="K149" s="210" t="e">
        <f t="shared" si="11"/>
        <v>#N/A</v>
      </c>
      <c r="L149" s="210"/>
      <c r="M149" s="210"/>
      <c r="N149" s="210"/>
      <c r="O149" s="210"/>
      <c r="P149" s="210"/>
      <c r="Q149" s="210"/>
      <c r="R149" s="210"/>
      <c r="S149" s="210"/>
      <c r="T149" s="210"/>
      <c r="U149" s="210"/>
      <c r="V149" s="210"/>
      <c r="W149" s="210"/>
      <c r="X149" s="210"/>
      <c r="Y149" s="164"/>
      <c r="Z149" s="211"/>
      <c r="AA149" s="211"/>
      <c r="AB149" s="211"/>
      <c r="AC149" s="211"/>
      <c r="AD149" s="211"/>
      <c r="AE149" s="211"/>
      <c r="AF149" s="210" t="s">
        <v>315</v>
      </c>
      <c r="AG149" s="210"/>
      <c r="AH149" s="212"/>
      <c r="AI149" s="212"/>
      <c r="AJ149" s="212"/>
      <c r="AK149" s="212"/>
      <c r="AL149" s="212"/>
      <c r="AM149" s="212"/>
      <c r="AN149" s="52" t="s">
        <v>316</v>
      </c>
      <c r="AO149" s="52"/>
      <c r="AP149" s="213" t="e">
        <f t="shared" si="12"/>
        <v>#N/A</v>
      </c>
      <c r="AQ149" s="213"/>
      <c r="AR149" s="213"/>
      <c r="AS149" s="213"/>
      <c r="AT149" s="213"/>
      <c r="AU149" s="213"/>
      <c r="AV149" s="213"/>
      <c r="AW149" s="213"/>
      <c r="AX149" s="213"/>
      <c r="AY149" s="213"/>
      <c r="AZ149" s="214"/>
      <c r="BB149" s="51"/>
      <c r="CE149" s="5" t="s">
        <v>296</v>
      </c>
      <c r="CF149" s="11" t="s">
        <v>297</v>
      </c>
      <c r="CG149" s="7">
        <v>8.8049072912310056</v>
      </c>
      <c r="CH149" s="4">
        <f t="shared" si="10"/>
        <v>126315.20000000001</v>
      </c>
    </row>
    <row r="150" spans="3:86" x14ac:dyDescent="0.25">
      <c r="C150" s="46"/>
      <c r="E150" s="200"/>
      <c r="F150" s="243"/>
      <c r="G150" s="243"/>
      <c r="H150" s="243"/>
      <c r="I150" s="243"/>
      <c r="J150" s="243"/>
      <c r="K150" s="230" t="e">
        <f t="shared" si="11"/>
        <v>#N/A</v>
      </c>
      <c r="L150" s="230"/>
      <c r="M150" s="230"/>
      <c r="N150" s="230"/>
      <c r="O150" s="230"/>
      <c r="P150" s="230"/>
      <c r="Q150" s="230"/>
      <c r="R150" s="230"/>
      <c r="S150" s="230"/>
      <c r="T150" s="230"/>
      <c r="U150" s="230"/>
      <c r="V150" s="230"/>
      <c r="W150" s="230"/>
      <c r="X150" s="230"/>
      <c r="Y150" s="168"/>
      <c r="Z150" s="203"/>
      <c r="AA150" s="203"/>
      <c r="AB150" s="203"/>
      <c r="AC150" s="203"/>
      <c r="AD150" s="203"/>
      <c r="AE150" s="203"/>
      <c r="AF150" s="230" t="s">
        <v>315</v>
      </c>
      <c r="AG150" s="230"/>
      <c r="AH150" s="249"/>
      <c r="AI150" s="249"/>
      <c r="AJ150" s="249"/>
      <c r="AK150" s="249"/>
      <c r="AL150" s="249"/>
      <c r="AM150" s="249"/>
      <c r="AN150" s="41" t="s">
        <v>316</v>
      </c>
      <c r="AP150" s="242" t="e">
        <f t="shared" si="12"/>
        <v>#N/A</v>
      </c>
      <c r="AQ150" s="242"/>
      <c r="AR150" s="242"/>
      <c r="AS150" s="242"/>
      <c r="AT150" s="242"/>
      <c r="AU150" s="242"/>
      <c r="AV150" s="242"/>
      <c r="AW150" s="242"/>
      <c r="AX150" s="242"/>
      <c r="AY150" s="242"/>
      <c r="AZ150" s="206"/>
      <c r="BB150" s="51"/>
      <c r="CE150" s="5" t="s">
        <v>298</v>
      </c>
      <c r="CF150" s="11" t="s">
        <v>299</v>
      </c>
      <c r="CG150" s="7">
        <v>7.9298194618709053</v>
      </c>
      <c r="CH150" s="4">
        <f t="shared" si="10"/>
        <v>113761.19</v>
      </c>
    </row>
    <row r="151" spans="3:86" x14ac:dyDescent="0.25">
      <c r="C151" s="46"/>
      <c r="E151" s="223"/>
      <c r="F151" s="224"/>
      <c r="G151" s="224"/>
      <c r="H151" s="224"/>
      <c r="I151" s="224"/>
      <c r="J151" s="224"/>
      <c r="K151" s="225" t="e">
        <f t="shared" si="11"/>
        <v>#N/A</v>
      </c>
      <c r="L151" s="225"/>
      <c r="M151" s="225"/>
      <c r="N151" s="225"/>
      <c r="O151" s="225"/>
      <c r="P151" s="225"/>
      <c r="Q151" s="225"/>
      <c r="R151" s="225"/>
      <c r="S151" s="225"/>
      <c r="T151" s="225"/>
      <c r="U151" s="225"/>
      <c r="V151" s="225"/>
      <c r="W151" s="225"/>
      <c r="X151" s="225"/>
      <c r="Y151" s="167"/>
      <c r="Z151" s="226"/>
      <c r="AA151" s="226"/>
      <c r="AB151" s="226"/>
      <c r="AC151" s="226"/>
      <c r="AD151" s="226"/>
      <c r="AE151" s="226"/>
      <c r="AF151" s="225" t="s">
        <v>315</v>
      </c>
      <c r="AG151" s="225"/>
      <c r="AH151" s="227"/>
      <c r="AI151" s="227"/>
      <c r="AJ151" s="227"/>
      <c r="AK151" s="227"/>
      <c r="AL151" s="227"/>
      <c r="AM151" s="227"/>
      <c r="AN151" s="54" t="s">
        <v>316</v>
      </c>
      <c r="AO151" s="54"/>
      <c r="AP151" s="228" t="e">
        <f t="shared" si="12"/>
        <v>#N/A</v>
      </c>
      <c r="AQ151" s="228"/>
      <c r="AR151" s="228"/>
      <c r="AS151" s="228"/>
      <c r="AT151" s="228"/>
      <c r="AU151" s="228"/>
      <c r="AV151" s="228"/>
      <c r="AW151" s="228"/>
      <c r="AX151" s="228"/>
      <c r="AY151" s="228"/>
      <c r="AZ151" s="229"/>
      <c r="BB151" s="51"/>
      <c r="CE151" s="5" t="s">
        <v>300</v>
      </c>
      <c r="CF151" s="27" t="s">
        <v>301</v>
      </c>
      <c r="CG151" s="8">
        <v>11.77</v>
      </c>
      <c r="CH151" s="4">
        <f t="shared" si="10"/>
        <v>168852.41999999998</v>
      </c>
    </row>
    <row r="152" spans="3:86" x14ac:dyDescent="0.25">
      <c r="C152" s="46"/>
      <c r="E152" s="216"/>
      <c r="F152" s="217"/>
      <c r="G152" s="217"/>
      <c r="H152" s="217"/>
      <c r="I152" s="217"/>
      <c r="J152" s="217"/>
      <c r="K152" s="218" t="e">
        <f t="shared" si="11"/>
        <v>#N/A</v>
      </c>
      <c r="L152" s="218"/>
      <c r="M152" s="218"/>
      <c r="N152" s="218"/>
      <c r="O152" s="218"/>
      <c r="P152" s="218"/>
      <c r="Q152" s="218"/>
      <c r="R152" s="218"/>
      <c r="S152" s="218"/>
      <c r="T152" s="218"/>
      <c r="U152" s="218"/>
      <c r="V152" s="218"/>
      <c r="W152" s="218"/>
      <c r="X152" s="218"/>
      <c r="Y152" s="166"/>
      <c r="Z152" s="219"/>
      <c r="AA152" s="219"/>
      <c r="AB152" s="219"/>
      <c r="AC152" s="219"/>
      <c r="AD152" s="219"/>
      <c r="AE152" s="219"/>
      <c r="AF152" s="218" t="s">
        <v>315</v>
      </c>
      <c r="AG152" s="218"/>
      <c r="AH152" s="248"/>
      <c r="AI152" s="248"/>
      <c r="AJ152" s="248"/>
      <c r="AK152" s="248"/>
      <c r="AL152" s="248"/>
      <c r="AM152" s="248"/>
      <c r="AN152" s="55" t="s">
        <v>316</v>
      </c>
      <c r="AO152" s="55"/>
      <c r="AP152" s="221" t="e">
        <f t="shared" si="12"/>
        <v>#N/A</v>
      </c>
      <c r="AQ152" s="221"/>
      <c r="AR152" s="221"/>
      <c r="AS152" s="221"/>
      <c r="AT152" s="221"/>
      <c r="AU152" s="221"/>
      <c r="AV152" s="221"/>
      <c r="AW152" s="221"/>
      <c r="AX152" s="221"/>
      <c r="AY152" s="221"/>
      <c r="AZ152" s="222"/>
      <c r="BB152" s="51"/>
      <c r="CE152" s="5" t="s">
        <v>302</v>
      </c>
      <c r="CF152" s="27" t="s">
        <v>303</v>
      </c>
      <c r="CG152" s="8">
        <v>5.98</v>
      </c>
      <c r="CH152" s="4">
        <f t="shared" si="10"/>
        <v>85789.08</v>
      </c>
    </row>
    <row r="153" spans="3:86" x14ac:dyDescent="0.25">
      <c r="C153" s="46"/>
      <c r="E153" s="200"/>
      <c r="F153" s="243"/>
      <c r="G153" s="243"/>
      <c r="H153" s="243"/>
      <c r="I153" s="243"/>
      <c r="J153" s="243"/>
      <c r="K153" s="230" t="e">
        <f t="shared" si="11"/>
        <v>#N/A</v>
      </c>
      <c r="L153" s="230"/>
      <c r="M153" s="230"/>
      <c r="N153" s="230"/>
      <c r="O153" s="230"/>
      <c r="P153" s="230"/>
      <c r="Q153" s="230"/>
      <c r="R153" s="230"/>
      <c r="S153" s="230"/>
      <c r="T153" s="230"/>
      <c r="U153" s="230"/>
      <c r="V153" s="230"/>
      <c r="W153" s="230"/>
      <c r="X153" s="230"/>
      <c r="Y153" s="168"/>
      <c r="Z153" s="203"/>
      <c r="AA153" s="203"/>
      <c r="AB153" s="203"/>
      <c r="AC153" s="203"/>
      <c r="AD153" s="203"/>
      <c r="AE153" s="203"/>
      <c r="AF153" s="230" t="s">
        <v>565</v>
      </c>
      <c r="AG153" s="230"/>
      <c r="AH153" s="249"/>
      <c r="AI153" s="249"/>
      <c r="AJ153" s="249"/>
      <c r="AK153" s="249"/>
      <c r="AL153" s="249"/>
      <c r="AM153" s="249"/>
      <c r="AN153" s="41" t="s">
        <v>316</v>
      </c>
      <c r="AP153" s="242" t="e">
        <f t="shared" si="12"/>
        <v>#N/A</v>
      </c>
      <c r="AQ153" s="242"/>
      <c r="AR153" s="242"/>
      <c r="AS153" s="242"/>
      <c r="AT153" s="242"/>
      <c r="AU153" s="242"/>
      <c r="AV153" s="242"/>
      <c r="AW153" s="242"/>
      <c r="AX153" s="242"/>
      <c r="AY153" s="242"/>
      <c r="AZ153" s="206"/>
      <c r="BB153" s="51"/>
      <c r="CE153" s="5" t="s">
        <v>304</v>
      </c>
      <c r="CF153" s="27" t="s">
        <v>305</v>
      </c>
      <c r="CG153" s="8">
        <v>9.6999999999999993</v>
      </c>
      <c r="CH153" s="4">
        <f t="shared" si="10"/>
        <v>139156.19999999998</v>
      </c>
    </row>
    <row r="154" spans="3:86" x14ac:dyDescent="0.25">
      <c r="C154" s="46"/>
      <c r="E154" s="223"/>
      <c r="F154" s="224"/>
      <c r="G154" s="224"/>
      <c r="H154" s="224"/>
      <c r="I154" s="224"/>
      <c r="J154" s="224"/>
      <c r="K154" s="225" t="e">
        <f t="shared" si="11"/>
        <v>#N/A</v>
      </c>
      <c r="L154" s="225"/>
      <c r="M154" s="225"/>
      <c r="N154" s="225"/>
      <c r="O154" s="225"/>
      <c r="P154" s="225"/>
      <c r="Q154" s="225"/>
      <c r="R154" s="225"/>
      <c r="S154" s="225"/>
      <c r="T154" s="225"/>
      <c r="U154" s="225"/>
      <c r="V154" s="225"/>
      <c r="W154" s="225"/>
      <c r="X154" s="225"/>
      <c r="Y154" s="167"/>
      <c r="Z154" s="226"/>
      <c r="AA154" s="226"/>
      <c r="AB154" s="226"/>
      <c r="AC154" s="226"/>
      <c r="AD154" s="226"/>
      <c r="AE154" s="226"/>
      <c r="AF154" s="225" t="s">
        <v>565</v>
      </c>
      <c r="AG154" s="225"/>
      <c r="AH154" s="227"/>
      <c r="AI154" s="227"/>
      <c r="AJ154" s="227"/>
      <c r="AK154" s="227"/>
      <c r="AL154" s="227"/>
      <c r="AM154" s="227"/>
      <c r="AN154" s="54" t="s">
        <v>316</v>
      </c>
      <c r="AO154" s="54"/>
      <c r="AP154" s="228" t="e">
        <f t="shared" si="12"/>
        <v>#N/A</v>
      </c>
      <c r="AQ154" s="228"/>
      <c r="AR154" s="228"/>
      <c r="AS154" s="228"/>
      <c r="AT154" s="228"/>
      <c r="AU154" s="228"/>
      <c r="AV154" s="228"/>
      <c r="AW154" s="228"/>
      <c r="AX154" s="228"/>
      <c r="AY154" s="228"/>
      <c r="AZ154" s="229"/>
      <c r="BB154" s="51"/>
      <c r="CE154" s="24" t="s">
        <v>306</v>
      </c>
      <c r="CF154" s="28" t="s">
        <v>307</v>
      </c>
      <c r="CG154" s="29">
        <v>9.6999999999999993</v>
      </c>
      <c r="CH154" s="4">
        <f t="shared" si="10"/>
        <v>139156.19999999998</v>
      </c>
    </row>
    <row r="155" spans="3:86" x14ac:dyDescent="0.25">
      <c r="C155" s="46"/>
      <c r="E155" s="208"/>
      <c r="F155" s="209"/>
      <c r="G155" s="209"/>
      <c r="H155" s="209"/>
      <c r="I155" s="209"/>
      <c r="J155" s="209"/>
      <c r="K155" s="210" t="e">
        <f t="shared" si="11"/>
        <v>#N/A</v>
      </c>
      <c r="L155" s="210"/>
      <c r="M155" s="210"/>
      <c r="N155" s="210"/>
      <c r="O155" s="210"/>
      <c r="P155" s="210"/>
      <c r="Q155" s="210"/>
      <c r="R155" s="210"/>
      <c r="S155" s="210"/>
      <c r="T155" s="210"/>
      <c r="U155" s="210"/>
      <c r="V155" s="210"/>
      <c r="W155" s="210"/>
      <c r="X155" s="210"/>
      <c r="Y155" s="164"/>
      <c r="Z155" s="211"/>
      <c r="AA155" s="211"/>
      <c r="AB155" s="211"/>
      <c r="AC155" s="211"/>
      <c r="AD155" s="211"/>
      <c r="AE155" s="211"/>
      <c r="AF155" s="210" t="s">
        <v>315</v>
      </c>
      <c r="AG155" s="210"/>
      <c r="AH155" s="212"/>
      <c r="AI155" s="212"/>
      <c r="AJ155" s="212"/>
      <c r="AK155" s="212"/>
      <c r="AL155" s="212"/>
      <c r="AM155" s="212"/>
      <c r="AN155" s="52" t="s">
        <v>316</v>
      </c>
      <c r="AO155" s="52"/>
      <c r="AP155" s="213" t="e">
        <f t="shared" si="12"/>
        <v>#N/A</v>
      </c>
      <c r="AQ155" s="213"/>
      <c r="AR155" s="213"/>
      <c r="AS155" s="213"/>
      <c r="AT155" s="213"/>
      <c r="AU155" s="213"/>
      <c r="AV155" s="213"/>
      <c r="AW155" s="213"/>
      <c r="AX155" s="213"/>
      <c r="AY155" s="213"/>
      <c r="AZ155" s="214"/>
      <c r="BB155" s="51"/>
      <c r="CE155" s="5" t="s">
        <v>308</v>
      </c>
      <c r="CF155" s="11" t="s">
        <v>309</v>
      </c>
      <c r="CG155" s="8">
        <v>9.6999999999999993</v>
      </c>
      <c r="CH155" s="4">
        <f t="shared" si="10"/>
        <v>139156.19999999998</v>
      </c>
    </row>
    <row r="156" spans="3:86" x14ac:dyDescent="0.25">
      <c r="C156" s="46"/>
      <c r="E156" s="223"/>
      <c r="F156" s="224"/>
      <c r="G156" s="224"/>
      <c r="H156" s="224"/>
      <c r="I156" s="224"/>
      <c r="J156" s="224"/>
      <c r="K156" s="225" t="e">
        <f t="shared" si="11"/>
        <v>#N/A</v>
      </c>
      <c r="L156" s="225"/>
      <c r="M156" s="225"/>
      <c r="N156" s="225"/>
      <c r="O156" s="225"/>
      <c r="P156" s="225"/>
      <c r="Q156" s="225"/>
      <c r="R156" s="225"/>
      <c r="S156" s="225"/>
      <c r="T156" s="225"/>
      <c r="U156" s="225"/>
      <c r="V156" s="225"/>
      <c r="W156" s="225"/>
      <c r="X156" s="225"/>
      <c r="Y156" s="167"/>
      <c r="Z156" s="226"/>
      <c r="AA156" s="226"/>
      <c r="AB156" s="226"/>
      <c r="AC156" s="226"/>
      <c r="AD156" s="226"/>
      <c r="AE156" s="226"/>
      <c r="AF156" s="225" t="s">
        <v>315</v>
      </c>
      <c r="AG156" s="225"/>
      <c r="AH156" s="227"/>
      <c r="AI156" s="227"/>
      <c r="AJ156" s="227"/>
      <c r="AK156" s="227"/>
      <c r="AL156" s="227"/>
      <c r="AM156" s="227"/>
      <c r="AN156" s="54" t="s">
        <v>316</v>
      </c>
      <c r="AO156" s="54"/>
      <c r="AP156" s="228" t="e">
        <f t="shared" si="12"/>
        <v>#N/A</v>
      </c>
      <c r="AQ156" s="228"/>
      <c r="AR156" s="228"/>
      <c r="AS156" s="228"/>
      <c r="AT156" s="228"/>
      <c r="AU156" s="228"/>
      <c r="AV156" s="228"/>
      <c r="AW156" s="228"/>
      <c r="AX156" s="228"/>
      <c r="AY156" s="228"/>
      <c r="AZ156" s="229"/>
      <c r="BB156" s="51"/>
      <c r="CE156" s="5" t="s">
        <v>59</v>
      </c>
      <c r="CF156" s="11" t="s">
        <v>310</v>
      </c>
      <c r="CG156" s="26">
        <v>11.77</v>
      </c>
      <c r="CH156" s="4">
        <f t="shared" si="10"/>
        <v>168852.41999999998</v>
      </c>
    </row>
    <row r="157" spans="3:86" x14ac:dyDescent="0.25">
      <c r="C157" s="46"/>
      <c r="E157" s="208"/>
      <c r="F157" s="209"/>
      <c r="G157" s="209"/>
      <c r="H157" s="209"/>
      <c r="I157" s="209"/>
      <c r="J157" s="209"/>
      <c r="K157" s="210" t="e">
        <f t="shared" si="11"/>
        <v>#N/A</v>
      </c>
      <c r="L157" s="210"/>
      <c r="M157" s="210"/>
      <c r="N157" s="210"/>
      <c r="O157" s="210"/>
      <c r="P157" s="210"/>
      <c r="Q157" s="210"/>
      <c r="R157" s="210"/>
      <c r="S157" s="210"/>
      <c r="T157" s="210"/>
      <c r="U157" s="210"/>
      <c r="V157" s="210"/>
      <c r="W157" s="210"/>
      <c r="X157" s="210"/>
      <c r="Y157" s="164"/>
      <c r="Z157" s="211"/>
      <c r="AA157" s="211"/>
      <c r="AB157" s="211"/>
      <c r="AC157" s="211"/>
      <c r="AD157" s="211"/>
      <c r="AE157" s="211"/>
      <c r="AF157" s="210" t="s">
        <v>565</v>
      </c>
      <c r="AG157" s="210"/>
      <c r="AH157" s="212"/>
      <c r="AI157" s="212"/>
      <c r="AJ157" s="212"/>
      <c r="AK157" s="212"/>
      <c r="AL157" s="212"/>
      <c r="AM157" s="212"/>
      <c r="AN157" s="52" t="s">
        <v>316</v>
      </c>
      <c r="AO157" s="52"/>
      <c r="AP157" s="213" t="e">
        <f t="shared" si="12"/>
        <v>#N/A</v>
      </c>
      <c r="AQ157" s="213"/>
      <c r="AR157" s="213"/>
      <c r="AS157" s="213"/>
      <c r="AT157" s="213"/>
      <c r="AU157" s="213"/>
      <c r="AV157" s="213"/>
      <c r="AW157" s="213"/>
      <c r="AX157" s="213"/>
      <c r="AY157" s="213"/>
      <c r="AZ157" s="214"/>
      <c r="BB157" s="51"/>
      <c r="CE157" s="30" t="s">
        <v>311</v>
      </c>
      <c r="CF157" s="31" t="s">
        <v>312</v>
      </c>
      <c r="CG157" s="32">
        <v>1.8820486546772619</v>
      </c>
      <c r="CH157" s="4">
        <f t="shared" si="10"/>
        <v>26999.87</v>
      </c>
    </row>
    <row r="158" spans="3:86" x14ac:dyDescent="0.25">
      <c r="C158" s="46"/>
      <c r="E158" s="223"/>
      <c r="F158" s="224"/>
      <c r="G158" s="224"/>
      <c r="H158" s="224"/>
      <c r="I158" s="224"/>
      <c r="J158" s="224"/>
      <c r="K158" s="225" t="e">
        <f t="shared" si="11"/>
        <v>#N/A</v>
      </c>
      <c r="L158" s="225"/>
      <c r="M158" s="225"/>
      <c r="N158" s="225"/>
      <c r="O158" s="225"/>
      <c r="P158" s="225"/>
      <c r="Q158" s="225"/>
      <c r="R158" s="225"/>
      <c r="S158" s="225"/>
      <c r="T158" s="225"/>
      <c r="U158" s="225"/>
      <c r="V158" s="225"/>
      <c r="W158" s="225"/>
      <c r="X158" s="225"/>
      <c r="Y158" s="167"/>
      <c r="Z158" s="226"/>
      <c r="AA158" s="226"/>
      <c r="AB158" s="226"/>
      <c r="AC158" s="226"/>
      <c r="AD158" s="226"/>
      <c r="AE158" s="226"/>
      <c r="AF158" s="225" t="s">
        <v>315</v>
      </c>
      <c r="AG158" s="225"/>
      <c r="AH158" s="227"/>
      <c r="AI158" s="227"/>
      <c r="AJ158" s="227"/>
      <c r="AK158" s="227"/>
      <c r="AL158" s="227"/>
      <c r="AM158" s="227"/>
      <c r="AN158" s="54" t="s">
        <v>316</v>
      </c>
      <c r="AO158" s="54"/>
      <c r="AP158" s="228" t="e">
        <f t="shared" si="12"/>
        <v>#N/A</v>
      </c>
      <c r="AQ158" s="228"/>
      <c r="AR158" s="228"/>
      <c r="AS158" s="228"/>
      <c r="AT158" s="228"/>
      <c r="AU158" s="228"/>
      <c r="AV158" s="228"/>
      <c r="AW158" s="228"/>
      <c r="AX158" s="228"/>
      <c r="AY158" s="228"/>
      <c r="AZ158" s="229"/>
      <c r="BB158" s="51"/>
      <c r="CE158" s="33" t="s">
        <v>313</v>
      </c>
      <c r="CF158" s="31" t="s">
        <v>314</v>
      </c>
      <c r="CG158" s="34">
        <v>1.8250292764533667</v>
      </c>
      <c r="CH158" s="4">
        <f t="shared" si="10"/>
        <v>26181.87</v>
      </c>
    </row>
    <row r="159" spans="3:86" x14ac:dyDescent="0.25">
      <c r="C159" s="46"/>
      <c r="E159" s="200"/>
      <c r="F159" s="243"/>
      <c r="G159" s="243"/>
      <c r="H159" s="243"/>
      <c r="I159" s="243"/>
      <c r="J159" s="243"/>
      <c r="K159" s="230" t="e">
        <f t="shared" si="11"/>
        <v>#N/A</v>
      </c>
      <c r="L159" s="230"/>
      <c r="M159" s="230"/>
      <c r="N159" s="230"/>
      <c r="O159" s="230"/>
      <c r="P159" s="230"/>
      <c r="Q159" s="230"/>
      <c r="R159" s="230"/>
      <c r="S159" s="230"/>
      <c r="T159" s="230"/>
      <c r="U159" s="230"/>
      <c r="V159" s="230"/>
      <c r="W159" s="230"/>
      <c r="X159" s="230"/>
      <c r="Y159" s="168"/>
      <c r="Z159" s="203"/>
      <c r="AA159" s="203"/>
      <c r="AB159" s="203"/>
      <c r="AC159" s="203"/>
      <c r="AD159" s="203"/>
      <c r="AE159" s="203"/>
      <c r="AF159" s="230" t="s">
        <v>315</v>
      </c>
      <c r="AG159" s="230"/>
      <c r="AH159" s="249"/>
      <c r="AI159" s="249"/>
      <c r="AJ159" s="249"/>
      <c r="AK159" s="249"/>
      <c r="AL159" s="249"/>
      <c r="AM159" s="249"/>
      <c r="AN159" s="41" t="s">
        <v>316</v>
      </c>
      <c r="AP159" s="242" t="e">
        <f t="shared" si="12"/>
        <v>#N/A</v>
      </c>
      <c r="AQ159" s="242"/>
      <c r="AR159" s="242"/>
      <c r="AS159" s="242"/>
      <c r="AT159" s="242"/>
      <c r="AU159" s="242"/>
      <c r="AV159" s="242"/>
      <c r="AW159" s="242"/>
      <c r="AX159" s="242"/>
      <c r="AY159" s="242"/>
      <c r="AZ159" s="206"/>
      <c r="BB159" s="51"/>
      <c r="CE159" s="33"/>
      <c r="CF159" s="31"/>
      <c r="CG159" s="34"/>
      <c r="CH159" s="4">
        <f t="shared" si="10"/>
        <v>0</v>
      </c>
    </row>
    <row r="160" spans="3:86" x14ac:dyDescent="0.25">
      <c r="C160" s="46"/>
      <c r="E160" s="200"/>
      <c r="F160" s="243"/>
      <c r="G160" s="243"/>
      <c r="H160" s="243"/>
      <c r="I160" s="243"/>
      <c r="J160" s="243"/>
      <c r="K160" s="230" t="e">
        <f t="shared" si="11"/>
        <v>#N/A</v>
      </c>
      <c r="L160" s="230"/>
      <c r="M160" s="230"/>
      <c r="N160" s="230"/>
      <c r="O160" s="230"/>
      <c r="P160" s="230"/>
      <c r="Q160" s="230"/>
      <c r="R160" s="230"/>
      <c r="S160" s="230"/>
      <c r="T160" s="230"/>
      <c r="U160" s="230"/>
      <c r="V160" s="230"/>
      <c r="W160" s="230"/>
      <c r="X160" s="230"/>
      <c r="Y160" s="168"/>
      <c r="Z160" s="203"/>
      <c r="AA160" s="203"/>
      <c r="AB160" s="203"/>
      <c r="AC160" s="203"/>
      <c r="AD160" s="203"/>
      <c r="AE160" s="203"/>
      <c r="AF160" s="230" t="s">
        <v>315</v>
      </c>
      <c r="AG160" s="230"/>
      <c r="AH160" s="249"/>
      <c r="AI160" s="249"/>
      <c r="AJ160" s="249"/>
      <c r="AK160" s="249"/>
      <c r="AL160" s="249"/>
      <c r="AM160" s="249"/>
      <c r="AN160" s="41" t="s">
        <v>316</v>
      </c>
      <c r="AP160" s="242" t="e">
        <f t="shared" si="12"/>
        <v>#N/A</v>
      </c>
      <c r="AQ160" s="242"/>
      <c r="AR160" s="242"/>
      <c r="AS160" s="242"/>
      <c r="AT160" s="242"/>
      <c r="AU160" s="242"/>
      <c r="AV160" s="242"/>
      <c r="AW160" s="242"/>
      <c r="AX160" s="242"/>
      <c r="AY160" s="242"/>
      <c r="AZ160" s="206"/>
      <c r="BB160" s="51"/>
      <c r="CE160" s="35"/>
      <c r="CF160" s="35"/>
      <c r="CG160" s="35"/>
      <c r="CH160" s="36"/>
    </row>
    <row r="161" spans="3:86" x14ac:dyDescent="0.25">
      <c r="C161" s="46"/>
      <c r="E161" s="200"/>
      <c r="F161" s="243"/>
      <c r="G161" s="243"/>
      <c r="H161" s="243"/>
      <c r="I161" s="243"/>
      <c r="J161" s="243"/>
      <c r="K161" s="230" t="e">
        <f t="shared" si="11"/>
        <v>#N/A</v>
      </c>
      <c r="L161" s="230"/>
      <c r="M161" s="230"/>
      <c r="N161" s="230"/>
      <c r="O161" s="230"/>
      <c r="P161" s="230"/>
      <c r="Q161" s="230"/>
      <c r="R161" s="230"/>
      <c r="S161" s="230"/>
      <c r="T161" s="230"/>
      <c r="U161" s="230"/>
      <c r="V161" s="230"/>
      <c r="W161" s="230"/>
      <c r="X161" s="230"/>
      <c r="Y161" s="168"/>
      <c r="Z161" s="203"/>
      <c r="AA161" s="203"/>
      <c r="AB161" s="203"/>
      <c r="AC161" s="203"/>
      <c r="AD161" s="203"/>
      <c r="AE161" s="203"/>
      <c r="AF161" s="230" t="s">
        <v>315</v>
      </c>
      <c r="AG161" s="230"/>
      <c r="AH161" s="249"/>
      <c r="AI161" s="249"/>
      <c r="AJ161" s="249"/>
      <c r="AK161" s="249"/>
      <c r="AL161" s="249"/>
      <c r="AM161" s="249"/>
      <c r="AN161" s="41" t="s">
        <v>316</v>
      </c>
      <c r="AP161" s="242" t="e">
        <f t="shared" si="12"/>
        <v>#N/A</v>
      </c>
      <c r="AQ161" s="242"/>
      <c r="AR161" s="242"/>
      <c r="AS161" s="242"/>
      <c r="AT161" s="242"/>
      <c r="AU161" s="242"/>
      <c r="AV161" s="242"/>
      <c r="AW161" s="242"/>
      <c r="AX161" s="242"/>
      <c r="AY161" s="242"/>
      <c r="AZ161" s="206"/>
      <c r="BB161" s="51"/>
      <c r="CE161" s="35"/>
      <c r="CF161" s="35"/>
      <c r="CG161" s="35"/>
      <c r="CH161" s="36"/>
    </row>
    <row r="162" spans="3:86" x14ac:dyDescent="0.25">
      <c r="C162" s="46"/>
      <c r="E162" s="200"/>
      <c r="F162" s="243"/>
      <c r="G162" s="243"/>
      <c r="H162" s="243"/>
      <c r="I162" s="243"/>
      <c r="J162" s="243"/>
      <c r="K162" s="230" t="e">
        <f t="shared" si="11"/>
        <v>#N/A</v>
      </c>
      <c r="L162" s="230"/>
      <c r="M162" s="230"/>
      <c r="N162" s="230"/>
      <c r="O162" s="230"/>
      <c r="P162" s="230"/>
      <c r="Q162" s="230"/>
      <c r="R162" s="230"/>
      <c r="S162" s="230"/>
      <c r="T162" s="230"/>
      <c r="U162" s="230"/>
      <c r="V162" s="230"/>
      <c r="W162" s="230"/>
      <c r="X162" s="230"/>
      <c r="Y162" s="168"/>
      <c r="Z162" s="203"/>
      <c r="AA162" s="203"/>
      <c r="AB162" s="203"/>
      <c r="AC162" s="203"/>
      <c r="AD162" s="203"/>
      <c r="AE162" s="203"/>
      <c r="AF162" s="230" t="s">
        <v>315</v>
      </c>
      <c r="AG162" s="230"/>
      <c r="AH162" s="249"/>
      <c r="AI162" s="249"/>
      <c r="AJ162" s="249"/>
      <c r="AK162" s="249"/>
      <c r="AL162" s="249"/>
      <c r="AM162" s="249"/>
      <c r="AN162" s="41" t="s">
        <v>316</v>
      </c>
      <c r="AP162" s="242" t="e">
        <f t="shared" si="12"/>
        <v>#N/A</v>
      </c>
      <c r="AQ162" s="242"/>
      <c r="AR162" s="242"/>
      <c r="AS162" s="242"/>
      <c r="AT162" s="242"/>
      <c r="AU162" s="242"/>
      <c r="AV162" s="242"/>
      <c r="AW162" s="242"/>
      <c r="AX162" s="242"/>
      <c r="AY162" s="242"/>
      <c r="AZ162" s="206"/>
      <c r="BB162" s="51"/>
      <c r="CE162" s="35"/>
      <c r="CF162" s="35"/>
      <c r="CG162" s="35"/>
      <c r="CH162" s="36"/>
    </row>
    <row r="163" spans="3:86" x14ac:dyDescent="0.25">
      <c r="C163" s="46"/>
      <c r="E163" s="200"/>
      <c r="F163" s="243"/>
      <c r="G163" s="243"/>
      <c r="H163" s="243"/>
      <c r="I163" s="243"/>
      <c r="J163" s="243"/>
      <c r="K163" s="230" t="e">
        <f t="shared" si="11"/>
        <v>#N/A</v>
      </c>
      <c r="L163" s="230"/>
      <c r="M163" s="230"/>
      <c r="N163" s="230"/>
      <c r="O163" s="230"/>
      <c r="P163" s="230"/>
      <c r="Q163" s="230"/>
      <c r="R163" s="230"/>
      <c r="S163" s="230"/>
      <c r="T163" s="230"/>
      <c r="U163" s="230"/>
      <c r="V163" s="230"/>
      <c r="W163" s="230"/>
      <c r="X163" s="230"/>
      <c r="Y163" s="168"/>
      <c r="Z163" s="203"/>
      <c r="AA163" s="203"/>
      <c r="AB163" s="203"/>
      <c r="AC163" s="203"/>
      <c r="AD163" s="203"/>
      <c r="AE163" s="203"/>
      <c r="AF163" s="230" t="s">
        <v>315</v>
      </c>
      <c r="AG163" s="230"/>
      <c r="AH163" s="249"/>
      <c r="AI163" s="249"/>
      <c r="AJ163" s="249"/>
      <c r="AK163" s="249"/>
      <c r="AL163" s="249"/>
      <c r="AM163" s="249"/>
      <c r="AN163" s="41" t="s">
        <v>316</v>
      </c>
      <c r="AP163" s="242" t="e">
        <f t="shared" si="12"/>
        <v>#N/A</v>
      </c>
      <c r="AQ163" s="242"/>
      <c r="AR163" s="242"/>
      <c r="AS163" s="242"/>
      <c r="AT163" s="242"/>
      <c r="AU163" s="242"/>
      <c r="AV163" s="242"/>
      <c r="AW163" s="242"/>
      <c r="AX163" s="242"/>
      <c r="AY163" s="242"/>
      <c r="AZ163" s="206"/>
      <c r="BB163" s="51"/>
      <c r="CE163" s="37"/>
    </row>
    <row r="164" spans="3:86" x14ac:dyDescent="0.25">
      <c r="C164" s="46"/>
      <c r="E164" s="216"/>
      <c r="F164" s="217"/>
      <c r="G164" s="217"/>
      <c r="H164" s="217"/>
      <c r="I164" s="217"/>
      <c r="J164" s="217"/>
      <c r="K164" s="218" t="e">
        <f t="shared" si="11"/>
        <v>#N/A</v>
      </c>
      <c r="L164" s="218"/>
      <c r="M164" s="218"/>
      <c r="N164" s="218"/>
      <c r="O164" s="218"/>
      <c r="P164" s="218"/>
      <c r="Q164" s="218"/>
      <c r="R164" s="218"/>
      <c r="S164" s="218"/>
      <c r="T164" s="218"/>
      <c r="U164" s="218"/>
      <c r="V164" s="218"/>
      <c r="W164" s="218"/>
      <c r="X164" s="218"/>
      <c r="Y164" s="166"/>
      <c r="Z164" s="219"/>
      <c r="AA164" s="219"/>
      <c r="AB164" s="219"/>
      <c r="AC164" s="219"/>
      <c r="AD164" s="219"/>
      <c r="AE164" s="219"/>
      <c r="AF164" s="218" t="s">
        <v>315</v>
      </c>
      <c r="AG164" s="218"/>
      <c r="AH164" s="248"/>
      <c r="AI164" s="248"/>
      <c r="AJ164" s="248"/>
      <c r="AK164" s="248"/>
      <c r="AL164" s="248"/>
      <c r="AM164" s="248"/>
      <c r="AN164" s="55" t="s">
        <v>316</v>
      </c>
      <c r="AO164" s="55"/>
      <c r="AP164" s="221" t="e">
        <f t="shared" si="12"/>
        <v>#N/A</v>
      </c>
      <c r="AQ164" s="221"/>
      <c r="AR164" s="221"/>
      <c r="AS164" s="221"/>
      <c r="AT164" s="221"/>
      <c r="AU164" s="221"/>
      <c r="AV164" s="221"/>
      <c r="AW164" s="221"/>
      <c r="AX164" s="221"/>
      <c r="AY164" s="221"/>
      <c r="AZ164" s="222"/>
      <c r="BB164" s="51"/>
      <c r="CE164" s="37"/>
    </row>
    <row r="165" spans="3:86" x14ac:dyDescent="0.25">
      <c r="C165" s="46"/>
      <c r="E165" s="216"/>
      <c r="F165" s="217"/>
      <c r="G165" s="217"/>
      <c r="H165" s="217"/>
      <c r="I165" s="217"/>
      <c r="J165" s="217"/>
      <c r="K165" s="218" t="e">
        <f t="shared" si="11"/>
        <v>#N/A</v>
      </c>
      <c r="L165" s="218"/>
      <c r="M165" s="218"/>
      <c r="N165" s="218"/>
      <c r="O165" s="218"/>
      <c r="P165" s="218"/>
      <c r="Q165" s="218"/>
      <c r="R165" s="218"/>
      <c r="S165" s="218"/>
      <c r="T165" s="218"/>
      <c r="U165" s="218"/>
      <c r="V165" s="218"/>
      <c r="W165" s="218"/>
      <c r="X165" s="218"/>
      <c r="Y165" s="166"/>
      <c r="Z165" s="219"/>
      <c r="AA165" s="219"/>
      <c r="AB165" s="219"/>
      <c r="AC165" s="219"/>
      <c r="AD165" s="219"/>
      <c r="AE165" s="219"/>
      <c r="AF165" s="218" t="s">
        <v>315</v>
      </c>
      <c r="AG165" s="218"/>
      <c r="AH165" s="248"/>
      <c r="AI165" s="248"/>
      <c r="AJ165" s="248"/>
      <c r="AK165" s="248"/>
      <c r="AL165" s="248"/>
      <c r="AM165" s="248"/>
      <c r="AN165" s="55" t="s">
        <v>316</v>
      </c>
      <c r="AO165" s="55"/>
      <c r="AP165" s="221" t="e">
        <f t="shared" si="12"/>
        <v>#N/A</v>
      </c>
      <c r="AQ165" s="221"/>
      <c r="AR165" s="221"/>
      <c r="AS165" s="221"/>
      <c r="AT165" s="221"/>
      <c r="AU165" s="221"/>
      <c r="AV165" s="221"/>
      <c r="AW165" s="221"/>
      <c r="AX165" s="221"/>
      <c r="AY165" s="221"/>
      <c r="AZ165" s="222"/>
      <c r="BB165" s="51"/>
      <c r="CE165" s="37"/>
    </row>
    <row r="166" spans="3:86" x14ac:dyDescent="0.25">
      <c r="C166" s="46"/>
      <c r="E166" s="169"/>
      <c r="F166" s="169"/>
      <c r="G166" s="169"/>
      <c r="H166" s="169"/>
      <c r="I166" s="169"/>
      <c r="J166" s="169"/>
      <c r="K166" s="168"/>
      <c r="L166" s="168"/>
      <c r="M166" s="168"/>
      <c r="N166" s="168"/>
      <c r="O166" s="168"/>
      <c r="P166" s="168"/>
      <c r="Q166" s="168"/>
      <c r="R166" s="168"/>
      <c r="S166" s="168"/>
      <c r="T166" s="168"/>
      <c r="U166" s="168"/>
      <c r="V166" s="168"/>
      <c r="W166" s="168"/>
      <c r="X166" s="168"/>
      <c r="Y166" s="168"/>
      <c r="Z166" s="111"/>
      <c r="AA166" s="111"/>
      <c r="AB166" s="111"/>
      <c r="AC166" s="111"/>
      <c r="AD166" s="111"/>
      <c r="AE166" s="111"/>
      <c r="AF166" s="168"/>
      <c r="AG166" s="168"/>
      <c r="AH166" s="169"/>
      <c r="AI166" s="169"/>
      <c r="AJ166" s="169"/>
      <c r="AK166" s="169"/>
      <c r="AL166" s="169"/>
      <c r="AM166" s="169"/>
      <c r="AP166" s="112"/>
      <c r="AQ166" s="112"/>
      <c r="AR166" s="112"/>
      <c r="AS166" s="112"/>
      <c r="AT166" s="112"/>
      <c r="AU166" s="112"/>
      <c r="AV166" s="112"/>
      <c r="AW166" s="112"/>
      <c r="AX166" s="112"/>
      <c r="AY166" s="112"/>
      <c r="AZ166" s="112"/>
      <c r="BB166" s="51"/>
      <c r="CE166" s="37"/>
    </row>
    <row r="167" spans="3:86" x14ac:dyDescent="0.25">
      <c r="C167" s="46"/>
      <c r="E167" s="169"/>
      <c r="F167" s="169"/>
      <c r="G167" s="169"/>
      <c r="H167" s="169"/>
      <c r="I167" s="169"/>
      <c r="J167" s="169"/>
      <c r="K167" s="168"/>
      <c r="L167" s="168"/>
      <c r="M167" s="168"/>
      <c r="N167" s="168"/>
      <c r="O167" s="168"/>
      <c r="P167" s="168"/>
      <c r="Q167" s="168"/>
      <c r="R167" s="168"/>
      <c r="S167" s="168"/>
      <c r="T167" s="168"/>
      <c r="U167" s="168"/>
      <c r="V167" s="168"/>
      <c r="W167" s="168"/>
      <c r="X167" s="168"/>
      <c r="Y167" s="168"/>
      <c r="Z167" s="111"/>
      <c r="AA167" s="111"/>
      <c r="AB167" s="111"/>
      <c r="AC167" s="111"/>
      <c r="AD167" s="111"/>
      <c r="AE167" s="111"/>
      <c r="AF167" s="168"/>
      <c r="AG167" s="168"/>
      <c r="AH167" s="169"/>
      <c r="AI167" s="169"/>
      <c r="AJ167" s="169"/>
      <c r="AK167" s="59"/>
      <c r="AL167" s="230" t="s">
        <v>318</v>
      </c>
      <c r="AM167" s="230"/>
      <c r="AN167" s="230"/>
      <c r="AO167" s="230"/>
      <c r="AP167" s="112" t="s">
        <v>11</v>
      </c>
      <c r="AQ167" s="242" t="e">
        <f>SUM(AP150:AZ165)</f>
        <v>#N/A</v>
      </c>
      <c r="AR167" s="242"/>
      <c r="AS167" s="242"/>
      <c r="AT167" s="242"/>
      <c r="AU167" s="242"/>
      <c r="AV167" s="242"/>
      <c r="AW167" s="242"/>
      <c r="AX167" s="242"/>
      <c r="AY167" s="242"/>
      <c r="AZ167" s="242"/>
      <c r="BB167" s="51"/>
      <c r="CE167" s="37"/>
    </row>
    <row r="168" spans="3:86" x14ac:dyDescent="0.25">
      <c r="C168" s="46"/>
      <c r="E168" s="169"/>
      <c r="F168" s="169"/>
      <c r="G168" s="169"/>
      <c r="H168" s="169"/>
      <c r="I168" s="169"/>
      <c r="J168" s="169"/>
      <c r="K168" s="168"/>
      <c r="L168" s="168"/>
      <c r="M168" s="168"/>
      <c r="N168" s="168"/>
      <c r="O168" s="168"/>
      <c r="P168" s="168"/>
      <c r="Q168" s="168"/>
      <c r="R168" s="168"/>
      <c r="S168" s="168"/>
      <c r="T168" s="168"/>
      <c r="U168" s="168"/>
      <c r="V168" s="168"/>
      <c r="W168" s="168"/>
      <c r="X168" s="168"/>
      <c r="Y168" s="168"/>
      <c r="Z168" s="111"/>
      <c r="AA168" s="111"/>
      <c r="AB168" s="111"/>
      <c r="AC168" s="111"/>
      <c r="AD168" s="111"/>
      <c r="AE168" s="111"/>
      <c r="AF168" s="168"/>
      <c r="AG168" s="168"/>
      <c r="AH168" s="169"/>
      <c r="AI168" s="169"/>
      <c r="AJ168" s="169"/>
      <c r="AK168" s="59"/>
      <c r="AL168" s="230" t="s">
        <v>317</v>
      </c>
      <c r="AM168" s="230"/>
      <c r="AN168" s="230"/>
      <c r="AO168" s="230"/>
      <c r="AP168" s="112" t="s">
        <v>11</v>
      </c>
      <c r="AQ168" s="242" t="e">
        <f>AQ167/AQ142</f>
        <v>#N/A</v>
      </c>
      <c r="AR168" s="242"/>
      <c r="AS168" s="242"/>
      <c r="AT168" s="242"/>
      <c r="AU168" s="242"/>
      <c r="AV168" s="242"/>
      <c r="AW168" s="242"/>
      <c r="AX168" s="242"/>
      <c r="AY168" s="242"/>
      <c r="AZ168" s="242"/>
      <c r="BB168" s="51"/>
      <c r="CE168" s="37"/>
    </row>
    <row r="169" spans="3:86" x14ac:dyDescent="0.25">
      <c r="C169" s="46"/>
      <c r="E169" s="169"/>
      <c r="F169" s="169"/>
      <c r="G169" s="169"/>
      <c r="H169" s="169"/>
      <c r="I169" s="169"/>
      <c r="J169" s="169"/>
      <c r="K169" s="168"/>
      <c r="L169" s="168"/>
      <c r="M169" s="168"/>
      <c r="N169" s="168"/>
      <c r="O169" s="168"/>
      <c r="P169" s="168"/>
      <c r="Q169" s="168"/>
      <c r="R169" s="168"/>
      <c r="S169" s="168"/>
      <c r="T169" s="168"/>
      <c r="U169" s="168"/>
      <c r="V169" s="168"/>
      <c r="W169" s="168"/>
      <c r="X169" s="168"/>
      <c r="Y169" s="168"/>
      <c r="Z169" s="111"/>
      <c r="AA169" s="111"/>
      <c r="AB169" s="111"/>
      <c r="AC169" s="111"/>
      <c r="AD169" s="111"/>
      <c r="AE169" s="111"/>
      <c r="AF169" s="168"/>
      <c r="AG169" s="168"/>
      <c r="AH169" s="169"/>
      <c r="AI169" s="169"/>
      <c r="AJ169" s="169"/>
      <c r="AK169" s="169"/>
      <c r="AL169" s="169"/>
      <c r="AM169" s="169"/>
      <c r="AQ169" s="169"/>
      <c r="AR169" s="169"/>
      <c r="AS169" s="169"/>
      <c r="AT169" s="169"/>
      <c r="AU169" s="169"/>
      <c r="AV169" s="169"/>
      <c r="AW169" s="169"/>
      <c r="AX169" s="169"/>
      <c r="AY169" s="169"/>
      <c r="AZ169" s="169"/>
      <c r="BB169" s="51"/>
    </row>
    <row r="170" spans="3:86" ht="17.25" thickBot="1" x14ac:dyDescent="0.3">
      <c r="C170" s="60"/>
      <c r="D170" s="61"/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  <c r="BB170" s="62"/>
    </row>
    <row r="172" spans="3:86" ht="17.25" thickBot="1" x14ac:dyDescent="0.3"/>
    <row r="173" spans="3:86" x14ac:dyDescent="0.25">
      <c r="C173" s="43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  <c r="AH173" s="44"/>
      <c r="AI173" s="44"/>
      <c r="AJ173" s="44"/>
      <c r="AK173" s="44"/>
      <c r="AL173" s="44"/>
      <c r="AM173" s="44"/>
      <c r="AN173" s="44"/>
      <c r="AO173" s="44"/>
      <c r="AP173" s="44"/>
      <c r="AQ173" s="44"/>
      <c r="AR173" s="44"/>
      <c r="AS173" s="44"/>
      <c r="AT173" s="44"/>
      <c r="AU173" s="44"/>
      <c r="AV173" s="44"/>
      <c r="AW173" s="44"/>
      <c r="AX173" s="44"/>
      <c r="AY173" s="44"/>
      <c r="AZ173" s="44"/>
      <c r="BA173" s="44"/>
      <c r="BB173" s="45"/>
    </row>
    <row r="174" spans="3:86" x14ac:dyDescent="0.25">
      <c r="C174" s="46"/>
      <c r="E174" s="245" t="s">
        <v>0</v>
      </c>
      <c r="F174" s="245"/>
      <c r="G174" s="245"/>
      <c r="H174" s="245"/>
      <c r="I174" s="245"/>
      <c r="J174" s="49" t="s">
        <v>11</v>
      </c>
      <c r="K174" s="252" t="s">
        <v>353</v>
      </c>
      <c r="L174" s="252"/>
      <c r="M174" s="252"/>
      <c r="N174" s="252"/>
      <c r="O174" s="252"/>
      <c r="P174" s="252"/>
      <c r="Q174" s="252"/>
      <c r="R174" s="252"/>
      <c r="S174" s="252"/>
      <c r="T174" s="252"/>
      <c r="U174" s="252"/>
      <c r="V174" s="49"/>
      <c r="W174" s="49"/>
      <c r="X174" s="49"/>
      <c r="Y174" s="49"/>
      <c r="Z174" s="49"/>
      <c r="AA174" s="49"/>
      <c r="AB174" s="49"/>
      <c r="AC174" s="49"/>
      <c r="AD174" s="50"/>
      <c r="AE174" s="50"/>
      <c r="AF174" s="50"/>
      <c r="AG174" s="50"/>
      <c r="AH174" s="245" t="s">
        <v>3</v>
      </c>
      <c r="AI174" s="245"/>
      <c r="AJ174" s="245"/>
      <c r="AK174" s="245"/>
      <c r="AL174" s="245"/>
      <c r="AM174" s="245"/>
      <c r="AN174" s="245"/>
      <c r="AO174" s="245"/>
      <c r="AP174" s="49" t="s">
        <v>11</v>
      </c>
      <c r="AQ174" s="247">
        <v>306.74</v>
      </c>
      <c r="AR174" s="247"/>
      <c r="AS174" s="247"/>
      <c r="AT174" s="247"/>
      <c r="AU174" s="49" t="s">
        <v>319</v>
      </c>
      <c r="AV174" s="49"/>
      <c r="AW174" s="49"/>
      <c r="AX174" s="49"/>
      <c r="AY174" s="49"/>
      <c r="AZ174" s="49"/>
      <c r="BB174" s="51"/>
    </row>
    <row r="175" spans="3:86" x14ac:dyDescent="0.25">
      <c r="C175" s="46"/>
      <c r="E175" s="245" t="s">
        <v>322</v>
      </c>
      <c r="F175" s="245"/>
      <c r="G175" s="245"/>
      <c r="H175" s="245"/>
      <c r="I175" s="245"/>
      <c r="J175" s="49" t="s">
        <v>11</v>
      </c>
      <c r="K175" s="245"/>
      <c r="L175" s="245"/>
      <c r="M175" s="245"/>
      <c r="N175" s="245"/>
      <c r="O175" s="245"/>
      <c r="P175" s="245"/>
      <c r="Q175" s="245"/>
      <c r="R175" s="245"/>
      <c r="S175" s="245"/>
      <c r="T175" s="245"/>
      <c r="U175" s="245"/>
      <c r="V175" s="49"/>
      <c r="W175" s="49"/>
      <c r="X175" s="49"/>
      <c r="Y175" s="49"/>
      <c r="Z175" s="49"/>
      <c r="AA175" s="49"/>
      <c r="AB175" s="49"/>
      <c r="AC175" s="49"/>
      <c r="AD175" s="50"/>
      <c r="AE175" s="50"/>
      <c r="AF175" s="50"/>
      <c r="AG175" s="50"/>
      <c r="AH175" s="245" t="s">
        <v>4</v>
      </c>
      <c r="AI175" s="245"/>
      <c r="AJ175" s="245"/>
      <c r="AK175" s="245"/>
      <c r="AL175" s="245"/>
      <c r="AM175" s="245"/>
      <c r="AN175" s="245"/>
      <c r="AO175" s="245"/>
      <c r="AP175" s="49" t="s">
        <v>11</v>
      </c>
      <c r="AQ175" s="245">
        <v>2000</v>
      </c>
      <c r="AR175" s="245"/>
      <c r="AS175" s="245"/>
      <c r="AT175" s="245"/>
      <c r="AU175" s="49" t="s">
        <v>320</v>
      </c>
      <c r="AV175" s="49"/>
      <c r="AW175" s="49"/>
      <c r="AX175" s="49"/>
      <c r="AY175" s="49"/>
      <c r="AZ175" s="49"/>
      <c r="BB175" s="51"/>
    </row>
    <row r="176" spans="3:86" x14ac:dyDescent="0.25">
      <c r="C176" s="46"/>
      <c r="E176" s="245" t="s">
        <v>1</v>
      </c>
      <c r="F176" s="245"/>
      <c r="G176" s="245"/>
      <c r="H176" s="245"/>
      <c r="I176" s="245"/>
      <c r="J176" s="49" t="s">
        <v>11</v>
      </c>
      <c r="K176" s="245" t="s">
        <v>677</v>
      </c>
      <c r="L176" s="245"/>
      <c r="M176" s="245"/>
      <c r="N176" s="245"/>
      <c r="O176" s="245"/>
      <c r="P176" s="245"/>
      <c r="Q176" s="245"/>
      <c r="R176" s="245"/>
      <c r="S176" s="245"/>
      <c r="T176" s="245"/>
      <c r="U176" s="245"/>
      <c r="V176" s="49"/>
      <c r="W176" s="49"/>
      <c r="X176" s="49"/>
      <c r="Y176" s="49"/>
      <c r="Z176" s="49"/>
      <c r="AA176" s="49"/>
      <c r="AB176" s="49"/>
      <c r="AC176" s="49"/>
      <c r="AD176" s="50"/>
      <c r="AE176" s="50"/>
      <c r="AF176" s="50"/>
      <c r="AG176" s="50"/>
      <c r="AH176" s="245"/>
      <c r="AI176" s="245"/>
      <c r="AJ176" s="245"/>
      <c r="AK176" s="245"/>
      <c r="AL176" s="245"/>
      <c r="AM176" s="245"/>
      <c r="AN176" s="245"/>
      <c r="AO176" s="245"/>
      <c r="AP176" s="49"/>
      <c r="AQ176" s="246"/>
      <c r="AR176" s="246"/>
      <c r="AS176" s="246"/>
      <c r="AT176" s="246"/>
      <c r="AU176" s="49"/>
      <c r="AV176" s="49"/>
      <c r="AW176" s="49"/>
      <c r="AX176" s="49"/>
      <c r="AY176" s="49"/>
      <c r="AZ176" s="49"/>
      <c r="BB176" s="51"/>
    </row>
    <row r="177" spans="3:54" x14ac:dyDescent="0.25">
      <c r="C177" s="46"/>
      <c r="E177" s="245" t="s">
        <v>2</v>
      </c>
      <c r="F177" s="245"/>
      <c r="G177" s="245"/>
      <c r="H177" s="245"/>
      <c r="I177" s="245"/>
      <c r="J177" s="49" t="s">
        <v>11</v>
      </c>
      <c r="K177" s="245" t="s">
        <v>657</v>
      </c>
      <c r="L177" s="245"/>
      <c r="M177" s="245"/>
      <c r="N177" s="245"/>
      <c r="O177" s="245"/>
      <c r="P177" s="245"/>
      <c r="Q177" s="245"/>
      <c r="R177" s="245"/>
      <c r="S177" s="245"/>
      <c r="T177" s="245"/>
      <c r="U177" s="245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49"/>
      <c r="AH177" s="245"/>
      <c r="AI177" s="245"/>
      <c r="AJ177" s="245"/>
      <c r="AK177" s="245"/>
      <c r="AL177" s="245"/>
      <c r="AM177" s="245"/>
      <c r="AN177" s="245"/>
      <c r="AO177" s="245"/>
      <c r="AP177" s="49"/>
      <c r="AQ177" s="49"/>
      <c r="AR177" s="49"/>
      <c r="AS177" s="49"/>
      <c r="AT177" s="49"/>
      <c r="AU177" s="49"/>
      <c r="AV177" s="49"/>
      <c r="AW177" s="49"/>
      <c r="AX177" s="49"/>
      <c r="AY177" s="49"/>
      <c r="AZ177" s="49"/>
      <c r="BB177" s="51"/>
    </row>
    <row r="178" spans="3:54" x14ac:dyDescent="0.25">
      <c r="C178" s="46"/>
      <c r="BB178" s="51"/>
    </row>
    <row r="179" spans="3:54" x14ac:dyDescent="0.25">
      <c r="C179" s="46"/>
      <c r="BB179" s="51"/>
    </row>
    <row r="180" spans="3:54" x14ac:dyDescent="0.25">
      <c r="C180" s="46"/>
      <c r="BB180" s="51"/>
    </row>
    <row r="181" spans="3:54" x14ac:dyDescent="0.25">
      <c r="C181" s="46"/>
      <c r="E181" s="216"/>
      <c r="F181" s="217"/>
      <c r="G181" s="217"/>
      <c r="H181" s="217"/>
      <c r="I181" s="217"/>
      <c r="J181" s="217"/>
      <c r="K181" s="218" t="e">
        <f t="shared" ref="K181:K198" si="13">VLOOKUP(E181,$CE$1:$CH$989,2,FALSE)</f>
        <v>#N/A</v>
      </c>
      <c r="L181" s="218"/>
      <c r="M181" s="218"/>
      <c r="N181" s="218"/>
      <c r="O181" s="218"/>
      <c r="P181" s="218"/>
      <c r="Q181" s="218"/>
      <c r="R181" s="218"/>
      <c r="S181" s="218"/>
      <c r="T181" s="218"/>
      <c r="U181" s="218"/>
      <c r="V181" s="218"/>
      <c r="W181" s="218"/>
      <c r="X181" s="218"/>
      <c r="Y181" s="166"/>
      <c r="Z181" s="219"/>
      <c r="AA181" s="219"/>
      <c r="AB181" s="219"/>
      <c r="AC181" s="219"/>
      <c r="AD181" s="219"/>
      <c r="AE181" s="219"/>
      <c r="AF181" s="218" t="s">
        <v>315</v>
      </c>
      <c r="AG181" s="218"/>
      <c r="AH181" s="248"/>
      <c r="AI181" s="248"/>
      <c r="AJ181" s="248"/>
      <c r="AK181" s="248"/>
      <c r="AL181" s="248"/>
      <c r="AM181" s="248"/>
      <c r="AN181" s="55" t="s">
        <v>316</v>
      </c>
      <c r="AO181" s="55"/>
      <c r="AP181" s="221" t="e">
        <f t="shared" ref="AP181:AP198" si="14">(AH181*VLOOKUP(E181,$CE$1:$CH$989,4,FALSE))/1000</f>
        <v>#N/A</v>
      </c>
      <c r="AQ181" s="221"/>
      <c r="AR181" s="221"/>
      <c r="AS181" s="221"/>
      <c r="AT181" s="221"/>
      <c r="AU181" s="221"/>
      <c r="AV181" s="221"/>
      <c r="AW181" s="221"/>
      <c r="AX181" s="221"/>
      <c r="AY181" s="221"/>
      <c r="AZ181" s="222"/>
      <c r="BB181" s="51"/>
    </row>
    <row r="182" spans="3:54" x14ac:dyDescent="0.25">
      <c r="C182" s="46"/>
      <c r="E182" s="208"/>
      <c r="F182" s="209"/>
      <c r="G182" s="209"/>
      <c r="H182" s="209"/>
      <c r="I182" s="209"/>
      <c r="J182" s="209"/>
      <c r="K182" s="210" t="e">
        <f t="shared" si="13"/>
        <v>#N/A</v>
      </c>
      <c r="L182" s="210"/>
      <c r="M182" s="210"/>
      <c r="N182" s="210"/>
      <c r="O182" s="210"/>
      <c r="P182" s="210"/>
      <c r="Q182" s="210"/>
      <c r="R182" s="210"/>
      <c r="S182" s="210"/>
      <c r="T182" s="210"/>
      <c r="U182" s="210"/>
      <c r="V182" s="210"/>
      <c r="W182" s="210"/>
      <c r="X182" s="210"/>
      <c r="Y182" s="164"/>
      <c r="Z182" s="211"/>
      <c r="AA182" s="211"/>
      <c r="AB182" s="211"/>
      <c r="AC182" s="211"/>
      <c r="AD182" s="211"/>
      <c r="AE182" s="211"/>
      <c r="AF182" s="210" t="s">
        <v>315</v>
      </c>
      <c r="AG182" s="210"/>
      <c r="AH182" s="212"/>
      <c r="AI182" s="212"/>
      <c r="AJ182" s="212"/>
      <c r="AK182" s="212"/>
      <c r="AL182" s="212"/>
      <c r="AM182" s="212"/>
      <c r="AN182" s="52" t="s">
        <v>316</v>
      </c>
      <c r="AO182" s="52"/>
      <c r="AP182" s="213" t="e">
        <f t="shared" si="14"/>
        <v>#N/A</v>
      </c>
      <c r="AQ182" s="213"/>
      <c r="AR182" s="213"/>
      <c r="AS182" s="213"/>
      <c r="AT182" s="213"/>
      <c r="AU182" s="213"/>
      <c r="AV182" s="213"/>
      <c r="AW182" s="213"/>
      <c r="AX182" s="213"/>
      <c r="AY182" s="213"/>
      <c r="AZ182" s="214"/>
      <c r="BB182" s="51"/>
    </row>
    <row r="183" spans="3:54" x14ac:dyDescent="0.25">
      <c r="C183" s="46"/>
      <c r="E183" s="200"/>
      <c r="F183" s="243"/>
      <c r="G183" s="243"/>
      <c r="H183" s="243"/>
      <c r="I183" s="243"/>
      <c r="J183" s="243"/>
      <c r="K183" s="230" t="e">
        <f t="shared" si="13"/>
        <v>#N/A</v>
      </c>
      <c r="L183" s="230"/>
      <c r="M183" s="230"/>
      <c r="N183" s="230"/>
      <c r="O183" s="230"/>
      <c r="P183" s="230"/>
      <c r="Q183" s="230"/>
      <c r="R183" s="230"/>
      <c r="S183" s="230"/>
      <c r="T183" s="230"/>
      <c r="U183" s="230"/>
      <c r="V183" s="230"/>
      <c r="W183" s="230"/>
      <c r="X183" s="230"/>
      <c r="Y183" s="168"/>
      <c r="Z183" s="203"/>
      <c r="AA183" s="203"/>
      <c r="AB183" s="203"/>
      <c r="AC183" s="203"/>
      <c r="AD183" s="203"/>
      <c r="AE183" s="203"/>
      <c r="AF183" s="230" t="s">
        <v>315</v>
      </c>
      <c r="AG183" s="230"/>
      <c r="AH183" s="249"/>
      <c r="AI183" s="249"/>
      <c r="AJ183" s="249"/>
      <c r="AK183" s="249"/>
      <c r="AL183" s="249"/>
      <c r="AM183" s="249"/>
      <c r="AN183" s="41" t="s">
        <v>316</v>
      </c>
      <c r="AP183" s="242" t="e">
        <f t="shared" si="14"/>
        <v>#N/A</v>
      </c>
      <c r="AQ183" s="242"/>
      <c r="AR183" s="242"/>
      <c r="AS183" s="242"/>
      <c r="AT183" s="242"/>
      <c r="AU183" s="242"/>
      <c r="AV183" s="242"/>
      <c r="AW183" s="242"/>
      <c r="AX183" s="242"/>
      <c r="AY183" s="242"/>
      <c r="AZ183" s="206"/>
      <c r="BB183" s="51"/>
    </row>
    <row r="184" spans="3:54" x14ac:dyDescent="0.25">
      <c r="C184" s="46"/>
      <c r="E184" s="223"/>
      <c r="F184" s="224"/>
      <c r="G184" s="224"/>
      <c r="H184" s="224"/>
      <c r="I184" s="224"/>
      <c r="J184" s="224"/>
      <c r="K184" s="225" t="e">
        <f t="shared" si="13"/>
        <v>#N/A</v>
      </c>
      <c r="L184" s="225"/>
      <c r="M184" s="225"/>
      <c r="N184" s="225"/>
      <c r="O184" s="225"/>
      <c r="P184" s="225"/>
      <c r="Q184" s="225"/>
      <c r="R184" s="225"/>
      <c r="S184" s="225"/>
      <c r="T184" s="225"/>
      <c r="U184" s="225"/>
      <c r="V184" s="225"/>
      <c r="W184" s="225"/>
      <c r="X184" s="225"/>
      <c r="Y184" s="167"/>
      <c r="Z184" s="226"/>
      <c r="AA184" s="226"/>
      <c r="AB184" s="226"/>
      <c r="AC184" s="226"/>
      <c r="AD184" s="226"/>
      <c r="AE184" s="226"/>
      <c r="AF184" s="225" t="s">
        <v>315</v>
      </c>
      <c r="AG184" s="225"/>
      <c r="AH184" s="227"/>
      <c r="AI184" s="227"/>
      <c r="AJ184" s="227"/>
      <c r="AK184" s="227"/>
      <c r="AL184" s="227"/>
      <c r="AM184" s="227"/>
      <c r="AN184" s="54" t="s">
        <v>316</v>
      </c>
      <c r="AO184" s="54"/>
      <c r="AP184" s="228" t="e">
        <f t="shared" si="14"/>
        <v>#N/A</v>
      </c>
      <c r="AQ184" s="228"/>
      <c r="AR184" s="228"/>
      <c r="AS184" s="228"/>
      <c r="AT184" s="228"/>
      <c r="AU184" s="228"/>
      <c r="AV184" s="228"/>
      <c r="AW184" s="228"/>
      <c r="AX184" s="228"/>
      <c r="AY184" s="228"/>
      <c r="AZ184" s="229"/>
      <c r="BB184" s="51"/>
    </row>
    <row r="185" spans="3:54" x14ac:dyDescent="0.25">
      <c r="C185" s="46"/>
      <c r="E185" s="216"/>
      <c r="F185" s="217"/>
      <c r="G185" s="217"/>
      <c r="H185" s="217"/>
      <c r="I185" s="217"/>
      <c r="J185" s="217"/>
      <c r="K185" s="218" t="e">
        <f t="shared" si="13"/>
        <v>#N/A</v>
      </c>
      <c r="L185" s="218"/>
      <c r="M185" s="218"/>
      <c r="N185" s="218"/>
      <c r="O185" s="218"/>
      <c r="P185" s="218"/>
      <c r="Q185" s="218"/>
      <c r="R185" s="218"/>
      <c r="S185" s="218"/>
      <c r="T185" s="218"/>
      <c r="U185" s="218"/>
      <c r="V185" s="218"/>
      <c r="W185" s="218"/>
      <c r="X185" s="218"/>
      <c r="Y185" s="166"/>
      <c r="Z185" s="219"/>
      <c r="AA185" s="219"/>
      <c r="AB185" s="219"/>
      <c r="AC185" s="219"/>
      <c r="AD185" s="219"/>
      <c r="AE185" s="219"/>
      <c r="AF185" s="218" t="s">
        <v>315</v>
      </c>
      <c r="AG185" s="218"/>
      <c r="AH185" s="248"/>
      <c r="AI185" s="248"/>
      <c r="AJ185" s="248"/>
      <c r="AK185" s="248"/>
      <c r="AL185" s="248"/>
      <c r="AM185" s="248"/>
      <c r="AN185" s="55" t="s">
        <v>316</v>
      </c>
      <c r="AO185" s="55"/>
      <c r="AP185" s="221" t="e">
        <f t="shared" si="14"/>
        <v>#N/A</v>
      </c>
      <c r="AQ185" s="221"/>
      <c r="AR185" s="221"/>
      <c r="AS185" s="221"/>
      <c r="AT185" s="221"/>
      <c r="AU185" s="221"/>
      <c r="AV185" s="221"/>
      <c r="AW185" s="221"/>
      <c r="AX185" s="221"/>
      <c r="AY185" s="221"/>
      <c r="AZ185" s="222"/>
      <c r="BB185" s="51"/>
    </row>
    <row r="186" spans="3:54" x14ac:dyDescent="0.25">
      <c r="C186" s="46"/>
      <c r="E186" s="200"/>
      <c r="F186" s="243"/>
      <c r="G186" s="243"/>
      <c r="H186" s="243"/>
      <c r="I186" s="243"/>
      <c r="J186" s="243"/>
      <c r="K186" s="230" t="e">
        <f t="shared" si="13"/>
        <v>#N/A</v>
      </c>
      <c r="L186" s="230"/>
      <c r="M186" s="230"/>
      <c r="N186" s="230"/>
      <c r="O186" s="230"/>
      <c r="P186" s="230"/>
      <c r="Q186" s="230"/>
      <c r="R186" s="230"/>
      <c r="S186" s="230"/>
      <c r="T186" s="230"/>
      <c r="U186" s="230"/>
      <c r="V186" s="230"/>
      <c r="W186" s="230"/>
      <c r="X186" s="230"/>
      <c r="Y186" s="168"/>
      <c r="Z186" s="203"/>
      <c r="AA186" s="203"/>
      <c r="AB186" s="203"/>
      <c r="AC186" s="203"/>
      <c r="AD186" s="203"/>
      <c r="AE186" s="203"/>
      <c r="AF186" s="230" t="s">
        <v>565</v>
      </c>
      <c r="AG186" s="230"/>
      <c r="AH186" s="249"/>
      <c r="AI186" s="249"/>
      <c r="AJ186" s="249"/>
      <c r="AK186" s="249"/>
      <c r="AL186" s="249"/>
      <c r="AM186" s="249"/>
      <c r="AN186" s="41" t="s">
        <v>316</v>
      </c>
      <c r="AP186" s="242" t="e">
        <f t="shared" si="14"/>
        <v>#N/A</v>
      </c>
      <c r="AQ186" s="242"/>
      <c r="AR186" s="242"/>
      <c r="AS186" s="242"/>
      <c r="AT186" s="242"/>
      <c r="AU186" s="242"/>
      <c r="AV186" s="242"/>
      <c r="AW186" s="242"/>
      <c r="AX186" s="242"/>
      <c r="AY186" s="242"/>
      <c r="AZ186" s="206"/>
      <c r="BB186" s="51"/>
    </row>
    <row r="187" spans="3:54" x14ac:dyDescent="0.25">
      <c r="C187" s="46"/>
      <c r="E187" s="223"/>
      <c r="F187" s="224"/>
      <c r="G187" s="224"/>
      <c r="H187" s="224"/>
      <c r="I187" s="224"/>
      <c r="J187" s="224"/>
      <c r="K187" s="225" t="e">
        <f t="shared" si="13"/>
        <v>#N/A</v>
      </c>
      <c r="L187" s="225"/>
      <c r="M187" s="225"/>
      <c r="N187" s="225"/>
      <c r="O187" s="225"/>
      <c r="P187" s="225"/>
      <c r="Q187" s="225"/>
      <c r="R187" s="225"/>
      <c r="S187" s="225"/>
      <c r="T187" s="225"/>
      <c r="U187" s="225"/>
      <c r="V187" s="225"/>
      <c r="W187" s="225"/>
      <c r="X187" s="225"/>
      <c r="Y187" s="167"/>
      <c r="Z187" s="226"/>
      <c r="AA187" s="226"/>
      <c r="AB187" s="226"/>
      <c r="AC187" s="226"/>
      <c r="AD187" s="226"/>
      <c r="AE187" s="226"/>
      <c r="AF187" s="225" t="s">
        <v>565</v>
      </c>
      <c r="AG187" s="225"/>
      <c r="AH187" s="227"/>
      <c r="AI187" s="227"/>
      <c r="AJ187" s="227"/>
      <c r="AK187" s="227"/>
      <c r="AL187" s="227"/>
      <c r="AM187" s="227"/>
      <c r="AN187" s="54" t="s">
        <v>316</v>
      </c>
      <c r="AO187" s="54"/>
      <c r="AP187" s="228" t="e">
        <f t="shared" si="14"/>
        <v>#N/A</v>
      </c>
      <c r="AQ187" s="228"/>
      <c r="AR187" s="228"/>
      <c r="AS187" s="228"/>
      <c r="AT187" s="228"/>
      <c r="AU187" s="228"/>
      <c r="AV187" s="228"/>
      <c r="AW187" s="228"/>
      <c r="AX187" s="228"/>
      <c r="AY187" s="228"/>
      <c r="AZ187" s="229"/>
      <c r="BB187" s="51"/>
    </row>
    <row r="188" spans="3:54" x14ac:dyDescent="0.25">
      <c r="C188" s="46"/>
      <c r="E188" s="208"/>
      <c r="F188" s="209"/>
      <c r="G188" s="209"/>
      <c r="H188" s="209"/>
      <c r="I188" s="209"/>
      <c r="J188" s="209"/>
      <c r="K188" s="210" t="e">
        <f t="shared" si="13"/>
        <v>#N/A</v>
      </c>
      <c r="L188" s="210"/>
      <c r="M188" s="210"/>
      <c r="N188" s="210"/>
      <c r="O188" s="210"/>
      <c r="P188" s="210"/>
      <c r="Q188" s="210"/>
      <c r="R188" s="210"/>
      <c r="S188" s="210"/>
      <c r="T188" s="210"/>
      <c r="U188" s="210"/>
      <c r="V188" s="210"/>
      <c r="W188" s="210"/>
      <c r="X188" s="210"/>
      <c r="Y188" s="164"/>
      <c r="Z188" s="211"/>
      <c r="AA188" s="211"/>
      <c r="AB188" s="211"/>
      <c r="AC188" s="211"/>
      <c r="AD188" s="211"/>
      <c r="AE188" s="211"/>
      <c r="AF188" s="210" t="s">
        <v>315</v>
      </c>
      <c r="AG188" s="210"/>
      <c r="AH188" s="212"/>
      <c r="AI188" s="212"/>
      <c r="AJ188" s="212"/>
      <c r="AK188" s="212"/>
      <c r="AL188" s="212"/>
      <c r="AM188" s="212"/>
      <c r="AN188" s="52" t="s">
        <v>316</v>
      </c>
      <c r="AO188" s="52"/>
      <c r="AP188" s="213" t="e">
        <f t="shared" si="14"/>
        <v>#N/A</v>
      </c>
      <c r="AQ188" s="213"/>
      <c r="AR188" s="213"/>
      <c r="AS188" s="213"/>
      <c r="AT188" s="213"/>
      <c r="AU188" s="213"/>
      <c r="AV188" s="213"/>
      <c r="AW188" s="213"/>
      <c r="AX188" s="213"/>
      <c r="AY188" s="213"/>
      <c r="AZ188" s="214"/>
      <c r="BB188" s="51"/>
    </row>
    <row r="189" spans="3:54" x14ac:dyDescent="0.25">
      <c r="C189" s="46"/>
      <c r="E189" s="223"/>
      <c r="F189" s="224"/>
      <c r="G189" s="224"/>
      <c r="H189" s="224"/>
      <c r="I189" s="224"/>
      <c r="J189" s="224"/>
      <c r="K189" s="225" t="e">
        <f t="shared" si="13"/>
        <v>#N/A</v>
      </c>
      <c r="L189" s="225"/>
      <c r="M189" s="225"/>
      <c r="N189" s="225"/>
      <c r="O189" s="225"/>
      <c r="P189" s="225"/>
      <c r="Q189" s="225"/>
      <c r="R189" s="225"/>
      <c r="S189" s="225"/>
      <c r="T189" s="225"/>
      <c r="U189" s="225"/>
      <c r="V189" s="225"/>
      <c r="W189" s="225"/>
      <c r="X189" s="225"/>
      <c r="Y189" s="167"/>
      <c r="Z189" s="226"/>
      <c r="AA189" s="226"/>
      <c r="AB189" s="226"/>
      <c r="AC189" s="226"/>
      <c r="AD189" s="226"/>
      <c r="AE189" s="226"/>
      <c r="AF189" s="225" t="s">
        <v>315</v>
      </c>
      <c r="AG189" s="225"/>
      <c r="AH189" s="227"/>
      <c r="AI189" s="227"/>
      <c r="AJ189" s="227"/>
      <c r="AK189" s="227"/>
      <c r="AL189" s="227"/>
      <c r="AM189" s="227"/>
      <c r="AN189" s="54" t="s">
        <v>316</v>
      </c>
      <c r="AO189" s="54"/>
      <c r="AP189" s="228" t="e">
        <f t="shared" si="14"/>
        <v>#N/A</v>
      </c>
      <c r="AQ189" s="228"/>
      <c r="AR189" s="228"/>
      <c r="AS189" s="228"/>
      <c r="AT189" s="228"/>
      <c r="AU189" s="228"/>
      <c r="AV189" s="228"/>
      <c r="AW189" s="228"/>
      <c r="AX189" s="228"/>
      <c r="AY189" s="228"/>
      <c r="AZ189" s="229"/>
      <c r="BB189" s="51"/>
    </row>
    <row r="190" spans="3:54" x14ac:dyDescent="0.25">
      <c r="C190" s="46"/>
      <c r="E190" s="208"/>
      <c r="F190" s="209"/>
      <c r="G190" s="209"/>
      <c r="H190" s="209"/>
      <c r="I190" s="209"/>
      <c r="J190" s="209"/>
      <c r="K190" s="210" t="e">
        <f t="shared" si="13"/>
        <v>#N/A</v>
      </c>
      <c r="L190" s="210"/>
      <c r="M190" s="210"/>
      <c r="N190" s="210"/>
      <c r="O190" s="210"/>
      <c r="P190" s="210"/>
      <c r="Q190" s="210"/>
      <c r="R190" s="210"/>
      <c r="S190" s="210"/>
      <c r="T190" s="210"/>
      <c r="U190" s="210"/>
      <c r="V190" s="210"/>
      <c r="W190" s="210"/>
      <c r="X190" s="210"/>
      <c r="Y190" s="164"/>
      <c r="Z190" s="211"/>
      <c r="AA190" s="211"/>
      <c r="AB190" s="211"/>
      <c r="AC190" s="211"/>
      <c r="AD190" s="211"/>
      <c r="AE190" s="211"/>
      <c r="AF190" s="210" t="s">
        <v>565</v>
      </c>
      <c r="AG190" s="210"/>
      <c r="AH190" s="212"/>
      <c r="AI190" s="212"/>
      <c r="AJ190" s="212"/>
      <c r="AK190" s="212"/>
      <c r="AL190" s="212"/>
      <c r="AM190" s="212"/>
      <c r="AN190" s="52" t="s">
        <v>316</v>
      </c>
      <c r="AO190" s="52"/>
      <c r="AP190" s="213" t="e">
        <f t="shared" si="14"/>
        <v>#N/A</v>
      </c>
      <c r="AQ190" s="213"/>
      <c r="AR190" s="213"/>
      <c r="AS190" s="213"/>
      <c r="AT190" s="213"/>
      <c r="AU190" s="213"/>
      <c r="AV190" s="213"/>
      <c r="AW190" s="213"/>
      <c r="AX190" s="213"/>
      <c r="AY190" s="213"/>
      <c r="AZ190" s="214"/>
      <c r="BB190" s="51"/>
    </row>
    <row r="191" spans="3:54" x14ac:dyDescent="0.25">
      <c r="C191" s="46"/>
      <c r="E191" s="223"/>
      <c r="F191" s="224"/>
      <c r="G191" s="224"/>
      <c r="H191" s="224"/>
      <c r="I191" s="224"/>
      <c r="J191" s="224"/>
      <c r="K191" s="225" t="e">
        <f t="shared" si="13"/>
        <v>#N/A</v>
      </c>
      <c r="L191" s="225"/>
      <c r="M191" s="225"/>
      <c r="N191" s="225"/>
      <c r="O191" s="225"/>
      <c r="P191" s="225"/>
      <c r="Q191" s="225"/>
      <c r="R191" s="225"/>
      <c r="S191" s="225"/>
      <c r="T191" s="225"/>
      <c r="U191" s="225"/>
      <c r="V191" s="225"/>
      <c r="W191" s="225"/>
      <c r="X191" s="225"/>
      <c r="Y191" s="167"/>
      <c r="Z191" s="226"/>
      <c r="AA191" s="226"/>
      <c r="AB191" s="226"/>
      <c r="AC191" s="226"/>
      <c r="AD191" s="226"/>
      <c r="AE191" s="226"/>
      <c r="AF191" s="225" t="s">
        <v>315</v>
      </c>
      <c r="AG191" s="225"/>
      <c r="AH191" s="227"/>
      <c r="AI191" s="227"/>
      <c r="AJ191" s="227"/>
      <c r="AK191" s="227"/>
      <c r="AL191" s="227"/>
      <c r="AM191" s="227"/>
      <c r="AN191" s="54" t="s">
        <v>316</v>
      </c>
      <c r="AO191" s="54"/>
      <c r="AP191" s="228" t="e">
        <f t="shared" si="14"/>
        <v>#N/A</v>
      </c>
      <c r="AQ191" s="228"/>
      <c r="AR191" s="228"/>
      <c r="AS191" s="228"/>
      <c r="AT191" s="228"/>
      <c r="AU191" s="228"/>
      <c r="AV191" s="228"/>
      <c r="AW191" s="228"/>
      <c r="AX191" s="228"/>
      <c r="AY191" s="228"/>
      <c r="AZ191" s="229"/>
      <c r="BB191" s="51"/>
    </row>
    <row r="192" spans="3:54" x14ac:dyDescent="0.25">
      <c r="C192" s="46"/>
      <c r="E192" s="200"/>
      <c r="F192" s="243"/>
      <c r="G192" s="243"/>
      <c r="H192" s="243"/>
      <c r="I192" s="243"/>
      <c r="J192" s="243"/>
      <c r="K192" s="230" t="e">
        <f t="shared" si="13"/>
        <v>#N/A</v>
      </c>
      <c r="L192" s="230"/>
      <c r="M192" s="230"/>
      <c r="N192" s="230"/>
      <c r="O192" s="230"/>
      <c r="P192" s="230"/>
      <c r="Q192" s="230"/>
      <c r="R192" s="230"/>
      <c r="S192" s="230"/>
      <c r="T192" s="230"/>
      <c r="U192" s="230"/>
      <c r="V192" s="230"/>
      <c r="W192" s="230"/>
      <c r="X192" s="230"/>
      <c r="Y192" s="168"/>
      <c r="Z192" s="203"/>
      <c r="AA192" s="203"/>
      <c r="AB192" s="203"/>
      <c r="AC192" s="203"/>
      <c r="AD192" s="203"/>
      <c r="AE192" s="203"/>
      <c r="AF192" s="230" t="s">
        <v>315</v>
      </c>
      <c r="AG192" s="230"/>
      <c r="AH192" s="249"/>
      <c r="AI192" s="249"/>
      <c r="AJ192" s="249"/>
      <c r="AK192" s="249"/>
      <c r="AL192" s="249"/>
      <c r="AM192" s="249"/>
      <c r="AN192" s="41" t="s">
        <v>316</v>
      </c>
      <c r="AP192" s="242" t="e">
        <f t="shared" si="14"/>
        <v>#N/A</v>
      </c>
      <c r="AQ192" s="242"/>
      <c r="AR192" s="242"/>
      <c r="AS192" s="242"/>
      <c r="AT192" s="242"/>
      <c r="AU192" s="242"/>
      <c r="AV192" s="242"/>
      <c r="AW192" s="242"/>
      <c r="AX192" s="242"/>
      <c r="AY192" s="242"/>
      <c r="AZ192" s="206"/>
      <c r="BB192" s="51"/>
    </row>
    <row r="193" spans="3:54" x14ac:dyDescent="0.25">
      <c r="C193" s="46"/>
      <c r="E193" s="200"/>
      <c r="F193" s="243"/>
      <c r="G193" s="243"/>
      <c r="H193" s="243"/>
      <c r="I193" s="243"/>
      <c r="J193" s="243"/>
      <c r="K193" s="230" t="e">
        <f t="shared" si="13"/>
        <v>#N/A</v>
      </c>
      <c r="L193" s="230"/>
      <c r="M193" s="230"/>
      <c r="N193" s="230"/>
      <c r="O193" s="230"/>
      <c r="P193" s="230"/>
      <c r="Q193" s="230"/>
      <c r="R193" s="230"/>
      <c r="S193" s="230"/>
      <c r="T193" s="230"/>
      <c r="U193" s="230"/>
      <c r="V193" s="230"/>
      <c r="W193" s="230"/>
      <c r="X193" s="230"/>
      <c r="Y193" s="168"/>
      <c r="Z193" s="203"/>
      <c r="AA193" s="203"/>
      <c r="AB193" s="203"/>
      <c r="AC193" s="203"/>
      <c r="AD193" s="203"/>
      <c r="AE193" s="203"/>
      <c r="AF193" s="230" t="s">
        <v>315</v>
      </c>
      <c r="AG193" s="230"/>
      <c r="AH193" s="249"/>
      <c r="AI193" s="249"/>
      <c r="AJ193" s="249"/>
      <c r="AK193" s="249"/>
      <c r="AL193" s="249"/>
      <c r="AM193" s="249"/>
      <c r="AN193" s="41" t="s">
        <v>316</v>
      </c>
      <c r="AP193" s="242" t="e">
        <f t="shared" si="14"/>
        <v>#N/A</v>
      </c>
      <c r="AQ193" s="242"/>
      <c r="AR193" s="242"/>
      <c r="AS193" s="242"/>
      <c r="AT193" s="242"/>
      <c r="AU193" s="242"/>
      <c r="AV193" s="242"/>
      <c r="AW193" s="242"/>
      <c r="AX193" s="242"/>
      <c r="AY193" s="242"/>
      <c r="AZ193" s="206"/>
      <c r="BB193" s="51"/>
    </row>
    <row r="194" spans="3:54" x14ac:dyDescent="0.25">
      <c r="C194" s="46"/>
      <c r="E194" s="200"/>
      <c r="F194" s="243"/>
      <c r="G194" s="243"/>
      <c r="H194" s="243"/>
      <c r="I194" s="243"/>
      <c r="J194" s="243"/>
      <c r="K194" s="230" t="e">
        <f t="shared" si="13"/>
        <v>#N/A</v>
      </c>
      <c r="L194" s="230"/>
      <c r="M194" s="230"/>
      <c r="N194" s="230"/>
      <c r="O194" s="230"/>
      <c r="P194" s="230"/>
      <c r="Q194" s="230"/>
      <c r="R194" s="230"/>
      <c r="S194" s="230"/>
      <c r="T194" s="230"/>
      <c r="U194" s="230"/>
      <c r="V194" s="230"/>
      <c r="W194" s="230"/>
      <c r="X194" s="230"/>
      <c r="Y194" s="168"/>
      <c r="Z194" s="203"/>
      <c r="AA194" s="203"/>
      <c r="AB194" s="203"/>
      <c r="AC194" s="203"/>
      <c r="AD194" s="203"/>
      <c r="AE194" s="203"/>
      <c r="AF194" s="230" t="s">
        <v>315</v>
      </c>
      <c r="AG194" s="230"/>
      <c r="AH194" s="249"/>
      <c r="AI194" s="249"/>
      <c r="AJ194" s="249"/>
      <c r="AK194" s="249"/>
      <c r="AL194" s="249"/>
      <c r="AM194" s="249"/>
      <c r="AN194" s="41" t="s">
        <v>316</v>
      </c>
      <c r="AP194" s="242" t="e">
        <f t="shared" si="14"/>
        <v>#N/A</v>
      </c>
      <c r="AQ194" s="242"/>
      <c r="AR194" s="242"/>
      <c r="AS194" s="242"/>
      <c r="AT194" s="242"/>
      <c r="AU194" s="242"/>
      <c r="AV194" s="242"/>
      <c r="AW194" s="242"/>
      <c r="AX194" s="242"/>
      <c r="AY194" s="242"/>
      <c r="AZ194" s="206"/>
      <c r="BB194" s="51"/>
    </row>
    <row r="195" spans="3:54" x14ac:dyDescent="0.25">
      <c r="C195" s="46"/>
      <c r="E195" s="200"/>
      <c r="F195" s="243"/>
      <c r="G195" s="243"/>
      <c r="H195" s="243"/>
      <c r="I195" s="243"/>
      <c r="J195" s="243"/>
      <c r="K195" s="230" t="e">
        <f t="shared" si="13"/>
        <v>#N/A</v>
      </c>
      <c r="L195" s="230"/>
      <c r="M195" s="230"/>
      <c r="N195" s="230"/>
      <c r="O195" s="230"/>
      <c r="P195" s="230"/>
      <c r="Q195" s="230"/>
      <c r="R195" s="230"/>
      <c r="S195" s="230"/>
      <c r="T195" s="230"/>
      <c r="U195" s="230"/>
      <c r="V195" s="230"/>
      <c r="W195" s="230"/>
      <c r="X195" s="230"/>
      <c r="Y195" s="168"/>
      <c r="Z195" s="203"/>
      <c r="AA195" s="203"/>
      <c r="AB195" s="203"/>
      <c r="AC195" s="203"/>
      <c r="AD195" s="203"/>
      <c r="AE195" s="203"/>
      <c r="AF195" s="230" t="s">
        <v>315</v>
      </c>
      <c r="AG195" s="230"/>
      <c r="AH195" s="249"/>
      <c r="AI195" s="249"/>
      <c r="AJ195" s="249"/>
      <c r="AK195" s="249"/>
      <c r="AL195" s="249"/>
      <c r="AM195" s="249"/>
      <c r="AN195" s="41" t="s">
        <v>316</v>
      </c>
      <c r="AP195" s="242" t="e">
        <f t="shared" si="14"/>
        <v>#N/A</v>
      </c>
      <c r="AQ195" s="242"/>
      <c r="AR195" s="242"/>
      <c r="AS195" s="242"/>
      <c r="AT195" s="242"/>
      <c r="AU195" s="242"/>
      <c r="AV195" s="242"/>
      <c r="AW195" s="242"/>
      <c r="AX195" s="242"/>
      <c r="AY195" s="242"/>
      <c r="AZ195" s="206"/>
      <c r="BB195" s="51"/>
    </row>
    <row r="196" spans="3:54" x14ac:dyDescent="0.25">
      <c r="C196" s="46"/>
      <c r="E196" s="200"/>
      <c r="F196" s="243"/>
      <c r="G196" s="243"/>
      <c r="H196" s="243"/>
      <c r="I196" s="243"/>
      <c r="J196" s="243"/>
      <c r="K196" s="230" t="e">
        <f t="shared" si="13"/>
        <v>#N/A</v>
      </c>
      <c r="L196" s="230"/>
      <c r="M196" s="230"/>
      <c r="N196" s="230"/>
      <c r="O196" s="230"/>
      <c r="P196" s="230"/>
      <c r="Q196" s="230"/>
      <c r="R196" s="230"/>
      <c r="S196" s="230"/>
      <c r="T196" s="230"/>
      <c r="U196" s="230"/>
      <c r="V196" s="230"/>
      <c r="W196" s="230"/>
      <c r="X196" s="230"/>
      <c r="Y196" s="168"/>
      <c r="Z196" s="203"/>
      <c r="AA196" s="203"/>
      <c r="AB196" s="203"/>
      <c r="AC196" s="203"/>
      <c r="AD196" s="203"/>
      <c r="AE196" s="203"/>
      <c r="AF196" s="230" t="s">
        <v>315</v>
      </c>
      <c r="AG196" s="230"/>
      <c r="AH196" s="249"/>
      <c r="AI196" s="249"/>
      <c r="AJ196" s="249"/>
      <c r="AK196" s="249"/>
      <c r="AL196" s="249"/>
      <c r="AM196" s="249"/>
      <c r="AN196" s="41" t="s">
        <v>316</v>
      </c>
      <c r="AP196" s="242" t="e">
        <f t="shared" si="14"/>
        <v>#N/A</v>
      </c>
      <c r="AQ196" s="242"/>
      <c r="AR196" s="242"/>
      <c r="AS196" s="242"/>
      <c r="AT196" s="242"/>
      <c r="AU196" s="242"/>
      <c r="AV196" s="242"/>
      <c r="AW196" s="242"/>
      <c r="AX196" s="242"/>
      <c r="AY196" s="242"/>
      <c r="AZ196" s="206"/>
      <c r="BB196" s="51"/>
    </row>
    <row r="197" spans="3:54" x14ac:dyDescent="0.25">
      <c r="C197" s="46"/>
      <c r="E197" s="216"/>
      <c r="F197" s="217"/>
      <c r="G197" s="217"/>
      <c r="H197" s="217"/>
      <c r="I197" s="217"/>
      <c r="J197" s="217"/>
      <c r="K197" s="218" t="e">
        <f t="shared" si="13"/>
        <v>#N/A</v>
      </c>
      <c r="L197" s="218"/>
      <c r="M197" s="218"/>
      <c r="N197" s="218"/>
      <c r="O197" s="218"/>
      <c r="P197" s="218"/>
      <c r="Q197" s="218"/>
      <c r="R197" s="218"/>
      <c r="S197" s="218"/>
      <c r="T197" s="218"/>
      <c r="U197" s="218"/>
      <c r="V197" s="218"/>
      <c r="W197" s="218"/>
      <c r="X197" s="218"/>
      <c r="Y197" s="166"/>
      <c r="Z197" s="219"/>
      <c r="AA197" s="219"/>
      <c r="AB197" s="219"/>
      <c r="AC197" s="219"/>
      <c r="AD197" s="219"/>
      <c r="AE197" s="219"/>
      <c r="AF197" s="218" t="s">
        <v>315</v>
      </c>
      <c r="AG197" s="218"/>
      <c r="AH197" s="248"/>
      <c r="AI197" s="248"/>
      <c r="AJ197" s="248"/>
      <c r="AK197" s="248"/>
      <c r="AL197" s="248"/>
      <c r="AM197" s="248"/>
      <c r="AN197" s="55" t="s">
        <v>316</v>
      </c>
      <c r="AO197" s="55"/>
      <c r="AP197" s="221" t="e">
        <f t="shared" si="14"/>
        <v>#N/A</v>
      </c>
      <c r="AQ197" s="221"/>
      <c r="AR197" s="221"/>
      <c r="AS197" s="221"/>
      <c r="AT197" s="221"/>
      <c r="AU197" s="221"/>
      <c r="AV197" s="221"/>
      <c r="AW197" s="221"/>
      <c r="AX197" s="221"/>
      <c r="AY197" s="221"/>
      <c r="AZ197" s="222"/>
      <c r="BB197" s="51"/>
    </row>
    <row r="198" spans="3:54" x14ac:dyDescent="0.25">
      <c r="C198" s="46"/>
      <c r="E198" s="216"/>
      <c r="F198" s="217"/>
      <c r="G198" s="217"/>
      <c r="H198" s="217"/>
      <c r="I198" s="217"/>
      <c r="J198" s="217"/>
      <c r="K198" s="218" t="e">
        <f t="shared" si="13"/>
        <v>#N/A</v>
      </c>
      <c r="L198" s="218"/>
      <c r="M198" s="218"/>
      <c r="N198" s="218"/>
      <c r="O198" s="218"/>
      <c r="P198" s="218"/>
      <c r="Q198" s="218"/>
      <c r="R198" s="218"/>
      <c r="S198" s="218"/>
      <c r="T198" s="218"/>
      <c r="U198" s="218"/>
      <c r="V198" s="218"/>
      <c r="W198" s="218"/>
      <c r="X198" s="218"/>
      <c r="Y198" s="166"/>
      <c r="Z198" s="219"/>
      <c r="AA198" s="219"/>
      <c r="AB198" s="219"/>
      <c r="AC198" s="219"/>
      <c r="AD198" s="219"/>
      <c r="AE198" s="219"/>
      <c r="AF198" s="218" t="s">
        <v>315</v>
      </c>
      <c r="AG198" s="218"/>
      <c r="AH198" s="248"/>
      <c r="AI198" s="248"/>
      <c r="AJ198" s="248"/>
      <c r="AK198" s="248"/>
      <c r="AL198" s="248"/>
      <c r="AM198" s="248"/>
      <c r="AN198" s="55" t="s">
        <v>316</v>
      </c>
      <c r="AO198" s="55"/>
      <c r="AP198" s="221" t="e">
        <f t="shared" si="14"/>
        <v>#N/A</v>
      </c>
      <c r="AQ198" s="221"/>
      <c r="AR198" s="221"/>
      <c r="AS198" s="221"/>
      <c r="AT198" s="221"/>
      <c r="AU198" s="221"/>
      <c r="AV198" s="221"/>
      <c r="AW198" s="221"/>
      <c r="AX198" s="221"/>
      <c r="AY198" s="221"/>
      <c r="AZ198" s="222"/>
      <c r="BB198" s="51"/>
    </row>
    <row r="199" spans="3:54" x14ac:dyDescent="0.25">
      <c r="C199" s="46"/>
      <c r="E199" s="169"/>
      <c r="F199" s="169"/>
      <c r="G199" s="169"/>
      <c r="H199" s="169"/>
      <c r="I199" s="169"/>
      <c r="J199" s="169"/>
      <c r="K199" s="168"/>
      <c r="L199" s="168"/>
      <c r="M199" s="168"/>
      <c r="N199" s="168"/>
      <c r="O199" s="168"/>
      <c r="P199" s="168"/>
      <c r="Q199" s="168"/>
      <c r="R199" s="168"/>
      <c r="S199" s="168"/>
      <c r="T199" s="168"/>
      <c r="U199" s="168"/>
      <c r="V199" s="168"/>
      <c r="W199" s="168"/>
      <c r="X199" s="168"/>
      <c r="Y199" s="168"/>
      <c r="Z199" s="111"/>
      <c r="AA199" s="111"/>
      <c r="AB199" s="111"/>
      <c r="AC199" s="111"/>
      <c r="AD199" s="111"/>
      <c r="AE199" s="111"/>
      <c r="AF199" s="168"/>
      <c r="AG199" s="168"/>
      <c r="AH199" s="169"/>
      <c r="AI199" s="169"/>
      <c r="AJ199" s="169"/>
      <c r="AK199" s="169"/>
      <c r="AL199" s="169"/>
      <c r="AM199" s="169"/>
      <c r="AP199" s="112"/>
      <c r="AQ199" s="112"/>
      <c r="AR199" s="112"/>
      <c r="AS199" s="112"/>
      <c r="AT199" s="112"/>
      <c r="AU199" s="112"/>
      <c r="AV199" s="112"/>
      <c r="AW199" s="112"/>
      <c r="AX199" s="112"/>
      <c r="AY199" s="112"/>
      <c r="AZ199" s="112"/>
      <c r="BB199" s="51"/>
    </row>
    <row r="200" spans="3:54" x14ac:dyDescent="0.25">
      <c r="C200" s="46"/>
      <c r="E200" s="169"/>
      <c r="F200" s="169"/>
      <c r="G200" s="169"/>
      <c r="H200" s="169"/>
      <c r="I200" s="169"/>
      <c r="J200" s="169"/>
      <c r="K200" s="168"/>
      <c r="L200" s="168"/>
      <c r="M200" s="168"/>
      <c r="N200" s="168"/>
      <c r="O200" s="168"/>
      <c r="P200" s="168"/>
      <c r="Q200" s="168"/>
      <c r="R200" s="168"/>
      <c r="S200" s="168"/>
      <c r="T200" s="168"/>
      <c r="U200" s="168"/>
      <c r="V200" s="168"/>
      <c r="W200" s="168"/>
      <c r="X200" s="168"/>
      <c r="Y200" s="168"/>
      <c r="Z200" s="111"/>
      <c r="AA200" s="111"/>
      <c r="AB200" s="111"/>
      <c r="AC200" s="111"/>
      <c r="AD200" s="111"/>
      <c r="AE200" s="111"/>
      <c r="AF200" s="168"/>
      <c r="AG200" s="168"/>
      <c r="AH200" s="169"/>
      <c r="AI200" s="169"/>
      <c r="AJ200" s="169"/>
      <c r="AK200" s="59"/>
      <c r="AL200" s="230" t="s">
        <v>318</v>
      </c>
      <c r="AM200" s="230"/>
      <c r="AN200" s="230"/>
      <c r="AO200" s="230"/>
      <c r="AP200" s="112" t="s">
        <v>11</v>
      </c>
      <c r="AQ200" s="242" t="e">
        <f>SUM(AP183:AZ198)</f>
        <v>#N/A</v>
      </c>
      <c r="AR200" s="242"/>
      <c r="AS200" s="242"/>
      <c r="AT200" s="242"/>
      <c r="AU200" s="242"/>
      <c r="AV200" s="242"/>
      <c r="AW200" s="242"/>
      <c r="AX200" s="242"/>
      <c r="AY200" s="242"/>
      <c r="AZ200" s="242"/>
      <c r="BB200" s="51"/>
    </row>
    <row r="201" spans="3:54" x14ac:dyDescent="0.25">
      <c r="C201" s="46"/>
      <c r="E201" s="169"/>
      <c r="F201" s="169"/>
      <c r="G201" s="169"/>
      <c r="H201" s="169"/>
      <c r="I201" s="169"/>
      <c r="J201" s="169"/>
      <c r="K201" s="168"/>
      <c r="L201" s="168"/>
      <c r="M201" s="168"/>
      <c r="N201" s="168"/>
      <c r="O201" s="168"/>
      <c r="P201" s="168"/>
      <c r="Q201" s="168"/>
      <c r="R201" s="168"/>
      <c r="S201" s="168"/>
      <c r="T201" s="168"/>
      <c r="U201" s="168"/>
      <c r="V201" s="168"/>
      <c r="W201" s="168"/>
      <c r="X201" s="168"/>
      <c r="Y201" s="168"/>
      <c r="Z201" s="111"/>
      <c r="AA201" s="111"/>
      <c r="AB201" s="111"/>
      <c r="AC201" s="111"/>
      <c r="AD201" s="111"/>
      <c r="AE201" s="111"/>
      <c r="AF201" s="168"/>
      <c r="AG201" s="168"/>
      <c r="AH201" s="169"/>
      <c r="AI201" s="169"/>
      <c r="AJ201" s="169"/>
      <c r="AK201" s="59"/>
      <c r="AL201" s="230" t="s">
        <v>317</v>
      </c>
      <c r="AM201" s="230"/>
      <c r="AN201" s="230"/>
      <c r="AO201" s="230"/>
      <c r="AP201" s="112" t="s">
        <v>11</v>
      </c>
      <c r="AQ201" s="242" t="e">
        <f>AQ200/AQ175</f>
        <v>#N/A</v>
      </c>
      <c r="AR201" s="242"/>
      <c r="AS201" s="242"/>
      <c r="AT201" s="242"/>
      <c r="AU201" s="242"/>
      <c r="AV201" s="242"/>
      <c r="AW201" s="242"/>
      <c r="AX201" s="242"/>
      <c r="AY201" s="242"/>
      <c r="AZ201" s="242"/>
      <c r="BB201" s="51"/>
    </row>
    <row r="202" spans="3:54" x14ac:dyDescent="0.25">
      <c r="C202" s="46"/>
      <c r="E202" s="169"/>
      <c r="F202" s="169"/>
      <c r="G202" s="169"/>
      <c r="H202" s="169"/>
      <c r="I202" s="169"/>
      <c r="J202" s="169"/>
      <c r="K202" s="168"/>
      <c r="L202" s="168"/>
      <c r="M202" s="168"/>
      <c r="N202" s="168"/>
      <c r="O202" s="168"/>
      <c r="P202" s="168"/>
      <c r="Q202" s="168"/>
      <c r="R202" s="168"/>
      <c r="S202" s="168"/>
      <c r="T202" s="168"/>
      <c r="U202" s="168"/>
      <c r="V202" s="168"/>
      <c r="W202" s="168"/>
      <c r="X202" s="168"/>
      <c r="Y202" s="168"/>
      <c r="Z202" s="111"/>
      <c r="AA202" s="111"/>
      <c r="AB202" s="111"/>
      <c r="AC202" s="111"/>
      <c r="AD202" s="111"/>
      <c r="AE202" s="111"/>
      <c r="AF202" s="168"/>
      <c r="AG202" s="168"/>
      <c r="AH202" s="169"/>
      <c r="AI202" s="169"/>
      <c r="AJ202" s="169"/>
      <c r="AK202" s="169"/>
      <c r="AL202" s="169"/>
      <c r="AM202" s="169"/>
      <c r="AQ202" s="169"/>
      <c r="AR202" s="169"/>
      <c r="AS202" s="169"/>
      <c r="AT202" s="169"/>
      <c r="AU202" s="169"/>
      <c r="AV202" s="169"/>
      <c r="AW202" s="169"/>
      <c r="AX202" s="169"/>
      <c r="AY202" s="169"/>
      <c r="AZ202" s="169"/>
      <c r="BB202" s="51"/>
    </row>
    <row r="203" spans="3:54" ht="17.25" thickBot="1" x14ac:dyDescent="0.3">
      <c r="C203" s="60"/>
      <c r="D203" s="61"/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H203" s="61"/>
      <c r="AI203" s="61"/>
      <c r="AJ203" s="61"/>
      <c r="AK203" s="61"/>
      <c r="AL203" s="61"/>
      <c r="AM203" s="61"/>
      <c r="AN203" s="61"/>
      <c r="AO203" s="61"/>
      <c r="AP203" s="61"/>
      <c r="AQ203" s="61"/>
      <c r="AR203" s="61"/>
      <c r="AS203" s="61"/>
      <c r="AT203" s="61"/>
      <c r="AU203" s="61"/>
      <c r="AV203" s="61"/>
      <c r="AW203" s="61"/>
      <c r="AX203" s="61"/>
      <c r="AY203" s="61"/>
      <c r="AZ203" s="61"/>
      <c r="BA203" s="61"/>
      <c r="BB203" s="62"/>
    </row>
    <row r="205" spans="3:54" ht="17.25" thickBot="1" x14ac:dyDescent="0.3"/>
    <row r="206" spans="3:54" x14ac:dyDescent="0.25">
      <c r="C206" s="43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  <c r="AH206" s="44"/>
      <c r="AI206" s="44"/>
      <c r="AJ206" s="44"/>
      <c r="AK206" s="44"/>
      <c r="AL206" s="44"/>
      <c r="AM206" s="44"/>
      <c r="AN206" s="44"/>
      <c r="AO206" s="44"/>
      <c r="AP206" s="44"/>
      <c r="AQ206" s="44"/>
      <c r="AR206" s="44"/>
      <c r="AS206" s="44"/>
      <c r="AT206" s="44"/>
      <c r="AU206" s="44"/>
      <c r="AV206" s="44"/>
      <c r="AW206" s="44"/>
      <c r="AX206" s="44"/>
      <c r="AY206" s="44"/>
      <c r="AZ206" s="44"/>
      <c r="BA206" s="44"/>
      <c r="BB206" s="45"/>
    </row>
    <row r="207" spans="3:54" x14ac:dyDescent="0.25">
      <c r="C207" s="46"/>
      <c r="E207" s="245" t="s">
        <v>0</v>
      </c>
      <c r="F207" s="245"/>
      <c r="G207" s="245"/>
      <c r="H207" s="245"/>
      <c r="I207" s="245"/>
      <c r="J207" s="49" t="s">
        <v>11</v>
      </c>
      <c r="K207" s="245" t="s">
        <v>354</v>
      </c>
      <c r="L207" s="245"/>
      <c r="M207" s="245"/>
      <c r="N207" s="245"/>
      <c r="O207" s="245"/>
      <c r="P207" s="245"/>
      <c r="Q207" s="245"/>
      <c r="R207" s="245"/>
      <c r="S207" s="245"/>
      <c r="T207" s="245"/>
      <c r="U207" s="245"/>
      <c r="V207" s="49"/>
      <c r="W207" s="49"/>
      <c r="X207" s="49"/>
      <c r="Y207" s="49"/>
      <c r="Z207" s="49"/>
      <c r="AA207" s="49"/>
      <c r="AB207" s="49"/>
      <c r="AC207" s="49"/>
      <c r="AD207" s="50"/>
      <c r="AE207" s="50"/>
      <c r="AF207" s="50"/>
      <c r="AG207" s="50"/>
      <c r="AH207" s="245" t="s">
        <v>3</v>
      </c>
      <c r="AI207" s="245"/>
      <c r="AJ207" s="245"/>
      <c r="AK207" s="245"/>
      <c r="AL207" s="245"/>
      <c r="AM207" s="245"/>
      <c r="AN207" s="245"/>
      <c r="AO207" s="245"/>
      <c r="AP207" s="49" t="s">
        <v>11</v>
      </c>
      <c r="AQ207" s="247">
        <v>306.74</v>
      </c>
      <c r="AR207" s="247"/>
      <c r="AS207" s="247"/>
      <c r="AT207" s="247"/>
      <c r="AU207" s="49" t="s">
        <v>319</v>
      </c>
      <c r="AV207" s="49"/>
      <c r="AW207" s="49"/>
      <c r="AX207" s="49"/>
      <c r="AY207" s="49"/>
      <c r="AZ207" s="49"/>
      <c r="BB207" s="51"/>
    </row>
    <row r="208" spans="3:54" x14ac:dyDescent="0.25">
      <c r="C208" s="46"/>
      <c r="E208" s="245" t="s">
        <v>322</v>
      </c>
      <c r="F208" s="245"/>
      <c r="G208" s="245"/>
      <c r="H208" s="245"/>
      <c r="I208" s="245"/>
      <c r="J208" s="49" t="s">
        <v>11</v>
      </c>
      <c r="K208" s="245" t="s">
        <v>681</v>
      </c>
      <c r="L208" s="245"/>
      <c r="M208" s="245"/>
      <c r="N208" s="245"/>
      <c r="O208" s="245"/>
      <c r="P208" s="245"/>
      <c r="Q208" s="245"/>
      <c r="R208" s="245"/>
      <c r="S208" s="245"/>
      <c r="T208" s="245"/>
      <c r="U208" s="245"/>
      <c r="V208" s="49"/>
      <c r="W208" s="49"/>
      <c r="X208" s="49"/>
      <c r="Y208" s="49"/>
      <c r="Z208" s="49"/>
      <c r="AA208" s="49"/>
      <c r="AB208" s="49"/>
      <c r="AC208" s="49"/>
      <c r="AD208" s="50"/>
      <c r="AE208" s="50"/>
      <c r="AF208" s="50"/>
      <c r="AG208" s="50"/>
      <c r="AH208" s="245" t="s">
        <v>4</v>
      </c>
      <c r="AI208" s="245"/>
      <c r="AJ208" s="245"/>
      <c r="AK208" s="245"/>
      <c r="AL208" s="245"/>
      <c r="AM208" s="245"/>
      <c r="AN208" s="245"/>
      <c r="AO208" s="245"/>
      <c r="AP208" s="49" t="s">
        <v>11</v>
      </c>
      <c r="AQ208" s="245">
        <v>2000</v>
      </c>
      <c r="AR208" s="245"/>
      <c r="AS208" s="245"/>
      <c r="AT208" s="245"/>
      <c r="AU208" s="49" t="s">
        <v>320</v>
      </c>
      <c r="AV208" s="49"/>
      <c r="AW208" s="49"/>
      <c r="AX208" s="49"/>
      <c r="AY208" s="49"/>
      <c r="AZ208" s="49"/>
      <c r="BB208" s="51"/>
    </row>
    <row r="209" spans="3:54" x14ac:dyDescent="0.25">
      <c r="C209" s="46"/>
      <c r="E209" s="245" t="s">
        <v>1</v>
      </c>
      <c r="F209" s="245"/>
      <c r="G209" s="245"/>
      <c r="H209" s="245"/>
      <c r="I209" s="245"/>
      <c r="J209" s="49" t="s">
        <v>11</v>
      </c>
      <c r="K209" s="245" t="s">
        <v>677</v>
      </c>
      <c r="L209" s="245"/>
      <c r="M209" s="245"/>
      <c r="N209" s="245"/>
      <c r="O209" s="245"/>
      <c r="P209" s="245"/>
      <c r="Q209" s="245"/>
      <c r="R209" s="245"/>
      <c r="S209" s="245"/>
      <c r="T209" s="245"/>
      <c r="U209" s="245"/>
      <c r="V209" s="49"/>
      <c r="W209" s="49"/>
      <c r="X209" s="49"/>
      <c r="Y209" s="49"/>
      <c r="Z209" s="49"/>
      <c r="AA209" s="49"/>
      <c r="AB209" s="49"/>
      <c r="AC209" s="49"/>
      <c r="AD209" s="50"/>
      <c r="AE209" s="50"/>
      <c r="AF209" s="50"/>
      <c r="AG209" s="50"/>
      <c r="AH209" s="245"/>
      <c r="AI209" s="245"/>
      <c r="AJ209" s="245"/>
      <c r="AK209" s="245"/>
      <c r="AL209" s="245"/>
      <c r="AM209" s="245"/>
      <c r="AN209" s="245"/>
      <c r="AO209" s="245"/>
      <c r="AP209" s="49"/>
      <c r="AQ209" s="246"/>
      <c r="AR209" s="246"/>
      <c r="AS209" s="246"/>
      <c r="AT209" s="246"/>
      <c r="AU209" s="49"/>
      <c r="AV209" s="49"/>
      <c r="AW209" s="49"/>
      <c r="AX209" s="49"/>
      <c r="AY209" s="49"/>
      <c r="AZ209" s="49"/>
      <c r="BB209" s="51"/>
    </row>
    <row r="210" spans="3:54" x14ac:dyDescent="0.25">
      <c r="C210" s="46"/>
      <c r="E210" s="245" t="s">
        <v>2</v>
      </c>
      <c r="F210" s="245"/>
      <c r="G210" s="245"/>
      <c r="H210" s="245"/>
      <c r="I210" s="245"/>
      <c r="J210" s="49" t="s">
        <v>11</v>
      </c>
      <c r="K210" s="245" t="s">
        <v>682</v>
      </c>
      <c r="L210" s="245"/>
      <c r="M210" s="245"/>
      <c r="N210" s="245"/>
      <c r="O210" s="245"/>
      <c r="P210" s="245"/>
      <c r="Q210" s="245"/>
      <c r="R210" s="245"/>
      <c r="S210" s="245"/>
      <c r="T210" s="245"/>
      <c r="U210" s="245"/>
      <c r="V210" s="49"/>
      <c r="W210" s="49"/>
      <c r="X210" s="49"/>
      <c r="Y210" s="49"/>
      <c r="Z210" s="49"/>
      <c r="AA210" s="49"/>
      <c r="AB210" s="49"/>
      <c r="AC210" s="49"/>
      <c r="AD210" s="49"/>
      <c r="AE210" s="49"/>
      <c r="AF210" s="49"/>
      <c r="AG210" s="49"/>
      <c r="AH210" s="245"/>
      <c r="AI210" s="245"/>
      <c r="AJ210" s="245"/>
      <c r="AK210" s="245"/>
      <c r="AL210" s="245"/>
      <c r="AM210" s="245"/>
      <c r="AN210" s="245"/>
      <c r="AO210" s="245"/>
      <c r="AP210" s="49"/>
      <c r="AQ210" s="49"/>
      <c r="AR210" s="49"/>
      <c r="AS210" s="49"/>
      <c r="AT210" s="49"/>
      <c r="AU210" s="49"/>
      <c r="AV210" s="49"/>
      <c r="AW210" s="49"/>
      <c r="AX210" s="49"/>
      <c r="AY210" s="49"/>
      <c r="AZ210" s="49"/>
      <c r="BB210" s="51"/>
    </row>
    <row r="211" spans="3:54" x14ac:dyDescent="0.25">
      <c r="C211" s="46"/>
      <c r="BB211" s="51"/>
    </row>
    <row r="212" spans="3:54" x14ac:dyDescent="0.25">
      <c r="C212" s="46"/>
      <c r="BB212" s="51"/>
    </row>
    <row r="213" spans="3:54" x14ac:dyDescent="0.25">
      <c r="C213" s="46"/>
      <c r="BB213" s="51"/>
    </row>
    <row r="214" spans="3:54" x14ac:dyDescent="0.25">
      <c r="C214" s="46"/>
      <c r="E214" s="216" t="s">
        <v>209</v>
      </c>
      <c r="F214" s="217"/>
      <c r="G214" s="217"/>
      <c r="H214" s="217"/>
      <c r="I214" s="217"/>
      <c r="J214" s="217"/>
      <c r="K214" s="218" t="str">
        <f t="shared" ref="K214:K237" si="15">VLOOKUP(E214,$CE$1:$CH$989,2,FALSE)</f>
        <v>MEGALASE HSC</v>
      </c>
      <c r="L214" s="218"/>
      <c r="M214" s="218"/>
      <c r="N214" s="218"/>
      <c r="O214" s="218"/>
      <c r="P214" s="218"/>
      <c r="Q214" s="218"/>
      <c r="R214" s="218"/>
      <c r="S214" s="218"/>
      <c r="T214" s="218"/>
      <c r="U214" s="218"/>
      <c r="V214" s="218"/>
      <c r="W214" s="218"/>
      <c r="X214" s="218"/>
      <c r="Y214" s="166"/>
      <c r="Z214" s="219">
        <v>1.5</v>
      </c>
      <c r="AA214" s="219"/>
      <c r="AB214" s="219"/>
      <c r="AC214" s="219"/>
      <c r="AD214" s="219"/>
      <c r="AE214" s="219"/>
      <c r="AF214" s="218" t="s">
        <v>315</v>
      </c>
      <c r="AG214" s="218"/>
      <c r="AH214" s="248">
        <v>4601.1000000000004</v>
      </c>
      <c r="AI214" s="248"/>
      <c r="AJ214" s="248"/>
      <c r="AK214" s="248"/>
      <c r="AL214" s="248"/>
      <c r="AM214" s="248"/>
      <c r="AN214" s="55" t="s">
        <v>316</v>
      </c>
      <c r="AO214" s="55"/>
      <c r="AP214" s="221">
        <f t="shared" ref="AP214:AP237" si="16">(AH214*VLOOKUP(E214,$CE$1:$CH$989,4,FALSE))/1000</f>
        <v>208076.60355300002</v>
      </c>
      <c r="AQ214" s="221"/>
      <c r="AR214" s="221"/>
      <c r="AS214" s="221"/>
      <c r="AT214" s="221"/>
      <c r="AU214" s="221"/>
      <c r="AV214" s="221"/>
      <c r="AW214" s="221"/>
      <c r="AX214" s="221"/>
      <c r="AY214" s="221"/>
      <c r="AZ214" s="222"/>
      <c r="BB214" s="51"/>
    </row>
    <row r="215" spans="3:54" x14ac:dyDescent="0.25">
      <c r="C215" s="46"/>
      <c r="E215" s="208" t="s">
        <v>185</v>
      </c>
      <c r="F215" s="209"/>
      <c r="G215" s="209"/>
      <c r="H215" s="209"/>
      <c r="I215" s="209"/>
      <c r="J215" s="209"/>
      <c r="K215" s="210" t="str">
        <f t="shared" si="15"/>
        <v>H2O2</v>
      </c>
      <c r="L215" s="210"/>
      <c r="M215" s="210"/>
      <c r="N215" s="210"/>
      <c r="O215" s="210"/>
      <c r="P215" s="210"/>
      <c r="Q215" s="210"/>
      <c r="R215" s="210"/>
      <c r="S215" s="210"/>
      <c r="T215" s="210"/>
      <c r="U215" s="210"/>
      <c r="V215" s="210"/>
      <c r="W215" s="210"/>
      <c r="X215" s="210"/>
      <c r="Y215" s="164"/>
      <c r="Z215" s="211">
        <v>2</v>
      </c>
      <c r="AA215" s="211"/>
      <c r="AB215" s="211"/>
      <c r="AC215" s="211"/>
      <c r="AD215" s="211"/>
      <c r="AE215" s="211"/>
      <c r="AF215" s="210" t="s">
        <v>315</v>
      </c>
      <c r="AG215" s="210"/>
      <c r="AH215" s="212">
        <v>6134.8</v>
      </c>
      <c r="AI215" s="212"/>
      <c r="AJ215" s="212"/>
      <c r="AK215" s="212"/>
      <c r="AL215" s="212"/>
      <c r="AM215" s="212"/>
      <c r="AN215" s="52" t="s">
        <v>316</v>
      </c>
      <c r="AO215" s="52"/>
      <c r="AP215" s="213">
        <f t="shared" si="16"/>
        <v>36703.894919999999</v>
      </c>
      <c r="AQ215" s="213"/>
      <c r="AR215" s="213"/>
      <c r="AS215" s="213"/>
      <c r="AT215" s="213"/>
      <c r="AU215" s="213"/>
      <c r="AV215" s="213"/>
      <c r="AW215" s="213"/>
      <c r="AX215" s="213"/>
      <c r="AY215" s="213"/>
      <c r="AZ215" s="214"/>
      <c r="BB215" s="51"/>
    </row>
    <row r="216" spans="3:54" x14ac:dyDescent="0.25">
      <c r="C216" s="46"/>
      <c r="E216" s="200" t="s">
        <v>183</v>
      </c>
      <c r="F216" s="243"/>
      <c r="G216" s="243"/>
      <c r="H216" s="243"/>
      <c r="I216" s="243"/>
      <c r="J216" s="243"/>
      <c r="K216" s="230" t="str">
        <f t="shared" si="15"/>
        <v>CAUSTIC SODA LIQ</v>
      </c>
      <c r="L216" s="230"/>
      <c r="M216" s="230"/>
      <c r="N216" s="230"/>
      <c r="O216" s="230"/>
      <c r="P216" s="230"/>
      <c r="Q216" s="230"/>
      <c r="R216" s="230"/>
      <c r="S216" s="230"/>
      <c r="T216" s="230"/>
      <c r="U216" s="230"/>
      <c r="V216" s="230"/>
      <c r="W216" s="230"/>
      <c r="X216" s="230"/>
      <c r="Y216" s="168"/>
      <c r="Z216" s="203">
        <v>1.5</v>
      </c>
      <c r="AA216" s="203"/>
      <c r="AB216" s="203"/>
      <c r="AC216" s="203"/>
      <c r="AD216" s="203"/>
      <c r="AE216" s="203"/>
      <c r="AF216" s="230" t="s">
        <v>315</v>
      </c>
      <c r="AG216" s="230"/>
      <c r="AH216" s="249">
        <v>4601.1000000000004</v>
      </c>
      <c r="AI216" s="249"/>
      <c r="AJ216" s="249"/>
      <c r="AK216" s="249"/>
      <c r="AL216" s="249"/>
      <c r="AM216" s="249"/>
      <c r="AN216" s="41" t="s">
        <v>316</v>
      </c>
      <c r="AP216" s="242">
        <f t="shared" si="16"/>
        <v>39325.601700000007</v>
      </c>
      <c r="AQ216" s="242"/>
      <c r="AR216" s="242"/>
      <c r="AS216" s="242"/>
      <c r="AT216" s="242"/>
      <c r="AU216" s="242"/>
      <c r="AV216" s="242"/>
      <c r="AW216" s="242"/>
      <c r="AX216" s="242"/>
      <c r="AY216" s="242"/>
      <c r="AZ216" s="206"/>
      <c r="BB216" s="51"/>
    </row>
    <row r="217" spans="3:54" x14ac:dyDescent="0.25">
      <c r="C217" s="46"/>
      <c r="E217" s="223" t="s">
        <v>256</v>
      </c>
      <c r="F217" s="224"/>
      <c r="G217" s="224"/>
      <c r="H217" s="224"/>
      <c r="I217" s="224"/>
      <c r="J217" s="224"/>
      <c r="K217" s="225" t="str">
        <f t="shared" si="15"/>
        <v>UNICEL SPC</v>
      </c>
      <c r="L217" s="225"/>
      <c r="M217" s="225"/>
      <c r="N217" s="225"/>
      <c r="O217" s="225"/>
      <c r="P217" s="225"/>
      <c r="Q217" s="225"/>
      <c r="R217" s="225"/>
      <c r="S217" s="225"/>
      <c r="T217" s="225"/>
      <c r="U217" s="225"/>
      <c r="V217" s="225"/>
      <c r="W217" s="225"/>
      <c r="X217" s="225"/>
      <c r="Y217" s="167"/>
      <c r="Z217" s="226">
        <v>1</v>
      </c>
      <c r="AA217" s="226"/>
      <c r="AB217" s="226"/>
      <c r="AC217" s="226"/>
      <c r="AD217" s="226"/>
      <c r="AE217" s="226"/>
      <c r="AF217" s="225" t="s">
        <v>315</v>
      </c>
      <c r="AG217" s="225"/>
      <c r="AH217" s="227">
        <v>3067.4</v>
      </c>
      <c r="AI217" s="227"/>
      <c r="AJ217" s="227"/>
      <c r="AK217" s="227"/>
      <c r="AL217" s="227"/>
      <c r="AM217" s="227"/>
      <c r="AN217" s="54" t="s">
        <v>316</v>
      </c>
      <c r="AO217" s="54"/>
      <c r="AP217" s="228">
        <f t="shared" si="16"/>
        <v>85662.267557999992</v>
      </c>
      <c r="AQ217" s="228"/>
      <c r="AR217" s="228"/>
      <c r="AS217" s="228"/>
      <c r="AT217" s="228"/>
      <c r="AU217" s="228"/>
      <c r="AV217" s="228"/>
      <c r="AW217" s="228"/>
      <c r="AX217" s="228"/>
      <c r="AY217" s="228"/>
      <c r="AZ217" s="229"/>
      <c r="BB217" s="51"/>
    </row>
    <row r="218" spans="3:54" x14ac:dyDescent="0.25">
      <c r="C218" s="46"/>
      <c r="E218" s="216" t="s">
        <v>189</v>
      </c>
      <c r="F218" s="217"/>
      <c r="G218" s="217"/>
      <c r="H218" s="217"/>
      <c r="I218" s="217"/>
      <c r="J218" s="217"/>
      <c r="K218" s="218" t="str">
        <f t="shared" si="15"/>
        <v>KH ACID</v>
      </c>
      <c r="L218" s="218"/>
      <c r="M218" s="218"/>
      <c r="N218" s="218"/>
      <c r="O218" s="218"/>
      <c r="P218" s="218"/>
      <c r="Q218" s="218"/>
      <c r="R218" s="218"/>
      <c r="S218" s="218"/>
      <c r="T218" s="218"/>
      <c r="U218" s="218"/>
      <c r="V218" s="218"/>
      <c r="W218" s="218"/>
      <c r="X218" s="218"/>
      <c r="Y218" s="166"/>
      <c r="Z218" s="219">
        <v>1</v>
      </c>
      <c r="AA218" s="219"/>
      <c r="AB218" s="219"/>
      <c r="AC218" s="219"/>
      <c r="AD218" s="219"/>
      <c r="AE218" s="219"/>
      <c r="AF218" s="218" t="s">
        <v>315</v>
      </c>
      <c r="AG218" s="218"/>
      <c r="AH218" s="248">
        <v>3067.4</v>
      </c>
      <c r="AI218" s="248"/>
      <c r="AJ218" s="248"/>
      <c r="AK218" s="248"/>
      <c r="AL218" s="248"/>
      <c r="AM218" s="248"/>
      <c r="AN218" s="55" t="s">
        <v>316</v>
      </c>
      <c r="AO218" s="55"/>
      <c r="AP218" s="221">
        <f t="shared" si="16"/>
        <v>12224.81596</v>
      </c>
      <c r="AQ218" s="221"/>
      <c r="AR218" s="221"/>
      <c r="AS218" s="221"/>
      <c r="AT218" s="221"/>
      <c r="AU218" s="221"/>
      <c r="AV218" s="221"/>
      <c r="AW218" s="221"/>
      <c r="AX218" s="221"/>
      <c r="AY218" s="221"/>
      <c r="AZ218" s="222"/>
      <c r="BB218" s="51"/>
    </row>
    <row r="219" spans="3:54" x14ac:dyDescent="0.25">
      <c r="C219" s="46"/>
      <c r="E219" s="200" t="s">
        <v>111</v>
      </c>
      <c r="F219" s="243"/>
      <c r="G219" s="243"/>
      <c r="H219" s="243"/>
      <c r="I219" s="243"/>
      <c r="J219" s="243"/>
      <c r="K219" s="230" t="str">
        <f t="shared" si="15"/>
        <v>DISPERSE NAVY BLUE EE</v>
      </c>
      <c r="L219" s="230"/>
      <c r="M219" s="230"/>
      <c r="N219" s="230"/>
      <c r="O219" s="230"/>
      <c r="P219" s="230"/>
      <c r="Q219" s="230"/>
      <c r="R219" s="230"/>
      <c r="S219" s="230"/>
      <c r="T219" s="230"/>
      <c r="U219" s="230"/>
      <c r="V219" s="230"/>
      <c r="W219" s="230"/>
      <c r="X219" s="230"/>
      <c r="Y219" s="168"/>
      <c r="Z219" s="203">
        <v>0.9</v>
      </c>
      <c r="AA219" s="203"/>
      <c r="AB219" s="203"/>
      <c r="AC219" s="203"/>
      <c r="AD219" s="203"/>
      <c r="AE219" s="203"/>
      <c r="AF219" s="230" t="s">
        <v>565</v>
      </c>
      <c r="AG219" s="230"/>
      <c r="AH219" s="249">
        <v>2760.66</v>
      </c>
      <c r="AI219" s="249"/>
      <c r="AJ219" s="249"/>
      <c r="AK219" s="249"/>
      <c r="AL219" s="249"/>
      <c r="AM219" s="249"/>
      <c r="AN219" s="41" t="s">
        <v>316</v>
      </c>
      <c r="AP219" s="242">
        <f t="shared" si="16"/>
        <v>239202.29967479999</v>
      </c>
      <c r="AQ219" s="242"/>
      <c r="AR219" s="242"/>
      <c r="AS219" s="242"/>
      <c r="AT219" s="242"/>
      <c r="AU219" s="242"/>
      <c r="AV219" s="242"/>
      <c r="AW219" s="242"/>
      <c r="AX219" s="242"/>
      <c r="AY219" s="242"/>
      <c r="AZ219" s="206"/>
      <c r="BB219" s="51"/>
    </row>
    <row r="220" spans="3:54" x14ac:dyDescent="0.25">
      <c r="C220" s="46"/>
      <c r="E220" s="200" t="s">
        <v>113</v>
      </c>
      <c r="F220" s="243"/>
      <c r="G220" s="243"/>
      <c r="H220" s="243"/>
      <c r="I220" s="243"/>
      <c r="J220" s="243"/>
      <c r="K220" s="230" t="str">
        <f t="shared" si="15"/>
        <v>DISPERSE BLACK REF</v>
      </c>
      <c r="L220" s="230"/>
      <c r="M220" s="230"/>
      <c r="N220" s="230"/>
      <c r="O220" s="230"/>
      <c r="P220" s="230"/>
      <c r="Q220" s="230"/>
      <c r="R220" s="230"/>
      <c r="S220" s="230"/>
      <c r="T220" s="230"/>
      <c r="U220" s="230"/>
      <c r="V220" s="230"/>
      <c r="W220" s="230"/>
      <c r="X220" s="230"/>
      <c r="Y220" s="168"/>
      <c r="Z220" s="203">
        <v>0.66</v>
      </c>
      <c r="AA220" s="203"/>
      <c r="AB220" s="203"/>
      <c r="AC220" s="203"/>
      <c r="AD220" s="203"/>
      <c r="AE220" s="203"/>
      <c r="AF220" s="230" t="s">
        <v>565</v>
      </c>
      <c r="AG220" s="230"/>
      <c r="AH220" s="249">
        <v>2024.48</v>
      </c>
      <c r="AI220" s="249"/>
      <c r="AJ220" s="249"/>
      <c r="AK220" s="249"/>
      <c r="AL220" s="249"/>
      <c r="AM220" s="249"/>
      <c r="AN220" s="41" t="s">
        <v>316</v>
      </c>
      <c r="AP220" s="242">
        <f t="shared" si="16"/>
        <v>235301.70682560001</v>
      </c>
      <c r="AQ220" s="242"/>
      <c r="AR220" s="242"/>
      <c r="AS220" s="242"/>
      <c r="AT220" s="242"/>
      <c r="AU220" s="242"/>
      <c r="AV220" s="242"/>
      <c r="AW220" s="242"/>
      <c r="AX220" s="242"/>
      <c r="AY220" s="242"/>
      <c r="AZ220" s="206"/>
      <c r="BB220" s="51"/>
    </row>
    <row r="221" spans="3:54" x14ac:dyDescent="0.25">
      <c r="C221" s="46"/>
      <c r="E221" s="208" t="s">
        <v>187</v>
      </c>
      <c r="F221" s="209"/>
      <c r="G221" s="209"/>
      <c r="H221" s="209"/>
      <c r="I221" s="209"/>
      <c r="J221" s="209"/>
      <c r="K221" s="210" t="str">
        <f t="shared" si="15"/>
        <v>FORMIC ACID</v>
      </c>
      <c r="L221" s="210"/>
      <c r="M221" s="210"/>
      <c r="N221" s="210"/>
      <c r="O221" s="210"/>
      <c r="P221" s="210"/>
      <c r="Q221" s="210"/>
      <c r="R221" s="210"/>
      <c r="S221" s="210"/>
      <c r="T221" s="210"/>
      <c r="U221" s="210"/>
      <c r="V221" s="210"/>
      <c r="W221" s="210"/>
      <c r="X221" s="210"/>
      <c r="Y221" s="164"/>
      <c r="Z221" s="211">
        <v>0.3</v>
      </c>
      <c r="AA221" s="211"/>
      <c r="AB221" s="211"/>
      <c r="AC221" s="211"/>
      <c r="AD221" s="211"/>
      <c r="AE221" s="211"/>
      <c r="AF221" s="210" t="s">
        <v>315</v>
      </c>
      <c r="AG221" s="210"/>
      <c r="AH221" s="212">
        <v>920.22</v>
      </c>
      <c r="AI221" s="212"/>
      <c r="AJ221" s="212"/>
      <c r="AK221" s="212"/>
      <c r="AL221" s="212"/>
      <c r="AM221" s="212"/>
      <c r="AN221" s="52" t="s">
        <v>316</v>
      </c>
      <c r="AO221" s="52"/>
      <c r="AP221" s="213">
        <f t="shared" si="16"/>
        <v>12202.117200000001</v>
      </c>
      <c r="AQ221" s="213"/>
      <c r="AR221" s="213"/>
      <c r="AS221" s="213"/>
      <c r="AT221" s="213"/>
      <c r="AU221" s="213"/>
      <c r="AV221" s="213"/>
      <c r="AW221" s="213"/>
      <c r="AX221" s="213"/>
      <c r="AY221" s="213"/>
      <c r="AZ221" s="214"/>
      <c r="BB221" s="51"/>
    </row>
    <row r="222" spans="3:54" x14ac:dyDescent="0.25">
      <c r="C222" s="46"/>
      <c r="E222" s="223" t="s">
        <v>191</v>
      </c>
      <c r="F222" s="224"/>
      <c r="G222" s="224"/>
      <c r="H222" s="224"/>
      <c r="I222" s="224"/>
      <c r="J222" s="224"/>
      <c r="K222" s="225" t="str">
        <f t="shared" si="15"/>
        <v>NTW RM 340 E NEW LIQ</v>
      </c>
      <c r="L222" s="225"/>
      <c r="M222" s="225"/>
      <c r="N222" s="225"/>
      <c r="O222" s="225"/>
      <c r="P222" s="225"/>
      <c r="Q222" s="225"/>
      <c r="R222" s="225"/>
      <c r="S222" s="225"/>
      <c r="T222" s="225"/>
      <c r="U222" s="225"/>
      <c r="V222" s="225"/>
      <c r="W222" s="225"/>
      <c r="X222" s="225"/>
      <c r="Y222" s="167"/>
      <c r="Z222" s="226">
        <v>0.5</v>
      </c>
      <c r="AA222" s="226"/>
      <c r="AB222" s="226"/>
      <c r="AC222" s="226"/>
      <c r="AD222" s="226"/>
      <c r="AE222" s="226"/>
      <c r="AF222" s="225" t="s">
        <v>315</v>
      </c>
      <c r="AG222" s="225"/>
      <c r="AH222" s="227">
        <v>1533.7</v>
      </c>
      <c r="AI222" s="227"/>
      <c r="AJ222" s="227"/>
      <c r="AK222" s="227"/>
      <c r="AL222" s="227"/>
      <c r="AM222" s="227"/>
      <c r="AN222" s="54" t="s">
        <v>316</v>
      </c>
      <c r="AO222" s="54"/>
      <c r="AP222" s="228">
        <f t="shared" si="16"/>
        <v>32560.451000000001</v>
      </c>
      <c r="AQ222" s="228"/>
      <c r="AR222" s="228"/>
      <c r="AS222" s="228"/>
      <c r="AT222" s="228"/>
      <c r="AU222" s="228"/>
      <c r="AV222" s="228"/>
      <c r="AW222" s="228"/>
      <c r="AX222" s="228"/>
      <c r="AY222" s="228"/>
      <c r="AZ222" s="229"/>
      <c r="BB222" s="51"/>
    </row>
    <row r="223" spans="3:54" x14ac:dyDescent="0.25">
      <c r="C223" s="46"/>
      <c r="E223" s="208" t="s">
        <v>195</v>
      </c>
      <c r="F223" s="209"/>
      <c r="G223" s="209"/>
      <c r="H223" s="209"/>
      <c r="I223" s="209"/>
      <c r="J223" s="209"/>
      <c r="K223" s="210" t="str">
        <f t="shared" si="15"/>
        <v>SODIUM HYDROSULFITE</v>
      </c>
      <c r="L223" s="210"/>
      <c r="M223" s="210"/>
      <c r="N223" s="210"/>
      <c r="O223" s="210"/>
      <c r="P223" s="210"/>
      <c r="Q223" s="210"/>
      <c r="R223" s="210"/>
      <c r="S223" s="210"/>
      <c r="T223" s="210"/>
      <c r="U223" s="210"/>
      <c r="V223" s="210"/>
      <c r="W223" s="210"/>
      <c r="X223" s="210"/>
      <c r="Y223" s="164"/>
      <c r="Z223" s="211">
        <v>3</v>
      </c>
      <c r="AA223" s="211"/>
      <c r="AB223" s="211"/>
      <c r="AC223" s="211"/>
      <c r="AD223" s="211"/>
      <c r="AE223" s="211"/>
      <c r="AF223" s="210" t="s">
        <v>315</v>
      </c>
      <c r="AG223" s="210"/>
      <c r="AH223" s="212">
        <v>9202.2000000000007</v>
      </c>
      <c r="AI223" s="212"/>
      <c r="AJ223" s="212"/>
      <c r="AK223" s="212"/>
      <c r="AL223" s="212"/>
      <c r="AM223" s="212"/>
      <c r="AN223" s="52" t="s">
        <v>316</v>
      </c>
      <c r="AO223" s="52"/>
      <c r="AP223" s="213">
        <f t="shared" si="16"/>
        <v>258643.38271800001</v>
      </c>
      <c r="AQ223" s="213"/>
      <c r="AR223" s="213"/>
      <c r="AS223" s="213"/>
      <c r="AT223" s="213"/>
      <c r="AU223" s="213"/>
      <c r="AV223" s="213"/>
      <c r="AW223" s="213"/>
      <c r="AX223" s="213"/>
      <c r="AY223" s="213"/>
      <c r="AZ223" s="214"/>
      <c r="BB223" s="51"/>
    </row>
    <row r="224" spans="3:54" x14ac:dyDescent="0.25">
      <c r="C224" s="46"/>
      <c r="E224" s="200" t="s">
        <v>183</v>
      </c>
      <c r="F224" s="243"/>
      <c r="G224" s="243"/>
      <c r="H224" s="243"/>
      <c r="I224" s="243"/>
      <c r="J224" s="243"/>
      <c r="K224" s="230" t="str">
        <f t="shared" si="15"/>
        <v>CAUSTIC SODA LIQ</v>
      </c>
      <c r="L224" s="230"/>
      <c r="M224" s="230"/>
      <c r="N224" s="230"/>
      <c r="O224" s="230"/>
      <c r="P224" s="230"/>
      <c r="Q224" s="230"/>
      <c r="R224" s="230"/>
      <c r="S224" s="230"/>
      <c r="T224" s="230"/>
      <c r="U224" s="230"/>
      <c r="V224" s="230"/>
      <c r="W224" s="230"/>
      <c r="X224" s="230"/>
      <c r="Y224" s="168"/>
      <c r="Z224" s="203">
        <v>2</v>
      </c>
      <c r="AA224" s="203"/>
      <c r="AB224" s="203"/>
      <c r="AC224" s="203"/>
      <c r="AD224" s="203"/>
      <c r="AE224" s="203"/>
      <c r="AF224" s="230" t="s">
        <v>315</v>
      </c>
      <c r="AG224" s="230"/>
      <c r="AH224" s="249">
        <v>6134.8</v>
      </c>
      <c r="AI224" s="249"/>
      <c r="AJ224" s="249"/>
      <c r="AK224" s="249"/>
      <c r="AL224" s="249"/>
      <c r="AM224" s="249"/>
      <c r="AN224" s="41" t="s">
        <v>316</v>
      </c>
      <c r="AP224" s="242">
        <f t="shared" si="16"/>
        <v>52434.135600000001</v>
      </c>
      <c r="AQ224" s="242"/>
      <c r="AR224" s="242"/>
      <c r="AS224" s="242"/>
      <c r="AT224" s="242"/>
      <c r="AU224" s="242"/>
      <c r="AV224" s="242"/>
      <c r="AW224" s="242"/>
      <c r="AX224" s="242"/>
      <c r="AY224" s="242"/>
      <c r="AZ224" s="206"/>
      <c r="BB224" s="51"/>
    </row>
    <row r="225" spans="1:86" x14ac:dyDescent="0.25">
      <c r="C225" s="46"/>
      <c r="E225" s="223" t="s">
        <v>246</v>
      </c>
      <c r="F225" s="224"/>
      <c r="G225" s="224"/>
      <c r="H225" s="224"/>
      <c r="I225" s="224"/>
      <c r="J225" s="224"/>
      <c r="K225" s="225" t="str">
        <f t="shared" si="15"/>
        <v>LADIPUR RSK</v>
      </c>
      <c r="L225" s="225"/>
      <c r="M225" s="225"/>
      <c r="N225" s="225"/>
      <c r="O225" s="225"/>
      <c r="P225" s="225"/>
      <c r="Q225" s="225"/>
      <c r="R225" s="225"/>
      <c r="S225" s="225"/>
      <c r="T225" s="225"/>
      <c r="U225" s="225"/>
      <c r="V225" s="225"/>
      <c r="W225" s="225"/>
      <c r="X225" s="225"/>
      <c r="Y225" s="167"/>
      <c r="Z225" s="226">
        <v>1</v>
      </c>
      <c r="AA225" s="226"/>
      <c r="AB225" s="226"/>
      <c r="AC225" s="226"/>
      <c r="AD225" s="226"/>
      <c r="AE225" s="226"/>
      <c r="AF225" s="225" t="s">
        <v>315</v>
      </c>
      <c r="AG225" s="225"/>
      <c r="AH225" s="227">
        <v>3067.4</v>
      </c>
      <c r="AI225" s="227"/>
      <c r="AJ225" s="227"/>
      <c r="AK225" s="227"/>
      <c r="AL225" s="227"/>
      <c r="AM225" s="227"/>
      <c r="AN225" s="54" t="s">
        <v>316</v>
      </c>
      <c r="AO225" s="54"/>
      <c r="AP225" s="228">
        <f t="shared" si="16"/>
        <v>46010.785282000004</v>
      </c>
      <c r="AQ225" s="228"/>
      <c r="AR225" s="228"/>
      <c r="AS225" s="228"/>
      <c r="AT225" s="228"/>
      <c r="AU225" s="228"/>
      <c r="AV225" s="228"/>
      <c r="AW225" s="228"/>
      <c r="AX225" s="228"/>
      <c r="AY225" s="228"/>
      <c r="AZ225" s="229"/>
      <c r="BB225" s="51"/>
    </row>
    <row r="226" spans="1:86" x14ac:dyDescent="0.25">
      <c r="C226" s="46"/>
      <c r="E226" s="216" t="s">
        <v>189</v>
      </c>
      <c r="F226" s="217"/>
      <c r="G226" s="217"/>
      <c r="H226" s="217"/>
      <c r="I226" s="217"/>
      <c r="J226" s="217"/>
      <c r="K226" s="218" t="str">
        <f t="shared" si="15"/>
        <v>KH ACID</v>
      </c>
      <c r="L226" s="218"/>
      <c r="M226" s="218"/>
      <c r="N226" s="218"/>
      <c r="O226" s="218"/>
      <c r="P226" s="218"/>
      <c r="Q226" s="218"/>
      <c r="R226" s="218"/>
      <c r="S226" s="218"/>
      <c r="T226" s="218"/>
      <c r="U226" s="218"/>
      <c r="V226" s="218"/>
      <c r="W226" s="218"/>
      <c r="X226" s="218"/>
      <c r="Y226" s="166"/>
      <c r="Z226" s="219">
        <v>1</v>
      </c>
      <c r="AA226" s="219"/>
      <c r="AB226" s="219"/>
      <c r="AC226" s="219"/>
      <c r="AD226" s="219"/>
      <c r="AE226" s="219"/>
      <c r="AF226" s="218" t="s">
        <v>315</v>
      </c>
      <c r="AG226" s="218"/>
      <c r="AH226" s="248">
        <v>3067.4</v>
      </c>
      <c r="AI226" s="248"/>
      <c r="AJ226" s="248"/>
      <c r="AK226" s="248"/>
      <c r="AL226" s="248"/>
      <c r="AM226" s="248"/>
      <c r="AN226" s="55" t="s">
        <v>316</v>
      </c>
      <c r="AO226" s="55"/>
      <c r="AP226" s="221">
        <f t="shared" si="16"/>
        <v>12224.81596</v>
      </c>
      <c r="AQ226" s="221"/>
      <c r="AR226" s="221"/>
      <c r="AS226" s="221"/>
      <c r="AT226" s="221"/>
      <c r="AU226" s="221"/>
      <c r="AV226" s="221"/>
      <c r="AW226" s="221"/>
      <c r="AX226" s="221"/>
      <c r="AY226" s="221"/>
      <c r="AZ226" s="222"/>
      <c r="BB226" s="51"/>
    </row>
    <row r="227" spans="1:86" x14ac:dyDescent="0.25">
      <c r="C227" s="46"/>
      <c r="E227" s="208" t="s">
        <v>5</v>
      </c>
      <c r="F227" s="209"/>
      <c r="G227" s="209"/>
      <c r="H227" s="209"/>
      <c r="I227" s="209"/>
      <c r="J227" s="209"/>
      <c r="K227" s="210" t="str">
        <f t="shared" si="15"/>
        <v>NOVACRON YELLOW S-3R</v>
      </c>
      <c r="L227" s="210"/>
      <c r="M227" s="210"/>
      <c r="N227" s="210"/>
      <c r="O227" s="210"/>
      <c r="P227" s="210"/>
      <c r="Q227" s="210"/>
      <c r="R227" s="210"/>
      <c r="S227" s="210"/>
      <c r="T227" s="210"/>
      <c r="U227" s="210"/>
      <c r="V227" s="210"/>
      <c r="W227" s="210"/>
      <c r="X227" s="210"/>
      <c r="Y227" s="164"/>
      <c r="Z227" s="211">
        <v>0.2</v>
      </c>
      <c r="AA227" s="211"/>
      <c r="AB227" s="211"/>
      <c r="AC227" s="211"/>
      <c r="AD227" s="211"/>
      <c r="AE227" s="211"/>
      <c r="AF227" s="210" t="s">
        <v>565</v>
      </c>
      <c r="AG227" s="210"/>
      <c r="AH227" s="212">
        <v>613.48</v>
      </c>
      <c r="AI227" s="212"/>
      <c r="AJ227" s="212"/>
      <c r="AK227" s="212"/>
      <c r="AL227" s="212"/>
      <c r="AM227" s="212"/>
      <c r="AN227" s="52" t="s">
        <v>316</v>
      </c>
      <c r="AO227" s="52"/>
      <c r="AP227" s="213">
        <f t="shared" si="16"/>
        <v>59582.662221600003</v>
      </c>
      <c r="AQ227" s="213"/>
      <c r="AR227" s="213"/>
      <c r="AS227" s="213"/>
      <c r="AT227" s="213"/>
      <c r="AU227" s="213"/>
      <c r="AV227" s="213"/>
      <c r="AW227" s="213"/>
      <c r="AX227" s="213"/>
      <c r="AY227" s="213"/>
      <c r="AZ227" s="214"/>
      <c r="BB227" s="51"/>
    </row>
    <row r="228" spans="1:86" x14ac:dyDescent="0.25">
      <c r="C228" s="46"/>
      <c r="E228" s="200" t="s">
        <v>28</v>
      </c>
      <c r="F228" s="243"/>
      <c r="G228" s="243"/>
      <c r="H228" s="243"/>
      <c r="I228" s="243"/>
      <c r="J228" s="243"/>
      <c r="K228" s="230" t="str">
        <f t="shared" si="15"/>
        <v>NOVACRON RED S-B</v>
      </c>
      <c r="L228" s="230"/>
      <c r="M228" s="230"/>
      <c r="N228" s="230"/>
      <c r="O228" s="230"/>
      <c r="P228" s="230"/>
      <c r="Q228" s="230"/>
      <c r="R228" s="230"/>
      <c r="S228" s="230"/>
      <c r="T228" s="230"/>
      <c r="U228" s="230"/>
      <c r="V228" s="230"/>
      <c r="W228" s="230"/>
      <c r="X228" s="230"/>
      <c r="Y228" s="168"/>
      <c r="Z228" s="203">
        <v>0.12</v>
      </c>
      <c r="AA228" s="203"/>
      <c r="AB228" s="203"/>
      <c r="AC228" s="203"/>
      <c r="AD228" s="203"/>
      <c r="AE228" s="203"/>
      <c r="AF228" s="230" t="s">
        <v>565</v>
      </c>
      <c r="AG228" s="230"/>
      <c r="AH228" s="249">
        <v>368.09</v>
      </c>
      <c r="AI228" s="249"/>
      <c r="AJ228" s="249"/>
      <c r="AK228" s="249"/>
      <c r="AL228" s="249"/>
      <c r="AM228" s="249"/>
      <c r="AN228" s="41" t="s">
        <v>316</v>
      </c>
      <c r="AP228" s="242">
        <f t="shared" si="16"/>
        <v>39868.674506999996</v>
      </c>
      <c r="AQ228" s="242"/>
      <c r="AR228" s="242"/>
      <c r="AS228" s="242"/>
      <c r="AT228" s="242"/>
      <c r="AU228" s="242"/>
      <c r="AV228" s="242"/>
      <c r="AW228" s="242"/>
      <c r="AX228" s="242"/>
      <c r="AY228" s="242"/>
      <c r="AZ228" s="206"/>
      <c r="BB228" s="51"/>
    </row>
    <row r="229" spans="1:86" s="41" customFormat="1" x14ac:dyDescent="0.25">
      <c r="A229" s="42"/>
      <c r="B229" s="42"/>
      <c r="C229" s="46"/>
      <c r="E229" s="223" t="s">
        <v>41</v>
      </c>
      <c r="F229" s="224"/>
      <c r="G229" s="224"/>
      <c r="H229" s="224"/>
      <c r="I229" s="224"/>
      <c r="J229" s="224"/>
      <c r="K229" s="225" t="str">
        <f t="shared" si="15"/>
        <v>NOVACRON DEEP NIGHT S–R</v>
      </c>
      <c r="L229" s="225"/>
      <c r="M229" s="225"/>
      <c r="N229" s="225"/>
      <c r="O229" s="225"/>
      <c r="P229" s="225"/>
      <c r="Q229" s="225"/>
      <c r="R229" s="225"/>
      <c r="S229" s="225"/>
      <c r="T229" s="225"/>
      <c r="U229" s="225"/>
      <c r="V229" s="225"/>
      <c r="W229" s="225"/>
      <c r="X229" s="225"/>
      <c r="Y229" s="167"/>
      <c r="Z229" s="226">
        <v>1.6</v>
      </c>
      <c r="AA229" s="226"/>
      <c r="AB229" s="226"/>
      <c r="AC229" s="226"/>
      <c r="AD229" s="226"/>
      <c r="AE229" s="226"/>
      <c r="AF229" s="225" t="s">
        <v>565</v>
      </c>
      <c r="AG229" s="225"/>
      <c r="AH229" s="227">
        <v>4907.84</v>
      </c>
      <c r="AI229" s="227"/>
      <c r="AJ229" s="227"/>
      <c r="AK229" s="227"/>
      <c r="AL229" s="227"/>
      <c r="AM229" s="227"/>
      <c r="AN229" s="54" t="s">
        <v>316</v>
      </c>
      <c r="AO229" s="54"/>
      <c r="AP229" s="228">
        <f t="shared" si="16"/>
        <v>511865.2340928</v>
      </c>
      <c r="AQ229" s="228"/>
      <c r="AR229" s="228"/>
      <c r="AS229" s="228"/>
      <c r="AT229" s="228"/>
      <c r="AU229" s="228"/>
      <c r="AV229" s="228"/>
      <c r="AW229" s="228"/>
      <c r="AX229" s="228"/>
      <c r="AY229" s="228"/>
      <c r="AZ229" s="229"/>
      <c r="BB229" s="51"/>
      <c r="BC229" s="42"/>
      <c r="BD229" s="42"/>
      <c r="BE229" s="42"/>
      <c r="BF229" s="42"/>
      <c r="BG229" s="42"/>
      <c r="BH229" s="42"/>
      <c r="BI229" s="42"/>
      <c r="BJ229" s="42"/>
      <c r="BK229" s="42"/>
      <c r="BL229" s="42"/>
      <c r="BM229" s="42"/>
      <c r="BN229" s="42"/>
      <c r="BO229" s="42"/>
      <c r="BP229" s="42"/>
      <c r="BQ229" s="42"/>
      <c r="BR229" s="42"/>
      <c r="BS229" s="42"/>
      <c r="BT229" s="42"/>
      <c r="BU229" s="42"/>
      <c r="BV229" s="42"/>
      <c r="BW229" s="42"/>
      <c r="BX229" s="42"/>
      <c r="BY229" s="42"/>
      <c r="BZ229" s="42"/>
      <c r="CA229" s="42"/>
      <c r="CB229" s="42"/>
      <c r="CC229" s="42"/>
      <c r="CD229" s="42"/>
      <c r="CE229" s="38"/>
      <c r="CF229" s="38"/>
      <c r="CG229" s="39"/>
      <c r="CH229" s="40"/>
    </row>
    <row r="230" spans="1:86" s="41" customFormat="1" x14ac:dyDescent="0.25">
      <c r="A230" s="42"/>
      <c r="B230" s="42"/>
      <c r="C230" s="46"/>
      <c r="E230" s="200" t="s">
        <v>201</v>
      </c>
      <c r="F230" s="243"/>
      <c r="G230" s="243"/>
      <c r="H230" s="243"/>
      <c r="I230" s="243"/>
      <c r="J230" s="243"/>
      <c r="K230" s="230" t="str">
        <f t="shared" si="15"/>
        <v>KH SOLIDOKOLL DPR ID LIQ</v>
      </c>
      <c r="L230" s="230"/>
      <c r="M230" s="230"/>
      <c r="N230" s="230"/>
      <c r="O230" s="230"/>
      <c r="P230" s="230"/>
      <c r="Q230" s="230"/>
      <c r="R230" s="230"/>
      <c r="S230" s="230"/>
      <c r="T230" s="230"/>
      <c r="U230" s="230"/>
      <c r="V230" s="230"/>
      <c r="W230" s="230"/>
      <c r="X230" s="230"/>
      <c r="Y230" s="168"/>
      <c r="Z230" s="203">
        <v>1</v>
      </c>
      <c r="AA230" s="203"/>
      <c r="AB230" s="203"/>
      <c r="AC230" s="203"/>
      <c r="AD230" s="203"/>
      <c r="AE230" s="203"/>
      <c r="AF230" s="230" t="s">
        <v>315</v>
      </c>
      <c r="AG230" s="230"/>
      <c r="AH230" s="249">
        <v>3067.4</v>
      </c>
      <c r="AI230" s="249"/>
      <c r="AJ230" s="249"/>
      <c r="AK230" s="249"/>
      <c r="AL230" s="249"/>
      <c r="AM230" s="249"/>
      <c r="AN230" s="41" t="s">
        <v>316</v>
      </c>
      <c r="AP230" s="242">
        <f t="shared" si="16"/>
        <v>31287.48</v>
      </c>
      <c r="AQ230" s="242"/>
      <c r="AR230" s="242"/>
      <c r="AS230" s="242"/>
      <c r="AT230" s="242"/>
      <c r="AU230" s="242"/>
      <c r="AV230" s="242"/>
      <c r="AW230" s="242"/>
      <c r="AX230" s="242"/>
      <c r="AY230" s="242"/>
      <c r="AZ230" s="206"/>
      <c r="BB230" s="51"/>
      <c r="BC230" s="42"/>
      <c r="BD230" s="42"/>
      <c r="BE230" s="42"/>
      <c r="BF230" s="42"/>
      <c r="BG230" s="42"/>
      <c r="BH230" s="42"/>
      <c r="BI230" s="42"/>
      <c r="BJ230" s="42"/>
      <c r="BK230" s="42"/>
      <c r="BL230" s="42"/>
      <c r="BM230" s="42"/>
      <c r="BN230" s="42"/>
      <c r="BO230" s="42"/>
      <c r="BP230" s="42"/>
      <c r="BQ230" s="42"/>
      <c r="BR230" s="42"/>
      <c r="BS230" s="42"/>
      <c r="BT230" s="42"/>
      <c r="BU230" s="42"/>
      <c r="BV230" s="42"/>
      <c r="BW230" s="42"/>
      <c r="BX230" s="42"/>
      <c r="BY230" s="42"/>
      <c r="BZ230" s="42"/>
      <c r="CA230" s="42"/>
      <c r="CB230" s="42"/>
      <c r="CC230" s="42"/>
      <c r="CD230" s="42"/>
      <c r="CE230" s="38"/>
      <c r="CF230" s="38"/>
      <c r="CG230" s="39"/>
      <c r="CH230" s="40"/>
    </row>
    <row r="231" spans="1:86" s="41" customFormat="1" x14ac:dyDescent="0.25">
      <c r="A231" s="42"/>
      <c r="B231" s="42"/>
      <c r="C231" s="46"/>
      <c r="E231" s="200" t="s">
        <v>199</v>
      </c>
      <c r="F231" s="243"/>
      <c r="G231" s="243"/>
      <c r="H231" s="243"/>
      <c r="I231" s="243"/>
      <c r="J231" s="243"/>
      <c r="K231" s="230" t="str">
        <f t="shared" si="15"/>
        <v>KH JINTEXYL CDB NEW CONC</v>
      </c>
      <c r="L231" s="230"/>
      <c r="M231" s="230"/>
      <c r="N231" s="230"/>
      <c r="O231" s="230"/>
      <c r="P231" s="230"/>
      <c r="Q231" s="230"/>
      <c r="R231" s="230"/>
      <c r="S231" s="230"/>
      <c r="T231" s="230"/>
      <c r="U231" s="230"/>
      <c r="V231" s="230"/>
      <c r="W231" s="230"/>
      <c r="X231" s="230"/>
      <c r="Y231" s="168"/>
      <c r="Z231" s="203">
        <v>1</v>
      </c>
      <c r="AA231" s="203"/>
      <c r="AB231" s="203"/>
      <c r="AC231" s="203"/>
      <c r="AD231" s="203"/>
      <c r="AE231" s="203"/>
      <c r="AF231" s="230" t="s">
        <v>315</v>
      </c>
      <c r="AG231" s="230"/>
      <c r="AH231" s="249">
        <v>3067.4</v>
      </c>
      <c r="AI231" s="249"/>
      <c r="AJ231" s="249"/>
      <c r="AK231" s="249"/>
      <c r="AL231" s="249"/>
      <c r="AM231" s="249"/>
      <c r="AN231" s="41" t="s">
        <v>316</v>
      </c>
      <c r="AP231" s="242">
        <f t="shared" si="16"/>
        <v>34968.36</v>
      </c>
      <c r="AQ231" s="242"/>
      <c r="AR231" s="242"/>
      <c r="AS231" s="242"/>
      <c r="AT231" s="242"/>
      <c r="AU231" s="242"/>
      <c r="AV231" s="242"/>
      <c r="AW231" s="242"/>
      <c r="AX231" s="242"/>
      <c r="AY231" s="242"/>
      <c r="AZ231" s="206"/>
      <c r="BB231" s="51"/>
      <c r="BC231" s="42"/>
      <c r="BD231" s="42"/>
      <c r="BE231" s="42"/>
      <c r="BF231" s="42"/>
      <c r="BG231" s="42"/>
      <c r="BH231" s="42"/>
      <c r="BI231" s="42"/>
      <c r="BJ231" s="42"/>
      <c r="BK231" s="42"/>
      <c r="BL231" s="42"/>
      <c r="BM231" s="42"/>
      <c r="BN231" s="42"/>
      <c r="BO231" s="42"/>
      <c r="BP231" s="42"/>
      <c r="BQ231" s="42"/>
      <c r="BR231" s="42"/>
      <c r="BS231" s="42"/>
      <c r="BT231" s="42"/>
      <c r="BU231" s="42"/>
      <c r="BV231" s="42"/>
      <c r="BW231" s="42"/>
      <c r="BX231" s="42"/>
      <c r="BY231" s="42"/>
      <c r="BZ231" s="42"/>
      <c r="CA231" s="42"/>
      <c r="CB231" s="42"/>
      <c r="CC231" s="42"/>
      <c r="CD231" s="42"/>
      <c r="CE231" s="38"/>
      <c r="CF231" s="38"/>
      <c r="CG231" s="39"/>
      <c r="CH231" s="40"/>
    </row>
    <row r="232" spans="1:86" s="41" customFormat="1" x14ac:dyDescent="0.25">
      <c r="A232" s="42"/>
      <c r="B232" s="42"/>
      <c r="C232" s="46"/>
      <c r="E232" s="200" t="s">
        <v>218</v>
      </c>
      <c r="F232" s="243"/>
      <c r="G232" s="243"/>
      <c r="H232" s="243"/>
      <c r="I232" s="243"/>
      <c r="J232" s="243"/>
      <c r="K232" s="230" t="str">
        <f t="shared" si="15"/>
        <v>JINLEV ECO CL 225</v>
      </c>
      <c r="L232" s="230"/>
      <c r="M232" s="230"/>
      <c r="N232" s="230"/>
      <c r="O232" s="230"/>
      <c r="P232" s="230"/>
      <c r="Q232" s="230"/>
      <c r="R232" s="230"/>
      <c r="S232" s="230"/>
      <c r="T232" s="230"/>
      <c r="U232" s="230"/>
      <c r="V232" s="230"/>
      <c r="W232" s="230"/>
      <c r="X232" s="230"/>
      <c r="Y232" s="168"/>
      <c r="Z232" s="203">
        <v>1</v>
      </c>
      <c r="AA232" s="203"/>
      <c r="AB232" s="203"/>
      <c r="AC232" s="203"/>
      <c r="AD232" s="203"/>
      <c r="AE232" s="203"/>
      <c r="AF232" s="230" t="s">
        <v>315</v>
      </c>
      <c r="AG232" s="230"/>
      <c r="AH232" s="249">
        <v>3067.4</v>
      </c>
      <c r="AI232" s="249"/>
      <c r="AJ232" s="249"/>
      <c r="AK232" s="249"/>
      <c r="AL232" s="249"/>
      <c r="AM232" s="249"/>
      <c r="AN232" s="41" t="s">
        <v>316</v>
      </c>
      <c r="AP232" s="242">
        <f t="shared" si="16"/>
        <v>36808.615956000001</v>
      </c>
      <c r="AQ232" s="242"/>
      <c r="AR232" s="242"/>
      <c r="AS232" s="242"/>
      <c r="AT232" s="242"/>
      <c r="AU232" s="242"/>
      <c r="AV232" s="242"/>
      <c r="AW232" s="242"/>
      <c r="AX232" s="242"/>
      <c r="AY232" s="242"/>
      <c r="AZ232" s="206"/>
      <c r="BB232" s="51"/>
      <c r="BC232" s="42"/>
      <c r="BD232" s="42"/>
      <c r="BE232" s="42"/>
      <c r="BF232" s="42"/>
      <c r="BG232" s="42"/>
      <c r="BH232" s="42"/>
      <c r="BI232" s="42"/>
      <c r="BJ232" s="42"/>
      <c r="BK232" s="42"/>
      <c r="BL232" s="42"/>
      <c r="BM232" s="42"/>
      <c r="BN232" s="42"/>
      <c r="BO232" s="42"/>
      <c r="BP232" s="42"/>
      <c r="BQ232" s="42"/>
      <c r="BR232" s="42"/>
      <c r="BS232" s="42"/>
      <c r="BT232" s="42"/>
      <c r="BU232" s="42"/>
      <c r="BV232" s="42"/>
      <c r="BW232" s="42"/>
      <c r="BX232" s="42"/>
      <c r="BY232" s="42"/>
      <c r="BZ232" s="42"/>
      <c r="CA232" s="42"/>
      <c r="CB232" s="42"/>
      <c r="CC232" s="42"/>
      <c r="CD232" s="42"/>
      <c r="CE232" s="38"/>
      <c r="CF232" s="38"/>
      <c r="CG232" s="39"/>
      <c r="CH232" s="40"/>
    </row>
    <row r="233" spans="1:86" s="41" customFormat="1" x14ac:dyDescent="0.25">
      <c r="A233" s="42"/>
      <c r="B233" s="42"/>
      <c r="C233" s="46"/>
      <c r="E233" s="200" t="s">
        <v>9</v>
      </c>
      <c r="F233" s="243"/>
      <c r="G233" s="243"/>
      <c r="H233" s="243"/>
      <c r="I233" s="243"/>
      <c r="J233" s="243"/>
      <c r="K233" s="230" t="str">
        <f t="shared" si="15"/>
        <v>SODIUM SULFATE</v>
      </c>
      <c r="L233" s="230"/>
      <c r="M233" s="230"/>
      <c r="N233" s="230"/>
      <c r="O233" s="230"/>
      <c r="P233" s="230"/>
      <c r="Q233" s="230"/>
      <c r="R233" s="230"/>
      <c r="S233" s="230"/>
      <c r="T233" s="230"/>
      <c r="U233" s="230"/>
      <c r="V233" s="230"/>
      <c r="W233" s="230"/>
      <c r="X233" s="230"/>
      <c r="Y233" s="168"/>
      <c r="Z233" s="203">
        <v>60</v>
      </c>
      <c r="AA233" s="203"/>
      <c r="AB233" s="203"/>
      <c r="AC233" s="203"/>
      <c r="AD233" s="203"/>
      <c r="AE233" s="203"/>
      <c r="AF233" s="230" t="s">
        <v>315</v>
      </c>
      <c r="AG233" s="230"/>
      <c r="AH233" s="249">
        <v>184043.99</v>
      </c>
      <c r="AI233" s="249"/>
      <c r="AJ233" s="249"/>
      <c r="AK233" s="249"/>
      <c r="AL233" s="249"/>
      <c r="AM233" s="249"/>
      <c r="AN233" s="41" t="s">
        <v>316</v>
      </c>
      <c r="AP233" s="242">
        <f t="shared" si="16"/>
        <v>439220.982135</v>
      </c>
      <c r="AQ233" s="242"/>
      <c r="AR233" s="242"/>
      <c r="AS233" s="242"/>
      <c r="AT233" s="242"/>
      <c r="AU233" s="242"/>
      <c r="AV233" s="242"/>
      <c r="AW233" s="242"/>
      <c r="AX233" s="242"/>
      <c r="AY233" s="242"/>
      <c r="AZ233" s="206"/>
      <c r="BB233" s="51"/>
      <c r="BC233" s="42"/>
      <c r="BD233" s="42"/>
      <c r="BE233" s="42"/>
      <c r="BF233" s="42"/>
      <c r="BG233" s="42"/>
      <c r="BH233" s="42"/>
      <c r="BI233" s="42"/>
      <c r="BJ233" s="42"/>
      <c r="BK233" s="42"/>
      <c r="BL233" s="42"/>
      <c r="BM233" s="42"/>
      <c r="BN233" s="42"/>
      <c r="BO233" s="42"/>
      <c r="BP233" s="42"/>
      <c r="BQ233" s="42"/>
      <c r="BR233" s="42"/>
      <c r="BS233" s="42"/>
      <c r="BT233" s="42"/>
      <c r="BU233" s="42"/>
      <c r="BV233" s="42"/>
      <c r="BW233" s="42"/>
      <c r="BX233" s="42"/>
      <c r="BY233" s="42"/>
      <c r="BZ233" s="42"/>
      <c r="CA233" s="42"/>
      <c r="CB233" s="42"/>
      <c r="CC233" s="42"/>
      <c r="CD233" s="42"/>
      <c r="CE233" s="38"/>
      <c r="CF233" s="38"/>
      <c r="CG233" s="39"/>
      <c r="CH233" s="40"/>
    </row>
    <row r="234" spans="1:86" s="41" customFormat="1" x14ac:dyDescent="0.25">
      <c r="A234" s="42"/>
      <c r="B234" s="42"/>
      <c r="C234" s="46"/>
      <c r="E234" s="200" t="s">
        <v>10</v>
      </c>
      <c r="F234" s="243"/>
      <c r="G234" s="243"/>
      <c r="H234" s="243"/>
      <c r="I234" s="243"/>
      <c r="J234" s="243"/>
      <c r="K234" s="230" t="str">
        <f t="shared" si="15"/>
        <v>SODA ASH</v>
      </c>
      <c r="L234" s="230"/>
      <c r="M234" s="230"/>
      <c r="N234" s="230"/>
      <c r="O234" s="230"/>
      <c r="P234" s="230"/>
      <c r="Q234" s="230"/>
      <c r="R234" s="230"/>
      <c r="S234" s="230"/>
      <c r="T234" s="230"/>
      <c r="U234" s="230"/>
      <c r="V234" s="230"/>
      <c r="W234" s="230"/>
      <c r="X234" s="230"/>
      <c r="Y234" s="168"/>
      <c r="Z234" s="203">
        <v>20</v>
      </c>
      <c r="AA234" s="203"/>
      <c r="AB234" s="203"/>
      <c r="AC234" s="203"/>
      <c r="AD234" s="203"/>
      <c r="AE234" s="203"/>
      <c r="AF234" s="230" t="s">
        <v>315</v>
      </c>
      <c r="AG234" s="230"/>
      <c r="AH234" s="249">
        <v>61348</v>
      </c>
      <c r="AI234" s="249"/>
      <c r="AJ234" s="249"/>
      <c r="AK234" s="249"/>
      <c r="AL234" s="249"/>
      <c r="AM234" s="249"/>
      <c r="AN234" s="41" t="s">
        <v>316</v>
      </c>
      <c r="AP234" s="242">
        <f t="shared" si="16"/>
        <v>544770.24</v>
      </c>
      <c r="AQ234" s="242"/>
      <c r="AR234" s="242"/>
      <c r="AS234" s="242"/>
      <c r="AT234" s="242"/>
      <c r="AU234" s="242"/>
      <c r="AV234" s="242"/>
      <c r="AW234" s="242"/>
      <c r="AX234" s="242"/>
      <c r="AY234" s="242"/>
      <c r="AZ234" s="206"/>
      <c r="BB234" s="51"/>
      <c r="BC234" s="42"/>
      <c r="BD234" s="42"/>
      <c r="BE234" s="42"/>
      <c r="BF234" s="42"/>
      <c r="BG234" s="42"/>
      <c r="BH234" s="42"/>
      <c r="BI234" s="42"/>
      <c r="BJ234" s="42"/>
      <c r="BK234" s="42"/>
      <c r="BL234" s="42"/>
      <c r="BM234" s="42"/>
      <c r="BN234" s="42"/>
      <c r="BO234" s="42"/>
      <c r="BP234" s="42"/>
      <c r="BQ234" s="42"/>
      <c r="BR234" s="42"/>
      <c r="BS234" s="42"/>
      <c r="BT234" s="42"/>
      <c r="BU234" s="42"/>
      <c r="BV234" s="42"/>
      <c r="BW234" s="42"/>
      <c r="BX234" s="42"/>
      <c r="BY234" s="42"/>
      <c r="BZ234" s="42"/>
      <c r="CA234" s="42"/>
      <c r="CB234" s="42"/>
      <c r="CC234" s="42"/>
      <c r="CD234" s="42"/>
      <c r="CE234" s="38"/>
      <c r="CF234" s="38"/>
      <c r="CG234" s="39"/>
      <c r="CH234" s="40"/>
    </row>
    <row r="235" spans="1:86" s="41" customFormat="1" x14ac:dyDescent="0.25">
      <c r="A235" s="42"/>
      <c r="B235" s="42"/>
      <c r="C235" s="46"/>
      <c r="E235" s="216" t="s">
        <v>189</v>
      </c>
      <c r="F235" s="217"/>
      <c r="G235" s="217"/>
      <c r="H235" s="217"/>
      <c r="I235" s="217"/>
      <c r="J235" s="217"/>
      <c r="K235" s="218" t="str">
        <f t="shared" si="15"/>
        <v>KH ACID</v>
      </c>
      <c r="L235" s="218"/>
      <c r="M235" s="218"/>
      <c r="N235" s="218"/>
      <c r="O235" s="218"/>
      <c r="P235" s="218"/>
      <c r="Q235" s="218"/>
      <c r="R235" s="218"/>
      <c r="S235" s="218"/>
      <c r="T235" s="218"/>
      <c r="U235" s="218"/>
      <c r="V235" s="218"/>
      <c r="W235" s="218"/>
      <c r="X235" s="218"/>
      <c r="Y235" s="166"/>
      <c r="Z235" s="219">
        <v>1</v>
      </c>
      <c r="AA235" s="219"/>
      <c r="AB235" s="219"/>
      <c r="AC235" s="219"/>
      <c r="AD235" s="219"/>
      <c r="AE235" s="219"/>
      <c r="AF235" s="218" t="s">
        <v>315</v>
      </c>
      <c r="AG235" s="218"/>
      <c r="AH235" s="248">
        <v>3067.4</v>
      </c>
      <c r="AI235" s="248"/>
      <c r="AJ235" s="248"/>
      <c r="AK235" s="248"/>
      <c r="AL235" s="248"/>
      <c r="AM235" s="248"/>
      <c r="AN235" s="55" t="s">
        <v>316</v>
      </c>
      <c r="AO235" s="55"/>
      <c r="AP235" s="221">
        <f t="shared" si="16"/>
        <v>12224.81596</v>
      </c>
      <c r="AQ235" s="221"/>
      <c r="AR235" s="221"/>
      <c r="AS235" s="221"/>
      <c r="AT235" s="221"/>
      <c r="AU235" s="221"/>
      <c r="AV235" s="221"/>
      <c r="AW235" s="221"/>
      <c r="AX235" s="221"/>
      <c r="AY235" s="221"/>
      <c r="AZ235" s="222"/>
      <c r="BB235" s="51"/>
      <c r="BC235" s="42"/>
      <c r="BD235" s="42"/>
      <c r="BE235" s="42"/>
      <c r="BF235" s="42"/>
      <c r="BG235" s="42"/>
      <c r="BH235" s="42"/>
      <c r="BI235" s="42"/>
      <c r="BJ235" s="42"/>
      <c r="BK235" s="42"/>
      <c r="BL235" s="42"/>
      <c r="BM235" s="42"/>
      <c r="BN235" s="42"/>
      <c r="BO235" s="42"/>
      <c r="BP235" s="42"/>
      <c r="BQ235" s="42"/>
      <c r="BR235" s="42"/>
      <c r="BS235" s="42"/>
      <c r="BT235" s="42"/>
      <c r="BU235" s="42"/>
      <c r="BV235" s="42"/>
      <c r="BW235" s="42"/>
      <c r="BX235" s="42"/>
      <c r="BY235" s="42"/>
      <c r="BZ235" s="42"/>
      <c r="CA235" s="42"/>
      <c r="CB235" s="42"/>
      <c r="CC235" s="42"/>
      <c r="CD235" s="42"/>
      <c r="CE235" s="38"/>
      <c r="CF235" s="38"/>
      <c r="CG235" s="39"/>
      <c r="CH235" s="40"/>
    </row>
    <row r="236" spans="1:86" s="41" customFormat="1" x14ac:dyDescent="0.25">
      <c r="A236" s="42"/>
      <c r="B236" s="42"/>
      <c r="C236" s="46"/>
      <c r="E236" s="216" t="s">
        <v>246</v>
      </c>
      <c r="F236" s="217"/>
      <c r="G236" s="217"/>
      <c r="H236" s="217"/>
      <c r="I236" s="217"/>
      <c r="J236" s="217"/>
      <c r="K236" s="218" t="str">
        <f t="shared" si="15"/>
        <v>LADIPUR RSK</v>
      </c>
      <c r="L236" s="218"/>
      <c r="M236" s="218"/>
      <c r="N236" s="218"/>
      <c r="O236" s="218"/>
      <c r="P236" s="218"/>
      <c r="Q236" s="218"/>
      <c r="R236" s="218"/>
      <c r="S236" s="218"/>
      <c r="T236" s="218"/>
      <c r="U236" s="218"/>
      <c r="V236" s="218"/>
      <c r="W236" s="218"/>
      <c r="X236" s="218"/>
      <c r="Y236" s="166"/>
      <c r="Z236" s="219">
        <v>1</v>
      </c>
      <c r="AA236" s="219"/>
      <c r="AB236" s="219"/>
      <c r="AC236" s="219"/>
      <c r="AD236" s="219"/>
      <c r="AE236" s="219"/>
      <c r="AF236" s="218" t="s">
        <v>315</v>
      </c>
      <c r="AG236" s="218"/>
      <c r="AH236" s="248">
        <v>3067.4</v>
      </c>
      <c r="AI236" s="248"/>
      <c r="AJ236" s="248"/>
      <c r="AK236" s="248"/>
      <c r="AL236" s="248"/>
      <c r="AM236" s="248"/>
      <c r="AN236" s="55" t="s">
        <v>316</v>
      </c>
      <c r="AO236" s="55"/>
      <c r="AP236" s="221">
        <f t="shared" si="16"/>
        <v>46010.785282000004</v>
      </c>
      <c r="AQ236" s="221"/>
      <c r="AR236" s="221"/>
      <c r="AS236" s="221"/>
      <c r="AT236" s="221"/>
      <c r="AU236" s="221"/>
      <c r="AV236" s="221"/>
      <c r="AW236" s="221"/>
      <c r="AX236" s="221"/>
      <c r="AY236" s="221"/>
      <c r="AZ236" s="222"/>
      <c r="BB236" s="51"/>
      <c r="BC236" s="42"/>
      <c r="BD236" s="42"/>
      <c r="BE236" s="42"/>
      <c r="BF236" s="42"/>
      <c r="BG236" s="42"/>
      <c r="BH236" s="42"/>
      <c r="BI236" s="42"/>
      <c r="BJ236" s="42"/>
      <c r="BK236" s="42"/>
      <c r="BL236" s="42"/>
      <c r="BM236" s="42"/>
      <c r="BN236" s="42"/>
      <c r="BO236" s="42"/>
      <c r="BP236" s="42"/>
      <c r="BQ236" s="42"/>
      <c r="BR236" s="42"/>
      <c r="BS236" s="42"/>
      <c r="BT236" s="42"/>
      <c r="BU236" s="42"/>
      <c r="BV236" s="42"/>
      <c r="BW236" s="42"/>
      <c r="BX236" s="42"/>
      <c r="BY236" s="42"/>
      <c r="BZ236" s="42"/>
      <c r="CA236" s="42"/>
      <c r="CB236" s="42"/>
      <c r="CC236" s="42"/>
      <c r="CD236" s="42"/>
      <c r="CE236" s="38"/>
      <c r="CF236" s="38"/>
      <c r="CG236" s="39"/>
      <c r="CH236" s="40"/>
    </row>
    <row r="237" spans="1:86" s="41" customFormat="1" x14ac:dyDescent="0.25">
      <c r="A237" s="42"/>
      <c r="B237" s="42"/>
      <c r="C237" s="46"/>
      <c r="E237" s="216" t="s">
        <v>238</v>
      </c>
      <c r="F237" s="217"/>
      <c r="G237" s="217"/>
      <c r="H237" s="217"/>
      <c r="I237" s="217"/>
      <c r="J237" s="217"/>
      <c r="K237" s="218" t="str">
        <f t="shared" si="15"/>
        <v>JINFIX ECO RFC 525</v>
      </c>
      <c r="L237" s="218"/>
      <c r="M237" s="218"/>
      <c r="N237" s="218"/>
      <c r="O237" s="218"/>
      <c r="P237" s="218"/>
      <c r="Q237" s="218"/>
      <c r="R237" s="218"/>
      <c r="S237" s="218"/>
      <c r="T237" s="218"/>
      <c r="U237" s="218"/>
      <c r="V237" s="218"/>
      <c r="W237" s="218"/>
      <c r="X237" s="218"/>
      <c r="Y237" s="166"/>
      <c r="Z237" s="219">
        <v>2</v>
      </c>
      <c r="AA237" s="219"/>
      <c r="AB237" s="219"/>
      <c r="AC237" s="219"/>
      <c r="AD237" s="219"/>
      <c r="AE237" s="219"/>
      <c r="AF237" s="218" t="s">
        <v>315</v>
      </c>
      <c r="AG237" s="218"/>
      <c r="AH237" s="248">
        <v>6134.8</v>
      </c>
      <c r="AI237" s="248"/>
      <c r="AJ237" s="248"/>
      <c r="AK237" s="248"/>
      <c r="AL237" s="248"/>
      <c r="AM237" s="248"/>
      <c r="AN237" s="55" t="s">
        <v>316</v>
      </c>
      <c r="AO237" s="55"/>
      <c r="AP237" s="221">
        <f t="shared" si="16"/>
        <v>102676.675248</v>
      </c>
      <c r="AQ237" s="221"/>
      <c r="AR237" s="221"/>
      <c r="AS237" s="221"/>
      <c r="AT237" s="221"/>
      <c r="AU237" s="221"/>
      <c r="AV237" s="221"/>
      <c r="AW237" s="221"/>
      <c r="AX237" s="221"/>
      <c r="AY237" s="221"/>
      <c r="AZ237" s="222"/>
      <c r="BB237" s="51"/>
      <c r="BC237" s="42"/>
      <c r="BD237" s="42"/>
      <c r="BE237" s="42"/>
      <c r="BF237" s="42"/>
      <c r="BG237" s="42"/>
      <c r="BH237" s="42"/>
      <c r="BI237" s="42"/>
      <c r="BJ237" s="42"/>
      <c r="BK237" s="42"/>
      <c r="BL237" s="42"/>
      <c r="BM237" s="42"/>
      <c r="BN237" s="42"/>
      <c r="BO237" s="42"/>
      <c r="BP237" s="42"/>
      <c r="BQ237" s="42"/>
      <c r="BR237" s="42"/>
      <c r="BS237" s="42"/>
      <c r="BT237" s="42"/>
      <c r="BU237" s="42"/>
      <c r="BV237" s="42"/>
      <c r="BW237" s="42"/>
      <c r="BX237" s="42"/>
      <c r="BY237" s="42"/>
      <c r="BZ237" s="42"/>
      <c r="CA237" s="42"/>
      <c r="CB237" s="42"/>
      <c r="CC237" s="42"/>
      <c r="CD237" s="42"/>
      <c r="CE237" s="38"/>
      <c r="CF237" s="38"/>
      <c r="CG237" s="39"/>
      <c r="CH237" s="40"/>
    </row>
    <row r="238" spans="1:86" s="41" customFormat="1" x14ac:dyDescent="0.25">
      <c r="A238" s="42"/>
      <c r="B238" s="42"/>
      <c r="C238" s="46"/>
      <c r="E238" s="169"/>
      <c r="F238" s="169"/>
      <c r="G238" s="169"/>
      <c r="H238" s="169"/>
      <c r="I238" s="169"/>
      <c r="J238" s="169"/>
      <c r="K238" s="168"/>
      <c r="L238" s="168"/>
      <c r="M238" s="168"/>
      <c r="N238" s="168"/>
      <c r="O238" s="168"/>
      <c r="P238" s="168"/>
      <c r="Q238" s="168"/>
      <c r="R238" s="168"/>
      <c r="S238" s="168"/>
      <c r="T238" s="168"/>
      <c r="U238" s="168"/>
      <c r="V238" s="168"/>
      <c r="W238" s="168"/>
      <c r="X238" s="168"/>
      <c r="Y238" s="168"/>
      <c r="Z238" s="111"/>
      <c r="AA238" s="111"/>
      <c r="AB238" s="111"/>
      <c r="AC238" s="111"/>
      <c r="AD238" s="111"/>
      <c r="AE238" s="111"/>
      <c r="AF238" s="168"/>
      <c r="AG238" s="168"/>
      <c r="AH238" s="169"/>
      <c r="AI238" s="169"/>
      <c r="AJ238" s="169"/>
      <c r="AK238" s="169"/>
      <c r="AL238" s="169"/>
      <c r="AM238" s="169"/>
      <c r="AP238" s="112"/>
      <c r="AQ238" s="112"/>
      <c r="AR238" s="112"/>
      <c r="AS238" s="112"/>
      <c r="AT238" s="112"/>
      <c r="AU238" s="112"/>
      <c r="AV238" s="112"/>
      <c r="AW238" s="112"/>
      <c r="AX238" s="112"/>
      <c r="AY238" s="112"/>
      <c r="AZ238" s="112"/>
      <c r="BB238" s="51"/>
      <c r="BC238" s="42"/>
      <c r="BD238" s="42"/>
      <c r="BE238" s="42"/>
      <c r="BF238" s="42"/>
      <c r="BG238" s="42"/>
      <c r="BH238" s="42"/>
      <c r="BI238" s="42"/>
      <c r="BJ238" s="42"/>
      <c r="BK238" s="42"/>
      <c r="BL238" s="42"/>
      <c r="BM238" s="42"/>
      <c r="BN238" s="42"/>
      <c r="BO238" s="42"/>
      <c r="BP238" s="42"/>
      <c r="BQ238" s="42"/>
      <c r="BR238" s="42"/>
      <c r="BS238" s="42"/>
      <c r="BT238" s="42"/>
      <c r="BU238" s="42"/>
      <c r="BV238" s="42"/>
      <c r="BW238" s="42"/>
      <c r="BX238" s="42"/>
      <c r="BY238" s="42"/>
      <c r="BZ238" s="42"/>
      <c r="CA238" s="42"/>
      <c r="CB238" s="42"/>
      <c r="CC238" s="42"/>
      <c r="CD238" s="42"/>
      <c r="CE238" s="38"/>
      <c r="CF238" s="38"/>
      <c r="CG238" s="39"/>
      <c r="CH238" s="40"/>
    </row>
    <row r="239" spans="1:86" s="41" customFormat="1" x14ac:dyDescent="0.25">
      <c r="A239" s="42"/>
      <c r="B239" s="42"/>
      <c r="C239" s="46"/>
      <c r="E239" s="169"/>
      <c r="F239" s="169"/>
      <c r="G239" s="169"/>
      <c r="H239" s="169"/>
      <c r="I239" s="169"/>
      <c r="J239" s="169"/>
      <c r="K239" s="168"/>
      <c r="L239" s="168"/>
      <c r="M239" s="168"/>
      <c r="N239" s="168"/>
      <c r="O239" s="168"/>
      <c r="P239" s="168"/>
      <c r="Q239" s="168"/>
      <c r="R239" s="168"/>
      <c r="S239" s="168"/>
      <c r="T239" s="168"/>
      <c r="U239" s="168"/>
      <c r="V239" s="168"/>
      <c r="W239" s="168"/>
      <c r="X239" s="168"/>
      <c r="Y239" s="168"/>
      <c r="Z239" s="111"/>
      <c r="AA239" s="111"/>
      <c r="AB239" s="111"/>
      <c r="AC239" s="111"/>
      <c r="AD239" s="111"/>
      <c r="AE239" s="111"/>
      <c r="AF239" s="168"/>
      <c r="AG239" s="168"/>
      <c r="AH239" s="169"/>
      <c r="AI239" s="169"/>
      <c r="AJ239" s="169"/>
      <c r="AK239" s="59"/>
      <c r="AL239" s="230" t="s">
        <v>318</v>
      </c>
      <c r="AM239" s="230"/>
      <c r="AN239" s="230"/>
      <c r="AO239" s="230"/>
      <c r="AP239" s="112" t="s">
        <v>11</v>
      </c>
      <c r="AQ239" s="242">
        <f>SUM(AP214:AZ237)</f>
        <v>3129857.4033537996</v>
      </c>
      <c r="AR239" s="242"/>
      <c r="AS239" s="242"/>
      <c r="AT239" s="242"/>
      <c r="AU239" s="242"/>
      <c r="AV239" s="242"/>
      <c r="AW239" s="242"/>
      <c r="AX239" s="242"/>
      <c r="AY239" s="242"/>
      <c r="AZ239" s="242"/>
      <c r="BB239" s="51"/>
      <c r="BC239" s="42"/>
      <c r="BD239" s="42"/>
      <c r="BE239" s="42"/>
      <c r="BF239" s="42"/>
      <c r="BG239" s="42"/>
      <c r="BH239" s="42"/>
      <c r="BI239" s="42"/>
      <c r="BJ239" s="42"/>
      <c r="BK239" s="42"/>
      <c r="BL239" s="42"/>
      <c r="BM239" s="42"/>
      <c r="BN239" s="42"/>
      <c r="BO239" s="42"/>
      <c r="BP239" s="42"/>
      <c r="BQ239" s="42"/>
      <c r="BR239" s="42"/>
      <c r="BS239" s="42"/>
      <c r="BT239" s="42"/>
      <c r="BU239" s="42"/>
      <c r="BV239" s="42"/>
      <c r="BW239" s="42"/>
      <c r="BX239" s="42"/>
      <c r="BY239" s="42"/>
      <c r="BZ239" s="42"/>
      <c r="CA239" s="42"/>
      <c r="CB239" s="42"/>
      <c r="CC239" s="42"/>
      <c r="CD239" s="42"/>
      <c r="CE239" s="38"/>
      <c r="CF239" s="38"/>
      <c r="CG239" s="39"/>
      <c r="CH239" s="40"/>
    </row>
    <row r="240" spans="1:86" s="41" customFormat="1" x14ac:dyDescent="0.25">
      <c r="A240" s="42"/>
      <c r="B240" s="42"/>
      <c r="C240" s="46"/>
      <c r="E240" s="169"/>
      <c r="F240" s="169"/>
      <c r="G240" s="169"/>
      <c r="H240" s="169"/>
      <c r="I240" s="169"/>
      <c r="J240" s="169"/>
      <c r="K240" s="168"/>
      <c r="L240" s="168"/>
      <c r="M240" s="168"/>
      <c r="N240" s="168"/>
      <c r="O240" s="168"/>
      <c r="P240" s="168"/>
      <c r="Q240" s="168"/>
      <c r="R240" s="168"/>
      <c r="S240" s="168"/>
      <c r="T240" s="168"/>
      <c r="U240" s="168"/>
      <c r="V240" s="168"/>
      <c r="W240" s="168"/>
      <c r="X240" s="168"/>
      <c r="Y240" s="168"/>
      <c r="Z240" s="111"/>
      <c r="AA240" s="111"/>
      <c r="AB240" s="111"/>
      <c r="AC240" s="111"/>
      <c r="AD240" s="111"/>
      <c r="AE240" s="111"/>
      <c r="AF240" s="168"/>
      <c r="AG240" s="168"/>
      <c r="AH240" s="169"/>
      <c r="AI240" s="169"/>
      <c r="AJ240" s="169"/>
      <c r="AK240" s="59"/>
      <c r="AL240" s="230" t="s">
        <v>317</v>
      </c>
      <c r="AM240" s="230"/>
      <c r="AN240" s="230"/>
      <c r="AO240" s="230"/>
      <c r="AP240" s="112" t="s">
        <v>11</v>
      </c>
      <c r="AQ240" s="242">
        <f>AQ239/AQ208</f>
        <v>1564.9287016768999</v>
      </c>
      <c r="AR240" s="242"/>
      <c r="AS240" s="242"/>
      <c r="AT240" s="242"/>
      <c r="AU240" s="242"/>
      <c r="AV240" s="242"/>
      <c r="AW240" s="242"/>
      <c r="AX240" s="242"/>
      <c r="AY240" s="242"/>
      <c r="AZ240" s="242"/>
      <c r="BB240" s="51"/>
      <c r="BC240" s="42"/>
      <c r="BD240" s="42"/>
      <c r="BE240" s="42"/>
      <c r="BF240" s="42"/>
      <c r="BG240" s="42"/>
      <c r="BH240" s="42"/>
      <c r="BI240" s="42"/>
      <c r="BJ240" s="42"/>
      <c r="BK240" s="42"/>
      <c r="BL240" s="42"/>
      <c r="BM240" s="42"/>
      <c r="BN240" s="42"/>
      <c r="BO240" s="42"/>
      <c r="BP240" s="42"/>
      <c r="BQ240" s="42"/>
      <c r="BR240" s="42"/>
      <c r="BS240" s="42"/>
      <c r="BT240" s="42"/>
      <c r="BU240" s="42"/>
      <c r="BV240" s="42"/>
      <c r="BW240" s="42"/>
      <c r="BX240" s="42"/>
      <c r="BY240" s="42"/>
      <c r="BZ240" s="42"/>
      <c r="CA240" s="42"/>
      <c r="CB240" s="42"/>
      <c r="CC240" s="42"/>
      <c r="CD240" s="42"/>
      <c r="CE240" s="38"/>
      <c r="CF240" s="38"/>
      <c r="CG240" s="39"/>
      <c r="CH240" s="40"/>
    </row>
    <row r="241" spans="1:86" s="41" customFormat="1" x14ac:dyDescent="0.25">
      <c r="A241" s="42"/>
      <c r="B241" s="42"/>
      <c r="C241" s="46"/>
      <c r="E241" s="169"/>
      <c r="F241" s="169"/>
      <c r="G241" s="169"/>
      <c r="H241" s="169"/>
      <c r="I241" s="169"/>
      <c r="J241" s="169"/>
      <c r="K241" s="168"/>
      <c r="L241" s="168"/>
      <c r="M241" s="168"/>
      <c r="N241" s="168"/>
      <c r="O241" s="168"/>
      <c r="P241" s="168"/>
      <c r="Q241" s="168"/>
      <c r="R241" s="168"/>
      <c r="S241" s="168"/>
      <c r="T241" s="168"/>
      <c r="U241" s="168"/>
      <c r="V241" s="168"/>
      <c r="W241" s="168"/>
      <c r="X241" s="168"/>
      <c r="Y241" s="168"/>
      <c r="Z241" s="111"/>
      <c r="AA241" s="111"/>
      <c r="AB241" s="111"/>
      <c r="AC241" s="111"/>
      <c r="AD241" s="111"/>
      <c r="AE241" s="111"/>
      <c r="AF241" s="168"/>
      <c r="AG241" s="168"/>
      <c r="AH241" s="169"/>
      <c r="AI241" s="169"/>
      <c r="AJ241" s="169"/>
      <c r="AK241" s="169"/>
      <c r="AL241" s="169"/>
      <c r="AM241" s="169"/>
      <c r="AQ241" s="169"/>
      <c r="AR241" s="169"/>
      <c r="AS241" s="169"/>
      <c r="AT241" s="169"/>
      <c r="AU241" s="169"/>
      <c r="AV241" s="169"/>
      <c r="AW241" s="169"/>
      <c r="AX241" s="169"/>
      <c r="AY241" s="169"/>
      <c r="AZ241" s="169"/>
      <c r="BB241" s="51"/>
      <c r="BC241" s="42"/>
      <c r="BD241" s="42"/>
      <c r="BE241" s="42"/>
      <c r="BF241" s="42"/>
      <c r="BG241" s="42"/>
      <c r="BH241" s="42"/>
      <c r="BI241" s="42"/>
      <c r="BJ241" s="42"/>
      <c r="BK241" s="42"/>
      <c r="BL241" s="42"/>
      <c r="BM241" s="42"/>
      <c r="BN241" s="42"/>
      <c r="BO241" s="42"/>
      <c r="BP241" s="42"/>
      <c r="BQ241" s="42"/>
      <c r="BR241" s="42"/>
      <c r="BS241" s="42"/>
      <c r="BT241" s="42"/>
      <c r="BU241" s="42"/>
      <c r="BV241" s="42"/>
      <c r="BW241" s="42"/>
      <c r="BX241" s="42"/>
      <c r="BY241" s="42"/>
      <c r="BZ241" s="42"/>
      <c r="CA241" s="42"/>
      <c r="CB241" s="42"/>
      <c r="CC241" s="42"/>
      <c r="CD241" s="42"/>
      <c r="CE241" s="38"/>
      <c r="CF241" s="38"/>
      <c r="CG241" s="39"/>
      <c r="CH241" s="40"/>
    </row>
    <row r="242" spans="1:86" s="41" customFormat="1" ht="17.25" thickBot="1" x14ac:dyDescent="0.3">
      <c r="A242" s="42"/>
      <c r="B242" s="42"/>
      <c r="C242" s="60"/>
      <c r="D242" s="61"/>
      <c r="E242" s="61"/>
      <c r="F242" s="61"/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1"/>
      <c r="AJ242" s="61"/>
      <c r="AK242" s="61"/>
      <c r="AL242" s="61"/>
      <c r="AM242" s="61"/>
      <c r="AN242" s="61"/>
      <c r="AO242" s="61"/>
      <c r="AP242" s="61"/>
      <c r="AQ242" s="61"/>
      <c r="AR242" s="61"/>
      <c r="AS242" s="61"/>
      <c r="AT242" s="61"/>
      <c r="AU242" s="61"/>
      <c r="AV242" s="61"/>
      <c r="AW242" s="61"/>
      <c r="AX242" s="61"/>
      <c r="AY242" s="61"/>
      <c r="AZ242" s="61"/>
      <c r="BA242" s="61"/>
      <c r="BB242" s="62"/>
      <c r="BC242" s="42"/>
      <c r="BD242" s="42"/>
      <c r="BE242" s="42"/>
      <c r="BF242" s="42"/>
      <c r="BG242" s="42"/>
      <c r="BH242" s="42"/>
      <c r="BI242" s="42"/>
      <c r="BJ242" s="42"/>
      <c r="BK242" s="42"/>
      <c r="BL242" s="42"/>
      <c r="BM242" s="42"/>
      <c r="BN242" s="42"/>
      <c r="BO242" s="42"/>
      <c r="BP242" s="42"/>
      <c r="BQ242" s="42"/>
      <c r="BR242" s="42"/>
      <c r="BS242" s="42"/>
      <c r="BT242" s="42"/>
      <c r="BU242" s="42"/>
      <c r="BV242" s="42"/>
      <c r="BW242" s="42"/>
      <c r="BX242" s="42"/>
      <c r="BY242" s="42"/>
      <c r="BZ242" s="42"/>
      <c r="CA242" s="42"/>
      <c r="CB242" s="42"/>
      <c r="CC242" s="42"/>
      <c r="CD242" s="42"/>
      <c r="CE242" s="38"/>
      <c r="CF242" s="38"/>
      <c r="CG242" s="39"/>
      <c r="CH242" s="40"/>
    </row>
    <row r="243" spans="1:86" x14ac:dyDescent="0.25">
      <c r="E243" s="243"/>
      <c r="F243" s="243"/>
      <c r="G243" s="243"/>
      <c r="H243" s="243"/>
      <c r="I243" s="243"/>
      <c r="J243" s="243"/>
      <c r="K243" s="230"/>
      <c r="L243" s="230"/>
      <c r="M243" s="230"/>
      <c r="N243" s="230"/>
      <c r="O243" s="230"/>
      <c r="P243" s="230"/>
      <c r="Q243" s="230"/>
      <c r="R243" s="230"/>
      <c r="S243" s="230"/>
      <c r="T243" s="230"/>
      <c r="U243" s="230"/>
      <c r="V243" s="230"/>
      <c r="W243" s="230"/>
      <c r="X243" s="230"/>
      <c r="Y243" s="168"/>
      <c r="Z243" s="203"/>
      <c r="AA243" s="203"/>
      <c r="AB243" s="203"/>
      <c r="AC243" s="203"/>
      <c r="AD243" s="203"/>
      <c r="AE243" s="203"/>
      <c r="AF243" s="230"/>
      <c r="AG243" s="230"/>
      <c r="AH243" s="249"/>
      <c r="AI243" s="249"/>
      <c r="AJ243" s="249"/>
      <c r="AK243" s="249"/>
      <c r="AL243" s="249"/>
      <c r="AM243" s="249"/>
      <c r="AP243" s="242"/>
      <c r="AQ243" s="242"/>
      <c r="AR243" s="242"/>
      <c r="AS243" s="242"/>
      <c r="AT243" s="242"/>
      <c r="AU243" s="242"/>
      <c r="AV243" s="242"/>
      <c r="AW243" s="242"/>
      <c r="AX243" s="242"/>
      <c r="AY243" s="242"/>
      <c r="AZ243" s="242"/>
    </row>
    <row r="244" spans="1:86" s="41" customFormat="1" ht="17.25" thickBot="1" x14ac:dyDescent="0.3">
      <c r="A244" s="42"/>
      <c r="B244" s="42"/>
      <c r="E244" s="243"/>
      <c r="F244" s="243"/>
      <c r="G244" s="243"/>
      <c r="H244" s="243"/>
      <c r="I244" s="243"/>
      <c r="J244" s="243"/>
      <c r="K244" s="230"/>
      <c r="L244" s="230"/>
      <c r="M244" s="230"/>
      <c r="N244" s="230"/>
      <c r="O244" s="230"/>
      <c r="P244" s="230"/>
      <c r="Q244" s="230"/>
      <c r="R244" s="230"/>
      <c r="S244" s="230"/>
      <c r="T244" s="230"/>
      <c r="U244" s="230"/>
      <c r="V244" s="230"/>
      <c r="W244" s="230"/>
      <c r="X244" s="230"/>
      <c r="Y244" s="168"/>
      <c r="Z244" s="203"/>
      <c r="AA244" s="203"/>
      <c r="AB244" s="203"/>
      <c r="AC244" s="203"/>
      <c r="AD244" s="203"/>
      <c r="AE244" s="203"/>
      <c r="AF244" s="230"/>
      <c r="AG244" s="230"/>
      <c r="AH244" s="249"/>
      <c r="AI244" s="249"/>
      <c r="AJ244" s="249"/>
      <c r="AK244" s="249"/>
      <c r="AL244" s="249"/>
      <c r="AM244" s="249"/>
      <c r="AP244" s="242"/>
      <c r="AQ244" s="242"/>
      <c r="AR244" s="242"/>
      <c r="AS244" s="242"/>
      <c r="AT244" s="242"/>
      <c r="AU244" s="242"/>
      <c r="AV244" s="242"/>
      <c r="AW244" s="242"/>
      <c r="AX244" s="242"/>
      <c r="AY244" s="242"/>
      <c r="AZ244" s="242"/>
      <c r="BC244" s="42"/>
      <c r="BD244" s="42"/>
      <c r="BE244" s="42"/>
      <c r="BF244" s="42"/>
      <c r="BG244" s="42"/>
      <c r="BH244" s="42"/>
      <c r="BI244" s="42"/>
      <c r="BJ244" s="42"/>
      <c r="BK244" s="42"/>
      <c r="BL244" s="42"/>
      <c r="BM244" s="42"/>
      <c r="BN244" s="42"/>
      <c r="BO244" s="42"/>
      <c r="BP244" s="42"/>
      <c r="BQ244" s="42"/>
      <c r="BR244" s="42"/>
      <c r="BS244" s="42"/>
      <c r="BT244" s="42"/>
      <c r="BU244" s="42"/>
      <c r="BV244" s="42"/>
      <c r="BW244" s="42"/>
      <c r="BX244" s="42"/>
      <c r="BY244" s="42"/>
      <c r="BZ244" s="42"/>
      <c r="CA244" s="42"/>
      <c r="CB244" s="42"/>
      <c r="CC244" s="42"/>
      <c r="CD244" s="42"/>
      <c r="CE244" s="38"/>
      <c r="CF244" s="38"/>
      <c r="CG244" s="39"/>
      <c r="CH244" s="40"/>
    </row>
    <row r="245" spans="1:86" s="41" customFormat="1" x14ac:dyDescent="0.25">
      <c r="A245" s="42"/>
      <c r="B245" s="42"/>
      <c r="C245" s="43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  <c r="AH245" s="44"/>
      <c r="AI245" s="44"/>
      <c r="AJ245" s="44"/>
      <c r="AK245" s="44"/>
      <c r="AL245" s="44"/>
      <c r="AM245" s="44"/>
      <c r="AN245" s="44"/>
      <c r="AO245" s="44"/>
      <c r="AP245" s="44"/>
      <c r="AQ245" s="44"/>
      <c r="AR245" s="44"/>
      <c r="AS245" s="44"/>
      <c r="AT245" s="44"/>
      <c r="AU245" s="44"/>
      <c r="AV245" s="44"/>
      <c r="AW245" s="44"/>
      <c r="AX245" s="44"/>
      <c r="AY245" s="44"/>
      <c r="AZ245" s="44"/>
      <c r="BA245" s="44"/>
      <c r="BB245" s="45"/>
      <c r="BC245" s="42"/>
      <c r="BD245" s="42"/>
      <c r="BE245" s="42"/>
      <c r="BF245" s="42"/>
      <c r="BG245" s="42"/>
      <c r="BH245" s="42"/>
      <c r="BI245" s="42"/>
      <c r="BJ245" s="42"/>
      <c r="BK245" s="42"/>
      <c r="BL245" s="42"/>
      <c r="BM245" s="42"/>
      <c r="BN245" s="42"/>
      <c r="BO245" s="42"/>
      <c r="BP245" s="42"/>
      <c r="BQ245" s="42"/>
      <c r="BR245" s="42"/>
      <c r="BS245" s="42"/>
      <c r="BT245" s="42"/>
      <c r="BU245" s="42"/>
      <c r="BV245" s="42"/>
      <c r="BW245" s="42"/>
      <c r="BX245" s="42"/>
      <c r="BY245" s="42"/>
      <c r="BZ245" s="42"/>
      <c r="CA245" s="42"/>
      <c r="CB245" s="42"/>
      <c r="CC245" s="42"/>
      <c r="CD245" s="42"/>
      <c r="CE245" s="38"/>
      <c r="CF245" s="38"/>
      <c r="CG245" s="39"/>
      <c r="CH245" s="40"/>
    </row>
    <row r="246" spans="1:86" s="41" customFormat="1" x14ac:dyDescent="0.25">
      <c r="A246" s="42"/>
      <c r="B246" s="42"/>
      <c r="C246" s="46"/>
      <c r="E246" s="245" t="s">
        <v>0</v>
      </c>
      <c r="F246" s="245"/>
      <c r="G246" s="245"/>
      <c r="H246" s="245"/>
      <c r="I246" s="245"/>
      <c r="J246" s="49" t="s">
        <v>11</v>
      </c>
      <c r="K246" s="245" t="s">
        <v>355</v>
      </c>
      <c r="L246" s="245"/>
      <c r="M246" s="245"/>
      <c r="N246" s="245"/>
      <c r="O246" s="245"/>
      <c r="P246" s="245"/>
      <c r="Q246" s="245"/>
      <c r="R246" s="245"/>
      <c r="S246" s="245"/>
      <c r="T246" s="245"/>
      <c r="U246" s="245"/>
      <c r="V246" s="49"/>
      <c r="W246" s="49"/>
      <c r="X246" s="49"/>
      <c r="Y246" s="49"/>
      <c r="Z246" s="49"/>
      <c r="AA246" s="49"/>
      <c r="AB246" s="49"/>
      <c r="AC246" s="49"/>
      <c r="AD246" s="50"/>
      <c r="AE246" s="50"/>
      <c r="AF246" s="50"/>
      <c r="AG246" s="50"/>
      <c r="AH246" s="245" t="s">
        <v>3</v>
      </c>
      <c r="AI246" s="245"/>
      <c r="AJ246" s="245"/>
      <c r="AK246" s="245"/>
      <c r="AL246" s="245"/>
      <c r="AM246" s="245"/>
      <c r="AN246" s="245"/>
      <c r="AO246" s="245"/>
      <c r="AP246" s="49" t="s">
        <v>11</v>
      </c>
      <c r="AQ246" s="247">
        <v>306.74</v>
      </c>
      <c r="AR246" s="247"/>
      <c r="AS246" s="247"/>
      <c r="AT246" s="247"/>
      <c r="AU246" s="49" t="s">
        <v>319</v>
      </c>
      <c r="AV246" s="49"/>
      <c r="AW246" s="49"/>
      <c r="AX246" s="49"/>
      <c r="AY246" s="49"/>
      <c r="AZ246" s="49"/>
      <c r="BB246" s="51"/>
      <c r="BC246" s="42"/>
      <c r="BD246" s="42"/>
      <c r="BE246" s="42"/>
      <c r="BF246" s="42"/>
      <c r="BG246" s="42"/>
      <c r="BH246" s="42"/>
      <c r="BI246" s="42"/>
      <c r="BJ246" s="42"/>
      <c r="BK246" s="42"/>
      <c r="BL246" s="42"/>
      <c r="BM246" s="42"/>
      <c r="BN246" s="42"/>
      <c r="BO246" s="42"/>
      <c r="BP246" s="42"/>
      <c r="BQ246" s="42"/>
      <c r="BR246" s="42"/>
      <c r="BS246" s="42"/>
      <c r="BT246" s="42"/>
      <c r="BU246" s="42"/>
      <c r="BV246" s="42"/>
      <c r="BW246" s="42"/>
      <c r="BX246" s="42"/>
      <c r="BY246" s="42"/>
      <c r="BZ246" s="42"/>
      <c r="CA246" s="42"/>
      <c r="CB246" s="42"/>
      <c r="CC246" s="42"/>
      <c r="CD246" s="42"/>
      <c r="CE246" s="38"/>
      <c r="CF246" s="38"/>
      <c r="CG246" s="39"/>
      <c r="CH246" s="40"/>
    </row>
    <row r="247" spans="1:86" s="41" customFormat="1" x14ac:dyDescent="0.25">
      <c r="A247" s="42"/>
      <c r="B247" s="42"/>
      <c r="C247" s="46"/>
      <c r="E247" s="245" t="s">
        <v>322</v>
      </c>
      <c r="F247" s="245"/>
      <c r="G247" s="245"/>
      <c r="H247" s="245"/>
      <c r="I247" s="245"/>
      <c r="J247" s="49" t="s">
        <v>11</v>
      </c>
      <c r="K247" s="245" t="s">
        <v>683</v>
      </c>
      <c r="L247" s="245"/>
      <c r="M247" s="245"/>
      <c r="N247" s="245"/>
      <c r="O247" s="245"/>
      <c r="P247" s="245"/>
      <c r="Q247" s="245"/>
      <c r="R247" s="245"/>
      <c r="S247" s="245"/>
      <c r="T247" s="245"/>
      <c r="U247" s="245"/>
      <c r="V247" s="49"/>
      <c r="W247" s="49"/>
      <c r="X247" s="49"/>
      <c r="Y247" s="49"/>
      <c r="Z247" s="49"/>
      <c r="AA247" s="49"/>
      <c r="AB247" s="49"/>
      <c r="AC247" s="49"/>
      <c r="AD247" s="50"/>
      <c r="AE247" s="50"/>
      <c r="AF247" s="50"/>
      <c r="AG247" s="50"/>
      <c r="AH247" s="245" t="s">
        <v>4</v>
      </c>
      <c r="AI247" s="245"/>
      <c r="AJ247" s="245"/>
      <c r="AK247" s="245"/>
      <c r="AL247" s="245"/>
      <c r="AM247" s="245"/>
      <c r="AN247" s="245"/>
      <c r="AO247" s="245"/>
      <c r="AP247" s="49" t="s">
        <v>11</v>
      </c>
      <c r="AQ247" s="245">
        <v>2000</v>
      </c>
      <c r="AR247" s="245"/>
      <c r="AS247" s="245"/>
      <c r="AT247" s="245"/>
      <c r="AU247" s="49" t="s">
        <v>320</v>
      </c>
      <c r="AV247" s="49"/>
      <c r="AW247" s="49"/>
      <c r="AX247" s="49"/>
      <c r="AY247" s="49"/>
      <c r="AZ247" s="49"/>
      <c r="BB247" s="51"/>
      <c r="BC247" s="42"/>
      <c r="BD247" s="42"/>
      <c r="BE247" s="42"/>
      <c r="BF247" s="42"/>
      <c r="BG247" s="42"/>
      <c r="BH247" s="42"/>
      <c r="BI247" s="42"/>
      <c r="BJ247" s="42"/>
      <c r="BK247" s="42"/>
      <c r="BL247" s="42"/>
      <c r="BM247" s="42"/>
      <c r="BN247" s="42"/>
      <c r="BO247" s="42"/>
      <c r="BP247" s="42"/>
      <c r="BQ247" s="42"/>
      <c r="BR247" s="42"/>
      <c r="BS247" s="42"/>
      <c r="BT247" s="42"/>
      <c r="BU247" s="42"/>
      <c r="BV247" s="42"/>
      <c r="BW247" s="42"/>
      <c r="BX247" s="42"/>
      <c r="BY247" s="42"/>
      <c r="BZ247" s="42"/>
      <c r="CA247" s="42"/>
      <c r="CB247" s="42"/>
      <c r="CC247" s="42"/>
      <c r="CD247" s="42"/>
      <c r="CE247" s="38"/>
      <c r="CF247" s="38"/>
      <c r="CG247" s="39"/>
      <c r="CH247" s="40"/>
    </row>
    <row r="248" spans="1:86" s="41" customFormat="1" x14ac:dyDescent="0.25">
      <c r="A248" s="42"/>
      <c r="B248" s="42"/>
      <c r="C248" s="46"/>
      <c r="E248" s="245" t="s">
        <v>1</v>
      </c>
      <c r="F248" s="245"/>
      <c r="G248" s="245"/>
      <c r="H248" s="245"/>
      <c r="I248" s="245"/>
      <c r="J248" s="49" t="s">
        <v>11</v>
      </c>
      <c r="K248" s="245" t="s">
        <v>677</v>
      </c>
      <c r="L248" s="245"/>
      <c r="M248" s="245"/>
      <c r="N248" s="245"/>
      <c r="O248" s="245"/>
      <c r="P248" s="245"/>
      <c r="Q248" s="245"/>
      <c r="R248" s="245"/>
      <c r="S248" s="245"/>
      <c r="T248" s="245"/>
      <c r="U248" s="245"/>
      <c r="V248" s="49"/>
      <c r="W248" s="49"/>
      <c r="X248" s="49"/>
      <c r="Y248" s="49"/>
      <c r="Z248" s="49"/>
      <c r="AA248" s="49"/>
      <c r="AB248" s="49"/>
      <c r="AC248" s="49"/>
      <c r="AD248" s="50"/>
      <c r="AE248" s="50"/>
      <c r="AF248" s="50"/>
      <c r="AG248" s="50"/>
      <c r="AH248" s="245"/>
      <c r="AI248" s="245"/>
      <c r="AJ248" s="245"/>
      <c r="AK248" s="245"/>
      <c r="AL248" s="245"/>
      <c r="AM248" s="245"/>
      <c r="AN248" s="245"/>
      <c r="AO248" s="245"/>
      <c r="AP248" s="49"/>
      <c r="AQ248" s="246"/>
      <c r="AR248" s="246"/>
      <c r="AS248" s="246"/>
      <c r="AT248" s="246"/>
      <c r="AU248" s="49"/>
      <c r="AV248" s="49"/>
      <c r="AW248" s="49"/>
      <c r="AX248" s="49"/>
      <c r="AY248" s="49"/>
      <c r="AZ248" s="49"/>
      <c r="BB248" s="51"/>
      <c r="BC248" s="42"/>
      <c r="BD248" s="42"/>
      <c r="BE248" s="42"/>
      <c r="BF248" s="42"/>
      <c r="BG248" s="42"/>
      <c r="BH248" s="42"/>
      <c r="BI248" s="42"/>
      <c r="BJ248" s="42"/>
      <c r="BK248" s="42"/>
      <c r="BL248" s="42"/>
      <c r="BM248" s="42"/>
      <c r="BN248" s="42"/>
      <c r="BO248" s="42"/>
      <c r="BP248" s="42"/>
      <c r="BQ248" s="42"/>
      <c r="BR248" s="42"/>
      <c r="BS248" s="42"/>
      <c r="BT248" s="42"/>
      <c r="BU248" s="42"/>
      <c r="BV248" s="42"/>
      <c r="BW248" s="42"/>
      <c r="BX248" s="42"/>
      <c r="BY248" s="42"/>
      <c r="BZ248" s="42"/>
      <c r="CA248" s="42"/>
      <c r="CB248" s="42"/>
      <c r="CC248" s="42"/>
      <c r="CD248" s="42"/>
      <c r="CE248" s="38"/>
      <c r="CF248" s="38"/>
      <c r="CG248" s="39"/>
      <c r="CH248" s="40"/>
    </row>
    <row r="249" spans="1:86" s="41" customFormat="1" x14ac:dyDescent="0.25">
      <c r="A249" s="42"/>
      <c r="B249" s="42"/>
      <c r="C249" s="46"/>
      <c r="E249" s="245" t="s">
        <v>2</v>
      </c>
      <c r="F249" s="245"/>
      <c r="G249" s="245"/>
      <c r="H249" s="245"/>
      <c r="I249" s="245"/>
      <c r="J249" s="49" t="s">
        <v>11</v>
      </c>
      <c r="K249" s="245" t="s">
        <v>682</v>
      </c>
      <c r="L249" s="245"/>
      <c r="M249" s="245"/>
      <c r="N249" s="245"/>
      <c r="O249" s="245"/>
      <c r="P249" s="245"/>
      <c r="Q249" s="245"/>
      <c r="R249" s="245"/>
      <c r="S249" s="245"/>
      <c r="T249" s="245"/>
      <c r="U249" s="245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/>
      <c r="AH249" s="245"/>
      <c r="AI249" s="245"/>
      <c r="AJ249" s="245"/>
      <c r="AK249" s="245"/>
      <c r="AL249" s="245"/>
      <c r="AM249" s="245"/>
      <c r="AN249" s="245"/>
      <c r="AO249" s="245"/>
      <c r="AP249" s="49"/>
      <c r="AQ249" s="49"/>
      <c r="AR249" s="49"/>
      <c r="AS249" s="49"/>
      <c r="AT249" s="49"/>
      <c r="AU249" s="49"/>
      <c r="AV249" s="49"/>
      <c r="AW249" s="49"/>
      <c r="AX249" s="49"/>
      <c r="AY249" s="49"/>
      <c r="AZ249" s="49"/>
      <c r="BB249" s="51"/>
      <c r="BC249" s="42"/>
      <c r="BD249" s="42"/>
      <c r="BE249" s="42"/>
      <c r="BF249" s="42"/>
      <c r="BG249" s="42"/>
      <c r="BH249" s="42"/>
      <c r="BI249" s="42"/>
      <c r="BJ249" s="42"/>
      <c r="BK249" s="42"/>
      <c r="BL249" s="42"/>
      <c r="BM249" s="42"/>
      <c r="BN249" s="42"/>
      <c r="BO249" s="42"/>
      <c r="BP249" s="42"/>
      <c r="BQ249" s="42"/>
      <c r="BR249" s="42"/>
      <c r="BS249" s="42"/>
      <c r="BT249" s="42"/>
      <c r="BU249" s="42"/>
      <c r="BV249" s="42"/>
      <c r="BW249" s="42"/>
      <c r="BX249" s="42"/>
      <c r="BY249" s="42"/>
      <c r="BZ249" s="42"/>
      <c r="CA249" s="42"/>
      <c r="CB249" s="42"/>
      <c r="CC249" s="42"/>
      <c r="CD249" s="42"/>
      <c r="CE249" s="38"/>
      <c r="CF249" s="38"/>
      <c r="CG249" s="39"/>
      <c r="CH249" s="40"/>
    </row>
    <row r="250" spans="1:86" s="41" customFormat="1" x14ac:dyDescent="0.25">
      <c r="A250" s="42"/>
      <c r="B250" s="42"/>
      <c r="C250" s="46"/>
      <c r="BB250" s="51"/>
      <c r="BC250" s="42"/>
      <c r="BD250" s="42"/>
      <c r="BE250" s="42"/>
      <c r="BF250" s="42"/>
      <c r="BG250" s="42"/>
      <c r="BH250" s="42"/>
      <c r="BI250" s="42"/>
      <c r="BJ250" s="42"/>
      <c r="BK250" s="42"/>
      <c r="BL250" s="42"/>
      <c r="BM250" s="42"/>
      <c r="BN250" s="42"/>
      <c r="BO250" s="42"/>
      <c r="BP250" s="42"/>
      <c r="BQ250" s="42"/>
      <c r="BR250" s="42"/>
      <c r="BS250" s="42"/>
      <c r="BT250" s="42"/>
      <c r="BU250" s="42"/>
      <c r="BV250" s="42"/>
      <c r="BW250" s="42"/>
      <c r="BX250" s="42"/>
      <c r="BY250" s="42"/>
      <c r="BZ250" s="42"/>
      <c r="CA250" s="42"/>
      <c r="CB250" s="42"/>
      <c r="CC250" s="42"/>
      <c r="CD250" s="42"/>
      <c r="CE250" s="38"/>
      <c r="CF250" s="38"/>
      <c r="CG250" s="39"/>
      <c r="CH250" s="40"/>
    </row>
    <row r="251" spans="1:86" x14ac:dyDescent="0.25">
      <c r="C251" s="46"/>
      <c r="BB251" s="51"/>
    </row>
    <row r="252" spans="1:86" s="41" customFormat="1" x14ac:dyDescent="0.25">
      <c r="A252" s="42"/>
      <c r="B252" s="42"/>
      <c r="C252" s="46"/>
      <c r="BB252" s="51"/>
      <c r="BC252" s="42"/>
      <c r="BD252" s="42"/>
      <c r="BE252" s="42"/>
      <c r="BF252" s="42"/>
      <c r="BG252" s="42"/>
      <c r="BH252" s="42"/>
      <c r="BI252" s="42"/>
      <c r="BJ252" s="42"/>
      <c r="BK252" s="42"/>
      <c r="BL252" s="42"/>
      <c r="BM252" s="42"/>
      <c r="BN252" s="42"/>
      <c r="BO252" s="42"/>
      <c r="BP252" s="42"/>
      <c r="BQ252" s="42"/>
      <c r="BR252" s="42"/>
      <c r="BS252" s="42"/>
      <c r="BT252" s="42"/>
      <c r="BU252" s="42"/>
      <c r="BV252" s="42"/>
      <c r="BW252" s="42"/>
      <c r="BX252" s="42"/>
      <c r="BY252" s="42"/>
      <c r="BZ252" s="42"/>
      <c r="CA252" s="42"/>
      <c r="CB252" s="42"/>
      <c r="CC252" s="42"/>
      <c r="CD252" s="42"/>
      <c r="CE252" s="38"/>
      <c r="CF252" s="38"/>
      <c r="CG252" s="39"/>
      <c r="CH252" s="40"/>
    </row>
    <row r="253" spans="1:86" s="41" customFormat="1" x14ac:dyDescent="0.25">
      <c r="A253" s="42"/>
      <c r="B253" s="42"/>
      <c r="C253" s="46"/>
      <c r="E253" s="216" t="s">
        <v>209</v>
      </c>
      <c r="F253" s="217"/>
      <c r="G253" s="217"/>
      <c r="H253" s="217"/>
      <c r="I253" s="217"/>
      <c r="J253" s="217"/>
      <c r="K253" s="218" t="str">
        <f t="shared" ref="K253:K277" si="17">VLOOKUP(E253,$CE$1:$CH$989,2,FALSE)</f>
        <v>MEGALASE HSC</v>
      </c>
      <c r="L253" s="218"/>
      <c r="M253" s="218"/>
      <c r="N253" s="218"/>
      <c r="O253" s="218"/>
      <c r="P253" s="218"/>
      <c r="Q253" s="218"/>
      <c r="R253" s="218"/>
      <c r="S253" s="218"/>
      <c r="T253" s="218"/>
      <c r="U253" s="218"/>
      <c r="V253" s="218"/>
      <c r="W253" s="218"/>
      <c r="X253" s="218"/>
      <c r="Y253" s="166"/>
      <c r="Z253" s="236">
        <v>1.5</v>
      </c>
      <c r="AA253" s="236"/>
      <c r="AB253" s="236"/>
      <c r="AC253" s="236"/>
      <c r="AD253" s="236"/>
      <c r="AE253" s="236"/>
      <c r="AF253" s="218" t="s">
        <v>315</v>
      </c>
      <c r="AG253" s="218"/>
      <c r="AH253" s="220">
        <v>4601.1000000000004</v>
      </c>
      <c r="AI253" s="220"/>
      <c r="AJ253" s="220"/>
      <c r="AK253" s="220"/>
      <c r="AL253" s="220"/>
      <c r="AM253" s="220"/>
      <c r="AN253" s="55" t="s">
        <v>316</v>
      </c>
      <c r="AO253" s="55"/>
      <c r="AP253" s="221">
        <f t="shared" ref="AP253:AP277" si="18">(AH253*VLOOKUP(E253,$CE$1:$CH$989,4,FALSE))/1000</f>
        <v>208076.60355300002</v>
      </c>
      <c r="AQ253" s="221"/>
      <c r="AR253" s="221"/>
      <c r="AS253" s="221"/>
      <c r="AT253" s="221"/>
      <c r="AU253" s="221"/>
      <c r="AV253" s="221"/>
      <c r="AW253" s="221"/>
      <c r="AX253" s="221"/>
      <c r="AY253" s="221"/>
      <c r="AZ253" s="222"/>
      <c r="BB253" s="51"/>
      <c r="BC253" s="42"/>
      <c r="BD253" s="42"/>
      <c r="BE253" s="42"/>
      <c r="BF253" s="42"/>
      <c r="BG253" s="42"/>
      <c r="BH253" s="42"/>
      <c r="BI253" s="42"/>
      <c r="BJ253" s="42"/>
      <c r="BK253" s="42"/>
      <c r="BL253" s="42"/>
      <c r="BM253" s="42"/>
      <c r="BN253" s="42"/>
      <c r="BO253" s="42"/>
      <c r="BP253" s="42"/>
      <c r="BQ253" s="42"/>
      <c r="BR253" s="42"/>
      <c r="BS253" s="42"/>
      <c r="BT253" s="42"/>
      <c r="BU253" s="42"/>
      <c r="BV253" s="42"/>
      <c r="BW253" s="42"/>
      <c r="BX253" s="42"/>
      <c r="BY253" s="42"/>
      <c r="BZ253" s="42"/>
      <c r="CA253" s="42"/>
      <c r="CB253" s="42"/>
      <c r="CC253" s="42"/>
      <c r="CD253" s="42"/>
      <c r="CE253" s="38"/>
      <c r="CF253" s="38"/>
      <c r="CG253" s="39"/>
      <c r="CH253" s="40"/>
    </row>
    <row r="254" spans="1:86" x14ac:dyDescent="0.25">
      <c r="C254" s="46"/>
      <c r="E254" s="200" t="s">
        <v>185</v>
      </c>
      <c r="F254" s="243"/>
      <c r="G254" s="243"/>
      <c r="H254" s="243"/>
      <c r="I254" s="243"/>
      <c r="J254" s="243"/>
      <c r="K254" s="230" t="str">
        <f t="shared" si="17"/>
        <v>H2O2</v>
      </c>
      <c r="L254" s="230"/>
      <c r="M254" s="230"/>
      <c r="N254" s="230"/>
      <c r="O254" s="230"/>
      <c r="P254" s="230"/>
      <c r="Q254" s="230"/>
      <c r="R254" s="230"/>
      <c r="S254" s="230"/>
      <c r="T254" s="230"/>
      <c r="U254" s="230"/>
      <c r="V254" s="230"/>
      <c r="W254" s="230"/>
      <c r="X254" s="230"/>
      <c r="Y254" s="168"/>
      <c r="Z254" s="232">
        <v>2</v>
      </c>
      <c r="AA254" s="232"/>
      <c r="AB254" s="232"/>
      <c r="AC254" s="232"/>
      <c r="AD254" s="232"/>
      <c r="AE254" s="232"/>
      <c r="AF254" s="230" t="s">
        <v>315</v>
      </c>
      <c r="AG254" s="230"/>
      <c r="AH254" s="244">
        <v>6134.8</v>
      </c>
      <c r="AI254" s="244"/>
      <c r="AJ254" s="244"/>
      <c r="AK254" s="244"/>
      <c r="AL254" s="244"/>
      <c r="AM254" s="244"/>
      <c r="AN254" s="41" t="s">
        <v>316</v>
      </c>
      <c r="AP254" s="242">
        <f t="shared" si="18"/>
        <v>36703.894919999999</v>
      </c>
      <c r="AQ254" s="242"/>
      <c r="AR254" s="242"/>
      <c r="AS254" s="242"/>
      <c r="AT254" s="242"/>
      <c r="AU254" s="242"/>
      <c r="AV254" s="242"/>
      <c r="AW254" s="242"/>
      <c r="AX254" s="242"/>
      <c r="AY254" s="242"/>
      <c r="AZ254" s="206"/>
      <c r="BB254" s="51"/>
    </row>
    <row r="255" spans="1:86" s="41" customFormat="1" x14ac:dyDescent="0.25">
      <c r="A255" s="42"/>
      <c r="B255" s="42"/>
      <c r="C255" s="46"/>
      <c r="E255" s="200" t="s">
        <v>183</v>
      </c>
      <c r="F255" s="243"/>
      <c r="G255" s="243"/>
      <c r="H255" s="243"/>
      <c r="I255" s="243"/>
      <c r="J255" s="243"/>
      <c r="K255" s="230" t="str">
        <f t="shared" si="17"/>
        <v>CAUSTIC SODA LIQ</v>
      </c>
      <c r="L255" s="230"/>
      <c r="M255" s="230"/>
      <c r="N255" s="230"/>
      <c r="O255" s="230"/>
      <c r="P255" s="230"/>
      <c r="Q255" s="230"/>
      <c r="R255" s="230"/>
      <c r="S255" s="230"/>
      <c r="T255" s="230"/>
      <c r="U255" s="230"/>
      <c r="V255" s="230"/>
      <c r="W255" s="230"/>
      <c r="X255" s="230"/>
      <c r="Y255" s="168"/>
      <c r="Z255" s="232">
        <v>1.5</v>
      </c>
      <c r="AA255" s="232"/>
      <c r="AB255" s="232"/>
      <c r="AC255" s="232"/>
      <c r="AD255" s="232"/>
      <c r="AE255" s="232"/>
      <c r="AF255" s="230" t="s">
        <v>315</v>
      </c>
      <c r="AG255" s="230"/>
      <c r="AH255" s="244">
        <v>4601.1000000000004</v>
      </c>
      <c r="AI255" s="244"/>
      <c r="AJ255" s="244"/>
      <c r="AK255" s="244"/>
      <c r="AL255" s="244"/>
      <c r="AM255" s="244"/>
      <c r="AN255" s="41" t="s">
        <v>316</v>
      </c>
      <c r="AP255" s="242">
        <f t="shared" si="18"/>
        <v>39325.601700000007</v>
      </c>
      <c r="AQ255" s="242"/>
      <c r="AR255" s="242"/>
      <c r="AS255" s="242"/>
      <c r="AT255" s="242"/>
      <c r="AU255" s="242"/>
      <c r="AV255" s="242"/>
      <c r="AW255" s="242"/>
      <c r="AX255" s="242"/>
      <c r="AY255" s="242"/>
      <c r="AZ255" s="206"/>
      <c r="BB255" s="51"/>
      <c r="BC255" s="42"/>
      <c r="BD255" s="42"/>
      <c r="BE255" s="42"/>
      <c r="BF255" s="42"/>
      <c r="BG255" s="42"/>
      <c r="BH255" s="42"/>
      <c r="BI255" s="42"/>
      <c r="BJ255" s="42"/>
      <c r="BK255" s="42"/>
      <c r="BL255" s="42"/>
      <c r="BM255" s="42"/>
      <c r="BN255" s="42"/>
      <c r="BO255" s="42"/>
      <c r="BP255" s="42"/>
      <c r="BQ255" s="42"/>
      <c r="BR255" s="42"/>
      <c r="BS255" s="42"/>
      <c r="BT255" s="42"/>
      <c r="BU255" s="42"/>
      <c r="BV255" s="42"/>
      <c r="BW255" s="42"/>
      <c r="BX255" s="42"/>
      <c r="BY255" s="42"/>
      <c r="BZ255" s="42"/>
      <c r="CA255" s="42"/>
      <c r="CB255" s="42"/>
      <c r="CC255" s="42"/>
      <c r="CD255" s="42"/>
      <c r="CE255" s="38"/>
      <c r="CF255" s="38"/>
      <c r="CG255" s="39"/>
      <c r="CH255" s="40"/>
    </row>
    <row r="256" spans="1:86" s="41" customFormat="1" x14ac:dyDescent="0.25">
      <c r="A256" s="42"/>
      <c r="B256" s="42"/>
      <c r="C256" s="46"/>
      <c r="E256" s="223" t="s">
        <v>256</v>
      </c>
      <c r="F256" s="224"/>
      <c r="G256" s="224"/>
      <c r="H256" s="224"/>
      <c r="I256" s="224"/>
      <c r="J256" s="224"/>
      <c r="K256" s="225" t="str">
        <f t="shared" si="17"/>
        <v>UNICEL SPC</v>
      </c>
      <c r="L256" s="225"/>
      <c r="M256" s="225"/>
      <c r="N256" s="225"/>
      <c r="O256" s="225"/>
      <c r="P256" s="225"/>
      <c r="Q256" s="225"/>
      <c r="R256" s="225"/>
      <c r="S256" s="225"/>
      <c r="T256" s="225"/>
      <c r="U256" s="225"/>
      <c r="V256" s="225"/>
      <c r="W256" s="225"/>
      <c r="X256" s="225"/>
      <c r="Y256" s="167"/>
      <c r="Z256" s="237">
        <v>1</v>
      </c>
      <c r="AA256" s="237"/>
      <c r="AB256" s="237"/>
      <c r="AC256" s="237"/>
      <c r="AD256" s="237"/>
      <c r="AE256" s="237"/>
      <c r="AF256" s="225" t="s">
        <v>315</v>
      </c>
      <c r="AG256" s="225"/>
      <c r="AH256" s="238">
        <v>3067.4</v>
      </c>
      <c r="AI256" s="238"/>
      <c r="AJ256" s="238"/>
      <c r="AK256" s="238"/>
      <c r="AL256" s="238"/>
      <c r="AM256" s="238"/>
      <c r="AN256" s="54" t="s">
        <v>316</v>
      </c>
      <c r="AO256" s="54"/>
      <c r="AP256" s="228">
        <f t="shared" si="18"/>
        <v>85662.267557999992</v>
      </c>
      <c r="AQ256" s="228"/>
      <c r="AR256" s="228"/>
      <c r="AS256" s="228"/>
      <c r="AT256" s="228"/>
      <c r="AU256" s="228"/>
      <c r="AV256" s="228"/>
      <c r="AW256" s="228"/>
      <c r="AX256" s="228"/>
      <c r="AY256" s="228"/>
      <c r="AZ256" s="229"/>
      <c r="BB256" s="51"/>
      <c r="BC256" s="42"/>
      <c r="BD256" s="42"/>
      <c r="BE256" s="42"/>
      <c r="BF256" s="42"/>
      <c r="BG256" s="42"/>
      <c r="BH256" s="42"/>
      <c r="BI256" s="42"/>
      <c r="BJ256" s="42"/>
      <c r="BK256" s="42"/>
      <c r="BL256" s="42"/>
      <c r="BM256" s="42"/>
      <c r="BN256" s="42"/>
      <c r="BO256" s="42"/>
      <c r="BP256" s="42"/>
      <c r="BQ256" s="42"/>
      <c r="BR256" s="42"/>
      <c r="BS256" s="42"/>
      <c r="BT256" s="42"/>
      <c r="BU256" s="42"/>
      <c r="BV256" s="42"/>
      <c r="BW256" s="42"/>
      <c r="BX256" s="42"/>
      <c r="BY256" s="42"/>
      <c r="BZ256" s="42"/>
      <c r="CA256" s="42"/>
      <c r="CB256" s="42"/>
      <c r="CC256" s="42"/>
      <c r="CD256" s="42"/>
      <c r="CE256" s="38"/>
      <c r="CF256" s="38"/>
      <c r="CG256" s="39"/>
      <c r="CH256" s="40"/>
    </row>
    <row r="257" spans="1:86" s="41" customFormat="1" x14ac:dyDescent="0.25">
      <c r="A257" s="42"/>
      <c r="B257" s="42"/>
      <c r="C257" s="46"/>
      <c r="E257" s="216" t="s">
        <v>189</v>
      </c>
      <c r="F257" s="217"/>
      <c r="G257" s="217"/>
      <c r="H257" s="217"/>
      <c r="I257" s="217"/>
      <c r="J257" s="217"/>
      <c r="K257" s="218" t="str">
        <f t="shared" si="17"/>
        <v>KH ACID</v>
      </c>
      <c r="L257" s="218"/>
      <c r="M257" s="218"/>
      <c r="N257" s="218"/>
      <c r="O257" s="218"/>
      <c r="P257" s="218"/>
      <c r="Q257" s="218"/>
      <c r="R257" s="218"/>
      <c r="S257" s="218"/>
      <c r="T257" s="218"/>
      <c r="U257" s="218"/>
      <c r="V257" s="218"/>
      <c r="W257" s="218"/>
      <c r="X257" s="218"/>
      <c r="Y257" s="166"/>
      <c r="Z257" s="236">
        <v>1</v>
      </c>
      <c r="AA257" s="236"/>
      <c r="AB257" s="236"/>
      <c r="AC257" s="236"/>
      <c r="AD257" s="236"/>
      <c r="AE257" s="236"/>
      <c r="AF257" s="218" t="s">
        <v>315</v>
      </c>
      <c r="AG257" s="218"/>
      <c r="AH257" s="220">
        <v>3067.4</v>
      </c>
      <c r="AI257" s="220"/>
      <c r="AJ257" s="220"/>
      <c r="AK257" s="220"/>
      <c r="AL257" s="220"/>
      <c r="AM257" s="220"/>
      <c r="AN257" s="55" t="s">
        <v>316</v>
      </c>
      <c r="AO257" s="55"/>
      <c r="AP257" s="221">
        <f t="shared" si="18"/>
        <v>12224.81596</v>
      </c>
      <c r="AQ257" s="221"/>
      <c r="AR257" s="221"/>
      <c r="AS257" s="221"/>
      <c r="AT257" s="221"/>
      <c r="AU257" s="221"/>
      <c r="AV257" s="221"/>
      <c r="AW257" s="221"/>
      <c r="AX257" s="221"/>
      <c r="AY257" s="221"/>
      <c r="AZ257" s="222"/>
      <c r="BB257" s="51"/>
      <c r="BC257" s="42"/>
      <c r="BD257" s="42"/>
      <c r="BE257" s="42"/>
      <c r="BF257" s="42"/>
      <c r="BG257" s="42"/>
      <c r="BH257" s="42"/>
      <c r="BI257" s="42"/>
      <c r="BJ257" s="42"/>
      <c r="BK257" s="42"/>
      <c r="BL257" s="42"/>
      <c r="BM257" s="42"/>
      <c r="BN257" s="42"/>
      <c r="BO257" s="42"/>
      <c r="BP257" s="42"/>
      <c r="BQ257" s="42"/>
      <c r="BR257" s="42"/>
      <c r="BS257" s="42"/>
      <c r="BT257" s="42"/>
      <c r="BU257" s="42"/>
      <c r="BV257" s="42"/>
      <c r="BW257" s="42"/>
      <c r="BX257" s="42"/>
      <c r="BY257" s="42"/>
      <c r="BZ257" s="42"/>
      <c r="CA257" s="42"/>
      <c r="CB257" s="42"/>
      <c r="CC257" s="42"/>
      <c r="CD257" s="42"/>
      <c r="CE257" s="38"/>
      <c r="CF257" s="38"/>
      <c r="CG257" s="39"/>
      <c r="CH257" s="40"/>
    </row>
    <row r="258" spans="1:86" s="41" customFormat="1" x14ac:dyDescent="0.25">
      <c r="A258" s="42"/>
      <c r="B258" s="42"/>
      <c r="C258" s="46"/>
      <c r="E258" s="200" t="s">
        <v>143</v>
      </c>
      <c r="F258" s="243"/>
      <c r="G258" s="243"/>
      <c r="H258" s="243"/>
      <c r="I258" s="243"/>
      <c r="J258" s="243"/>
      <c r="K258" s="230" t="str">
        <f t="shared" si="17"/>
        <v>PALANIL RUBINE SE– FG</v>
      </c>
      <c r="L258" s="230"/>
      <c r="M258" s="230"/>
      <c r="N258" s="230"/>
      <c r="O258" s="230"/>
      <c r="P258" s="230"/>
      <c r="Q258" s="230"/>
      <c r="R258" s="230"/>
      <c r="S258" s="230"/>
      <c r="T258" s="230"/>
      <c r="U258" s="230"/>
      <c r="V258" s="230"/>
      <c r="W258" s="230"/>
      <c r="X258" s="230"/>
      <c r="Y258" s="168"/>
      <c r="Z258" s="232">
        <v>0.15</v>
      </c>
      <c r="AA258" s="232"/>
      <c r="AB258" s="232"/>
      <c r="AC258" s="232"/>
      <c r="AD258" s="232"/>
      <c r="AE258" s="232"/>
      <c r="AF258" s="230" t="s">
        <v>565</v>
      </c>
      <c r="AG258" s="230"/>
      <c r="AH258" s="244">
        <v>460.11</v>
      </c>
      <c r="AI258" s="244"/>
      <c r="AJ258" s="244"/>
      <c r="AK258" s="244"/>
      <c r="AL258" s="244"/>
      <c r="AM258" s="244"/>
      <c r="AN258" s="41" t="s">
        <v>316</v>
      </c>
      <c r="AP258" s="242">
        <f t="shared" si="18"/>
        <v>98075.621259000007</v>
      </c>
      <c r="AQ258" s="242"/>
      <c r="AR258" s="242"/>
      <c r="AS258" s="242"/>
      <c r="AT258" s="242"/>
      <c r="AU258" s="242"/>
      <c r="AV258" s="242"/>
      <c r="AW258" s="242"/>
      <c r="AX258" s="242"/>
      <c r="AY258" s="242"/>
      <c r="AZ258" s="206"/>
      <c r="BB258" s="51"/>
      <c r="BC258" s="42"/>
      <c r="BD258" s="42"/>
      <c r="BE258" s="42"/>
      <c r="BF258" s="42"/>
      <c r="BG258" s="42"/>
      <c r="BH258" s="42"/>
      <c r="BI258" s="42"/>
      <c r="BJ258" s="42"/>
      <c r="BK258" s="42"/>
      <c r="BL258" s="42"/>
      <c r="BM258" s="42"/>
      <c r="BN258" s="42"/>
      <c r="BO258" s="42"/>
      <c r="BP258" s="42"/>
      <c r="BQ258" s="42"/>
      <c r="BR258" s="42"/>
      <c r="BS258" s="42"/>
      <c r="BT258" s="42"/>
      <c r="BU258" s="42"/>
      <c r="BV258" s="42"/>
      <c r="BW258" s="42"/>
      <c r="BX258" s="42"/>
      <c r="BY258" s="42"/>
      <c r="BZ258" s="42"/>
      <c r="CA258" s="42"/>
      <c r="CB258" s="42"/>
      <c r="CC258" s="42"/>
      <c r="CD258" s="42"/>
      <c r="CE258" s="38"/>
      <c r="CF258" s="38"/>
      <c r="CG258" s="39"/>
      <c r="CH258" s="40"/>
    </row>
    <row r="259" spans="1:86" x14ac:dyDescent="0.25">
      <c r="C259" s="46"/>
      <c r="E259" s="200" t="s">
        <v>111</v>
      </c>
      <c r="F259" s="243"/>
      <c r="G259" s="243"/>
      <c r="H259" s="243"/>
      <c r="I259" s="243"/>
      <c r="J259" s="243"/>
      <c r="K259" s="230" t="str">
        <f t="shared" si="17"/>
        <v>DISPERSE NAVY BLUE EE</v>
      </c>
      <c r="L259" s="230"/>
      <c r="M259" s="230"/>
      <c r="N259" s="230"/>
      <c r="O259" s="230"/>
      <c r="P259" s="230"/>
      <c r="Q259" s="230"/>
      <c r="R259" s="230"/>
      <c r="S259" s="230"/>
      <c r="T259" s="230"/>
      <c r="U259" s="230"/>
      <c r="V259" s="230"/>
      <c r="W259" s="230"/>
      <c r="X259" s="230"/>
      <c r="Y259" s="168"/>
      <c r="Z259" s="232">
        <v>0.7</v>
      </c>
      <c r="AA259" s="232"/>
      <c r="AB259" s="232"/>
      <c r="AC259" s="232"/>
      <c r="AD259" s="232"/>
      <c r="AE259" s="232"/>
      <c r="AF259" s="230" t="s">
        <v>565</v>
      </c>
      <c r="AG259" s="230"/>
      <c r="AH259" s="244">
        <v>2147.1799999999998</v>
      </c>
      <c r="AI259" s="244"/>
      <c r="AJ259" s="244"/>
      <c r="AK259" s="244"/>
      <c r="AL259" s="244"/>
      <c r="AM259" s="244"/>
      <c r="AN259" s="41" t="s">
        <v>316</v>
      </c>
      <c r="AP259" s="242">
        <f t="shared" si="18"/>
        <v>186046.23308039998</v>
      </c>
      <c r="AQ259" s="242"/>
      <c r="AR259" s="242"/>
      <c r="AS259" s="242"/>
      <c r="AT259" s="242"/>
      <c r="AU259" s="242"/>
      <c r="AV259" s="242"/>
      <c r="AW259" s="242"/>
      <c r="AX259" s="242"/>
      <c r="AY259" s="242"/>
      <c r="AZ259" s="206"/>
      <c r="BB259" s="51"/>
    </row>
    <row r="260" spans="1:86" x14ac:dyDescent="0.25">
      <c r="C260" s="46"/>
      <c r="E260" s="223" t="s">
        <v>113</v>
      </c>
      <c r="F260" s="224"/>
      <c r="G260" s="224"/>
      <c r="H260" s="224"/>
      <c r="I260" s="224"/>
      <c r="J260" s="224"/>
      <c r="K260" s="225" t="str">
        <f t="shared" si="17"/>
        <v>DISPERSE BLACK REF</v>
      </c>
      <c r="L260" s="225"/>
      <c r="M260" s="225"/>
      <c r="N260" s="225"/>
      <c r="O260" s="225"/>
      <c r="P260" s="225"/>
      <c r="Q260" s="225"/>
      <c r="R260" s="225"/>
      <c r="S260" s="225"/>
      <c r="T260" s="225"/>
      <c r="U260" s="225"/>
      <c r="V260" s="225"/>
      <c r="W260" s="225"/>
      <c r="X260" s="225"/>
      <c r="Y260" s="167"/>
      <c r="Z260" s="237">
        <v>0.3</v>
      </c>
      <c r="AA260" s="237"/>
      <c r="AB260" s="237"/>
      <c r="AC260" s="237"/>
      <c r="AD260" s="237"/>
      <c r="AE260" s="237"/>
      <c r="AF260" s="225" t="s">
        <v>565</v>
      </c>
      <c r="AG260" s="225"/>
      <c r="AH260" s="238">
        <v>920.22</v>
      </c>
      <c r="AI260" s="238"/>
      <c r="AJ260" s="238"/>
      <c r="AK260" s="238"/>
      <c r="AL260" s="238"/>
      <c r="AM260" s="238"/>
      <c r="AN260" s="54" t="s">
        <v>316</v>
      </c>
      <c r="AO260" s="54"/>
      <c r="AP260" s="228">
        <f t="shared" si="18"/>
        <v>106955.5326084</v>
      </c>
      <c r="AQ260" s="228"/>
      <c r="AR260" s="228"/>
      <c r="AS260" s="228"/>
      <c r="AT260" s="228"/>
      <c r="AU260" s="228"/>
      <c r="AV260" s="228"/>
      <c r="AW260" s="228"/>
      <c r="AX260" s="228"/>
      <c r="AY260" s="228"/>
      <c r="AZ260" s="229"/>
      <c r="BB260" s="51"/>
    </row>
    <row r="261" spans="1:86" x14ac:dyDescent="0.25">
      <c r="C261" s="46"/>
      <c r="E261" s="200" t="s">
        <v>187</v>
      </c>
      <c r="F261" s="243"/>
      <c r="G261" s="243"/>
      <c r="H261" s="243"/>
      <c r="I261" s="243"/>
      <c r="J261" s="243"/>
      <c r="K261" s="230" t="str">
        <f t="shared" si="17"/>
        <v>FORMIC ACID</v>
      </c>
      <c r="L261" s="230"/>
      <c r="M261" s="230"/>
      <c r="N261" s="230"/>
      <c r="O261" s="230"/>
      <c r="P261" s="230"/>
      <c r="Q261" s="230"/>
      <c r="R261" s="230"/>
      <c r="S261" s="230"/>
      <c r="T261" s="230"/>
      <c r="U261" s="230"/>
      <c r="V261" s="230"/>
      <c r="W261" s="230"/>
      <c r="X261" s="230"/>
      <c r="Y261" s="168"/>
      <c r="Z261" s="232">
        <v>0.3</v>
      </c>
      <c r="AA261" s="232"/>
      <c r="AB261" s="232"/>
      <c r="AC261" s="232"/>
      <c r="AD261" s="232"/>
      <c r="AE261" s="232"/>
      <c r="AF261" s="230" t="s">
        <v>315</v>
      </c>
      <c r="AG261" s="230"/>
      <c r="AH261" s="244">
        <v>920.22</v>
      </c>
      <c r="AI261" s="244"/>
      <c r="AJ261" s="244"/>
      <c r="AK261" s="244"/>
      <c r="AL261" s="244"/>
      <c r="AM261" s="244"/>
      <c r="AN261" s="41" t="s">
        <v>316</v>
      </c>
      <c r="AP261" s="242">
        <f t="shared" si="18"/>
        <v>12202.117200000001</v>
      </c>
      <c r="AQ261" s="242"/>
      <c r="AR261" s="242"/>
      <c r="AS261" s="242"/>
      <c r="AT261" s="242"/>
      <c r="AU261" s="242"/>
      <c r="AV261" s="242"/>
      <c r="AW261" s="242"/>
      <c r="AX261" s="242"/>
      <c r="AY261" s="242"/>
      <c r="AZ261" s="206"/>
      <c r="BB261" s="51"/>
    </row>
    <row r="262" spans="1:86" s="41" customFormat="1" x14ac:dyDescent="0.25">
      <c r="A262" s="42"/>
      <c r="B262" s="42"/>
      <c r="C262" s="46"/>
      <c r="E262" s="200" t="s">
        <v>191</v>
      </c>
      <c r="F262" s="243"/>
      <c r="G262" s="243"/>
      <c r="H262" s="243"/>
      <c r="I262" s="243"/>
      <c r="J262" s="243"/>
      <c r="K262" s="230" t="str">
        <f t="shared" si="17"/>
        <v>NTW RM 340 E NEW LIQ</v>
      </c>
      <c r="L262" s="230"/>
      <c r="M262" s="230"/>
      <c r="N262" s="230"/>
      <c r="O262" s="230"/>
      <c r="P262" s="230"/>
      <c r="Q262" s="230"/>
      <c r="R262" s="230"/>
      <c r="S262" s="230"/>
      <c r="T262" s="230"/>
      <c r="U262" s="230"/>
      <c r="V262" s="230"/>
      <c r="W262" s="230"/>
      <c r="X262" s="230"/>
      <c r="Y262" s="168"/>
      <c r="Z262" s="232">
        <v>0.5</v>
      </c>
      <c r="AA262" s="232"/>
      <c r="AB262" s="232"/>
      <c r="AC262" s="232"/>
      <c r="AD262" s="232"/>
      <c r="AE262" s="232"/>
      <c r="AF262" s="230" t="s">
        <v>315</v>
      </c>
      <c r="AG262" s="230"/>
      <c r="AH262" s="244">
        <v>1533.7</v>
      </c>
      <c r="AI262" s="244"/>
      <c r="AJ262" s="244"/>
      <c r="AK262" s="244"/>
      <c r="AL262" s="244"/>
      <c r="AM262" s="244"/>
      <c r="AN262" s="41" t="s">
        <v>316</v>
      </c>
      <c r="AP262" s="242">
        <f t="shared" si="18"/>
        <v>32560.451000000001</v>
      </c>
      <c r="AQ262" s="242"/>
      <c r="AR262" s="242"/>
      <c r="AS262" s="242"/>
      <c r="AT262" s="242"/>
      <c r="AU262" s="242"/>
      <c r="AV262" s="242"/>
      <c r="AW262" s="242"/>
      <c r="AX262" s="242"/>
      <c r="AY262" s="242"/>
      <c r="AZ262" s="206"/>
      <c r="BB262" s="51"/>
      <c r="BC262" s="42"/>
      <c r="BD262" s="42"/>
      <c r="BE262" s="42"/>
      <c r="BF262" s="42"/>
      <c r="BG262" s="42"/>
      <c r="BH262" s="42"/>
      <c r="BI262" s="42"/>
      <c r="BJ262" s="42"/>
      <c r="BK262" s="42"/>
      <c r="BL262" s="42"/>
      <c r="BM262" s="42"/>
      <c r="BN262" s="42"/>
      <c r="BO262" s="42"/>
      <c r="BP262" s="42"/>
      <c r="BQ262" s="42"/>
      <c r="BR262" s="42"/>
      <c r="BS262" s="42"/>
      <c r="BT262" s="42"/>
      <c r="BU262" s="42"/>
      <c r="BV262" s="42"/>
      <c r="BW262" s="42"/>
      <c r="BX262" s="42"/>
      <c r="BY262" s="42"/>
      <c r="BZ262" s="42"/>
      <c r="CA262" s="42"/>
      <c r="CB262" s="42"/>
      <c r="CC262" s="42"/>
      <c r="CD262" s="42"/>
      <c r="CE262" s="38"/>
      <c r="CF262" s="38"/>
      <c r="CG262" s="39"/>
      <c r="CH262" s="40"/>
    </row>
    <row r="263" spans="1:86" s="41" customFormat="1" x14ac:dyDescent="0.25">
      <c r="A263" s="42"/>
      <c r="B263" s="42"/>
      <c r="C263" s="46"/>
      <c r="E263" s="208" t="s">
        <v>195</v>
      </c>
      <c r="F263" s="209"/>
      <c r="G263" s="209"/>
      <c r="H263" s="209"/>
      <c r="I263" s="209"/>
      <c r="J263" s="209"/>
      <c r="K263" s="210" t="str">
        <f t="shared" si="17"/>
        <v>SODIUM HYDROSULFITE</v>
      </c>
      <c r="L263" s="210"/>
      <c r="M263" s="210"/>
      <c r="N263" s="210"/>
      <c r="O263" s="210"/>
      <c r="P263" s="210"/>
      <c r="Q263" s="210"/>
      <c r="R263" s="210"/>
      <c r="S263" s="210"/>
      <c r="T263" s="210"/>
      <c r="U263" s="210"/>
      <c r="V263" s="210"/>
      <c r="W263" s="210"/>
      <c r="X263" s="210"/>
      <c r="Y263" s="164"/>
      <c r="Z263" s="234">
        <v>3</v>
      </c>
      <c r="AA263" s="234"/>
      <c r="AB263" s="234"/>
      <c r="AC263" s="234"/>
      <c r="AD263" s="234"/>
      <c r="AE263" s="234"/>
      <c r="AF263" s="210" t="s">
        <v>315</v>
      </c>
      <c r="AG263" s="210"/>
      <c r="AH263" s="235">
        <v>9202.2000000000007</v>
      </c>
      <c r="AI263" s="235"/>
      <c r="AJ263" s="235"/>
      <c r="AK263" s="235"/>
      <c r="AL263" s="235"/>
      <c r="AM263" s="235"/>
      <c r="AN263" s="52" t="s">
        <v>316</v>
      </c>
      <c r="AO263" s="52"/>
      <c r="AP263" s="213">
        <f t="shared" si="18"/>
        <v>258643.38271800001</v>
      </c>
      <c r="AQ263" s="213"/>
      <c r="AR263" s="213"/>
      <c r="AS263" s="213"/>
      <c r="AT263" s="213"/>
      <c r="AU263" s="213"/>
      <c r="AV263" s="213"/>
      <c r="AW263" s="213"/>
      <c r="AX263" s="213"/>
      <c r="AY263" s="213"/>
      <c r="AZ263" s="214"/>
      <c r="BB263" s="51"/>
      <c r="BC263" s="42"/>
      <c r="BD263" s="42"/>
      <c r="BE263" s="42"/>
      <c r="BF263" s="42"/>
      <c r="BG263" s="42"/>
      <c r="BH263" s="42"/>
      <c r="BI263" s="42"/>
      <c r="BJ263" s="42"/>
      <c r="BK263" s="42"/>
      <c r="BL263" s="42"/>
      <c r="BM263" s="42"/>
      <c r="BN263" s="42"/>
      <c r="BO263" s="42"/>
      <c r="BP263" s="42"/>
      <c r="BQ263" s="42"/>
      <c r="BR263" s="42"/>
      <c r="BS263" s="42"/>
      <c r="BT263" s="42"/>
      <c r="BU263" s="42"/>
      <c r="BV263" s="42"/>
      <c r="BW263" s="42"/>
      <c r="BX263" s="42"/>
      <c r="BY263" s="42"/>
      <c r="BZ263" s="42"/>
      <c r="CA263" s="42"/>
      <c r="CB263" s="42"/>
      <c r="CC263" s="42"/>
      <c r="CD263" s="42"/>
      <c r="CE263" s="38"/>
      <c r="CF263" s="38"/>
      <c r="CG263" s="39"/>
      <c r="CH263" s="40"/>
    </row>
    <row r="264" spans="1:86" s="41" customFormat="1" x14ac:dyDescent="0.25">
      <c r="A264" s="42"/>
      <c r="B264" s="42"/>
      <c r="C264" s="46"/>
      <c r="E264" s="200" t="s">
        <v>183</v>
      </c>
      <c r="F264" s="243"/>
      <c r="G264" s="243"/>
      <c r="H264" s="243"/>
      <c r="I264" s="243"/>
      <c r="J264" s="243"/>
      <c r="K264" s="230" t="str">
        <f t="shared" si="17"/>
        <v>CAUSTIC SODA LIQ</v>
      </c>
      <c r="L264" s="230"/>
      <c r="M264" s="230"/>
      <c r="N264" s="230"/>
      <c r="O264" s="230"/>
      <c r="P264" s="230"/>
      <c r="Q264" s="230"/>
      <c r="R264" s="230"/>
      <c r="S264" s="230"/>
      <c r="T264" s="230"/>
      <c r="U264" s="230"/>
      <c r="V264" s="230"/>
      <c r="W264" s="230"/>
      <c r="X264" s="230"/>
      <c r="Y264" s="168"/>
      <c r="Z264" s="232">
        <v>2</v>
      </c>
      <c r="AA264" s="232"/>
      <c r="AB264" s="232"/>
      <c r="AC264" s="232"/>
      <c r="AD264" s="232"/>
      <c r="AE264" s="232"/>
      <c r="AF264" s="230" t="s">
        <v>315</v>
      </c>
      <c r="AG264" s="230"/>
      <c r="AH264" s="244">
        <v>6134.8</v>
      </c>
      <c r="AI264" s="244"/>
      <c r="AJ264" s="244"/>
      <c r="AK264" s="244"/>
      <c r="AL264" s="244"/>
      <c r="AM264" s="244"/>
      <c r="AN264" s="41" t="s">
        <v>316</v>
      </c>
      <c r="AP264" s="242">
        <f t="shared" si="18"/>
        <v>52434.135600000001</v>
      </c>
      <c r="AQ264" s="242"/>
      <c r="AR264" s="242"/>
      <c r="AS264" s="242"/>
      <c r="AT264" s="242"/>
      <c r="AU264" s="242"/>
      <c r="AV264" s="242"/>
      <c r="AW264" s="242"/>
      <c r="AX264" s="242"/>
      <c r="AY264" s="242"/>
      <c r="AZ264" s="206"/>
      <c r="BB264" s="51"/>
      <c r="BC264" s="42"/>
      <c r="BD264" s="42"/>
      <c r="BE264" s="42"/>
      <c r="BF264" s="42"/>
      <c r="BG264" s="42"/>
      <c r="BH264" s="42"/>
      <c r="BI264" s="42"/>
      <c r="BJ264" s="42"/>
      <c r="BK264" s="42"/>
      <c r="BL264" s="42"/>
      <c r="BM264" s="42"/>
      <c r="BN264" s="42"/>
      <c r="BO264" s="42"/>
      <c r="BP264" s="42"/>
      <c r="BQ264" s="42"/>
      <c r="BR264" s="42"/>
      <c r="BS264" s="42"/>
      <c r="BT264" s="42"/>
      <c r="BU264" s="42"/>
      <c r="BV264" s="42"/>
      <c r="BW264" s="42"/>
      <c r="BX264" s="42"/>
      <c r="BY264" s="42"/>
      <c r="BZ264" s="42"/>
      <c r="CA264" s="42"/>
      <c r="CB264" s="42"/>
      <c r="CC264" s="42"/>
      <c r="CD264" s="42"/>
      <c r="CE264" s="38"/>
      <c r="CF264" s="38"/>
      <c r="CG264" s="39"/>
      <c r="CH264" s="40"/>
    </row>
    <row r="265" spans="1:86" s="41" customFormat="1" x14ac:dyDescent="0.25">
      <c r="A265" s="42"/>
      <c r="B265" s="42"/>
      <c r="C265" s="46"/>
      <c r="E265" s="223" t="s">
        <v>246</v>
      </c>
      <c r="F265" s="224"/>
      <c r="G265" s="224"/>
      <c r="H265" s="224"/>
      <c r="I265" s="224"/>
      <c r="J265" s="224"/>
      <c r="K265" s="225" t="str">
        <f t="shared" si="17"/>
        <v>LADIPUR RSK</v>
      </c>
      <c r="L265" s="225"/>
      <c r="M265" s="225"/>
      <c r="N265" s="225"/>
      <c r="O265" s="225"/>
      <c r="P265" s="225"/>
      <c r="Q265" s="225"/>
      <c r="R265" s="225"/>
      <c r="S265" s="225"/>
      <c r="T265" s="225"/>
      <c r="U265" s="225"/>
      <c r="V265" s="225"/>
      <c r="W265" s="225"/>
      <c r="X265" s="225"/>
      <c r="Y265" s="167"/>
      <c r="Z265" s="237">
        <v>1</v>
      </c>
      <c r="AA265" s="237"/>
      <c r="AB265" s="237"/>
      <c r="AC265" s="237"/>
      <c r="AD265" s="237"/>
      <c r="AE265" s="237"/>
      <c r="AF265" s="225" t="s">
        <v>315</v>
      </c>
      <c r="AG265" s="225"/>
      <c r="AH265" s="238">
        <v>3067.4</v>
      </c>
      <c r="AI265" s="238"/>
      <c r="AJ265" s="238"/>
      <c r="AK265" s="238"/>
      <c r="AL265" s="238"/>
      <c r="AM265" s="238"/>
      <c r="AN265" s="54" t="s">
        <v>316</v>
      </c>
      <c r="AO265" s="54"/>
      <c r="AP265" s="228">
        <f t="shared" si="18"/>
        <v>46010.785282000004</v>
      </c>
      <c r="AQ265" s="228"/>
      <c r="AR265" s="228"/>
      <c r="AS265" s="228"/>
      <c r="AT265" s="228"/>
      <c r="AU265" s="228"/>
      <c r="AV265" s="228"/>
      <c r="AW265" s="228"/>
      <c r="AX265" s="228"/>
      <c r="AY265" s="228"/>
      <c r="AZ265" s="229"/>
      <c r="BB265" s="51"/>
      <c r="BC265" s="42"/>
      <c r="BD265" s="42"/>
      <c r="BE265" s="42"/>
      <c r="BF265" s="42"/>
      <c r="BG265" s="42"/>
      <c r="BH265" s="42"/>
      <c r="BI265" s="42"/>
      <c r="BJ265" s="42"/>
      <c r="BK265" s="42"/>
      <c r="BL265" s="42"/>
      <c r="BM265" s="42"/>
      <c r="BN265" s="42"/>
      <c r="BO265" s="42"/>
      <c r="BP265" s="42"/>
      <c r="BQ265" s="42"/>
      <c r="BR265" s="42"/>
      <c r="BS265" s="42"/>
      <c r="BT265" s="42"/>
      <c r="BU265" s="42"/>
      <c r="BV265" s="42"/>
      <c r="BW265" s="42"/>
      <c r="BX265" s="42"/>
      <c r="BY265" s="42"/>
      <c r="BZ265" s="42"/>
      <c r="CA265" s="42"/>
      <c r="CB265" s="42"/>
      <c r="CC265" s="42"/>
      <c r="CD265" s="42"/>
      <c r="CE265" s="38"/>
      <c r="CF265" s="38"/>
      <c r="CG265" s="39"/>
      <c r="CH265" s="40"/>
    </row>
    <row r="266" spans="1:86" s="41" customFormat="1" x14ac:dyDescent="0.25">
      <c r="A266" s="42"/>
      <c r="B266" s="42"/>
      <c r="C266" s="46"/>
      <c r="E266" s="216" t="s">
        <v>189</v>
      </c>
      <c r="F266" s="217"/>
      <c r="G266" s="217"/>
      <c r="H266" s="217"/>
      <c r="I266" s="217"/>
      <c r="J266" s="217"/>
      <c r="K266" s="218" t="str">
        <f t="shared" si="17"/>
        <v>KH ACID</v>
      </c>
      <c r="L266" s="218"/>
      <c r="M266" s="218"/>
      <c r="N266" s="218"/>
      <c r="O266" s="218"/>
      <c r="P266" s="218"/>
      <c r="Q266" s="218"/>
      <c r="R266" s="218"/>
      <c r="S266" s="218"/>
      <c r="T266" s="218"/>
      <c r="U266" s="218"/>
      <c r="V266" s="218"/>
      <c r="W266" s="218"/>
      <c r="X266" s="218"/>
      <c r="Y266" s="166"/>
      <c r="Z266" s="236">
        <v>1</v>
      </c>
      <c r="AA266" s="236"/>
      <c r="AB266" s="236"/>
      <c r="AC266" s="236"/>
      <c r="AD266" s="236"/>
      <c r="AE266" s="236"/>
      <c r="AF266" s="218" t="s">
        <v>315</v>
      </c>
      <c r="AG266" s="218"/>
      <c r="AH266" s="220">
        <v>3067.4</v>
      </c>
      <c r="AI266" s="220"/>
      <c r="AJ266" s="220"/>
      <c r="AK266" s="220"/>
      <c r="AL266" s="220"/>
      <c r="AM266" s="220"/>
      <c r="AN266" s="55" t="s">
        <v>316</v>
      </c>
      <c r="AO266" s="55"/>
      <c r="AP266" s="221">
        <f t="shared" si="18"/>
        <v>12224.81596</v>
      </c>
      <c r="AQ266" s="221"/>
      <c r="AR266" s="221"/>
      <c r="AS266" s="221"/>
      <c r="AT266" s="221"/>
      <c r="AU266" s="221"/>
      <c r="AV266" s="221"/>
      <c r="AW266" s="221"/>
      <c r="AX266" s="221"/>
      <c r="AY266" s="221"/>
      <c r="AZ266" s="222"/>
      <c r="BB266" s="51"/>
      <c r="BC266" s="42"/>
      <c r="BD266" s="42"/>
      <c r="BE266" s="42"/>
      <c r="BF266" s="42"/>
      <c r="BG266" s="42"/>
      <c r="BH266" s="42"/>
      <c r="BI266" s="42"/>
      <c r="BJ266" s="42"/>
      <c r="BK266" s="42"/>
      <c r="BL266" s="42"/>
      <c r="BM266" s="42"/>
      <c r="BN266" s="42"/>
      <c r="BO266" s="42"/>
      <c r="BP266" s="42"/>
      <c r="BQ266" s="42"/>
      <c r="BR266" s="42"/>
      <c r="BS266" s="42"/>
      <c r="BT266" s="42"/>
      <c r="BU266" s="42"/>
      <c r="BV266" s="42"/>
      <c r="BW266" s="42"/>
      <c r="BX266" s="42"/>
      <c r="BY266" s="42"/>
      <c r="BZ266" s="42"/>
      <c r="CA266" s="42"/>
      <c r="CB266" s="42"/>
      <c r="CC266" s="42"/>
      <c r="CD266" s="42"/>
      <c r="CE266" s="38"/>
      <c r="CF266" s="38"/>
      <c r="CG266" s="39"/>
      <c r="CH266" s="40"/>
    </row>
    <row r="267" spans="1:86" s="41" customFormat="1" x14ac:dyDescent="0.25">
      <c r="A267" s="42"/>
      <c r="B267" s="42"/>
      <c r="C267" s="46"/>
      <c r="E267" s="200" t="s">
        <v>6</v>
      </c>
      <c r="F267" s="243"/>
      <c r="G267" s="243"/>
      <c r="H267" s="243"/>
      <c r="I267" s="243"/>
      <c r="J267" s="243"/>
      <c r="K267" s="230" t="str">
        <f t="shared" si="17"/>
        <v>NOVACRON RUBY S–3B</v>
      </c>
      <c r="L267" s="230"/>
      <c r="M267" s="230"/>
      <c r="N267" s="230"/>
      <c r="O267" s="230"/>
      <c r="P267" s="230"/>
      <c r="Q267" s="230"/>
      <c r="R267" s="230"/>
      <c r="S267" s="230"/>
      <c r="T267" s="230"/>
      <c r="U267" s="230"/>
      <c r="V267" s="230"/>
      <c r="W267" s="230"/>
      <c r="X267" s="230"/>
      <c r="Y267" s="168"/>
      <c r="Z267" s="232">
        <v>0.18</v>
      </c>
      <c r="AA267" s="232"/>
      <c r="AB267" s="232"/>
      <c r="AC267" s="232"/>
      <c r="AD267" s="232"/>
      <c r="AE267" s="232"/>
      <c r="AF267" s="230" t="s">
        <v>565</v>
      </c>
      <c r="AG267" s="230"/>
      <c r="AH267" s="244">
        <v>552.13</v>
      </c>
      <c r="AI267" s="244"/>
      <c r="AJ267" s="244"/>
      <c r="AK267" s="244"/>
      <c r="AL267" s="244"/>
      <c r="AM267" s="244"/>
      <c r="AN267" s="41" t="s">
        <v>316</v>
      </c>
      <c r="AP267" s="242">
        <f t="shared" si="18"/>
        <v>66614.407201800001</v>
      </c>
      <c r="AQ267" s="242"/>
      <c r="AR267" s="242"/>
      <c r="AS267" s="242"/>
      <c r="AT267" s="242"/>
      <c r="AU267" s="242"/>
      <c r="AV267" s="242"/>
      <c r="AW267" s="242"/>
      <c r="AX267" s="242"/>
      <c r="AY267" s="242"/>
      <c r="AZ267" s="206"/>
      <c r="BB267" s="51"/>
      <c r="BC267" s="42"/>
      <c r="BD267" s="42"/>
      <c r="BE267" s="42"/>
      <c r="BF267" s="42"/>
      <c r="BG267" s="42"/>
      <c r="BH267" s="42"/>
      <c r="BI267" s="42"/>
      <c r="BJ267" s="42"/>
      <c r="BK267" s="42"/>
      <c r="BL267" s="42"/>
      <c r="BM267" s="42"/>
      <c r="BN267" s="42"/>
      <c r="BO267" s="42"/>
      <c r="BP267" s="42"/>
      <c r="BQ267" s="42"/>
      <c r="BR267" s="42"/>
      <c r="BS267" s="42"/>
      <c r="BT267" s="42"/>
      <c r="BU267" s="42"/>
      <c r="BV267" s="42"/>
      <c r="BW267" s="42"/>
      <c r="BX267" s="42"/>
      <c r="BY267" s="42"/>
      <c r="BZ267" s="42"/>
      <c r="CA267" s="42"/>
      <c r="CB267" s="42"/>
      <c r="CC267" s="42"/>
      <c r="CD267" s="42"/>
      <c r="CE267" s="38"/>
      <c r="CF267" s="38"/>
      <c r="CG267" s="39"/>
      <c r="CH267" s="40"/>
    </row>
    <row r="268" spans="1:86" s="41" customFormat="1" x14ac:dyDescent="0.25">
      <c r="A268" s="42"/>
      <c r="B268" s="42"/>
      <c r="C268" s="46"/>
      <c r="E268" s="200" t="s">
        <v>41</v>
      </c>
      <c r="F268" s="243"/>
      <c r="G268" s="243"/>
      <c r="H268" s="243"/>
      <c r="I268" s="243"/>
      <c r="J268" s="243"/>
      <c r="K268" s="230" t="str">
        <f t="shared" si="17"/>
        <v>NOVACRON DEEP NIGHT S–R</v>
      </c>
      <c r="L268" s="230"/>
      <c r="M268" s="230"/>
      <c r="N268" s="230"/>
      <c r="O268" s="230"/>
      <c r="P268" s="230"/>
      <c r="Q268" s="230"/>
      <c r="R268" s="230"/>
      <c r="S268" s="230"/>
      <c r="T268" s="230"/>
      <c r="U268" s="230"/>
      <c r="V268" s="230"/>
      <c r="W268" s="230"/>
      <c r="X268" s="230"/>
      <c r="Y268" s="168"/>
      <c r="Z268" s="232">
        <v>1.9</v>
      </c>
      <c r="AA268" s="232"/>
      <c r="AB268" s="232"/>
      <c r="AC268" s="232"/>
      <c r="AD268" s="232"/>
      <c r="AE268" s="232"/>
      <c r="AF268" s="230" t="s">
        <v>565</v>
      </c>
      <c r="AG268" s="230"/>
      <c r="AH268" s="244">
        <v>5828.06</v>
      </c>
      <c r="AI268" s="244"/>
      <c r="AJ268" s="244"/>
      <c r="AK268" s="244"/>
      <c r="AL268" s="244"/>
      <c r="AM268" s="244"/>
      <c r="AN268" s="41" t="s">
        <v>316</v>
      </c>
      <c r="AP268" s="242">
        <f t="shared" si="18"/>
        <v>607839.96548520005</v>
      </c>
      <c r="AQ268" s="242"/>
      <c r="AR268" s="242"/>
      <c r="AS268" s="242"/>
      <c r="AT268" s="242"/>
      <c r="AU268" s="242"/>
      <c r="AV268" s="242"/>
      <c r="AW268" s="242"/>
      <c r="AX268" s="242"/>
      <c r="AY268" s="242"/>
      <c r="AZ268" s="206"/>
      <c r="BB268" s="51"/>
      <c r="BC268" s="42"/>
      <c r="BD268" s="42"/>
      <c r="BE268" s="42"/>
      <c r="BF268" s="42"/>
      <c r="BG268" s="42"/>
      <c r="BH268" s="42"/>
      <c r="BI268" s="42"/>
      <c r="BJ268" s="42"/>
      <c r="BK268" s="42"/>
      <c r="BL268" s="42"/>
      <c r="BM268" s="42"/>
      <c r="BN268" s="42"/>
      <c r="BO268" s="42"/>
      <c r="BP268" s="42"/>
      <c r="BQ268" s="42"/>
      <c r="BR268" s="42"/>
      <c r="BS268" s="42"/>
      <c r="BT268" s="42"/>
      <c r="BU268" s="42"/>
      <c r="BV268" s="42"/>
      <c r="BW268" s="42"/>
      <c r="BX268" s="42"/>
      <c r="BY268" s="42"/>
      <c r="BZ268" s="42"/>
      <c r="CA268" s="42"/>
      <c r="CB268" s="42"/>
      <c r="CC268" s="42"/>
      <c r="CD268" s="42"/>
      <c r="CE268" s="38"/>
      <c r="CF268" s="38"/>
      <c r="CG268" s="39"/>
      <c r="CH268" s="40"/>
    </row>
    <row r="269" spans="1:86" s="41" customFormat="1" x14ac:dyDescent="0.25">
      <c r="A269" s="42"/>
      <c r="B269" s="42"/>
      <c r="C269" s="46"/>
      <c r="E269" s="223" t="s">
        <v>73</v>
      </c>
      <c r="F269" s="224"/>
      <c r="G269" s="224"/>
      <c r="H269" s="224"/>
      <c r="I269" s="224"/>
      <c r="J269" s="224"/>
      <c r="K269" s="225" t="str">
        <f t="shared" si="17"/>
        <v>NOVACRON SUPER BLACK R</v>
      </c>
      <c r="L269" s="225"/>
      <c r="M269" s="225"/>
      <c r="N269" s="225"/>
      <c r="O269" s="225"/>
      <c r="P269" s="225"/>
      <c r="Q269" s="225"/>
      <c r="R269" s="225"/>
      <c r="S269" s="225"/>
      <c r="T269" s="225"/>
      <c r="U269" s="225"/>
      <c r="V269" s="225"/>
      <c r="W269" s="225"/>
      <c r="X269" s="225"/>
      <c r="Y269" s="167"/>
      <c r="Z269" s="237">
        <v>0.8</v>
      </c>
      <c r="AA269" s="237"/>
      <c r="AB269" s="237"/>
      <c r="AC269" s="237"/>
      <c r="AD269" s="237"/>
      <c r="AE269" s="237"/>
      <c r="AF269" s="225" t="s">
        <v>565</v>
      </c>
      <c r="AG269" s="225"/>
      <c r="AH269" s="238">
        <v>2453.92</v>
      </c>
      <c r="AI269" s="238"/>
      <c r="AJ269" s="238"/>
      <c r="AK269" s="238"/>
      <c r="AL269" s="238"/>
      <c r="AM269" s="238"/>
      <c r="AN269" s="54" t="s">
        <v>316</v>
      </c>
      <c r="AO269" s="54"/>
      <c r="AP269" s="228">
        <f t="shared" si="18"/>
        <v>353996.85518400004</v>
      </c>
      <c r="AQ269" s="228"/>
      <c r="AR269" s="228"/>
      <c r="AS269" s="228"/>
      <c r="AT269" s="228"/>
      <c r="AU269" s="228"/>
      <c r="AV269" s="228"/>
      <c r="AW269" s="228"/>
      <c r="AX269" s="228"/>
      <c r="AY269" s="228"/>
      <c r="AZ269" s="229"/>
      <c r="BB269" s="51"/>
      <c r="BC269" s="42"/>
      <c r="BD269" s="42"/>
      <c r="BE269" s="42"/>
      <c r="BF269" s="42"/>
      <c r="BG269" s="42"/>
      <c r="BH269" s="42"/>
      <c r="BI269" s="42"/>
      <c r="BJ269" s="42"/>
      <c r="BK269" s="42"/>
      <c r="BL269" s="42"/>
      <c r="BM269" s="42"/>
      <c r="BN269" s="42"/>
      <c r="BO269" s="42"/>
      <c r="BP269" s="42"/>
      <c r="BQ269" s="42"/>
      <c r="BR269" s="42"/>
      <c r="BS269" s="42"/>
      <c r="BT269" s="42"/>
      <c r="BU269" s="42"/>
      <c r="BV269" s="42"/>
      <c r="BW269" s="42"/>
      <c r="BX269" s="42"/>
      <c r="BY269" s="42"/>
      <c r="BZ269" s="42"/>
      <c r="CA269" s="42"/>
      <c r="CB269" s="42"/>
      <c r="CC269" s="42"/>
      <c r="CD269" s="42"/>
      <c r="CE269" s="38"/>
      <c r="CF269" s="38"/>
      <c r="CG269" s="39"/>
      <c r="CH269" s="40"/>
    </row>
    <row r="270" spans="1:86" s="41" customFormat="1" x14ac:dyDescent="0.25">
      <c r="A270" s="42"/>
      <c r="B270" s="42"/>
      <c r="C270" s="46"/>
      <c r="E270" s="200" t="s">
        <v>201</v>
      </c>
      <c r="F270" s="243"/>
      <c r="G270" s="243"/>
      <c r="H270" s="243"/>
      <c r="I270" s="243"/>
      <c r="J270" s="243"/>
      <c r="K270" s="230" t="str">
        <f t="shared" si="17"/>
        <v>KH SOLIDOKOLL DPR ID LIQ</v>
      </c>
      <c r="L270" s="230"/>
      <c r="M270" s="230"/>
      <c r="N270" s="230"/>
      <c r="O270" s="230"/>
      <c r="P270" s="230"/>
      <c r="Q270" s="230"/>
      <c r="R270" s="230"/>
      <c r="S270" s="230"/>
      <c r="T270" s="230"/>
      <c r="U270" s="230"/>
      <c r="V270" s="230"/>
      <c r="W270" s="230"/>
      <c r="X270" s="230"/>
      <c r="Y270" s="168"/>
      <c r="Z270" s="232">
        <v>1</v>
      </c>
      <c r="AA270" s="232"/>
      <c r="AB270" s="232"/>
      <c r="AC270" s="232"/>
      <c r="AD270" s="232"/>
      <c r="AE270" s="232"/>
      <c r="AF270" s="230" t="s">
        <v>315</v>
      </c>
      <c r="AG270" s="230"/>
      <c r="AH270" s="244">
        <v>3067.4</v>
      </c>
      <c r="AI270" s="244"/>
      <c r="AJ270" s="244"/>
      <c r="AK270" s="244"/>
      <c r="AL270" s="244"/>
      <c r="AM270" s="244"/>
      <c r="AN270" s="41" t="s">
        <v>316</v>
      </c>
      <c r="AP270" s="242">
        <f t="shared" si="18"/>
        <v>31287.48</v>
      </c>
      <c r="AQ270" s="242"/>
      <c r="AR270" s="242"/>
      <c r="AS270" s="242"/>
      <c r="AT270" s="242"/>
      <c r="AU270" s="242"/>
      <c r="AV270" s="242"/>
      <c r="AW270" s="242"/>
      <c r="AX270" s="242"/>
      <c r="AY270" s="242"/>
      <c r="AZ270" s="206"/>
      <c r="BB270" s="51"/>
      <c r="BC270" s="42"/>
      <c r="BD270" s="42"/>
      <c r="BE270" s="42"/>
      <c r="BF270" s="42"/>
      <c r="BG270" s="42"/>
      <c r="BH270" s="42"/>
      <c r="BI270" s="42"/>
      <c r="BJ270" s="42"/>
      <c r="BK270" s="42"/>
      <c r="BL270" s="42"/>
      <c r="BM270" s="42"/>
      <c r="BN270" s="42"/>
      <c r="BO270" s="42"/>
      <c r="BP270" s="42"/>
      <c r="BQ270" s="42"/>
      <c r="BR270" s="42"/>
      <c r="BS270" s="42"/>
      <c r="BT270" s="42"/>
      <c r="BU270" s="42"/>
      <c r="BV270" s="42"/>
      <c r="BW270" s="42"/>
      <c r="BX270" s="42"/>
      <c r="BY270" s="42"/>
      <c r="BZ270" s="42"/>
      <c r="CA270" s="42"/>
      <c r="CB270" s="42"/>
      <c r="CC270" s="42"/>
      <c r="CD270" s="42"/>
      <c r="CE270" s="38"/>
      <c r="CF270" s="38"/>
      <c r="CG270" s="39"/>
      <c r="CH270" s="40"/>
    </row>
    <row r="271" spans="1:86" s="41" customFormat="1" x14ac:dyDescent="0.25">
      <c r="A271" s="42"/>
      <c r="B271" s="42"/>
      <c r="C271" s="46"/>
      <c r="E271" s="200" t="s">
        <v>199</v>
      </c>
      <c r="F271" s="243"/>
      <c r="G271" s="243"/>
      <c r="H271" s="243"/>
      <c r="I271" s="243"/>
      <c r="J271" s="243"/>
      <c r="K271" s="230" t="str">
        <f t="shared" si="17"/>
        <v>KH JINTEXYL CDB NEW CONC</v>
      </c>
      <c r="L271" s="230"/>
      <c r="M271" s="230"/>
      <c r="N271" s="230"/>
      <c r="O271" s="230"/>
      <c r="P271" s="230"/>
      <c r="Q271" s="230"/>
      <c r="R271" s="230"/>
      <c r="S271" s="230"/>
      <c r="T271" s="230"/>
      <c r="U271" s="230"/>
      <c r="V271" s="230"/>
      <c r="W271" s="230"/>
      <c r="X271" s="230"/>
      <c r="Y271" s="168"/>
      <c r="Z271" s="232">
        <v>1</v>
      </c>
      <c r="AA271" s="232"/>
      <c r="AB271" s="232"/>
      <c r="AC271" s="232"/>
      <c r="AD271" s="232"/>
      <c r="AE271" s="232"/>
      <c r="AF271" s="230" t="s">
        <v>315</v>
      </c>
      <c r="AG271" s="230"/>
      <c r="AH271" s="244">
        <v>3067.4</v>
      </c>
      <c r="AI271" s="244"/>
      <c r="AJ271" s="244"/>
      <c r="AK271" s="244"/>
      <c r="AL271" s="244"/>
      <c r="AM271" s="244"/>
      <c r="AN271" s="41" t="s">
        <v>316</v>
      </c>
      <c r="AP271" s="242">
        <f t="shared" si="18"/>
        <v>34968.36</v>
      </c>
      <c r="AQ271" s="242"/>
      <c r="AR271" s="242"/>
      <c r="AS271" s="242"/>
      <c r="AT271" s="242"/>
      <c r="AU271" s="242"/>
      <c r="AV271" s="242"/>
      <c r="AW271" s="242"/>
      <c r="AX271" s="242"/>
      <c r="AY271" s="242"/>
      <c r="AZ271" s="206"/>
      <c r="BB271" s="51"/>
      <c r="BC271" s="42"/>
      <c r="BD271" s="42"/>
      <c r="BE271" s="42"/>
      <c r="BF271" s="42"/>
      <c r="BG271" s="42"/>
      <c r="BH271" s="42"/>
      <c r="BI271" s="42"/>
      <c r="BJ271" s="42"/>
      <c r="BK271" s="42"/>
      <c r="BL271" s="42"/>
      <c r="BM271" s="42"/>
      <c r="BN271" s="42"/>
      <c r="BO271" s="42"/>
      <c r="BP271" s="42"/>
      <c r="BQ271" s="42"/>
      <c r="BR271" s="42"/>
      <c r="BS271" s="42"/>
      <c r="BT271" s="42"/>
      <c r="BU271" s="42"/>
      <c r="BV271" s="42"/>
      <c r="BW271" s="42"/>
      <c r="BX271" s="42"/>
      <c r="BY271" s="42"/>
      <c r="BZ271" s="42"/>
      <c r="CA271" s="42"/>
      <c r="CB271" s="42"/>
      <c r="CC271" s="42"/>
      <c r="CD271" s="42"/>
      <c r="CE271" s="38"/>
      <c r="CF271" s="38"/>
      <c r="CG271" s="39"/>
      <c r="CH271" s="40"/>
    </row>
    <row r="272" spans="1:86" s="41" customFormat="1" x14ac:dyDescent="0.25">
      <c r="A272" s="42"/>
      <c r="B272" s="42"/>
      <c r="C272" s="46"/>
      <c r="E272" s="200" t="s">
        <v>218</v>
      </c>
      <c r="F272" s="243"/>
      <c r="G272" s="243"/>
      <c r="H272" s="243"/>
      <c r="I272" s="243"/>
      <c r="J272" s="243"/>
      <c r="K272" s="230" t="str">
        <f t="shared" si="17"/>
        <v>JINLEV ECO CL 225</v>
      </c>
      <c r="L272" s="230"/>
      <c r="M272" s="230"/>
      <c r="N272" s="230"/>
      <c r="O272" s="230"/>
      <c r="P272" s="230"/>
      <c r="Q272" s="230"/>
      <c r="R272" s="230"/>
      <c r="S272" s="230"/>
      <c r="T272" s="230"/>
      <c r="U272" s="230"/>
      <c r="V272" s="230"/>
      <c r="W272" s="230"/>
      <c r="X272" s="230"/>
      <c r="Y272" s="168"/>
      <c r="Z272" s="232">
        <v>1</v>
      </c>
      <c r="AA272" s="232"/>
      <c r="AB272" s="232"/>
      <c r="AC272" s="232"/>
      <c r="AD272" s="232"/>
      <c r="AE272" s="232"/>
      <c r="AF272" s="230" t="s">
        <v>315</v>
      </c>
      <c r="AG272" s="230"/>
      <c r="AH272" s="244">
        <v>3067.4</v>
      </c>
      <c r="AI272" s="244"/>
      <c r="AJ272" s="244"/>
      <c r="AK272" s="244"/>
      <c r="AL272" s="244"/>
      <c r="AM272" s="244"/>
      <c r="AN272" s="41" t="s">
        <v>316</v>
      </c>
      <c r="AP272" s="242">
        <f t="shared" si="18"/>
        <v>36808.615956000001</v>
      </c>
      <c r="AQ272" s="242"/>
      <c r="AR272" s="242"/>
      <c r="AS272" s="242"/>
      <c r="AT272" s="242"/>
      <c r="AU272" s="242"/>
      <c r="AV272" s="242"/>
      <c r="AW272" s="242"/>
      <c r="AX272" s="242"/>
      <c r="AY272" s="242"/>
      <c r="AZ272" s="206"/>
      <c r="BB272" s="51"/>
      <c r="BC272" s="42"/>
      <c r="BD272" s="42"/>
      <c r="BE272" s="42"/>
      <c r="BF272" s="42"/>
      <c r="BG272" s="42"/>
      <c r="BH272" s="42"/>
      <c r="BI272" s="42"/>
      <c r="BJ272" s="42"/>
      <c r="BK272" s="42"/>
      <c r="BL272" s="42"/>
      <c r="BM272" s="42"/>
      <c r="BN272" s="42"/>
      <c r="BO272" s="42"/>
      <c r="BP272" s="42"/>
      <c r="BQ272" s="42"/>
      <c r="BR272" s="42"/>
      <c r="BS272" s="42"/>
      <c r="BT272" s="42"/>
      <c r="BU272" s="42"/>
      <c r="BV272" s="42"/>
      <c r="BW272" s="42"/>
      <c r="BX272" s="42"/>
      <c r="BY272" s="42"/>
      <c r="BZ272" s="42"/>
      <c r="CA272" s="42"/>
      <c r="CB272" s="42"/>
      <c r="CC272" s="42"/>
      <c r="CD272" s="42"/>
      <c r="CE272" s="38"/>
      <c r="CF272" s="38"/>
      <c r="CG272" s="39"/>
      <c r="CH272" s="40"/>
    </row>
    <row r="273" spans="1:86" s="41" customFormat="1" x14ac:dyDescent="0.25">
      <c r="A273" s="42"/>
      <c r="B273" s="42"/>
      <c r="C273" s="46"/>
      <c r="E273" s="200" t="s">
        <v>9</v>
      </c>
      <c r="F273" s="243"/>
      <c r="G273" s="243"/>
      <c r="H273" s="243"/>
      <c r="I273" s="243"/>
      <c r="J273" s="243"/>
      <c r="K273" s="230" t="str">
        <f t="shared" si="17"/>
        <v>SODIUM SULFATE</v>
      </c>
      <c r="L273" s="230"/>
      <c r="M273" s="230"/>
      <c r="N273" s="230"/>
      <c r="O273" s="230"/>
      <c r="P273" s="230"/>
      <c r="Q273" s="230"/>
      <c r="R273" s="230"/>
      <c r="S273" s="230"/>
      <c r="T273" s="230"/>
      <c r="U273" s="230"/>
      <c r="V273" s="230"/>
      <c r="W273" s="230"/>
      <c r="X273" s="230"/>
      <c r="Y273" s="168"/>
      <c r="Z273" s="232">
        <v>60</v>
      </c>
      <c r="AA273" s="232"/>
      <c r="AB273" s="232"/>
      <c r="AC273" s="232"/>
      <c r="AD273" s="232"/>
      <c r="AE273" s="232"/>
      <c r="AF273" s="230" t="s">
        <v>315</v>
      </c>
      <c r="AG273" s="230"/>
      <c r="AH273" s="244">
        <v>184043.99</v>
      </c>
      <c r="AI273" s="244"/>
      <c r="AJ273" s="244"/>
      <c r="AK273" s="244"/>
      <c r="AL273" s="244"/>
      <c r="AM273" s="244"/>
      <c r="AN273" s="41" t="s">
        <v>316</v>
      </c>
      <c r="AP273" s="242">
        <f t="shared" si="18"/>
        <v>439220.982135</v>
      </c>
      <c r="AQ273" s="242"/>
      <c r="AR273" s="242"/>
      <c r="AS273" s="242"/>
      <c r="AT273" s="242"/>
      <c r="AU273" s="242"/>
      <c r="AV273" s="242"/>
      <c r="AW273" s="242"/>
      <c r="AX273" s="242"/>
      <c r="AY273" s="242"/>
      <c r="AZ273" s="206"/>
      <c r="BB273" s="51"/>
      <c r="BC273" s="42"/>
      <c r="BD273" s="42"/>
      <c r="BE273" s="42"/>
      <c r="BF273" s="42"/>
      <c r="BG273" s="42"/>
      <c r="BH273" s="42"/>
      <c r="BI273" s="42"/>
      <c r="BJ273" s="42"/>
      <c r="BK273" s="42"/>
      <c r="BL273" s="42"/>
      <c r="BM273" s="42"/>
      <c r="BN273" s="42"/>
      <c r="BO273" s="42"/>
      <c r="BP273" s="42"/>
      <c r="BQ273" s="42"/>
      <c r="BR273" s="42"/>
      <c r="BS273" s="42"/>
      <c r="BT273" s="42"/>
      <c r="BU273" s="42"/>
      <c r="BV273" s="42"/>
      <c r="BW273" s="42"/>
      <c r="BX273" s="42"/>
      <c r="BY273" s="42"/>
      <c r="BZ273" s="42"/>
      <c r="CA273" s="42"/>
      <c r="CB273" s="42"/>
      <c r="CC273" s="42"/>
      <c r="CD273" s="42"/>
      <c r="CE273" s="38"/>
      <c r="CF273" s="38"/>
      <c r="CG273" s="39"/>
      <c r="CH273" s="40"/>
    </row>
    <row r="274" spans="1:86" s="41" customFormat="1" x14ac:dyDescent="0.25">
      <c r="A274" s="42"/>
      <c r="B274" s="42"/>
      <c r="C274" s="46"/>
      <c r="E274" s="223" t="s">
        <v>10</v>
      </c>
      <c r="F274" s="224"/>
      <c r="G274" s="224"/>
      <c r="H274" s="224"/>
      <c r="I274" s="224"/>
      <c r="J274" s="224"/>
      <c r="K274" s="225" t="str">
        <f t="shared" si="17"/>
        <v>SODA ASH</v>
      </c>
      <c r="L274" s="225"/>
      <c r="M274" s="225"/>
      <c r="N274" s="225"/>
      <c r="O274" s="225"/>
      <c r="P274" s="225"/>
      <c r="Q274" s="225"/>
      <c r="R274" s="225"/>
      <c r="S274" s="225"/>
      <c r="T274" s="225"/>
      <c r="U274" s="225"/>
      <c r="V274" s="225"/>
      <c r="W274" s="225"/>
      <c r="X274" s="225"/>
      <c r="Y274" s="167"/>
      <c r="Z274" s="237">
        <v>20</v>
      </c>
      <c r="AA274" s="237"/>
      <c r="AB274" s="237"/>
      <c r="AC274" s="237"/>
      <c r="AD274" s="237"/>
      <c r="AE274" s="237"/>
      <c r="AF274" s="225" t="s">
        <v>315</v>
      </c>
      <c r="AG274" s="225"/>
      <c r="AH274" s="238">
        <v>61348</v>
      </c>
      <c r="AI274" s="238"/>
      <c r="AJ274" s="238"/>
      <c r="AK274" s="238"/>
      <c r="AL274" s="238"/>
      <c r="AM274" s="238"/>
      <c r="AN274" s="54" t="s">
        <v>316</v>
      </c>
      <c r="AO274" s="54"/>
      <c r="AP274" s="228">
        <f t="shared" si="18"/>
        <v>544770.24</v>
      </c>
      <c r="AQ274" s="228"/>
      <c r="AR274" s="228"/>
      <c r="AS274" s="228"/>
      <c r="AT274" s="228"/>
      <c r="AU274" s="228"/>
      <c r="AV274" s="228"/>
      <c r="AW274" s="228"/>
      <c r="AX274" s="228"/>
      <c r="AY274" s="228"/>
      <c r="AZ274" s="229"/>
      <c r="BB274" s="51"/>
      <c r="BC274" s="42"/>
      <c r="BD274" s="42"/>
      <c r="BE274" s="42"/>
      <c r="BF274" s="42"/>
      <c r="BG274" s="42"/>
      <c r="BH274" s="42"/>
      <c r="BI274" s="42"/>
      <c r="BJ274" s="42"/>
      <c r="BK274" s="42"/>
      <c r="BL274" s="42"/>
      <c r="BM274" s="42"/>
      <c r="BN274" s="42"/>
      <c r="BO274" s="42"/>
      <c r="BP274" s="42"/>
      <c r="BQ274" s="42"/>
      <c r="BR274" s="42"/>
      <c r="BS274" s="42"/>
      <c r="BT274" s="42"/>
      <c r="BU274" s="42"/>
      <c r="BV274" s="42"/>
      <c r="BW274" s="42"/>
      <c r="BX274" s="42"/>
      <c r="BY274" s="42"/>
      <c r="BZ274" s="42"/>
      <c r="CA274" s="42"/>
      <c r="CB274" s="42"/>
      <c r="CC274" s="42"/>
      <c r="CD274" s="42"/>
      <c r="CE274" s="38"/>
      <c r="CF274" s="38"/>
      <c r="CG274" s="39"/>
      <c r="CH274" s="40"/>
    </row>
    <row r="275" spans="1:86" s="41" customFormat="1" x14ac:dyDescent="0.25">
      <c r="A275" s="42"/>
      <c r="B275" s="42"/>
      <c r="C275" s="46"/>
      <c r="E275" s="216" t="s">
        <v>189</v>
      </c>
      <c r="F275" s="217"/>
      <c r="G275" s="217"/>
      <c r="H275" s="217"/>
      <c r="I275" s="217"/>
      <c r="J275" s="217"/>
      <c r="K275" s="218" t="str">
        <f t="shared" si="17"/>
        <v>KH ACID</v>
      </c>
      <c r="L275" s="218"/>
      <c r="M275" s="218"/>
      <c r="N275" s="218"/>
      <c r="O275" s="218"/>
      <c r="P275" s="218"/>
      <c r="Q275" s="218"/>
      <c r="R275" s="218"/>
      <c r="S275" s="218"/>
      <c r="T275" s="218"/>
      <c r="U275" s="218"/>
      <c r="V275" s="218"/>
      <c r="W275" s="218"/>
      <c r="X275" s="218"/>
      <c r="Y275" s="166"/>
      <c r="Z275" s="236">
        <v>1</v>
      </c>
      <c r="AA275" s="236"/>
      <c r="AB275" s="236"/>
      <c r="AC275" s="236"/>
      <c r="AD275" s="236"/>
      <c r="AE275" s="236"/>
      <c r="AF275" s="218" t="s">
        <v>315</v>
      </c>
      <c r="AG275" s="218"/>
      <c r="AH275" s="220">
        <v>3067.4</v>
      </c>
      <c r="AI275" s="220"/>
      <c r="AJ275" s="220"/>
      <c r="AK275" s="220"/>
      <c r="AL275" s="220"/>
      <c r="AM275" s="220"/>
      <c r="AN275" s="55" t="s">
        <v>316</v>
      </c>
      <c r="AO275" s="55"/>
      <c r="AP275" s="221">
        <f t="shared" si="18"/>
        <v>12224.81596</v>
      </c>
      <c r="AQ275" s="221"/>
      <c r="AR275" s="221"/>
      <c r="AS275" s="221"/>
      <c r="AT275" s="221"/>
      <c r="AU275" s="221"/>
      <c r="AV275" s="221"/>
      <c r="AW275" s="221"/>
      <c r="AX275" s="221"/>
      <c r="AY275" s="221"/>
      <c r="AZ275" s="222"/>
      <c r="BB275" s="51"/>
      <c r="BC275" s="42"/>
      <c r="BD275" s="42"/>
      <c r="BE275" s="42"/>
      <c r="BF275" s="42"/>
      <c r="BG275" s="42"/>
      <c r="BH275" s="42"/>
      <c r="BI275" s="42"/>
      <c r="BJ275" s="42"/>
      <c r="BK275" s="42"/>
      <c r="BL275" s="42"/>
      <c r="BM275" s="42"/>
      <c r="BN275" s="42"/>
      <c r="BO275" s="42"/>
      <c r="BP275" s="42"/>
      <c r="BQ275" s="42"/>
      <c r="BR275" s="42"/>
      <c r="BS275" s="42"/>
      <c r="BT275" s="42"/>
      <c r="BU275" s="42"/>
      <c r="BV275" s="42"/>
      <c r="BW275" s="42"/>
      <c r="BX275" s="42"/>
      <c r="BY275" s="42"/>
      <c r="BZ275" s="42"/>
      <c r="CA275" s="42"/>
      <c r="CB275" s="42"/>
      <c r="CC275" s="42"/>
      <c r="CD275" s="42"/>
      <c r="CE275" s="38"/>
      <c r="CF275" s="38"/>
      <c r="CG275" s="39"/>
      <c r="CH275" s="40"/>
    </row>
    <row r="276" spans="1:86" s="41" customFormat="1" x14ac:dyDescent="0.25">
      <c r="A276" s="42"/>
      <c r="B276" s="42"/>
      <c r="C276" s="46"/>
      <c r="E276" s="216" t="s">
        <v>246</v>
      </c>
      <c r="F276" s="217"/>
      <c r="G276" s="217"/>
      <c r="H276" s="217"/>
      <c r="I276" s="217"/>
      <c r="J276" s="217"/>
      <c r="K276" s="218" t="str">
        <f t="shared" si="17"/>
        <v>LADIPUR RSK</v>
      </c>
      <c r="L276" s="218"/>
      <c r="M276" s="218"/>
      <c r="N276" s="218"/>
      <c r="O276" s="218"/>
      <c r="P276" s="218"/>
      <c r="Q276" s="218"/>
      <c r="R276" s="218"/>
      <c r="S276" s="218"/>
      <c r="T276" s="218"/>
      <c r="U276" s="218"/>
      <c r="V276" s="218"/>
      <c r="W276" s="218"/>
      <c r="X276" s="218"/>
      <c r="Y276" s="166"/>
      <c r="Z276" s="236">
        <v>1</v>
      </c>
      <c r="AA276" s="236"/>
      <c r="AB276" s="236"/>
      <c r="AC276" s="236"/>
      <c r="AD276" s="236"/>
      <c r="AE276" s="236"/>
      <c r="AF276" s="218" t="s">
        <v>315</v>
      </c>
      <c r="AG276" s="218"/>
      <c r="AH276" s="220">
        <v>3067.4</v>
      </c>
      <c r="AI276" s="220"/>
      <c r="AJ276" s="220"/>
      <c r="AK276" s="220"/>
      <c r="AL276" s="220"/>
      <c r="AM276" s="220"/>
      <c r="AN276" s="55" t="s">
        <v>316</v>
      </c>
      <c r="AO276" s="55"/>
      <c r="AP276" s="221">
        <f t="shared" si="18"/>
        <v>46010.785282000004</v>
      </c>
      <c r="AQ276" s="221"/>
      <c r="AR276" s="221"/>
      <c r="AS276" s="221"/>
      <c r="AT276" s="221"/>
      <c r="AU276" s="221"/>
      <c r="AV276" s="221"/>
      <c r="AW276" s="221"/>
      <c r="AX276" s="221"/>
      <c r="AY276" s="221"/>
      <c r="AZ276" s="222"/>
      <c r="BB276" s="51"/>
      <c r="BC276" s="42"/>
      <c r="BD276" s="42"/>
      <c r="BE276" s="42"/>
      <c r="BF276" s="42"/>
      <c r="BG276" s="42"/>
      <c r="BH276" s="42"/>
      <c r="BI276" s="42"/>
      <c r="BJ276" s="42"/>
      <c r="BK276" s="42"/>
      <c r="BL276" s="42"/>
      <c r="BM276" s="42"/>
      <c r="BN276" s="42"/>
      <c r="BO276" s="42"/>
      <c r="BP276" s="42"/>
      <c r="BQ276" s="42"/>
      <c r="BR276" s="42"/>
      <c r="BS276" s="42"/>
      <c r="BT276" s="42"/>
      <c r="BU276" s="42"/>
      <c r="BV276" s="42"/>
      <c r="BW276" s="42"/>
      <c r="BX276" s="42"/>
      <c r="BY276" s="42"/>
      <c r="BZ276" s="42"/>
      <c r="CA276" s="42"/>
      <c r="CB276" s="42"/>
      <c r="CC276" s="42"/>
      <c r="CD276" s="42"/>
      <c r="CE276" s="38"/>
      <c r="CF276" s="38"/>
      <c r="CG276" s="39"/>
      <c r="CH276" s="40"/>
    </row>
    <row r="277" spans="1:86" s="41" customFormat="1" x14ac:dyDescent="0.25">
      <c r="A277" s="42"/>
      <c r="B277" s="42"/>
      <c r="C277" s="46"/>
      <c r="E277" s="216" t="s">
        <v>238</v>
      </c>
      <c r="F277" s="217"/>
      <c r="G277" s="217"/>
      <c r="H277" s="217"/>
      <c r="I277" s="217"/>
      <c r="J277" s="217"/>
      <c r="K277" s="218" t="str">
        <f t="shared" si="17"/>
        <v>JINFIX ECO RFC 525</v>
      </c>
      <c r="L277" s="218"/>
      <c r="M277" s="218"/>
      <c r="N277" s="218"/>
      <c r="O277" s="218"/>
      <c r="P277" s="218"/>
      <c r="Q277" s="218"/>
      <c r="R277" s="218"/>
      <c r="S277" s="218"/>
      <c r="T277" s="218"/>
      <c r="U277" s="218"/>
      <c r="V277" s="218"/>
      <c r="W277" s="218"/>
      <c r="X277" s="218"/>
      <c r="Y277" s="166"/>
      <c r="Z277" s="236">
        <v>2</v>
      </c>
      <c r="AA277" s="236"/>
      <c r="AB277" s="236"/>
      <c r="AC277" s="236"/>
      <c r="AD277" s="236"/>
      <c r="AE277" s="236"/>
      <c r="AF277" s="218" t="s">
        <v>315</v>
      </c>
      <c r="AG277" s="218"/>
      <c r="AH277" s="220">
        <v>6134.8</v>
      </c>
      <c r="AI277" s="220"/>
      <c r="AJ277" s="220"/>
      <c r="AK277" s="220"/>
      <c r="AL277" s="220"/>
      <c r="AM277" s="220"/>
      <c r="AN277" s="55" t="s">
        <v>316</v>
      </c>
      <c r="AO277" s="55"/>
      <c r="AP277" s="221">
        <f t="shared" si="18"/>
        <v>102676.675248</v>
      </c>
      <c r="AQ277" s="221"/>
      <c r="AR277" s="221"/>
      <c r="AS277" s="221"/>
      <c r="AT277" s="221"/>
      <c r="AU277" s="221"/>
      <c r="AV277" s="221"/>
      <c r="AW277" s="221"/>
      <c r="AX277" s="221"/>
      <c r="AY277" s="221"/>
      <c r="AZ277" s="222"/>
      <c r="BB277" s="51"/>
      <c r="BC277" s="42"/>
      <c r="BD277" s="42"/>
      <c r="BE277" s="42"/>
      <c r="BF277" s="42"/>
      <c r="BG277" s="42"/>
      <c r="BH277" s="42"/>
      <c r="BI277" s="42"/>
      <c r="BJ277" s="42"/>
      <c r="BK277" s="42"/>
      <c r="BL277" s="42"/>
      <c r="BM277" s="42"/>
      <c r="BN277" s="42"/>
      <c r="BO277" s="42"/>
      <c r="BP277" s="42"/>
      <c r="BQ277" s="42"/>
      <c r="BR277" s="42"/>
      <c r="BS277" s="42"/>
      <c r="BT277" s="42"/>
      <c r="BU277" s="42"/>
      <c r="BV277" s="42"/>
      <c r="BW277" s="42"/>
      <c r="BX277" s="42"/>
      <c r="BY277" s="42"/>
      <c r="BZ277" s="42"/>
      <c r="CA277" s="42"/>
      <c r="CB277" s="42"/>
      <c r="CC277" s="42"/>
      <c r="CD277" s="42"/>
      <c r="CE277" s="38"/>
      <c r="CF277" s="38"/>
      <c r="CG277" s="39"/>
      <c r="CH277" s="40"/>
    </row>
    <row r="278" spans="1:86" s="41" customFormat="1" x14ac:dyDescent="0.25">
      <c r="A278" s="42"/>
      <c r="B278" s="42"/>
      <c r="C278" s="46"/>
      <c r="E278" s="169"/>
      <c r="F278" s="169"/>
      <c r="G278" s="169"/>
      <c r="H278" s="169"/>
      <c r="I278" s="169"/>
      <c r="J278" s="169"/>
      <c r="K278" s="168"/>
      <c r="L278" s="168"/>
      <c r="M278" s="168"/>
      <c r="N278" s="168"/>
      <c r="O278" s="168"/>
      <c r="P278" s="168"/>
      <c r="Q278" s="168"/>
      <c r="R278" s="168"/>
      <c r="S278" s="168"/>
      <c r="T278" s="168"/>
      <c r="U278" s="168"/>
      <c r="V278" s="168"/>
      <c r="W278" s="168"/>
      <c r="X278" s="168"/>
      <c r="Y278" s="168"/>
      <c r="Z278" s="111"/>
      <c r="AA278" s="111"/>
      <c r="AB278" s="111"/>
      <c r="AC278" s="111"/>
      <c r="AD278" s="111"/>
      <c r="AE278" s="111"/>
      <c r="AF278" s="168"/>
      <c r="AG278" s="168"/>
      <c r="AH278" s="169"/>
      <c r="AI278" s="169"/>
      <c r="AJ278" s="169"/>
      <c r="AK278" s="169"/>
      <c r="AL278" s="169"/>
      <c r="AM278" s="169"/>
      <c r="AP278" s="112"/>
      <c r="AQ278" s="112"/>
      <c r="AR278" s="112"/>
      <c r="AS278" s="112"/>
      <c r="AT278" s="112"/>
      <c r="AU278" s="112"/>
      <c r="AV278" s="112"/>
      <c r="AW278" s="112"/>
      <c r="AX278" s="112"/>
      <c r="AY278" s="112"/>
      <c r="AZ278" s="112"/>
      <c r="BB278" s="51"/>
      <c r="BC278" s="42"/>
      <c r="BD278" s="42"/>
      <c r="BE278" s="42"/>
      <c r="BF278" s="42"/>
      <c r="BG278" s="42"/>
      <c r="BH278" s="42"/>
      <c r="BI278" s="42"/>
      <c r="BJ278" s="42"/>
      <c r="BK278" s="42"/>
      <c r="BL278" s="42"/>
      <c r="BM278" s="42"/>
      <c r="BN278" s="42"/>
      <c r="BO278" s="42"/>
      <c r="BP278" s="42"/>
      <c r="BQ278" s="42"/>
      <c r="BR278" s="42"/>
      <c r="BS278" s="42"/>
      <c r="BT278" s="42"/>
      <c r="BU278" s="42"/>
      <c r="BV278" s="42"/>
      <c r="BW278" s="42"/>
      <c r="BX278" s="42"/>
      <c r="BY278" s="42"/>
      <c r="BZ278" s="42"/>
      <c r="CA278" s="42"/>
      <c r="CB278" s="42"/>
      <c r="CC278" s="42"/>
      <c r="CD278" s="42"/>
      <c r="CE278" s="38"/>
      <c r="CF278" s="38"/>
      <c r="CG278" s="39"/>
      <c r="CH278" s="40"/>
    </row>
    <row r="279" spans="1:86" s="41" customFormat="1" x14ac:dyDescent="0.25">
      <c r="A279" s="42"/>
      <c r="B279" s="42"/>
      <c r="C279" s="46"/>
      <c r="E279" s="169"/>
      <c r="F279" s="169"/>
      <c r="G279" s="169"/>
      <c r="H279" s="169"/>
      <c r="I279" s="169"/>
      <c r="J279" s="169"/>
      <c r="K279" s="168"/>
      <c r="L279" s="168"/>
      <c r="M279" s="168"/>
      <c r="N279" s="168"/>
      <c r="O279" s="168"/>
      <c r="P279" s="168"/>
      <c r="Q279" s="168"/>
      <c r="R279" s="168"/>
      <c r="S279" s="168"/>
      <c r="T279" s="168"/>
      <c r="U279" s="168"/>
      <c r="V279" s="168"/>
      <c r="W279" s="168"/>
      <c r="X279" s="168"/>
      <c r="Y279" s="168"/>
      <c r="Z279" s="111"/>
      <c r="AA279" s="111"/>
      <c r="AB279" s="111"/>
      <c r="AC279" s="111"/>
      <c r="AD279" s="111"/>
      <c r="AE279" s="111"/>
      <c r="AF279" s="168"/>
      <c r="AG279" s="168"/>
      <c r="AH279" s="169"/>
      <c r="AI279" s="169"/>
      <c r="AJ279" s="169"/>
      <c r="AK279" s="59"/>
      <c r="AL279" s="230" t="s">
        <v>318</v>
      </c>
      <c r="AM279" s="230"/>
      <c r="AN279" s="230"/>
      <c r="AO279" s="230"/>
      <c r="AP279" s="112" t="s">
        <v>11</v>
      </c>
      <c r="AQ279" s="242">
        <f>SUM(AP253:AZ277)</f>
        <v>3463565.4408507994</v>
      </c>
      <c r="AR279" s="242"/>
      <c r="AS279" s="242"/>
      <c r="AT279" s="242"/>
      <c r="AU279" s="242"/>
      <c r="AV279" s="242"/>
      <c r="AW279" s="242"/>
      <c r="AX279" s="242"/>
      <c r="AY279" s="242"/>
      <c r="AZ279" s="242"/>
      <c r="BB279" s="51"/>
      <c r="BC279" s="42"/>
      <c r="BD279" s="42"/>
      <c r="BE279" s="42"/>
      <c r="BF279" s="42"/>
      <c r="BG279" s="42"/>
      <c r="BH279" s="42"/>
      <c r="BI279" s="42"/>
      <c r="BJ279" s="42"/>
      <c r="BK279" s="42"/>
      <c r="BL279" s="42"/>
      <c r="BM279" s="42"/>
      <c r="BN279" s="42"/>
      <c r="BO279" s="42"/>
      <c r="BP279" s="42"/>
      <c r="BQ279" s="42"/>
      <c r="BR279" s="42"/>
      <c r="BS279" s="42"/>
      <c r="BT279" s="42"/>
      <c r="BU279" s="42"/>
      <c r="BV279" s="42"/>
      <c r="BW279" s="42"/>
      <c r="BX279" s="42"/>
      <c r="BY279" s="42"/>
      <c r="BZ279" s="42"/>
      <c r="CA279" s="42"/>
      <c r="CB279" s="42"/>
      <c r="CC279" s="42"/>
      <c r="CD279" s="42"/>
      <c r="CE279" s="38"/>
      <c r="CF279" s="38"/>
      <c r="CG279" s="39"/>
      <c r="CH279" s="40"/>
    </row>
    <row r="280" spans="1:86" s="41" customFormat="1" x14ac:dyDescent="0.25">
      <c r="A280" s="42"/>
      <c r="B280" s="42"/>
      <c r="C280" s="46"/>
      <c r="E280" s="169"/>
      <c r="F280" s="169"/>
      <c r="G280" s="169"/>
      <c r="H280" s="169"/>
      <c r="I280" s="169"/>
      <c r="J280" s="169"/>
      <c r="K280" s="168"/>
      <c r="L280" s="168"/>
      <c r="M280" s="168"/>
      <c r="N280" s="168"/>
      <c r="O280" s="168"/>
      <c r="P280" s="168"/>
      <c r="Q280" s="168"/>
      <c r="R280" s="168"/>
      <c r="S280" s="168"/>
      <c r="T280" s="168"/>
      <c r="U280" s="168"/>
      <c r="V280" s="168"/>
      <c r="W280" s="168"/>
      <c r="X280" s="168"/>
      <c r="Y280" s="168"/>
      <c r="Z280" s="111"/>
      <c r="AA280" s="111"/>
      <c r="AB280" s="111"/>
      <c r="AC280" s="111"/>
      <c r="AD280" s="111"/>
      <c r="AE280" s="111"/>
      <c r="AF280" s="168"/>
      <c r="AG280" s="168"/>
      <c r="AH280" s="169"/>
      <c r="AI280" s="169"/>
      <c r="AJ280" s="169"/>
      <c r="AK280" s="59"/>
      <c r="AL280" s="230" t="s">
        <v>317</v>
      </c>
      <c r="AM280" s="230"/>
      <c r="AN280" s="230"/>
      <c r="AO280" s="230"/>
      <c r="AP280" s="112" t="s">
        <v>11</v>
      </c>
      <c r="AQ280" s="242">
        <f>AQ279/AQ247</f>
        <v>1731.7827204253997</v>
      </c>
      <c r="AR280" s="242"/>
      <c r="AS280" s="242"/>
      <c r="AT280" s="242"/>
      <c r="AU280" s="242"/>
      <c r="AV280" s="242"/>
      <c r="AW280" s="242"/>
      <c r="AX280" s="242"/>
      <c r="AY280" s="242"/>
      <c r="AZ280" s="242"/>
      <c r="BB280" s="51"/>
      <c r="BC280" s="42"/>
      <c r="BD280" s="42"/>
      <c r="BE280" s="42"/>
      <c r="BF280" s="42"/>
      <c r="BG280" s="42"/>
      <c r="BH280" s="42"/>
      <c r="BI280" s="42"/>
      <c r="BJ280" s="42"/>
      <c r="BK280" s="42"/>
      <c r="BL280" s="42"/>
      <c r="BM280" s="42"/>
      <c r="BN280" s="42"/>
      <c r="BO280" s="42"/>
      <c r="BP280" s="42"/>
      <c r="BQ280" s="42"/>
      <c r="BR280" s="42"/>
      <c r="BS280" s="42"/>
      <c r="BT280" s="42"/>
      <c r="BU280" s="42"/>
      <c r="BV280" s="42"/>
      <c r="BW280" s="42"/>
      <c r="BX280" s="42"/>
      <c r="BY280" s="42"/>
      <c r="BZ280" s="42"/>
      <c r="CA280" s="42"/>
      <c r="CB280" s="42"/>
      <c r="CC280" s="42"/>
      <c r="CD280" s="42"/>
      <c r="CE280" s="38"/>
      <c r="CF280" s="38"/>
      <c r="CG280" s="39"/>
      <c r="CH280" s="40"/>
    </row>
    <row r="281" spans="1:86" s="41" customFormat="1" x14ac:dyDescent="0.25">
      <c r="A281" s="42"/>
      <c r="B281" s="42"/>
      <c r="C281" s="46"/>
      <c r="E281" s="169"/>
      <c r="F281" s="169"/>
      <c r="G281" s="169"/>
      <c r="H281" s="169"/>
      <c r="I281" s="169"/>
      <c r="J281" s="169"/>
      <c r="K281" s="168"/>
      <c r="L281" s="168"/>
      <c r="M281" s="168"/>
      <c r="N281" s="168"/>
      <c r="O281" s="168"/>
      <c r="P281" s="168"/>
      <c r="Q281" s="168"/>
      <c r="R281" s="168"/>
      <c r="S281" s="168"/>
      <c r="T281" s="168"/>
      <c r="U281" s="168"/>
      <c r="V281" s="168"/>
      <c r="W281" s="168"/>
      <c r="X281" s="168"/>
      <c r="Y281" s="168"/>
      <c r="Z281" s="111"/>
      <c r="AA281" s="111"/>
      <c r="AB281" s="111"/>
      <c r="AC281" s="111"/>
      <c r="AD281" s="111"/>
      <c r="AE281" s="111"/>
      <c r="AF281" s="168"/>
      <c r="AG281" s="168"/>
      <c r="AH281" s="169"/>
      <c r="AI281" s="169"/>
      <c r="AJ281" s="169"/>
      <c r="AK281" s="169"/>
      <c r="AL281" s="169"/>
      <c r="AM281" s="169"/>
      <c r="AQ281" s="169"/>
      <c r="AR281" s="169"/>
      <c r="AS281" s="169"/>
      <c r="AT281" s="169"/>
      <c r="AU281" s="169"/>
      <c r="AV281" s="169"/>
      <c r="AW281" s="169"/>
      <c r="AX281" s="169"/>
      <c r="AY281" s="169"/>
      <c r="AZ281" s="169"/>
      <c r="BB281" s="51"/>
      <c r="BC281" s="42"/>
      <c r="BD281" s="42"/>
      <c r="BE281" s="42"/>
      <c r="BF281" s="42"/>
      <c r="BG281" s="42"/>
      <c r="BH281" s="42"/>
      <c r="BI281" s="42"/>
      <c r="BJ281" s="42"/>
      <c r="BK281" s="42"/>
      <c r="BL281" s="42"/>
      <c r="BM281" s="42"/>
      <c r="BN281" s="42"/>
      <c r="BO281" s="42"/>
      <c r="BP281" s="42"/>
      <c r="BQ281" s="42"/>
      <c r="BR281" s="42"/>
      <c r="BS281" s="42"/>
      <c r="BT281" s="42"/>
      <c r="BU281" s="42"/>
      <c r="BV281" s="42"/>
      <c r="BW281" s="42"/>
      <c r="BX281" s="42"/>
      <c r="BY281" s="42"/>
      <c r="BZ281" s="42"/>
      <c r="CA281" s="42"/>
      <c r="CB281" s="42"/>
      <c r="CC281" s="42"/>
      <c r="CD281" s="42"/>
      <c r="CE281" s="38"/>
      <c r="CF281" s="38"/>
      <c r="CG281" s="39"/>
      <c r="CH281" s="40"/>
    </row>
    <row r="282" spans="1:86" ht="17.25" thickBot="1" x14ac:dyDescent="0.3">
      <c r="C282" s="60"/>
      <c r="D282" s="61"/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1"/>
      <c r="AJ282" s="61"/>
      <c r="AK282" s="61"/>
      <c r="AL282" s="61"/>
      <c r="AM282" s="61"/>
      <c r="AN282" s="61"/>
      <c r="AO282" s="61"/>
      <c r="AP282" s="61"/>
      <c r="AQ282" s="61"/>
      <c r="AR282" s="61"/>
      <c r="AS282" s="61"/>
      <c r="AT282" s="61"/>
      <c r="AU282" s="61"/>
      <c r="AV282" s="61"/>
      <c r="AW282" s="61"/>
      <c r="AX282" s="61"/>
      <c r="AY282" s="61"/>
      <c r="AZ282" s="61"/>
      <c r="BA282" s="61"/>
      <c r="BB282" s="62"/>
    </row>
    <row r="283" spans="1:86" s="41" customFormat="1" x14ac:dyDescent="0.25">
      <c r="A283" s="42"/>
      <c r="B283" s="42"/>
      <c r="E283" s="169"/>
      <c r="F283" s="169"/>
      <c r="G283" s="169"/>
      <c r="H283" s="169"/>
      <c r="I283" s="169"/>
      <c r="J283" s="169"/>
      <c r="K283" s="168"/>
      <c r="L283" s="168"/>
      <c r="M283" s="168"/>
      <c r="N283" s="168"/>
      <c r="O283" s="168"/>
      <c r="P283" s="168"/>
      <c r="Q283" s="168"/>
      <c r="R283" s="168"/>
      <c r="S283" s="168"/>
      <c r="T283" s="168"/>
      <c r="U283" s="168"/>
      <c r="V283" s="168"/>
      <c r="W283" s="168"/>
      <c r="X283" s="168"/>
      <c r="Y283" s="168"/>
      <c r="Z283" s="111"/>
      <c r="AA283" s="111"/>
      <c r="AB283" s="111"/>
      <c r="AC283" s="111"/>
      <c r="AD283" s="111"/>
      <c r="AE283" s="111"/>
      <c r="AF283" s="168"/>
      <c r="AG283" s="168"/>
      <c r="AH283" s="169"/>
      <c r="AI283" s="169"/>
      <c r="AJ283" s="169"/>
      <c r="AK283" s="169"/>
      <c r="AL283" s="169"/>
      <c r="AM283" s="169"/>
      <c r="AQ283" s="169"/>
      <c r="AR283" s="169"/>
      <c r="AS283" s="169"/>
      <c r="AT283" s="169"/>
      <c r="AU283" s="169"/>
      <c r="AV283" s="169"/>
      <c r="AW283" s="169"/>
      <c r="AX283" s="169"/>
      <c r="AY283" s="169"/>
      <c r="AZ283" s="169"/>
      <c r="BC283" s="42"/>
      <c r="BD283" s="42"/>
      <c r="BE283" s="42"/>
      <c r="BF283" s="42"/>
      <c r="BG283" s="42"/>
      <c r="BH283" s="42"/>
      <c r="BI283" s="42"/>
      <c r="BJ283" s="42"/>
      <c r="BK283" s="42"/>
      <c r="BL283" s="42"/>
      <c r="BM283" s="42"/>
      <c r="BN283" s="42"/>
      <c r="BO283" s="42"/>
      <c r="BP283" s="42"/>
      <c r="BQ283" s="42"/>
      <c r="BR283" s="42"/>
      <c r="BS283" s="42"/>
      <c r="BT283" s="42"/>
      <c r="BU283" s="42"/>
      <c r="BV283" s="42"/>
      <c r="BW283" s="42"/>
      <c r="BX283" s="42"/>
      <c r="BY283" s="42"/>
      <c r="BZ283" s="42"/>
      <c r="CA283" s="42"/>
      <c r="CB283" s="42"/>
      <c r="CC283" s="42"/>
      <c r="CD283" s="42"/>
      <c r="CE283" s="38"/>
      <c r="CF283" s="38"/>
      <c r="CG283" s="39"/>
      <c r="CH283" s="40"/>
    </row>
    <row r="284" spans="1:86" s="41" customFormat="1" ht="17.25" thickBot="1" x14ac:dyDescent="0.3">
      <c r="A284" s="42"/>
      <c r="B284" s="42"/>
      <c r="BC284" s="42"/>
      <c r="BD284" s="42"/>
      <c r="BE284" s="42"/>
      <c r="BF284" s="42"/>
      <c r="BG284" s="42"/>
      <c r="BH284" s="42"/>
      <c r="BI284" s="42"/>
      <c r="BJ284" s="42"/>
      <c r="BK284" s="42"/>
      <c r="BL284" s="42"/>
      <c r="BM284" s="42"/>
      <c r="BN284" s="42"/>
      <c r="BO284" s="42"/>
      <c r="BP284" s="42"/>
      <c r="BQ284" s="42"/>
      <c r="BR284" s="42"/>
      <c r="BS284" s="42"/>
      <c r="BT284" s="42"/>
      <c r="BU284" s="42"/>
      <c r="BV284" s="42"/>
      <c r="BW284" s="42"/>
      <c r="BX284" s="42"/>
      <c r="BY284" s="42"/>
      <c r="BZ284" s="42"/>
      <c r="CA284" s="42"/>
      <c r="CB284" s="42"/>
      <c r="CC284" s="42"/>
      <c r="CD284" s="42"/>
      <c r="CE284" s="38"/>
      <c r="CF284" s="38"/>
      <c r="CG284" s="39"/>
      <c r="CH284" s="40"/>
    </row>
    <row r="285" spans="1:86" s="41" customFormat="1" x14ac:dyDescent="0.25">
      <c r="A285" s="42"/>
      <c r="B285" s="42"/>
      <c r="C285" s="43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  <c r="AH285" s="44"/>
      <c r="AI285" s="44"/>
      <c r="AJ285" s="44"/>
      <c r="AK285" s="44"/>
      <c r="AL285" s="44"/>
      <c r="AM285" s="44"/>
      <c r="AN285" s="44"/>
      <c r="AO285" s="44"/>
      <c r="AP285" s="44"/>
      <c r="AQ285" s="44"/>
      <c r="AR285" s="44"/>
      <c r="AS285" s="44"/>
      <c r="AT285" s="44"/>
      <c r="AU285" s="44"/>
      <c r="AV285" s="44"/>
      <c r="AW285" s="44"/>
      <c r="AX285" s="44"/>
      <c r="AY285" s="44"/>
      <c r="AZ285" s="44"/>
      <c r="BA285" s="44"/>
      <c r="BB285" s="45"/>
      <c r="BC285" s="42"/>
      <c r="BD285" s="42"/>
      <c r="BE285" s="42"/>
      <c r="BF285" s="42"/>
      <c r="BG285" s="42"/>
      <c r="BH285" s="42"/>
      <c r="BI285" s="42"/>
      <c r="BJ285" s="42"/>
      <c r="BK285" s="42"/>
      <c r="BL285" s="42"/>
      <c r="BM285" s="42"/>
      <c r="BN285" s="42"/>
      <c r="BO285" s="42"/>
      <c r="BP285" s="42"/>
      <c r="BQ285" s="42"/>
      <c r="BR285" s="42"/>
      <c r="BS285" s="42"/>
      <c r="BT285" s="42"/>
      <c r="BU285" s="42"/>
      <c r="BV285" s="42"/>
      <c r="BW285" s="42"/>
      <c r="BX285" s="42"/>
      <c r="BY285" s="42"/>
      <c r="BZ285" s="42"/>
      <c r="CA285" s="42"/>
      <c r="CB285" s="42"/>
      <c r="CC285" s="42"/>
      <c r="CD285" s="42"/>
      <c r="CE285" s="38"/>
      <c r="CF285" s="38"/>
      <c r="CG285" s="39"/>
      <c r="CH285" s="40"/>
    </row>
    <row r="286" spans="1:86" s="41" customFormat="1" x14ac:dyDescent="0.25">
      <c r="A286" s="42"/>
      <c r="B286" s="42"/>
      <c r="C286" s="46"/>
      <c r="E286" s="245" t="s">
        <v>0</v>
      </c>
      <c r="F286" s="245"/>
      <c r="G286" s="245"/>
      <c r="H286" s="245"/>
      <c r="I286" s="245"/>
      <c r="J286" s="49" t="s">
        <v>11</v>
      </c>
      <c r="K286" s="245" t="s">
        <v>356</v>
      </c>
      <c r="L286" s="245"/>
      <c r="M286" s="245"/>
      <c r="N286" s="245"/>
      <c r="O286" s="245"/>
      <c r="P286" s="245"/>
      <c r="Q286" s="245"/>
      <c r="R286" s="245"/>
      <c r="S286" s="245"/>
      <c r="T286" s="245"/>
      <c r="U286" s="245"/>
      <c r="V286" s="49"/>
      <c r="W286" s="49"/>
      <c r="X286" s="49"/>
      <c r="Y286" s="49"/>
      <c r="Z286" s="49"/>
      <c r="AA286" s="49"/>
      <c r="AB286" s="49"/>
      <c r="AC286" s="49"/>
      <c r="AD286" s="50"/>
      <c r="AE286" s="50"/>
      <c r="AF286" s="50"/>
      <c r="AG286" s="50"/>
      <c r="AH286" s="245" t="s">
        <v>3</v>
      </c>
      <c r="AI286" s="245"/>
      <c r="AJ286" s="245"/>
      <c r="AK286" s="245"/>
      <c r="AL286" s="245"/>
      <c r="AM286" s="245"/>
      <c r="AN286" s="245"/>
      <c r="AO286" s="245"/>
      <c r="AP286" s="49" t="s">
        <v>11</v>
      </c>
      <c r="AQ286" s="247">
        <v>306.74</v>
      </c>
      <c r="AR286" s="247"/>
      <c r="AS286" s="247"/>
      <c r="AT286" s="247"/>
      <c r="AU286" s="49" t="s">
        <v>319</v>
      </c>
      <c r="AV286" s="49"/>
      <c r="AW286" s="49"/>
      <c r="AX286" s="49"/>
      <c r="AY286" s="49"/>
      <c r="AZ286" s="49"/>
      <c r="BB286" s="51"/>
      <c r="BC286" s="42"/>
      <c r="BD286" s="42"/>
      <c r="BE286" s="42"/>
      <c r="BF286" s="42"/>
      <c r="BG286" s="42"/>
      <c r="BH286" s="42"/>
      <c r="BI286" s="42"/>
      <c r="BJ286" s="42"/>
      <c r="BK286" s="42"/>
      <c r="BL286" s="42"/>
      <c r="BM286" s="42"/>
      <c r="BN286" s="42"/>
      <c r="BO286" s="42"/>
      <c r="BP286" s="42"/>
      <c r="BQ286" s="42"/>
      <c r="BR286" s="42"/>
      <c r="BS286" s="42"/>
      <c r="BT286" s="42"/>
      <c r="BU286" s="42"/>
      <c r="BV286" s="42"/>
      <c r="BW286" s="42"/>
      <c r="BX286" s="42"/>
      <c r="BY286" s="42"/>
      <c r="BZ286" s="42"/>
      <c r="CA286" s="42"/>
      <c r="CB286" s="42"/>
      <c r="CC286" s="42"/>
      <c r="CD286" s="42"/>
      <c r="CE286" s="38"/>
      <c r="CF286" s="38"/>
      <c r="CG286" s="39"/>
      <c r="CH286" s="40"/>
    </row>
    <row r="287" spans="1:86" s="41" customFormat="1" x14ac:dyDescent="0.25">
      <c r="A287" s="42"/>
      <c r="B287" s="42"/>
      <c r="C287" s="46"/>
      <c r="E287" s="245" t="s">
        <v>322</v>
      </c>
      <c r="F287" s="245"/>
      <c r="G287" s="245"/>
      <c r="H287" s="245"/>
      <c r="I287" s="245"/>
      <c r="J287" s="49" t="s">
        <v>11</v>
      </c>
      <c r="K287" s="245" t="s">
        <v>610</v>
      </c>
      <c r="L287" s="245"/>
      <c r="M287" s="245"/>
      <c r="N287" s="245"/>
      <c r="O287" s="245"/>
      <c r="P287" s="245"/>
      <c r="Q287" s="245"/>
      <c r="R287" s="245"/>
      <c r="S287" s="245"/>
      <c r="T287" s="245"/>
      <c r="U287" s="245"/>
      <c r="V287" s="49"/>
      <c r="W287" s="49"/>
      <c r="X287" s="49"/>
      <c r="Y287" s="49"/>
      <c r="Z287" s="49"/>
      <c r="AA287" s="49"/>
      <c r="AB287" s="49"/>
      <c r="AC287" s="49"/>
      <c r="AD287" s="50"/>
      <c r="AE287" s="50"/>
      <c r="AF287" s="50"/>
      <c r="AG287" s="50"/>
      <c r="AH287" s="245" t="s">
        <v>4</v>
      </c>
      <c r="AI287" s="245"/>
      <c r="AJ287" s="245"/>
      <c r="AK287" s="245"/>
      <c r="AL287" s="245"/>
      <c r="AM287" s="245"/>
      <c r="AN287" s="245"/>
      <c r="AO287" s="245"/>
      <c r="AP287" s="49" t="s">
        <v>11</v>
      </c>
      <c r="AQ287" s="245">
        <v>2000</v>
      </c>
      <c r="AR287" s="245"/>
      <c r="AS287" s="245"/>
      <c r="AT287" s="245"/>
      <c r="AU287" s="49" t="s">
        <v>320</v>
      </c>
      <c r="AV287" s="49"/>
      <c r="AW287" s="49"/>
      <c r="AX287" s="49"/>
      <c r="AY287" s="49"/>
      <c r="AZ287" s="49"/>
      <c r="BB287" s="51"/>
      <c r="BC287" s="42"/>
      <c r="BD287" s="42"/>
      <c r="BE287" s="42"/>
      <c r="BF287" s="42"/>
      <c r="BG287" s="42"/>
      <c r="BH287" s="42"/>
      <c r="BI287" s="42"/>
      <c r="BJ287" s="42"/>
      <c r="BK287" s="42"/>
      <c r="BL287" s="42"/>
      <c r="BM287" s="42"/>
      <c r="BN287" s="42"/>
      <c r="BO287" s="42"/>
      <c r="BP287" s="42"/>
      <c r="BQ287" s="42"/>
      <c r="BR287" s="42"/>
      <c r="BS287" s="42"/>
      <c r="BT287" s="42"/>
      <c r="BU287" s="42"/>
      <c r="BV287" s="42"/>
      <c r="BW287" s="42"/>
      <c r="BX287" s="42"/>
      <c r="BY287" s="42"/>
      <c r="BZ287" s="42"/>
      <c r="CA287" s="42"/>
      <c r="CB287" s="42"/>
      <c r="CC287" s="42"/>
      <c r="CD287" s="42"/>
      <c r="CE287" s="38"/>
      <c r="CF287" s="38"/>
      <c r="CG287" s="39"/>
      <c r="CH287" s="40"/>
    </row>
    <row r="288" spans="1:86" s="41" customFormat="1" x14ac:dyDescent="0.25">
      <c r="A288" s="42"/>
      <c r="B288" s="42"/>
      <c r="C288" s="46"/>
      <c r="E288" s="245" t="s">
        <v>1</v>
      </c>
      <c r="F288" s="245"/>
      <c r="G288" s="245"/>
      <c r="H288" s="245"/>
      <c r="I288" s="245"/>
      <c r="J288" s="49" t="s">
        <v>11</v>
      </c>
      <c r="K288" s="245" t="s">
        <v>677</v>
      </c>
      <c r="L288" s="245"/>
      <c r="M288" s="245"/>
      <c r="N288" s="245"/>
      <c r="O288" s="245"/>
      <c r="P288" s="245"/>
      <c r="Q288" s="245"/>
      <c r="R288" s="245"/>
      <c r="S288" s="245"/>
      <c r="T288" s="245"/>
      <c r="U288" s="245"/>
      <c r="V288" s="49"/>
      <c r="W288" s="49"/>
      <c r="X288" s="49"/>
      <c r="Y288" s="49"/>
      <c r="Z288" s="49"/>
      <c r="AA288" s="49"/>
      <c r="AB288" s="49"/>
      <c r="AC288" s="49"/>
      <c r="AD288" s="50"/>
      <c r="AE288" s="50"/>
      <c r="AF288" s="50"/>
      <c r="AG288" s="50"/>
      <c r="AH288" s="245"/>
      <c r="AI288" s="245"/>
      <c r="AJ288" s="245"/>
      <c r="AK288" s="245"/>
      <c r="AL288" s="245"/>
      <c r="AM288" s="245"/>
      <c r="AN288" s="245"/>
      <c r="AO288" s="245"/>
      <c r="AP288" s="49"/>
      <c r="AQ288" s="246"/>
      <c r="AR288" s="246"/>
      <c r="AS288" s="246"/>
      <c r="AT288" s="246"/>
      <c r="AU288" s="49"/>
      <c r="AV288" s="49"/>
      <c r="AW288" s="49"/>
      <c r="AX288" s="49"/>
      <c r="AY288" s="49"/>
      <c r="AZ288" s="49"/>
      <c r="BB288" s="51"/>
      <c r="BC288" s="42"/>
      <c r="BD288" s="42"/>
      <c r="BE288" s="42"/>
      <c r="BF288" s="42"/>
      <c r="BG288" s="42"/>
      <c r="BH288" s="42"/>
      <c r="BI288" s="42"/>
      <c r="BJ288" s="42"/>
      <c r="BK288" s="42"/>
      <c r="BL288" s="42"/>
      <c r="BM288" s="42"/>
      <c r="BN288" s="42"/>
      <c r="BO288" s="42"/>
      <c r="BP288" s="42"/>
      <c r="BQ288" s="42"/>
      <c r="BR288" s="42"/>
      <c r="BS288" s="42"/>
      <c r="BT288" s="42"/>
      <c r="BU288" s="42"/>
      <c r="BV288" s="42"/>
      <c r="BW288" s="42"/>
      <c r="BX288" s="42"/>
      <c r="BY288" s="42"/>
      <c r="BZ288" s="42"/>
      <c r="CA288" s="42"/>
      <c r="CB288" s="42"/>
      <c r="CC288" s="42"/>
      <c r="CD288" s="42"/>
      <c r="CE288" s="38"/>
      <c r="CF288" s="38"/>
      <c r="CG288" s="39"/>
      <c r="CH288" s="40"/>
    </row>
    <row r="289" spans="1:86" s="41" customFormat="1" x14ac:dyDescent="0.25">
      <c r="A289" s="42"/>
      <c r="B289" s="42"/>
      <c r="C289" s="46"/>
      <c r="E289" s="245" t="s">
        <v>2</v>
      </c>
      <c r="F289" s="245"/>
      <c r="G289" s="245"/>
      <c r="H289" s="245"/>
      <c r="I289" s="245"/>
      <c r="J289" s="49" t="s">
        <v>11</v>
      </c>
      <c r="K289" s="245" t="s">
        <v>684</v>
      </c>
      <c r="L289" s="245"/>
      <c r="M289" s="245"/>
      <c r="N289" s="245"/>
      <c r="O289" s="245"/>
      <c r="P289" s="245"/>
      <c r="Q289" s="245"/>
      <c r="R289" s="245"/>
      <c r="S289" s="245"/>
      <c r="T289" s="245"/>
      <c r="U289" s="245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/>
      <c r="AH289" s="245"/>
      <c r="AI289" s="245"/>
      <c r="AJ289" s="245"/>
      <c r="AK289" s="245"/>
      <c r="AL289" s="245"/>
      <c r="AM289" s="245"/>
      <c r="AN289" s="245"/>
      <c r="AO289" s="245"/>
      <c r="AP289" s="49"/>
      <c r="AQ289" s="49"/>
      <c r="AR289" s="49"/>
      <c r="AS289" s="49"/>
      <c r="AT289" s="49"/>
      <c r="AU289" s="49"/>
      <c r="AV289" s="49"/>
      <c r="AW289" s="49"/>
      <c r="AX289" s="49"/>
      <c r="AY289" s="49"/>
      <c r="AZ289" s="49"/>
      <c r="BB289" s="51"/>
      <c r="BC289" s="42"/>
      <c r="BD289" s="42"/>
      <c r="BE289" s="42"/>
      <c r="BF289" s="42"/>
      <c r="BG289" s="42"/>
      <c r="BH289" s="42"/>
      <c r="BI289" s="42"/>
      <c r="BJ289" s="42"/>
      <c r="BK289" s="42"/>
      <c r="BL289" s="42"/>
      <c r="BM289" s="42"/>
      <c r="BN289" s="42"/>
      <c r="BO289" s="42"/>
      <c r="BP289" s="42"/>
      <c r="BQ289" s="42"/>
      <c r="BR289" s="42"/>
      <c r="BS289" s="42"/>
      <c r="BT289" s="42"/>
      <c r="BU289" s="42"/>
      <c r="BV289" s="42"/>
      <c r="BW289" s="42"/>
      <c r="BX289" s="42"/>
      <c r="BY289" s="42"/>
      <c r="BZ289" s="42"/>
      <c r="CA289" s="42"/>
      <c r="CB289" s="42"/>
      <c r="CC289" s="42"/>
      <c r="CD289" s="42"/>
      <c r="CE289" s="38"/>
      <c r="CF289" s="38"/>
      <c r="CG289" s="39"/>
      <c r="CH289" s="40"/>
    </row>
    <row r="290" spans="1:86" s="41" customFormat="1" x14ac:dyDescent="0.25">
      <c r="A290" s="42"/>
      <c r="B290" s="42"/>
      <c r="C290" s="46"/>
      <c r="BB290" s="51"/>
      <c r="BC290" s="42"/>
      <c r="BD290" s="42"/>
      <c r="BE290" s="42"/>
      <c r="BF290" s="42"/>
      <c r="BG290" s="42"/>
      <c r="BH290" s="42"/>
      <c r="BI290" s="42"/>
      <c r="BJ290" s="42"/>
      <c r="BK290" s="42"/>
      <c r="BL290" s="42"/>
      <c r="BM290" s="42"/>
      <c r="BN290" s="42"/>
      <c r="BO290" s="42"/>
      <c r="BP290" s="42"/>
      <c r="BQ290" s="42"/>
      <c r="BR290" s="42"/>
      <c r="BS290" s="42"/>
      <c r="BT290" s="42"/>
      <c r="BU290" s="42"/>
      <c r="BV290" s="42"/>
      <c r="BW290" s="42"/>
      <c r="BX290" s="42"/>
      <c r="BY290" s="42"/>
      <c r="BZ290" s="42"/>
      <c r="CA290" s="42"/>
      <c r="CB290" s="42"/>
      <c r="CC290" s="42"/>
      <c r="CD290" s="42"/>
      <c r="CE290" s="38"/>
      <c r="CF290" s="38"/>
      <c r="CG290" s="39"/>
      <c r="CH290" s="40"/>
    </row>
    <row r="291" spans="1:86" s="41" customFormat="1" x14ac:dyDescent="0.25">
      <c r="A291" s="42"/>
      <c r="B291" s="42"/>
      <c r="C291" s="46"/>
      <c r="BB291" s="51"/>
      <c r="BC291" s="42"/>
      <c r="BD291" s="42"/>
      <c r="BE291" s="42"/>
      <c r="BF291" s="42"/>
      <c r="BG291" s="42"/>
      <c r="BH291" s="42"/>
      <c r="BI291" s="42"/>
      <c r="BJ291" s="42"/>
      <c r="BK291" s="42"/>
      <c r="BL291" s="42"/>
      <c r="BM291" s="42"/>
      <c r="BN291" s="42"/>
      <c r="BO291" s="42"/>
      <c r="BP291" s="42"/>
      <c r="BQ291" s="42"/>
      <c r="BR291" s="42"/>
      <c r="BS291" s="42"/>
      <c r="BT291" s="42"/>
      <c r="BU291" s="42"/>
      <c r="BV291" s="42"/>
      <c r="BW291" s="42"/>
      <c r="BX291" s="42"/>
      <c r="BY291" s="42"/>
      <c r="BZ291" s="42"/>
      <c r="CA291" s="42"/>
      <c r="CB291" s="42"/>
      <c r="CC291" s="42"/>
      <c r="CD291" s="42"/>
      <c r="CE291" s="38"/>
      <c r="CF291" s="38"/>
      <c r="CG291" s="39"/>
      <c r="CH291" s="40"/>
    </row>
    <row r="292" spans="1:86" s="41" customFormat="1" x14ac:dyDescent="0.25">
      <c r="A292" s="42"/>
      <c r="B292" s="42"/>
      <c r="C292" s="46"/>
      <c r="BB292" s="51"/>
      <c r="BC292" s="42"/>
      <c r="BD292" s="42"/>
      <c r="BE292" s="42"/>
      <c r="BF292" s="42"/>
      <c r="BG292" s="42"/>
      <c r="BH292" s="42"/>
      <c r="BI292" s="42"/>
      <c r="BJ292" s="42"/>
      <c r="BK292" s="42"/>
      <c r="BL292" s="42"/>
      <c r="BM292" s="42"/>
      <c r="BN292" s="42"/>
      <c r="BO292" s="42"/>
      <c r="BP292" s="42"/>
      <c r="BQ292" s="42"/>
      <c r="BR292" s="42"/>
      <c r="BS292" s="42"/>
      <c r="BT292" s="42"/>
      <c r="BU292" s="42"/>
      <c r="BV292" s="42"/>
      <c r="BW292" s="42"/>
      <c r="BX292" s="42"/>
      <c r="BY292" s="42"/>
      <c r="BZ292" s="42"/>
      <c r="CA292" s="42"/>
      <c r="CB292" s="42"/>
      <c r="CC292" s="42"/>
      <c r="CD292" s="42"/>
      <c r="CE292" s="38"/>
      <c r="CF292" s="38"/>
      <c r="CG292" s="39"/>
      <c r="CH292" s="40"/>
    </row>
    <row r="293" spans="1:86" s="41" customFormat="1" x14ac:dyDescent="0.25">
      <c r="A293" s="42"/>
      <c r="B293" s="42"/>
      <c r="C293" s="46"/>
      <c r="E293" s="216" t="s">
        <v>209</v>
      </c>
      <c r="F293" s="217"/>
      <c r="G293" s="217"/>
      <c r="H293" s="217"/>
      <c r="I293" s="217"/>
      <c r="J293" s="217"/>
      <c r="K293" s="218" t="str">
        <f t="shared" ref="K293:K317" si="19">VLOOKUP(E293,$CE$1:$CH$989,2,FALSE)</f>
        <v>MEGALASE HSC</v>
      </c>
      <c r="L293" s="218"/>
      <c r="M293" s="218"/>
      <c r="N293" s="218"/>
      <c r="O293" s="218"/>
      <c r="P293" s="218"/>
      <c r="Q293" s="218"/>
      <c r="R293" s="218"/>
      <c r="S293" s="218"/>
      <c r="T293" s="218"/>
      <c r="U293" s="218"/>
      <c r="V293" s="218"/>
      <c r="W293" s="218"/>
      <c r="X293" s="218"/>
      <c r="Y293" s="166"/>
      <c r="Z293" s="236">
        <v>1.5</v>
      </c>
      <c r="AA293" s="236"/>
      <c r="AB293" s="236"/>
      <c r="AC293" s="236"/>
      <c r="AD293" s="236"/>
      <c r="AE293" s="236"/>
      <c r="AF293" s="218" t="s">
        <v>315</v>
      </c>
      <c r="AG293" s="218"/>
      <c r="AH293" s="220">
        <v>4601.1000000000004</v>
      </c>
      <c r="AI293" s="220"/>
      <c r="AJ293" s="220"/>
      <c r="AK293" s="220"/>
      <c r="AL293" s="220"/>
      <c r="AM293" s="220"/>
      <c r="AN293" s="55" t="s">
        <v>316</v>
      </c>
      <c r="AO293" s="55"/>
      <c r="AP293" s="221">
        <f t="shared" ref="AP293:AP317" si="20">(AH293*VLOOKUP(E293,$CE$1:$CH$989,4,FALSE))/1000</f>
        <v>208076.60355300002</v>
      </c>
      <c r="AQ293" s="221"/>
      <c r="AR293" s="221"/>
      <c r="AS293" s="221"/>
      <c r="AT293" s="221"/>
      <c r="AU293" s="221"/>
      <c r="AV293" s="221"/>
      <c r="AW293" s="221"/>
      <c r="AX293" s="221"/>
      <c r="AY293" s="221"/>
      <c r="AZ293" s="222"/>
      <c r="BB293" s="51"/>
      <c r="BC293" s="42"/>
      <c r="BD293" s="42"/>
      <c r="BE293" s="42"/>
      <c r="BF293" s="42"/>
      <c r="BG293" s="42"/>
      <c r="BH293" s="42"/>
      <c r="BI293" s="42"/>
      <c r="BJ293" s="42"/>
      <c r="BK293" s="42"/>
      <c r="BL293" s="42"/>
      <c r="BM293" s="42"/>
      <c r="BN293" s="42"/>
      <c r="BO293" s="42"/>
      <c r="BP293" s="42"/>
      <c r="BQ293" s="42"/>
      <c r="BR293" s="42"/>
      <c r="BS293" s="42"/>
      <c r="BT293" s="42"/>
      <c r="BU293" s="42"/>
      <c r="BV293" s="42"/>
      <c r="BW293" s="42"/>
      <c r="BX293" s="42"/>
      <c r="BY293" s="42"/>
      <c r="BZ293" s="42"/>
      <c r="CA293" s="42"/>
      <c r="CB293" s="42"/>
      <c r="CC293" s="42"/>
      <c r="CD293" s="42"/>
      <c r="CE293" s="38"/>
      <c r="CF293" s="38"/>
      <c r="CG293" s="39"/>
      <c r="CH293" s="40"/>
    </row>
    <row r="294" spans="1:86" s="41" customFormat="1" x14ac:dyDescent="0.25">
      <c r="A294" s="42"/>
      <c r="B294" s="42"/>
      <c r="C294" s="46"/>
      <c r="E294" s="200" t="s">
        <v>185</v>
      </c>
      <c r="F294" s="243"/>
      <c r="G294" s="243"/>
      <c r="H294" s="243"/>
      <c r="I294" s="243"/>
      <c r="J294" s="243"/>
      <c r="K294" s="230" t="str">
        <f t="shared" si="19"/>
        <v>H2O2</v>
      </c>
      <c r="L294" s="230"/>
      <c r="M294" s="230"/>
      <c r="N294" s="230"/>
      <c r="O294" s="230"/>
      <c r="P294" s="230"/>
      <c r="Q294" s="230"/>
      <c r="R294" s="230"/>
      <c r="S294" s="230"/>
      <c r="T294" s="230"/>
      <c r="U294" s="230"/>
      <c r="V294" s="230"/>
      <c r="W294" s="230"/>
      <c r="X294" s="230"/>
      <c r="Y294" s="168"/>
      <c r="Z294" s="232">
        <v>2</v>
      </c>
      <c r="AA294" s="232"/>
      <c r="AB294" s="232"/>
      <c r="AC294" s="232"/>
      <c r="AD294" s="232"/>
      <c r="AE294" s="232"/>
      <c r="AF294" s="230" t="s">
        <v>315</v>
      </c>
      <c r="AG294" s="230"/>
      <c r="AH294" s="244">
        <v>6134.8</v>
      </c>
      <c r="AI294" s="244"/>
      <c r="AJ294" s="244"/>
      <c r="AK294" s="244"/>
      <c r="AL294" s="244"/>
      <c r="AM294" s="244"/>
      <c r="AN294" s="41" t="s">
        <v>316</v>
      </c>
      <c r="AP294" s="242">
        <f t="shared" si="20"/>
        <v>36703.894919999999</v>
      </c>
      <c r="AQ294" s="242"/>
      <c r="AR294" s="242"/>
      <c r="AS294" s="242"/>
      <c r="AT294" s="242"/>
      <c r="AU294" s="242"/>
      <c r="AV294" s="242"/>
      <c r="AW294" s="242"/>
      <c r="AX294" s="242"/>
      <c r="AY294" s="242"/>
      <c r="AZ294" s="206"/>
      <c r="BB294" s="51"/>
      <c r="BC294" s="42"/>
      <c r="BD294" s="42"/>
      <c r="BE294" s="42"/>
      <c r="BF294" s="42"/>
      <c r="BG294" s="42"/>
      <c r="BH294" s="42"/>
      <c r="BI294" s="42"/>
      <c r="BJ294" s="42"/>
      <c r="BK294" s="42"/>
      <c r="BL294" s="42"/>
      <c r="BM294" s="42"/>
      <c r="BN294" s="42"/>
      <c r="BO294" s="42"/>
      <c r="BP294" s="42"/>
      <c r="BQ294" s="42"/>
      <c r="BR294" s="42"/>
      <c r="BS294" s="42"/>
      <c r="BT294" s="42"/>
      <c r="BU294" s="42"/>
      <c r="BV294" s="42"/>
      <c r="BW294" s="42"/>
      <c r="BX294" s="42"/>
      <c r="BY294" s="42"/>
      <c r="BZ294" s="42"/>
      <c r="CA294" s="42"/>
      <c r="CB294" s="42"/>
      <c r="CC294" s="42"/>
      <c r="CD294" s="42"/>
      <c r="CE294" s="38"/>
      <c r="CF294" s="38"/>
      <c r="CG294" s="39"/>
      <c r="CH294" s="40"/>
    </row>
    <row r="295" spans="1:86" s="41" customFormat="1" x14ac:dyDescent="0.25">
      <c r="A295" s="42"/>
      <c r="B295" s="42"/>
      <c r="C295" s="46"/>
      <c r="E295" s="200" t="s">
        <v>183</v>
      </c>
      <c r="F295" s="243"/>
      <c r="G295" s="243"/>
      <c r="H295" s="243"/>
      <c r="I295" s="243"/>
      <c r="J295" s="243"/>
      <c r="K295" s="230" t="str">
        <f t="shared" si="19"/>
        <v>CAUSTIC SODA LIQ</v>
      </c>
      <c r="L295" s="230"/>
      <c r="M295" s="230"/>
      <c r="N295" s="230"/>
      <c r="O295" s="230"/>
      <c r="P295" s="230"/>
      <c r="Q295" s="230"/>
      <c r="R295" s="230"/>
      <c r="S295" s="230"/>
      <c r="T295" s="230"/>
      <c r="U295" s="230"/>
      <c r="V295" s="230"/>
      <c r="W295" s="230"/>
      <c r="X295" s="230"/>
      <c r="Y295" s="168"/>
      <c r="Z295" s="232">
        <v>1.5</v>
      </c>
      <c r="AA295" s="232"/>
      <c r="AB295" s="232"/>
      <c r="AC295" s="232"/>
      <c r="AD295" s="232"/>
      <c r="AE295" s="232"/>
      <c r="AF295" s="230" t="s">
        <v>315</v>
      </c>
      <c r="AG295" s="230"/>
      <c r="AH295" s="244">
        <v>4601.1000000000004</v>
      </c>
      <c r="AI295" s="244"/>
      <c r="AJ295" s="244"/>
      <c r="AK295" s="244"/>
      <c r="AL295" s="244"/>
      <c r="AM295" s="244"/>
      <c r="AN295" s="41" t="s">
        <v>316</v>
      </c>
      <c r="AP295" s="242">
        <f t="shared" si="20"/>
        <v>39325.601700000007</v>
      </c>
      <c r="AQ295" s="242"/>
      <c r="AR295" s="242"/>
      <c r="AS295" s="242"/>
      <c r="AT295" s="242"/>
      <c r="AU295" s="242"/>
      <c r="AV295" s="242"/>
      <c r="AW295" s="242"/>
      <c r="AX295" s="242"/>
      <c r="AY295" s="242"/>
      <c r="AZ295" s="206"/>
      <c r="BB295" s="51"/>
      <c r="BC295" s="42"/>
      <c r="BD295" s="42"/>
      <c r="BE295" s="42"/>
      <c r="BF295" s="42"/>
      <c r="BG295" s="42"/>
      <c r="BH295" s="42"/>
      <c r="BI295" s="42"/>
      <c r="BJ295" s="42"/>
      <c r="BK295" s="42"/>
      <c r="BL295" s="42"/>
      <c r="BM295" s="42"/>
      <c r="BN295" s="42"/>
      <c r="BO295" s="42"/>
      <c r="BP295" s="42"/>
      <c r="BQ295" s="42"/>
      <c r="BR295" s="42"/>
      <c r="BS295" s="42"/>
      <c r="BT295" s="42"/>
      <c r="BU295" s="42"/>
      <c r="BV295" s="42"/>
      <c r="BW295" s="42"/>
      <c r="BX295" s="42"/>
      <c r="BY295" s="42"/>
      <c r="BZ295" s="42"/>
      <c r="CA295" s="42"/>
      <c r="CB295" s="42"/>
      <c r="CC295" s="42"/>
      <c r="CD295" s="42"/>
      <c r="CE295" s="38"/>
      <c r="CF295" s="38"/>
      <c r="CG295" s="39"/>
      <c r="CH295" s="40"/>
    </row>
    <row r="296" spans="1:86" s="41" customFormat="1" x14ac:dyDescent="0.25">
      <c r="A296" s="42"/>
      <c r="B296" s="42"/>
      <c r="C296" s="46"/>
      <c r="E296" s="223" t="s">
        <v>256</v>
      </c>
      <c r="F296" s="224"/>
      <c r="G296" s="224"/>
      <c r="H296" s="224"/>
      <c r="I296" s="224"/>
      <c r="J296" s="224"/>
      <c r="K296" s="225" t="str">
        <f t="shared" si="19"/>
        <v>UNICEL SPC</v>
      </c>
      <c r="L296" s="225"/>
      <c r="M296" s="225"/>
      <c r="N296" s="225"/>
      <c r="O296" s="225"/>
      <c r="P296" s="225"/>
      <c r="Q296" s="225"/>
      <c r="R296" s="225"/>
      <c r="S296" s="225"/>
      <c r="T296" s="225"/>
      <c r="U296" s="225"/>
      <c r="V296" s="225"/>
      <c r="W296" s="225"/>
      <c r="X296" s="225"/>
      <c r="Y296" s="167"/>
      <c r="Z296" s="237">
        <v>1</v>
      </c>
      <c r="AA296" s="237"/>
      <c r="AB296" s="237"/>
      <c r="AC296" s="237"/>
      <c r="AD296" s="237"/>
      <c r="AE296" s="237"/>
      <c r="AF296" s="225" t="s">
        <v>315</v>
      </c>
      <c r="AG296" s="225"/>
      <c r="AH296" s="238">
        <v>3067.4</v>
      </c>
      <c r="AI296" s="238"/>
      <c r="AJ296" s="238"/>
      <c r="AK296" s="238"/>
      <c r="AL296" s="238"/>
      <c r="AM296" s="238"/>
      <c r="AN296" s="54" t="s">
        <v>316</v>
      </c>
      <c r="AO296" s="54"/>
      <c r="AP296" s="228">
        <f t="shared" si="20"/>
        <v>85662.267557999992</v>
      </c>
      <c r="AQ296" s="228"/>
      <c r="AR296" s="228"/>
      <c r="AS296" s="228"/>
      <c r="AT296" s="228"/>
      <c r="AU296" s="228"/>
      <c r="AV296" s="228"/>
      <c r="AW296" s="228"/>
      <c r="AX296" s="228"/>
      <c r="AY296" s="228"/>
      <c r="AZ296" s="229"/>
      <c r="BB296" s="51"/>
      <c r="BC296" s="42"/>
      <c r="BD296" s="42"/>
      <c r="BE296" s="42"/>
      <c r="BF296" s="42"/>
      <c r="BG296" s="42"/>
      <c r="BH296" s="42"/>
      <c r="BI296" s="42"/>
      <c r="BJ296" s="42"/>
      <c r="BK296" s="42"/>
      <c r="BL296" s="42"/>
      <c r="BM296" s="42"/>
      <c r="BN296" s="42"/>
      <c r="BO296" s="42"/>
      <c r="BP296" s="42"/>
      <c r="BQ296" s="42"/>
      <c r="BR296" s="42"/>
      <c r="BS296" s="42"/>
      <c r="BT296" s="42"/>
      <c r="BU296" s="42"/>
      <c r="BV296" s="42"/>
      <c r="BW296" s="42"/>
      <c r="BX296" s="42"/>
      <c r="BY296" s="42"/>
      <c r="BZ296" s="42"/>
      <c r="CA296" s="42"/>
      <c r="CB296" s="42"/>
      <c r="CC296" s="42"/>
      <c r="CD296" s="42"/>
      <c r="CE296" s="38"/>
      <c r="CF296" s="38"/>
      <c r="CG296" s="39"/>
      <c r="CH296" s="40"/>
    </row>
    <row r="297" spans="1:86" s="41" customFormat="1" x14ac:dyDescent="0.25">
      <c r="A297" s="42"/>
      <c r="B297" s="42"/>
      <c r="C297" s="46"/>
      <c r="E297" s="216" t="s">
        <v>189</v>
      </c>
      <c r="F297" s="217"/>
      <c r="G297" s="217"/>
      <c r="H297" s="217"/>
      <c r="I297" s="217"/>
      <c r="J297" s="217"/>
      <c r="K297" s="218" t="str">
        <f t="shared" si="19"/>
        <v>KH ACID</v>
      </c>
      <c r="L297" s="218"/>
      <c r="M297" s="218"/>
      <c r="N297" s="218"/>
      <c r="O297" s="218"/>
      <c r="P297" s="218"/>
      <c r="Q297" s="218"/>
      <c r="R297" s="218"/>
      <c r="S297" s="218"/>
      <c r="T297" s="218"/>
      <c r="U297" s="218"/>
      <c r="V297" s="218"/>
      <c r="W297" s="218"/>
      <c r="X297" s="218"/>
      <c r="Y297" s="166"/>
      <c r="Z297" s="236">
        <v>1</v>
      </c>
      <c r="AA297" s="236"/>
      <c r="AB297" s="236"/>
      <c r="AC297" s="236"/>
      <c r="AD297" s="236"/>
      <c r="AE297" s="236"/>
      <c r="AF297" s="218" t="s">
        <v>315</v>
      </c>
      <c r="AG297" s="218"/>
      <c r="AH297" s="220">
        <v>3067.4</v>
      </c>
      <c r="AI297" s="220"/>
      <c r="AJ297" s="220"/>
      <c r="AK297" s="220"/>
      <c r="AL297" s="220"/>
      <c r="AM297" s="220"/>
      <c r="AN297" s="55" t="s">
        <v>316</v>
      </c>
      <c r="AO297" s="55"/>
      <c r="AP297" s="221">
        <f t="shared" si="20"/>
        <v>12224.81596</v>
      </c>
      <c r="AQ297" s="221"/>
      <c r="AR297" s="221"/>
      <c r="AS297" s="221"/>
      <c r="AT297" s="221"/>
      <c r="AU297" s="221"/>
      <c r="AV297" s="221"/>
      <c r="AW297" s="221"/>
      <c r="AX297" s="221"/>
      <c r="AY297" s="221"/>
      <c r="AZ297" s="222"/>
      <c r="BB297" s="51"/>
      <c r="BC297" s="42"/>
      <c r="BD297" s="42"/>
      <c r="BE297" s="42"/>
      <c r="BF297" s="42"/>
      <c r="BG297" s="42"/>
      <c r="BH297" s="42"/>
      <c r="BI297" s="42"/>
      <c r="BJ297" s="42"/>
      <c r="BK297" s="42"/>
      <c r="BL297" s="42"/>
      <c r="BM297" s="42"/>
      <c r="BN297" s="42"/>
      <c r="BO297" s="42"/>
      <c r="BP297" s="42"/>
      <c r="BQ297" s="42"/>
      <c r="BR297" s="42"/>
      <c r="BS297" s="42"/>
      <c r="BT297" s="42"/>
      <c r="BU297" s="42"/>
      <c r="BV297" s="42"/>
      <c r="BW297" s="42"/>
      <c r="BX297" s="42"/>
      <c r="BY297" s="42"/>
      <c r="BZ297" s="42"/>
      <c r="CA297" s="42"/>
      <c r="CB297" s="42"/>
      <c r="CC297" s="42"/>
      <c r="CD297" s="42"/>
      <c r="CE297" s="38"/>
      <c r="CF297" s="38"/>
      <c r="CG297" s="39"/>
      <c r="CH297" s="40"/>
    </row>
    <row r="298" spans="1:86" x14ac:dyDescent="0.25">
      <c r="C298" s="46"/>
      <c r="E298" s="200" t="s">
        <v>101</v>
      </c>
      <c r="F298" s="243"/>
      <c r="G298" s="243"/>
      <c r="H298" s="243"/>
      <c r="I298" s="243"/>
      <c r="J298" s="243"/>
      <c r="K298" s="230" t="str">
        <f t="shared" si="19"/>
        <v>DISPERSE YELLOW BROWN EE</v>
      </c>
      <c r="L298" s="230"/>
      <c r="M298" s="230"/>
      <c r="N298" s="230"/>
      <c r="O298" s="230"/>
      <c r="P298" s="230"/>
      <c r="Q298" s="230"/>
      <c r="R298" s="230"/>
      <c r="S298" s="230"/>
      <c r="T298" s="230"/>
      <c r="U298" s="230"/>
      <c r="V298" s="230"/>
      <c r="W298" s="230"/>
      <c r="X298" s="230"/>
      <c r="Y298" s="168"/>
      <c r="Z298" s="232">
        <v>0.12</v>
      </c>
      <c r="AA298" s="232"/>
      <c r="AB298" s="232"/>
      <c r="AC298" s="232"/>
      <c r="AD298" s="232"/>
      <c r="AE298" s="232"/>
      <c r="AF298" s="230" t="s">
        <v>565</v>
      </c>
      <c r="AG298" s="230"/>
      <c r="AH298" s="244">
        <v>1441.68</v>
      </c>
      <c r="AI298" s="244"/>
      <c r="AJ298" s="244"/>
      <c r="AK298" s="244"/>
      <c r="AL298" s="244"/>
      <c r="AM298" s="244"/>
      <c r="AN298" s="41" t="s">
        <v>316</v>
      </c>
      <c r="AP298" s="242">
        <f t="shared" si="20"/>
        <v>124231.75695360001</v>
      </c>
      <c r="AQ298" s="242"/>
      <c r="AR298" s="242"/>
      <c r="AS298" s="242"/>
      <c r="AT298" s="242"/>
      <c r="AU298" s="242"/>
      <c r="AV298" s="242"/>
      <c r="AW298" s="242"/>
      <c r="AX298" s="242"/>
      <c r="AY298" s="242"/>
      <c r="AZ298" s="206"/>
      <c r="BB298" s="51"/>
    </row>
    <row r="299" spans="1:86" x14ac:dyDescent="0.25">
      <c r="C299" s="46"/>
      <c r="E299" s="200" t="s">
        <v>141</v>
      </c>
      <c r="F299" s="243"/>
      <c r="G299" s="243"/>
      <c r="H299" s="243"/>
      <c r="I299" s="243"/>
      <c r="J299" s="243"/>
      <c r="K299" s="230" t="str">
        <f t="shared" si="19"/>
        <v>PALANIL RUBINE S– 2G</v>
      </c>
      <c r="L299" s="230"/>
      <c r="M299" s="230"/>
      <c r="N299" s="230"/>
      <c r="O299" s="230"/>
      <c r="P299" s="230"/>
      <c r="Q299" s="230"/>
      <c r="R299" s="230"/>
      <c r="S299" s="230"/>
      <c r="T299" s="230"/>
      <c r="U299" s="230"/>
      <c r="V299" s="230"/>
      <c r="W299" s="230"/>
      <c r="X299" s="230"/>
      <c r="Y299" s="168"/>
      <c r="Z299" s="232">
        <v>0.8</v>
      </c>
      <c r="AA299" s="232"/>
      <c r="AB299" s="232"/>
      <c r="AC299" s="232"/>
      <c r="AD299" s="232"/>
      <c r="AE299" s="232"/>
      <c r="AF299" s="230" t="s">
        <v>565</v>
      </c>
      <c r="AG299" s="230"/>
      <c r="AH299" s="244">
        <v>1073.5899999999999</v>
      </c>
      <c r="AI299" s="244"/>
      <c r="AJ299" s="244"/>
      <c r="AK299" s="244"/>
      <c r="AL299" s="244"/>
      <c r="AM299" s="244"/>
      <c r="AN299" s="41" t="s">
        <v>316</v>
      </c>
      <c r="AP299" s="242">
        <f t="shared" si="20"/>
        <v>179684.22462760002</v>
      </c>
      <c r="AQ299" s="242"/>
      <c r="AR299" s="242"/>
      <c r="AS299" s="242"/>
      <c r="AT299" s="242"/>
      <c r="AU299" s="242"/>
      <c r="AV299" s="242"/>
      <c r="AW299" s="242"/>
      <c r="AX299" s="242"/>
      <c r="AY299" s="242"/>
      <c r="AZ299" s="206"/>
      <c r="BB299" s="51"/>
    </row>
    <row r="300" spans="1:86" x14ac:dyDescent="0.25">
      <c r="C300" s="46"/>
      <c r="E300" s="223" t="s">
        <v>111</v>
      </c>
      <c r="F300" s="224"/>
      <c r="G300" s="224"/>
      <c r="H300" s="224"/>
      <c r="I300" s="224"/>
      <c r="J300" s="224"/>
      <c r="K300" s="225" t="str">
        <f t="shared" si="19"/>
        <v>DISPERSE NAVY BLUE EE</v>
      </c>
      <c r="L300" s="225"/>
      <c r="M300" s="225"/>
      <c r="N300" s="225"/>
      <c r="O300" s="225"/>
      <c r="P300" s="225"/>
      <c r="Q300" s="225"/>
      <c r="R300" s="225"/>
      <c r="S300" s="225"/>
      <c r="T300" s="225"/>
      <c r="U300" s="225"/>
      <c r="V300" s="225"/>
      <c r="W300" s="225"/>
      <c r="X300" s="225"/>
      <c r="Y300" s="167"/>
      <c r="Z300" s="237">
        <v>0.8</v>
      </c>
      <c r="AA300" s="237"/>
      <c r="AB300" s="237"/>
      <c r="AC300" s="237"/>
      <c r="AD300" s="237"/>
      <c r="AE300" s="237"/>
      <c r="AF300" s="225" t="s">
        <v>565</v>
      </c>
      <c r="AG300" s="225"/>
      <c r="AH300" s="238">
        <v>1073.5899999999999</v>
      </c>
      <c r="AI300" s="238"/>
      <c r="AJ300" s="238"/>
      <c r="AK300" s="238"/>
      <c r="AL300" s="238"/>
      <c r="AM300" s="238"/>
      <c r="AN300" s="54" t="s">
        <v>316</v>
      </c>
      <c r="AO300" s="54"/>
      <c r="AP300" s="228">
        <f t="shared" si="20"/>
        <v>93023.11654019999</v>
      </c>
      <c r="AQ300" s="228"/>
      <c r="AR300" s="228"/>
      <c r="AS300" s="228"/>
      <c r="AT300" s="228"/>
      <c r="AU300" s="228"/>
      <c r="AV300" s="228"/>
      <c r="AW300" s="228"/>
      <c r="AX300" s="228"/>
      <c r="AY300" s="228"/>
      <c r="AZ300" s="229"/>
      <c r="BB300" s="51"/>
    </row>
    <row r="301" spans="1:86" x14ac:dyDescent="0.25">
      <c r="C301" s="46"/>
      <c r="E301" s="200" t="s">
        <v>187</v>
      </c>
      <c r="F301" s="243"/>
      <c r="G301" s="243"/>
      <c r="H301" s="243"/>
      <c r="I301" s="243"/>
      <c r="J301" s="243"/>
      <c r="K301" s="230" t="str">
        <f t="shared" si="19"/>
        <v>FORMIC ACID</v>
      </c>
      <c r="L301" s="230"/>
      <c r="M301" s="230"/>
      <c r="N301" s="230"/>
      <c r="O301" s="230"/>
      <c r="P301" s="230"/>
      <c r="Q301" s="230"/>
      <c r="R301" s="230"/>
      <c r="S301" s="230"/>
      <c r="T301" s="230"/>
      <c r="U301" s="230"/>
      <c r="V301" s="230"/>
      <c r="W301" s="230"/>
      <c r="X301" s="230"/>
      <c r="Y301" s="168"/>
      <c r="Z301" s="232">
        <v>0.3</v>
      </c>
      <c r="AA301" s="232"/>
      <c r="AB301" s="232"/>
      <c r="AC301" s="232"/>
      <c r="AD301" s="232"/>
      <c r="AE301" s="232"/>
      <c r="AF301" s="230" t="s">
        <v>315</v>
      </c>
      <c r="AG301" s="230"/>
      <c r="AH301" s="244">
        <v>920.22</v>
      </c>
      <c r="AI301" s="244"/>
      <c r="AJ301" s="244"/>
      <c r="AK301" s="244"/>
      <c r="AL301" s="244"/>
      <c r="AM301" s="244"/>
      <c r="AN301" s="41" t="s">
        <v>316</v>
      </c>
      <c r="AP301" s="242">
        <f t="shared" si="20"/>
        <v>12202.117200000001</v>
      </c>
      <c r="AQ301" s="242"/>
      <c r="AR301" s="242"/>
      <c r="AS301" s="242"/>
      <c r="AT301" s="242"/>
      <c r="AU301" s="242"/>
      <c r="AV301" s="242"/>
      <c r="AW301" s="242"/>
      <c r="AX301" s="242"/>
      <c r="AY301" s="242"/>
      <c r="AZ301" s="206"/>
      <c r="BB301" s="51"/>
    </row>
    <row r="302" spans="1:86" x14ac:dyDescent="0.25">
      <c r="C302" s="46"/>
      <c r="E302" s="200" t="s">
        <v>191</v>
      </c>
      <c r="F302" s="243"/>
      <c r="G302" s="243"/>
      <c r="H302" s="243"/>
      <c r="I302" s="243"/>
      <c r="J302" s="243"/>
      <c r="K302" s="230" t="str">
        <f t="shared" si="19"/>
        <v>NTW RM 340 E NEW LIQ</v>
      </c>
      <c r="L302" s="230"/>
      <c r="M302" s="230"/>
      <c r="N302" s="230"/>
      <c r="O302" s="230"/>
      <c r="P302" s="230"/>
      <c r="Q302" s="230"/>
      <c r="R302" s="230"/>
      <c r="S302" s="230"/>
      <c r="T302" s="230"/>
      <c r="U302" s="230"/>
      <c r="V302" s="230"/>
      <c r="W302" s="230"/>
      <c r="X302" s="230"/>
      <c r="Y302" s="168"/>
      <c r="Z302" s="232">
        <v>0.5</v>
      </c>
      <c r="AA302" s="232"/>
      <c r="AB302" s="232"/>
      <c r="AC302" s="232"/>
      <c r="AD302" s="232"/>
      <c r="AE302" s="232"/>
      <c r="AF302" s="230" t="s">
        <v>315</v>
      </c>
      <c r="AG302" s="230"/>
      <c r="AH302" s="244">
        <v>1533.7</v>
      </c>
      <c r="AI302" s="244"/>
      <c r="AJ302" s="244"/>
      <c r="AK302" s="244"/>
      <c r="AL302" s="244"/>
      <c r="AM302" s="244"/>
      <c r="AN302" s="41" t="s">
        <v>316</v>
      </c>
      <c r="AP302" s="242">
        <f t="shared" si="20"/>
        <v>32560.451000000001</v>
      </c>
      <c r="AQ302" s="242"/>
      <c r="AR302" s="242"/>
      <c r="AS302" s="242"/>
      <c r="AT302" s="242"/>
      <c r="AU302" s="242"/>
      <c r="AV302" s="242"/>
      <c r="AW302" s="242"/>
      <c r="AX302" s="242"/>
      <c r="AY302" s="242"/>
      <c r="AZ302" s="206"/>
      <c r="BB302" s="51"/>
    </row>
    <row r="303" spans="1:86" x14ac:dyDescent="0.25">
      <c r="C303" s="46"/>
      <c r="E303" s="208" t="s">
        <v>195</v>
      </c>
      <c r="F303" s="209"/>
      <c r="G303" s="209"/>
      <c r="H303" s="209"/>
      <c r="I303" s="209"/>
      <c r="J303" s="209"/>
      <c r="K303" s="210" t="str">
        <f t="shared" si="19"/>
        <v>SODIUM HYDROSULFITE</v>
      </c>
      <c r="L303" s="210"/>
      <c r="M303" s="210"/>
      <c r="N303" s="210"/>
      <c r="O303" s="210"/>
      <c r="P303" s="210"/>
      <c r="Q303" s="210"/>
      <c r="R303" s="210"/>
      <c r="S303" s="210"/>
      <c r="T303" s="210"/>
      <c r="U303" s="210"/>
      <c r="V303" s="210"/>
      <c r="W303" s="210"/>
      <c r="X303" s="210"/>
      <c r="Y303" s="164"/>
      <c r="Z303" s="234">
        <v>3</v>
      </c>
      <c r="AA303" s="234"/>
      <c r="AB303" s="234"/>
      <c r="AC303" s="234"/>
      <c r="AD303" s="234"/>
      <c r="AE303" s="234"/>
      <c r="AF303" s="210" t="s">
        <v>315</v>
      </c>
      <c r="AG303" s="210"/>
      <c r="AH303" s="235">
        <v>9202.2000000000007</v>
      </c>
      <c r="AI303" s="235"/>
      <c r="AJ303" s="235"/>
      <c r="AK303" s="235"/>
      <c r="AL303" s="235"/>
      <c r="AM303" s="235"/>
      <c r="AN303" s="52" t="s">
        <v>316</v>
      </c>
      <c r="AO303" s="52"/>
      <c r="AP303" s="213">
        <f t="shared" si="20"/>
        <v>258643.38271800001</v>
      </c>
      <c r="AQ303" s="213"/>
      <c r="AR303" s="213"/>
      <c r="AS303" s="213"/>
      <c r="AT303" s="213"/>
      <c r="AU303" s="213"/>
      <c r="AV303" s="213"/>
      <c r="AW303" s="213"/>
      <c r="AX303" s="213"/>
      <c r="AY303" s="213"/>
      <c r="AZ303" s="214"/>
      <c r="BB303" s="51"/>
    </row>
    <row r="304" spans="1:86" x14ac:dyDescent="0.25">
      <c r="C304" s="46"/>
      <c r="E304" s="200" t="s">
        <v>183</v>
      </c>
      <c r="F304" s="243"/>
      <c r="G304" s="243"/>
      <c r="H304" s="243"/>
      <c r="I304" s="243"/>
      <c r="J304" s="243"/>
      <c r="K304" s="230" t="str">
        <f t="shared" si="19"/>
        <v>CAUSTIC SODA LIQ</v>
      </c>
      <c r="L304" s="230"/>
      <c r="M304" s="230"/>
      <c r="N304" s="230"/>
      <c r="O304" s="230"/>
      <c r="P304" s="230"/>
      <c r="Q304" s="230"/>
      <c r="R304" s="230"/>
      <c r="S304" s="230"/>
      <c r="T304" s="230"/>
      <c r="U304" s="230"/>
      <c r="V304" s="230"/>
      <c r="W304" s="230"/>
      <c r="X304" s="230"/>
      <c r="Y304" s="168"/>
      <c r="Z304" s="232">
        <v>2</v>
      </c>
      <c r="AA304" s="232"/>
      <c r="AB304" s="232"/>
      <c r="AC304" s="232"/>
      <c r="AD304" s="232"/>
      <c r="AE304" s="232"/>
      <c r="AF304" s="230" t="s">
        <v>315</v>
      </c>
      <c r="AG304" s="230"/>
      <c r="AH304" s="244">
        <v>6134.8</v>
      </c>
      <c r="AI304" s="244"/>
      <c r="AJ304" s="244"/>
      <c r="AK304" s="244"/>
      <c r="AL304" s="244"/>
      <c r="AM304" s="244"/>
      <c r="AN304" s="41" t="s">
        <v>316</v>
      </c>
      <c r="AP304" s="242">
        <f t="shared" si="20"/>
        <v>52434.135600000001</v>
      </c>
      <c r="AQ304" s="242"/>
      <c r="AR304" s="242"/>
      <c r="AS304" s="242"/>
      <c r="AT304" s="242"/>
      <c r="AU304" s="242"/>
      <c r="AV304" s="242"/>
      <c r="AW304" s="242"/>
      <c r="AX304" s="242"/>
      <c r="AY304" s="242"/>
      <c r="AZ304" s="206"/>
      <c r="BB304" s="51"/>
    </row>
    <row r="305" spans="3:54" x14ac:dyDescent="0.25">
      <c r="C305" s="46"/>
      <c r="E305" s="223" t="s">
        <v>246</v>
      </c>
      <c r="F305" s="224"/>
      <c r="G305" s="224"/>
      <c r="H305" s="224"/>
      <c r="I305" s="224"/>
      <c r="J305" s="224"/>
      <c r="K305" s="225" t="str">
        <f t="shared" si="19"/>
        <v>LADIPUR RSK</v>
      </c>
      <c r="L305" s="225"/>
      <c r="M305" s="225"/>
      <c r="N305" s="225"/>
      <c r="O305" s="225"/>
      <c r="P305" s="225"/>
      <c r="Q305" s="225"/>
      <c r="R305" s="225"/>
      <c r="S305" s="225"/>
      <c r="T305" s="225"/>
      <c r="U305" s="225"/>
      <c r="V305" s="225"/>
      <c r="W305" s="225"/>
      <c r="X305" s="225"/>
      <c r="Y305" s="167"/>
      <c r="Z305" s="237">
        <v>1</v>
      </c>
      <c r="AA305" s="237"/>
      <c r="AB305" s="237"/>
      <c r="AC305" s="237"/>
      <c r="AD305" s="237"/>
      <c r="AE305" s="237"/>
      <c r="AF305" s="225" t="s">
        <v>315</v>
      </c>
      <c r="AG305" s="225"/>
      <c r="AH305" s="238">
        <v>3067.4</v>
      </c>
      <c r="AI305" s="238"/>
      <c r="AJ305" s="238"/>
      <c r="AK305" s="238"/>
      <c r="AL305" s="238"/>
      <c r="AM305" s="238"/>
      <c r="AN305" s="54" t="s">
        <v>316</v>
      </c>
      <c r="AO305" s="54"/>
      <c r="AP305" s="228">
        <f t="shared" si="20"/>
        <v>46010.785282000004</v>
      </c>
      <c r="AQ305" s="228"/>
      <c r="AR305" s="228"/>
      <c r="AS305" s="228"/>
      <c r="AT305" s="228"/>
      <c r="AU305" s="228"/>
      <c r="AV305" s="228"/>
      <c r="AW305" s="228"/>
      <c r="AX305" s="228"/>
      <c r="AY305" s="228"/>
      <c r="AZ305" s="229"/>
      <c r="BB305" s="51"/>
    </row>
    <row r="306" spans="3:54" x14ac:dyDescent="0.25">
      <c r="C306" s="46"/>
      <c r="E306" s="216" t="s">
        <v>189</v>
      </c>
      <c r="F306" s="217"/>
      <c r="G306" s="217"/>
      <c r="H306" s="217"/>
      <c r="I306" s="217"/>
      <c r="J306" s="217"/>
      <c r="K306" s="218" t="str">
        <f t="shared" si="19"/>
        <v>KH ACID</v>
      </c>
      <c r="L306" s="218"/>
      <c r="M306" s="218"/>
      <c r="N306" s="218"/>
      <c r="O306" s="218"/>
      <c r="P306" s="218"/>
      <c r="Q306" s="218"/>
      <c r="R306" s="218"/>
      <c r="S306" s="218"/>
      <c r="T306" s="218"/>
      <c r="U306" s="218"/>
      <c r="V306" s="218"/>
      <c r="W306" s="218"/>
      <c r="X306" s="218"/>
      <c r="Y306" s="166"/>
      <c r="Z306" s="236">
        <v>1</v>
      </c>
      <c r="AA306" s="236"/>
      <c r="AB306" s="236"/>
      <c r="AC306" s="236"/>
      <c r="AD306" s="236"/>
      <c r="AE306" s="236"/>
      <c r="AF306" s="218" t="s">
        <v>315</v>
      </c>
      <c r="AG306" s="218"/>
      <c r="AH306" s="220">
        <v>3067.4</v>
      </c>
      <c r="AI306" s="220"/>
      <c r="AJ306" s="220"/>
      <c r="AK306" s="220"/>
      <c r="AL306" s="220"/>
      <c r="AM306" s="220"/>
      <c r="AN306" s="55" t="s">
        <v>316</v>
      </c>
      <c r="AO306" s="55"/>
      <c r="AP306" s="221">
        <f t="shared" si="20"/>
        <v>12224.81596</v>
      </c>
      <c r="AQ306" s="221"/>
      <c r="AR306" s="221"/>
      <c r="AS306" s="221"/>
      <c r="AT306" s="221"/>
      <c r="AU306" s="221"/>
      <c r="AV306" s="221"/>
      <c r="AW306" s="221"/>
      <c r="AX306" s="221"/>
      <c r="AY306" s="221"/>
      <c r="AZ306" s="222"/>
      <c r="BB306" s="51"/>
    </row>
    <row r="307" spans="3:54" x14ac:dyDescent="0.25">
      <c r="C307" s="46"/>
      <c r="E307" s="200" t="s">
        <v>5</v>
      </c>
      <c r="F307" s="243"/>
      <c r="G307" s="243"/>
      <c r="H307" s="243"/>
      <c r="I307" s="243"/>
      <c r="J307" s="243"/>
      <c r="K307" s="230" t="str">
        <f t="shared" si="19"/>
        <v>NOVACRON YELLOW S-3R</v>
      </c>
      <c r="L307" s="230"/>
      <c r="M307" s="230"/>
      <c r="N307" s="230"/>
      <c r="O307" s="230"/>
      <c r="P307" s="230"/>
      <c r="Q307" s="230"/>
      <c r="R307" s="230"/>
      <c r="S307" s="230"/>
      <c r="T307" s="230"/>
      <c r="U307" s="230"/>
      <c r="V307" s="230"/>
      <c r="W307" s="230"/>
      <c r="X307" s="230"/>
      <c r="Y307" s="168"/>
      <c r="Z307" s="232">
        <v>0.33</v>
      </c>
      <c r="AA307" s="232"/>
      <c r="AB307" s="232"/>
      <c r="AC307" s="232"/>
      <c r="AD307" s="232"/>
      <c r="AE307" s="232"/>
      <c r="AF307" s="230" t="s">
        <v>565</v>
      </c>
      <c r="AG307" s="230"/>
      <c r="AH307" s="244">
        <v>3220.77</v>
      </c>
      <c r="AI307" s="244"/>
      <c r="AJ307" s="244"/>
      <c r="AK307" s="244"/>
      <c r="AL307" s="244"/>
      <c r="AM307" s="244"/>
      <c r="AN307" s="41" t="s">
        <v>316</v>
      </c>
      <c r="AP307" s="242">
        <f t="shared" si="20"/>
        <v>312808.97666340001</v>
      </c>
      <c r="AQ307" s="242"/>
      <c r="AR307" s="242"/>
      <c r="AS307" s="242"/>
      <c r="AT307" s="242"/>
      <c r="AU307" s="242"/>
      <c r="AV307" s="242"/>
      <c r="AW307" s="242"/>
      <c r="AX307" s="242"/>
      <c r="AY307" s="242"/>
      <c r="AZ307" s="206"/>
      <c r="BB307" s="51"/>
    </row>
    <row r="308" spans="3:54" x14ac:dyDescent="0.25">
      <c r="C308" s="46"/>
      <c r="E308" s="200" t="s">
        <v>28</v>
      </c>
      <c r="F308" s="243"/>
      <c r="G308" s="243"/>
      <c r="H308" s="243"/>
      <c r="I308" s="243"/>
      <c r="J308" s="243"/>
      <c r="K308" s="230" t="str">
        <f t="shared" si="19"/>
        <v>NOVACRON RED S-B</v>
      </c>
      <c r="L308" s="230"/>
      <c r="M308" s="230"/>
      <c r="N308" s="230"/>
      <c r="O308" s="230"/>
      <c r="P308" s="230"/>
      <c r="Q308" s="230"/>
      <c r="R308" s="230"/>
      <c r="S308" s="230"/>
      <c r="T308" s="230"/>
      <c r="U308" s="230"/>
      <c r="V308" s="230"/>
      <c r="W308" s="230"/>
      <c r="X308" s="230"/>
      <c r="Y308" s="168"/>
      <c r="Z308" s="232">
        <v>2.5</v>
      </c>
      <c r="AA308" s="232"/>
      <c r="AB308" s="232"/>
      <c r="AC308" s="232"/>
      <c r="AD308" s="232"/>
      <c r="AE308" s="232"/>
      <c r="AF308" s="230" t="s">
        <v>565</v>
      </c>
      <c r="AG308" s="230"/>
      <c r="AH308" s="244">
        <v>1748.42</v>
      </c>
      <c r="AI308" s="244"/>
      <c r="AJ308" s="244"/>
      <c r="AK308" s="244"/>
      <c r="AL308" s="244"/>
      <c r="AM308" s="244"/>
      <c r="AN308" s="41" t="s">
        <v>316</v>
      </c>
      <c r="AP308" s="242">
        <f t="shared" si="20"/>
        <v>189375.39156600001</v>
      </c>
      <c r="AQ308" s="242"/>
      <c r="AR308" s="242"/>
      <c r="AS308" s="242"/>
      <c r="AT308" s="242"/>
      <c r="AU308" s="242"/>
      <c r="AV308" s="242"/>
      <c r="AW308" s="242"/>
      <c r="AX308" s="242"/>
      <c r="AY308" s="242"/>
      <c r="AZ308" s="206"/>
      <c r="BB308" s="51"/>
    </row>
    <row r="309" spans="3:54" x14ac:dyDescent="0.25">
      <c r="C309" s="46"/>
      <c r="E309" s="223" t="s">
        <v>43</v>
      </c>
      <c r="F309" s="224"/>
      <c r="G309" s="224"/>
      <c r="H309" s="224"/>
      <c r="I309" s="224"/>
      <c r="J309" s="224"/>
      <c r="K309" s="225" t="str">
        <f t="shared" si="19"/>
        <v>NOVACRON NAVY S–G</v>
      </c>
      <c r="L309" s="225"/>
      <c r="M309" s="225"/>
      <c r="N309" s="225"/>
      <c r="O309" s="225"/>
      <c r="P309" s="225"/>
      <c r="Q309" s="225"/>
      <c r="R309" s="225"/>
      <c r="S309" s="225"/>
      <c r="T309" s="225"/>
      <c r="U309" s="225"/>
      <c r="V309" s="225"/>
      <c r="W309" s="225"/>
      <c r="X309" s="225"/>
      <c r="Y309" s="167"/>
      <c r="Z309" s="237">
        <v>2.5</v>
      </c>
      <c r="AA309" s="237"/>
      <c r="AB309" s="237"/>
      <c r="AC309" s="237"/>
      <c r="AD309" s="237"/>
      <c r="AE309" s="237"/>
      <c r="AF309" s="225" t="s">
        <v>565</v>
      </c>
      <c r="AG309" s="225"/>
      <c r="AH309" s="238">
        <v>1226.96</v>
      </c>
      <c r="AI309" s="238"/>
      <c r="AJ309" s="238"/>
      <c r="AK309" s="238"/>
      <c r="AL309" s="238"/>
      <c r="AM309" s="238"/>
      <c r="AN309" s="54" t="s">
        <v>316</v>
      </c>
      <c r="AO309" s="54"/>
      <c r="AP309" s="228">
        <f t="shared" si="20"/>
        <v>134303.01706079999</v>
      </c>
      <c r="AQ309" s="228"/>
      <c r="AR309" s="228"/>
      <c r="AS309" s="228"/>
      <c r="AT309" s="228"/>
      <c r="AU309" s="228"/>
      <c r="AV309" s="228"/>
      <c r="AW309" s="228"/>
      <c r="AX309" s="228"/>
      <c r="AY309" s="228"/>
      <c r="AZ309" s="229"/>
      <c r="BB309" s="51"/>
    </row>
    <row r="310" spans="3:54" x14ac:dyDescent="0.25">
      <c r="C310" s="46"/>
      <c r="E310" s="200" t="s">
        <v>201</v>
      </c>
      <c r="F310" s="243"/>
      <c r="G310" s="243"/>
      <c r="H310" s="243"/>
      <c r="I310" s="243"/>
      <c r="J310" s="243"/>
      <c r="K310" s="230" t="str">
        <f t="shared" si="19"/>
        <v>KH SOLIDOKOLL DPR ID LIQ</v>
      </c>
      <c r="L310" s="230"/>
      <c r="M310" s="230"/>
      <c r="N310" s="230"/>
      <c r="O310" s="230"/>
      <c r="P310" s="230"/>
      <c r="Q310" s="230"/>
      <c r="R310" s="230"/>
      <c r="S310" s="230"/>
      <c r="T310" s="230"/>
      <c r="U310" s="230"/>
      <c r="V310" s="230"/>
      <c r="W310" s="230"/>
      <c r="X310" s="230"/>
      <c r="Y310" s="168"/>
      <c r="Z310" s="232">
        <v>1</v>
      </c>
      <c r="AA310" s="232"/>
      <c r="AB310" s="232"/>
      <c r="AC310" s="232"/>
      <c r="AD310" s="232"/>
      <c r="AE310" s="232"/>
      <c r="AF310" s="230" t="s">
        <v>315</v>
      </c>
      <c r="AG310" s="230"/>
      <c r="AH310" s="244">
        <v>3067.4</v>
      </c>
      <c r="AI310" s="244"/>
      <c r="AJ310" s="244"/>
      <c r="AK310" s="244"/>
      <c r="AL310" s="244"/>
      <c r="AM310" s="244"/>
      <c r="AN310" s="41" t="s">
        <v>316</v>
      </c>
      <c r="AP310" s="242">
        <f t="shared" si="20"/>
        <v>31287.48</v>
      </c>
      <c r="AQ310" s="242"/>
      <c r="AR310" s="242"/>
      <c r="AS310" s="242"/>
      <c r="AT310" s="242"/>
      <c r="AU310" s="242"/>
      <c r="AV310" s="242"/>
      <c r="AW310" s="242"/>
      <c r="AX310" s="242"/>
      <c r="AY310" s="242"/>
      <c r="AZ310" s="206"/>
      <c r="BB310" s="51"/>
    </row>
    <row r="311" spans="3:54" x14ac:dyDescent="0.25">
      <c r="C311" s="46"/>
      <c r="E311" s="200" t="s">
        <v>199</v>
      </c>
      <c r="F311" s="243"/>
      <c r="G311" s="243"/>
      <c r="H311" s="243"/>
      <c r="I311" s="243"/>
      <c r="J311" s="243"/>
      <c r="K311" s="230" t="str">
        <f t="shared" si="19"/>
        <v>KH JINTEXYL CDB NEW CONC</v>
      </c>
      <c r="L311" s="230"/>
      <c r="M311" s="230"/>
      <c r="N311" s="230"/>
      <c r="O311" s="230"/>
      <c r="P311" s="230"/>
      <c r="Q311" s="230"/>
      <c r="R311" s="230"/>
      <c r="S311" s="230"/>
      <c r="T311" s="230"/>
      <c r="U311" s="230"/>
      <c r="V311" s="230"/>
      <c r="W311" s="230"/>
      <c r="X311" s="230"/>
      <c r="Y311" s="168"/>
      <c r="Z311" s="232">
        <v>1</v>
      </c>
      <c r="AA311" s="232"/>
      <c r="AB311" s="232"/>
      <c r="AC311" s="232"/>
      <c r="AD311" s="232"/>
      <c r="AE311" s="232"/>
      <c r="AF311" s="230" t="s">
        <v>315</v>
      </c>
      <c r="AG311" s="230"/>
      <c r="AH311" s="244">
        <v>3067.4</v>
      </c>
      <c r="AI311" s="244"/>
      <c r="AJ311" s="244"/>
      <c r="AK311" s="244"/>
      <c r="AL311" s="244"/>
      <c r="AM311" s="244"/>
      <c r="AN311" s="41" t="s">
        <v>316</v>
      </c>
      <c r="AP311" s="242">
        <f t="shared" si="20"/>
        <v>34968.36</v>
      </c>
      <c r="AQ311" s="242"/>
      <c r="AR311" s="242"/>
      <c r="AS311" s="242"/>
      <c r="AT311" s="242"/>
      <c r="AU311" s="242"/>
      <c r="AV311" s="242"/>
      <c r="AW311" s="242"/>
      <c r="AX311" s="242"/>
      <c r="AY311" s="242"/>
      <c r="AZ311" s="206"/>
      <c r="BB311" s="51"/>
    </row>
    <row r="312" spans="3:54" x14ac:dyDescent="0.25">
      <c r="C312" s="46"/>
      <c r="E312" s="200" t="s">
        <v>218</v>
      </c>
      <c r="F312" s="243"/>
      <c r="G312" s="243"/>
      <c r="H312" s="243"/>
      <c r="I312" s="243"/>
      <c r="J312" s="243"/>
      <c r="K312" s="230" t="str">
        <f t="shared" si="19"/>
        <v>JINLEV ECO CL 225</v>
      </c>
      <c r="L312" s="230"/>
      <c r="M312" s="230"/>
      <c r="N312" s="230"/>
      <c r="O312" s="230"/>
      <c r="P312" s="230"/>
      <c r="Q312" s="230"/>
      <c r="R312" s="230"/>
      <c r="S312" s="230"/>
      <c r="T312" s="230"/>
      <c r="U312" s="230"/>
      <c r="V312" s="230"/>
      <c r="W312" s="230"/>
      <c r="X312" s="230"/>
      <c r="Y312" s="168"/>
      <c r="Z312" s="232">
        <v>1</v>
      </c>
      <c r="AA312" s="232"/>
      <c r="AB312" s="232"/>
      <c r="AC312" s="232"/>
      <c r="AD312" s="232"/>
      <c r="AE312" s="232"/>
      <c r="AF312" s="230" t="s">
        <v>315</v>
      </c>
      <c r="AG312" s="230"/>
      <c r="AH312" s="244">
        <v>3067.4</v>
      </c>
      <c r="AI312" s="244"/>
      <c r="AJ312" s="244"/>
      <c r="AK312" s="244"/>
      <c r="AL312" s="244"/>
      <c r="AM312" s="244"/>
      <c r="AN312" s="41" t="s">
        <v>316</v>
      </c>
      <c r="AP312" s="242">
        <f t="shared" si="20"/>
        <v>36808.615956000001</v>
      </c>
      <c r="AQ312" s="242"/>
      <c r="AR312" s="242"/>
      <c r="AS312" s="242"/>
      <c r="AT312" s="242"/>
      <c r="AU312" s="242"/>
      <c r="AV312" s="242"/>
      <c r="AW312" s="242"/>
      <c r="AX312" s="242"/>
      <c r="AY312" s="242"/>
      <c r="AZ312" s="206"/>
      <c r="BB312" s="51"/>
    </row>
    <row r="313" spans="3:54" x14ac:dyDescent="0.25">
      <c r="C313" s="46"/>
      <c r="E313" s="200" t="s">
        <v>9</v>
      </c>
      <c r="F313" s="243"/>
      <c r="G313" s="243"/>
      <c r="H313" s="243"/>
      <c r="I313" s="243"/>
      <c r="J313" s="243"/>
      <c r="K313" s="230" t="str">
        <f t="shared" si="19"/>
        <v>SODIUM SULFATE</v>
      </c>
      <c r="L313" s="230"/>
      <c r="M313" s="230"/>
      <c r="N313" s="230"/>
      <c r="O313" s="230"/>
      <c r="P313" s="230"/>
      <c r="Q313" s="230"/>
      <c r="R313" s="230"/>
      <c r="S313" s="230"/>
      <c r="T313" s="230"/>
      <c r="U313" s="230"/>
      <c r="V313" s="230"/>
      <c r="W313" s="230"/>
      <c r="X313" s="230"/>
      <c r="Y313" s="168"/>
      <c r="Z313" s="232">
        <v>50</v>
      </c>
      <c r="AA313" s="232"/>
      <c r="AB313" s="232"/>
      <c r="AC313" s="232"/>
      <c r="AD313" s="232"/>
      <c r="AE313" s="232"/>
      <c r="AF313" s="230" t="s">
        <v>315</v>
      </c>
      <c r="AG313" s="230"/>
      <c r="AH313" s="244">
        <v>153370</v>
      </c>
      <c r="AI313" s="244"/>
      <c r="AJ313" s="244"/>
      <c r="AK313" s="244"/>
      <c r="AL313" s="244"/>
      <c r="AM313" s="244"/>
      <c r="AN313" s="41" t="s">
        <v>316</v>
      </c>
      <c r="AP313" s="242">
        <f t="shared" si="20"/>
        <v>366017.505</v>
      </c>
      <c r="AQ313" s="242"/>
      <c r="AR313" s="242"/>
      <c r="AS313" s="242"/>
      <c r="AT313" s="242"/>
      <c r="AU313" s="242"/>
      <c r="AV313" s="242"/>
      <c r="AW313" s="242"/>
      <c r="AX313" s="242"/>
      <c r="AY313" s="242"/>
      <c r="AZ313" s="206"/>
      <c r="BB313" s="51"/>
    </row>
    <row r="314" spans="3:54" x14ac:dyDescent="0.25">
      <c r="C314" s="46"/>
      <c r="E314" s="223" t="s">
        <v>10</v>
      </c>
      <c r="F314" s="224"/>
      <c r="G314" s="224"/>
      <c r="H314" s="224"/>
      <c r="I314" s="224"/>
      <c r="J314" s="224"/>
      <c r="K314" s="225" t="str">
        <f t="shared" si="19"/>
        <v>SODA ASH</v>
      </c>
      <c r="L314" s="225"/>
      <c r="M314" s="225"/>
      <c r="N314" s="225"/>
      <c r="O314" s="225"/>
      <c r="P314" s="225"/>
      <c r="Q314" s="225"/>
      <c r="R314" s="225"/>
      <c r="S314" s="225"/>
      <c r="T314" s="225"/>
      <c r="U314" s="225"/>
      <c r="V314" s="225"/>
      <c r="W314" s="225"/>
      <c r="X314" s="225"/>
      <c r="Y314" s="167"/>
      <c r="Z314" s="237">
        <v>20</v>
      </c>
      <c r="AA314" s="237"/>
      <c r="AB314" s="237"/>
      <c r="AC314" s="237"/>
      <c r="AD314" s="237"/>
      <c r="AE314" s="237"/>
      <c r="AF314" s="225" t="s">
        <v>315</v>
      </c>
      <c r="AG314" s="225"/>
      <c r="AH314" s="238">
        <v>61348</v>
      </c>
      <c r="AI314" s="238"/>
      <c r="AJ314" s="238"/>
      <c r="AK314" s="238"/>
      <c r="AL314" s="238"/>
      <c r="AM314" s="238"/>
      <c r="AN314" s="54" t="s">
        <v>316</v>
      </c>
      <c r="AO314" s="54"/>
      <c r="AP314" s="228">
        <f t="shared" si="20"/>
        <v>544770.24</v>
      </c>
      <c r="AQ314" s="228"/>
      <c r="AR314" s="228"/>
      <c r="AS314" s="228"/>
      <c r="AT314" s="228"/>
      <c r="AU314" s="228"/>
      <c r="AV314" s="228"/>
      <c r="AW314" s="228"/>
      <c r="AX314" s="228"/>
      <c r="AY314" s="228"/>
      <c r="AZ314" s="229"/>
      <c r="BB314" s="51"/>
    </row>
    <row r="315" spans="3:54" x14ac:dyDescent="0.25">
      <c r="C315" s="46"/>
      <c r="E315" s="216" t="s">
        <v>189</v>
      </c>
      <c r="F315" s="217"/>
      <c r="G315" s="217"/>
      <c r="H315" s="217"/>
      <c r="I315" s="217"/>
      <c r="J315" s="217"/>
      <c r="K315" s="218" t="str">
        <f t="shared" si="19"/>
        <v>KH ACID</v>
      </c>
      <c r="L315" s="218"/>
      <c r="M315" s="218"/>
      <c r="N315" s="218"/>
      <c r="O315" s="218"/>
      <c r="P315" s="218"/>
      <c r="Q315" s="218"/>
      <c r="R315" s="218"/>
      <c r="S315" s="218"/>
      <c r="T315" s="218"/>
      <c r="U315" s="218"/>
      <c r="V315" s="218"/>
      <c r="W315" s="218"/>
      <c r="X315" s="218"/>
      <c r="Y315" s="166"/>
      <c r="Z315" s="236">
        <v>1</v>
      </c>
      <c r="AA315" s="236"/>
      <c r="AB315" s="236"/>
      <c r="AC315" s="236"/>
      <c r="AD315" s="236"/>
      <c r="AE315" s="236"/>
      <c r="AF315" s="218" t="s">
        <v>315</v>
      </c>
      <c r="AG315" s="218"/>
      <c r="AH315" s="220">
        <v>3067.4</v>
      </c>
      <c r="AI315" s="220"/>
      <c r="AJ315" s="220"/>
      <c r="AK315" s="220"/>
      <c r="AL315" s="220"/>
      <c r="AM315" s="220"/>
      <c r="AN315" s="55" t="s">
        <v>316</v>
      </c>
      <c r="AO315" s="55"/>
      <c r="AP315" s="221">
        <f t="shared" si="20"/>
        <v>12224.81596</v>
      </c>
      <c r="AQ315" s="221"/>
      <c r="AR315" s="221"/>
      <c r="AS315" s="221"/>
      <c r="AT315" s="221"/>
      <c r="AU315" s="221"/>
      <c r="AV315" s="221"/>
      <c r="AW315" s="221"/>
      <c r="AX315" s="221"/>
      <c r="AY315" s="221"/>
      <c r="AZ315" s="222"/>
      <c r="BB315" s="51"/>
    </row>
    <row r="316" spans="3:54" x14ac:dyDescent="0.25">
      <c r="C316" s="46"/>
      <c r="E316" s="216" t="s">
        <v>246</v>
      </c>
      <c r="F316" s="217"/>
      <c r="G316" s="217"/>
      <c r="H316" s="217"/>
      <c r="I316" s="217"/>
      <c r="J316" s="217"/>
      <c r="K316" s="218" t="str">
        <f t="shared" si="19"/>
        <v>LADIPUR RSK</v>
      </c>
      <c r="L316" s="218"/>
      <c r="M316" s="218"/>
      <c r="N316" s="218"/>
      <c r="O316" s="218"/>
      <c r="P316" s="218"/>
      <c r="Q316" s="218"/>
      <c r="R316" s="218"/>
      <c r="S316" s="218"/>
      <c r="T316" s="218"/>
      <c r="U316" s="218"/>
      <c r="V316" s="218"/>
      <c r="W316" s="218"/>
      <c r="X316" s="218"/>
      <c r="Y316" s="166"/>
      <c r="Z316" s="236">
        <v>1</v>
      </c>
      <c r="AA316" s="236"/>
      <c r="AB316" s="236"/>
      <c r="AC316" s="236"/>
      <c r="AD316" s="236"/>
      <c r="AE316" s="236"/>
      <c r="AF316" s="218" t="s">
        <v>315</v>
      </c>
      <c r="AG316" s="218"/>
      <c r="AH316" s="220">
        <v>3067.4</v>
      </c>
      <c r="AI316" s="220"/>
      <c r="AJ316" s="220"/>
      <c r="AK316" s="220"/>
      <c r="AL316" s="220"/>
      <c r="AM316" s="220"/>
      <c r="AN316" s="55" t="s">
        <v>316</v>
      </c>
      <c r="AO316" s="55"/>
      <c r="AP316" s="221">
        <f t="shared" si="20"/>
        <v>46010.785282000004</v>
      </c>
      <c r="AQ316" s="221"/>
      <c r="AR316" s="221"/>
      <c r="AS316" s="221"/>
      <c r="AT316" s="221"/>
      <c r="AU316" s="221"/>
      <c r="AV316" s="221"/>
      <c r="AW316" s="221"/>
      <c r="AX316" s="221"/>
      <c r="AY316" s="221"/>
      <c r="AZ316" s="222"/>
      <c r="BB316" s="51"/>
    </row>
    <row r="317" spans="3:54" x14ac:dyDescent="0.25">
      <c r="C317" s="46"/>
      <c r="E317" s="216" t="s">
        <v>238</v>
      </c>
      <c r="F317" s="217"/>
      <c r="G317" s="217"/>
      <c r="H317" s="217"/>
      <c r="I317" s="217"/>
      <c r="J317" s="217"/>
      <c r="K317" s="218" t="str">
        <f t="shared" si="19"/>
        <v>JINFIX ECO RFC 525</v>
      </c>
      <c r="L317" s="218"/>
      <c r="M317" s="218"/>
      <c r="N317" s="218"/>
      <c r="O317" s="218"/>
      <c r="P317" s="218"/>
      <c r="Q317" s="218"/>
      <c r="R317" s="218"/>
      <c r="S317" s="218"/>
      <c r="T317" s="218"/>
      <c r="U317" s="218"/>
      <c r="V317" s="218"/>
      <c r="W317" s="218"/>
      <c r="X317" s="218"/>
      <c r="Y317" s="166"/>
      <c r="Z317" s="236">
        <v>1</v>
      </c>
      <c r="AA317" s="236"/>
      <c r="AB317" s="236"/>
      <c r="AC317" s="236"/>
      <c r="AD317" s="236"/>
      <c r="AE317" s="236"/>
      <c r="AF317" s="218" t="s">
        <v>315</v>
      </c>
      <c r="AG317" s="218"/>
      <c r="AH317" s="220">
        <v>3067.4</v>
      </c>
      <c r="AI317" s="220"/>
      <c r="AJ317" s="220"/>
      <c r="AK317" s="220"/>
      <c r="AL317" s="220"/>
      <c r="AM317" s="220"/>
      <c r="AN317" s="55" t="s">
        <v>316</v>
      </c>
      <c r="AO317" s="55"/>
      <c r="AP317" s="221">
        <f t="shared" si="20"/>
        <v>51338.337624</v>
      </c>
      <c r="AQ317" s="221"/>
      <c r="AR317" s="221"/>
      <c r="AS317" s="221"/>
      <c r="AT317" s="221"/>
      <c r="AU317" s="221"/>
      <c r="AV317" s="221"/>
      <c r="AW317" s="221"/>
      <c r="AX317" s="221"/>
      <c r="AY317" s="221"/>
      <c r="AZ317" s="222"/>
      <c r="BB317" s="51"/>
    </row>
    <row r="318" spans="3:54" x14ac:dyDescent="0.25">
      <c r="C318" s="46"/>
      <c r="E318" s="169"/>
      <c r="F318" s="169"/>
      <c r="G318" s="169"/>
      <c r="H318" s="169"/>
      <c r="I318" s="169"/>
      <c r="J318" s="169"/>
      <c r="K318" s="168"/>
      <c r="L318" s="168"/>
      <c r="M318" s="168"/>
      <c r="N318" s="168"/>
      <c r="O318" s="168"/>
      <c r="P318" s="168"/>
      <c r="Q318" s="168"/>
      <c r="R318" s="168"/>
      <c r="S318" s="168"/>
      <c r="T318" s="168"/>
      <c r="U318" s="168"/>
      <c r="V318" s="168"/>
      <c r="W318" s="168"/>
      <c r="X318" s="168"/>
      <c r="Y318" s="168"/>
      <c r="Z318" s="111"/>
      <c r="AA318" s="111"/>
      <c r="AB318" s="111"/>
      <c r="AC318" s="111"/>
      <c r="AD318" s="111"/>
      <c r="AE318" s="111"/>
      <c r="AF318" s="168"/>
      <c r="AG318" s="168"/>
      <c r="AH318" s="169"/>
      <c r="AI318" s="169"/>
      <c r="AJ318" s="169"/>
      <c r="AK318" s="169"/>
      <c r="AL318" s="169"/>
      <c r="AM318" s="169"/>
      <c r="AP318" s="112"/>
      <c r="AQ318" s="112"/>
      <c r="AR318" s="112"/>
      <c r="AS318" s="112"/>
      <c r="AT318" s="112"/>
      <c r="AU318" s="112"/>
      <c r="AV318" s="112"/>
      <c r="AW318" s="112"/>
      <c r="AX318" s="112"/>
      <c r="AY318" s="112"/>
      <c r="AZ318" s="112"/>
      <c r="BB318" s="51"/>
    </row>
    <row r="319" spans="3:54" x14ac:dyDescent="0.25">
      <c r="C319" s="46"/>
      <c r="E319" s="169"/>
      <c r="F319" s="169"/>
      <c r="G319" s="169"/>
      <c r="H319" s="169"/>
      <c r="I319" s="169"/>
      <c r="J319" s="169"/>
      <c r="K319" s="168"/>
      <c r="L319" s="168"/>
      <c r="M319" s="168"/>
      <c r="N319" s="168"/>
      <c r="O319" s="168"/>
      <c r="P319" s="168"/>
      <c r="Q319" s="168"/>
      <c r="R319" s="168"/>
      <c r="S319" s="168"/>
      <c r="T319" s="168"/>
      <c r="U319" s="168"/>
      <c r="V319" s="168"/>
      <c r="W319" s="168"/>
      <c r="X319" s="168"/>
      <c r="Y319" s="168"/>
      <c r="Z319" s="111"/>
      <c r="AA319" s="111"/>
      <c r="AB319" s="111"/>
      <c r="AC319" s="111"/>
      <c r="AD319" s="111"/>
      <c r="AE319" s="111"/>
      <c r="AF319" s="168"/>
      <c r="AG319" s="168"/>
      <c r="AH319" s="169"/>
      <c r="AI319" s="169"/>
      <c r="AJ319" s="169"/>
      <c r="AK319" s="59"/>
      <c r="AL319" s="230" t="s">
        <v>318</v>
      </c>
      <c r="AM319" s="230"/>
      <c r="AN319" s="230"/>
      <c r="AO319" s="230"/>
      <c r="AP319" s="112" t="s">
        <v>11</v>
      </c>
      <c r="AQ319" s="242">
        <f>SUM(AP293:AZ317)</f>
        <v>2952921.4946845993</v>
      </c>
      <c r="AR319" s="242"/>
      <c r="AS319" s="242"/>
      <c r="AT319" s="242"/>
      <c r="AU319" s="242"/>
      <c r="AV319" s="242"/>
      <c r="AW319" s="242"/>
      <c r="AX319" s="242"/>
      <c r="AY319" s="242"/>
      <c r="AZ319" s="242"/>
      <c r="BB319" s="51"/>
    </row>
    <row r="320" spans="3:54" x14ac:dyDescent="0.25">
      <c r="C320" s="46"/>
      <c r="E320" s="169"/>
      <c r="F320" s="169"/>
      <c r="G320" s="169"/>
      <c r="H320" s="169"/>
      <c r="I320" s="169"/>
      <c r="J320" s="169"/>
      <c r="K320" s="168"/>
      <c r="L320" s="168"/>
      <c r="M320" s="168"/>
      <c r="N320" s="168"/>
      <c r="O320" s="168"/>
      <c r="P320" s="168"/>
      <c r="Q320" s="168"/>
      <c r="R320" s="168"/>
      <c r="S320" s="168"/>
      <c r="T320" s="168"/>
      <c r="U320" s="168"/>
      <c r="V320" s="168"/>
      <c r="W320" s="168"/>
      <c r="X320" s="168"/>
      <c r="Y320" s="168"/>
      <c r="Z320" s="111"/>
      <c r="AA320" s="111"/>
      <c r="AB320" s="111"/>
      <c r="AC320" s="111"/>
      <c r="AD320" s="111"/>
      <c r="AE320" s="111"/>
      <c r="AF320" s="168"/>
      <c r="AG320" s="168"/>
      <c r="AH320" s="169"/>
      <c r="AI320" s="169"/>
      <c r="AJ320" s="169"/>
      <c r="AK320" s="59"/>
      <c r="AL320" s="230" t="s">
        <v>317</v>
      </c>
      <c r="AM320" s="230"/>
      <c r="AN320" s="230"/>
      <c r="AO320" s="230"/>
      <c r="AP320" s="112" t="s">
        <v>11</v>
      </c>
      <c r="AQ320" s="242">
        <f>AQ319/AQ287</f>
        <v>1476.4607473422998</v>
      </c>
      <c r="AR320" s="242"/>
      <c r="AS320" s="242"/>
      <c r="AT320" s="242"/>
      <c r="AU320" s="242"/>
      <c r="AV320" s="242"/>
      <c r="AW320" s="242"/>
      <c r="AX320" s="242"/>
      <c r="AY320" s="242"/>
      <c r="AZ320" s="242"/>
      <c r="BB320" s="51"/>
    </row>
    <row r="321" spans="3:54" x14ac:dyDescent="0.25">
      <c r="C321" s="46"/>
      <c r="E321" s="169"/>
      <c r="F321" s="169"/>
      <c r="G321" s="169"/>
      <c r="H321" s="169"/>
      <c r="I321" s="169"/>
      <c r="J321" s="169"/>
      <c r="K321" s="168"/>
      <c r="L321" s="168"/>
      <c r="M321" s="168"/>
      <c r="N321" s="168"/>
      <c r="O321" s="168"/>
      <c r="P321" s="168"/>
      <c r="Q321" s="168"/>
      <c r="R321" s="168"/>
      <c r="S321" s="168"/>
      <c r="T321" s="168"/>
      <c r="U321" s="168"/>
      <c r="V321" s="168"/>
      <c r="W321" s="168"/>
      <c r="X321" s="168"/>
      <c r="Y321" s="168"/>
      <c r="Z321" s="111"/>
      <c r="AA321" s="111"/>
      <c r="AB321" s="111"/>
      <c r="AC321" s="111"/>
      <c r="AD321" s="111"/>
      <c r="AE321" s="111"/>
      <c r="AF321" s="168"/>
      <c r="AG321" s="168"/>
      <c r="AH321" s="169"/>
      <c r="AI321" s="169"/>
      <c r="AJ321" s="169"/>
      <c r="AK321" s="169"/>
      <c r="AL321" s="169"/>
      <c r="AM321" s="169"/>
      <c r="AQ321" s="169"/>
      <c r="AR321" s="169"/>
      <c r="AS321" s="169"/>
      <c r="AT321" s="169"/>
      <c r="AU321" s="169"/>
      <c r="AV321" s="169"/>
      <c r="AW321" s="169"/>
      <c r="AX321" s="169"/>
      <c r="AY321" s="169"/>
      <c r="AZ321" s="169"/>
      <c r="BB321" s="51"/>
    </row>
    <row r="322" spans="3:54" ht="17.25" thickBot="1" x14ac:dyDescent="0.3">
      <c r="C322" s="60"/>
      <c r="D322" s="61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  <c r="AN322" s="61"/>
      <c r="AO322" s="61"/>
      <c r="AP322" s="61"/>
      <c r="AQ322" s="61"/>
      <c r="AR322" s="61"/>
      <c r="AS322" s="61"/>
      <c r="AT322" s="61"/>
      <c r="AU322" s="61"/>
      <c r="AV322" s="61"/>
      <c r="AW322" s="61"/>
      <c r="AX322" s="61"/>
      <c r="AY322" s="61"/>
      <c r="AZ322" s="61"/>
      <c r="BA322" s="61"/>
      <c r="BB322" s="62"/>
    </row>
    <row r="323" spans="3:54" x14ac:dyDescent="0.25">
      <c r="E323" s="243"/>
      <c r="F323" s="243"/>
      <c r="G323" s="243"/>
      <c r="H323" s="243"/>
      <c r="I323" s="243"/>
      <c r="J323" s="243"/>
      <c r="K323" s="230"/>
      <c r="L323" s="230"/>
      <c r="M323" s="230"/>
      <c r="N323" s="230"/>
      <c r="O323" s="230"/>
      <c r="P323" s="230"/>
      <c r="Q323" s="230"/>
      <c r="R323" s="230"/>
      <c r="S323" s="230"/>
      <c r="T323" s="230"/>
      <c r="U323" s="230"/>
      <c r="V323" s="230"/>
      <c r="W323" s="230"/>
      <c r="X323" s="230"/>
      <c r="Y323" s="168"/>
      <c r="Z323" s="203"/>
      <c r="AA323" s="203"/>
      <c r="AB323" s="203"/>
      <c r="AC323" s="203"/>
      <c r="AD323" s="203"/>
      <c r="AE323" s="203"/>
      <c r="AF323" s="230"/>
      <c r="AG323" s="230"/>
      <c r="AH323" s="249"/>
      <c r="AI323" s="249"/>
      <c r="AJ323" s="249"/>
      <c r="AK323" s="249"/>
      <c r="AL323" s="249"/>
      <c r="AM323" s="249"/>
      <c r="AP323" s="242"/>
      <c r="AQ323" s="242"/>
      <c r="AR323" s="242"/>
      <c r="AS323" s="242"/>
      <c r="AT323" s="242"/>
      <c r="AU323" s="242"/>
      <c r="AV323" s="242"/>
      <c r="AW323" s="242"/>
      <c r="AX323" s="242"/>
      <c r="AY323" s="242"/>
      <c r="AZ323" s="242"/>
    </row>
    <row r="324" spans="3:54" x14ac:dyDescent="0.25">
      <c r="E324" s="243"/>
      <c r="F324" s="243"/>
      <c r="G324" s="243"/>
      <c r="H324" s="243"/>
      <c r="I324" s="243"/>
      <c r="J324" s="243"/>
      <c r="K324" s="230"/>
      <c r="L324" s="230"/>
      <c r="M324" s="230"/>
      <c r="N324" s="230"/>
      <c r="O324" s="230"/>
      <c r="P324" s="230"/>
      <c r="Q324" s="230"/>
      <c r="R324" s="230"/>
      <c r="S324" s="230"/>
      <c r="T324" s="230"/>
      <c r="U324" s="230"/>
      <c r="V324" s="230"/>
      <c r="W324" s="230"/>
      <c r="X324" s="230"/>
      <c r="Y324" s="168"/>
      <c r="Z324" s="203"/>
      <c r="AA324" s="203"/>
      <c r="AB324" s="203"/>
      <c r="AC324" s="203"/>
      <c r="AD324" s="203"/>
      <c r="AE324" s="203"/>
      <c r="AF324" s="230"/>
      <c r="AG324" s="230"/>
      <c r="AH324" s="249"/>
      <c r="AI324" s="249"/>
      <c r="AJ324" s="249"/>
      <c r="AK324" s="249"/>
      <c r="AL324" s="249"/>
      <c r="AM324" s="249"/>
      <c r="AP324" s="242"/>
      <c r="AQ324" s="242"/>
      <c r="AR324" s="242"/>
      <c r="AS324" s="242"/>
      <c r="AT324" s="242"/>
      <c r="AU324" s="242"/>
      <c r="AV324" s="242"/>
      <c r="AW324" s="242"/>
      <c r="AX324" s="242"/>
      <c r="AY324" s="242"/>
      <c r="AZ324" s="242"/>
    </row>
    <row r="325" spans="3:54" x14ac:dyDescent="0.25">
      <c r="E325" s="243"/>
      <c r="F325" s="243"/>
      <c r="G325" s="243"/>
      <c r="H325" s="243"/>
      <c r="I325" s="243"/>
      <c r="J325" s="243"/>
      <c r="K325" s="230"/>
      <c r="L325" s="230"/>
      <c r="M325" s="230"/>
      <c r="N325" s="230"/>
      <c r="O325" s="230"/>
      <c r="P325" s="230"/>
      <c r="Q325" s="230"/>
      <c r="R325" s="230"/>
      <c r="S325" s="230"/>
      <c r="T325" s="230"/>
      <c r="U325" s="230"/>
      <c r="V325" s="230"/>
      <c r="W325" s="230"/>
      <c r="X325" s="230"/>
      <c r="Y325" s="168"/>
      <c r="Z325" s="203"/>
      <c r="AA325" s="203"/>
      <c r="AB325" s="203"/>
      <c r="AC325" s="203"/>
      <c r="AD325" s="203"/>
      <c r="AE325" s="203"/>
      <c r="AF325" s="230"/>
      <c r="AG325" s="230"/>
      <c r="AH325" s="249"/>
      <c r="AI325" s="249"/>
      <c r="AJ325" s="249"/>
      <c r="AK325" s="249"/>
      <c r="AL325" s="249"/>
      <c r="AM325" s="249"/>
      <c r="AP325" s="242"/>
      <c r="AQ325" s="242"/>
      <c r="AR325" s="242"/>
      <c r="AS325" s="242"/>
      <c r="AT325" s="242"/>
      <c r="AU325" s="242"/>
      <c r="AV325" s="242"/>
      <c r="AW325" s="242"/>
      <c r="AX325" s="242"/>
      <c r="AY325" s="242"/>
      <c r="AZ325" s="242"/>
    </row>
    <row r="326" spans="3:54" x14ac:dyDescent="0.25">
      <c r="E326" s="243"/>
      <c r="F326" s="243"/>
      <c r="G326" s="243"/>
      <c r="H326" s="243"/>
      <c r="I326" s="243"/>
      <c r="J326" s="243"/>
      <c r="K326" s="230"/>
      <c r="L326" s="230"/>
      <c r="M326" s="230"/>
      <c r="N326" s="230"/>
      <c r="O326" s="230"/>
      <c r="P326" s="230"/>
      <c r="Q326" s="230"/>
      <c r="R326" s="230"/>
      <c r="S326" s="230"/>
      <c r="T326" s="230"/>
      <c r="U326" s="230"/>
      <c r="V326" s="230"/>
      <c r="W326" s="230"/>
      <c r="X326" s="230"/>
      <c r="Y326" s="168"/>
      <c r="Z326" s="203"/>
      <c r="AA326" s="203"/>
      <c r="AB326" s="203"/>
      <c r="AC326" s="203"/>
      <c r="AD326" s="203"/>
      <c r="AE326" s="203"/>
      <c r="AF326" s="230"/>
      <c r="AG326" s="230"/>
      <c r="AH326" s="249"/>
      <c r="AI326" s="249"/>
      <c r="AJ326" s="249"/>
      <c r="AK326" s="249"/>
      <c r="AL326" s="249"/>
      <c r="AM326" s="249"/>
      <c r="AP326" s="242"/>
      <c r="AQ326" s="242"/>
      <c r="AR326" s="242"/>
      <c r="AS326" s="242"/>
      <c r="AT326" s="242"/>
      <c r="AU326" s="242"/>
      <c r="AV326" s="242"/>
      <c r="AW326" s="242"/>
      <c r="AX326" s="242"/>
      <c r="AY326" s="242"/>
      <c r="AZ326" s="242"/>
    </row>
    <row r="327" spans="3:54" x14ac:dyDescent="0.25">
      <c r="E327" s="243"/>
      <c r="F327" s="243"/>
      <c r="G327" s="243"/>
      <c r="H327" s="243"/>
      <c r="I327" s="243"/>
      <c r="J327" s="243"/>
      <c r="K327" s="230"/>
      <c r="L327" s="230"/>
      <c r="M327" s="230"/>
      <c r="N327" s="230"/>
      <c r="O327" s="230"/>
      <c r="P327" s="230"/>
      <c r="Q327" s="230"/>
      <c r="R327" s="230"/>
      <c r="S327" s="230"/>
      <c r="T327" s="230"/>
      <c r="U327" s="230"/>
      <c r="V327" s="230"/>
      <c r="W327" s="230"/>
      <c r="X327" s="230"/>
      <c r="Y327" s="168"/>
      <c r="Z327" s="203"/>
      <c r="AA327" s="203"/>
      <c r="AB327" s="203"/>
      <c r="AC327" s="203"/>
      <c r="AD327" s="203"/>
      <c r="AE327" s="203"/>
      <c r="AF327" s="230"/>
      <c r="AG327" s="230"/>
      <c r="AH327" s="249"/>
      <c r="AI327" s="249"/>
      <c r="AJ327" s="249"/>
      <c r="AK327" s="249"/>
      <c r="AL327" s="249"/>
      <c r="AM327" s="249"/>
      <c r="AP327" s="242"/>
      <c r="AQ327" s="242"/>
      <c r="AR327" s="242"/>
      <c r="AS327" s="242"/>
      <c r="AT327" s="242"/>
      <c r="AU327" s="242"/>
      <c r="AV327" s="242"/>
      <c r="AW327" s="242"/>
      <c r="AX327" s="242"/>
      <c r="AY327" s="242"/>
      <c r="AZ327" s="242"/>
    </row>
    <row r="328" spans="3:54" x14ac:dyDescent="0.25">
      <c r="E328" s="243"/>
      <c r="F328" s="243"/>
      <c r="G328" s="243"/>
      <c r="H328" s="243"/>
      <c r="I328" s="243"/>
      <c r="J328" s="243"/>
      <c r="K328" s="230"/>
      <c r="L328" s="230"/>
      <c r="M328" s="230"/>
      <c r="N328" s="230"/>
      <c r="O328" s="230"/>
      <c r="P328" s="230"/>
      <c r="Q328" s="230"/>
      <c r="R328" s="230"/>
      <c r="S328" s="230"/>
      <c r="T328" s="230"/>
      <c r="U328" s="230"/>
      <c r="V328" s="230"/>
      <c r="W328" s="230"/>
      <c r="X328" s="230"/>
      <c r="Y328" s="168"/>
      <c r="Z328" s="203"/>
      <c r="AA328" s="203"/>
      <c r="AB328" s="203"/>
      <c r="AC328" s="203"/>
      <c r="AD328" s="203"/>
      <c r="AE328" s="203"/>
      <c r="AF328" s="230"/>
      <c r="AG328" s="230"/>
      <c r="AH328" s="249"/>
      <c r="AI328" s="249"/>
      <c r="AJ328" s="249"/>
      <c r="AK328" s="249"/>
      <c r="AL328" s="249"/>
      <c r="AM328" s="249"/>
      <c r="AP328" s="242"/>
      <c r="AQ328" s="242"/>
      <c r="AR328" s="242"/>
      <c r="AS328" s="242"/>
      <c r="AT328" s="242"/>
      <c r="AU328" s="242"/>
      <c r="AV328" s="242"/>
      <c r="AW328" s="242"/>
      <c r="AX328" s="242"/>
      <c r="AY328" s="242"/>
      <c r="AZ328" s="242"/>
    </row>
    <row r="329" spans="3:54" x14ac:dyDescent="0.25">
      <c r="E329" s="243"/>
      <c r="F329" s="243"/>
      <c r="G329" s="243"/>
      <c r="H329" s="243"/>
      <c r="I329" s="243"/>
      <c r="J329" s="243"/>
      <c r="K329" s="230"/>
      <c r="L329" s="230"/>
      <c r="M329" s="230"/>
      <c r="N329" s="230"/>
      <c r="O329" s="230"/>
      <c r="P329" s="230"/>
      <c r="Q329" s="230"/>
      <c r="R329" s="230"/>
      <c r="S329" s="230"/>
      <c r="T329" s="230"/>
      <c r="U329" s="230"/>
      <c r="V329" s="230"/>
      <c r="W329" s="230"/>
      <c r="X329" s="230"/>
      <c r="Y329" s="168"/>
      <c r="Z329" s="203"/>
      <c r="AA329" s="203"/>
      <c r="AB329" s="203"/>
      <c r="AC329" s="203"/>
      <c r="AD329" s="203"/>
      <c r="AE329" s="203"/>
      <c r="AF329" s="230"/>
      <c r="AG329" s="230"/>
      <c r="AH329" s="249"/>
      <c r="AI329" s="249"/>
      <c r="AJ329" s="249"/>
      <c r="AK329" s="249"/>
      <c r="AL329" s="249"/>
      <c r="AM329" s="249"/>
      <c r="AP329" s="242"/>
      <c r="AQ329" s="242"/>
      <c r="AR329" s="242"/>
      <c r="AS329" s="242"/>
      <c r="AT329" s="242"/>
      <c r="AU329" s="242"/>
      <c r="AV329" s="242"/>
      <c r="AW329" s="242"/>
      <c r="AX329" s="242"/>
      <c r="AY329" s="242"/>
      <c r="AZ329" s="242"/>
    </row>
    <row r="330" spans="3:54" x14ac:dyDescent="0.25">
      <c r="E330" s="243"/>
      <c r="F330" s="243"/>
      <c r="G330" s="243"/>
      <c r="H330" s="243"/>
      <c r="I330" s="243"/>
      <c r="J330" s="243"/>
      <c r="K330" s="230"/>
      <c r="L330" s="230"/>
      <c r="M330" s="230"/>
      <c r="N330" s="230"/>
      <c r="O330" s="230"/>
      <c r="P330" s="230"/>
      <c r="Q330" s="230"/>
      <c r="R330" s="230"/>
      <c r="S330" s="230"/>
      <c r="T330" s="230"/>
      <c r="U330" s="230"/>
      <c r="V330" s="230"/>
      <c r="W330" s="230"/>
      <c r="X330" s="230"/>
      <c r="Y330" s="168"/>
      <c r="Z330" s="203"/>
      <c r="AA330" s="203"/>
      <c r="AB330" s="203"/>
      <c r="AC330" s="203"/>
      <c r="AD330" s="203"/>
      <c r="AE330" s="203"/>
      <c r="AF330" s="230"/>
      <c r="AG330" s="230"/>
      <c r="AH330" s="249"/>
      <c r="AI330" s="249"/>
      <c r="AJ330" s="249"/>
      <c r="AK330" s="249"/>
      <c r="AL330" s="249"/>
      <c r="AM330" s="249"/>
      <c r="AP330" s="242"/>
      <c r="AQ330" s="242"/>
      <c r="AR330" s="242"/>
      <c r="AS330" s="242"/>
      <c r="AT330" s="242"/>
      <c r="AU330" s="242"/>
      <c r="AV330" s="242"/>
      <c r="AW330" s="242"/>
      <c r="AX330" s="242"/>
      <c r="AY330" s="242"/>
      <c r="AZ330" s="242"/>
    </row>
    <row r="331" spans="3:54" x14ac:dyDescent="0.25">
      <c r="E331" s="243"/>
      <c r="F331" s="243"/>
      <c r="G331" s="243"/>
      <c r="H331" s="243"/>
      <c r="I331" s="243"/>
      <c r="J331" s="243"/>
      <c r="K331" s="230"/>
      <c r="L331" s="230"/>
      <c r="M331" s="230"/>
      <c r="N331" s="230"/>
      <c r="O331" s="230"/>
      <c r="P331" s="230"/>
      <c r="Q331" s="230"/>
      <c r="R331" s="230"/>
      <c r="S331" s="230"/>
      <c r="T331" s="230"/>
      <c r="U331" s="230"/>
      <c r="V331" s="230"/>
      <c r="W331" s="230"/>
      <c r="X331" s="230"/>
      <c r="Y331" s="168"/>
      <c r="Z331" s="203"/>
      <c r="AA331" s="203"/>
      <c r="AB331" s="203"/>
      <c r="AC331" s="203"/>
      <c r="AD331" s="203"/>
      <c r="AE331" s="203"/>
      <c r="AF331" s="230"/>
      <c r="AG331" s="230"/>
      <c r="AH331" s="249"/>
      <c r="AI331" s="249"/>
      <c r="AJ331" s="249"/>
      <c r="AK331" s="249"/>
      <c r="AL331" s="249"/>
      <c r="AM331" s="249"/>
      <c r="AP331" s="242"/>
      <c r="AQ331" s="242"/>
      <c r="AR331" s="242"/>
      <c r="AS331" s="242"/>
      <c r="AT331" s="242"/>
      <c r="AU331" s="242"/>
      <c r="AV331" s="242"/>
      <c r="AW331" s="242"/>
      <c r="AX331" s="242"/>
      <c r="AY331" s="242"/>
      <c r="AZ331" s="242"/>
    </row>
    <row r="332" spans="3:54" x14ac:dyDescent="0.25">
      <c r="E332" s="243"/>
      <c r="F332" s="243"/>
      <c r="G332" s="243"/>
      <c r="H332" s="243"/>
      <c r="I332" s="243"/>
      <c r="J332" s="243"/>
      <c r="K332" s="230"/>
      <c r="L332" s="230"/>
      <c r="M332" s="230"/>
      <c r="N332" s="230"/>
      <c r="O332" s="230"/>
      <c r="P332" s="230"/>
      <c r="Q332" s="230"/>
      <c r="R332" s="230"/>
      <c r="S332" s="230"/>
      <c r="T332" s="230"/>
      <c r="U332" s="230"/>
      <c r="V332" s="230"/>
      <c r="W332" s="230"/>
      <c r="X332" s="230"/>
      <c r="Y332" s="168"/>
      <c r="Z332" s="203"/>
      <c r="AA332" s="203"/>
      <c r="AB332" s="203"/>
      <c r="AC332" s="203"/>
      <c r="AD332" s="203"/>
      <c r="AE332" s="203"/>
      <c r="AF332" s="230"/>
      <c r="AG332" s="230"/>
      <c r="AH332" s="249"/>
      <c r="AI332" s="249"/>
      <c r="AJ332" s="249"/>
      <c r="AK332" s="249"/>
      <c r="AL332" s="249"/>
      <c r="AM332" s="249"/>
      <c r="AP332" s="242"/>
      <c r="AQ332" s="242"/>
      <c r="AR332" s="242"/>
      <c r="AS332" s="242"/>
      <c r="AT332" s="242"/>
      <c r="AU332" s="242"/>
      <c r="AV332" s="242"/>
      <c r="AW332" s="242"/>
      <c r="AX332" s="242"/>
      <c r="AY332" s="242"/>
      <c r="AZ332" s="242"/>
    </row>
    <row r="333" spans="3:54" x14ac:dyDescent="0.25">
      <c r="E333" s="243"/>
      <c r="F333" s="243"/>
      <c r="G333" s="243"/>
      <c r="H333" s="243"/>
      <c r="I333" s="243"/>
      <c r="J333" s="243"/>
      <c r="K333" s="230"/>
      <c r="L333" s="230"/>
      <c r="M333" s="230"/>
      <c r="N333" s="230"/>
      <c r="O333" s="230"/>
      <c r="P333" s="230"/>
      <c r="Q333" s="230"/>
      <c r="R333" s="230"/>
      <c r="S333" s="230"/>
      <c r="T333" s="230"/>
      <c r="U333" s="230"/>
      <c r="V333" s="230"/>
      <c r="W333" s="230"/>
      <c r="X333" s="230"/>
      <c r="Y333" s="168"/>
      <c r="Z333" s="203"/>
      <c r="AA333" s="203"/>
      <c r="AB333" s="203"/>
      <c r="AC333" s="203"/>
      <c r="AD333" s="203"/>
      <c r="AE333" s="203"/>
      <c r="AF333" s="230"/>
      <c r="AG333" s="230"/>
      <c r="AH333" s="249"/>
      <c r="AI333" s="249"/>
      <c r="AJ333" s="249"/>
      <c r="AK333" s="249"/>
      <c r="AL333" s="249"/>
      <c r="AM333" s="249"/>
      <c r="AP333" s="242"/>
      <c r="AQ333" s="242"/>
      <c r="AR333" s="242"/>
      <c r="AS333" s="242"/>
      <c r="AT333" s="242"/>
      <c r="AU333" s="242"/>
      <c r="AV333" s="242"/>
      <c r="AW333" s="242"/>
      <c r="AX333" s="242"/>
      <c r="AY333" s="242"/>
      <c r="AZ333" s="242"/>
    </row>
    <row r="334" spans="3:54" x14ac:dyDescent="0.25">
      <c r="E334" s="169"/>
      <c r="F334" s="169"/>
      <c r="G334" s="169"/>
      <c r="H334" s="169"/>
      <c r="I334" s="169"/>
      <c r="J334" s="169"/>
      <c r="K334" s="168"/>
      <c r="L334" s="168"/>
      <c r="M334" s="168"/>
      <c r="N334" s="168"/>
      <c r="O334" s="168"/>
      <c r="P334" s="168"/>
      <c r="Q334" s="168"/>
      <c r="R334" s="168"/>
      <c r="S334" s="168"/>
      <c r="T334" s="168"/>
      <c r="U334" s="168"/>
      <c r="V334" s="168"/>
      <c r="W334" s="168"/>
      <c r="X334" s="168"/>
      <c r="Y334" s="168"/>
      <c r="Z334" s="111"/>
      <c r="AA334" s="111"/>
      <c r="AB334" s="111"/>
      <c r="AC334" s="111"/>
      <c r="AD334" s="111"/>
      <c r="AE334" s="111"/>
      <c r="AF334" s="168"/>
      <c r="AG334" s="168"/>
      <c r="AH334" s="169"/>
      <c r="AI334" s="169"/>
      <c r="AJ334" s="169"/>
      <c r="AK334" s="169"/>
      <c r="AL334" s="169"/>
      <c r="AM334" s="169"/>
      <c r="AP334" s="112"/>
      <c r="AQ334" s="112"/>
      <c r="AR334" s="112"/>
      <c r="AS334" s="112"/>
      <c r="AT334" s="112"/>
      <c r="AU334" s="112"/>
      <c r="AV334" s="112"/>
      <c r="AW334" s="112"/>
      <c r="AX334" s="112"/>
      <c r="AY334" s="112"/>
      <c r="AZ334" s="112"/>
    </row>
    <row r="335" spans="3:54" x14ac:dyDescent="0.25">
      <c r="E335" s="169"/>
      <c r="F335" s="169"/>
      <c r="G335" s="169"/>
      <c r="H335" s="169"/>
      <c r="I335" s="169"/>
      <c r="J335" s="169"/>
      <c r="K335" s="168"/>
      <c r="L335" s="168"/>
      <c r="M335" s="168"/>
      <c r="N335" s="168"/>
      <c r="O335" s="168"/>
      <c r="P335" s="168"/>
      <c r="Q335" s="168"/>
      <c r="R335" s="168"/>
      <c r="S335" s="168"/>
      <c r="T335" s="168"/>
      <c r="U335" s="168"/>
      <c r="V335" s="168"/>
      <c r="W335" s="168"/>
      <c r="X335" s="168"/>
      <c r="Y335" s="168"/>
      <c r="Z335" s="111"/>
      <c r="AA335" s="111"/>
      <c r="AB335" s="111"/>
      <c r="AC335" s="111"/>
      <c r="AD335" s="111"/>
      <c r="AE335" s="111"/>
      <c r="AF335" s="168"/>
      <c r="AG335" s="168"/>
      <c r="AH335" s="169"/>
      <c r="AI335" s="169"/>
      <c r="AJ335" s="169"/>
      <c r="AK335" s="59"/>
      <c r="AL335" s="230"/>
      <c r="AM335" s="230"/>
      <c r="AN335" s="230"/>
      <c r="AO335" s="230"/>
      <c r="AP335" s="112"/>
      <c r="AQ335" s="242"/>
      <c r="AR335" s="242"/>
      <c r="AS335" s="242"/>
      <c r="AT335" s="242"/>
      <c r="AU335" s="242"/>
      <c r="AV335" s="242"/>
      <c r="AW335" s="242"/>
      <c r="AX335" s="242"/>
      <c r="AY335" s="242"/>
      <c r="AZ335" s="242"/>
    </row>
    <row r="336" spans="3:54" x14ac:dyDescent="0.25">
      <c r="E336" s="169"/>
      <c r="F336" s="169"/>
      <c r="G336" s="169"/>
      <c r="H336" s="169"/>
      <c r="I336" s="169"/>
      <c r="J336" s="169"/>
      <c r="K336" s="168"/>
      <c r="L336" s="168"/>
      <c r="M336" s="168"/>
      <c r="N336" s="168"/>
      <c r="O336" s="168"/>
      <c r="P336" s="168"/>
      <c r="Q336" s="168"/>
      <c r="R336" s="168"/>
      <c r="S336" s="168"/>
      <c r="T336" s="168"/>
      <c r="U336" s="168"/>
      <c r="V336" s="168"/>
      <c r="W336" s="168"/>
      <c r="X336" s="168"/>
      <c r="Y336" s="168"/>
      <c r="Z336" s="111"/>
      <c r="AA336" s="111"/>
      <c r="AB336" s="111"/>
      <c r="AC336" s="111"/>
      <c r="AD336" s="111"/>
      <c r="AE336" s="111"/>
      <c r="AF336" s="168"/>
      <c r="AG336" s="168"/>
      <c r="AH336" s="169"/>
      <c r="AI336" s="169"/>
      <c r="AJ336" s="169"/>
      <c r="AK336" s="59"/>
      <c r="AL336" s="230"/>
      <c r="AM336" s="230"/>
      <c r="AN336" s="230"/>
      <c r="AO336" s="230"/>
      <c r="AP336" s="112"/>
      <c r="AQ336" s="242"/>
      <c r="AR336" s="242"/>
      <c r="AS336" s="242"/>
      <c r="AT336" s="242"/>
      <c r="AU336" s="242"/>
      <c r="AV336" s="242"/>
      <c r="AW336" s="242"/>
      <c r="AX336" s="242"/>
      <c r="AY336" s="242"/>
      <c r="AZ336" s="242"/>
    </row>
    <row r="337" spans="5:52" x14ac:dyDescent="0.25">
      <c r="E337" s="169"/>
      <c r="F337" s="169"/>
      <c r="G337" s="169"/>
      <c r="H337" s="169"/>
      <c r="I337" s="169"/>
      <c r="J337" s="169"/>
      <c r="K337" s="168"/>
      <c r="L337" s="168"/>
      <c r="M337" s="168"/>
      <c r="N337" s="168"/>
      <c r="O337" s="168"/>
      <c r="P337" s="168"/>
      <c r="Q337" s="168"/>
      <c r="R337" s="168"/>
      <c r="S337" s="168"/>
      <c r="T337" s="168"/>
      <c r="U337" s="168"/>
      <c r="V337" s="168"/>
      <c r="W337" s="168"/>
      <c r="X337" s="168"/>
      <c r="Y337" s="168"/>
      <c r="Z337" s="111"/>
      <c r="AA337" s="111"/>
      <c r="AB337" s="111"/>
      <c r="AC337" s="111"/>
      <c r="AD337" s="111"/>
      <c r="AE337" s="111"/>
      <c r="AF337" s="168"/>
      <c r="AG337" s="168"/>
      <c r="AH337" s="169"/>
      <c r="AI337" s="169"/>
      <c r="AJ337" s="169"/>
      <c r="AK337" s="169"/>
      <c r="AL337" s="169"/>
      <c r="AM337" s="169"/>
      <c r="AQ337" s="169"/>
      <c r="AR337" s="169"/>
      <c r="AS337" s="169"/>
      <c r="AT337" s="169"/>
      <c r="AU337" s="169"/>
      <c r="AV337" s="169"/>
      <c r="AW337" s="169"/>
      <c r="AX337" s="169"/>
      <c r="AY337" s="169"/>
      <c r="AZ337" s="169"/>
    </row>
    <row r="339" spans="5:52" x14ac:dyDescent="0.25">
      <c r="E339" s="243"/>
      <c r="F339" s="243"/>
      <c r="G339" s="243"/>
      <c r="H339" s="243"/>
      <c r="I339" s="243"/>
      <c r="J339" s="243"/>
      <c r="K339" s="230"/>
      <c r="L339" s="230"/>
      <c r="M339" s="230"/>
      <c r="N339" s="230"/>
      <c r="O339" s="230"/>
      <c r="P339" s="230"/>
      <c r="Q339" s="230"/>
      <c r="R339" s="230"/>
      <c r="S339" s="230"/>
      <c r="T339" s="230"/>
      <c r="U339" s="230"/>
      <c r="V339" s="230"/>
      <c r="W339" s="230"/>
      <c r="X339" s="230"/>
      <c r="Y339" s="168"/>
      <c r="Z339" s="203"/>
      <c r="AA339" s="203"/>
      <c r="AB339" s="203"/>
      <c r="AC339" s="203"/>
      <c r="AD339" s="203"/>
      <c r="AE339" s="203"/>
      <c r="AF339" s="230"/>
      <c r="AG339" s="230"/>
      <c r="AH339" s="249"/>
      <c r="AI339" s="249"/>
      <c r="AJ339" s="249"/>
      <c r="AK339" s="249"/>
      <c r="AL339" s="249"/>
      <c r="AM339" s="249"/>
      <c r="AP339" s="242"/>
      <c r="AQ339" s="242"/>
      <c r="AR339" s="242"/>
      <c r="AS339" s="242"/>
      <c r="AT339" s="242"/>
      <c r="AU339" s="242"/>
      <c r="AV339" s="242"/>
      <c r="AW339" s="242"/>
      <c r="AX339" s="242"/>
      <c r="AY339" s="242"/>
      <c r="AZ339" s="242"/>
    </row>
    <row r="340" spans="5:52" x14ac:dyDescent="0.25">
      <c r="E340" s="243"/>
      <c r="F340" s="243"/>
      <c r="G340" s="243"/>
      <c r="H340" s="243"/>
      <c r="I340" s="243"/>
      <c r="J340" s="243"/>
      <c r="K340" s="230"/>
      <c r="L340" s="230"/>
      <c r="M340" s="230"/>
      <c r="N340" s="230"/>
      <c r="O340" s="230"/>
      <c r="P340" s="230"/>
      <c r="Q340" s="230"/>
      <c r="R340" s="230"/>
      <c r="S340" s="230"/>
      <c r="T340" s="230"/>
      <c r="U340" s="230"/>
      <c r="V340" s="230"/>
      <c r="W340" s="230"/>
      <c r="X340" s="230"/>
      <c r="Y340" s="168"/>
      <c r="Z340" s="203"/>
      <c r="AA340" s="203"/>
      <c r="AB340" s="203"/>
      <c r="AC340" s="203"/>
      <c r="AD340" s="203"/>
      <c r="AE340" s="203"/>
      <c r="AF340" s="230"/>
      <c r="AG340" s="230"/>
      <c r="AH340" s="249"/>
      <c r="AI340" s="249"/>
      <c r="AJ340" s="249"/>
      <c r="AK340" s="249"/>
      <c r="AL340" s="249"/>
      <c r="AM340" s="249"/>
      <c r="AP340" s="242"/>
      <c r="AQ340" s="242"/>
      <c r="AR340" s="242"/>
      <c r="AS340" s="242"/>
      <c r="AT340" s="242"/>
      <c r="AU340" s="242"/>
      <c r="AV340" s="242"/>
      <c r="AW340" s="242"/>
      <c r="AX340" s="242"/>
      <c r="AY340" s="242"/>
      <c r="AZ340" s="242"/>
    </row>
    <row r="341" spans="5:52" x14ac:dyDescent="0.25">
      <c r="E341" s="243"/>
      <c r="F341" s="243"/>
      <c r="G341" s="243"/>
      <c r="H341" s="243"/>
      <c r="I341" s="243"/>
      <c r="J341" s="243"/>
      <c r="K341" s="230"/>
      <c r="L341" s="230"/>
      <c r="M341" s="230"/>
      <c r="N341" s="230"/>
      <c r="O341" s="230"/>
      <c r="P341" s="230"/>
      <c r="Q341" s="230"/>
      <c r="R341" s="230"/>
      <c r="S341" s="230"/>
      <c r="T341" s="230"/>
      <c r="U341" s="230"/>
      <c r="V341" s="230"/>
      <c r="W341" s="230"/>
      <c r="X341" s="230"/>
      <c r="Y341" s="168"/>
      <c r="Z341" s="203"/>
      <c r="AA341" s="203"/>
      <c r="AB341" s="203"/>
      <c r="AC341" s="203"/>
      <c r="AD341" s="203"/>
      <c r="AE341" s="203"/>
      <c r="AF341" s="230"/>
      <c r="AG341" s="230"/>
      <c r="AH341" s="249"/>
      <c r="AI341" s="249"/>
      <c r="AJ341" s="249"/>
      <c r="AK341" s="249"/>
      <c r="AL341" s="249"/>
      <c r="AM341" s="249"/>
      <c r="AP341" s="242"/>
      <c r="AQ341" s="242"/>
      <c r="AR341" s="242"/>
      <c r="AS341" s="242"/>
      <c r="AT341" s="242"/>
      <c r="AU341" s="242"/>
      <c r="AV341" s="242"/>
      <c r="AW341" s="242"/>
      <c r="AX341" s="242"/>
      <c r="AY341" s="242"/>
      <c r="AZ341" s="242"/>
    </row>
    <row r="342" spans="5:52" x14ac:dyDescent="0.25">
      <c r="E342" s="169"/>
      <c r="F342" s="169"/>
      <c r="G342" s="169"/>
      <c r="H342" s="169"/>
      <c r="I342" s="169"/>
      <c r="J342" s="169"/>
      <c r="K342" s="168"/>
      <c r="L342" s="168"/>
      <c r="M342" s="168"/>
      <c r="N342" s="168"/>
      <c r="O342" s="168"/>
      <c r="P342" s="168"/>
      <c r="Q342" s="168"/>
      <c r="R342" s="168"/>
      <c r="S342" s="168"/>
      <c r="T342" s="168"/>
      <c r="U342" s="168"/>
      <c r="V342" s="168"/>
      <c r="W342" s="168"/>
      <c r="X342" s="168"/>
      <c r="Y342" s="168"/>
      <c r="Z342" s="111"/>
      <c r="AA342" s="111"/>
      <c r="AB342" s="111"/>
      <c r="AC342" s="111"/>
      <c r="AD342" s="111"/>
      <c r="AE342" s="111"/>
      <c r="AF342" s="168"/>
      <c r="AG342" s="168"/>
      <c r="AH342" s="169"/>
      <c r="AI342" s="169"/>
      <c r="AJ342" s="169"/>
      <c r="AK342" s="169"/>
      <c r="AL342" s="169"/>
      <c r="AM342" s="169"/>
      <c r="AP342" s="112"/>
      <c r="AQ342" s="112"/>
      <c r="AR342" s="112"/>
      <c r="AS342" s="112"/>
      <c r="AT342" s="112"/>
      <c r="AU342" s="112"/>
      <c r="AV342" s="112"/>
      <c r="AW342" s="112"/>
      <c r="AX342" s="112"/>
      <c r="AY342" s="112"/>
      <c r="AZ342" s="112"/>
    </row>
    <row r="343" spans="5:52" x14ac:dyDescent="0.25">
      <c r="E343" s="169"/>
      <c r="F343" s="169"/>
      <c r="G343" s="169"/>
      <c r="H343" s="169"/>
      <c r="I343" s="169"/>
      <c r="J343" s="169"/>
      <c r="K343" s="168"/>
      <c r="L343" s="168"/>
      <c r="M343" s="168"/>
      <c r="N343" s="168"/>
      <c r="O343" s="168"/>
      <c r="P343" s="168"/>
      <c r="Q343" s="168"/>
      <c r="R343" s="168"/>
      <c r="S343" s="168"/>
      <c r="T343" s="168"/>
      <c r="U343" s="168"/>
      <c r="V343" s="168"/>
      <c r="W343" s="168"/>
      <c r="X343" s="168"/>
      <c r="Y343" s="168"/>
      <c r="Z343" s="111"/>
      <c r="AA343" s="111"/>
      <c r="AB343" s="111"/>
      <c r="AC343" s="111"/>
      <c r="AD343" s="111"/>
      <c r="AE343" s="111"/>
      <c r="AF343" s="168"/>
      <c r="AG343" s="168"/>
      <c r="AH343" s="169"/>
      <c r="AI343" s="169"/>
      <c r="AJ343" s="169"/>
      <c r="AK343" s="59"/>
      <c r="AL343" s="230"/>
      <c r="AM343" s="230"/>
      <c r="AN343" s="230"/>
      <c r="AO343" s="230"/>
      <c r="AP343" s="112"/>
      <c r="AQ343" s="242"/>
      <c r="AR343" s="242"/>
      <c r="AS343" s="242"/>
      <c r="AT343" s="242"/>
      <c r="AU343" s="242"/>
      <c r="AV343" s="242"/>
      <c r="AW343" s="242"/>
      <c r="AX343" s="242"/>
      <c r="AY343" s="242"/>
      <c r="AZ343" s="242"/>
    </row>
    <row r="344" spans="5:52" x14ac:dyDescent="0.25">
      <c r="E344" s="169"/>
      <c r="F344" s="169"/>
      <c r="G344" s="169"/>
      <c r="H344" s="169"/>
      <c r="I344" s="169"/>
      <c r="J344" s="169"/>
      <c r="K344" s="168"/>
      <c r="L344" s="168"/>
      <c r="M344" s="168"/>
      <c r="N344" s="168"/>
      <c r="O344" s="168"/>
      <c r="P344" s="168"/>
      <c r="Q344" s="168"/>
      <c r="R344" s="168"/>
      <c r="S344" s="168"/>
      <c r="T344" s="168"/>
      <c r="U344" s="168"/>
      <c r="V344" s="168"/>
      <c r="W344" s="168"/>
      <c r="X344" s="168"/>
      <c r="Y344" s="168"/>
      <c r="Z344" s="111"/>
      <c r="AA344" s="111"/>
      <c r="AB344" s="111"/>
      <c r="AC344" s="111"/>
      <c r="AD344" s="111"/>
      <c r="AE344" s="111"/>
      <c r="AF344" s="168"/>
      <c r="AG344" s="168"/>
      <c r="AH344" s="169"/>
      <c r="AI344" s="169"/>
      <c r="AJ344" s="169"/>
      <c r="AK344" s="59"/>
      <c r="AL344" s="230"/>
      <c r="AM344" s="230"/>
      <c r="AN344" s="230"/>
      <c r="AO344" s="230"/>
      <c r="AP344" s="112"/>
      <c r="AQ344" s="242"/>
      <c r="AR344" s="242"/>
      <c r="AS344" s="242"/>
      <c r="AT344" s="242"/>
      <c r="AU344" s="242"/>
      <c r="AV344" s="242"/>
      <c r="AW344" s="242"/>
      <c r="AX344" s="242"/>
      <c r="AY344" s="242"/>
      <c r="AZ344" s="242"/>
    </row>
    <row r="345" spans="5:52" x14ac:dyDescent="0.25">
      <c r="E345" s="169"/>
      <c r="F345" s="169"/>
      <c r="G345" s="169"/>
      <c r="H345" s="169"/>
      <c r="I345" s="169"/>
      <c r="J345" s="169"/>
      <c r="K345" s="168"/>
      <c r="L345" s="168"/>
      <c r="M345" s="168"/>
      <c r="N345" s="168"/>
      <c r="O345" s="168"/>
      <c r="P345" s="168"/>
      <c r="Q345" s="168"/>
      <c r="R345" s="168"/>
      <c r="S345" s="168"/>
      <c r="T345" s="168"/>
      <c r="U345" s="168"/>
      <c r="V345" s="168"/>
      <c r="W345" s="168"/>
      <c r="X345" s="168"/>
      <c r="Y345" s="168"/>
      <c r="Z345" s="111"/>
      <c r="AA345" s="111"/>
      <c r="AB345" s="111"/>
      <c r="AC345" s="111"/>
      <c r="AD345" s="111"/>
      <c r="AE345" s="111"/>
      <c r="AF345" s="168"/>
      <c r="AG345" s="168"/>
      <c r="AH345" s="169"/>
      <c r="AI345" s="169"/>
      <c r="AJ345" s="169"/>
      <c r="AK345" s="169"/>
      <c r="AL345" s="169"/>
      <c r="AM345" s="169"/>
      <c r="AQ345" s="169"/>
      <c r="AR345" s="169"/>
      <c r="AS345" s="169"/>
      <c r="AT345" s="169"/>
      <c r="AU345" s="169"/>
      <c r="AV345" s="169"/>
      <c r="AW345" s="169"/>
      <c r="AX345" s="169"/>
      <c r="AY345" s="169"/>
      <c r="AZ345" s="169"/>
    </row>
    <row r="347" spans="5:52" x14ac:dyDescent="0.25">
      <c r="E347" s="243"/>
      <c r="F347" s="243"/>
      <c r="G347" s="243"/>
      <c r="H347" s="243"/>
      <c r="I347" s="243"/>
      <c r="J347" s="243"/>
      <c r="K347" s="230"/>
      <c r="L347" s="230"/>
      <c r="M347" s="230"/>
      <c r="N347" s="230"/>
      <c r="O347" s="230"/>
      <c r="P347" s="230"/>
      <c r="Q347" s="230"/>
      <c r="R347" s="230"/>
      <c r="S347" s="230"/>
      <c r="T347" s="230"/>
      <c r="U347" s="230"/>
      <c r="V347" s="230"/>
      <c r="W347" s="230"/>
      <c r="X347" s="230"/>
      <c r="Y347" s="168"/>
      <c r="Z347" s="203"/>
      <c r="AA347" s="203"/>
      <c r="AB347" s="203"/>
      <c r="AC347" s="203"/>
      <c r="AD347" s="203"/>
      <c r="AE347" s="203"/>
      <c r="AF347" s="230"/>
      <c r="AG347" s="230"/>
      <c r="AH347" s="249"/>
      <c r="AI347" s="249"/>
      <c r="AJ347" s="249"/>
      <c r="AK347" s="249"/>
      <c r="AL347" s="249"/>
      <c r="AM347" s="249"/>
      <c r="AP347" s="242"/>
      <c r="AQ347" s="242"/>
      <c r="AR347" s="242"/>
      <c r="AS347" s="242"/>
      <c r="AT347" s="242"/>
      <c r="AU347" s="242"/>
      <c r="AV347" s="242"/>
      <c r="AW347" s="242"/>
      <c r="AX347" s="242"/>
      <c r="AY347" s="242"/>
      <c r="AZ347" s="242"/>
    </row>
    <row r="348" spans="5:52" x14ac:dyDescent="0.25">
      <c r="E348" s="243"/>
      <c r="F348" s="243"/>
      <c r="G348" s="243"/>
      <c r="H348" s="243"/>
      <c r="I348" s="243"/>
      <c r="J348" s="243"/>
      <c r="K348" s="230"/>
      <c r="L348" s="230"/>
      <c r="M348" s="230"/>
      <c r="N348" s="230"/>
      <c r="O348" s="230"/>
      <c r="P348" s="230"/>
      <c r="Q348" s="230"/>
      <c r="R348" s="230"/>
      <c r="S348" s="230"/>
      <c r="T348" s="230"/>
      <c r="U348" s="230"/>
      <c r="V348" s="230"/>
      <c r="W348" s="230"/>
      <c r="X348" s="230"/>
      <c r="Y348" s="168"/>
      <c r="Z348" s="203"/>
      <c r="AA348" s="203"/>
      <c r="AB348" s="203"/>
      <c r="AC348" s="203"/>
      <c r="AD348" s="203"/>
      <c r="AE348" s="203"/>
      <c r="AF348" s="230"/>
      <c r="AG348" s="230"/>
      <c r="AH348" s="249"/>
      <c r="AI348" s="249"/>
      <c r="AJ348" s="249"/>
      <c r="AK348" s="249"/>
      <c r="AL348" s="249"/>
      <c r="AM348" s="249"/>
      <c r="AP348" s="242"/>
      <c r="AQ348" s="242"/>
      <c r="AR348" s="242"/>
      <c r="AS348" s="242"/>
      <c r="AT348" s="242"/>
      <c r="AU348" s="242"/>
      <c r="AV348" s="242"/>
      <c r="AW348" s="242"/>
      <c r="AX348" s="242"/>
      <c r="AY348" s="242"/>
      <c r="AZ348" s="242"/>
    </row>
    <row r="350" spans="5:52" x14ac:dyDescent="0.25">
      <c r="E350" s="230"/>
      <c r="F350" s="230"/>
      <c r="G350" s="230"/>
      <c r="H350" s="230"/>
      <c r="I350" s="230"/>
      <c r="K350" s="230"/>
      <c r="L350" s="230"/>
      <c r="M350" s="230"/>
      <c r="N350" s="230"/>
      <c r="O350" s="230"/>
      <c r="P350" s="230"/>
      <c r="Q350" s="230"/>
      <c r="R350" s="230"/>
      <c r="S350" s="230"/>
      <c r="T350" s="230"/>
      <c r="U350" s="230"/>
      <c r="AD350" s="42"/>
      <c r="AE350" s="42"/>
      <c r="AF350" s="42"/>
      <c r="AG350" s="42"/>
      <c r="AH350" s="230"/>
      <c r="AI350" s="230"/>
      <c r="AJ350" s="230"/>
      <c r="AK350" s="230"/>
      <c r="AL350" s="230"/>
      <c r="AM350" s="230"/>
      <c r="AN350" s="230"/>
      <c r="AO350" s="230"/>
      <c r="AQ350" s="251"/>
      <c r="AR350" s="251"/>
      <c r="AS350" s="251"/>
      <c r="AT350" s="251"/>
    </row>
    <row r="351" spans="5:52" x14ac:dyDescent="0.25">
      <c r="E351" s="230"/>
      <c r="F351" s="230"/>
      <c r="G351" s="230"/>
      <c r="H351" s="230"/>
      <c r="I351" s="230"/>
      <c r="K351" s="230"/>
      <c r="L351" s="230"/>
      <c r="M351" s="230"/>
      <c r="N351" s="230"/>
      <c r="O351" s="230"/>
      <c r="P351" s="230"/>
      <c r="Q351" s="230"/>
      <c r="R351" s="230"/>
      <c r="S351" s="230"/>
      <c r="T351" s="230"/>
      <c r="U351" s="230"/>
      <c r="AD351" s="42"/>
      <c r="AE351" s="42"/>
      <c r="AF351" s="42"/>
      <c r="AG351" s="42"/>
      <c r="AH351" s="230"/>
      <c r="AI351" s="230"/>
      <c r="AJ351" s="230"/>
      <c r="AK351" s="230"/>
      <c r="AL351" s="230"/>
      <c r="AM351" s="230"/>
      <c r="AN351" s="230"/>
      <c r="AO351" s="230"/>
      <c r="AQ351" s="230"/>
      <c r="AR351" s="230"/>
      <c r="AS351" s="230"/>
      <c r="AT351" s="230"/>
    </row>
    <row r="352" spans="5:52" x14ac:dyDescent="0.25">
      <c r="E352" s="230"/>
      <c r="F352" s="230"/>
      <c r="G352" s="230"/>
      <c r="H352" s="230"/>
      <c r="I352" s="230"/>
      <c r="K352" s="230"/>
      <c r="L352" s="230"/>
      <c r="M352" s="230"/>
      <c r="N352" s="230"/>
      <c r="O352" s="230"/>
      <c r="P352" s="230"/>
      <c r="Q352" s="230"/>
      <c r="R352" s="230"/>
      <c r="S352" s="230"/>
      <c r="T352" s="230"/>
      <c r="U352" s="230"/>
      <c r="AD352" s="42"/>
      <c r="AE352" s="42"/>
      <c r="AF352" s="42"/>
      <c r="AG352" s="42"/>
      <c r="AH352" s="230"/>
      <c r="AI352" s="230"/>
      <c r="AJ352" s="230"/>
      <c r="AK352" s="230"/>
      <c r="AL352" s="230"/>
      <c r="AM352" s="230"/>
      <c r="AN352" s="230"/>
      <c r="AO352" s="230"/>
      <c r="AQ352" s="243"/>
      <c r="AR352" s="243"/>
      <c r="AS352" s="243"/>
      <c r="AT352" s="243"/>
    </row>
    <row r="353" spans="5:60" x14ac:dyDescent="0.25">
      <c r="E353" s="230"/>
      <c r="F353" s="230"/>
      <c r="G353" s="230"/>
      <c r="H353" s="230"/>
      <c r="I353" s="230"/>
      <c r="K353" s="230"/>
      <c r="L353" s="230"/>
      <c r="M353" s="230"/>
      <c r="N353" s="230"/>
      <c r="O353" s="230"/>
      <c r="P353" s="230"/>
      <c r="Q353" s="230"/>
      <c r="R353" s="230"/>
      <c r="S353" s="230"/>
      <c r="T353" s="230"/>
      <c r="U353" s="230"/>
      <c r="AH353" s="230"/>
      <c r="AI353" s="230"/>
      <c r="AJ353" s="230"/>
      <c r="AK353" s="230"/>
      <c r="AL353" s="230"/>
      <c r="AM353" s="230"/>
      <c r="AN353" s="230"/>
      <c r="AO353" s="230"/>
    </row>
    <row r="357" spans="5:60" x14ac:dyDescent="0.25">
      <c r="E357" s="243"/>
      <c r="F357" s="243"/>
      <c r="G357" s="243"/>
      <c r="H357" s="243"/>
      <c r="I357" s="243"/>
      <c r="J357" s="243"/>
      <c r="K357" s="230"/>
      <c r="L357" s="230"/>
      <c r="M357" s="230"/>
      <c r="N357" s="230"/>
      <c r="O357" s="230"/>
      <c r="P357" s="230"/>
      <c r="Q357" s="230"/>
      <c r="R357" s="230"/>
      <c r="S357" s="230"/>
      <c r="T357" s="230"/>
      <c r="U357" s="230"/>
      <c r="V357" s="230"/>
      <c r="W357" s="230"/>
      <c r="X357" s="230"/>
      <c r="Y357" s="168"/>
      <c r="Z357" s="203"/>
      <c r="AA357" s="203"/>
      <c r="AB357" s="203"/>
      <c r="AC357" s="203"/>
      <c r="AD357" s="203"/>
      <c r="AE357" s="203"/>
      <c r="AF357" s="230"/>
      <c r="AG357" s="230"/>
      <c r="AH357" s="249"/>
      <c r="AI357" s="249"/>
      <c r="AJ357" s="249"/>
      <c r="AK357" s="249"/>
      <c r="AL357" s="249"/>
      <c r="AM357" s="249"/>
      <c r="AP357" s="242"/>
      <c r="AQ357" s="242"/>
      <c r="AR357" s="242"/>
      <c r="AS357" s="242"/>
      <c r="AT357" s="242"/>
      <c r="AU357" s="242"/>
      <c r="AV357" s="242"/>
      <c r="AW357" s="242"/>
      <c r="AX357" s="242"/>
      <c r="AY357" s="242"/>
      <c r="AZ357" s="242"/>
    </row>
    <row r="358" spans="5:60" x14ac:dyDescent="0.25">
      <c r="E358" s="243"/>
      <c r="F358" s="243"/>
      <c r="G358" s="243"/>
      <c r="H358" s="243"/>
      <c r="I358" s="243"/>
      <c r="J358" s="243"/>
      <c r="K358" s="230"/>
      <c r="L358" s="230"/>
      <c r="M358" s="230"/>
      <c r="N358" s="230"/>
      <c r="O358" s="230"/>
      <c r="P358" s="230"/>
      <c r="Q358" s="230"/>
      <c r="R358" s="230"/>
      <c r="S358" s="230"/>
      <c r="T358" s="230"/>
      <c r="U358" s="230"/>
      <c r="V358" s="230"/>
      <c r="W358" s="230"/>
      <c r="X358" s="230"/>
      <c r="Y358" s="168"/>
      <c r="Z358" s="203"/>
      <c r="AA358" s="203"/>
      <c r="AB358" s="203"/>
      <c r="AC358" s="203"/>
      <c r="AD358" s="203"/>
      <c r="AE358" s="203"/>
      <c r="AF358" s="230"/>
      <c r="AG358" s="230"/>
      <c r="AH358" s="249"/>
      <c r="AI358" s="249"/>
      <c r="AJ358" s="249"/>
      <c r="AK358" s="249"/>
      <c r="AL358" s="249"/>
      <c r="AM358" s="249"/>
      <c r="AP358" s="242"/>
      <c r="AQ358" s="242"/>
      <c r="AR358" s="242"/>
      <c r="AS358" s="242"/>
      <c r="AT358" s="242"/>
      <c r="AU358" s="242"/>
      <c r="AV358" s="242"/>
      <c r="AW358" s="242"/>
      <c r="AX358" s="242"/>
      <c r="AY358" s="242"/>
      <c r="AZ358" s="242"/>
    </row>
    <row r="359" spans="5:60" x14ac:dyDescent="0.25">
      <c r="E359" s="243"/>
      <c r="F359" s="243"/>
      <c r="G359" s="243"/>
      <c r="H359" s="243"/>
      <c r="I359" s="243"/>
      <c r="J359" s="243"/>
      <c r="K359" s="230"/>
      <c r="L359" s="230"/>
      <c r="M359" s="230"/>
      <c r="N359" s="230"/>
      <c r="O359" s="230"/>
      <c r="P359" s="230"/>
      <c r="Q359" s="230"/>
      <c r="R359" s="230"/>
      <c r="S359" s="230"/>
      <c r="T359" s="230"/>
      <c r="U359" s="230"/>
      <c r="V359" s="230"/>
      <c r="W359" s="230"/>
      <c r="X359" s="230"/>
      <c r="Y359" s="168"/>
      <c r="Z359" s="203"/>
      <c r="AA359" s="203"/>
      <c r="AB359" s="203"/>
      <c r="AC359" s="203"/>
      <c r="AD359" s="203"/>
      <c r="AE359" s="203"/>
      <c r="AF359" s="230"/>
      <c r="AG359" s="230"/>
      <c r="AH359" s="249"/>
      <c r="AI359" s="249"/>
      <c r="AJ359" s="249"/>
      <c r="AK359" s="249"/>
      <c r="AL359" s="249"/>
      <c r="AM359" s="249"/>
      <c r="AP359" s="242"/>
      <c r="AQ359" s="242"/>
      <c r="AR359" s="242"/>
      <c r="AS359" s="242"/>
      <c r="AT359" s="242"/>
      <c r="AU359" s="242"/>
      <c r="AV359" s="242"/>
      <c r="AW359" s="242"/>
      <c r="AX359" s="242"/>
      <c r="AY359" s="242"/>
      <c r="AZ359" s="242"/>
    </row>
    <row r="360" spans="5:60" x14ac:dyDescent="0.25">
      <c r="E360" s="243"/>
      <c r="F360" s="243"/>
      <c r="G360" s="243"/>
      <c r="H360" s="243"/>
      <c r="I360" s="243"/>
      <c r="J360" s="243"/>
      <c r="K360" s="230"/>
      <c r="L360" s="230"/>
      <c r="M360" s="230"/>
      <c r="N360" s="230"/>
      <c r="O360" s="230"/>
      <c r="P360" s="230"/>
      <c r="Q360" s="230"/>
      <c r="R360" s="230"/>
      <c r="S360" s="230"/>
      <c r="T360" s="230"/>
      <c r="U360" s="230"/>
      <c r="V360" s="230"/>
      <c r="W360" s="230"/>
      <c r="X360" s="230"/>
      <c r="Y360" s="168"/>
      <c r="Z360" s="203"/>
      <c r="AA360" s="203"/>
      <c r="AB360" s="203"/>
      <c r="AC360" s="203"/>
      <c r="AD360" s="203"/>
      <c r="AE360" s="203"/>
      <c r="AF360" s="230"/>
      <c r="AG360" s="230"/>
      <c r="AH360" s="249"/>
      <c r="AI360" s="249"/>
      <c r="AJ360" s="249"/>
      <c r="AK360" s="249"/>
      <c r="AL360" s="249"/>
      <c r="AM360" s="249"/>
      <c r="AP360" s="242"/>
      <c r="AQ360" s="242"/>
      <c r="AR360" s="242"/>
      <c r="AS360" s="242"/>
      <c r="AT360" s="242"/>
      <c r="AU360" s="242"/>
      <c r="AV360" s="242"/>
      <c r="AW360" s="242"/>
      <c r="AX360" s="242"/>
      <c r="AY360" s="242"/>
      <c r="AZ360" s="242"/>
    </row>
    <row r="361" spans="5:60" x14ac:dyDescent="0.25">
      <c r="E361" s="243"/>
      <c r="F361" s="243"/>
      <c r="G361" s="243"/>
      <c r="H361" s="243"/>
      <c r="I361" s="243"/>
      <c r="J361" s="243"/>
      <c r="K361" s="230"/>
      <c r="L361" s="230"/>
      <c r="M361" s="230"/>
      <c r="N361" s="230"/>
      <c r="O361" s="230"/>
      <c r="P361" s="230"/>
      <c r="Q361" s="230"/>
      <c r="R361" s="230"/>
      <c r="S361" s="230"/>
      <c r="T361" s="230"/>
      <c r="U361" s="230"/>
      <c r="V361" s="230"/>
      <c r="W361" s="230"/>
      <c r="X361" s="230"/>
      <c r="Y361" s="168"/>
      <c r="Z361" s="203"/>
      <c r="AA361" s="203"/>
      <c r="AB361" s="203"/>
      <c r="AC361" s="203"/>
      <c r="AD361" s="203"/>
      <c r="AE361" s="203"/>
      <c r="AF361" s="230"/>
      <c r="AG361" s="230"/>
      <c r="AH361" s="249"/>
      <c r="AI361" s="249"/>
      <c r="AJ361" s="249"/>
      <c r="AK361" s="249"/>
      <c r="AL361" s="249"/>
      <c r="AM361" s="249"/>
      <c r="AP361" s="242"/>
      <c r="AQ361" s="242"/>
      <c r="AR361" s="242"/>
      <c r="AS361" s="242"/>
      <c r="AT361" s="242"/>
      <c r="AU361" s="242"/>
      <c r="AV361" s="242"/>
      <c r="AW361" s="242"/>
      <c r="AX361" s="242"/>
      <c r="AY361" s="242"/>
      <c r="AZ361" s="242"/>
    </row>
    <row r="362" spans="5:60" x14ac:dyDescent="0.25">
      <c r="E362" s="243"/>
      <c r="F362" s="243"/>
      <c r="G362" s="243"/>
      <c r="H362" s="243"/>
      <c r="I362" s="243"/>
      <c r="J362" s="243"/>
      <c r="K362" s="230"/>
      <c r="L362" s="230"/>
      <c r="M362" s="230"/>
      <c r="N362" s="230"/>
      <c r="O362" s="230"/>
      <c r="P362" s="230"/>
      <c r="Q362" s="230"/>
      <c r="R362" s="230"/>
      <c r="S362" s="230"/>
      <c r="T362" s="230"/>
      <c r="U362" s="230"/>
      <c r="V362" s="230"/>
      <c r="W362" s="230"/>
      <c r="X362" s="230"/>
      <c r="Y362" s="168"/>
      <c r="Z362" s="203"/>
      <c r="AA362" s="203"/>
      <c r="AB362" s="203"/>
      <c r="AC362" s="203"/>
      <c r="AD362" s="203"/>
      <c r="AE362" s="203"/>
      <c r="AF362" s="230"/>
      <c r="AG362" s="230"/>
      <c r="AH362" s="249"/>
      <c r="AI362" s="249"/>
      <c r="AJ362" s="249"/>
      <c r="AK362" s="249"/>
      <c r="AL362" s="249"/>
      <c r="AM362" s="249"/>
      <c r="AP362" s="242"/>
      <c r="AQ362" s="242"/>
      <c r="AR362" s="242"/>
      <c r="AS362" s="242"/>
      <c r="AT362" s="242"/>
      <c r="AU362" s="242"/>
      <c r="AV362" s="242"/>
      <c r="AW362" s="242"/>
      <c r="AX362" s="242"/>
      <c r="AY362" s="242"/>
      <c r="AZ362" s="242"/>
    </row>
    <row r="363" spans="5:60" x14ac:dyDescent="0.25">
      <c r="E363" s="243"/>
      <c r="F363" s="243"/>
      <c r="G363" s="243"/>
      <c r="H363" s="243"/>
      <c r="I363" s="243"/>
      <c r="J363" s="243"/>
      <c r="K363" s="230"/>
      <c r="L363" s="230"/>
      <c r="M363" s="230"/>
      <c r="N363" s="230"/>
      <c r="O363" s="230"/>
      <c r="P363" s="230"/>
      <c r="Q363" s="230"/>
      <c r="R363" s="230"/>
      <c r="S363" s="230"/>
      <c r="T363" s="230"/>
      <c r="U363" s="230"/>
      <c r="V363" s="230"/>
      <c r="W363" s="230"/>
      <c r="X363" s="230"/>
      <c r="Y363" s="168"/>
      <c r="Z363" s="203"/>
      <c r="AA363" s="203"/>
      <c r="AB363" s="203"/>
      <c r="AC363" s="203"/>
      <c r="AD363" s="203"/>
      <c r="AE363" s="203"/>
      <c r="AF363" s="230"/>
      <c r="AG363" s="230"/>
      <c r="AH363" s="249"/>
      <c r="AI363" s="249"/>
      <c r="AJ363" s="249"/>
      <c r="AK363" s="249"/>
      <c r="AL363" s="249"/>
      <c r="AM363" s="249"/>
      <c r="AP363" s="242"/>
      <c r="AQ363" s="242"/>
      <c r="AR363" s="242"/>
      <c r="AS363" s="242"/>
      <c r="AT363" s="242"/>
      <c r="AU363" s="242"/>
      <c r="AV363" s="242"/>
      <c r="AW363" s="242"/>
      <c r="AX363" s="242"/>
      <c r="AY363" s="242"/>
      <c r="AZ363" s="242"/>
    </row>
    <row r="364" spans="5:60" x14ac:dyDescent="0.25">
      <c r="E364" s="243"/>
      <c r="F364" s="243"/>
      <c r="G364" s="243"/>
      <c r="H364" s="243"/>
      <c r="I364" s="243"/>
      <c r="J364" s="243"/>
      <c r="K364" s="230"/>
      <c r="L364" s="230"/>
      <c r="M364" s="230"/>
      <c r="N364" s="230"/>
      <c r="O364" s="230"/>
      <c r="P364" s="230"/>
      <c r="Q364" s="230"/>
      <c r="R364" s="230"/>
      <c r="S364" s="230"/>
      <c r="T364" s="230"/>
      <c r="U364" s="230"/>
      <c r="V364" s="230"/>
      <c r="W364" s="230"/>
      <c r="X364" s="230"/>
      <c r="Y364" s="168"/>
      <c r="Z364" s="203"/>
      <c r="AA364" s="203"/>
      <c r="AB364" s="203"/>
      <c r="AC364" s="203"/>
      <c r="AD364" s="203"/>
      <c r="AE364" s="203"/>
      <c r="AF364" s="230"/>
      <c r="AG364" s="230"/>
      <c r="AH364" s="249"/>
      <c r="AI364" s="249"/>
      <c r="AJ364" s="249"/>
      <c r="AK364" s="249"/>
      <c r="AL364" s="249"/>
      <c r="AM364" s="249"/>
      <c r="AP364" s="242"/>
      <c r="AQ364" s="242"/>
      <c r="AR364" s="242"/>
      <c r="AS364" s="242"/>
      <c r="AT364" s="242"/>
      <c r="AU364" s="242"/>
      <c r="AV364" s="242"/>
      <c r="AW364" s="242"/>
      <c r="AX364" s="242"/>
      <c r="AY364" s="242"/>
      <c r="AZ364" s="242"/>
      <c r="BH364" s="42" t="s">
        <v>374</v>
      </c>
    </row>
    <row r="365" spans="5:60" x14ac:dyDescent="0.25">
      <c r="E365" s="243"/>
      <c r="F365" s="243"/>
      <c r="G365" s="243"/>
      <c r="H365" s="243"/>
      <c r="I365" s="243"/>
      <c r="J365" s="243"/>
      <c r="K365" s="230"/>
      <c r="L365" s="230"/>
      <c r="M365" s="230"/>
      <c r="N365" s="230"/>
      <c r="O365" s="230"/>
      <c r="P365" s="230"/>
      <c r="Q365" s="230"/>
      <c r="R365" s="230"/>
      <c r="S365" s="230"/>
      <c r="T365" s="230"/>
      <c r="U365" s="230"/>
      <c r="V365" s="230"/>
      <c r="W365" s="230"/>
      <c r="X365" s="230"/>
      <c r="Y365" s="168"/>
      <c r="Z365" s="203"/>
      <c r="AA365" s="203"/>
      <c r="AB365" s="203"/>
      <c r="AC365" s="203"/>
      <c r="AD365" s="203"/>
      <c r="AE365" s="203"/>
      <c r="AF365" s="230"/>
      <c r="AG365" s="230"/>
      <c r="AH365" s="249"/>
      <c r="AI365" s="249"/>
      <c r="AJ365" s="249"/>
      <c r="AK365" s="249"/>
      <c r="AL365" s="249"/>
      <c r="AM365" s="249"/>
      <c r="AP365" s="242"/>
      <c r="AQ365" s="242"/>
      <c r="AR365" s="242"/>
      <c r="AS365" s="242"/>
      <c r="AT365" s="242"/>
      <c r="AU365" s="242"/>
      <c r="AV365" s="242"/>
      <c r="AW365" s="242"/>
      <c r="AX365" s="242"/>
      <c r="AY365" s="242"/>
      <c r="AZ365" s="242"/>
    </row>
    <row r="366" spans="5:60" x14ac:dyDescent="0.25">
      <c r="E366" s="243"/>
      <c r="F366" s="243"/>
      <c r="G366" s="243"/>
      <c r="H366" s="243"/>
      <c r="I366" s="243"/>
      <c r="J366" s="243"/>
      <c r="K366" s="230"/>
      <c r="L366" s="230"/>
      <c r="M366" s="230"/>
      <c r="N366" s="230"/>
      <c r="O366" s="230"/>
      <c r="P366" s="230"/>
      <c r="Q366" s="230"/>
      <c r="R366" s="230"/>
      <c r="S366" s="230"/>
      <c r="T366" s="230"/>
      <c r="U366" s="230"/>
      <c r="V366" s="230"/>
      <c r="W366" s="230"/>
      <c r="X366" s="230"/>
      <c r="Y366" s="168"/>
      <c r="Z366" s="203"/>
      <c r="AA366" s="203"/>
      <c r="AB366" s="203"/>
      <c r="AC366" s="203"/>
      <c r="AD366" s="203"/>
      <c r="AE366" s="203"/>
      <c r="AF366" s="230"/>
      <c r="AG366" s="230"/>
      <c r="AH366" s="249"/>
      <c r="AI366" s="249"/>
      <c r="AJ366" s="249"/>
      <c r="AK366" s="249"/>
      <c r="AL366" s="249"/>
      <c r="AM366" s="249"/>
      <c r="AP366" s="242"/>
      <c r="AQ366" s="242"/>
      <c r="AR366" s="242"/>
      <c r="AS366" s="242"/>
      <c r="AT366" s="242"/>
      <c r="AU366" s="242"/>
      <c r="AV366" s="242"/>
      <c r="AW366" s="242"/>
      <c r="AX366" s="242"/>
      <c r="AY366" s="242"/>
      <c r="AZ366" s="242"/>
    </row>
    <row r="367" spans="5:60" x14ac:dyDescent="0.25">
      <c r="E367" s="243"/>
      <c r="F367" s="243"/>
      <c r="G367" s="243"/>
      <c r="H367" s="243"/>
      <c r="I367" s="243"/>
      <c r="J367" s="243"/>
      <c r="K367" s="230"/>
      <c r="L367" s="230"/>
      <c r="M367" s="230"/>
      <c r="N367" s="230"/>
      <c r="O367" s="230"/>
      <c r="P367" s="230"/>
      <c r="Q367" s="230"/>
      <c r="R367" s="230"/>
      <c r="S367" s="230"/>
      <c r="T367" s="230"/>
      <c r="U367" s="230"/>
      <c r="V367" s="230"/>
      <c r="W367" s="230"/>
      <c r="X367" s="230"/>
      <c r="Y367" s="168"/>
      <c r="Z367" s="203"/>
      <c r="AA367" s="203"/>
      <c r="AB367" s="203"/>
      <c r="AC367" s="203"/>
      <c r="AD367" s="203"/>
      <c r="AE367" s="203"/>
      <c r="AF367" s="230"/>
      <c r="AG367" s="230"/>
      <c r="AH367" s="249"/>
      <c r="AI367" s="249"/>
      <c r="AJ367" s="249"/>
      <c r="AK367" s="249"/>
      <c r="AL367" s="249"/>
      <c r="AM367" s="249"/>
      <c r="AP367" s="242"/>
      <c r="AQ367" s="242"/>
      <c r="AR367" s="242"/>
      <c r="AS367" s="242"/>
      <c r="AT367" s="242"/>
      <c r="AU367" s="242"/>
      <c r="AV367" s="242"/>
      <c r="AW367" s="242"/>
      <c r="AX367" s="242"/>
      <c r="AY367" s="242"/>
      <c r="AZ367" s="242"/>
    </row>
    <row r="368" spans="5:60" x14ac:dyDescent="0.25">
      <c r="E368" s="243"/>
      <c r="F368" s="243"/>
      <c r="G368" s="243"/>
      <c r="H368" s="243"/>
      <c r="I368" s="243"/>
      <c r="J368" s="243"/>
      <c r="K368" s="230"/>
      <c r="L368" s="230"/>
      <c r="M368" s="230"/>
      <c r="N368" s="230"/>
      <c r="O368" s="230"/>
      <c r="P368" s="230"/>
      <c r="Q368" s="230"/>
      <c r="R368" s="230"/>
      <c r="S368" s="230"/>
      <c r="T368" s="230"/>
      <c r="U368" s="230"/>
      <c r="V368" s="230"/>
      <c r="W368" s="230"/>
      <c r="X368" s="230"/>
      <c r="Y368" s="168"/>
      <c r="Z368" s="203"/>
      <c r="AA368" s="203"/>
      <c r="AB368" s="203"/>
      <c r="AC368" s="203"/>
      <c r="AD368" s="203"/>
      <c r="AE368" s="203"/>
      <c r="AF368" s="230"/>
      <c r="AG368" s="230"/>
      <c r="AH368" s="249"/>
      <c r="AI368" s="249"/>
      <c r="AJ368" s="249"/>
      <c r="AK368" s="249"/>
      <c r="AL368" s="249"/>
      <c r="AM368" s="249"/>
      <c r="AP368" s="242"/>
      <c r="AQ368" s="242"/>
      <c r="AR368" s="242"/>
      <c r="AS368" s="242"/>
      <c r="AT368" s="242"/>
      <c r="AU368" s="242"/>
      <c r="AV368" s="242"/>
      <c r="AW368" s="242"/>
      <c r="AX368" s="242"/>
      <c r="AY368" s="242"/>
      <c r="AZ368" s="242"/>
    </row>
    <row r="369" spans="5:52" x14ac:dyDescent="0.25">
      <c r="E369" s="243"/>
      <c r="F369" s="243"/>
      <c r="G369" s="243"/>
      <c r="H369" s="243"/>
      <c r="I369" s="243"/>
      <c r="J369" s="243"/>
      <c r="K369" s="230"/>
      <c r="L369" s="230"/>
      <c r="M369" s="230"/>
      <c r="N369" s="230"/>
      <c r="O369" s="230"/>
      <c r="P369" s="230"/>
      <c r="Q369" s="230"/>
      <c r="R369" s="230"/>
      <c r="S369" s="230"/>
      <c r="T369" s="230"/>
      <c r="U369" s="230"/>
      <c r="V369" s="230"/>
      <c r="W369" s="230"/>
      <c r="X369" s="230"/>
      <c r="Y369" s="168"/>
      <c r="Z369" s="203"/>
      <c r="AA369" s="203"/>
      <c r="AB369" s="203"/>
      <c r="AC369" s="203"/>
      <c r="AD369" s="203"/>
      <c r="AE369" s="203"/>
      <c r="AF369" s="230"/>
      <c r="AG369" s="230"/>
      <c r="AH369" s="249"/>
      <c r="AI369" s="249"/>
      <c r="AJ369" s="249"/>
      <c r="AK369" s="249"/>
      <c r="AL369" s="249"/>
      <c r="AM369" s="249"/>
      <c r="AP369" s="242"/>
      <c r="AQ369" s="242"/>
      <c r="AR369" s="242"/>
      <c r="AS369" s="242"/>
      <c r="AT369" s="242"/>
      <c r="AU369" s="242"/>
      <c r="AV369" s="242"/>
      <c r="AW369" s="242"/>
      <c r="AX369" s="242"/>
      <c r="AY369" s="242"/>
      <c r="AZ369" s="242"/>
    </row>
    <row r="370" spans="5:52" x14ac:dyDescent="0.25">
      <c r="E370" s="243"/>
      <c r="F370" s="243"/>
      <c r="G370" s="243"/>
      <c r="H370" s="243"/>
      <c r="I370" s="243"/>
      <c r="J370" s="243"/>
      <c r="K370" s="230"/>
      <c r="L370" s="230"/>
      <c r="M370" s="230"/>
      <c r="N370" s="230"/>
      <c r="O370" s="230"/>
      <c r="P370" s="230"/>
      <c r="Q370" s="230"/>
      <c r="R370" s="230"/>
      <c r="S370" s="230"/>
      <c r="T370" s="230"/>
      <c r="U370" s="230"/>
      <c r="V370" s="230"/>
      <c r="W370" s="230"/>
      <c r="X370" s="230"/>
      <c r="Y370" s="168"/>
      <c r="Z370" s="203"/>
      <c r="AA370" s="203"/>
      <c r="AB370" s="203"/>
      <c r="AC370" s="203"/>
      <c r="AD370" s="203"/>
      <c r="AE370" s="203"/>
      <c r="AF370" s="230"/>
      <c r="AG370" s="230"/>
      <c r="AH370" s="249"/>
      <c r="AI370" s="249"/>
      <c r="AJ370" s="249"/>
      <c r="AK370" s="249"/>
      <c r="AL370" s="249"/>
      <c r="AM370" s="249"/>
      <c r="AP370" s="242"/>
      <c r="AQ370" s="242"/>
      <c r="AR370" s="242"/>
      <c r="AS370" s="242"/>
      <c r="AT370" s="242"/>
      <c r="AU370" s="242"/>
      <c r="AV370" s="242"/>
      <c r="AW370" s="242"/>
      <c r="AX370" s="242"/>
      <c r="AY370" s="242"/>
      <c r="AZ370" s="242"/>
    </row>
    <row r="371" spans="5:52" x14ac:dyDescent="0.25">
      <c r="E371" s="243"/>
      <c r="F371" s="243"/>
      <c r="G371" s="243"/>
      <c r="H371" s="243"/>
      <c r="I371" s="243"/>
      <c r="J371" s="243"/>
      <c r="K371" s="230"/>
      <c r="L371" s="230"/>
      <c r="M371" s="230"/>
      <c r="N371" s="230"/>
      <c r="O371" s="230"/>
      <c r="P371" s="230"/>
      <c r="Q371" s="230"/>
      <c r="R371" s="230"/>
      <c r="S371" s="230"/>
      <c r="T371" s="230"/>
      <c r="U371" s="230"/>
      <c r="V371" s="230"/>
      <c r="W371" s="230"/>
      <c r="X371" s="230"/>
      <c r="Y371" s="168"/>
      <c r="Z371" s="203"/>
      <c r="AA371" s="203"/>
      <c r="AB371" s="203"/>
      <c r="AC371" s="203"/>
      <c r="AD371" s="203"/>
      <c r="AE371" s="203"/>
      <c r="AF371" s="230"/>
      <c r="AG371" s="230"/>
      <c r="AH371" s="249"/>
      <c r="AI371" s="249"/>
      <c r="AJ371" s="249"/>
      <c r="AK371" s="249"/>
      <c r="AL371" s="249"/>
      <c r="AM371" s="249"/>
      <c r="AP371" s="242"/>
      <c r="AQ371" s="242"/>
      <c r="AR371" s="242"/>
      <c r="AS371" s="242"/>
      <c r="AT371" s="242"/>
      <c r="AU371" s="242"/>
      <c r="AV371" s="242"/>
      <c r="AW371" s="242"/>
      <c r="AX371" s="242"/>
      <c r="AY371" s="242"/>
      <c r="AZ371" s="242"/>
    </row>
    <row r="372" spans="5:52" x14ac:dyDescent="0.25">
      <c r="E372" s="243"/>
      <c r="F372" s="243"/>
      <c r="G372" s="243"/>
      <c r="H372" s="243"/>
      <c r="I372" s="243"/>
      <c r="J372" s="243"/>
      <c r="K372" s="230"/>
      <c r="L372" s="230"/>
      <c r="M372" s="230"/>
      <c r="N372" s="230"/>
      <c r="O372" s="230"/>
      <c r="P372" s="230"/>
      <c r="Q372" s="230"/>
      <c r="R372" s="230"/>
      <c r="S372" s="230"/>
      <c r="T372" s="230"/>
      <c r="U372" s="230"/>
      <c r="V372" s="230"/>
      <c r="W372" s="230"/>
      <c r="X372" s="230"/>
      <c r="Y372" s="168"/>
      <c r="Z372" s="203"/>
      <c r="AA372" s="203"/>
      <c r="AB372" s="203"/>
      <c r="AC372" s="203"/>
      <c r="AD372" s="203"/>
      <c r="AE372" s="203"/>
      <c r="AF372" s="230"/>
      <c r="AG372" s="230"/>
      <c r="AH372" s="249"/>
      <c r="AI372" s="249"/>
      <c r="AJ372" s="249"/>
      <c r="AK372" s="249"/>
      <c r="AL372" s="249"/>
      <c r="AM372" s="249"/>
      <c r="AP372" s="242"/>
      <c r="AQ372" s="242"/>
      <c r="AR372" s="242"/>
      <c r="AS372" s="242"/>
      <c r="AT372" s="242"/>
      <c r="AU372" s="242"/>
      <c r="AV372" s="242"/>
      <c r="AW372" s="242"/>
      <c r="AX372" s="242"/>
      <c r="AY372" s="242"/>
      <c r="AZ372" s="242"/>
    </row>
    <row r="373" spans="5:52" x14ac:dyDescent="0.25">
      <c r="E373" s="169"/>
      <c r="F373" s="169"/>
      <c r="G373" s="169"/>
      <c r="H373" s="169"/>
      <c r="I373" s="169"/>
      <c r="J373" s="169"/>
      <c r="K373" s="168"/>
      <c r="L373" s="168"/>
      <c r="M373" s="168"/>
      <c r="N373" s="168"/>
      <c r="O373" s="168"/>
      <c r="P373" s="168"/>
      <c r="Q373" s="168"/>
      <c r="R373" s="168"/>
      <c r="S373" s="168"/>
      <c r="T373" s="168"/>
      <c r="U373" s="168"/>
      <c r="V373" s="168"/>
      <c r="W373" s="168"/>
      <c r="X373" s="168"/>
      <c r="Y373" s="168"/>
      <c r="Z373" s="111"/>
      <c r="AA373" s="111"/>
      <c r="AB373" s="111"/>
      <c r="AC373" s="111"/>
      <c r="AD373" s="111"/>
      <c r="AE373" s="111"/>
      <c r="AF373" s="168"/>
      <c r="AG373" s="168"/>
      <c r="AH373" s="169"/>
      <c r="AI373" s="169"/>
      <c r="AJ373" s="169"/>
      <c r="AK373" s="169"/>
      <c r="AL373" s="169"/>
      <c r="AM373" s="169"/>
      <c r="AP373" s="112"/>
      <c r="AQ373" s="112"/>
      <c r="AR373" s="112"/>
      <c r="AS373" s="112"/>
      <c r="AT373" s="112"/>
      <c r="AU373" s="112"/>
      <c r="AV373" s="112"/>
      <c r="AW373" s="112"/>
      <c r="AX373" s="112"/>
      <c r="AY373" s="112"/>
      <c r="AZ373" s="112"/>
    </row>
    <row r="374" spans="5:52" x14ac:dyDescent="0.25">
      <c r="E374" s="169"/>
      <c r="F374" s="169"/>
      <c r="G374" s="169"/>
      <c r="H374" s="169"/>
      <c r="I374" s="169"/>
      <c r="J374" s="169"/>
      <c r="K374" s="168"/>
      <c r="L374" s="168"/>
      <c r="M374" s="168"/>
      <c r="N374" s="168"/>
      <c r="O374" s="168"/>
      <c r="P374" s="168"/>
      <c r="Q374" s="168"/>
      <c r="R374" s="168"/>
      <c r="S374" s="168"/>
      <c r="T374" s="168"/>
      <c r="U374" s="168"/>
      <c r="V374" s="168"/>
      <c r="W374" s="168"/>
      <c r="X374" s="168"/>
      <c r="Y374" s="168"/>
      <c r="Z374" s="111"/>
      <c r="AA374" s="111"/>
      <c r="AB374" s="111"/>
      <c r="AC374" s="111"/>
      <c r="AD374" s="111"/>
      <c r="AE374" s="111"/>
      <c r="AF374" s="168"/>
      <c r="AG374" s="168"/>
      <c r="AH374" s="169"/>
      <c r="AI374" s="169"/>
      <c r="AJ374" s="169"/>
      <c r="AK374" s="59"/>
      <c r="AL374" s="230"/>
      <c r="AM374" s="230"/>
      <c r="AN374" s="230"/>
      <c r="AO374" s="230"/>
      <c r="AP374" s="112"/>
      <c r="AQ374" s="242"/>
      <c r="AR374" s="242"/>
      <c r="AS374" s="242"/>
      <c r="AT374" s="242"/>
      <c r="AU374" s="242"/>
      <c r="AV374" s="242"/>
      <c r="AW374" s="242"/>
      <c r="AX374" s="242"/>
      <c r="AY374" s="242"/>
      <c r="AZ374" s="242"/>
    </row>
    <row r="375" spans="5:52" x14ac:dyDescent="0.25">
      <c r="E375" s="169"/>
      <c r="F375" s="169"/>
      <c r="G375" s="169"/>
      <c r="H375" s="169"/>
      <c r="I375" s="169"/>
      <c r="J375" s="169"/>
      <c r="K375" s="168"/>
      <c r="L375" s="168"/>
      <c r="M375" s="168"/>
      <c r="N375" s="168"/>
      <c r="O375" s="168"/>
      <c r="P375" s="168"/>
      <c r="Q375" s="168"/>
      <c r="R375" s="168"/>
      <c r="S375" s="168"/>
      <c r="T375" s="168"/>
      <c r="U375" s="168"/>
      <c r="V375" s="168"/>
      <c r="W375" s="168"/>
      <c r="X375" s="168"/>
      <c r="Y375" s="168"/>
      <c r="Z375" s="111"/>
      <c r="AA375" s="111"/>
      <c r="AB375" s="111"/>
      <c r="AC375" s="111"/>
      <c r="AD375" s="111"/>
      <c r="AE375" s="111"/>
      <c r="AF375" s="168"/>
      <c r="AG375" s="168"/>
      <c r="AH375" s="169"/>
      <c r="AI375" s="169"/>
      <c r="AJ375" s="169"/>
      <c r="AK375" s="59"/>
      <c r="AL375" s="230"/>
      <c r="AM375" s="230"/>
      <c r="AN375" s="230"/>
      <c r="AO375" s="230"/>
      <c r="AP375" s="112"/>
      <c r="AQ375" s="242"/>
      <c r="AR375" s="242"/>
      <c r="AS375" s="242"/>
      <c r="AT375" s="242"/>
      <c r="AU375" s="242"/>
      <c r="AV375" s="242"/>
      <c r="AW375" s="242"/>
      <c r="AX375" s="242"/>
      <c r="AY375" s="242"/>
      <c r="AZ375" s="242"/>
    </row>
    <row r="376" spans="5:52" x14ac:dyDescent="0.25">
      <c r="E376" s="169"/>
      <c r="F376" s="169"/>
      <c r="G376" s="169"/>
      <c r="H376" s="169"/>
      <c r="I376" s="169"/>
      <c r="J376" s="169"/>
      <c r="K376" s="168"/>
      <c r="L376" s="168"/>
      <c r="M376" s="168"/>
      <c r="N376" s="168"/>
      <c r="O376" s="168"/>
      <c r="P376" s="168"/>
      <c r="Q376" s="168"/>
      <c r="R376" s="168"/>
      <c r="S376" s="168"/>
      <c r="T376" s="168"/>
      <c r="U376" s="168"/>
      <c r="V376" s="168"/>
      <c r="W376" s="168"/>
      <c r="X376" s="168"/>
      <c r="Y376" s="168"/>
      <c r="Z376" s="111"/>
      <c r="AA376" s="111"/>
      <c r="AB376" s="111"/>
      <c r="AC376" s="111"/>
      <c r="AD376" s="111"/>
      <c r="AE376" s="111"/>
      <c r="AF376" s="168"/>
      <c r="AG376" s="168"/>
      <c r="AH376" s="169"/>
      <c r="AI376" s="169"/>
      <c r="AJ376" s="169"/>
      <c r="AK376" s="169"/>
      <c r="AL376" s="169"/>
      <c r="AM376" s="169"/>
      <c r="AQ376" s="169"/>
      <c r="AR376" s="169"/>
      <c r="AS376" s="169"/>
      <c r="AT376" s="169"/>
      <c r="AU376" s="169"/>
      <c r="AV376" s="169"/>
      <c r="AW376" s="169"/>
      <c r="AX376" s="169"/>
      <c r="AY376" s="169"/>
      <c r="AZ376" s="169"/>
    </row>
    <row r="378" spans="5:52" x14ac:dyDescent="0.25">
      <c r="E378" s="243"/>
      <c r="F378" s="243"/>
      <c r="G378" s="243"/>
      <c r="H378" s="243"/>
      <c r="I378" s="243"/>
      <c r="J378" s="243"/>
      <c r="K378" s="230"/>
      <c r="L378" s="230"/>
      <c r="M378" s="230"/>
      <c r="N378" s="230"/>
      <c r="O378" s="230"/>
      <c r="P378" s="230"/>
      <c r="Q378" s="230"/>
      <c r="R378" s="230"/>
      <c r="S378" s="230"/>
      <c r="T378" s="230"/>
      <c r="U378" s="230"/>
      <c r="V378" s="230"/>
      <c r="W378" s="230"/>
      <c r="X378" s="230"/>
      <c r="Y378" s="168"/>
      <c r="Z378" s="203"/>
      <c r="AA378" s="203"/>
      <c r="AB378" s="203"/>
      <c r="AC378" s="203"/>
      <c r="AD378" s="203"/>
      <c r="AE378" s="203"/>
      <c r="AF378" s="230"/>
      <c r="AG378" s="230"/>
      <c r="AH378" s="249"/>
      <c r="AI378" s="249"/>
      <c r="AJ378" s="249"/>
      <c r="AK378" s="249"/>
      <c r="AL378" s="249"/>
      <c r="AM378" s="249"/>
      <c r="AP378" s="242"/>
      <c r="AQ378" s="242"/>
      <c r="AR378" s="242"/>
      <c r="AS378" s="242"/>
      <c r="AT378" s="242"/>
      <c r="AU378" s="242"/>
      <c r="AV378" s="242"/>
      <c r="AW378" s="242"/>
      <c r="AX378" s="242"/>
      <c r="AY378" s="242"/>
      <c r="AZ378" s="242"/>
    </row>
    <row r="379" spans="5:52" x14ac:dyDescent="0.25">
      <c r="E379" s="243"/>
      <c r="F379" s="243"/>
      <c r="G379" s="243"/>
      <c r="H379" s="243"/>
      <c r="I379" s="243"/>
      <c r="J379" s="243"/>
      <c r="K379" s="230"/>
      <c r="L379" s="230"/>
      <c r="M379" s="230"/>
      <c r="N379" s="230"/>
      <c r="O379" s="230"/>
      <c r="P379" s="230"/>
      <c r="Q379" s="230"/>
      <c r="R379" s="230"/>
      <c r="S379" s="230"/>
      <c r="T379" s="230"/>
      <c r="U379" s="230"/>
      <c r="V379" s="230"/>
      <c r="W379" s="230"/>
      <c r="X379" s="230"/>
      <c r="Y379" s="168"/>
      <c r="Z379" s="203"/>
      <c r="AA379" s="203"/>
      <c r="AB379" s="203"/>
      <c r="AC379" s="203"/>
      <c r="AD379" s="203"/>
      <c r="AE379" s="203"/>
      <c r="AF379" s="230"/>
      <c r="AG379" s="230"/>
      <c r="AH379" s="249"/>
      <c r="AI379" s="249"/>
      <c r="AJ379" s="249"/>
      <c r="AK379" s="249"/>
      <c r="AL379" s="249"/>
      <c r="AM379" s="249"/>
      <c r="AP379" s="242"/>
      <c r="AQ379" s="242"/>
      <c r="AR379" s="242"/>
      <c r="AS379" s="242"/>
      <c r="AT379" s="242"/>
      <c r="AU379" s="242"/>
      <c r="AV379" s="242"/>
      <c r="AW379" s="242"/>
      <c r="AX379" s="242"/>
      <c r="AY379" s="242"/>
      <c r="AZ379" s="242"/>
    </row>
    <row r="380" spans="5:52" x14ac:dyDescent="0.25">
      <c r="E380" s="243"/>
      <c r="F380" s="243"/>
      <c r="G380" s="243"/>
      <c r="H380" s="243"/>
      <c r="I380" s="243"/>
      <c r="J380" s="243"/>
      <c r="K380" s="230"/>
      <c r="L380" s="230"/>
      <c r="M380" s="230"/>
      <c r="N380" s="230"/>
      <c r="O380" s="230"/>
      <c r="P380" s="230"/>
      <c r="Q380" s="230"/>
      <c r="R380" s="230"/>
      <c r="S380" s="230"/>
      <c r="T380" s="230"/>
      <c r="U380" s="230"/>
      <c r="V380" s="230"/>
      <c r="W380" s="230"/>
      <c r="X380" s="230"/>
      <c r="Y380" s="168"/>
      <c r="Z380" s="203"/>
      <c r="AA380" s="203"/>
      <c r="AB380" s="203"/>
      <c r="AC380" s="203"/>
      <c r="AD380" s="203"/>
      <c r="AE380" s="203"/>
      <c r="AF380" s="230"/>
      <c r="AG380" s="230"/>
      <c r="AH380" s="249"/>
      <c r="AI380" s="249"/>
      <c r="AJ380" s="249"/>
      <c r="AK380" s="249"/>
      <c r="AL380" s="249"/>
      <c r="AM380" s="249"/>
      <c r="AP380" s="242"/>
      <c r="AQ380" s="242"/>
      <c r="AR380" s="242"/>
      <c r="AS380" s="242"/>
      <c r="AT380" s="242"/>
      <c r="AU380" s="242"/>
      <c r="AV380" s="242"/>
      <c r="AW380" s="242"/>
      <c r="AX380" s="242"/>
      <c r="AY380" s="242"/>
      <c r="AZ380" s="242"/>
    </row>
    <row r="381" spans="5:52" x14ac:dyDescent="0.25">
      <c r="E381" s="243"/>
      <c r="F381" s="243"/>
      <c r="G381" s="243"/>
      <c r="H381" s="243"/>
      <c r="I381" s="243"/>
      <c r="J381" s="243"/>
      <c r="K381" s="230"/>
      <c r="L381" s="230"/>
      <c r="M381" s="230"/>
      <c r="N381" s="230"/>
      <c r="O381" s="230"/>
      <c r="P381" s="230"/>
      <c r="Q381" s="230"/>
      <c r="R381" s="230"/>
      <c r="S381" s="230"/>
      <c r="T381" s="230"/>
      <c r="U381" s="230"/>
      <c r="V381" s="230"/>
      <c r="W381" s="230"/>
      <c r="X381" s="230"/>
      <c r="Y381" s="168"/>
      <c r="Z381" s="203"/>
      <c r="AA381" s="203"/>
      <c r="AB381" s="203"/>
      <c r="AC381" s="203"/>
      <c r="AD381" s="203"/>
      <c r="AE381" s="203"/>
      <c r="AF381" s="230"/>
      <c r="AG381" s="230"/>
      <c r="AH381" s="249"/>
      <c r="AI381" s="249"/>
      <c r="AJ381" s="249"/>
      <c r="AK381" s="249"/>
      <c r="AL381" s="249"/>
      <c r="AM381" s="249"/>
      <c r="AP381" s="242"/>
      <c r="AQ381" s="242"/>
      <c r="AR381" s="242"/>
      <c r="AS381" s="242"/>
      <c r="AT381" s="242"/>
      <c r="AU381" s="242"/>
      <c r="AV381" s="242"/>
      <c r="AW381" s="242"/>
      <c r="AX381" s="242"/>
      <c r="AY381" s="242"/>
      <c r="AZ381" s="242"/>
    </row>
    <row r="382" spans="5:52" x14ac:dyDescent="0.25">
      <c r="E382" s="243"/>
      <c r="F382" s="243"/>
      <c r="G382" s="243"/>
      <c r="H382" s="243"/>
      <c r="I382" s="243"/>
      <c r="J382" s="243"/>
      <c r="K382" s="230"/>
      <c r="L382" s="230"/>
      <c r="M382" s="230"/>
      <c r="N382" s="230"/>
      <c r="O382" s="230"/>
      <c r="P382" s="230"/>
      <c r="Q382" s="230"/>
      <c r="R382" s="230"/>
      <c r="S382" s="230"/>
      <c r="T382" s="230"/>
      <c r="U382" s="230"/>
      <c r="V382" s="230"/>
      <c r="W382" s="230"/>
      <c r="X382" s="230"/>
      <c r="Y382" s="168"/>
      <c r="Z382" s="203"/>
      <c r="AA382" s="203"/>
      <c r="AB382" s="203"/>
      <c r="AC382" s="203"/>
      <c r="AD382" s="203"/>
      <c r="AE382" s="203"/>
      <c r="AF382" s="230"/>
      <c r="AG382" s="230"/>
      <c r="AH382" s="249"/>
      <c r="AI382" s="249"/>
      <c r="AJ382" s="249"/>
      <c r="AK382" s="249"/>
      <c r="AL382" s="249"/>
      <c r="AM382" s="249"/>
      <c r="AP382" s="242"/>
      <c r="AQ382" s="242"/>
      <c r="AR382" s="242"/>
      <c r="AS382" s="242"/>
      <c r="AT382" s="242"/>
      <c r="AU382" s="242"/>
      <c r="AV382" s="242"/>
      <c r="AW382" s="242"/>
      <c r="AX382" s="242"/>
      <c r="AY382" s="242"/>
      <c r="AZ382" s="242"/>
    </row>
    <row r="383" spans="5:52" x14ac:dyDescent="0.25">
      <c r="E383" s="243"/>
      <c r="F383" s="243"/>
      <c r="G383" s="243"/>
      <c r="H383" s="243"/>
      <c r="I383" s="243"/>
      <c r="J383" s="243"/>
      <c r="K383" s="230"/>
      <c r="L383" s="230"/>
      <c r="M383" s="230"/>
      <c r="N383" s="230"/>
      <c r="O383" s="230"/>
      <c r="P383" s="230"/>
      <c r="Q383" s="230"/>
      <c r="R383" s="230"/>
      <c r="S383" s="230"/>
      <c r="T383" s="230"/>
      <c r="U383" s="230"/>
      <c r="V383" s="230"/>
      <c r="W383" s="230"/>
      <c r="X383" s="230"/>
      <c r="Y383" s="168"/>
      <c r="Z383" s="203"/>
      <c r="AA383" s="203"/>
      <c r="AB383" s="203"/>
      <c r="AC383" s="203"/>
      <c r="AD383" s="203"/>
      <c r="AE383" s="203"/>
      <c r="AF383" s="230"/>
      <c r="AG383" s="230"/>
      <c r="AH383" s="249"/>
      <c r="AI383" s="249"/>
      <c r="AJ383" s="249"/>
      <c r="AK383" s="249"/>
      <c r="AL383" s="249"/>
      <c r="AM383" s="249"/>
      <c r="AP383" s="242"/>
      <c r="AQ383" s="242"/>
      <c r="AR383" s="242"/>
      <c r="AS383" s="242"/>
      <c r="AT383" s="242"/>
      <c r="AU383" s="242"/>
      <c r="AV383" s="242"/>
      <c r="AW383" s="242"/>
      <c r="AX383" s="242"/>
      <c r="AY383" s="242"/>
      <c r="AZ383" s="242"/>
    </row>
    <row r="384" spans="5:52" x14ac:dyDescent="0.25">
      <c r="E384" s="243"/>
      <c r="F384" s="243"/>
      <c r="G384" s="243"/>
      <c r="H384" s="243"/>
      <c r="I384" s="243"/>
      <c r="J384" s="243"/>
      <c r="K384" s="230"/>
      <c r="L384" s="230"/>
      <c r="M384" s="230"/>
      <c r="N384" s="230"/>
      <c r="O384" s="230"/>
      <c r="P384" s="230"/>
      <c r="Q384" s="230"/>
      <c r="R384" s="230"/>
      <c r="S384" s="230"/>
      <c r="T384" s="230"/>
      <c r="U384" s="230"/>
      <c r="V384" s="230"/>
      <c r="W384" s="230"/>
      <c r="X384" s="230"/>
      <c r="Y384" s="168"/>
      <c r="Z384" s="203"/>
      <c r="AA384" s="203"/>
      <c r="AB384" s="203"/>
      <c r="AC384" s="203"/>
      <c r="AD384" s="203"/>
      <c r="AE384" s="203"/>
      <c r="AF384" s="230"/>
      <c r="AG384" s="230"/>
      <c r="AH384" s="249"/>
      <c r="AI384" s="249"/>
      <c r="AJ384" s="249"/>
      <c r="AK384" s="249"/>
      <c r="AL384" s="249"/>
      <c r="AM384" s="249"/>
      <c r="AP384" s="242"/>
      <c r="AQ384" s="242"/>
      <c r="AR384" s="242"/>
      <c r="AS384" s="242"/>
      <c r="AT384" s="242"/>
      <c r="AU384" s="242"/>
      <c r="AV384" s="242"/>
      <c r="AW384" s="242"/>
      <c r="AX384" s="242"/>
      <c r="AY384" s="242"/>
      <c r="AZ384" s="242"/>
    </row>
    <row r="385" spans="5:52" x14ac:dyDescent="0.25">
      <c r="E385" s="243"/>
      <c r="F385" s="243"/>
      <c r="G385" s="243"/>
      <c r="H385" s="243"/>
      <c r="I385" s="243"/>
      <c r="J385" s="243"/>
      <c r="K385" s="230"/>
      <c r="L385" s="230"/>
      <c r="M385" s="230"/>
      <c r="N385" s="230"/>
      <c r="O385" s="230"/>
      <c r="P385" s="230"/>
      <c r="Q385" s="230"/>
      <c r="R385" s="230"/>
      <c r="S385" s="230"/>
      <c r="T385" s="230"/>
      <c r="U385" s="230"/>
      <c r="V385" s="230"/>
      <c r="W385" s="230"/>
      <c r="X385" s="230"/>
      <c r="Y385" s="168"/>
      <c r="Z385" s="203"/>
      <c r="AA385" s="203"/>
      <c r="AB385" s="203"/>
      <c r="AC385" s="203"/>
      <c r="AD385" s="203"/>
      <c r="AE385" s="203"/>
      <c r="AF385" s="230"/>
      <c r="AG385" s="230"/>
      <c r="AH385" s="249"/>
      <c r="AI385" s="249"/>
      <c r="AJ385" s="249"/>
      <c r="AK385" s="249"/>
      <c r="AL385" s="249"/>
      <c r="AM385" s="249"/>
      <c r="AP385" s="242"/>
      <c r="AQ385" s="242"/>
      <c r="AR385" s="242"/>
      <c r="AS385" s="242"/>
      <c r="AT385" s="242"/>
      <c r="AU385" s="242"/>
      <c r="AV385" s="242"/>
      <c r="AW385" s="242"/>
      <c r="AX385" s="242"/>
      <c r="AY385" s="242"/>
      <c r="AZ385" s="242"/>
    </row>
    <row r="386" spans="5:52" x14ac:dyDescent="0.25">
      <c r="E386" s="243"/>
      <c r="F386" s="243"/>
      <c r="G386" s="243"/>
      <c r="H386" s="243"/>
      <c r="I386" s="243"/>
      <c r="J386" s="243"/>
      <c r="K386" s="230"/>
      <c r="L386" s="230"/>
      <c r="M386" s="230"/>
      <c r="N386" s="230"/>
      <c r="O386" s="230"/>
      <c r="P386" s="230"/>
      <c r="Q386" s="230"/>
      <c r="R386" s="230"/>
      <c r="S386" s="230"/>
      <c r="T386" s="230"/>
      <c r="U386" s="230"/>
      <c r="V386" s="230"/>
      <c r="W386" s="230"/>
      <c r="X386" s="230"/>
      <c r="Y386" s="168"/>
      <c r="Z386" s="203"/>
      <c r="AA386" s="203"/>
      <c r="AB386" s="203"/>
      <c r="AC386" s="203"/>
      <c r="AD386" s="203"/>
      <c r="AE386" s="203"/>
      <c r="AF386" s="230"/>
      <c r="AG386" s="230"/>
      <c r="AH386" s="249"/>
      <c r="AI386" s="249"/>
      <c r="AJ386" s="249"/>
      <c r="AK386" s="249"/>
      <c r="AL386" s="249"/>
      <c r="AM386" s="249"/>
      <c r="AP386" s="242"/>
      <c r="AQ386" s="242"/>
      <c r="AR386" s="242"/>
      <c r="AS386" s="242"/>
      <c r="AT386" s="242"/>
      <c r="AU386" s="242"/>
      <c r="AV386" s="242"/>
      <c r="AW386" s="242"/>
      <c r="AX386" s="242"/>
      <c r="AY386" s="242"/>
      <c r="AZ386" s="242"/>
    </row>
    <row r="387" spans="5:52" x14ac:dyDescent="0.25">
      <c r="E387" s="243"/>
      <c r="F387" s="243"/>
      <c r="G387" s="243"/>
      <c r="H387" s="243"/>
      <c r="I387" s="243"/>
      <c r="J387" s="243"/>
      <c r="K387" s="230"/>
      <c r="L387" s="230"/>
      <c r="M387" s="230"/>
      <c r="N387" s="230"/>
      <c r="O387" s="230"/>
      <c r="P387" s="230"/>
      <c r="Q387" s="230"/>
      <c r="R387" s="230"/>
      <c r="S387" s="230"/>
      <c r="T387" s="230"/>
      <c r="U387" s="230"/>
      <c r="V387" s="230"/>
      <c r="W387" s="230"/>
      <c r="X387" s="230"/>
      <c r="Y387" s="168"/>
      <c r="Z387" s="203"/>
      <c r="AA387" s="203"/>
      <c r="AB387" s="203"/>
      <c r="AC387" s="203"/>
      <c r="AD387" s="203"/>
      <c r="AE387" s="203"/>
      <c r="AF387" s="230"/>
      <c r="AG387" s="230"/>
      <c r="AH387" s="249"/>
      <c r="AI387" s="249"/>
      <c r="AJ387" s="249"/>
      <c r="AK387" s="249"/>
      <c r="AL387" s="249"/>
      <c r="AM387" s="249"/>
      <c r="AP387" s="242"/>
      <c r="AQ387" s="242"/>
      <c r="AR387" s="242"/>
      <c r="AS387" s="242"/>
      <c r="AT387" s="242"/>
      <c r="AU387" s="242"/>
      <c r="AV387" s="242"/>
      <c r="AW387" s="242"/>
      <c r="AX387" s="242"/>
      <c r="AY387" s="242"/>
      <c r="AZ387" s="242"/>
    </row>
    <row r="388" spans="5:52" x14ac:dyDescent="0.25">
      <c r="E388" s="243"/>
      <c r="F388" s="243"/>
      <c r="G388" s="243"/>
      <c r="H388" s="243"/>
      <c r="I388" s="243"/>
      <c r="J388" s="243"/>
      <c r="K388" s="230"/>
      <c r="L388" s="230"/>
      <c r="M388" s="230"/>
      <c r="N388" s="230"/>
      <c r="O388" s="230"/>
      <c r="P388" s="230"/>
      <c r="Q388" s="230"/>
      <c r="R388" s="230"/>
      <c r="S388" s="230"/>
      <c r="T388" s="230"/>
      <c r="U388" s="230"/>
      <c r="V388" s="230"/>
      <c r="W388" s="230"/>
      <c r="X388" s="230"/>
      <c r="Y388" s="168"/>
      <c r="Z388" s="203"/>
      <c r="AA388" s="203"/>
      <c r="AB388" s="203"/>
      <c r="AC388" s="203"/>
      <c r="AD388" s="203"/>
      <c r="AE388" s="203"/>
      <c r="AF388" s="230"/>
      <c r="AG388" s="230"/>
      <c r="AH388" s="249"/>
      <c r="AI388" s="249"/>
      <c r="AJ388" s="249"/>
      <c r="AK388" s="249"/>
      <c r="AL388" s="249"/>
      <c r="AM388" s="249"/>
      <c r="AP388" s="242"/>
      <c r="AQ388" s="242"/>
      <c r="AR388" s="242"/>
      <c r="AS388" s="242"/>
      <c r="AT388" s="242"/>
      <c r="AU388" s="242"/>
      <c r="AV388" s="242"/>
      <c r="AW388" s="242"/>
      <c r="AX388" s="242"/>
      <c r="AY388" s="242"/>
      <c r="AZ388" s="242"/>
    </row>
    <row r="389" spans="5:52" x14ac:dyDescent="0.25">
      <c r="E389" s="169"/>
      <c r="F389" s="169"/>
      <c r="G389" s="169"/>
      <c r="H389" s="169"/>
      <c r="I389" s="169"/>
      <c r="J389" s="169"/>
      <c r="K389" s="168"/>
      <c r="L389" s="168"/>
      <c r="M389" s="168"/>
      <c r="N389" s="168"/>
      <c r="O389" s="168"/>
      <c r="P389" s="168"/>
      <c r="Q389" s="168"/>
      <c r="R389" s="168"/>
      <c r="S389" s="168"/>
      <c r="T389" s="168"/>
      <c r="U389" s="168"/>
      <c r="V389" s="168"/>
      <c r="W389" s="168"/>
      <c r="X389" s="168"/>
      <c r="Y389" s="168"/>
      <c r="Z389" s="111"/>
      <c r="AA389" s="111"/>
      <c r="AB389" s="111"/>
      <c r="AC389" s="111"/>
      <c r="AD389" s="111"/>
      <c r="AE389" s="111"/>
      <c r="AF389" s="168"/>
      <c r="AG389" s="168"/>
      <c r="AH389" s="169"/>
      <c r="AI389" s="169"/>
      <c r="AJ389" s="169"/>
      <c r="AK389" s="169"/>
      <c r="AL389" s="169"/>
      <c r="AM389" s="169"/>
      <c r="AP389" s="112"/>
      <c r="AQ389" s="112"/>
      <c r="AR389" s="112"/>
      <c r="AS389" s="112"/>
      <c r="AT389" s="112"/>
      <c r="AU389" s="112"/>
      <c r="AV389" s="112"/>
      <c r="AW389" s="112"/>
      <c r="AX389" s="112"/>
      <c r="AY389" s="112"/>
      <c r="AZ389" s="112"/>
    </row>
    <row r="390" spans="5:52" x14ac:dyDescent="0.25">
      <c r="E390" s="169"/>
      <c r="F390" s="169"/>
      <c r="G390" s="169"/>
      <c r="H390" s="169"/>
      <c r="I390" s="169"/>
      <c r="J390" s="169"/>
      <c r="K390" s="168"/>
      <c r="L390" s="168"/>
      <c r="M390" s="168"/>
      <c r="N390" s="168"/>
      <c r="O390" s="168"/>
      <c r="P390" s="168"/>
      <c r="Q390" s="168"/>
      <c r="R390" s="168"/>
      <c r="S390" s="168"/>
      <c r="T390" s="168"/>
      <c r="U390" s="168"/>
      <c r="V390" s="168"/>
      <c r="W390" s="168"/>
      <c r="X390" s="168"/>
      <c r="Y390" s="168"/>
      <c r="Z390" s="111"/>
      <c r="AA390" s="111"/>
      <c r="AB390" s="111"/>
      <c r="AC390" s="111"/>
      <c r="AD390" s="111"/>
      <c r="AE390" s="111"/>
      <c r="AF390" s="168"/>
      <c r="AG390" s="168"/>
      <c r="AH390" s="169"/>
      <c r="AI390" s="169"/>
      <c r="AJ390" s="169"/>
      <c r="AK390" s="59"/>
      <c r="AL390" s="230"/>
      <c r="AM390" s="230"/>
      <c r="AN390" s="230"/>
      <c r="AO390" s="230"/>
      <c r="AP390" s="112"/>
      <c r="AQ390" s="242"/>
      <c r="AR390" s="242"/>
      <c r="AS390" s="242"/>
      <c r="AT390" s="242"/>
      <c r="AU390" s="242"/>
      <c r="AV390" s="242"/>
      <c r="AW390" s="242"/>
      <c r="AX390" s="242"/>
      <c r="AY390" s="242"/>
      <c r="AZ390" s="242"/>
    </row>
    <row r="391" spans="5:52" x14ac:dyDescent="0.25">
      <c r="E391" s="169"/>
      <c r="F391" s="169"/>
      <c r="G391" s="169"/>
      <c r="H391" s="169"/>
      <c r="I391" s="169"/>
      <c r="J391" s="169"/>
      <c r="K391" s="168"/>
      <c r="L391" s="168"/>
      <c r="M391" s="168"/>
      <c r="N391" s="168"/>
      <c r="O391" s="168"/>
      <c r="P391" s="168"/>
      <c r="Q391" s="168"/>
      <c r="R391" s="168"/>
      <c r="S391" s="168"/>
      <c r="T391" s="168"/>
      <c r="U391" s="168"/>
      <c r="V391" s="168"/>
      <c r="W391" s="168"/>
      <c r="X391" s="168"/>
      <c r="Y391" s="168"/>
      <c r="Z391" s="111"/>
      <c r="AA391" s="111"/>
      <c r="AB391" s="111"/>
      <c r="AC391" s="111"/>
      <c r="AD391" s="111"/>
      <c r="AE391" s="111"/>
      <c r="AF391" s="168"/>
      <c r="AG391" s="168"/>
      <c r="AH391" s="169"/>
      <c r="AI391" s="169"/>
      <c r="AJ391" s="169"/>
      <c r="AK391" s="59"/>
      <c r="AL391" s="230"/>
      <c r="AM391" s="230"/>
      <c r="AN391" s="230"/>
      <c r="AO391" s="230"/>
      <c r="AP391" s="112"/>
      <c r="AQ391" s="242"/>
      <c r="AR391" s="242"/>
      <c r="AS391" s="242"/>
      <c r="AT391" s="242"/>
      <c r="AU391" s="242"/>
      <c r="AV391" s="242"/>
      <c r="AW391" s="242"/>
      <c r="AX391" s="242"/>
      <c r="AY391" s="242"/>
      <c r="AZ391" s="242"/>
    </row>
    <row r="392" spans="5:52" x14ac:dyDescent="0.25">
      <c r="E392" s="169"/>
      <c r="F392" s="169"/>
      <c r="G392" s="169"/>
      <c r="H392" s="169"/>
      <c r="I392" s="169"/>
      <c r="J392" s="169"/>
      <c r="K392" s="168"/>
      <c r="L392" s="168"/>
      <c r="M392" s="168"/>
      <c r="N392" s="168"/>
      <c r="O392" s="168"/>
      <c r="P392" s="168"/>
      <c r="Q392" s="168"/>
      <c r="R392" s="168"/>
      <c r="S392" s="168"/>
      <c r="T392" s="168"/>
      <c r="U392" s="168"/>
      <c r="V392" s="168"/>
      <c r="W392" s="168"/>
      <c r="X392" s="168"/>
      <c r="Y392" s="168"/>
      <c r="Z392" s="111"/>
      <c r="AA392" s="111"/>
      <c r="AB392" s="111"/>
      <c r="AC392" s="111"/>
      <c r="AD392" s="111"/>
      <c r="AE392" s="111"/>
      <c r="AF392" s="168"/>
      <c r="AG392" s="168"/>
      <c r="AH392" s="169"/>
      <c r="AI392" s="169"/>
      <c r="AJ392" s="169"/>
      <c r="AK392" s="169"/>
      <c r="AL392" s="169"/>
      <c r="AM392" s="169"/>
      <c r="AQ392" s="169"/>
      <c r="AR392" s="169"/>
      <c r="AS392" s="169"/>
      <c r="AT392" s="169"/>
      <c r="AU392" s="169"/>
      <c r="AV392" s="169"/>
      <c r="AW392" s="169"/>
      <c r="AX392" s="169"/>
      <c r="AY392" s="169"/>
      <c r="AZ392" s="169"/>
    </row>
  </sheetData>
  <mergeCells count="1629">
    <mergeCell ref="E4:I4"/>
    <mergeCell ref="K4:U4"/>
    <mergeCell ref="AH4:AO4"/>
    <mergeCell ref="AQ4:AT4"/>
    <mergeCell ref="E5:I5"/>
    <mergeCell ref="K5:U5"/>
    <mergeCell ref="AH5:AO5"/>
    <mergeCell ref="AQ5:AT5"/>
    <mergeCell ref="CE1:CE3"/>
    <mergeCell ref="CF1:CF3"/>
    <mergeCell ref="CG1:CH1"/>
    <mergeCell ref="CG2:CH2"/>
    <mergeCell ref="E3:I3"/>
    <mergeCell ref="K3:U3"/>
    <mergeCell ref="AH3:AO3"/>
    <mergeCell ref="AQ3:AT3"/>
    <mergeCell ref="E12:J12"/>
    <mergeCell ref="K12:X12"/>
    <mergeCell ref="Z12:AE12"/>
    <mergeCell ref="AF12:AG12"/>
    <mergeCell ref="AH12:AM12"/>
    <mergeCell ref="AP12:AZ12"/>
    <mergeCell ref="E11:J11"/>
    <mergeCell ref="K11:X11"/>
    <mergeCell ref="Z11:AE11"/>
    <mergeCell ref="AF11:AG11"/>
    <mergeCell ref="AH11:AM11"/>
    <mergeCell ref="AP11:AZ11"/>
    <mergeCell ref="CE5:CF5"/>
    <mergeCell ref="E6:I6"/>
    <mergeCell ref="K6:U6"/>
    <mergeCell ref="AH6:AO6"/>
    <mergeCell ref="E10:J10"/>
    <mergeCell ref="K10:X10"/>
    <mergeCell ref="Z10:AE10"/>
    <mergeCell ref="AF10:AG10"/>
    <mergeCell ref="AH10:AM10"/>
    <mergeCell ref="AP10:AZ10"/>
    <mergeCell ref="E15:J15"/>
    <mergeCell ref="K15:X15"/>
    <mergeCell ref="Z15:AE15"/>
    <mergeCell ref="AF15:AG15"/>
    <mergeCell ref="AH15:AM15"/>
    <mergeCell ref="AP15:AZ15"/>
    <mergeCell ref="E14:J14"/>
    <mergeCell ref="K14:X14"/>
    <mergeCell ref="Z14:AE14"/>
    <mergeCell ref="AF14:AG14"/>
    <mergeCell ref="AH14:AM14"/>
    <mergeCell ref="AP14:AZ14"/>
    <mergeCell ref="E13:J13"/>
    <mergeCell ref="K13:X13"/>
    <mergeCell ref="Z13:AE13"/>
    <mergeCell ref="AF13:AG13"/>
    <mergeCell ref="AH13:AM13"/>
    <mergeCell ref="AP13:AZ13"/>
    <mergeCell ref="E18:J18"/>
    <mergeCell ref="K18:X18"/>
    <mergeCell ref="Z18:AE18"/>
    <mergeCell ref="AF18:AG18"/>
    <mergeCell ref="AH18:AM18"/>
    <mergeCell ref="AP18:AZ18"/>
    <mergeCell ref="E17:J17"/>
    <mergeCell ref="K17:X17"/>
    <mergeCell ref="Z17:AE17"/>
    <mergeCell ref="AF17:AG17"/>
    <mergeCell ref="AH17:AM17"/>
    <mergeCell ref="AP17:AZ17"/>
    <mergeCell ref="E16:J16"/>
    <mergeCell ref="K16:X16"/>
    <mergeCell ref="Z16:AE16"/>
    <mergeCell ref="AF16:AG16"/>
    <mergeCell ref="AH16:AM16"/>
    <mergeCell ref="AP16:AZ16"/>
    <mergeCell ref="E21:J21"/>
    <mergeCell ref="K21:X21"/>
    <mergeCell ref="Z21:AE21"/>
    <mergeCell ref="AF21:AG21"/>
    <mergeCell ref="AH21:AM21"/>
    <mergeCell ref="AP21:AZ21"/>
    <mergeCell ref="E20:J20"/>
    <mergeCell ref="K20:X20"/>
    <mergeCell ref="Z20:AE20"/>
    <mergeCell ref="AF20:AG20"/>
    <mergeCell ref="AH20:AM20"/>
    <mergeCell ref="AP20:AZ20"/>
    <mergeCell ref="E19:J19"/>
    <mergeCell ref="K19:X19"/>
    <mergeCell ref="Z19:AE19"/>
    <mergeCell ref="AF19:AG19"/>
    <mergeCell ref="AH19:AM19"/>
    <mergeCell ref="AP19:AZ19"/>
    <mergeCell ref="E24:J24"/>
    <mergeCell ref="K24:X24"/>
    <mergeCell ref="Z24:AE24"/>
    <mergeCell ref="AF24:AG24"/>
    <mergeCell ref="AH24:AM24"/>
    <mergeCell ref="AP24:AZ24"/>
    <mergeCell ref="E23:J23"/>
    <mergeCell ref="K23:X23"/>
    <mergeCell ref="Z23:AE23"/>
    <mergeCell ref="AF23:AG23"/>
    <mergeCell ref="AH23:AM23"/>
    <mergeCell ref="AP23:AZ23"/>
    <mergeCell ref="E22:J22"/>
    <mergeCell ref="K22:X22"/>
    <mergeCell ref="Z22:AE22"/>
    <mergeCell ref="AF22:AG22"/>
    <mergeCell ref="AH22:AM22"/>
    <mergeCell ref="AP22:AZ22"/>
    <mergeCell ref="E27:J27"/>
    <mergeCell ref="K27:X27"/>
    <mergeCell ref="Z27:AE27"/>
    <mergeCell ref="AF27:AG27"/>
    <mergeCell ref="AH27:AM27"/>
    <mergeCell ref="AP27:AZ27"/>
    <mergeCell ref="E26:J26"/>
    <mergeCell ref="K26:X26"/>
    <mergeCell ref="Z26:AE26"/>
    <mergeCell ref="AF26:AG26"/>
    <mergeCell ref="AH26:AM26"/>
    <mergeCell ref="AP26:AZ26"/>
    <mergeCell ref="E25:J25"/>
    <mergeCell ref="K25:X25"/>
    <mergeCell ref="Z25:AE25"/>
    <mergeCell ref="AF25:AG25"/>
    <mergeCell ref="AH25:AM25"/>
    <mergeCell ref="AP25:AZ25"/>
    <mergeCell ref="AL31:AO31"/>
    <mergeCell ref="AQ31:AZ31"/>
    <mergeCell ref="AL32:AO32"/>
    <mergeCell ref="AQ32:AZ32"/>
    <mergeCell ref="E38:I38"/>
    <mergeCell ref="K38:U38"/>
    <mergeCell ref="AH38:AO38"/>
    <mergeCell ref="AQ38:AT38"/>
    <mergeCell ref="E29:J29"/>
    <mergeCell ref="K29:X29"/>
    <mergeCell ref="Z29:AE29"/>
    <mergeCell ref="AF29:AG29"/>
    <mergeCell ref="AH29:AM29"/>
    <mergeCell ref="AP29:AZ29"/>
    <mergeCell ref="E28:J28"/>
    <mergeCell ref="K28:X28"/>
    <mergeCell ref="Z28:AE28"/>
    <mergeCell ref="AF28:AG28"/>
    <mergeCell ref="AH28:AM28"/>
    <mergeCell ref="AP28:AZ28"/>
    <mergeCell ref="AP45:AZ45"/>
    <mergeCell ref="E46:J46"/>
    <mergeCell ref="K46:X46"/>
    <mergeCell ref="Z46:AE46"/>
    <mergeCell ref="AF46:AG46"/>
    <mergeCell ref="AH46:AM46"/>
    <mergeCell ref="AP46:AZ46"/>
    <mergeCell ref="E41:I41"/>
    <mergeCell ref="K41:U41"/>
    <mergeCell ref="AH41:AO41"/>
    <mergeCell ref="E45:J45"/>
    <mergeCell ref="K45:X45"/>
    <mergeCell ref="Z45:AE45"/>
    <mergeCell ref="AF45:AG45"/>
    <mergeCell ref="AH45:AM45"/>
    <mergeCell ref="E39:I39"/>
    <mergeCell ref="K39:U39"/>
    <mergeCell ref="AH39:AO39"/>
    <mergeCell ref="AQ39:AT39"/>
    <mergeCell ref="E40:I40"/>
    <mergeCell ref="K40:U40"/>
    <mergeCell ref="AH40:AO40"/>
    <mergeCell ref="AQ40:AT40"/>
    <mergeCell ref="E49:J49"/>
    <mergeCell ref="K49:X49"/>
    <mergeCell ref="Z49:AE49"/>
    <mergeCell ref="AF49:AG49"/>
    <mergeCell ref="AH49:AM49"/>
    <mergeCell ref="AP49:AZ49"/>
    <mergeCell ref="E48:J48"/>
    <mergeCell ref="K48:X48"/>
    <mergeCell ref="Z48:AE48"/>
    <mergeCell ref="AF48:AG48"/>
    <mergeCell ref="AH48:AM48"/>
    <mergeCell ref="AP48:AZ48"/>
    <mergeCell ref="E47:J47"/>
    <mergeCell ref="K47:X47"/>
    <mergeCell ref="Z47:AE47"/>
    <mergeCell ref="AF47:AG47"/>
    <mergeCell ref="AH47:AM47"/>
    <mergeCell ref="AP47:AZ47"/>
    <mergeCell ref="E52:J52"/>
    <mergeCell ref="K52:X52"/>
    <mergeCell ref="Z52:AE52"/>
    <mergeCell ref="AF52:AG52"/>
    <mergeCell ref="AH52:AM52"/>
    <mergeCell ref="AP52:AZ52"/>
    <mergeCell ref="E51:J51"/>
    <mergeCell ref="K51:X51"/>
    <mergeCell ref="Z51:AE51"/>
    <mergeCell ref="AF51:AG51"/>
    <mergeCell ref="AH51:AM51"/>
    <mergeCell ref="AP51:AZ51"/>
    <mergeCell ref="E50:J50"/>
    <mergeCell ref="K50:X50"/>
    <mergeCell ref="Z50:AE50"/>
    <mergeCell ref="AF50:AG50"/>
    <mergeCell ref="AH50:AM50"/>
    <mergeCell ref="AP50:AZ50"/>
    <mergeCell ref="E55:J55"/>
    <mergeCell ref="K55:X55"/>
    <mergeCell ref="Z55:AE55"/>
    <mergeCell ref="AF55:AG55"/>
    <mergeCell ref="AH55:AM55"/>
    <mergeCell ref="AP55:AZ55"/>
    <mergeCell ref="E54:J54"/>
    <mergeCell ref="K54:X54"/>
    <mergeCell ref="Z54:AE54"/>
    <mergeCell ref="AF54:AG54"/>
    <mergeCell ref="AH54:AM54"/>
    <mergeCell ref="AP54:AZ54"/>
    <mergeCell ref="E53:J53"/>
    <mergeCell ref="K53:X53"/>
    <mergeCell ref="Z53:AE53"/>
    <mergeCell ref="AF53:AG53"/>
    <mergeCell ref="AH53:AM53"/>
    <mergeCell ref="AP53:AZ53"/>
    <mergeCell ref="E58:J58"/>
    <mergeCell ref="K58:X58"/>
    <mergeCell ref="Z58:AE58"/>
    <mergeCell ref="AF58:AG58"/>
    <mergeCell ref="AH58:AM58"/>
    <mergeCell ref="AP58:AZ58"/>
    <mergeCell ref="E57:J57"/>
    <mergeCell ref="K57:X57"/>
    <mergeCell ref="Z57:AE57"/>
    <mergeCell ref="AF57:AG57"/>
    <mergeCell ref="AH57:AM57"/>
    <mergeCell ref="AP57:AZ57"/>
    <mergeCell ref="E56:J56"/>
    <mergeCell ref="K56:X56"/>
    <mergeCell ref="Z56:AE56"/>
    <mergeCell ref="AF56:AG56"/>
    <mergeCell ref="AH56:AM56"/>
    <mergeCell ref="AP56:AZ56"/>
    <mergeCell ref="E61:J61"/>
    <mergeCell ref="K61:X61"/>
    <mergeCell ref="Z61:AE61"/>
    <mergeCell ref="AF61:AG61"/>
    <mergeCell ref="AH61:AM61"/>
    <mergeCell ref="AP61:AZ61"/>
    <mergeCell ref="E60:J60"/>
    <mergeCell ref="K60:X60"/>
    <mergeCell ref="Z60:AE60"/>
    <mergeCell ref="AF60:AG60"/>
    <mergeCell ref="AH60:AM60"/>
    <mergeCell ref="AP60:AZ60"/>
    <mergeCell ref="E59:J59"/>
    <mergeCell ref="K59:X59"/>
    <mergeCell ref="Z59:AE59"/>
    <mergeCell ref="AF59:AG59"/>
    <mergeCell ref="AH59:AM59"/>
    <mergeCell ref="AP59:AZ59"/>
    <mergeCell ref="E64:J64"/>
    <mergeCell ref="K64:X64"/>
    <mergeCell ref="Z64:AE64"/>
    <mergeCell ref="AF64:AG64"/>
    <mergeCell ref="AH64:AM64"/>
    <mergeCell ref="AP64:AZ64"/>
    <mergeCell ref="E63:J63"/>
    <mergeCell ref="K63:X63"/>
    <mergeCell ref="Z63:AE63"/>
    <mergeCell ref="AF63:AG63"/>
    <mergeCell ref="AH63:AM63"/>
    <mergeCell ref="AP63:AZ63"/>
    <mergeCell ref="E62:J62"/>
    <mergeCell ref="K62:X62"/>
    <mergeCell ref="Z62:AE62"/>
    <mergeCell ref="AF62:AG62"/>
    <mergeCell ref="AH62:AM62"/>
    <mergeCell ref="AP62:AZ62"/>
    <mergeCell ref="E75:I75"/>
    <mergeCell ref="K75:U75"/>
    <mergeCell ref="AH75:AO75"/>
    <mergeCell ref="AQ75:AT75"/>
    <mergeCell ref="E76:I76"/>
    <mergeCell ref="K76:U76"/>
    <mergeCell ref="AH76:AO76"/>
    <mergeCell ref="E73:I73"/>
    <mergeCell ref="K73:U73"/>
    <mergeCell ref="AH73:AO73"/>
    <mergeCell ref="AQ73:AT73"/>
    <mergeCell ref="E74:I74"/>
    <mergeCell ref="K74:U74"/>
    <mergeCell ref="AH74:AO74"/>
    <mergeCell ref="AQ74:AT74"/>
    <mergeCell ref="AL66:AO66"/>
    <mergeCell ref="AQ66:AZ66"/>
    <mergeCell ref="AL67:AO67"/>
    <mergeCell ref="AQ67:AZ67"/>
    <mergeCell ref="E70:J70"/>
    <mergeCell ref="K70:X70"/>
    <mergeCell ref="Z70:AE70"/>
    <mergeCell ref="AF70:AG70"/>
    <mergeCell ref="AH70:AM70"/>
    <mergeCell ref="AP70:AZ70"/>
    <mergeCell ref="E82:J82"/>
    <mergeCell ref="K82:X82"/>
    <mergeCell ref="Z82:AE82"/>
    <mergeCell ref="AF82:AG82"/>
    <mergeCell ref="AH82:AM82"/>
    <mergeCell ref="AP82:AZ82"/>
    <mergeCell ref="E81:J81"/>
    <mergeCell ref="K81:X81"/>
    <mergeCell ref="Z81:AE81"/>
    <mergeCell ref="AF81:AG81"/>
    <mergeCell ref="AH81:AM81"/>
    <mergeCell ref="AP81:AZ81"/>
    <mergeCell ref="E80:J80"/>
    <mergeCell ref="K80:X80"/>
    <mergeCell ref="Z80:AE80"/>
    <mergeCell ref="AF80:AG80"/>
    <mergeCell ref="AH80:AM80"/>
    <mergeCell ref="AP80:AZ80"/>
    <mergeCell ref="E85:J85"/>
    <mergeCell ref="K85:X85"/>
    <mergeCell ref="Z85:AE85"/>
    <mergeCell ref="AF85:AG85"/>
    <mergeCell ref="AH85:AM85"/>
    <mergeCell ref="AP85:AZ85"/>
    <mergeCell ref="E84:J84"/>
    <mergeCell ref="K84:X84"/>
    <mergeCell ref="Z84:AE84"/>
    <mergeCell ref="AF84:AG84"/>
    <mergeCell ref="AH84:AM84"/>
    <mergeCell ref="AP84:AZ84"/>
    <mergeCell ref="E83:J83"/>
    <mergeCell ref="K83:X83"/>
    <mergeCell ref="Z83:AE83"/>
    <mergeCell ref="AF83:AG83"/>
    <mergeCell ref="AH83:AM83"/>
    <mergeCell ref="AP83:AZ83"/>
    <mergeCell ref="E88:J88"/>
    <mergeCell ref="K88:X88"/>
    <mergeCell ref="Z88:AE88"/>
    <mergeCell ref="AF88:AG88"/>
    <mergeCell ref="AH88:AM88"/>
    <mergeCell ref="AP88:AZ88"/>
    <mergeCell ref="E87:J87"/>
    <mergeCell ref="K87:X87"/>
    <mergeCell ref="Z87:AE87"/>
    <mergeCell ref="AF87:AG87"/>
    <mergeCell ref="AH87:AM87"/>
    <mergeCell ref="AP87:AZ87"/>
    <mergeCell ref="E86:J86"/>
    <mergeCell ref="K86:X86"/>
    <mergeCell ref="Z86:AE86"/>
    <mergeCell ref="AF86:AG86"/>
    <mergeCell ref="AH86:AM86"/>
    <mergeCell ref="AP86:AZ86"/>
    <mergeCell ref="E91:J91"/>
    <mergeCell ref="K91:X91"/>
    <mergeCell ref="Z91:AE91"/>
    <mergeCell ref="AF91:AG91"/>
    <mergeCell ref="AH91:AM91"/>
    <mergeCell ref="AP91:AZ91"/>
    <mergeCell ref="E90:J90"/>
    <mergeCell ref="K90:X90"/>
    <mergeCell ref="Z90:AE90"/>
    <mergeCell ref="AF90:AG90"/>
    <mergeCell ref="AH90:AM90"/>
    <mergeCell ref="AP90:AZ90"/>
    <mergeCell ref="E89:J89"/>
    <mergeCell ref="K89:X89"/>
    <mergeCell ref="Z89:AE89"/>
    <mergeCell ref="AF89:AG89"/>
    <mergeCell ref="AH89:AM89"/>
    <mergeCell ref="AP89:AZ89"/>
    <mergeCell ref="E94:J94"/>
    <mergeCell ref="K94:X94"/>
    <mergeCell ref="Z94:AE94"/>
    <mergeCell ref="AF94:AG94"/>
    <mergeCell ref="AH94:AM94"/>
    <mergeCell ref="AP94:AZ94"/>
    <mergeCell ref="E93:J93"/>
    <mergeCell ref="K93:X93"/>
    <mergeCell ref="Z93:AE93"/>
    <mergeCell ref="AF93:AG93"/>
    <mergeCell ref="AH93:AM93"/>
    <mergeCell ref="AP93:AZ93"/>
    <mergeCell ref="E92:J92"/>
    <mergeCell ref="K92:X92"/>
    <mergeCell ref="Z92:AE92"/>
    <mergeCell ref="AF92:AG92"/>
    <mergeCell ref="AH92:AM92"/>
    <mergeCell ref="AP92:AZ92"/>
    <mergeCell ref="E97:J97"/>
    <mergeCell ref="K97:X97"/>
    <mergeCell ref="Z97:AE97"/>
    <mergeCell ref="AF97:AG97"/>
    <mergeCell ref="AH97:AM97"/>
    <mergeCell ref="AP97:AZ97"/>
    <mergeCell ref="E96:J96"/>
    <mergeCell ref="K96:X96"/>
    <mergeCell ref="Z96:AE96"/>
    <mergeCell ref="AF96:AG96"/>
    <mergeCell ref="AH96:AM96"/>
    <mergeCell ref="AP96:AZ96"/>
    <mergeCell ref="E95:J95"/>
    <mergeCell ref="K95:X95"/>
    <mergeCell ref="Z95:AE95"/>
    <mergeCell ref="AF95:AG95"/>
    <mergeCell ref="AH95:AM95"/>
    <mergeCell ref="AP95:AZ95"/>
    <mergeCell ref="AL101:AO101"/>
    <mergeCell ref="AQ101:AZ101"/>
    <mergeCell ref="AL102:AO102"/>
    <mergeCell ref="AQ102:AZ102"/>
    <mergeCell ref="E105:J105"/>
    <mergeCell ref="K105:X105"/>
    <mergeCell ref="Z105:AE105"/>
    <mergeCell ref="AF105:AG105"/>
    <mergeCell ref="AH105:AM105"/>
    <mergeCell ref="AP105:AZ105"/>
    <mergeCell ref="E99:J99"/>
    <mergeCell ref="K99:X99"/>
    <mergeCell ref="Z99:AE99"/>
    <mergeCell ref="AF99:AG99"/>
    <mergeCell ref="AH99:AM99"/>
    <mergeCell ref="AP99:AZ99"/>
    <mergeCell ref="E98:J98"/>
    <mergeCell ref="K98:X98"/>
    <mergeCell ref="Z98:AE98"/>
    <mergeCell ref="AF98:AG98"/>
    <mergeCell ref="AH98:AM98"/>
    <mergeCell ref="AP98:AZ98"/>
    <mergeCell ref="E110:I110"/>
    <mergeCell ref="K110:U110"/>
    <mergeCell ref="AH110:AO110"/>
    <mergeCell ref="AQ110:AT110"/>
    <mergeCell ref="E111:I111"/>
    <mergeCell ref="K111:U111"/>
    <mergeCell ref="AH111:AO111"/>
    <mergeCell ref="E108:I108"/>
    <mergeCell ref="K108:U108"/>
    <mergeCell ref="AH108:AO108"/>
    <mergeCell ref="AQ108:AT108"/>
    <mergeCell ref="E109:I109"/>
    <mergeCell ref="K109:U109"/>
    <mergeCell ref="AH109:AO109"/>
    <mergeCell ref="AQ109:AT109"/>
    <mergeCell ref="E106:J106"/>
    <mergeCell ref="K106:X106"/>
    <mergeCell ref="Z106:AE106"/>
    <mergeCell ref="AF106:AG106"/>
    <mergeCell ref="AH106:AM106"/>
    <mergeCell ref="AP106:AZ106"/>
    <mergeCell ref="E117:J117"/>
    <mergeCell ref="K117:X117"/>
    <mergeCell ref="Z117:AE117"/>
    <mergeCell ref="AF117:AG117"/>
    <mergeCell ref="AH117:AM117"/>
    <mergeCell ref="AP117:AZ117"/>
    <mergeCell ref="E116:J116"/>
    <mergeCell ref="K116:X116"/>
    <mergeCell ref="Z116:AE116"/>
    <mergeCell ref="AF116:AG116"/>
    <mergeCell ref="AH116:AM116"/>
    <mergeCell ref="AP116:AZ116"/>
    <mergeCell ref="E115:J115"/>
    <mergeCell ref="K115:X115"/>
    <mergeCell ref="Z115:AE115"/>
    <mergeCell ref="AF115:AG115"/>
    <mergeCell ref="AH115:AM115"/>
    <mergeCell ref="AP115:AZ115"/>
    <mergeCell ref="E120:J120"/>
    <mergeCell ref="K120:X120"/>
    <mergeCell ref="Z120:AE120"/>
    <mergeCell ref="AF120:AG120"/>
    <mergeCell ref="AH120:AM120"/>
    <mergeCell ref="AP120:AZ120"/>
    <mergeCell ref="E119:J119"/>
    <mergeCell ref="K119:X119"/>
    <mergeCell ref="Z119:AE119"/>
    <mergeCell ref="AF119:AG119"/>
    <mergeCell ref="AH119:AM119"/>
    <mergeCell ref="AP119:AZ119"/>
    <mergeCell ref="E118:J118"/>
    <mergeCell ref="K118:X118"/>
    <mergeCell ref="Z118:AE118"/>
    <mergeCell ref="AF118:AG118"/>
    <mergeCell ref="AH118:AM118"/>
    <mergeCell ref="AP118:AZ118"/>
    <mergeCell ref="E123:J123"/>
    <mergeCell ref="K123:X123"/>
    <mergeCell ref="Z123:AE123"/>
    <mergeCell ref="AF123:AG123"/>
    <mergeCell ref="AH123:AM123"/>
    <mergeCell ref="AP123:AZ123"/>
    <mergeCell ref="E122:J122"/>
    <mergeCell ref="K122:X122"/>
    <mergeCell ref="Z122:AE122"/>
    <mergeCell ref="AF122:AG122"/>
    <mergeCell ref="AH122:AM122"/>
    <mergeCell ref="AP122:AZ122"/>
    <mergeCell ref="E121:J121"/>
    <mergeCell ref="K121:X121"/>
    <mergeCell ref="Z121:AE121"/>
    <mergeCell ref="AF121:AG121"/>
    <mergeCell ref="AH121:AM121"/>
    <mergeCell ref="AP121:AZ121"/>
    <mergeCell ref="E126:J126"/>
    <mergeCell ref="K126:X126"/>
    <mergeCell ref="Z126:AE126"/>
    <mergeCell ref="AF126:AG126"/>
    <mergeCell ref="AH126:AM126"/>
    <mergeCell ref="AP126:AZ126"/>
    <mergeCell ref="E125:J125"/>
    <mergeCell ref="K125:X125"/>
    <mergeCell ref="Z125:AE125"/>
    <mergeCell ref="AF125:AG125"/>
    <mergeCell ref="AH125:AM125"/>
    <mergeCell ref="AP125:AZ125"/>
    <mergeCell ref="E124:J124"/>
    <mergeCell ref="K124:X124"/>
    <mergeCell ref="Z124:AE124"/>
    <mergeCell ref="AF124:AG124"/>
    <mergeCell ref="AH124:AM124"/>
    <mergeCell ref="AP124:AZ124"/>
    <mergeCell ref="E129:J129"/>
    <mergeCell ref="K129:X129"/>
    <mergeCell ref="Z129:AE129"/>
    <mergeCell ref="AF129:AG129"/>
    <mergeCell ref="AH129:AM129"/>
    <mergeCell ref="AP129:AZ129"/>
    <mergeCell ref="E128:J128"/>
    <mergeCell ref="K128:X128"/>
    <mergeCell ref="Z128:AE128"/>
    <mergeCell ref="AF128:AG128"/>
    <mergeCell ref="AH128:AM128"/>
    <mergeCell ref="AP128:AZ128"/>
    <mergeCell ref="E127:J127"/>
    <mergeCell ref="K127:X127"/>
    <mergeCell ref="Z127:AE127"/>
    <mergeCell ref="AF127:AG127"/>
    <mergeCell ref="AH127:AM127"/>
    <mergeCell ref="AP127:AZ127"/>
    <mergeCell ref="E132:J132"/>
    <mergeCell ref="K132:X132"/>
    <mergeCell ref="Z132:AE132"/>
    <mergeCell ref="AF132:AG132"/>
    <mergeCell ref="AH132:AM132"/>
    <mergeCell ref="AP132:AZ132"/>
    <mergeCell ref="E131:J131"/>
    <mergeCell ref="K131:X131"/>
    <mergeCell ref="Z131:AE131"/>
    <mergeCell ref="AF131:AG131"/>
    <mergeCell ref="AH131:AM131"/>
    <mergeCell ref="AP131:AZ131"/>
    <mergeCell ref="E130:J130"/>
    <mergeCell ref="K130:X130"/>
    <mergeCell ref="Z130:AE130"/>
    <mergeCell ref="AF130:AG130"/>
    <mergeCell ref="AH130:AM130"/>
    <mergeCell ref="AP130:AZ130"/>
    <mergeCell ref="E143:I143"/>
    <mergeCell ref="K143:U143"/>
    <mergeCell ref="AH143:AO143"/>
    <mergeCell ref="AQ143:AT143"/>
    <mergeCell ref="E144:I144"/>
    <mergeCell ref="K144:U144"/>
    <mergeCell ref="AH144:AO144"/>
    <mergeCell ref="E141:I141"/>
    <mergeCell ref="K141:U141"/>
    <mergeCell ref="AH141:AO141"/>
    <mergeCell ref="AQ141:AT141"/>
    <mergeCell ref="E142:I142"/>
    <mergeCell ref="K142:U142"/>
    <mergeCell ref="AH142:AO142"/>
    <mergeCell ref="AQ142:AT142"/>
    <mergeCell ref="AL134:AO134"/>
    <mergeCell ref="AQ134:AZ134"/>
    <mergeCell ref="AL135:AO135"/>
    <mergeCell ref="AQ135:AZ135"/>
    <mergeCell ref="E138:J138"/>
    <mergeCell ref="K138:X138"/>
    <mergeCell ref="Z138:AE138"/>
    <mergeCell ref="AF138:AG138"/>
    <mergeCell ref="AH138:AM138"/>
    <mergeCell ref="AP138:AZ138"/>
    <mergeCell ref="E150:J150"/>
    <mergeCell ref="K150:X150"/>
    <mergeCell ref="Z150:AE150"/>
    <mergeCell ref="AF150:AG150"/>
    <mergeCell ref="AH150:AM150"/>
    <mergeCell ref="AP150:AZ150"/>
    <mergeCell ref="E149:J149"/>
    <mergeCell ref="K149:X149"/>
    <mergeCell ref="Z149:AE149"/>
    <mergeCell ref="AF149:AG149"/>
    <mergeCell ref="AH149:AM149"/>
    <mergeCell ref="AP149:AZ149"/>
    <mergeCell ref="E148:J148"/>
    <mergeCell ref="K148:X148"/>
    <mergeCell ref="Z148:AE148"/>
    <mergeCell ref="AF148:AG148"/>
    <mergeCell ref="AH148:AM148"/>
    <mergeCell ref="AP148:AZ148"/>
    <mergeCell ref="E153:J153"/>
    <mergeCell ref="K153:X153"/>
    <mergeCell ref="Z153:AE153"/>
    <mergeCell ref="AF153:AG153"/>
    <mergeCell ref="AH153:AM153"/>
    <mergeCell ref="AP153:AZ153"/>
    <mergeCell ref="E152:J152"/>
    <mergeCell ref="K152:X152"/>
    <mergeCell ref="Z152:AE152"/>
    <mergeCell ref="AF152:AG152"/>
    <mergeCell ref="AH152:AM152"/>
    <mergeCell ref="AP152:AZ152"/>
    <mergeCell ref="E151:J151"/>
    <mergeCell ref="K151:X151"/>
    <mergeCell ref="Z151:AE151"/>
    <mergeCell ref="AF151:AG151"/>
    <mergeCell ref="AH151:AM151"/>
    <mergeCell ref="AP151:AZ151"/>
    <mergeCell ref="E156:J156"/>
    <mergeCell ref="K156:X156"/>
    <mergeCell ref="Z156:AE156"/>
    <mergeCell ref="AF156:AG156"/>
    <mergeCell ref="AH156:AM156"/>
    <mergeCell ref="AP156:AZ156"/>
    <mergeCell ref="E155:J155"/>
    <mergeCell ref="K155:X155"/>
    <mergeCell ref="Z155:AE155"/>
    <mergeCell ref="AF155:AG155"/>
    <mergeCell ref="AH155:AM155"/>
    <mergeCell ref="AP155:AZ155"/>
    <mergeCell ref="E154:J154"/>
    <mergeCell ref="K154:X154"/>
    <mergeCell ref="Z154:AE154"/>
    <mergeCell ref="AF154:AG154"/>
    <mergeCell ref="AH154:AM154"/>
    <mergeCell ref="AP154:AZ154"/>
    <mergeCell ref="E159:J159"/>
    <mergeCell ref="K159:X159"/>
    <mergeCell ref="Z159:AE159"/>
    <mergeCell ref="AF159:AG159"/>
    <mergeCell ref="AH159:AM159"/>
    <mergeCell ref="AP159:AZ159"/>
    <mergeCell ref="E158:J158"/>
    <mergeCell ref="K158:X158"/>
    <mergeCell ref="Z158:AE158"/>
    <mergeCell ref="AF158:AG158"/>
    <mergeCell ref="AH158:AM158"/>
    <mergeCell ref="AP158:AZ158"/>
    <mergeCell ref="E157:J157"/>
    <mergeCell ref="K157:X157"/>
    <mergeCell ref="Z157:AE157"/>
    <mergeCell ref="AF157:AG157"/>
    <mergeCell ref="AH157:AM157"/>
    <mergeCell ref="AP157:AZ157"/>
    <mergeCell ref="E162:J162"/>
    <mergeCell ref="K162:X162"/>
    <mergeCell ref="Z162:AE162"/>
    <mergeCell ref="AF162:AG162"/>
    <mergeCell ref="AH162:AM162"/>
    <mergeCell ref="AP162:AZ162"/>
    <mergeCell ref="E161:J161"/>
    <mergeCell ref="K161:X161"/>
    <mergeCell ref="Z161:AE161"/>
    <mergeCell ref="AF161:AG161"/>
    <mergeCell ref="AH161:AM161"/>
    <mergeCell ref="AP161:AZ161"/>
    <mergeCell ref="E160:J160"/>
    <mergeCell ref="K160:X160"/>
    <mergeCell ref="Z160:AE160"/>
    <mergeCell ref="AF160:AG160"/>
    <mergeCell ref="AH160:AM160"/>
    <mergeCell ref="AP160:AZ160"/>
    <mergeCell ref="E165:J165"/>
    <mergeCell ref="K165:X165"/>
    <mergeCell ref="Z165:AE165"/>
    <mergeCell ref="AF165:AG165"/>
    <mergeCell ref="AH165:AM165"/>
    <mergeCell ref="AP165:AZ165"/>
    <mergeCell ref="E164:J164"/>
    <mergeCell ref="K164:X164"/>
    <mergeCell ref="Z164:AE164"/>
    <mergeCell ref="AF164:AG164"/>
    <mergeCell ref="AH164:AM164"/>
    <mergeCell ref="AP164:AZ164"/>
    <mergeCell ref="E163:J163"/>
    <mergeCell ref="K163:X163"/>
    <mergeCell ref="Z163:AE163"/>
    <mergeCell ref="AF163:AG163"/>
    <mergeCell ref="AH163:AM163"/>
    <mergeCell ref="AP163:AZ163"/>
    <mergeCell ref="E177:I177"/>
    <mergeCell ref="K177:U177"/>
    <mergeCell ref="AH177:AO177"/>
    <mergeCell ref="E181:J181"/>
    <mergeCell ref="K181:X181"/>
    <mergeCell ref="Z181:AE181"/>
    <mergeCell ref="AF181:AG181"/>
    <mergeCell ref="AH181:AM181"/>
    <mergeCell ref="E175:I175"/>
    <mergeCell ref="K175:U175"/>
    <mergeCell ref="AH175:AO175"/>
    <mergeCell ref="AQ175:AT175"/>
    <mergeCell ref="E176:I176"/>
    <mergeCell ref="K176:U176"/>
    <mergeCell ref="AH176:AO176"/>
    <mergeCell ref="AQ176:AT176"/>
    <mergeCell ref="AL167:AO167"/>
    <mergeCell ref="AQ167:AZ167"/>
    <mergeCell ref="AL168:AO168"/>
    <mergeCell ref="AQ168:AZ168"/>
    <mergeCell ref="E174:I174"/>
    <mergeCell ref="K174:U174"/>
    <mergeCell ref="AH174:AO174"/>
    <mergeCell ref="AQ174:AT174"/>
    <mergeCell ref="E184:J184"/>
    <mergeCell ref="K184:X184"/>
    <mergeCell ref="Z184:AE184"/>
    <mergeCell ref="AF184:AG184"/>
    <mergeCell ref="AH184:AM184"/>
    <mergeCell ref="AP184:AZ184"/>
    <mergeCell ref="E183:J183"/>
    <mergeCell ref="K183:X183"/>
    <mergeCell ref="Z183:AE183"/>
    <mergeCell ref="AF183:AG183"/>
    <mergeCell ref="AH183:AM183"/>
    <mergeCell ref="AP183:AZ183"/>
    <mergeCell ref="AP181:AZ181"/>
    <mergeCell ref="E182:J182"/>
    <mergeCell ref="K182:X182"/>
    <mergeCell ref="Z182:AE182"/>
    <mergeCell ref="AF182:AG182"/>
    <mergeCell ref="AH182:AM182"/>
    <mergeCell ref="AP182:AZ182"/>
    <mergeCell ref="E187:J187"/>
    <mergeCell ref="K187:X187"/>
    <mergeCell ref="Z187:AE187"/>
    <mergeCell ref="AF187:AG187"/>
    <mergeCell ref="AH187:AM187"/>
    <mergeCell ref="AP187:AZ187"/>
    <mergeCell ref="E186:J186"/>
    <mergeCell ref="K186:X186"/>
    <mergeCell ref="Z186:AE186"/>
    <mergeCell ref="AF186:AG186"/>
    <mergeCell ref="AH186:AM186"/>
    <mergeCell ref="AP186:AZ186"/>
    <mergeCell ref="E185:J185"/>
    <mergeCell ref="K185:X185"/>
    <mergeCell ref="Z185:AE185"/>
    <mergeCell ref="AF185:AG185"/>
    <mergeCell ref="AH185:AM185"/>
    <mergeCell ref="AP185:AZ185"/>
    <mergeCell ref="E190:J190"/>
    <mergeCell ref="K190:X190"/>
    <mergeCell ref="Z190:AE190"/>
    <mergeCell ref="AF190:AG190"/>
    <mergeCell ref="AH190:AM190"/>
    <mergeCell ref="AP190:AZ190"/>
    <mergeCell ref="E189:J189"/>
    <mergeCell ref="K189:X189"/>
    <mergeCell ref="Z189:AE189"/>
    <mergeCell ref="AF189:AG189"/>
    <mergeCell ref="AH189:AM189"/>
    <mergeCell ref="AP189:AZ189"/>
    <mergeCell ref="E188:J188"/>
    <mergeCell ref="K188:X188"/>
    <mergeCell ref="Z188:AE188"/>
    <mergeCell ref="AF188:AG188"/>
    <mergeCell ref="AH188:AM188"/>
    <mergeCell ref="AP188:AZ188"/>
    <mergeCell ref="E193:J193"/>
    <mergeCell ref="K193:X193"/>
    <mergeCell ref="Z193:AE193"/>
    <mergeCell ref="AF193:AG193"/>
    <mergeCell ref="AH193:AM193"/>
    <mergeCell ref="AP193:AZ193"/>
    <mergeCell ref="E192:J192"/>
    <mergeCell ref="K192:X192"/>
    <mergeCell ref="Z192:AE192"/>
    <mergeCell ref="AF192:AG192"/>
    <mergeCell ref="AH192:AM192"/>
    <mergeCell ref="AP192:AZ192"/>
    <mergeCell ref="E191:J191"/>
    <mergeCell ref="K191:X191"/>
    <mergeCell ref="Z191:AE191"/>
    <mergeCell ref="AF191:AG191"/>
    <mergeCell ref="AH191:AM191"/>
    <mergeCell ref="AP191:AZ191"/>
    <mergeCell ref="E196:J196"/>
    <mergeCell ref="K196:X196"/>
    <mergeCell ref="Z196:AE196"/>
    <mergeCell ref="AF196:AG196"/>
    <mergeCell ref="AH196:AM196"/>
    <mergeCell ref="AP196:AZ196"/>
    <mergeCell ref="E195:J195"/>
    <mergeCell ref="K195:X195"/>
    <mergeCell ref="Z195:AE195"/>
    <mergeCell ref="AF195:AG195"/>
    <mergeCell ref="AH195:AM195"/>
    <mergeCell ref="AP195:AZ195"/>
    <mergeCell ref="E194:J194"/>
    <mergeCell ref="K194:X194"/>
    <mergeCell ref="Z194:AE194"/>
    <mergeCell ref="AF194:AG194"/>
    <mergeCell ref="AH194:AM194"/>
    <mergeCell ref="AP194:AZ194"/>
    <mergeCell ref="AL200:AO200"/>
    <mergeCell ref="AQ200:AZ200"/>
    <mergeCell ref="AL201:AO201"/>
    <mergeCell ref="AQ201:AZ201"/>
    <mergeCell ref="E207:I207"/>
    <mergeCell ref="K207:U207"/>
    <mergeCell ref="AH207:AO207"/>
    <mergeCell ref="AQ207:AT207"/>
    <mergeCell ref="E198:J198"/>
    <mergeCell ref="K198:X198"/>
    <mergeCell ref="Z198:AE198"/>
    <mergeCell ref="AF198:AG198"/>
    <mergeCell ref="AH198:AM198"/>
    <mergeCell ref="AP198:AZ198"/>
    <mergeCell ref="E197:J197"/>
    <mergeCell ref="K197:X197"/>
    <mergeCell ref="Z197:AE197"/>
    <mergeCell ref="AF197:AG197"/>
    <mergeCell ref="AH197:AM197"/>
    <mergeCell ref="AP197:AZ197"/>
    <mergeCell ref="AP214:AZ214"/>
    <mergeCell ref="E215:J215"/>
    <mergeCell ref="K215:X215"/>
    <mergeCell ref="Z215:AE215"/>
    <mergeCell ref="AF215:AG215"/>
    <mergeCell ref="AH215:AM215"/>
    <mergeCell ref="AP215:AZ215"/>
    <mergeCell ref="E210:I210"/>
    <mergeCell ref="K210:U210"/>
    <mergeCell ref="AH210:AO210"/>
    <mergeCell ref="E214:J214"/>
    <mergeCell ref="K214:X214"/>
    <mergeCell ref="Z214:AE214"/>
    <mergeCell ref="AF214:AG214"/>
    <mergeCell ref="AH214:AM214"/>
    <mergeCell ref="E208:I208"/>
    <mergeCell ref="K208:U208"/>
    <mergeCell ref="AH208:AO208"/>
    <mergeCell ref="AQ208:AT208"/>
    <mergeCell ref="E209:I209"/>
    <mergeCell ref="K209:U209"/>
    <mergeCell ref="AH209:AO209"/>
    <mergeCell ref="AQ209:AT209"/>
    <mergeCell ref="E218:J218"/>
    <mergeCell ref="K218:X218"/>
    <mergeCell ref="Z218:AE218"/>
    <mergeCell ref="AF218:AG218"/>
    <mergeCell ref="AH218:AM218"/>
    <mergeCell ref="AP218:AZ218"/>
    <mergeCell ref="E217:J217"/>
    <mergeCell ref="K217:X217"/>
    <mergeCell ref="Z217:AE217"/>
    <mergeCell ref="AF217:AG217"/>
    <mergeCell ref="AH217:AM217"/>
    <mergeCell ref="AP217:AZ217"/>
    <mergeCell ref="E216:J216"/>
    <mergeCell ref="K216:X216"/>
    <mergeCell ref="Z216:AE216"/>
    <mergeCell ref="AF216:AG216"/>
    <mergeCell ref="AH216:AM216"/>
    <mergeCell ref="AP216:AZ216"/>
    <mergeCell ref="E221:J221"/>
    <mergeCell ref="K221:X221"/>
    <mergeCell ref="Z221:AE221"/>
    <mergeCell ref="AF221:AG221"/>
    <mergeCell ref="AH221:AM221"/>
    <mergeCell ref="AP221:AZ221"/>
    <mergeCell ref="E220:J220"/>
    <mergeCell ref="K220:X220"/>
    <mergeCell ref="Z220:AE220"/>
    <mergeCell ref="AF220:AG220"/>
    <mergeCell ref="AH220:AM220"/>
    <mergeCell ref="AP220:AZ220"/>
    <mergeCell ref="E219:J219"/>
    <mergeCell ref="K219:X219"/>
    <mergeCell ref="Z219:AE219"/>
    <mergeCell ref="AF219:AG219"/>
    <mergeCell ref="AH219:AM219"/>
    <mergeCell ref="AP219:AZ219"/>
    <mergeCell ref="E224:J224"/>
    <mergeCell ref="K224:X224"/>
    <mergeCell ref="Z224:AE224"/>
    <mergeCell ref="AF224:AG224"/>
    <mergeCell ref="AH224:AM224"/>
    <mergeCell ref="AP224:AZ224"/>
    <mergeCell ref="E223:J223"/>
    <mergeCell ref="K223:X223"/>
    <mergeCell ref="Z223:AE223"/>
    <mergeCell ref="AF223:AG223"/>
    <mergeCell ref="AH223:AM223"/>
    <mergeCell ref="AP223:AZ223"/>
    <mergeCell ref="E222:J222"/>
    <mergeCell ref="K222:X222"/>
    <mergeCell ref="Z222:AE222"/>
    <mergeCell ref="AF222:AG222"/>
    <mergeCell ref="AH222:AM222"/>
    <mergeCell ref="AP222:AZ222"/>
    <mergeCell ref="E227:J227"/>
    <mergeCell ref="K227:X227"/>
    <mergeCell ref="Z227:AE227"/>
    <mergeCell ref="AF227:AG227"/>
    <mergeCell ref="AH227:AM227"/>
    <mergeCell ref="AP227:AZ227"/>
    <mergeCell ref="E226:J226"/>
    <mergeCell ref="K226:X226"/>
    <mergeCell ref="Z226:AE226"/>
    <mergeCell ref="AF226:AG226"/>
    <mergeCell ref="AH226:AM226"/>
    <mergeCell ref="AP226:AZ226"/>
    <mergeCell ref="E225:J225"/>
    <mergeCell ref="K225:X225"/>
    <mergeCell ref="Z225:AE225"/>
    <mergeCell ref="AF225:AG225"/>
    <mergeCell ref="AH225:AM225"/>
    <mergeCell ref="AP225:AZ225"/>
    <mergeCell ref="E230:J230"/>
    <mergeCell ref="K230:X230"/>
    <mergeCell ref="Z230:AE230"/>
    <mergeCell ref="AF230:AG230"/>
    <mergeCell ref="AH230:AM230"/>
    <mergeCell ref="AP230:AZ230"/>
    <mergeCell ref="E229:J229"/>
    <mergeCell ref="K229:X229"/>
    <mergeCell ref="Z229:AE229"/>
    <mergeCell ref="AF229:AG229"/>
    <mergeCell ref="AH229:AM229"/>
    <mergeCell ref="AP229:AZ229"/>
    <mergeCell ref="E228:J228"/>
    <mergeCell ref="K228:X228"/>
    <mergeCell ref="Z228:AE228"/>
    <mergeCell ref="AF228:AG228"/>
    <mergeCell ref="AH228:AM228"/>
    <mergeCell ref="AP228:AZ228"/>
    <mergeCell ref="E233:J233"/>
    <mergeCell ref="K233:X233"/>
    <mergeCell ref="Z233:AE233"/>
    <mergeCell ref="AF233:AG233"/>
    <mergeCell ref="AH233:AM233"/>
    <mergeCell ref="AP233:AZ233"/>
    <mergeCell ref="E232:J232"/>
    <mergeCell ref="K232:X232"/>
    <mergeCell ref="Z232:AE232"/>
    <mergeCell ref="AF232:AG232"/>
    <mergeCell ref="AH232:AM232"/>
    <mergeCell ref="AP232:AZ232"/>
    <mergeCell ref="E231:J231"/>
    <mergeCell ref="K231:X231"/>
    <mergeCell ref="Z231:AE231"/>
    <mergeCell ref="AF231:AG231"/>
    <mergeCell ref="AH231:AM231"/>
    <mergeCell ref="AP231:AZ231"/>
    <mergeCell ref="E236:J236"/>
    <mergeCell ref="K236:X236"/>
    <mergeCell ref="Z236:AE236"/>
    <mergeCell ref="AF236:AG236"/>
    <mergeCell ref="AH236:AM236"/>
    <mergeCell ref="AP236:AZ236"/>
    <mergeCell ref="E235:J235"/>
    <mergeCell ref="K235:X235"/>
    <mergeCell ref="Z235:AE235"/>
    <mergeCell ref="AF235:AG235"/>
    <mergeCell ref="AH235:AM235"/>
    <mergeCell ref="AP235:AZ235"/>
    <mergeCell ref="E234:J234"/>
    <mergeCell ref="K234:X234"/>
    <mergeCell ref="Z234:AE234"/>
    <mergeCell ref="AF234:AG234"/>
    <mergeCell ref="AH234:AM234"/>
    <mergeCell ref="AP234:AZ234"/>
    <mergeCell ref="E244:J244"/>
    <mergeCell ref="K244:X244"/>
    <mergeCell ref="Z244:AE244"/>
    <mergeCell ref="AF244:AG244"/>
    <mergeCell ref="AH244:AM244"/>
    <mergeCell ref="AP244:AZ244"/>
    <mergeCell ref="AL239:AO239"/>
    <mergeCell ref="AQ239:AZ239"/>
    <mergeCell ref="AL240:AO240"/>
    <mergeCell ref="AQ240:AZ240"/>
    <mergeCell ref="E243:J243"/>
    <mergeCell ref="K243:X243"/>
    <mergeCell ref="Z243:AE243"/>
    <mergeCell ref="AF243:AG243"/>
    <mergeCell ref="AH243:AM243"/>
    <mergeCell ref="AP243:AZ243"/>
    <mergeCell ref="E237:J237"/>
    <mergeCell ref="K237:X237"/>
    <mergeCell ref="Z237:AE237"/>
    <mergeCell ref="AF237:AG237"/>
    <mergeCell ref="AH237:AM237"/>
    <mergeCell ref="AP237:AZ237"/>
    <mergeCell ref="E253:J253"/>
    <mergeCell ref="K253:X253"/>
    <mergeCell ref="Z253:AE253"/>
    <mergeCell ref="AF253:AG253"/>
    <mergeCell ref="AH253:AM253"/>
    <mergeCell ref="AP253:AZ253"/>
    <mergeCell ref="E248:I248"/>
    <mergeCell ref="K248:U248"/>
    <mergeCell ref="AH248:AO248"/>
    <mergeCell ref="AQ248:AT248"/>
    <mergeCell ref="E249:I249"/>
    <mergeCell ref="K249:U249"/>
    <mergeCell ref="AH249:AO249"/>
    <mergeCell ref="E246:I246"/>
    <mergeCell ref="K246:U246"/>
    <mergeCell ref="AH246:AO246"/>
    <mergeCell ref="AQ246:AT246"/>
    <mergeCell ref="E247:I247"/>
    <mergeCell ref="K247:U247"/>
    <mergeCell ref="AH247:AO247"/>
    <mergeCell ref="AQ247:AT247"/>
    <mergeCell ref="E256:J256"/>
    <mergeCell ref="K256:X256"/>
    <mergeCell ref="Z256:AE256"/>
    <mergeCell ref="AF256:AG256"/>
    <mergeCell ref="AH256:AM256"/>
    <mergeCell ref="AP256:AZ256"/>
    <mergeCell ref="E255:J255"/>
    <mergeCell ref="K255:X255"/>
    <mergeCell ref="Z255:AE255"/>
    <mergeCell ref="AF255:AG255"/>
    <mergeCell ref="AH255:AM255"/>
    <mergeCell ref="AP255:AZ255"/>
    <mergeCell ref="E254:J254"/>
    <mergeCell ref="K254:X254"/>
    <mergeCell ref="Z254:AE254"/>
    <mergeCell ref="AF254:AG254"/>
    <mergeCell ref="AH254:AM254"/>
    <mergeCell ref="AP254:AZ254"/>
    <mergeCell ref="E259:J259"/>
    <mergeCell ref="K259:X259"/>
    <mergeCell ref="Z259:AE259"/>
    <mergeCell ref="AF259:AG259"/>
    <mergeCell ref="AH259:AM259"/>
    <mergeCell ref="AP259:AZ259"/>
    <mergeCell ref="E258:J258"/>
    <mergeCell ref="K258:X258"/>
    <mergeCell ref="Z258:AE258"/>
    <mergeCell ref="AF258:AG258"/>
    <mergeCell ref="AH258:AM258"/>
    <mergeCell ref="AP258:AZ258"/>
    <mergeCell ref="E257:J257"/>
    <mergeCell ref="K257:X257"/>
    <mergeCell ref="Z257:AE257"/>
    <mergeCell ref="AF257:AG257"/>
    <mergeCell ref="AH257:AM257"/>
    <mergeCell ref="AP257:AZ257"/>
    <mergeCell ref="E262:J262"/>
    <mergeCell ref="K262:X262"/>
    <mergeCell ref="Z262:AE262"/>
    <mergeCell ref="AF262:AG262"/>
    <mergeCell ref="AH262:AM262"/>
    <mergeCell ref="AP262:AZ262"/>
    <mergeCell ref="E261:J261"/>
    <mergeCell ref="K261:X261"/>
    <mergeCell ref="Z261:AE261"/>
    <mergeCell ref="AF261:AG261"/>
    <mergeCell ref="AH261:AM261"/>
    <mergeCell ref="AP261:AZ261"/>
    <mergeCell ref="E260:J260"/>
    <mergeCell ref="K260:X260"/>
    <mergeCell ref="Z260:AE260"/>
    <mergeCell ref="AF260:AG260"/>
    <mergeCell ref="AH260:AM260"/>
    <mergeCell ref="AP260:AZ260"/>
    <mergeCell ref="E265:J265"/>
    <mergeCell ref="K265:X265"/>
    <mergeCell ref="Z265:AE265"/>
    <mergeCell ref="AF265:AG265"/>
    <mergeCell ref="AH265:AM265"/>
    <mergeCell ref="AP265:AZ265"/>
    <mergeCell ref="E264:J264"/>
    <mergeCell ref="K264:X264"/>
    <mergeCell ref="Z264:AE264"/>
    <mergeCell ref="AF264:AG264"/>
    <mergeCell ref="AH264:AM264"/>
    <mergeCell ref="AP264:AZ264"/>
    <mergeCell ref="E263:J263"/>
    <mergeCell ref="K263:X263"/>
    <mergeCell ref="Z263:AE263"/>
    <mergeCell ref="AF263:AG263"/>
    <mergeCell ref="AH263:AM263"/>
    <mergeCell ref="AP263:AZ263"/>
    <mergeCell ref="E268:J268"/>
    <mergeCell ref="K268:X268"/>
    <mergeCell ref="Z268:AE268"/>
    <mergeCell ref="AF268:AG268"/>
    <mergeCell ref="AH268:AM268"/>
    <mergeCell ref="AP268:AZ268"/>
    <mergeCell ref="E267:J267"/>
    <mergeCell ref="K267:X267"/>
    <mergeCell ref="Z267:AE267"/>
    <mergeCell ref="AF267:AG267"/>
    <mergeCell ref="AH267:AM267"/>
    <mergeCell ref="AP267:AZ267"/>
    <mergeCell ref="E266:J266"/>
    <mergeCell ref="K266:X266"/>
    <mergeCell ref="Z266:AE266"/>
    <mergeCell ref="AF266:AG266"/>
    <mergeCell ref="AH266:AM266"/>
    <mergeCell ref="AP266:AZ266"/>
    <mergeCell ref="E271:J271"/>
    <mergeCell ref="K271:X271"/>
    <mergeCell ref="Z271:AE271"/>
    <mergeCell ref="AF271:AG271"/>
    <mergeCell ref="AH271:AM271"/>
    <mergeCell ref="AP271:AZ271"/>
    <mergeCell ref="E270:J270"/>
    <mergeCell ref="K270:X270"/>
    <mergeCell ref="Z270:AE270"/>
    <mergeCell ref="AF270:AG270"/>
    <mergeCell ref="AH270:AM270"/>
    <mergeCell ref="AP270:AZ270"/>
    <mergeCell ref="E269:J269"/>
    <mergeCell ref="K269:X269"/>
    <mergeCell ref="Z269:AE269"/>
    <mergeCell ref="AF269:AG269"/>
    <mergeCell ref="AH269:AM269"/>
    <mergeCell ref="AP269:AZ269"/>
    <mergeCell ref="E274:J274"/>
    <mergeCell ref="K274:X274"/>
    <mergeCell ref="Z274:AE274"/>
    <mergeCell ref="AF274:AG274"/>
    <mergeCell ref="AH274:AM274"/>
    <mergeCell ref="AP274:AZ274"/>
    <mergeCell ref="E273:J273"/>
    <mergeCell ref="K273:X273"/>
    <mergeCell ref="Z273:AE273"/>
    <mergeCell ref="AF273:AG273"/>
    <mergeCell ref="AH273:AM273"/>
    <mergeCell ref="AP273:AZ273"/>
    <mergeCell ref="E272:J272"/>
    <mergeCell ref="K272:X272"/>
    <mergeCell ref="Z272:AE272"/>
    <mergeCell ref="AF272:AG272"/>
    <mergeCell ref="AH272:AM272"/>
    <mergeCell ref="AP272:AZ272"/>
    <mergeCell ref="E277:J277"/>
    <mergeCell ref="K277:X277"/>
    <mergeCell ref="Z277:AE277"/>
    <mergeCell ref="AF277:AG277"/>
    <mergeCell ref="AH277:AM277"/>
    <mergeCell ref="AP277:AZ277"/>
    <mergeCell ref="E276:J276"/>
    <mergeCell ref="K276:X276"/>
    <mergeCell ref="Z276:AE276"/>
    <mergeCell ref="AF276:AG276"/>
    <mergeCell ref="AH276:AM276"/>
    <mergeCell ref="AP276:AZ276"/>
    <mergeCell ref="E275:J275"/>
    <mergeCell ref="K275:X275"/>
    <mergeCell ref="Z275:AE275"/>
    <mergeCell ref="AF275:AG275"/>
    <mergeCell ref="AH275:AM275"/>
    <mergeCell ref="AP275:AZ275"/>
    <mergeCell ref="E289:I289"/>
    <mergeCell ref="K289:U289"/>
    <mergeCell ref="AH289:AO289"/>
    <mergeCell ref="E293:J293"/>
    <mergeCell ref="K293:X293"/>
    <mergeCell ref="Z293:AE293"/>
    <mergeCell ref="AF293:AG293"/>
    <mergeCell ref="AH293:AM293"/>
    <mergeCell ref="E287:I287"/>
    <mergeCell ref="K287:U287"/>
    <mergeCell ref="AH287:AO287"/>
    <mergeCell ref="AQ287:AT287"/>
    <mergeCell ref="E288:I288"/>
    <mergeCell ref="K288:U288"/>
    <mergeCell ref="AH288:AO288"/>
    <mergeCell ref="AQ288:AT288"/>
    <mergeCell ref="AL279:AO279"/>
    <mergeCell ref="AQ279:AZ279"/>
    <mergeCell ref="AL280:AO280"/>
    <mergeCell ref="AQ280:AZ280"/>
    <mergeCell ref="E286:I286"/>
    <mergeCell ref="K286:U286"/>
    <mergeCell ref="AH286:AO286"/>
    <mergeCell ref="AQ286:AT286"/>
    <mergeCell ref="E296:J296"/>
    <mergeCell ref="K296:X296"/>
    <mergeCell ref="Z296:AE296"/>
    <mergeCell ref="AF296:AG296"/>
    <mergeCell ref="AH296:AM296"/>
    <mergeCell ref="AP296:AZ296"/>
    <mergeCell ref="E295:J295"/>
    <mergeCell ref="K295:X295"/>
    <mergeCell ref="Z295:AE295"/>
    <mergeCell ref="AF295:AG295"/>
    <mergeCell ref="AH295:AM295"/>
    <mergeCell ref="AP295:AZ295"/>
    <mergeCell ref="AP293:AZ293"/>
    <mergeCell ref="E294:J294"/>
    <mergeCell ref="K294:X294"/>
    <mergeCell ref="Z294:AE294"/>
    <mergeCell ref="AF294:AG294"/>
    <mergeCell ref="AH294:AM294"/>
    <mergeCell ref="AP294:AZ294"/>
    <mergeCell ref="E299:J299"/>
    <mergeCell ref="K299:X299"/>
    <mergeCell ref="Z299:AE299"/>
    <mergeCell ref="AF299:AG299"/>
    <mergeCell ref="AH299:AM299"/>
    <mergeCell ref="AP299:AZ299"/>
    <mergeCell ref="E298:J298"/>
    <mergeCell ref="K298:X298"/>
    <mergeCell ref="Z298:AE298"/>
    <mergeCell ref="AF298:AG298"/>
    <mergeCell ref="AH298:AM298"/>
    <mergeCell ref="AP298:AZ298"/>
    <mergeCell ref="E297:J297"/>
    <mergeCell ref="K297:X297"/>
    <mergeCell ref="Z297:AE297"/>
    <mergeCell ref="AF297:AG297"/>
    <mergeCell ref="AH297:AM297"/>
    <mergeCell ref="AP297:AZ297"/>
    <mergeCell ref="E302:J302"/>
    <mergeCell ref="K302:X302"/>
    <mergeCell ref="Z302:AE302"/>
    <mergeCell ref="AF302:AG302"/>
    <mergeCell ref="AH302:AM302"/>
    <mergeCell ref="AP302:AZ302"/>
    <mergeCell ref="E301:J301"/>
    <mergeCell ref="K301:X301"/>
    <mergeCell ref="Z301:AE301"/>
    <mergeCell ref="AF301:AG301"/>
    <mergeCell ref="AH301:AM301"/>
    <mergeCell ref="AP301:AZ301"/>
    <mergeCell ref="E300:J300"/>
    <mergeCell ref="K300:X300"/>
    <mergeCell ref="Z300:AE300"/>
    <mergeCell ref="AF300:AG300"/>
    <mergeCell ref="AH300:AM300"/>
    <mergeCell ref="AP300:AZ300"/>
    <mergeCell ref="E305:J305"/>
    <mergeCell ref="K305:X305"/>
    <mergeCell ref="Z305:AE305"/>
    <mergeCell ref="AF305:AG305"/>
    <mergeCell ref="AH305:AM305"/>
    <mergeCell ref="AP305:AZ305"/>
    <mergeCell ref="E304:J304"/>
    <mergeCell ref="K304:X304"/>
    <mergeCell ref="Z304:AE304"/>
    <mergeCell ref="AF304:AG304"/>
    <mergeCell ref="AH304:AM304"/>
    <mergeCell ref="AP304:AZ304"/>
    <mergeCell ref="E303:J303"/>
    <mergeCell ref="K303:X303"/>
    <mergeCell ref="Z303:AE303"/>
    <mergeCell ref="AF303:AG303"/>
    <mergeCell ref="AH303:AM303"/>
    <mergeCell ref="AP303:AZ303"/>
    <mergeCell ref="E308:J308"/>
    <mergeCell ref="K308:X308"/>
    <mergeCell ref="Z308:AE308"/>
    <mergeCell ref="AF308:AG308"/>
    <mergeCell ref="AH308:AM308"/>
    <mergeCell ref="AP308:AZ308"/>
    <mergeCell ref="E307:J307"/>
    <mergeCell ref="K307:X307"/>
    <mergeCell ref="Z307:AE307"/>
    <mergeCell ref="AF307:AG307"/>
    <mergeCell ref="AH307:AM307"/>
    <mergeCell ref="AP307:AZ307"/>
    <mergeCell ref="E306:J306"/>
    <mergeCell ref="K306:X306"/>
    <mergeCell ref="Z306:AE306"/>
    <mergeCell ref="AF306:AG306"/>
    <mergeCell ref="AH306:AM306"/>
    <mergeCell ref="AP306:AZ306"/>
    <mergeCell ref="E311:J311"/>
    <mergeCell ref="K311:X311"/>
    <mergeCell ref="Z311:AE311"/>
    <mergeCell ref="AF311:AG311"/>
    <mergeCell ref="AH311:AM311"/>
    <mergeCell ref="AP311:AZ311"/>
    <mergeCell ref="E310:J310"/>
    <mergeCell ref="K310:X310"/>
    <mergeCell ref="Z310:AE310"/>
    <mergeCell ref="AF310:AG310"/>
    <mergeCell ref="AH310:AM310"/>
    <mergeCell ref="AP310:AZ310"/>
    <mergeCell ref="E309:J309"/>
    <mergeCell ref="K309:X309"/>
    <mergeCell ref="Z309:AE309"/>
    <mergeCell ref="AF309:AG309"/>
    <mergeCell ref="AH309:AM309"/>
    <mergeCell ref="AP309:AZ309"/>
    <mergeCell ref="E314:J314"/>
    <mergeCell ref="K314:X314"/>
    <mergeCell ref="Z314:AE314"/>
    <mergeCell ref="AF314:AG314"/>
    <mergeCell ref="AH314:AM314"/>
    <mergeCell ref="AP314:AZ314"/>
    <mergeCell ref="E313:J313"/>
    <mergeCell ref="K313:X313"/>
    <mergeCell ref="Z313:AE313"/>
    <mergeCell ref="AF313:AG313"/>
    <mergeCell ref="AH313:AM313"/>
    <mergeCell ref="AP313:AZ313"/>
    <mergeCell ref="E312:J312"/>
    <mergeCell ref="K312:X312"/>
    <mergeCell ref="Z312:AE312"/>
    <mergeCell ref="AF312:AG312"/>
    <mergeCell ref="AH312:AM312"/>
    <mergeCell ref="AP312:AZ312"/>
    <mergeCell ref="E317:J317"/>
    <mergeCell ref="K317:X317"/>
    <mergeCell ref="Z317:AE317"/>
    <mergeCell ref="AF317:AG317"/>
    <mergeCell ref="AH317:AM317"/>
    <mergeCell ref="AP317:AZ317"/>
    <mergeCell ref="E316:J316"/>
    <mergeCell ref="K316:X316"/>
    <mergeCell ref="Z316:AE316"/>
    <mergeCell ref="AF316:AG316"/>
    <mergeCell ref="AH316:AM316"/>
    <mergeCell ref="AP316:AZ316"/>
    <mergeCell ref="E315:J315"/>
    <mergeCell ref="K315:X315"/>
    <mergeCell ref="Z315:AE315"/>
    <mergeCell ref="AF315:AG315"/>
    <mergeCell ref="AH315:AM315"/>
    <mergeCell ref="AP315:AZ315"/>
    <mergeCell ref="E325:J325"/>
    <mergeCell ref="K325:X325"/>
    <mergeCell ref="Z325:AE325"/>
    <mergeCell ref="AF325:AG325"/>
    <mergeCell ref="AH325:AM325"/>
    <mergeCell ref="AP325:AZ325"/>
    <mergeCell ref="E324:J324"/>
    <mergeCell ref="K324:X324"/>
    <mergeCell ref="Z324:AE324"/>
    <mergeCell ref="AF324:AG324"/>
    <mergeCell ref="AH324:AM324"/>
    <mergeCell ref="AP324:AZ324"/>
    <mergeCell ref="AL319:AO319"/>
    <mergeCell ref="AQ319:AZ319"/>
    <mergeCell ref="AL320:AO320"/>
    <mergeCell ref="AQ320:AZ320"/>
    <mergeCell ref="E323:J323"/>
    <mergeCell ref="K323:X323"/>
    <mergeCell ref="Z323:AE323"/>
    <mergeCell ref="AF323:AG323"/>
    <mergeCell ref="AH323:AM323"/>
    <mergeCell ref="AP323:AZ323"/>
    <mergeCell ref="E328:J328"/>
    <mergeCell ref="K328:X328"/>
    <mergeCell ref="Z328:AE328"/>
    <mergeCell ref="AF328:AG328"/>
    <mergeCell ref="AH328:AM328"/>
    <mergeCell ref="AP328:AZ328"/>
    <mergeCell ref="E327:J327"/>
    <mergeCell ref="K327:X327"/>
    <mergeCell ref="Z327:AE327"/>
    <mergeCell ref="AF327:AG327"/>
    <mergeCell ref="AH327:AM327"/>
    <mergeCell ref="AP327:AZ327"/>
    <mergeCell ref="E326:J326"/>
    <mergeCell ref="K326:X326"/>
    <mergeCell ref="Z326:AE326"/>
    <mergeCell ref="AF326:AG326"/>
    <mergeCell ref="AH326:AM326"/>
    <mergeCell ref="AP326:AZ326"/>
    <mergeCell ref="E331:J331"/>
    <mergeCell ref="K331:X331"/>
    <mergeCell ref="Z331:AE331"/>
    <mergeCell ref="AF331:AG331"/>
    <mergeCell ref="AH331:AM331"/>
    <mergeCell ref="AP331:AZ331"/>
    <mergeCell ref="E330:J330"/>
    <mergeCell ref="K330:X330"/>
    <mergeCell ref="Z330:AE330"/>
    <mergeCell ref="AF330:AG330"/>
    <mergeCell ref="AH330:AM330"/>
    <mergeCell ref="AP330:AZ330"/>
    <mergeCell ref="E329:J329"/>
    <mergeCell ref="K329:X329"/>
    <mergeCell ref="Z329:AE329"/>
    <mergeCell ref="AF329:AG329"/>
    <mergeCell ref="AH329:AM329"/>
    <mergeCell ref="AP329:AZ329"/>
    <mergeCell ref="AL335:AO335"/>
    <mergeCell ref="AQ335:AZ335"/>
    <mergeCell ref="AL336:AO336"/>
    <mergeCell ref="AQ336:AZ336"/>
    <mergeCell ref="E339:J339"/>
    <mergeCell ref="K339:X339"/>
    <mergeCell ref="Z339:AE339"/>
    <mergeCell ref="AF339:AG339"/>
    <mergeCell ref="AH339:AM339"/>
    <mergeCell ref="AP339:AZ339"/>
    <mergeCell ref="E333:J333"/>
    <mergeCell ref="K333:X333"/>
    <mergeCell ref="Z333:AE333"/>
    <mergeCell ref="AF333:AG333"/>
    <mergeCell ref="AH333:AM333"/>
    <mergeCell ref="AP333:AZ333"/>
    <mergeCell ref="E332:J332"/>
    <mergeCell ref="K332:X332"/>
    <mergeCell ref="Z332:AE332"/>
    <mergeCell ref="AF332:AG332"/>
    <mergeCell ref="AH332:AM332"/>
    <mergeCell ref="AP332:AZ332"/>
    <mergeCell ref="AL343:AO343"/>
    <mergeCell ref="AQ343:AZ343"/>
    <mergeCell ref="AL344:AO344"/>
    <mergeCell ref="AQ344:AZ344"/>
    <mergeCell ref="E347:J347"/>
    <mergeCell ref="K347:X347"/>
    <mergeCell ref="Z347:AE347"/>
    <mergeCell ref="AF347:AG347"/>
    <mergeCell ref="AH347:AM347"/>
    <mergeCell ref="AP347:AZ347"/>
    <mergeCell ref="E341:J341"/>
    <mergeCell ref="K341:X341"/>
    <mergeCell ref="Z341:AE341"/>
    <mergeCell ref="AF341:AG341"/>
    <mergeCell ref="AH341:AM341"/>
    <mergeCell ref="AP341:AZ341"/>
    <mergeCell ref="E340:J340"/>
    <mergeCell ref="K340:X340"/>
    <mergeCell ref="Z340:AE340"/>
    <mergeCell ref="AF340:AG340"/>
    <mergeCell ref="AH340:AM340"/>
    <mergeCell ref="AP340:AZ340"/>
    <mergeCell ref="E352:I352"/>
    <mergeCell ref="K352:U352"/>
    <mergeCell ref="AH352:AO352"/>
    <mergeCell ref="AQ352:AT352"/>
    <mergeCell ref="E353:I353"/>
    <mergeCell ref="K353:U353"/>
    <mergeCell ref="AH353:AO353"/>
    <mergeCell ref="E350:I350"/>
    <mergeCell ref="K350:U350"/>
    <mergeCell ref="AH350:AO350"/>
    <mergeCell ref="AQ350:AT350"/>
    <mergeCell ref="E351:I351"/>
    <mergeCell ref="K351:U351"/>
    <mergeCell ref="AH351:AO351"/>
    <mergeCell ref="AQ351:AT351"/>
    <mergeCell ref="E348:J348"/>
    <mergeCell ref="K348:X348"/>
    <mergeCell ref="Z348:AE348"/>
    <mergeCell ref="AF348:AG348"/>
    <mergeCell ref="AH348:AM348"/>
    <mergeCell ref="AP348:AZ348"/>
    <mergeCell ref="E359:J359"/>
    <mergeCell ref="K359:X359"/>
    <mergeCell ref="Z359:AE359"/>
    <mergeCell ref="AF359:AG359"/>
    <mergeCell ref="AH359:AM359"/>
    <mergeCell ref="AP359:AZ359"/>
    <mergeCell ref="E358:J358"/>
    <mergeCell ref="K358:X358"/>
    <mergeCell ref="Z358:AE358"/>
    <mergeCell ref="AF358:AG358"/>
    <mergeCell ref="AH358:AM358"/>
    <mergeCell ref="AP358:AZ358"/>
    <mergeCell ref="E357:J357"/>
    <mergeCell ref="K357:X357"/>
    <mergeCell ref="Z357:AE357"/>
    <mergeCell ref="AF357:AG357"/>
    <mergeCell ref="AH357:AM357"/>
    <mergeCell ref="AP357:AZ357"/>
    <mergeCell ref="E362:J362"/>
    <mergeCell ref="K362:X362"/>
    <mergeCell ref="Z362:AE362"/>
    <mergeCell ref="AF362:AG362"/>
    <mergeCell ref="AH362:AM362"/>
    <mergeCell ref="AP362:AZ362"/>
    <mergeCell ref="E361:J361"/>
    <mergeCell ref="K361:X361"/>
    <mergeCell ref="Z361:AE361"/>
    <mergeCell ref="AF361:AG361"/>
    <mergeCell ref="AH361:AM361"/>
    <mergeCell ref="AP361:AZ361"/>
    <mergeCell ref="E360:J360"/>
    <mergeCell ref="K360:X360"/>
    <mergeCell ref="Z360:AE360"/>
    <mergeCell ref="AF360:AG360"/>
    <mergeCell ref="AH360:AM360"/>
    <mergeCell ref="AP360:AZ360"/>
    <mergeCell ref="E365:J365"/>
    <mergeCell ref="K365:X365"/>
    <mergeCell ref="Z365:AE365"/>
    <mergeCell ref="AF365:AG365"/>
    <mergeCell ref="AH365:AM365"/>
    <mergeCell ref="AP365:AZ365"/>
    <mergeCell ref="E364:J364"/>
    <mergeCell ref="K364:X364"/>
    <mergeCell ref="Z364:AE364"/>
    <mergeCell ref="AF364:AG364"/>
    <mergeCell ref="AH364:AM364"/>
    <mergeCell ref="AP364:AZ364"/>
    <mergeCell ref="E363:J363"/>
    <mergeCell ref="K363:X363"/>
    <mergeCell ref="Z363:AE363"/>
    <mergeCell ref="AF363:AG363"/>
    <mergeCell ref="AH363:AM363"/>
    <mergeCell ref="AP363:AZ363"/>
    <mergeCell ref="E368:J368"/>
    <mergeCell ref="K368:X368"/>
    <mergeCell ref="Z368:AE368"/>
    <mergeCell ref="AF368:AG368"/>
    <mergeCell ref="AH368:AM368"/>
    <mergeCell ref="AP368:AZ368"/>
    <mergeCell ref="E367:J367"/>
    <mergeCell ref="K367:X367"/>
    <mergeCell ref="Z367:AE367"/>
    <mergeCell ref="AF367:AG367"/>
    <mergeCell ref="AH367:AM367"/>
    <mergeCell ref="AP367:AZ367"/>
    <mergeCell ref="E366:J366"/>
    <mergeCell ref="K366:X366"/>
    <mergeCell ref="Z366:AE366"/>
    <mergeCell ref="AF366:AG366"/>
    <mergeCell ref="AH366:AM366"/>
    <mergeCell ref="AP366:AZ366"/>
    <mergeCell ref="E371:J371"/>
    <mergeCell ref="K371:X371"/>
    <mergeCell ref="Z371:AE371"/>
    <mergeCell ref="AF371:AG371"/>
    <mergeCell ref="AH371:AM371"/>
    <mergeCell ref="AP371:AZ371"/>
    <mergeCell ref="E370:J370"/>
    <mergeCell ref="K370:X370"/>
    <mergeCell ref="Z370:AE370"/>
    <mergeCell ref="AF370:AG370"/>
    <mergeCell ref="AH370:AM370"/>
    <mergeCell ref="AP370:AZ370"/>
    <mergeCell ref="E369:J369"/>
    <mergeCell ref="K369:X369"/>
    <mergeCell ref="Z369:AE369"/>
    <mergeCell ref="AF369:AG369"/>
    <mergeCell ref="AH369:AM369"/>
    <mergeCell ref="AP369:AZ369"/>
    <mergeCell ref="E379:J379"/>
    <mergeCell ref="K379:X379"/>
    <mergeCell ref="Z379:AE379"/>
    <mergeCell ref="AF379:AG379"/>
    <mergeCell ref="AH379:AM379"/>
    <mergeCell ref="AP379:AZ379"/>
    <mergeCell ref="AL374:AO374"/>
    <mergeCell ref="AQ374:AZ374"/>
    <mergeCell ref="AL375:AO375"/>
    <mergeCell ref="AQ375:AZ375"/>
    <mergeCell ref="E378:J378"/>
    <mergeCell ref="K378:X378"/>
    <mergeCell ref="Z378:AE378"/>
    <mergeCell ref="AF378:AG378"/>
    <mergeCell ref="AH378:AM378"/>
    <mergeCell ref="AP378:AZ378"/>
    <mergeCell ref="E372:J372"/>
    <mergeCell ref="K372:X372"/>
    <mergeCell ref="Z372:AE372"/>
    <mergeCell ref="AF372:AG372"/>
    <mergeCell ref="AH372:AM372"/>
    <mergeCell ref="AP372:AZ372"/>
    <mergeCell ref="E382:J382"/>
    <mergeCell ref="K382:X382"/>
    <mergeCell ref="Z382:AE382"/>
    <mergeCell ref="AF382:AG382"/>
    <mergeCell ref="AH382:AM382"/>
    <mergeCell ref="AP382:AZ382"/>
    <mergeCell ref="E381:J381"/>
    <mergeCell ref="K381:X381"/>
    <mergeCell ref="Z381:AE381"/>
    <mergeCell ref="AF381:AG381"/>
    <mergeCell ref="AH381:AM381"/>
    <mergeCell ref="AP381:AZ381"/>
    <mergeCell ref="E380:J380"/>
    <mergeCell ref="K380:X380"/>
    <mergeCell ref="Z380:AE380"/>
    <mergeCell ref="AF380:AG380"/>
    <mergeCell ref="AH380:AM380"/>
    <mergeCell ref="AP380:AZ380"/>
    <mergeCell ref="E385:J385"/>
    <mergeCell ref="K385:X385"/>
    <mergeCell ref="Z385:AE385"/>
    <mergeCell ref="AF385:AG385"/>
    <mergeCell ref="AH385:AM385"/>
    <mergeCell ref="AP385:AZ385"/>
    <mergeCell ref="E384:J384"/>
    <mergeCell ref="K384:X384"/>
    <mergeCell ref="Z384:AE384"/>
    <mergeCell ref="AF384:AG384"/>
    <mergeCell ref="AH384:AM384"/>
    <mergeCell ref="AP384:AZ384"/>
    <mergeCell ref="E383:J383"/>
    <mergeCell ref="K383:X383"/>
    <mergeCell ref="Z383:AE383"/>
    <mergeCell ref="AF383:AG383"/>
    <mergeCell ref="AH383:AM383"/>
    <mergeCell ref="AP383:AZ383"/>
    <mergeCell ref="AL390:AO390"/>
    <mergeCell ref="AQ390:AZ390"/>
    <mergeCell ref="AL391:AO391"/>
    <mergeCell ref="AQ391:AZ391"/>
    <mergeCell ref="E388:J388"/>
    <mergeCell ref="K388:X388"/>
    <mergeCell ref="Z388:AE388"/>
    <mergeCell ref="AF388:AG388"/>
    <mergeCell ref="AH388:AM388"/>
    <mergeCell ref="AP388:AZ388"/>
    <mergeCell ref="E387:J387"/>
    <mergeCell ref="K387:X387"/>
    <mergeCell ref="Z387:AE387"/>
    <mergeCell ref="AF387:AG387"/>
    <mergeCell ref="AH387:AM387"/>
    <mergeCell ref="AP387:AZ387"/>
    <mergeCell ref="E386:J386"/>
    <mergeCell ref="K386:X386"/>
    <mergeCell ref="Z386:AE386"/>
    <mergeCell ref="AF386:AG386"/>
    <mergeCell ref="AH386:AM386"/>
    <mergeCell ref="AP386:AZ386"/>
  </mergeCells>
  <pageMargins left="0.7" right="0.7" top="0.75" bottom="0.75" header="0.3" footer="0.3"/>
  <pageSetup paperSize="9" orientation="portrait" horizontalDpi="0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83AF3-E999-4C48-856B-0EF8FF3AAED2}">
  <dimension ref="A1:CH396"/>
  <sheetViews>
    <sheetView zoomScaleNormal="100" workbookViewId="0">
      <selection activeCell="AQ30" sqref="AQ30:AZ30"/>
    </sheetView>
  </sheetViews>
  <sheetFormatPr defaultColWidth="1.7109375" defaultRowHeight="16.5" x14ac:dyDescent="0.25"/>
  <cols>
    <col min="1" max="2" width="1.7109375" style="42"/>
    <col min="3" max="11" width="1.7109375" style="41"/>
    <col min="12" max="12" width="1.7109375" style="41" customWidth="1"/>
    <col min="13" max="39" width="1.7109375" style="41"/>
    <col min="40" max="41" width="1.7109375" style="41" customWidth="1"/>
    <col min="42" max="54" width="1.7109375" style="41"/>
    <col min="55" max="58" width="1.7109375" style="42"/>
    <col min="59" max="59" width="1.7109375" style="42" customWidth="1"/>
    <col min="60" max="82" width="1.7109375" style="42"/>
    <col min="83" max="83" width="8.85546875" style="38" customWidth="1"/>
    <col min="84" max="84" width="35.42578125" style="38" customWidth="1"/>
    <col min="85" max="85" width="21.28515625" style="39" customWidth="1"/>
    <col min="86" max="86" width="24.28515625" style="40" customWidth="1"/>
    <col min="87" max="16384" width="1.7109375" style="42"/>
  </cols>
  <sheetData>
    <row r="1" spans="3:86" ht="17.25" thickBot="1" x14ac:dyDescent="0.3">
      <c r="CE1" s="199" t="s">
        <v>12</v>
      </c>
      <c r="CF1" s="215" t="s">
        <v>13</v>
      </c>
      <c r="CG1" s="195" t="s">
        <v>14</v>
      </c>
      <c r="CH1" s="195"/>
    </row>
    <row r="2" spans="3:86" x14ac:dyDescent="0.25">
      <c r="C2" s="43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5"/>
      <c r="CE2" s="199"/>
      <c r="CF2" s="215"/>
      <c r="CG2" s="195" t="s">
        <v>15</v>
      </c>
      <c r="CH2" s="195"/>
    </row>
    <row r="3" spans="3:86" x14ac:dyDescent="0.25">
      <c r="C3" s="46"/>
      <c r="E3" s="245" t="s">
        <v>0</v>
      </c>
      <c r="F3" s="245"/>
      <c r="G3" s="245"/>
      <c r="H3" s="245"/>
      <c r="I3" s="245"/>
      <c r="J3" s="49" t="s">
        <v>11</v>
      </c>
      <c r="K3" s="245" t="s">
        <v>323</v>
      </c>
      <c r="L3" s="245"/>
      <c r="M3" s="245"/>
      <c r="N3" s="245"/>
      <c r="O3" s="245"/>
      <c r="P3" s="245"/>
      <c r="Q3" s="245"/>
      <c r="R3" s="245"/>
      <c r="S3" s="245"/>
      <c r="T3" s="245"/>
      <c r="U3" s="245"/>
      <c r="V3" s="49"/>
      <c r="W3" s="49"/>
      <c r="X3" s="49"/>
      <c r="Y3" s="49"/>
      <c r="Z3" s="49"/>
      <c r="AA3" s="49"/>
      <c r="AB3" s="49"/>
      <c r="AC3" s="49"/>
      <c r="AD3" s="50"/>
      <c r="AE3" s="50"/>
      <c r="AF3" s="50"/>
      <c r="AG3" s="50"/>
      <c r="AH3" s="245" t="s">
        <v>3</v>
      </c>
      <c r="AI3" s="245"/>
      <c r="AJ3" s="245"/>
      <c r="AK3" s="245"/>
      <c r="AL3" s="245"/>
      <c r="AM3" s="245"/>
      <c r="AN3" s="245"/>
      <c r="AO3" s="245"/>
      <c r="AP3" s="49" t="s">
        <v>11</v>
      </c>
      <c r="AQ3" s="247">
        <v>351.17</v>
      </c>
      <c r="AR3" s="247"/>
      <c r="AS3" s="247"/>
      <c r="AT3" s="247"/>
      <c r="AU3" s="49" t="s">
        <v>319</v>
      </c>
      <c r="AV3" s="49"/>
      <c r="AW3" s="49"/>
      <c r="AX3" s="49"/>
      <c r="AY3" s="49"/>
      <c r="AZ3" s="49"/>
      <c r="BB3" s="51"/>
      <c r="CE3" s="199"/>
      <c r="CF3" s="215"/>
      <c r="CG3" s="1" t="s">
        <v>16</v>
      </c>
      <c r="CH3" s="2">
        <v>14346</v>
      </c>
    </row>
    <row r="4" spans="3:86" x14ac:dyDescent="0.25">
      <c r="C4" s="46"/>
      <c r="E4" s="245" t="s">
        <v>322</v>
      </c>
      <c r="F4" s="245"/>
      <c r="G4" s="245"/>
      <c r="H4" s="245"/>
      <c r="I4" s="245"/>
      <c r="J4" s="49" t="s">
        <v>11</v>
      </c>
      <c r="K4" s="245" t="s">
        <v>761</v>
      </c>
      <c r="L4" s="245"/>
      <c r="M4" s="245"/>
      <c r="N4" s="245"/>
      <c r="O4" s="245"/>
      <c r="P4" s="245"/>
      <c r="Q4" s="245"/>
      <c r="R4" s="245"/>
      <c r="S4" s="245"/>
      <c r="T4" s="245"/>
      <c r="U4" s="245"/>
      <c r="V4" s="49"/>
      <c r="W4" s="49"/>
      <c r="X4" s="49"/>
      <c r="Y4" s="49"/>
      <c r="Z4" s="49"/>
      <c r="AA4" s="49"/>
      <c r="AB4" s="49"/>
      <c r="AC4" s="49"/>
      <c r="AD4" s="50"/>
      <c r="AE4" s="50"/>
      <c r="AF4" s="50"/>
      <c r="AG4" s="50"/>
      <c r="AH4" s="245" t="s">
        <v>4</v>
      </c>
      <c r="AI4" s="245"/>
      <c r="AJ4" s="245"/>
      <c r="AK4" s="245"/>
      <c r="AL4" s="245"/>
      <c r="AM4" s="245"/>
      <c r="AN4" s="245"/>
      <c r="AO4" s="245"/>
      <c r="AP4" s="49" t="s">
        <v>11</v>
      </c>
      <c r="AQ4" s="245">
        <v>2100</v>
      </c>
      <c r="AR4" s="245"/>
      <c r="AS4" s="245"/>
      <c r="AT4" s="245"/>
      <c r="AU4" s="49" t="s">
        <v>320</v>
      </c>
      <c r="AV4" s="49"/>
      <c r="AW4" s="49"/>
      <c r="AX4" s="49"/>
      <c r="AY4" s="49"/>
      <c r="AZ4" s="49"/>
      <c r="BB4" s="51"/>
      <c r="CE4" s="161"/>
      <c r="CF4" s="165"/>
      <c r="CG4" s="1"/>
      <c r="CH4" s="2"/>
    </row>
    <row r="5" spans="3:86" x14ac:dyDescent="0.25">
      <c r="C5" s="46"/>
      <c r="E5" s="245" t="s">
        <v>1</v>
      </c>
      <c r="F5" s="245"/>
      <c r="G5" s="245"/>
      <c r="H5" s="245"/>
      <c r="I5" s="245"/>
      <c r="J5" s="49" t="s">
        <v>11</v>
      </c>
      <c r="K5" s="245" t="s">
        <v>686</v>
      </c>
      <c r="L5" s="245"/>
      <c r="M5" s="245"/>
      <c r="N5" s="245"/>
      <c r="O5" s="245"/>
      <c r="P5" s="245"/>
      <c r="Q5" s="245"/>
      <c r="R5" s="245"/>
      <c r="S5" s="245"/>
      <c r="T5" s="245"/>
      <c r="U5" s="245"/>
      <c r="V5" s="49"/>
      <c r="W5" s="49"/>
      <c r="X5" s="49"/>
      <c r="Y5" s="49"/>
      <c r="Z5" s="49"/>
      <c r="AA5" s="49"/>
      <c r="AB5" s="49"/>
      <c r="AC5" s="49"/>
      <c r="AD5" s="50"/>
      <c r="AE5" s="50"/>
      <c r="AF5" s="50"/>
      <c r="AG5" s="50"/>
      <c r="AH5" s="245"/>
      <c r="AI5" s="245"/>
      <c r="AJ5" s="245"/>
      <c r="AK5" s="245"/>
      <c r="AL5" s="245"/>
      <c r="AM5" s="245"/>
      <c r="AN5" s="245"/>
      <c r="AO5" s="245"/>
      <c r="AP5" s="49"/>
      <c r="AQ5" s="246"/>
      <c r="AR5" s="246"/>
      <c r="AS5" s="246"/>
      <c r="AT5" s="246"/>
      <c r="AU5" s="49"/>
      <c r="AV5" s="49"/>
      <c r="AW5" s="49"/>
      <c r="AX5" s="49"/>
      <c r="AY5" s="49"/>
      <c r="AZ5" s="49"/>
      <c r="BB5" s="51"/>
      <c r="CE5" s="207" t="s">
        <v>17</v>
      </c>
      <c r="CF5" s="207"/>
      <c r="CG5" s="3"/>
      <c r="CH5" s="4"/>
    </row>
    <row r="6" spans="3:86" x14ac:dyDescent="0.25">
      <c r="C6" s="46"/>
      <c r="E6" s="245" t="s">
        <v>2</v>
      </c>
      <c r="F6" s="245"/>
      <c r="G6" s="245"/>
      <c r="H6" s="245"/>
      <c r="I6" s="245"/>
      <c r="J6" s="49" t="s">
        <v>11</v>
      </c>
      <c r="K6" s="245" t="s">
        <v>657</v>
      </c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245"/>
      <c r="AI6" s="245"/>
      <c r="AJ6" s="245"/>
      <c r="AK6" s="245"/>
      <c r="AL6" s="245"/>
      <c r="AM6" s="245"/>
      <c r="AN6" s="245"/>
      <c r="AO6" s="245"/>
      <c r="AP6" s="49"/>
      <c r="AQ6" s="49"/>
      <c r="AR6" s="49"/>
      <c r="AS6" s="49"/>
      <c r="AT6" s="49"/>
      <c r="AU6" s="49"/>
      <c r="AV6" s="49"/>
      <c r="AW6" s="49"/>
      <c r="AX6" s="49"/>
      <c r="AY6" s="49"/>
      <c r="AZ6" s="49"/>
      <c r="BB6" s="51"/>
      <c r="CE6" s="5" t="s">
        <v>5</v>
      </c>
      <c r="CF6" s="6" t="s">
        <v>18</v>
      </c>
      <c r="CG6" s="7">
        <v>6.77</v>
      </c>
      <c r="CH6" s="4">
        <f>CG6*$CH$3</f>
        <v>97122.42</v>
      </c>
    </row>
    <row r="7" spans="3:86" x14ac:dyDescent="0.25">
      <c r="C7" s="46"/>
      <c r="BB7" s="51"/>
      <c r="CE7" s="5" t="s">
        <v>19</v>
      </c>
      <c r="CF7" s="6" t="s">
        <v>20</v>
      </c>
      <c r="CG7" s="8">
        <v>8.17</v>
      </c>
      <c r="CH7" s="4">
        <f t="shared" ref="CH7:CH71" si="0">CG7*$CH$3</f>
        <v>117206.81999999999</v>
      </c>
    </row>
    <row r="8" spans="3:86" x14ac:dyDescent="0.25">
      <c r="C8" s="46"/>
      <c r="BB8" s="51"/>
      <c r="CE8" s="5" t="s">
        <v>21</v>
      </c>
      <c r="CF8" s="6" t="s">
        <v>22</v>
      </c>
      <c r="CG8" s="8">
        <v>23.32</v>
      </c>
      <c r="CH8" s="4">
        <f t="shared" si="0"/>
        <v>334548.72000000003</v>
      </c>
    </row>
    <row r="9" spans="3:86" x14ac:dyDescent="0.25">
      <c r="C9" s="46"/>
      <c r="BB9" s="51"/>
      <c r="CE9" s="5" t="s">
        <v>23</v>
      </c>
      <c r="CF9" s="6" t="s">
        <v>24</v>
      </c>
      <c r="CG9" s="7">
        <v>8.27</v>
      </c>
      <c r="CH9" s="4">
        <f t="shared" si="0"/>
        <v>118641.42</v>
      </c>
    </row>
    <row r="10" spans="3:86" ht="16.5" customHeight="1" x14ac:dyDescent="0.25">
      <c r="C10" s="46"/>
      <c r="E10" s="216" t="s">
        <v>209</v>
      </c>
      <c r="F10" s="217"/>
      <c r="G10" s="217"/>
      <c r="H10" s="217"/>
      <c r="I10" s="217"/>
      <c r="J10" s="217"/>
      <c r="K10" s="218" t="str">
        <f t="shared" ref="K10:K27" si="1">VLOOKUP(E10,$CE$1:$CH$991,2,FALSE)</f>
        <v>MEGALASE HSC</v>
      </c>
      <c r="L10" s="218"/>
      <c r="M10" s="218"/>
      <c r="N10" s="218"/>
      <c r="O10" s="218"/>
      <c r="P10" s="218"/>
      <c r="Q10" s="218"/>
      <c r="R10" s="218"/>
      <c r="S10" s="218"/>
      <c r="T10" s="218"/>
      <c r="U10" s="218"/>
      <c r="V10" s="218"/>
      <c r="W10" s="218"/>
      <c r="X10" s="218"/>
      <c r="Y10" s="166"/>
      <c r="Z10" s="219">
        <v>1.5</v>
      </c>
      <c r="AA10" s="219"/>
      <c r="AB10" s="219"/>
      <c r="AC10" s="219"/>
      <c r="AD10" s="219"/>
      <c r="AE10" s="219"/>
      <c r="AF10" s="218" t="s">
        <v>315</v>
      </c>
      <c r="AG10" s="218"/>
      <c r="AH10" s="248">
        <v>5267.55</v>
      </c>
      <c r="AI10" s="248"/>
      <c r="AJ10" s="248"/>
      <c r="AK10" s="248"/>
      <c r="AL10" s="248"/>
      <c r="AM10" s="248"/>
      <c r="AN10" s="55" t="s">
        <v>316</v>
      </c>
      <c r="AO10" s="55"/>
      <c r="AP10" s="221">
        <f t="shared" ref="AP10:AP27" si="2">(AH10*VLOOKUP(E10,$CE$1:$CH$991,4,FALSE))/1000</f>
        <v>238215.62518650002</v>
      </c>
      <c r="AQ10" s="221"/>
      <c r="AR10" s="221"/>
      <c r="AS10" s="221"/>
      <c r="AT10" s="221"/>
      <c r="AU10" s="221"/>
      <c r="AV10" s="221"/>
      <c r="AW10" s="221"/>
      <c r="AX10" s="221"/>
      <c r="AY10" s="221"/>
      <c r="AZ10" s="222"/>
      <c r="BB10" s="51"/>
      <c r="CE10" s="5" t="s">
        <v>25</v>
      </c>
      <c r="CF10" s="9" t="s">
        <v>26</v>
      </c>
      <c r="CG10" s="7">
        <v>7.46</v>
      </c>
      <c r="CH10" s="4">
        <f t="shared" si="0"/>
        <v>107021.16</v>
      </c>
    </row>
    <row r="11" spans="3:86" x14ac:dyDescent="0.25">
      <c r="C11" s="46"/>
      <c r="E11" s="208" t="s">
        <v>185</v>
      </c>
      <c r="F11" s="209"/>
      <c r="G11" s="209"/>
      <c r="H11" s="209"/>
      <c r="I11" s="209"/>
      <c r="J11" s="209"/>
      <c r="K11" s="210" t="str">
        <f t="shared" si="1"/>
        <v>H2O2</v>
      </c>
      <c r="L11" s="210"/>
      <c r="M11" s="210"/>
      <c r="N11" s="210"/>
      <c r="O11" s="210"/>
      <c r="P11" s="210"/>
      <c r="Q11" s="210"/>
      <c r="R11" s="210"/>
      <c r="S11" s="210"/>
      <c r="T11" s="210"/>
      <c r="U11" s="210"/>
      <c r="V11" s="210"/>
      <c r="W11" s="210"/>
      <c r="X11" s="210"/>
      <c r="Y11" s="164"/>
      <c r="Z11" s="211">
        <v>2</v>
      </c>
      <c r="AA11" s="211"/>
      <c r="AB11" s="211"/>
      <c r="AC11" s="211"/>
      <c r="AD11" s="211"/>
      <c r="AE11" s="211"/>
      <c r="AF11" s="210" t="s">
        <v>315</v>
      </c>
      <c r="AG11" s="210"/>
      <c r="AH11" s="212">
        <v>7023.4</v>
      </c>
      <c r="AI11" s="212"/>
      <c r="AJ11" s="212"/>
      <c r="AK11" s="212"/>
      <c r="AL11" s="212"/>
      <c r="AM11" s="212"/>
      <c r="AN11" s="52" t="s">
        <v>316</v>
      </c>
      <c r="AO11" s="52"/>
      <c r="AP11" s="213">
        <f t="shared" si="2"/>
        <v>42020.299859999992</v>
      </c>
      <c r="AQ11" s="213"/>
      <c r="AR11" s="213"/>
      <c r="AS11" s="213"/>
      <c r="AT11" s="213"/>
      <c r="AU11" s="213"/>
      <c r="AV11" s="213"/>
      <c r="AW11" s="213"/>
      <c r="AX11" s="213"/>
      <c r="AY11" s="213"/>
      <c r="AZ11" s="214"/>
      <c r="BB11" s="51"/>
      <c r="CE11" s="5" t="s">
        <v>6</v>
      </c>
      <c r="CF11" s="6" t="s">
        <v>27</v>
      </c>
      <c r="CG11" s="7">
        <v>8.41</v>
      </c>
      <c r="CH11" s="4">
        <f t="shared" si="0"/>
        <v>120649.86</v>
      </c>
    </row>
    <row r="12" spans="3:86" x14ac:dyDescent="0.25">
      <c r="C12" s="46"/>
      <c r="E12" s="200" t="s">
        <v>183</v>
      </c>
      <c r="F12" s="243"/>
      <c r="G12" s="243"/>
      <c r="H12" s="243"/>
      <c r="I12" s="243"/>
      <c r="J12" s="243"/>
      <c r="K12" s="230" t="str">
        <f t="shared" si="1"/>
        <v>CAUSTIC SODA LIQ</v>
      </c>
      <c r="L12" s="230"/>
      <c r="M12" s="230"/>
      <c r="N12" s="230"/>
      <c r="O12" s="230"/>
      <c r="P12" s="230"/>
      <c r="Q12" s="230"/>
      <c r="R12" s="230"/>
      <c r="S12" s="230"/>
      <c r="T12" s="230"/>
      <c r="U12" s="230"/>
      <c r="V12" s="230"/>
      <c r="W12" s="230"/>
      <c r="X12" s="230"/>
      <c r="Y12" s="168"/>
      <c r="Z12" s="203">
        <v>1.5</v>
      </c>
      <c r="AA12" s="203"/>
      <c r="AB12" s="203"/>
      <c r="AC12" s="203"/>
      <c r="AD12" s="203"/>
      <c r="AE12" s="203"/>
      <c r="AF12" s="230" t="s">
        <v>315</v>
      </c>
      <c r="AG12" s="230"/>
      <c r="AH12" s="249">
        <v>5267.55</v>
      </c>
      <c r="AI12" s="249"/>
      <c r="AJ12" s="249"/>
      <c r="AK12" s="249"/>
      <c r="AL12" s="249"/>
      <c r="AM12" s="249"/>
      <c r="AN12" s="41" t="s">
        <v>316</v>
      </c>
      <c r="AP12" s="242">
        <f t="shared" si="2"/>
        <v>45021.74985</v>
      </c>
      <c r="AQ12" s="242"/>
      <c r="AR12" s="242"/>
      <c r="AS12" s="242"/>
      <c r="AT12" s="242"/>
      <c r="AU12" s="242"/>
      <c r="AV12" s="242"/>
      <c r="AW12" s="242"/>
      <c r="AX12" s="242"/>
      <c r="AY12" s="242"/>
      <c r="AZ12" s="206"/>
      <c r="BB12" s="51"/>
      <c r="CE12" s="5" t="s">
        <v>28</v>
      </c>
      <c r="CF12" s="6" t="s">
        <v>29</v>
      </c>
      <c r="CG12" s="7">
        <v>7.55</v>
      </c>
      <c r="CH12" s="4">
        <f t="shared" si="0"/>
        <v>108312.3</v>
      </c>
    </row>
    <row r="13" spans="3:86" x14ac:dyDescent="0.25">
      <c r="C13" s="46"/>
      <c r="E13" s="223" t="s">
        <v>256</v>
      </c>
      <c r="F13" s="224"/>
      <c r="G13" s="224"/>
      <c r="H13" s="224"/>
      <c r="I13" s="224"/>
      <c r="J13" s="224"/>
      <c r="K13" s="225" t="str">
        <f t="shared" si="1"/>
        <v>UNICEL SPC</v>
      </c>
      <c r="L13" s="225"/>
      <c r="M13" s="225"/>
      <c r="N13" s="225"/>
      <c r="O13" s="225"/>
      <c r="P13" s="225"/>
      <c r="Q13" s="225"/>
      <c r="R13" s="225"/>
      <c r="S13" s="225"/>
      <c r="T13" s="225"/>
      <c r="U13" s="225"/>
      <c r="V13" s="225"/>
      <c r="W13" s="225"/>
      <c r="X13" s="225"/>
      <c r="Y13" s="167"/>
      <c r="Z13" s="226">
        <v>1</v>
      </c>
      <c r="AA13" s="226"/>
      <c r="AB13" s="226"/>
      <c r="AC13" s="226"/>
      <c r="AD13" s="226"/>
      <c r="AE13" s="226"/>
      <c r="AF13" s="225" t="s">
        <v>315</v>
      </c>
      <c r="AG13" s="225"/>
      <c r="AH13" s="227">
        <v>3511.7</v>
      </c>
      <c r="AI13" s="227"/>
      <c r="AJ13" s="227"/>
      <c r="AK13" s="227"/>
      <c r="AL13" s="227"/>
      <c r="AM13" s="227"/>
      <c r="AN13" s="54" t="s">
        <v>316</v>
      </c>
      <c r="AO13" s="54"/>
      <c r="AP13" s="228">
        <f t="shared" si="2"/>
        <v>98070.087038999991</v>
      </c>
      <c r="AQ13" s="228"/>
      <c r="AR13" s="228"/>
      <c r="AS13" s="228"/>
      <c r="AT13" s="228"/>
      <c r="AU13" s="228"/>
      <c r="AV13" s="228"/>
      <c r="AW13" s="228"/>
      <c r="AX13" s="228"/>
      <c r="AY13" s="228"/>
      <c r="AZ13" s="229"/>
      <c r="BB13" s="51"/>
      <c r="CE13" s="5" t="s">
        <v>30</v>
      </c>
      <c r="CF13" s="6" t="s">
        <v>31</v>
      </c>
      <c r="CG13" s="8">
        <v>8.7899999999999991</v>
      </c>
      <c r="CH13" s="4">
        <f t="shared" si="0"/>
        <v>126101.33999999998</v>
      </c>
    </row>
    <row r="14" spans="3:86" x14ac:dyDescent="0.25">
      <c r="C14" s="46"/>
      <c r="E14" s="216" t="s">
        <v>189</v>
      </c>
      <c r="F14" s="217"/>
      <c r="G14" s="217"/>
      <c r="H14" s="217"/>
      <c r="I14" s="217"/>
      <c r="J14" s="217"/>
      <c r="K14" s="218" t="str">
        <f t="shared" si="1"/>
        <v>KH ACID</v>
      </c>
      <c r="L14" s="218"/>
      <c r="M14" s="218"/>
      <c r="N14" s="218"/>
      <c r="O14" s="218"/>
      <c r="P14" s="218"/>
      <c r="Q14" s="218"/>
      <c r="R14" s="218"/>
      <c r="S14" s="218"/>
      <c r="T14" s="218"/>
      <c r="U14" s="218"/>
      <c r="V14" s="218"/>
      <c r="W14" s="218"/>
      <c r="X14" s="218"/>
      <c r="Y14" s="166"/>
      <c r="Z14" s="219">
        <v>1</v>
      </c>
      <c r="AA14" s="219"/>
      <c r="AB14" s="219"/>
      <c r="AC14" s="219"/>
      <c r="AD14" s="219"/>
      <c r="AE14" s="219"/>
      <c r="AF14" s="218" t="s">
        <v>315</v>
      </c>
      <c r="AG14" s="218"/>
      <c r="AH14" s="248">
        <v>3511.7</v>
      </c>
      <c r="AI14" s="248"/>
      <c r="AJ14" s="248"/>
      <c r="AK14" s="248"/>
      <c r="AL14" s="248"/>
      <c r="AM14" s="248"/>
      <c r="AN14" s="55" t="s">
        <v>316</v>
      </c>
      <c r="AO14" s="55"/>
      <c r="AP14" s="221">
        <f t="shared" si="2"/>
        <v>13995.529179999998</v>
      </c>
      <c r="AQ14" s="221"/>
      <c r="AR14" s="221"/>
      <c r="AS14" s="221"/>
      <c r="AT14" s="221"/>
      <c r="AU14" s="221"/>
      <c r="AV14" s="221"/>
      <c r="AW14" s="221"/>
      <c r="AX14" s="221"/>
      <c r="AY14" s="221"/>
      <c r="AZ14" s="222"/>
      <c r="BB14" s="51"/>
      <c r="CE14" s="5" t="s">
        <v>32</v>
      </c>
      <c r="CF14" s="9" t="s">
        <v>33</v>
      </c>
      <c r="CG14" s="7">
        <v>11.66</v>
      </c>
      <c r="CH14" s="4">
        <f t="shared" si="0"/>
        <v>167274.36000000002</v>
      </c>
    </row>
    <row r="15" spans="3:86" x14ac:dyDescent="0.25">
      <c r="C15" s="46"/>
      <c r="E15" s="200" t="s">
        <v>177</v>
      </c>
      <c r="F15" s="243"/>
      <c r="G15" s="243"/>
      <c r="H15" s="243"/>
      <c r="I15" s="243"/>
      <c r="J15" s="243"/>
      <c r="K15" s="230" t="str">
        <f t="shared" si="1"/>
        <v xml:space="preserve">TECHRON BLUE SGL </v>
      </c>
      <c r="L15" s="230"/>
      <c r="M15" s="230"/>
      <c r="N15" s="230"/>
      <c r="O15" s="230"/>
      <c r="P15" s="230"/>
      <c r="Q15" s="230"/>
      <c r="R15" s="230"/>
      <c r="S15" s="230"/>
      <c r="T15" s="230"/>
      <c r="U15" s="230"/>
      <c r="V15" s="230"/>
      <c r="W15" s="230"/>
      <c r="X15" s="230"/>
      <c r="Y15" s="168"/>
      <c r="Z15" s="203">
        <v>0.3</v>
      </c>
      <c r="AA15" s="203"/>
      <c r="AB15" s="203"/>
      <c r="AC15" s="203"/>
      <c r="AD15" s="203"/>
      <c r="AE15" s="203"/>
      <c r="AF15" s="230" t="s">
        <v>565</v>
      </c>
      <c r="AG15" s="230"/>
      <c r="AH15" s="249">
        <v>1053.51</v>
      </c>
      <c r="AI15" s="249"/>
      <c r="AJ15" s="249"/>
      <c r="AK15" s="249"/>
      <c r="AL15" s="249"/>
      <c r="AM15" s="249"/>
      <c r="AN15" s="41" t="s">
        <v>316</v>
      </c>
      <c r="AP15" s="242">
        <f t="shared" si="2"/>
        <v>361228.94157359999</v>
      </c>
      <c r="AQ15" s="242"/>
      <c r="AR15" s="242"/>
      <c r="AS15" s="242"/>
      <c r="AT15" s="242"/>
      <c r="AU15" s="242"/>
      <c r="AV15" s="242"/>
      <c r="AW15" s="242"/>
      <c r="AX15" s="242"/>
      <c r="AY15" s="242"/>
      <c r="AZ15" s="206"/>
      <c r="BB15" s="51"/>
      <c r="CE15" s="5" t="s">
        <v>34</v>
      </c>
      <c r="CF15" s="9" t="s">
        <v>35</v>
      </c>
      <c r="CG15" s="7">
        <v>5.84</v>
      </c>
      <c r="CH15" s="4">
        <f t="shared" si="0"/>
        <v>83780.639999999999</v>
      </c>
    </row>
    <row r="16" spans="3:86" x14ac:dyDescent="0.25">
      <c r="C16" s="46"/>
      <c r="E16" s="200" t="s">
        <v>127</v>
      </c>
      <c r="F16" s="243"/>
      <c r="G16" s="243"/>
      <c r="H16" s="243"/>
      <c r="I16" s="243"/>
      <c r="J16" s="243"/>
      <c r="K16" s="230" t="str">
        <f t="shared" si="1"/>
        <v>TAICRON BLUE XFT</v>
      </c>
      <c r="L16" s="230"/>
      <c r="M16" s="230"/>
      <c r="N16" s="230"/>
      <c r="O16" s="230"/>
      <c r="P16" s="230"/>
      <c r="Q16" s="230"/>
      <c r="R16" s="230"/>
      <c r="S16" s="230"/>
      <c r="T16" s="230"/>
      <c r="U16" s="230"/>
      <c r="V16" s="230"/>
      <c r="W16" s="230"/>
      <c r="X16" s="230"/>
      <c r="Y16" s="168"/>
      <c r="Z16" s="203">
        <v>0.01</v>
      </c>
      <c r="AA16" s="203"/>
      <c r="AB16" s="203"/>
      <c r="AC16" s="203"/>
      <c r="AD16" s="203"/>
      <c r="AE16" s="203"/>
      <c r="AF16" s="230" t="s">
        <v>565</v>
      </c>
      <c r="AG16" s="230"/>
      <c r="AH16" s="249">
        <v>35.119999999999997</v>
      </c>
      <c r="AI16" s="249"/>
      <c r="AJ16" s="249"/>
      <c r="AK16" s="249"/>
      <c r="AL16" s="249"/>
      <c r="AM16" s="249"/>
      <c r="AN16" s="41" t="s">
        <v>316</v>
      </c>
      <c r="AP16" s="242">
        <f t="shared" si="2"/>
        <v>11572.990347199999</v>
      </c>
      <c r="AQ16" s="242"/>
      <c r="AR16" s="242"/>
      <c r="AS16" s="242"/>
      <c r="AT16" s="242"/>
      <c r="AU16" s="242"/>
      <c r="AV16" s="242"/>
      <c r="AW16" s="242"/>
      <c r="AX16" s="242"/>
      <c r="AY16" s="242"/>
      <c r="AZ16" s="206"/>
      <c r="BB16" s="51"/>
      <c r="CE16" s="5" t="s">
        <v>36</v>
      </c>
      <c r="CF16" s="9" t="s">
        <v>37</v>
      </c>
      <c r="CG16" s="7">
        <v>20.14</v>
      </c>
      <c r="CH16" s="4">
        <f t="shared" si="0"/>
        <v>288928.44</v>
      </c>
    </row>
    <row r="17" spans="3:86" x14ac:dyDescent="0.25">
      <c r="C17" s="46"/>
      <c r="E17" s="208" t="s">
        <v>187</v>
      </c>
      <c r="F17" s="209"/>
      <c r="G17" s="209"/>
      <c r="H17" s="209"/>
      <c r="I17" s="209"/>
      <c r="J17" s="209"/>
      <c r="K17" s="210" t="str">
        <f t="shared" si="1"/>
        <v>FORMIC ACID</v>
      </c>
      <c r="L17" s="210"/>
      <c r="M17" s="210"/>
      <c r="N17" s="210"/>
      <c r="O17" s="210"/>
      <c r="P17" s="210"/>
      <c r="Q17" s="210"/>
      <c r="R17" s="210"/>
      <c r="S17" s="210"/>
      <c r="T17" s="210"/>
      <c r="U17" s="210"/>
      <c r="V17" s="210"/>
      <c r="W17" s="210"/>
      <c r="X17" s="210"/>
      <c r="Y17" s="164"/>
      <c r="Z17" s="211">
        <v>0.3</v>
      </c>
      <c r="AA17" s="211"/>
      <c r="AB17" s="211"/>
      <c r="AC17" s="211"/>
      <c r="AD17" s="211"/>
      <c r="AE17" s="211"/>
      <c r="AF17" s="210" t="s">
        <v>315</v>
      </c>
      <c r="AG17" s="210"/>
      <c r="AH17" s="212">
        <v>1053.51</v>
      </c>
      <c r="AI17" s="212"/>
      <c r="AJ17" s="212"/>
      <c r="AK17" s="212"/>
      <c r="AL17" s="212"/>
      <c r="AM17" s="212"/>
      <c r="AN17" s="52" t="s">
        <v>316</v>
      </c>
      <c r="AO17" s="52"/>
      <c r="AP17" s="213">
        <f t="shared" si="2"/>
        <v>13969.542599999999</v>
      </c>
      <c r="AQ17" s="213"/>
      <c r="AR17" s="213"/>
      <c r="AS17" s="213"/>
      <c r="AT17" s="213"/>
      <c r="AU17" s="213"/>
      <c r="AV17" s="213"/>
      <c r="AW17" s="213"/>
      <c r="AX17" s="213"/>
      <c r="AY17" s="213"/>
      <c r="AZ17" s="214"/>
      <c r="BB17" s="51"/>
      <c r="CE17" s="5" t="s">
        <v>38</v>
      </c>
      <c r="CF17" s="6" t="s">
        <v>39</v>
      </c>
      <c r="CG17" s="8">
        <v>24.15</v>
      </c>
      <c r="CH17" s="4">
        <f t="shared" si="0"/>
        <v>346455.89999999997</v>
      </c>
    </row>
    <row r="18" spans="3:86" x14ac:dyDescent="0.25">
      <c r="C18" s="46"/>
      <c r="E18" s="223" t="s">
        <v>191</v>
      </c>
      <c r="F18" s="224"/>
      <c r="G18" s="224"/>
      <c r="H18" s="224"/>
      <c r="I18" s="224"/>
      <c r="J18" s="224"/>
      <c r="K18" s="225" t="str">
        <f t="shared" si="1"/>
        <v>NTW RM 340 E NEW LIQ</v>
      </c>
      <c r="L18" s="225"/>
      <c r="M18" s="225"/>
      <c r="N18" s="225"/>
      <c r="O18" s="225"/>
      <c r="P18" s="225"/>
      <c r="Q18" s="225"/>
      <c r="R18" s="225"/>
      <c r="S18" s="225"/>
      <c r="T18" s="225"/>
      <c r="U18" s="225"/>
      <c r="V18" s="225"/>
      <c r="W18" s="225"/>
      <c r="X18" s="225"/>
      <c r="Y18" s="167"/>
      <c r="Z18" s="226">
        <v>0.5</v>
      </c>
      <c r="AA18" s="226"/>
      <c r="AB18" s="226"/>
      <c r="AC18" s="226"/>
      <c r="AD18" s="226"/>
      <c r="AE18" s="226"/>
      <c r="AF18" s="225" t="s">
        <v>315</v>
      </c>
      <c r="AG18" s="225"/>
      <c r="AH18" s="227">
        <v>1755.85</v>
      </c>
      <c r="AI18" s="227"/>
      <c r="AJ18" s="227"/>
      <c r="AK18" s="227"/>
      <c r="AL18" s="227"/>
      <c r="AM18" s="227"/>
      <c r="AN18" s="54" t="s">
        <v>316</v>
      </c>
      <c r="AO18" s="54"/>
      <c r="AP18" s="228">
        <f t="shared" si="2"/>
        <v>37276.695500000002</v>
      </c>
      <c r="AQ18" s="228"/>
      <c r="AR18" s="228"/>
      <c r="AS18" s="228"/>
      <c r="AT18" s="228"/>
      <c r="AU18" s="228"/>
      <c r="AV18" s="228"/>
      <c r="AW18" s="228"/>
      <c r="AX18" s="228"/>
      <c r="AY18" s="228"/>
      <c r="AZ18" s="229"/>
      <c r="BB18" s="51"/>
      <c r="CE18" s="5" t="s">
        <v>7</v>
      </c>
      <c r="CF18" s="6" t="s">
        <v>40</v>
      </c>
      <c r="CG18" s="7">
        <v>8.48</v>
      </c>
      <c r="CH18" s="4">
        <f t="shared" si="0"/>
        <v>121654.08</v>
      </c>
    </row>
    <row r="19" spans="3:86" x14ac:dyDescent="0.25">
      <c r="C19" s="46"/>
      <c r="E19" s="208" t="s">
        <v>34</v>
      </c>
      <c r="F19" s="209"/>
      <c r="G19" s="209"/>
      <c r="H19" s="209"/>
      <c r="I19" s="209"/>
      <c r="J19" s="209"/>
      <c r="K19" s="210" t="str">
        <f t="shared" si="1"/>
        <v>NOVACRON TURQUOISE EC–GN</v>
      </c>
      <c r="L19" s="210"/>
      <c r="M19" s="210"/>
      <c r="N19" s="210"/>
      <c r="O19" s="210"/>
      <c r="P19" s="210"/>
      <c r="Q19" s="210"/>
      <c r="R19" s="210"/>
      <c r="S19" s="210"/>
      <c r="T19" s="210"/>
      <c r="U19" s="210"/>
      <c r="V19" s="210"/>
      <c r="W19" s="210"/>
      <c r="X19" s="210"/>
      <c r="Y19" s="164"/>
      <c r="Z19" s="211">
        <v>0.17</v>
      </c>
      <c r="AA19" s="211"/>
      <c r="AB19" s="211"/>
      <c r="AC19" s="211"/>
      <c r="AD19" s="211"/>
      <c r="AE19" s="211"/>
      <c r="AF19" s="210" t="s">
        <v>565</v>
      </c>
      <c r="AG19" s="210"/>
      <c r="AH19" s="212">
        <v>596.99</v>
      </c>
      <c r="AI19" s="212"/>
      <c r="AJ19" s="212"/>
      <c r="AK19" s="212"/>
      <c r="AL19" s="212"/>
      <c r="AM19" s="212"/>
      <c r="AN19" s="52" t="s">
        <v>316</v>
      </c>
      <c r="AO19" s="52"/>
      <c r="AP19" s="213">
        <f t="shared" si="2"/>
        <v>50016.2042736</v>
      </c>
      <c r="AQ19" s="213"/>
      <c r="AR19" s="213"/>
      <c r="AS19" s="213"/>
      <c r="AT19" s="213"/>
      <c r="AU19" s="213"/>
      <c r="AV19" s="213"/>
      <c r="AW19" s="213"/>
      <c r="AX19" s="213"/>
      <c r="AY19" s="213"/>
      <c r="AZ19" s="214"/>
      <c r="BB19" s="51"/>
      <c r="CE19" s="5" t="s">
        <v>41</v>
      </c>
      <c r="CF19" s="6" t="s">
        <v>42</v>
      </c>
      <c r="CG19" s="7">
        <v>7.27</v>
      </c>
      <c r="CH19" s="4">
        <f t="shared" si="0"/>
        <v>104295.42</v>
      </c>
    </row>
    <row r="20" spans="3:86" x14ac:dyDescent="0.25">
      <c r="C20" s="46"/>
      <c r="E20" s="200" t="s">
        <v>36</v>
      </c>
      <c r="F20" s="243"/>
      <c r="G20" s="243"/>
      <c r="H20" s="243"/>
      <c r="I20" s="243"/>
      <c r="J20" s="243"/>
      <c r="K20" s="230" t="str">
        <f t="shared" si="1"/>
        <v>NOVACRON BRILLIANT BLUE EC-B</v>
      </c>
      <c r="L20" s="230"/>
      <c r="M20" s="230"/>
      <c r="N20" s="230"/>
      <c r="O20" s="230"/>
      <c r="P20" s="230"/>
      <c r="Q20" s="230"/>
      <c r="R20" s="230"/>
      <c r="S20" s="230"/>
      <c r="T20" s="230"/>
      <c r="U20" s="230"/>
      <c r="V20" s="230"/>
      <c r="W20" s="230"/>
      <c r="X20" s="230"/>
      <c r="Y20" s="168"/>
      <c r="Z20" s="203">
        <v>8.9999999999999993E-3</v>
      </c>
      <c r="AA20" s="203"/>
      <c r="AB20" s="203"/>
      <c r="AC20" s="203"/>
      <c r="AD20" s="203"/>
      <c r="AE20" s="203"/>
      <c r="AF20" s="230" t="s">
        <v>565</v>
      </c>
      <c r="AG20" s="230"/>
      <c r="AH20" s="249">
        <v>31.61</v>
      </c>
      <c r="AI20" s="249"/>
      <c r="AJ20" s="249"/>
      <c r="AK20" s="249"/>
      <c r="AL20" s="249"/>
      <c r="AM20" s="249"/>
      <c r="AN20" s="41" t="s">
        <v>316</v>
      </c>
      <c r="AP20" s="242">
        <f t="shared" si="2"/>
        <v>9133.0279883999992</v>
      </c>
      <c r="AQ20" s="242"/>
      <c r="AR20" s="242"/>
      <c r="AS20" s="242"/>
      <c r="AT20" s="242"/>
      <c r="AU20" s="242"/>
      <c r="AV20" s="242"/>
      <c r="AW20" s="242"/>
      <c r="AX20" s="242"/>
      <c r="AY20" s="242"/>
      <c r="AZ20" s="206"/>
      <c r="BB20" s="51"/>
      <c r="CE20" s="5" t="s">
        <v>43</v>
      </c>
      <c r="CF20" s="6" t="s">
        <v>44</v>
      </c>
      <c r="CG20" s="7">
        <v>7.63</v>
      </c>
      <c r="CH20" s="4">
        <f t="shared" si="0"/>
        <v>109459.98</v>
      </c>
    </row>
    <row r="21" spans="3:86" x14ac:dyDescent="0.25">
      <c r="C21" s="46"/>
      <c r="E21" s="200" t="s">
        <v>201</v>
      </c>
      <c r="F21" s="243"/>
      <c r="G21" s="243"/>
      <c r="H21" s="243"/>
      <c r="I21" s="243"/>
      <c r="J21" s="243"/>
      <c r="K21" s="230" t="str">
        <f t="shared" si="1"/>
        <v>KH SOLIDOKOLL DPR ID LIQ</v>
      </c>
      <c r="L21" s="230"/>
      <c r="M21" s="230"/>
      <c r="N21" s="230"/>
      <c r="O21" s="230"/>
      <c r="P21" s="230"/>
      <c r="Q21" s="230"/>
      <c r="R21" s="230"/>
      <c r="S21" s="230"/>
      <c r="T21" s="230"/>
      <c r="U21" s="230"/>
      <c r="V21" s="230"/>
      <c r="W21" s="230"/>
      <c r="X21" s="230"/>
      <c r="Y21" s="168"/>
      <c r="Z21" s="203">
        <v>1</v>
      </c>
      <c r="AA21" s="203"/>
      <c r="AB21" s="203"/>
      <c r="AC21" s="203"/>
      <c r="AD21" s="203"/>
      <c r="AE21" s="203"/>
      <c r="AF21" s="230" t="s">
        <v>315</v>
      </c>
      <c r="AG21" s="230"/>
      <c r="AH21" s="249">
        <v>3511.7</v>
      </c>
      <c r="AI21" s="249"/>
      <c r="AJ21" s="249"/>
      <c r="AK21" s="249"/>
      <c r="AL21" s="249"/>
      <c r="AM21" s="249"/>
      <c r="AN21" s="41" t="s">
        <v>316</v>
      </c>
      <c r="AP21" s="242">
        <f t="shared" si="2"/>
        <v>35819.339999999997</v>
      </c>
      <c r="AQ21" s="242"/>
      <c r="AR21" s="242"/>
      <c r="AS21" s="242"/>
      <c r="AT21" s="242"/>
      <c r="AU21" s="242"/>
      <c r="AV21" s="242"/>
      <c r="AW21" s="242"/>
      <c r="AX21" s="242"/>
      <c r="AY21" s="242"/>
      <c r="AZ21" s="206"/>
      <c r="BB21" s="51"/>
      <c r="CE21" s="5" t="s">
        <v>45</v>
      </c>
      <c r="CF21" s="6" t="s">
        <v>46</v>
      </c>
      <c r="CG21" s="7">
        <v>9.5583270598076133</v>
      </c>
      <c r="CH21" s="4">
        <f t="shared" si="0"/>
        <v>137123.76</v>
      </c>
    </row>
    <row r="22" spans="3:86" x14ac:dyDescent="0.25">
      <c r="C22" s="46"/>
      <c r="E22" s="200" t="s">
        <v>199</v>
      </c>
      <c r="F22" s="243"/>
      <c r="G22" s="243"/>
      <c r="H22" s="243"/>
      <c r="I22" s="243"/>
      <c r="J22" s="243"/>
      <c r="K22" s="230" t="str">
        <f t="shared" si="1"/>
        <v>KH JINTEXYL CDB NEW CONC</v>
      </c>
      <c r="L22" s="230"/>
      <c r="M22" s="230"/>
      <c r="N22" s="230"/>
      <c r="O22" s="230"/>
      <c r="P22" s="230"/>
      <c r="Q22" s="230"/>
      <c r="R22" s="230"/>
      <c r="S22" s="230"/>
      <c r="T22" s="230"/>
      <c r="U22" s="230"/>
      <c r="V22" s="230"/>
      <c r="W22" s="230"/>
      <c r="X22" s="230"/>
      <c r="Y22" s="168"/>
      <c r="Z22" s="203">
        <v>1</v>
      </c>
      <c r="AA22" s="203"/>
      <c r="AB22" s="203"/>
      <c r="AC22" s="203"/>
      <c r="AD22" s="203"/>
      <c r="AE22" s="203"/>
      <c r="AF22" s="230" t="s">
        <v>315</v>
      </c>
      <c r="AG22" s="230"/>
      <c r="AH22" s="249">
        <v>3511.7</v>
      </c>
      <c r="AI22" s="249"/>
      <c r="AJ22" s="249"/>
      <c r="AK22" s="249"/>
      <c r="AL22" s="249"/>
      <c r="AM22" s="249"/>
      <c r="AN22" s="41" t="s">
        <v>316</v>
      </c>
      <c r="AP22" s="242">
        <f t="shared" si="2"/>
        <v>40033.379999999997</v>
      </c>
      <c r="AQ22" s="242"/>
      <c r="AR22" s="242"/>
      <c r="AS22" s="242"/>
      <c r="AT22" s="242"/>
      <c r="AU22" s="242"/>
      <c r="AV22" s="242"/>
      <c r="AW22" s="242"/>
      <c r="AX22" s="242"/>
      <c r="AY22" s="242"/>
      <c r="AZ22" s="206"/>
      <c r="BB22" s="51"/>
      <c r="CE22" s="5" t="s">
        <v>47</v>
      </c>
      <c r="CF22" s="6" t="s">
        <v>48</v>
      </c>
      <c r="CG22" s="7">
        <v>6.66</v>
      </c>
      <c r="CH22" s="4">
        <f t="shared" si="0"/>
        <v>95544.36</v>
      </c>
    </row>
    <row r="23" spans="3:86" x14ac:dyDescent="0.25">
      <c r="C23" s="46"/>
      <c r="E23" s="200" t="s">
        <v>218</v>
      </c>
      <c r="F23" s="243"/>
      <c r="G23" s="243"/>
      <c r="H23" s="243"/>
      <c r="I23" s="243"/>
      <c r="J23" s="243"/>
      <c r="K23" s="230" t="str">
        <f t="shared" si="1"/>
        <v>JINLEV ECO CL 225</v>
      </c>
      <c r="L23" s="230"/>
      <c r="M23" s="230"/>
      <c r="N23" s="230"/>
      <c r="O23" s="230"/>
      <c r="P23" s="230"/>
      <c r="Q23" s="230"/>
      <c r="R23" s="230"/>
      <c r="S23" s="230"/>
      <c r="T23" s="230"/>
      <c r="U23" s="230"/>
      <c r="V23" s="230"/>
      <c r="W23" s="230"/>
      <c r="X23" s="230"/>
      <c r="Y23" s="168"/>
      <c r="Z23" s="203">
        <v>1</v>
      </c>
      <c r="AA23" s="203"/>
      <c r="AB23" s="203"/>
      <c r="AC23" s="203"/>
      <c r="AD23" s="203"/>
      <c r="AE23" s="203"/>
      <c r="AF23" s="230" t="s">
        <v>315</v>
      </c>
      <c r="AG23" s="230"/>
      <c r="AH23" s="249">
        <v>3511.7</v>
      </c>
      <c r="AI23" s="249"/>
      <c r="AJ23" s="249"/>
      <c r="AK23" s="249"/>
      <c r="AL23" s="249"/>
      <c r="AM23" s="249"/>
      <c r="AN23" s="41" t="s">
        <v>316</v>
      </c>
      <c r="AP23" s="242">
        <f t="shared" si="2"/>
        <v>42140.189297999998</v>
      </c>
      <c r="AQ23" s="242"/>
      <c r="AR23" s="242"/>
      <c r="AS23" s="242"/>
      <c r="AT23" s="242"/>
      <c r="AU23" s="242"/>
      <c r="AV23" s="242"/>
      <c r="AW23" s="242"/>
      <c r="AX23" s="242"/>
      <c r="AY23" s="242"/>
      <c r="AZ23" s="206"/>
      <c r="BB23" s="51"/>
      <c r="CE23" s="5" t="s">
        <v>49</v>
      </c>
      <c r="CF23" s="9" t="s">
        <v>50</v>
      </c>
      <c r="CG23" s="7">
        <v>12.14</v>
      </c>
      <c r="CH23" s="4">
        <f t="shared" si="0"/>
        <v>174160.44</v>
      </c>
    </row>
    <row r="24" spans="3:86" x14ac:dyDescent="0.25">
      <c r="C24" s="46"/>
      <c r="E24" s="200" t="s">
        <v>9</v>
      </c>
      <c r="F24" s="243"/>
      <c r="G24" s="243"/>
      <c r="H24" s="243"/>
      <c r="I24" s="243"/>
      <c r="J24" s="243"/>
      <c r="K24" s="230" t="str">
        <f t="shared" si="1"/>
        <v>SODIUM SULFATE</v>
      </c>
      <c r="L24" s="230"/>
      <c r="M24" s="230"/>
      <c r="N24" s="230"/>
      <c r="O24" s="230"/>
      <c r="P24" s="230"/>
      <c r="Q24" s="230"/>
      <c r="R24" s="230"/>
      <c r="S24" s="230"/>
      <c r="T24" s="230"/>
      <c r="U24" s="230"/>
      <c r="V24" s="230"/>
      <c r="W24" s="230"/>
      <c r="X24" s="230"/>
      <c r="Y24" s="168"/>
      <c r="Z24" s="203">
        <v>20</v>
      </c>
      <c r="AA24" s="203"/>
      <c r="AB24" s="203"/>
      <c r="AC24" s="203"/>
      <c r="AD24" s="203"/>
      <c r="AE24" s="203"/>
      <c r="AF24" s="230" t="s">
        <v>315</v>
      </c>
      <c r="AG24" s="230"/>
      <c r="AH24" s="249">
        <v>70234</v>
      </c>
      <c r="AI24" s="249"/>
      <c r="AJ24" s="249"/>
      <c r="AK24" s="249"/>
      <c r="AL24" s="249"/>
      <c r="AM24" s="249"/>
      <c r="AN24" s="41" t="s">
        <v>316</v>
      </c>
      <c r="AP24" s="242">
        <f t="shared" si="2"/>
        <v>167613.44099999999</v>
      </c>
      <c r="AQ24" s="242"/>
      <c r="AR24" s="242"/>
      <c r="AS24" s="242"/>
      <c r="AT24" s="242"/>
      <c r="AU24" s="242"/>
      <c r="AV24" s="242"/>
      <c r="AW24" s="242"/>
      <c r="AX24" s="242"/>
      <c r="AY24" s="242"/>
      <c r="AZ24" s="206"/>
      <c r="BB24" s="51"/>
      <c r="CE24" s="5" t="s">
        <v>51</v>
      </c>
      <c r="CF24" s="6" t="s">
        <v>52</v>
      </c>
      <c r="CG24" s="8">
        <v>16.57</v>
      </c>
      <c r="CH24" s="4">
        <f t="shared" si="0"/>
        <v>237713.22</v>
      </c>
    </row>
    <row r="25" spans="3:86" x14ac:dyDescent="0.25">
      <c r="C25" s="46"/>
      <c r="E25" s="200" t="s">
        <v>10</v>
      </c>
      <c r="F25" s="243"/>
      <c r="G25" s="243"/>
      <c r="H25" s="243"/>
      <c r="I25" s="243"/>
      <c r="J25" s="243"/>
      <c r="K25" s="230" t="str">
        <f t="shared" si="1"/>
        <v>SODA ASH</v>
      </c>
      <c r="L25" s="230"/>
      <c r="M25" s="230"/>
      <c r="N25" s="230"/>
      <c r="O25" s="230"/>
      <c r="P25" s="230"/>
      <c r="Q25" s="230"/>
      <c r="R25" s="230"/>
      <c r="S25" s="230"/>
      <c r="T25" s="230"/>
      <c r="U25" s="230"/>
      <c r="V25" s="230"/>
      <c r="W25" s="230"/>
      <c r="X25" s="230"/>
      <c r="Y25" s="168"/>
      <c r="Z25" s="203">
        <v>10</v>
      </c>
      <c r="AA25" s="203"/>
      <c r="AB25" s="203"/>
      <c r="AC25" s="203"/>
      <c r="AD25" s="203"/>
      <c r="AE25" s="203"/>
      <c r="AF25" s="230" t="s">
        <v>315</v>
      </c>
      <c r="AG25" s="230"/>
      <c r="AH25" s="249">
        <v>35117</v>
      </c>
      <c r="AI25" s="249"/>
      <c r="AJ25" s="249"/>
      <c r="AK25" s="249"/>
      <c r="AL25" s="249"/>
      <c r="AM25" s="249"/>
      <c r="AN25" s="41" t="s">
        <v>316</v>
      </c>
      <c r="AP25" s="242">
        <f t="shared" si="2"/>
        <v>311838.96000000002</v>
      </c>
      <c r="AQ25" s="242"/>
      <c r="AR25" s="242"/>
      <c r="AS25" s="242"/>
      <c r="AT25" s="242"/>
      <c r="AU25" s="242"/>
      <c r="AV25" s="242"/>
      <c r="AW25" s="242"/>
      <c r="AX25" s="242"/>
      <c r="AY25" s="242"/>
      <c r="AZ25" s="206"/>
      <c r="BB25" s="51"/>
      <c r="CE25" s="5" t="s">
        <v>53</v>
      </c>
      <c r="CF25" s="9" t="s">
        <v>54</v>
      </c>
      <c r="CG25" s="7">
        <v>24.42</v>
      </c>
      <c r="CH25" s="4">
        <f t="shared" si="0"/>
        <v>350329.32</v>
      </c>
    </row>
    <row r="26" spans="3:86" x14ac:dyDescent="0.25">
      <c r="C26" s="46"/>
      <c r="E26" s="216" t="s">
        <v>189</v>
      </c>
      <c r="F26" s="217"/>
      <c r="G26" s="217"/>
      <c r="H26" s="217"/>
      <c r="I26" s="217"/>
      <c r="J26" s="217"/>
      <c r="K26" s="218" t="str">
        <f t="shared" si="1"/>
        <v>KH ACID</v>
      </c>
      <c r="L26" s="218"/>
      <c r="M26" s="218"/>
      <c r="N26" s="218"/>
      <c r="O26" s="218"/>
      <c r="P26" s="218"/>
      <c r="Q26" s="218"/>
      <c r="R26" s="218"/>
      <c r="S26" s="218"/>
      <c r="T26" s="218"/>
      <c r="U26" s="218"/>
      <c r="V26" s="218"/>
      <c r="W26" s="218"/>
      <c r="X26" s="218"/>
      <c r="Y26" s="166"/>
      <c r="Z26" s="219">
        <v>1</v>
      </c>
      <c r="AA26" s="219"/>
      <c r="AB26" s="219"/>
      <c r="AC26" s="219"/>
      <c r="AD26" s="219"/>
      <c r="AE26" s="219"/>
      <c r="AF26" s="218" t="s">
        <v>315</v>
      </c>
      <c r="AG26" s="218"/>
      <c r="AH26" s="248">
        <v>3511.7</v>
      </c>
      <c r="AI26" s="248"/>
      <c r="AJ26" s="248"/>
      <c r="AK26" s="248"/>
      <c r="AL26" s="248"/>
      <c r="AM26" s="248"/>
      <c r="AN26" s="55" t="s">
        <v>316</v>
      </c>
      <c r="AO26" s="55"/>
      <c r="AP26" s="221">
        <f t="shared" si="2"/>
        <v>13995.529179999998</v>
      </c>
      <c r="AQ26" s="221"/>
      <c r="AR26" s="221"/>
      <c r="AS26" s="221"/>
      <c r="AT26" s="221"/>
      <c r="AU26" s="221"/>
      <c r="AV26" s="221"/>
      <c r="AW26" s="221"/>
      <c r="AX26" s="221"/>
      <c r="AY26" s="221"/>
      <c r="AZ26" s="222"/>
      <c r="BB26" s="51"/>
      <c r="CE26" s="5" t="s">
        <v>55</v>
      </c>
      <c r="CF26" s="6" t="s">
        <v>56</v>
      </c>
      <c r="CG26" s="8">
        <v>19.260000000000002</v>
      </c>
      <c r="CH26" s="4">
        <f t="shared" si="0"/>
        <v>276303.96000000002</v>
      </c>
    </row>
    <row r="27" spans="3:86" x14ac:dyDescent="0.25">
      <c r="C27" s="46"/>
      <c r="E27" s="216" t="s">
        <v>246</v>
      </c>
      <c r="F27" s="217"/>
      <c r="G27" s="217"/>
      <c r="H27" s="217"/>
      <c r="I27" s="217"/>
      <c r="J27" s="217"/>
      <c r="K27" s="218" t="str">
        <f t="shared" si="1"/>
        <v>LADIPUR RSK</v>
      </c>
      <c r="L27" s="218"/>
      <c r="M27" s="218"/>
      <c r="N27" s="218"/>
      <c r="O27" s="218"/>
      <c r="P27" s="218"/>
      <c r="Q27" s="218"/>
      <c r="R27" s="218"/>
      <c r="S27" s="218"/>
      <c r="T27" s="218"/>
      <c r="U27" s="218"/>
      <c r="V27" s="218"/>
      <c r="W27" s="218"/>
      <c r="X27" s="218"/>
      <c r="Y27" s="166"/>
      <c r="Z27" s="219">
        <v>1</v>
      </c>
      <c r="AA27" s="219"/>
      <c r="AB27" s="219"/>
      <c r="AC27" s="219"/>
      <c r="AD27" s="219"/>
      <c r="AE27" s="219"/>
      <c r="AF27" s="218" t="s">
        <v>315</v>
      </c>
      <c r="AG27" s="218"/>
      <c r="AH27" s="248">
        <v>3511.7</v>
      </c>
      <c r="AI27" s="248"/>
      <c r="AJ27" s="248"/>
      <c r="AK27" s="248"/>
      <c r="AL27" s="248"/>
      <c r="AM27" s="248"/>
      <c r="AN27" s="55" t="s">
        <v>316</v>
      </c>
      <c r="AO27" s="55"/>
      <c r="AP27" s="221">
        <f t="shared" si="2"/>
        <v>52675.254181000004</v>
      </c>
      <c r="AQ27" s="221"/>
      <c r="AR27" s="221"/>
      <c r="AS27" s="221"/>
      <c r="AT27" s="221"/>
      <c r="AU27" s="221"/>
      <c r="AV27" s="221"/>
      <c r="AW27" s="221"/>
      <c r="AX27" s="221"/>
      <c r="AY27" s="221"/>
      <c r="AZ27" s="222"/>
      <c r="BB27" s="51"/>
      <c r="CE27" s="5" t="s">
        <v>57</v>
      </c>
      <c r="CF27" s="6" t="s">
        <v>58</v>
      </c>
      <c r="CG27" s="8">
        <v>16.22</v>
      </c>
      <c r="CH27" s="4">
        <f t="shared" si="0"/>
        <v>232692.12</v>
      </c>
    </row>
    <row r="28" spans="3:86" x14ac:dyDescent="0.25">
      <c r="C28" s="46"/>
      <c r="E28" s="169"/>
      <c r="F28" s="169"/>
      <c r="G28" s="169"/>
      <c r="H28" s="169"/>
      <c r="I28" s="169"/>
      <c r="J28" s="169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8"/>
      <c r="W28" s="168"/>
      <c r="X28" s="168"/>
      <c r="Y28" s="168"/>
      <c r="Z28" s="111"/>
      <c r="AA28" s="111"/>
      <c r="AB28" s="111"/>
      <c r="AC28" s="111"/>
      <c r="AD28" s="111"/>
      <c r="AE28" s="111"/>
      <c r="AF28" s="168"/>
      <c r="AG28" s="168"/>
      <c r="AH28" s="169"/>
      <c r="AI28" s="169"/>
      <c r="AJ28" s="169"/>
      <c r="AK28" s="169"/>
      <c r="AL28" s="169"/>
      <c r="AM28" s="169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B28" s="51"/>
      <c r="CE28" s="5" t="s">
        <v>59</v>
      </c>
      <c r="CF28" s="6" t="s">
        <v>60</v>
      </c>
      <c r="CG28" s="8">
        <v>21.41</v>
      </c>
      <c r="CH28" s="4">
        <f t="shared" si="0"/>
        <v>307147.86</v>
      </c>
    </row>
    <row r="29" spans="3:86" x14ac:dyDescent="0.25">
      <c r="C29" s="46"/>
      <c r="E29" s="169"/>
      <c r="F29" s="169"/>
      <c r="G29" s="169"/>
      <c r="H29" s="169"/>
      <c r="I29" s="169"/>
      <c r="J29" s="169"/>
      <c r="K29" s="168"/>
      <c r="L29" s="168"/>
      <c r="M29" s="168"/>
      <c r="N29" s="168"/>
      <c r="O29" s="168"/>
      <c r="P29" s="168"/>
      <c r="Q29" s="168"/>
      <c r="R29" s="168"/>
      <c r="S29" s="168"/>
      <c r="T29" s="168"/>
      <c r="U29" s="168"/>
      <c r="V29" s="168"/>
      <c r="W29" s="168"/>
      <c r="X29" s="168"/>
      <c r="Y29" s="168"/>
      <c r="Z29" s="111"/>
      <c r="AA29" s="111"/>
      <c r="AB29" s="111"/>
      <c r="AC29" s="111"/>
      <c r="AD29" s="111"/>
      <c r="AE29" s="111"/>
      <c r="AF29" s="168"/>
      <c r="AG29" s="168"/>
      <c r="AH29" s="169"/>
      <c r="AI29" s="169"/>
      <c r="AJ29" s="169"/>
      <c r="AK29" s="59"/>
      <c r="AL29" s="230" t="s">
        <v>318</v>
      </c>
      <c r="AM29" s="230"/>
      <c r="AN29" s="230"/>
      <c r="AO29" s="230"/>
      <c r="AP29" s="112" t="s">
        <v>11</v>
      </c>
      <c r="AQ29" s="242">
        <f>SUM(AP10:AZ27)</f>
        <v>1584636.7870573001</v>
      </c>
      <c r="AR29" s="242"/>
      <c r="AS29" s="242"/>
      <c r="AT29" s="242"/>
      <c r="AU29" s="242"/>
      <c r="AV29" s="242"/>
      <c r="AW29" s="242"/>
      <c r="AX29" s="242"/>
      <c r="AY29" s="242"/>
      <c r="AZ29" s="242"/>
      <c r="BB29" s="51"/>
      <c r="CE29" s="5" t="s">
        <v>61</v>
      </c>
      <c r="CF29" s="6" t="s">
        <v>62</v>
      </c>
      <c r="CG29" s="7">
        <v>17.59</v>
      </c>
      <c r="CH29" s="4">
        <f t="shared" si="0"/>
        <v>252346.13999999998</v>
      </c>
    </row>
    <row r="30" spans="3:86" x14ac:dyDescent="0.25">
      <c r="C30" s="46"/>
      <c r="E30" s="169"/>
      <c r="F30" s="169"/>
      <c r="G30" s="169"/>
      <c r="H30" s="169"/>
      <c r="I30" s="169"/>
      <c r="J30" s="169"/>
      <c r="K30" s="168"/>
      <c r="L30" s="168"/>
      <c r="M30" s="168"/>
      <c r="N30" s="168"/>
      <c r="O30" s="168"/>
      <c r="P30" s="168"/>
      <c r="Q30" s="168"/>
      <c r="R30" s="168"/>
      <c r="S30" s="168"/>
      <c r="T30" s="168"/>
      <c r="U30" s="168"/>
      <c r="V30" s="168"/>
      <c r="W30" s="168"/>
      <c r="X30" s="168"/>
      <c r="Y30" s="168"/>
      <c r="Z30" s="111"/>
      <c r="AA30" s="111"/>
      <c r="AB30" s="111"/>
      <c r="AC30" s="111"/>
      <c r="AD30" s="111"/>
      <c r="AE30" s="111"/>
      <c r="AF30" s="168"/>
      <c r="AG30" s="168"/>
      <c r="AH30" s="169"/>
      <c r="AI30" s="169"/>
      <c r="AJ30" s="169"/>
      <c r="AK30" s="59"/>
      <c r="AL30" s="230" t="s">
        <v>317</v>
      </c>
      <c r="AM30" s="230"/>
      <c r="AN30" s="230"/>
      <c r="AO30" s="230"/>
      <c r="AP30" s="112" t="s">
        <v>11</v>
      </c>
      <c r="AQ30" s="261">
        <f>AQ29/AQ4</f>
        <v>754.58894621776199</v>
      </c>
      <c r="AR30" s="261"/>
      <c r="AS30" s="261"/>
      <c r="AT30" s="261"/>
      <c r="AU30" s="261"/>
      <c r="AV30" s="261"/>
      <c r="AW30" s="261"/>
      <c r="AX30" s="261"/>
      <c r="AY30" s="261"/>
      <c r="AZ30" s="261"/>
      <c r="BB30" s="51"/>
      <c r="CE30" s="5" t="s">
        <v>63</v>
      </c>
      <c r="CF30" s="6" t="s">
        <v>64</v>
      </c>
      <c r="CG30" s="7">
        <v>8.936572563780846</v>
      </c>
      <c r="CH30" s="4">
        <f t="shared" si="0"/>
        <v>128204.07000000002</v>
      </c>
    </row>
    <row r="31" spans="3:86" x14ac:dyDescent="0.25">
      <c r="C31" s="46"/>
      <c r="E31" s="169"/>
      <c r="F31" s="169"/>
      <c r="G31" s="169"/>
      <c r="H31" s="169"/>
      <c r="I31" s="169"/>
      <c r="J31" s="169"/>
      <c r="K31" s="168"/>
      <c r="L31" s="168"/>
      <c r="M31" s="168"/>
      <c r="N31" s="168"/>
      <c r="O31" s="168"/>
      <c r="P31" s="168"/>
      <c r="Q31" s="168"/>
      <c r="R31" s="168"/>
      <c r="S31" s="168"/>
      <c r="T31" s="168"/>
      <c r="U31" s="168"/>
      <c r="V31" s="168"/>
      <c r="W31" s="168"/>
      <c r="X31" s="168"/>
      <c r="Y31" s="168"/>
      <c r="Z31" s="111"/>
      <c r="AA31" s="111"/>
      <c r="AB31" s="111"/>
      <c r="AC31" s="111"/>
      <c r="AD31" s="111"/>
      <c r="AE31" s="111"/>
      <c r="AF31" s="168"/>
      <c r="AG31" s="168"/>
      <c r="AH31" s="169"/>
      <c r="AI31" s="169"/>
      <c r="AJ31" s="169"/>
      <c r="AK31" s="169"/>
      <c r="AL31" s="169"/>
      <c r="AM31" s="169"/>
      <c r="AQ31" s="169"/>
      <c r="AR31" s="169"/>
      <c r="AS31" s="169"/>
      <c r="AT31" s="169"/>
      <c r="AU31" s="169"/>
      <c r="AV31" s="169"/>
      <c r="AW31" s="169"/>
      <c r="AX31" s="169"/>
      <c r="AY31" s="169"/>
      <c r="AZ31" s="169"/>
      <c r="BB31" s="51"/>
      <c r="CE31" s="5" t="s">
        <v>65</v>
      </c>
      <c r="CF31" s="6" t="s">
        <v>66</v>
      </c>
      <c r="CG31" s="7">
        <v>8.3867837724801344</v>
      </c>
      <c r="CH31" s="4">
        <f t="shared" si="0"/>
        <v>120316.8</v>
      </c>
    </row>
    <row r="32" spans="3:86" ht="17.25" thickBot="1" x14ac:dyDescent="0.3">
      <c r="C32" s="60"/>
      <c r="D32" s="61"/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/>
      <c r="BB32" s="62"/>
      <c r="CE32" s="5" t="s">
        <v>67</v>
      </c>
      <c r="CF32" s="6" t="s">
        <v>68</v>
      </c>
      <c r="CG32" s="8">
        <v>7.34</v>
      </c>
      <c r="CH32" s="4">
        <f t="shared" si="0"/>
        <v>105299.64</v>
      </c>
    </row>
    <row r="33" spans="3:86" x14ac:dyDescent="0.25">
      <c r="CE33" s="5" t="s">
        <v>69</v>
      </c>
      <c r="CF33" s="6" t="s">
        <v>70</v>
      </c>
      <c r="CG33" s="8">
        <v>13.47</v>
      </c>
      <c r="CH33" s="4">
        <f t="shared" si="0"/>
        <v>193240.62</v>
      </c>
    </row>
    <row r="34" spans="3:86" ht="17.25" thickBot="1" x14ac:dyDescent="0.3">
      <c r="CE34" s="10" t="s">
        <v>71</v>
      </c>
      <c r="CF34" s="6" t="s">
        <v>72</v>
      </c>
      <c r="CG34" s="7">
        <v>6.66</v>
      </c>
      <c r="CH34" s="4">
        <f t="shared" si="0"/>
        <v>95544.36</v>
      </c>
    </row>
    <row r="35" spans="3:86" x14ac:dyDescent="0.25">
      <c r="C35" s="43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  <c r="AJ35" s="44"/>
      <c r="AK35" s="44"/>
      <c r="AL35" s="44"/>
      <c r="AM35" s="44"/>
      <c r="AN35" s="44"/>
      <c r="AO35" s="44"/>
      <c r="AP35" s="44"/>
      <c r="AQ35" s="44"/>
      <c r="AR35" s="44"/>
      <c r="AS35" s="44"/>
      <c r="AT35" s="44"/>
      <c r="AU35" s="44"/>
      <c r="AV35" s="44"/>
      <c r="AW35" s="44"/>
      <c r="AX35" s="44"/>
      <c r="AY35" s="44"/>
      <c r="AZ35" s="44"/>
      <c r="BA35" s="44"/>
      <c r="BB35" s="45"/>
      <c r="CE35" s="10" t="s">
        <v>73</v>
      </c>
      <c r="CF35" s="6" t="s">
        <v>74</v>
      </c>
      <c r="CG35" s="7">
        <v>10.055604349644501</v>
      </c>
      <c r="CH35" s="4">
        <f t="shared" si="0"/>
        <v>144257.70000000001</v>
      </c>
    </row>
    <row r="36" spans="3:86" x14ac:dyDescent="0.25">
      <c r="C36" s="46"/>
      <c r="E36" s="245" t="s">
        <v>0</v>
      </c>
      <c r="F36" s="245"/>
      <c r="G36" s="245"/>
      <c r="H36" s="245"/>
      <c r="I36" s="245"/>
      <c r="J36" s="49" t="s">
        <v>11</v>
      </c>
      <c r="K36" s="245" t="s">
        <v>326</v>
      </c>
      <c r="L36" s="245"/>
      <c r="M36" s="245"/>
      <c r="N36" s="245"/>
      <c r="O36" s="245"/>
      <c r="P36" s="245"/>
      <c r="Q36" s="245"/>
      <c r="R36" s="245"/>
      <c r="S36" s="245"/>
      <c r="T36" s="245"/>
      <c r="U36" s="245"/>
      <c r="V36" s="49"/>
      <c r="W36" s="49"/>
      <c r="X36" s="49"/>
      <c r="Y36" s="49"/>
      <c r="Z36" s="49"/>
      <c r="AA36" s="49"/>
      <c r="AB36" s="49"/>
      <c r="AC36" s="49"/>
      <c r="AD36" s="50"/>
      <c r="AE36" s="50"/>
      <c r="AF36" s="50"/>
      <c r="AG36" s="50"/>
      <c r="AH36" s="245" t="s">
        <v>3</v>
      </c>
      <c r="AI36" s="245"/>
      <c r="AJ36" s="245"/>
      <c r="AK36" s="245"/>
      <c r="AL36" s="245"/>
      <c r="AM36" s="245"/>
      <c r="AN36" s="245"/>
      <c r="AO36" s="245"/>
      <c r="AP36" s="49" t="s">
        <v>11</v>
      </c>
      <c r="AQ36" s="247">
        <v>334.44</v>
      </c>
      <c r="AR36" s="247"/>
      <c r="AS36" s="247"/>
      <c r="AT36" s="247"/>
      <c r="AU36" s="49" t="s">
        <v>319</v>
      </c>
      <c r="AV36" s="49"/>
      <c r="AW36" s="49"/>
      <c r="AX36" s="49"/>
      <c r="AY36" s="49"/>
      <c r="AZ36" s="49"/>
      <c r="BB36" s="51"/>
      <c r="CE36" s="10" t="s">
        <v>75</v>
      </c>
      <c r="CF36" s="11" t="s">
        <v>76</v>
      </c>
      <c r="CG36" s="7">
        <v>8.91</v>
      </c>
      <c r="CH36" s="4">
        <f t="shared" si="0"/>
        <v>127822.86</v>
      </c>
    </row>
    <row r="37" spans="3:86" x14ac:dyDescent="0.25">
      <c r="C37" s="46"/>
      <c r="E37" s="245" t="s">
        <v>322</v>
      </c>
      <c r="F37" s="245"/>
      <c r="G37" s="245"/>
      <c r="H37" s="245"/>
      <c r="I37" s="245"/>
      <c r="J37" s="49" t="s">
        <v>11</v>
      </c>
      <c r="K37" s="245" t="s">
        <v>687</v>
      </c>
      <c r="L37" s="245"/>
      <c r="M37" s="245"/>
      <c r="N37" s="245"/>
      <c r="O37" s="245"/>
      <c r="P37" s="245"/>
      <c r="Q37" s="245"/>
      <c r="R37" s="245"/>
      <c r="S37" s="245"/>
      <c r="T37" s="245"/>
      <c r="U37" s="245"/>
      <c r="V37" s="49"/>
      <c r="W37" s="49"/>
      <c r="X37" s="49"/>
      <c r="Y37" s="49"/>
      <c r="Z37" s="49"/>
      <c r="AA37" s="49"/>
      <c r="AB37" s="49"/>
      <c r="AC37" s="49"/>
      <c r="AD37" s="50"/>
      <c r="AE37" s="50"/>
      <c r="AF37" s="50"/>
      <c r="AG37" s="50"/>
      <c r="AH37" s="245" t="s">
        <v>4</v>
      </c>
      <c r="AI37" s="245"/>
      <c r="AJ37" s="245"/>
      <c r="AK37" s="245"/>
      <c r="AL37" s="245"/>
      <c r="AM37" s="245"/>
      <c r="AN37" s="245"/>
      <c r="AO37" s="245"/>
      <c r="AP37" s="49" t="s">
        <v>11</v>
      </c>
      <c r="AQ37" s="245">
        <v>2000</v>
      </c>
      <c r="AR37" s="245"/>
      <c r="AS37" s="245"/>
      <c r="AT37" s="245"/>
      <c r="AU37" s="49" t="s">
        <v>320</v>
      </c>
      <c r="AV37" s="49"/>
      <c r="AW37" s="49"/>
      <c r="AX37" s="49"/>
      <c r="AY37" s="49"/>
      <c r="AZ37" s="49"/>
      <c r="BB37" s="51"/>
      <c r="CE37" s="10" t="s">
        <v>77</v>
      </c>
      <c r="CF37" s="11" t="s">
        <v>78</v>
      </c>
      <c r="CG37" s="8">
        <v>10.63</v>
      </c>
      <c r="CH37" s="4">
        <f t="shared" si="0"/>
        <v>152497.98000000001</v>
      </c>
    </row>
    <row r="38" spans="3:86" x14ac:dyDescent="0.25">
      <c r="C38" s="46"/>
      <c r="E38" s="245" t="s">
        <v>1</v>
      </c>
      <c r="F38" s="245"/>
      <c r="G38" s="245"/>
      <c r="H38" s="245"/>
      <c r="I38" s="245"/>
      <c r="J38" s="49" t="s">
        <v>11</v>
      </c>
      <c r="K38" s="245" t="s">
        <v>686</v>
      </c>
      <c r="L38" s="245"/>
      <c r="M38" s="245"/>
      <c r="N38" s="245"/>
      <c r="O38" s="245"/>
      <c r="P38" s="245"/>
      <c r="Q38" s="245"/>
      <c r="R38" s="245"/>
      <c r="S38" s="245"/>
      <c r="T38" s="245"/>
      <c r="U38" s="245"/>
      <c r="V38" s="49"/>
      <c r="W38" s="49"/>
      <c r="X38" s="49"/>
      <c r="Y38" s="49"/>
      <c r="Z38" s="49"/>
      <c r="AA38" s="49"/>
      <c r="AB38" s="49"/>
      <c r="AC38" s="49"/>
      <c r="AD38" s="50"/>
      <c r="AE38" s="50"/>
      <c r="AF38" s="50"/>
      <c r="AG38" s="50"/>
      <c r="AH38" s="245"/>
      <c r="AI38" s="245"/>
      <c r="AJ38" s="245"/>
      <c r="AK38" s="245"/>
      <c r="AL38" s="245"/>
      <c r="AM38" s="245"/>
      <c r="AN38" s="245"/>
      <c r="AO38" s="245"/>
      <c r="AP38" s="49"/>
      <c r="AQ38" s="246"/>
      <c r="AR38" s="246"/>
      <c r="AS38" s="246"/>
      <c r="AT38" s="246"/>
      <c r="AU38" s="49"/>
      <c r="AV38" s="49"/>
      <c r="AW38" s="49"/>
      <c r="AX38" s="49"/>
      <c r="AY38" s="49"/>
      <c r="AZ38" s="49"/>
      <c r="BB38" s="51"/>
      <c r="CE38" s="10" t="s">
        <v>79</v>
      </c>
      <c r="CF38" s="11" t="s">
        <v>80</v>
      </c>
      <c r="CG38" s="8">
        <v>19.899999999999999</v>
      </c>
      <c r="CH38" s="4">
        <f t="shared" si="0"/>
        <v>285485.39999999997</v>
      </c>
    </row>
    <row r="39" spans="3:86" x14ac:dyDescent="0.25">
      <c r="C39" s="46"/>
      <c r="E39" s="245" t="s">
        <v>2</v>
      </c>
      <c r="F39" s="245"/>
      <c r="G39" s="245"/>
      <c r="H39" s="245"/>
      <c r="I39" s="245"/>
      <c r="J39" s="49" t="s">
        <v>11</v>
      </c>
      <c r="K39" s="245" t="s">
        <v>657</v>
      </c>
      <c r="L39" s="245"/>
      <c r="M39" s="245"/>
      <c r="N39" s="245"/>
      <c r="O39" s="245"/>
      <c r="P39" s="245"/>
      <c r="Q39" s="245"/>
      <c r="R39" s="245"/>
      <c r="S39" s="245"/>
      <c r="T39" s="245"/>
      <c r="U39" s="245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245"/>
      <c r="AI39" s="245"/>
      <c r="AJ39" s="245"/>
      <c r="AK39" s="245"/>
      <c r="AL39" s="245"/>
      <c r="AM39" s="245"/>
      <c r="AN39" s="245"/>
      <c r="AO39" s="245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B39" s="51"/>
      <c r="CE39" s="10" t="s">
        <v>81</v>
      </c>
      <c r="CF39" s="11" t="s">
        <v>82</v>
      </c>
      <c r="CG39" s="8">
        <v>13.35</v>
      </c>
      <c r="CH39" s="4">
        <f t="shared" si="0"/>
        <v>191519.1</v>
      </c>
    </row>
    <row r="40" spans="3:86" x14ac:dyDescent="0.25">
      <c r="C40" s="46"/>
      <c r="BB40" s="51"/>
      <c r="CE40" s="10" t="s">
        <v>83</v>
      </c>
      <c r="CF40" s="11" t="s">
        <v>84</v>
      </c>
      <c r="CG40" s="8">
        <v>12.75</v>
      </c>
      <c r="CH40" s="4">
        <f t="shared" si="0"/>
        <v>182911.5</v>
      </c>
    </row>
    <row r="41" spans="3:86" x14ac:dyDescent="0.25">
      <c r="C41" s="46"/>
      <c r="BB41" s="51"/>
      <c r="CE41" s="10" t="s">
        <v>85</v>
      </c>
      <c r="CF41" s="11" t="s">
        <v>86</v>
      </c>
      <c r="CG41" s="8">
        <v>28.05</v>
      </c>
      <c r="CH41" s="4">
        <f t="shared" si="0"/>
        <v>402405.3</v>
      </c>
    </row>
    <row r="42" spans="3:86" x14ac:dyDescent="0.25">
      <c r="C42" s="46"/>
      <c r="BB42" s="51"/>
      <c r="CE42" s="10" t="s">
        <v>87</v>
      </c>
      <c r="CF42" s="11" t="s">
        <v>88</v>
      </c>
      <c r="CG42" s="8">
        <v>27.2</v>
      </c>
      <c r="CH42" s="4">
        <f t="shared" si="0"/>
        <v>390211.2</v>
      </c>
    </row>
    <row r="43" spans="3:86" x14ac:dyDescent="0.25">
      <c r="C43" s="46"/>
      <c r="E43" s="216" t="s">
        <v>209</v>
      </c>
      <c r="F43" s="217"/>
      <c r="G43" s="217"/>
      <c r="H43" s="217"/>
      <c r="I43" s="217"/>
      <c r="J43" s="217"/>
      <c r="K43" s="218" t="str">
        <f t="shared" ref="K43:K59" si="3">VLOOKUP(E43,$CE$1:$CH$991,2,FALSE)</f>
        <v>MEGALASE HSC</v>
      </c>
      <c r="L43" s="218"/>
      <c r="M43" s="218"/>
      <c r="N43" s="218"/>
      <c r="O43" s="218"/>
      <c r="P43" s="218"/>
      <c r="Q43" s="218"/>
      <c r="R43" s="218"/>
      <c r="S43" s="218"/>
      <c r="T43" s="218"/>
      <c r="U43" s="218"/>
      <c r="V43" s="218"/>
      <c r="W43" s="218"/>
      <c r="X43" s="218"/>
      <c r="Y43" s="166"/>
      <c r="Z43" s="219">
        <v>1.5</v>
      </c>
      <c r="AA43" s="219"/>
      <c r="AB43" s="219"/>
      <c r="AC43" s="219"/>
      <c r="AD43" s="219"/>
      <c r="AE43" s="219"/>
      <c r="AF43" s="218" t="s">
        <v>315</v>
      </c>
      <c r="AG43" s="218"/>
      <c r="AH43" s="248">
        <v>5016.6000000000004</v>
      </c>
      <c r="AI43" s="248"/>
      <c r="AJ43" s="248"/>
      <c r="AK43" s="248"/>
      <c r="AL43" s="248"/>
      <c r="AM43" s="248"/>
      <c r="AN43" s="55" t="s">
        <v>316</v>
      </c>
      <c r="AO43" s="55"/>
      <c r="AP43" s="221">
        <f t="shared" ref="AP43:AP59" si="4">(AH43*VLOOKUP(E43,$CE$1:$CH$991,4,FALSE))/1000</f>
        <v>226866.85561800003</v>
      </c>
      <c r="AQ43" s="221"/>
      <c r="AR43" s="221"/>
      <c r="AS43" s="221"/>
      <c r="AT43" s="221"/>
      <c r="AU43" s="221"/>
      <c r="AV43" s="221"/>
      <c r="AW43" s="221"/>
      <c r="AX43" s="221"/>
      <c r="AY43" s="221"/>
      <c r="AZ43" s="222"/>
      <c r="BB43" s="51"/>
      <c r="CE43" s="10" t="s">
        <v>89</v>
      </c>
      <c r="CF43" s="11" t="s">
        <v>90</v>
      </c>
      <c r="CG43" s="8">
        <v>21.194841070681722</v>
      </c>
      <c r="CH43" s="4">
        <f t="shared" si="0"/>
        <v>304061.19</v>
      </c>
    </row>
    <row r="44" spans="3:86" x14ac:dyDescent="0.25">
      <c r="C44" s="46"/>
      <c r="E44" s="208" t="s">
        <v>185</v>
      </c>
      <c r="F44" s="209"/>
      <c r="G44" s="209"/>
      <c r="H44" s="209"/>
      <c r="I44" s="209"/>
      <c r="J44" s="209"/>
      <c r="K44" s="210" t="str">
        <f t="shared" si="3"/>
        <v>H2O2</v>
      </c>
      <c r="L44" s="210"/>
      <c r="M44" s="210"/>
      <c r="N44" s="210"/>
      <c r="O44" s="210"/>
      <c r="P44" s="210"/>
      <c r="Q44" s="210"/>
      <c r="R44" s="210"/>
      <c r="S44" s="210"/>
      <c r="T44" s="210"/>
      <c r="U44" s="210"/>
      <c r="V44" s="210"/>
      <c r="W44" s="210"/>
      <c r="X44" s="210"/>
      <c r="Y44" s="164"/>
      <c r="Z44" s="211">
        <v>2</v>
      </c>
      <c r="AA44" s="211"/>
      <c r="AB44" s="211"/>
      <c r="AC44" s="211"/>
      <c r="AD44" s="211"/>
      <c r="AE44" s="211"/>
      <c r="AF44" s="210" t="s">
        <v>315</v>
      </c>
      <c r="AG44" s="210"/>
      <c r="AH44" s="212">
        <v>6688.8</v>
      </c>
      <c r="AI44" s="212"/>
      <c r="AJ44" s="212"/>
      <c r="AK44" s="212"/>
      <c r="AL44" s="212"/>
      <c r="AM44" s="212"/>
      <c r="AN44" s="52" t="s">
        <v>316</v>
      </c>
      <c r="AO44" s="52"/>
      <c r="AP44" s="213">
        <f t="shared" si="4"/>
        <v>40018.421519999996</v>
      </c>
      <c r="AQ44" s="213"/>
      <c r="AR44" s="213"/>
      <c r="AS44" s="213"/>
      <c r="AT44" s="213"/>
      <c r="AU44" s="213"/>
      <c r="AV44" s="213"/>
      <c r="AW44" s="213"/>
      <c r="AX44" s="213"/>
      <c r="AY44" s="213"/>
      <c r="AZ44" s="214"/>
      <c r="BB44" s="51"/>
      <c r="CE44" s="10" t="s">
        <v>91</v>
      </c>
      <c r="CF44" s="11" t="s">
        <v>92</v>
      </c>
      <c r="CG44" s="7">
        <v>29.388728565453786</v>
      </c>
      <c r="CH44" s="4">
        <f t="shared" si="0"/>
        <v>421610.7</v>
      </c>
    </row>
    <row r="45" spans="3:86" x14ac:dyDescent="0.25">
      <c r="C45" s="46"/>
      <c r="E45" s="200" t="s">
        <v>183</v>
      </c>
      <c r="F45" s="243"/>
      <c r="G45" s="243"/>
      <c r="H45" s="243"/>
      <c r="I45" s="243"/>
      <c r="J45" s="243"/>
      <c r="K45" s="230" t="str">
        <f t="shared" si="3"/>
        <v>CAUSTIC SODA LIQ</v>
      </c>
      <c r="L45" s="230"/>
      <c r="M45" s="230"/>
      <c r="N45" s="230"/>
      <c r="O45" s="230"/>
      <c r="P45" s="230"/>
      <c r="Q45" s="230"/>
      <c r="R45" s="230"/>
      <c r="S45" s="230"/>
      <c r="T45" s="230"/>
      <c r="U45" s="230"/>
      <c r="V45" s="230"/>
      <c r="W45" s="230"/>
      <c r="X45" s="230"/>
      <c r="Y45" s="168"/>
      <c r="Z45" s="203">
        <v>1.5</v>
      </c>
      <c r="AA45" s="203"/>
      <c r="AB45" s="203"/>
      <c r="AC45" s="203"/>
      <c r="AD45" s="203"/>
      <c r="AE45" s="203"/>
      <c r="AF45" s="230" t="s">
        <v>315</v>
      </c>
      <c r="AG45" s="230"/>
      <c r="AH45" s="249">
        <v>5016.6000000000004</v>
      </c>
      <c r="AI45" s="249"/>
      <c r="AJ45" s="249"/>
      <c r="AK45" s="249"/>
      <c r="AL45" s="249"/>
      <c r="AM45" s="249"/>
      <c r="AN45" s="41" t="s">
        <v>316</v>
      </c>
      <c r="AP45" s="242">
        <f t="shared" si="4"/>
        <v>42876.8802</v>
      </c>
      <c r="AQ45" s="242"/>
      <c r="AR45" s="242"/>
      <c r="AS45" s="242"/>
      <c r="AT45" s="242"/>
      <c r="AU45" s="242"/>
      <c r="AV45" s="242"/>
      <c r="AW45" s="242"/>
      <c r="AX45" s="242"/>
      <c r="AY45" s="242"/>
      <c r="AZ45" s="206"/>
      <c r="BB45" s="51"/>
      <c r="CE45" s="10" t="s">
        <v>619</v>
      </c>
      <c r="CF45" s="11" t="s">
        <v>620</v>
      </c>
      <c r="CG45" s="7">
        <v>7.7</v>
      </c>
      <c r="CH45" s="4">
        <f t="shared" si="0"/>
        <v>110464.2</v>
      </c>
    </row>
    <row r="46" spans="3:86" x14ac:dyDescent="0.25">
      <c r="C46" s="46"/>
      <c r="E46" s="223" t="s">
        <v>256</v>
      </c>
      <c r="F46" s="224"/>
      <c r="G46" s="224"/>
      <c r="H46" s="224"/>
      <c r="I46" s="224"/>
      <c r="J46" s="224"/>
      <c r="K46" s="225" t="str">
        <f t="shared" si="3"/>
        <v>UNICEL SPC</v>
      </c>
      <c r="L46" s="225"/>
      <c r="M46" s="225"/>
      <c r="N46" s="225"/>
      <c r="O46" s="225"/>
      <c r="P46" s="225"/>
      <c r="Q46" s="225"/>
      <c r="R46" s="225"/>
      <c r="S46" s="225"/>
      <c r="T46" s="225"/>
      <c r="U46" s="225"/>
      <c r="V46" s="225"/>
      <c r="W46" s="225"/>
      <c r="X46" s="225"/>
      <c r="Y46" s="167"/>
      <c r="Z46" s="226">
        <v>1</v>
      </c>
      <c r="AA46" s="226"/>
      <c r="AB46" s="226"/>
      <c r="AC46" s="226"/>
      <c r="AD46" s="226"/>
      <c r="AE46" s="226"/>
      <c r="AF46" s="225" t="s">
        <v>315</v>
      </c>
      <c r="AG46" s="225"/>
      <c r="AH46" s="227">
        <v>3344.4</v>
      </c>
      <c r="AI46" s="227"/>
      <c r="AJ46" s="227"/>
      <c r="AK46" s="227"/>
      <c r="AL46" s="227"/>
      <c r="AM46" s="227"/>
      <c r="AN46" s="54" t="s">
        <v>316</v>
      </c>
      <c r="AO46" s="54"/>
      <c r="AP46" s="228">
        <f t="shared" si="4"/>
        <v>93397.955148000008</v>
      </c>
      <c r="AQ46" s="228"/>
      <c r="AR46" s="228"/>
      <c r="AS46" s="228"/>
      <c r="AT46" s="228"/>
      <c r="AU46" s="228"/>
      <c r="AV46" s="228"/>
      <c r="AW46" s="228"/>
      <c r="AX46" s="228"/>
      <c r="AY46" s="228"/>
      <c r="AZ46" s="229"/>
      <c r="BB46" s="51"/>
      <c r="CE46" s="10" t="s">
        <v>93</v>
      </c>
      <c r="CF46" s="11" t="s">
        <v>94</v>
      </c>
      <c r="CG46" s="8">
        <v>10.32</v>
      </c>
      <c r="CH46" s="4">
        <f t="shared" si="0"/>
        <v>148050.72</v>
      </c>
    </row>
    <row r="47" spans="3:86" x14ac:dyDescent="0.25">
      <c r="C47" s="46"/>
      <c r="E47" s="216" t="s">
        <v>189</v>
      </c>
      <c r="F47" s="217"/>
      <c r="G47" s="217"/>
      <c r="H47" s="217"/>
      <c r="I47" s="217"/>
      <c r="J47" s="217"/>
      <c r="K47" s="218" t="str">
        <f t="shared" si="3"/>
        <v>KH ACID</v>
      </c>
      <c r="L47" s="218"/>
      <c r="M47" s="218"/>
      <c r="N47" s="218"/>
      <c r="O47" s="218"/>
      <c r="P47" s="218"/>
      <c r="Q47" s="218"/>
      <c r="R47" s="218"/>
      <c r="S47" s="218"/>
      <c r="T47" s="218"/>
      <c r="U47" s="218"/>
      <c r="V47" s="218"/>
      <c r="W47" s="218"/>
      <c r="X47" s="218"/>
      <c r="Y47" s="166"/>
      <c r="Z47" s="219">
        <v>1</v>
      </c>
      <c r="AA47" s="219"/>
      <c r="AB47" s="219"/>
      <c r="AC47" s="219"/>
      <c r="AD47" s="219"/>
      <c r="AE47" s="219"/>
      <c r="AF47" s="218" t="s">
        <v>315</v>
      </c>
      <c r="AG47" s="218"/>
      <c r="AH47" s="248">
        <v>3344.4</v>
      </c>
      <c r="AI47" s="248"/>
      <c r="AJ47" s="248"/>
      <c r="AK47" s="248"/>
      <c r="AL47" s="248"/>
      <c r="AM47" s="248"/>
      <c r="AN47" s="55" t="s">
        <v>316</v>
      </c>
      <c r="AO47" s="55"/>
      <c r="AP47" s="221">
        <f t="shared" si="4"/>
        <v>13328.77176</v>
      </c>
      <c r="AQ47" s="221"/>
      <c r="AR47" s="221"/>
      <c r="AS47" s="221"/>
      <c r="AT47" s="221"/>
      <c r="AU47" s="221"/>
      <c r="AV47" s="221"/>
      <c r="AW47" s="221"/>
      <c r="AX47" s="221"/>
      <c r="AY47" s="221"/>
      <c r="AZ47" s="222"/>
      <c r="BB47" s="51"/>
      <c r="CE47" s="10" t="s">
        <v>95</v>
      </c>
      <c r="CF47" s="11" t="s">
        <v>96</v>
      </c>
      <c r="CG47" s="8">
        <v>8.36</v>
      </c>
      <c r="CH47" s="4">
        <f t="shared" si="0"/>
        <v>119932.56</v>
      </c>
    </row>
    <row r="48" spans="3:86" x14ac:dyDescent="0.25">
      <c r="C48" s="46"/>
      <c r="E48" s="200" t="s">
        <v>177</v>
      </c>
      <c r="F48" s="243"/>
      <c r="G48" s="243"/>
      <c r="H48" s="243"/>
      <c r="I48" s="243"/>
      <c r="J48" s="243"/>
      <c r="K48" s="230" t="str">
        <f t="shared" si="3"/>
        <v xml:space="preserve">TECHRON BLUE SGL </v>
      </c>
      <c r="L48" s="230"/>
      <c r="M48" s="230"/>
      <c r="N48" s="230"/>
      <c r="O48" s="230"/>
      <c r="P48" s="230"/>
      <c r="Q48" s="230"/>
      <c r="R48" s="230"/>
      <c r="S48" s="230"/>
      <c r="T48" s="230"/>
      <c r="U48" s="230"/>
      <c r="V48" s="230"/>
      <c r="W48" s="230"/>
      <c r="X48" s="230"/>
      <c r="Y48" s="168"/>
      <c r="Z48" s="203">
        <v>0.28000000000000003</v>
      </c>
      <c r="AA48" s="203"/>
      <c r="AB48" s="203"/>
      <c r="AC48" s="203"/>
      <c r="AD48" s="203"/>
      <c r="AE48" s="203"/>
      <c r="AF48" s="230" t="s">
        <v>565</v>
      </c>
      <c r="AG48" s="230"/>
      <c r="AH48" s="249">
        <v>936.43</v>
      </c>
      <c r="AI48" s="249"/>
      <c r="AJ48" s="249"/>
      <c r="AK48" s="249"/>
      <c r="AL48" s="249"/>
      <c r="AM48" s="249"/>
      <c r="AN48" s="41" t="s">
        <v>316</v>
      </c>
      <c r="AP48" s="242">
        <f t="shared" si="4"/>
        <v>321084.39194479998</v>
      </c>
      <c r="AQ48" s="242"/>
      <c r="AR48" s="242"/>
      <c r="AS48" s="242"/>
      <c r="AT48" s="242"/>
      <c r="AU48" s="242"/>
      <c r="AV48" s="242"/>
      <c r="AW48" s="242"/>
      <c r="AX48" s="242"/>
      <c r="AY48" s="242"/>
      <c r="AZ48" s="206"/>
      <c r="BB48" s="51"/>
      <c r="CE48" s="10" t="s">
        <v>97</v>
      </c>
      <c r="CF48" s="11" t="s">
        <v>98</v>
      </c>
      <c r="CG48" s="8">
        <v>7.56</v>
      </c>
      <c r="CH48" s="4">
        <f t="shared" si="0"/>
        <v>108455.76</v>
      </c>
    </row>
    <row r="49" spans="3:86" x14ac:dyDescent="0.25">
      <c r="C49" s="46"/>
      <c r="E49" s="208" t="s">
        <v>187</v>
      </c>
      <c r="F49" s="209"/>
      <c r="G49" s="209"/>
      <c r="H49" s="209"/>
      <c r="I49" s="209"/>
      <c r="J49" s="209"/>
      <c r="K49" s="210" t="str">
        <f t="shared" si="3"/>
        <v>FORMIC ACID</v>
      </c>
      <c r="L49" s="210"/>
      <c r="M49" s="210"/>
      <c r="N49" s="210"/>
      <c r="O49" s="210"/>
      <c r="P49" s="210"/>
      <c r="Q49" s="210"/>
      <c r="R49" s="210"/>
      <c r="S49" s="210"/>
      <c r="T49" s="210"/>
      <c r="U49" s="210"/>
      <c r="V49" s="210"/>
      <c r="W49" s="210"/>
      <c r="X49" s="210"/>
      <c r="Y49" s="164"/>
      <c r="Z49" s="211">
        <v>0.3</v>
      </c>
      <c r="AA49" s="211"/>
      <c r="AB49" s="211"/>
      <c r="AC49" s="211"/>
      <c r="AD49" s="211"/>
      <c r="AE49" s="211"/>
      <c r="AF49" s="210" t="s">
        <v>315</v>
      </c>
      <c r="AG49" s="210"/>
      <c r="AH49" s="212">
        <v>1003.32</v>
      </c>
      <c r="AI49" s="212"/>
      <c r="AJ49" s="212"/>
      <c r="AK49" s="212"/>
      <c r="AL49" s="212"/>
      <c r="AM49" s="212"/>
      <c r="AN49" s="52" t="s">
        <v>316</v>
      </c>
      <c r="AO49" s="52"/>
      <c r="AP49" s="213">
        <f t="shared" si="4"/>
        <v>13304.023200000001</v>
      </c>
      <c r="AQ49" s="213"/>
      <c r="AR49" s="213"/>
      <c r="AS49" s="213"/>
      <c r="AT49" s="213"/>
      <c r="AU49" s="213"/>
      <c r="AV49" s="213"/>
      <c r="AW49" s="213"/>
      <c r="AX49" s="213"/>
      <c r="AY49" s="213"/>
      <c r="AZ49" s="214"/>
      <c r="BB49" s="51"/>
      <c r="CE49" s="10" t="s">
        <v>99</v>
      </c>
      <c r="CF49" s="11" t="s">
        <v>100</v>
      </c>
      <c r="CG49" s="7">
        <v>7.185372229192807</v>
      </c>
      <c r="CH49" s="4">
        <f t="shared" si="0"/>
        <v>103081.35</v>
      </c>
    </row>
    <row r="50" spans="3:86" x14ac:dyDescent="0.25">
      <c r="C50" s="46"/>
      <c r="E50" s="223" t="s">
        <v>191</v>
      </c>
      <c r="F50" s="224"/>
      <c r="G50" s="224"/>
      <c r="H50" s="224"/>
      <c r="I50" s="224"/>
      <c r="J50" s="224"/>
      <c r="K50" s="225" t="str">
        <f t="shared" si="3"/>
        <v>NTW RM 340 E NEW LIQ</v>
      </c>
      <c r="L50" s="225"/>
      <c r="M50" s="225"/>
      <c r="N50" s="225"/>
      <c r="O50" s="225"/>
      <c r="P50" s="225"/>
      <c r="Q50" s="225"/>
      <c r="R50" s="225"/>
      <c r="S50" s="225"/>
      <c r="T50" s="225"/>
      <c r="U50" s="225"/>
      <c r="V50" s="225"/>
      <c r="W50" s="225"/>
      <c r="X50" s="225"/>
      <c r="Y50" s="167"/>
      <c r="Z50" s="226">
        <v>0.5</v>
      </c>
      <c r="AA50" s="226"/>
      <c r="AB50" s="226"/>
      <c r="AC50" s="226"/>
      <c r="AD50" s="226"/>
      <c r="AE50" s="226"/>
      <c r="AF50" s="225" t="s">
        <v>315</v>
      </c>
      <c r="AG50" s="225"/>
      <c r="AH50" s="227">
        <v>1672.2</v>
      </c>
      <c r="AI50" s="227"/>
      <c r="AJ50" s="227"/>
      <c r="AK50" s="227"/>
      <c r="AL50" s="227"/>
      <c r="AM50" s="227"/>
      <c r="AN50" s="54" t="s">
        <v>316</v>
      </c>
      <c r="AO50" s="54"/>
      <c r="AP50" s="228">
        <f t="shared" si="4"/>
        <v>35500.805999999997</v>
      </c>
      <c r="AQ50" s="228"/>
      <c r="AR50" s="228"/>
      <c r="AS50" s="228"/>
      <c r="AT50" s="228"/>
      <c r="AU50" s="228"/>
      <c r="AV50" s="228"/>
      <c r="AW50" s="228"/>
      <c r="AX50" s="228"/>
      <c r="AY50" s="228"/>
      <c r="AZ50" s="229"/>
      <c r="BB50" s="51"/>
      <c r="CE50" s="10" t="s">
        <v>101</v>
      </c>
      <c r="CF50" s="11" t="s">
        <v>102</v>
      </c>
      <c r="CG50" s="7">
        <v>6.0066583019657047</v>
      </c>
      <c r="CH50" s="4">
        <f t="shared" si="0"/>
        <v>86171.520000000004</v>
      </c>
    </row>
    <row r="51" spans="3:86" x14ac:dyDescent="0.25">
      <c r="C51" s="46"/>
      <c r="E51" s="208" t="s">
        <v>34</v>
      </c>
      <c r="F51" s="209"/>
      <c r="G51" s="209"/>
      <c r="H51" s="209"/>
      <c r="I51" s="209"/>
      <c r="J51" s="209"/>
      <c r="K51" s="210" t="str">
        <f t="shared" si="3"/>
        <v>NOVACRON TURQUOISE EC–GN</v>
      </c>
      <c r="L51" s="210"/>
      <c r="M51" s="210"/>
      <c r="N51" s="210"/>
      <c r="O51" s="210"/>
      <c r="P51" s="210"/>
      <c r="Q51" s="210"/>
      <c r="R51" s="210"/>
      <c r="S51" s="210"/>
      <c r="T51" s="210"/>
      <c r="U51" s="210"/>
      <c r="V51" s="210"/>
      <c r="W51" s="210"/>
      <c r="X51" s="210"/>
      <c r="Y51" s="164"/>
      <c r="Z51" s="211">
        <v>0.14000000000000001</v>
      </c>
      <c r="AA51" s="211"/>
      <c r="AB51" s="211"/>
      <c r="AC51" s="211"/>
      <c r="AD51" s="211"/>
      <c r="AE51" s="211"/>
      <c r="AF51" s="210" t="s">
        <v>565</v>
      </c>
      <c r="AG51" s="210"/>
      <c r="AH51" s="212">
        <v>468.22</v>
      </c>
      <c r="AI51" s="212"/>
      <c r="AJ51" s="212"/>
      <c r="AK51" s="212"/>
      <c r="AL51" s="212"/>
      <c r="AM51" s="212"/>
      <c r="AN51" s="52" t="s">
        <v>316</v>
      </c>
      <c r="AO51" s="52"/>
      <c r="AP51" s="213">
        <f t="shared" si="4"/>
        <v>39227.771260800007</v>
      </c>
      <c r="AQ51" s="213"/>
      <c r="AR51" s="213"/>
      <c r="AS51" s="213"/>
      <c r="AT51" s="213"/>
      <c r="AU51" s="213"/>
      <c r="AV51" s="213"/>
      <c r="AW51" s="213"/>
      <c r="AX51" s="213"/>
      <c r="AY51" s="213"/>
      <c r="AZ51" s="214"/>
      <c r="BB51" s="51"/>
      <c r="CE51" s="10" t="s">
        <v>103</v>
      </c>
      <c r="CF51" s="11" t="s">
        <v>104</v>
      </c>
      <c r="CG51" s="7">
        <v>7.8263355639202565</v>
      </c>
      <c r="CH51" s="4">
        <f t="shared" si="0"/>
        <v>112276.61</v>
      </c>
    </row>
    <row r="52" spans="3:86" x14ac:dyDescent="0.25">
      <c r="C52" s="46"/>
      <c r="E52" s="223" t="s">
        <v>38</v>
      </c>
      <c r="F52" s="224"/>
      <c r="G52" s="224"/>
      <c r="H52" s="224"/>
      <c r="I52" s="224"/>
      <c r="J52" s="224"/>
      <c r="K52" s="225" t="str">
        <f t="shared" si="3"/>
        <v>NOVACRON OCEAN S–R</v>
      </c>
      <c r="L52" s="225"/>
      <c r="M52" s="225"/>
      <c r="N52" s="225"/>
      <c r="O52" s="225"/>
      <c r="P52" s="225"/>
      <c r="Q52" s="225"/>
      <c r="R52" s="225"/>
      <c r="S52" s="225"/>
      <c r="T52" s="225"/>
      <c r="U52" s="225"/>
      <c r="V52" s="225"/>
      <c r="W52" s="225"/>
      <c r="X52" s="225"/>
      <c r="Y52" s="167"/>
      <c r="Z52" s="226">
        <v>1.7000000000000001E-2</v>
      </c>
      <c r="AA52" s="226"/>
      <c r="AB52" s="226"/>
      <c r="AC52" s="226"/>
      <c r="AD52" s="226"/>
      <c r="AE52" s="226"/>
      <c r="AF52" s="225" t="s">
        <v>565</v>
      </c>
      <c r="AG52" s="225"/>
      <c r="AH52" s="227">
        <v>56.85</v>
      </c>
      <c r="AI52" s="227"/>
      <c r="AJ52" s="227"/>
      <c r="AK52" s="227"/>
      <c r="AL52" s="227"/>
      <c r="AM52" s="227"/>
      <c r="AN52" s="54" t="s">
        <v>316</v>
      </c>
      <c r="AO52" s="54"/>
      <c r="AP52" s="228">
        <f t="shared" si="4"/>
        <v>19696.017915</v>
      </c>
      <c r="AQ52" s="228"/>
      <c r="AR52" s="228"/>
      <c r="AS52" s="228"/>
      <c r="AT52" s="228"/>
      <c r="AU52" s="228"/>
      <c r="AV52" s="228"/>
      <c r="AW52" s="228"/>
      <c r="AX52" s="228"/>
      <c r="AY52" s="228"/>
      <c r="AZ52" s="229"/>
      <c r="BB52" s="51"/>
      <c r="CE52" s="10" t="s">
        <v>105</v>
      </c>
      <c r="CF52" s="11" t="s">
        <v>106</v>
      </c>
      <c r="CG52" s="7">
        <v>5.4474048515265583</v>
      </c>
      <c r="CH52" s="4">
        <f t="shared" si="0"/>
        <v>78148.47</v>
      </c>
    </row>
    <row r="53" spans="3:86" x14ac:dyDescent="0.25">
      <c r="C53" s="46"/>
      <c r="E53" s="200" t="s">
        <v>201</v>
      </c>
      <c r="F53" s="243"/>
      <c r="G53" s="243"/>
      <c r="H53" s="243"/>
      <c r="I53" s="243"/>
      <c r="J53" s="243"/>
      <c r="K53" s="230" t="str">
        <f t="shared" si="3"/>
        <v>KH SOLIDOKOLL DPR ID LIQ</v>
      </c>
      <c r="L53" s="230"/>
      <c r="M53" s="230"/>
      <c r="N53" s="230"/>
      <c r="O53" s="230"/>
      <c r="P53" s="230"/>
      <c r="Q53" s="230"/>
      <c r="R53" s="230"/>
      <c r="S53" s="230"/>
      <c r="T53" s="230"/>
      <c r="U53" s="230"/>
      <c r="V53" s="230"/>
      <c r="W53" s="230"/>
      <c r="X53" s="230"/>
      <c r="Y53" s="168"/>
      <c r="Z53" s="203">
        <v>1</v>
      </c>
      <c r="AA53" s="203"/>
      <c r="AB53" s="203"/>
      <c r="AC53" s="203"/>
      <c r="AD53" s="203"/>
      <c r="AE53" s="203"/>
      <c r="AF53" s="230" t="s">
        <v>315</v>
      </c>
      <c r="AG53" s="230"/>
      <c r="AH53" s="249">
        <v>3344.4</v>
      </c>
      <c r="AI53" s="249"/>
      <c r="AJ53" s="249"/>
      <c r="AK53" s="249"/>
      <c r="AL53" s="249"/>
      <c r="AM53" s="249"/>
      <c r="AN53" s="41" t="s">
        <v>316</v>
      </c>
      <c r="AP53" s="242">
        <f t="shared" si="4"/>
        <v>34112.879999999997</v>
      </c>
      <c r="AQ53" s="242"/>
      <c r="AR53" s="242"/>
      <c r="AS53" s="242"/>
      <c r="AT53" s="242"/>
      <c r="AU53" s="242"/>
      <c r="AV53" s="242"/>
      <c r="AW53" s="242"/>
      <c r="AX53" s="242"/>
      <c r="AY53" s="242"/>
      <c r="AZ53" s="206"/>
      <c r="BB53" s="51"/>
      <c r="CE53" s="10" t="s">
        <v>107</v>
      </c>
      <c r="CF53" s="11" t="s">
        <v>108</v>
      </c>
      <c r="CG53" s="7">
        <v>7.1763592639063152</v>
      </c>
      <c r="CH53" s="4">
        <f t="shared" si="0"/>
        <v>102952.05</v>
      </c>
    </row>
    <row r="54" spans="3:86" x14ac:dyDescent="0.25">
      <c r="C54" s="46"/>
      <c r="E54" s="200" t="s">
        <v>199</v>
      </c>
      <c r="F54" s="243"/>
      <c r="G54" s="243"/>
      <c r="H54" s="243"/>
      <c r="I54" s="243"/>
      <c r="J54" s="243"/>
      <c r="K54" s="230" t="str">
        <f t="shared" si="3"/>
        <v>KH JINTEXYL CDB NEW CONC</v>
      </c>
      <c r="L54" s="230"/>
      <c r="M54" s="230"/>
      <c r="N54" s="230"/>
      <c r="O54" s="230"/>
      <c r="P54" s="230"/>
      <c r="Q54" s="230"/>
      <c r="R54" s="230"/>
      <c r="S54" s="230"/>
      <c r="T54" s="230"/>
      <c r="U54" s="230"/>
      <c r="V54" s="230"/>
      <c r="W54" s="230"/>
      <c r="X54" s="230"/>
      <c r="Y54" s="168"/>
      <c r="Z54" s="203">
        <v>1</v>
      </c>
      <c r="AA54" s="203"/>
      <c r="AB54" s="203"/>
      <c r="AC54" s="203"/>
      <c r="AD54" s="203"/>
      <c r="AE54" s="203"/>
      <c r="AF54" s="230" t="s">
        <v>315</v>
      </c>
      <c r="AG54" s="230"/>
      <c r="AH54" s="249">
        <v>3344.4</v>
      </c>
      <c r="AI54" s="249"/>
      <c r="AJ54" s="249"/>
      <c r="AK54" s="249"/>
      <c r="AL54" s="249"/>
      <c r="AM54" s="249"/>
      <c r="AN54" s="41" t="s">
        <v>316</v>
      </c>
      <c r="AP54" s="242">
        <f t="shared" si="4"/>
        <v>38126.160000000003</v>
      </c>
      <c r="AQ54" s="242"/>
      <c r="AR54" s="242"/>
      <c r="AS54" s="242"/>
      <c r="AT54" s="242"/>
      <c r="AU54" s="242"/>
      <c r="AV54" s="242"/>
      <c r="AW54" s="242"/>
      <c r="AX54" s="242"/>
      <c r="AY54" s="242"/>
      <c r="AZ54" s="206"/>
      <c r="BB54" s="51"/>
      <c r="CE54" s="10" t="s">
        <v>109</v>
      </c>
      <c r="CF54" s="11" t="s">
        <v>110</v>
      </c>
      <c r="CG54" s="7">
        <v>6.1914303638644919</v>
      </c>
      <c r="CH54" s="4">
        <f t="shared" si="0"/>
        <v>88822.26</v>
      </c>
    </row>
    <row r="55" spans="3:86" x14ac:dyDescent="0.25">
      <c r="C55" s="46"/>
      <c r="E55" s="200" t="s">
        <v>218</v>
      </c>
      <c r="F55" s="243"/>
      <c r="G55" s="243"/>
      <c r="H55" s="243"/>
      <c r="I55" s="243"/>
      <c r="J55" s="243"/>
      <c r="K55" s="230" t="str">
        <f t="shared" si="3"/>
        <v>JINLEV ECO CL 225</v>
      </c>
      <c r="L55" s="230"/>
      <c r="M55" s="230"/>
      <c r="N55" s="230"/>
      <c r="O55" s="230"/>
      <c r="P55" s="230"/>
      <c r="Q55" s="230"/>
      <c r="R55" s="230"/>
      <c r="S55" s="230"/>
      <c r="T55" s="230"/>
      <c r="U55" s="230"/>
      <c r="V55" s="230"/>
      <c r="W55" s="230"/>
      <c r="X55" s="230"/>
      <c r="Y55" s="168"/>
      <c r="Z55" s="203">
        <v>1</v>
      </c>
      <c r="AA55" s="203"/>
      <c r="AB55" s="203"/>
      <c r="AC55" s="203"/>
      <c r="AD55" s="203"/>
      <c r="AE55" s="203"/>
      <c r="AF55" s="230" t="s">
        <v>315</v>
      </c>
      <c r="AG55" s="230"/>
      <c r="AH55" s="249">
        <v>3344.4</v>
      </c>
      <c r="AI55" s="249"/>
      <c r="AJ55" s="249"/>
      <c r="AK55" s="249"/>
      <c r="AL55" s="249"/>
      <c r="AM55" s="249"/>
      <c r="AN55" s="41" t="s">
        <v>316</v>
      </c>
      <c r="AP55" s="242">
        <f t="shared" si="4"/>
        <v>40132.599335999999</v>
      </c>
      <c r="AQ55" s="242"/>
      <c r="AR55" s="242"/>
      <c r="AS55" s="242"/>
      <c r="AT55" s="242"/>
      <c r="AU55" s="242"/>
      <c r="AV55" s="242"/>
      <c r="AW55" s="242"/>
      <c r="AX55" s="242"/>
      <c r="AY55" s="242"/>
      <c r="AZ55" s="206"/>
      <c r="BB55" s="51"/>
      <c r="CE55" s="10" t="s">
        <v>111</v>
      </c>
      <c r="CF55" s="11" t="s">
        <v>112</v>
      </c>
      <c r="CG55" s="7">
        <v>6.0397867001254708</v>
      </c>
      <c r="CH55" s="4">
        <f t="shared" si="0"/>
        <v>86646.78</v>
      </c>
    </row>
    <row r="56" spans="3:86" x14ac:dyDescent="0.25">
      <c r="C56" s="46"/>
      <c r="E56" s="200" t="s">
        <v>9</v>
      </c>
      <c r="F56" s="243"/>
      <c r="G56" s="243"/>
      <c r="H56" s="243"/>
      <c r="I56" s="243"/>
      <c r="J56" s="243"/>
      <c r="K56" s="230" t="str">
        <f t="shared" si="3"/>
        <v>SODIUM SULFATE</v>
      </c>
      <c r="L56" s="230"/>
      <c r="M56" s="230"/>
      <c r="N56" s="230"/>
      <c r="O56" s="230"/>
      <c r="P56" s="230"/>
      <c r="Q56" s="230"/>
      <c r="R56" s="230"/>
      <c r="S56" s="230"/>
      <c r="T56" s="230"/>
      <c r="U56" s="230"/>
      <c r="V56" s="230"/>
      <c r="W56" s="230"/>
      <c r="X56" s="230"/>
      <c r="Y56" s="168"/>
      <c r="Z56" s="203">
        <v>20</v>
      </c>
      <c r="AA56" s="203"/>
      <c r="AB56" s="203"/>
      <c r="AC56" s="203"/>
      <c r="AD56" s="203"/>
      <c r="AE56" s="203"/>
      <c r="AF56" s="230" t="s">
        <v>315</v>
      </c>
      <c r="AG56" s="230"/>
      <c r="AH56" s="249">
        <v>66888</v>
      </c>
      <c r="AI56" s="249"/>
      <c r="AJ56" s="249"/>
      <c r="AK56" s="249"/>
      <c r="AL56" s="249"/>
      <c r="AM56" s="249"/>
      <c r="AN56" s="41" t="s">
        <v>316</v>
      </c>
      <c r="AP56" s="242">
        <f t="shared" si="4"/>
        <v>159628.212</v>
      </c>
      <c r="AQ56" s="242"/>
      <c r="AR56" s="242"/>
      <c r="AS56" s="242"/>
      <c r="AT56" s="242"/>
      <c r="AU56" s="242"/>
      <c r="AV56" s="242"/>
      <c r="AW56" s="242"/>
      <c r="AX56" s="242"/>
      <c r="AY56" s="242"/>
      <c r="AZ56" s="206"/>
      <c r="BB56" s="51"/>
      <c r="CE56" s="10" t="s">
        <v>113</v>
      </c>
      <c r="CF56" s="11" t="s">
        <v>114</v>
      </c>
      <c r="CG56" s="7">
        <v>8.1017858636553743</v>
      </c>
      <c r="CH56" s="4">
        <f t="shared" si="0"/>
        <v>116228.22</v>
      </c>
    </row>
    <row r="57" spans="3:86" x14ac:dyDescent="0.25">
      <c r="C57" s="46"/>
      <c r="E57" s="200" t="s">
        <v>10</v>
      </c>
      <c r="F57" s="243"/>
      <c r="G57" s="243"/>
      <c r="H57" s="243"/>
      <c r="I57" s="243"/>
      <c r="J57" s="243"/>
      <c r="K57" s="230" t="str">
        <f t="shared" si="3"/>
        <v>SODA ASH</v>
      </c>
      <c r="L57" s="230"/>
      <c r="M57" s="230"/>
      <c r="N57" s="230"/>
      <c r="O57" s="230"/>
      <c r="P57" s="230"/>
      <c r="Q57" s="230"/>
      <c r="R57" s="230"/>
      <c r="S57" s="230"/>
      <c r="T57" s="230"/>
      <c r="U57" s="230"/>
      <c r="V57" s="230"/>
      <c r="W57" s="230"/>
      <c r="X57" s="230"/>
      <c r="Y57" s="168"/>
      <c r="Z57" s="203">
        <v>10</v>
      </c>
      <c r="AA57" s="203"/>
      <c r="AB57" s="203"/>
      <c r="AC57" s="203"/>
      <c r="AD57" s="203"/>
      <c r="AE57" s="203"/>
      <c r="AF57" s="230" t="s">
        <v>315</v>
      </c>
      <c r="AG57" s="230"/>
      <c r="AH57" s="249">
        <v>33444</v>
      </c>
      <c r="AI57" s="249"/>
      <c r="AJ57" s="249"/>
      <c r="AK57" s="249"/>
      <c r="AL57" s="249"/>
      <c r="AM57" s="249"/>
      <c r="AN57" s="41" t="s">
        <v>316</v>
      </c>
      <c r="AP57" s="242">
        <f t="shared" si="4"/>
        <v>296982.71999999997</v>
      </c>
      <c r="AQ57" s="242"/>
      <c r="AR57" s="242"/>
      <c r="AS57" s="242"/>
      <c r="AT57" s="242"/>
      <c r="AU57" s="242"/>
      <c r="AV57" s="242"/>
      <c r="AW57" s="242"/>
      <c r="AX57" s="242"/>
      <c r="AY57" s="242"/>
      <c r="AZ57" s="206"/>
      <c r="BB57" s="51"/>
      <c r="CE57" s="10" t="s">
        <v>115</v>
      </c>
      <c r="CF57" s="11" t="s">
        <v>116</v>
      </c>
      <c r="CG57" s="7">
        <v>13.444857800083646</v>
      </c>
      <c r="CH57" s="4">
        <f t="shared" si="0"/>
        <v>192879.93</v>
      </c>
    </row>
    <row r="58" spans="3:86" x14ac:dyDescent="0.25">
      <c r="C58" s="46"/>
      <c r="E58" s="216" t="s">
        <v>189</v>
      </c>
      <c r="F58" s="217"/>
      <c r="G58" s="217"/>
      <c r="H58" s="217"/>
      <c r="I58" s="217"/>
      <c r="J58" s="217"/>
      <c r="K58" s="218" t="str">
        <f t="shared" si="3"/>
        <v>KH ACID</v>
      </c>
      <c r="L58" s="218"/>
      <c r="M58" s="218"/>
      <c r="N58" s="218"/>
      <c r="O58" s="218"/>
      <c r="P58" s="218"/>
      <c r="Q58" s="218"/>
      <c r="R58" s="218"/>
      <c r="S58" s="218"/>
      <c r="T58" s="218"/>
      <c r="U58" s="218"/>
      <c r="V58" s="218"/>
      <c r="W58" s="218"/>
      <c r="X58" s="218"/>
      <c r="Y58" s="166"/>
      <c r="Z58" s="219">
        <v>1</v>
      </c>
      <c r="AA58" s="219"/>
      <c r="AB58" s="219"/>
      <c r="AC58" s="219"/>
      <c r="AD58" s="219"/>
      <c r="AE58" s="219"/>
      <c r="AF58" s="218" t="s">
        <v>315</v>
      </c>
      <c r="AG58" s="218"/>
      <c r="AH58" s="248">
        <v>3344.4</v>
      </c>
      <c r="AI58" s="248"/>
      <c r="AJ58" s="248"/>
      <c r="AK58" s="248"/>
      <c r="AL58" s="248"/>
      <c r="AM58" s="248"/>
      <c r="AN58" s="55" t="s">
        <v>316</v>
      </c>
      <c r="AO58" s="55"/>
      <c r="AP58" s="221">
        <f t="shared" si="4"/>
        <v>13328.77176</v>
      </c>
      <c r="AQ58" s="221"/>
      <c r="AR58" s="221"/>
      <c r="AS58" s="221"/>
      <c r="AT58" s="221"/>
      <c r="AU58" s="221"/>
      <c r="AV58" s="221"/>
      <c r="AW58" s="221"/>
      <c r="AX58" s="221"/>
      <c r="AY58" s="221"/>
      <c r="AZ58" s="222"/>
      <c r="BB58" s="51"/>
      <c r="CE58" s="10" t="s">
        <v>117</v>
      </c>
      <c r="CF58" s="11" t="s">
        <v>118</v>
      </c>
      <c r="CG58" s="7">
        <v>5.9245141502857939</v>
      </c>
      <c r="CH58" s="4">
        <f t="shared" si="0"/>
        <v>84993.08</v>
      </c>
    </row>
    <row r="59" spans="3:86" x14ac:dyDescent="0.25">
      <c r="C59" s="46"/>
      <c r="E59" s="216" t="s">
        <v>246</v>
      </c>
      <c r="F59" s="217"/>
      <c r="G59" s="217"/>
      <c r="H59" s="217"/>
      <c r="I59" s="217"/>
      <c r="J59" s="217"/>
      <c r="K59" s="218" t="str">
        <f t="shared" si="3"/>
        <v>LADIPUR RSK</v>
      </c>
      <c r="L59" s="218"/>
      <c r="M59" s="218"/>
      <c r="N59" s="218"/>
      <c r="O59" s="218"/>
      <c r="P59" s="218"/>
      <c r="Q59" s="218"/>
      <c r="R59" s="218"/>
      <c r="S59" s="218"/>
      <c r="T59" s="218"/>
      <c r="U59" s="218"/>
      <c r="V59" s="218"/>
      <c r="W59" s="218"/>
      <c r="X59" s="218"/>
      <c r="Y59" s="166"/>
      <c r="Z59" s="219">
        <v>1</v>
      </c>
      <c r="AA59" s="219"/>
      <c r="AB59" s="219"/>
      <c r="AC59" s="219"/>
      <c r="AD59" s="219"/>
      <c r="AE59" s="219"/>
      <c r="AF59" s="218" t="s">
        <v>315</v>
      </c>
      <c r="AG59" s="218"/>
      <c r="AH59" s="248">
        <v>3344.4</v>
      </c>
      <c r="AI59" s="248"/>
      <c r="AJ59" s="248"/>
      <c r="AK59" s="248"/>
      <c r="AL59" s="248"/>
      <c r="AM59" s="248"/>
      <c r="AN59" s="55" t="s">
        <v>316</v>
      </c>
      <c r="AO59" s="55"/>
      <c r="AP59" s="221">
        <f t="shared" si="4"/>
        <v>50165.76589200001</v>
      </c>
      <c r="AQ59" s="221"/>
      <c r="AR59" s="221"/>
      <c r="AS59" s="221"/>
      <c r="AT59" s="221"/>
      <c r="AU59" s="221"/>
      <c r="AV59" s="221"/>
      <c r="AW59" s="221"/>
      <c r="AX59" s="221"/>
      <c r="AY59" s="221"/>
      <c r="AZ59" s="222"/>
      <c r="BB59" s="51"/>
      <c r="CE59" s="10" t="s">
        <v>119</v>
      </c>
      <c r="CF59" s="11" t="s">
        <v>120</v>
      </c>
      <c r="CG59" s="7">
        <v>22.600925693573121</v>
      </c>
      <c r="CH59" s="4">
        <f t="shared" si="0"/>
        <v>324232.88</v>
      </c>
    </row>
    <row r="60" spans="3:86" x14ac:dyDescent="0.25">
      <c r="C60" s="46"/>
      <c r="E60" s="169"/>
      <c r="F60" s="169"/>
      <c r="G60" s="169"/>
      <c r="H60" s="169"/>
      <c r="I60" s="169"/>
      <c r="J60" s="169"/>
      <c r="K60" s="168"/>
      <c r="L60" s="168"/>
      <c r="M60" s="168"/>
      <c r="N60" s="168"/>
      <c r="O60" s="168"/>
      <c r="P60" s="168"/>
      <c r="Q60" s="168"/>
      <c r="R60" s="168"/>
      <c r="S60" s="168"/>
      <c r="T60" s="168"/>
      <c r="U60" s="168"/>
      <c r="V60" s="168"/>
      <c r="W60" s="168"/>
      <c r="X60" s="168"/>
      <c r="Y60" s="168"/>
      <c r="Z60" s="111"/>
      <c r="AA60" s="111"/>
      <c r="AB60" s="111"/>
      <c r="AC60" s="111"/>
      <c r="AD60" s="111"/>
      <c r="AE60" s="111"/>
      <c r="AF60" s="168"/>
      <c r="AG60" s="168"/>
      <c r="AH60" s="169"/>
      <c r="AI60" s="169"/>
      <c r="AJ60" s="169"/>
      <c r="AK60" s="169"/>
      <c r="AL60" s="169"/>
      <c r="AM60" s="169"/>
      <c r="AP60" s="112"/>
      <c r="AQ60" s="112"/>
      <c r="AR60" s="112"/>
      <c r="AS60" s="112"/>
      <c r="AT60" s="112"/>
      <c r="AU60" s="112"/>
      <c r="AV60" s="112"/>
      <c r="AW60" s="112"/>
      <c r="AX60" s="112"/>
      <c r="AY60" s="112"/>
      <c r="AZ60" s="112"/>
      <c r="BB60" s="51"/>
      <c r="CE60" s="10" t="s">
        <v>121</v>
      </c>
      <c r="CF60" s="11" t="s">
        <v>122</v>
      </c>
      <c r="CG60" s="7">
        <v>16.283755053673499</v>
      </c>
      <c r="CH60" s="4">
        <f t="shared" si="0"/>
        <v>233606.75</v>
      </c>
    </row>
    <row r="61" spans="3:86" x14ac:dyDescent="0.25">
      <c r="C61" s="46"/>
      <c r="E61" s="169"/>
      <c r="F61" s="169"/>
      <c r="G61" s="169"/>
      <c r="H61" s="169"/>
      <c r="I61" s="169"/>
      <c r="J61" s="169"/>
      <c r="K61" s="168"/>
      <c r="L61" s="168"/>
      <c r="M61" s="168"/>
      <c r="N61" s="168"/>
      <c r="O61" s="168"/>
      <c r="P61" s="168"/>
      <c r="Q61" s="168"/>
      <c r="R61" s="168"/>
      <c r="S61" s="168"/>
      <c r="T61" s="168"/>
      <c r="U61" s="168"/>
      <c r="V61" s="168"/>
      <c r="W61" s="168"/>
      <c r="X61" s="168"/>
      <c r="Y61" s="168"/>
      <c r="Z61" s="111"/>
      <c r="AA61" s="111"/>
      <c r="AB61" s="111"/>
      <c r="AC61" s="111"/>
      <c r="AD61" s="111"/>
      <c r="AE61" s="111"/>
      <c r="AF61" s="168"/>
      <c r="AG61" s="168"/>
      <c r="AH61" s="169"/>
      <c r="AI61" s="169"/>
      <c r="AJ61" s="169"/>
      <c r="AK61" s="59"/>
      <c r="AL61" s="230" t="s">
        <v>318</v>
      </c>
      <c r="AM61" s="230"/>
      <c r="AN61" s="230"/>
      <c r="AO61" s="230"/>
      <c r="AP61" s="112" t="s">
        <v>11</v>
      </c>
      <c r="AQ61" s="242">
        <f>SUM(AP43:AZ59)</f>
        <v>1477779.0035545998</v>
      </c>
      <c r="AR61" s="242"/>
      <c r="AS61" s="242"/>
      <c r="AT61" s="242"/>
      <c r="AU61" s="242"/>
      <c r="AV61" s="242"/>
      <c r="AW61" s="242"/>
      <c r="AX61" s="242"/>
      <c r="AY61" s="242"/>
      <c r="AZ61" s="242"/>
      <c r="BB61" s="51"/>
      <c r="CE61" s="10" t="s">
        <v>123</v>
      </c>
      <c r="CF61" s="11" t="s">
        <v>124</v>
      </c>
      <c r="CG61" s="7">
        <v>12.855069705841348</v>
      </c>
      <c r="CH61" s="4">
        <f t="shared" si="0"/>
        <v>184418.83</v>
      </c>
    </row>
    <row r="62" spans="3:86" x14ac:dyDescent="0.25">
      <c r="C62" s="46"/>
      <c r="E62" s="169"/>
      <c r="F62" s="169"/>
      <c r="G62" s="169"/>
      <c r="H62" s="169"/>
      <c r="I62" s="169"/>
      <c r="J62" s="169"/>
      <c r="K62" s="168"/>
      <c r="L62" s="168"/>
      <c r="M62" s="168"/>
      <c r="N62" s="168"/>
      <c r="O62" s="168"/>
      <c r="P62" s="168"/>
      <c r="Q62" s="168"/>
      <c r="R62" s="168"/>
      <c r="S62" s="168"/>
      <c r="T62" s="168"/>
      <c r="U62" s="168"/>
      <c r="V62" s="168"/>
      <c r="W62" s="168"/>
      <c r="X62" s="168"/>
      <c r="Y62" s="168"/>
      <c r="Z62" s="111"/>
      <c r="AA62" s="111"/>
      <c r="AB62" s="111"/>
      <c r="AC62" s="111"/>
      <c r="AD62" s="111"/>
      <c r="AE62" s="111"/>
      <c r="AF62" s="168"/>
      <c r="AG62" s="168"/>
      <c r="AH62" s="169"/>
      <c r="AI62" s="169"/>
      <c r="AJ62" s="169"/>
      <c r="AK62" s="59"/>
      <c r="AL62" s="230" t="s">
        <v>317</v>
      </c>
      <c r="AM62" s="230"/>
      <c r="AN62" s="230"/>
      <c r="AO62" s="230"/>
      <c r="AP62" s="112" t="s">
        <v>11</v>
      </c>
      <c r="AQ62" s="242">
        <f>AQ61/AQ37</f>
        <v>738.88950177729987</v>
      </c>
      <c r="AR62" s="242"/>
      <c r="AS62" s="242"/>
      <c r="AT62" s="242"/>
      <c r="AU62" s="242"/>
      <c r="AV62" s="242"/>
      <c r="AW62" s="242"/>
      <c r="AX62" s="242"/>
      <c r="AY62" s="242"/>
      <c r="AZ62" s="242"/>
      <c r="BB62" s="51"/>
      <c r="CE62" s="10" t="s">
        <v>125</v>
      </c>
      <c r="CF62" s="11" t="s">
        <v>126</v>
      </c>
      <c r="CG62" s="7">
        <v>17.105289976300014</v>
      </c>
      <c r="CH62" s="4">
        <f t="shared" si="0"/>
        <v>245392.49</v>
      </c>
    </row>
    <row r="63" spans="3:86" x14ac:dyDescent="0.25">
      <c r="C63" s="46"/>
      <c r="E63" s="169"/>
      <c r="F63" s="169"/>
      <c r="G63" s="169"/>
      <c r="H63" s="169"/>
      <c r="I63" s="169"/>
      <c r="J63" s="169"/>
      <c r="K63" s="168"/>
      <c r="L63" s="168"/>
      <c r="M63" s="168"/>
      <c r="N63" s="168"/>
      <c r="O63" s="168"/>
      <c r="P63" s="168"/>
      <c r="Q63" s="168"/>
      <c r="R63" s="168"/>
      <c r="S63" s="168"/>
      <c r="T63" s="168"/>
      <c r="U63" s="168"/>
      <c r="V63" s="168"/>
      <c r="W63" s="168"/>
      <c r="X63" s="168"/>
      <c r="Y63" s="168"/>
      <c r="Z63" s="111"/>
      <c r="AA63" s="111"/>
      <c r="AB63" s="111"/>
      <c r="AC63" s="111"/>
      <c r="AD63" s="111"/>
      <c r="AE63" s="111"/>
      <c r="AF63" s="168"/>
      <c r="AG63" s="168"/>
      <c r="AH63" s="169"/>
      <c r="AI63" s="169"/>
      <c r="AJ63" s="169"/>
      <c r="AK63" s="169"/>
      <c r="AL63" s="169"/>
      <c r="AM63" s="169"/>
      <c r="AQ63" s="169"/>
      <c r="AR63" s="169"/>
      <c r="AS63" s="169"/>
      <c r="AT63" s="169"/>
      <c r="AU63" s="169"/>
      <c r="AV63" s="169"/>
      <c r="AW63" s="169"/>
      <c r="AX63" s="169"/>
      <c r="AY63" s="169"/>
      <c r="AZ63" s="169"/>
      <c r="BB63" s="51"/>
      <c r="CE63" s="10" t="s">
        <v>127</v>
      </c>
      <c r="CF63" s="11" t="s">
        <v>128</v>
      </c>
      <c r="CG63" s="7">
        <v>22.969960964728845</v>
      </c>
      <c r="CH63" s="4">
        <f t="shared" si="0"/>
        <v>329527.06</v>
      </c>
    </row>
    <row r="64" spans="3:86" ht="17.25" thickBot="1" x14ac:dyDescent="0.3">
      <c r="C64" s="60"/>
      <c r="D64" s="61"/>
      <c r="E64" s="61"/>
      <c r="F64" s="61"/>
      <c r="G64" s="61"/>
      <c r="H64" s="61"/>
      <c r="I64" s="61"/>
      <c r="J64" s="61"/>
      <c r="K64" s="61"/>
      <c r="L64" s="61"/>
      <c r="M64" s="61"/>
      <c r="N64" s="61"/>
      <c r="O64" s="61"/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  <c r="AJ64" s="61"/>
      <c r="AK64" s="61"/>
      <c r="AL64" s="61"/>
      <c r="AM64" s="61"/>
      <c r="AN64" s="61"/>
      <c r="AO64" s="61"/>
      <c r="AP64" s="61"/>
      <c r="AQ64" s="61"/>
      <c r="AR64" s="61"/>
      <c r="AS64" s="61"/>
      <c r="AT64" s="61"/>
      <c r="AU64" s="61"/>
      <c r="AV64" s="61"/>
      <c r="AW64" s="61"/>
      <c r="AX64" s="61"/>
      <c r="AY64" s="61"/>
      <c r="AZ64" s="61"/>
      <c r="BA64" s="61"/>
      <c r="BB64" s="62"/>
      <c r="CE64" s="10" t="s">
        <v>129</v>
      </c>
      <c r="CF64" s="11" t="s">
        <v>130</v>
      </c>
      <c r="CG64" s="7">
        <v>20.822014498815001</v>
      </c>
      <c r="CH64" s="4">
        <f t="shared" si="0"/>
        <v>298712.62</v>
      </c>
    </row>
    <row r="65" spans="3:86" x14ac:dyDescent="0.25">
      <c r="E65" s="243"/>
      <c r="F65" s="243"/>
      <c r="G65" s="243"/>
      <c r="H65" s="243"/>
      <c r="I65" s="243"/>
      <c r="J65" s="243"/>
      <c r="K65" s="230"/>
      <c r="L65" s="230"/>
      <c r="M65" s="230"/>
      <c r="N65" s="230"/>
      <c r="O65" s="230"/>
      <c r="P65" s="230"/>
      <c r="Q65" s="230"/>
      <c r="R65" s="230"/>
      <c r="S65" s="230"/>
      <c r="T65" s="230"/>
      <c r="U65" s="230"/>
      <c r="V65" s="230"/>
      <c r="W65" s="230"/>
      <c r="X65" s="230"/>
      <c r="Y65" s="168"/>
      <c r="Z65" s="203"/>
      <c r="AA65" s="203"/>
      <c r="AB65" s="203"/>
      <c r="AC65" s="203"/>
      <c r="AD65" s="203"/>
      <c r="AE65" s="203"/>
      <c r="AF65" s="230"/>
      <c r="AG65" s="230"/>
      <c r="AH65" s="249"/>
      <c r="AI65" s="249"/>
      <c r="AJ65" s="249"/>
      <c r="AK65" s="249"/>
      <c r="AL65" s="249"/>
      <c r="AM65" s="249"/>
      <c r="AP65" s="242"/>
      <c r="AQ65" s="242"/>
      <c r="AR65" s="242"/>
      <c r="AS65" s="242"/>
      <c r="AT65" s="242"/>
      <c r="AU65" s="242"/>
      <c r="AV65" s="242"/>
      <c r="AW65" s="242"/>
      <c r="AX65" s="242"/>
      <c r="AY65" s="242"/>
      <c r="AZ65" s="242"/>
      <c r="CE65" s="10" t="s">
        <v>131</v>
      </c>
      <c r="CF65" s="11" t="s">
        <v>132</v>
      </c>
      <c r="CG65" s="7">
        <v>7.3308385612714346</v>
      </c>
      <c r="CH65" s="4">
        <f t="shared" si="0"/>
        <v>105168.21</v>
      </c>
    </row>
    <row r="66" spans="3:86" ht="17.25" thickBot="1" x14ac:dyDescent="0.3">
      <c r="E66" s="169"/>
      <c r="F66" s="169"/>
      <c r="G66" s="169"/>
      <c r="H66" s="169"/>
      <c r="I66" s="169"/>
      <c r="J66" s="169"/>
      <c r="K66" s="168"/>
      <c r="L66" s="168"/>
      <c r="M66" s="168"/>
      <c r="N66" s="168"/>
      <c r="O66" s="168"/>
      <c r="P66" s="168"/>
      <c r="Q66" s="168"/>
      <c r="R66" s="168"/>
      <c r="S66" s="168"/>
      <c r="T66" s="168"/>
      <c r="U66" s="168"/>
      <c r="V66" s="168"/>
      <c r="W66" s="168"/>
      <c r="X66" s="168"/>
      <c r="Y66" s="168"/>
      <c r="Z66" s="111"/>
      <c r="AA66" s="111"/>
      <c r="AB66" s="111"/>
      <c r="AC66" s="111"/>
      <c r="AD66" s="111"/>
      <c r="AE66" s="111"/>
      <c r="AF66" s="168"/>
      <c r="AG66" s="168"/>
      <c r="AH66" s="169"/>
      <c r="AI66" s="169"/>
      <c r="AJ66" s="169"/>
      <c r="AK66" s="169"/>
      <c r="AL66" s="169"/>
      <c r="AM66" s="169"/>
      <c r="AP66" s="112"/>
      <c r="AQ66" s="112"/>
      <c r="AR66" s="112"/>
      <c r="AS66" s="112"/>
      <c r="AT66" s="112"/>
      <c r="AU66" s="112"/>
      <c r="AV66" s="112"/>
      <c r="AW66" s="112"/>
      <c r="AX66" s="112"/>
      <c r="AY66" s="112"/>
      <c r="AZ66" s="112"/>
      <c r="CE66" s="10" t="s">
        <v>133</v>
      </c>
      <c r="CF66" s="11" t="s">
        <v>134</v>
      </c>
      <c r="CG66" s="7">
        <v>54.480363864491849</v>
      </c>
      <c r="CH66" s="4">
        <f t="shared" si="0"/>
        <v>781575.3</v>
      </c>
    </row>
    <row r="67" spans="3:86" x14ac:dyDescent="0.25">
      <c r="C67" s="43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  <c r="AK67" s="44"/>
      <c r="AL67" s="44"/>
      <c r="AM67" s="44"/>
      <c r="AN67" s="44"/>
      <c r="AO67" s="44"/>
      <c r="AP67" s="44"/>
      <c r="AQ67" s="44"/>
      <c r="AR67" s="44"/>
      <c r="AS67" s="44"/>
      <c r="AT67" s="44"/>
      <c r="AU67" s="44"/>
      <c r="AV67" s="44"/>
      <c r="AW67" s="44"/>
      <c r="AX67" s="44"/>
      <c r="AY67" s="44"/>
      <c r="AZ67" s="44"/>
      <c r="BA67" s="44"/>
      <c r="BB67" s="45"/>
      <c r="CE67" s="10" t="s">
        <v>135</v>
      </c>
      <c r="CF67" s="11" t="s">
        <v>136</v>
      </c>
      <c r="CG67" s="7">
        <v>50.628216924578282</v>
      </c>
      <c r="CH67" s="4">
        <f t="shared" si="0"/>
        <v>726312.4</v>
      </c>
    </row>
    <row r="68" spans="3:86" x14ac:dyDescent="0.25">
      <c r="C68" s="46"/>
      <c r="E68" s="245" t="s">
        <v>0</v>
      </c>
      <c r="F68" s="245"/>
      <c r="G68" s="245"/>
      <c r="H68" s="245"/>
      <c r="I68" s="245"/>
      <c r="J68" s="49" t="s">
        <v>11</v>
      </c>
      <c r="K68" s="245" t="s">
        <v>328</v>
      </c>
      <c r="L68" s="245"/>
      <c r="M68" s="245"/>
      <c r="N68" s="245"/>
      <c r="O68" s="245"/>
      <c r="P68" s="245"/>
      <c r="Q68" s="245"/>
      <c r="R68" s="245"/>
      <c r="S68" s="245"/>
      <c r="T68" s="245"/>
      <c r="U68" s="245"/>
      <c r="V68" s="49"/>
      <c r="W68" s="49"/>
      <c r="X68" s="49"/>
      <c r="Y68" s="49"/>
      <c r="Z68" s="49"/>
      <c r="AA68" s="49"/>
      <c r="AB68" s="49"/>
      <c r="AC68" s="49"/>
      <c r="AD68" s="50"/>
      <c r="AE68" s="50"/>
      <c r="AF68" s="50"/>
      <c r="AG68" s="50"/>
      <c r="AH68" s="245" t="s">
        <v>3</v>
      </c>
      <c r="AI68" s="245"/>
      <c r="AJ68" s="245"/>
      <c r="AK68" s="245"/>
      <c r="AL68" s="245"/>
      <c r="AM68" s="245"/>
      <c r="AN68" s="245"/>
      <c r="AO68" s="245"/>
      <c r="AP68" s="49" t="s">
        <v>11</v>
      </c>
      <c r="AQ68" s="247">
        <v>334.44</v>
      </c>
      <c r="AR68" s="247"/>
      <c r="AS68" s="247"/>
      <c r="AT68" s="247"/>
      <c r="AU68" s="49" t="s">
        <v>319</v>
      </c>
      <c r="AV68" s="49"/>
      <c r="AW68" s="49"/>
      <c r="AX68" s="49"/>
      <c r="AY68" s="49"/>
      <c r="AZ68" s="49"/>
      <c r="BB68" s="51"/>
      <c r="CE68" s="12" t="s">
        <v>137</v>
      </c>
      <c r="CF68" s="13" t="s">
        <v>138</v>
      </c>
      <c r="CG68" s="14">
        <v>49.527603513174405</v>
      </c>
      <c r="CH68" s="4">
        <f t="shared" si="0"/>
        <v>710523</v>
      </c>
    </row>
    <row r="69" spans="3:86" x14ac:dyDescent="0.25">
      <c r="C69" s="46"/>
      <c r="E69" s="245" t="s">
        <v>322</v>
      </c>
      <c r="F69" s="245"/>
      <c r="G69" s="245"/>
      <c r="H69" s="245"/>
      <c r="I69" s="245"/>
      <c r="J69" s="49" t="s">
        <v>11</v>
      </c>
      <c r="K69" s="245" t="s">
        <v>688</v>
      </c>
      <c r="L69" s="245"/>
      <c r="M69" s="245"/>
      <c r="N69" s="245"/>
      <c r="O69" s="245"/>
      <c r="P69" s="245"/>
      <c r="Q69" s="245"/>
      <c r="R69" s="245"/>
      <c r="S69" s="245"/>
      <c r="T69" s="245"/>
      <c r="U69" s="245"/>
      <c r="V69" s="49"/>
      <c r="W69" s="49"/>
      <c r="X69" s="49"/>
      <c r="Y69" s="49"/>
      <c r="Z69" s="49"/>
      <c r="AA69" s="49"/>
      <c r="AB69" s="49"/>
      <c r="AC69" s="49"/>
      <c r="AD69" s="50"/>
      <c r="AE69" s="50"/>
      <c r="AF69" s="50"/>
      <c r="AG69" s="50"/>
      <c r="AH69" s="245" t="s">
        <v>4</v>
      </c>
      <c r="AI69" s="245"/>
      <c r="AJ69" s="245"/>
      <c r="AK69" s="245"/>
      <c r="AL69" s="245"/>
      <c r="AM69" s="245"/>
      <c r="AN69" s="245"/>
      <c r="AO69" s="245"/>
      <c r="AP69" s="49" t="s">
        <v>11</v>
      </c>
      <c r="AQ69" s="245">
        <v>2000</v>
      </c>
      <c r="AR69" s="245"/>
      <c r="AS69" s="245"/>
      <c r="AT69" s="245"/>
      <c r="AU69" s="49" t="s">
        <v>320</v>
      </c>
      <c r="AV69" s="49"/>
      <c r="AW69" s="49"/>
      <c r="AX69" s="49"/>
      <c r="AY69" s="49"/>
      <c r="AZ69" s="49"/>
      <c r="BB69" s="51"/>
      <c r="CE69" s="5" t="s">
        <v>139</v>
      </c>
      <c r="CF69" s="11" t="s">
        <v>140</v>
      </c>
      <c r="CG69" s="7">
        <v>58.332510804405409</v>
      </c>
      <c r="CH69" s="4">
        <f t="shared" si="0"/>
        <v>836838.2</v>
      </c>
    </row>
    <row r="70" spans="3:86" x14ac:dyDescent="0.25">
      <c r="C70" s="46"/>
      <c r="E70" s="245" t="s">
        <v>1</v>
      </c>
      <c r="F70" s="245"/>
      <c r="G70" s="245"/>
      <c r="H70" s="245"/>
      <c r="I70" s="245"/>
      <c r="J70" s="49" t="s">
        <v>11</v>
      </c>
      <c r="K70" s="245" t="s">
        <v>686</v>
      </c>
      <c r="L70" s="245"/>
      <c r="M70" s="245"/>
      <c r="N70" s="245"/>
      <c r="O70" s="245"/>
      <c r="P70" s="245"/>
      <c r="Q70" s="245"/>
      <c r="R70" s="245"/>
      <c r="S70" s="245"/>
      <c r="T70" s="245"/>
      <c r="U70" s="245"/>
      <c r="V70" s="49"/>
      <c r="W70" s="49"/>
      <c r="X70" s="49"/>
      <c r="Y70" s="49"/>
      <c r="Z70" s="49"/>
      <c r="AA70" s="49"/>
      <c r="AB70" s="49"/>
      <c r="AC70" s="49"/>
      <c r="AD70" s="50"/>
      <c r="AE70" s="50"/>
      <c r="AF70" s="50"/>
      <c r="AG70" s="50"/>
      <c r="AH70" s="245"/>
      <c r="AI70" s="245"/>
      <c r="AJ70" s="245"/>
      <c r="AK70" s="245"/>
      <c r="AL70" s="245"/>
      <c r="AM70" s="245"/>
      <c r="AN70" s="245"/>
      <c r="AO70" s="245"/>
      <c r="AP70" s="49"/>
      <c r="AQ70" s="246"/>
      <c r="AR70" s="246"/>
      <c r="AS70" s="246"/>
      <c r="AT70" s="246"/>
      <c r="AU70" s="49"/>
      <c r="AV70" s="49"/>
      <c r="AW70" s="49"/>
      <c r="AX70" s="49"/>
      <c r="AY70" s="49"/>
      <c r="AZ70" s="49"/>
      <c r="BB70" s="51"/>
      <c r="CE70" s="12" t="s">
        <v>141</v>
      </c>
      <c r="CF70" s="13" t="s">
        <v>142</v>
      </c>
      <c r="CG70" s="14">
        <v>11.666502160881082</v>
      </c>
      <c r="CH70" s="4">
        <f t="shared" si="0"/>
        <v>167367.64000000001</v>
      </c>
    </row>
    <row r="71" spans="3:86" x14ac:dyDescent="0.25">
      <c r="C71" s="46"/>
      <c r="E71" s="245" t="s">
        <v>2</v>
      </c>
      <c r="F71" s="245"/>
      <c r="G71" s="245"/>
      <c r="H71" s="245"/>
      <c r="I71" s="245"/>
      <c r="J71" s="49" t="s">
        <v>11</v>
      </c>
      <c r="K71" s="245" t="s">
        <v>616</v>
      </c>
      <c r="L71" s="245"/>
      <c r="M71" s="245"/>
      <c r="N71" s="245"/>
      <c r="O71" s="245"/>
      <c r="P71" s="245"/>
      <c r="Q71" s="245"/>
      <c r="R71" s="245"/>
      <c r="S71" s="245"/>
      <c r="T71" s="245"/>
      <c r="U71" s="245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49"/>
      <c r="AH71" s="245"/>
      <c r="AI71" s="245"/>
      <c r="AJ71" s="245"/>
      <c r="AK71" s="245"/>
      <c r="AL71" s="245"/>
      <c r="AM71" s="245"/>
      <c r="AN71" s="245"/>
      <c r="AO71" s="245"/>
      <c r="AP71" s="49"/>
      <c r="AQ71" s="49"/>
      <c r="AR71" s="49"/>
      <c r="AS71" s="49"/>
      <c r="AT71" s="49"/>
      <c r="AU71" s="49"/>
      <c r="AV71" s="49"/>
      <c r="AW71" s="49"/>
      <c r="AX71" s="49"/>
      <c r="AY71" s="49"/>
      <c r="AZ71" s="49"/>
      <c r="BB71" s="51"/>
      <c r="CE71" s="5" t="s">
        <v>143</v>
      </c>
      <c r="CF71" s="11" t="s">
        <v>144</v>
      </c>
      <c r="CG71" s="7">
        <v>14.858281053952322</v>
      </c>
      <c r="CH71" s="4">
        <f t="shared" si="0"/>
        <v>213156.9</v>
      </c>
    </row>
    <row r="72" spans="3:86" x14ac:dyDescent="0.25">
      <c r="C72" s="46"/>
      <c r="BB72" s="51"/>
      <c r="CE72" s="15" t="s">
        <v>145</v>
      </c>
      <c r="CF72" s="16" t="s">
        <v>146</v>
      </c>
      <c r="CG72" s="17">
        <v>7.2640485152655785</v>
      </c>
      <c r="CH72" s="4">
        <f t="shared" ref="CH72:CH135" si="5">CG72*$CH$3</f>
        <v>104210.04</v>
      </c>
    </row>
    <row r="73" spans="3:86" x14ac:dyDescent="0.25">
      <c r="C73" s="46"/>
      <c r="BB73" s="51"/>
      <c r="CE73" s="10" t="s">
        <v>147</v>
      </c>
      <c r="CF73" s="18" t="s">
        <v>148</v>
      </c>
      <c r="CG73" s="7">
        <v>8.8314791579534369</v>
      </c>
      <c r="CH73" s="4">
        <f t="shared" si="5"/>
        <v>126696.40000000001</v>
      </c>
    </row>
    <row r="74" spans="3:86" x14ac:dyDescent="0.25">
      <c r="C74" s="46"/>
      <c r="BB74" s="51"/>
      <c r="CE74" s="10" t="s">
        <v>149</v>
      </c>
      <c r="CF74" s="11" t="s">
        <v>150</v>
      </c>
      <c r="CG74" s="7">
        <v>8.8825477485013238</v>
      </c>
      <c r="CH74" s="4">
        <f t="shared" si="5"/>
        <v>127429.02999999998</v>
      </c>
    </row>
    <row r="75" spans="3:86" x14ac:dyDescent="0.25">
      <c r="C75" s="46"/>
      <c r="E75" s="216" t="s">
        <v>209</v>
      </c>
      <c r="F75" s="217"/>
      <c r="G75" s="217"/>
      <c r="H75" s="217"/>
      <c r="I75" s="217"/>
      <c r="J75" s="217"/>
      <c r="K75" s="218" t="str">
        <f t="shared" ref="K75:K94" si="6">VLOOKUP(E75,$CE$1:$CH$991,2,FALSE)</f>
        <v>MEGALASE HSC</v>
      </c>
      <c r="L75" s="218"/>
      <c r="M75" s="218"/>
      <c r="N75" s="218"/>
      <c r="O75" s="218"/>
      <c r="P75" s="218"/>
      <c r="Q75" s="218"/>
      <c r="R75" s="218"/>
      <c r="S75" s="218"/>
      <c r="T75" s="218"/>
      <c r="U75" s="218"/>
      <c r="V75" s="218"/>
      <c r="W75" s="218"/>
      <c r="X75" s="218"/>
      <c r="Y75" s="166"/>
      <c r="Z75" s="219">
        <v>1.5</v>
      </c>
      <c r="AA75" s="219"/>
      <c r="AB75" s="219"/>
      <c r="AC75" s="219"/>
      <c r="AD75" s="219"/>
      <c r="AE75" s="219"/>
      <c r="AF75" s="218" t="s">
        <v>315</v>
      </c>
      <c r="AG75" s="218"/>
      <c r="AH75" s="248">
        <v>5016.6000000000004</v>
      </c>
      <c r="AI75" s="248"/>
      <c r="AJ75" s="248"/>
      <c r="AK75" s="248"/>
      <c r="AL75" s="248"/>
      <c r="AM75" s="248"/>
      <c r="AN75" s="55" t="s">
        <v>316</v>
      </c>
      <c r="AO75" s="55"/>
      <c r="AP75" s="221">
        <f t="shared" ref="AP75:AP94" si="7">(AH75*VLOOKUP(E75,$CE$1:$CH$991,4,FALSE))/1000</f>
        <v>226866.85561800003</v>
      </c>
      <c r="AQ75" s="221"/>
      <c r="AR75" s="221"/>
      <c r="AS75" s="221"/>
      <c r="AT75" s="221"/>
      <c r="AU75" s="221"/>
      <c r="AV75" s="221"/>
      <c r="AW75" s="221"/>
      <c r="AX75" s="221"/>
      <c r="AY75" s="221"/>
      <c r="AZ75" s="222"/>
      <c r="BB75" s="51"/>
      <c r="CE75" s="10" t="s">
        <v>151</v>
      </c>
      <c r="CF75" s="11" t="s">
        <v>152</v>
      </c>
      <c r="CG75" s="7">
        <v>7.5505172173428132</v>
      </c>
      <c r="CH75" s="4">
        <f t="shared" si="5"/>
        <v>108319.72</v>
      </c>
    </row>
    <row r="76" spans="3:86" x14ac:dyDescent="0.25">
      <c r="C76" s="46"/>
      <c r="E76" s="208" t="s">
        <v>185</v>
      </c>
      <c r="F76" s="209"/>
      <c r="G76" s="209"/>
      <c r="H76" s="209"/>
      <c r="I76" s="209"/>
      <c r="J76" s="209"/>
      <c r="K76" s="210" t="str">
        <f t="shared" si="6"/>
        <v>H2O2</v>
      </c>
      <c r="L76" s="210"/>
      <c r="M76" s="210"/>
      <c r="N76" s="210"/>
      <c r="O76" s="210"/>
      <c r="P76" s="210"/>
      <c r="Q76" s="210"/>
      <c r="R76" s="210"/>
      <c r="S76" s="210"/>
      <c r="T76" s="210"/>
      <c r="U76" s="210"/>
      <c r="V76" s="210"/>
      <c r="W76" s="210"/>
      <c r="X76" s="210"/>
      <c r="Y76" s="164"/>
      <c r="Z76" s="211">
        <v>2</v>
      </c>
      <c r="AA76" s="211"/>
      <c r="AB76" s="211"/>
      <c r="AC76" s="211"/>
      <c r="AD76" s="211"/>
      <c r="AE76" s="211"/>
      <c r="AF76" s="210" t="s">
        <v>315</v>
      </c>
      <c r="AG76" s="210"/>
      <c r="AH76" s="212">
        <v>6688.8</v>
      </c>
      <c r="AI76" s="212"/>
      <c r="AJ76" s="212"/>
      <c r="AK76" s="212"/>
      <c r="AL76" s="212"/>
      <c r="AM76" s="212"/>
      <c r="AN76" s="52" t="s">
        <v>316</v>
      </c>
      <c r="AO76" s="52"/>
      <c r="AP76" s="213">
        <f t="shared" si="7"/>
        <v>40018.421519999996</v>
      </c>
      <c r="AQ76" s="213"/>
      <c r="AR76" s="213"/>
      <c r="AS76" s="213"/>
      <c r="AT76" s="213"/>
      <c r="AU76" s="213"/>
      <c r="AV76" s="213"/>
      <c r="AW76" s="213"/>
      <c r="AX76" s="213"/>
      <c r="AY76" s="213"/>
      <c r="AZ76" s="214"/>
      <c r="BB76" s="51"/>
      <c r="CE76" s="10" t="s">
        <v>153</v>
      </c>
      <c r="CF76" s="11" t="s">
        <v>154</v>
      </c>
      <c r="CG76" s="7">
        <v>19.985732608392585</v>
      </c>
      <c r="CH76" s="4">
        <f t="shared" si="5"/>
        <v>286715.32</v>
      </c>
    </row>
    <row r="77" spans="3:86" x14ac:dyDescent="0.25">
      <c r="C77" s="46"/>
      <c r="E77" s="200" t="s">
        <v>183</v>
      </c>
      <c r="F77" s="243"/>
      <c r="G77" s="243"/>
      <c r="H77" s="243"/>
      <c r="I77" s="243"/>
      <c r="J77" s="243"/>
      <c r="K77" s="230" t="str">
        <f t="shared" si="6"/>
        <v>CAUSTIC SODA LIQ</v>
      </c>
      <c r="L77" s="230"/>
      <c r="M77" s="230"/>
      <c r="N77" s="230"/>
      <c r="O77" s="230"/>
      <c r="P77" s="230"/>
      <c r="Q77" s="230"/>
      <c r="R77" s="230"/>
      <c r="S77" s="230"/>
      <c r="T77" s="230"/>
      <c r="U77" s="230"/>
      <c r="V77" s="230"/>
      <c r="W77" s="230"/>
      <c r="X77" s="230"/>
      <c r="Y77" s="168"/>
      <c r="Z77" s="203">
        <v>1.5</v>
      </c>
      <c r="AA77" s="203"/>
      <c r="AB77" s="203"/>
      <c r="AC77" s="203"/>
      <c r="AD77" s="203"/>
      <c r="AE77" s="203"/>
      <c r="AF77" s="230" t="s">
        <v>315</v>
      </c>
      <c r="AG77" s="230"/>
      <c r="AH77" s="249">
        <v>5016.6000000000004</v>
      </c>
      <c r="AI77" s="249"/>
      <c r="AJ77" s="249"/>
      <c r="AK77" s="249"/>
      <c r="AL77" s="249"/>
      <c r="AM77" s="249"/>
      <c r="AN77" s="41" t="s">
        <v>316</v>
      </c>
      <c r="AP77" s="242">
        <f t="shared" si="7"/>
        <v>42876.8802</v>
      </c>
      <c r="AQ77" s="242"/>
      <c r="AR77" s="242"/>
      <c r="AS77" s="242"/>
      <c r="AT77" s="242"/>
      <c r="AU77" s="242"/>
      <c r="AV77" s="242"/>
      <c r="AW77" s="242"/>
      <c r="AX77" s="242"/>
      <c r="AY77" s="242"/>
      <c r="AZ77" s="206"/>
      <c r="BB77" s="51"/>
      <c r="CE77" s="10" t="s">
        <v>155</v>
      </c>
      <c r="CF77" s="19" t="s">
        <v>156</v>
      </c>
      <c r="CG77" s="7">
        <v>19.352577722013105</v>
      </c>
      <c r="CH77" s="4">
        <f t="shared" si="5"/>
        <v>277632.08</v>
      </c>
    </row>
    <row r="78" spans="3:86" x14ac:dyDescent="0.25">
      <c r="C78" s="46"/>
      <c r="E78" s="223" t="s">
        <v>256</v>
      </c>
      <c r="F78" s="224"/>
      <c r="G78" s="224"/>
      <c r="H78" s="224"/>
      <c r="I78" s="224"/>
      <c r="J78" s="224"/>
      <c r="K78" s="225" t="str">
        <f t="shared" si="6"/>
        <v>UNICEL SPC</v>
      </c>
      <c r="L78" s="225"/>
      <c r="M78" s="225"/>
      <c r="N78" s="225"/>
      <c r="O78" s="225"/>
      <c r="P78" s="225"/>
      <c r="Q78" s="225"/>
      <c r="R78" s="225"/>
      <c r="S78" s="225"/>
      <c r="T78" s="225"/>
      <c r="U78" s="225"/>
      <c r="V78" s="225"/>
      <c r="W78" s="225"/>
      <c r="X78" s="225"/>
      <c r="Y78" s="167"/>
      <c r="Z78" s="226">
        <v>1</v>
      </c>
      <c r="AA78" s="226"/>
      <c r="AB78" s="226"/>
      <c r="AC78" s="226"/>
      <c r="AD78" s="226"/>
      <c r="AE78" s="226"/>
      <c r="AF78" s="225" t="s">
        <v>315</v>
      </c>
      <c r="AG78" s="225"/>
      <c r="AH78" s="227">
        <v>3344.4</v>
      </c>
      <c r="AI78" s="227"/>
      <c r="AJ78" s="227"/>
      <c r="AK78" s="227"/>
      <c r="AL78" s="227"/>
      <c r="AM78" s="227"/>
      <c r="AN78" s="54" t="s">
        <v>316</v>
      </c>
      <c r="AO78" s="54"/>
      <c r="AP78" s="228">
        <f t="shared" si="7"/>
        <v>93397.955148000008</v>
      </c>
      <c r="AQ78" s="228"/>
      <c r="AR78" s="228"/>
      <c r="AS78" s="228"/>
      <c r="AT78" s="228"/>
      <c r="AU78" s="228"/>
      <c r="AV78" s="228"/>
      <c r="AW78" s="228"/>
      <c r="AX78" s="228"/>
      <c r="AY78" s="228"/>
      <c r="AZ78" s="229"/>
      <c r="BB78" s="51"/>
      <c r="CE78" s="10" t="s">
        <v>157</v>
      </c>
      <c r="CF78" s="19" t="s">
        <v>158</v>
      </c>
      <c r="CG78" s="7">
        <v>17.513283145127563</v>
      </c>
      <c r="CH78" s="4">
        <f t="shared" si="5"/>
        <v>251245.56000000003</v>
      </c>
    </row>
    <row r="79" spans="3:86" x14ac:dyDescent="0.25">
      <c r="C79" s="46"/>
      <c r="E79" s="216" t="s">
        <v>189</v>
      </c>
      <c r="F79" s="217"/>
      <c r="G79" s="217"/>
      <c r="H79" s="217"/>
      <c r="I79" s="217"/>
      <c r="J79" s="217"/>
      <c r="K79" s="218" t="str">
        <f t="shared" si="6"/>
        <v>KH ACID</v>
      </c>
      <c r="L79" s="218"/>
      <c r="M79" s="218"/>
      <c r="N79" s="218"/>
      <c r="O79" s="218"/>
      <c r="P79" s="218"/>
      <c r="Q79" s="218"/>
      <c r="R79" s="218"/>
      <c r="S79" s="218"/>
      <c r="T79" s="218"/>
      <c r="U79" s="218"/>
      <c r="V79" s="218"/>
      <c r="W79" s="218"/>
      <c r="X79" s="218"/>
      <c r="Y79" s="166"/>
      <c r="Z79" s="219">
        <v>1</v>
      </c>
      <c r="AA79" s="219"/>
      <c r="AB79" s="219"/>
      <c r="AC79" s="219"/>
      <c r="AD79" s="219"/>
      <c r="AE79" s="219"/>
      <c r="AF79" s="218" t="s">
        <v>315</v>
      </c>
      <c r="AG79" s="218"/>
      <c r="AH79" s="248">
        <v>3344.4</v>
      </c>
      <c r="AI79" s="248"/>
      <c r="AJ79" s="248"/>
      <c r="AK79" s="248"/>
      <c r="AL79" s="248"/>
      <c r="AM79" s="248"/>
      <c r="AN79" s="55" t="s">
        <v>316</v>
      </c>
      <c r="AO79" s="55"/>
      <c r="AP79" s="221">
        <f t="shared" si="7"/>
        <v>13328.77176</v>
      </c>
      <c r="AQ79" s="221"/>
      <c r="AR79" s="221"/>
      <c r="AS79" s="221"/>
      <c r="AT79" s="221"/>
      <c r="AU79" s="221"/>
      <c r="AV79" s="221"/>
      <c r="AW79" s="221"/>
      <c r="AX79" s="221"/>
      <c r="AY79" s="221"/>
      <c r="AZ79" s="222"/>
      <c r="BB79" s="51"/>
      <c r="CE79" s="10" t="s">
        <v>159</v>
      </c>
      <c r="CF79" s="11" t="s">
        <v>160</v>
      </c>
      <c r="CG79" s="7">
        <v>18.24300362470375</v>
      </c>
      <c r="CH79" s="4">
        <f t="shared" si="5"/>
        <v>261714.13</v>
      </c>
    </row>
    <row r="80" spans="3:86" x14ac:dyDescent="0.25">
      <c r="C80" s="46"/>
      <c r="E80" s="200" t="s">
        <v>115</v>
      </c>
      <c r="F80" s="243"/>
      <c r="G80" s="243"/>
      <c r="H80" s="243"/>
      <c r="I80" s="243"/>
      <c r="J80" s="243"/>
      <c r="K80" s="230" t="str">
        <f t="shared" si="6"/>
        <v>TAICRON YELLOW EACT</v>
      </c>
      <c r="L80" s="230"/>
      <c r="M80" s="230"/>
      <c r="N80" s="230"/>
      <c r="O80" s="230"/>
      <c r="P80" s="230"/>
      <c r="Q80" s="230"/>
      <c r="R80" s="230"/>
      <c r="S80" s="230"/>
      <c r="T80" s="230"/>
      <c r="U80" s="230"/>
      <c r="V80" s="230"/>
      <c r="W80" s="230"/>
      <c r="X80" s="230"/>
      <c r="Y80" s="168"/>
      <c r="Z80" s="203">
        <v>2.1999999999999999E-2</v>
      </c>
      <c r="AA80" s="203"/>
      <c r="AB80" s="203"/>
      <c r="AC80" s="203"/>
      <c r="AD80" s="203"/>
      <c r="AE80" s="203"/>
      <c r="AF80" s="230" t="s">
        <v>565</v>
      </c>
      <c r="AG80" s="230"/>
      <c r="AH80" s="249">
        <v>73.58</v>
      </c>
      <c r="AI80" s="249"/>
      <c r="AJ80" s="249"/>
      <c r="AK80" s="249"/>
      <c r="AL80" s="249"/>
      <c r="AM80" s="249"/>
      <c r="AN80" s="41" t="s">
        <v>316</v>
      </c>
      <c r="AP80" s="242">
        <f t="shared" si="7"/>
        <v>14192.1052494</v>
      </c>
      <c r="AQ80" s="242"/>
      <c r="AR80" s="242"/>
      <c r="AS80" s="242"/>
      <c r="AT80" s="242"/>
      <c r="AU80" s="242"/>
      <c r="AV80" s="242"/>
      <c r="AW80" s="242"/>
      <c r="AX80" s="242"/>
      <c r="AY80" s="242"/>
      <c r="AZ80" s="206"/>
      <c r="BB80" s="51"/>
      <c r="CE80" s="10" t="s">
        <v>161</v>
      </c>
      <c r="CF80" s="11" t="s">
        <v>162</v>
      </c>
      <c r="CG80" s="7">
        <v>9.0314714903108886</v>
      </c>
      <c r="CH80" s="4">
        <f t="shared" si="5"/>
        <v>129565.49</v>
      </c>
    </row>
    <row r="81" spans="3:86" x14ac:dyDescent="0.25">
      <c r="C81" s="46"/>
      <c r="E81" s="200" t="s">
        <v>119</v>
      </c>
      <c r="F81" s="243"/>
      <c r="G81" s="243"/>
      <c r="H81" s="243"/>
      <c r="I81" s="243"/>
      <c r="J81" s="243"/>
      <c r="K81" s="230" t="str">
        <f t="shared" si="6"/>
        <v>TAICRON RED EACT</v>
      </c>
      <c r="L81" s="230"/>
      <c r="M81" s="230"/>
      <c r="N81" s="230"/>
      <c r="O81" s="230"/>
      <c r="P81" s="230"/>
      <c r="Q81" s="230"/>
      <c r="R81" s="230"/>
      <c r="S81" s="230"/>
      <c r="T81" s="230"/>
      <c r="U81" s="230"/>
      <c r="V81" s="230"/>
      <c r="W81" s="230"/>
      <c r="X81" s="230"/>
      <c r="Y81" s="168"/>
      <c r="Z81" s="203">
        <v>7.5999999999999998E-2</v>
      </c>
      <c r="AA81" s="203"/>
      <c r="AB81" s="203"/>
      <c r="AC81" s="203"/>
      <c r="AD81" s="203"/>
      <c r="AE81" s="203"/>
      <c r="AF81" s="230" t="s">
        <v>565</v>
      </c>
      <c r="AG81" s="230"/>
      <c r="AH81" s="249">
        <v>254.17</v>
      </c>
      <c r="AI81" s="249"/>
      <c r="AJ81" s="249"/>
      <c r="AK81" s="249"/>
      <c r="AL81" s="249"/>
      <c r="AM81" s="249"/>
      <c r="AN81" s="41" t="s">
        <v>316</v>
      </c>
      <c r="AP81" s="242">
        <f t="shared" si="7"/>
        <v>82410.271109599998</v>
      </c>
      <c r="AQ81" s="242"/>
      <c r="AR81" s="242"/>
      <c r="AS81" s="242"/>
      <c r="AT81" s="242"/>
      <c r="AU81" s="242"/>
      <c r="AV81" s="242"/>
      <c r="AW81" s="242"/>
      <c r="AX81" s="242"/>
      <c r="AY81" s="242"/>
      <c r="AZ81" s="206"/>
      <c r="BB81" s="51"/>
      <c r="CE81" s="10" t="s">
        <v>163</v>
      </c>
      <c r="CF81" s="11" t="s">
        <v>164</v>
      </c>
      <c r="CG81" s="7">
        <v>12.306423393280358</v>
      </c>
      <c r="CH81" s="4">
        <f t="shared" si="5"/>
        <v>176547.95</v>
      </c>
    </row>
    <row r="82" spans="3:86" x14ac:dyDescent="0.25">
      <c r="C82" s="46"/>
      <c r="E82" s="223" t="s">
        <v>125</v>
      </c>
      <c r="F82" s="224"/>
      <c r="G82" s="224"/>
      <c r="H82" s="224"/>
      <c r="I82" s="224"/>
      <c r="J82" s="224"/>
      <c r="K82" s="225" t="str">
        <f t="shared" si="6"/>
        <v>TAICRON BLUE EACT</v>
      </c>
      <c r="L82" s="225"/>
      <c r="M82" s="225"/>
      <c r="N82" s="225"/>
      <c r="O82" s="225"/>
      <c r="P82" s="225"/>
      <c r="Q82" s="225"/>
      <c r="R82" s="225"/>
      <c r="S82" s="225"/>
      <c r="T82" s="225"/>
      <c r="U82" s="225"/>
      <c r="V82" s="225"/>
      <c r="W82" s="225"/>
      <c r="X82" s="225"/>
      <c r="Y82" s="167"/>
      <c r="Z82" s="226">
        <v>0.12</v>
      </c>
      <c r="AA82" s="226"/>
      <c r="AB82" s="226"/>
      <c r="AC82" s="226"/>
      <c r="AD82" s="226"/>
      <c r="AE82" s="226"/>
      <c r="AF82" s="225" t="s">
        <v>565</v>
      </c>
      <c r="AG82" s="225"/>
      <c r="AH82" s="227">
        <v>401.33</v>
      </c>
      <c r="AI82" s="227"/>
      <c r="AJ82" s="227"/>
      <c r="AK82" s="227"/>
      <c r="AL82" s="227"/>
      <c r="AM82" s="227"/>
      <c r="AN82" s="54" t="s">
        <v>316</v>
      </c>
      <c r="AO82" s="54"/>
      <c r="AP82" s="228">
        <f t="shared" si="7"/>
        <v>98483.368011699989</v>
      </c>
      <c r="AQ82" s="228"/>
      <c r="AR82" s="228"/>
      <c r="AS82" s="228"/>
      <c r="AT82" s="228"/>
      <c r="AU82" s="228"/>
      <c r="AV82" s="228"/>
      <c r="AW82" s="228"/>
      <c r="AX82" s="228"/>
      <c r="AY82" s="228"/>
      <c r="AZ82" s="229"/>
      <c r="BB82" s="51"/>
      <c r="CE82" s="10" t="s">
        <v>165</v>
      </c>
      <c r="CF82" s="11" t="s">
        <v>166</v>
      </c>
      <c r="CG82" s="7">
        <v>17.52</v>
      </c>
      <c r="CH82" s="4">
        <f t="shared" si="5"/>
        <v>251341.91999999998</v>
      </c>
    </row>
    <row r="83" spans="3:86" x14ac:dyDescent="0.25">
      <c r="C83" s="46"/>
      <c r="E83" s="208" t="s">
        <v>187</v>
      </c>
      <c r="F83" s="209"/>
      <c r="G83" s="209"/>
      <c r="H83" s="209"/>
      <c r="I83" s="209"/>
      <c r="J83" s="209"/>
      <c r="K83" s="210" t="str">
        <f t="shared" si="6"/>
        <v>FORMIC ACID</v>
      </c>
      <c r="L83" s="210"/>
      <c r="M83" s="210"/>
      <c r="N83" s="210"/>
      <c r="O83" s="210"/>
      <c r="P83" s="210"/>
      <c r="Q83" s="210"/>
      <c r="R83" s="210"/>
      <c r="S83" s="210"/>
      <c r="T83" s="210"/>
      <c r="U83" s="210"/>
      <c r="V83" s="210"/>
      <c r="W83" s="210"/>
      <c r="X83" s="210"/>
      <c r="Y83" s="164"/>
      <c r="Z83" s="211">
        <v>0.1</v>
      </c>
      <c r="AA83" s="211"/>
      <c r="AB83" s="211"/>
      <c r="AC83" s="211"/>
      <c r="AD83" s="211"/>
      <c r="AE83" s="211"/>
      <c r="AF83" s="210" t="s">
        <v>315</v>
      </c>
      <c r="AG83" s="210"/>
      <c r="AH83" s="212">
        <v>334.44</v>
      </c>
      <c r="AI83" s="212"/>
      <c r="AJ83" s="212"/>
      <c r="AK83" s="212"/>
      <c r="AL83" s="212"/>
      <c r="AM83" s="212"/>
      <c r="AN83" s="52" t="s">
        <v>316</v>
      </c>
      <c r="AO83" s="52"/>
      <c r="AP83" s="213">
        <f t="shared" si="7"/>
        <v>4434.6744000000008</v>
      </c>
      <c r="AQ83" s="213"/>
      <c r="AR83" s="213"/>
      <c r="AS83" s="213"/>
      <c r="AT83" s="213"/>
      <c r="AU83" s="213"/>
      <c r="AV83" s="213"/>
      <c r="AW83" s="213"/>
      <c r="AX83" s="213"/>
      <c r="AY83" s="213"/>
      <c r="AZ83" s="214"/>
      <c r="BB83" s="51"/>
      <c r="CE83" s="12" t="s">
        <v>167</v>
      </c>
      <c r="CF83" s="13" t="s">
        <v>168</v>
      </c>
      <c r="CG83" s="7">
        <v>6.0476808866583021</v>
      </c>
      <c r="CH83" s="4">
        <f t="shared" si="5"/>
        <v>86760.03</v>
      </c>
    </row>
    <row r="84" spans="3:86" x14ac:dyDescent="0.25">
      <c r="C84" s="46"/>
      <c r="E84" s="223" t="s">
        <v>191</v>
      </c>
      <c r="F84" s="224"/>
      <c r="G84" s="224"/>
      <c r="H84" s="224"/>
      <c r="I84" s="224"/>
      <c r="J84" s="224"/>
      <c r="K84" s="225" t="str">
        <f t="shared" si="6"/>
        <v>NTW RM 340 E NEW LIQ</v>
      </c>
      <c r="L84" s="225"/>
      <c r="M84" s="225"/>
      <c r="N84" s="225"/>
      <c r="O84" s="225"/>
      <c r="P84" s="225"/>
      <c r="Q84" s="225"/>
      <c r="R84" s="225"/>
      <c r="S84" s="225"/>
      <c r="T84" s="225"/>
      <c r="U84" s="225"/>
      <c r="V84" s="225"/>
      <c r="W84" s="225"/>
      <c r="X84" s="225"/>
      <c r="Y84" s="167"/>
      <c r="Z84" s="226">
        <v>0.5</v>
      </c>
      <c r="AA84" s="226"/>
      <c r="AB84" s="226"/>
      <c r="AC84" s="226"/>
      <c r="AD84" s="226"/>
      <c r="AE84" s="226"/>
      <c r="AF84" s="225" t="s">
        <v>315</v>
      </c>
      <c r="AG84" s="225"/>
      <c r="AH84" s="227">
        <v>1672.2</v>
      </c>
      <c r="AI84" s="227"/>
      <c r="AJ84" s="227"/>
      <c r="AK84" s="227"/>
      <c r="AL84" s="227"/>
      <c r="AM84" s="227"/>
      <c r="AN84" s="54" t="s">
        <v>316</v>
      </c>
      <c r="AO84" s="54"/>
      <c r="AP84" s="228">
        <f t="shared" si="7"/>
        <v>35500.805999999997</v>
      </c>
      <c r="AQ84" s="228"/>
      <c r="AR84" s="228"/>
      <c r="AS84" s="228"/>
      <c r="AT84" s="228"/>
      <c r="AU84" s="228"/>
      <c r="AV84" s="228"/>
      <c r="AW84" s="228"/>
      <c r="AX84" s="228"/>
      <c r="AY84" s="228"/>
      <c r="AZ84" s="229"/>
      <c r="BB84" s="51"/>
      <c r="CE84" s="12" t="s">
        <v>169</v>
      </c>
      <c r="CF84" s="20" t="s">
        <v>170</v>
      </c>
      <c r="CG84" s="7">
        <v>9.6363041962916505</v>
      </c>
      <c r="CH84" s="4">
        <f t="shared" si="5"/>
        <v>138242.42000000001</v>
      </c>
    </row>
    <row r="85" spans="3:86" x14ac:dyDescent="0.25">
      <c r="C85" s="46"/>
      <c r="E85" s="208" t="s">
        <v>5</v>
      </c>
      <c r="F85" s="209"/>
      <c r="G85" s="209"/>
      <c r="H85" s="209"/>
      <c r="I85" s="209"/>
      <c r="J85" s="209"/>
      <c r="K85" s="210" t="str">
        <f t="shared" si="6"/>
        <v>NOVACRON YELLOW S-3R</v>
      </c>
      <c r="L85" s="210"/>
      <c r="M85" s="210"/>
      <c r="N85" s="210"/>
      <c r="O85" s="210"/>
      <c r="P85" s="210"/>
      <c r="Q85" s="210"/>
      <c r="R85" s="210"/>
      <c r="S85" s="210"/>
      <c r="T85" s="210"/>
      <c r="U85" s="210"/>
      <c r="V85" s="210"/>
      <c r="W85" s="210"/>
      <c r="X85" s="210"/>
      <c r="Y85" s="164"/>
      <c r="Z85" s="211">
        <v>0.02</v>
      </c>
      <c r="AA85" s="211"/>
      <c r="AB85" s="211"/>
      <c r="AC85" s="211"/>
      <c r="AD85" s="211"/>
      <c r="AE85" s="211"/>
      <c r="AF85" s="210" t="s">
        <v>565</v>
      </c>
      <c r="AG85" s="210"/>
      <c r="AH85" s="212">
        <v>66.89</v>
      </c>
      <c r="AI85" s="212"/>
      <c r="AJ85" s="212"/>
      <c r="AK85" s="212"/>
      <c r="AL85" s="212"/>
      <c r="AM85" s="212"/>
      <c r="AN85" s="52" t="s">
        <v>316</v>
      </c>
      <c r="AO85" s="52"/>
      <c r="AP85" s="213">
        <f t="shared" si="7"/>
        <v>6496.5186738000002</v>
      </c>
      <c r="AQ85" s="213"/>
      <c r="AR85" s="213"/>
      <c r="AS85" s="213"/>
      <c r="AT85" s="213"/>
      <c r="AU85" s="213"/>
      <c r="AV85" s="213"/>
      <c r="AW85" s="213"/>
      <c r="AX85" s="213"/>
      <c r="AY85" s="213"/>
      <c r="AZ85" s="214"/>
      <c r="BB85" s="51"/>
      <c r="CE85" s="10" t="s">
        <v>171</v>
      </c>
      <c r="CF85" s="21" t="s">
        <v>172</v>
      </c>
      <c r="CG85" s="7">
        <v>14.638158371671546</v>
      </c>
      <c r="CH85" s="4">
        <f t="shared" si="5"/>
        <v>209999.02</v>
      </c>
    </row>
    <row r="86" spans="3:86" x14ac:dyDescent="0.25">
      <c r="C86" s="46"/>
      <c r="E86" s="200" t="s">
        <v>28</v>
      </c>
      <c r="F86" s="243"/>
      <c r="G86" s="243"/>
      <c r="H86" s="243"/>
      <c r="I86" s="243"/>
      <c r="J86" s="243"/>
      <c r="K86" s="230" t="str">
        <f t="shared" si="6"/>
        <v>NOVACRON RED S-B</v>
      </c>
      <c r="L86" s="230"/>
      <c r="M86" s="230"/>
      <c r="N86" s="230"/>
      <c r="O86" s="230"/>
      <c r="P86" s="230"/>
      <c r="Q86" s="230"/>
      <c r="R86" s="230"/>
      <c r="S86" s="230"/>
      <c r="T86" s="230"/>
      <c r="U86" s="230"/>
      <c r="V86" s="230"/>
      <c r="W86" s="230"/>
      <c r="X86" s="230"/>
      <c r="Y86" s="168"/>
      <c r="Z86" s="203">
        <v>2.1000000000000001E-2</v>
      </c>
      <c r="AA86" s="203"/>
      <c r="AB86" s="203"/>
      <c r="AC86" s="203"/>
      <c r="AD86" s="203"/>
      <c r="AE86" s="203"/>
      <c r="AF86" s="230" t="s">
        <v>565</v>
      </c>
      <c r="AG86" s="230"/>
      <c r="AH86" s="249">
        <v>70.23</v>
      </c>
      <c r="AI86" s="249"/>
      <c r="AJ86" s="249"/>
      <c r="AK86" s="249"/>
      <c r="AL86" s="249"/>
      <c r="AM86" s="249"/>
      <c r="AN86" s="41" t="s">
        <v>316</v>
      </c>
      <c r="AP86" s="242">
        <f t="shared" si="7"/>
        <v>7606.7728290000005</v>
      </c>
      <c r="AQ86" s="242"/>
      <c r="AR86" s="242"/>
      <c r="AS86" s="242"/>
      <c r="AT86" s="242"/>
      <c r="AU86" s="242"/>
      <c r="AV86" s="242"/>
      <c r="AW86" s="242"/>
      <c r="AX86" s="242"/>
      <c r="AY86" s="242"/>
      <c r="AZ86" s="206"/>
      <c r="BB86" s="51"/>
      <c r="CE86" s="10" t="s">
        <v>173</v>
      </c>
      <c r="CF86" s="22" t="s">
        <v>174</v>
      </c>
      <c r="CG86" s="7">
        <v>12.216808866583019</v>
      </c>
      <c r="CH86" s="4">
        <f t="shared" si="5"/>
        <v>175262.34</v>
      </c>
    </row>
    <row r="87" spans="3:86" x14ac:dyDescent="0.25">
      <c r="C87" s="46"/>
      <c r="E87" s="223" t="s">
        <v>7</v>
      </c>
      <c r="F87" s="224"/>
      <c r="G87" s="224"/>
      <c r="H87" s="224"/>
      <c r="I87" s="224"/>
      <c r="J87" s="224"/>
      <c r="K87" s="225" t="str">
        <f t="shared" si="6"/>
        <v>NOVACRON DARK BLUE S-GL</v>
      </c>
      <c r="L87" s="225"/>
      <c r="M87" s="225"/>
      <c r="N87" s="225"/>
      <c r="O87" s="225"/>
      <c r="P87" s="225"/>
      <c r="Q87" s="225"/>
      <c r="R87" s="225"/>
      <c r="S87" s="225"/>
      <c r="T87" s="225"/>
      <c r="U87" s="225"/>
      <c r="V87" s="225"/>
      <c r="W87" s="225"/>
      <c r="X87" s="225"/>
      <c r="Y87" s="167"/>
      <c r="Z87" s="226">
        <v>5.5E-2</v>
      </c>
      <c r="AA87" s="226"/>
      <c r="AB87" s="226"/>
      <c r="AC87" s="226"/>
      <c r="AD87" s="226"/>
      <c r="AE87" s="226"/>
      <c r="AF87" s="225" t="s">
        <v>565</v>
      </c>
      <c r="AG87" s="225"/>
      <c r="AH87" s="227">
        <v>183.94</v>
      </c>
      <c r="AI87" s="227"/>
      <c r="AJ87" s="227"/>
      <c r="AK87" s="227"/>
      <c r="AL87" s="227"/>
      <c r="AM87" s="227"/>
      <c r="AN87" s="54" t="s">
        <v>316</v>
      </c>
      <c r="AO87" s="54"/>
      <c r="AP87" s="228">
        <f t="shared" si="7"/>
        <v>22377.051475200002</v>
      </c>
      <c r="AQ87" s="228"/>
      <c r="AR87" s="228"/>
      <c r="AS87" s="228"/>
      <c r="AT87" s="228"/>
      <c r="AU87" s="228"/>
      <c r="AV87" s="228"/>
      <c r="AW87" s="228"/>
      <c r="AX87" s="228"/>
      <c r="AY87" s="228"/>
      <c r="AZ87" s="229"/>
      <c r="BB87" s="51"/>
      <c r="CE87" s="10" t="s">
        <v>175</v>
      </c>
      <c r="CF87" s="22" t="s">
        <v>176</v>
      </c>
      <c r="CG87" s="7">
        <v>9.1766143872856532</v>
      </c>
      <c r="CH87" s="4">
        <f t="shared" si="5"/>
        <v>131647.71</v>
      </c>
    </row>
    <row r="88" spans="3:86" x14ac:dyDescent="0.25">
      <c r="C88" s="46"/>
      <c r="E88" s="200" t="s">
        <v>201</v>
      </c>
      <c r="F88" s="243"/>
      <c r="G88" s="243"/>
      <c r="H88" s="243"/>
      <c r="I88" s="243"/>
      <c r="J88" s="243"/>
      <c r="K88" s="230" t="str">
        <f t="shared" si="6"/>
        <v>KH SOLIDOKOLL DPR ID LIQ</v>
      </c>
      <c r="L88" s="230"/>
      <c r="M88" s="230"/>
      <c r="N88" s="230"/>
      <c r="O88" s="230"/>
      <c r="P88" s="230"/>
      <c r="Q88" s="230"/>
      <c r="R88" s="230"/>
      <c r="S88" s="230"/>
      <c r="T88" s="230"/>
      <c r="U88" s="230"/>
      <c r="V88" s="230"/>
      <c r="W88" s="230"/>
      <c r="X88" s="230"/>
      <c r="Y88" s="168"/>
      <c r="Z88" s="203">
        <v>1</v>
      </c>
      <c r="AA88" s="203"/>
      <c r="AB88" s="203"/>
      <c r="AC88" s="203"/>
      <c r="AD88" s="203"/>
      <c r="AE88" s="203"/>
      <c r="AF88" s="230" t="s">
        <v>315</v>
      </c>
      <c r="AG88" s="230"/>
      <c r="AH88" s="249">
        <v>3344.4</v>
      </c>
      <c r="AI88" s="249"/>
      <c r="AJ88" s="249"/>
      <c r="AK88" s="249"/>
      <c r="AL88" s="249"/>
      <c r="AM88" s="249"/>
      <c r="AN88" s="41" t="s">
        <v>316</v>
      </c>
      <c r="AP88" s="242">
        <f t="shared" si="7"/>
        <v>34112.879999999997</v>
      </c>
      <c r="AQ88" s="242"/>
      <c r="AR88" s="242"/>
      <c r="AS88" s="242"/>
      <c r="AT88" s="242"/>
      <c r="AU88" s="242"/>
      <c r="AV88" s="242"/>
      <c r="AW88" s="242"/>
      <c r="AX88" s="242"/>
      <c r="AY88" s="242"/>
      <c r="AZ88" s="206"/>
      <c r="BB88" s="51"/>
      <c r="CE88" s="10" t="s">
        <v>177</v>
      </c>
      <c r="CF88" s="22" t="s">
        <v>178</v>
      </c>
      <c r="CG88" s="7">
        <v>23.90083368186254</v>
      </c>
      <c r="CH88" s="4">
        <f t="shared" si="5"/>
        <v>342881.36</v>
      </c>
    </row>
    <row r="89" spans="3:86" x14ac:dyDescent="0.25">
      <c r="C89" s="46"/>
      <c r="E89" s="200" t="s">
        <v>199</v>
      </c>
      <c r="F89" s="243"/>
      <c r="G89" s="243"/>
      <c r="H89" s="243"/>
      <c r="I89" s="243"/>
      <c r="J89" s="243"/>
      <c r="K89" s="230" t="str">
        <f t="shared" si="6"/>
        <v>KH JINTEXYL CDB NEW CONC</v>
      </c>
      <c r="L89" s="230"/>
      <c r="M89" s="230"/>
      <c r="N89" s="230"/>
      <c r="O89" s="230"/>
      <c r="P89" s="230"/>
      <c r="Q89" s="230"/>
      <c r="R89" s="230"/>
      <c r="S89" s="230"/>
      <c r="T89" s="230"/>
      <c r="U89" s="230"/>
      <c r="V89" s="230"/>
      <c r="W89" s="230"/>
      <c r="X89" s="230"/>
      <c r="Y89" s="168"/>
      <c r="Z89" s="203">
        <v>1</v>
      </c>
      <c r="AA89" s="203"/>
      <c r="AB89" s="203"/>
      <c r="AC89" s="203"/>
      <c r="AD89" s="203"/>
      <c r="AE89" s="203"/>
      <c r="AF89" s="230" t="s">
        <v>315</v>
      </c>
      <c r="AG89" s="230"/>
      <c r="AH89" s="249">
        <v>3344.4</v>
      </c>
      <c r="AI89" s="249"/>
      <c r="AJ89" s="249"/>
      <c r="AK89" s="249"/>
      <c r="AL89" s="249"/>
      <c r="AM89" s="249"/>
      <c r="AN89" s="41" t="s">
        <v>316</v>
      </c>
      <c r="AP89" s="242">
        <f t="shared" si="7"/>
        <v>38126.160000000003</v>
      </c>
      <c r="AQ89" s="242"/>
      <c r="AR89" s="242"/>
      <c r="AS89" s="242"/>
      <c r="AT89" s="242"/>
      <c r="AU89" s="242"/>
      <c r="AV89" s="242"/>
      <c r="AW89" s="242"/>
      <c r="AX89" s="242"/>
      <c r="AY89" s="242"/>
      <c r="AZ89" s="206"/>
      <c r="BB89" s="51"/>
      <c r="CE89" s="10" t="s">
        <v>179</v>
      </c>
      <c r="CF89" s="22" t="s">
        <v>180</v>
      </c>
      <c r="CG89" s="7">
        <v>8.8825477485013238</v>
      </c>
      <c r="CH89" s="4">
        <f t="shared" si="5"/>
        <v>127429.02999999998</v>
      </c>
    </row>
    <row r="90" spans="3:86" x14ac:dyDescent="0.25">
      <c r="C90" s="46"/>
      <c r="E90" s="200" t="s">
        <v>218</v>
      </c>
      <c r="F90" s="243"/>
      <c r="G90" s="243"/>
      <c r="H90" s="243"/>
      <c r="I90" s="243"/>
      <c r="J90" s="243"/>
      <c r="K90" s="230" t="str">
        <f t="shared" si="6"/>
        <v>JINLEV ECO CL 225</v>
      </c>
      <c r="L90" s="230"/>
      <c r="M90" s="230"/>
      <c r="N90" s="230"/>
      <c r="O90" s="230"/>
      <c r="P90" s="230"/>
      <c r="Q90" s="230"/>
      <c r="R90" s="230"/>
      <c r="S90" s="230"/>
      <c r="T90" s="230"/>
      <c r="U90" s="230"/>
      <c r="V90" s="230"/>
      <c r="W90" s="230"/>
      <c r="X90" s="230"/>
      <c r="Y90" s="168"/>
      <c r="Z90" s="203">
        <v>1</v>
      </c>
      <c r="AA90" s="203"/>
      <c r="AB90" s="203"/>
      <c r="AC90" s="203"/>
      <c r="AD90" s="203"/>
      <c r="AE90" s="203"/>
      <c r="AF90" s="230" t="s">
        <v>315</v>
      </c>
      <c r="AG90" s="230"/>
      <c r="AH90" s="249">
        <v>3344.4</v>
      </c>
      <c r="AI90" s="249"/>
      <c r="AJ90" s="249"/>
      <c r="AK90" s="249"/>
      <c r="AL90" s="249"/>
      <c r="AM90" s="249"/>
      <c r="AN90" s="41" t="s">
        <v>316</v>
      </c>
      <c r="AP90" s="242">
        <f t="shared" si="7"/>
        <v>40132.599335999999</v>
      </c>
      <c r="AQ90" s="242"/>
      <c r="AR90" s="242"/>
      <c r="AS90" s="242"/>
      <c r="AT90" s="242"/>
      <c r="AU90" s="242"/>
      <c r="AV90" s="242"/>
      <c r="AW90" s="242"/>
      <c r="AX90" s="242"/>
      <c r="AY90" s="242"/>
      <c r="AZ90" s="206"/>
      <c r="BB90" s="51"/>
      <c r="CE90" s="10" t="s">
        <v>181</v>
      </c>
      <c r="CF90" s="22" t="s">
        <v>182</v>
      </c>
      <c r="CG90" s="7">
        <v>7.6998738324271576</v>
      </c>
      <c r="CH90" s="4">
        <f t="shared" si="5"/>
        <v>110462.39</v>
      </c>
    </row>
    <row r="91" spans="3:86" x14ac:dyDescent="0.25">
      <c r="C91" s="46"/>
      <c r="E91" s="200" t="s">
        <v>9</v>
      </c>
      <c r="F91" s="243"/>
      <c r="G91" s="243"/>
      <c r="H91" s="243"/>
      <c r="I91" s="243"/>
      <c r="J91" s="243"/>
      <c r="K91" s="230" t="str">
        <f t="shared" si="6"/>
        <v>SODIUM SULFATE</v>
      </c>
      <c r="L91" s="230"/>
      <c r="M91" s="230"/>
      <c r="N91" s="230"/>
      <c r="O91" s="230"/>
      <c r="P91" s="230"/>
      <c r="Q91" s="230"/>
      <c r="R91" s="230"/>
      <c r="S91" s="230"/>
      <c r="T91" s="230"/>
      <c r="U91" s="230"/>
      <c r="V91" s="230"/>
      <c r="W91" s="230"/>
      <c r="X91" s="230"/>
      <c r="Y91" s="168"/>
      <c r="Z91" s="203">
        <v>20</v>
      </c>
      <c r="AA91" s="203"/>
      <c r="AB91" s="203"/>
      <c r="AC91" s="203"/>
      <c r="AD91" s="203"/>
      <c r="AE91" s="203"/>
      <c r="AF91" s="230" t="s">
        <v>315</v>
      </c>
      <c r="AG91" s="230"/>
      <c r="AH91" s="249">
        <v>66888</v>
      </c>
      <c r="AI91" s="249"/>
      <c r="AJ91" s="249"/>
      <c r="AK91" s="249"/>
      <c r="AL91" s="249"/>
      <c r="AM91" s="249"/>
      <c r="AN91" s="41" t="s">
        <v>316</v>
      </c>
      <c r="AP91" s="242">
        <f t="shared" si="7"/>
        <v>159628.212</v>
      </c>
      <c r="AQ91" s="242"/>
      <c r="AR91" s="242"/>
      <c r="AS91" s="242"/>
      <c r="AT91" s="242"/>
      <c r="AU91" s="242"/>
      <c r="AV91" s="242"/>
      <c r="AW91" s="242"/>
      <c r="AX91" s="242"/>
      <c r="AY91" s="242"/>
      <c r="AZ91" s="206"/>
      <c r="BB91" s="51"/>
      <c r="CE91" s="10" t="s">
        <v>183</v>
      </c>
      <c r="CF91" s="11" t="s">
        <v>184</v>
      </c>
      <c r="CG91" s="7">
        <v>0.59577582601421997</v>
      </c>
      <c r="CH91" s="4">
        <f t="shared" si="5"/>
        <v>8547</v>
      </c>
    </row>
    <row r="92" spans="3:86" x14ac:dyDescent="0.25">
      <c r="C92" s="46"/>
      <c r="E92" s="200" t="s">
        <v>10</v>
      </c>
      <c r="F92" s="243"/>
      <c r="G92" s="243"/>
      <c r="H92" s="243"/>
      <c r="I92" s="243"/>
      <c r="J92" s="243"/>
      <c r="K92" s="230" t="str">
        <f t="shared" si="6"/>
        <v>SODA ASH</v>
      </c>
      <c r="L92" s="230"/>
      <c r="M92" s="230"/>
      <c r="N92" s="230"/>
      <c r="O92" s="230"/>
      <c r="P92" s="230"/>
      <c r="Q92" s="230"/>
      <c r="R92" s="230"/>
      <c r="S92" s="230"/>
      <c r="T92" s="230"/>
      <c r="U92" s="230"/>
      <c r="V92" s="230"/>
      <c r="W92" s="230"/>
      <c r="X92" s="230"/>
      <c r="Y92" s="168"/>
      <c r="Z92" s="203">
        <v>10</v>
      </c>
      <c r="AA92" s="203"/>
      <c r="AB92" s="203"/>
      <c r="AC92" s="203"/>
      <c r="AD92" s="203"/>
      <c r="AE92" s="203"/>
      <c r="AF92" s="230" t="s">
        <v>315</v>
      </c>
      <c r="AG92" s="230"/>
      <c r="AH92" s="249">
        <v>33444</v>
      </c>
      <c r="AI92" s="249"/>
      <c r="AJ92" s="249"/>
      <c r="AK92" s="249"/>
      <c r="AL92" s="249"/>
      <c r="AM92" s="249"/>
      <c r="AN92" s="41" t="s">
        <v>316</v>
      </c>
      <c r="AP92" s="242">
        <f t="shared" si="7"/>
        <v>296982.71999999997</v>
      </c>
      <c r="AQ92" s="242"/>
      <c r="AR92" s="242"/>
      <c r="AS92" s="242"/>
      <c r="AT92" s="242"/>
      <c r="AU92" s="242"/>
      <c r="AV92" s="242"/>
      <c r="AW92" s="242"/>
      <c r="AX92" s="242"/>
      <c r="AY92" s="242"/>
      <c r="AZ92" s="206"/>
      <c r="BB92" s="51"/>
      <c r="CE92" s="10" t="s">
        <v>185</v>
      </c>
      <c r="CF92" s="11" t="s">
        <v>186</v>
      </c>
      <c r="CG92" s="7">
        <v>0.41704307820995395</v>
      </c>
      <c r="CH92" s="4">
        <f t="shared" si="5"/>
        <v>5982.9</v>
      </c>
    </row>
    <row r="93" spans="3:86" x14ac:dyDescent="0.25">
      <c r="C93" s="46"/>
      <c r="E93" s="216" t="s">
        <v>189</v>
      </c>
      <c r="F93" s="217"/>
      <c r="G93" s="217"/>
      <c r="H93" s="217"/>
      <c r="I93" s="217"/>
      <c r="J93" s="217"/>
      <c r="K93" s="218" t="str">
        <f t="shared" si="6"/>
        <v>KH ACID</v>
      </c>
      <c r="L93" s="218"/>
      <c r="M93" s="218"/>
      <c r="N93" s="218"/>
      <c r="O93" s="218"/>
      <c r="P93" s="218"/>
      <c r="Q93" s="218"/>
      <c r="R93" s="218"/>
      <c r="S93" s="218"/>
      <c r="T93" s="218"/>
      <c r="U93" s="218"/>
      <c r="V93" s="218"/>
      <c r="W93" s="218"/>
      <c r="X93" s="218"/>
      <c r="Y93" s="166"/>
      <c r="Z93" s="219">
        <v>1</v>
      </c>
      <c r="AA93" s="219"/>
      <c r="AB93" s="219"/>
      <c r="AC93" s="219"/>
      <c r="AD93" s="219"/>
      <c r="AE93" s="219"/>
      <c r="AF93" s="218" t="s">
        <v>315</v>
      </c>
      <c r="AG93" s="218"/>
      <c r="AH93" s="248">
        <v>3344.4</v>
      </c>
      <c r="AI93" s="248"/>
      <c r="AJ93" s="248"/>
      <c r="AK93" s="248"/>
      <c r="AL93" s="248"/>
      <c r="AM93" s="248"/>
      <c r="AN93" s="55" t="s">
        <v>316</v>
      </c>
      <c r="AO93" s="55"/>
      <c r="AP93" s="221">
        <f t="shared" si="7"/>
        <v>13328.77176</v>
      </c>
      <c r="AQ93" s="221"/>
      <c r="AR93" s="221"/>
      <c r="AS93" s="221"/>
      <c r="AT93" s="221"/>
      <c r="AU93" s="221"/>
      <c r="AV93" s="221"/>
      <c r="AW93" s="221"/>
      <c r="AX93" s="221"/>
      <c r="AY93" s="221"/>
      <c r="AZ93" s="222"/>
      <c r="BB93" s="51"/>
      <c r="CE93" s="10" t="s">
        <v>187</v>
      </c>
      <c r="CF93" s="11" t="s">
        <v>188</v>
      </c>
      <c r="CG93" s="7">
        <v>0.92429945629443744</v>
      </c>
      <c r="CH93" s="4">
        <f t="shared" si="5"/>
        <v>13260</v>
      </c>
    </row>
    <row r="94" spans="3:86" x14ac:dyDescent="0.25">
      <c r="C94" s="46"/>
      <c r="E94" s="216" t="s">
        <v>246</v>
      </c>
      <c r="F94" s="217"/>
      <c r="G94" s="217"/>
      <c r="H94" s="217"/>
      <c r="I94" s="217"/>
      <c r="J94" s="217"/>
      <c r="K94" s="218" t="str">
        <f t="shared" si="6"/>
        <v>LADIPUR RSK</v>
      </c>
      <c r="L94" s="218"/>
      <c r="M94" s="218"/>
      <c r="N94" s="218"/>
      <c r="O94" s="218"/>
      <c r="P94" s="218"/>
      <c r="Q94" s="218"/>
      <c r="R94" s="218"/>
      <c r="S94" s="218"/>
      <c r="T94" s="218"/>
      <c r="U94" s="218"/>
      <c r="V94" s="218"/>
      <c r="W94" s="218"/>
      <c r="X94" s="218"/>
      <c r="Y94" s="166"/>
      <c r="Z94" s="219">
        <v>1</v>
      </c>
      <c r="AA94" s="219"/>
      <c r="AB94" s="219"/>
      <c r="AC94" s="219"/>
      <c r="AD94" s="219"/>
      <c r="AE94" s="219"/>
      <c r="AF94" s="218" t="s">
        <v>315</v>
      </c>
      <c r="AG94" s="218"/>
      <c r="AH94" s="248">
        <v>3344.4</v>
      </c>
      <c r="AI94" s="248"/>
      <c r="AJ94" s="248"/>
      <c r="AK94" s="248"/>
      <c r="AL94" s="248"/>
      <c r="AM94" s="248"/>
      <c r="AN94" s="55" t="s">
        <v>316</v>
      </c>
      <c r="AO94" s="55"/>
      <c r="AP94" s="221">
        <f t="shared" si="7"/>
        <v>50165.76589200001</v>
      </c>
      <c r="AQ94" s="221"/>
      <c r="AR94" s="221"/>
      <c r="AS94" s="221"/>
      <c r="AT94" s="221"/>
      <c r="AU94" s="221"/>
      <c r="AV94" s="221"/>
      <c r="AW94" s="221"/>
      <c r="AX94" s="221"/>
      <c r="AY94" s="221"/>
      <c r="AZ94" s="222"/>
      <c r="BB94" s="51"/>
      <c r="CE94" s="10" t="s">
        <v>189</v>
      </c>
      <c r="CF94" s="11" t="s">
        <v>190</v>
      </c>
      <c r="CG94" s="8">
        <v>0.27780566011431757</v>
      </c>
      <c r="CH94" s="4">
        <f t="shared" si="5"/>
        <v>3985.3999999999996</v>
      </c>
    </row>
    <row r="95" spans="3:86" x14ac:dyDescent="0.25">
      <c r="C95" s="46"/>
      <c r="E95" s="169"/>
      <c r="F95" s="169"/>
      <c r="G95" s="169"/>
      <c r="H95" s="169"/>
      <c r="I95" s="169"/>
      <c r="J95" s="169"/>
      <c r="K95" s="168"/>
      <c r="L95" s="168"/>
      <c r="M95" s="168"/>
      <c r="N95" s="168"/>
      <c r="O95" s="168"/>
      <c r="P95" s="168"/>
      <c r="Q95" s="168"/>
      <c r="R95" s="168"/>
      <c r="S95" s="168"/>
      <c r="T95" s="168"/>
      <c r="U95" s="168"/>
      <c r="V95" s="168"/>
      <c r="W95" s="168"/>
      <c r="X95" s="168"/>
      <c r="Y95" s="168"/>
      <c r="Z95" s="111"/>
      <c r="AA95" s="111"/>
      <c r="AB95" s="111"/>
      <c r="AC95" s="111"/>
      <c r="AD95" s="111"/>
      <c r="AE95" s="111"/>
      <c r="AF95" s="168"/>
      <c r="AG95" s="168"/>
      <c r="AH95" s="169"/>
      <c r="AI95" s="169"/>
      <c r="AJ95" s="169"/>
      <c r="AK95" s="169"/>
      <c r="AL95" s="169"/>
      <c r="AM95" s="169"/>
      <c r="AP95" s="112"/>
      <c r="AQ95" s="112"/>
      <c r="AR95" s="112"/>
      <c r="AS95" s="112"/>
      <c r="AT95" s="112"/>
      <c r="AU95" s="112"/>
      <c r="AV95" s="112"/>
      <c r="AW95" s="112"/>
      <c r="AX95" s="112"/>
      <c r="AY95" s="112"/>
      <c r="AZ95" s="112"/>
      <c r="BB95" s="51"/>
      <c r="CE95" s="10" t="s">
        <v>191</v>
      </c>
      <c r="CF95" s="11" t="s">
        <v>192</v>
      </c>
      <c r="CG95" s="7">
        <v>1.4798550118499931</v>
      </c>
      <c r="CH95" s="4">
        <f t="shared" si="5"/>
        <v>21230</v>
      </c>
    </row>
    <row r="96" spans="3:86" x14ac:dyDescent="0.25">
      <c r="C96" s="46"/>
      <c r="E96" s="169"/>
      <c r="F96" s="169"/>
      <c r="G96" s="169"/>
      <c r="H96" s="169"/>
      <c r="I96" s="169"/>
      <c r="J96" s="169"/>
      <c r="K96" s="168"/>
      <c r="L96" s="168"/>
      <c r="M96" s="168"/>
      <c r="N96" s="168"/>
      <c r="O96" s="168"/>
      <c r="P96" s="168"/>
      <c r="Q96" s="168"/>
      <c r="R96" s="168"/>
      <c r="S96" s="168"/>
      <c r="T96" s="168"/>
      <c r="U96" s="168"/>
      <c r="V96" s="168"/>
      <c r="W96" s="168"/>
      <c r="X96" s="168"/>
      <c r="Y96" s="168"/>
      <c r="Z96" s="111"/>
      <c r="AA96" s="111"/>
      <c r="AB96" s="111"/>
      <c r="AC96" s="111"/>
      <c r="AD96" s="111"/>
      <c r="AE96" s="111"/>
      <c r="AF96" s="168"/>
      <c r="AG96" s="168"/>
      <c r="AH96" s="169"/>
      <c r="AI96" s="169"/>
      <c r="AJ96" s="169"/>
      <c r="AK96" s="59"/>
      <c r="AL96" s="230" t="s">
        <v>318</v>
      </c>
      <c r="AM96" s="230"/>
      <c r="AN96" s="230"/>
      <c r="AO96" s="230"/>
      <c r="AP96" s="112" t="s">
        <v>11</v>
      </c>
      <c r="AQ96" s="242">
        <f>SUM(AP75:AZ94)</f>
        <v>1320467.5609827</v>
      </c>
      <c r="AR96" s="242"/>
      <c r="AS96" s="242"/>
      <c r="AT96" s="242"/>
      <c r="AU96" s="242"/>
      <c r="AV96" s="242"/>
      <c r="AW96" s="242"/>
      <c r="AX96" s="242"/>
      <c r="AY96" s="242"/>
      <c r="AZ96" s="242"/>
      <c r="BB96" s="51"/>
      <c r="CE96" s="10" t="s">
        <v>193</v>
      </c>
      <c r="CF96" s="11" t="s">
        <v>194</v>
      </c>
      <c r="CG96" s="7">
        <v>1.4087850271852782</v>
      </c>
      <c r="CH96" s="4">
        <f t="shared" si="5"/>
        <v>20210.43</v>
      </c>
    </row>
    <row r="97" spans="3:86" x14ac:dyDescent="0.25">
      <c r="C97" s="46"/>
      <c r="E97" s="169"/>
      <c r="F97" s="169"/>
      <c r="G97" s="169"/>
      <c r="H97" s="169"/>
      <c r="I97" s="169"/>
      <c r="J97" s="169"/>
      <c r="K97" s="168"/>
      <c r="L97" s="168"/>
      <c r="M97" s="168"/>
      <c r="N97" s="168"/>
      <c r="O97" s="168"/>
      <c r="P97" s="168"/>
      <c r="Q97" s="168"/>
      <c r="R97" s="168"/>
      <c r="S97" s="168"/>
      <c r="T97" s="168"/>
      <c r="U97" s="168"/>
      <c r="V97" s="168"/>
      <c r="W97" s="168"/>
      <c r="X97" s="168"/>
      <c r="Y97" s="168"/>
      <c r="Z97" s="111"/>
      <c r="AA97" s="111"/>
      <c r="AB97" s="111"/>
      <c r="AC97" s="111"/>
      <c r="AD97" s="111"/>
      <c r="AE97" s="111"/>
      <c r="AF97" s="168"/>
      <c r="AG97" s="168"/>
      <c r="AH97" s="169"/>
      <c r="AI97" s="169"/>
      <c r="AJ97" s="169"/>
      <c r="AK97" s="59"/>
      <c r="AL97" s="230" t="s">
        <v>317</v>
      </c>
      <c r="AM97" s="230"/>
      <c r="AN97" s="230"/>
      <c r="AO97" s="230"/>
      <c r="AP97" s="112" t="s">
        <v>11</v>
      </c>
      <c r="AQ97" s="242">
        <f>AQ96/AQ69</f>
        <v>660.23378049134999</v>
      </c>
      <c r="AR97" s="242"/>
      <c r="AS97" s="242"/>
      <c r="AT97" s="242"/>
      <c r="AU97" s="242"/>
      <c r="AV97" s="242"/>
      <c r="AW97" s="242"/>
      <c r="AX97" s="242"/>
      <c r="AY97" s="242"/>
      <c r="AZ97" s="242"/>
      <c r="BB97" s="51"/>
      <c r="CE97" s="10" t="s">
        <v>195</v>
      </c>
      <c r="CF97" s="11" t="s">
        <v>196</v>
      </c>
      <c r="CG97" s="7">
        <v>1.9592004739997211</v>
      </c>
      <c r="CH97" s="4">
        <f t="shared" si="5"/>
        <v>28106.69</v>
      </c>
    </row>
    <row r="98" spans="3:86" x14ac:dyDescent="0.25">
      <c r="C98" s="46"/>
      <c r="E98" s="169"/>
      <c r="F98" s="169"/>
      <c r="G98" s="169"/>
      <c r="H98" s="169"/>
      <c r="I98" s="169"/>
      <c r="J98" s="169"/>
      <c r="K98" s="168"/>
      <c r="L98" s="168"/>
      <c r="M98" s="168"/>
      <c r="N98" s="168"/>
      <c r="O98" s="168"/>
      <c r="P98" s="168"/>
      <c r="Q98" s="168"/>
      <c r="R98" s="168"/>
      <c r="S98" s="168"/>
      <c r="T98" s="168"/>
      <c r="U98" s="168"/>
      <c r="V98" s="168"/>
      <c r="W98" s="168"/>
      <c r="X98" s="168"/>
      <c r="Y98" s="168"/>
      <c r="Z98" s="111"/>
      <c r="AA98" s="111"/>
      <c r="AB98" s="111"/>
      <c r="AC98" s="111"/>
      <c r="AD98" s="111"/>
      <c r="AE98" s="111"/>
      <c r="AF98" s="168"/>
      <c r="AG98" s="168"/>
      <c r="AH98" s="169"/>
      <c r="AI98" s="169"/>
      <c r="AJ98" s="169"/>
      <c r="AK98" s="169"/>
      <c r="AL98" s="169"/>
      <c r="AM98" s="169"/>
      <c r="AQ98" s="169"/>
      <c r="AR98" s="169"/>
      <c r="AS98" s="169"/>
      <c r="AT98" s="169"/>
      <c r="AU98" s="169"/>
      <c r="AV98" s="169"/>
      <c r="AW98" s="169"/>
      <c r="AX98" s="169"/>
      <c r="AY98" s="169"/>
      <c r="AZ98" s="169"/>
      <c r="BB98" s="51"/>
      <c r="CE98" s="10" t="s">
        <v>9</v>
      </c>
      <c r="CF98" s="11" t="s">
        <v>197</v>
      </c>
      <c r="CG98" s="7">
        <v>0.1663529903805939</v>
      </c>
      <c r="CH98" s="4">
        <f t="shared" si="5"/>
        <v>2386.5</v>
      </c>
    </row>
    <row r="99" spans="3:86" ht="17.25" thickBot="1" x14ac:dyDescent="0.3">
      <c r="C99" s="60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2"/>
      <c r="CE99" s="10" t="s">
        <v>10</v>
      </c>
      <c r="CF99" s="11" t="s">
        <v>198</v>
      </c>
      <c r="CG99" s="7">
        <v>0.61898787118360521</v>
      </c>
      <c r="CH99" s="4">
        <f t="shared" si="5"/>
        <v>8880</v>
      </c>
    </row>
    <row r="100" spans="3:86" x14ac:dyDescent="0.25">
      <c r="E100" s="243"/>
      <c r="F100" s="243"/>
      <c r="G100" s="243"/>
      <c r="H100" s="243"/>
      <c r="I100" s="243"/>
      <c r="J100" s="243"/>
      <c r="K100" s="230"/>
      <c r="L100" s="230"/>
      <c r="M100" s="230"/>
      <c r="N100" s="230"/>
      <c r="O100" s="230"/>
      <c r="P100" s="230"/>
      <c r="Q100" s="230"/>
      <c r="R100" s="230"/>
      <c r="S100" s="230"/>
      <c r="T100" s="230"/>
      <c r="U100" s="230"/>
      <c r="V100" s="230"/>
      <c r="W100" s="230"/>
      <c r="X100" s="230"/>
      <c r="Y100" s="168"/>
      <c r="Z100" s="203"/>
      <c r="AA100" s="203"/>
      <c r="AB100" s="203"/>
      <c r="AC100" s="203"/>
      <c r="AD100" s="203"/>
      <c r="AE100" s="203"/>
      <c r="AF100" s="230"/>
      <c r="AG100" s="230"/>
      <c r="AH100" s="249"/>
      <c r="AI100" s="249"/>
      <c r="AJ100" s="249"/>
      <c r="AK100" s="249"/>
      <c r="AL100" s="249"/>
      <c r="AM100" s="249"/>
      <c r="AP100" s="242"/>
      <c r="AQ100" s="242"/>
      <c r="AR100" s="242"/>
      <c r="AS100" s="242"/>
      <c r="AT100" s="242"/>
      <c r="AU100" s="242"/>
      <c r="AV100" s="242"/>
      <c r="AW100" s="242"/>
      <c r="AX100" s="242"/>
      <c r="AY100" s="242"/>
      <c r="AZ100" s="242"/>
      <c r="CE100" s="10" t="s">
        <v>199</v>
      </c>
      <c r="CF100" s="11" t="s">
        <v>200</v>
      </c>
      <c r="CG100" s="7">
        <v>0.794646591384358</v>
      </c>
      <c r="CH100" s="4">
        <f t="shared" si="5"/>
        <v>11400</v>
      </c>
    </row>
    <row r="101" spans="3:86" ht="17.25" thickBot="1" x14ac:dyDescent="0.3">
      <c r="E101" s="243"/>
      <c r="F101" s="243"/>
      <c r="G101" s="243"/>
      <c r="H101" s="243"/>
      <c r="I101" s="243"/>
      <c r="J101" s="243"/>
      <c r="K101" s="230"/>
      <c r="L101" s="230"/>
      <c r="M101" s="230"/>
      <c r="N101" s="230"/>
      <c r="O101" s="230"/>
      <c r="P101" s="230"/>
      <c r="Q101" s="230"/>
      <c r="R101" s="230"/>
      <c r="S101" s="230"/>
      <c r="T101" s="230"/>
      <c r="U101" s="230"/>
      <c r="V101" s="230"/>
      <c r="W101" s="230"/>
      <c r="X101" s="230"/>
      <c r="Y101" s="168"/>
      <c r="Z101" s="203"/>
      <c r="AA101" s="203"/>
      <c r="AB101" s="203"/>
      <c r="AC101" s="203"/>
      <c r="AD101" s="203"/>
      <c r="AE101" s="203"/>
      <c r="AF101" s="230"/>
      <c r="AG101" s="230"/>
      <c r="AH101" s="249"/>
      <c r="AI101" s="249"/>
      <c r="AJ101" s="249"/>
      <c r="AK101" s="249"/>
      <c r="AL101" s="249"/>
      <c r="AM101" s="249"/>
      <c r="AP101" s="242"/>
      <c r="AQ101" s="242"/>
      <c r="AR101" s="242"/>
      <c r="AS101" s="242"/>
      <c r="AT101" s="242"/>
      <c r="AU101" s="242"/>
      <c r="AV101" s="242"/>
      <c r="AW101" s="242"/>
      <c r="AX101" s="242"/>
      <c r="AY101" s="242"/>
      <c r="AZ101" s="242"/>
      <c r="CE101" s="10" t="s">
        <v>201</v>
      </c>
      <c r="CF101" s="11" t="s">
        <v>202</v>
      </c>
      <c r="CG101" s="7">
        <v>0.71099958176495193</v>
      </c>
      <c r="CH101" s="4">
        <f t="shared" si="5"/>
        <v>10200</v>
      </c>
    </row>
    <row r="102" spans="3:86" x14ac:dyDescent="0.25">
      <c r="C102" s="43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5"/>
      <c r="CE102" s="10" t="s">
        <v>203</v>
      </c>
      <c r="CF102" s="11" t="s">
        <v>204</v>
      </c>
      <c r="CG102" s="7">
        <v>1.3377959012965286</v>
      </c>
      <c r="CH102" s="4">
        <f t="shared" si="5"/>
        <v>19192.02</v>
      </c>
    </row>
    <row r="103" spans="3:86" x14ac:dyDescent="0.25">
      <c r="C103" s="46"/>
      <c r="E103" s="245" t="s">
        <v>0</v>
      </c>
      <c r="F103" s="245"/>
      <c r="G103" s="245"/>
      <c r="H103" s="245"/>
      <c r="I103" s="245"/>
      <c r="J103" s="49" t="s">
        <v>11</v>
      </c>
      <c r="K103" s="245" t="s">
        <v>340</v>
      </c>
      <c r="L103" s="245"/>
      <c r="M103" s="245"/>
      <c r="N103" s="245"/>
      <c r="O103" s="245"/>
      <c r="P103" s="245"/>
      <c r="Q103" s="245"/>
      <c r="R103" s="245"/>
      <c r="S103" s="245"/>
      <c r="T103" s="245"/>
      <c r="U103" s="245"/>
      <c r="V103" s="49"/>
      <c r="W103" s="49"/>
      <c r="X103" s="49"/>
      <c r="Y103" s="49"/>
      <c r="Z103" s="49"/>
      <c r="AA103" s="49"/>
      <c r="AB103" s="49"/>
      <c r="AC103" s="49"/>
      <c r="AD103" s="50"/>
      <c r="AE103" s="50"/>
      <c r="AF103" s="50"/>
      <c r="AG103" s="50"/>
      <c r="AH103" s="245" t="s">
        <v>3</v>
      </c>
      <c r="AI103" s="245"/>
      <c r="AJ103" s="245"/>
      <c r="AK103" s="245"/>
      <c r="AL103" s="245"/>
      <c r="AM103" s="245"/>
      <c r="AN103" s="245"/>
      <c r="AO103" s="245"/>
      <c r="AP103" s="49" t="s">
        <v>11</v>
      </c>
      <c r="AQ103" s="247">
        <v>334.44</v>
      </c>
      <c r="AR103" s="247"/>
      <c r="AS103" s="247"/>
      <c r="AT103" s="247"/>
      <c r="AU103" s="49" t="s">
        <v>319</v>
      </c>
      <c r="AV103" s="49"/>
      <c r="AW103" s="49"/>
      <c r="AX103" s="49"/>
      <c r="AY103" s="49"/>
      <c r="AZ103" s="49"/>
      <c r="BB103" s="51"/>
      <c r="CE103" s="10" t="s">
        <v>205</v>
      </c>
      <c r="CF103" s="11" t="s">
        <v>206</v>
      </c>
      <c r="CG103" s="7">
        <v>2.4213495050885263</v>
      </c>
      <c r="CH103" s="4">
        <f t="shared" si="5"/>
        <v>34736.68</v>
      </c>
    </row>
    <row r="104" spans="3:86" x14ac:dyDescent="0.25">
      <c r="C104" s="46"/>
      <c r="E104" s="245" t="s">
        <v>322</v>
      </c>
      <c r="F104" s="245"/>
      <c r="G104" s="245"/>
      <c r="H104" s="245"/>
      <c r="I104" s="245"/>
      <c r="J104" s="49" t="s">
        <v>11</v>
      </c>
      <c r="K104" s="245" t="s">
        <v>689</v>
      </c>
      <c r="L104" s="245"/>
      <c r="M104" s="245"/>
      <c r="N104" s="245"/>
      <c r="O104" s="245"/>
      <c r="P104" s="245"/>
      <c r="Q104" s="245"/>
      <c r="R104" s="245"/>
      <c r="S104" s="245"/>
      <c r="T104" s="245"/>
      <c r="U104" s="245"/>
      <c r="V104" s="49"/>
      <c r="W104" s="49"/>
      <c r="X104" s="49"/>
      <c r="Y104" s="49"/>
      <c r="Z104" s="49"/>
      <c r="AA104" s="49"/>
      <c r="AB104" s="49"/>
      <c r="AC104" s="49"/>
      <c r="AD104" s="50"/>
      <c r="AE104" s="50"/>
      <c r="AF104" s="50"/>
      <c r="AG104" s="50"/>
      <c r="AH104" s="245" t="s">
        <v>4</v>
      </c>
      <c r="AI104" s="245"/>
      <c r="AJ104" s="245"/>
      <c r="AK104" s="245"/>
      <c r="AL104" s="245"/>
      <c r="AM104" s="245"/>
      <c r="AN104" s="245"/>
      <c r="AO104" s="245"/>
      <c r="AP104" s="49" t="s">
        <v>11</v>
      </c>
      <c r="AQ104" s="245">
        <v>2000</v>
      </c>
      <c r="AR104" s="245"/>
      <c r="AS104" s="245"/>
      <c r="AT104" s="245"/>
      <c r="AU104" s="49" t="s">
        <v>320</v>
      </c>
      <c r="AV104" s="49"/>
      <c r="AW104" s="49"/>
      <c r="AX104" s="49"/>
      <c r="AY104" s="49"/>
      <c r="AZ104" s="49"/>
      <c r="BB104" s="51"/>
      <c r="CE104" s="10" t="s">
        <v>207</v>
      </c>
      <c r="CF104" s="11" t="s">
        <v>208</v>
      </c>
      <c r="CG104" s="7">
        <v>0.88</v>
      </c>
      <c r="CH104" s="4">
        <f t="shared" si="5"/>
        <v>12624.48</v>
      </c>
    </row>
    <row r="105" spans="3:86" x14ac:dyDescent="0.25">
      <c r="C105" s="46"/>
      <c r="E105" s="245" t="s">
        <v>1</v>
      </c>
      <c r="F105" s="245"/>
      <c r="G105" s="245"/>
      <c r="H105" s="245"/>
      <c r="I105" s="245"/>
      <c r="J105" s="49" t="s">
        <v>11</v>
      </c>
      <c r="K105" s="245" t="s">
        <v>686</v>
      </c>
      <c r="L105" s="245"/>
      <c r="M105" s="245"/>
      <c r="N105" s="245"/>
      <c r="O105" s="245"/>
      <c r="P105" s="245"/>
      <c r="Q105" s="245"/>
      <c r="R105" s="245"/>
      <c r="S105" s="245"/>
      <c r="T105" s="245"/>
      <c r="U105" s="245"/>
      <c r="V105" s="49"/>
      <c r="W105" s="49"/>
      <c r="X105" s="49"/>
      <c r="Y105" s="49"/>
      <c r="Z105" s="49"/>
      <c r="AA105" s="49"/>
      <c r="AB105" s="49"/>
      <c r="AC105" s="49"/>
      <c r="AD105" s="50"/>
      <c r="AE105" s="50"/>
      <c r="AF105" s="50"/>
      <c r="AG105" s="50"/>
      <c r="AH105" s="245"/>
      <c r="AI105" s="245"/>
      <c r="AJ105" s="245"/>
      <c r="AK105" s="245"/>
      <c r="AL105" s="245"/>
      <c r="AM105" s="245"/>
      <c r="AN105" s="245"/>
      <c r="AO105" s="245"/>
      <c r="AP105" s="49"/>
      <c r="AQ105" s="246"/>
      <c r="AR105" s="246"/>
      <c r="AS105" s="246"/>
      <c r="AT105" s="246"/>
      <c r="AU105" s="49"/>
      <c r="AV105" s="49"/>
      <c r="AW105" s="49"/>
      <c r="AX105" s="49"/>
      <c r="AY105" s="49"/>
      <c r="AZ105" s="49"/>
      <c r="BB105" s="51"/>
      <c r="CE105" s="12" t="s">
        <v>209</v>
      </c>
      <c r="CF105" s="13" t="s">
        <v>210</v>
      </c>
      <c r="CG105" s="7">
        <v>3.1523232956921792</v>
      </c>
      <c r="CH105" s="4">
        <f t="shared" si="5"/>
        <v>45223.23</v>
      </c>
    </row>
    <row r="106" spans="3:86" x14ac:dyDescent="0.25">
      <c r="C106" s="46"/>
      <c r="E106" s="245" t="s">
        <v>2</v>
      </c>
      <c r="F106" s="245"/>
      <c r="G106" s="245"/>
      <c r="H106" s="245"/>
      <c r="I106" s="245"/>
      <c r="J106" s="49" t="s">
        <v>11</v>
      </c>
      <c r="K106" s="245" t="s">
        <v>657</v>
      </c>
      <c r="L106" s="245"/>
      <c r="M106" s="245"/>
      <c r="N106" s="245"/>
      <c r="O106" s="245"/>
      <c r="P106" s="245"/>
      <c r="Q106" s="245"/>
      <c r="R106" s="245"/>
      <c r="S106" s="245"/>
      <c r="T106" s="245"/>
      <c r="U106" s="245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245"/>
      <c r="AI106" s="245"/>
      <c r="AJ106" s="245"/>
      <c r="AK106" s="245"/>
      <c r="AL106" s="245"/>
      <c r="AM106" s="245"/>
      <c r="AN106" s="245"/>
      <c r="AO106" s="245"/>
      <c r="AP106" s="49"/>
      <c r="AQ106" s="49"/>
      <c r="AR106" s="49"/>
      <c r="AS106" s="49"/>
      <c r="AT106" s="49"/>
      <c r="AU106" s="49"/>
      <c r="AV106" s="49"/>
      <c r="AW106" s="49"/>
      <c r="AX106" s="49"/>
      <c r="AY106" s="49"/>
      <c r="AZ106" s="49"/>
      <c r="BB106" s="51"/>
      <c r="CE106" s="5" t="s">
        <v>211</v>
      </c>
      <c r="CF106" s="11" t="s">
        <v>212</v>
      </c>
      <c r="CG106" s="7">
        <v>1.3936128537571448</v>
      </c>
      <c r="CH106" s="4">
        <f t="shared" si="5"/>
        <v>19992.77</v>
      </c>
    </row>
    <row r="107" spans="3:86" x14ac:dyDescent="0.25">
      <c r="C107" s="46"/>
      <c r="BB107" s="51"/>
      <c r="CE107" s="10" t="s">
        <v>213</v>
      </c>
      <c r="CF107" s="11" t="s">
        <v>214</v>
      </c>
      <c r="CG107" s="7">
        <v>0.59725149867558902</v>
      </c>
      <c r="CH107" s="4">
        <f t="shared" si="5"/>
        <v>8568.17</v>
      </c>
    </row>
    <row r="108" spans="3:86" x14ac:dyDescent="0.25">
      <c r="C108" s="46"/>
      <c r="BB108" s="51"/>
      <c r="CE108" s="10" t="s">
        <v>8</v>
      </c>
      <c r="CF108" s="11" t="s">
        <v>215</v>
      </c>
      <c r="CG108" s="7">
        <v>1.4379018541753799</v>
      </c>
      <c r="CH108" s="4">
        <f t="shared" si="5"/>
        <v>20628.14</v>
      </c>
    </row>
    <row r="109" spans="3:86" x14ac:dyDescent="0.25">
      <c r="C109" s="46"/>
      <c r="BB109" s="51"/>
      <c r="CE109" s="10" t="s">
        <v>216</v>
      </c>
      <c r="CF109" s="11" t="s">
        <v>217</v>
      </c>
      <c r="CG109" s="7">
        <v>1.1666499372647428</v>
      </c>
      <c r="CH109" s="4">
        <f t="shared" si="5"/>
        <v>16736.759999999998</v>
      </c>
    </row>
    <row r="110" spans="3:86" x14ac:dyDescent="0.25">
      <c r="C110" s="46"/>
      <c r="E110" s="216" t="s">
        <v>209</v>
      </c>
      <c r="F110" s="217"/>
      <c r="G110" s="217"/>
      <c r="H110" s="217"/>
      <c r="I110" s="217"/>
      <c r="J110" s="217"/>
      <c r="K110" s="218" t="str">
        <f t="shared" ref="K110:K127" si="8">VLOOKUP(E110,$CE$1:$CH$991,2,FALSE)</f>
        <v>MEGALASE HSC</v>
      </c>
      <c r="L110" s="218"/>
      <c r="M110" s="218"/>
      <c r="N110" s="218"/>
      <c r="O110" s="218"/>
      <c r="P110" s="218"/>
      <c r="Q110" s="218"/>
      <c r="R110" s="218"/>
      <c r="S110" s="218"/>
      <c r="T110" s="218"/>
      <c r="U110" s="218"/>
      <c r="V110" s="218"/>
      <c r="W110" s="218"/>
      <c r="X110" s="218"/>
      <c r="Y110" s="166"/>
      <c r="Z110" s="219">
        <v>1.5</v>
      </c>
      <c r="AA110" s="219"/>
      <c r="AB110" s="219"/>
      <c r="AC110" s="219"/>
      <c r="AD110" s="219"/>
      <c r="AE110" s="219"/>
      <c r="AF110" s="218" t="s">
        <v>315</v>
      </c>
      <c r="AG110" s="218"/>
      <c r="AH110" s="248">
        <v>5016.6000000000004</v>
      </c>
      <c r="AI110" s="248"/>
      <c r="AJ110" s="248"/>
      <c r="AK110" s="248"/>
      <c r="AL110" s="248"/>
      <c r="AM110" s="248"/>
      <c r="AN110" s="55" t="s">
        <v>316</v>
      </c>
      <c r="AO110" s="55"/>
      <c r="AP110" s="221">
        <f t="shared" ref="AP110:AP127" si="9">(AH110*VLOOKUP(E110,$CE$1:$CH$991,4,FALSE))/1000</f>
        <v>226866.85561800003</v>
      </c>
      <c r="AQ110" s="221"/>
      <c r="AR110" s="221"/>
      <c r="AS110" s="221"/>
      <c r="AT110" s="221"/>
      <c r="AU110" s="221"/>
      <c r="AV110" s="221"/>
      <c r="AW110" s="221"/>
      <c r="AX110" s="221"/>
      <c r="AY110" s="221"/>
      <c r="AZ110" s="222"/>
      <c r="BB110" s="51"/>
      <c r="CE110" s="10" t="s">
        <v>218</v>
      </c>
      <c r="CF110" s="11" t="s">
        <v>219</v>
      </c>
      <c r="CG110" s="7">
        <v>0.83646591384358016</v>
      </c>
      <c r="CH110" s="4">
        <f t="shared" si="5"/>
        <v>11999.94</v>
      </c>
    </row>
    <row r="111" spans="3:86" x14ac:dyDescent="0.25">
      <c r="C111" s="46"/>
      <c r="E111" s="208" t="s">
        <v>185</v>
      </c>
      <c r="F111" s="209"/>
      <c r="G111" s="209"/>
      <c r="H111" s="209"/>
      <c r="I111" s="209"/>
      <c r="J111" s="209"/>
      <c r="K111" s="210" t="str">
        <f t="shared" si="8"/>
        <v>H2O2</v>
      </c>
      <c r="L111" s="210"/>
      <c r="M111" s="210"/>
      <c r="N111" s="210"/>
      <c r="O111" s="210"/>
      <c r="P111" s="210"/>
      <c r="Q111" s="210"/>
      <c r="R111" s="210"/>
      <c r="S111" s="210"/>
      <c r="T111" s="210"/>
      <c r="U111" s="210"/>
      <c r="V111" s="210"/>
      <c r="W111" s="210"/>
      <c r="X111" s="210"/>
      <c r="Y111" s="164"/>
      <c r="Z111" s="211">
        <v>2</v>
      </c>
      <c r="AA111" s="211"/>
      <c r="AB111" s="211"/>
      <c r="AC111" s="211"/>
      <c r="AD111" s="211"/>
      <c r="AE111" s="211"/>
      <c r="AF111" s="210" t="s">
        <v>315</v>
      </c>
      <c r="AG111" s="210"/>
      <c r="AH111" s="212">
        <v>6688.8</v>
      </c>
      <c r="AI111" s="212"/>
      <c r="AJ111" s="212"/>
      <c r="AK111" s="212"/>
      <c r="AL111" s="212"/>
      <c r="AM111" s="212"/>
      <c r="AN111" s="52" t="s">
        <v>316</v>
      </c>
      <c r="AO111" s="52"/>
      <c r="AP111" s="213">
        <f t="shared" si="9"/>
        <v>40018.421519999996</v>
      </c>
      <c r="AQ111" s="213"/>
      <c r="AR111" s="213"/>
      <c r="AS111" s="213"/>
      <c r="AT111" s="213"/>
      <c r="AU111" s="213"/>
      <c r="AV111" s="213"/>
      <c r="AW111" s="213"/>
      <c r="AX111" s="213"/>
      <c r="AY111" s="213"/>
      <c r="AZ111" s="214"/>
      <c r="BB111" s="51"/>
      <c r="CE111" s="10" t="s">
        <v>220</v>
      </c>
      <c r="CF111" s="11" t="s">
        <v>221</v>
      </c>
      <c r="CG111" s="7">
        <v>1.2344904502997351</v>
      </c>
      <c r="CH111" s="4">
        <f t="shared" si="5"/>
        <v>17710</v>
      </c>
    </row>
    <row r="112" spans="3:86" x14ac:dyDescent="0.25">
      <c r="C112" s="46"/>
      <c r="E112" s="200" t="s">
        <v>183</v>
      </c>
      <c r="F112" s="243"/>
      <c r="G112" s="243"/>
      <c r="H112" s="243"/>
      <c r="I112" s="243"/>
      <c r="J112" s="243"/>
      <c r="K112" s="230" t="str">
        <f t="shared" si="8"/>
        <v>CAUSTIC SODA LIQ</v>
      </c>
      <c r="L112" s="230"/>
      <c r="M112" s="230"/>
      <c r="N112" s="230"/>
      <c r="O112" s="230"/>
      <c r="P112" s="230"/>
      <c r="Q112" s="230"/>
      <c r="R112" s="230"/>
      <c r="S112" s="230"/>
      <c r="T112" s="230"/>
      <c r="U112" s="230"/>
      <c r="V112" s="230"/>
      <c r="W112" s="230"/>
      <c r="X112" s="230"/>
      <c r="Y112" s="168"/>
      <c r="Z112" s="203">
        <v>1.5</v>
      </c>
      <c r="AA112" s="203"/>
      <c r="AB112" s="203"/>
      <c r="AC112" s="203"/>
      <c r="AD112" s="203"/>
      <c r="AE112" s="203"/>
      <c r="AF112" s="230" t="s">
        <v>315</v>
      </c>
      <c r="AG112" s="230"/>
      <c r="AH112" s="249">
        <v>5016.6000000000004</v>
      </c>
      <c r="AI112" s="249"/>
      <c r="AJ112" s="249"/>
      <c r="AK112" s="249"/>
      <c r="AL112" s="249"/>
      <c r="AM112" s="249"/>
      <c r="AN112" s="41" t="s">
        <v>316</v>
      </c>
      <c r="AP112" s="242">
        <f t="shared" si="9"/>
        <v>42876.8802</v>
      </c>
      <c r="AQ112" s="242"/>
      <c r="AR112" s="242"/>
      <c r="AS112" s="242"/>
      <c r="AT112" s="242"/>
      <c r="AU112" s="242"/>
      <c r="AV112" s="242"/>
      <c r="AW112" s="242"/>
      <c r="AX112" s="242"/>
      <c r="AY112" s="242"/>
      <c r="AZ112" s="206"/>
      <c r="BB112" s="51"/>
      <c r="CE112" s="10" t="s">
        <v>222</v>
      </c>
      <c r="CF112" s="11" t="s">
        <v>223</v>
      </c>
      <c r="CG112" s="7">
        <v>0.84344068032901154</v>
      </c>
      <c r="CH112" s="4">
        <f t="shared" si="5"/>
        <v>12100</v>
      </c>
    </row>
    <row r="113" spans="3:86" x14ac:dyDescent="0.25">
      <c r="C113" s="46"/>
      <c r="E113" s="223" t="s">
        <v>256</v>
      </c>
      <c r="F113" s="224"/>
      <c r="G113" s="224"/>
      <c r="H113" s="224"/>
      <c r="I113" s="224"/>
      <c r="J113" s="224"/>
      <c r="K113" s="225" t="str">
        <f t="shared" si="8"/>
        <v>UNICEL SPC</v>
      </c>
      <c r="L113" s="225"/>
      <c r="M113" s="225"/>
      <c r="N113" s="225"/>
      <c r="O113" s="225"/>
      <c r="P113" s="225"/>
      <c r="Q113" s="225"/>
      <c r="R113" s="225"/>
      <c r="S113" s="225"/>
      <c r="T113" s="225"/>
      <c r="U113" s="225"/>
      <c r="V113" s="225"/>
      <c r="W113" s="225"/>
      <c r="X113" s="225"/>
      <c r="Y113" s="167"/>
      <c r="Z113" s="226">
        <v>1</v>
      </c>
      <c r="AA113" s="226"/>
      <c r="AB113" s="226"/>
      <c r="AC113" s="226"/>
      <c r="AD113" s="226"/>
      <c r="AE113" s="226"/>
      <c r="AF113" s="225" t="s">
        <v>315</v>
      </c>
      <c r="AG113" s="225"/>
      <c r="AH113" s="227">
        <v>3344.4</v>
      </c>
      <c r="AI113" s="227"/>
      <c r="AJ113" s="227"/>
      <c r="AK113" s="227"/>
      <c r="AL113" s="227"/>
      <c r="AM113" s="227"/>
      <c r="AN113" s="54" t="s">
        <v>316</v>
      </c>
      <c r="AO113" s="54"/>
      <c r="AP113" s="228">
        <f t="shared" si="9"/>
        <v>93397.955148000008</v>
      </c>
      <c r="AQ113" s="228"/>
      <c r="AR113" s="228"/>
      <c r="AS113" s="228"/>
      <c r="AT113" s="228"/>
      <c r="AU113" s="228"/>
      <c r="AV113" s="228"/>
      <c r="AW113" s="228"/>
      <c r="AX113" s="228"/>
      <c r="AY113" s="228"/>
      <c r="AZ113" s="229"/>
      <c r="BB113" s="51"/>
      <c r="CE113" s="10" t="s">
        <v>224</v>
      </c>
      <c r="CF113" s="11" t="s">
        <v>225</v>
      </c>
      <c r="CG113" s="7">
        <v>0.58723825456573264</v>
      </c>
      <c r="CH113" s="4">
        <f t="shared" si="5"/>
        <v>8424.52</v>
      </c>
    </row>
    <row r="114" spans="3:86" x14ac:dyDescent="0.25">
      <c r="C114" s="46"/>
      <c r="E114" s="216" t="s">
        <v>189</v>
      </c>
      <c r="F114" s="217"/>
      <c r="G114" s="217"/>
      <c r="H114" s="217"/>
      <c r="I114" s="217"/>
      <c r="J114" s="217"/>
      <c r="K114" s="218" t="str">
        <f t="shared" si="8"/>
        <v>KH ACID</v>
      </c>
      <c r="L114" s="218"/>
      <c r="M114" s="218"/>
      <c r="N114" s="218"/>
      <c r="O114" s="218"/>
      <c r="P114" s="218"/>
      <c r="Q114" s="218"/>
      <c r="R114" s="218"/>
      <c r="S114" s="218"/>
      <c r="T114" s="218"/>
      <c r="U114" s="218"/>
      <c r="V114" s="218"/>
      <c r="W114" s="218"/>
      <c r="X114" s="218"/>
      <c r="Y114" s="166"/>
      <c r="Z114" s="219">
        <v>1</v>
      </c>
      <c r="AA114" s="219"/>
      <c r="AB114" s="219"/>
      <c r="AC114" s="219"/>
      <c r="AD114" s="219"/>
      <c r="AE114" s="219"/>
      <c r="AF114" s="218" t="s">
        <v>315</v>
      </c>
      <c r="AG114" s="218"/>
      <c r="AH114" s="248">
        <v>3344.4</v>
      </c>
      <c r="AI114" s="248"/>
      <c r="AJ114" s="248"/>
      <c r="AK114" s="248"/>
      <c r="AL114" s="248"/>
      <c r="AM114" s="248"/>
      <c r="AN114" s="55" t="s">
        <v>316</v>
      </c>
      <c r="AO114" s="55"/>
      <c r="AP114" s="221">
        <f t="shared" si="9"/>
        <v>13328.77176</v>
      </c>
      <c r="AQ114" s="221"/>
      <c r="AR114" s="221"/>
      <c r="AS114" s="221"/>
      <c r="AT114" s="221"/>
      <c r="AU114" s="221"/>
      <c r="AV114" s="221"/>
      <c r="AW114" s="221"/>
      <c r="AX114" s="221"/>
      <c r="AY114" s="221"/>
      <c r="AZ114" s="222"/>
      <c r="BB114" s="51"/>
      <c r="CE114" s="10" t="s">
        <v>226</v>
      </c>
      <c r="CF114" s="11" t="s">
        <v>227</v>
      </c>
      <c r="CG114" s="23">
        <v>2.9269482782657188</v>
      </c>
      <c r="CH114" s="4">
        <f t="shared" si="5"/>
        <v>41990</v>
      </c>
    </row>
    <row r="115" spans="3:86" x14ac:dyDescent="0.25">
      <c r="C115" s="46"/>
      <c r="E115" s="200" t="s">
        <v>99</v>
      </c>
      <c r="F115" s="243"/>
      <c r="G115" s="243"/>
      <c r="H115" s="243"/>
      <c r="I115" s="243"/>
      <c r="J115" s="243"/>
      <c r="K115" s="230" t="str">
        <f t="shared" si="8"/>
        <v>DISPERSE YELLOW C – 4G</v>
      </c>
      <c r="L115" s="230"/>
      <c r="M115" s="230"/>
      <c r="N115" s="230"/>
      <c r="O115" s="230"/>
      <c r="P115" s="230"/>
      <c r="Q115" s="230"/>
      <c r="R115" s="230"/>
      <c r="S115" s="230"/>
      <c r="T115" s="230"/>
      <c r="U115" s="230"/>
      <c r="V115" s="230"/>
      <c r="W115" s="230"/>
      <c r="X115" s="230"/>
      <c r="Y115" s="168"/>
      <c r="Z115" s="203">
        <v>0.2</v>
      </c>
      <c r="AA115" s="203"/>
      <c r="AB115" s="203"/>
      <c r="AC115" s="203"/>
      <c r="AD115" s="203"/>
      <c r="AE115" s="203"/>
      <c r="AF115" s="230" t="s">
        <v>565</v>
      </c>
      <c r="AG115" s="230"/>
      <c r="AH115" s="249">
        <v>668.88</v>
      </c>
      <c r="AI115" s="249"/>
      <c r="AJ115" s="249"/>
      <c r="AK115" s="249"/>
      <c r="AL115" s="249"/>
      <c r="AM115" s="249"/>
      <c r="AN115" s="41" t="s">
        <v>316</v>
      </c>
      <c r="AP115" s="242">
        <f t="shared" si="9"/>
        <v>68949.053388</v>
      </c>
      <c r="AQ115" s="242"/>
      <c r="AR115" s="242"/>
      <c r="AS115" s="242"/>
      <c r="AT115" s="242"/>
      <c r="AU115" s="242"/>
      <c r="AV115" s="242"/>
      <c r="AW115" s="242"/>
      <c r="AX115" s="242"/>
      <c r="AY115" s="242"/>
      <c r="AZ115" s="206"/>
      <c r="BB115" s="51"/>
      <c r="CE115" s="24" t="s">
        <v>228</v>
      </c>
      <c r="CF115" s="13" t="s">
        <v>229</v>
      </c>
      <c r="CG115" s="14">
        <v>2.5644291091593479</v>
      </c>
      <c r="CH115" s="4">
        <f t="shared" si="5"/>
        <v>36789.300000000003</v>
      </c>
    </row>
    <row r="116" spans="3:86" x14ac:dyDescent="0.25">
      <c r="C116" s="46"/>
      <c r="E116" s="223" t="s">
        <v>117</v>
      </c>
      <c r="F116" s="224"/>
      <c r="G116" s="224"/>
      <c r="H116" s="224"/>
      <c r="I116" s="224"/>
      <c r="J116" s="224"/>
      <c r="K116" s="225" t="str">
        <f t="shared" si="8"/>
        <v>TAICRON ORANGE SF - GFT</v>
      </c>
      <c r="L116" s="225"/>
      <c r="M116" s="225"/>
      <c r="N116" s="225"/>
      <c r="O116" s="225"/>
      <c r="P116" s="225"/>
      <c r="Q116" s="225"/>
      <c r="R116" s="225"/>
      <c r="S116" s="225"/>
      <c r="T116" s="225"/>
      <c r="U116" s="225"/>
      <c r="V116" s="225"/>
      <c r="W116" s="225"/>
      <c r="X116" s="225"/>
      <c r="Y116" s="167"/>
      <c r="Z116" s="226">
        <v>0.06</v>
      </c>
      <c r="AA116" s="226"/>
      <c r="AB116" s="226"/>
      <c r="AC116" s="226"/>
      <c r="AD116" s="226"/>
      <c r="AE116" s="226"/>
      <c r="AF116" s="225" t="s">
        <v>565</v>
      </c>
      <c r="AG116" s="225"/>
      <c r="AH116" s="227">
        <v>200.66</v>
      </c>
      <c r="AI116" s="227"/>
      <c r="AJ116" s="227"/>
      <c r="AK116" s="227"/>
      <c r="AL116" s="227"/>
      <c r="AM116" s="227"/>
      <c r="AN116" s="54" t="s">
        <v>316</v>
      </c>
      <c r="AO116" s="54"/>
      <c r="AP116" s="228">
        <f t="shared" si="9"/>
        <v>17054.711432799999</v>
      </c>
      <c r="AQ116" s="228"/>
      <c r="AR116" s="228"/>
      <c r="AS116" s="228"/>
      <c r="AT116" s="228"/>
      <c r="AU116" s="228"/>
      <c r="AV116" s="228"/>
      <c r="AW116" s="228"/>
      <c r="AX116" s="228"/>
      <c r="AY116" s="228"/>
      <c r="AZ116" s="229"/>
      <c r="BB116" s="51"/>
      <c r="CE116" s="10" t="s">
        <v>230</v>
      </c>
      <c r="CF116" s="11" t="s">
        <v>231</v>
      </c>
      <c r="CG116" s="7">
        <v>2.234245085738185</v>
      </c>
      <c r="CH116" s="4">
        <f t="shared" si="5"/>
        <v>32052.480000000003</v>
      </c>
    </row>
    <row r="117" spans="3:86" x14ac:dyDescent="0.25">
      <c r="C117" s="46"/>
      <c r="E117" s="208" t="s">
        <v>187</v>
      </c>
      <c r="F117" s="209"/>
      <c r="G117" s="209"/>
      <c r="H117" s="209"/>
      <c r="I117" s="209"/>
      <c r="J117" s="209"/>
      <c r="K117" s="210" t="str">
        <f t="shared" si="8"/>
        <v>FORMIC ACID</v>
      </c>
      <c r="L117" s="210"/>
      <c r="M117" s="210"/>
      <c r="N117" s="210"/>
      <c r="O117" s="210"/>
      <c r="P117" s="210"/>
      <c r="Q117" s="210"/>
      <c r="R117" s="210"/>
      <c r="S117" s="210"/>
      <c r="T117" s="210"/>
      <c r="U117" s="210"/>
      <c r="V117" s="210"/>
      <c r="W117" s="210"/>
      <c r="X117" s="210"/>
      <c r="Y117" s="164"/>
      <c r="Z117" s="211">
        <v>0.3</v>
      </c>
      <c r="AA117" s="211"/>
      <c r="AB117" s="211"/>
      <c r="AC117" s="211"/>
      <c r="AD117" s="211"/>
      <c r="AE117" s="211"/>
      <c r="AF117" s="210" t="s">
        <v>315</v>
      </c>
      <c r="AG117" s="210"/>
      <c r="AH117" s="212">
        <v>1003.32</v>
      </c>
      <c r="AI117" s="212"/>
      <c r="AJ117" s="212"/>
      <c r="AK117" s="212"/>
      <c r="AL117" s="212"/>
      <c r="AM117" s="212"/>
      <c r="AN117" s="52" t="s">
        <v>316</v>
      </c>
      <c r="AO117" s="52"/>
      <c r="AP117" s="213">
        <f t="shared" si="9"/>
        <v>13304.023200000001</v>
      </c>
      <c r="AQ117" s="213"/>
      <c r="AR117" s="213"/>
      <c r="AS117" s="213"/>
      <c r="AT117" s="213"/>
      <c r="AU117" s="213"/>
      <c r="AV117" s="213"/>
      <c r="AW117" s="213"/>
      <c r="AX117" s="213"/>
      <c r="AY117" s="213"/>
      <c r="AZ117" s="214"/>
      <c r="BB117" s="51"/>
      <c r="CE117" s="10" t="s">
        <v>232</v>
      </c>
      <c r="CF117" s="11" t="s">
        <v>233</v>
      </c>
      <c r="CG117" s="7">
        <v>2.6099546912031228</v>
      </c>
      <c r="CH117" s="4">
        <f t="shared" si="5"/>
        <v>37442.410000000003</v>
      </c>
    </row>
    <row r="118" spans="3:86" x14ac:dyDescent="0.25">
      <c r="C118" s="46"/>
      <c r="E118" s="223" t="s">
        <v>191</v>
      </c>
      <c r="F118" s="224"/>
      <c r="G118" s="224"/>
      <c r="H118" s="224"/>
      <c r="I118" s="224"/>
      <c r="J118" s="224"/>
      <c r="K118" s="225" t="str">
        <f t="shared" si="8"/>
        <v>NTW RM 340 E NEW LIQ</v>
      </c>
      <c r="L118" s="225"/>
      <c r="M118" s="225"/>
      <c r="N118" s="225"/>
      <c r="O118" s="225"/>
      <c r="P118" s="225"/>
      <c r="Q118" s="225"/>
      <c r="R118" s="225"/>
      <c r="S118" s="225"/>
      <c r="T118" s="225"/>
      <c r="U118" s="225"/>
      <c r="V118" s="225"/>
      <c r="W118" s="225"/>
      <c r="X118" s="225"/>
      <c r="Y118" s="167"/>
      <c r="Z118" s="226">
        <v>0.5</v>
      </c>
      <c r="AA118" s="226"/>
      <c r="AB118" s="226"/>
      <c r="AC118" s="226"/>
      <c r="AD118" s="226"/>
      <c r="AE118" s="226"/>
      <c r="AF118" s="225" t="s">
        <v>315</v>
      </c>
      <c r="AG118" s="225"/>
      <c r="AH118" s="227">
        <v>1672.2</v>
      </c>
      <c r="AI118" s="227"/>
      <c r="AJ118" s="227"/>
      <c r="AK118" s="227"/>
      <c r="AL118" s="227"/>
      <c r="AM118" s="227"/>
      <c r="AN118" s="54" t="s">
        <v>316</v>
      </c>
      <c r="AO118" s="54"/>
      <c r="AP118" s="228">
        <f t="shared" si="9"/>
        <v>35500.805999999997</v>
      </c>
      <c r="AQ118" s="228"/>
      <c r="AR118" s="228"/>
      <c r="AS118" s="228"/>
      <c r="AT118" s="228"/>
      <c r="AU118" s="228"/>
      <c r="AV118" s="228"/>
      <c r="AW118" s="228"/>
      <c r="AX118" s="228"/>
      <c r="AY118" s="228"/>
      <c r="AZ118" s="229"/>
      <c r="BB118" s="51"/>
      <c r="CE118" s="10" t="s">
        <v>234</v>
      </c>
      <c r="CF118" s="11" t="s">
        <v>235</v>
      </c>
      <c r="CG118" s="7">
        <v>2.1191872298898646</v>
      </c>
      <c r="CH118" s="4">
        <f t="shared" si="5"/>
        <v>30401.859999999997</v>
      </c>
    </row>
    <row r="119" spans="3:86" x14ac:dyDescent="0.25">
      <c r="C119" s="46"/>
      <c r="E119" s="208" t="s">
        <v>19</v>
      </c>
      <c r="F119" s="209"/>
      <c r="G119" s="209"/>
      <c r="H119" s="209"/>
      <c r="I119" s="209"/>
      <c r="J119" s="209"/>
      <c r="K119" s="210" t="str">
        <f t="shared" si="8"/>
        <v>NOVACRON LEMON S-3G</v>
      </c>
      <c r="L119" s="210"/>
      <c r="M119" s="210"/>
      <c r="N119" s="210"/>
      <c r="O119" s="210"/>
      <c r="P119" s="210"/>
      <c r="Q119" s="210"/>
      <c r="R119" s="210"/>
      <c r="S119" s="210"/>
      <c r="T119" s="210"/>
      <c r="U119" s="210"/>
      <c r="V119" s="210"/>
      <c r="W119" s="210"/>
      <c r="X119" s="210"/>
      <c r="Y119" s="164"/>
      <c r="Z119" s="211">
        <v>0.15</v>
      </c>
      <c r="AA119" s="211"/>
      <c r="AB119" s="211"/>
      <c r="AC119" s="211"/>
      <c r="AD119" s="211"/>
      <c r="AE119" s="211"/>
      <c r="AF119" s="210" t="s">
        <v>565</v>
      </c>
      <c r="AG119" s="210"/>
      <c r="AH119" s="212">
        <v>501.66</v>
      </c>
      <c r="AI119" s="212"/>
      <c r="AJ119" s="212"/>
      <c r="AK119" s="212"/>
      <c r="AL119" s="212"/>
      <c r="AM119" s="212"/>
      <c r="AN119" s="52" t="s">
        <v>316</v>
      </c>
      <c r="AO119" s="52"/>
      <c r="AP119" s="213">
        <f t="shared" si="9"/>
        <v>58797.973321199999</v>
      </c>
      <c r="AQ119" s="213"/>
      <c r="AR119" s="213"/>
      <c r="AS119" s="213"/>
      <c r="AT119" s="213"/>
      <c r="AU119" s="213"/>
      <c r="AV119" s="213"/>
      <c r="AW119" s="213"/>
      <c r="AX119" s="213"/>
      <c r="AY119" s="213"/>
      <c r="AZ119" s="214"/>
      <c r="BB119" s="51"/>
      <c r="CE119" s="10" t="s">
        <v>236</v>
      </c>
      <c r="CF119" s="11" t="s">
        <v>237</v>
      </c>
      <c r="CG119" s="7">
        <v>2.6188484595009061</v>
      </c>
      <c r="CH119" s="4">
        <f t="shared" si="5"/>
        <v>37570</v>
      </c>
    </row>
    <row r="120" spans="3:86" x14ac:dyDescent="0.25">
      <c r="C120" s="46"/>
      <c r="E120" s="223" t="s">
        <v>5</v>
      </c>
      <c r="F120" s="224"/>
      <c r="G120" s="224"/>
      <c r="H120" s="224"/>
      <c r="I120" s="224"/>
      <c r="J120" s="224"/>
      <c r="K120" s="225" t="str">
        <f t="shared" si="8"/>
        <v>NOVACRON YELLOW S-3R</v>
      </c>
      <c r="L120" s="225"/>
      <c r="M120" s="225"/>
      <c r="N120" s="225"/>
      <c r="O120" s="225"/>
      <c r="P120" s="225"/>
      <c r="Q120" s="225"/>
      <c r="R120" s="225"/>
      <c r="S120" s="225"/>
      <c r="T120" s="225"/>
      <c r="U120" s="225"/>
      <c r="V120" s="225"/>
      <c r="W120" s="225"/>
      <c r="X120" s="225"/>
      <c r="Y120" s="167"/>
      <c r="Z120" s="226">
        <v>0.12</v>
      </c>
      <c r="AA120" s="226"/>
      <c r="AB120" s="226"/>
      <c r="AC120" s="226"/>
      <c r="AD120" s="226"/>
      <c r="AE120" s="226"/>
      <c r="AF120" s="225" t="s">
        <v>565</v>
      </c>
      <c r="AG120" s="225"/>
      <c r="AH120" s="227">
        <v>401.33</v>
      </c>
      <c r="AI120" s="227"/>
      <c r="AJ120" s="227"/>
      <c r="AK120" s="227"/>
      <c r="AL120" s="227"/>
      <c r="AM120" s="227"/>
      <c r="AN120" s="54" t="s">
        <v>316</v>
      </c>
      <c r="AO120" s="54"/>
      <c r="AP120" s="228">
        <f t="shared" si="9"/>
        <v>38978.140818599997</v>
      </c>
      <c r="AQ120" s="228"/>
      <c r="AR120" s="228"/>
      <c r="AS120" s="228"/>
      <c r="AT120" s="228"/>
      <c r="AU120" s="228"/>
      <c r="AV120" s="228"/>
      <c r="AW120" s="228"/>
      <c r="AX120" s="228"/>
      <c r="AY120" s="228"/>
      <c r="AZ120" s="229"/>
      <c r="BB120" s="51"/>
      <c r="CE120" s="10" t="s">
        <v>238</v>
      </c>
      <c r="CF120" s="11" t="s">
        <v>239</v>
      </c>
      <c r="CG120" s="7">
        <v>1.1666499372647428</v>
      </c>
      <c r="CH120" s="4">
        <f t="shared" si="5"/>
        <v>16736.759999999998</v>
      </c>
    </row>
    <row r="121" spans="3:86" x14ac:dyDescent="0.25">
      <c r="C121" s="46"/>
      <c r="E121" s="200" t="s">
        <v>201</v>
      </c>
      <c r="F121" s="243"/>
      <c r="G121" s="243"/>
      <c r="H121" s="243"/>
      <c r="I121" s="243"/>
      <c r="J121" s="243"/>
      <c r="K121" s="230" t="str">
        <f t="shared" si="8"/>
        <v>KH SOLIDOKOLL DPR ID LIQ</v>
      </c>
      <c r="L121" s="230"/>
      <c r="M121" s="230"/>
      <c r="N121" s="230"/>
      <c r="O121" s="230"/>
      <c r="P121" s="230"/>
      <c r="Q121" s="230"/>
      <c r="R121" s="230"/>
      <c r="S121" s="230"/>
      <c r="T121" s="230"/>
      <c r="U121" s="230"/>
      <c r="V121" s="230"/>
      <c r="W121" s="230"/>
      <c r="X121" s="230"/>
      <c r="Y121" s="168"/>
      <c r="Z121" s="203">
        <v>1</v>
      </c>
      <c r="AA121" s="203"/>
      <c r="AB121" s="203"/>
      <c r="AC121" s="203"/>
      <c r="AD121" s="203"/>
      <c r="AE121" s="203"/>
      <c r="AF121" s="230" t="s">
        <v>315</v>
      </c>
      <c r="AG121" s="230"/>
      <c r="AH121" s="249">
        <v>3344.4</v>
      </c>
      <c r="AI121" s="249"/>
      <c r="AJ121" s="249"/>
      <c r="AK121" s="249"/>
      <c r="AL121" s="249"/>
      <c r="AM121" s="249"/>
      <c r="AN121" s="41" t="s">
        <v>316</v>
      </c>
      <c r="AP121" s="242">
        <f t="shared" si="9"/>
        <v>34112.879999999997</v>
      </c>
      <c r="AQ121" s="242"/>
      <c r="AR121" s="242"/>
      <c r="AS121" s="242"/>
      <c r="AT121" s="242"/>
      <c r="AU121" s="242"/>
      <c r="AV121" s="242"/>
      <c r="AW121" s="242"/>
      <c r="AX121" s="242"/>
      <c r="AY121" s="242"/>
      <c r="AZ121" s="206"/>
      <c r="BB121" s="51"/>
      <c r="CE121" s="10" t="s">
        <v>240</v>
      </c>
      <c r="CF121" s="11" t="s">
        <v>241</v>
      </c>
      <c r="CG121" s="7">
        <v>0.88049072912310056</v>
      </c>
      <c r="CH121" s="4">
        <f t="shared" si="5"/>
        <v>12631.52</v>
      </c>
    </row>
    <row r="122" spans="3:86" x14ac:dyDescent="0.25">
      <c r="C122" s="46"/>
      <c r="E122" s="200" t="s">
        <v>199</v>
      </c>
      <c r="F122" s="243"/>
      <c r="G122" s="243"/>
      <c r="H122" s="243"/>
      <c r="I122" s="243"/>
      <c r="J122" s="243"/>
      <c r="K122" s="230" t="str">
        <f t="shared" si="8"/>
        <v>KH JINTEXYL CDB NEW CONC</v>
      </c>
      <c r="L122" s="230"/>
      <c r="M122" s="230"/>
      <c r="N122" s="230"/>
      <c r="O122" s="230"/>
      <c r="P122" s="230"/>
      <c r="Q122" s="230"/>
      <c r="R122" s="230"/>
      <c r="S122" s="230"/>
      <c r="T122" s="230"/>
      <c r="U122" s="230"/>
      <c r="V122" s="230"/>
      <c r="W122" s="230"/>
      <c r="X122" s="230"/>
      <c r="Y122" s="168"/>
      <c r="Z122" s="203">
        <v>1</v>
      </c>
      <c r="AA122" s="203"/>
      <c r="AB122" s="203"/>
      <c r="AC122" s="203"/>
      <c r="AD122" s="203"/>
      <c r="AE122" s="203"/>
      <c r="AF122" s="230" t="s">
        <v>315</v>
      </c>
      <c r="AG122" s="230"/>
      <c r="AH122" s="249">
        <v>3344.4</v>
      </c>
      <c r="AI122" s="249"/>
      <c r="AJ122" s="249"/>
      <c r="AK122" s="249"/>
      <c r="AL122" s="249"/>
      <c r="AM122" s="249"/>
      <c r="AN122" s="41" t="s">
        <v>316</v>
      </c>
      <c r="AP122" s="242">
        <f t="shared" si="9"/>
        <v>38126.160000000003</v>
      </c>
      <c r="AQ122" s="242"/>
      <c r="AR122" s="242"/>
      <c r="AS122" s="242"/>
      <c r="AT122" s="242"/>
      <c r="AU122" s="242"/>
      <c r="AV122" s="242"/>
      <c r="AW122" s="242"/>
      <c r="AX122" s="242"/>
      <c r="AY122" s="242"/>
      <c r="AZ122" s="206"/>
      <c r="BB122" s="51"/>
      <c r="CE122" s="10" t="s">
        <v>242</v>
      </c>
      <c r="CF122" s="11" t="s">
        <v>243</v>
      </c>
      <c r="CG122" s="7">
        <v>1.3207360936846506</v>
      </c>
      <c r="CH122" s="4">
        <f t="shared" si="5"/>
        <v>18947.28</v>
      </c>
    </row>
    <row r="123" spans="3:86" x14ac:dyDescent="0.25">
      <c r="C123" s="46"/>
      <c r="E123" s="200" t="s">
        <v>218</v>
      </c>
      <c r="F123" s="243"/>
      <c r="G123" s="243"/>
      <c r="H123" s="243"/>
      <c r="I123" s="243"/>
      <c r="J123" s="243"/>
      <c r="K123" s="230" t="str">
        <f t="shared" si="8"/>
        <v>JINLEV ECO CL 225</v>
      </c>
      <c r="L123" s="230"/>
      <c r="M123" s="230"/>
      <c r="N123" s="230"/>
      <c r="O123" s="230"/>
      <c r="P123" s="230"/>
      <c r="Q123" s="230"/>
      <c r="R123" s="230"/>
      <c r="S123" s="230"/>
      <c r="T123" s="230"/>
      <c r="U123" s="230"/>
      <c r="V123" s="230"/>
      <c r="W123" s="230"/>
      <c r="X123" s="230"/>
      <c r="Y123" s="168"/>
      <c r="Z123" s="203">
        <v>1</v>
      </c>
      <c r="AA123" s="203"/>
      <c r="AB123" s="203"/>
      <c r="AC123" s="203"/>
      <c r="AD123" s="203"/>
      <c r="AE123" s="203"/>
      <c r="AF123" s="230" t="s">
        <v>315</v>
      </c>
      <c r="AG123" s="230"/>
      <c r="AH123" s="249">
        <v>3344.4</v>
      </c>
      <c r="AI123" s="249"/>
      <c r="AJ123" s="249"/>
      <c r="AK123" s="249"/>
      <c r="AL123" s="249"/>
      <c r="AM123" s="249"/>
      <c r="AN123" s="41" t="s">
        <v>316</v>
      </c>
      <c r="AP123" s="242">
        <f t="shared" si="9"/>
        <v>40132.599335999999</v>
      </c>
      <c r="AQ123" s="242"/>
      <c r="AR123" s="242"/>
      <c r="AS123" s="242"/>
      <c r="AT123" s="242"/>
      <c r="AU123" s="242"/>
      <c r="AV123" s="242"/>
      <c r="AW123" s="242"/>
      <c r="AX123" s="242"/>
      <c r="AY123" s="242"/>
      <c r="AZ123" s="206"/>
      <c r="BB123" s="51"/>
      <c r="CE123" s="10" t="s">
        <v>244</v>
      </c>
      <c r="CF123" s="11" t="s">
        <v>245</v>
      </c>
      <c r="CG123" s="7">
        <v>1.8750871323016869</v>
      </c>
      <c r="CH123" s="4">
        <f t="shared" si="5"/>
        <v>26900</v>
      </c>
    </row>
    <row r="124" spans="3:86" x14ac:dyDescent="0.25">
      <c r="C124" s="46"/>
      <c r="E124" s="200" t="s">
        <v>9</v>
      </c>
      <c r="F124" s="243"/>
      <c r="G124" s="243"/>
      <c r="H124" s="243"/>
      <c r="I124" s="243"/>
      <c r="J124" s="243"/>
      <c r="K124" s="230" t="str">
        <f t="shared" si="8"/>
        <v>SODIUM SULFATE</v>
      </c>
      <c r="L124" s="230"/>
      <c r="M124" s="230"/>
      <c r="N124" s="230"/>
      <c r="O124" s="230"/>
      <c r="P124" s="230"/>
      <c r="Q124" s="230"/>
      <c r="R124" s="230"/>
      <c r="S124" s="230"/>
      <c r="T124" s="230"/>
      <c r="U124" s="230"/>
      <c r="V124" s="230"/>
      <c r="W124" s="230"/>
      <c r="X124" s="230"/>
      <c r="Y124" s="168"/>
      <c r="Z124" s="203">
        <v>20</v>
      </c>
      <c r="AA124" s="203"/>
      <c r="AB124" s="203"/>
      <c r="AC124" s="203"/>
      <c r="AD124" s="203"/>
      <c r="AE124" s="203"/>
      <c r="AF124" s="230" t="s">
        <v>315</v>
      </c>
      <c r="AG124" s="230"/>
      <c r="AH124" s="249">
        <v>66888</v>
      </c>
      <c r="AI124" s="249"/>
      <c r="AJ124" s="249"/>
      <c r="AK124" s="249"/>
      <c r="AL124" s="249"/>
      <c r="AM124" s="249"/>
      <c r="AN124" s="41" t="s">
        <v>316</v>
      </c>
      <c r="AP124" s="242">
        <f t="shared" si="9"/>
        <v>159628.212</v>
      </c>
      <c r="AQ124" s="242"/>
      <c r="AR124" s="242"/>
      <c r="AS124" s="242"/>
      <c r="AT124" s="242"/>
      <c r="AU124" s="242"/>
      <c r="AV124" s="242"/>
      <c r="AW124" s="242"/>
      <c r="AX124" s="242"/>
      <c r="AY124" s="242"/>
      <c r="AZ124" s="206"/>
      <c r="BB124" s="51"/>
      <c r="CE124" s="10" t="s">
        <v>246</v>
      </c>
      <c r="CF124" s="11" t="s">
        <v>247</v>
      </c>
      <c r="CG124" s="7">
        <v>1.045582740833682</v>
      </c>
      <c r="CH124" s="4">
        <f t="shared" si="5"/>
        <v>14999.930000000002</v>
      </c>
    </row>
    <row r="125" spans="3:86" x14ac:dyDescent="0.25">
      <c r="C125" s="46"/>
      <c r="E125" s="200" t="s">
        <v>10</v>
      </c>
      <c r="F125" s="243"/>
      <c r="G125" s="243"/>
      <c r="H125" s="243"/>
      <c r="I125" s="243"/>
      <c r="J125" s="243"/>
      <c r="K125" s="230" t="str">
        <f t="shared" si="8"/>
        <v>SODA ASH</v>
      </c>
      <c r="L125" s="230"/>
      <c r="M125" s="230"/>
      <c r="N125" s="230"/>
      <c r="O125" s="230"/>
      <c r="P125" s="230"/>
      <c r="Q125" s="230"/>
      <c r="R125" s="230"/>
      <c r="S125" s="230"/>
      <c r="T125" s="230"/>
      <c r="U125" s="230"/>
      <c r="V125" s="230"/>
      <c r="W125" s="230"/>
      <c r="X125" s="230"/>
      <c r="Y125" s="168"/>
      <c r="Z125" s="203">
        <v>10</v>
      </c>
      <c r="AA125" s="203"/>
      <c r="AB125" s="203"/>
      <c r="AC125" s="203"/>
      <c r="AD125" s="203"/>
      <c r="AE125" s="203"/>
      <c r="AF125" s="230" t="s">
        <v>315</v>
      </c>
      <c r="AG125" s="230"/>
      <c r="AH125" s="249">
        <v>33444</v>
      </c>
      <c r="AI125" s="249"/>
      <c r="AJ125" s="249"/>
      <c r="AK125" s="249"/>
      <c r="AL125" s="249"/>
      <c r="AM125" s="249"/>
      <c r="AN125" s="41" t="s">
        <v>316</v>
      </c>
      <c r="AP125" s="242">
        <f t="shared" si="9"/>
        <v>296982.71999999997</v>
      </c>
      <c r="AQ125" s="242"/>
      <c r="AR125" s="242"/>
      <c r="AS125" s="242"/>
      <c r="AT125" s="242"/>
      <c r="AU125" s="242"/>
      <c r="AV125" s="242"/>
      <c r="AW125" s="242"/>
      <c r="AX125" s="242"/>
      <c r="AY125" s="242"/>
      <c r="AZ125" s="206"/>
      <c r="BB125" s="51"/>
      <c r="CE125" s="25" t="s">
        <v>248</v>
      </c>
      <c r="CF125" s="11" t="s">
        <v>249</v>
      </c>
      <c r="CG125" s="7">
        <v>2.0011654816673636</v>
      </c>
      <c r="CH125" s="4">
        <f t="shared" si="5"/>
        <v>28708.719999999998</v>
      </c>
    </row>
    <row r="126" spans="3:86" x14ac:dyDescent="0.25">
      <c r="C126" s="46"/>
      <c r="E126" s="216" t="s">
        <v>189</v>
      </c>
      <c r="F126" s="217"/>
      <c r="G126" s="217"/>
      <c r="H126" s="217"/>
      <c r="I126" s="217"/>
      <c r="J126" s="217"/>
      <c r="K126" s="218" t="str">
        <f t="shared" si="8"/>
        <v>KH ACID</v>
      </c>
      <c r="L126" s="218"/>
      <c r="M126" s="218"/>
      <c r="N126" s="218"/>
      <c r="O126" s="218"/>
      <c r="P126" s="218"/>
      <c r="Q126" s="218"/>
      <c r="R126" s="218"/>
      <c r="S126" s="218"/>
      <c r="T126" s="218"/>
      <c r="U126" s="218"/>
      <c r="V126" s="218"/>
      <c r="W126" s="218"/>
      <c r="X126" s="218"/>
      <c r="Y126" s="166"/>
      <c r="Z126" s="219">
        <v>1</v>
      </c>
      <c r="AA126" s="219"/>
      <c r="AB126" s="219"/>
      <c r="AC126" s="219"/>
      <c r="AD126" s="219"/>
      <c r="AE126" s="219"/>
      <c r="AF126" s="218" t="s">
        <v>315</v>
      </c>
      <c r="AG126" s="218"/>
      <c r="AH126" s="248">
        <v>3344.4</v>
      </c>
      <c r="AI126" s="248"/>
      <c r="AJ126" s="248"/>
      <c r="AK126" s="248"/>
      <c r="AL126" s="248"/>
      <c r="AM126" s="248"/>
      <c r="AN126" s="55" t="s">
        <v>316</v>
      </c>
      <c r="AO126" s="55"/>
      <c r="AP126" s="221">
        <f t="shared" si="9"/>
        <v>13328.77176</v>
      </c>
      <c r="AQ126" s="221"/>
      <c r="AR126" s="221"/>
      <c r="AS126" s="221"/>
      <c r="AT126" s="221"/>
      <c r="AU126" s="221"/>
      <c r="AV126" s="221"/>
      <c r="AW126" s="221"/>
      <c r="AX126" s="221"/>
      <c r="AY126" s="221"/>
      <c r="AZ126" s="222"/>
      <c r="BB126" s="51"/>
      <c r="CE126" s="5" t="s">
        <v>250</v>
      </c>
      <c r="CF126" s="11" t="s">
        <v>251</v>
      </c>
      <c r="CG126" s="7">
        <v>10.550880384776244</v>
      </c>
      <c r="CH126" s="4">
        <f t="shared" si="5"/>
        <v>151362.93</v>
      </c>
    </row>
    <row r="127" spans="3:86" x14ac:dyDescent="0.25">
      <c r="C127" s="46"/>
      <c r="E127" s="216" t="s">
        <v>246</v>
      </c>
      <c r="F127" s="217"/>
      <c r="G127" s="217"/>
      <c r="H127" s="217"/>
      <c r="I127" s="217"/>
      <c r="J127" s="217"/>
      <c r="K127" s="218" t="str">
        <f t="shared" si="8"/>
        <v>LADIPUR RSK</v>
      </c>
      <c r="L127" s="218"/>
      <c r="M127" s="218"/>
      <c r="N127" s="218"/>
      <c r="O127" s="218"/>
      <c r="P127" s="218"/>
      <c r="Q127" s="218"/>
      <c r="R127" s="218"/>
      <c r="S127" s="218"/>
      <c r="T127" s="218"/>
      <c r="U127" s="218"/>
      <c r="V127" s="218"/>
      <c r="W127" s="218"/>
      <c r="X127" s="218"/>
      <c r="Y127" s="166"/>
      <c r="Z127" s="219">
        <v>1</v>
      </c>
      <c r="AA127" s="219"/>
      <c r="AB127" s="219"/>
      <c r="AC127" s="219"/>
      <c r="AD127" s="219"/>
      <c r="AE127" s="219"/>
      <c r="AF127" s="218" t="s">
        <v>315</v>
      </c>
      <c r="AG127" s="218"/>
      <c r="AH127" s="248">
        <v>3344.4</v>
      </c>
      <c r="AI127" s="248"/>
      <c r="AJ127" s="248"/>
      <c r="AK127" s="248"/>
      <c r="AL127" s="248"/>
      <c r="AM127" s="248"/>
      <c r="AN127" s="55" t="s">
        <v>316</v>
      </c>
      <c r="AO127" s="55"/>
      <c r="AP127" s="221">
        <f t="shared" si="9"/>
        <v>50165.76589200001</v>
      </c>
      <c r="AQ127" s="221"/>
      <c r="AR127" s="221"/>
      <c r="AS127" s="221"/>
      <c r="AT127" s="221"/>
      <c r="AU127" s="221"/>
      <c r="AV127" s="221"/>
      <c r="AW127" s="221"/>
      <c r="AX127" s="221"/>
      <c r="AY127" s="221"/>
      <c r="AZ127" s="222"/>
      <c r="BB127" s="51"/>
      <c r="CE127" s="5" t="s">
        <v>252</v>
      </c>
      <c r="CF127" s="11" t="s">
        <v>253</v>
      </c>
      <c r="CG127" s="7">
        <v>0.87677540777917184</v>
      </c>
      <c r="CH127" s="4">
        <f t="shared" si="5"/>
        <v>12578.22</v>
      </c>
    </row>
    <row r="128" spans="3:86" x14ac:dyDescent="0.25">
      <c r="C128" s="46"/>
      <c r="E128" s="169"/>
      <c r="F128" s="169"/>
      <c r="G128" s="169"/>
      <c r="H128" s="169"/>
      <c r="I128" s="169"/>
      <c r="J128" s="169"/>
      <c r="K128" s="168"/>
      <c r="L128" s="168"/>
      <c r="M128" s="168"/>
      <c r="N128" s="168"/>
      <c r="O128" s="168"/>
      <c r="P128" s="168"/>
      <c r="Q128" s="168"/>
      <c r="R128" s="168"/>
      <c r="S128" s="168"/>
      <c r="T128" s="168"/>
      <c r="U128" s="168"/>
      <c r="V128" s="168"/>
      <c r="W128" s="168"/>
      <c r="X128" s="168"/>
      <c r="Y128" s="168"/>
      <c r="Z128" s="111"/>
      <c r="AA128" s="111"/>
      <c r="AB128" s="111"/>
      <c r="AC128" s="111"/>
      <c r="AD128" s="111"/>
      <c r="AE128" s="111"/>
      <c r="AF128" s="168"/>
      <c r="AG128" s="168"/>
      <c r="AH128" s="169"/>
      <c r="AI128" s="169"/>
      <c r="AJ128" s="169"/>
      <c r="AK128" s="169"/>
      <c r="AL128" s="169"/>
      <c r="AM128" s="169"/>
      <c r="AP128" s="112"/>
      <c r="AQ128" s="112"/>
      <c r="AR128" s="112"/>
      <c r="AS128" s="112"/>
      <c r="AT128" s="112"/>
      <c r="AU128" s="112"/>
      <c r="AV128" s="112"/>
      <c r="AW128" s="112"/>
      <c r="AX128" s="112"/>
      <c r="AY128" s="112"/>
      <c r="AZ128" s="112"/>
      <c r="BB128" s="51"/>
      <c r="CE128" s="15" t="s">
        <v>254</v>
      </c>
      <c r="CF128" s="16" t="s">
        <v>255</v>
      </c>
      <c r="CG128" s="17">
        <v>2.7651958734141919</v>
      </c>
      <c r="CH128" s="4">
        <f t="shared" si="5"/>
        <v>39669.5</v>
      </c>
    </row>
    <row r="129" spans="3:86" x14ac:dyDescent="0.25">
      <c r="C129" s="46"/>
      <c r="E129" s="169"/>
      <c r="F129" s="169"/>
      <c r="G129" s="169"/>
      <c r="H129" s="169"/>
      <c r="I129" s="169"/>
      <c r="J129" s="169"/>
      <c r="K129" s="168"/>
      <c r="L129" s="168"/>
      <c r="M129" s="168"/>
      <c r="N129" s="168"/>
      <c r="O129" s="168"/>
      <c r="P129" s="168"/>
      <c r="Q129" s="168"/>
      <c r="R129" s="168"/>
      <c r="S129" s="168"/>
      <c r="T129" s="168"/>
      <c r="U129" s="168"/>
      <c r="V129" s="168"/>
      <c r="W129" s="168"/>
      <c r="X129" s="168"/>
      <c r="Y129" s="168"/>
      <c r="Z129" s="111"/>
      <c r="AA129" s="111"/>
      <c r="AB129" s="111"/>
      <c r="AC129" s="111"/>
      <c r="AD129" s="111"/>
      <c r="AE129" s="111"/>
      <c r="AF129" s="168"/>
      <c r="AG129" s="168"/>
      <c r="AH129" s="169"/>
      <c r="AI129" s="169"/>
      <c r="AJ129" s="169"/>
      <c r="AK129" s="59"/>
      <c r="AL129" s="230" t="s">
        <v>318</v>
      </c>
      <c r="AM129" s="230"/>
      <c r="AN129" s="230"/>
      <c r="AO129" s="230"/>
      <c r="AP129" s="112" t="s">
        <v>11</v>
      </c>
      <c r="AQ129" s="242">
        <f>SUM(AP110:AZ127)</f>
        <v>1281550.7013945999</v>
      </c>
      <c r="AR129" s="242"/>
      <c r="AS129" s="242"/>
      <c r="AT129" s="242"/>
      <c r="AU129" s="242"/>
      <c r="AV129" s="242"/>
      <c r="AW129" s="242"/>
      <c r="AX129" s="242"/>
      <c r="AY129" s="242"/>
      <c r="AZ129" s="242"/>
      <c r="BB129" s="51"/>
      <c r="CE129" s="12" t="s">
        <v>256</v>
      </c>
      <c r="CF129" s="13" t="s">
        <v>257</v>
      </c>
      <c r="CG129" s="7">
        <v>1.9466520284399831</v>
      </c>
      <c r="CH129" s="4">
        <f t="shared" si="5"/>
        <v>27926.67</v>
      </c>
    </row>
    <row r="130" spans="3:86" x14ac:dyDescent="0.25">
      <c r="C130" s="46"/>
      <c r="E130" s="169"/>
      <c r="F130" s="169"/>
      <c r="G130" s="169"/>
      <c r="H130" s="169"/>
      <c r="I130" s="169"/>
      <c r="J130" s="169"/>
      <c r="K130" s="168"/>
      <c r="L130" s="168"/>
      <c r="M130" s="168"/>
      <c r="N130" s="168"/>
      <c r="O130" s="168"/>
      <c r="P130" s="168"/>
      <c r="Q130" s="168"/>
      <c r="R130" s="168"/>
      <c r="S130" s="168"/>
      <c r="T130" s="168"/>
      <c r="U130" s="168"/>
      <c r="V130" s="168"/>
      <c r="W130" s="168"/>
      <c r="X130" s="168"/>
      <c r="Y130" s="168"/>
      <c r="Z130" s="111"/>
      <c r="AA130" s="111"/>
      <c r="AB130" s="111"/>
      <c r="AC130" s="111"/>
      <c r="AD130" s="111"/>
      <c r="AE130" s="111"/>
      <c r="AF130" s="168"/>
      <c r="AG130" s="168"/>
      <c r="AH130" s="169"/>
      <c r="AI130" s="169"/>
      <c r="AJ130" s="169"/>
      <c r="AK130" s="59"/>
      <c r="AL130" s="230" t="s">
        <v>317</v>
      </c>
      <c r="AM130" s="230"/>
      <c r="AN130" s="230"/>
      <c r="AO130" s="230"/>
      <c r="AP130" s="112" t="s">
        <v>11</v>
      </c>
      <c r="AQ130" s="242">
        <f>AQ129/AQ104</f>
        <v>640.77535069729993</v>
      </c>
      <c r="AR130" s="242"/>
      <c r="AS130" s="242"/>
      <c r="AT130" s="242"/>
      <c r="AU130" s="242"/>
      <c r="AV130" s="242"/>
      <c r="AW130" s="242"/>
      <c r="AX130" s="242"/>
      <c r="AY130" s="242"/>
      <c r="AZ130" s="242"/>
      <c r="BB130" s="51"/>
      <c r="CE130" s="12" t="s">
        <v>258</v>
      </c>
      <c r="CF130" s="11" t="s">
        <v>259</v>
      </c>
      <c r="CG130" s="7">
        <v>2.4410637111389932</v>
      </c>
      <c r="CH130" s="4">
        <f t="shared" si="5"/>
        <v>35019.5</v>
      </c>
    </row>
    <row r="131" spans="3:86" x14ac:dyDescent="0.25">
      <c r="C131" s="46"/>
      <c r="E131" s="169"/>
      <c r="F131" s="169"/>
      <c r="G131" s="169"/>
      <c r="H131" s="169"/>
      <c r="I131" s="169"/>
      <c r="J131" s="169"/>
      <c r="K131" s="168"/>
      <c r="L131" s="168"/>
      <c r="M131" s="168"/>
      <c r="N131" s="168"/>
      <c r="O131" s="168"/>
      <c r="P131" s="168"/>
      <c r="Q131" s="168"/>
      <c r="R131" s="168"/>
      <c r="S131" s="168"/>
      <c r="T131" s="168"/>
      <c r="U131" s="168"/>
      <c r="V131" s="168"/>
      <c r="W131" s="168"/>
      <c r="X131" s="168"/>
      <c r="Y131" s="168"/>
      <c r="Z131" s="111"/>
      <c r="AA131" s="111"/>
      <c r="AB131" s="111"/>
      <c r="AC131" s="111"/>
      <c r="AD131" s="111"/>
      <c r="AE131" s="111"/>
      <c r="AF131" s="168"/>
      <c r="AG131" s="168"/>
      <c r="AH131" s="169"/>
      <c r="AI131" s="169"/>
      <c r="AJ131" s="169"/>
      <c r="AK131" s="169"/>
      <c r="AL131" s="169"/>
      <c r="AM131" s="169"/>
      <c r="AQ131" s="169"/>
      <c r="AR131" s="169"/>
      <c r="AS131" s="169"/>
      <c r="AT131" s="169"/>
      <c r="AU131" s="169"/>
      <c r="AV131" s="169"/>
      <c r="AW131" s="169"/>
      <c r="AX131" s="169"/>
      <c r="AY131" s="169"/>
      <c r="AZ131" s="169"/>
      <c r="BB131" s="51"/>
      <c r="CE131" s="12" t="s">
        <v>260</v>
      </c>
      <c r="CF131" s="11" t="s">
        <v>261</v>
      </c>
      <c r="CG131" s="7">
        <v>0.66116060225846929</v>
      </c>
      <c r="CH131" s="4">
        <f t="shared" si="5"/>
        <v>9485.01</v>
      </c>
    </row>
    <row r="132" spans="3:86" ht="17.25" thickBot="1" x14ac:dyDescent="0.3">
      <c r="C132" s="60"/>
      <c r="D132" s="61"/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  <c r="AJ132" s="61"/>
      <c r="AK132" s="61"/>
      <c r="AL132" s="61"/>
      <c r="AM132" s="61"/>
      <c r="AN132" s="61"/>
      <c r="AO132" s="61"/>
      <c r="AP132" s="61"/>
      <c r="AQ132" s="61"/>
      <c r="AR132" s="61"/>
      <c r="AS132" s="61"/>
      <c r="AT132" s="61"/>
      <c r="AU132" s="61"/>
      <c r="AV132" s="61"/>
      <c r="AW132" s="61"/>
      <c r="AX132" s="61"/>
      <c r="AY132" s="61"/>
      <c r="AZ132" s="61"/>
      <c r="BA132" s="61"/>
      <c r="BB132" s="62"/>
      <c r="CE132" s="12" t="s">
        <v>262</v>
      </c>
      <c r="CF132" s="11" t="s">
        <v>263</v>
      </c>
      <c r="CG132" s="7">
        <v>2.4433619127282866</v>
      </c>
      <c r="CH132" s="4">
        <f t="shared" si="5"/>
        <v>35052.47</v>
      </c>
    </row>
    <row r="133" spans="3:86" x14ac:dyDescent="0.25">
      <c r="E133" s="243"/>
      <c r="F133" s="243"/>
      <c r="G133" s="243"/>
      <c r="H133" s="243"/>
      <c r="I133" s="243"/>
      <c r="J133" s="243"/>
      <c r="K133" s="230"/>
      <c r="L133" s="230"/>
      <c r="M133" s="230"/>
      <c r="N133" s="230"/>
      <c r="O133" s="230"/>
      <c r="P133" s="230"/>
      <c r="Q133" s="230"/>
      <c r="R133" s="230"/>
      <c r="S133" s="230"/>
      <c r="T133" s="230"/>
      <c r="U133" s="230"/>
      <c r="V133" s="230"/>
      <c r="W133" s="230"/>
      <c r="X133" s="230"/>
      <c r="Y133" s="168"/>
      <c r="Z133" s="203"/>
      <c r="AA133" s="203"/>
      <c r="AB133" s="203"/>
      <c r="AC133" s="203"/>
      <c r="AD133" s="203"/>
      <c r="AE133" s="203"/>
      <c r="AF133" s="230"/>
      <c r="AG133" s="230"/>
      <c r="AH133" s="249"/>
      <c r="AI133" s="249"/>
      <c r="AJ133" s="249"/>
      <c r="AK133" s="249"/>
      <c r="AL133" s="249"/>
      <c r="AM133" s="249"/>
      <c r="AP133" s="242"/>
      <c r="AQ133" s="242"/>
      <c r="AR133" s="242"/>
      <c r="AS133" s="242"/>
      <c r="AT133" s="242"/>
      <c r="AU133" s="242"/>
      <c r="AV133" s="242"/>
      <c r="AW133" s="242"/>
      <c r="AX133" s="242"/>
      <c r="AY133" s="242"/>
      <c r="AZ133" s="242"/>
      <c r="CE133" s="12" t="s">
        <v>264</v>
      </c>
      <c r="CF133" s="11" t="s">
        <v>265</v>
      </c>
      <c r="CG133" s="7">
        <v>0.71972396486825596</v>
      </c>
      <c r="CH133" s="4">
        <f t="shared" si="5"/>
        <v>10325.16</v>
      </c>
    </row>
    <row r="134" spans="3:86" ht="17.25" thickBot="1" x14ac:dyDescent="0.3">
      <c r="CE134" s="12" t="s">
        <v>266</v>
      </c>
      <c r="CF134" s="13" t="s">
        <v>267</v>
      </c>
      <c r="CG134" s="14">
        <v>0.19343370974487661</v>
      </c>
      <c r="CH134" s="4">
        <f t="shared" si="5"/>
        <v>2775</v>
      </c>
    </row>
    <row r="135" spans="3:86" x14ac:dyDescent="0.25">
      <c r="C135" s="43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4"/>
      <c r="AU135" s="44"/>
      <c r="AV135" s="44"/>
      <c r="AW135" s="44"/>
      <c r="AX135" s="44"/>
      <c r="AY135" s="44"/>
      <c r="AZ135" s="44"/>
      <c r="BA135" s="44"/>
      <c r="BB135" s="45"/>
      <c r="CE135" s="24" t="s">
        <v>268</v>
      </c>
      <c r="CF135" s="11" t="s">
        <v>269</v>
      </c>
      <c r="CG135" s="7">
        <v>0.72972047957618846</v>
      </c>
      <c r="CH135" s="4">
        <f t="shared" si="5"/>
        <v>10468.57</v>
      </c>
    </row>
    <row r="136" spans="3:86" x14ac:dyDescent="0.25">
      <c r="C136" s="46"/>
      <c r="E136" s="245" t="s">
        <v>0</v>
      </c>
      <c r="F136" s="245"/>
      <c r="G136" s="245"/>
      <c r="H136" s="245"/>
      <c r="I136" s="245"/>
      <c r="J136" s="49" t="s">
        <v>11</v>
      </c>
      <c r="K136" s="245" t="s">
        <v>342</v>
      </c>
      <c r="L136" s="245"/>
      <c r="M136" s="245"/>
      <c r="N136" s="245"/>
      <c r="O136" s="245"/>
      <c r="P136" s="245"/>
      <c r="Q136" s="245"/>
      <c r="R136" s="245"/>
      <c r="S136" s="245"/>
      <c r="T136" s="245"/>
      <c r="U136" s="245"/>
      <c r="V136" s="49"/>
      <c r="W136" s="49"/>
      <c r="X136" s="49"/>
      <c r="Y136" s="49"/>
      <c r="Z136" s="49"/>
      <c r="AA136" s="49"/>
      <c r="AB136" s="49"/>
      <c r="AC136" s="49"/>
      <c r="AD136" s="50"/>
      <c r="AE136" s="50"/>
      <c r="AF136" s="50"/>
      <c r="AG136" s="50"/>
      <c r="AH136" s="245" t="s">
        <v>3</v>
      </c>
      <c r="AI136" s="245"/>
      <c r="AJ136" s="245"/>
      <c r="AK136" s="245"/>
      <c r="AL136" s="245"/>
      <c r="AM136" s="245"/>
      <c r="AN136" s="245"/>
      <c r="AO136" s="245"/>
      <c r="AP136" s="49" t="s">
        <v>11</v>
      </c>
      <c r="AQ136" s="247">
        <v>334.44</v>
      </c>
      <c r="AR136" s="247"/>
      <c r="AS136" s="247"/>
      <c r="AT136" s="247"/>
      <c r="AU136" s="49" t="s">
        <v>319</v>
      </c>
      <c r="AV136" s="49"/>
      <c r="AW136" s="49"/>
      <c r="AX136" s="49"/>
      <c r="AY136" s="49"/>
      <c r="AZ136" s="49"/>
      <c r="BB136" s="51"/>
      <c r="CE136" s="5" t="s">
        <v>270</v>
      </c>
      <c r="CF136" s="11" t="s">
        <v>271</v>
      </c>
      <c r="CG136" s="26">
        <v>0.34661229611041405</v>
      </c>
      <c r="CH136" s="4">
        <f t="shared" ref="CH136:CH159" si="10">CG136*$CH$3</f>
        <v>4972.5</v>
      </c>
    </row>
    <row r="137" spans="3:86" x14ac:dyDescent="0.25">
      <c r="C137" s="46"/>
      <c r="E137" s="245" t="s">
        <v>322</v>
      </c>
      <c r="F137" s="245"/>
      <c r="G137" s="245"/>
      <c r="H137" s="245"/>
      <c r="I137" s="245"/>
      <c r="J137" s="49" t="s">
        <v>11</v>
      </c>
      <c r="K137" s="245" t="s">
        <v>690</v>
      </c>
      <c r="L137" s="245"/>
      <c r="M137" s="245"/>
      <c r="N137" s="245"/>
      <c r="O137" s="245"/>
      <c r="P137" s="245"/>
      <c r="Q137" s="245"/>
      <c r="R137" s="245"/>
      <c r="S137" s="245"/>
      <c r="T137" s="245"/>
      <c r="U137" s="245"/>
      <c r="V137" s="49"/>
      <c r="W137" s="49"/>
      <c r="X137" s="49"/>
      <c r="Y137" s="49"/>
      <c r="Z137" s="49"/>
      <c r="AA137" s="49"/>
      <c r="AB137" s="49"/>
      <c r="AC137" s="49"/>
      <c r="AD137" s="50"/>
      <c r="AE137" s="50"/>
      <c r="AF137" s="50"/>
      <c r="AG137" s="50"/>
      <c r="AH137" s="245" t="s">
        <v>4</v>
      </c>
      <c r="AI137" s="245"/>
      <c r="AJ137" s="245"/>
      <c r="AK137" s="245"/>
      <c r="AL137" s="245"/>
      <c r="AM137" s="245"/>
      <c r="AN137" s="245"/>
      <c r="AO137" s="245"/>
      <c r="AP137" s="49" t="s">
        <v>11</v>
      </c>
      <c r="AQ137" s="245">
        <v>2000</v>
      </c>
      <c r="AR137" s="245"/>
      <c r="AS137" s="245"/>
      <c r="AT137" s="245"/>
      <c r="AU137" s="49" t="s">
        <v>320</v>
      </c>
      <c r="AV137" s="49"/>
      <c r="AW137" s="49"/>
      <c r="AX137" s="49"/>
      <c r="AY137" s="49"/>
      <c r="AZ137" s="49"/>
      <c r="BB137" s="51"/>
      <c r="CE137" s="5" t="s">
        <v>272</v>
      </c>
      <c r="CF137" s="11" t="s">
        <v>273</v>
      </c>
      <c r="CG137" s="26">
        <v>3.9470500487940887</v>
      </c>
      <c r="CH137" s="4">
        <f t="shared" si="10"/>
        <v>56624.38</v>
      </c>
    </row>
    <row r="138" spans="3:86" x14ac:dyDescent="0.25">
      <c r="C138" s="46"/>
      <c r="E138" s="245" t="s">
        <v>1</v>
      </c>
      <c r="F138" s="245"/>
      <c r="G138" s="245"/>
      <c r="H138" s="245"/>
      <c r="I138" s="245"/>
      <c r="J138" s="49" t="s">
        <v>11</v>
      </c>
      <c r="K138" s="245" t="s">
        <v>686</v>
      </c>
      <c r="L138" s="245"/>
      <c r="M138" s="245"/>
      <c r="N138" s="245"/>
      <c r="O138" s="245"/>
      <c r="P138" s="245"/>
      <c r="Q138" s="245"/>
      <c r="R138" s="245"/>
      <c r="S138" s="245"/>
      <c r="T138" s="245"/>
      <c r="U138" s="245"/>
      <c r="V138" s="49"/>
      <c r="W138" s="49"/>
      <c r="X138" s="49"/>
      <c r="Y138" s="49"/>
      <c r="Z138" s="49"/>
      <c r="AA138" s="49"/>
      <c r="AB138" s="49"/>
      <c r="AC138" s="49"/>
      <c r="AD138" s="50"/>
      <c r="AE138" s="50"/>
      <c r="AF138" s="50"/>
      <c r="AG138" s="50"/>
      <c r="AH138" s="245"/>
      <c r="AI138" s="245"/>
      <c r="AJ138" s="245"/>
      <c r="AK138" s="245"/>
      <c r="AL138" s="245"/>
      <c r="AM138" s="245"/>
      <c r="AN138" s="245"/>
      <c r="AO138" s="245"/>
      <c r="AP138" s="49"/>
      <c r="AQ138" s="246"/>
      <c r="AR138" s="246"/>
      <c r="AS138" s="246"/>
      <c r="AT138" s="246"/>
      <c r="AU138" s="49"/>
      <c r="AV138" s="49"/>
      <c r="AW138" s="49"/>
      <c r="AX138" s="49"/>
      <c r="AY138" s="49"/>
      <c r="AZ138" s="49"/>
      <c r="BB138" s="51"/>
      <c r="CE138" s="5" t="s">
        <v>274</v>
      </c>
      <c r="CF138" s="11" t="s">
        <v>275</v>
      </c>
      <c r="CG138" s="26">
        <v>5.8332510804405411</v>
      </c>
      <c r="CH138" s="4">
        <f t="shared" si="10"/>
        <v>83683.820000000007</v>
      </c>
    </row>
    <row r="139" spans="3:86" x14ac:dyDescent="0.25">
      <c r="C139" s="46"/>
      <c r="E139" s="245" t="s">
        <v>2</v>
      </c>
      <c r="F139" s="245"/>
      <c r="G139" s="245"/>
      <c r="H139" s="245"/>
      <c r="I139" s="245"/>
      <c r="J139" s="49" t="s">
        <v>11</v>
      </c>
      <c r="K139" s="245" t="s">
        <v>611</v>
      </c>
      <c r="L139" s="245"/>
      <c r="M139" s="245"/>
      <c r="N139" s="245"/>
      <c r="O139" s="245"/>
      <c r="P139" s="245"/>
      <c r="Q139" s="245"/>
      <c r="R139" s="245"/>
      <c r="S139" s="245"/>
      <c r="T139" s="245"/>
      <c r="U139" s="245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245"/>
      <c r="AI139" s="245"/>
      <c r="AJ139" s="245"/>
      <c r="AK139" s="245"/>
      <c r="AL139" s="245"/>
      <c r="AM139" s="245"/>
      <c r="AN139" s="245"/>
      <c r="AO139" s="245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B139" s="51"/>
      <c r="CE139" s="5" t="s">
        <v>276</v>
      </c>
      <c r="CF139" s="11" t="s">
        <v>277</v>
      </c>
      <c r="CG139" s="26">
        <v>1.8692416004461174</v>
      </c>
      <c r="CH139" s="4">
        <f t="shared" si="10"/>
        <v>26816.14</v>
      </c>
    </row>
    <row r="140" spans="3:86" x14ac:dyDescent="0.25">
      <c r="C140" s="46"/>
      <c r="BB140" s="51"/>
      <c r="CE140" s="5" t="s">
        <v>278</v>
      </c>
      <c r="CF140" s="11" t="s">
        <v>279</v>
      </c>
      <c r="CG140" s="7">
        <v>0.96227310748640738</v>
      </c>
      <c r="CH140" s="4">
        <f t="shared" si="10"/>
        <v>13804.77</v>
      </c>
    </row>
    <row r="141" spans="3:86" x14ac:dyDescent="0.25">
      <c r="C141" s="46"/>
      <c r="BB141" s="51"/>
      <c r="CE141" s="12" t="s">
        <v>280</v>
      </c>
      <c r="CF141" s="13" t="s">
        <v>281</v>
      </c>
      <c r="CG141" s="7">
        <v>1.2106747525442632</v>
      </c>
      <c r="CH141" s="4">
        <f t="shared" si="10"/>
        <v>17368.34</v>
      </c>
    </row>
    <row r="142" spans="3:86" x14ac:dyDescent="0.25">
      <c r="C142" s="46"/>
      <c r="BB142" s="51"/>
      <c r="CE142" s="5" t="s">
        <v>282</v>
      </c>
      <c r="CF142" s="11" t="s">
        <v>283</v>
      </c>
      <c r="CG142" s="7">
        <v>5.3432211069287607</v>
      </c>
      <c r="CH142" s="4">
        <f t="shared" si="10"/>
        <v>76653.850000000006</v>
      </c>
    </row>
    <row r="143" spans="3:86" x14ac:dyDescent="0.25">
      <c r="C143" s="46"/>
      <c r="E143" s="216" t="s">
        <v>209</v>
      </c>
      <c r="F143" s="217"/>
      <c r="G143" s="217"/>
      <c r="H143" s="217"/>
      <c r="I143" s="217"/>
      <c r="J143" s="217"/>
      <c r="K143" s="218" t="str">
        <f t="shared" ref="K143:K164" si="11">VLOOKUP(E143,$CE$1:$CH$991,2,FALSE)</f>
        <v>MEGALASE HSC</v>
      </c>
      <c r="L143" s="218"/>
      <c r="M143" s="218"/>
      <c r="N143" s="218"/>
      <c r="O143" s="218"/>
      <c r="P143" s="218"/>
      <c r="Q143" s="218"/>
      <c r="R143" s="218"/>
      <c r="S143" s="218"/>
      <c r="T143" s="218"/>
      <c r="U143" s="218"/>
      <c r="V143" s="218"/>
      <c r="W143" s="218"/>
      <c r="X143" s="218"/>
      <c r="Y143" s="166"/>
      <c r="Z143" s="219">
        <v>1.5</v>
      </c>
      <c r="AA143" s="219"/>
      <c r="AB143" s="219"/>
      <c r="AC143" s="219"/>
      <c r="AD143" s="219"/>
      <c r="AE143" s="219"/>
      <c r="AF143" s="218" t="s">
        <v>315</v>
      </c>
      <c r="AG143" s="218"/>
      <c r="AH143" s="248">
        <v>5016.6000000000004</v>
      </c>
      <c r="AI143" s="248"/>
      <c r="AJ143" s="248"/>
      <c r="AK143" s="248"/>
      <c r="AL143" s="248"/>
      <c r="AM143" s="248"/>
      <c r="AN143" s="55" t="s">
        <v>316</v>
      </c>
      <c r="AO143" s="55"/>
      <c r="AP143" s="221">
        <f t="shared" ref="AP143:AP164" si="12">(AH143*VLOOKUP(E143,$CE$1:$CH$991,4,FALSE))/1000</f>
        <v>226866.85561800003</v>
      </c>
      <c r="AQ143" s="221"/>
      <c r="AR143" s="221"/>
      <c r="AS143" s="221"/>
      <c r="AT143" s="221"/>
      <c r="AU143" s="221"/>
      <c r="AV143" s="221"/>
      <c r="AW143" s="221"/>
      <c r="AX143" s="221"/>
      <c r="AY143" s="221"/>
      <c r="AZ143" s="222"/>
      <c r="BB143" s="51"/>
      <c r="CE143" s="5" t="s">
        <v>284</v>
      </c>
      <c r="CF143" s="11" t="s">
        <v>285</v>
      </c>
      <c r="CG143" s="7">
        <v>4.07226962219434</v>
      </c>
      <c r="CH143" s="4">
        <f t="shared" si="10"/>
        <v>58420.78</v>
      </c>
    </row>
    <row r="144" spans="3:86" x14ac:dyDescent="0.25">
      <c r="C144" s="46"/>
      <c r="E144" s="208" t="s">
        <v>185</v>
      </c>
      <c r="F144" s="209"/>
      <c r="G144" s="209"/>
      <c r="H144" s="209"/>
      <c r="I144" s="209"/>
      <c r="J144" s="209"/>
      <c r="K144" s="210" t="str">
        <f t="shared" si="11"/>
        <v>H2O2</v>
      </c>
      <c r="L144" s="210"/>
      <c r="M144" s="210"/>
      <c r="N144" s="210"/>
      <c r="O144" s="210"/>
      <c r="P144" s="210"/>
      <c r="Q144" s="210"/>
      <c r="R144" s="210"/>
      <c r="S144" s="210"/>
      <c r="T144" s="210"/>
      <c r="U144" s="210"/>
      <c r="V144" s="210"/>
      <c r="W144" s="210"/>
      <c r="X144" s="210"/>
      <c r="Y144" s="164"/>
      <c r="Z144" s="211">
        <v>2</v>
      </c>
      <c r="AA144" s="211"/>
      <c r="AB144" s="211"/>
      <c r="AC144" s="211"/>
      <c r="AD144" s="211"/>
      <c r="AE144" s="211"/>
      <c r="AF144" s="210" t="s">
        <v>315</v>
      </c>
      <c r="AG144" s="210"/>
      <c r="AH144" s="212">
        <v>6688.8</v>
      </c>
      <c r="AI144" s="212"/>
      <c r="AJ144" s="212"/>
      <c r="AK144" s="212"/>
      <c r="AL144" s="212"/>
      <c r="AM144" s="212"/>
      <c r="AN144" s="52" t="s">
        <v>316</v>
      </c>
      <c r="AO144" s="52"/>
      <c r="AP144" s="213">
        <f t="shared" si="12"/>
        <v>40018.421519999996</v>
      </c>
      <c r="AQ144" s="213"/>
      <c r="AR144" s="213"/>
      <c r="AS144" s="213"/>
      <c r="AT144" s="213"/>
      <c r="AU144" s="213"/>
      <c r="AV144" s="213"/>
      <c r="AW144" s="213"/>
      <c r="AX144" s="213"/>
      <c r="AY144" s="213"/>
      <c r="AZ144" s="214"/>
      <c r="BB144" s="51"/>
      <c r="CE144" s="5" t="s">
        <v>286</v>
      </c>
      <c r="CF144" s="11" t="s">
        <v>287</v>
      </c>
      <c r="CG144" s="7">
        <v>21.682084204656348</v>
      </c>
      <c r="CH144" s="4">
        <f t="shared" si="10"/>
        <v>311051.18</v>
      </c>
    </row>
    <row r="145" spans="3:86" x14ac:dyDescent="0.25">
      <c r="C145" s="46"/>
      <c r="E145" s="200" t="s">
        <v>183</v>
      </c>
      <c r="F145" s="243"/>
      <c r="G145" s="243"/>
      <c r="H145" s="243"/>
      <c r="I145" s="243"/>
      <c r="J145" s="243"/>
      <c r="K145" s="230" t="str">
        <f t="shared" si="11"/>
        <v>CAUSTIC SODA LIQ</v>
      </c>
      <c r="L145" s="230"/>
      <c r="M145" s="230"/>
      <c r="N145" s="230"/>
      <c r="O145" s="230"/>
      <c r="P145" s="230"/>
      <c r="Q145" s="230"/>
      <c r="R145" s="230"/>
      <c r="S145" s="230"/>
      <c r="T145" s="230"/>
      <c r="U145" s="230"/>
      <c r="V145" s="230"/>
      <c r="W145" s="230"/>
      <c r="X145" s="230"/>
      <c r="Y145" s="168"/>
      <c r="Z145" s="203">
        <v>1.5</v>
      </c>
      <c r="AA145" s="203"/>
      <c r="AB145" s="203"/>
      <c r="AC145" s="203"/>
      <c r="AD145" s="203"/>
      <c r="AE145" s="203"/>
      <c r="AF145" s="230" t="s">
        <v>315</v>
      </c>
      <c r="AG145" s="230"/>
      <c r="AH145" s="249">
        <v>5016.6000000000004</v>
      </c>
      <c r="AI145" s="249"/>
      <c r="AJ145" s="249"/>
      <c r="AK145" s="249"/>
      <c r="AL145" s="249"/>
      <c r="AM145" s="249"/>
      <c r="AN145" s="41" t="s">
        <v>316</v>
      </c>
      <c r="AP145" s="242">
        <f t="shared" si="12"/>
        <v>42876.8802</v>
      </c>
      <c r="AQ145" s="242"/>
      <c r="AR145" s="242"/>
      <c r="AS145" s="242"/>
      <c r="AT145" s="242"/>
      <c r="AU145" s="242"/>
      <c r="AV145" s="242"/>
      <c r="AW145" s="242"/>
      <c r="AX145" s="242"/>
      <c r="AY145" s="242"/>
      <c r="AZ145" s="206"/>
      <c r="BB145" s="51"/>
      <c r="CE145" s="5" t="s">
        <v>288</v>
      </c>
      <c r="CF145" s="11" t="s">
        <v>289</v>
      </c>
      <c r="CG145" s="7">
        <v>6.4495943120033461</v>
      </c>
      <c r="CH145" s="4">
        <f t="shared" si="10"/>
        <v>92525.88</v>
      </c>
    </row>
    <row r="146" spans="3:86" x14ac:dyDescent="0.25">
      <c r="C146" s="46"/>
      <c r="E146" s="223" t="s">
        <v>256</v>
      </c>
      <c r="F146" s="224"/>
      <c r="G146" s="224"/>
      <c r="H146" s="224"/>
      <c r="I146" s="224"/>
      <c r="J146" s="224"/>
      <c r="K146" s="225" t="str">
        <f t="shared" si="11"/>
        <v>UNICEL SPC</v>
      </c>
      <c r="L146" s="225"/>
      <c r="M146" s="225"/>
      <c r="N146" s="225"/>
      <c r="O146" s="225"/>
      <c r="P146" s="225"/>
      <c r="Q146" s="225"/>
      <c r="R146" s="225"/>
      <c r="S146" s="225"/>
      <c r="T146" s="225"/>
      <c r="U146" s="225"/>
      <c r="V146" s="225"/>
      <c r="W146" s="225"/>
      <c r="X146" s="225"/>
      <c r="Y146" s="167"/>
      <c r="Z146" s="226">
        <v>1</v>
      </c>
      <c r="AA146" s="226"/>
      <c r="AB146" s="226"/>
      <c r="AC146" s="226"/>
      <c r="AD146" s="226"/>
      <c r="AE146" s="226"/>
      <c r="AF146" s="225" t="s">
        <v>315</v>
      </c>
      <c r="AG146" s="225"/>
      <c r="AH146" s="227">
        <v>3344.4</v>
      </c>
      <c r="AI146" s="227"/>
      <c r="AJ146" s="227"/>
      <c r="AK146" s="227"/>
      <c r="AL146" s="227"/>
      <c r="AM146" s="227"/>
      <c r="AN146" s="54" t="s">
        <v>316</v>
      </c>
      <c r="AO146" s="54"/>
      <c r="AP146" s="228">
        <f t="shared" si="12"/>
        <v>93397.955148000008</v>
      </c>
      <c r="AQ146" s="228"/>
      <c r="AR146" s="228"/>
      <c r="AS146" s="228"/>
      <c r="AT146" s="228"/>
      <c r="AU146" s="228"/>
      <c r="AV146" s="228"/>
      <c r="AW146" s="228"/>
      <c r="AX146" s="228"/>
      <c r="AY146" s="228"/>
      <c r="AZ146" s="229"/>
      <c r="BB146" s="51"/>
      <c r="CE146" s="5" t="s">
        <v>290</v>
      </c>
      <c r="CF146" s="11" t="s">
        <v>291</v>
      </c>
      <c r="CG146" s="7">
        <v>6.830306705701938</v>
      </c>
      <c r="CH146" s="4">
        <f t="shared" si="10"/>
        <v>97987.58</v>
      </c>
    </row>
    <row r="147" spans="3:86" x14ac:dyDescent="0.25">
      <c r="C147" s="46"/>
      <c r="E147" s="216" t="s">
        <v>189</v>
      </c>
      <c r="F147" s="217"/>
      <c r="G147" s="217"/>
      <c r="H147" s="217"/>
      <c r="I147" s="217"/>
      <c r="J147" s="217"/>
      <c r="K147" s="218" t="str">
        <f t="shared" si="11"/>
        <v>KH ACID</v>
      </c>
      <c r="L147" s="218"/>
      <c r="M147" s="218"/>
      <c r="N147" s="218"/>
      <c r="O147" s="218"/>
      <c r="P147" s="218"/>
      <c r="Q147" s="218"/>
      <c r="R147" s="218"/>
      <c r="S147" s="218"/>
      <c r="T147" s="218"/>
      <c r="U147" s="218"/>
      <c r="V147" s="218"/>
      <c r="W147" s="218"/>
      <c r="X147" s="218"/>
      <c r="Y147" s="166"/>
      <c r="Z147" s="219">
        <v>1</v>
      </c>
      <c r="AA147" s="219"/>
      <c r="AB147" s="219"/>
      <c r="AC147" s="219"/>
      <c r="AD147" s="219"/>
      <c r="AE147" s="219"/>
      <c r="AF147" s="218" t="s">
        <v>315</v>
      </c>
      <c r="AG147" s="218"/>
      <c r="AH147" s="248">
        <v>3344.4</v>
      </c>
      <c r="AI147" s="248"/>
      <c r="AJ147" s="248"/>
      <c r="AK147" s="248"/>
      <c r="AL147" s="248"/>
      <c r="AM147" s="248"/>
      <c r="AN147" s="55" t="s">
        <v>316</v>
      </c>
      <c r="AO147" s="55"/>
      <c r="AP147" s="221">
        <f t="shared" si="12"/>
        <v>13328.77176</v>
      </c>
      <c r="AQ147" s="221"/>
      <c r="AR147" s="221"/>
      <c r="AS147" s="221"/>
      <c r="AT147" s="221"/>
      <c r="AU147" s="221"/>
      <c r="AV147" s="221"/>
      <c r="AW147" s="221"/>
      <c r="AX147" s="221"/>
      <c r="AY147" s="221"/>
      <c r="AZ147" s="222"/>
      <c r="BB147" s="51"/>
      <c r="CE147" s="5" t="s">
        <v>292</v>
      </c>
      <c r="CF147" s="11" t="s">
        <v>293</v>
      </c>
      <c r="CG147" s="7">
        <v>10.884065941725916</v>
      </c>
      <c r="CH147" s="4">
        <f t="shared" si="10"/>
        <v>156142.81</v>
      </c>
    </row>
    <row r="148" spans="3:86" x14ac:dyDescent="0.25">
      <c r="C148" s="46"/>
      <c r="E148" s="208" t="s">
        <v>181</v>
      </c>
      <c r="F148" s="209"/>
      <c r="G148" s="209"/>
      <c r="H148" s="209"/>
      <c r="I148" s="209"/>
      <c r="J148" s="209"/>
      <c r="K148" s="210" t="str">
        <f t="shared" si="11"/>
        <v>TAICRON YELLOW SE 4GT</v>
      </c>
      <c r="L148" s="210"/>
      <c r="M148" s="210"/>
      <c r="N148" s="210"/>
      <c r="O148" s="210"/>
      <c r="P148" s="210"/>
      <c r="Q148" s="210"/>
      <c r="R148" s="210"/>
      <c r="S148" s="210"/>
      <c r="T148" s="210"/>
      <c r="U148" s="210"/>
      <c r="V148" s="210"/>
      <c r="W148" s="210"/>
      <c r="X148" s="210"/>
      <c r="Y148" s="168"/>
      <c r="Z148" s="211">
        <v>0.4</v>
      </c>
      <c r="AA148" s="211"/>
      <c r="AB148" s="211"/>
      <c r="AC148" s="211"/>
      <c r="AD148" s="211"/>
      <c r="AE148" s="211"/>
      <c r="AF148" s="210" t="s">
        <v>565</v>
      </c>
      <c r="AG148" s="210"/>
      <c r="AH148" s="212">
        <v>1337.76</v>
      </c>
      <c r="AI148" s="212"/>
      <c r="AJ148" s="212"/>
      <c r="AK148" s="212"/>
      <c r="AL148" s="212"/>
      <c r="AM148" s="212"/>
      <c r="AN148" s="41" t="s">
        <v>316</v>
      </c>
      <c r="AP148" s="213">
        <f t="shared" si="12"/>
        <v>147772.16684639998</v>
      </c>
      <c r="AQ148" s="213"/>
      <c r="AR148" s="213"/>
      <c r="AS148" s="213"/>
      <c r="AT148" s="213"/>
      <c r="AU148" s="213"/>
      <c r="AV148" s="213"/>
      <c r="AW148" s="213"/>
      <c r="AX148" s="213"/>
      <c r="AY148" s="213"/>
      <c r="AZ148" s="214"/>
      <c r="BB148" s="51"/>
      <c r="CE148" s="5" t="s">
        <v>294</v>
      </c>
      <c r="CF148" s="11" t="s">
        <v>295</v>
      </c>
      <c r="CG148" s="7">
        <v>11.830085738184859</v>
      </c>
      <c r="CH148" s="4">
        <f t="shared" si="10"/>
        <v>169714.41</v>
      </c>
    </row>
    <row r="149" spans="3:86" x14ac:dyDescent="0.25">
      <c r="C149" s="46"/>
      <c r="E149" s="223" t="s">
        <v>139</v>
      </c>
      <c r="F149" s="224"/>
      <c r="G149" s="224"/>
      <c r="H149" s="224"/>
      <c r="I149" s="224"/>
      <c r="J149" s="224"/>
      <c r="K149" s="225" t="str">
        <f t="shared" si="11"/>
        <v>DIANIX RED CC</v>
      </c>
      <c r="L149" s="225"/>
      <c r="M149" s="225"/>
      <c r="N149" s="225"/>
      <c r="O149" s="225"/>
      <c r="P149" s="225"/>
      <c r="Q149" s="225"/>
      <c r="R149" s="225"/>
      <c r="S149" s="225"/>
      <c r="T149" s="225"/>
      <c r="U149" s="225"/>
      <c r="V149" s="225"/>
      <c r="W149" s="225"/>
      <c r="X149" s="225"/>
      <c r="Y149" s="167"/>
      <c r="Z149" s="226">
        <v>0.16</v>
      </c>
      <c r="AA149" s="226"/>
      <c r="AB149" s="226"/>
      <c r="AC149" s="226"/>
      <c r="AD149" s="226"/>
      <c r="AE149" s="226"/>
      <c r="AF149" s="225" t="s">
        <v>565</v>
      </c>
      <c r="AG149" s="225"/>
      <c r="AH149" s="227">
        <v>535.1</v>
      </c>
      <c r="AI149" s="227"/>
      <c r="AJ149" s="227"/>
      <c r="AK149" s="227"/>
      <c r="AL149" s="227"/>
      <c r="AM149" s="227"/>
      <c r="AN149" s="54" t="s">
        <v>316</v>
      </c>
      <c r="AO149" s="54"/>
      <c r="AP149" s="228">
        <f t="shared" si="12"/>
        <v>447792.12082000001</v>
      </c>
      <c r="AQ149" s="228"/>
      <c r="AR149" s="228"/>
      <c r="AS149" s="228"/>
      <c r="AT149" s="228"/>
      <c r="AU149" s="228"/>
      <c r="AV149" s="228"/>
      <c r="AW149" s="228"/>
      <c r="AX149" s="228"/>
      <c r="AY149" s="228"/>
      <c r="AZ149" s="229"/>
      <c r="BB149" s="51"/>
      <c r="CE149" s="5" t="s">
        <v>296</v>
      </c>
      <c r="CF149" s="11" t="s">
        <v>297</v>
      </c>
      <c r="CG149" s="7">
        <v>8.8049072912310056</v>
      </c>
      <c r="CH149" s="4">
        <f t="shared" si="10"/>
        <v>126315.20000000001</v>
      </c>
    </row>
    <row r="150" spans="3:86" x14ac:dyDescent="0.25">
      <c r="C150" s="46"/>
      <c r="E150" s="208" t="s">
        <v>187</v>
      </c>
      <c r="F150" s="209"/>
      <c r="G150" s="209"/>
      <c r="H150" s="209"/>
      <c r="I150" s="209"/>
      <c r="J150" s="209"/>
      <c r="K150" s="210" t="str">
        <f t="shared" si="11"/>
        <v>FORMIC ACID</v>
      </c>
      <c r="L150" s="210"/>
      <c r="M150" s="210"/>
      <c r="N150" s="210"/>
      <c r="O150" s="210"/>
      <c r="P150" s="210"/>
      <c r="Q150" s="210"/>
      <c r="R150" s="210"/>
      <c r="S150" s="210"/>
      <c r="T150" s="210"/>
      <c r="U150" s="210"/>
      <c r="V150" s="210"/>
      <c r="W150" s="210"/>
      <c r="X150" s="210"/>
      <c r="Y150" s="164"/>
      <c r="Z150" s="211">
        <v>0.3</v>
      </c>
      <c r="AA150" s="211"/>
      <c r="AB150" s="211"/>
      <c r="AC150" s="211"/>
      <c r="AD150" s="211"/>
      <c r="AE150" s="211"/>
      <c r="AF150" s="210" t="s">
        <v>315</v>
      </c>
      <c r="AG150" s="210"/>
      <c r="AH150" s="212">
        <v>1003.32</v>
      </c>
      <c r="AI150" s="212"/>
      <c r="AJ150" s="212"/>
      <c r="AK150" s="212"/>
      <c r="AL150" s="212"/>
      <c r="AM150" s="212"/>
      <c r="AN150" s="52" t="s">
        <v>316</v>
      </c>
      <c r="AO150" s="52"/>
      <c r="AP150" s="213">
        <f t="shared" si="12"/>
        <v>13304.023200000001</v>
      </c>
      <c r="AQ150" s="213"/>
      <c r="AR150" s="213"/>
      <c r="AS150" s="213"/>
      <c r="AT150" s="213"/>
      <c r="AU150" s="213"/>
      <c r="AV150" s="213"/>
      <c r="AW150" s="213"/>
      <c r="AX150" s="213"/>
      <c r="AY150" s="213"/>
      <c r="AZ150" s="214"/>
      <c r="BB150" s="51"/>
      <c r="CE150" s="5" t="s">
        <v>298</v>
      </c>
      <c r="CF150" s="11" t="s">
        <v>299</v>
      </c>
      <c r="CG150" s="7">
        <v>7.9298194618709053</v>
      </c>
      <c r="CH150" s="4">
        <f t="shared" si="10"/>
        <v>113761.19</v>
      </c>
    </row>
    <row r="151" spans="3:86" x14ac:dyDescent="0.25">
      <c r="C151" s="46"/>
      <c r="E151" s="223" t="s">
        <v>191</v>
      </c>
      <c r="F151" s="224"/>
      <c r="G151" s="224"/>
      <c r="H151" s="224"/>
      <c r="I151" s="224"/>
      <c r="J151" s="224"/>
      <c r="K151" s="225" t="str">
        <f t="shared" si="11"/>
        <v>NTW RM 340 E NEW LIQ</v>
      </c>
      <c r="L151" s="225"/>
      <c r="M151" s="225"/>
      <c r="N151" s="225"/>
      <c r="O151" s="225"/>
      <c r="P151" s="225"/>
      <c r="Q151" s="225"/>
      <c r="R151" s="225"/>
      <c r="S151" s="225"/>
      <c r="T151" s="225"/>
      <c r="U151" s="225"/>
      <c r="V151" s="225"/>
      <c r="W151" s="225"/>
      <c r="X151" s="225"/>
      <c r="Y151" s="167"/>
      <c r="Z151" s="226">
        <v>0.5</v>
      </c>
      <c r="AA151" s="226"/>
      <c r="AB151" s="226"/>
      <c r="AC151" s="226"/>
      <c r="AD151" s="226"/>
      <c r="AE151" s="226"/>
      <c r="AF151" s="225" t="s">
        <v>315</v>
      </c>
      <c r="AG151" s="225"/>
      <c r="AH151" s="227">
        <v>1672.2</v>
      </c>
      <c r="AI151" s="227"/>
      <c r="AJ151" s="227"/>
      <c r="AK151" s="227"/>
      <c r="AL151" s="227"/>
      <c r="AM151" s="227"/>
      <c r="AN151" s="54" t="s">
        <v>316</v>
      </c>
      <c r="AO151" s="54"/>
      <c r="AP151" s="228">
        <f t="shared" si="12"/>
        <v>35500.805999999997</v>
      </c>
      <c r="AQ151" s="228"/>
      <c r="AR151" s="228"/>
      <c r="AS151" s="228"/>
      <c r="AT151" s="228"/>
      <c r="AU151" s="228"/>
      <c r="AV151" s="228"/>
      <c r="AW151" s="228"/>
      <c r="AX151" s="228"/>
      <c r="AY151" s="228"/>
      <c r="AZ151" s="229"/>
      <c r="BB151" s="51"/>
      <c r="CE151" s="5" t="s">
        <v>300</v>
      </c>
      <c r="CF151" s="27" t="s">
        <v>301</v>
      </c>
      <c r="CG151" s="8">
        <v>11.77</v>
      </c>
      <c r="CH151" s="4">
        <f t="shared" si="10"/>
        <v>168852.41999999998</v>
      </c>
    </row>
    <row r="152" spans="3:86" x14ac:dyDescent="0.25">
      <c r="C152" s="46"/>
      <c r="E152" s="208" t="s">
        <v>195</v>
      </c>
      <c r="F152" s="209"/>
      <c r="G152" s="209"/>
      <c r="H152" s="209"/>
      <c r="I152" s="209"/>
      <c r="J152" s="209"/>
      <c r="K152" s="210" t="str">
        <f t="shared" si="11"/>
        <v>SODIUM HYDROSULFITE</v>
      </c>
      <c r="L152" s="210"/>
      <c r="M152" s="210"/>
      <c r="N152" s="210"/>
      <c r="O152" s="210"/>
      <c r="P152" s="210"/>
      <c r="Q152" s="210"/>
      <c r="R152" s="210"/>
      <c r="S152" s="210"/>
      <c r="T152" s="210"/>
      <c r="U152" s="210"/>
      <c r="V152" s="210"/>
      <c r="W152" s="210"/>
      <c r="X152" s="210"/>
      <c r="Y152" s="164"/>
      <c r="Z152" s="211">
        <v>2</v>
      </c>
      <c r="AA152" s="211"/>
      <c r="AB152" s="211"/>
      <c r="AC152" s="211"/>
      <c r="AD152" s="211"/>
      <c r="AE152" s="211"/>
      <c r="AF152" s="210" t="s">
        <v>315</v>
      </c>
      <c r="AG152" s="210"/>
      <c r="AH152" s="212">
        <v>6688.8</v>
      </c>
      <c r="AI152" s="212"/>
      <c r="AJ152" s="212"/>
      <c r="AK152" s="212"/>
      <c r="AL152" s="212"/>
      <c r="AM152" s="212"/>
      <c r="AN152" s="52" t="s">
        <v>316</v>
      </c>
      <c r="AO152" s="52"/>
      <c r="AP152" s="213">
        <f t="shared" si="12"/>
        <v>188000.02807199999</v>
      </c>
      <c r="AQ152" s="213"/>
      <c r="AR152" s="213"/>
      <c r="AS152" s="213"/>
      <c r="AT152" s="213"/>
      <c r="AU152" s="213"/>
      <c r="AV152" s="213"/>
      <c r="AW152" s="213"/>
      <c r="AX152" s="213"/>
      <c r="AY152" s="213"/>
      <c r="AZ152" s="214"/>
      <c r="BB152" s="51"/>
      <c r="CE152" s="5" t="s">
        <v>302</v>
      </c>
      <c r="CF152" s="27" t="s">
        <v>303</v>
      </c>
      <c r="CG152" s="8">
        <v>5.98</v>
      </c>
      <c r="CH152" s="4">
        <f t="shared" si="10"/>
        <v>85789.08</v>
      </c>
    </row>
    <row r="153" spans="3:86" x14ac:dyDescent="0.25">
      <c r="C153" s="46"/>
      <c r="E153" s="200" t="s">
        <v>183</v>
      </c>
      <c r="F153" s="243"/>
      <c r="G153" s="243"/>
      <c r="H153" s="243"/>
      <c r="I153" s="243"/>
      <c r="J153" s="243"/>
      <c r="K153" s="230" t="str">
        <f t="shared" si="11"/>
        <v>CAUSTIC SODA LIQ</v>
      </c>
      <c r="L153" s="230"/>
      <c r="M153" s="230"/>
      <c r="N153" s="230"/>
      <c r="O153" s="230"/>
      <c r="P153" s="230"/>
      <c r="Q153" s="230"/>
      <c r="R153" s="230"/>
      <c r="S153" s="230"/>
      <c r="T153" s="230"/>
      <c r="U153" s="230"/>
      <c r="V153" s="230"/>
      <c r="W153" s="230"/>
      <c r="X153" s="230"/>
      <c r="Y153" s="168"/>
      <c r="Z153" s="203">
        <v>1</v>
      </c>
      <c r="AA153" s="203"/>
      <c r="AB153" s="203"/>
      <c r="AC153" s="203"/>
      <c r="AD153" s="203"/>
      <c r="AE153" s="203"/>
      <c r="AF153" s="230" t="s">
        <v>315</v>
      </c>
      <c r="AG153" s="230"/>
      <c r="AH153" s="249">
        <v>3344.4</v>
      </c>
      <c r="AI153" s="249"/>
      <c r="AJ153" s="249"/>
      <c r="AK153" s="249"/>
      <c r="AL153" s="249"/>
      <c r="AM153" s="249"/>
      <c r="AN153" s="41" t="s">
        <v>316</v>
      </c>
      <c r="AP153" s="242">
        <f t="shared" si="12"/>
        <v>28584.586800000001</v>
      </c>
      <c r="AQ153" s="242"/>
      <c r="AR153" s="242"/>
      <c r="AS153" s="242"/>
      <c r="AT153" s="242"/>
      <c r="AU153" s="242"/>
      <c r="AV153" s="242"/>
      <c r="AW153" s="242"/>
      <c r="AX153" s="242"/>
      <c r="AY153" s="242"/>
      <c r="AZ153" s="206"/>
      <c r="BB153" s="51"/>
      <c r="CE153" s="5" t="s">
        <v>304</v>
      </c>
      <c r="CF153" s="27" t="s">
        <v>305</v>
      </c>
      <c r="CG153" s="8">
        <v>9.6999999999999993</v>
      </c>
      <c r="CH153" s="4">
        <f t="shared" si="10"/>
        <v>139156.19999999998</v>
      </c>
    </row>
    <row r="154" spans="3:86" x14ac:dyDescent="0.25">
      <c r="C154" s="46"/>
      <c r="E154" s="223" t="s">
        <v>246</v>
      </c>
      <c r="F154" s="224"/>
      <c r="G154" s="224"/>
      <c r="H154" s="224"/>
      <c r="I154" s="224"/>
      <c r="J154" s="224"/>
      <c r="K154" s="225" t="str">
        <f t="shared" si="11"/>
        <v>LADIPUR RSK</v>
      </c>
      <c r="L154" s="225"/>
      <c r="M154" s="225"/>
      <c r="N154" s="225"/>
      <c r="O154" s="225"/>
      <c r="P154" s="225"/>
      <c r="Q154" s="225"/>
      <c r="R154" s="225"/>
      <c r="S154" s="225"/>
      <c r="T154" s="225"/>
      <c r="U154" s="225"/>
      <c r="V154" s="225"/>
      <c r="W154" s="225"/>
      <c r="X154" s="225"/>
      <c r="Y154" s="167"/>
      <c r="Z154" s="226">
        <v>1</v>
      </c>
      <c r="AA154" s="226"/>
      <c r="AB154" s="226"/>
      <c r="AC154" s="226"/>
      <c r="AD154" s="226"/>
      <c r="AE154" s="226"/>
      <c r="AF154" s="225" t="s">
        <v>315</v>
      </c>
      <c r="AG154" s="225"/>
      <c r="AH154" s="227">
        <v>3344.4</v>
      </c>
      <c r="AI154" s="227"/>
      <c r="AJ154" s="227"/>
      <c r="AK154" s="227"/>
      <c r="AL154" s="227"/>
      <c r="AM154" s="227"/>
      <c r="AN154" s="54" t="s">
        <v>316</v>
      </c>
      <c r="AO154" s="54"/>
      <c r="AP154" s="228">
        <f t="shared" si="12"/>
        <v>50165.76589200001</v>
      </c>
      <c r="AQ154" s="228"/>
      <c r="AR154" s="228"/>
      <c r="AS154" s="228"/>
      <c r="AT154" s="228"/>
      <c r="AU154" s="228"/>
      <c r="AV154" s="228"/>
      <c r="AW154" s="228"/>
      <c r="AX154" s="228"/>
      <c r="AY154" s="228"/>
      <c r="AZ154" s="229"/>
      <c r="BB154" s="51"/>
      <c r="CE154" s="24" t="s">
        <v>306</v>
      </c>
      <c r="CF154" s="28" t="s">
        <v>307</v>
      </c>
      <c r="CG154" s="29">
        <v>9.6999999999999993</v>
      </c>
      <c r="CH154" s="4">
        <f t="shared" si="10"/>
        <v>139156.19999999998</v>
      </c>
    </row>
    <row r="155" spans="3:86" x14ac:dyDescent="0.25">
      <c r="C155" s="46"/>
      <c r="E155" s="216" t="s">
        <v>189</v>
      </c>
      <c r="F155" s="217"/>
      <c r="G155" s="217"/>
      <c r="H155" s="217"/>
      <c r="I155" s="217"/>
      <c r="J155" s="217"/>
      <c r="K155" s="218" t="str">
        <f t="shared" si="11"/>
        <v>KH ACID</v>
      </c>
      <c r="L155" s="218"/>
      <c r="M155" s="218"/>
      <c r="N155" s="218"/>
      <c r="O155" s="218"/>
      <c r="P155" s="218"/>
      <c r="Q155" s="218"/>
      <c r="R155" s="218"/>
      <c r="S155" s="218"/>
      <c r="T155" s="218"/>
      <c r="U155" s="218"/>
      <c r="V155" s="218"/>
      <c r="W155" s="218"/>
      <c r="X155" s="218"/>
      <c r="Y155" s="166"/>
      <c r="Z155" s="219">
        <v>1</v>
      </c>
      <c r="AA155" s="219"/>
      <c r="AB155" s="219"/>
      <c r="AC155" s="219"/>
      <c r="AD155" s="219"/>
      <c r="AE155" s="219"/>
      <c r="AF155" s="218" t="s">
        <v>315</v>
      </c>
      <c r="AG155" s="218"/>
      <c r="AH155" s="248">
        <v>3344.4</v>
      </c>
      <c r="AI155" s="248"/>
      <c r="AJ155" s="248"/>
      <c r="AK155" s="248"/>
      <c r="AL155" s="248"/>
      <c r="AM155" s="248"/>
      <c r="AN155" s="55" t="s">
        <v>316</v>
      </c>
      <c r="AO155" s="55"/>
      <c r="AP155" s="221">
        <f t="shared" si="12"/>
        <v>13328.77176</v>
      </c>
      <c r="AQ155" s="221"/>
      <c r="AR155" s="221"/>
      <c r="AS155" s="221"/>
      <c r="AT155" s="221"/>
      <c r="AU155" s="221"/>
      <c r="AV155" s="221"/>
      <c r="AW155" s="221"/>
      <c r="AX155" s="221"/>
      <c r="AY155" s="221"/>
      <c r="AZ155" s="222"/>
      <c r="BB155" s="51"/>
      <c r="CE155" s="5" t="s">
        <v>308</v>
      </c>
      <c r="CF155" s="11" t="s">
        <v>309</v>
      </c>
      <c r="CG155" s="8">
        <v>9.6999999999999993</v>
      </c>
      <c r="CH155" s="4">
        <f t="shared" si="10"/>
        <v>139156.19999999998</v>
      </c>
    </row>
    <row r="156" spans="3:86" x14ac:dyDescent="0.25">
      <c r="C156" s="46"/>
      <c r="E156" s="200" t="s">
        <v>5</v>
      </c>
      <c r="F156" s="243"/>
      <c r="G156" s="243"/>
      <c r="H156" s="243"/>
      <c r="I156" s="243"/>
      <c r="J156" s="243"/>
      <c r="K156" s="230" t="str">
        <f t="shared" si="11"/>
        <v>NOVACRON YELLOW S-3R</v>
      </c>
      <c r="L156" s="230"/>
      <c r="M156" s="230"/>
      <c r="N156" s="230"/>
      <c r="O156" s="230"/>
      <c r="P156" s="230"/>
      <c r="Q156" s="230"/>
      <c r="R156" s="230"/>
      <c r="S156" s="230"/>
      <c r="T156" s="230"/>
      <c r="U156" s="230"/>
      <c r="V156" s="230"/>
      <c r="W156" s="230"/>
      <c r="X156" s="230"/>
      <c r="Y156" s="168"/>
      <c r="Z156" s="203">
        <v>0.3</v>
      </c>
      <c r="AA156" s="203"/>
      <c r="AB156" s="203"/>
      <c r="AC156" s="203"/>
      <c r="AD156" s="203"/>
      <c r="AE156" s="203"/>
      <c r="AF156" s="230" t="s">
        <v>565</v>
      </c>
      <c r="AG156" s="230"/>
      <c r="AH156" s="249">
        <v>1003.32</v>
      </c>
      <c r="AI156" s="249"/>
      <c r="AJ156" s="249"/>
      <c r="AK156" s="249"/>
      <c r="AL156" s="249"/>
      <c r="AM156" s="249"/>
      <c r="AN156" s="41" t="s">
        <v>316</v>
      </c>
      <c r="AP156" s="242">
        <f t="shared" si="12"/>
        <v>97444.866434400014</v>
      </c>
      <c r="AQ156" s="242"/>
      <c r="AR156" s="242"/>
      <c r="AS156" s="242"/>
      <c r="AT156" s="242"/>
      <c r="AU156" s="242"/>
      <c r="AV156" s="242"/>
      <c r="AW156" s="242"/>
      <c r="AX156" s="242"/>
      <c r="AY156" s="242"/>
      <c r="AZ156" s="206"/>
      <c r="BB156" s="51"/>
      <c r="CE156" s="5" t="s">
        <v>59</v>
      </c>
      <c r="CF156" s="11" t="s">
        <v>310</v>
      </c>
      <c r="CG156" s="26">
        <v>11.77</v>
      </c>
      <c r="CH156" s="4">
        <f t="shared" si="10"/>
        <v>168852.41999999998</v>
      </c>
    </row>
    <row r="157" spans="3:86" x14ac:dyDescent="0.25">
      <c r="C157" s="46"/>
      <c r="E157" s="200" t="s">
        <v>53</v>
      </c>
      <c r="F157" s="243"/>
      <c r="G157" s="243"/>
      <c r="H157" s="243"/>
      <c r="I157" s="243"/>
      <c r="J157" s="243"/>
      <c r="K157" s="230" t="str">
        <f t="shared" si="11"/>
        <v>AVITERA BRILLIANT ORANGE SE</v>
      </c>
      <c r="L157" s="230"/>
      <c r="M157" s="230"/>
      <c r="N157" s="230"/>
      <c r="O157" s="230"/>
      <c r="P157" s="230"/>
      <c r="Q157" s="230"/>
      <c r="R157" s="230"/>
      <c r="S157" s="230"/>
      <c r="T157" s="230"/>
      <c r="U157" s="230"/>
      <c r="V157" s="230"/>
      <c r="W157" s="230"/>
      <c r="X157" s="230"/>
      <c r="Y157" s="168"/>
      <c r="Z157" s="203">
        <v>0.24</v>
      </c>
      <c r="AA157" s="203"/>
      <c r="AB157" s="203"/>
      <c r="AC157" s="203"/>
      <c r="AD157" s="203"/>
      <c r="AE157" s="203"/>
      <c r="AF157" s="230" t="s">
        <v>565</v>
      </c>
      <c r="AG157" s="230"/>
      <c r="AH157" s="249">
        <v>802.66</v>
      </c>
      <c r="AI157" s="249"/>
      <c r="AJ157" s="249"/>
      <c r="AK157" s="249"/>
      <c r="AL157" s="249"/>
      <c r="AM157" s="249"/>
      <c r="AN157" s="41" t="s">
        <v>316</v>
      </c>
      <c r="AP157" s="242">
        <f t="shared" si="12"/>
        <v>281195.33199119999</v>
      </c>
      <c r="AQ157" s="242"/>
      <c r="AR157" s="242"/>
      <c r="AS157" s="242"/>
      <c r="AT157" s="242"/>
      <c r="AU157" s="242"/>
      <c r="AV157" s="242"/>
      <c r="AW157" s="242"/>
      <c r="AX157" s="242"/>
      <c r="AY157" s="242"/>
      <c r="AZ157" s="206"/>
      <c r="BB157" s="51"/>
      <c r="CE157" s="30" t="s">
        <v>311</v>
      </c>
      <c r="CF157" s="31" t="s">
        <v>312</v>
      </c>
      <c r="CG157" s="32">
        <v>1.8820486546772619</v>
      </c>
      <c r="CH157" s="4">
        <f t="shared" si="10"/>
        <v>26999.87</v>
      </c>
    </row>
    <row r="158" spans="3:86" x14ac:dyDescent="0.25">
      <c r="C158" s="46"/>
      <c r="E158" s="223" t="s">
        <v>28</v>
      </c>
      <c r="F158" s="224"/>
      <c r="G158" s="224"/>
      <c r="H158" s="224"/>
      <c r="I158" s="224"/>
      <c r="J158" s="224"/>
      <c r="K158" s="225" t="str">
        <f t="shared" si="11"/>
        <v>NOVACRON RED S-B</v>
      </c>
      <c r="L158" s="225"/>
      <c r="M158" s="225"/>
      <c r="N158" s="225"/>
      <c r="O158" s="225"/>
      <c r="P158" s="225"/>
      <c r="Q158" s="225"/>
      <c r="R158" s="225"/>
      <c r="S158" s="225"/>
      <c r="T158" s="225"/>
      <c r="U158" s="225"/>
      <c r="V158" s="225"/>
      <c r="W158" s="225"/>
      <c r="X158" s="225"/>
      <c r="Y158" s="168"/>
      <c r="Z158" s="226">
        <v>0.1</v>
      </c>
      <c r="AA158" s="226"/>
      <c r="AB158" s="226"/>
      <c r="AC158" s="226"/>
      <c r="AD158" s="226"/>
      <c r="AE158" s="226"/>
      <c r="AF158" s="225" t="s">
        <v>565</v>
      </c>
      <c r="AG158" s="225"/>
      <c r="AH158" s="227">
        <v>334.44</v>
      </c>
      <c r="AI158" s="227"/>
      <c r="AJ158" s="227"/>
      <c r="AK158" s="227"/>
      <c r="AL158" s="227"/>
      <c r="AM158" s="227"/>
      <c r="AN158" s="41" t="s">
        <v>316</v>
      </c>
      <c r="AP158" s="228">
        <f t="shared" si="12"/>
        <v>36223.965612</v>
      </c>
      <c r="AQ158" s="228"/>
      <c r="AR158" s="228"/>
      <c r="AS158" s="228"/>
      <c r="AT158" s="228"/>
      <c r="AU158" s="228"/>
      <c r="AV158" s="228"/>
      <c r="AW158" s="228"/>
      <c r="AX158" s="228"/>
      <c r="AY158" s="228"/>
      <c r="AZ158" s="229"/>
      <c r="BB158" s="51"/>
      <c r="CE158" s="33" t="s">
        <v>313</v>
      </c>
      <c r="CF158" s="31" t="s">
        <v>314</v>
      </c>
      <c r="CG158" s="34">
        <v>1.8250292764533667</v>
      </c>
      <c r="CH158" s="4">
        <f t="shared" si="10"/>
        <v>26181.87</v>
      </c>
    </row>
    <row r="159" spans="3:86" x14ac:dyDescent="0.25">
      <c r="C159" s="46"/>
      <c r="E159" s="208" t="s">
        <v>201</v>
      </c>
      <c r="F159" s="209"/>
      <c r="G159" s="209"/>
      <c r="H159" s="209"/>
      <c r="I159" s="209"/>
      <c r="J159" s="209"/>
      <c r="K159" s="210" t="str">
        <f t="shared" si="11"/>
        <v>KH SOLIDOKOLL DPR ID LIQ</v>
      </c>
      <c r="L159" s="210"/>
      <c r="M159" s="210"/>
      <c r="N159" s="210"/>
      <c r="O159" s="210"/>
      <c r="P159" s="210"/>
      <c r="Q159" s="210"/>
      <c r="R159" s="210"/>
      <c r="S159" s="210"/>
      <c r="T159" s="210"/>
      <c r="U159" s="210"/>
      <c r="V159" s="210"/>
      <c r="W159" s="210"/>
      <c r="X159" s="210"/>
      <c r="Y159" s="164"/>
      <c r="Z159" s="211">
        <v>1</v>
      </c>
      <c r="AA159" s="211"/>
      <c r="AB159" s="211"/>
      <c r="AC159" s="211"/>
      <c r="AD159" s="211"/>
      <c r="AE159" s="211"/>
      <c r="AF159" s="210" t="s">
        <v>315</v>
      </c>
      <c r="AG159" s="210"/>
      <c r="AH159" s="212">
        <v>3344.4</v>
      </c>
      <c r="AI159" s="212"/>
      <c r="AJ159" s="212"/>
      <c r="AK159" s="212"/>
      <c r="AL159" s="212"/>
      <c r="AM159" s="212"/>
      <c r="AN159" s="52" t="s">
        <v>316</v>
      </c>
      <c r="AO159" s="52"/>
      <c r="AP159" s="213">
        <f t="shared" si="12"/>
        <v>34112.879999999997</v>
      </c>
      <c r="AQ159" s="213"/>
      <c r="AR159" s="213"/>
      <c r="AS159" s="213"/>
      <c r="AT159" s="213"/>
      <c r="AU159" s="213"/>
      <c r="AV159" s="213"/>
      <c r="AW159" s="213"/>
      <c r="AX159" s="213"/>
      <c r="AY159" s="213"/>
      <c r="AZ159" s="214"/>
      <c r="BB159" s="51"/>
      <c r="CE159" s="33"/>
      <c r="CF159" s="31"/>
      <c r="CG159" s="34"/>
      <c r="CH159" s="4">
        <f t="shared" si="10"/>
        <v>0</v>
      </c>
    </row>
    <row r="160" spans="3:86" x14ac:dyDescent="0.25">
      <c r="C160" s="46"/>
      <c r="E160" s="200" t="s">
        <v>199</v>
      </c>
      <c r="F160" s="243"/>
      <c r="G160" s="243"/>
      <c r="H160" s="243"/>
      <c r="I160" s="243"/>
      <c r="J160" s="243"/>
      <c r="K160" s="230" t="str">
        <f t="shared" si="11"/>
        <v>KH JINTEXYL CDB NEW CONC</v>
      </c>
      <c r="L160" s="230"/>
      <c r="M160" s="230"/>
      <c r="N160" s="230"/>
      <c r="O160" s="230"/>
      <c r="P160" s="230"/>
      <c r="Q160" s="230"/>
      <c r="R160" s="230"/>
      <c r="S160" s="230"/>
      <c r="T160" s="230"/>
      <c r="U160" s="230"/>
      <c r="V160" s="230"/>
      <c r="W160" s="230"/>
      <c r="X160" s="230"/>
      <c r="Y160" s="168"/>
      <c r="Z160" s="203">
        <v>1</v>
      </c>
      <c r="AA160" s="203"/>
      <c r="AB160" s="203"/>
      <c r="AC160" s="203"/>
      <c r="AD160" s="203"/>
      <c r="AE160" s="203"/>
      <c r="AF160" s="230" t="s">
        <v>315</v>
      </c>
      <c r="AG160" s="230"/>
      <c r="AH160" s="249">
        <v>3344.4</v>
      </c>
      <c r="AI160" s="249"/>
      <c r="AJ160" s="249"/>
      <c r="AK160" s="249"/>
      <c r="AL160" s="249"/>
      <c r="AM160" s="249"/>
      <c r="AN160" s="41" t="s">
        <v>316</v>
      </c>
      <c r="AP160" s="242">
        <f t="shared" si="12"/>
        <v>38126.160000000003</v>
      </c>
      <c r="AQ160" s="242"/>
      <c r="AR160" s="242"/>
      <c r="AS160" s="242"/>
      <c r="AT160" s="242"/>
      <c r="AU160" s="242"/>
      <c r="AV160" s="242"/>
      <c r="AW160" s="242"/>
      <c r="AX160" s="242"/>
      <c r="AY160" s="242"/>
      <c r="AZ160" s="206"/>
      <c r="BB160" s="51"/>
      <c r="CE160" s="35"/>
      <c r="CF160" s="35"/>
      <c r="CG160" s="35"/>
      <c r="CH160" s="36"/>
    </row>
    <row r="161" spans="3:86" x14ac:dyDescent="0.25">
      <c r="C161" s="46"/>
      <c r="E161" s="200" t="s">
        <v>218</v>
      </c>
      <c r="F161" s="243"/>
      <c r="G161" s="243"/>
      <c r="H161" s="243"/>
      <c r="I161" s="243"/>
      <c r="J161" s="243"/>
      <c r="K161" s="230" t="str">
        <f t="shared" si="11"/>
        <v>JINLEV ECO CL 225</v>
      </c>
      <c r="L161" s="230"/>
      <c r="M161" s="230"/>
      <c r="N161" s="230"/>
      <c r="O161" s="230"/>
      <c r="P161" s="230"/>
      <c r="Q161" s="230"/>
      <c r="R161" s="230"/>
      <c r="S161" s="230"/>
      <c r="T161" s="230"/>
      <c r="U161" s="230"/>
      <c r="V161" s="230"/>
      <c r="W161" s="230"/>
      <c r="X161" s="230"/>
      <c r="Y161" s="168"/>
      <c r="Z161" s="203">
        <v>1</v>
      </c>
      <c r="AA161" s="203"/>
      <c r="AB161" s="203"/>
      <c r="AC161" s="203"/>
      <c r="AD161" s="203"/>
      <c r="AE161" s="203"/>
      <c r="AF161" s="230" t="s">
        <v>315</v>
      </c>
      <c r="AG161" s="230"/>
      <c r="AH161" s="249">
        <v>3344.4</v>
      </c>
      <c r="AI161" s="249"/>
      <c r="AJ161" s="249"/>
      <c r="AK161" s="249"/>
      <c r="AL161" s="249"/>
      <c r="AM161" s="249"/>
      <c r="AN161" s="41" t="s">
        <v>316</v>
      </c>
      <c r="AP161" s="242">
        <f t="shared" si="12"/>
        <v>40132.599335999999</v>
      </c>
      <c r="AQ161" s="242"/>
      <c r="AR161" s="242"/>
      <c r="AS161" s="242"/>
      <c r="AT161" s="242"/>
      <c r="AU161" s="242"/>
      <c r="AV161" s="242"/>
      <c r="AW161" s="242"/>
      <c r="AX161" s="242"/>
      <c r="AY161" s="242"/>
      <c r="AZ161" s="206"/>
      <c r="BB161" s="51"/>
      <c r="CE161" s="35"/>
      <c r="CF161" s="35"/>
      <c r="CG161" s="35"/>
      <c r="CH161" s="36"/>
    </row>
    <row r="162" spans="3:86" x14ac:dyDescent="0.25">
      <c r="C162" s="46"/>
      <c r="E162" s="200" t="s">
        <v>9</v>
      </c>
      <c r="F162" s="243"/>
      <c r="G162" s="243"/>
      <c r="H162" s="243"/>
      <c r="I162" s="243"/>
      <c r="J162" s="243"/>
      <c r="K162" s="230" t="str">
        <f t="shared" si="11"/>
        <v>SODIUM SULFATE</v>
      </c>
      <c r="L162" s="230"/>
      <c r="M162" s="230"/>
      <c r="N162" s="230"/>
      <c r="O162" s="230"/>
      <c r="P162" s="230"/>
      <c r="Q162" s="230"/>
      <c r="R162" s="230"/>
      <c r="S162" s="230"/>
      <c r="T162" s="230"/>
      <c r="U162" s="230"/>
      <c r="V162" s="230"/>
      <c r="W162" s="230"/>
      <c r="X162" s="230"/>
      <c r="Y162" s="168"/>
      <c r="Z162" s="203">
        <v>40</v>
      </c>
      <c r="AA162" s="203"/>
      <c r="AB162" s="203"/>
      <c r="AC162" s="203"/>
      <c r="AD162" s="203"/>
      <c r="AE162" s="203"/>
      <c r="AF162" s="230" t="s">
        <v>315</v>
      </c>
      <c r="AG162" s="230"/>
      <c r="AH162" s="249">
        <v>133776</v>
      </c>
      <c r="AI162" s="249"/>
      <c r="AJ162" s="249"/>
      <c r="AK162" s="249"/>
      <c r="AL162" s="249"/>
      <c r="AM162" s="249"/>
      <c r="AN162" s="41" t="s">
        <v>316</v>
      </c>
      <c r="AP162" s="242">
        <f t="shared" si="12"/>
        <v>319256.424</v>
      </c>
      <c r="AQ162" s="242"/>
      <c r="AR162" s="242"/>
      <c r="AS162" s="242"/>
      <c r="AT162" s="242"/>
      <c r="AU162" s="242"/>
      <c r="AV162" s="242"/>
      <c r="AW162" s="242"/>
      <c r="AX162" s="242"/>
      <c r="AY162" s="242"/>
      <c r="AZ162" s="206"/>
      <c r="BB162" s="51"/>
      <c r="CE162" s="35"/>
      <c r="CF162" s="35"/>
      <c r="CG162" s="35"/>
      <c r="CH162" s="36"/>
    </row>
    <row r="163" spans="3:86" x14ac:dyDescent="0.25">
      <c r="C163" s="46"/>
      <c r="E163" s="223" t="s">
        <v>10</v>
      </c>
      <c r="F163" s="224"/>
      <c r="G163" s="224"/>
      <c r="H163" s="224"/>
      <c r="I163" s="224"/>
      <c r="J163" s="224"/>
      <c r="K163" s="225" t="str">
        <f t="shared" si="11"/>
        <v>SODA ASH</v>
      </c>
      <c r="L163" s="225"/>
      <c r="M163" s="225"/>
      <c r="N163" s="225"/>
      <c r="O163" s="225"/>
      <c r="P163" s="225"/>
      <c r="Q163" s="225"/>
      <c r="R163" s="225"/>
      <c r="S163" s="225"/>
      <c r="T163" s="225"/>
      <c r="U163" s="225"/>
      <c r="V163" s="225"/>
      <c r="W163" s="225"/>
      <c r="X163" s="225"/>
      <c r="Y163" s="167"/>
      <c r="Z163" s="226">
        <v>20</v>
      </c>
      <c r="AA163" s="226"/>
      <c r="AB163" s="226"/>
      <c r="AC163" s="226"/>
      <c r="AD163" s="226"/>
      <c r="AE163" s="226"/>
      <c r="AF163" s="225" t="s">
        <v>315</v>
      </c>
      <c r="AG163" s="225"/>
      <c r="AH163" s="227">
        <v>66888</v>
      </c>
      <c r="AI163" s="227"/>
      <c r="AJ163" s="227"/>
      <c r="AK163" s="227"/>
      <c r="AL163" s="227"/>
      <c r="AM163" s="227"/>
      <c r="AN163" s="54" t="s">
        <v>316</v>
      </c>
      <c r="AO163" s="54"/>
      <c r="AP163" s="228">
        <f t="shared" si="12"/>
        <v>593965.43999999994</v>
      </c>
      <c r="AQ163" s="228"/>
      <c r="AR163" s="228"/>
      <c r="AS163" s="228"/>
      <c r="AT163" s="228"/>
      <c r="AU163" s="228"/>
      <c r="AV163" s="228"/>
      <c r="AW163" s="228"/>
      <c r="AX163" s="228"/>
      <c r="AY163" s="228"/>
      <c r="AZ163" s="229"/>
      <c r="BB163" s="51"/>
      <c r="CE163" s="37"/>
    </row>
    <row r="164" spans="3:86" x14ac:dyDescent="0.25">
      <c r="C164" s="46"/>
      <c r="E164" s="200" t="s">
        <v>189</v>
      </c>
      <c r="F164" s="243"/>
      <c r="G164" s="243"/>
      <c r="H164" s="243"/>
      <c r="I164" s="243"/>
      <c r="J164" s="243"/>
      <c r="K164" s="230" t="str">
        <f t="shared" si="11"/>
        <v>KH ACID</v>
      </c>
      <c r="L164" s="230"/>
      <c r="M164" s="230"/>
      <c r="N164" s="230"/>
      <c r="O164" s="230"/>
      <c r="P164" s="230"/>
      <c r="Q164" s="230"/>
      <c r="R164" s="230"/>
      <c r="S164" s="230"/>
      <c r="T164" s="230"/>
      <c r="U164" s="230"/>
      <c r="V164" s="230"/>
      <c r="W164" s="230"/>
      <c r="X164" s="230"/>
      <c r="Y164" s="168"/>
      <c r="Z164" s="203">
        <v>1</v>
      </c>
      <c r="AA164" s="203"/>
      <c r="AB164" s="203"/>
      <c r="AC164" s="203"/>
      <c r="AD164" s="203"/>
      <c r="AE164" s="203"/>
      <c r="AF164" s="230" t="s">
        <v>315</v>
      </c>
      <c r="AG164" s="230"/>
      <c r="AH164" s="249">
        <v>3344.4</v>
      </c>
      <c r="AI164" s="249"/>
      <c r="AJ164" s="249"/>
      <c r="AK164" s="249"/>
      <c r="AL164" s="249"/>
      <c r="AM164" s="249"/>
      <c r="AN164" s="41" t="s">
        <v>316</v>
      </c>
      <c r="AP164" s="242">
        <f t="shared" si="12"/>
        <v>13328.77176</v>
      </c>
      <c r="AQ164" s="242"/>
      <c r="AR164" s="242"/>
      <c r="AS164" s="242"/>
      <c r="AT164" s="242"/>
      <c r="AU164" s="242"/>
      <c r="AV164" s="242"/>
      <c r="AW164" s="242"/>
      <c r="AX164" s="242"/>
      <c r="AY164" s="242"/>
      <c r="AZ164" s="206"/>
      <c r="BB164" s="51"/>
      <c r="CE164" s="37"/>
    </row>
    <row r="165" spans="3:86" x14ac:dyDescent="0.25">
      <c r="C165" s="46"/>
      <c r="E165" s="216" t="s">
        <v>246</v>
      </c>
      <c r="F165" s="217"/>
      <c r="G165" s="217"/>
      <c r="H165" s="217"/>
      <c r="I165" s="217"/>
      <c r="J165" s="217"/>
      <c r="K165" s="218" t="str">
        <f>VLOOKUP(E165,$CE$1:$CH$991,2,FALSE)</f>
        <v>LADIPUR RSK</v>
      </c>
      <c r="L165" s="218"/>
      <c r="M165" s="218"/>
      <c r="N165" s="218"/>
      <c r="O165" s="218"/>
      <c r="P165" s="218"/>
      <c r="Q165" s="218"/>
      <c r="R165" s="218"/>
      <c r="S165" s="218"/>
      <c r="T165" s="218"/>
      <c r="U165" s="218"/>
      <c r="V165" s="218"/>
      <c r="W165" s="218"/>
      <c r="X165" s="218"/>
      <c r="Y165" s="166"/>
      <c r="Z165" s="219">
        <v>1</v>
      </c>
      <c r="AA165" s="219"/>
      <c r="AB165" s="219"/>
      <c r="AC165" s="219"/>
      <c r="AD165" s="219"/>
      <c r="AE165" s="219"/>
      <c r="AF165" s="218" t="s">
        <v>315</v>
      </c>
      <c r="AG165" s="218"/>
      <c r="AH165" s="248">
        <v>3344.4</v>
      </c>
      <c r="AI165" s="248"/>
      <c r="AJ165" s="248"/>
      <c r="AK165" s="248"/>
      <c r="AL165" s="248"/>
      <c r="AM165" s="248"/>
      <c r="AN165" s="55" t="s">
        <v>316</v>
      </c>
      <c r="AO165" s="55"/>
      <c r="AP165" s="221">
        <f>(AH165*VLOOKUP(E165,$CE$1:$CH$991,4,FALSE))/1000</f>
        <v>50165.76589200001</v>
      </c>
      <c r="AQ165" s="221"/>
      <c r="AR165" s="221"/>
      <c r="AS165" s="221"/>
      <c r="AT165" s="221"/>
      <c r="AU165" s="221"/>
      <c r="AV165" s="221"/>
      <c r="AW165" s="221"/>
      <c r="AX165" s="221"/>
      <c r="AY165" s="221"/>
      <c r="AZ165" s="222"/>
      <c r="BB165" s="51"/>
      <c r="CE165" s="37"/>
    </row>
    <row r="166" spans="3:86" x14ac:dyDescent="0.25">
      <c r="C166" s="46"/>
      <c r="E166" s="169"/>
      <c r="F166" s="169"/>
      <c r="G166" s="169"/>
      <c r="H166" s="169"/>
      <c r="I166" s="169"/>
      <c r="J166" s="169"/>
      <c r="K166" s="168"/>
      <c r="L166" s="168"/>
      <c r="M166" s="168"/>
      <c r="N166" s="168"/>
      <c r="O166" s="168"/>
      <c r="P166" s="168"/>
      <c r="Q166" s="168"/>
      <c r="R166" s="168"/>
      <c r="S166" s="168"/>
      <c r="T166" s="168"/>
      <c r="U166" s="168"/>
      <c r="V166" s="168"/>
      <c r="W166" s="168"/>
      <c r="X166" s="168"/>
      <c r="Y166" s="168"/>
      <c r="Z166" s="111"/>
      <c r="AA166" s="111"/>
      <c r="AB166" s="111"/>
      <c r="AC166" s="111"/>
      <c r="AD166" s="111"/>
      <c r="AE166" s="111"/>
      <c r="AF166" s="168"/>
      <c r="AG166" s="168"/>
      <c r="AH166" s="169"/>
      <c r="AI166" s="169"/>
      <c r="AJ166" s="169"/>
      <c r="AK166" s="169"/>
      <c r="AL166" s="169"/>
      <c r="AM166" s="169"/>
      <c r="AP166" s="112"/>
      <c r="AQ166" s="112"/>
      <c r="AR166" s="112"/>
      <c r="AS166" s="112"/>
      <c r="AT166" s="112"/>
      <c r="AU166" s="112"/>
      <c r="AV166" s="112"/>
      <c r="AW166" s="112"/>
      <c r="AX166" s="112"/>
      <c r="AY166" s="112"/>
      <c r="AZ166" s="112"/>
      <c r="BB166" s="51"/>
      <c r="CE166" s="37"/>
    </row>
    <row r="167" spans="3:86" x14ac:dyDescent="0.25">
      <c r="C167" s="46"/>
      <c r="E167" s="169"/>
      <c r="F167" s="169"/>
      <c r="G167" s="169"/>
      <c r="H167" s="169"/>
      <c r="I167" s="169"/>
      <c r="J167" s="169"/>
      <c r="K167" s="168"/>
      <c r="L167" s="168"/>
      <c r="M167" s="168"/>
      <c r="N167" s="168"/>
      <c r="O167" s="168"/>
      <c r="P167" s="168"/>
      <c r="Q167" s="168"/>
      <c r="R167" s="168"/>
      <c r="S167" s="168"/>
      <c r="T167" s="168"/>
      <c r="U167" s="168"/>
      <c r="V167" s="168"/>
      <c r="W167" s="168"/>
      <c r="X167" s="168"/>
      <c r="Y167" s="168"/>
      <c r="Z167" s="111"/>
      <c r="AA167" s="111"/>
      <c r="AB167" s="111"/>
      <c r="AC167" s="111"/>
      <c r="AD167" s="111"/>
      <c r="AE167" s="111"/>
      <c r="AF167" s="168"/>
      <c r="AG167" s="168"/>
      <c r="AH167" s="169"/>
      <c r="AI167" s="169"/>
      <c r="AJ167" s="169"/>
      <c r="AK167" s="59"/>
      <c r="AL167" s="230" t="s">
        <v>318</v>
      </c>
      <c r="AM167" s="230"/>
      <c r="AN167" s="230"/>
      <c r="AO167" s="230"/>
      <c r="AP167" s="112" t="s">
        <v>11</v>
      </c>
      <c r="AQ167" s="242">
        <f>SUM(AP143:AZ165)</f>
        <v>2844889.3586619995</v>
      </c>
      <c r="AR167" s="242"/>
      <c r="AS167" s="242"/>
      <c r="AT167" s="242"/>
      <c r="AU167" s="242"/>
      <c r="AV167" s="242"/>
      <c r="AW167" s="242"/>
      <c r="AX167" s="242"/>
      <c r="AY167" s="242"/>
      <c r="AZ167" s="242"/>
      <c r="BB167" s="51"/>
      <c r="CE167" s="37"/>
    </row>
    <row r="168" spans="3:86" x14ac:dyDescent="0.25">
      <c r="C168" s="46"/>
      <c r="E168" s="169"/>
      <c r="F168" s="169"/>
      <c r="G168" s="169"/>
      <c r="H168" s="169"/>
      <c r="I168" s="169"/>
      <c r="J168" s="169"/>
      <c r="K168" s="168"/>
      <c r="L168" s="168"/>
      <c r="M168" s="168"/>
      <c r="N168" s="168"/>
      <c r="O168" s="168"/>
      <c r="P168" s="168"/>
      <c r="Q168" s="168"/>
      <c r="R168" s="168"/>
      <c r="S168" s="168"/>
      <c r="T168" s="168"/>
      <c r="U168" s="168"/>
      <c r="V168" s="168"/>
      <c r="W168" s="168"/>
      <c r="X168" s="168"/>
      <c r="Y168" s="168"/>
      <c r="Z168" s="111"/>
      <c r="AA168" s="111"/>
      <c r="AB168" s="111"/>
      <c r="AC168" s="111"/>
      <c r="AD168" s="111"/>
      <c r="AE168" s="111"/>
      <c r="AF168" s="168"/>
      <c r="AG168" s="168"/>
      <c r="AH168" s="169"/>
      <c r="AI168" s="169"/>
      <c r="AJ168" s="169"/>
      <c r="AK168" s="59"/>
      <c r="AL168" s="230" t="s">
        <v>317</v>
      </c>
      <c r="AM168" s="230"/>
      <c r="AN168" s="230"/>
      <c r="AO168" s="230"/>
      <c r="AP168" s="112" t="s">
        <v>11</v>
      </c>
      <c r="AQ168" s="242">
        <f>AQ167/AQ137</f>
        <v>1422.4446793309996</v>
      </c>
      <c r="AR168" s="242"/>
      <c r="AS168" s="242"/>
      <c r="AT168" s="242"/>
      <c r="AU168" s="242"/>
      <c r="AV168" s="242"/>
      <c r="AW168" s="242"/>
      <c r="AX168" s="242"/>
      <c r="AY168" s="242"/>
      <c r="AZ168" s="242"/>
      <c r="BB168" s="51"/>
      <c r="CE168" s="37"/>
    </row>
    <row r="169" spans="3:86" x14ac:dyDescent="0.25">
      <c r="C169" s="46"/>
      <c r="E169" s="169"/>
      <c r="F169" s="169"/>
      <c r="G169" s="169"/>
      <c r="H169" s="169"/>
      <c r="I169" s="169"/>
      <c r="J169" s="169"/>
      <c r="K169" s="168"/>
      <c r="L169" s="168"/>
      <c r="M169" s="168"/>
      <c r="N169" s="168"/>
      <c r="O169" s="168"/>
      <c r="P169" s="168"/>
      <c r="Q169" s="168"/>
      <c r="R169" s="168"/>
      <c r="S169" s="168"/>
      <c r="T169" s="168"/>
      <c r="U169" s="168"/>
      <c r="V169" s="168"/>
      <c r="W169" s="168"/>
      <c r="X169" s="168"/>
      <c r="Y169" s="168"/>
      <c r="Z169" s="111"/>
      <c r="AA169" s="111"/>
      <c r="AB169" s="111"/>
      <c r="AC169" s="111"/>
      <c r="AD169" s="111"/>
      <c r="AE169" s="111"/>
      <c r="AF169" s="168"/>
      <c r="AG169" s="168"/>
      <c r="AH169" s="169"/>
      <c r="AI169" s="169"/>
      <c r="AJ169" s="169"/>
      <c r="AK169" s="169"/>
      <c r="AL169" s="169"/>
      <c r="AM169" s="169"/>
      <c r="AQ169" s="169"/>
      <c r="AR169" s="169"/>
      <c r="AS169" s="169"/>
      <c r="AT169" s="169"/>
      <c r="AU169" s="169"/>
      <c r="AV169" s="169"/>
      <c r="AW169" s="169"/>
      <c r="AX169" s="169"/>
      <c r="AY169" s="169"/>
      <c r="AZ169" s="169"/>
      <c r="BB169" s="51"/>
      <c r="CE169" s="37"/>
    </row>
    <row r="170" spans="3:86" ht="17.25" thickBot="1" x14ac:dyDescent="0.3">
      <c r="C170" s="60"/>
      <c r="D170" s="61"/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  <c r="BB170" s="62"/>
      <c r="CE170" s="37"/>
    </row>
    <row r="172" spans="3:86" ht="17.25" thickBot="1" x14ac:dyDescent="0.3"/>
    <row r="173" spans="3:86" x14ac:dyDescent="0.25">
      <c r="C173" s="43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  <c r="AH173" s="44"/>
      <c r="AI173" s="44"/>
      <c r="AJ173" s="44"/>
      <c r="AK173" s="44"/>
      <c r="AL173" s="44"/>
      <c r="AM173" s="44"/>
      <c r="AN173" s="44"/>
      <c r="AO173" s="44"/>
      <c r="AP173" s="44"/>
      <c r="AQ173" s="44"/>
      <c r="AR173" s="44"/>
      <c r="AS173" s="44"/>
      <c r="AT173" s="44"/>
      <c r="AU173" s="44"/>
      <c r="AV173" s="44"/>
      <c r="AW173" s="44"/>
      <c r="AX173" s="44"/>
      <c r="AY173" s="44"/>
      <c r="AZ173" s="44"/>
      <c r="BA173" s="44"/>
      <c r="BB173" s="45"/>
    </row>
    <row r="174" spans="3:86" x14ac:dyDescent="0.25">
      <c r="C174" s="46"/>
      <c r="E174" s="245" t="s">
        <v>0</v>
      </c>
      <c r="F174" s="245"/>
      <c r="G174" s="245"/>
      <c r="H174" s="245"/>
      <c r="I174" s="245"/>
      <c r="J174" s="49" t="s">
        <v>11</v>
      </c>
      <c r="K174" s="245" t="s">
        <v>353</v>
      </c>
      <c r="L174" s="245"/>
      <c r="M174" s="245"/>
      <c r="N174" s="245"/>
      <c r="O174" s="245"/>
      <c r="P174" s="245"/>
      <c r="Q174" s="245"/>
      <c r="R174" s="245"/>
      <c r="S174" s="245"/>
      <c r="T174" s="245"/>
      <c r="U174" s="245"/>
      <c r="V174" s="49"/>
      <c r="W174" s="49"/>
      <c r="X174" s="49"/>
      <c r="Y174" s="49"/>
      <c r="Z174" s="49"/>
      <c r="AA174" s="49"/>
      <c r="AB174" s="49"/>
      <c r="AC174" s="49"/>
      <c r="AD174" s="50"/>
      <c r="AE174" s="50"/>
      <c r="AF174" s="50"/>
      <c r="AG174" s="50"/>
      <c r="AH174" s="245" t="s">
        <v>3</v>
      </c>
      <c r="AI174" s="245"/>
      <c r="AJ174" s="245"/>
      <c r="AK174" s="245"/>
      <c r="AL174" s="245"/>
      <c r="AM174" s="245"/>
      <c r="AN174" s="245"/>
      <c r="AO174" s="245"/>
      <c r="AP174" s="49" t="s">
        <v>11</v>
      </c>
      <c r="AQ174" s="247">
        <v>334.44</v>
      </c>
      <c r="AR174" s="247"/>
      <c r="AS174" s="247"/>
      <c r="AT174" s="247"/>
      <c r="AU174" s="49" t="s">
        <v>319</v>
      </c>
      <c r="AV174" s="49"/>
      <c r="AW174" s="49"/>
      <c r="AX174" s="49"/>
      <c r="AY174" s="49"/>
      <c r="AZ174" s="49"/>
      <c r="BB174" s="51"/>
    </row>
    <row r="175" spans="3:86" x14ac:dyDescent="0.25">
      <c r="C175" s="46"/>
      <c r="E175" s="245" t="s">
        <v>322</v>
      </c>
      <c r="F175" s="245"/>
      <c r="G175" s="245"/>
      <c r="H175" s="245"/>
      <c r="I175" s="245"/>
      <c r="J175" s="49" t="s">
        <v>11</v>
      </c>
      <c r="K175" s="245" t="s">
        <v>685</v>
      </c>
      <c r="L175" s="245"/>
      <c r="M175" s="245"/>
      <c r="N175" s="245"/>
      <c r="O175" s="245"/>
      <c r="P175" s="245"/>
      <c r="Q175" s="245"/>
      <c r="R175" s="245"/>
      <c r="S175" s="245"/>
      <c r="T175" s="245"/>
      <c r="U175" s="245"/>
      <c r="V175" s="49"/>
      <c r="W175" s="49"/>
      <c r="X175" s="49"/>
      <c r="Y175" s="49"/>
      <c r="Z175" s="49"/>
      <c r="AA175" s="49"/>
      <c r="AB175" s="49"/>
      <c r="AC175" s="49"/>
      <c r="AD175" s="50"/>
      <c r="AE175" s="50"/>
      <c r="AF175" s="50"/>
      <c r="AG175" s="50"/>
      <c r="AH175" s="245" t="s">
        <v>4</v>
      </c>
      <c r="AI175" s="245"/>
      <c r="AJ175" s="245"/>
      <c r="AK175" s="245"/>
      <c r="AL175" s="245"/>
      <c r="AM175" s="245"/>
      <c r="AN175" s="245"/>
      <c r="AO175" s="245"/>
      <c r="AP175" s="49" t="s">
        <v>11</v>
      </c>
      <c r="AQ175" s="245">
        <v>2000</v>
      </c>
      <c r="AR175" s="245"/>
      <c r="AS175" s="245"/>
      <c r="AT175" s="245"/>
      <c r="AU175" s="49" t="s">
        <v>320</v>
      </c>
      <c r="AV175" s="49"/>
      <c r="AW175" s="49"/>
      <c r="AX175" s="49"/>
      <c r="AY175" s="49"/>
      <c r="AZ175" s="49"/>
      <c r="BB175" s="51"/>
    </row>
    <row r="176" spans="3:86" x14ac:dyDescent="0.25">
      <c r="C176" s="46"/>
      <c r="E176" s="245" t="s">
        <v>1</v>
      </c>
      <c r="F176" s="245"/>
      <c r="G176" s="245"/>
      <c r="H176" s="245"/>
      <c r="I176" s="245"/>
      <c r="J176" s="49" t="s">
        <v>11</v>
      </c>
      <c r="K176" s="245" t="s">
        <v>686</v>
      </c>
      <c r="L176" s="245"/>
      <c r="M176" s="245"/>
      <c r="N176" s="245"/>
      <c r="O176" s="245"/>
      <c r="P176" s="245"/>
      <c r="Q176" s="245"/>
      <c r="R176" s="245"/>
      <c r="S176" s="245"/>
      <c r="T176" s="245"/>
      <c r="U176" s="245"/>
      <c r="V176" s="49"/>
      <c r="W176" s="49"/>
      <c r="X176" s="49"/>
      <c r="Y176" s="49"/>
      <c r="Z176" s="49"/>
      <c r="AA176" s="49"/>
      <c r="AB176" s="49"/>
      <c r="AC176" s="49"/>
      <c r="AD176" s="50"/>
      <c r="AE176" s="50"/>
      <c r="AF176" s="50"/>
      <c r="AG176" s="50"/>
      <c r="AH176" s="245"/>
      <c r="AI176" s="245"/>
      <c r="AJ176" s="245"/>
      <c r="AK176" s="245"/>
      <c r="AL176" s="245"/>
      <c r="AM176" s="245"/>
      <c r="AN176" s="245"/>
      <c r="AO176" s="245"/>
      <c r="AP176" s="49"/>
      <c r="AQ176" s="246"/>
      <c r="AR176" s="246"/>
      <c r="AS176" s="246"/>
      <c r="AT176" s="246"/>
      <c r="AU176" s="49"/>
      <c r="AV176" s="49"/>
      <c r="AW176" s="49"/>
      <c r="AX176" s="49"/>
      <c r="AY176" s="49"/>
      <c r="AZ176" s="49"/>
      <c r="BB176" s="51"/>
    </row>
    <row r="177" spans="3:54" x14ac:dyDescent="0.25">
      <c r="C177" s="46"/>
      <c r="E177" s="245" t="s">
        <v>2</v>
      </c>
      <c r="F177" s="245"/>
      <c r="G177" s="245"/>
      <c r="H177" s="245"/>
      <c r="I177" s="245"/>
      <c r="J177" s="49" t="s">
        <v>11</v>
      </c>
      <c r="K177" s="245" t="s">
        <v>624</v>
      </c>
      <c r="L177" s="245"/>
      <c r="M177" s="245"/>
      <c r="N177" s="245"/>
      <c r="O177" s="245"/>
      <c r="P177" s="245"/>
      <c r="Q177" s="245"/>
      <c r="R177" s="245"/>
      <c r="S177" s="245"/>
      <c r="T177" s="245"/>
      <c r="U177" s="245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49"/>
      <c r="AH177" s="245"/>
      <c r="AI177" s="245"/>
      <c r="AJ177" s="245"/>
      <c r="AK177" s="245"/>
      <c r="AL177" s="245"/>
      <c r="AM177" s="245"/>
      <c r="AN177" s="245"/>
      <c r="AO177" s="245"/>
      <c r="AP177" s="49"/>
      <c r="AQ177" s="49"/>
      <c r="AR177" s="49"/>
      <c r="AS177" s="49"/>
      <c r="AT177" s="49"/>
      <c r="AU177" s="49"/>
      <c r="AV177" s="49"/>
      <c r="AW177" s="49"/>
      <c r="AX177" s="49"/>
      <c r="AY177" s="49"/>
      <c r="AZ177" s="49"/>
      <c r="BB177" s="51"/>
    </row>
    <row r="178" spans="3:54" x14ac:dyDescent="0.25">
      <c r="C178" s="46"/>
      <c r="BB178" s="51"/>
    </row>
    <row r="179" spans="3:54" x14ac:dyDescent="0.25">
      <c r="C179" s="46"/>
      <c r="BB179" s="51"/>
    </row>
    <row r="180" spans="3:54" x14ac:dyDescent="0.25">
      <c r="C180" s="46"/>
      <c r="BB180" s="51"/>
    </row>
    <row r="181" spans="3:54" x14ac:dyDescent="0.25">
      <c r="C181" s="46"/>
      <c r="BB181" s="51"/>
    </row>
    <row r="182" spans="3:54" x14ac:dyDescent="0.25">
      <c r="C182" s="46"/>
      <c r="E182" s="216" t="s">
        <v>209</v>
      </c>
      <c r="F182" s="217"/>
      <c r="G182" s="217"/>
      <c r="H182" s="217"/>
      <c r="I182" s="217"/>
      <c r="J182" s="217"/>
      <c r="K182" s="218" t="str">
        <f t="shared" ref="K182:K200" si="13">VLOOKUP(E182,$CE$1:$CH$991,2,FALSE)</f>
        <v>MEGALASE HSC</v>
      </c>
      <c r="L182" s="218"/>
      <c r="M182" s="218"/>
      <c r="N182" s="218"/>
      <c r="O182" s="218"/>
      <c r="P182" s="218"/>
      <c r="Q182" s="218"/>
      <c r="R182" s="218"/>
      <c r="S182" s="218"/>
      <c r="T182" s="218"/>
      <c r="U182" s="218"/>
      <c r="V182" s="218"/>
      <c r="W182" s="218"/>
      <c r="X182" s="218"/>
      <c r="Y182" s="166"/>
      <c r="Z182" s="219">
        <v>1.5</v>
      </c>
      <c r="AA182" s="219"/>
      <c r="AB182" s="219"/>
      <c r="AC182" s="219"/>
      <c r="AD182" s="219"/>
      <c r="AE182" s="219"/>
      <c r="AF182" s="218" t="s">
        <v>315</v>
      </c>
      <c r="AG182" s="218"/>
      <c r="AH182" s="248">
        <v>5016.6000000000004</v>
      </c>
      <c r="AI182" s="248"/>
      <c r="AJ182" s="248"/>
      <c r="AK182" s="248"/>
      <c r="AL182" s="248"/>
      <c r="AM182" s="248"/>
      <c r="AN182" s="55" t="s">
        <v>316</v>
      </c>
      <c r="AO182" s="55"/>
      <c r="AP182" s="221">
        <f t="shared" ref="AP182:AP200" si="14">(AH182*VLOOKUP(E182,$CE$1:$CH$991,4,FALSE))/1000</f>
        <v>226866.85561800003</v>
      </c>
      <c r="AQ182" s="221"/>
      <c r="AR182" s="221"/>
      <c r="AS182" s="221"/>
      <c r="AT182" s="221"/>
      <c r="AU182" s="221"/>
      <c r="AV182" s="221"/>
      <c r="AW182" s="221"/>
      <c r="AX182" s="221"/>
      <c r="AY182" s="221"/>
      <c r="AZ182" s="222"/>
      <c r="BB182" s="51"/>
    </row>
    <row r="183" spans="3:54" x14ac:dyDescent="0.25">
      <c r="C183" s="46"/>
      <c r="E183" s="208" t="s">
        <v>185</v>
      </c>
      <c r="F183" s="209"/>
      <c r="G183" s="209"/>
      <c r="H183" s="209"/>
      <c r="I183" s="209"/>
      <c r="J183" s="209"/>
      <c r="K183" s="210" t="str">
        <f t="shared" si="13"/>
        <v>H2O2</v>
      </c>
      <c r="L183" s="210"/>
      <c r="M183" s="210"/>
      <c r="N183" s="210"/>
      <c r="O183" s="210"/>
      <c r="P183" s="210"/>
      <c r="Q183" s="210"/>
      <c r="R183" s="210"/>
      <c r="S183" s="210"/>
      <c r="T183" s="210"/>
      <c r="U183" s="210"/>
      <c r="V183" s="210"/>
      <c r="W183" s="210"/>
      <c r="X183" s="210"/>
      <c r="Y183" s="164"/>
      <c r="Z183" s="211">
        <v>2</v>
      </c>
      <c r="AA183" s="211"/>
      <c r="AB183" s="211"/>
      <c r="AC183" s="211"/>
      <c r="AD183" s="211"/>
      <c r="AE183" s="211"/>
      <c r="AF183" s="210" t="s">
        <v>315</v>
      </c>
      <c r="AG183" s="210"/>
      <c r="AH183" s="212">
        <v>6688.8</v>
      </c>
      <c r="AI183" s="212"/>
      <c r="AJ183" s="212"/>
      <c r="AK183" s="212"/>
      <c r="AL183" s="212"/>
      <c r="AM183" s="212"/>
      <c r="AN183" s="52" t="s">
        <v>316</v>
      </c>
      <c r="AO183" s="52"/>
      <c r="AP183" s="213">
        <f t="shared" si="14"/>
        <v>40018.421519999996</v>
      </c>
      <c r="AQ183" s="213"/>
      <c r="AR183" s="213"/>
      <c r="AS183" s="213"/>
      <c r="AT183" s="213"/>
      <c r="AU183" s="213"/>
      <c r="AV183" s="213"/>
      <c r="AW183" s="213"/>
      <c r="AX183" s="213"/>
      <c r="AY183" s="213"/>
      <c r="AZ183" s="214"/>
      <c r="BB183" s="51"/>
    </row>
    <row r="184" spans="3:54" x14ac:dyDescent="0.25">
      <c r="C184" s="46"/>
      <c r="E184" s="200" t="s">
        <v>183</v>
      </c>
      <c r="F184" s="243"/>
      <c r="G184" s="243"/>
      <c r="H184" s="243"/>
      <c r="I184" s="243"/>
      <c r="J184" s="243"/>
      <c r="K184" s="230" t="str">
        <f t="shared" si="13"/>
        <v>CAUSTIC SODA LIQ</v>
      </c>
      <c r="L184" s="230"/>
      <c r="M184" s="230"/>
      <c r="N184" s="230"/>
      <c r="O184" s="230"/>
      <c r="P184" s="230"/>
      <c r="Q184" s="230"/>
      <c r="R184" s="230"/>
      <c r="S184" s="230"/>
      <c r="T184" s="230"/>
      <c r="U184" s="230"/>
      <c r="V184" s="230"/>
      <c r="W184" s="230"/>
      <c r="X184" s="230"/>
      <c r="Y184" s="168"/>
      <c r="Z184" s="203">
        <v>1.5</v>
      </c>
      <c r="AA184" s="203"/>
      <c r="AB184" s="203"/>
      <c r="AC184" s="203"/>
      <c r="AD184" s="203"/>
      <c r="AE184" s="203"/>
      <c r="AF184" s="230" t="s">
        <v>315</v>
      </c>
      <c r="AG184" s="230"/>
      <c r="AH184" s="249">
        <v>5016.6000000000004</v>
      </c>
      <c r="AI184" s="249"/>
      <c r="AJ184" s="249"/>
      <c r="AK184" s="249"/>
      <c r="AL184" s="249"/>
      <c r="AM184" s="249"/>
      <c r="AN184" s="41" t="s">
        <v>316</v>
      </c>
      <c r="AP184" s="242">
        <f t="shared" si="14"/>
        <v>42876.8802</v>
      </c>
      <c r="AQ184" s="242"/>
      <c r="AR184" s="242"/>
      <c r="AS184" s="242"/>
      <c r="AT184" s="242"/>
      <c r="AU184" s="242"/>
      <c r="AV184" s="242"/>
      <c r="AW184" s="242"/>
      <c r="AX184" s="242"/>
      <c r="AY184" s="242"/>
      <c r="AZ184" s="206"/>
      <c r="BB184" s="51"/>
    </row>
    <row r="185" spans="3:54" x14ac:dyDescent="0.25">
      <c r="C185" s="46"/>
      <c r="E185" s="223" t="s">
        <v>256</v>
      </c>
      <c r="F185" s="224"/>
      <c r="G185" s="224"/>
      <c r="H185" s="224"/>
      <c r="I185" s="224"/>
      <c r="J185" s="224"/>
      <c r="K185" s="225" t="str">
        <f t="shared" si="13"/>
        <v>UNICEL SPC</v>
      </c>
      <c r="L185" s="225"/>
      <c r="M185" s="225"/>
      <c r="N185" s="225"/>
      <c r="O185" s="225"/>
      <c r="P185" s="225"/>
      <c r="Q185" s="225"/>
      <c r="R185" s="225"/>
      <c r="S185" s="225"/>
      <c r="T185" s="225"/>
      <c r="U185" s="225"/>
      <c r="V185" s="225"/>
      <c r="W185" s="225"/>
      <c r="X185" s="225"/>
      <c r="Y185" s="167"/>
      <c r="Z185" s="226">
        <v>1</v>
      </c>
      <c r="AA185" s="226"/>
      <c r="AB185" s="226"/>
      <c r="AC185" s="226"/>
      <c r="AD185" s="226"/>
      <c r="AE185" s="226"/>
      <c r="AF185" s="225" t="s">
        <v>315</v>
      </c>
      <c r="AG185" s="225"/>
      <c r="AH185" s="227">
        <v>3344.4</v>
      </c>
      <c r="AI185" s="227"/>
      <c r="AJ185" s="227"/>
      <c r="AK185" s="227"/>
      <c r="AL185" s="227"/>
      <c r="AM185" s="227"/>
      <c r="AN185" s="54" t="s">
        <v>316</v>
      </c>
      <c r="AO185" s="54"/>
      <c r="AP185" s="228">
        <f t="shared" si="14"/>
        <v>93397.955148000008</v>
      </c>
      <c r="AQ185" s="228"/>
      <c r="AR185" s="228"/>
      <c r="AS185" s="228"/>
      <c r="AT185" s="228"/>
      <c r="AU185" s="228"/>
      <c r="AV185" s="228"/>
      <c r="AW185" s="228"/>
      <c r="AX185" s="228"/>
      <c r="AY185" s="228"/>
      <c r="AZ185" s="229"/>
      <c r="BB185" s="51"/>
    </row>
    <row r="186" spans="3:54" x14ac:dyDescent="0.25">
      <c r="C186" s="46"/>
      <c r="E186" s="216" t="s">
        <v>189</v>
      </c>
      <c r="F186" s="217"/>
      <c r="G186" s="217"/>
      <c r="H186" s="217"/>
      <c r="I186" s="217"/>
      <c r="J186" s="217"/>
      <c r="K186" s="218" t="str">
        <f t="shared" si="13"/>
        <v>KH ACID</v>
      </c>
      <c r="L186" s="218"/>
      <c r="M186" s="218"/>
      <c r="N186" s="218"/>
      <c r="O186" s="218"/>
      <c r="P186" s="218"/>
      <c r="Q186" s="218"/>
      <c r="R186" s="218"/>
      <c r="S186" s="218"/>
      <c r="T186" s="218"/>
      <c r="U186" s="218"/>
      <c r="V186" s="218"/>
      <c r="W186" s="218"/>
      <c r="X186" s="218"/>
      <c r="Y186" s="166"/>
      <c r="Z186" s="219">
        <v>1</v>
      </c>
      <c r="AA186" s="219"/>
      <c r="AB186" s="219"/>
      <c r="AC186" s="219"/>
      <c r="AD186" s="219"/>
      <c r="AE186" s="219"/>
      <c r="AF186" s="218" t="s">
        <v>315</v>
      </c>
      <c r="AG186" s="218"/>
      <c r="AH186" s="248">
        <v>3344.4</v>
      </c>
      <c r="AI186" s="248"/>
      <c r="AJ186" s="248"/>
      <c r="AK186" s="248"/>
      <c r="AL186" s="248"/>
      <c r="AM186" s="248"/>
      <c r="AN186" s="55" t="s">
        <v>316</v>
      </c>
      <c r="AO186" s="55"/>
      <c r="AP186" s="221">
        <f t="shared" si="14"/>
        <v>13328.77176</v>
      </c>
      <c r="AQ186" s="221"/>
      <c r="AR186" s="221"/>
      <c r="AS186" s="221"/>
      <c r="AT186" s="221"/>
      <c r="AU186" s="221"/>
      <c r="AV186" s="221"/>
      <c r="AW186" s="221"/>
      <c r="AX186" s="221"/>
      <c r="AY186" s="221"/>
      <c r="AZ186" s="222"/>
      <c r="BB186" s="51"/>
    </row>
    <row r="187" spans="3:54" x14ac:dyDescent="0.25">
      <c r="C187" s="46"/>
      <c r="E187" s="208" t="s">
        <v>619</v>
      </c>
      <c r="F187" s="209"/>
      <c r="G187" s="209"/>
      <c r="H187" s="209"/>
      <c r="I187" s="209"/>
      <c r="J187" s="209"/>
      <c r="K187" s="210" t="str">
        <f t="shared" si="13"/>
        <v>TAICRON YELLOW SF-6GT</v>
      </c>
      <c r="L187" s="210"/>
      <c r="M187" s="210"/>
      <c r="N187" s="210"/>
      <c r="O187" s="210"/>
      <c r="P187" s="210"/>
      <c r="Q187" s="210"/>
      <c r="R187" s="210"/>
      <c r="S187" s="210"/>
      <c r="T187" s="210"/>
      <c r="U187" s="210"/>
      <c r="V187" s="210"/>
      <c r="W187" s="210"/>
      <c r="X187" s="210"/>
      <c r="Y187" s="168"/>
      <c r="Z187" s="211">
        <v>0.21</v>
      </c>
      <c r="AA187" s="211"/>
      <c r="AB187" s="211"/>
      <c r="AC187" s="211"/>
      <c r="AD187" s="211"/>
      <c r="AE187" s="211"/>
      <c r="AF187" s="210" t="s">
        <v>565</v>
      </c>
      <c r="AG187" s="210"/>
      <c r="AH187" s="212">
        <v>702.32</v>
      </c>
      <c r="AI187" s="212"/>
      <c r="AJ187" s="212"/>
      <c r="AK187" s="212"/>
      <c r="AL187" s="212"/>
      <c r="AM187" s="212"/>
      <c r="AN187" s="41" t="s">
        <v>316</v>
      </c>
      <c r="AP187" s="213">
        <f t="shared" si="14"/>
        <v>77581.216944</v>
      </c>
      <c r="AQ187" s="213"/>
      <c r="AR187" s="213"/>
      <c r="AS187" s="213"/>
      <c r="AT187" s="213"/>
      <c r="AU187" s="213"/>
      <c r="AV187" s="213"/>
      <c r="AW187" s="213"/>
      <c r="AX187" s="213"/>
      <c r="AY187" s="213"/>
      <c r="AZ187" s="214"/>
      <c r="BB187" s="51"/>
    </row>
    <row r="188" spans="3:54" x14ac:dyDescent="0.25">
      <c r="C188" s="46"/>
      <c r="E188" s="200" t="s">
        <v>99</v>
      </c>
      <c r="F188" s="243"/>
      <c r="G188" s="243"/>
      <c r="H188" s="243"/>
      <c r="I188" s="243"/>
      <c r="J188" s="243"/>
      <c r="K188" s="230" t="str">
        <f t="shared" si="13"/>
        <v>DISPERSE YELLOW C – 4G</v>
      </c>
      <c r="L188" s="230"/>
      <c r="M188" s="230"/>
      <c r="N188" s="230"/>
      <c r="O188" s="230"/>
      <c r="P188" s="230"/>
      <c r="Q188" s="230"/>
      <c r="R188" s="230"/>
      <c r="S188" s="230"/>
      <c r="T188" s="230"/>
      <c r="U188" s="230"/>
      <c r="V188" s="230"/>
      <c r="W188" s="230"/>
      <c r="X188" s="230"/>
      <c r="Y188" s="168"/>
      <c r="Z188" s="203">
        <v>0.1</v>
      </c>
      <c r="AA188" s="203"/>
      <c r="AB188" s="203"/>
      <c r="AC188" s="203"/>
      <c r="AD188" s="203"/>
      <c r="AE188" s="203"/>
      <c r="AF188" s="230" t="s">
        <v>565</v>
      </c>
      <c r="AG188" s="230"/>
      <c r="AH188" s="249">
        <v>334.44</v>
      </c>
      <c r="AI188" s="249"/>
      <c r="AJ188" s="249"/>
      <c r="AK188" s="249"/>
      <c r="AL188" s="249"/>
      <c r="AM188" s="249"/>
      <c r="AN188" s="41" t="s">
        <v>316</v>
      </c>
      <c r="AP188" s="242">
        <f t="shared" si="14"/>
        <v>34474.526694</v>
      </c>
      <c r="AQ188" s="242"/>
      <c r="AR188" s="242"/>
      <c r="AS188" s="242"/>
      <c r="AT188" s="242"/>
      <c r="AU188" s="242"/>
      <c r="AV188" s="242"/>
      <c r="AW188" s="242"/>
      <c r="AX188" s="242"/>
      <c r="AY188" s="242"/>
      <c r="AZ188" s="206"/>
      <c r="BB188" s="51"/>
    </row>
    <row r="189" spans="3:54" x14ac:dyDescent="0.25">
      <c r="C189" s="46"/>
      <c r="E189" s="223" t="s">
        <v>177</v>
      </c>
      <c r="F189" s="224"/>
      <c r="G189" s="224"/>
      <c r="H189" s="224"/>
      <c r="I189" s="224"/>
      <c r="J189" s="224"/>
      <c r="K189" s="225" t="str">
        <f t="shared" si="13"/>
        <v xml:space="preserve">TECHRON BLUE SGL </v>
      </c>
      <c r="L189" s="225"/>
      <c r="M189" s="225"/>
      <c r="N189" s="225"/>
      <c r="O189" s="225"/>
      <c r="P189" s="225"/>
      <c r="Q189" s="225"/>
      <c r="R189" s="225"/>
      <c r="S189" s="225"/>
      <c r="T189" s="225"/>
      <c r="U189" s="225"/>
      <c r="V189" s="225"/>
      <c r="W189" s="225"/>
      <c r="X189" s="225"/>
      <c r="Y189" s="167"/>
      <c r="Z189" s="226">
        <v>0.15</v>
      </c>
      <c r="AA189" s="226"/>
      <c r="AB189" s="226"/>
      <c r="AC189" s="226"/>
      <c r="AD189" s="226"/>
      <c r="AE189" s="226"/>
      <c r="AF189" s="225" t="s">
        <v>565</v>
      </c>
      <c r="AG189" s="225"/>
      <c r="AH189" s="227">
        <v>501.66</v>
      </c>
      <c r="AI189" s="227"/>
      <c r="AJ189" s="227"/>
      <c r="AK189" s="227"/>
      <c r="AL189" s="227"/>
      <c r="AM189" s="227"/>
      <c r="AN189" s="54" t="s">
        <v>316</v>
      </c>
      <c r="AO189" s="54"/>
      <c r="AP189" s="228">
        <f t="shared" si="14"/>
        <v>172009.86305759999</v>
      </c>
      <c r="AQ189" s="228"/>
      <c r="AR189" s="228"/>
      <c r="AS189" s="228"/>
      <c r="AT189" s="228"/>
      <c r="AU189" s="228"/>
      <c r="AV189" s="228"/>
      <c r="AW189" s="228"/>
      <c r="AX189" s="228"/>
      <c r="AY189" s="228"/>
      <c r="AZ189" s="229"/>
      <c r="BB189" s="51"/>
    </row>
    <row r="190" spans="3:54" x14ac:dyDescent="0.25">
      <c r="C190" s="46"/>
      <c r="E190" s="208" t="s">
        <v>187</v>
      </c>
      <c r="F190" s="209"/>
      <c r="G190" s="209"/>
      <c r="H190" s="209"/>
      <c r="I190" s="209"/>
      <c r="J190" s="209"/>
      <c r="K190" s="210" t="str">
        <f t="shared" si="13"/>
        <v>FORMIC ACID</v>
      </c>
      <c r="L190" s="210"/>
      <c r="M190" s="210"/>
      <c r="N190" s="210"/>
      <c r="O190" s="210"/>
      <c r="P190" s="210"/>
      <c r="Q190" s="210"/>
      <c r="R190" s="210"/>
      <c r="S190" s="210"/>
      <c r="T190" s="210"/>
      <c r="U190" s="210"/>
      <c r="V190" s="210"/>
      <c r="W190" s="210"/>
      <c r="X190" s="210"/>
      <c r="Y190" s="164"/>
      <c r="Z190" s="211">
        <v>0.3</v>
      </c>
      <c r="AA190" s="211"/>
      <c r="AB190" s="211"/>
      <c r="AC190" s="211"/>
      <c r="AD190" s="211"/>
      <c r="AE190" s="211"/>
      <c r="AF190" s="210" t="s">
        <v>315</v>
      </c>
      <c r="AG190" s="210"/>
      <c r="AH190" s="212">
        <v>1003.32</v>
      </c>
      <c r="AI190" s="212"/>
      <c r="AJ190" s="212"/>
      <c r="AK190" s="212"/>
      <c r="AL190" s="212"/>
      <c r="AM190" s="212"/>
      <c r="AN190" s="52" t="s">
        <v>316</v>
      </c>
      <c r="AO190" s="52"/>
      <c r="AP190" s="213">
        <f t="shared" si="14"/>
        <v>13304.023200000001</v>
      </c>
      <c r="AQ190" s="213"/>
      <c r="AR190" s="213"/>
      <c r="AS190" s="213"/>
      <c r="AT190" s="213"/>
      <c r="AU190" s="213"/>
      <c r="AV190" s="213"/>
      <c r="AW190" s="213"/>
      <c r="AX190" s="213"/>
      <c r="AY190" s="213"/>
      <c r="AZ190" s="214"/>
      <c r="BB190" s="51"/>
    </row>
    <row r="191" spans="3:54" x14ac:dyDescent="0.25">
      <c r="C191" s="46"/>
      <c r="E191" s="223" t="s">
        <v>191</v>
      </c>
      <c r="F191" s="224"/>
      <c r="G191" s="224"/>
      <c r="H191" s="224"/>
      <c r="I191" s="224"/>
      <c r="J191" s="224"/>
      <c r="K191" s="225" t="str">
        <f t="shared" si="13"/>
        <v>NTW RM 340 E NEW LIQ</v>
      </c>
      <c r="L191" s="225"/>
      <c r="M191" s="225"/>
      <c r="N191" s="225"/>
      <c r="O191" s="225"/>
      <c r="P191" s="225"/>
      <c r="Q191" s="225"/>
      <c r="R191" s="225"/>
      <c r="S191" s="225"/>
      <c r="T191" s="225"/>
      <c r="U191" s="225"/>
      <c r="V191" s="225"/>
      <c r="W191" s="225"/>
      <c r="X191" s="225"/>
      <c r="Y191" s="167"/>
      <c r="Z191" s="226">
        <v>0.5</v>
      </c>
      <c r="AA191" s="226"/>
      <c r="AB191" s="226"/>
      <c r="AC191" s="226"/>
      <c r="AD191" s="226"/>
      <c r="AE191" s="226"/>
      <c r="AF191" s="225" t="s">
        <v>315</v>
      </c>
      <c r="AG191" s="225"/>
      <c r="AH191" s="227">
        <v>1672.2</v>
      </c>
      <c r="AI191" s="227"/>
      <c r="AJ191" s="227"/>
      <c r="AK191" s="227"/>
      <c r="AL191" s="227"/>
      <c r="AM191" s="227"/>
      <c r="AN191" s="54" t="s">
        <v>316</v>
      </c>
      <c r="AO191" s="54"/>
      <c r="AP191" s="228">
        <f t="shared" si="14"/>
        <v>35500.805999999997</v>
      </c>
      <c r="AQ191" s="228"/>
      <c r="AR191" s="228"/>
      <c r="AS191" s="228"/>
      <c r="AT191" s="228"/>
      <c r="AU191" s="228"/>
      <c r="AV191" s="228"/>
      <c r="AW191" s="228"/>
      <c r="AX191" s="228"/>
      <c r="AY191" s="228"/>
      <c r="AZ191" s="229"/>
      <c r="BB191" s="51"/>
    </row>
    <row r="192" spans="3:54" x14ac:dyDescent="0.25">
      <c r="C192" s="46"/>
      <c r="E192" s="200" t="s">
        <v>49</v>
      </c>
      <c r="F192" s="243"/>
      <c r="G192" s="243"/>
      <c r="H192" s="243"/>
      <c r="I192" s="243"/>
      <c r="J192" s="243"/>
      <c r="K192" s="230" t="str">
        <f t="shared" si="13"/>
        <v>AVITERA BRILLIANT YELLOW SE</v>
      </c>
      <c r="L192" s="230"/>
      <c r="M192" s="230"/>
      <c r="N192" s="230"/>
      <c r="O192" s="230"/>
      <c r="P192" s="230"/>
      <c r="Q192" s="230"/>
      <c r="R192" s="230"/>
      <c r="S192" s="230"/>
      <c r="T192" s="230"/>
      <c r="U192" s="230"/>
      <c r="V192" s="230"/>
      <c r="W192" s="230"/>
      <c r="X192" s="230"/>
      <c r="Y192" s="168"/>
      <c r="Z192" s="203">
        <v>0.48</v>
      </c>
      <c r="AA192" s="203"/>
      <c r="AB192" s="203"/>
      <c r="AC192" s="203"/>
      <c r="AD192" s="203"/>
      <c r="AE192" s="203"/>
      <c r="AF192" s="230" t="s">
        <v>565</v>
      </c>
      <c r="AG192" s="230"/>
      <c r="AH192" s="249">
        <v>1605.31</v>
      </c>
      <c r="AI192" s="249"/>
      <c r="AJ192" s="249"/>
      <c r="AK192" s="249"/>
      <c r="AL192" s="249"/>
      <c r="AM192" s="249"/>
      <c r="AN192" s="41" t="s">
        <v>316</v>
      </c>
      <c r="AP192" s="242">
        <f t="shared" si="14"/>
        <v>279581.49593640002</v>
      </c>
      <c r="AQ192" s="242"/>
      <c r="AR192" s="242"/>
      <c r="AS192" s="242"/>
      <c r="AT192" s="242"/>
      <c r="AU192" s="242"/>
      <c r="AV192" s="242"/>
      <c r="AW192" s="242"/>
      <c r="AX192" s="242"/>
      <c r="AY192" s="242"/>
      <c r="AZ192" s="206"/>
      <c r="BB192" s="51"/>
    </row>
    <row r="193" spans="3:54" x14ac:dyDescent="0.25">
      <c r="C193" s="46"/>
      <c r="E193" s="200" t="s">
        <v>5</v>
      </c>
      <c r="F193" s="243"/>
      <c r="G193" s="243"/>
      <c r="H193" s="243"/>
      <c r="I193" s="243"/>
      <c r="J193" s="243"/>
      <c r="K193" s="230" t="str">
        <f t="shared" si="13"/>
        <v>NOVACRON YELLOW S-3R</v>
      </c>
      <c r="L193" s="230"/>
      <c r="M193" s="230"/>
      <c r="N193" s="230"/>
      <c r="O193" s="230"/>
      <c r="P193" s="230"/>
      <c r="Q193" s="230"/>
      <c r="R193" s="230"/>
      <c r="S193" s="230"/>
      <c r="T193" s="230"/>
      <c r="U193" s="230"/>
      <c r="V193" s="230"/>
      <c r="W193" s="230"/>
      <c r="X193" s="230"/>
      <c r="Y193" s="168"/>
      <c r="Z193" s="203">
        <v>0.02</v>
      </c>
      <c r="AA193" s="203"/>
      <c r="AB193" s="203"/>
      <c r="AC193" s="203"/>
      <c r="AD193" s="203"/>
      <c r="AE193" s="203"/>
      <c r="AF193" s="230" t="s">
        <v>565</v>
      </c>
      <c r="AG193" s="230"/>
      <c r="AH193" s="249">
        <v>66.89</v>
      </c>
      <c r="AI193" s="249"/>
      <c r="AJ193" s="249"/>
      <c r="AK193" s="249"/>
      <c r="AL193" s="249"/>
      <c r="AM193" s="249"/>
      <c r="AN193" s="41" t="s">
        <v>316</v>
      </c>
      <c r="AP193" s="242">
        <f t="shared" si="14"/>
        <v>6496.5186738000002</v>
      </c>
      <c r="AQ193" s="242"/>
      <c r="AR193" s="242"/>
      <c r="AS193" s="242"/>
      <c r="AT193" s="242"/>
      <c r="AU193" s="242"/>
      <c r="AV193" s="242"/>
      <c r="AW193" s="242"/>
      <c r="AX193" s="242"/>
      <c r="AY193" s="242"/>
      <c r="AZ193" s="206"/>
      <c r="BB193" s="51"/>
    </row>
    <row r="194" spans="3:54" x14ac:dyDescent="0.25">
      <c r="C194" s="46"/>
      <c r="E194" s="223" t="s">
        <v>34</v>
      </c>
      <c r="F194" s="224"/>
      <c r="G194" s="224"/>
      <c r="H194" s="224"/>
      <c r="I194" s="224"/>
      <c r="J194" s="224"/>
      <c r="K194" s="225" t="str">
        <f t="shared" si="13"/>
        <v>NOVACRON TURQUOISE EC–GN</v>
      </c>
      <c r="L194" s="225"/>
      <c r="M194" s="225"/>
      <c r="N194" s="225"/>
      <c r="O194" s="225"/>
      <c r="P194" s="225"/>
      <c r="Q194" s="225"/>
      <c r="R194" s="225"/>
      <c r="S194" s="225"/>
      <c r="T194" s="225"/>
      <c r="U194" s="225"/>
      <c r="V194" s="225"/>
      <c r="W194" s="225"/>
      <c r="X194" s="225"/>
      <c r="Y194" s="168"/>
      <c r="Z194" s="226">
        <v>0.05</v>
      </c>
      <c r="AA194" s="226"/>
      <c r="AB194" s="226"/>
      <c r="AC194" s="226"/>
      <c r="AD194" s="226"/>
      <c r="AE194" s="226"/>
      <c r="AF194" s="225" t="s">
        <v>565</v>
      </c>
      <c r="AG194" s="225"/>
      <c r="AH194" s="227">
        <v>167.22</v>
      </c>
      <c r="AI194" s="227"/>
      <c r="AJ194" s="227"/>
      <c r="AK194" s="227"/>
      <c r="AL194" s="227"/>
      <c r="AM194" s="227"/>
      <c r="AN194" s="41" t="s">
        <v>316</v>
      </c>
      <c r="AP194" s="228">
        <f t="shared" si="14"/>
        <v>14009.7986208</v>
      </c>
      <c r="AQ194" s="228"/>
      <c r="AR194" s="228"/>
      <c r="AS194" s="228"/>
      <c r="AT194" s="228"/>
      <c r="AU194" s="228"/>
      <c r="AV194" s="228"/>
      <c r="AW194" s="228"/>
      <c r="AX194" s="228"/>
      <c r="AY194" s="228"/>
      <c r="AZ194" s="229"/>
      <c r="BB194" s="51"/>
    </row>
    <row r="195" spans="3:54" x14ac:dyDescent="0.25">
      <c r="C195" s="46"/>
      <c r="E195" s="208" t="s">
        <v>201</v>
      </c>
      <c r="F195" s="209"/>
      <c r="G195" s="209"/>
      <c r="H195" s="209"/>
      <c r="I195" s="209"/>
      <c r="J195" s="209"/>
      <c r="K195" s="210" t="str">
        <f t="shared" si="13"/>
        <v>KH SOLIDOKOLL DPR ID LIQ</v>
      </c>
      <c r="L195" s="210"/>
      <c r="M195" s="210"/>
      <c r="N195" s="210"/>
      <c r="O195" s="210"/>
      <c r="P195" s="210"/>
      <c r="Q195" s="210"/>
      <c r="R195" s="210"/>
      <c r="S195" s="210"/>
      <c r="T195" s="210"/>
      <c r="U195" s="210"/>
      <c r="V195" s="210"/>
      <c r="W195" s="210"/>
      <c r="X195" s="210"/>
      <c r="Y195" s="164"/>
      <c r="Z195" s="211">
        <v>1</v>
      </c>
      <c r="AA195" s="211"/>
      <c r="AB195" s="211"/>
      <c r="AC195" s="211"/>
      <c r="AD195" s="211"/>
      <c r="AE195" s="211"/>
      <c r="AF195" s="210" t="s">
        <v>315</v>
      </c>
      <c r="AG195" s="210"/>
      <c r="AH195" s="212">
        <v>3344.4</v>
      </c>
      <c r="AI195" s="212"/>
      <c r="AJ195" s="212"/>
      <c r="AK195" s="212"/>
      <c r="AL195" s="212"/>
      <c r="AM195" s="212"/>
      <c r="AN195" s="52" t="s">
        <v>316</v>
      </c>
      <c r="AO195" s="52"/>
      <c r="AP195" s="213">
        <f t="shared" si="14"/>
        <v>34112.879999999997</v>
      </c>
      <c r="AQ195" s="213"/>
      <c r="AR195" s="213"/>
      <c r="AS195" s="213"/>
      <c r="AT195" s="213"/>
      <c r="AU195" s="213"/>
      <c r="AV195" s="213"/>
      <c r="AW195" s="213"/>
      <c r="AX195" s="213"/>
      <c r="AY195" s="213"/>
      <c r="AZ195" s="214"/>
      <c r="BB195" s="51"/>
    </row>
    <row r="196" spans="3:54" x14ac:dyDescent="0.25">
      <c r="C196" s="46"/>
      <c r="E196" s="200" t="s">
        <v>199</v>
      </c>
      <c r="F196" s="243"/>
      <c r="G196" s="243"/>
      <c r="H196" s="243"/>
      <c r="I196" s="243"/>
      <c r="J196" s="243"/>
      <c r="K196" s="230" t="str">
        <f t="shared" si="13"/>
        <v>KH JINTEXYL CDB NEW CONC</v>
      </c>
      <c r="L196" s="230"/>
      <c r="M196" s="230"/>
      <c r="N196" s="230"/>
      <c r="O196" s="230"/>
      <c r="P196" s="230"/>
      <c r="Q196" s="230"/>
      <c r="R196" s="230"/>
      <c r="S196" s="230"/>
      <c r="T196" s="230"/>
      <c r="U196" s="230"/>
      <c r="V196" s="230"/>
      <c r="W196" s="230"/>
      <c r="X196" s="230"/>
      <c r="Y196" s="168"/>
      <c r="Z196" s="203">
        <v>1</v>
      </c>
      <c r="AA196" s="203"/>
      <c r="AB196" s="203"/>
      <c r="AC196" s="203"/>
      <c r="AD196" s="203"/>
      <c r="AE196" s="203"/>
      <c r="AF196" s="230" t="s">
        <v>315</v>
      </c>
      <c r="AG196" s="230"/>
      <c r="AH196" s="249">
        <v>3344.4</v>
      </c>
      <c r="AI196" s="249"/>
      <c r="AJ196" s="249"/>
      <c r="AK196" s="249"/>
      <c r="AL196" s="249"/>
      <c r="AM196" s="249"/>
      <c r="AN196" s="41" t="s">
        <v>316</v>
      </c>
      <c r="AP196" s="242">
        <f t="shared" si="14"/>
        <v>38126.160000000003</v>
      </c>
      <c r="AQ196" s="242"/>
      <c r="AR196" s="242"/>
      <c r="AS196" s="242"/>
      <c r="AT196" s="242"/>
      <c r="AU196" s="242"/>
      <c r="AV196" s="242"/>
      <c r="AW196" s="242"/>
      <c r="AX196" s="242"/>
      <c r="AY196" s="242"/>
      <c r="AZ196" s="206"/>
      <c r="BB196" s="51"/>
    </row>
    <row r="197" spans="3:54" x14ac:dyDescent="0.25">
      <c r="C197" s="46"/>
      <c r="E197" s="200" t="s">
        <v>218</v>
      </c>
      <c r="F197" s="243"/>
      <c r="G197" s="243"/>
      <c r="H197" s="243"/>
      <c r="I197" s="243"/>
      <c r="J197" s="243"/>
      <c r="K197" s="230" t="str">
        <f t="shared" si="13"/>
        <v>JINLEV ECO CL 225</v>
      </c>
      <c r="L197" s="230"/>
      <c r="M197" s="230"/>
      <c r="N197" s="230"/>
      <c r="O197" s="230"/>
      <c r="P197" s="230"/>
      <c r="Q197" s="230"/>
      <c r="R197" s="230"/>
      <c r="S197" s="230"/>
      <c r="T197" s="230"/>
      <c r="U197" s="230"/>
      <c r="V197" s="230"/>
      <c r="W197" s="230"/>
      <c r="X197" s="230"/>
      <c r="Y197" s="168"/>
      <c r="Z197" s="203">
        <v>1</v>
      </c>
      <c r="AA197" s="203"/>
      <c r="AB197" s="203"/>
      <c r="AC197" s="203"/>
      <c r="AD197" s="203"/>
      <c r="AE197" s="203"/>
      <c r="AF197" s="230" t="s">
        <v>315</v>
      </c>
      <c r="AG197" s="230"/>
      <c r="AH197" s="249">
        <v>3344.4</v>
      </c>
      <c r="AI197" s="249"/>
      <c r="AJ197" s="249"/>
      <c r="AK197" s="249"/>
      <c r="AL197" s="249"/>
      <c r="AM197" s="249"/>
      <c r="AN197" s="41" t="s">
        <v>316</v>
      </c>
      <c r="AP197" s="242">
        <f t="shared" si="14"/>
        <v>40132.599335999999</v>
      </c>
      <c r="AQ197" s="242"/>
      <c r="AR197" s="242"/>
      <c r="AS197" s="242"/>
      <c r="AT197" s="242"/>
      <c r="AU197" s="242"/>
      <c r="AV197" s="242"/>
      <c r="AW197" s="242"/>
      <c r="AX197" s="242"/>
      <c r="AY197" s="242"/>
      <c r="AZ197" s="206"/>
      <c r="BB197" s="51"/>
    </row>
    <row r="198" spans="3:54" x14ac:dyDescent="0.25">
      <c r="C198" s="46"/>
      <c r="E198" s="200" t="s">
        <v>9</v>
      </c>
      <c r="F198" s="243"/>
      <c r="G198" s="243"/>
      <c r="H198" s="243"/>
      <c r="I198" s="243"/>
      <c r="J198" s="243"/>
      <c r="K198" s="230" t="str">
        <f t="shared" si="13"/>
        <v>SODIUM SULFATE</v>
      </c>
      <c r="L198" s="230"/>
      <c r="M198" s="230"/>
      <c r="N198" s="230"/>
      <c r="O198" s="230"/>
      <c r="P198" s="230"/>
      <c r="Q198" s="230"/>
      <c r="R198" s="230"/>
      <c r="S198" s="230"/>
      <c r="T198" s="230"/>
      <c r="U198" s="230"/>
      <c r="V198" s="230"/>
      <c r="W198" s="230"/>
      <c r="X198" s="230"/>
      <c r="Y198" s="168"/>
      <c r="Z198" s="203">
        <v>40</v>
      </c>
      <c r="AA198" s="203"/>
      <c r="AB198" s="203"/>
      <c r="AC198" s="203"/>
      <c r="AD198" s="203"/>
      <c r="AE198" s="203"/>
      <c r="AF198" s="230" t="s">
        <v>315</v>
      </c>
      <c r="AG198" s="230"/>
      <c r="AH198" s="249">
        <v>133776</v>
      </c>
      <c r="AI198" s="249"/>
      <c r="AJ198" s="249"/>
      <c r="AK198" s="249"/>
      <c r="AL198" s="249"/>
      <c r="AM198" s="249"/>
      <c r="AN198" s="41" t="s">
        <v>316</v>
      </c>
      <c r="AP198" s="242">
        <f t="shared" si="14"/>
        <v>319256.424</v>
      </c>
      <c r="AQ198" s="242"/>
      <c r="AR198" s="242"/>
      <c r="AS198" s="242"/>
      <c r="AT198" s="242"/>
      <c r="AU198" s="242"/>
      <c r="AV198" s="242"/>
      <c r="AW198" s="242"/>
      <c r="AX198" s="242"/>
      <c r="AY198" s="242"/>
      <c r="AZ198" s="206"/>
      <c r="BB198" s="51"/>
    </row>
    <row r="199" spans="3:54" x14ac:dyDescent="0.25">
      <c r="C199" s="46"/>
      <c r="E199" s="223" t="s">
        <v>10</v>
      </c>
      <c r="F199" s="224"/>
      <c r="G199" s="224"/>
      <c r="H199" s="224"/>
      <c r="I199" s="224"/>
      <c r="J199" s="224"/>
      <c r="K199" s="225" t="str">
        <f t="shared" si="13"/>
        <v>SODA ASH</v>
      </c>
      <c r="L199" s="225"/>
      <c r="M199" s="225"/>
      <c r="N199" s="225"/>
      <c r="O199" s="225"/>
      <c r="P199" s="225"/>
      <c r="Q199" s="225"/>
      <c r="R199" s="225"/>
      <c r="S199" s="225"/>
      <c r="T199" s="225"/>
      <c r="U199" s="225"/>
      <c r="V199" s="225"/>
      <c r="W199" s="225"/>
      <c r="X199" s="225"/>
      <c r="Y199" s="167"/>
      <c r="Z199" s="226">
        <v>20</v>
      </c>
      <c r="AA199" s="226"/>
      <c r="AB199" s="226"/>
      <c r="AC199" s="226"/>
      <c r="AD199" s="226"/>
      <c r="AE199" s="226"/>
      <c r="AF199" s="225" t="s">
        <v>315</v>
      </c>
      <c r="AG199" s="225"/>
      <c r="AH199" s="227">
        <v>66888</v>
      </c>
      <c r="AI199" s="227"/>
      <c r="AJ199" s="227"/>
      <c r="AK199" s="227"/>
      <c r="AL199" s="227"/>
      <c r="AM199" s="227"/>
      <c r="AN199" s="54" t="s">
        <v>316</v>
      </c>
      <c r="AO199" s="54"/>
      <c r="AP199" s="228">
        <f t="shared" si="14"/>
        <v>593965.43999999994</v>
      </c>
      <c r="AQ199" s="228"/>
      <c r="AR199" s="228"/>
      <c r="AS199" s="228"/>
      <c r="AT199" s="228"/>
      <c r="AU199" s="228"/>
      <c r="AV199" s="228"/>
      <c r="AW199" s="228"/>
      <c r="AX199" s="228"/>
      <c r="AY199" s="228"/>
      <c r="AZ199" s="229"/>
      <c r="BB199" s="51"/>
    </row>
    <row r="200" spans="3:54" x14ac:dyDescent="0.25">
      <c r="C200" s="46"/>
      <c r="E200" s="200" t="s">
        <v>189</v>
      </c>
      <c r="F200" s="243"/>
      <c r="G200" s="243"/>
      <c r="H200" s="243"/>
      <c r="I200" s="243"/>
      <c r="J200" s="243"/>
      <c r="K200" s="230" t="str">
        <f t="shared" si="13"/>
        <v>KH ACID</v>
      </c>
      <c r="L200" s="230"/>
      <c r="M200" s="230"/>
      <c r="N200" s="230"/>
      <c r="O200" s="230"/>
      <c r="P200" s="230"/>
      <c r="Q200" s="230"/>
      <c r="R200" s="230"/>
      <c r="S200" s="230"/>
      <c r="T200" s="230"/>
      <c r="U200" s="230"/>
      <c r="V200" s="230"/>
      <c r="W200" s="230"/>
      <c r="X200" s="230"/>
      <c r="Y200" s="168"/>
      <c r="Z200" s="203">
        <v>1</v>
      </c>
      <c r="AA200" s="203"/>
      <c r="AB200" s="203"/>
      <c r="AC200" s="203"/>
      <c r="AD200" s="203"/>
      <c r="AE200" s="203"/>
      <c r="AF200" s="230" t="s">
        <v>315</v>
      </c>
      <c r="AG200" s="230"/>
      <c r="AH200" s="249">
        <v>3344.4</v>
      </c>
      <c r="AI200" s="249"/>
      <c r="AJ200" s="249"/>
      <c r="AK200" s="249"/>
      <c r="AL200" s="249"/>
      <c r="AM200" s="249"/>
      <c r="AN200" s="41" t="s">
        <v>316</v>
      </c>
      <c r="AP200" s="242">
        <f t="shared" si="14"/>
        <v>13328.77176</v>
      </c>
      <c r="AQ200" s="242"/>
      <c r="AR200" s="242"/>
      <c r="AS200" s="242"/>
      <c r="AT200" s="242"/>
      <c r="AU200" s="242"/>
      <c r="AV200" s="242"/>
      <c r="AW200" s="242"/>
      <c r="AX200" s="242"/>
      <c r="AY200" s="242"/>
      <c r="AZ200" s="206"/>
      <c r="BB200" s="51"/>
    </row>
    <row r="201" spans="3:54" x14ac:dyDescent="0.25">
      <c r="C201" s="46"/>
      <c r="E201" s="216" t="s">
        <v>246</v>
      </c>
      <c r="F201" s="217"/>
      <c r="G201" s="217"/>
      <c r="H201" s="217"/>
      <c r="I201" s="217"/>
      <c r="J201" s="217"/>
      <c r="K201" s="218" t="str">
        <f>VLOOKUP(E201,$CE$1:$CH$991,2,FALSE)</f>
        <v>LADIPUR RSK</v>
      </c>
      <c r="L201" s="218"/>
      <c r="M201" s="218"/>
      <c r="N201" s="218"/>
      <c r="O201" s="218"/>
      <c r="P201" s="218"/>
      <c r="Q201" s="218"/>
      <c r="R201" s="218"/>
      <c r="S201" s="218"/>
      <c r="T201" s="218"/>
      <c r="U201" s="218"/>
      <c r="V201" s="218"/>
      <c r="W201" s="218"/>
      <c r="X201" s="218"/>
      <c r="Y201" s="166"/>
      <c r="Z201" s="219">
        <v>1</v>
      </c>
      <c r="AA201" s="219"/>
      <c r="AB201" s="219"/>
      <c r="AC201" s="219"/>
      <c r="AD201" s="219"/>
      <c r="AE201" s="219"/>
      <c r="AF201" s="218" t="s">
        <v>315</v>
      </c>
      <c r="AG201" s="218"/>
      <c r="AH201" s="248">
        <v>3344.4</v>
      </c>
      <c r="AI201" s="248"/>
      <c r="AJ201" s="248"/>
      <c r="AK201" s="248"/>
      <c r="AL201" s="248"/>
      <c r="AM201" s="248"/>
      <c r="AN201" s="55" t="s">
        <v>316</v>
      </c>
      <c r="AO201" s="55"/>
      <c r="AP201" s="221">
        <f>(AH201*VLOOKUP(E201,$CE$1:$CH$991,4,FALSE))/1000</f>
        <v>50165.76589200001</v>
      </c>
      <c r="AQ201" s="221"/>
      <c r="AR201" s="221"/>
      <c r="AS201" s="221"/>
      <c r="AT201" s="221"/>
      <c r="AU201" s="221"/>
      <c r="AV201" s="221"/>
      <c r="AW201" s="221"/>
      <c r="AX201" s="221"/>
      <c r="AY201" s="221"/>
      <c r="AZ201" s="222"/>
      <c r="BB201" s="51"/>
    </row>
    <row r="202" spans="3:54" x14ac:dyDescent="0.25">
      <c r="C202" s="46"/>
      <c r="E202" s="169"/>
      <c r="F202" s="169"/>
      <c r="G202" s="169"/>
      <c r="H202" s="169"/>
      <c r="I202" s="169"/>
      <c r="J202" s="169"/>
      <c r="K202" s="168"/>
      <c r="L202" s="168"/>
      <c r="M202" s="168"/>
      <c r="N202" s="168"/>
      <c r="O202" s="168"/>
      <c r="P202" s="168"/>
      <c r="Q202" s="168"/>
      <c r="R202" s="168"/>
      <c r="S202" s="168"/>
      <c r="T202" s="168"/>
      <c r="U202" s="168"/>
      <c r="V202" s="168"/>
      <c r="W202" s="168"/>
      <c r="X202" s="168"/>
      <c r="Y202" s="168"/>
      <c r="Z202" s="111"/>
      <c r="AA202" s="111"/>
      <c r="AB202" s="111"/>
      <c r="AC202" s="111"/>
      <c r="AD202" s="111"/>
      <c r="AE202" s="111"/>
      <c r="AF202" s="168"/>
      <c r="AG202" s="168"/>
      <c r="AH202" s="169"/>
      <c r="AI202" s="169"/>
      <c r="AJ202" s="169"/>
      <c r="AK202" s="169"/>
      <c r="AL202" s="169"/>
      <c r="AM202" s="169"/>
      <c r="AP202" s="112"/>
      <c r="AQ202" s="112"/>
      <c r="AR202" s="112"/>
      <c r="AS202" s="112"/>
      <c r="AT202" s="112"/>
      <c r="AU202" s="112"/>
      <c r="AV202" s="112"/>
      <c r="AW202" s="112"/>
      <c r="AX202" s="112"/>
      <c r="AY202" s="112"/>
      <c r="AZ202" s="112"/>
      <c r="BB202" s="51"/>
    </row>
    <row r="203" spans="3:54" x14ac:dyDescent="0.25">
      <c r="C203" s="46"/>
      <c r="E203" s="169"/>
      <c r="F203" s="169"/>
      <c r="G203" s="169"/>
      <c r="H203" s="169"/>
      <c r="I203" s="169"/>
      <c r="J203" s="169"/>
      <c r="K203" s="168"/>
      <c r="L203" s="168"/>
      <c r="M203" s="168"/>
      <c r="N203" s="168"/>
      <c r="O203" s="168"/>
      <c r="P203" s="168"/>
      <c r="Q203" s="168"/>
      <c r="R203" s="168"/>
      <c r="S203" s="168"/>
      <c r="T203" s="168"/>
      <c r="U203" s="168"/>
      <c r="V203" s="168"/>
      <c r="W203" s="168"/>
      <c r="X203" s="168"/>
      <c r="Y203" s="168"/>
      <c r="Z203" s="111"/>
      <c r="AA203" s="111"/>
      <c r="AB203" s="111"/>
      <c r="AC203" s="111"/>
      <c r="AD203" s="111"/>
      <c r="AE203" s="111"/>
      <c r="AF203" s="168"/>
      <c r="AG203" s="168"/>
      <c r="AH203" s="169"/>
      <c r="AI203" s="169"/>
      <c r="AJ203" s="169"/>
      <c r="AK203" s="59"/>
      <c r="AL203" s="230" t="s">
        <v>318</v>
      </c>
      <c r="AM203" s="230"/>
      <c r="AN203" s="230"/>
      <c r="AO203" s="230"/>
      <c r="AP203" s="112" t="s">
        <v>11</v>
      </c>
      <c r="AQ203" s="242">
        <f>SUM(AP182:AZ201)</f>
        <v>2138535.1743605998</v>
      </c>
      <c r="AR203" s="242"/>
      <c r="AS203" s="242"/>
      <c r="AT203" s="242"/>
      <c r="AU203" s="242"/>
      <c r="AV203" s="242"/>
      <c r="AW203" s="242"/>
      <c r="AX203" s="242"/>
      <c r="AY203" s="242"/>
      <c r="AZ203" s="242"/>
      <c r="BB203" s="51"/>
    </row>
    <row r="204" spans="3:54" x14ac:dyDescent="0.25">
      <c r="C204" s="46"/>
      <c r="E204" s="169"/>
      <c r="F204" s="169"/>
      <c r="G204" s="169"/>
      <c r="H204" s="169"/>
      <c r="I204" s="169"/>
      <c r="J204" s="169"/>
      <c r="K204" s="168"/>
      <c r="L204" s="168"/>
      <c r="M204" s="168"/>
      <c r="N204" s="168"/>
      <c r="O204" s="168"/>
      <c r="P204" s="168"/>
      <c r="Q204" s="168"/>
      <c r="R204" s="168"/>
      <c r="S204" s="168"/>
      <c r="T204" s="168"/>
      <c r="U204" s="168"/>
      <c r="V204" s="168"/>
      <c r="W204" s="168"/>
      <c r="X204" s="168"/>
      <c r="Y204" s="168"/>
      <c r="Z204" s="111"/>
      <c r="AA204" s="111"/>
      <c r="AB204" s="111"/>
      <c r="AC204" s="111"/>
      <c r="AD204" s="111"/>
      <c r="AE204" s="111"/>
      <c r="AF204" s="168"/>
      <c r="AG204" s="168"/>
      <c r="AH204" s="169"/>
      <c r="AI204" s="169"/>
      <c r="AJ204" s="169"/>
      <c r="AK204" s="59"/>
      <c r="AL204" s="230" t="s">
        <v>317</v>
      </c>
      <c r="AM204" s="230"/>
      <c r="AN204" s="230"/>
      <c r="AO204" s="230"/>
      <c r="AP204" s="112" t="s">
        <v>11</v>
      </c>
      <c r="AQ204" s="242">
        <f>AQ203/AQ175</f>
        <v>1069.2675871802999</v>
      </c>
      <c r="AR204" s="242"/>
      <c r="AS204" s="242"/>
      <c r="AT204" s="242"/>
      <c r="AU204" s="242"/>
      <c r="AV204" s="242"/>
      <c r="AW204" s="242"/>
      <c r="AX204" s="242"/>
      <c r="AY204" s="242"/>
      <c r="AZ204" s="242"/>
      <c r="BB204" s="51"/>
    </row>
    <row r="205" spans="3:54" x14ac:dyDescent="0.25">
      <c r="C205" s="46"/>
      <c r="E205" s="169"/>
      <c r="F205" s="169"/>
      <c r="G205" s="169"/>
      <c r="H205" s="169"/>
      <c r="I205" s="169"/>
      <c r="J205" s="169"/>
      <c r="K205" s="168"/>
      <c r="L205" s="168"/>
      <c r="M205" s="168"/>
      <c r="N205" s="168"/>
      <c r="O205" s="168"/>
      <c r="P205" s="168"/>
      <c r="Q205" s="168"/>
      <c r="R205" s="168"/>
      <c r="S205" s="168"/>
      <c r="T205" s="168"/>
      <c r="U205" s="168"/>
      <c r="V205" s="168"/>
      <c r="W205" s="168"/>
      <c r="X205" s="168"/>
      <c r="Y205" s="168"/>
      <c r="Z205" s="111"/>
      <c r="AA205" s="111"/>
      <c r="AB205" s="111"/>
      <c r="AC205" s="111"/>
      <c r="AD205" s="111"/>
      <c r="AE205" s="111"/>
      <c r="AF205" s="168"/>
      <c r="AG205" s="168"/>
      <c r="AH205" s="169"/>
      <c r="AI205" s="169"/>
      <c r="AJ205" s="169"/>
      <c r="AK205" s="169"/>
      <c r="AL205" s="169"/>
      <c r="AM205" s="169"/>
      <c r="AQ205" s="169"/>
      <c r="AR205" s="169"/>
      <c r="AS205" s="169"/>
      <c r="AT205" s="169"/>
      <c r="AU205" s="169"/>
      <c r="AV205" s="169"/>
      <c r="AW205" s="169"/>
      <c r="AX205" s="169"/>
      <c r="AY205" s="169"/>
      <c r="AZ205" s="169"/>
      <c r="BB205" s="51"/>
    </row>
    <row r="206" spans="3:54" ht="17.25" thickBot="1" x14ac:dyDescent="0.3">
      <c r="C206" s="60"/>
      <c r="D206" s="61"/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H206" s="61"/>
      <c r="AI206" s="61"/>
      <c r="AJ206" s="61"/>
      <c r="AK206" s="61"/>
      <c r="AL206" s="61"/>
      <c r="AM206" s="61"/>
      <c r="AN206" s="61"/>
      <c r="AO206" s="61"/>
      <c r="AP206" s="61"/>
      <c r="AQ206" s="61"/>
      <c r="AR206" s="61"/>
      <c r="AS206" s="61"/>
      <c r="AT206" s="61"/>
      <c r="AU206" s="61"/>
      <c r="AV206" s="61"/>
      <c r="AW206" s="61"/>
      <c r="AX206" s="61"/>
      <c r="AY206" s="61"/>
      <c r="AZ206" s="61"/>
      <c r="BA206" s="61"/>
      <c r="BB206" s="62"/>
    </row>
    <row r="208" spans="3:54" ht="17.25" thickBot="1" x14ac:dyDescent="0.3"/>
    <row r="209" spans="3:54" x14ac:dyDescent="0.25">
      <c r="C209" s="43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  <c r="AH209" s="44"/>
      <c r="AI209" s="44"/>
      <c r="AJ209" s="44"/>
      <c r="AK209" s="44"/>
      <c r="AL209" s="44"/>
      <c r="AM209" s="44"/>
      <c r="AN209" s="44"/>
      <c r="AO209" s="44"/>
      <c r="AP209" s="44"/>
      <c r="AQ209" s="44"/>
      <c r="AR209" s="44"/>
      <c r="AS209" s="44"/>
      <c r="AT209" s="44"/>
      <c r="AU209" s="44"/>
      <c r="AV209" s="44"/>
      <c r="AW209" s="44"/>
      <c r="AX209" s="44"/>
      <c r="AY209" s="44"/>
      <c r="AZ209" s="44"/>
      <c r="BA209" s="44"/>
      <c r="BB209" s="45"/>
    </row>
    <row r="210" spans="3:54" x14ac:dyDescent="0.25">
      <c r="C210" s="46"/>
      <c r="E210" s="245" t="s">
        <v>0</v>
      </c>
      <c r="F210" s="245"/>
      <c r="G210" s="245"/>
      <c r="H210" s="245"/>
      <c r="I210" s="245"/>
      <c r="J210" s="49" t="s">
        <v>11</v>
      </c>
      <c r="K210" s="245" t="s">
        <v>354</v>
      </c>
      <c r="L210" s="245"/>
      <c r="M210" s="245"/>
      <c r="N210" s="245"/>
      <c r="O210" s="245"/>
      <c r="P210" s="245"/>
      <c r="Q210" s="245"/>
      <c r="R210" s="245"/>
      <c r="S210" s="245"/>
      <c r="T210" s="245"/>
      <c r="U210" s="245"/>
      <c r="V210" s="49"/>
      <c r="W210" s="49"/>
      <c r="X210" s="49"/>
      <c r="Y210" s="49"/>
      <c r="Z210" s="49"/>
      <c r="AA210" s="49"/>
      <c r="AB210" s="49"/>
      <c r="AC210" s="49"/>
      <c r="AD210" s="50"/>
      <c r="AE210" s="50"/>
      <c r="AF210" s="50"/>
      <c r="AG210" s="50"/>
      <c r="AH210" s="245" t="s">
        <v>3</v>
      </c>
      <c r="AI210" s="245"/>
      <c r="AJ210" s="245"/>
      <c r="AK210" s="245"/>
      <c r="AL210" s="245"/>
      <c r="AM210" s="245"/>
      <c r="AN210" s="245"/>
      <c r="AO210" s="245"/>
      <c r="AP210" s="49" t="s">
        <v>11</v>
      </c>
      <c r="AQ210" s="247">
        <v>334.44</v>
      </c>
      <c r="AR210" s="247"/>
      <c r="AS210" s="247"/>
      <c r="AT210" s="247"/>
      <c r="AU210" s="49" t="s">
        <v>319</v>
      </c>
      <c r="AV210" s="49"/>
      <c r="AW210" s="49"/>
      <c r="AX210" s="49"/>
      <c r="AY210" s="49"/>
      <c r="AZ210" s="49"/>
      <c r="BB210" s="51"/>
    </row>
    <row r="211" spans="3:54" x14ac:dyDescent="0.25">
      <c r="C211" s="46"/>
      <c r="E211" s="245" t="s">
        <v>322</v>
      </c>
      <c r="F211" s="245"/>
      <c r="G211" s="245"/>
      <c r="H211" s="245"/>
      <c r="I211" s="245"/>
      <c r="J211" s="49" t="s">
        <v>11</v>
      </c>
      <c r="K211" s="245" t="s">
        <v>548</v>
      </c>
      <c r="L211" s="245"/>
      <c r="M211" s="245"/>
      <c r="N211" s="245"/>
      <c r="O211" s="245"/>
      <c r="P211" s="245"/>
      <c r="Q211" s="245"/>
      <c r="R211" s="245"/>
      <c r="S211" s="245"/>
      <c r="T211" s="245"/>
      <c r="U211" s="245"/>
      <c r="V211" s="49"/>
      <c r="W211" s="49"/>
      <c r="X211" s="49"/>
      <c r="Y211" s="49"/>
      <c r="Z211" s="49"/>
      <c r="AA211" s="49"/>
      <c r="AB211" s="49"/>
      <c r="AC211" s="49"/>
      <c r="AD211" s="50"/>
      <c r="AE211" s="50"/>
      <c r="AF211" s="50"/>
      <c r="AG211" s="50"/>
      <c r="AH211" s="245" t="s">
        <v>4</v>
      </c>
      <c r="AI211" s="245"/>
      <c r="AJ211" s="245"/>
      <c r="AK211" s="245"/>
      <c r="AL211" s="245"/>
      <c r="AM211" s="245"/>
      <c r="AN211" s="245"/>
      <c r="AO211" s="245"/>
      <c r="AP211" s="49" t="s">
        <v>11</v>
      </c>
      <c r="AQ211" s="245">
        <v>2000</v>
      </c>
      <c r="AR211" s="245"/>
      <c r="AS211" s="245"/>
      <c r="AT211" s="245"/>
      <c r="AU211" s="49" t="s">
        <v>320</v>
      </c>
      <c r="AV211" s="49"/>
      <c r="AW211" s="49"/>
      <c r="AX211" s="49"/>
      <c r="AY211" s="49"/>
      <c r="AZ211" s="49"/>
      <c r="BB211" s="51"/>
    </row>
    <row r="212" spans="3:54" x14ac:dyDescent="0.25">
      <c r="C212" s="46"/>
      <c r="E212" s="245" t="s">
        <v>1</v>
      </c>
      <c r="F212" s="245"/>
      <c r="G212" s="245"/>
      <c r="H212" s="245"/>
      <c r="I212" s="245"/>
      <c r="J212" s="49" t="s">
        <v>11</v>
      </c>
      <c r="K212" s="245" t="s">
        <v>686</v>
      </c>
      <c r="L212" s="245"/>
      <c r="M212" s="245"/>
      <c r="N212" s="245"/>
      <c r="O212" s="245"/>
      <c r="P212" s="245"/>
      <c r="Q212" s="245"/>
      <c r="R212" s="245"/>
      <c r="S212" s="245"/>
      <c r="T212" s="245"/>
      <c r="U212" s="245"/>
      <c r="V212" s="49"/>
      <c r="W212" s="49"/>
      <c r="X212" s="49"/>
      <c r="Y212" s="49"/>
      <c r="Z212" s="49"/>
      <c r="AA212" s="49"/>
      <c r="AB212" s="49"/>
      <c r="AC212" s="49"/>
      <c r="AD212" s="50"/>
      <c r="AE212" s="50"/>
      <c r="AF212" s="50"/>
      <c r="AG212" s="50"/>
      <c r="AH212" s="245"/>
      <c r="AI212" s="245"/>
      <c r="AJ212" s="245"/>
      <c r="AK212" s="245"/>
      <c r="AL212" s="245"/>
      <c r="AM212" s="245"/>
      <c r="AN212" s="245"/>
      <c r="AO212" s="245"/>
      <c r="AP212" s="49"/>
      <c r="AQ212" s="246"/>
      <c r="AR212" s="246"/>
      <c r="AS212" s="246"/>
      <c r="AT212" s="246"/>
      <c r="AU212" s="49"/>
      <c r="AV212" s="49"/>
      <c r="AW212" s="49"/>
      <c r="AX212" s="49"/>
      <c r="AY212" s="49"/>
      <c r="AZ212" s="49"/>
      <c r="BB212" s="51"/>
    </row>
    <row r="213" spans="3:54" x14ac:dyDescent="0.25">
      <c r="C213" s="46"/>
      <c r="E213" s="245" t="s">
        <v>2</v>
      </c>
      <c r="F213" s="245"/>
      <c r="G213" s="245"/>
      <c r="H213" s="245"/>
      <c r="I213" s="245"/>
      <c r="J213" s="49" t="s">
        <v>11</v>
      </c>
      <c r="K213" s="245" t="s">
        <v>684</v>
      </c>
      <c r="L213" s="245"/>
      <c r="M213" s="245"/>
      <c r="N213" s="245"/>
      <c r="O213" s="245"/>
      <c r="P213" s="245"/>
      <c r="Q213" s="245"/>
      <c r="R213" s="245"/>
      <c r="S213" s="245"/>
      <c r="T213" s="245"/>
      <c r="U213" s="245"/>
      <c r="V213" s="49"/>
      <c r="W213" s="49"/>
      <c r="X213" s="49"/>
      <c r="Y213" s="49"/>
      <c r="Z213" s="49"/>
      <c r="AA213" s="49"/>
      <c r="AB213" s="49"/>
      <c r="AC213" s="49"/>
      <c r="AD213" s="49"/>
      <c r="AE213" s="49"/>
      <c r="AF213" s="49"/>
      <c r="AG213" s="49"/>
      <c r="AH213" s="245"/>
      <c r="AI213" s="245"/>
      <c r="AJ213" s="245"/>
      <c r="AK213" s="245"/>
      <c r="AL213" s="245"/>
      <c r="AM213" s="245"/>
      <c r="AN213" s="245"/>
      <c r="AO213" s="245"/>
      <c r="AP213" s="49"/>
      <c r="AQ213" s="49"/>
      <c r="AR213" s="49"/>
      <c r="AS213" s="49"/>
      <c r="AT213" s="49"/>
      <c r="AU213" s="49"/>
      <c r="AV213" s="49"/>
      <c r="AW213" s="49"/>
      <c r="AX213" s="49"/>
      <c r="AY213" s="49"/>
      <c r="AZ213" s="49"/>
      <c r="BB213" s="51"/>
    </row>
    <row r="214" spans="3:54" x14ac:dyDescent="0.25">
      <c r="C214" s="46"/>
      <c r="BB214" s="51"/>
    </row>
    <row r="215" spans="3:54" x14ac:dyDescent="0.25">
      <c r="C215" s="46"/>
      <c r="BB215" s="51"/>
    </row>
    <row r="216" spans="3:54" x14ac:dyDescent="0.25">
      <c r="C216" s="46"/>
      <c r="BB216" s="51"/>
    </row>
    <row r="217" spans="3:54" x14ac:dyDescent="0.25">
      <c r="C217" s="46"/>
      <c r="E217" s="216" t="s">
        <v>209</v>
      </c>
      <c r="F217" s="217"/>
      <c r="G217" s="217"/>
      <c r="H217" s="217"/>
      <c r="I217" s="217"/>
      <c r="J217" s="217"/>
      <c r="K217" s="218" t="str">
        <f t="shared" ref="K217:K241" si="15">VLOOKUP(E217,$CE$1:$CH$991,2,FALSE)</f>
        <v>MEGALASE HSC</v>
      </c>
      <c r="L217" s="218"/>
      <c r="M217" s="218"/>
      <c r="N217" s="218"/>
      <c r="O217" s="218"/>
      <c r="P217" s="218"/>
      <c r="Q217" s="218"/>
      <c r="R217" s="218"/>
      <c r="S217" s="218"/>
      <c r="T217" s="218"/>
      <c r="U217" s="218"/>
      <c r="V217" s="218"/>
      <c r="W217" s="218"/>
      <c r="X217" s="218"/>
      <c r="Y217" s="166"/>
      <c r="Z217" s="219">
        <v>1.5</v>
      </c>
      <c r="AA217" s="219"/>
      <c r="AB217" s="219"/>
      <c r="AC217" s="219"/>
      <c r="AD217" s="219"/>
      <c r="AE217" s="219"/>
      <c r="AF217" s="218" t="s">
        <v>315</v>
      </c>
      <c r="AG217" s="218"/>
      <c r="AH217" s="248">
        <v>5016.6000000000004</v>
      </c>
      <c r="AI217" s="248"/>
      <c r="AJ217" s="248"/>
      <c r="AK217" s="248"/>
      <c r="AL217" s="248"/>
      <c r="AM217" s="248"/>
      <c r="AN217" s="55" t="s">
        <v>316</v>
      </c>
      <c r="AO217" s="55"/>
      <c r="AP217" s="221">
        <f t="shared" ref="AP217:AP241" si="16">(AH217*VLOOKUP(E217,$CE$1:$CH$991,4,FALSE))/1000</f>
        <v>226866.85561800003</v>
      </c>
      <c r="AQ217" s="221"/>
      <c r="AR217" s="221"/>
      <c r="AS217" s="221"/>
      <c r="AT217" s="221"/>
      <c r="AU217" s="221"/>
      <c r="AV217" s="221"/>
      <c r="AW217" s="221"/>
      <c r="AX217" s="221"/>
      <c r="AY217" s="221"/>
      <c r="AZ217" s="222"/>
      <c r="BB217" s="51"/>
    </row>
    <row r="218" spans="3:54" x14ac:dyDescent="0.25">
      <c r="C218" s="46"/>
      <c r="E218" s="208" t="s">
        <v>185</v>
      </c>
      <c r="F218" s="209"/>
      <c r="G218" s="209"/>
      <c r="H218" s="209"/>
      <c r="I218" s="209"/>
      <c r="J218" s="209"/>
      <c r="K218" s="210" t="str">
        <f t="shared" si="15"/>
        <v>H2O2</v>
      </c>
      <c r="L218" s="210"/>
      <c r="M218" s="210"/>
      <c r="N218" s="210"/>
      <c r="O218" s="210"/>
      <c r="P218" s="210"/>
      <c r="Q218" s="210"/>
      <c r="R218" s="210"/>
      <c r="S218" s="210"/>
      <c r="T218" s="210"/>
      <c r="U218" s="210"/>
      <c r="V218" s="210"/>
      <c r="W218" s="210"/>
      <c r="X218" s="210"/>
      <c r="Y218" s="164"/>
      <c r="Z218" s="211">
        <v>2</v>
      </c>
      <c r="AA218" s="211"/>
      <c r="AB218" s="211"/>
      <c r="AC218" s="211"/>
      <c r="AD218" s="211"/>
      <c r="AE218" s="211"/>
      <c r="AF218" s="210" t="s">
        <v>315</v>
      </c>
      <c r="AG218" s="210"/>
      <c r="AH218" s="212">
        <v>6688.8</v>
      </c>
      <c r="AI218" s="212"/>
      <c r="AJ218" s="212"/>
      <c r="AK218" s="212"/>
      <c r="AL218" s="212"/>
      <c r="AM218" s="212"/>
      <c r="AN218" s="52" t="s">
        <v>316</v>
      </c>
      <c r="AO218" s="52"/>
      <c r="AP218" s="213">
        <f t="shared" si="16"/>
        <v>40018.421519999996</v>
      </c>
      <c r="AQ218" s="213"/>
      <c r="AR218" s="213"/>
      <c r="AS218" s="213"/>
      <c r="AT218" s="213"/>
      <c r="AU218" s="213"/>
      <c r="AV218" s="213"/>
      <c r="AW218" s="213"/>
      <c r="AX218" s="213"/>
      <c r="AY218" s="213"/>
      <c r="AZ218" s="214"/>
      <c r="BB218" s="51"/>
    </row>
    <row r="219" spans="3:54" x14ac:dyDescent="0.25">
      <c r="C219" s="46"/>
      <c r="E219" s="200" t="s">
        <v>183</v>
      </c>
      <c r="F219" s="243"/>
      <c r="G219" s="243"/>
      <c r="H219" s="243"/>
      <c r="I219" s="243"/>
      <c r="J219" s="243"/>
      <c r="K219" s="230" t="str">
        <f t="shared" si="15"/>
        <v>CAUSTIC SODA LIQ</v>
      </c>
      <c r="L219" s="230"/>
      <c r="M219" s="230"/>
      <c r="N219" s="230"/>
      <c r="O219" s="230"/>
      <c r="P219" s="230"/>
      <c r="Q219" s="230"/>
      <c r="R219" s="230"/>
      <c r="S219" s="230"/>
      <c r="T219" s="230"/>
      <c r="U219" s="230"/>
      <c r="V219" s="230"/>
      <c r="W219" s="230"/>
      <c r="X219" s="230"/>
      <c r="Y219" s="168"/>
      <c r="Z219" s="203">
        <v>1.5</v>
      </c>
      <c r="AA219" s="203"/>
      <c r="AB219" s="203"/>
      <c r="AC219" s="203"/>
      <c r="AD219" s="203"/>
      <c r="AE219" s="203"/>
      <c r="AF219" s="230" t="s">
        <v>315</v>
      </c>
      <c r="AG219" s="230"/>
      <c r="AH219" s="249">
        <v>5016.6000000000004</v>
      </c>
      <c r="AI219" s="249"/>
      <c r="AJ219" s="249"/>
      <c r="AK219" s="249"/>
      <c r="AL219" s="249"/>
      <c r="AM219" s="249"/>
      <c r="AN219" s="41" t="s">
        <v>316</v>
      </c>
      <c r="AP219" s="242">
        <f t="shared" si="16"/>
        <v>42876.8802</v>
      </c>
      <c r="AQ219" s="242"/>
      <c r="AR219" s="242"/>
      <c r="AS219" s="242"/>
      <c r="AT219" s="242"/>
      <c r="AU219" s="242"/>
      <c r="AV219" s="242"/>
      <c r="AW219" s="242"/>
      <c r="AX219" s="242"/>
      <c r="AY219" s="242"/>
      <c r="AZ219" s="206"/>
      <c r="BB219" s="51"/>
    </row>
    <row r="220" spans="3:54" x14ac:dyDescent="0.25">
      <c r="C220" s="46"/>
      <c r="E220" s="223" t="s">
        <v>256</v>
      </c>
      <c r="F220" s="224"/>
      <c r="G220" s="224"/>
      <c r="H220" s="224"/>
      <c r="I220" s="224"/>
      <c r="J220" s="224"/>
      <c r="K220" s="225" t="str">
        <f t="shared" si="15"/>
        <v>UNICEL SPC</v>
      </c>
      <c r="L220" s="225"/>
      <c r="M220" s="225"/>
      <c r="N220" s="225"/>
      <c r="O220" s="225"/>
      <c r="P220" s="225"/>
      <c r="Q220" s="225"/>
      <c r="R220" s="225"/>
      <c r="S220" s="225"/>
      <c r="T220" s="225"/>
      <c r="U220" s="225"/>
      <c r="V220" s="225"/>
      <c r="W220" s="225"/>
      <c r="X220" s="225"/>
      <c r="Y220" s="167"/>
      <c r="Z220" s="226">
        <v>1</v>
      </c>
      <c r="AA220" s="226"/>
      <c r="AB220" s="226"/>
      <c r="AC220" s="226"/>
      <c r="AD220" s="226"/>
      <c r="AE220" s="226"/>
      <c r="AF220" s="225" t="s">
        <v>315</v>
      </c>
      <c r="AG220" s="225"/>
      <c r="AH220" s="227">
        <v>3344.4</v>
      </c>
      <c r="AI220" s="227"/>
      <c r="AJ220" s="227"/>
      <c r="AK220" s="227"/>
      <c r="AL220" s="227"/>
      <c r="AM220" s="227"/>
      <c r="AN220" s="54" t="s">
        <v>316</v>
      </c>
      <c r="AO220" s="54"/>
      <c r="AP220" s="228">
        <f t="shared" si="16"/>
        <v>93397.955148000008</v>
      </c>
      <c r="AQ220" s="228"/>
      <c r="AR220" s="228"/>
      <c r="AS220" s="228"/>
      <c r="AT220" s="228"/>
      <c r="AU220" s="228"/>
      <c r="AV220" s="228"/>
      <c r="AW220" s="228"/>
      <c r="AX220" s="228"/>
      <c r="AY220" s="228"/>
      <c r="AZ220" s="229"/>
      <c r="BB220" s="51"/>
    </row>
    <row r="221" spans="3:54" x14ac:dyDescent="0.25">
      <c r="C221" s="46"/>
      <c r="E221" s="216" t="s">
        <v>189</v>
      </c>
      <c r="F221" s="217"/>
      <c r="G221" s="217"/>
      <c r="H221" s="217"/>
      <c r="I221" s="217"/>
      <c r="J221" s="217"/>
      <c r="K221" s="218" t="str">
        <f t="shared" si="15"/>
        <v>KH ACID</v>
      </c>
      <c r="L221" s="218"/>
      <c r="M221" s="218"/>
      <c r="N221" s="218"/>
      <c r="O221" s="218"/>
      <c r="P221" s="218"/>
      <c r="Q221" s="218"/>
      <c r="R221" s="218"/>
      <c r="S221" s="218"/>
      <c r="T221" s="218"/>
      <c r="U221" s="218"/>
      <c r="V221" s="218"/>
      <c r="W221" s="218"/>
      <c r="X221" s="218"/>
      <c r="Y221" s="166"/>
      <c r="Z221" s="219">
        <v>1</v>
      </c>
      <c r="AA221" s="219"/>
      <c r="AB221" s="219"/>
      <c r="AC221" s="219"/>
      <c r="AD221" s="219"/>
      <c r="AE221" s="219"/>
      <c r="AF221" s="218" t="s">
        <v>315</v>
      </c>
      <c r="AG221" s="218"/>
      <c r="AH221" s="248">
        <v>3344.4</v>
      </c>
      <c r="AI221" s="248"/>
      <c r="AJ221" s="248"/>
      <c r="AK221" s="248"/>
      <c r="AL221" s="248"/>
      <c r="AM221" s="248"/>
      <c r="AN221" s="55" t="s">
        <v>316</v>
      </c>
      <c r="AO221" s="55"/>
      <c r="AP221" s="221">
        <f t="shared" si="16"/>
        <v>13328.77176</v>
      </c>
      <c r="AQ221" s="221"/>
      <c r="AR221" s="221"/>
      <c r="AS221" s="221"/>
      <c r="AT221" s="221"/>
      <c r="AU221" s="221"/>
      <c r="AV221" s="221"/>
      <c r="AW221" s="221"/>
      <c r="AX221" s="221"/>
      <c r="AY221" s="221"/>
      <c r="AZ221" s="222"/>
      <c r="BB221" s="51"/>
    </row>
    <row r="222" spans="3:54" x14ac:dyDescent="0.25">
      <c r="C222" s="46"/>
      <c r="E222" s="200" t="s">
        <v>123</v>
      </c>
      <c r="F222" s="243"/>
      <c r="G222" s="243"/>
      <c r="H222" s="243"/>
      <c r="I222" s="243"/>
      <c r="J222" s="243"/>
      <c r="K222" s="230" t="str">
        <f t="shared" si="15"/>
        <v>TAICRON VIOLET SF 3 RLT</v>
      </c>
      <c r="L222" s="230"/>
      <c r="M222" s="230"/>
      <c r="N222" s="230"/>
      <c r="O222" s="230"/>
      <c r="P222" s="230"/>
      <c r="Q222" s="230"/>
      <c r="R222" s="230"/>
      <c r="S222" s="230"/>
      <c r="T222" s="230"/>
      <c r="U222" s="230"/>
      <c r="V222" s="230"/>
      <c r="W222" s="230"/>
      <c r="X222" s="230"/>
      <c r="Y222" s="168"/>
      <c r="Z222" s="203">
        <v>0.11</v>
      </c>
      <c r="AA222" s="203"/>
      <c r="AB222" s="203"/>
      <c r="AC222" s="203"/>
      <c r="AD222" s="203"/>
      <c r="AE222" s="203"/>
      <c r="AF222" s="230" t="s">
        <v>565</v>
      </c>
      <c r="AG222" s="230"/>
      <c r="AH222" s="249">
        <v>367.88</v>
      </c>
      <c r="AI222" s="249"/>
      <c r="AJ222" s="249"/>
      <c r="AK222" s="249"/>
      <c r="AL222" s="249"/>
      <c r="AM222" s="249"/>
      <c r="AN222" s="41" t="s">
        <v>316</v>
      </c>
      <c r="AP222" s="242">
        <f t="shared" si="16"/>
        <v>67843.999180400002</v>
      </c>
      <c r="AQ222" s="242"/>
      <c r="AR222" s="242"/>
      <c r="AS222" s="242"/>
      <c r="AT222" s="242"/>
      <c r="AU222" s="242"/>
      <c r="AV222" s="242"/>
      <c r="AW222" s="242"/>
      <c r="AX222" s="242"/>
      <c r="AY222" s="242"/>
      <c r="AZ222" s="206"/>
      <c r="BB222" s="51"/>
    </row>
    <row r="223" spans="3:54" x14ac:dyDescent="0.25">
      <c r="C223" s="46"/>
      <c r="E223" s="200" t="s">
        <v>107</v>
      </c>
      <c r="F223" s="243"/>
      <c r="G223" s="243"/>
      <c r="H223" s="243"/>
      <c r="I223" s="243"/>
      <c r="J223" s="243"/>
      <c r="K223" s="230" t="str">
        <f t="shared" si="15"/>
        <v>DISPERSE BLUE SE – 2R</v>
      </c>
      <c r="L223" s="230"/>
      <c r="M223" s="230"/>
      <c r="N223" s="230"/>
      <c r="O223" s="230"/>
      <c r="P223" s="230"/>
      <c r="Q223" s="230"/>
      <c r="R223" s="230"/>
      <c r="S223" s="230"/>
      <c r="T223" s="230"/>
      <c r="U223" s="230"/>
      <c r="V223" s="230"/>
      <c r="W223" s="230"/>
      <c r="X223" s="230"/>
      <c r="Y223" s="168"/>
      <c r="Z223" s="203">
        <v>0.86</v>
      </c>
      <c r="AA223" s="203"/>
      <c r="AB223" s="203"/>
      <c r="AC223" s="203"/>
      <c r="AD223" s="203"/>
      <c r="AE223" s="203"/>
      <c r="AF223" s="230" t="s">
        <v>565</v>
      </c>
      <c r="AG223" s="230"/>
      <c r="AH223" s="249">
        <v>2876.18</v>
      </c>
      <c r="AI223" s="249"/>
      <c r="AJ223" s="249"/>
      <c r="AK223" s="249"/>
      <c r="AL223" s="249"/>
      <c r="AM223" s="249"/>
      <c r="AN223" s="41" t="s">
        <v>316</v>
      </c>
      <c r="AP223" s="242">
        <f t="shared" si="16"/>
        <v>296108.62716899998</v>
      </c>
      <c r="AQ223" s="242"/>
      <c r="AR223" s="242"/>
      <c r="AS223" s="242"/>
      <c r="AT223" s="242"/>
      <c r="AU223" s="242"/>
      <c r="AV223" s="242"/>
      <c r="AW223" s="242"/>
      <c r="AX223" s="242"/>
      <c r="AY223" s="242"/>
      <c r="AZ223" s="206"/>
      <c r="BB223" s="51"/>
    </row>
    <row r="224" spans="3:54" x14ac:dyDescent="0.25">
      <c r="C224" s="46"/>
      <c r="E224" s="200" t="s">
        <v>127</v>
      </c>
      <c r="F224" s="243"/>
      <c r="G224" s="243"/>
      <c r="H224" s="243"/>
      <c r="I224" s="243"/>
      <c r="J224" s="243"/>
      <c r="K224" s="230" t="str">
        <f t="shared" si="15"/>
        <v>TAICRON BLUE XFT</v>
      </c>
      <c r="L224" s="230"/>
      <c r="M224" s="230"/>
      <c r="N224" s="230"/>
      <c r="O224" s="230"/>
      <c r="P224" s="230"/>
      <c r="Q224" s="230"/>
      <c r="R224" s="230"/>
      <c r="S224" s="230"/>
      <c r="T224" s="230"/>
      <c r="U224" s="230"/>
      <c r="V224" s="230"/>
      <c r="W224" s="230"/>
      <c r="X224" s="230"/>
      <c r="Y224" s="168"/>
      <c r="Z224" s="203">
        <v>0.33</v>
      </c>
      <c r="AA224" s="203"/>
      <c r="AB224" s="203"/>
      <c r="AC224" s="203"/>
      <c r="AD224" s="203"/>
      <c r="AE224" s="203"/>
      <c r="AF224" s="230" t="s">
        <v>565</v>
      </c>
      <c r="AG224" s="230"/>
      <c r="AH224" s="249">
        <v>1103.6500000000001</v>
      </c>
      <c r="AI224" s="249"/>
      <c r="AJ224" s="249"/>
      <c r="AK224" s="249"/>
      <c r="AL224" s="249"/>
      <c r="AM224" s="249"/>
      <c r="AN224" s="41" t="s">
        <v>316</v>
      </c>
      <c r="AP224" s="242">
        <f t="shared" si="16"/>
        <v>363682.53976900002</v>
      </c>
      <c r="AQ224" s="242"/>
      <c r="AR224" s="242"/>
      <c r="AS224" s="242"/>
      <c r="AT224" s="242"/>
      <c r="AU224" s="242"/>
      <c r="AV224" s="242"/>
      <c r="AW224" s="242"/>
      <c r="AX224" s="242"/>
      <c r="AY224" s="242"/>
      <c r="AZ224" s="206"/>
      <c r="BB224" s="51"/>
    </row>
    <row r="225" spans="1:86" x14ac:dyDescent="0.25">
      <c r="C225" s="46"/>
      <c r="E225" s="208" t="s">
        <v>187</v>
      </c>
      <c r="F225" s="209"/>
      <c r="G225" s="209"/>
      <c r="H225" s="209"/>
      <c r="I225" s="209"/>
      <c r="J225" s="209"/>
      <c r="K225" s="210" t="str">
        <f t="shared" si="15"/>
        <v>FORMIC ACID</v>
      </c>
      <c r="L225" s="210"/>
      <c r="M225" s="210"/>
      <c r="N225" s="210"/>
      <c r="O225" s="210"/>
      <c r="P225" s="210"/>
      <c r="Q225" s="210"/>
      <c r="R225" s="210"/>
      <c r="S225" s="210"/>
      <c r="T225" s="210"/>
      <c r="U225" s="210"/>
      <c r="V225" s="210"/>
      <c r="W225" s="210"/>
      <c r="X225" s="210"/>
      <c r="Y225" s="164"/>
      <c r="Z225" s="211">
        <v>0.3</v>
      </c>
      <c r="AA225" s="211"/>
      <c r="AB225" s="211"/>
      <c r="AC225" s="211"/>
      <c r="AD225" s="211"/>
      <c r="AE225" s="211"/>
      <c r="AF225" s="210" t="s">
        <v>315</v>
      </c>
      <c r="AG225" s="210"/>
      <c r="AH225" s="212">
        <v>1003.32</v>
      </c>
      <c r="AI225" s="212"/>
      <c r="AJ225" s="212"/>
      <c r="AK225" s="212"/>
      <c r="AL225" s="212"/>
      <c r="AM225" s="212"/>
      <c r="AN225" s="52" t="s">
        <v>316</v>
      </c>
      <c r="AO225" s="52"/>
      <c r="AP225" s="213">
        <f t="shared" si="16"/>
        <v>13304.023200000001</v>
      </c>
      <c r="AQ225" s="213"/>
      <c r="AR225" s="213"/>
      <c r="AS225" s="213"/>
      <c r="AT225" s="213"/>
      <c r="AU225" s="213"/>
      <c r="AV225" s="213"/>
      <c r="AW225" s="213"/>
      <c r="AX225" s="213"/>
      <c r="AY225" s="213"/>
      <c r="AZ225" s="214"/>
      <c r="BB225" s="51"/>
    </row>
    <row r="226" spans="1:86" x14ac:dyDescent="0.25">
      <c r="C226" s="46"/>
      <c r="E226" s="223" t="s">
        <v>191</v>
      </c>
      <c r="F226" s="224"/>
      <c r="G226" s="224"/>
      <c r="H226" s="224"/>
      <c r="I226" s="224"/>
      <c r="J226" s="224"/>
      <c r="K226" s="225" t="str">
        <f t="shared" si="15"/>
        <v>NTW RM 340 E NEW LIQ</v>
      </c>
      <c r="L226" s="225"/>
      <c r="M226" s="225"/>
      <c r="N226" s="225"/>
      <c r="O226" s="225"/>
      <c r="P226" s="225"/>
      <c r="Q226" s="225"/>
      <c r="R226" s="225"/>
      <c r="S226" s="225"/>
      <c r="T226" s="225"/>
      <c r="U226" s="225"/>
      <c r="V226" s="225"/>
      <c r="W226" s="225"/>
      <c r="X226" s="225"/>
      <c r="Y226" s="167"/>
      <c r="Z226" s="226">
        <v>0.5</v>
      </c>
      <c r="AA226" s="226"/>
      <c r="AB226" s="226"/>
      <c r="AC226" s="226"/>
      <c r="AD226" s="226"/>
      <c r="AE226" s="226"/>
      <c r="AF226" s="225" t="s">
        <v>315</v>
      </c>
      <c r="AG226" s="225"/>
      <c r="AH226" s="227">
        <v>1672.2</v>
      </c>
      <c r="AI226" s="227"/>
      <c r="AJ226" s="227"/>
      <c r="AK226" s="227"/>
      <c r="AL226" s="227"/>
      <c r="AM226" s="227"/>
      <c r="AN226" s="54" t="s">
        <v>316</v>
      </c>
      <c r="AO226" s="54"/>
      <c r="AP226" s="228">
        <f t="shared" si="16"/>
        <v>35500.805999999997</v>
      </c>
      <c r="AQ226" s="228"/>
      <c r="AR226" s="228"/>
      <c r="AS226" s="228"/>
      <c r="AT226" s="228"/>
      <c r="AU226" s="228"/>
      <c r="AV226" s="228"/>
      <c r="AW226" s="228"/>
      <c r="AX226" s="228"/>
      <c r="AY226" s="228"/>
      <c r="AZ226" s="229"/>
      <c r="BB226" s="51"/>
    </row>
    <row r="227" spans="1:86" x14ac:dyDescent="0.25">
      <c r="C227" s="46"/>
      <c r="E227" s="208" t="s">
        <v>195</v>
      </c>
      <c r="F227" s="209"/>
      <c r="G227" s="209"/>
      <c r="H227" s="209"/>
      <c r="I227" s="209"/>
      <c r="J227" s="209"/>
      <c r="K227" s="210" t="str">
        <f t="shared" si="15"/>
        <v>SODIUM HYDROSULFITE</v>
      </c>
      <c r="L227" s="210"/>
      <c r="M227" s="210"/>
      <c r="N227" s="210"/>
      <c r="O227" s="210"/>
      <c r="P227" s="210"/>
      <c r="Q227" s="210"/>
      <c r="R227" s="210"/>
      <c r="S227" s="210"/>
      <c r="T227" s="210"/>
      <c r="U227" s="210"/>
      <c r="V227" s="210"/>
      <c r="W227" s="210"/>
      <c r="X227" s="210"/>
      <c r="Y227" s="164"/>
      <c r="Z227" s="211">
        <v>3</v>
      </c>
      <c r="AA227" s="211"/>
      <c r="AB227" s="211"/>
      <c r="AC227" s="211"/>
      <c r="AD227" s="211"/>
      <c r="AE227" s="211"/>
      <c r="AF227" s="210" t="s">
        <v>315</v>
      </c>
      <c r="AG227" s="210"/>
      <c r="AH227" s="212">
        <v>10033.200000000001</v>
      </c>
      <c r="AI227" s="212"/>
      <c r="AJ227" s="212"/>
      <c r="AK227" s="212"/>
      <c r="AL227" s="212"/>
      <c r="AM227" s="212"/>
      <c r="AN227" s="52" t="s">
        <v>316</v>
      </c>
      <c r="AO227" s="52"/>
      <c r="AP227" s="213">
        <f t="shared" si="16"/>
        <v>282000.04210799997</v>
      </c>
      <c r="AQ227" s="213"/>
      <c r="AR227" s="213"/>
      <c r="AS227" s="213"/>
      <c r="AT227" s="213"/>
      <c r="AU227" s="213"/>
      <c r="AV227" s="213"/>
      <c r="AW227" s="213"/>
      <c r="AX227" s="213"/>
      <c r="AY227" s="213"/>
      <c r="AZ227" s="214"/>
      <c r="BB227" s="51"/>
    </row>
    <row r="228" spans="1:86" x14ac:dyDescent="0.25">
      <c r="C228" s="46"/>
      <c r="E228" s="200" t="s">
        <v>183</v>
      </c>
      <c r="F228" s="243"/>
      <c r="G228" s="243"/>
      <c r="H228" s="243"/>
      <c r="I228" s="243"/>
      <c r="J228" s="243"/>
      <c r="K228" s="230" t="str">
        <f t="shared" si="15"/>
        <v>CAUSTIC SODA LIQ</v>
      </c>
      <c r="L228" s="230"/>
      <c r="M228" s="230"/>
      <c r="N228" s="230"/>
      <c r="O228" s="230"/>
      <c r="P228" s="230"/>
      <c r="Q228" s="230"/>
      <c r="R228" s="230"/>
      <c r="S228" s="230"/>
      <c r="T228" s="230"/>
      <c r="U228" s="230"/>
      <c r="V228" s="230"/>
      <c r="W228" s="230"/>
      <c r="X228" s="230"/>
      <c r="Y228" s="168"/>
      <c r="Z228" s="203">
        <v>2</v>
      </c>
      <c r="AA228" s="203"/>
      <c r="AB228" s="203"/>
      <c r="AC228" s="203"/>
      <c r="AD228" s="203"/>
      <c r="AE228" s="203"/>
      <c r="AF228" s="230" t="s">
        <v>315</v>
      </c>
      <c r="AG228" s="230"/>
      <c r="AH228" s="249">
        <v>6688.8</v>
      </c>
      <c r="AI228" s="249"/>
      <c r="AJ228" s="249"/>
      <c r="AK228" s="249"/>
      <c r="AL228" s="249"/>
      <c r="AM228" s="249"/>
      <c r="AN228" s="41" t="s">
        <v>316</v>
      </c>
      <c r="AP228" s="242">
        <f t="shared" si="16"/>
        <v>57169.173600000002</v>
      </c>
      <c r="AQ228" s="242"/>
      <c r="AR228" s="242"/>
      <c r="AS228" s="242"/>
      <c r="AT228" s="242"/>
      <c r="AU228" s="242"/>
      <c r="AV228" s="242"/>
      <c r="AW228" s="242"/>
      <c r="AX228" s="242"/>
      <c r="AY228" s="242"/>
      <c r="AZ228" s="206"/>
      <c r="BB228" s="51"/>
    </row>
    <row r="229" spans="1:86" x14ac:dyDescent="0.25">
      <c r="C229" s="46"/>
      <c r="E229" s="223" t="s">
        <v>246</v>
      </c>
      <c r="F229" s="224"/>
      <c r="G229" s="224"/>
      <c r="H229" s="224"/>
      <c r="I229" s="224"/>
      <c r="J229" s="224"/>
      <c r="K229" s="225" t="str">
        <f t="shared" si="15"/>
        <v>LADIPUR RSK</v>
      </c>
      <c r="L229" s="225"/>
      <c r="M229" s="225"/>
      <c r="N229" s="225"/>
      <c r="O229" s="225"/>
      <c r="P229" s="225"/>
      <c r="Q229" s="225"/>
      <c r="R229" s="225"/>
      <c r="S229" s="225"/>
      <c r="T229" s="225"/>
      <c r="U229" s="225"/>
      <c r="V229" s="225"/>
      <c r="W229" s="225"/>
      <c r="X229" s="225"/>
      <c r="Y229" s="167"/>
      <c r="Z229" s="226">
        <v>1</v>
      </c>
      <c r="AA229" s="226"/>
      <c r="AB229" s="226"/>
      <c r="AC229" s="226"/>
      <c r="AD229" s="226"/>
      <c r="AE229" s="226"/>
      <c r="AF229" s="225" t="s">
        <v>315</v>
      </c>
      <c r="AG229" s="225"/>
      <c r="AH229" s="227">
        <v>3344.4</v>
      </c>
      <c r="AI229" s="227"/>
      <c r="AJ229" s="227"/>
      <c r="AK229" s="227"/>
      <c r="AL229" s="227"/>
      <c r="AM229" s="227"/>
      <c r="AN229" s="54" t="s">
        <v>316</v>
      </c>
      <c r="AO229" s="54"/>
      <c r="AP229" s="228">
        <f t="shared" si="16"/>
        <v>50165.76589200001</v>
      </c>
      <c r="AQ229" s="228"/>
      <c r="AR229" s="228"/>
      <c r="AS229" s="228"/>
      <c r="AT229" s="228"/>
      <c r="AU229" s="228"/>
      <c r="AV229" s="228"/>
      <c r="AW229" s="228"/>
      <c r="AX229" s="228"/>
      <c r="AY229" s="228"/>
      <c r="AZ229" s="229"/>
      <c r="BB229" s="51"/>
    </row>
    <row r="230" spans="1:86" x14ac:dyDescent="0.25">
      <c r="C230" s="46"/>
      <c r="E230" s="216" t="s">
        <v>189</v>
      </c>
      <c r="F230" s="217"/>
      <c r="G230" s="217"/>
      <c r="H230" s="217"/>
      <c r="I230" s="217"/>
      <c r="J230" s="217"/>
      <c r="K230" s="218" t="str">
        <f t="shared" si="15"/>
        <v>KH ACID</v>
      </c>
      <c r="L230" s="218"/>
      <c r="M230" s="218"/>
      <c r="N230" s="218"/>
      <c r="O230" s="218"/>
      <c r="P230" s="218"/>
      <c r="Q230" s="218"/>
      <c r="R230" s="218"/>
      <c r="S230" s="218"/>
      <c r="T230" s="218"/>
      <c r="U230" s="218"/>
      <c r="V230" s="218"/>
      <c r="W230" s="218"/>
      <c r="X230" s="218"/>
      <c r="Y230" s="166"/>
      <c r="Z230" s="219">
        <v>1</v>
      </c>
      <c r="AA230" s="219"/>
      <c r="AB230" s="219"/>
      <c r="AC230" s="219"/>
      <c r="AD230" s="219"/>
      <c r="AE230" s="219"/>
      <c r="AF230" s="218" t="s">
        <v>315</v>
      </c>
      <c r="AG230" s="218"/>
      <c r="AH230" s="248">
        <v>3344.4</v>
      </c>
      <c r="AI230" s="248"/>
      <c r="AJ230" s="248"/>
      <c r="AK230" s="248"/>
      <c r="AL230" s="248"/>
      <c r="AM230" s="248"/>
      <c r="AN230" s="55" t="s">
        <v>316</v>
      </c>
      <c r="AO230" s="55"/>
      <c r="AP230" s="221">
        <f t="shared" si="16"/>
        <v>13328.77176</v>
      </c>
      <c r="AQ230" s="221"/>
      <c r="AR230" s="221"/>
      <c r="AS230" s="221"/>
      <c r="AT230" s="221"/>
      <c r="AU230" s="221"/>
      <c r="AV230" s="221"/>
      <c r="AW230" s="221"/>
      <c r="AX230" s="221"/>
      <c r="AY230" s="221"/>
      <c r="AZ230" s="222"/>
      <c r="BB230" s="51"/>
    </row>
    <row r="231" spans="1:86" s="41" customFormat="1" x14ac:dyDescent="0.25">
      <c r="A231" s="42"/>
      <c r="B231" s="42"/>
      <c r="C231" s="46"/>
      <c r="E231" s="208" t="s">
        <v>6</v>
      </c>
      <c r="F231" s="209"/>
      <c r="G231" s="209"/>
      <c r="H231" s="209"/>
      <c r="I231" s="209"/>
      <c r="J231" s="209"/>
      <c r="K231" s="210" t="str">
        <f t="shared" si="15"/>
        <v>NOVACRON RUBY S–3B</v>
      </c>
      <c r="L231" s="210"/>
      <c r="M231" s="210"/>
      <c r="N231" s="210"/>
      <c r="O231" s="210"/>
      <c r="P231" s="210"/>
      <c r="Q231" s="210"/>
      <c r="R231" s="210"/>
      <c r="S231" s="210"/>
      <c r="T231" s="210"/>
      <c r="U231" s="210"/>
      <c r="V231" s="210"/>
      <c r="W231" s="210"/>
      <c r="X231" s="210"/>
      <c r="Y231" s="164"/>
      <c r="Z231" s="211">
        <v>0.17</v>
      </c>
      <c r="AA231" s="211"/>
      <c r="AB231" s="211"/>
      <c r="AC231" s="211"/>
      <c r="AD231" s="211"/>
      <c r="AE231" s="211"/>
      <c r="AF231" s="210" t="s">
        <v>565</v>
      </c>
      <c r="AG231" s="210"/>
      <c r="AH231" s="212">
        <v>568.54999999999995</v>
      </c>
      <c r="AI231" s="212"/>
      <c r="AJ231" s="212"/>
      <c r="AK231" s="212"/>
      <c r="AL231" s="212"/>
      <c r="AM231" s="212"/>
      <c r="AN231" s="52" t="s">
        <v>316</v>
      </c>
      <c r="AO231" s="52"/>
      <c r="AP231" s="213">
        <f t="shared" si="16"/>
        <v>68595.477902999992</v>
      </c>
      <c r="AQ231" s="213"/>
      <c r="AR231" s="213"/>
      <c r="AS231" s="213"/>
      <c r="AT231" s="213"/>
      <c r="AU231" s="213"/>
      <c r="AV231" s="213"/>
      <c r="AW231" s="213"/>
      <c r="AX231" s="213"/>
      <c r="AY231" s="213"/>
      <c r="AZ231" s="214"/>
      <c r="BB231" s="51"/>
      <c r="BC231" s="42"/>
      <c r="BD231" s="42"/>
      <c r="BE231" s="42"/>
      <c r="BF231" s="42"/>
      <c r="BG231" s="42"/>
      <c r="BH231" s="42"/>
      <c r="BI231" s="42"/>
      <c r="BJ231" s="42"/>
      <c r="BK231" s="42"/>
      <c r="BL231" s="42"/>
      <c r="BM231" s="42"/>
      <c r="BN231" s="42"/>
      <c r="BO231" s="42"/>
      <c r="BP231" s="42"/>
      <c r="BQ231" s="42"/>
      <c r="BR231" s="42"/>
      <c r="BS231" s="42"/>
      <c r="BT231" s="42"/>
      <c r="BU231" s="42"/>
      <c r="BV231" s="42"/>
      <c r="BW231" s="42"/>
      <c r="BX231" s="42"/>
      <c r="BY231" s="42"/>
      <c r="BZ231" s="42"/>
      <c r="CA231" s="42"/>
      <c r="CB231" s="42"/>
      <c r="CC231" s="42"/>
      <c r="CD231" s="42"/>
      <c r="CE231" s="38"/>
      <c r="CF231" s="38"/>
      <c r="CG231" s="39"/>
      <c r="CH231" s="40"/>
    </row>
    <row r="232" spans="1:86" s="41" customFormat="1" x14ac:dyDescent="0.25">
      <c r="A232" s="42"/>
      <c r="B232" s="42"/>
      <c r="C232" s="46"/>
      <c r="E232" s="200" t="s">
        <v>38</v>
      </c>
      <c r="F232" s="243"/>
      <c r="G232" s="243"/>
      <c r="H232" s="243"/>
      <c r="I232" s="243"/>
      <c r="J232" s="243"/>
      <c r="K232" s="230" t="str">
        <f t="shared" si="15"/>
        <v>NOVACRON OCEAN S–R</v>
      </c>
      <c r="L232" s="230"/>
      <c r="M232" s="230"/>
      <c r="N232" s="230"/>
      <c r="O232" s="230"/>
      <c r="P232" s="230"/>
      <c r="Q232" s="230"/>
      <c r="R232" s="230"/>
      <c r="S232" s="230"/>
      <c r="T232" s="230"/>
      <c r="U232" s="230"/>
      <c r="V232" s="230"/>
      <c r="W232" s="230"/>
      <c r="X232" s="230"/>
      <c r="Y232" s="168"/>
      <c r="Z232" s="203">
        <v>1.8</v>
      </c>
      <c r="AA232" s="203"/>
      <c r="AB232" s="203"/>
      <c r="AC232" s="203"/>
      <c r="AD232" s="203"/>
      <c r="AE232" s="203"/>
      <c r="AF232" s="230" t="s">
        <v>565</v>
      </c>
      <c r="AG232" s="230"/>
      <c r="AH232" s="249">
        <v>6019.92</v>
      </c>
      <c r="AI232" s="249"/>
      <c r="AJ232" s="249"/>
      <c r="AK232" s="249"/>
      <c r="AL232" s="249"/>
      <c r="AM232" s="249"/>
      <c r="AN232" s="41" t="s">
        <v>316</v>
      </c>
      <c r="AP232" s="242">
        <f t="shared" si="16"/>
        <v>2085636.8015279998</v>
      </c>
      <c r="AQ232" s="242"/>
      <c r="AR232" s="242"/>
      <c r="AS232" s="242"/>
      <c r="AT232" s="242"/>
      <c r="AU232" s="242"/>
      <c r="AV232" s="242"/>
      <c r="AW232" s="242"/>
      <c r="AX232" s="242"/>
      <c r="AY232" s="242"/>
      <c r="AZ232" s="206"/>
      <c r="BB232" s="51"/>
      <c r="BC232" s="42"/>
      <c r="BD232" s="42"/>
      <c r="BE232" s="42"/>
      <c r="BF232" s="42"/>
      <c r="BG232" s="42"/>
      <c r="BH232" s="42"/>
      <c r="BI232" s="42"/>
      <c r="BJ232" s="42"/>
      <c r="BK232" s="42"/>
      <c r="BL232" s="42"/>
      <c r="BM232" s="42"/>
      <c r="BN232" s="42"/>
      <c r="BO232" s="42"/>
      <c r="BP232" s="42"/>
      <c r="BQ232" s="42"/>
      <c r="BR232" s="42"/>
      <c r="BS232" s="42"/>
      <c r="BT232" s="42"/>
      <c r="BU232" s="42"/>
      <c r="BV232" s="42"/>
      <c r="BW232" s="42"/>
      <c r="BX232" s="42"/>
      <c r="BY232" s="42"/>
      <c r="BZ232" s="42"/>
      <c r="CA232" s="42"/>
      <c r="CB232" s="42"/>
      <c r="CC232" s="42"/>
      <c r="CD232" s="42"/>
      <c r="CE232" s="38"/>
      <c r="CF232" s="38"/>
      <c r="CG232" s="39"/>
      <c r="CH232" s="40"/>
    </row>
    <row r="233" spans="1:86" s="41" customFormat="1" x14ac:dyDescent="0.25">
      <c r="A233" s="42"/>
      <c r="B233" s="42"/>
      <c r="C233" s="46"/>
      <c r="E233" s="223" t="s">
        <v>7</v>
      </c>
      <c r="F233" s="224"/>
      <c r="G233" s="224"/>
      <c r="H233" s="224"/>
      <c r="I233" s="224"/>
      <c r="J233" s="224"/>
      <c r="K233" s="225" t="str">
        <f t="shared" si="15"/>
        <v>NOVACRON DARK BLUE S-GL</v>
      </c>
      <c r="L233" s="225"/>
      <c r="M233" s="225"/>
      <c r="N233" s="225"/>
      <c r="O233" s="225"/>
      <c r="P233" s="225"/>
      <c r="Q233" s="225"/>
      <c r="R233" s="225"/>
      <c r="S233" s="225"/>
      <c r="T233" s="225"/>
      <c r="U233" s="225"/>
      <c r="V233" s="225"/>
      <c r="W233" s="225"/>
      <c r="X233" s="225"/>
      <c r="Y233" s="167"/>
      <c r="Z233" s="226">
        <v>0.17499999999999999</v>
      </c>
      <c r="AA233" s="226"/>
      <c r="AB233" s="226"/>
      <c r="AC233" s="226"/>
      <c r="AD233" s="226"/>
      <c r="AE233" s="226"/>
      <c r="AF233" s="225" t="s">
        <v>565</v>
      </c>
      <c r="AG233" s="225"/>
      <c r="AH233" s="227">
        <v>585.27</v>
      </c>
      <c r="AI233" s="227"/>
      <c r="AJ233" s="227"/>
      <c r="AK233" s="227"/>
      <c r="AL233" s="227"/>
      <c r="AM233" s="227"/>
      <c r="AN233" s="54" t="s">
        <v>316</v>
      </c>
      <c r="AO233" s="54"/>
      <c r="AP233" s="228">
        <f t="shared" si="16"/>
        <v>71200.48340160001</v>
      </c>
      <c r="AQ233" s="228"/>
      <c r="AR233" s="228"/>
      <c r="AS233" s="228"/>
      <c r="AT233" s="228"/>
      <c r="AU233" s="228"/>
      <c r="AV233" s="228"/>
      <c r="AW233" s="228"/>
      <c r="AX233" s="228"/>
      <c r="AY233" s="228"/>
      <c r="AZ233" s="229"/>
      <c r="BB233" s="51"/>
      <c r="BC233" s="42"/>
      <c r="BD233" s="42"/>
      <c r="BE233" s="42"/>
      <c r="BF233" s="42"/>
      <c r="BG233" s="42"/>
      <c r="BH233" s="42"/>
      <c r="BI233" s="42"/>
      <c r="BJ233" s="42"/>
      <c r="BK233" s="42"/>
      <c r="BL233" s="42"/>
      <c r="BM233" s="42"/>
      <c r="BN233" s="42"/>
      <c r="BO233" s="42"/>
      <c r="BP233" s="42"/>
      <c r="BQ233" s="42"/>
      <c r="BR233" s="42"/>
      <c r="BS233" s="42"/>
      <c r="BT233" s="42"/>
      <c r="BU233" s="42"/>
      <c r="BV233" s="42"/>
      <c r="BW233" s="42"/>
      <c r="BX233" s="42"/>
      <c r="BY233" s="42"/>
      <c r="BZ233" s="42"/>
      <c r="CA233" s="42"/>
      <c r="CB233" s="42"/>
      <c r="CC233" s="42"/>
      <c r="CD233" s="42"/>
      <c r="CE233" s="38"/>
      <c r="CF233" s="38"/>
      <c r="CG233" s="39"/>
      <c r="CH233" s="40"/>
    </row>
    <row r="234" spans="1:86" s="41" customFormat="1" x14ac:dyDescent="0.25">
      <c r="A234" s="42"/>
      <c r="B234" s="42"/>
      <c r="C234" s="46"/>
      <c r="E234" s="200" t="s">
        <v>201</v>
      </c>
      <c r="F234" s="243"/>
      <c r="G234" s="243"/>
      <c r="H234" s="243"/>
      <c r="I234" s="243"/>
      <c r="J234" s="243"/>
      <c r="K234" s="230" t="str">
        <f t="shared" si="15"/>
        <v>KH SOLIDOKOLL DPR ID LIQ</v>
      </c>
      <c r="L234" s="230"/>
      <c r="M234" s="230"/>
      <c r="N234" s="230"/>
      <c r="O234" s="230"/>
      <c r="P234" s="230"/>
      <c r="Q234" s="230"/>
      <c r="R234" s="230"/>
      <c r="S234" s="230"/>
      <c r="T234" s="230"/>
      <c r="U234" s="230"/>
      <c r="V234" s="230"/>
      <c r="W234" s="230"/>
      <c r="X234" s="230"/>
      <c r="Y234" s="168"/>
      <c r="Z234" s="203">
        <v>1</v>
      </c>
      <c r="AA234" s="203"/>
      <c r="AB234" s="203"/>
      <c r="AC234" s="203"/>
      <c r="AD234" s="203"/>
      <c r="AE234" s="203"/>
      <c r="AF234" s="230" t="s">
        <v>315</v>
      </c>
      <c r="AG234" s="230"/>
      <c r="AH234" s="249">
        <v>3344.4</v>
      </c>
      <c r="AI234" s="249"/>
      <c r="AJ234" s="249"/>
      <c r="AK234" s="249"/>
      <c r="AL234" s="249"/>
      <c r="AM234" s="249"/>
      <c r="AN234" s="41" t="s">
        <v>316</v>
      </c>
      <c r="AP234" s="242">
        <f t="shared" si="16"/>
        <v>34112.879999999997</v>
      </c>
      <c r="AQ234" s="242"/>
      <c r="AR234" s="242"/>
      <c r="AS234" s="242"/>
      <c r="AT234" s="242"/>
      <c r="AU234" s="242"/>
      <c r="AV234" s="242"/>
      <c r="AW234" s="242"/>
      <c r="AX234" s="242"/>
      <c r="AY234" s="242"/>
      <c r="AZ234" s="206"/>
      <c r="BB234" s="51"/>
      <c r="BC234" s="42"/>
      <c r="BD234" s="42"/>
      <c r="BE234" s="42"/>
      <c r="BF234" s="42"/>
      <c r="BG234" s="42"/>
      <c r="BH234" s="42"/>
      <c r="BI234" s="42"/>
      <c r="BJ234" s="42"/>
      <c r="BK234" s="42"/>
      <c r="BL234" s="42"/>
      <c r="BM234" s="42"/>
      <c r="BN234" s="42"/>
      <c r="BO234" s="42"/>
      <c r="BP234" s="42"/>
      <c r="BQ234" s="42"/>
      <c r="BR234" s="42"/>
      <c r="BS234" s="42"/>
      <c r="BT234" s="42"/>
      <c r="BU234" s="42"/>
      <c r="BV234" s="42"/>
      <c r="BW234" s="42"/>
      <c r="BX234" s="42"/>
      <c r="BY234" s="42"/>
      <c r="BZ234" s="42"/>
      <c r="CA234" s="42"/>
      <c r="CB234" s="42"/>
      <c r="CC234" s="42"/>
      <c r="CD234" s="42"/>
      <c r="CE234" s="38"/>
      <c r="CF234" s="38"/>
      <c r="CG234" s="39"/>
      <c r="CH234" s="40"/>
    </row>
    <row r="235" spans="1:86" s="41" customFormat="1" x14ac:dyDescent="0.25">
      <c r="A235" s="42"/>
      <c r="B235" s="42"/>
      <c r="C235" s="46"/>
      <c r="E235" s="200" t="s">
        <v>199</v>
      </c>
      <c r="F235" s="243"/>
      <c r="G235" s="243"/>
      <c r="H235" s="243"/>
      <c r="I235" s="243"/>
      <c r="J235" s="243"/>
      <c r="K235" s="230" t="str">
        <f t="shared" si="15"/>
        <v>KH JINTEXYL CDB NEW CONC</v>
      </c>
      <c r="L235" s="230"/>
      <c r="M235" s="230"/>
      <c r="N235" s="230"/>
      <c r="O235" s="230"/>
      <c r="P235" s="230"/>
      <c r="Q235" s="230"/>
      <c r="R235" s="230"/>
      <c r="S235" s="230"/>
      <c r="T235" s="230"/>
      <c r="U235" s="230"/>
      <c r="V235" s="230"/>
      <c r="W235" s="230"/>
      <c r="X235" s="230"/>
      <c r="Y235" s="168"/>
      <c r="Z235" s="203">
        <v>1</v>
      </c>
      <c r="AA235" s="203"/>
      <c r="AB235" s="203"/>
      <c r="AC235" s="203"/>
      <c r="AD235" s="203"/>
      <c r="AE235" s="203"/>
      <c r="AF235" s="230" t="s">
        <v>315</v>
      </c>
      <c r="AG235" s="230"/>
      <c r="AH235" s="249">
        <v>3344.4</v>
      </c>
      <c r="AI235" s="249"/>
      <c r="AJ235" s="249"/>
      <c r="AK235" s="249"/>
      <c r="AL235" s="249"/>
      <c r="AM235" s="249"/>
      <c r="AN235" s="41" t="s">
        <v>316</v>
      </c>
      <c r="AP235" s="242">
        <f t="shared" si="16"/>
        <v>38126.160000000003</v>
      </c>
      <c r="AQ235" s="242"/>
      <c r="AR235" s="242"/>
      <c r="AS235" s="242"/>
      <c r="AT235" s="242"/>
      <c r="AU235" s="242"/>
      <c r="AV235" s="242"/>
      <c r="AW235" s="242"/>
      <c r="AX235" s="242"/>
      <c r="AY235" s="242"/>
      <c r="AZ235" s="206"/>
      <c r="BB235" s="51"/>
      <c r="BC235" s="42"/>
      <c r="BD235" s="42"/>
      <c r="BE235" s="42"/>
      <c r="BF235" s="42"/>
      <c r="BG235" s="42"/>
      <c r="BH235" s="42"/>
      <c r="BI235" s="42"/>
      <c r="BJ235" s="42"/>
      <c r="BK235" s="42"/>
      <c r="BL235" s="42"/>
      <c r="BM235" s="42"/>
      <c r="BN235" s="42"/>
      <c r="BO235" s="42"/>
      <c r="BP235" s="42"/>
      <c r="BQ235" s="42"/>
      <c r="BR235" s="42"/>
      <c r="BS235" s="42"/>
      <c r="BT235" s="42"/>
      <c r="BU235" s="42"/>
      <c r="BV235" s="42"/>
      <c r="BW235" s="42"/>
      <c r="BX235" s="42"/>
      <c r="BY235" s="42"/>
      <c r="BZ235" s="42"/>
      <c r="CA235" s="42"/>
      <c r="CB235" s="42"/>
      <c r="CC235" s="42"/>
      <c r="CD235" s="42"/>
      <c r="CE235" s="38"/>
      <c r="CF235" s="38"/>
      <c r="CG235" s="39"/>
      <c r="CH235" s="40"/>
    </row>
    <row r="236" spans="1:86" s="41" customFormat="1" x14ac:dyDescent="0.25">
      <c r="A236" s="42"/>
      <c r="B236" s="42"/>
      <c r="C236" s="46"/>
      <c r="E236" s="200" t="s">
        <v>218</v>
      </c>
      <c r="F236" s="243"/>
      <c r="G236" s="243"/>
      <c r="H236" s="243"/>
      <c r="I236" s="243"/>
      <c r="J236" s="243"/>
      <c r="K236" s="230" t="str">
        <f t="shared" si="15"/>
        <v>JINLEV ECO CL 225</v>
      </c>
      <c r="L236" s="230"/>
      <c r="M236" s="230"/>
      <c r="N236" s="230"/>
      <c r="O236" s="230"/>
      <c r="P236" s="230"/>
      <c r="Q236" s="230"/>
      <c r="R236" s="230"/>
      <c r="S236" s="230"/>
      <c r="T236" s="230"/>
      <c r="U236" s="230"/>
      <c r="V236" s="230"/>
      <c r="W236" s="230"/>
      <c r="X236" s="230"/>
      <c r="Y236" s="168"/>
      <c r="Z236" s="203">
        <v>1</v>
      </c>
      <c r="AA236" s="203"/>
      <c r="AB236" s="203"/>
      <c r="AC236" s="203"/>
      <c r="AD236" s="203"/>
      <c r="AE236" s="203"/>
      <c r="AF236" s="230" t="s">
        <v>315</v>
      </c>
      <c r="AG236" s="230"/>
      <c r="AH236" s="249">
        <v>3344.4</v>
      </c>
      <c r="AI236" s="249"/>
      <c r="AJ236" s="249"/>
      <c r="AK236" s="249"/>
      <c r="AL236" s="249"/>
      <c r="AM236" s="249"/>
      <c r="AN236" s="41" t="s">
        <v>316</v>
      </c>
      <c r="AP236" s="242">
        <f t="shared" si="16"/>
        <v>40132.599335999999</v>
      </c>
      <c r="AQ236" s="242"/>
      <c r="AR236" s="242"/>
      <c r="AS236" s="242"/>
      <c r="AT236" s="242"/>
      <c r="AU236" s="242"/>
      <c r="AV236" s="242"/>
      <c r="AW236" s="242"/>
      <c r="AX236" s="242"/>
      <c r="AY236" s="242"/>
      <c r="AZ236" s="206"/>
      <c r="BB236" s="51"/>
      <c r="BC236" s="42"/>
      <c r="BD236" s="42"/>
      <c r="BE236" s="42"/>
      <c r="BF236" s="42"/>
      <c r="BG236" s="42"/>
      <c r="BH236" s="42"/>
      <c r="BI236" s="42"/>
      <c r="BJ236" s="42"/>
      <c r="BK236" s="42"/>
      <c r="BL236" s="42"/>
      <c r="BM236" s="42"/>
      <c r="BN236" s="42"/>
      <c r="BO236" s="42"/>
      <c r="BP236" s="42"/>
      <c r="BQ236" s="42"/>
      <c r="BR236" s="42"/>
      <c r="BS236" s="42"/>
      <c r="BT236" s="42"/>
      <c r="BU236" s="42"/>
      <c r="BV236" s="42"/>
      <c r="BW236" s="42"/>
      <c r="BX236" s="42"/>
      <c r="BY236" s="42"/>
      <c r="BZ236" s="42"/>
      <c r="CA236" s="42"/>
      <c r="CB236" s="42"/>
      <c r="CC236" s="42"/>
      <c r="CD236" s="42"/>
      <c r="CE236" s="38"/>
      <c r="CF236" s="38"/>
      <c r="CG236" s="39"/>
      <c r="CH236" s="40"/>
    </row>
    <row r="237" spans="1:86" s="41" customFormat="1" x14ac:dyDescent="0.25">
      <c r="A237" s="42"/>
      <c r="B237" s="42"/>
      <c r="C237" s="46"/>
      <c r="E237" s="200" t="s">
        <v>9</v>
      </c>
      <c r="F237" s="243"/>
      <c r="G237" s="243"/>
      <c r="H237" s="243"/>
      <c r="I237" s="243"/>
      <c r="J237" s="243"/>
      <c r="K237" s="230" t="str">
        <f t="shared" si="15"/>
        <v>SODIUM SULFATE</v>
      </c>
      <c r="L237" s="230"/>
      <c r="M237" s="230"/>
      <c r="N237" s="230"/>
      <c r="O237" s="230"/>
      <c r="P237" s="230"/>
      <c r="Q237" s="230"/>
      <c r="R237" s="230"/>
      <c r="S237" s="230"/>
      <c r="T237" s="230"/>
      <c r="U237" s="230"/>
      <c r="V237" s="230"/>
      <c r="W237" s="230"/>
      <c r="X237" s="230"/>
      <c r="Y237" s="168"/>
      <c r="Z237" s="203">
        <v>50</v>
      </c>
      <c r="AA237" s="203"/>
      <c r="AB237" s="203"/>
      <c r="AC237" s="203"/>
      <c r="AD237" s="203"/>
      <c r="AE237" s="203"/>
      <c r="AF237" s="230" t="s">
        <v>315</v>
      </c>
      <c r="AG237" s="230"/>
      <c r="AH237" s="249">
        <v>167220</v>
      </c>
      <c r="AI237" s="249"/>
      <c r="AJ237" s="249"/>
      <c r="AK237" s="249"/>
      <c r="AL237" s="249"/>
      <c r="AM237" s="249"/>
      <c r="AN237" s="41" t="s">
        <v>316</v>
      </c>
      <c r="AP237" s="242">
        <f t="shared" si="16"/>
        <v>399070.53</v>
      </c>
      <c r="AQ237" s="242"/>
      <c r="AR237" s="242"/>
      <c r="AS237" s="242"/>
      <c r="AT237" s="242"/>
      <c r="AU237" s="242"/>
      <c r="AV237" s="242"/>
      <c r="AW237" s="242"/>
      <c r="AX237" s="242"/>
      <c r="AY237" s="242"/>
      <c r="AZ237" s="206"/>
      <c r="BB237" s="51"/>
      <c r="BC237" s="42"/>
      <c r="BD237" s="42"/>
      <c r="BE237" s="42"/>
      <c r="BF237" s="42"/>
      <c r="BG237" s="42"/>
      <c r="BH237" s="42"/>
      <c r="BI237" s="42"/>
      <c r="BJ237" s="42"/>
      <c r="BK237" s="42"/>
      <c r="BL237" s="42"/>
      <c r="BM237" s="42"/>
      <c r="BN237" s="42"/>
      <c r="BO237" s="42"/>
      <c r="BP237" s="42"/>
      <c r="BQ237" s="42"/>
      <c r="BR237" s="42"/>
      <c r="BS237" s="42"/>
      <c r="BT237" s="42"/>
      <c r="BU237" s="42"/>
      <c r="BV237" s="42"/>
      <c r="BW237" s="42"/>
      <c r="BX237" s="42"/>
      <c r="BY237" s="42"/>
      <c r="BZ237" s="42"/>
      <c r="CA237" s="42"/>
      <c r="CB237" s="42"/>
      <c r="CC237" s="42"/>
      <c r="CD237" s="42"/>
      <c r="CE237" s="38"/>
      <c r="CF237" s="38"/>
      <c r="CG237" s="39"/>
      <c r="CH237" s="40"/>
    </row>
    <row r="238" spans="1:86" s="41" customFormat="1" x14ac:dyDescent="0.25">
      <c r="A238" s="42"/>
      <c r="B238" s="42"/>
      <c r="C238" s="46"/>
      <c r="E238" s="200" t="s">
        <v>10</v>
      </c>
      <c r="F238" s="243"/>
      <c r="G238" s="243"/>
      <c r="H238" s="243"/>
      <c r="I238" s="243"/>
      <c r="J238" s="243"/>
      <c r="K238" s="230" t="str">
        <f t="shared" si="15"/>
        <v>SODA ASH</v>
      </c>
      <c r="L238" s="230"/>
      <c r="M238" s="230"/>
      <c r="N238" s="230"/>
      <c r="O238" s="230"/>
      <c r="P238" s="230"/>
      <c r="Q238" s="230"/>
      <c r="R238" s="230"/>
      <c r="S238" s="230"/>
      <c r="T238" s="230"/>
      <c r="U238" s="230"/>
      <c r="V238" s="230"/>
      <c r="W238" s="230"/>
      <c r="X238" s="230"/>
      <c r="Y238" s="168"/>
      <c r="Z238" s="203">
        <v>20</v>
      </c>
      <c r="AA238" s="203"/>
      <c r="AB238" s="203"/>
      <c r="AC238" s="203"/>
      <c r="AD238" s="203"/>
      <c r="AE238" s="203"/>
      <c r="AF238" s="230" t="s">
        <v>315</v>
      </c>
      <c r="AG238" s="230"/>
      <c r="AH238" s="249">
        <v>66888</v>
      </c>
      <c r="AI238" s="249"/>
      <c r="AJ238" s="249"/>
      <c r="AK238" s="249"/>
      <c r="AL238" s="249"/>
      <c r="AM238" s="249"/>
      <c r="AN238" s="41" t="s">
        <v>316</v>
      </c>
      <c r="AP238" s="242">
        <f t="shared" si="16"/>
        <v>593965.43999999994</v>
      </c>
      <c r="AQ238" s="242"/>
      <c r="AR238" s="242"/>
      <c r="AS238" s="242"/>
      <c r="AT238" s="242"/>
      <c r="AU238" s="242"/>
      <c r="AV238" s="242"/>
      <c r="AW238" s="242"/>
      <c r="AX238" s="242"/>
      <c r="AY238" s="242"/>
      <c r="AZ238" s="206"/>
      <c r="BB238" s="51"/>
      <c r="BC238" s="42"/>
      <c r="BD238" s="42"/>
      <c r="BE238" s="42"/>
      <c r="BF238" s="42"/>
      <c r="BG238" s="42"/>
      <c r="BH238" s="42"/>
      <c r="BI238" s="42"/>
      <c r="BJ238" s="42"/>
      <c r="BK238" s="42"/>
      <c r="BL238" s="42"/>
      <c r="BM238" s="42"/>
      <c r="BN238" s="42"/>
      <c r="BO238" s="42"/>
      <c r="BP238" s="42"/>
      <c r="BQ238" s="42"/>
      <c r="BR238" s="42"/>
      <c r="BS238" s="42"/>
      <c r="BT238" s="42"/>
      <c r="BU238" s="42"/>
      <c r="BV238" s="42"/>
      <c r="BW238" s="42"/>
      <c r="BX238" s="42"/>
      <c r="BY238" s="42"/>
      <c r="BZ238" s="42"/>
      <c r="CA238" s="42"/>
      <c r="CB238" s="42"/>
      <c r="CC238" s="42"/>
      <c r="CD238" s="42"/>
      <c r="CE238" s="38"/>
      <c r="CF238" s="38"/>
      <c r="CG238" s="39"/>
      <c r="CH238" s="40"/>
    </row>
    <row r="239" spans="1:86" s="41" customFormat="1" x14ac:dyDescent="0.25">
      <c r="A239" s="42"/>
      <c r="B239" s="42"/>
      <c r="C239" s="46"/>
      <c r="E239" s="216" t="s">
        <v>189</v>
      </c>
      <c r="F239" s="217"/>
      <c r="G239" s="217"/>
      <c r="H239" s="217"/>
      <c r="I239" s="217"/>
      <c r="J239" s="217"/>
      <c r="K239" s="218" t="str">
        <f t="shared" si="15"/>
        <v>KH ACID</v>
      </c>
      <c r="L239" s="218"/>
      <c r="M239" s="218"/>
      <c r="N239" s="218"/>
      <c r="O239" s="218"/>
      <c r="P239" s="218"/>
      <c r="Q239" s="218"/>
      <c r="R239" s="218"/>
      <c r="S239" s="218"/>
      <c r="T239" s="218"/>
      <c r="U239" s="218"/>
      <c r="V239" s="218"/>
      <c r="W239" s="218"/>
      <c r="X239" s="218"/>
      <c r="Y239" s="166"/>
      <c r="Z239" s="219">
        <v>1</v>
      </c>
      <c r="AA239" s="219"/>
      <c r="AB239" s="219"/>
      <c r="AC239" s="219"/>
      <c r="AD239" s="219"/>
      <c r="AE239" s="219"/>
      <c r="AF239" s="218" t="s">
        <v>315</v>
      </c>
      <c r="AG239" s="218"/>
      <c r="AH239" s="248">
        <v>3344.4</v>
      </c>
      <c r="AI239" s="248"/>
      <c r="AJ239" s="248"/>
      <c r="AK239" s="248"/>
      <c r="AL239" s="248"/>
      <c r="AM239" s="248"/>
      <c r="AN239" s="55" t="s">
        <v>316</v>
      </c>
      <c r="AO239" s="55"/>
      <c r="AP239" s="221">
        <f t="shared" si="16"/>
        <v>13328.77176</v>
      </c>
      <c r="AQ239" s="221"/>
      <c r="AR239" s="221"/>
      <c r="AS239" s="221"/>
      <c r="AT239" s="221"/>
      <c r="AU239" s="221"/>
      <c r="AV239" s="221"/>
      <c r="AW239" s="221"/>
      <c r="AX239" s="221"/>
      <c r="AY239" s="221"/>
      <c r="AZ239" s="222"/>
      <c r="BB239" s="51"/>
      <c r="BC239" s="42"/>
      <c r="BD239" s="42"/>
      <c r="BE239" s="42"/>
      <c r="BF239" s="42"/>
      <c r="BG239" s="42"/>
      <c r="BH239" s="42"/>
      <c r="BI239" s="42"/>
      <c r="BJ239" s="42"/>
      <c r="BK239" s="42"/>
      <c r="BL239" s="42"/>
      <c r="BM239" s="42"/>
      <c r="BN239" s="42"/>
      <c r="BO239" s="42"/>
      <c r="BP239" s="42"/>
      <c r="BQ239" s="42"/>
      <c r="BR239" s="42"/>
      <c r="BS239" s="42"/>
      <c r="BT239" s="42"/>
      <c r="BU239" s="42"/>
      <c r="BV239" s="42"/>
      <c r="BW239" s="42"/>
      <c r="BX239" s="42"/>
      <c r="BY239" s="42"/>
      <c r="BZ239" s="42"/>
      <c r="CA239" s="42"/>
      <c r="CB239" s="42"/>
      <c r="CC239" s="42"/>
      <c r="CD239" s="42"/>
      <c r="CE239" s="38"/>
      <c r="CF239" s="38"/>
      <c r="CG239" s="39"/>
      <c r="CH239" s="40"/>
    </row>
    <row r="240" spans="1:86" s="41" customFormat="1" x14ac:dyDescent="0.25">
      <c r="A240" s="42"/>
      <c r="B240" s="42"/>
      <c r="C240" s="46"/>
      <c r="E240" s="216" t="s">
        <v>246</v>
      </c>
      <c r="F240" s="217"/>
      <c r="G240" s="217"/>
      <c r="H240" s="217"/>
      <c r="I240" s="217"/>
      <c r="J240" s="217"/>
      <c r="K240" s="218" t="str">
        <f t="shared" si="15"/>
        <v>LADIPUR RSK</v>
      </c>
      <c r="L240" s="218"/>
      <c r="M240" s="218"/>
      <c r="N240" s="218"/>
      <c r="O240" s="218"/>
      <c r="P240" s="218"/>
      <c r="Q240" s="218"/>
      <c r="R240" s="218"/>
      <c r="S240" s="218"/>
      <c r="T240" s="218"/>
      <c r="U240" s="218"/>
      <c r="V240" s="218"/>
      <c r="W240" s="218"/>
      <c r="X240" s="218"/>
      <c r="Y240" s="166"/>
      <c r="Z240" s="219">
        <v>1</v>
      </c>
      <c r="AA240" s="219"/>
      <c r="AB240" s="219"/>
      <c r="AC240" s="219"/>
      <c r="AD240" s="219"/>
      <c r="AE240" s="219"/>
      <c r="AF240" s="218" t="s">
        <v>315</v>
      </c>
      <c r="AG240" s="218"/>
      <c r="AH240" s="248">
        <v>3344.4</v>
      </c>
      <c r="AI240" s="248"/>
      <c r="AJ240" s="248"/>
      <c r="AK240" s="248"/>
      <c r="AL240" s="248"/>
      <c r="AM240" s="248"/>
      <c r="AN240" s="55" t="s">
        <v>316</v>
      </c>
      <c r="AO240" s="55"/>
      <c r="AP240" s="221">
        <f t="shared" si="16"/>
        <v>50165.76589200001</v>
      </c>
      <c r="AQ240" s="221"/>
      <c r="AR240" s="221"/>
      <c r="AS240" s="221"/>
      <c r="AT240" s="221"/>
      <c r="AU240" s="221"/>
      <c r="AV240" s="221"/>
      <c r="AW240" s="221"/>
      <c r="AX240" s="221"/>
      <c r="AY240" s="221"/>
      <c r="AZ240" s="222"/>
      <c r="BB240" s="51"/>
      <c r="BC240" s="42"/>
      <c r="BD240" s="42"/>
      <c r="BE240" s="42"/>
      <c r="BF240" s="42"/>
      <c r="BG240" s="42"/>
      <c r="BH240" s="42"/>
      <c r="BI240" s="42"/>
      <c r="BJ240" s="42"/>
      <c r="BK240" s="42"/>
      <c r="BL240" s="42"/>
      <c r="BM240" s="42"/>
      <c r="BN240" s="42"/>
      <c r="BO240" s="42"/>
      <c r="BP240" s="42"/>
      <c r="BQ240" s="42"/>
      <c r="BR240" s="42"/>
      <c r="BS240" s="42"/>
      <c r="BT240" s="42"/>
      <c r="BU240" s="42"/>
      <c r="BV240" s="42"/>
      <c r="BW240" s="42"/>
      <c r="BX240" s="42"/>
      <c r="BY240" s="42"/>
      <c r="BZ240" s="42"/>
      <c r="CA240" s="42"/>
      <c r="CB240" s="42"/>
      <c r="CC240" s="42"/>
      <c r="CD240" s="42"/>
      <c r="CE240" s="38"/>
      <c r="CF240" s="38"/>
      <c r="CG240" s="39"/>
      <c r="CH240" s="40"/>
    </row>
    <row r="241" spans="1:86" s="41" customFormat="1" x14ac:dyDescent="0.25">
      <c r="A241" s="42"/>
      <c r="B241" s="42"/>
      <c r="C241" s="46"/>
      <c r="E241" s="216" t="s">
        <v>238</v>
      </c>
      <c r="F241" s="217"/>
      <c r="G241" s="217"/>
      <c r="H241" s="217"/>
      <c r="I241" s="217"/>
      <c r="J241" s="217"/>
      <c r="K241" s="218" t="str">
        <f t="shared" si="15"/>
        <v>JINFIX ECO RFC 525</v>
      </c>
      <c r="L241" s="218"/>
      <c r="M241" s="218"/>
      <c r="N241" s="218"/>
      <c r="O241" s="218"/>
      <c r="P241" s="218"/>
      <c r="Q241" s="218"/>
      <c r="R241" s="218"/>
      <c r="S241" s="218"/>
      <c r="T241" s="218"/>
      <c r="U241" s="218"/>
      <c r="V241" s="218"/>
      <c r="W241" s="218"/>
      <c r="X241" s="218"/>
      <c r="Y241" s="166"/>
      <c r="Z241" s="219">
        <v>1</v>
      </c>
      <c r="AA241" s="219"/>
      <c r="AB241" s="219"/>
      <c r="AC241" s="219"/>
      <c r="AD241" s="219"/>
      <c r="AE241" s="219"/>
      <c r="AF241" s="218" t="s">
        <v>315</v>
      </c>
      <c r="AG241" s="218"/>
      <c r="AH241" s="248">
        <v>3344.4</v>
      </c>
      <c r="AI241" s="248"/>
      <c r="AJ241" s="248"/>
      <c r="AK241" s="248"/>
      <c r="AL241" s="248"/>
      <c r="AM241" s="248"/>
      <c r="AN241" s="55" t="s">
        <v>316</v>
      </c>
      <c r="AO241" s="55"/>
      <c r="AP241" s="221">
        <f t="shared" si="16"/>
        <v>55974.420143999996</v>
      </c>
      <c r="AQ241" s="221"/>
      <c r="AR241" s="221"/>
      <c r="AS241" s="221"/>
      <c r="AT241" s="221"/>
      <c r="AU241" s="221"/>
      <c r="AV241" s="221"/>
      <c r="AW241" s="221"/>
      <c r="AX241" s="221"/>
      <c r="AY241" s="221"/>
      <c r="AZ241" s="222"/>
      <c r="BB241" s="51"/>
      <c r="BC241" s="42"/>
      <c r="BD241" s="42"/>
      <c r="BE241" s="42"/>
      <c r="BF241" s="42"/>
      <c r="BG241" s="42"/>
      <c r="BH241" s="42"/>
      <c r="BI241" s="42"/>
      <c r="BJ241" s="42"/>
      <c r="BK241" s="42"/>
      <c r="BL241" s="42"/>
      <c r="BM241" s="42"/>
      <c r="BN241" s="42"/>
      <c r="BO241" s="42"/>
      <c r="BP241" s="42"/>
      <c r="BQ241" s="42"/>
      <c r="BR241" s="42"/>
      <c r="BS241" s="42"/>
      <c r="BT241" s="42"/>
      <c r="BU241" s="42"/>
      <c r="BV241" s="42"/>
      <c r="BW241" s="42"/>
      <c r="BX241" s="42"/>
      <c r="BY241" s="42"/>
      <c r="BZ241" s="42"/>
      <c r="CA241" s="42"/>
      <c r="CB241" s="42"/>
      <c r="CC241" s="42"/>
      <c r="CD241" s="42"/>
      <c r="CE241" s="38"/>
      <c r="CF241" s="38"/>
      <c r="CG241" s="39"/>
      <c r="CH241" s="40"/>
    </row>
    <row r="242" spans="1:86" s="41" customFormat="1" x14ac:dyDescent="0.25">
      <c r="A242" s="42"/>
      <c r="B242" s="42"/>
      <c r="C242" s="46"/>
      <c r="E242" s="169"/>
      <c r="F242" s="169"/>
      <c r="G242" s="169"/>
      <c r="H242" s="169"/>
      <c r="I242" s="169"/>
      <c r="J242" s="169"/>
      <c r="K242" s="168"/>
      <c r="L242" s="168"/>
      <c r="M242" s="168"/>
      <c r="N242" s="168"/>
      <c r="O242" s="168"/>
      <c r="P242" s="168"/>
      <c r="Q242" s="168"/>
      <c r="R242" s="168"/>
      <c r="S242" s="168"/>
      <c r="T242" s="168"/>
      <c r="U242" s="168"/>
      <c r="V242" s="168"/>
      <c r="W242" s="168"/>
      <c r="X242" s="168"/>
      <c r="Y242" s="168"/>
      <c r="Z242" s="111"/>
      <c r="AA242" s="111"/>
      <c r="AB242" s="111"/>
      <c r="AC242" s="111"/>
      <c r="AD242" s="111"/>
      <c r="AE242" s="111"/>
      <c r="AF242" s="168"/>
      <c r="AG242" s="168"/>
      <c r="AH242" s="169"/>
      <c r="AI242" s="169"/>
      <c r="AJ242" s="169"/>
      <c r="AK242" s="169"/>
      <c r="AL242" s="169"/>
      <c r="AM242" s="169"/>
      <c r="AP242" s="112"/>
      <c r="AQ242" s="112"/>
      <c r="AR242" s="112"/>
      <c r="AS242" s="112"/>
      <c r="AT242" s="112"/>
      <c r="AU242" s="112"/>
      <c r="AV242" s="112"/>
      <c r="AW242" s="112"/>
      <c r="AX242" s="112"/>
      <c r="AY242" s="112"/>
      <c r="AZ242" s="112"/>
      <c r="BB242" s="51"/>
      <c r="BC242" s="42"/>
      <c r="BD242" s="42"/>
      <c r="BE242" s="42"/>
      <c r="BF242" s="42"/>
      <c r="BG242" s="42"/>
      <c r="BH242" s="42"/>
      <c r="BI242" s="42"/>
      <c r="BJ242" s="42"/>
      <c r="BK242" s="42"/>
      <c r="BL242" s="42"/>
      <c r="BM242" s="42"/>
      <c r="BN242" s="42"/>
      <c r="BO242" s="42"/>
      <c r="BP242" s="42"/>
      <c r="BQ242" s="42"/>
      <c r="BR242" s="42"/>
      <c r="BS242" s="42"/>
      <c r="BT242" s="42"/>
      <c r="BU242" s="42"/>
      <c r="BV242" s="42"/>
      <c r="BW242" s="42"/>
      <c r="BX242" s="42"/>
      <c r="BY242" s="42"/>
      <c r="BZ242" s="42"/>
      <c r="CA242" s="42"/>
      <c r="CB242" s="42"/>
      <c r="CC242" s="42"/>
      <c r="CD242" s="42"/>
      <c r="CE242" s="38"/>
      <c r="CF242" s="38"/>
      <c r="CG242" s="39"/>
      <c r="CH242" s="40"/>
    </row>
    <row r="243" spans="1:86" s="41" customFormat="1" x14ac:dyDescent="0.25">
      <c r="A243" s="42"/>
      <c r="B243" s="42"/>
      <c r="C243" s="46"/>
      <c r="E243" s="169"/>
      <c r="F243" s="169"/>
      <c r="G243" s="169"/>
      <c r="H243" s="169"/>
      <c r="I243" s="169"/>
      <c r="J243" s="169"/>
      <c r="K243" s="168"/>
      <c r="L243" s="168"/>
      <c r="M243" s="168"/>
      <c r="N243" s="168"/>
      <c r="O243" s="168"/>
      <c r="P243" s="168"/>
      <c r="Q243" s="168"/>
      <c r="R243" s="168"/>
      <c r="S243" s="168"/>
      <c r="T243" s="168"/>
      <c r="U243" s="168"/>
      <c r="V243" s="168"/>
      <c r="W243" s="168"/>
      <c r="X243" s="168"/>
      <c r="Y243" s="168"/>
      <c r="Z243" s="111"/>
      <c r="AA243" s="111"/>
      <c r="AB243" s="111"/>
      <c r="AC243" s="111"/>
      <c r="AD243" s="111"/>
      <c r="AE243" s="111"/>
      <c r="AF243" s="168"/>
      <c r="AG243" s="168"/>
      <c r="AH243" s="169"/>
      <c r="AI243" s="169"/>
      <c r="AJ243" s="169"/>
      <c r="AK243" s="59"/>
      <c r="AL243" s="230" t="s">
        <v>318</v>
      </c>
      <c r="AM243" s="230"/>
      <c r="AN243" s="230"/>
      <c r="AO243" s="230"/>
      <c r="AP243" s="112" t="s">
        <v>11</v>
      </c>
      <c r="AQ243" s="242">
        <f>SUM(AP217:AZ241)</f>
        <v>5045901.9628889989</v>
      </c>
      <c r="AR243" s="242"/>
      <c r="AS243" s="242"/>
      <c r="AT243" s="242"/>
      <c r="AU243" s="242"/>
      <c r="AV243" s="242"/>
      <c r="AW243" s="242"/>
      <c r="AX243" s="242"/>
      <c r="AY243" s="242"/>
      <c r="AZ243" s="242"/>
      <c r="BB243" s="51"/>
      <c r="BC243" s="42"/>
      <c r="BD243" s="42"/>
      <c r="BE243" s="42"/>
      <c r="BF243" s="42"/>
      <c r="BG243" s="42"/>
      <c r="BH243" s="42"/>
      <c r="BI243" s="42"/>
      <c r="BJ243" s="42"/>
      <c r="BK243" s="42"/>
      <c r="BL243" s="42"/>
      <c r="BM243" s="42"/>
      <c r="BN243" s="42"/>
      <c r="BO243" s="42"/>
      <c r="BP243" s="42"/>
      <c r="BQ243" s="42"/>
      <c r="BR243" s="42"/>
      <c r="BS243" s="42"/>
      <c r="BT243" s="42"/>
      <c r="BU243" s="42"/>
      <c r="BV243" s="42"/>
      <c r="BW243" s="42"/>
      <c r="BX243" s="42"/>
      <c r="BY243" s="42"/>
      <c r="BZ243" s="42"/>
      <c r="CA243" s="42"/>
      <c r="CB243" s="42"/>
      <c r="CC243" s="42"/>
      <c r="CD243" s="42"/>
      <c r="CE243" s="38"/>
      <c r="CF243" s="38"/>
      <c r="CG243" s="39"/>
      <c r="CH243" s="40"/>
    </row>
    <row r="244" spans="1:86" s="41" customFormat="1" x14ac:dyDescent="0.25">
      <c r="A244" s="42"/>
      <c r="B244" s="42"/>
      <c r="C244" s="46"/>
      <c r="E244" s="169"/>
      <c r="F244" s="169"/>
      <c r="G244" s="169"/>
      <c r="H244" s="169"/>
      <c r="I244" s="169"/>
      <c r="J244" s="169"/>
      <c r="K244" s="168"/>
      <c r="L244" s="168"/>
      <c r="M244" s="168"/>
      <c r="N244" s="168"/>
      <c r="O244" s="168"/>
      <c r="P244" s="168"/>
      <c r="Q244" s="168"/>
      <c r="R244" s="168"/>
      <c r="S244" s="168"/>
      <c r="T244" s="168"/>
      <c r="U244" s="168"/>
      <c r="V244" s="168"/>
      <c r="W244" s="168"/>
      <c r="X244" s="168"/>
      <c r="Y244" s="168"/>
      <c r="Z244" s="111"/>
      <c r="AA244" s="111"/>
      <c r="AB244" s="111"/>
      <c r="AC244" s="111"/>
      <c r="AD244" s="111"/>
      <c r="AE244" s="111"/>
      <c r="AF244" s="168"/>
      <c r="AG244" s="168"/>
      <c r="AH244" s="169"/>
      <c r="AI244" s="169"/>
      <c r="AJ244" s="169"/>
      <c r="AK244" s="59"/>
      <c r="AL244" s="230" t="s">
        <v>317</v>
      </c>
      <c r="AM244" s="230"/>
      <c r="AN244" s="230"/>
      <c r="AO244" s="230"/>
      <c r="AP244" s="112" t="s">
        <v>11</v>
      </c>
      <c r="AQ244" s="242">
        <f>AQ243/AQ211</f>
        <v>2522.9509814444996</v>
      </c>
      <c r="AR244" s="242"/>
      <c r="AS244" s="242"/>
      <c r="AT244" s="242"/>
      <c r="AU244" s="242"/>
      <c r="AV244" s="242"/>
      <c r="AW244" s="242"/>
      <c r="AX244" s="242"/>
      <c r="AY244" s="242"/>
      <c r="AZ244" s="242"/>
      <c r="BB244" s="51"/>
      <c r="BC244" s="42"/>
      <c r="BD244" s="42"/>
      <c r="BE244" s="42"/>
      <c r="BF244" s="42"/>
      <c r="BG244" s="42"/>
      <c r="BH244" s="42"/>
      <c r="BI244" s="42"/>
      <c r="BJ244" s="42"/>
      <c r="BK244" s="42"/>
      <c r="BL244" s="42"/>
      <c r="BM244" s="42"/>
      <c r="BN244" s="42"/>
      <c r="BO244" s="42"/>
      <c r="BP244" s="42"/>
      <c r="BQ244" s="42"/>
      <c r="BR244" s="42"/>
      <c r="BS244" s="42"/>
      <c r="BT244" s="42"/>
      <c r="BU244" s="42"/>
      <c r="BV244" s="42"/>
      <c r="BW244" s="42"/>
      <c r="BX244" s="42"/>
      <c r="BY244" s="42"/>
      <c r="BZ244" s="42"/>
      <c r="CA244" s="42"/>
      <c r="CB244" s="42"/>
      <c r="CC244" s="42"/>
      <c r="CD244" s="42"/>
      <c r="CE244" s="38"/>
      <c r="CF244" s="38"/>
      <c r="CG244" s="39"/>
      <c r="CH244" s="40"/>
    </row>
    <row r="245" spans="1:86" x14ac:dyDescent="0.25">
      <c r="C245" s="46"/>
      <c r="E245" s="169"/>
      <c r="F245" s="169"/>
      <c r="G245" s="169"/>
      <c r="H245" s="169"/>
      <c r="I245" s="169"/>
      <c r="J245" s="169"/>
      <c r="K245" s="168"/>
      <c r="L245" s="168"/>
      <c r="M245" s="168"/>
      <c r="N245" s="168"/>
      <c r="O245" s="168"/>
      <c r="P245" s="168"/>
      <c r="Q245" s="168"/>
      <c r="R245" s="168"/>
      <c r="S245" s="168"/>
      <c r="T245" s="168"/>
      <c r="U245" s="168"/>
      <c r="V245" s="168"/>
      <c r="W245" s="168"/>
      <c r="X245" s="168"/>
      <c r="Y245" s="168"/>
      <c r="Z245" s="111"/>
      <c r="AA245" s="111"/>
      <c r="AB245" s="111"/>
      <c r="AC245" s="111"/>
      <c r="AD245" s="111"/>
      <c r="AE245" s="111"/>
      <c r="AF245" s="168"/>
      <c r="AG245" s="168"/>
      <c r="AH245" s="169"/>
      <c r="AI245" s="169"/>
      <c r="AJ245" s="169"/>
      <c r="AK245" s="169"/>
      <c r="AL245" s="169"/>
      <c r="AM245" s="169"/>
      <c r="AQ245" s="169"/>
      <c r="AR245" s="169"/>
      <c r="AS245" s="169"/>
      <c r="AT245" s="169"/>
      <c r="AU245" s="169"/>
      <c r="AV245" s="169"/>
      <c r="AW245" s="169"/>
      <c r="AX245" s="169"/>
      <c r="AY245" s="169"/>
      <c r="AZ245" s="169"/>
      <c r="BB245" s="51"/>
    </row>
    <row r="246" spans="1:86" s="41" customFormat="1" ht="17.25" thickBot="1" x14ac:dyDescent="0.3">
      <c r="A246" s="42"/>
      <c r="B246" s="42"/>
      <c r="C246" s="60"/>
      <c r="D246" s="61"/>
      <c r="E246" s="61"/>
      <c r="F246" s="61"/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61"/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1"/>
      <c r="AJ246" s="61"/>
      <c r="AK246" s="61"/>
      <c r="AL246" s="61"/>
      <c r="AM246" s="61"/>
      <c r="AN246" s="61"/>
      <c r="AO246" s="61"/>
      <c r="AP246" s="61"/>
      <c r="AQ246" s="61"/>
      <c r="AR246" s="61"/>
      <c r="AS246" s="61"/>
      <c r="AT246" s="61"/>
      <c r="AU246" s="61"/>
      <c r="AV246" s="61"/>
      <c r="AW246" s="61"/>
      <c r="AX246" s="61"/>
      <c r="AY246" s="61"/>
      <c r="AZ246" s="61"/>
      <c r="BA246" s="61"/>
      <c r="BB246" s="62"/>
      <c r="BC246" s="42"/>
      <c r="BD246" s="42"/>
      <c r="BE246" s="42"/>
      <c r="BF246" s="42"/>
      <c r="BG246" s="42"/>
      <c r="BH246" s="42"/>
      <c r="BI246" s="42"/>
      <c r="BJ246" s="42"/>
      <c r="BK246" s="42"/>
      <c r="BL246" s="42"/>
      <c r="BM246" s="42"/>
      <c r="BN246" s="42"/>
      <c r="BO246" s="42"/>
      <c r="BP246" s="42"/>
      <c r="BQ246" s="42"/>
      <c r="BR246" s="42"/>
      <c r="BS246" s="42"/>
      <c r="BT246" s="42"/>
      <c r="BU246" s="42"/>
      <c r="BV246" s="42"/>
      <c r="BW246" s="42"/>
      <c r="BX246" s="42"/>
      <c r="BY246" s="42"/>
      <c r="BZ246" s="42"/>
      <c r="CA246" s="42"/>
      <c r="CB246" s="42"/>
      <c r="CC246" s="42"/>
      <c r="CD246" s="42"/>
      <c r="CE246" s="38"/>
      <c r="CF246" s="38"/>
      <c r="CG246" s="39"/>
      <c r="CH246" s="40"/>
    </row>
    <row r="247" spans="1:86" s="41" customFormat="1" x14ac:dyDescent="0.25">
      <c r="A247" s="42"/>
      <c r="B247" s="42"/>
      <c r="E247" s="243"/>
      <c r="F247" s="243"/>
      <c r="G247" s="243"/>
      <c r="H247" s="243"/>
      <c r="I247" s="243"/>
      <c r="J247" s="243"/>
      <c r="K247" s="230"/>
      <c r="L247" s="230"/>
      <c r="M247" s="230"/>
      <c r="N247" s="230"/>
      <c r="O247" s="230"/>
      <c r="P247" s="230"/>
      <c r="Q247" s="230"/>
      <c r="R247" s="230"/>
      <c r="S247" s="230"/>
      <c r="T247" s="230"/>
      <c r="U247" s="230"/>
      <c r="V247" s="230"/>
      <c r="W247" s="230"/>
      <c r="X247" s="230"/>
      <c r="Y247" s="168"/>
      <c r="Z247" s="203"/>
      <c r="AA247" s="203"/>
      <c r="AB247" s="203"/>
      <c r="AC247" s="203"/>
      <c r="AD247" s="203"/>
      <c r="AE247" s="203"/>
      <c r="AF247" s="230"/>
      <c r="AG247" s="230"/>
      <c r="AH247" s="249"/>
      <c r="AI247" s="249"/>
      <c r="AJ247" s="249"/>
      <c r="AK247" s="249"/>
      <c r="AL247" s="249"/>
      <c r="AM247" s="249"/>
      <c r="AP247" s="242"/>
      <c r="AQ247" s="242"/>
      <c r="AR247" s="242"/>
      <c r="AS247" s="242"/>
      <c r="AT247" s="242"/>
      <c r="AU247" s="242"/>
      <c r="AV247" s="242"/>
      <c r="AW247" s="242"/>
      <c r="AX247" s="242"/>
      <c r="AY247" s="242"/>
      <c r="AZ247" s="242"/>
      <c r="BC247" s="42"/>
      <c r="BD247" s="42"/>
      <c r="BE247" s="42"/>
      <c r="BF247" s="42"/>
      <c r="BG247" s="42"/>
      <c r="BH247" s="42"/>
      <c r="BI247" s="42"/>
      <c r="BJ247" s="42"/>
      <c r="BK247" s="42"/>
      <c r="BL247" s="42"/>
      <c r="BM247" s="42"/>
      <c r="BN247" s="42"/>
      <c r="BO247" s="42"/>
      <c r="BP247" s="42"/>
      <c r="BQ247" s="42"/>
      <c r="BR247" s="42"/>
      <c r="BS247" s="42"/>
      <c r="BT247" s="42"/>
      <c r="BU247" s="42"/>
      <c r="BV247" s="42"/>
      <c r="BW247" s="42"/>
      <c r="BX247" s="42"/>
      <c r="BY247" s="42"/>
      <c r="BZ247" s="42"/>
      <c r="CA247" s="42"/>
      <c r="CB247" s="42"/>
      <c r="CC247" s="42"/>
      <c r="CD247" s="42"/>
      <c r="CE247" s="38"/>
      <c r="CF247" s="38"/>
      <c r="CG247" s="39"/>
      <c r="CH247" s="40"/>
    </row>
    <row r="248" spans="1:86" s="41" customFormat="1" ht="17.25" thickBot="1" x14ac:dyDescent="0.3">
      <c r="A248" s="42"/>
      <c r="B248" s="42"/>
      <c r="E248" s="243"/>
      <c r="F248" s="243"/>
      <c r="G248" s="243"/>
      <c r="H248" s="243"/>
      <c r="I248" s="243"/>
      <c r="J248" s="243"/>
      <c r="K248" s="230"/>
      <c r="L248" s="230"/>
      <c r="M248" s="230"/>
      <c r="N248" s="230"/>
      <c r="O248" s="230"/>
      <c r="P248" s="230"/>
      <c r="Q248" s="230"/>
      <c r="R248" s="230"/>
      <c r="S248" s="230"/>
      <c r="T248" s="230"/>
      <c r="U248" s="230"/>
      <c r="V248" s="230"/>
      <c r="W248" s="230"/>
      <c r="X248" s="230"/>
      <c r="Y248" s="168"/>
      <c r="Z248" s="203"/>
      <c r="AA248" s="203"/>
      <c r="AB248" s="203"/>
      <c r="AC248" s="203"/>
      <c r="AD248" s="203"/>
      <c r="AE248" s="203"/>
      <c r="AF248" s="230"/>
      <c r="AG248" s="230"/>
      <c r="AH248" s="249"/>
      <c r="AI248" s="249"/>
      <c r="AJ248" s="249"/>
      <c r="AK248" s="249"/>
      <c r="AL248" s="249"/>
      <c r="AM248" s="249"/>
      <c r="AP248" s="242"/>
      <c r="AQ248" s="242"/>
      <c r="AR248" s="242"/>
      <c r="AS248" s="242"/>
      <c r="AT248" s="242"/>
      <c r="AU248" s="242"/>
      <c r="AV248" s="242"/>
      <c r="AW248" s="242"/>
      <c r="AX248" s="242"/>
      <c r="AY248" s="242"/>
      <c r="AZ248" s="242"/>
      <c r="BC248" s="42"/>
      <c r="BD248" s="42"/>
      <c r="BE248" s="42"/>
      <c r="BF248" s="42"/>
      <c r="BG248" s="42"/>
      <c r="BH248" s="42"/>
      <c r="BI248" s="42"/>
      <c r="BJ248" s="42"/>
      <c r="BK248" s="42"/>
      <c r="BL248" s="42"/>
      <c r="BM248" s="42"/>
      <c r="BN248" s="42"/>
      <c r="BO248" s="42"/>
      <c r="BP248" s="42"/>
      <c r="BQ248" s="42"/>
      <c r="BR248" s="42"/>
      <c r="BS248" s="42"/>
      <c r="BT248" s="42"/>
      <c r="BU248" s="42"/>
      <c r="BV248" s="42"/>
      <c r="BW248" s="42"/>
      <c r="BX248" s="42"/>
      <c r="BY248" s="42"/>
      <c r="BZ248" s="42"/>
      <c r="CA248" s="42"/>
      <c r="CB248" s="42"/>
      <c r="CC248" s="42"/>
      <c r="CD248" s="42"/>
      <c r="CE248" s="38"/>
      <c r="CF248" s="38"/>
      <c r="CG248" s="39"/>
      <c r="CH248" s="40"/>
    </row>
    <row r="249" spans="1:86" s="41" customFormat="1" x14ac:dyDescent="0.25">
      <c r="A249" s="42"/>
      <c r="B249" s="42"/>
      <c r="C249" s="43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  <c r="AH249" s="44"/>
      <c r="AI249" s="44"/>
      <c r="AJ249" s="44"/>
      <c r="AK249" s="44"/>
      <c r="AL249" s="44"/>
      <c r="AM249" s="44"/>
      <c r="AN249" s="44"/>
      <c r="AO249" s="44"/>
      <c r="AP249" s="44"/>
      <c r="AQ249" s="44"/>
      <c r="AR249" s="44"/>
      <c r="AS249" s="44"/>
      <c r="AT249" s="44"/>
      <c r="AU249" s="44"/>
      <c r="AV249" s="44"/>
      <c r="AW249" s="44"/>
      <c r="AX249" s="44"/>
      <c r="AY249" s="44"/>
      <c r="AZ249" s="44"/>
      <c r="BA249" s="44"/>
      <c r="BB249" s="45"/>
      <c r="BC249" s="42"/>
      <c r="BD249" s="42"/>
      <c r="BE249" s="42"/>
      <c r="BF249" s="42"/>
      <c r="BG249" s="42"/>
      <c r="BH249" s="42"/>
      <c r="BI249" s="42"/>
      <c r="BJ249" s="42"/>
      <c r="BK249" s="42"/>
      <c r="BL249" s="42"/>
      <c r="BM249" s="42"/>
      <c r="BN249" s="42"/>
      <c r="BO249" s="42"/>
      <c r="BP249" s="42"/>
      <c r="BQ249" s="42"/>
      <c r="BR249" s="42"/>
      <c r="BS249" s="42"/>
      <c r="BT249" s="42"/>
      <c r="BU249" s="42"/>
      <c r="BV249" s="42"/>
      <c r="BW249" s="42"/>
      <c r="BX249" s="42"/>
      <c r="BY249" s="42"/>
      <c r="BZ249" s="42"/>
      <c r="CA249" s="42"/>
      <c r="CB249" s="42"/>
      <c r="CC249" s="42"/>
      <c r="CD249" s="42"/>
      <c r="CE249" s="38"/>
      <c r="CF249" s="38"/>
      <c r="CG249" s="39"/>
      <c r="CH249" s="40"/>
    </row>
    <row r="250" spans="1:86" s="41" customFormat="1" x14ac:dyDescent="0.25">
      <c r="A250" s="42"/>
      <c r="B250" s="42"/>
      <c r="C250" s="46"/>
      <c r="E250" s="245" t="s">
        <v>0</v>
      </c>
      <c r="F250" s="245"/>
      <c r="G250" s="245"/>
      <c r="H250" s="245"/>
      <c r="I250" s="245"/>
      <c r="J250" s="49" t="s">
        <v>11</v>
      </c>
      <c r="K250" s="245" t="s">
        <v>355</v>
      </c>
      <c r="L250" s="245"/>
      <c r="M250" s="245"/>
      <c r="N250" s="245"/>
      <c r="O250" s="245"/>
      <c r="P250" s="245"/>
      <c r="Q250" s="245"/>
      <c r="R250" s="245"/>
      <c r="S250" s="245"/>
      <c r="T250" s="245"/>
      <c r="U250" s="245"/>
      <c r="V250" s="49"/>
      <c r="W250" s="49"/>
      <c r="X250" s="49"/>
      <c r="Y250" s="49"/>
      <c r="Z250" s="49"/>
      <c r="AA250" s="49"/>
      <c r="AB250" s="49"/>
      <c r="AC250" s="49"/>
      <c r="AD250" s="50"/>
      <c r="AE250" s="50"/>
      <c r="AF250" s="50"/>
      <c r="AG250" s="50"/>
      <c r="AH250" s="245" t="s">
        <v>3</v>
      </c>
      <c r="AI250" s="245"/>
      <c r="AJ250" s="245"/>
      <c r="AK250" s="245"/>
      <c r="AL250" s="245"/>
      <c r="AM250" s="245"/>
      <c r="AN250" s="245"/>
      <c r="AO250" s="245"/>
      <c r="AP250" s="49" t="s">
        <v>11</v>
      </c>
      <c r="AQ250" s="247">
        <v>334.44</v>
      </c>
      <c r="AR250" s="247"/>
      <c r="AS250" s="247"/>
      <c r="AT250" s="247"/>
      <c r="AU250" s="49" t="s">
        <v>319</v>
      </c>
      <c r="AV250" s="49"/>
      <c r="AW250" s="49"/>
      <c r="AX250" s="49"/>
      <c r="AY250" s="49"/>
      <c r="AZ250" s="49"/>
      <c r="BB250" s="51"/>
      <c r="BC250" s="42"/>
      <c r="BD250" s="42"/>
      <c r="BE250" s="42"/>
      <c r="BF250" s="42"/>
      <c r="BG250" s="42"/>
      <c r="BH250" s="42"/>
      <c r="BI250" s="42"/>
      <c r="BJ250" s="42"/>
      <c r="BK250" s="42"/>
      <c r="BL250" s="42"/>
      <c r="BM250" s="42"/>
      <c r="BN250" s="42"/>
      <c r="BO250" s="42"/>
      <c r="BP250" s="42"/>
      <c r="BQ250" s="42"/>
      <c r="BR250" s="42"/>
      <c r="BS250" s="42"/>
      <c r="BT250" s="42"/>
      <c r="BU250" s="42"/>
      <c r="BV250" s="42"/>
      <c r="BW250" s="42"/>
      <c r="BX250" s="42"/>
      <c r="BY250" s="42"/>
      <c r="BZ250" s="42"/>
      <c r="CA250" s="42"/>
      <c r="CB250" s="42"/>
      <c r="CC250" s="42"/>
      <c r="CD250" s="42"/>
      <c r="CE250" s="38"/>
      <c r="CF250" s="38"/>
      <c r="CG250" s="39"/>
      <c r="CH250" s="40"/>
    </row>
    <row r="251" spans="1:86" s="41" customFormat="1" x14ac:dyDescent="0.25">
      <c r="A251" s="42"/>
      <c r="B251" s="42"/>
      <c r="C251" s="46"/>
      <c r="E251" s="245" t="s">
        <v>322</v>
      </c>
      <c r="F251" s="245"/>
      <c r="G251" s="245"/>
      <c r="H251" s="245"/>
      <c r="I251" s="245"/>
      <c r="J251" s="49" t="s">
        <v>11</v>
      </c>
      <c r="K251" s="245" t="s">
        <v>455</v>
      </c>
      <c r="L251" s="245"/>
      <c r="M251" s="245"/>
      <c r="N251" s="245"/>
      <c r="O251" s="245"/>
      <c r="P251" s="245"/>
      <c r="Q251" s="245"/>
      <c r="R251" s="245"/>
      <c r="S251" s="245"/>
      <c r="T251" s="245"/>
      <c r="U251" s="245"/>
      <c r="V251" s="49"/>
      <c r="W251" s="49"/>
      <c r="X251" s="49"/>
      <c r="Y251" s="49"/>
      <c r="Z251" s="49"/>
      <c r="AA251" s="49"/>
      <c r="AB251" s="49"/>
      <c r="AC251" s="49"/>
      <c r="AD251" s="50"/>
      <c r="AE251" s="50"/>
      <c r="AF251" s="50"/>
      <c r="AG251" s="50"/>
      <c r="AH251" s="245" t="s">
        <v>4</v>
      </c>
      <c r="AI251" s="245"/>
      <c r="AJ251" s="245"/>
      <c r="AK251" s="245"/>
      <c r="AL251" s="245"/>
      <c r="AM251" s="245"/>
      <c r="AN251" s="245"/>
      <c r="AO251" s="245"/>
      <c r="AP251" s="49" t="s">
        <v>11</v>
      </c>
      <c r="AQ251" s="245">
        <v>2000</v>
      </c>
      <c r="AR251" s="245"/>
      <c r="AS251" s="245"/>
      <c r="AT251" s="245"/>
      <c r="AU251" s="49" t="s">
        <v>320</v>
      </c>
      <c r="AV251" s="49"/>
      <c r="AW251" s="49"/>
      <c r="AX251" s="49"/>
      <c r="AY251" s="49"/>
      <c r="AZ251" s="49"/>
      <c r="BB251" s="51"/>
      <c r="BC251" s="42"/>
      <c r="BD251" s="42"/>
      <c r="BE251" s="42"/>
      <c r="BF251" s="42"/>
      <c r="BG251" s="42"/>
      <c r="BH251" s="42"/>
      <c r="BI251" s="42"/>
      <c r="BJ251" s="42"/>
      <c r="BK251" s="42"/>
      <c r="BL251" s="42"/>
      <c r="BM251" s="42"/>
      <c r="BN251" s="42"/>
      <c r="BO251" s="42"/>
      <c r="BP251" s="42"/>
      <c r="BQ251" s="42"/>
      <c r="BR251" s="42"/>
      <c r="BS251" s="42"/>
      <c r="BT251" s="42"/>
      <c r="BU251" s="42"/>
      <c r="BV251" s="42"/>
      <c r="BW251" s="42"/>
      <c r="BX251" s="42"/>
      <c r="BY251" s="42"/>
      <c r="BZ251" s="42"/>
      <c r="CA251" s="42"/>
      <c r="CB251" s="42"/>
      <c r="CC251" s="42"/>
      <c r="CD251" s="42"/>
      <c r="CE251" s="38"/>
      <c r="CF251" s="38"/>
      <c r="CG251" s="39"/>
      <c r="CH251" s="40"/>
    </row>
    <row r="252" spans="1:86" s="41" customFormat="1" x14ac:dyDescent="0.25">
      <c r="A252" s="42"/>
      <c r="B252" s="42"/>
      <c r="C252" s="46"/>
      <c r="E252" s="245" t="s">
        <v>1</v>
      </c>
      <c r="F252" s="245"/>
      <c r="G252" s="245"/>
      <c r="H252" s="245"/>
      <c r="I252" s="245"/>
      <c r="J252" s="49" t="s">
        <v>11</v>
      </c>
      <c r="K252" s="245" t="s">
        <v>686</v>
      </c>
      <c r="L252" s="245"/>
      <c r="M252" s="245"/>
      <c r="N252" s="245"/>
      <c r="O252" s="245"/>
      <c r="P252" s="245"/>
      <c r="Q252" s="245"/>
      <c r="R252" s="245"/>
      <c r="S252" s="245"/>
      <c r="T252" s="245"/>
      <c r="U252" s="245"/>
      <c r="V252" s="49"/>
      <c r="W252" s="49"/>
      <c r="X252" s="49"/>
      <c r="Y252" s="49"/>
      <c r="Z252" s="49"/>
      <c r="AA252" s="49"/>
      <c r="AB252" s="49"/>
      <c r="AC252" s="49"/>
      <c r="AD252" s="50"/>
      <c r="AE252" s="50"/>
      <c r="AF252" s="50"/>
      <c r="AG252" s="50"/>
      <c r="AH252" s="245"/>
      <c r="AI252" s="245"/>
      <c r="AJ252" s="245"/>
      <c r="AK252" s="245"/>
      <c r="AL252" s="245"/>
      <c r="AM252" s="245"/>
      <c r="AN252" s="245"/>
      <c r="AO252" s="245"/>
      <c r="AP252" s="49"/>
      <c r="AQ252" s="246"/>
      <c r="AR252" s="246"/>
      <c r="AS252" s="246"/>
      <c r="AT252" s="246"/>
      <c r="AU252" s="49"/>
      <c r="AV252" s="49"/>
      <c r="AW252" s="49"/>
      <c r="AX252" s="49"/>
      <c r="AY252" s="49"/>
      <c r="AZ252" s="49"/>
      <c r="BB252" s="51"/>
      <c r="BC252" s="42"/>
      <c r="BD252" s="42"/>
      <c r="BE252" s="42"/>
      <c r="BF252" s="42"/>
      <c r="BG252" s="42"/>
      <c r="BH252" s="42"/>
      <c r="BI252" s="42"/>
      <c r="BJ252" s="42"/>
      <c r="BK252" s="42"/>
      <c r="BL252" s="42"/>
      <c r="BM252" s="42"/>
      <c r="BN252" s="42"/>
      <c r="BO252" s="42"/>
      <c r="BP252" s="42"/>
      <c r="BQ252" s="42"/>
      <c r="BR252" s="42"/>
      <c r="BS252" s="42"/>
      <c r="BT252" s="42"/>
      <c r="BU252" s="42"/>
      <c r="BV252" s="42"/>
      <c r="BW252" s="42"/>
      <c r="BX252" s="42"/>
      <c r="BY252" s="42"/>
      <c r="BZ252" s="42"/>
      <c r="CA252" s="42"/>
      <c r="CB252" s="42"/>
      <c r="CC252" s="42"/>
      <c r="CD252" s="42"/>
      <c r="CE252" s="38"/>
      <c r="CF252" s="38"/>
      <c r="CG252" s="39"/>
      <c r="CH252" s="40"/>
    </row>
    <row r="253" spans="1:86" x14ac:dyDescent="0.25">
      <c r="C253" s="46"/>
      <c r="E253" s="245" t="s">
        <v>2</v>
      </c>
      <c r="F253" s="245"/>
      <c r="G253" s="245"/>
      <c r="H253" s="245"/>
      <c r="I253" s="245"/>
      <c r="J253" s="49" t="s">
        <v>11</v>
      </c>
      <c r="K253" s="245" t="s">
        <v>612</v>
      </c>
      <c r="L253" s="245"/>
      <c r="M253" s="245"/>
      <c r="N253" s="245"/>
      <c r="O253" s="245"/>
      <c r="P253" s="245"/>
      <c r="Q253" s="245"/>
      <c r="R253" s="245"/>
      <c r="S253" s="245"/>
      <c r="T253" s="245"/>
      <c r="U253" s="245"/>
      <c r="V253" s="49"/>
      <c r="W253" s="49"/>
      <c r="X253" s="49"/>
      <c r="Y253" s="49"/>
      <c r="Z253" s="49"/>
      <c r="AA253" s="49"/>
      <c r="AB253" s="49"/>
      <c r="AC253" s="49"/>
      <c r="AD253" s="49"/>
      <c r="AE253" s="49"/>
      <c r="AF253" s="49"/>
      <c r="AG253" s="49"/>
      <c r="AH253" s="245"/>
      <c r="AI253" s="245"/>
      <c r="AJ253" s="245"/>
      <c r="AK253" s="245"/>
      <c r="AL253" s="245"/>
      <c r="AM253" s="245"/>
      <c r="AN253" s="245"/>
      <c r="AO253" s="245"/>
      <c r="AP253" s="49"/>
      <c r="AQ253" s="49"/>
      <c r="AR253" s="49"/>
      <c r="AS253" s="49"/>
      <c r="AT253" s="49"/>
      <c r="AU253" s="49"/>
      <c r="AV253" s="49"/>
      <c r="AW253" s="49"/>
      <c r="AX253" s="49"/>
      <c r="AY253" s="49"/>
      <c r="AZ253" s="49"/>
      <c r="BB253" s="51"/>
    </row>
    <row r="254" spans="1:86" s="41" customFormat="1" x14ac:dyDescent="0.25">
      <c r="A254" s="42"/>
      <c r="B254" s="42"/>
      <c r="C254" s="46"/>
      <c r="BB254" s="51"/>
      <c r="BC254" s="42"/>
      <c r="BD254" s="42"/>
      <c r="BE254" s="42"/>
      <c r="BF254" s="42"/>
      <c r="BG254" s="42"/>
      <c r="BH254" s="42"/>
      <c r="BI254" s="42"/>
      <c r="BJ254" s="42"/>
      <c r="BK254" s="42"/>
      <c r="BL254" s="42"/>
      <c r="BM254" s="42"/>
      <c r="BN254" s="42"/>
      <c r="BO254" s="42"/>
      <c r="BP254" s="42"/>
      <c r="BQ254" s="42"/>
      <c r="BR254" s="42"/>
      <c r="BS254" s="42"/>
      <c r="BT254" s="42"/>
      <c r="BU254" s="42"/>
      <c r="BV254" s="42"/>
      <c r="BW254" s="42"/>
      <c r="BX254" s="42"/>
      <c r="BY254" s="42"/>
      <c r="BZ254" s="42"/>
      <c r="CA254" s="42"/>
      <c r="CB254" s="42"/>
      <c r="CC254" s="42"/>
      <c r="CD254" s="42"/>
      <c r="CE254" s="38"/>
      <c r="CF254" s="38"/>
      <c r="CG254" s="39"/>
      <c r="CH254" s="40"/>
    </row>
    <row r="255" spans="1:86" s="41" customFormat="1" x14ac:dyDescent="0.25">
      <c r="A255" s="42"/>
      <c r="B255" s="42"/>
      <c r="C255" s="46"/>
      <c r="BB255" s="51"/>
      <c r="BC255" s="42"/>
      <c r="BD255" s="42"/>
      <c r="BE255" s="42"/>
      <c r="BF255" s="42"/>
      <c r="BG255" s="42"/>
      <c r="BH255" s="42"/>
      <c r="BI255" s="42"/>
      <c r="BJ255" s="42"/>
      <c r="BK255" s="42"/>
      <c r="BL255" s="42"/>
      <c r="BM255" s="42"/>
      <c r="BN255" s="42"/>
      <c r="BO255" s="42"/>
      <c r="BP255" s="42"/>
      <c r="BQ255" s="42"/>
      <c r="BR255" s="42"/>
      <c r="BS255" s="42"/>
      <c r="BT255" s="42"/>
      <c r="BU255" s="42"/>
      <c r="BV255" s="42"/>
      <c r="BW255" s="42"/>
      <c r="BX255" s="42"/>
      <c r="BY255" s="42"/>
      <c r="BZ255" s="42"/>
      <c r="CA255" s="42"/>
      <c r="CB255" s="42"/>
      <c r="CC255" s="42"/>
      <c r="CD255" s="42"/>
      <c r="CE255" s="38"/>
      <c r="CF255" s="38"/>
      <c r="CG255" s="39"/>
      <c r="CH255" s="40"/>
    </row>
    <row r="256" spans="1:86" x14ac:dyDescent="0.25">
      <c r="C256" s="46"/>
      <c r="BB256" s="51"/>
    </row>
    <row r="257" spans="1:86" s="41" customFormat="1" x14ac:dyDescent="0.25">
      <c r="A257" s="42"/>
      <c r="B257" s="42"/>
      <c r="C257" s="46"/>
      <c r="E257" s="216" t="s">
        <v>209</v>
      </c>
      <c r="F257" s="217"/>
      <c r="G257" s="217"/>
      <c r="H257" s="217"/>
      <c r="I257" s="217"/>
      <c r="J257" s="217"/>
      <c r="K257" s="218" t="str">
        <f t="shared" ref="K257:K282" si="17">VLOOKUP(E257,$CE$1:$CH$991,2,FALSE)</f>
        <v>MEGALASE HSC</v>
      </c>
      <c r="L257" s="218"/>
      <c r="M257" s="218"/>
      <c r="N257" s="218"/>
      <c r="O257" s="218"/>
      <c r="P257" s="218"/>
      <c r="Q257" s="218"/>
      <c r="R257" s="218"/>
      <c r="S257" s="218"/>
      <c r="T257" s="218"/>
      <c r="U257" s="218"/>
      <c r="V257" s="218"/>
      <c r="W257" s="218"/>
      <c r="X257" s="218"/>
      <c r="Y257" s="166"/>
      <c r="Z257" s="236">
        <v>1.5</v>
      </c>
      <c r="AA257" s="236"/>
      <c r="AB257" s="236"/>
      <c r="AC257" s="236"/>
      <c r="AD257" s="236"/>
      <c r="AE257" s="236"/>
      <c r="AF257" s="218" t="s">
        <v>315</v>
      </c>
      <c r="AG257" s="218"/>
      <c r="AH257" s="220">
        <v>5016.6000000000004</v>
      </c>
      <c r="AI257" s="220"/>
      <c r="AJ257" s="220"/>
      <c r="AK257" s="220"/>
      <c r="AL257" s="220"/>
      <c r="AM257" s="220"/>
      <c r="AN257" s="55" t="s">
        <v>316</v>
      </c>
      <c r="AO257" s="55"/>
      <c r="AP257" s="221">
        <f t="shared" ref="AP257:AP282" si="18">(AH257*VLOOKUP(E257,$CE$1:$CH$991,4,FALSE))/1000</f>
        <v>226866.85561800003</v>
      </c>
      <c r="AQ257" s="221"/>
      <c r="AR257" s="221"/>
      <c r="AS257" s="221"/>
      <c r="AT257" s="221"/>
      <c r="AU257" s="221"/>
      <c r="AV257" s="221"/>
      <c r="AW257" s="221"/>
      <c r="AX257" s="221"/>
      <c r="AY257" s="221"/>
      <c r="AZ257" s="222"/>
      <c r="BB257" s="51"/>
      <c r="BC257" s="42"/>
      <c r="BD257" s="42"/>
      <c r="BE257" s="42"/>
      <c r="BF257" s="42"/>
      <c r="BG257" s="42"/>
      <c r="BH257" s="42"/>
      <c r="BI257" s="42"/>
      <c r="BJ257" s="42"/>
      <c r="BK257" s="42"/>
      <c r="BL257" s="42"/>
      <c r="BM257" s="42"/>
      <c r="BN257" s="42"/>
      <c r="BO257" s="42"/>
      <c r="BP257" s="42"/>
      <c r="BQ257" s="42"/>
      <c r="BR257" s="42"/>
      <c r="BS257" s="42"/>
      <c r="BT257" s="42"/>
      <c r="BU257" s="42"/>
      <c r="BV257" s="42"/>
      <c r="BW257" s="42"/>
      <c r="BX257" s="42"/>
      <c r="BY257" s="42"/>
      <c r="BZ257" s="42"/>
      <c r="CA257" s="42"/>
      <c r="CB257" s="42"/>
      <c r="CC257" s="42"/>
      <c r="CD257" s="42"/>
      <c r="CE257" s="38"/>
      <c r="CF257" s="38"/>
      <c r="CG257" s="39"/>
      <c r="CH257" s="40"/>
    </row>
    <row r="258" spans="1:86" s="41" customFormat="1" x14ac:dyDescent="0.25">
      <c r="A258" s="42"/>
      <c r="B258" s="42"/>
      <c r="C258" s="46"/>
      <c r="E258" s="200" t="s">
        <v>185</v>
      </c>
      <c r="F258" s="243"/>
      <c r="G258" s="243"/>
      <c r="H258" s="243"/>
      <c r="I258" s="243"/>
      <c r="J258" s="243"/>
      <c r="K258" s="230" t="str">
        <f t="shared" si="17"/>
        <v>H2O2</v>
      </c>
      <c r="L258" s="230"/>
      <c r="M258" s="230"/>
      <c r="N258" s="230"/>
      <c r="O258" s="230"/>
      <c r="P258" s="230"/>
      <c r="Q258" s="230"/>
      <c r="R258" s="230"/>
      <c r="S258" s="230"/>
      <c r="T258" s="230"/>
      <c r="U258" s="230"/>
      <c r="V258" s="230"/>
      <c r="W258" s="230"/>
      <c r="X258" s="230"/>
      <c r="Y258" s="168"/>
      <c r="Z258" s="232">
        <v>2</v>
      </c>
      <c r="AA258" s="232"/>
      <c r="AB258" s="232"/>
      <c r="AC258" s="232"/>
      <c r="AD258" s="232"/>
      <c r="AE258" s="232"/>
      <c r="AF258" s="230" t="s">
        <v>315</v>
      </c>
      <c r="AG258" s="230"/>
      <c r="AH258" s="244">
        <v>6688.8</v>
      </c>
      <c r="AI258" s="244"/>
      <c r="AJ258" s="244"/>
      <c r="AK258" s="244"/>
      <c r="AL258" s="244"/>
      <c r="AM258" s="244"/>
      <c r="AN258" s="41" t="s">
        <v>316</v>
      </c>
      <c r="AP258" s="242">
        <f t="shared" si="18"/>
        <v>40018.421519999996</v>
      </c>
      <c r="AQ258" s="242"/>
      <c r="AR258" s="242"/>
      <c r="AS258" s="242"/>
      <c r="AT258" s="242"/>
      <c r="AU258" s="242"/>
      <c r="AV258" s="242"/>
      <c r="AW258" s="242"/>
      <c r="AX258" s="242"/>
      <c r="AY258" s="242"/>
      <c r="AZ258" s="206"/>
      <c r="BB258" s="51"/>
      <c r="BC258" s="42"/>
      <c r="BD258" s="42"/>
      <c r="BE258" s="42"/>
      <c r="BF258" s="42"/>
      <c r="BG258" s="42"/>
      <c r="BH258" s="42"/>
      <c r="BI258" s="42"/>
      <c r="BJ258" s="42"/>
      <c r="BK258" s="42"/>
      <c r="BL258" s="42"/>
      <c r="BM258" s="42"/>
      <c r="BN258" s="42"/>
      <c r="BO258" s="42"/>
      <c r="BP258" s="42"/>
      <c r="BQ258" s="42"/>
      <c r="BR258" s="42"/>
      <c r="BS258" s="42"/>
      <c r="BT258" s="42"/>
      <c r="BU258" s="42"/>
      <c r="BV258" s="42"/>
      <c r="BW258" s="42"/>
      <c r="BX258" s="42"/>
      <c r="BY258" s="42"/>
      <c r="BZ258" s="42"/>
      <c r="CA258" s="42"/>
      <c r="CB258" s="42"/>
      <c r="CC258" s="42"/>
      <c r="CD258" s="42"/>
      <c r="CE258" s="38"/>
      <c r="CF258" s="38"/>
      <c r="CG258" s="39"/>
      <c r="CH258" s="40"/>
    </row>
    <row r="259" spans="1:86" s="41" customFormat="1" x14ac:dyDescent="0.25">
      <c r="A259" s="42"/>
      <c r="B259" s="42"/>
      <c r="C259" s="46"/>
      <c r="E259" s="200" t="s">
        <v>183</v>
      </c>
      <c r="F259" s="243"/>
      <c r="G259" s="243"/>
      <c r="H259" s="243"/>
      <c r="I259" s="243"/>
      <c r="J259" s="243"/>
      <c r="K259" s="230" t="str">
        <f t="shared" si="17"/>
        <v>CAUSTIC SODA LIQ</v>
      </c>
      <c r="L259" s="230"/>
      <c r="M259" s="230"/>
      <c r="N259" s="230"/>
      <c r="O259" s="230"/>
      <c r="P259" s="230"/>
      <c r="Q259" s="230"/>
      <c r="R259" s="230"/>
      <c r="S259" s="230"/>
      <c r="T259" s="230"/>
      <c r="U259" s="230"/>
      <c r="V259" s="230"/>
      <c r="W259" s="230"/>
      <c r="X259" s="230"/>
      <c r="Y259" s="168"/>
      <c r="Z259" s="232">
        <v>1.5</v>
      </c>
      <c r="AA259" s="232"/>
      <c r="AB259" s="232"/>
      <c r="AC259" s="232"/>
      <c r="AD259" s="232"/>
      <c r="AE259" s="232"/>
      <c r="AF259" s="230" t="s">
        <v>315</v>
      </c>
      <c r="AG259" s="230"/>
      <c r="AH259" s="244">
        <v>5016.6000000000004</v>
      </c>
      <c r="AI259" s="244"/>
      <c r="AJ259" s="244"/>
      <c r="AK259" s="244"/>
      <c r="AL259" s="244"/>
      <c r="AM259" s="244"/>
      <c r="AN259" s="41" t="s">
        <v>316</v>
      </c>
      <c r="AP259" s="242">
        <f t="shared" si="18"/>
        <v>42876.8802</v>
      </c>
      <c r="AQ259" s="242"/>
      <c r="AR259" s="242"/>
      <c r="AS259" s="242"/>
      <c r="AT259" s="242"/>
      <c r="AU259" s="242"/>
      <c r="AV259" s="242"/>
      <c r="AW259" s="242"/>
      <c r="AX259" s="242"/>
      <c r="AY259" s="242"/>
      <c r="AZ259" s="206"/>
      <c r="BB259" s="51"/>
      <c r="BC259" s="42"/>
      <c r="BD259" s="42"/>
      <c r="BE259" s="42"/>
      <c r="BF259" s="42"/>
      <c r="BG259" s="42"/>
      <c r="BH259" s="42"/>
      <c r="BI259" s="42"/>
      <c r="BJ259" s="42"/>
      <c r="BK259" s="42"/>
      <c r="BL259" s="42"/>
      <c r="BM259" s="42"/>
      <c r="BN259" s="42"/>
      <c r="BO259" s="42"/>
      <c r="BP259" s="42"/>
      <c r="BQ259" s="42"/>
      <c r="BR259" s="42"/>
      <c r="BS259" s="42"/>
      <c r="BT259" s="42"/>
      <c r="BU259" s="42"/>
      <c r="BV259" s="42"/>
      <c r="BW259" s="42"/>
      <c r="BX259" s="42"/>
      <c r="BY259" s="42"/>
      <c r="BZ259" s="42"/>
      <c r="CA259" s="42"/>
      <c r="CB259" s="42"/>
      <c r="CC259" s="42"/>
      <c r="CD259" s="42"/>
      <c r="CE259" s="38"/>
      <c r="CF259" s="38"/>
      <c r="CG259" s="39"/>
      <c r="CH259" s="40"/>
    </row>
    <row r="260" spans="1:86" s="41" customFormat="1" x14ac:dyDescent="0.25">
      <c r="A260" s="42"/>
      <c r="B260" s="42"/>
      <c r="C260" s="46"/>
      <c r="E260" s="223" t="s">
        <v>256</v>
      </c>
      <c r="F260" s="224"/>
      <c r="G260" s="224"/>
      <c r="H260" s="224"/>
      <c r="I260" s="224"/>
      <c r="J260" s="224"/>
      <c r="K260" s="225" t="str">
        <f t="shared" si="17"/>
        <v>UNICEL SPC</v>
      </c>
      <c r="L260" s="225"/>
      <c r="M260" s="225"/>
      <c r="N260" s="225"/>
      <c r="O260" s="225"/>
      <c r="P260" s="225"/>
      <c r="Q260" s="225"/>
      <c r="R260" s="225"/>
      <c r="S260" s="225"/>
      <c r="T260" s="225"/>
      <c r="U260" s="225"/>
      <c r="V260" s="225"/>
      <c r="W260" s="225"/>
      <c r="X260" s="225"/>
      <c r="Y260" s="167"/>
      <c r="Z260" s="237">
        <v>1</v>
      </c>
      <c r="AA260" s="237"/>
      <c r="AB260" s="237"/>
      <c r="AC260" s="237"/>
      <c r="AD260" s="237"/>
      <c r="AE260" s="237"/>
      <c r="AF260" s="225" t="s">
        <v>315</v>
      </c>
      <c r="AG260" s="225"/>
      <c r="AH260" s="238">
        <v>3344.4</v>
      </c>
      <c r="AI260" s="238"/>
      <c r="AJ260" s="238"/>
      <c r="AK260" s="238"/>
      <c r="AL260" s="238"/>
      <c r="AM260" s="238"/>
      <c r="AN260" s="54" t="s">
        <v>316</v>
      </c>
      <c r="AO260" s="54"/>
      <c r="AP260" s="228">
        <f t="shared" si="18"/>
        <v>93397.955148000008</v>
      </c>
      <c r="AQ260" s="228"/>
      <c r="AR260" s="228"/>
      <c r="AS260" s="228"/>
      <c r="AT260" s="228"/>
      <c r="AU260" s="228"/>
      <c r="AV260" s="228"/>
      <c r="AW260" s="228"/>
      <c r="AX260" s="228"/>
      <c r="AY260" s="228"/>
      <c r="AZ260" s="229"/>
      <c r="BB260" s="51"/>
      <c r="BC260" s="42"/>
      <c r="BD260" s="42"/>
      <c r="BE260" s="42"/>
      <c r="BF260" s="42"/>
      <c r="BG260" s="42"/>
      <c r="BH260" s="42"/>
      <c r="BI260" s="42"/>
      <c r="BJ260" s="42"/>
      <c r="BK260" s="42"/>
      <c r="BL260" s="42"/>
      <c r="BM260" s="42"/>
      <c r="BN260" s="42"/>
      <c r="BO260" s="42"/>
      <c r="BP260" s="42"/>
      <c r="BQ260" s="42"/>
      <c r="BR260" s="42"/>
      <c r="BS260" s="42"/>
      <c r="BT260" s="42"/>
      <c r="BU260" s="42"/>
      <c r="BV260" s="42"/>
      <c r="BW260" s="42"/>
      <c r="BX260" s="42"/>
      <c r="BY260" s="42"/>
      <c r="BZ260" s="42"/>
      <c r="CA260" s="42"/>
      <c r="CB260" s="42"/>
      <c r="CC260" s="42"/>
      <c r="CD260" s="42"/>
      <c r="CE260" s="38"/>
      <c r="CF260" s="38"/>
      <c r="CG260" s="39"/>
      <c r="CH260" s="40"/>
    </row>
    <row r="261" spans="1:86" x14ac:dyDescent="0.25">
      <c r="C261" s="46"/>
      <c r="E261" s="216" t="s">
        <v>189</v>
      </c>
      <c r="F261" s="217"/>
      <c r="G261" s="217"/>
      <c r="H261" s="217"/>
      <c r="I261" s="217"/>
      <c r="J261" s="217"/>
      <c r="K261" s="218" t="str">
        <f t="shared" si="17"/>
        <v>KH ACID</v>
      </c>
      <c r="L261" s="218"/>
      <c r="M261" s="218"/>
      <c r="N261" s="218"/>
      <c r="O261" s="218"/>
      <c r="P261" s="218"/>
      <c r="Q261" s="218"/>
      <c r="R261" s="218"/>
      <c r="S261" s="218"/>
      <c r="T261" s="218"/>
      <c r="U261" s="218"/>
      <c r="V261" s="218"/>
      <c r="W261" s="218"/>
      <c r="X261" s="218"/>
      <c r="Y261" s="166"/>
      <c r="Z261" s="236">
        <v>1</v>
      </c>
      <c r="AA261" s="236"/>
      <c r="AB261" s="236"/>
      <c r="AC261" s="236"/>
      <c r="AD261" s="236"/>
      <c r="AE261" s="236"/>
      <c r="AF261" s="218" t="s">
        <v>315</v>
      </c>
      <c r="AG261" s="218"/>
      <c r="AH261" s="220">
        <v>3344.4</v>
      </c>
      <c r="AI261" s="220"/>
      <c r="AJ261" s="220"/>
      <c r="AK261" s="220"/>
      <c r="AL261" s="220"/>
      <c r="AM261" s="220"/>
      <c r="AN261" s="55" t="s">
        <v>316</v>
      </c>
      <c r="AO261" s="55"/>
      <c r="AP261" s="221">
        <f t="shared" si="18"/>
        <v>13328.77176</v>
      </c>
      <c r="AQ261" s="221"/>
      <c r="AR261" s="221"/>
      <c r="AS261" s="221"/>
      <c r="AT261" s="221"/>
      <c r="AU261" s="221"/>
      <c r="AV261" s="221"/>
      <c r="AW261" s="221"/>
      <c r="AX261" s="221"/>
      <c r="AY261" s="221"/>
      <c r="AZ261" s="222"/>
      <c r="BB261" s="51"/>
    </row>
    <row r="262" spans="1:86" x14ac:dyDescent="0.25">
      <c r="C262" s="46"/>
      <c r="E262" s="200" t="s">
        <v>75</v>
      </c>
      <c r="F262" s="243"/>
      <c r="G262" s="243"/>
      <c r="H262" s="243"/>
      <c r="I262" s="243"/>
      <c r="J262" s="243"/>
      <c r="K262" s="230" t="str">
        <f t="shared" si="17"/>
        <v>TERASIL YELLOW 4G</v>
      </c>
      <c r="L262" s="230"/>
      <c r="M262" s="230"/>
      <c r="N262" s="230"/>
      <c r="O262" s="230"/>
      <c r="P262" s="230"/>
      <c r="Q262" s="230"/>
      <c r="R262" s="230"/>
      <c r="S262" s="230"/>
      <c r="T262" s="230"/>
      <c r="U262" s="230"/>
      <c r="V262" s="230"/>
      <c r="W262" s="230"/>
      <c r="X262" s="230"/>
      <c r="Y262" s="168"/>
      <c r="Z262" s="232">
        <v>0.55000000000000004</v>
      </c>
      <c r="AA262" s="232"/>
      <c r="AB262" s="232"/>
      <c r="AC262" s="232"/>
      <c r="AD262" s="232"/>
      <c r="AE262" s="232"/>
      <c r="AF262" s="230" t="s">
        <v>565</v>
      </c>
      <c r="AG262" s="230"/>
      <c r="AH262" s="244">
        <v>1839.42</v>
      </c>
      <c r="AI262" s="244"/>
      <c r="AJ262" s="244"/>
      <c r="AK262" s="244"/>
      <c r="AL262" s="244"/>
      <c r="AM262" s="244"/>
      <c r="AN262" s="41" t="s">
        <v>316</v>
      </c>
      <c r="AP262" s="242">
        <f t="shared" si="18"/>
        <v>235119.92514120002</v>
      </c>
      <c r="AQ262" s="242"/>
      <c r="AR262" s="242"/>
      <c r="AS262" s="242"/>
      <c r="AT262" s="242"/>
      <c r="AU262" s="242"/>
      <c r="AV262" s="242"/>
      <c r="AW262" s="242"/>
      <c r="AX262" s="242"/>
      <c r="AY262" s="242"/>
      <c r="AZ262" s="206"/>
      <c r="BB262" s="51"/>
    </row>
    <row r="263" spans="1:86" x14ac:dyDescent="0.25">
      <c r="C263" s="46"/>
      <c r="E263" s="200" t="s">
        <v>83</v>
      </c>
      <c r="F263" s="243"/>
      <c r="G263" s="243"/>
      <c r="H263" s="243"/>
      <c r="I263" s="243"/>
      <c r="J263" s="243"/>
      <c r="K263" s="230" t="str">
        <f t="shared" si="17"/>
        <v>TERASIL RUBINE TC</v>
      </c>
      <c r="L263" s="230"/>
      <c r="M263" s="230"/>
      <c r="N263" s="230"/>
      <c r="O263" s="230"/>
      <c r="P263" s="230"/>
      <c r="Q263" s="230"/>
      <c r="R263" s="230"/>
      <c r="S263" s="230"/>
      <c r="T263" s="230"/>
      <c r="U263" s="230"/>
      <c r="V263" s="230"/>
      <c r="W263" s="230"/>
      <c r="X263" s="230"/>
      <c r="Y263" s="168"/>
      <c r="Z263" s="232">
        <v>0.77</v>
      </c>
      <c r="AA263" s="232"/>
      <c r="AB263" s="232"/>
      <c r="AC263" s="232"/>
      <c r="AD263" s="232"/>
      <c r="AE263" s="232"/>
      <c r="AF263" s="230" t="s">
        <v>565</v>
      </c>
      <c r="AG263" s="230"/>
      <c r="AH263" s="244">
        <v>2575.19</v>
      </c>
      <c r="AI263" s="244"/>
      <c r="AJ263" s="244"/>
      <c r="AK263" s="244"/>
      <c r="AL263" s="244"/>
      <c r="AM263" s="244"/>
      <c r="AN263" s="41" t="s">
        <v>316</v>
      </c>
      <c r="AP263" s="242">
        <f t="shared" si="18"/>
        <v>471031.86568500003</v>
      </c>
      <c r="AQ263" s="242"/>
      <c r="AR263" s="242"/>
      <c r="AS263" s="242"/>
      <c r="AT263" s="242"/>
      <c r="AU263" s="242"/>
      <c r="AV263" s="242"/>
      <c r="AW263" s="242"/>
      <c r="AX263" s="242"/>
      <c r="AY263" s="242"/>
      <c r="AZ263" s="206"/>
      <c r="BB263" s="51"/>
    </row>
    <row r="264" spans="1:86" s="41" customFormat="1" x14ac:dyDescent="0.25">
      <c r="A264" s="42"/>
      <c r="B264" s="42"/>
      <c r="C264" s="46"/>
      <c r="E264" s="200" t="s">
        <v>111</v>
      </c>
      <c r="F264" s="243"/>
      <c r="G264" s="243"/>
      <c r="H264" s="243"/>
      <c r="I264" s="243"/>
      <c r="J264" s="243"/>
      <c r="K264" s="230" t="str">
        <f t="shared" si="17"/>
        <v>DISPERSE NAVY BLUE EE</v>
      </c>
      <c r="L264" s="230"/>
      <c r="M264" s="230"/>
      <c r="N264" s="230"/>
      <c r="O264" s="230"/>
      <c r="P264" s="230"/>
      <c r="Q264" s="230"/>
      <c r="R264" s="230"/>
      <c r="S264" s="230"/>
      <c r="T264" s="230"/>
      <c r="U264" s="230"/>
      <c r="V264" s="230"/>
      <c r="W264" s="230"/>
      <c r="X264" s="230"/>
      <c r="Y264" s="168"/>
      <c r="Z264" s="232">
        <v>1.5</v>
      </c>
      <c r="AA264" s="232"/>
      <c r="AB264" s="232"/>
      <c r="AC264" s="232"/>
      <c r="AD264" s="232"/>
      <c r="AE264" s="232"/>
      <c r="AF264" s="230" t="s">
        <v>565</v>
      </c>
      <c r="AG264" s="230"/>
      <c r="AH264" s="244">
        <v>5016.6000000000004</v>
      </c>
      <c r="AI264" s="244"/>
      <c r="AJ264" s="244"/>
      <c r="AK264" s="244"/>
      <c r="AL264" s="244"/>
      <c r="AM264" s="244"/>
      <c r="AN264" s="41" t="s">
        <v>316</v>
      </c>
      <c r="AP264" s="242">
        <f t="shared" si="18"/>
        <v>434672.23654800002</v>
      </c>
      <c r="AQ264" s="242"/>
      <c r="AR264" s="242"/>
      <c r="AS264" s="242"/>
      <c r="AT264" s="242"/>
      <c r="AU264" s="242"/>
      <c r="AV264" s="242"/>
      <c r="AW264" s="242"/>
      <c r="AX264" s="242"/>
      <c r="AY264" s="242"/>
      <c r="AZ264" s="206"/>
      <c r="BB264" s="51"/>
      <c r="BC264" s="42"/>
      <c r="BD264" s="42"/>
      <c r="BE264" s="42"/>
      <c r="BF264" s="42"/>
      <c r="BG264" s="42"/>
      <c r="BH264" s="42"/>
      <c r="BI264" s="42"/>
      <c r="BJ264" s="42"/>
      <c r="BK264" s="42"/>
      <c r="BL264" s="42"/>
      <c r="BM264" s="42"/>
      <c r="BN264" s="42"/>
      <c r="BO264" s="42"/>
      <c r="BP264" s="42"/>
      <c r="BQ264" s="42"/>
      <c r="BR264" s="42"/>
      <c r="BS264" s="42"/>
      <c r="BT264" s="42"/>
      <c r="BU264" s="42"/>
      <c r="BV264" s="42"/>
      <c r="BW264" s="42"/>
      <c r="BX264" s="42"/>
      <c r="BY264" s="42"/>
      <c r="BZ264" s="42"/>
      <c r="CA264" s="42"/>
      <c r="CB264" s="42"/>
      <c r="CC264" s="42"/>
      <c r="CD264" s="42"/>
      <c r="CE264" s="38"/>
      <c r="CF264" s="38"/>
      <c r="CG264" s="39"/>
      <c r="CH264" s="40"/>
    </row>
    <row r="265" spans="1:86" s="41" customFormat="1" x14ac:dyDescent="0.25">
      <c r="A265" s="42"/>
      <c r="B265" s="42"/>
      <c r="C265" s="46"/>
      <c r="E265" s="223" t="s">
        <v>97</v>
      </c>
      <c r="F265" s="224"/>
      <c r="G265" s="224"/>
      <c r="H265" s="224"/>
      <c r="I265" s="224"/>
      <c r="J265" s="224"/>
      <c r="K265" s="225" t="str">
        <f t="shared" si="17"/>
        <v>TERASIL BLACK BFE</v>
      </c>
      <c r="L265" s="225"/>
      <c r="M265" s="225"/>
      <c r="N265" s="225"/>
      <c r="O265" s="225"/>
      <c r="P265" s="225"/>
      <c r="Q265" s="225"/>
      <c r="R265" s="225"/>
      <c r="S265" s="225"/>
      <c r="T265" s="225"/>
      <c r="U265" s="225"/>
      <c r="V265" s="225"/>
      <c r="W265" s="225"/>
      <c r="X265" s="225"/>
      <c r="Y265" s="167"/>
      <c r="Z265" s="237">
        <v>2.7</v>
      </c>
      <c r="AA265" s="237"/>
      <c r="AB265" s="237"/>
      <c r="AC265" s="237"/>
      <c r="AD265" s="237"/>
      <c r="AE265" s="237"/>
      <c r="AF265" s="225" t="s">
        <v>565</v>
      </c>
      <c r="AG265" s="225"/>
      <c r="AH265" s="238">
        <v>9029.8799999999992</v>
      </c>
      <c r="AI265" s="238"/>
      <c r="AJ265" s="238"/>
      <c r="AK265" s="238"/>
      <c r="AL265" s="238"/>
      <c r="AM265" s="238"/>
      <c r="AN265" s="54" t="s">
        <v>316</v>
      </c>
      <c r="AO265" s="54"/>
      <c r="AP265" s="228">
        <f t="shared" si="18"/>
        <v>979342.4981087998</v>
      </c>
      <c r="AQ265" s="228"/>
      <c r="AR265" s="228"/>
      <c r="AS265" s="228"/>
      <c r="AT265" s="228"/>
      <c r="AU265" s="228"/>
      <c r="AV265" s="228"/>
      <c r="AW265" s="228"/>
      <c r="AX265" s="228"/>
      <c r="AY265" s="228"/>
      <c r="AZ265" s="229"/>
      <c r="BB265" s="51"/>
      <c r="BC265" s="42"/>
      <c r="BD265" s="42"/>
      <c r="BE265" s="42"/>
      <c r="BF265" s="42"/>
      <c r="BG265" s="42"/>
      <c r="BH265" s="42"/>
      <c r="BI265" s="42"/>
      <c r="BJ265" s="42"/>
      <c r="BK265" s="42"/>
      <c r="BL265" s="42"/>
      <c r="BM265" s="42"/>
      <c r="BN265" s="42"/>
      <c r="BO265" s="42"/>
      <c r="BP265" s="42"/>
      <c r="BQ265" s="42"/>
      <c r="BR265" s="42"/>
      <c r="BS265" s="42"/>
      <c r="BT265" s="42"/>
      <c r="BU265" s="42"/>
      <c r="BV265" s="42"/>
      <c r="BW265" s="42"/>
      <c r="BX265" s="42"/>
      <c r="BY265" s="42"/>
      <c r="BZ265" s="42"/>
      <c r="CA265" s="42"/>
      <c r="CB265" s="42"/>
      <c r="CC265" s="42"/>
      <c r="CD265" s="42"/>
      <c r="CE265" s="38"/>
      <c r="CF265" s="38"/>
      <c r="CG265" s="39"/>
      <c r="CH265" s="40"/>
    </row>
    <row r="266" spans="1:86" s="41" customFormat="1" x14ac:dyDescent="0.25">
      <c r="A266" s="42"/>
      <c r="B266" s="42"/>
      <c r="C266" s="46"/>
      <c r="E266" s="200" t="s">
        <v>187</v>
      </c>
      <c r="F266" s="243"/>
      <c r="G266" s="243"/>
      <c r="H266" s="243"/>
      <c r="I266" s="243"/>
      <c r="J266" s="243"/>
      <c r="K266" s="230" t="str">
        <f t="shared" si="17"/>
        <v>FORMIC ACID</v>
      </c>
      <c r="L266" s="230"/>
      <c r="M266" s="230"/>
      <c r="N266" s="230"/>
      <c r="O266" s="230"/>
      <c r="P266" s="230"/>
      <c r="Q266" s="230"/>
      <c r="R266" s="230"/>
      <c r="S266" s="230"/>
      <c r="T266" s="230"/>
      <c r="U266" s="230"/>
      <c r="V266" s="230"/>
      <c r="W266" s="230"/>
      <c r="X266" s="230"/>
      <c r="Y266" s="168"/>
      <c r="Z266" s="232">
        <v>0.3</v>
      </c>
      <c r="AA266" s="232"/>
      <c r="AB266" s="232"/>
      <c r="AC266" s="232"/>
      <c r="AD266" s="232"/>
      <c r="AE266" s="232"/>
      <c r="AF266" s="230" t="s">
        <v>315</v>
      </c>
      <c r="AG266" s="230"/>
      <c r="AH266" s="244">
        <v>1003.32</v>
      </c>
      <c r="AI266" s="244"/>
      <c r="AJ266" s="244"/>
      <c r="AK266" s="244"/>
      <c r="AL266" s="244"/>
      <c r="AM266" s="244"/>
      <c r="AN266" s="41" t="s">
        <v>316</v>
      </c>
      <c r="AP266" s="242">
        <f t="shared" si="18"/>
        <v>13304.023200000001</v>
      </c>
      <c r="AQ266" s="242"/>
      <c r="AR266" s="242"/>
      <c r="AS266" s="242"/>
      <c r="AT266" s="242"/>
      <c r="AU266" s="242"/>
      <c r="AV266" s="242"/>
      <c r="AW266" s="242"/>
      <c r="AX266" s="242"/>
      <c r="AY266" s="242"/>
      <c r="AZ266" s="206"/>
      <c r="BB266" s="51"/>
      <c r="BC266" s="42"/>
      <c r="BD266" s="42"/>
      <c r="BE266" s="42"/>
      <c r="BF266" s="42"/>
      <c r="BG266" s="42"/>
      <c r="BH266" s="42"/>
      <c r="BI266" s="42"/>
      <c r="BJ266" s="42"/>
      <c r="BK266" s="42"/>
      <c r="BL266" s="42"/>
      <c r="BM266" s="42"/>
      <c r="BN266" s="42"/>
      <c r="BO266" s="42"/>
      <c r="BP266" s="42"/>
      <c r="BQ266" s="42"/>
      <c r="BR266" s="42"/>
      <c r="BS266" s="42"/>
      <c r="BT266" s="42"/>
      <c r="BU266" s="42"/>
      <c r="BV266" s="42"/>
      <c r="BW266" s="42"/>
      <c r="BX266" s="42"/>
      <c r="BY266" s="42"/>
      <c r="BZ266" s="42"/>
      <c r="CA266" s="42"/>
      <c r="CB266" s="42"/>
      <c r="CC266" s="42"/>
      <c r="CD266" s="42"/>
      <c r="CE266" s="38"/>
      <c r="CF266" s="38"/>
      <c r="CG266" s="39"/>
      <c r="CH266" s="40"/>
    </row>
    <row r="267" spans="1:86" s="41" customFormat="1" x14ac:dyDescent="0.25">
      <c r="A267" s="42"/>
      <c r="B267" s="42"/>
      <c r="C267" s="46"/>
      <c r="E267" s="200" t="s">
        <v>191</v>
      </c>
      <c r="F267" s="243"/>
      <c r="G267" s="243"/>
      <c r="H267" s="243"/>
      <c r="I267" s="243"/>
      <c r="J267" s="243"/>
      <c r="K267" s="230" t="str">
        <f t="shared" si="17"/>
        <v>NTW RM 340 E NEW LIQ</v>
      </c>
      <c r="L267" s="230"/>
      <c r="M267" s="230"/>
      <c r="N267" s="230"/>
      <c r="O267" s="230"/>
      <c r="P267" s="230"/>
      <c r="Q267" s="230"/>
      <c r="R267" s="230"/>
      <c r="S267" s="230"/>
      <c r="T267" s="230"/>
      <c r="U267" s="230"/>
      <c r="V267" s="230"/>
      <c r="W267" s="230"/>
      <c r="X267" s="230"/>
      <c r="Y267" s="168"/>
      <c r="Z267" s="232">
        <v>0.5</v>
      </c>
      <c r="AA267" s="232"/>
      <c r="AB267" s="232"/>
      <c r="AC267" s="232"/>
      <c r="AD267" s="232"/>
      <c r="AE267" s="232"/>
      <c r="AF267" s="230" t="s">
        <v>315</v>
      </c>
      <c r="AG267" s="230"/>
      <c r="AH267" s="244">
        <v>1672.2</v>
      </c>
      <c r="AI267" s="244"/>
      <c r="AJ267" s="244"/>
      <c r="AK267" s="244"/>
      <c r="AL267" s="244"/>
      <c r="AM267" s="244"/>
      <c r="AN267" s="41" t="s">
        <v>316</v>
      </c>
      <c r="AP267" s="242">
        <f t="shared" si="18"/>
        <v>35500.805999999997</v>
      </c>
      <c r="AQ267" s="242"/>
      <c r="AR267" s="242"/>
      <c r="AS267" s="242"/>
      <c r="AT267" s="242"/>
      <c r="AU267" s="242"/>
      <c r="AV267" s="242"/>
      <c r="AW267" s="242"/>
      <c r="AX267" s="242"/>
      <c r="AY267" s="242"/>
      <c r="AZ267" s="206"/>
      <c r="BB267" s="51"/>
      <c r="BC267" s="42"/>
      <c r="BD267" s="42"/>
      <c r="BE267" s="42"/>
      <c r="BF267" s="42"/>
      <c r="BG267" s="42"/>
      <c r="BH267" s="42"/>
      <c r="BI267" s="42"/>
      <c r="BJ267" s="42"/>
      <c r="BK267" s="42"/>
      <c r="BL267" s="42"/>
      <c r="BM267" s="42"/>
      <c r="BN267" s="42"/>
      <c r="BO267" s="42"/>
      <c r="BP267" s="42"/>
      <c r="BQ267" s="42"/>
      <c r="BR267" s="42"/>
      <c r="BS267" s="42"/>
      <c r="BT267" s="42"/>
      <c r="BU267" s="42"/>
      <c r="BV267" s="42"/>
      <c r="BW267" s="42"/>
      <c r="BX267" s="42"/>
      <c r="BY267" s="42"/>
      <c r="BZ267" s="42"/>
      <c r="CA267" s="42"/>
      <c r="CB267" s="42"/>
      <c r="CC267" s="42"/>
      <c r="CD267" s="42"/>
      <c r="CE267" s="38"/>
      <c r="CF267" s="38"/>
      <c r="CG267" s="39"/>
      <c r="CH267" s="40"/>
    </row>
    <row r="268" spans="1:86" s="41" customFormat="1" x14ac:dyDescent="0.25">
      <c r="A268" s="42"/>
      <c r="B268" s="42"/>
      <c r="C268" s="46"/>
      <c r="E268" s="208" t="s">
        <v>195</v>
      </c>
      <c r="F268" s="209"/>
      <c r="G268" s="209"/>
      <c r="H268" s="209"/>
      <c r="I268" s="209"/>
      <c r="J268" s="209"/>
      <c r="K268" s="210" t="str">
        <f t="shared" si="17"/>
        <v>SODIUM HYDROSULFITE</v>
      </c>
      <c r="L268" s="210"/>
      <c r="M268" s="210"/>
      <c r="N268" s="210"/>
      <c r="O268" s="210"/>
      <c r="P268" s="210"/>
      <c r="Q268" s="210"/>
      <c r="R268" s="210"/>
      <c r="S268" s="210"/>
      <c r="T268" s="210"/>
      <c r="U268" s="210"/>
      <c r="V268" s="210"/>
      <c r="W268" s="210"/>
      <c r="X268" s="210"/>
      <c r="Y268" s="164"/>
      <c r="Z268" s="234">
        <v>3</v>
      </c>
      <c r="AA268" s="234"/>
      <c r="AB268" s="234"/>
      <c r="AC268" s="234"/>
      <c r="AD268" s="234"/>
      <c r="AE268" s="234"/>
      <c r="AF268" s="210" t="s">
        <v>315</v>
      </c>
      <c r="AG268" s="210"/>
      <c r="AH268" s="235">
        <v>10033.200000000001</v>
      </c>
      <c r="AI268" s="235"/>
      <c r="AJ268" s="235"/>
      <c r="AK268" s="235"/>
      <c r="AL268" s="235"/>
      <c r="AM268" s="235"/>
      <c r="AN268" s="52" t="s">
        <v>316</v>
      </c>
      <c r="AO268" s="52"/>
      <c r="AP268" s="213">
        <f t="shared" si="18"/>
        <v>282000.04210799997</v>
      </c>
      <c r="AQ268" s="213"/>
      <c r="AR268" s="213"/>
      <c r="AS268" s="213"/>
      <c r="AT268" s="213"/>
      <c r="AU268" s="213"/>
      <c r="AV268" s="213"/>
      <c r="AW268" s="213"/>
      <c r="AX268" s="213"/>
      <c r="AY268" s="213"/>
      <c r="AZ268" s="214"/>
      <c r="BB268" s="51"/>
      <c r="BC268" s="42"/>
      <c r="BD268" s="42"/>
      <c r="BE268" s="42"/>
      <c r="BF268" s="42"/>
      <c r="BG268" s="42"/>
      <c r="BH268" s="42"/>
      <c r="BI268" s="42"/>
      <c r="BJ268" s="42"/>
      <c r="BK268" s="42"/>
      <c r="BL268" s="42"/>
      <c r="BM268" s="42"/>
      <c r="BN268" s="42"/>
      <c r="BO268" s="42"/>
      <c r="BP268" s="42"/>
      <c r="BQ268" s="42"/>
      <c r="BR268" s="42"/>
      <c r="BS268" s="42"/>
      <c r="BT268" s="42"/>
      <c r="BU268" s="42"/>
      <c r="BV268" s="42"/>
      <c r="BW268" s="42"/>
      <c r="BX268" s="42"/>
      <c r="BY268" s="42"/>
      <c r="BZ268" s="42"/>
      <c r="CA268" s="42"/>
      <c r="CB268" s="42"/>
      <c r="CC268" s="42"/>
      <c r="CD268" s="42"/>
      <c r="CE268" s="38"/>
      <c r="CF268" s="38"/>
      <c r="CG268" s="39"/>
      <c r="CH268" s="40"/>
    </row>
    <row r="269" spans="1:86" s="41" customFormat="1" x14ac:dyDescent="0.25">
      <c r="A269" s="42"/>
      <c r="B269" s="42"/>
      <c r="C269" s="46"/>
      <c r="E269" s="200" t="s">
        <v>183</v>
      </c>
      <c r="F269" s="243"/>
      <c r="G269" s="243"/>
      <c r="H269" s="243"/>
      <c r="I269" s="243"/>
      <c r="J269" s="243"/>
      <c r="K269" s="230" t="str">
        <f t="shared" si="17"/>
        <v>CAUSTIC SODA LIQ</v>
      </c>
      <c r="L269" s="230"/>
      <c r="M269" s="230"/>
      <c r="N269" s="230"/>
      <c r="O269" s="230"/>
      <c r="P269" s="230"/>
      <c r="Q269" s="230"/>
      <c r="R269" s="230"/>
      <c r="S269" s="230"/>
      <c r="T269" s="230"/>
      <c r="U269" s="230"/>
      <c r="V269" s="230"/>
      <c r="W269" s="230"/>
      <c r="X269" s="230"/>
      <c r="Y269" s="168"/>
      <c r="Z269" s="232">
        <v>2</v>
      </c>
      <c r="AA269" s="232"/>
      <c r="AB269" s="232"/>
      <c r="AC269" s="232"/>
      <c r="AD269" s="232"/>
      <c r="AE269" s="232"/>
      <c r="AF269" s="230" t="s">
        <v>315</v>
      </c>
      <c r="AG269" s="230"/>
      <c r="AH269" s="244">
        <v>6688.8</v>
      </c>
      <c r="AI269" s="244"/>
      <c r="AJ269" s="244"/>
      <c r="AK269" s="244"/>
      <c r="AL269" s="244"/>
      <c r="AM269" s="244"/>
      <c r="AN269" s="41" t="s">
        <v>316</v>
      </c>
      <c r="AP269" s="242">
        <f t="shared" si="18"/>
        <v>57169.173600000002</v>
      </c>
      <c r="AQ269" s="242"/>
      <c r="AR269" s="242"/>
      <c r="AS269" s="242"/>
      <c r="AT269" s="242"/>
      <c r="AU269" s="242"/>
      <c r="AV269" s="242"/>
      <c r="AW269" s="242"/>
      <c r="AX269" s="242"/>
      <c r="AY269" s="242"/>
      <c r="AZ269" s="206"/>
      <c r="BB269" s="51"/>
      <c r="BC269" s="42"/>
      <c r="BD269" s="42"/>
      <c r="BE269" s="42"/>
      <c r="BF269" s="42"/>
      <c r="BG269" s="42"/>
      <c r="BH269" s="42"/>
      <c r="BI269" s="42"/>
      <c r="BJ269" s="42"/>
      <c r="BK269" s="42"/>
      <c r="BL269" s="42"/>
      <c r="BM269" s="42"/>
      <c r="BN269" s="42"/>
      <c r="BO269" s="42"/>
      <c r="BP269" s="42"/>
      <c r="BQ269" s="42"/>
      <c r="BR269" s="42"/>
      <c r="BS269" s="42"/>
      <c r="BT269" s="42"/>
      <c r="BU269" s="42"/>
      <c r="BV269" s="42"/>
      <c r="BW269" s="42"/>
      <c r="BX269" s="42"/>
      <c r="BY269" s="42"/>
      <c r="BZ269" s="42"/>
      <c r="CA269" s="42"/>
      <c r="CB269" s="42"/>
      <c r="CC269" s="42"/>
      <c r="CD269" s="42"/>
      <c r="CE269" s="38"/>
      <c r="CF269" s="38"/>
      <c r="CG269" s="39"/>
      <c r="CH269" s="40"/>
    </row>
    <row r="270" spans="1:86" s="41" customFormat="1" x14ac:dyDescent="0.25">
      <c r="A270" s="42"/>
      <c r="B270" s="42"/>
      <c r="C270" s="46"/>
      <c r="E270" s="223" t="s">
        <v>246</v>
      </c>
      <c r="F270" s="224"/>
      <c r="G270" s="224"/>
      <c r="H270" s="224"/>
      <c r="I270" s="224"/>
      <c r="J270" s="224"/>
      <c r="K270" s="225" t="str">
        <f t="shared" si="17"/>
        <v>LADIPUR RSK</v>
      </c>
      <c r="L270" s="225"/>
      <c r="M270" s="225"/>
      <c r="N270" s="225"/>
      <c r="O270" s="225"/>
      <c r="P270" s="225"/>
      <c r="Q270" s="225"/>
      <c r="R270" s="225"/>
      <c r="S270" s="225"/>
      <c r="T270" s="225"/>
      <c r="U270" s="225"/>
      <c r="V270" s="225"/>
      <c r="W270" s="225"/>
      <c r="X270" s="225"/>
      <c r="Y270" s="167"/>
      <c r="Z270" s="237">
        <v>1</v>
      </c>
      <c r="AA270" s="237"/>
      <c r="AB270" s="237"/>
      <c r="AC270" s="237"/>
      <c r="AD270" s="237"/>
      <c r="AE270" s="237"/>
      <c r="AF270" s="225" t="s">
        <v>315</v>
      </c>
      <c r="AG270" s="225"/>
      <c r="AH270" s="238">
        <v>3344.4</v>
      </c>
      <c r="AI270" s="238"/>
      <c r="AJ270" s="238"/>
      <c r="AK270" s="238"/>
      <c r="AL270" s="238"/>
      <c r="AM270" s="238"/>
      <c r="AN270" s="54" t="s">
        <v>316</v>
      </c>
      <c r="AO270" s="54"/>
      <c r="AP270" s="228">
        <f t="shared" si="18"/>
        <v>50165.76589200001</v>
      </c>
      <c r="AQ270" s="228"/>
      <c r="AR270" s="228"/>
      <c r="AS270" s="228"/>
      <c r="AT270" s="228"/>
      <c r="AU270" s="228"/>
      <c r="AV270" s="228"/>
      <c r="AW270" s="228"/>
      <c r="AX270" s="228"/>
      <c r="AY270" s="228"/>
      <c r="AZ270" s="229"/>
      <c r="BB270" s="51"/>
      <c r="BC270" s="42"/>
      <c r="BD270" s="42"/>
      <c r="BE270" s="42"/>
      <c r="BF270" s="42"/>
      <c r="BG270" s="42"/>
      <c r="BH270" s="42"/>
      <c r="BI270" s="42"/>
      <c r="BJ270" s="42"/>
      <c r="BK270" s="42"/>
      <c r="BL270" s="42"/>
      <c r="BM270" s="42"/>
      <c r="BN270" s="42"/>
      <c r="BO270" s="42"/>
      <c r="BP270" s="42"/>
      <c r="BQ270" s="42"/>
      <c r="BR270" s="42"/>
      <c r="BS270" s="42"/>
      <c r="BT270" s="42"/>
      <c r="BU270" s="42"/>
      <c r="BV270" s="42"/>
      <c r="BW270" s="42"/>
      <c r="BX270" s="42"/>
      <c r="BY270" s="42"/>
      <c r="BZ270" s="42"/>
      <c r="CA270" s="42"/>
      <c r="CB270" s="42"/>
      <c r="CC270" s="42"/>
      <c r="CD270" s="42"/>
      <c r="CE270" s="38"/>
      <c r="CF270" s="38"/>
      <c r="CG270" s="39"/>
      <c r="CH270" s="40"/>
    </row>
    <row r="271" spans="1:86" s="41" customFormat="1" x14ac:dyDescent="0.25">
      <c r="A271" s="42"/>
      <c r="B271" s="42"/>
      <c r="C271" s="46"/>
      <c r="E271" s="216" t="s">
        <v>189</v>
      </c>
      <c r="F271" s="217"/>
      <c r="G271" s="217"/>
      <c r="H271" s="217"/>
      <c r="I271" s="217"/>
      <c r="J271" s="217"/>
      <c r="K271" s="218" t="str">
        <f t="shared" si="17"/>
        <v>KH ACID</v>
      </c>
      <c r="L271" s="218"/>
      <c r="M271" s="218"/>
      <c r="N271" s="218"/>
      <c r="O271" s="218"/>
      <c r="P271" s="218"/>
      <c r="Q271" s="218"/>
      <c r="R271" s="218"/>
      <c r="S271" s="218"/>
      <c r="T271" s="218"/>
      <c r="U271" s="218"/>
      <c r="V271" s="218"/>
      <c r="W271" s="218"/>
      <c r="X271" s="218"/>
      <c r="Y271" s="166"/>
      <c r="Z271" s="236">
        <v>1</v>
      </c>
      <c r="AA271" s="236"/>
      <c r="AB271" s="236"/>
      <c r="AC271" s="236"/>
      <c r="AD271" s="236"/>
      <c r="AE271" s="236"/>
      <c r="AF271" s="218" t="s">
        <v>315</v>
      </c>
      <c r="AG271" s="218"/>
      <c r="AH271" s="220">
        <v>3344.4</v>
      </c>
      <c r="AI271" s="220"/>
      <c r="AJ271" s="220"/>
      <c r="AK271" s="220"/>
      <c r="AL271" s="220"/>
      <c r="AM271" s="220"/>
      <c r="AN271" s="55" t="s">
        <v>316</v>
      </c>
      <c r="AO271" s="55"/>
      <c r="AP271" s="221">
        <f t="shared" si="18"/>
        <v>13328.77176</v>
      </c>
      <c r="AQ271" s="221"/>
      <c r="AR271" s="221"/>
      <c r="AS271" s="221"/>
      <c r="AT271" s="221"/>
      <c r="AU271" s="221"/>
      <c r="AV271" s="221"/>
      <c r="AW271" s="221"/>
      <c r="AX271" s="221"/>
      <c r="AY271" s="221"/>
      <c r="AZ271" s="222"/>
      <c r="BB271" s="51"/>
      <c r="BC271" s="42"/>
      <c r="BD271" s="42"/>
      <c r="BE271" s="42"/>
      <c r="BF271" s="42"/>
      <c r="BG271" s="42"/>
      <c r="BH271" s="42"/>
      <c r="BI271" s="42"/>
      <c r="BJ271" s="42"/>
      <c r="BK271" s="42"/>
      <c r="BL271" s="42"/>
      <c r="BM271" s="42"/>
      <c r="BN271" s="42"/>
      <c r="BO271" s="42"/>
      <c r="BP271" s="42"/>
      <c r="BQ271" s="42"/>
      <c r="BR271" s="42"/>
      <c r="BS271" s="42"/>
      <c r="BT271" s="42"/>
      <c r="BU271" s="42"/>
      <c r="BV271" s="42"/>
      <c r="BW271" s="42"/>
      <c r="BX271" s="42"/>
      <c r="BY271" s="42"/>
      <c r="BZ271" s="42"/>
      <c r="CA271" s="42"/>
      <c r="CB271" s="42"/>
      <c r="CC271" s="42"/>
      <c r="CD271" s="42"/>
      <c r="CE271" s="38"/>
      <c r="CF271" s="38"/>
      <c r="CG271" s="39"/>
      <c r="CH271" s="40"/>
    </row>
    <row r="272" spans="1:86" s="41" customFormat="1" x14ac:dyDescent="0.25">
      <c r="A272" s="42"/>
      <c r="B272" s="42"/>
      <c r="C272" s="46"/>
      <c r="E272" s="200" t="s">
        <v>6</v>
      </c>
      <c r="F272" s="243"/>
      <c r="G272" s="243"/>
      <c r="H272" s="243"/>
      <c r="I272" s="243"/>
      <c r="J272" s="243"/>
      <c r="K272" s="230" t="str">
        <f t="shared" si="17"/>
        <v>NOVACRON RUBY S–3B</v>
      </c>
      <c r="L272" s="230"/>
      <c r="M272" s="230"/>
      <c r="N272" s="230"/>
      <c r="O272" s="230"/>
      <c r="P272" s="230"/>
      <c r="Q272" s="230"/>
      <c r="R272" s="230"/>
      <c r="S272" s="230"/>
      <c r="T272" s="230"/>
      <c r="U272" s="230"/>
      <c r="V272" s="230"/>
      <c r="W272" s="230"/>
      <c r="X272" s="230"/>
      <c r="Y272" s="168"/>
      <c r="Z272" s="232">
        <v>0.47499999999999998</v>
      </c>
      <c r="AA272" s="232"/>
      <c r="AB272" s="232"/>
      <c r="AC272" s="232"/>
      <c r="AD272" s="232"/>
      <c r="AE272" s="232"/>
      <c r="AF272" s="230" t="s">
        <v>565</v>
      </c>
      <c r="AG272" s="230"/>
      <c r="AH272" s="244">
        <v>1588.59</v>
      </c>
      <c r="AI272" s="244"/>
      <c r="AJ272" s="244"/>
      <c r="AK272" s="244"/>
      <c r="AL272" s="244"/>
      <c r="AM272" s="244"/>
      <c r="AN272" s="41" t="s">
        <v>316</v>
      </c>
      <c r="AP272" s="242">
        <f t="shared" si="18"/>
        <v>191663.16109739998</v>
      </c>
      <c r="AQ272" s="242"/>
      <c r="AR272" s="242"/>
      <c r="AS272" s="242"/>
      <c r="AT272" s="242"/>
      <c r="AU272" s="242"/>
      <c r="AV272" s="242"/>
      <c r="AW272" s="242"/>
      <c r="AX272" s="242"/>
      <c r="AY272" s="242"/>
      <c r="AZ272" s="206"/>
      <c r="BB272" s="51"/>
      <c r="BC272" s="42"/>
      <c r="BD272" s="42"/>
      <c r="BE272" s="42"/>
      <c r="BF272" s="42"/>
      <c r="BG272" s="42"/>
      <c r="BH272" s="42"/>
      <c r="BI272" s="42"/>
      <c r="BJ272" s="42"/>
      <c r="BK272" s="42"/>
      <c r="BL272" s="42"/>
      <c r="BM272" s="42"/>
      <c r="BN272" s="42"/>
      <c r="BO272" s="42"/>
      <c r="BP272" s="42"/>
      <c r="BQ272" s="42"/>
      <c r="BR272" s="42"/>
      <c r="BS272" s="42"/>
      <c r="BT272" s="42"/>
      <c r="BU272" s="42"/>
      <c r="BV272" s="42"/>
      <c r="BW272" s="42"/>
      <c r="BX272" s="42"/>
      <c r="BY272" s="42"/>
      <c r="BZ272" s="42"/>
      <c r="CA272" s="42"/>
      <c r="CB272" s="42"/>
      <c r="CC272" s="42"/>
      <c r="CD272" s="42"/>
      <c r="CE272" s="38"/>
      <c r="CF272" s="38"/>
      <c r="CG272" s="39"/>
      <c r="CH272" s="40"/>
    </row>
    <row r="273" spans="1:86" s="41" customFormat="1" x14ac:dyDescent="0.25">
      <c r="A273" s="42"/>
      <c r="B273" s="42"/>
      <c r="C273" s="46"/>
      <c r="E273" s="200" t="s">
        <v>47</v>
      </c>
      <c r="F273" s="243"/>
      <c r="G273" s="243"/>
      <c r="H273" s="243"/>
      <c r="I273" s="243"/>
      <c r="J273" s="243"/>
      <c r="K273" s="230" t="str">
        <f t="shared" si="17"/>
        <v>NOVACRON SUPER BLACK GX</v>
      </c>
      <c r="L273" s="230"/>
      <c r="M273" s="230"/>
      <c r="N273" s="230"/>
      <c r="O273" s="230"/>
      <c r="P273" s="230"/>
      <c r="Q273" s="230"/>
      <c r="R273" s="230"/>
      <c r="S273" s="230"/>
      <c r="T273" s="230"/>
      <c r="U273" s="230"/>
      <c r="V273" s="230"/>
      <c r="W273" s="230"/>
      <c r="X273" s="230"/>
      <c r="Y273" s="168"/>
      <c r="Z273" s="232">
        <v>2.8</v>
      </c>
      <c r="AA273" s="232"/>
      <c r="AB273" s="232"/>
      <c r="AC273" s="232"/>
      <c r="AD273" s="232"/>
      <c r="AE273" s="232"/>
      <c r="AF273" s="230" t="s">
        <v>565</v>
      </c>
      <c r="AG273" s="230"/>
      <c r="AH273" s="244">
        <v>9364.32</v>
      </c>
      <c r="AI273" s="244"/>
      <c r="AJ273" s="244"/>
      <c r="AK273" s="244"/>
      <c r="AL273" s="244"/>
      <c r="AM273" s="244"/>
      <c r="AN273" s="41" t="s">
        <v>316</v>
      </c>
      <c r="AP273" s="242">
        <f t="shared" si="18"/>
        <v>894707.96123519994</v>
      </c>
      <c r="AQ273" s="242"/>
      <c r="AR273" s="242"/>
      <c r="AS273" s="242"/>
      <c r="AT273" s="242"/>
      <c r="AU273" s="242"/>
      <c r="AV273" s="242"/>
      <c r="AW273" s="242"/>
      <c r="AX273" s="242"/>
      <c r="AY273" s="242"/>
      <c r="AZ273" s="206"/>
      <c r="BB273" s="51"/>
      <c r="BC273" s="42"/>
      <c r="BD273" s="42"/>
      <c r="BE273" s="42"/>
      <c r="BF273" s="42"/>
      <c r="BG273" s="42"/>
      <c r="BH273" s="42"/>
      <c r="BI273" s="42"/>
      <c r="BJ273" s="42"/>
      <c r="BK273" s="42"/>
      <c r="BL273" s="42"/>
      <c r="BM273" s="42"/>
      <c r="BN273" s="42"/>
      <c r="BO273" s="42"/>
      <c r="BP273" s="42"/>
      <c r="BQ273" s="42"/>
      <c r="BR273" s="42"/>
      <c r="BS273" s="42"/>
      <c r="BT273" s="42"/>
      <c r="BU273" s="42"/>
      <c r="BV273" s="42"/>
      <c r="BW273" s="42"/>
      <c r="BX273" s="42"/>
      <c r="BY273" s="42"/>
      <c r="BZ273" s="42"/>
      <c r="CA273" s="42"/>
      <c r="CB273" s="42"/>
      <c r="CC273" s="42"/>
      <c r="CD273" s="42"/>
      <c r="CE273" s="38"/>
      <c r="CF273" s="38"/>
      <c r="CG273" s="39"/>
      <c r="CH273" s="40"/>
    </row>
    <row r="274" spans="1:86" s="41" customFormat="1" x14ac:dyDescent="0.25">
      <c r="A274" s="42"/>
      <c r="B274" s="42"/>
      <c r="C274" s="46"/>
      <c r="E274" s="223" t="s">
        <v>71</v>
      </c>
      <c r="F274" s="224"/>
      <c r="G274" s="224"/>
      <c r="H274" s="224"/>
      <c r="I274" s="224"/>
      <c r="J274" s="224"/>
      <c r="K274" s="225" t="str">
        <f t="shared" si="17"/>
        <v>NOVACRON JET BLACK S–B</v>
      </c>
      <c r="L274" s="225"/>
      <c r="M274" s="225"/>
      <c r="N274" s="225"/>
      <c r="O274" s="225"/>
      <c r="P274" s="225"/>
      <c r="Q274" s="225"/>
      <c r="R274" s="225"/>
      <c r="S274" s="225"/>
      <c r="T274" s="225"/>
      <c r="U274" s="225"/>
      <c r="V274" s="225"/>
      <c r="W274" s="225"/>
      <c r="X274" s="225"/>
      <c r="Y274" s="167"/>
      <c r="Z274" s="237">
        <v>3</v>
      </c>
      <c r="AA274" s="237"/>
      <c r="AB274" s="237"/>
      <c r="AC274" s="237"/>
      <c r="AD274" s="237"/>
      <c r="AE274" s="237"/>
      <c r="AF274" s="225" t="s">
        <v>565</v>
      </c>
      <c r="AG274" s="225"/>
      <c r="AH274" s="238">
        <v>10033.200000000001</v>
      </c>
      <c r="AI274" s="238"/>
      <c r="AJ274" s="238"/>
      <c r="AK274" s="238"/>
      <c r="AL274" s="238"/>
      <c r="AM274" s="238"/>
      <c r="AN274" s="54" t="s">
        <v>316</v>
      </c>
      <c r="AO274" s="54"/>
      <c r="AP274" s="228">
        <f t="shared" si="18"/>
        <v>958615.67275200004</v>
      </c>
      <c r="AQ274" s="228"/>
      <c r="AR274" s="228"/>
      <c r="AS274" s="228"/>
      <c r="AT274" s="228"/>
      <c r="AU274" s="228"/>
      <c r="AV274" s="228"/>
      <c r="AW274" s="228"/>
      <c r="AX274" s="228"/>
      <c r="AY274" s="228"/>
      <c r="AZ274" s="229"/>
      <c r="BB274" s="51"/>
      <c r="BC274" s="42"/>
      <c r="BD274" s="42"/>
      <c r="BE274" s="42"/>
      <c r="BF274" s="42"/>
      <c r="BG274" s="42"/>
      <c r="BH274" s="42"/>
      <c r="BI274" s="42"/>
      <c r="BJ274" s="42"/>
      <c r="BK274" s="42"/>
      <c r="BL274" s="42"/>
      <c r="BM274" s="42"/>
      <c r="BN274" s="42"/>
      <c r="BO274" s="42"/>
      <c r="BP274" s="42"/>
      <c r="BQ274" s="42"/>
      <c r="BR274" s="42"/>
      <c r="BS274" s="42"/>
      <c r="BT274" s="42"/>
      <c r="BU274" s="42"/>
      <c r="BV274" s="42"/>
      <c r="BW274" s="42"/>
      <c r="BX274" s="42"/>
      <c r="BY274" s="42"/>
      <c r="BZ274" s="42"/>
      <c r="CA274" s="42"/>
      <c r="CB274" s="42"/>
      <c r="CC274" s="42"/>
      <c r="CD274" s="42"/>
      <c r="CE274" s="38"/>
      <c r="CF274" s="38"/>
      <c r="CG274" s="39"/>
      <c r="CH274" s="40"/>
    </row>
    <row r="275" spans="1:86" s="41" customFormat="1" x14ac:dyDescent="0.25">
      <c r="A275" s="42"/>
      <c r="B275" s="42"/>
      <c r="C275" s="46"/>
      <c r="E275" s="200" t="s">
        <v>201</v>
      </c>
      <c r="F275" s="243"/>
      <c r="G275" s="243"/>
      <c r="H275" s="243"/>
      <c r="I275" s="243"/>
      <c r="J275" s="243"/>
      <c r="K275" s="230" t="str">
        <f t="shared" si="17"/>
        <v>KH SOLIDOKOLL DPR ID LIQ</v>
      </c>
      <c r="L275" s="230"/>
      <c r="M275" s="230"/>
      <c r="N275" s="230"/>
      <c r="O275" s="230"/>
      <c r="P275" s="230"/>
      <c r="Q275" s="230"/>
      <c r="R275" s="230"/>
      <c r="S275" s="230"/>
      <c r="T275" s="230"/>
      <c r="U275" s="230"/>
      <c r="V275" s="230"/>
      <c r="W275" s="230"/>
      <c r="X275" s="230"/>
      <c r="Y275" s="168"/>
      <c r="Z275" s="232">
        <v>1</v>
      </c>
      <c r="AA275" s="232"/>
      <c r="AB275" s="232"/>
      <c r="AC275" s="232"/>
      <c r="AD275" s="232"/>
      <c r="AE275" s="232"/>
      <c r="AF275" s="230" t="s">
        <v>315</v>
      </c>
      <c r="AG275" s="230"/>
      <c r="AH275" s="244">
        <v>3344.4</v>
      </c>
      <c r="AI275" s="244"/>
      <c r="AJ275" s="244"/>
      <c r="AK275" s="244"/>
      <c r="AL275" s="244"/>
      <c r="AM275" s="244"/>
      <c r="AN275" s="41" t="s">
        <v>316</v>
      </c>
      <c r="AP275" s="242">
        <f t="shared" si="18"/>
        <v>34112.879999999997</v>
      </c>
      <c r="AQ275" s="242"/>
      <c r="AR275" s="242"/>
      <c r="AS275" s="242"/>
      <c r="AT275" s="242"/>
      <c r="AU275" s="242"/>
      <c r="AV275" s="242"/>
      <c r="AW275" s="242"/>
      <c r="AX275" s="242"/>
      <c r="AY275" s="242"/>
      <c r="AZ275" s="206"/>
      <c r="BB275" s="51"/>
      <c r="BC275" s="42"/>
      <c r="BD275" s="42"/>
      <c r="BE275" s="42"/>
      <c r="BF275" s="42"/>
      <c r="BG275" s="42"/>
      <c r="BH275" s="42"/>
      <c r="BI275" s="42"/>
      <c r="BJ275" s="42"/>
      <c r="BK275" s="42"/>
      <c r="BL275" s="42"/>
      <c r="BM275" s="42"/>
      <c r="BN275" s="42"/>
      <c r="BO275" s="42"/>
      <c r="BP275" s="42"/>
      <c r="BQ275" s="42"/>
      <c r="BR275" s="42"/>
      <c r="BS275" s="42"/>
      <c r="BT275" s="42"/>
      <c r="BU275" s="42"/>
      <c r="BV275" s="42"/>
      <c r="BW275" s="42"/>
      <c r="BX275" s="42"/>
      <c r="BY275" s="42"/>
      <c r="BZ275" s="42"/>
      <c r="CA275" s="42"/>
      <c r="CB275" s="42"/>
      <c r="CC275" s="42"/>
      <c r="CD275" s="42"/>
      <c r="CE275" s="38"/>
      <c r="CF275" s="38"/>
      <c r="CG275" s="39"/>
      <c r="CH275" s="40"/>
    </row>
    <row r="276" spans="1:86" s="41" customFormat="1" x14ac:dyDescent="0.25">
      <c r="A276" s="42"/>
      <c r="B276" s="42"/>
      <c r="C276" s="46"/>
      <c r="E276" s="200" t="s">
        <v>199</v>
      </c>
      <c r="F276" s="243"/>
      <c r="G276" s="243"/>
      <c r="H276" s="243"/>
      <c r="I276" s="243"/>
      <c r="J276" s="243"/>
      <c r="K276" s="230" t="str">
        <f t="shared" si="17"/>
        <v>KH JINTEXYL CDB NEW CONC</v>
      </c>
      <c r="L276" s="230"/>
      <c r="M276" s="230"/>
      <c r="N276" s="230"/>
      <c r="O276" s="230"/>
      <c r="P276" s="230"/>
      <c r="Q276" s="230"/>
      <c r="R276" s="230"/>
      <c r="S276" s="230"/>
      <c r="T276" s="230"/>
      <c r="U276" s="230"/>
      <c r="V276" s="230"/>
      <c r="W276" s="230"/>
      <c r="X276" s="230"/>
      <c r="Y276" s="168"/>
      <c r="Z276" s="232">
        <v>1</v>
      </c>
      <c r="AA276" s="232"/>
      <c r="AB276" s="232"/>
      <c r="AC276" s="232"/>
      <c r="AD276" s="232"/>
      <c r="AE276" s="232"/>
      <c r="AF276" s="230" t="s">
        <v>315</v>
      </c>
      <c r="AG276" s="230"/>
      <c r="AH276" s="244">
        <v>3344.4</v>
      </c>
      <c r="AI276" s="244"/>
      <c r="AJ276" s="244"/>
      <c r="AK276" s="244"/>
      <c r="AL276" s="244"/>
      <c r="AM276" s="244"/>
      <c r="AN276" s="41" t="s">
        <v>316</v>
      </c>
      <c r="AP276" s="242">
        <f t="shared" si="18"/>
        <v>38126.160000000003</v>
      </c>
      <c r="AQ276" s="242"/>
      <c r="AR276" s="242"/>
      <c r="AS276" s="242"/>
      <c r="AT276" s="242"/>
      <c r="AU276" s="242"/>
      <c r="AV276" s="242"/>
      <c r="AW276" s="242"/>
      <c r="AX276" s="242"/>
      <c r="AY276" s="242"/>
      <c r="AZ276" s="206"/>
      <c r="BB276" s="51"/>
      <c r="BC276" s="42"/>
      <c r="BD276" s="42"/>
      <c r="BE276" s="42"/>
      <c r="BF276" s="42"/>
      <c r="BG276" s="42"/>
      <c r="BH276" s="42"/>
      <c r="BI276" s="42"/>
      <c r="BJ276" s="42"/>
      <c r="BK276" s="42"/>
      <c r="BL276" s="42"/>
      <c r="BM276" s="42"/>
      <c r="BN276" s="42"/>
      <c r="BO276" s="42"/>
      <c r="BP276" s="42"/>
      <c r="BQ276" s="42"/>
      <c r="BR276" s="42"/>
      <c r="BS276" s="42"/>
      <c r="BT276" s="42"/>
      <c r="BU276" s="42"/>
      <c r="BV276" s="42"/>
      <c r="BW276" s="42"/>
      <c r="BX276" s="42"/>
      <c r="BY276" s="42"/>
      <c r="BZ276" s="42"/>
      <c r="CA276" s="42"/>
      <c r="CB276" s="42"/>
      <c r="CC276" s="42"/>
      <c r="CD276" s="42"/>
      <c r="CE276" s="38"/>
      <c r="CF276" s="38"/>
      <c r="CG276" s="39"/>
      <c r="CH276" s="40"/>
    </row>
    <row r="277" spans="1:86" s="41" customFormat="1" x14ac:dyDescent="0.25">
      <c r="A277" s="42"/>
      <c r="B277" s="42"/>
      <c r="C277" s="46"/>
      <c r="E277" s="200" t="s">
        <v>218</v>
      </c>
      <c r="F277" s="243"/>
      <c r="G277" s="243"/>
      <c r="H277" s="243"/>
      <c r="I277" s="243"/>
      <c r="J277" s="243"/>
      <c r="K277" s="230" t="str">
        <f t="shared" si="17"/>
        <v>JINLEV ECO CL 225</v>
      </c>
      <c r="L277" s="230"/>
      <c r="M277" s="230"/>
      <c r="N277" s="230"/>
      <c r="O277" s="230"/>
      <c r="P277" s="230"/>
      <c r="Q277" s="230"/>
      <c r="R277" s="230"/>
      <c r="S277" s="230"/>
      <c r="T277" s="230"/>
      <c r="U277" s="230"/>
      <c r="V277" s="230"/>
      <c r="W277" s="230"/>
      <c r="X277" s="230"/>
      <c r="Y277" s="168"/>
      <c r="Z277" s="232">
        <v>1</v>
      </c>
      <c r="AA277" s="232"/>
      <c r="AB277" s="232"/>
      <c r="AC277" s="232"/>
      <c r="AD277" s="232"/>
      <c r="AE277" s="232"/>
      <c r="AF277" s="230" t="s">
        <v>315</v>
      </c>
      <c r="AG277" s="230"/>
      <c r="AH277" s="244">
        <v>3344.4</v>
      </c>
      <c r="AI277" s="244"/>
      <c r="AJ277" s="244"/>
      <c r="AK277" s="244"/>
      <c r="AL277" s="244"/>
      <c r="AM277" s="244"/>
      <c r="AN277" s="41" t="s">
        <v>316</v>
      </c>
      <c r="AP277" s="242">
        <f t="shared" si="18"/>
        <v>40132.599335999999</v>
      </c>
      <c r="AQ277" s="242"/>
      <c r="AR277" s="242"/>
      <c r="AS277" s="242"/>
      <c r="AT277" s="242"/>
      <c r="AU277" s="242"/>
      <c r="AV277" s="242"/>
      <c r="AW277" s="242"/>
      <c r="AX277" s="242"/>
      <c r="AY277" s="242"/>
      <c r="AZ277" s="206"/>
      <c r="BB277" s="51"/>
      <c r="BC277" s="42"/>
      <c r="BD277" s="42"/>
      <c r="BE277" s="42"/>
      <c r="BF277" s="42"/>
      <c r="BG277" s="42"/>
      <c r="BH277" s="42"/>
      <c r="BI277" s="42"/>
      <c r="BJ277" s="42"/>
      <c r="BK277" s="42"/>
      <c r="BL277" s="42"/>
      <c r="BM277" s="42"/>
      <c r="BN277" s="42"/>
      <c r="BO277" s="42"/>
      <c r="BP277" s="42"/>
      <c r="BQ277" s="42"/>
      <c r="BR277" s="42"/>
      <c r="BS277" s="42"/>
      <c r="BT277" s="42"/>
      <c r="BU277" s="42"/>
      <c r="BV277" s="42"/>
      <c r="BW277" s="42"/>
      <c r="BX277" s="42"/>
      <c r="BY277" s="42"/>
      <c r="BZ277" s="42"/>
      <c r="CA277" s="42"/>
      <c r="CB277" s="42"/>
      <c r="CC277" s="42"/>
      <c r="CD277" s="42"/>
      <c r="CE277" s="38"/>
      <c r="CF277" s="38"/>
      <c r="CG277" s="39"/>
      <c r="CH277" s="40"/>
    </row>
    <row r="278" spans="1:86" s="41" customFormat="1" x14ac:dyDescent="0.25">
      <c r="A278" s="42"/>
      <c r="B278" s="42"/>
      <c r="C278" s="46"/>
      <c r="E278" s="200" t="s">
        <v>9</v>
      </c>
      <c r="F278" s="243"/>
      <c r="G278" s="243"/>
      <c r="H278" s="243"/>
      <c r="I278" s="243"/>
      <c r="J278" s="243"/>
      <c r="K278" s="230" t="str">
        <f t="shared" si="17"/>
        <v>SODIUM SULFATE</v>
      </c>
      <c r="L278" s="230"/>
      <c r="M278" s="230"/>
      <c r="N278" s="230"/>
      <c r="O278" s="230"/>
      <c r="P278" s="230"/>
      <c r="Q278" s="230"/>
      <c r="R278" s="230"/>
      <c r="S278" s="230"/>
      <c r="T278" s="230"/>
      <c r="U278" s="230"/>
      <c r="V278" s="230"/>
      <c r="W278" s="230"/>
      <c r="X278" s="230"/>
      <c r="Y278" s="168"/>
      <c r="Z278" s="232">
        <v>80</v>
      </c>
      <c r="AA278" s="232"/>
      <c r="AB278" s="232"/>
      <c r="AC278" s="232"/>
      <c r="AD278" s="232"/>
      <c r="AE278" s="232"/>
      <c r="AF278" s="230" t="s">
        <v>315</v>
      </c>
      <c r="AG278" s="230"/>
      <c r="AH278" s="244">
        <v>267552</v>
      </c>
      <c r="AI278" s="244"/>
      <c r="AJ278" s="244"/>
      <c r="AK278" s="244"/>
      <c r="AL278" s="244"/>
      <c r="AM278" s="244"/>
      <c r="AN278" s="41" t="s">
        <v>316</v>
      </c>
      <c r="AP278" s="242">
        <f t="shared" si="18"/>
        <v>638512.848</v>
      </c>
      <c r="AQ278" s="242"/>
      <c r="AR278" s="242"/>
      <c r="AS278" s="242"/>
      <c r="AT278" s="242"/>
      <c r="AU278" s="242"/>
      <c r="AV278" s="242"/>
      <c r="AW278" s="242"/>
      <c r="AX278" s="242"/>
      <c r="AY278" s="242"/>
      <c r="AZ278" s="206"/>
      <c r="BB278" s="51"/>
      <c r="BC278" s="42"/>
      <c r="BD278" s="42"/>
      <c r="BE278" s="42"/>
      <c r="BF278" s="42"/>
      <c r="BG278" s="42"/>
      <c r="BH278" s="42"/>
      <c r="BI278" s="42"/>
      <c r="BJ278" s="42"/>
      <c r="BK278" s="42"/>
      <c r="BL278" s="42"/>
      <c r="BM278" s="42"/>
      <c r="BN278" s="42"/>
      <c r="BO278" s="42"/>
      <c r="BP278" s="42"/>
      <c r="BQ278" s="42"/>
      <c r="BR278" s="42"/>
      <c r="BS278" s="42"/>
      <c r="BT278" s="42"/>
      <c r="BU278" s="42"/>
      <c r="BV278" s="42"/>
      <c r="BW278" s="42"/>
      <c r="BX278" s="42"/>
      <c r="BY278" s="42"/>
      <c r="BZ278" s="42"/>
      <c r="CA278" s="42"/>
      <c r="CB278" s="42"/>
      <c r="CC278" s="42"/>
      <c r="CD278" s="42"/>
      <c r="CE278" s="38"/>
      <c r="CF278" s="38"/>
      <c r="CG278" s="39"/>
      <c r="CH278" s="40"/>
    </row>
    <row r="279" spans="1:86" s="41" customFormat="1" x14ac:dyDescent="0.25">
      <c r="A279" s="42"/>
      <c r="B279" s="42"/>
      <c r="C279" s="46"/>
      <c r="E279" s="223" t="s">
        <v>10</v>
      </c>
      <c r="F279" s="224"/>
      <c r="G279" s="224"/>
      <c r="H279" s="224"/>
      <c r="I279" s="224"/>
      <c r="J279" s="224"/>
      <c r="K279" s="225" t="str">
        <f t="shared" si="17"/>
        <v>SODA ASH</v>
      </c>
      <c r="L279" s="225"/>
      <c r="M279" s="225"/>
      <c r="N279" s="225"/>
      <c r="O279" s="225"/>
      <c r="P279" s="225"/>
      <c r="Q279" s="225"/>
      <c r="R279" s="225"/>
      <c r="S279" s="225"/>
      <c r="T279" s="225"/>
      <c r="U279" s="225"/>
      <c r="V279" s="225"/>
      <c r="W279" s="225"/>
      <c r="X279" s="225"/>
      <c r="Y279" s="167"/>
      <c r="Z279" s="237">
        <v>20</v>
      </c>
      <c r="AA279" s="237"/>
      <c r="AB279" s="237"/>
      <c r="AC279" s="237"/>
      <c r="AD279" s="237"/>
      <c r="AE279" s="237"/>
      <c r="AF279" s="225" t="s">
        <v>315</v>
      </c>
      <c r="AG279" s="225"/>
      <c r="AH279" s="238">
        <v>66888</v>
      </c>
      <c r="AI279" s="238"/>
      <c r="AJ279" s="238"/>
      <c r="AK279" s="238"/>
      <c r="AL279" s="238"/>
      <c r="AM279" s="238"/>
      <c r="AN279" s="54" t="s">
        <v>316</v>
      </c>
      <c r="AO279" s="54"/>
      <c r="AP279" s="228">
        <f t="shared" si="18"/>
        <v>593965.43999999994</v>
      </c>
      <c r="AQ279" s="228"/>
      <c r="AR279" s="228"/>
      <c r="AS279" s="228"/>
      <c r="AT279" s="228"/>
      <c r="AU279" s="228"/>
      <c r="AV279" s="228"/>
      <c r="AW279" s="228"/>
      <c r="AX279" s="228"/>
      <c r="AY279" s="228"/>
      <c r="AZ279" s="229"/>
      <c r="BB279" s="51"/>
      <c r="BC279" s="42"/>
      <c r="BD279" s="42"/>
      <c r="BE279" s="42"/>
      <c r="BF279" s="42"/>
      <c r="BG279" s="42"/>
      <c r="BH279" s="42"/>
      <c r="BI279" s="42"/>
      <c r="BJ279" s="42"/>
      <c r="BK279" s="42"/>
      <c r="BL279" s="42"/>
      <c r="BM279" s="42"/>
      <c r="BN279" s="42"/>
      <c r="BO279" s="42"/>
      <c r="BP279" s="42"/>
      <c r="BQ279" s="42"/>
      <c r="BR279" s="42"/>
      <c r="BS279" s="42"/>
      <c r="BT279" s="42"/>
      <c r="BU279" s="42"/>
      <c r="BV279" s="42"/>
      <c r="BW279" s="42"/>
      <c r="BX279" s="42"/>
      <c r="BY279" s="42"/>
      <c r="BZ279" s="42"/>
      <c r="CA279" s="42"/>
      <c r="CB279" s="42"/>
      <c r="CC279" s="42"/>
      <c r="CD279" s="42"/>
      <c r="CE279" s="38"/>
      <c r="CF279" s="38"/>
      <c r="CG279" s="39"/>
      <c r="CH279" s="40"/>
    </row>
    <row r="280" spans="1:86" s="41" customFormat="1" x14ac:dyDescent="0.25">
      <c r="A280" s="42"/>
      <c r="B280" s="42"/>
      <c r="C280" s="46"/>
      <c r="E280" s="216" t="s">
        <v>189</v>
      </c>
      <c r="F280" s="217"/>
      <c r="G280" s="217"/>
      <c r="H280" s="217"/>
      <c r="I280" s="217"/>
      <c r="J280" s="217"/>
      <c r="K280" s="218" t="str">
        <f t="shared" si="17"/>
        <v>KH ACID</v>
      </c>
      <c r="L280" s="218"/>
      <c r="M280" s="218"/>
      <c r="N280" s="218"/>
      <c r="O280" s="218"/>
      <c r="P280" s="218"/>
      <c r="Q280" s="218"/>
      <c r="R280" s="218"/>
      <c r="S280" s="218"/>
      <c r="T280" s="218"/>
      <c r="U280" s="218"/>
      <c r="V280" s="218"/>
      <c r="W280" s="218"/>
      <c r="X280" s="218"/>
      <c r="Y280" s="166"/>
      <c r="Z280" s="236">
        <v>1</v>
      </c>
      <c r="AA280" s="236"/>
      <c r="AB280" s="236"/>
      <c r="AC280" s="236"/>
      <c r="AD280" s="236"/>
      <c r="AE280" s="236"/>
      <c r="AF280" s="218" t="s">
        <v>315</v>
      </c>
      <c r="AG280" s="218"/>
      <c r="AH280" s="220">
        <v>3344.4</v>
      </c>
      <c r="AI280" s="220"/>
      <c r="AJ280" s="220"/>
      <c r="AK280" s="220"/>
      <c r="AL280" s="220"/>
      <c r="AM280" s="220"/>
      <c r="AN280" s="55" t="s">
        <v>316</v>
      </c>
      <c r="AO280" s="55"/>
      <c r="AP280" s="221">
        <f t="shared" si="18"/>
        <v>13328.77176</v>
      </c>
      <c r="AQ280" s="221"/>
      <c r="AR280" s="221"/>
      <c r="AS280" s="221"/>
      <c r="AT280" s="221"/>
      <c r="AU280" s="221"/>
      <c r="AV280" s="221"/>
      <c r="AW280" s="221"/>
      <c r="AX280" s="221"/>
      <c r="AY280" s="221"/>
      <c r="AZ280" s="222"/>
      <c r="BB280" s="51"/>
      <c r="BC280" s="42"/>
      <c r="BD280" s="42"/>
      <c r="BE280" s="42"/>
      <c r="BF280" s="42"/>
      <c r="BG280" s="42"/>
      <c r="BH280" s="42"/>
      <c r="BI280" s="42"/>
      <c r="BJ280" s="42"/>
      <c r="BK280" s="42"/>
      <c r="BL280" s="42"/>
      <c r="BM280" s="42"/>
      <c r="BN280" s="42"/>
      <c r="BO280" s="42"/>
      <c r="BP280" s="42"/>
      <c r="BQ280" s="42"/>
      <c r="BR280" s="42"/>
      <c r="BS280" s="42"/>
      <c r="BT280" s="42"/>
      <c r="BU280" s="42"/>
      <c r="BV280" s="42"/>
      <c r="BW280" s="42"/>
      <c r="BX280" s="42"/>
      <c r="BY280" s="42"/>
      <c r="BZ280" s="42"/>
      <c r="CA280" s="42"/>
      <c r="CB280" s="42"/>
      <c r="CC280" s="42"/>
      <c r="CD280" s="42"/>
      <c r="CE280" s="38"/>
      <c r="CF280" s="38"/>
      <c r="CG280" s="39"/>
      <c r="CH280" s="40"/>
    </row>
    <row r="281" spans="1:86" s="41" customFormat="1" x14ac:dyDescent="0.25">
      <c r="A281" s="42"/>
      <c r="B281" s="42"/>
      <c r="C281" s="46"/>
      <c r="E281" s="216" t="s">
        <v>246</v>
      </c>
      <c r="F281" s="217"/>
      <c r="G281" s="217"/>
      <c r="H281" s="217"/>
      <c r="I281" s="217"/>
      <c r="J281" s="217"/>
      <c r="K281" s="218" t="str">
        <f t="shared" si="17"/>
        <v>LADIPUR RSK</v>
      </c>
      <c r="L281" s="218"/>
      <c r="M281" s="218"/>
      <c r="N281" s="218"/>
      <c r="O281" s="218"/>
      <c r="P281" s="218"/>
      <c r="Q281" s="218"/>
      <c r="R281" s="218"/>
      <c r="S281" s="218"/>
      <c r="T281" s="218"/>
      <c r="U281" s="218"/>
      <c r="V281" s="218"/>
      <c r="W281" s="218"/>
      <c r="X281" s="218"/>
      <c r="Y281" s="166"/>
      <c r="Z281" s="236">
        <v>1</v>
      </c>
      <c r="AA281" s="236"/>
      <c r="AB281" s="236"/>
      <c r="AC281" s="236"/>
      <c r="AD281" s="236"/>
      <c r="AE281" s="236"/>
      <c r="AF281" s="218" t="s">
        <v>315</v>
      </c>
      <c r="AG281" s="218"/>
      <c r="AH281" s="220">
        <v>3344.4</v>
      </c>
      <c r="AI281" s="220"/>
      <c r="AJ281" s="220"/>
      <c r="AK281" s="220"/>
      <c r="AL281" s="220"/>
      <c r="AM281" s="220"/>
      <c r="AN281" s="55" t="s">
        <v>316</v>
      </c>
      <c r="AO281" s="55"/>
      <c r="AP281" s="221">
        <f t="shared" si="18"/>
        <v>50165.76589200001</v>
      </c>
      <c r="AQ281" s="221"/>
      <c r="AR281" s="221"/>
      <c r="AS281" s="221"/>
      <c r="AT281" s="221"/>
      <c r="AU281" s="221"/>
      <c r="AV281" s="221"/>
      <c r="AW281" s="221"/>
      <c r="AX281" s="221"/>
      <c r="AY281" s="221"/>
      <c r="AZ281" s="222"/>
      <c r="BB281" s="51"/>
      <c r="BC281" s="42"/>
      <c r="BD281" s="42"/>
      <c r="BE281" s="42"/>
      <c r="BF281" s="42"/>
      <c r="BG281" s="42"/>
      <c r="BH281" s="42"/>
      <c r="BI281" s="42"/>
      <c r="BJ281" s="42"/>
      <c r="BK281" s="42"/>
      <c r="BL281" s="42"/>
      <c r="BM281" s="42"/>
      <c r="BN281" s="42"/>
      <c r="BO281" s="42"/>
      <c r="BP281" s="42"/>
      <c r="BQ281" s="42"/>
      <c r="BR281" s="42"/>
      <c r="BS281" s="42"/>
      <c r="BT281" s="42"/>
      <c r="BU281" s="42"/>
      <c r="BV281" s="42"/>
      <c r="BW281" s="42"/>
      <c r="BX281" s="42"/>
      <c r="BY281" s="42"/>
      <c r="BZ281" s="42"/>
      <c r="CA281" s="42"/>
      <c r="CB281" s="42"/>
      <c r="CC281" s="42"/>
      <c r="CD281" s="42"/>
      <c r="CE281" s="38"/>
      <c r="CF281" s="38"/>
      <c r="CG281" s="39"/>
      <c r="CH281" s="40"/>
    </row>
    <row r="282" spans="1:86" s="41" customFormat="1" x14ac:dyDescent="0.25">
      <c r="A282" s="42"/>
      <c r="B282" s="42"/>
      <c r="C282" s="46"/>
      <c r="E282" s="216" t="s">
        <v>238</v>
      </c>
      <c r="F282" s="217"/>
      <c r="G282" s="217"/>
      <c r="H282" s="217"/>
      <c r="I282" s="217"/>
      <c r="J282" s="217"/>
      <c r="K282" s="218" t="str">
        <f t="shared" si="17"/>
        <v>JINFIX ECO RFC 525</v>
      </c>
      <c r="L282" s="218"/>
      <c r="M282" s="218"/>
      <c r="N282" s="218"/>
      <c r="O282" s="218"/>
      <c r="P282" s="218"/>
      <c r="Q282" s="218"/>
      <c r="R282" s="218"/>
      <c r="S282" s="218"/>
      <c r="T282" s="218"/>
      <c r="U282" s="218"/>
      <c r="V282" s="218"/>
      <c r="W282" s="218"/>
      <c r="X282" s="218"/>
      <c r="Y282" s="166"/>
      <c r="Z282" s="236">
        <v>2</v>
      </c>
      <c r="AA282" s="236"/>
      <c r="AB282" s="236"/>
      <c r="AC282" s="236"/>
      <c r="AD282" s="236"/>
      <c r="AE282" s="236"/>
      <c r="AF282" s="218" t="s">
        <v>315</v>
      </c>
      <c r="AG282" s="218"/>
      <c r="AH282" s="220">
        <v>6688.8</v>
      </c>
      <c r="AI282" s="220"/>
      <c r="AJ282" s="220"/>
      <c r="AK282" s="220"/>
      <c r="AL282" s="220"/>
      <c r="AM282" s="220"/>
      <c r="AN282" s="55" t="s">
        <v>316</v>
      </c>
      <c r="AO282" s="55"/>
      <c r="AP282" s="221">
        <f t="shared" si="18"/>
        <v>111948.84028799999</v>
      </c>
      <c r="AQ282" s="221"/>
      <c r="AR282" s="221"/>
      <c r="AS282" s="221"/>
      <c r="AT282" s="221"/>
      <c r="AU282" s="221"/>
      <c r="AV282" s="221"/>
      <c r="AW282" s="221"/>
      <c r="AX282" s="221"/>
      <c r="AY282" s="221"/>
      <c r="AZ282" s="222"/>
      <c r="BB282" s="51"/>
      <c r="BC282" s="42"/>
      <c r="BD282" s="42"/>
      <c r="BE282" s="42"/>
      <c r="BF282" s="42"/>
      <c r="BG282" s="42"/>
      <c r="BH282" s="42"/>
      <c r="BI282" s="42"/>
      <c r="BJ282" s="42"/>
      <c r="BK282" s="42"/>
      <c r="BL282" s="42"/>
      <c r="BM282" s="42"/>
      <c r="BN282" s="42"/>
      <c r="BO282" s="42"/>
      <c r="BP282" s="42"/>
      <c r="BQ282" s="42"/>
      <c r="BR282" s="42"/>
      <c r="BS282" s="42"/>
      <c r="BT282" s="42"/>
      <c r="BU282" s="42"/>
      <c r="BV282" s="42"/>
      <c r="BW282" s="42"/>
      <c r="BX282" s="42"/>
      <c r="BY282" s="42"/>
      <c r="BZ282" s="42"/>
      <c r="CA282" s="42"/>
      <c r="CB282" s="42"/>
      <c r="CC282" s="42"/>
      <c r="CD282" s="42"/>
      <c r="CE282" s="38"/>
      <c r="CF282" s="38"/>
      <c r="CG282" s="39"/>
      <c r="CH282" s="40"/>
    </row>
    <row r="283" spans="1:86" s="41" customFormat="1" x14ac:dyDescent="0.25">
      <c r="A283" s="42"/>
      <c r="B283" s="42"/>
      <c r="C283" s="46"/>
      <c r="E283" s="169"/>
      <c r="F283" s="169"/>
      <c r="G283" s="169"/>
      <c r="H283" s="169"/>
      <c r="I283" s="169"/>
      <c r="J283" s="169"/>
      <c r="K283" s="168"/>
      <c r="L283" s="168"/>
      <c r="M283" s="168"/>
      <c r="N283" s="168"/>
      <c r="O283" s="168"/>
      <c r="P283" s="168"/>
      <c r="Q283" s="168"/>
      <c r="R283" s="168"/>
      <c r="S283" s="168"/>
      <c r="T283" s="168"/>
      <c r="U283" s="168"/>
      <c r="V283" s="168"/>
      <c r="W283" s="168"/>
      <c r="X283" s="168"/>
      <c r="Y283" s="168"/>
      <c r="Z283" s="111"/>
      <c r="AA283" s="111"/>
      <c r="AB283" s="111"/>
      <c r="AC283" s="111"/>
      <c r="AD283" s="111"/>
      <c r="AE283" s="111"/>
      <c r="AF283" s="168"/>
      <c r="AG283" s="168"/>
      <c r="AH283" s="169"/>
      <c r="AI283" s="169"/>
      <c r="AJ283" s="169"/>
      <c r="AK283" s="169"/>
      <c r="AL283" s="169"/>
      <c r="AM283" s="169"/>
      <c r="AP283" s="112"/>
      <c r="AQ283" s="112"/>
      <c r="AR283" s="112"/>
      <c r="AS283" s="112"/>
      <c r="AT283" s="112"/>
      <c r="AU283" s="112"/>
      <c r="AV283" s="112"/>
      <c r="AW283" s="112"/>
      <c r="AX283" s="112"/>
      <c r="AY283" s="112"/>
      <c r="AZ283" s="112"/>
      <c r="BB283" s="51"/>
      <c r="BC283" s="42"/>
      <c r="BD283" s="42"/>
      <c r="BE283" s="42"/>
      <c r="BF283" s="42"/>
      <c r="BG283" s="42"/>
      <c r="BH283" s="42"/>
      <c r="BI283" s="42"/>
      <c r="BJ283" s="42"/>
      <c r="BK283" s="42"/>
      <c r="BL283" s="42"/>
      <c r="BM283" s="42"/>
      <c r="BN283" s="42"/>
      <c r="BO283" s="42"/>
      <c r="BP283" s="42"/>
      <c r="BQ283" s="42"/>
      <c r="BR283" s="42"/>
      <c r="BS283" s="42"/>
      <c r="BT283" s="42"/>
      <c r="BU283" s="42"/>
      <c r="BV283" s="42"/>
      <c r="BW283" s="42"/>
      <c r="BX283" s="42"/>
      <c r="BY283" s="42"/>
      <c r="BZ283" s="42"/>
      <c r="CA283" s="42"/>
      <c r="CB283" s="42"/>
      <c r="CC283" s="42"/>
      <c r="CD283" s="42"/>
      <c r="CE283" s="38"/>
      <c r="CF283" s="38"/>
      <c r="CG283" s="39"/>
      <c r="CH283" s="40"/>
    </row>
    <row r="284" spans="1:86" x14ac:dyDescent="0.25">
      <c r="C284" s="46"/>
      <c r="E284" s="169"/>
      <c r="F284" s="169"/>
      <c r="G284" s="169"/>
      <c r="H284" s="169"/>
      <c r="I284" s="169"/>
      <c r="J284" s="169"/>
      <c r="K284" s="168"/>
      <c r="L284" s="168"/>
      <c r="M284" s="168"/>
      <c r="N284" s="168"/>
      <c r="O284" s="168"/>
      <c r="P284" s="168"/>
      <c r="Q284" s="168"/>
      <c r="R284" s="168"/>
      <c r="S284" s="168"/>
      <c r="T284" s="168"/>
      <c r="U284" s="168"/>
      <c r="V284" s="168"/>
      <c r="W284" s="168"/>
      <c r="X284" s="168"/>
      <c r="Y284" s="168"/>
      <c r="Z284" s="111"/>
      <c r="AA284" s="111"/>
      <c r="AB284" s="111"/>
      <c r="AC284" s="111"/>
      <c r="AD284" s="111"/>
      <c r="AE284" s="111"/>
      <c r="AF284" s="168"/>
      <c r="AG284" s="168"/>
      <c r="AH284" s="169"/>
      <c r="AI284" s="169"/>
      <c r="AJ284" s="169"/>
      <c r="AK284" s="59"/>
      <c r="AL284" s="230" t="s">
        <v>318</v>
      </c>
      <c r="AM284" s="230"/>
      <c r="AN284" s="230"/>
      <c r="AO284" s="230"/>
      <c r="AP284" s="112" t="s">
        <v>11</v>
      </c>
      <c r="AQ284" s="242">
        <f>SUM(AP257:AZ282)</f>
        <v>6553404.0926496005</v>
      </c>
      <c r="AR284" s="242"/>
      <c r="AS284" s="242"/>
      <c r="AT284" s="242"/>
      <c r="AU284" s="242"/>
      <c r="AV284" s="242"/>
      <c r="AW284" s="242"/>
      <c r="AX284" s="242"/>
      <c r="AY284" s="242"/>
      <c r="AZ284" s="242"/>
      <c r="BB284" s="51"/>
    </row>
    <row r="285" spans="1:86" s="41" customFormat="1" x14ac:dyDescent="0.25">
      <c r="A285" s="42"/>
      <c r="B285" s="42"/>
      <c r="C285" s="46"/>
      <c r="E285" s="169"/>
      <c r="F285" s="169"/>
      <c r="G285" s="169"/>
      <c r="H285" s="169"/>
      <c r="I285" s="169"/>
      <c r="J285" s="169"/>
      <c r="K285" s="168"/>
      <c r="L285" s="168"/>
      <c r="M285" s="168"/>
      <c r="N285" s="168"/>
      <c r="O285" s="168"/>
      <c r="P285" s="168"/>
      <c r="Q285" s="168"/>
      <c r="R285" s="168"/>
      <c r="S285" s="168"/>
      <c r="T285" s="168"/>
      <c r="U285" s="168"/>
      <c r="V285" s="168"/>
      <c r="W285" s="168"/>
      <c r="X285" s="168"/>
      <c r="Y285" s="168"/>
      <c r="Z285" s="111"/>
      <c r="AA285" s="111"/>
      <c r="AB285" s="111"/>
      <c r="AC285" s="111"/>
      <c r="AD285" s="111"/>
      <c r="AE285" s="111"/>
      <c r="AF285" s="168"/>
      <c r="AG285" s="168"/>
      <c r="AH285" s="169"/>
      <c r="AI285" s="169"/>
      <c r="AJ285" s="169"/>
      <c r="AK285" s="59"/>
      <c r="AL285" s="230" t="s">
        <v>317</v>
      </c>
      <c r="AM285" s="230"/>
      <c r="AN285" s="230"/>
      <c r="AO285" s="230"/>
      <c r="AP285" s="112" t="s">
        <v>11</v>
      </c>
      <c r="AQ285" s="242">
        <f>AQ284/AQ251</f>
        <v>3276.7020463248004</v>
      </c>
      <c r="AR285" s="242"/>
      <c r="AS285" s="242"/>
      <c r="AT285" s="242"/>
      <c r="AU285" s="242"/>
      <c r="AV285" s="242"/>
      <c r="AW285" s="242"/>
      <c r="AX285" s="242"/>
      <c r="AY285" s="242"/>
      <c r="AZ285" s="242"/>
      <c r="BB285" s="51"/>
      <c r="BC285" s="42"/>
      <c r="BD285" s="42"/>
      <c r="BE285" s="42"/>
      <c r="BF285" s="42"/>
      <c r="BG285" s="42"/>
      <c r="BH285" s="42"/>
      <c r="BI285" s="42"/>
      <c r="BJ285" s="42"/>
      <c r="BK285" s="42"/>
      <c r="BL285" s="42"/>
      <c r="BM285" s="42"/>
      <c r="BN285" s="42"/>
      <c r="BO285" s="42"/>
      <c r="BP285" s="42"/>
      <c r="BQ285" s="42"/>
      <c r="BR285" s="42"/>
      <c r="BS285" s="42"/>
      <c r="BT285" s="42"/>
      <c r="BU285" s="42"/>
      <c r="BV285" s="42"/>
      <c r="BW285" s="42"/>
      <c r="BX285" s="42"/>
      <c r="BY285" s="42"/>
      <c r="BZ285" s="42"/>
      <c r="CA285" s="42"/>
      <c r="CB285" s="42"/>
      <c r="CC285" s="42"/>
      <c r="CD285" s="42"/>
      <c r="CE285" s="38"/>
      <c r="CF285" s="38"/>
      <c r="CG285" s="39"/>
      <c r="CH285" s="40"/>
    </row>
    <row r="286" spans="1:86" s="41" customFormat="1" x14ac:dyDescent="0.25">
      <c r="A286" s="42"/>
      <c r="B286" s="42"/>
      <c r="C286" s="46"/>
      <c r="E286" s="169"/>
      <c r="F286" s="169"/>
      <c r="G286" s="169"/>
      <c r="H286" s="169"/>
      <c r="I286" s="169"/>
      <c r="J286" s="169"/>
      <c r="K286" s="168"/>
      <c r="L286" s="168"/>
      <c r="M286" s="168"/>
      <c r="N286" s="168"/>
      <c r="O286" s="168"/>
      <c r="P286" s="168"/>
      <c r="Q286" s="168"/>
      <c r="R286" s="168"/>
      <c r="S286" s="168"/>
      <c r="T286" s="168"/>
      <c r="U286" s="168"/>
      <c r="V286" s="168"/>
      <c r="W286" s="168"/>
      <c r="X286" s="168"/>
      <c r="Y286" s="168"/>
      <c r="Z286" s="111"/>
      <c r="AA286" s="111"/>
      <c r="AB286" s="111"/>
      <c r="AC286" s="111"/>
      <c r="AD286" s="111"/>
      <c r="AE286" s="111"/>
      <c r="AF286" s="168"/>
      <c r="AG286" s="168"/>
      <c r="AH286" s="169"/>
      <c r="AI286" s="169"/>
      <c r="AJ286" s="169"/>
      <c r="AK286" s="169"/>
      <c r="AL286" s="169"/>
      <c r="AM286" s="169"/>
      <c r="AQ286" s="169"/>
      <c r="AR286" s="169"/>
      <c r="AS286" s="169"/>
      <c r="AT286" s="169"/>
      <c r="AU286" s="169"/>
      <c r="AV286" s="169"/>
      <c r="AW286" s="169"/>
      <c r="AX286" s="169"/>
      <c r="AY286" s="169"/>
      <c r="AZ286" s="169"/>
      <c r="BB286" s="51"/>
      <c r="BC286" s="42"/>
      <c r="BD286" s="42"/>
      <c r="BE286" s="42"/>
      <c r="BF286" s="42"/>
      <c r="BG286" s="42"/>
      <c r="BH286" s="42"/>
      <c r="BI286" s="42"/>
      <c r="BJ286" s="42"/>
      <c r="BK286" s="42"/>
      <c r="BL286" s="42"/>
      <c r="BM286" s="42"/>
      <c r="BN286" s="42"/>
      <c r="BO286" s="42"/>
      <c r="BP286" s="42"/>
      <c r="BQ286" s="42"/>
      <c r="BR286" s="42"/>
      <c r="BS286" s="42"/>
      <c r="BT286" s="42"/>
      <c r="BU286" s="42"/>
      <c r="BV286" s="42"/>
      <c r="BW286" s="42"/>
      <c r="BX286" s="42"/>
      <c r="BY286" s="42"/>
      <c r="BZ286" s="42"/>
      <c r="CA286" s="42"/>
      <c r="CB286" s="42"/>
      <c r="CC286" s="42"/>
      <c r="CD286" s="42"/>
      <c r="CE286" s="38"/>
      <c r="CF286" s="38"/>
      <c r="CG286" s="39"/>
      <c r="CH286" s="40"/>
    </row>
    <row r="287" spans="1:86" s="41" customFormat="1" ht="17.25" thickBot="1" x14ac:dyDescent="0.3">
      <c r="A287" s="42"/>
      <c r="B287" s="42"/>
      <c r="C287" s="60"/>
      <c r="D287" s="61"/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1"/>
      <c r="AJ287" s="61"/>
      <c r="AK287" s="61"/>
      <c r="AL287" s="61"/>
      <c r="AM287" s="61"/>
      <c r="AN287" s="61"/>
      <c r="AO287" s="61"/>
      <c r="AP287" s="61"/>
      <c r="AQ287" s="61"/>
      <c r="AR287" s="61"/>
      <c r="AS287" s="61"/>
      <c r="AT287" s="61"/>
      <c r="AU287" s="61"/>
      <c r="AV287" s="61"/>
      <c r="AW287" s="61"/>
      <c r="AX287" s="61"/>
      <c r="AY287" s="61"/>
      <c r="AZ287" s="61"/>
      <c r="BA287" s="61"/>
      <c r="BB287" s="62"/>
      <c r="BC287" s="42"/>
      <c r="BD287" s="42"/>
      <c r="BE287" s="42"/>
      <c r="BF287" s="42"/>
      <c r="BG287" s="42"/>
      <c r="BH287" s="42"/>
      <c r="BI287" s="42"/>
      <c r="BJ287" s="42"/>
      <c r="BK287" s="42"/>
      <c r="BL287" s="42"/>
      <c r="BM287" s="42"/>
      <c r="BN287" s="42"/>
      <c r="BO287" s="42"/>
      <c r="BP287" s="42"/>
      <c r="BQ287" s="42"/>
      <c r="BR287" s="42"/>
      <c r="BS287" s="42"/>
      <c r="BT287" s="42"/>
      <c r="BU287" s="42"/>
      <c r="BV287" s="42"/>
      <c r="BW287" s="42"/>
      <c r="BX287" s="42"/>
      <c r="BY287" s="42"/>
      <c r="BZ287" s="42"/>
      <c r="CA287" s="42"/>
      <c r="CB287" s="42"/>
      <c r="CC287" s="42"/>
      <c r="CD287" s="42"/>
      <c r="CE287" s="38"/>
      <c r="CF287" s="38"/>
      <c r="CG287" s="39"/>
      <c r="CH287" s="40"/>
    </row>
    <row r="288" spans="1:86" s="41" customFormat="1" x14ac:dyDescent="0.25">
      <c r="A288" s="42"/>
      <c r="B288" s="42"/>
      <c r="E288" s="169"/>
      <c r="F288" s="169"/>
      <c r="G288" s="169"/>
      <c r="H288" s="169"/>
      <c r="I288" s="169"/>
      <c r="J288" s="169"/>
      <c r="K288" s="168"/>
      <c r="L288" s="168"/>
      <c r="M288" s="168"/>
      <c r="N288" s="168"/>
      <c r="O288" s="168"/>
      <c r="P288" s="168"/>
      <c r="Q288" s="168"/>
      <c r="R288" s="168"/>
      <c r="S288" s="168"/>
      <c r="T288" s="168"/>
      <c r="U288" s="168"/>
      <c r="V288" s="168"/>
      <c r="W288" s="168"/>
      <c r="X288" s="168"/>
      <c r="Y288" s="168"/>
      <c r="Z288" s="111"/>
      <c r="AA288" s="111"/>
      <c r="AB288" s="111"/>
      <c r="AC288" s="111"/>
      <c r="AD288" s="111"/>
      <c r="AE288" s="111"/>
      <c r="AF288" s="168"/>
      <c r="AG288" s="168"/>
      <c r="AH288" s="169"/>
      <c r="AI288" s="169"/>
      <c r="AJ288" s="169"/>
      <c r="AK288" s="169"/>
      <c r="AL288" s="169"/>
      <c r="AM288" s="169"/>
      <c r="AQ288" s="169"/>
      <c r="AR288" s="169"/>
      <c r="AS288" s="169"/>
      <c r="AT288" s="169"/>
      <c r="AU288" s="169"/>
      <c r="AV288" s="169"/>
      <c r="AW288" s="169"/>
      <c r="AX288" s="169"/>
      <c r="AY288" s="169"/>
      <c r="AZ288" s="169"/>
      <c r="BC288" s="42"/>
      <c r="BD288" s="42"/>
      <c r="BE288" s="42"/>
      <c r="BF288" s="42"/>
      <c r="BG288" s="42"/>
      <c r="BH288" s="42"/>
      <c r="BI288" s="42"/>
      <c r="BJ288" s="42"/>
      <c r="BK288" s="42"/>
      <c r="BL288" s="42"/>
      <c r="BM288" s="42"/>
      <c r="BN288" s="42"/>
      <c r="BO288" s="42"/>
      <c r="BP288" s="42"/>
      <c r="BQ288" s="42"/>
      <c r="BR288" s="42"/>
      <c r="BS288" s="42"/>
      <c r="BT288" s="42"/>
      <c r="BU288" s="42"/>
      <c r="BV288" s="42"/>
      <c r="BW288" s="42"/>
      <c r="BX288" s="42"/>
      <c r="BY288" s="42"/>
      <c r="BZ288" s="42"/>
      <c r="CA288" s="42"/>
      <c r="CB288" s="42"/>
      <c r="CC288" s="42"/>
      <c r="CD288" s="42"/>
      <c r="CE288" s="38"/>
      <c r="CF288" s="38"/>
      <c r="CG288" s="39"/>
      <c r="CH288" s="40"/>
    </row>
    <row r="289" spans="1:86" s="41" customFormat="1" ht="17.25" thickBot="1" x14ac:dyDescent="0.3">
      <c r="A289" s="42"/>
      <c r="B289" s="42"/>
      <c r="BC289" s="42"/>
      <c r="BD289" s="42"/>
      <c r="BE289" s="42"/>
      <c r="BF289" s="42"/>
      <c r="BG289" s="42"/>
      <c r="BH289" s="42"/>
      <c r="BI289" s="42"/>
      <c r="BJ289" s="42"/>
      <c r="BK289" s="42"/>
      <c r="BL289" s="42"/>
      <c r="BM289" s="42"/>
      <c r="BN289" s="42"/>
      <c r="BO289" s="42"/>
      <c r="BP289" s="42"/>
      <c r="BQ289" s="42"/>
      <c r="BR289" s="42"/>
      <c r="BS289" s="42"/>
      <c r="BT289" s="42"/>
      <c r="BU289" s="42"/>
      <c r="BV289" s="42"/>
      <c r="BW289" s="42"/>
      <c r="BX289" s="42"/>
      <c r="BY289" s="42"/>
      <c r="BZ289" s="42"/>
      <c r="CA289" s="42"/>
      <c r="CB289" s="42"/>
      <c r="CC289" s="42"/>
      <c r="CD289" s="42"/>
      <c r="CE289" s="38"/>
      <c r="CF289" s="38"/>
      <c r="CG289" s="39"/>
      <c r="CH289" s="40"/>
    </row>
    <row r="290" spans="1:86" s="41" customFormat="1" x14ac:dyDescent="0.25">
      <c r="A290" s="42"/>
      <c r="B290" s="42"/>
      <c r="C290" s="43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  <c r="AH290" s="44"/>
      <c r="AI290" s="44"/>
      <c r="AJ290" s="44"/>
      <c r="AK290" s="44"/>
      <c r="AL290" s="44"/>
      <c r="AM290" s="44"/>
      <c r="AN290" s="44"/>
      <c r="AO290" s="44"/>
      <c r="AP290" s="44"/>
      <c r="AQ290" s="44"/>
      <c r="AR290" s="44"/>
      <c r="AS290" s="44"/>
      <c r="AT290" s="44"/>
      <c r="AU290" s="44"/>
      <c r="AV290" s="44"/>
      <c r="AW290" s="44"/>
      <c r="AX290" s="44"/>
      <c r="AY290" s="44"/>
      <c r="AZ290" s="44"/>
      <c r="BA290" s="44"/>
      <c r="BB290" s="45"/>
      <c r="BC290" s="42"/>
      <c r="BD290" s="42"/>
      <c r="BE290" s="42"/>
      <c r="BF290" s="42"/>
      <c r="BG290" s="42"/>
      <c r="BH290" s="42"/>
      <c r="BI290" s="42"/>
      <c r="BJ290" s="42"/>
      <c r="BK290" s="42"/>
      <c r="BL290" s="42"/>
      <c r="BM290" s="42"/>
      <c r="BN290" s="42"/>
      <c r="BO290" s="42"/>
      <c r="BP290" s="42"/>
      <c r="BQ290" s="42"/>
      <c r="BR290" s="42"/>
      <c r="BS290" s="42"/>
      <c r="BT290" s="42"/>
      <c r="BU290" s="42"/>
      <c r="BV290" s="42"/>
      <c r="BW290" s="42"/>
      <c r="BX290" s="42"/>
      <c r="BY290" s="42"/>
      <c r="BZ290" s="42"/>
      <c r="CA290" s="42"/>
      <c r="CB290" s="42"/>
      <c r="CC290" s="42"/>
      <c r="CD290" s="42"/>
      <c r="CE290" s="38"/>
      <c r="CF290" s="38"/>
      <c r="CG290" s="39"/>
      <c r="CH290" s="40"/>
    </row>
    <row r="291" spans="1:86" s="41" customFormat="1" x14ac:dyDescent="0.25">
      <c r="A291" s="42"/>
      <c r="B291" s="42"/>
      <c r="C291" s="46"/>
      <c r="E291" s="245" t="s">
        <v>0</v>
      </c>
      <c r="F291" s="245"/>
      <c r="G291" s="245"/>
      <c r="H291" s="245"/>
      <c r="I291" s="245"/>
      <c r="J291" s="49" t="s">
        <v>11</v>
      </c>
      <c r="K291" s="245" t="s">
        <v>356</v>
      </c>
      <c r="L291" s="245"/>
      <c r="M291" s="245"/>
      <c r="N291" s="245"/>
      <c r="O291" s="245"/>
      <c r="P291" s="245"/>
      <c r="Q291" s="245"/>
      <c r="R291" s="245"/>
      <c r="S291" s="245"/>
      <c r="T291" s="245"/>
      <c r="U291" s="245"/>
      <c r="V291" s="49"/>
      <c r="W291" s="49"/>
      <c r="X291" s="49"/>
      <c r="Y291" s="49"/>
      <c r="Z291" s="49"/>
      <c r="AA291" s="49"/>
      <c r="AB291" s="49"/>
      <c r="AC291" s="49"/>
      <c r="AD291" s="50"/>
      <c r="AE291" s="50"/>
      <c r="AF291" s="50"/>
      <c r="AG291" s="50"/>
      <c r="AH291" s="245" t="s">
        <v>3</v>
      </c>
      <c r="AI291" s="245"/>
      <c r="AJ291" s="245"/>
      <c r="AK291" s="245"/>
      <c r="AL291" s="245"/>
      <c r="AM291" s="245"/>
      <c r="AN291" s="245"/>
      <c r="AO291" s="245"/>
      <c r="AP291" s="49" t="s">
        <v>11</v>
      </c>
      <c r="AQ291" s="247">
        <v>334.44</v>
      </c>
      <c r="AR291" s="247"/>
      <c r="AS291" s="247"/>
      <c r="AT291" s="247"/>
      <c r="AU291" s="49" t="s">
        <v>319</v>
      </c>
      <c r="AV291" s="49"/>
      <c r="AW291" s="49"/>
      <c r="AX291" s="49"/>
      <c r="AY291" s="49"/>
      <c r="AZ291" s="49"/>
      <c r="BB291" s="51"/>
      <c r="BC291" s="42"/>
      <c r="BD291" s="42"/>
      <c r="BE291" s="42"/>
      <c r="BF291" s="42"/>
      <c r="BG291" s="42"/>
      <c r="BH291" s="42"/>
      <c r="BI291" s="42"/>
      <c r="BJ291" s="42"/>
      <c r="BK291" s="42"/>
      <c r="BL291" s="42"/>
      <c r="BM291" s="42"/>
      <c r="BN291" s="42"/>
      <c r="BO291" s="42"/>
      <c r="BP291" s="42"/>
      <c r="BQ291" s="42"/>
      <c r="BR291" s="42"/>
      <c r="BS291" s="42"/>
      <c r="BT291" s="42"/>
      <c r="BU291" s="42"/>
      <c r="BV291" s="42"/>
      <c r="BW291" s="42"/>
      <c r="BX291" s="42"/>
      <c r="BY291" s="42"/>
      <c r="BZ291" s="42"/>
      <c r="CA291" s="42"/>
      <c r="CB291" s="42"/>
      <c r="CC291" s="42"/>
      <c r="CD291" s="42"/>
      <c r="CE291" s="38"/>
      <c r="CF291" s="38"/>
      <c r="CG291" s="39"/>
      <c r="CH291" s="40"/>
    </row>
    <row r="292" spans="1:86" s="41" customFormat="1" x14ac:dyDescent="0.25">
      <c r="A292" s="42"/>
      <c r="B292" s="42"/>
      <c r="C292" s="46"/>
      <c r="E292" s="245" t="s">
        <v>322</v>
      </c>
      <c r="F292" s="245"/>
      <c r="G292" s="245"/>
      <c r="H292" s="245"/>
      <c r="I292" s="245"/>
      <c r="J292" s="49" t="s">
        <v>11</v>
      </c>
      <c r="K292" s="245" t="s">
        <v>691</v>
      </c>
      <c r="L292" s="245"/>
      <c r="M292" s="245"/>
      <c r="N292" s="245"/>
      <c r="O292" s="245"/>
      <c r="P292" s="245"/>
      <c r="Q292" s="245"/>
      <c r="R292" s="245"/>
      <c r="S292" s="245"/>
      <c r="T292" s="245"/>
      <c r="U292" s="245"/>
      <c r="V292" s="49"/>
      <c r="W292" s="49"/>
      <c r="X292" s="49"/>
      <c r="Y292" s="49"/>
      <c r="Z292" s="49"/>
      <c r="AA292" s="49"/>
      <c r="AB292" s="49"/>
      <c r="AC292" s="49"/>
      <c r="AD292" s="50"/>
      <c r="AE292" s="50"/>
      <c r="AF292" s="50"/>
      <c r="AG292" s="50"/>
      <c r="AH292" s="245" t="s">
        <v>4</v>
      </c>
      <c r="AI292" s="245"/>
      <c r="AJ292" s="245"/>
      <c r="AK292" s="245"/>
      <c r="AL292" s="245"/>
      <c r="AM292" s="245"/>
      <c r="AN292" s="245"/>
      <c r="AO292" s="245"/>
      <c r="AP292" s="49" t="s">
        <v>11</v>
      </c>
      <c r="AQ292" s="245">
        <v>2000</v>
      </c>
      <c r="AR292" s="245"/>
      <c r="AS292" s="245"/>
      <c r="AT292" s="245"/>
      <c r="AU292" s="49" t="s">
        <v>320</v>
      </c>
      <c r="AV292" s="49"/>
      <c r="AW292" s="49"/>
      <c r="AX292" s="49"/>
      <c r="AY292" s="49"/>
      <c r="AZ292" s="49"/>
      <c r="BB292" s="51"/>
      <c r="BC292" s="42"/>
      <c r="BD292" s="42"/>
      <c r="BE292" s="42"/>
      <c r="BF292" s="42"/>
      <c r="BG292" s="42"/>
      <c r="BH292" s="42"/>
      <c r="BI292" s="42"/>
      <c r="BJ292" s="42"/>
      <c r="BK292" s="42"/>
      <c r="BL292" s="42"/>
      <c r="BM292" s="42"/>
      <c r="BN292" s="42"/>
      <c r="BO292" s="42"/>
      <c r="BP292" s="42"/>
      <c r="BQ292" s="42"/>
      <c r="BR292" s="42"/>
      <c r="BS292" s="42"/>
      <c r="BT292" s="42"/>
      <c r="BU292" s="42"/>
      <c r="BV292" s="42"/>
      <c r="BW292" s="42"/>
      <c r="BX292" s="42"/>
      <c r="BY292" s="42"/>
      <c r="BZ292" s="42"/>
      <c r="CA292" s="42"/>
      <c r="CB292" s="42"/>
      <c r="CC292" s="42"/>
      <c r="CD292" s="42"/>
      <c r="CE292" s="38"/>
      <c r="CF292" s="38"/>
      <c r="CG292" s="39"/>
      <c r="CH292" s="40"/>
    </row>
    <row r="293" spans="1:86" s="41" customFormat="1" x14ac:dyDescent="0.25">
      <c r="A293" s="42"/>
      <c r="B293" s="42"/>
      <c r="C293" s="46"/>
      <c r="E293" s="245" t="s">
        <v>1</v>
      </c>
      <c r="F293" s="245"/>
      <c r="G293" s="245"/>
      <c r="H293" s="245"/>
      <c r="I293" s="245"/>
      <c r="J293" s="49" t="s">
        <v>11</v>
      </c>
      <c r="K293" s="245" t="s">
        <v>686</v>
      </c>
      <c r="L293" s="245"/>
      <c r="M293" s="245"/>
      <c r="N293" s="245"/>
      <c r="O293" s="245"/>
      <c r="P293" s="245"/>
      <c r="Q293" s="245"/>
      <c r="R293" s="245"/>
      <c r="S293" s="245"/>
      <c r="T293" s="245"/>
      <c r="U293" s="245"/>
      <c r="V293" s="49"/>
      <c r="W293" s="49"/>
      <c r="X293" s="49"/>
      <c r="Y293" s="49"/>
      <c r="Z293" s="49"/>
      <c r="AA293" s="49"/>
      <c r="AB293" s="49"/>
      <c r="AC293" s="49"/>
      <c r="AD293" s="50"/>
      <c r="AE293" s="50"/>
      <c r="AF293" s="50"/>
      <c r="AG293" s="50"/>
      <c r="AH293" s="245"/>
      <c r="AI293" s="245"/>
      <c r="AJ293" s="245"/>
      <c r="AK293" s="245"/>
      <c r="AL293" s="245"/>
      <c r="AM293" s="245"/>
      <c r="AN293" s="245"/>
      <c r="AO293" s="245"/>
      <c r="AP293" s="49"/>
      <c r="AQ293" s="246"/>
      <c r="AR293" s="246"/>
      <c r="AS293" s="246"/>
      <c r="AT293" s="246"/>
      <c r="AU293" s="49"/>
      <c r="AV293" s="49"/>
      <c r="AW293" s="49"/>
      <c r="AX293" s="49"/>
      <c r="AY293" s="49"/>
      <c r="AZ293" s="49"/>
      <c r="BB293" s="51"/>
      <c r="BC293" s="42"/>
      <c r="BD293" s="42"/>
      <c r="BE293" s="42"/>
      <c r="BF293" s="42"/>
      <c r="BG293" s="42"/>
      <c r="BH293" s="42"/>
      <c r="BI293" s="42"/>
      <c r="BJ293" s="42"/>
      <c r="BK293" s="42"/>
      <c r="BL293" s="42"/>
      <c r="BM293" s="42"/>
      <c r="BN293" s="42"/>
      <c r="BO293" s="42"/>
      <c r="BP293" s="42"/>
      <c r="BQ293" s="42"/>
      <c r="BR293" s="42"/>
      <c r="BS293" s="42"/>
      <c r="BT293" s="42"/>
      <c r="BU293" s="42"/>
      <c r="BV293" s="42"/>
      <c r="BW293" s="42"/>
      <c r="BX293" s="42"/>
      <c r="BY293" s="42"/>
      <c r="BZ293" s="42"/>
      <c r="CA293" s="42"/>
      <c r="CB293" s="42"/>
      <c r="CC293" s="42"/>
      <c r="CD293" s="42"/>
      <c r="CE293" s="38"/>
      <c r="CF293" s="38"/>
      <c r="CG293" s="39"/>
      <c r="CH293" s="40"/>
    </row>
    <row r="294" spans="1:86" s="41" customFormat="1" x14ac:dyDescent="0.25">
      <c r="A294" s="42"/>
      <c r="B294" s="42"/>
      <c r="C294" s="46"/>
      <c r="E294" s="245" t="s">
        <v>2</v>
      </c>
      <c r="F294" s="245"/>
      <c r="G294" s="245"/>
      <c r="H294" s="245"/>
      <c r="I294" s="245"/>
      <c r="J294" s="49" t="s">
        <v>11</v>
      </c>
      <c r="K294" s="245" t="s">
        <v>682</v>
      </c>
      <c r="L294" s="245"/>
      <c r="M294" s="245"/>
      <c r="N294" s="245"/>
      <c r="O294" s="245"/>
      <c r="P294" s="245"/>
      <c r="Q294" s="245"/>
      <c r="R294" s="245"/>
      <c r="S294" s="245"/>
      <c r="T294" s="245"/>
      <c r="U294" s="245"/>
      <c r="V294" s="49"/>
      <c r="W294" s="49"/>
      <c r="X294" s="49"/>
      <c r="Y294" s="49"/>
      <c r="Z294" s="49"/>
      <c r="AA294" s="49"/>
      <c r="AB294" s="49"/>
      <c r="AC294" s="49"/>
      <c r="AD294" s="49"/>
      <c r="AE294" s="49"/>
      <c r="AF294" s="49"/>
      <c r="AG294" s="49"/>
      <c r="AH294" s="245"/>
      <c r="AI294" s="245"/>
      <c r="AJ294" s="245"/>
      <c r="AK294" s="245"/>
      <c r="AL294" s="245"/>
      <c r="AM294" s="245"/>
      <c r="AN294" s="245"/>
      <c r="AO294" s="245"/>
      <c r="AP294" s="49"/>
      <c r="AQ294" s="49"/>
      <c r="AR294" s="49"/>
      <c r="AS294" s="49"/>
      <c r="AT294" s="49"/>
      <c r="AU294" s="49"/>
      <c r="AV294" s="49"/>
      <c r="AW294" s="49"/>
      <c r="AX294" s="49"/>
      <c r="AY294" s="49"/>
      <c r="AZ294" s="49"/>
      <c r="BB294" s="51"/>
      <c r="BC294" s="42"/>
      <c r="BD294" s="42"/>
      <c r="BE294" s="42"/>
      <c r="BF294" s="42"/>
      <c r="BG294" s="42"/>
      <c r="BH294" s="42"/>
      <c r="BI294" s="42"/>
      <c r="BJ294" s="42"/>
      <c r="BK294" s="42"/>
      <c r="BL294" s="42"/>
      <c r="BM294" s="42"/>
      <c r="BN294" s="42"/>
      <c r="BO294" s="42"/>
      <c r="BP294" s="42"/>
      <c r="BQ294" s="42"/>
      <c r="BR294" s="42"/>
      <c r="BS294" s="42"/>
      <c r="BT294" s="42"/>
      <c r="BU294" s="42"/>
      <c r="BV294" s="42"/>
      <c r="BW294" s="42"/>
      <c r="BX294" s="42"/>
      <c r="BY294" s="42"/>
      <c r="BZ294" s="42"/>
      <c r="CA294" s="42"/>
      <c r="CB294" s="42"/>
      <c r="CC294" s="42"/>
      <c r="CD294" s="42"/>
      <c r="CE294" s="38"/>
      <c r="CF294" s="38"/>
      <c r="CG294" s="39"/>
      <c r="CH294" s="40"/>
    </row>
    <row r="295" spans="1:86" s="41" customFormat="1" x14ac:dyDescent="0.25">
      <c r="A295" s="42"/>
      <c r="B295" s="42"/>
      <c r="C295" s="46"/>
      <c r="BB295" s="51"/>
      <c r="BC295" s="42"/>
      <c r="BD295" s="42"/>
      <c r="BE295" s="42"/>
      <c r="BF295" s="42"/>
      <c r="BG295" s="42"/>
      <c r="BH295" s="42"/>
      <c r="BI295" s="42"/>
      <c r="BJ295" s="42"/>
      <c r="BK295" s="42"/>
      <c r="BL295" s="42"/>
      <c r="BM295" s="42"/>
      <c r="BN295" s="42"/>
      <c r="BO295" s="42"/>
      <c r="BP295" s="42"/>
      <c r="BQ295" s="42"/>
      <c r="BR295" s="42"/>
      <c r="BS295" s="42"/>
      <c r="BT295" s="42"/>
      <c r="BU295" s="42"/>
      <c r="BV295" s="42"/>
      <c r="BW295" s="42"/>
      <c r="BX295" s="42"/>
      <c r="BY295" s="42"/>
      <c r="BZ295" s="42"/>
      <c r="CA295" s="42"/>
      <c r="CB295" s="42"/>
      <c r="CC295" s="42"/>
      <c r="CD295" s="42"/>
      <c r="CE295" s="38"/>
      <c r="CF295" s="38"/>
      <c r="CG295" s="39"/>
      <c r="CH295" s="40"/>
    </row>
    <row r="296" spans="1:86" s="41" customFormat="1" x14ac:dyDescent="0.25">
      <c r="A296" s="42"/>
      <c r="B296" s="42"/>
      <c r="C296" s="46"/>
      <c r="BB296" s="51"/>
      <c r="BC296" s="42"/>
      <c r="BD296" s="42"/>
      <c r="BE296" s="42"/>
      <c r="BF296" s="42"/>
      <c r="BG296" s="42"/>
      <c r="BH296" s="42"/>
      <c r="BI296" s="42"/>
      <c r="BJ296" s="42"/>
      <c r="BK296" s="42"/>
      <c r="BL296" s="42"/>
      <c r="BM296" s="42"/>
      <c r="BN296" s="42"/>
      <c r="BO296" s="42"/>
      <c r="BP296" s="42"/>
      <c r="BQ296" s="42"/>
      <c r="BR296" s="42"/>
      <c r="BS296" s="42"/>
      <c r="BT296" s="42"/>
      <c r="BU296" s="42"/>
      <c r="BV296" s="42"/>
      <c r="BW296" s="42"/>
      <c r="BX296" s="42"/>
      <c r="BY296" s="42"/>
      <c r="BZ296" s="42"/>
      <c r="CA296" s="42"/>
      <c r="CB296" s="42"/>
      <c r="CC296" s="42"/>
      <c r="CD296" s="42"/>
      <c r="CE296" s="38"/>
      <c r="CF296" s="38"/>
      <c r="CG296" s="39"/>
      <c r="CH296" s="40"/>
    </row>
    <row r="297" spans="1:86" s="41" customFormat="1" x14ac:dyDescent="0.25">
      <c r="A297" s="42"/>
      <c r="B297" s="42"/>
      <c r="C297" s="46"/>
      <c r="BB297" s="51"/>
      <c r="BC297" s="42"/>
      <c r="BD297" s="42"/>
      <c r="BE297" s="42"/>
      <c r="BF297" s="42"/>
      <c r="BG297" s="42"/>
      <c r="BH297" s="42"/>
      <c r="BI297" s="42"/>
      <c r="BJ297" s="42"/>
      <c r="BK297" s="42"/>
      <c r="BL297" s="42"/>
      <c r="BM297" s="42"/>
      <c r="BN297" s="42"/>
      <c r="BO297" s="42"/>
      <c r="BP297" s="42"/>
      <c r="BQ297" s="42"/>
      <c r="BR297" s="42"/>
      <c r="BS297" s="42"/>
      <c r="BT297" s="42"/>
      <c r="BU297" s="42"/>
      <c r="BV297" s="42"/>
      <c r="BW297" s="42"/>
      <c r="BX297" s="42"/>
      <c r="BY297" s="42"/>
      <c r="BZ297" s="42"/>
      <c r="CA297" s="42"/>
      <c r="CB297" s="42"/>
      <c r="CC297" s="42"/>
      <c r="CD297" s="42"/>
      <c r="CE297" s="38"/>
      <c r="CF297" s="38"/>
      <c r="CG297" s="39"/>
      <c r="CH297" s="40"/>
    </row>
    <row r="298" spans="1:86" s="41" customFormat="1" x14ac:dyDescent="0.25">
      <c r="A298" s="42"/>
      <c r="B298" s="42"/>
      <c r="C298" s="46"/>
      <c r="E298" s="216" t="s">
        <v>209</v>
      </c>
      <c r="F298" s="217"/>
      <c r="G298" s="217"/>
      <c r="H298" s="217"/>
      <c r="I298" s="217"/>
      <c r="J298" s="217"/>
      <c r="K298" s="218" t="str">
        <f t="shared" ref="K298:K321" si="19">VLOOKUP(E298,$CE$1:$CH$991,2,FALSE)</f>
        <v>MEGALASE HSC</v>
      </c>
      <c r="L298" s="218"/>
      <c r="M298" s="218"/>
      <c r="N298" s="218"/>
      <c r="O298" s="218"/>
      <c r="P298" s="218"/>
      <c r="Q298" s="218"/>
      <c r="R298" s="218"/>
      <c r="S298" s="218"/>
      <c r="T298" s="218"/>
      <c r="U298" s="218"/>
      <c r="V298" s="218"/>
      <c r="W298" s="218"/>
      <c r="X298" s="218"/>
      <c r="Y298" s="166"/>
      <c r="Z298" s="236">
        <v>1.5</v>
      </c>
      <c r="AA298" s="236"/>
      <c r="AB298" s="236"/>
      <c r="AC298" s="236"/>
      <c r="AD298" s="236"/>
      <c r="AE298" s="236"/>
      <c r="AF298" s="218" t="s">
        <v>315</v>
      </c>
      <c r="AG298" s="218"/>
      <c r="AH298" s="220">
        <v>5016.6000000000004</v>
      </c>
      <c r="AI298" s="220"/>
      <c r="AJ298" s="220"/>
      <c r="AK298" s="220"/>
      <c r="AL298" s="220"/>
      <c r="AM298" s="220"/>
      <c r="AN298" s="55" t="s">
        <v>316</v>
      </c>
      <c r="AO298" s="55"/>
      <c r="AP298" s="221">
        <f t="shared" ref="AP298:AP321" si="20">(AH298*VLOOKUP(E298,$CE$1:$CH$991,4,FALSE))/1000</f>
        <v>226866.85561800003</v>
      </c>
      <c r="AQ298" s="221"/>
      <c r="AR298" s="221"/>
      <c r="AS298" s="221"/>
      <c r="AT298" s="221"/>
      <c r="AU298" s="221"/>
      <c r="AV298" s="221"/>
      <c r="AW298" s="221"/>
      <c r="AX298" s="221"/>
      <c r="AY298" s="221"/>
      <c r="AZ298" s="222"/>
      <c r="BB298" s="51"/>
      <c r="BC298" s="42"/>
      <c r="BD298" s="42"/>
      <c r="BE298" s="42"/>
      <c r="BF298" s="42"/>
      <c r="BG298" s="42"/>
      <c r="BH298" s="42"/>
      <c r="BI298" s="42"/>
      <c r="BJ298" s="42"/>
      <c r="BK298" s="42"/>
      <c r="BL298" s="42"/>
      <c r="BM298" s="42"/>
      <c r="BN298" s="42"/>
      <c r="BO298" s="42"/>
      <c r="BP298" s="42"/>
      <c r="BQ298" s="42"/>
      <c r="BR298" s="42"/>
      <c r="BS298" s="42"/>
      <c r="BT298" s="42"/>
      <c r="BU298" s="42"/>
      <c r="BV298" s="42"/>
      <c r="BW298" s="42"/>
      <c r="BX298" s="42"/>
      <c r="BY298" s="42"/>
      <c r="BZ298" s="42"/>
      <c r="CA298" s="42"/>
      <c r="CB298" s="42"/>
      <c r="CC298" s="42"/>
      <c r="CD298" s="42"/>
      <c r="CE298" s="38"/>
      <c r="CF298" s="38"/>
      <c r="CG298" s="39"/>
      <c r="CH298" s="40"/>
    </row>
    <row r="299" spans="1:86" s="41" customFormat="1" x14ac:dyDescent="0.25">
      <c r="A299" s="42"/>
      <c r="B299" s="42"/>
      <c r="C299" s="46"/>
      <c r="E299" s="200" t="s">
        <v>185</v>
      </c>
      <c r="F299" s="243"/>
      <c r="G299" s="243"/>
      <c r="H299" s="243"/>
      <c r="I299" s="243"/>
      <c r="J299" s="243"/>
      <c r="K299" s="230" t="str">
        <f t="shared" si="19"/>
        <v>H2O2</v>
      </c>
      <c r="L299" s="230"/>
      <c r="M299" s="230"/>
      <c r="N299" s="230"/>
      <c r="O299" s="230"/>
      <c r="P299" s="230"/>
      <c r="Q299" s="230"/>
      <c r="R299" s="230"/>
      <c r="S299" s="230"/>
      <c r="T299" s="230"/>
      <c r="U299" s="230"/>
      <c r="V299" s="230"/>
      <c r="W299" s="230"/>
      <c r="X299" s="230"/>
      <c r="Y299" s="168"/>
      <c r="Z299" s="232">
        <v>2</v>
      </c>
      <c r="AA299" s="232"/>
      <c r="AB299" s="232"/>
      <c r="AC299" s="232"/>
      <c r="AD299" s="232"/>
      <c r="AE299" s="232"/>
      <c r="AF299" s="230" t="s">
        <v>315</v>
      </c>
      <c r="AG299" s="230"/>
      <c r="AH299" s="244">
        <v>6688.8</v>
      </c>
      <c r="AI299" s="244"/>
      <c r="AJ299" s="244"/>
      <c r="AK299" s="244"/>
      <c r="AL299" s="244"/>
      <c r="AM299" s="244"/>
      <c r="AN299" s="41" t="s">
        <v>316</v>
      </c>
      <c r="AP299" s="242">
        <f t="shared" si="20"/>
        <v>40018.421519999996</v>
      </c>
      <c r="AQ299" s="242"/>
      <c r="AR299" s="242"/>
      <c r="AS299" s="242"/>
      <c r="AT299" s="242"/>
      <c r="AU299" s="242"/>
      <c r="AV299" s="242"/>
      <c r="AW299" s="242"/>
      <c r="AX299" s="242"/>
      <c r="AY299" s="242"/>
      <c r="AZ299" s="206"/>
      <c r="BB299" s="51"/>
      <c r="BC299" s="42"/>
      <c r="BD299" s="42"/>
      <c r="BE299" s="42"/>
      <c r="BF299" s="42"/>
      <c r="BG299" s="42"/>
      <c r="BH299" s="42"/>
      <c r="BI299" s="42"/>
      <c r="BJ299" s="42"/>
      <c r="BK299" s="42"/>
      <c r="BL299" s="42"/>
      <c r="BM299" s="42"/>
      <c r="BN299" s="42"/>
      <c r="BO299" s="42"/>
      <c r="BP299" s="42"/>
      <c r="BQ299" s="42"/>
      <c r="BR299" s="42"/>
      <c r="BS299" s="42"/>
      <c r="BT299" s="42"/>
      <c r="BU299" s="42"/>
      <c r="BV299" s="42"/>
      <c r="BW299" s="42"/>
      <c r="BX299" s="42"/>
      <c r="BY299" s="42"/>
      <c r="BZ299" s="42"/>
      <c r="CA299" s="42"/>
      <c r="CB299" s="42"/>
      <c r="CC299" s="42"/>
      <c r="CD299" s="42"/>
      <c r="CE299" s="38"/>
      <c r="CF299" s="38"/>
      <c r="CG299" s="39"/>
      <c r="CH299" s="40"/>
    </row>
    <row r="300" spans="1:86" x14ac:dyDescent="0.25">
      <c r="C300" s="46"/>
      <c r="E300" s="200" t="s">
        <v>183</v>
      </c>
      <c r="F300" s="243"/>
      <c r="G300" s="243"/>
      <c r="H300" s="243"/>
      <c r="I300" s="243"/>
      <c r="J300" s="243"/>
      <c r="K300" s="230" t="str">
        <f t="shared" si="19"/>
        <v>CAUSTIC SODA LIQ</v>
      </c>
      <c r="L300" s="230"/>
      <c r="M300" s="230"/>
      <c r="N300" s="230"/>
      <c r="O300" s="230"/>
      <c r="P300" s="230"/>
      <c r="Q300" s="230"/>
      <c r="R300" s="230"/>
      <c r="S300" s="230"/>
      <c r="T300" s="230"/>
      <c r="U300" s="230"/>
      <c r="V300" s="230"/>
      <c r="W300" s="230"/>
      <c r="X300" s="230"/>
      <c r="Y300" s="168"/>
      <c r="Z300" s="232">
        <v>1.5</v>
      </c>
      <c r="AA300" s="232"/>
      <c r="AB300" s="232"/>
      <c r="AC300" s="232"/>
      <c r="AD300" s="232"/>
      <c r="AE300" s="232"/>
      <c r="AF300" s="230" t="s">
        <v>315</v>
      </c>
      <c r="AG300" s="230"/>
      <c r="AH300" s="244">
        <v>5016.6000000000004</v>
      </c>
      <c r="AI300" s="244"/>
      <c r="AJ300" s="244"/>
      <c r="AK300" s="244"/>
      <c r="AL300" s="244"/>
      <c r="AM300" s="244"/>
      <c r="AN300" s="41" t="s">
        <v>316</v>
      </c>
      <c r="AP300" s="242">
        <f t="shared" si="20"/>
        <v>42876.8802</v>
      </c>
      <c r="AQ300" s="242"/>
      <c r="AR300" s="242"/>
      <c r="AS300" s="242"/>
      <c r="AT300" s="242"/>
      <c r="AU300" s="242"/>
      <c r="AV300" s="242"/>
      <c r="AW300" s="242"/>
      <c r="AX300" s="242"/>
      <c r="AY300" s="242"/>
      <c r="AZ300" s="206"/>
      <c r="BB300" s="51"/>
    </row>
    <row r="301" spans="1:86" x14ac:dyDescent="0.25">
      <c r="C301" s="46"/>
      <c r="E301" s="223" t="s">
        <v>256</v>
      </c>
      <c r="F301" s="224"/>
      <c r="G301" s="224"/>
      <c r="H301" s="224"/>
      <c r="I301" s="224"/>
      <c r="J301" s="224"/>
      <c r="K301" s="225" t="str">
        <f t="shared" si="19"/>
        <v>UNICEL SPC</v>
      </c>
      <c r="L301" s="225"/>
      <c r="M301" s="225"/>
      <c r="N301" s="225"/>
      <c r="O301" s="225"/>
      <c r="P301" s="225"/>
      <c r="Q301" s="225"/>
      <c r="R301" s="225"/>
      <c r="S301" s="225"/>
      <c r="T301" s="225"/>
      <c r="U301" s="225"/>
      <c r="V301" s="225"/>
      <c r="W301" s="225"/>
      <c r="X301" s="225"/>
      <c r="Y301" s="167"/>
      <c r="Z301" s="237">
        <v>1</v>
      </c>
      <c r="AA301" s="237"/>
      <c r="AB301" s="237"/>
      <c r="AC301" s="237"/>
      <c r="AD301" s="237"/>
      <c r="AE301" s="237"/>
      <c r="AF301" s="225" t="s">
        <v>315</v>
      </c>
      <c r="AG301" s="225"/>
      <c r="AH301" s="238">
        <v>3344.4</v>
      </c>
      <c r="AI301" s="238"/>
      <c r="AJ301" s="238"/>
      <c r="AK301" s="238"/>
      <c r="AL301" s="238"/>
      <c r="AM301" s="238"/>
      <c r="AN301" s="54" t="s">
        <v>316</v>
      </c>
      <c r="AO301" s="54"/>
      <c r="AP301" s="228">
        <f t="shared" si="20"/>
        <v>93397.955148000008</v>
      </c>
      <c r="AQ301" s="228"/>
      <c r="AR301" s="228"/>
      <c r="AS301" s="228"/>
      <c r="AT301" s="228"/>
      <c r="AU301" s="228"/>
      <c r="AV301" s="228"/>
      <c r="AW301" s="228"/>
      <c r="AX301" s="228"/>
      <c r="AY301" s="228"/>
      <c r="AZ301" s="229"/>
      <c r="BB301" s="51"/>
    </row>
    <row r="302" spans="1:86" x14ac:dyDescent="0.25">
      <c r="C302" s="46"/>
      <c r="E302" s="216" t="s">
        <v>189</v>
      </c>
      <c r="F302" s="217"/>
      <c r="G302" s="217"/>
      <c r="H302" s="217"/>
      <c r="I302" s="217"/>
      <c r="J302" s="217"/>
      <c r="K302" s="218" t="str">
        <f t="shared" si="19"/>
        <v>KH ACID</v>
      </c>
      <c r="L302" s="218"/>
      <c r="M302" s="218"/>
      <c r="N302" s="218"/>
      <c r="O302" s="218"/>
      <c r="P302" s="218"/>
      <c r="Q302" s="218"/>
      <c r="R302" s="218"/>
      <c r="S302" s="218"/>
      <c r="T302" s="218"/>
      <c r="U302" s="218"/>
      <c r="V302" s="218"/>
      <c r="W302" s="218"/>
      <c r="X302" s="218"/>
      <c r="Y302" s="166"/>
      <c r="Z302" s="236">
        <v>1</v>
      </c>
      <c r="AA302" s="236"/>
      <c r="AB302" s="236"/>
      <c r="AC302" s="236"/>
      <c r="AD302" s="236"/>
      <c r="AE302" s="236"/>
      <c r="AF302" s="218" t="s">
        <v>315</v>
      </c>
      <c r="AG302" s="218"/>
      <c r="AH302" s="220">
        <v>3344.4</v>
      </c>
      <c r="AI302" s="220"/>
      <c r="AJ302" s="220"/>
      <c r="AK302" s="220"/>
      <c r="AL302" s="220"/>
      <c r="AM302" s="220"/>
      <c r="AN302" s="55" t="s">
        <v>316</v>
      </c>
      <c r="AO302" s="55"/>
      <c r="AP302" s="221">
        <f t="shared" si="20"/>
        <v>13328.77176</v>
      </c>
      <c r="AQ302" s="221"/>
      <c r="AR302" s="221"/>
      <c r="AS302" s="221"/>
      <c r="AT302" s="221"/>
      <c r="AU302" s="221"/>
      <c r="AV302" s="221"/>
      <c r="AW302" s="221"/>
      <c r="AX302" s="221"/>
      <c r="AY302" s="221"/>
      <c r="AZ302" s="222"/>
      <c r="BB302" s="51"/>
    </row>
    <row r="303" spans="1:86" x14ac:dyDescent="0.25">
      <c r="C303" s="46"/>
      <c r="E303" s="200" t="s">
        <v>99</v>
      </c>
      <c r="F303" s="243"/>
      <c r="G303" s="243"/>
      <c r="H303" s="243"/>
      <c r="I303" s="243"/>
      <c r="J303" s="243"/>
      <c r="K303" s="230" t="str">
        <f t="shared" si="19"/>
        <v>DISPERSE YELLOW C – 4G</v>
      </c>
      <c r="L303" s="230"/>
      <c r="M303" s="230"/>
      <c r="N303" s="230"/>
      <c r="O303" s="230"/>
      <c r="P303" s="230"/>
      <c r="Q303" s="230"/>
      <c r="R303" s="230"/>
      <c r="S303" s="230"/>
      <c r="T303" s="230"/>
      <c r="U303" s="230"/>
      <c r="V303" s="230"/>
      <c r="W303" s="230"/>
      <c r="X303" s="230"/>
      <c r="Y303" s="168"/>
      <c r="Z303" s="232">
        <v>0.2</v>
      </c>
      <c r="AA303" s="232"/>
      <c r="AB303" s="232"/>
      <c r="AC303" s="232"/>
      <c r="AD303" s="232"/>
      <c r="AE303" s="232"/>
      <c r="AF303" s="230" t="s">
        <v>565</v>
      </c>
      <c r="AG303" s="230"/>
      <c r="AH303" s="244">
        <v>668.88</v>
      </c>
      <c r="AI303" s="244"/>
      <c r="AJ303" s="244"/>
      <c r="AK303" s="244"/>
      <c r="AL303" s="244"/>
      <c r="AM303" s="244"/>
      <c r="AN303" s="41" t="s">
        <v>316</v>
      </c>
      <c r="AP303" s="242">
        <f t="shared" si="20"/>
        <v>68949.053388</v>
      </c>
      <c r="AQ303" s="242"/>
      <c r="AR303" s="242"/>
      <c r="AS303" s="242"/>
      <c r="AT303" s="242"/>
      <c r="AU303" s="242"/>
      <c r="AV303" s="242"/>
      <c r="AW303" s="242"/>
      <c r="AX303" s="242"/>
      <c r="AY303" s="242"/>
      <c r="AZ303" s="206"/>
      <c r="BB303" s="51"/>
    </row>
    <row r="304" spans="1:86" x14ac:dyDescent="0.25">
      <c r="C304" s="46"/>
      <c r="E304" s="200" t="s">
        <v>121</v>
      </c>
      <c r="F304" s="243"/>
      <c r="G304" s="243"/>
      <c r="H304" s="243"/>
      <c r="I304" s="243"/>
      <c r="J304" s="243"/>
      <c r="K304" s="230" t="str">
        <f t="shared" si="19"/>
        <v>TAICRON RED KXFT</v>
      </c>
      <c r="L304" s="230"/>
      <c r="M304" s="230"/>
      <c r="N304" s="230"/>
      <c r="O304" s="230"/>
      <c r="P304" s="230"/>
      <c r="Q304" s="230"/>
      <c r="R304" s="230"/>
      <c r="S304" s="230"/>
      <c r="T304" s="230"/>
      <c r="U304" s="230"/>
      <c r="V304" s="230"/>
      <c r="W304" s="230"/>
      <c r="X304" s="230"/>
      <c r="Y304" s="168"/>
      <c r="Z304" s="232">
        <v>1.6</v>
      </c>
      <c r="AA304" s="232"/>
      <c r="AB304" s="232"/>
      <c r="AC304" s="232"/>
      <c r="AD304" s="232"/>
      <c r="AE304" s="232"/>
      <c r="AF304" s="230" t="s">
        <v>565</v>
      </c>
      <c r="AG304" s="230"/>
      <c r="AH304" s="244">
        <v>5351.04</v>
      </c>
      <c r="AI304" s="244"/>
      <c r="AJ304" s="244"/>
      <c r="AK304" s="244"/>
      <c r="AL304" s="244"/>
      <c r="AM304" s="244"/>
      <c r="AN304" s="41" t="s">
        <v>316</v>
      </c>
      <c r="AP304" s="242">
        <f t="shared" si="20"/>
        <v>1250039.0635200001</v>
      </c>
      <c r="AQ304" s="242"/>
      <c r="AR304" s="242"/>
      <c r="AS304" s="242"/>
      <c r="AT304" s="242"/>
      <c r="AU304" s="242"/>
      <c r="AV304" s="242"/>
      <c r="AW304" s="242"/>
      <c r="AX304" s="242"/>
      <c r="AY304" s="242"/>
      <c r="AZ304" s="206"/>
      <c r="BB304" s="51"/>
    </row>
    <row r="305" spans="3:54" x14ac:dyDescent="0.25">
      <c r="C305" s="46"/>
      <c r="E305" s="223" t="s">
        <v>141</v>
      </c>
      <c r="F305" s="224"/>
      <c r="G305" s="224"/>
      <c r="H305" s="224"/>
      <c r="I305" s="224"/>
      <c r="J305" s="224"/>
      <c r="K305" s="225" t="str">
        <f t="shared" si="19"/>
        <v>PALANIL RUBINE S– 2G</v>
      </c>
      <c r="L305" s="225"/>
      <c r="M305" s="225"/>
      <c r="N305" s="225"/>
      <c r="O305" s="225"/>
      <c r="P305" s="225"/>
      <c r="Q305" s="225"/>
      <c r="R305" s="225"/>
      <c r="S305" s="225"/>
      <c r="T305" s="225"/>
      <c r="U305" s="225"/>
      <c r="V305" s="225"/>
      <c r="W305" s="225"/>
      <c r="X305" s="225"/>
      <c r="Y305" s="167"/>
      <c r="Z305" s="237">
        <v>0.66</v>
      </c>
      <c r="AA305" s="237"/>
      <c r="AB305" s="237"/>
      <c r="AC305" s="237"/>
      <c r="AD305" s="237"/>
      <c r="AE305" s="237"/>
      <c r="AF305" s="225" t="s">
        <v>565</v>
      </c>
      <c r="AG305" s="225"/>
      <c r="AH305" s="238">
        <v>2207.3000000000002</v>
      </c>
      <c r="AI305" s="238"/>
      <c r="AJ305" s="238"/>
      <c r="AK305" s="238"/>
      <c r="AL305" s="238"/>
      <c r="AM305" s="238"/>
      <c r="AN305" s="54" t="s">
        <v>316</v>
      </c>
      <c r="AO305" s="54"/>
      <c r="AP305" s="228">
        <f t="shared" si="20"/>
        <v>369430.59177200007</v>
      </c>
      <c r="AQ305" s="228"/>
      <c r="AR305" s="228"/>
      <c r="AS305" s="228"/>
      <c r="AT305" s="228"/>
      <c r="AU305" s="228"/>
      <c r="AV305" s="228"/>
      <c r="AW305" s="228"/>
      <c r="AX305" s="228"/>
      <c r="AY305" s="228"/>
      <c r="AZ305" s="229"/>
      <c r="BB305" s="51"/>
    </row>
    <row r="306" spans="3:54" x14ac:dyDescent="0.25">
      <c r="C306" s="46"/>
      <c r="E306" s="200" t="s">
        <v>187</v>
      </c>
      <c r="F306" s="243"/>
      <c r="G306" s="243"/>
      <c r="H306" s="243"/>
      <c r="I306" s="243"/>
      <c r="J306" s="243"/>
      <c r="K306" s="230" t="str">
        <f t="shared" si="19"/>
        <v>FORMIC ACID</v>
      </c>
      <c r="L306" s="230"/>
      <c r="M306" s="230"/>
      <c r="N306" s="230"/>
      <c r="O306" s="230"/>
      <c r="P306" s="230"/>
      <c r="Q306" s="230"/>
      <c r="R306" s="230"/>
      <c r="S306" s="230"/>
      <c r="T306" s="230"/>
      <c r="U306" s="230"/>
      <c r="V306" s="230"/>
      <c r="W306" s="230"/>
      <c r="X306" s="230"/>
      <c r="Y306" s="168"/>
      <c r="Z306" s="232">
        <v>0.3</v>
      </c>
      <c r="AA306" s="232"/>
      <c r="AB306" s="232"/>
      <c r="AC306" s="232"/>
      <c r="AD306" s="232"/>
      <c r="AE306" s="232"/>
      <c r="AF306" s="230" t="s">
        <v>315</v>
      </c>
      <c r="AG306" s="230"/>
      <c r="AH306" s="244">
        <v>1003.32</v>
      </c>
      <c r="AI306" s="244"/>
      <c r="AJ306" s="244"/>
      <c r="AK306" s="244"/>
      <c r="AL306" s="244"/>
      <c r="AM306" s="244"/>
      <c r="AN306" s="41" t="s">
        <v>316</v>
      </c>
      <c r="AP306" s="242">
        <f t="shared" si="20"/>
        <v>13304.023200000001</v>
      </c>
      <c r="AQ306" s="242"/>
      <c r="AR306" s="242"/>
      <c r="AS306" s="242"/>
      <c r="AT306" s="242"/>
      <c r="AU306" s="242"/>
      <c r="AV306" s="242"/>
      <c r="AW306" s="242"/>
      <c r="AX306" s="242"/>
      <c r="AY306" s="242"/>
      <c r="AZ306" s="206"/>
      <c r="BB306" s="51"/>
    </row>
    <row r="307" spans="3:54" x14ac:dyDescent="0.25">
      <c r="C307" s="46"/>
      <c r="E307" s="200" t="s">
        <v>191</v>
      </c>
      <c r="F307" s="243"/>
      <c r="G307" s="243"/>
      <c r="H307" s="243"/>
      <c r="I307" s="243"/>
      <c r="J307" s="243"/>
      <c r="K307" s="230" t="str">
        <f t="shared" si="19"/>
        <v>NTW RM 340 E NEW LIQ</v>
      </c>
      <c r="L307" s="230"/>
      <c r="M307" s="230"/>
      <c r="N307" s="230"/>
      <c r="O307" s="230"/>
      <c r="P307" s="230"/>
      <c r="Q307" s="230"/>
      <c r="R307" s="230"/>
      <c r="S307" s="230"/>
      <c r="T307" s="230"/>
      <c r="U307" s="230"/>
      <c r="V307" s="230"/>
      <c r="W307" s="230"/>
      <c r="X307" s="230"/>
      <c r="Y307" s="168"/>
      <c r="Z307" s="232">
        <v>0.5</v>
      </c>
      <c r="AA307" s="232"/>
      <c r="AB307" s="232"/>
      <c r="AC307" s="232"/>
      <c r="AD307" s="232"/>
      <c r="AE307" s="232"/>
      <c r="AF307" s="230" t="s">
        <v>315</v>
      </c>
      <c r="AG307" s="230"/>
      <c r="AH307" s="244">
        <v>1672.2</v>
      </c>
      <c r="AI307" s="244"/>
      <c r="AJ307" s="244"/>
      <c r="AK307" s="244"/>
      <c r="AL307" s="244"/>
      <c r="AM307" s="244"/>
      <c r="AN307" s="41" t="s">
        <v>316</v>
      </c>
      <c r="AP307" s="242">
        <f t="shared" si="20"/>
        <v>35500.805999999997</v>
      </c>
      <c r="AQ307" s="242"/>
      <c r="AR307" s="242"/>
      <c r="AS307" s="242"/>
      <c r="AT307" s="242"/>
      <c r="AU307" s="242"/>
      <c r="AV307" s="242"/>
      <c r="AW307" s="242"/>
      <c r="AX307" s="242"/>
      <c r="AY307" s="242"/>
      <c r="AZ307" s="206"/>
      <c r="BB307" s="51"/>
    </row>
    <row r="308" spans="3:54" x14ac:dyDescent="0.25">
      <c r="C308" s="46"/>
      <c r="E308" s="208" t="s">
        <v>195</v>
      </c>
      <c r="F308" s="209"/>
      <c r="G308" s="209"/>
      <c r="H308" s="209"/>
      <c r="I308" s="209"/>
      <c r="J308" s="209"/>
      <c r="K308" s="210" t="str">
        <f t="shared" si="19"/>
        <v>SODIUM HYDROSULFITE</v>
      </c>
      <c r="L308" s="210"/>
      <c r="M308" s="210"/>
      <c r="N308" s="210"/>
      <c r="O308" s="210"/>
      <c r="P308" s="210"/>
      <c r="Q308" s="210"/>
      <c r="R308" s="210"/>
      <c r="S308" s="210"/>
      <c r="T308" s="210"/>
      <c r="U308" s="210"/>
      <c r="V308" s="210"/>
      <c r="W308" s="210"/>
      <c r="X308" s="210"/>
      <c r="Y308" s="164"/>
      <c r="Z308" s="234">
        <v>3</v>
      </c>
      <c r="AA308" s="234"/>
      <c r="AB308" s="234"/>
      <c r="AC308" s="234"/>
      <c r="AD308" s="234"/>
      <c r="AE308" s="234"/>
      <c r="AF308" s="210" t="s">
        <v>315</v>
      </c>
      <c r="AG308" s="210"/>
      <c r="AH308" s="235">
        <v>10033.200000000001</v>
      </c>
      <c r="AI308" s="235"/>
      <c r="AJ308" s="235"/>
      <c r="AK308" s="235"/>
      <c r="AL308" s="235"/>
      <c r="AM308" s="235"/>
      <c r="AN308" s="52" t="s">
        <v>316</v>
      </c>
      <c r="AO308" s="52"/>
      <c r="AP308" s="213">
        <f t="shared" si="20"/>
        <v>282000.04210799997</v>
      </c>
      <c r="AQ308" s="213"/>
      <c r="AR308" s="213"/>
      <c r="AS308" s="213"/>
      <c r="AT308" s="213"/>
      <c r="AU308" s="213"/>
      <c r="AV308" s="213"/>
      <c r="AW308" s="213"/>
      <c r="AX308" s="213"/>
      <c r="AY308" s="213"/>
      <c r="AZ308" s="214"/>
      <c r="BB308" s="51"/>
    </row>
    <row r="309" spans="3:54" x14ac:dyDescent="0.25">
      <c r="C309" s="46"/>
      <c r="E309" s="200" t="s">
        <v>183</v>
      </c>
      <c r="F309" s="243"/>
      <c r="G309" s="243"/>
      <c r="H309" s="243"/>
      <c r="I309" s="243"/>
      <c r="J309" s="243"/>
      <c r="K309" s="230" t="str">
        <f t="shared" si="19"/>
        <v>CAUSTIC SODA LIQ</v>
      </c>
      <c r="L309" s="230"/>
      <c r="M309" s="230"/>
      <c r="N309" s="230"/>
      <c r="O309" s="230"/>
      <c r="P309" s="230"/>
      <c r="Q309" s="230"/>
      <c r="R309" s="230"/>
      <c r="S309" s="230"/>
      <c r="T309" s="230"/>
      <c r="U309" s="230"/>
      <c r="V309" s="230"/>
      <c r="W309" s="230"/>
      <c r="X309" s="230"/>
      <c r="Y309" s="168"/>
      <c r="Z309" s="232">
        <v>2</v>
      </c>
      <c r="AA309" s="232"/>
      <c r="AB309" s="232"/>
      <c r="AC309" s="232"/>
      <c r="AD309" s="232"/>
      <c r="AE309" s="232"/>
      <c r="AF309" s="230" t="s">
        <v>315</v>
      </c>
      <c r="AG309" s="230"/>
      <c r="AH309" s="244">
        <v>6688.8</v>
      </c>
      <c r="AI309" s="244"/>
      <c r="AJ309" s="244"/>
      <c r="AK309" s="244"/>
      <c r="AL309" s="244"/>
      <c r="AM309" s="244"/>
      <c r="AN309" s="41" t="s">
        <v>316</v>
      </c>
      <c r="AP309" s="242">
        <f t="shared" si="20"/>
        <v>57169.173600000002</v>
      </c>
      <c r="AQ309" s="242"/>
      <c r="AR309" s="242"/>
      <c r="AS309" s="242"/>
      <c r="AT309" s="242"/>
      <c r="AU309" s="242"/>
      <c r="AV309" s="242"/>
      <c r="AW309" s="242"/>
      <c r="AX309" s="242"/>
      <c r="AY309" s="242"/>
      <c r="AZ309" s="206"/>
      <c r="BB309" s="51"/>
    </row>
    <row r="310" spans="3:54" x14ac:dyDescent="0.25">
      <c r="C310" s="46"/>
      <c r="E310" s="223" t="s">
        <v>246</v>
      </c>
      <c r="F310" s="224"/>
      <c r="G310" s="224"/>
      <c r="H310" s="224"/>
      <c r="I310" s="224"/>
      <c r="J310" s="224"/>
      <c r="K310" s="225" t="str">
        <f t="shared" si="19"/>
        <v>LADIPUR RSK</v>
      </c>
      <c r="L310" s="225"/>
      <c r="M310" s="225"/>
      <c r="N310" s="225"/>
      <c r="O310" s="225"/>
      <c r="P310" s="225"/>
      <c r="Q310" s="225"/>
      <c r="R310" s="225"/>
      <c r="S310" s="225"/>
      <c r="T310" s="225"/>
      <c r="U310" s="225"/>
      <c r="V310" s="225"/>
      <c r="W310" s="225"/>
      <c r="X310" s="225"/>
      <c r="Y310" s="167"/>
      <c r="Z310" s="237">
        <v>1</v>
      </c>
      <c r="AA310" s="237"/>
      <c r="AB310" s="237"/>
      <c r="AC310" s="237"/>
      <c r="AD310" s="237"/>
      <c r="AE310" s="237"/>
      <c r="AF310" s="225" t="s">
        <v>315</v>
      </c>
      <c r="AG310" s="225"/>
      <c r="AH310" s="238">
        <v>3344.4</v>
      </c>
      <c r="AI310" s="238"/>
      <c r="AJ310" s="238"/>
      <c r="AK310" s="238"/>
      <c r="AL310" s="238"/>
      <c r="AM310" s="238"/>
      <c r="AN310" s="54" t="s">
        <v>316</v>
      </c>
      <c r="AO310" s="54"/>
      <c r="AP310" s="228">
        <f t="shared" si="20"/>
        <v>50165.76589200001</v>
      </c>
      <c r="AQ310" s="228"/>
      <c r="AR310" s="228"/>
      <c r="AS310" s="228"/>
      <c r="AT310" s="228"/>
      <c r="AU310" s="228"/>
      <c r="AV310" s="228"/>
      <c r="AW310" s="228"/>
      <c r="AX310" s="228"/>
      <c r="AY310" s="228"/>
      <c r="AZ310" s="229"/>
      <c r="BB310" s="51"/>
    </row>
    <row r="311" spans="3:54" x14ac:dyDescent="0.25">
      <c r="C311" s="46"/>
      <c r="E311" s="216" t="s">
        <v>189</v>
      </c>
      <c r="F311" s="217"/>
      <c r="G311" s="217"/>
      <c r="H311" s="217"/>
      <c r="I311" s="217"/>
      <c r="J311" s="217"/>
      <c r="K311" s="218" t="str">
        <f t="shared" si="19"/>
        <v>KH ACID</v>
      </c>
      <c r="L311" s="218"/>
      <c r="M311" s="218"/>
      <c r="N311" s="218"/>
      <c r="O311" s="218"/>
      <c r="P311" s="218"/>
      <c r="Q311" s="218"/>
      <c r="R311" s="218"/>
      <c r="S311" s="218"/>
      <c r="T311" s="218"/>
      <c r="U311" s="218"/>
      <c r="V311" s="218"/>
      <c r="W311" s="218"/>
      <c r="X311" s="218"/>
      <c r="Y311" s="166"/>
      <c r="Z311" s="236">
        <v>1</v>
      </c>
      <c r="AA311" s="236"/>
      <c r="AB311" s="236"/>
      <c r="AC311" s="236"/>
      <c r="AD311" s="236"/>
      <c r="AE311" s="236"/>
      <c r="AF311" s="218" t="s">
        <v>315</v>
      </c>
      <c r="AG311" s="218"/>
      <c r="AH311" s="220">
        <v>3344.4</v>
      </c>
      <c r="AI311" s="220"/>
      <c r="AJ311" s="220"/>
      <c r="AK311" s="220"/>
      <c r="AL311" s="220"/>
      <c r="AM311" s="220"/>
      <c r="AN311" s="55" t="s">
        <v>316</v>
      </c>
      <c r="AO311" s="55"/>
      <c r="AP311" s="221">
        <f t="shared" si="20"/>
        <v>13328.77176</v>
      </c>
      <c r="AQ311" s="221"/>
      <c r="AR311" s="221"/>
      <c r="AS311" s="221"/>
      <c r="AT311" s="221"/>
      <c r="AU311" s="221"/>
      <c r="AV311" s="221"/>
      <c r="AW311" s="221"/>
      <c r="AX311" s="221"/>
      <c r="AY311" s="221"/>
      <c r="AZ311" s="222"/>
      <c r="BB311" s="51"/>
    </row>
    <row r="312" spans="3:54" x14ac:dyDescent="0.25">
      <c r="C312" s="46"/>
      <c r="E312" s="200" t="s">
        <v>5</v>
      </c>
      <c r="F312" s="243"/>
      <c r="G312" s="243"/>
      <c r="H312" s="243"/>
      <c r="I312" s="243"/>
      <c r="J312" s="243"/>
      <c r="K312" s="230" t="str">
        <f t="shared" si="19"/>
        <v>NOVACRON YELLOW S-3R</v>
      </c>
      <c r="L312" s="230"/>
      <c r="M312" s="230"/>
      <c r="N312" s="230"/>
      <c r="O312" s="230"/>
      <c r="P312" s="230"/>
      <c r="Q312" s="230"/>
      <c r="R312" s="230"/>
      <c r="S312" s="230"/>
      <c r="T312" s="230"/>
      <c r="U312" s="230"/>
      <c r="V312" s="230"/>
      <c r="W312" s="230"/>
      <c r="X312" s="230"/>
      <c r="Y312" s="168"/>
      <c r="Z312" s="232">
        <v>0.55000000000000004</v>
      </c>
      <c r="AA312" s="232"/>
      <c r="AB312" s="232"/>
      <c r="AC312" s="232"/>
      <c r="AD312" s="232"/>
      <c r="AE312" s="232"/>
      <c r="AF312" s="230" t="s">
        <v>565</v>
      </c>
      <c r="AG312" s="230"/>
      <c r="AH312" s="244">
        <v>1839.42</v>
      </c>
      <c r="AI312" s="244"/>
      <c r="AJ312" s="244"/>
      <c r="AK312" s="244"/>
      <c r="AL312" s="244"/>
      <c r="AM312" s="244"/>
      <c r="AN312" s="41" t="s">
        <v>316</v>
      </c>
      <c r="AP312" s="242">
        <f t="shared" si="20"/>
        <v>178648.92179640001</v>
      </c>
      <c r="AQ312" s="242"/>
      <c r="AR312" s="242"/>
      <c r="AS312" s="242"/>
      <c r="AT312" s="242"/>
      <c r="AU312" s="242"/>
      <c r="AV312" s="242"/>
      <c r="AW312" s="242"/>
      <c r="AX312" s="242"/>
      <c r="AY312" s="242"/>
      <c r="AZ312" s="206"/>
      <c r="BB312" s="51"/>
    </row>
    <row r="313" spans="3:54" x14ac:dyDescent="0.25">
      <c r="C313" s="46"/>
      <c r="E313" s="223" t="s">
        <v>28</v>
      </c>
      <c r="F313" s="224"/>
      <c r="G313" s="224"/>
      <c r="H313" s="224"/>
      <c r="I313" s="224"/>
      <c r="J313" s="224"/>
      <c r="K313" s="225" t="str">
        <f t="shared" si="19"/>
        <v>NOVACRON RED S-B</v>
      </c>
      <c r="L313" s="225"/>
      <c r="M313" s="225"/>
      <c r="N313" s="225"/>
      <c r="O313" s="225"/>
      <c r="P313" s="225"/>
      <c r="Q313" s="225"/>
      <c r="R313" s="225"/>
      <c r="S313" s="225"/>
      <c r="T313" s="225"/>
      <c r="U313" s="225"/>
      <c r="V313" s="225"/>
      <c r="W313" s="225"/>
      <c r="X313" s="225"/>
      <c r="Y313" s="167"/>
      <c r="Z313" s="237">
        <v>1.6</v>
      </c>
      <c r="AA313" s="237"/>
      <c r="AB313" s="237"/>
      <c r="AC313" s="237"/>
      <c r="AD313" s="237"/>
      <c r="AE313" s="237"/>
      <c r="AF313" s="225" t="s">
        <v>565</v>
      </c>
      <c r="AG313" s="225"/>
      <c r="AH313" s="238">
        <v>5351.04</v>
      </c>
      <c r="AI313" s="238"/>
      <c r="AJ313" s="238"/>
      <c r="AK313" s="238"/>
      <c r="AL313" s="238"/>
      <c r="AM313" s="238"/>
      <c r="AN313" s="54" t="s">
        <v>316</v>
      </c>
      <c r="AO313" s="54"/>
      <c r="AP313" s="228">
        <f t="shared" si="20"/>
        <v>579583.449792</v>
      </c>
      <c r="AQ313" s="228"/>
      <c r="AR313" s="228"/>
      <c r="AS313" s="228"/>
      <c r="AT313" s="228"/>
      <c r="AU313" s="228"/>
      <c r="AV313" s="228"/>
      <c r="AW313" s="228"/>
      <c r="AX313" s="228"/>
      <c r="AY313" s="228"/>
      <c r="AZ313" s="229"/>
      <c r="BB313" s="51"/>
    </row>
    <row r="314" spans="3:54" x14ac:dyDescent="0.25">
      <c r="C314" s="46"/>
      <c r="E314" s="200" t="s">
        <v>201</v>
      </c>
      <c r="F314" s="243"/>
      <c r="G314" s="243"/>
      <c r="H314" s="243"/>
      <c r="I314" s="243"/>
      <c r="J314" s="243"/>
      <c r="K314" s="230" t="str">
        <f t="shared" si="19"/>
        <v>KH SOLIDOKOLL DPR ID LIQ</v>
      </c>
      <c r="L314" s="230"/>
      <c r="M314" s="230"/>
      <c r="N314" s="230"/>
      <c r="O314" s="230"/>
      <c r="P314" s="230"/>
      <c r="Q314" s="230"/>
      <c r="R314" s="230"/>
      <c r="S314" s="230"/>
      <c r="T314" s="230"/>
      <c r="U314" s="230"/>
      <c r="V314" s="230"/>
      <c r="W314" s="230"/>
      <c r="X314" s="230"/>
      <c r="Y314" s="168"/>
      <c r="Z314" s="232">
        <v>1</v>
      </c>
      <c r="AA314" s="232"/>
      <c r="AB314" s="232"/>
      <c r="AC314" s="232"/>
      <c r="AD314" s="232"/>
      <c r="AE314" s="232"/>
      <c r="AF314" s="230" t="s">
        <v>315</v>
      </c>
      <c r="AG314" s="230"/>
      <c r="AH314" s="244">
        <v>3344.4</v>
      </c>
      <c r="AI314" s="244"/>
      <c r="AJ314" s="244"/>
      <c r="AK314" s="244"/>
      <c r="AL314" s="244"/>
      <c r="AM314" s="244"/>
      <c r="AN314" s="41" t="s">
        <v>316</v>
      </c>
      <c r="AP314" s="242">
        <f t="shared" si="20"/>
        <v>34112.879999999997</v>
      </c>
      <c r="AQ314" s="242"/>
      <c r="AR314" s="242"/>
      <c r="AS314" s="242"/>
      <c r="AT314" s="242"/>
      <c r="AU314" s="242"/>
      <c r="AV314" s="242"/>
      <c r="AW314" s="242"/>
      <c r="AX314" s="242"/>
      <c r="AY314" s="242"/>
      <c r="AZ314" s="206"/>
      <c r="BB314" s="51"/>
    </row>
    <row r="315" spans="3:54" x14ac:dyDescent="0.25">
      <c r="C315" s="46"/>
      <c r="E315" s="200" t="s">
        <v>199</v>
      </c>
      <c r="F315" s="243"/>
      <c r="G315" s="243"/>
      <c r="H315" s="243"/>
      <c r="I315" s="243"/>
      <c r="J315" s="243"/>
      <c r="K315" s="230" t="str">
        <f t="shared" si="19"/>
        <v>KH JINTEXYL CDB NEW CONC</v>
      </c>
      <c r="L315" s="230"/>
      <c r="M315" s="230"/>
      <c r="N315" s="230"/>
      <c r="O315" s="230"/>
      <c r="P315" s="230"/>
      <c r="Q315" s="230"/>
      <c r="R315" s="230"/>
      <c r="S315" s="230"/>
      <c r="T315" s="230"/>
      <c r="U315" s="230"/>
      <c r="V315" s="230"/>
      <c r="W315" s="230"/>
      <c r="X315" s="230"/>
      <c r="Y315" s="168"/>
      <c r="Z315" s="232">
        <v>1</v>
      </c>
      <c r="AA315" s="232"/>
      <c r="AB315" s="232"/>
      <c r="AC315" s="232"/>
      <c r="AD315" s="232"/>
      <c r="AE315" s="232"/>
      <c r="AF315" s="230" t="s">
        <v>315</v>
      </c>
      <c r="AG315" s="230"/>
      <c r="AH315" s="244">
        <v>3344.4</v>
      </c>
      <c r="AI315" s="244"/>
      <c r="AJ315" s="244"/>
      <c r="AK315" s="244"/>
      <c r="AL315" s="244"/>
      <c r="AM315" s="244"/>
      <c r="AN315" s="41" t="s">
        <v>316</v>
      </c>
      <c r="AP315" s="242">
        <f t="shared" si="20"/>
        <v>38126.160000000003</v>
      </c>
      <c r="AQ315" s="242"/>
      <c r="AR315" s="242"/>
      <c r="AS315" s="242"/>
      <c r="AT315" s="242"/>
      <c r="AU315" s="242"/>
      <c r="AV315" s="242"/>
      <c r="AW315" s="242"/>
      <c r="AX315" s="242"/>
      <c r="AY315" s="242"/>
      <c r="AZ315" s="206"/>
      <c r="BB315" s="51"/>
    </row>
    <row r="316" spans="3:54" x14ac:dyDescent="0.25">
      <c r="C316" s="46"/>
      <c r="E316" s="200" t="s">
        <v>218</v>
      </c>
      <c r="F316" s="243"/>
      <c r="G316" s="243"/>
      <c r="H316" s="243"/>
      <c r="I316" s="243"/>
      <c r="J316" s="243"/>
      <c r="K316" s="230" t="str">
        <f t="shared" si="19"/>
        <v>JINLEV ECO CL 225</v>
      </c>
      <c r="L316" s="230"/>
      <c r="M316" s="230"/>
      <c r="N316" s="230"/>
      <c r="O316" s="230"/>
      <c r="P316" s="230"/>
      <c r="Q316" s="230"/>
      <c r="R316" s="230"/>
      <c r="S316" s="230"/>
      <c r="T316" s="230"/>
      <c r="U316" s="230"/>
      <c r="V316" s="230"/>
      <c r="W316" s="230"/>
      <c r="X316" s="230"/>
      <c r="Y316" s="168"/>
      <c r="Z316" s="232">
        <v>1</v>
      </c>
      <c r="AA316" s="232"/>
      <c r="AB316" s="232"/>
      <c r="AC316" s="232"/>
      <c r="AD316" s="232"/>
      <c r="AE316" s="232"/>
      <c r="AF316" s="230" t="s">
        <v>315</v>
      </c>
      <c r="AG316" s="230"/>
      <c r="AH316" s="244">
        <v>3344.4</v>
      </c>
      <c r="AI316" s="244"/>
      <c r="AJ316" s="244"/>
      <c r="AK316" s="244"/>
      <c r="AL316" s="244"/>
      <c r="AM316" s="244"/>
      <c r="AN316" s="41" t="s">
        <v>316</v>
      </c>
      <c r="AP316" s="242">
        <f t="shared" si="20"/>
        <v>40132.599335999999</v>
      </c>
      <c r="AQ316" s="242"/>
      <c r="AR316" s="242"/>
      <c r="AS316" s="242"/>
      <c r="AT316" s="242"/>
      <c r="AU316" s="242"/>
      <c r="AV316" s="242"/>
      <c r="AW316" s="242"/>
      <c r="AX316" s="242"/>
      <c r="AY316" s="242"/>
      <c r="AZ316" s="206"/>
      <c r="BB316" s="51"/>
    </row>
    <row r="317" spans="3:54" x14ac:dyDescent="0.25">
      <c r="C317" s="46"/>
      <c r="E317" s="200" t="s">
        <v>9</v>
      </c>
      <c r="F317" s="243"/>
      <c r="G317" s="243"/>
      <c r="H317" s="243"/>
      <c r="I317" s="243"/>
      <c r="J317" s="243"/>
      <c r="K317" s="230" t="str">
        <f t="shared" si="19"/>
        <v>SODIUM SULFATE</v>
      </c>
      <c r="L317" s="230"/>
      <c r="M317" s="230"/>
      <c r="N317" s="230"/>
      <c r="O317" s="230"/>
      <c r="P317" s="230"/>
      <c r="Q317" s="230"/>
      <c r="R317" s="230"/>
      <c r="S317" s="230"/>
      <c r="T317" s="230"/>
      <c r="U317" s="230"/>
      <c r="V317" s="230"/>
      <c r="W317" s="230"/>
      <c r="X317" s="230"/>
      <c r="Y317" s="168"/>
      <c r="Z317" s="232">
        <v>60</v>
      </c>
      <c r="AA317" s="232"/>
      <c r="AB317" s="232"/>
      <c r="AC317" s="232"/>
      <c r="AD317" s="232"/>
      <c r="AE317" s="232"/>
      <c r="AF317" s="230" t="s">
        <v>315</v>
      </c>
      <c r="AG317" s="230"/>
      <c r="AH317" s="244">
        <v>200664</v>
      </c>
      <c r="AI317" s="244"/>
      <c r="AJ317" s="244"/>
      <c r="AK317" s="244"/>
      <c r="AL317" s="244"/>
      <c r="AM317" s="244"/>
      <c r="AN317" s="41" t="s">
        <v>316</v>
      </c>
      <c r="AP317" s="242">
        <f t="shared" si="20"/>
        <v>478884.636</v>
      </c>
      <c r="AQ317" s="242"/>
      <c r="AR317" s="242"/>
      <c r="AS317" s="242"/>
      <c r="AT317" s="242"/>
      <c r="AU317" s="242"/>
      <c r="AV317" s="242"/>
      <c r="AW317" s="242"/>
      <c r="AX317" s="242"/>
      <c r="AY317" s="242"/>
      <c r="AZ317" s="206"/>
      <c r="BB317" s="51"/>
    </row>
    <row r="318" spans="3:54" x14ac:dyDescent="0.25">
      <c r="C318" s="46"/>
      <c r="E318" s="223" t="s">
        <v>10</v>
      </c>
      <c r="F318" s="224"/>
      <c r="G318" s="224"/>
      <c r="H318" s="224"/>
      <c r="I318" s="224"/>
      <c r="J318" s="224"/>
      <c r="K318" s="225" t="str">
        <f t="shared" si="19"/>
        <v>SODA ASH</v>
      </c>
      <c r="L318" s="225"/>
      <c r="M318" s="225"/>
      <c r="N318" s="225"/>
      <c r="O318" s="225"/>
      <c r="P318" s="225"/>
      <c r="Q318" s="225"/>
      <c r="R318" s="225"/>
      <c r="S318" s="225"/>
      <c r="T318" s="225"/>
      <c r="U318" s="225"/>
      <c r="V318" s="225"/>
      <c r="W318" s="225"/>
      <c r="X318" s="225"/>
      <c r="Y318" s="167"/>
      <c r="Z318" s="237">
        <v>20</v>
      </c>
      <c r="AA318" s="237"/>
      <c r="AB318" s="237"/>
      <c r="AC318" s="237"/>
      <c r="AD318" s="237"/>
      <c r="AE318" s="237"/>
      <c r="AF318" s="225" t="s">
        <v>315</v>
      </c>
      <c r="AG318" s="225"/>
      <c r="AH318" s="238">
        <v>66888</v>
      </c>
      <c r="AI318" s="238"/>
      <c r="AJ318" s="238"/>
      <c r="AK318" s="238"/>
      <c r="AL318" s="238"/>
      <c r="AM318" s="238"/>
      <c r="AN318" s="54" t="s">
        <v>316</v>
      </c>
      <c r="AO318" s="54"/>
      <c r="AP318" s="228">
        <f t="shared" si="20"/>
        <v>593965.43999999994</v>
      </c>
      <c r="AQ318" s="228"/>
      <c r="AR318" s="228"/>
      <c r="AS318" s="228"/>
      <c r="AT318" s="228"/>
      <c r="AU318" s="228"/>
      <c r="AV318" s="228"/>
      <c r="AW318" s="228"/>
      <c r="AX318" s="228"/>
      <c r="AY318" s="228"/>
      <c r="AZ318" s="229"/>
      <c r="BB318" s="51"/>
    </row>
    <row r="319" spans="3:54" x14ac:dyDescent="0.25">
      <c r="C319" s="46"/>
      <c r="E319" s="216" t="s">
        <v>189</v>
      </c>
      <c r="F319" s="217"/>
      <c r="G319" s="217"/>
      <c r="H319" s="217"/>
      <c r="I319" s="217"/>
      <c r="J319" s="217"/>
      <c r="K319" s="218" t="str">
        <f t="shared" si="19"/>
        <v>KH ACID</v>
      </c>
      <c r="L319" s="218"/>
      <c r="M319" s="218"/>
      <c r="N319" s="218"/>
      <c r="O319" s="218"/>
      <c r="P319" s="218"/>
      <c r="Q319" s="218"/>
      <c r="R319" s="218"/>
      <c r="S319" s="218"/>
      <c r="T319" s="218"/>
      <c r="U319" s="218"/>
      <c r="V319" s="218"/>
      <c r="W319" s="218"/>
      <c r="X319" s="218"/>
      <c r="Y319" s="166"/>
      <c r="Z319" s="236">
        <v>1</v>
      </c>
      <c r="AA319" s="236"/>
      <c r="AB319" s="236"/>
      <c r="AC319" s="236"/>
      <c r="AD319" s="236"/>
      <c r="AE319" s="236"/>
      <c r="AF319" s="218" t="s">
        <v>315</v>
      </c>
      <c r="AG319" s="218"/>
      <c r="AH319" s="220">
        <v>3344.4</v>
      </c>
      <c r="AI319" s="220"/>
      <c r="AJ319" s="220"/>
      <c r="AK319" s="220"/>
      <c r="AL319" s="220"/>
      <c r="AM319" s="220"/>
      <c r="AN319" s="55" t="s">
        <v>316</v>
      </c>
      <c r="AO319" s="55"/>
      <c r="AP319" s="221">
        <f t="shared" si="20"/>
        <v>13328.77176</v>
      </c>
      <c r="AQ319" s="221"/>
      <c r="AR319" s="221"/>
      <c r="AS319" s="221"/>
      <c r="AT319" s="221"/>
      <c r="AU319" s="221"/>
      <c r="AV319" s="221"/>
      <c r="AW319" s="221"/>
      <c r="AX319" s="221"/>
      <c r="AY319" s="221"/>
      <c r="AZ319" s="222"/>
      <c r="BB319" s="51"/>
    </row>
    <row r="320" spans="3:54" x14ac:dyDescent="0.25">
      <c r="C320" s="46"/>
      <c r="E320" s="216" t="s">
        <v>246</v>
      </c>
      <c r="F320" s="217"/>
      <c r="G320" s="217"/>
      <c r="H320" s="217"/>
      <c r="I320" s="217"/>
      <c r="J320" s="217"/>
      <c r="K320" s="218" t="str">
        <f t="shared" si="19"/>
        <v>LADIPUR RSK</v>
      </c>
      <c r="L320" s="218"/>
      <c r="M320" s="218"/>
      <c r="N320" s="218"/>
      <c r="O320" s="218"/>
      <c r="P320" s="218"/>
      <c r="Q320" s="218"/>
      <c r="R320" s="218"/>
      <c r="S320" s="218"/>
      <c r="T320" s="218"/>
      <c r="U320" s="218"/>
      <c r="V320" s="218"/>
      <c r="W320" s="218"/>
      <c r="X320" s="218"/>
      <c r="Y320" s="166"/>
      <c r="Z320" s="236">
        <v>1</v>
      </c>
      <c r="AA320" s="236"/>
      <c r="AB320" s="236"/>
      <c r="AC320" s="236"/>
      <c r="AD320" s="236"/>
      <c r="AE320" s="236"/>
      <c r="AF320" s="218" t="s">
        <v>315</v>
      </c>
      <c r="AG320" s="218"/>
      <c r="AH320" s="220">
        <v>3344.4</v>
      </c>
      <c r="AI320" s="220"/>
      <c r="AJ320" s="220"/>
      <c r="AK320" s="220"/>
      <c r="AL320" s="220"/>
      <c r="AM320" s="220"/>
      <c r="AN320" s="55" t="s">
        <v>316</v>
      </c>
      <c r="AO320" s="55"/>
      <c r="AP320" s="221">
        <f t="shared" si="20"/>
        <v>50165.76589200001</v>
      </c>
      <c r="AQ320" s="221"/>
      <c r="AR320" s="221"/>
      <c r="AS320" s="221"/>
      <c r="AT320" s="221"/>
      <c r="AU320" s="221"/>
      <c r="AV320" s="221"/>
      <c r="AW320" s="221"/>
      <c r="AX320" s="221"/>
      <c r="AY320" s="221"/>
      <c r="AZ320" s="222"/>
      <c r="BB320" s="51"/>
    </row>
    <row r="321" spans="3:54" x14ac:dyDescent="0.25">
      <c r="C321" s="46"/>
      <c r="E321" s="216" t="s">
        <v>238</v>
      </c>
      <c r="F321" s="217"/>
      <c r="G321" s="217"/>
      <c r="H321" s="217"/>
      <c r="I321" s="217"/>
      <c r="J321" s="217"/>
      <c r="K321" s="218" t="str">
        <f t="shared" si="19"/>
        <v>JINFIX ECO RFC 525</v>
      </c>
      <c r="L321" s="218"/>
      <c r="M321" s="218"/>
      <c r="N321" s="218"/>
      <c r="O321" s="218"/>
      <c r="P321" s="218"/>
      <c r="Q321" s="218"/>
      <c r="R321" s="218"/>
      <c r="S321" s="218"/>
      <c r="T321" s="218"/>
      <c r="U321" s="218"/>
      <c r="V321" s="218"/>
      <c r="W321" s="218"/>
      <c r="X321" s="218"/>
      <c r="Y321" s="166"/>
      <c r="Z321" s="236">
        <v>2</v>
      </c>
      <c r="AA321" s="236"/>
      <c r="AB321" s="236"/>
      <c r="AC321" s="236"/>
      <c r="AD321" s="236"/>
      <c r="AE321" s="236"/>
      <c r="AF321" s="218" t="s">
        <v>315</v>
      </c>
      <c r="AG321" s="218"/>
      <c r="AH321" s="220">
        <v>6688.8</v>
      </c>
      <c r="AI321" s="220"/>
      <c r="AJ321" s="220"/>
      <c r="AK321" s="220"/>
      <c r="AL321" s="220"/>
      <c r="AM321" s="220"/>
      <c r="AN321" s="55" t="s">
        <v>316</v>
      </c>
      <c r="AO321" s="55"/>
      <c r="AP321" s="221">
        <f t="shared" si="20"/>
        <v>111948.84028799999</v>
      </c>
      <c r="AQ321" s="221"/>
      <c r="AR321" s="221"/>
      <c r="AS321" s="221"/>
      <c r="AT321" s="221"/>
      <c r="AU321" s="221"/>
      <c r="AV321" s="221"/>
      <c r="AW321" s="221"/>
      <c r="AX321" s="221"/>
      <c r="AY321" s="221"/>
      <c r="AZ321" s="222"/>
      <c r="BB321" s="51"/>
    </row>
    <row r="322" spans="3:54" x14ac:dyDescent="0.25">
      <c r="C322" s="46"/>
      <c r="E322" s="169"/>
      <c r="F322" s="169"/>
      <c r="G322" s="169"/>
      <c r="H322" s="169"/>
      <c r="I322" s="169"/>
      <c r="J322" s="169"/>
      <c r="K322" s="168"/>
      <c r="L322" s="168"/>
      <c r="M322" s="168"/>
      <c r="N322" s="168"/>
      <c r="O322" s="168"/>
      <c r="P322" s="168"/>
      <c r="Q322" s="168"/>
      <c r="R322" s="168"/>
      <c r="S322" s="168"/>
      <c r="T322" s="168"/>
      <c r="U322" s="168"/>
      <c r="V322" s="168"/>
      <c r="W322" s="168"/>
      <c r="X322" s="168"/>
      <c r="Y322" s="168"/>
      <c r="Z322" s="111"/>
      <c r="AA322" s="111"/>
      <c r="AB322" s="111"/>
      <c r="AC322" s="111"/>
      <c r="AD322" s="111"/>
      <c r="AE322" s="111"/>
      <c r="AF322" s="168"/>
      <c r="AG322" s="168"/>
      <c r="AH322" s="169"/>
      <c r="AI322" s="169"/>
      <c r="AJ322" s="169"/>
      <c r="AK322" s="169"/>
      <c r="AL322" s="169"/>
      <c r="AM322" s="169"/>
      <c r="AP322" s="112"/>
      <c r="AQ322" s="112"/>
      <c r="AR322" s="112"/>
      <c r="AS322" s="112"/>
      <c r="AT322" s="112"/>
      <c r="AU322" s="112"/>
      <c r="AV322" s="112"/>
      <c r="AW322" s="112"/>
      <c r="AX322" s="112"/>
      <c r="AY322" s="112"/>
      <c r="AZ322" s="112"/>
      <c r="BB322" s="51"/>
    </row>
    <row r="323" spans="3:54" x14ac:dyDescent="0.25">
      <c r="C323" s="46"/>
      <c r="E323" s="169"/>
      <c r="F323" s="169"/>
      <c r="G323" s="169"/>
      <c r="H323" s="169"/>
      <c r="I323" s="169"/>
      <c r="J323" s="169"/>
      <c r="K323" s="168"/>
      <c r="L323" s="168"/>
      <c r="M323" s="168"/>
      <c r="N323" s="168"/>
      <c r="O323" s="168"/>
      <c r="P323" s="168"/>
      <c r="Q323" s="168"/>
      <c r="R323" s="168"/>
      <c r="S323" s="168"/>
      <c r="T323" s="168"/>
      <c r="U323" s="168"/>
      <c r="V323" s="168"/>
      <c r="W323" s="168"/>
      <c r="X323" s="168"/>
      <c r="Y323" s="168"/>
      <c r="Z323" s="111"/>
      <c r="AA323" s="111"/>
      <c r="AB323" s="111"/>
      <c r="AC323" s="111"/>
      <c r="AD323" s="111"/>
      <c r="AE323" s="111"/>
      <c r="AF323" s="168"/>
      <c r="AG323" s="168"/>
      <c r="AH323" s="169"/>
      <c r="AI323" s="169"/>
      <c r="AJ323" s="169"/>
      <c r="AK323" s="59"/>
      <c r="AL323" s="230" t="s">
        <v>318</v>
      </c>
      <c r="AM323" s="230"/>
      <c r="AN323" s="230"/>
      <c r="AO323" s="230"/>
      <c r="AP323" s="112" t="s">
        <v>11</v>
      </c>
      <c r="AQ323" s="242">
        <f>SUM(AP298:AZ321)</f>
        <v>4675273.6403504005</v>
      </c>
      <c r="AR323" s="242"/>
      <c r="AS323" s="242"/>
      <c r="AT323" s="242"/>
      <c r="AU323" s="242"/>
      <c r="AV323" s="242"/>
      <c r="AW323" s="242"/>
      <c r="AX323" s="242"/>
      <c r="AY323" s="242"/>
      <c r="AZ323" s="242"/>
      <c r="BB323" s="51"/>
    </row>
    <row r="324" spans="3:54" x14ac:dyDescent="0.25">
      <c r="C324" s="46"/>
      <c r="E324" s="169"/>
      <c r="F324" s="169"/>
      <c r="G324" s="169"/>
      <c r="H324" s="169"/>
      <c r="I324" s="169"/>
      <c r="J324" s="169"/>
      <c r="K324" s="168"/>
      <c r="L324" s="168"/>
      <c r="M324" s="168"/>
      <c r="N324" s="168"/>
      <c r="O324" s="168"/>
      <c r="P324" s="168"/>
      <c r="Q324" s="168"/>
      <c r="R324" s="168"/>
      <c r="S324" s="168"/>
      <c r="T324" s="168"/>
      <c r="U324" s="168"/>
      <c r="V324" s="168"/>
      <c r="W324" s="168"/>
      <c r="X324" s="168"/>
      <c r="Y324" s="168"/>
      <c r="Z324" s="111"/>
      <c r="AA324" s="111"/>
      <c r="AB324" s="111"/>
      <c r="AC324" s="111"/>
      <c r="AD324" s="111"/>
      <c r="AE324" s="111"/>
      <c r="AF324" s="168"/>
      <c r="AG324" s="168"/>
      <c r="AH324" s="169"/>
      <c r="AI324" s="169"/>
      <c r="AJ324" s="169"/>
      <c r="AK324" s="59"/>
      <c r="AL324" s="230" t="s">
        <v>317</v>
      </c>
      <c r="AM324" s="230"/>
      <c r="AN324" s="230"/>
      <c r="AO324" s="230"/>
      <c r="AP324" s="112" t="s">
        <v>11</v>
      </c>
      <c r="AQ324" s="242">
        <f>AQ323/AQ292</f>
        <v>2337.6368201752002</v>
      </c>
      <c r="AR324" s="242"/>
      <c r="AS324" s="242"/>
      <c r="AT324" s="242"/>
      <c r="AU324" s="242"/>
      <c r="AV324" s="242"/>
      <c r="AW324" s="242"/>
      <c r="AX324" s="242"/>
      <c r="AY324" s="242"/>
      <c r="AZ324" s="242"/>
      <c r="BB324" s="51"/>
    </row>
    <row r="325" spans="3:54" x14ac:dyDescent="0.25">
      <c r="C325" s="46"/>
      <c r="E325" s="169"/>
      <c r="F325" s="169"/>
      <c r="G325" s="169"/>
      <c r="H325" s="169"/>
      <c r="I325" s="169"/>
      <c r="J325" s="169"/>
      <c r="K325" s="168"/>
      <c r="L325" s="168"/>
      <c r="M325" s="168"/>
      <c r="N325" s="168"/>
      <c r="O325" s="168"/>
      <c r="P325" s="168"/>
      <c r="Q325" s="168"/>
      <c r="R325" s="168"/>
      <c r="S325" s="168"/>
      <c r="T325" s="168"/>
      <c r="U325" s="168"/>
      <c r="V325" s="168"/>
      <c r="W325" s="168"/>
      <c r="X325" s="168"/>
      <c r="Y325" s="168"/>
      <c r="Z325" s="111"/>
      <c r="AA325" s="111"/>
      <c r="AB325" s="111"/>
      <c r="AC325" s="111"/>
      <c r="AD325" s="111"/>
      <c r="AE325" s="111"/>
      <c r="AF325" s="168"/>
      <c r="AG325" s="168"/>
      <c r="AH325" s="169"/>
      <c r="AI325" s="169"/>
      <c r="AJ325" s="169"/>
      <c r="AK325" s="169"/>
      <c r="AL325" s="169"/>
      <c r="AM325" s="169"/>
      <c r="AQ325" s="169"/>
      <c r="AR325" s="169"/>
      <c r="AS325" s="169"/>
      <c r="AT325" s="169"/>
      <c r="AU325" s="169"/>
      <c r="AV325" s="169"/>
      <c r="AW325" s="169"/>
      <c r="AX325" s="169"/>
      <c r="AY325" s="169"/>
      <c r="AZ325" s="169"/>
      <c r="BB325" s="51"/>
    </row>
    <row r="326" spans="3:54" ht="17.25" thickBot="1" x14ac:dyDescent="0.3">
      <c r="C326" s="60"/>
      <c r="D326" s="61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  <c r="AJ326" s="61"/>
      <c r="AK326" s="61"/>
      <c r="AL326" s="61"/>
      <c r="AM326" s="61"/>
      <c r="AN326" s="61"/>
      <c r="AO326" s="61"/>
      <c r="AP326" s="61"/>
      <c r="AQ326" s="61"/>
      <c r="AR326" s="61"/>
      <c r="AS326" s="61"/>
      <c r="AT326" s="61"/>
      <c r="AU326" s="61"/>
      <c r="AV326" s="61"/>
      <c r="AW326" s="61"/>
      <c r="AX326" s="61"/>
      <c r="AY326" s="61"/>
      <c r="AZ326" s="61"/>
      <c r="BA326" s="61"/>
      <c r="BB326" s="62"/>
    </row>
    <row r="327" spans="3:54" x14ac:dyDescent="0.25">
      <c r="E327" s="243"/>
      <c r="F327" s="243"/>
      <c r="G327" s="243"/>
      <c r="H327" s="243"/>
      <c r="I327" s="243"/>
      <c r="J327" s="243"/>
      <c r="K327" s="230"/>
      <c r="L327" s="230"/>
      <c r="M327" s="230"/>
      <c r="N327" s="230"/>
      <c r="O327" s="230"/>
      <c r="P327" s="230"/>
      <c r="Q327" s="230"/>
      <c r="R327" s="230"/>
      <c r="S327" s="230"/>
      <c r="T327" s="230"/>
      <c r="U327" s="230"/>
      <c r="V327" s="230"/>
      <c r="W327" s="230"/>
      <c r="X327" s="230"/>
      <c r="Y327" s="168"/>
      <c r="Z327" s="203"/>
      <c r="AA327" s="203"/>
      <c r="AB327" s="203"/>
      <c r="AC327" s="203"/>
      <c r="AD327" s="203"/>
      <c r="AE327" s="203"/>
      <c r="AF327" s="230"/>
      <c r="AG327" s="230"/>
      <c r="AH327" s="249"/>
      <c r="AI327" s="249"/>
      <c r="AJ327" s="249"/>
      <c r="AK327" s="249"/>
      <c r="AL327" s="249"/>
      <c r="AM327" s="249"/>
      <c r="AP327" s="242"/>
      <c r="AQ327" s="242"/>
      <c r="AR327" s="242"/>
      <c r="AS327" s="242"/>
      <c r="AT327" s="242"/>
      <c r="AU327" s="242"/>
      <c r="AV327" s="242"/>
      <c r="AW327" s="242"/>
      <c r="AX327" s="242"/>
      <c r="AY327" s="242"/>
      <c r="AZ327" s="242"/>
    </row>
    <row r="328" spans="3:54" x14ac:dyDescent="0.25">
      <c r="E328" s="243"/>
      <c r="F328" s="243"/>
      <c r="G328" s="243"/>
      <c r="H328" s="243"/>
      <c r="I328" s="243"/>
      <c r="J328" s="243"/>
      <c r="K328" s="230"/>
      <c r="L328" s="230"/>
      <c r="M328" s="230"/>
      <c r="N328" s="230"/>
      <c r="O328" s="230"/>
      <c r="P328" s="230"/>
      <c r="Q328" s="230"/>
      <c r="R328" s="230"/>
      <c r="S328" s="230"/>
      <c r="T328" s="230"/>
      <c r="U328" s="230"/>
      <c r="V328" s="230"/>
      <c r="W328" s="230"/>
      <c r="X328" s="230"/>
      <c r="Y328" s="168"/>
      <c r="Z328" s="203"/>
      <c r="AA328" s="203"/>
      <c r="AB328" s="203"/>
      <c r="AC328" s="203"/>
      <c r="AD328" s="203"/>
      <c r="AE328" s="203"/>
      <c r="AF328" s="230"/>
      <c r="AG328" s="230"/>
      <c r="AH328" s="249"/>
      <c r="AI328" s="249"/>
      <c r="AJ328" s="249"/>
      <c r="AK328" s="249"/>
      <c r="AL328" s="249"/>
      <c r="AM328" s="249"/>
      <c r="AP328" s="242"/>
      <c r="AQ328" s="242"/>
      <c r="AR328" s="242"/>
      <c r="AS328" s="242"/>
      <c r="AT328" s="242"/>
      <c r="AU328" s="242"/>
      <c r="AV328" s="242"/>
      <c r="AW328" s="242"/>
      <c r="AX328" s="242"/>
      <c r="AY328" s="242"/>
      <c r="AZ328" s="242"/>
    </row>
    <row r="329" spans="3:54" x14ac:dyDescent="0.25">
      <c r="E329" s="243"/>
      <c r="F329" s="243"/>
      <c r="G329" s="243"/>
      <c r="H329" s="243"/>
      <c r="I329" s="243"/>
      <c r="J329" s="243"/>
      <c r="K329" s="230"/>
      <c r="L329" s="230"/>
      <c r="M329" s="230"/>
      <c r="N329" s="230"/>
      <c r="O329" s="230"/>
      <c r="P329" s="230"/>
      <c r="Q329" s="230"/>
      <c r="R329" s="230"/>
      <c r="S329" s="230"/>
      <c r="T329" s="230"/>
      <c r="U329" s="230"/>
      <c r="V329" s="230"/>
      <c r="W329" s="230"/>
      <c r="X329" s="230"/>
      <c r="Y329" s="168"/>
      <c r="Z329" s="203"/>
      <c r="AA329" s="203"/>
      <c r="AB329" s="203"/>
      <c r="AC329" s="203"/>
      <c r="AD329" s="203"/>
      <c r="AE329" s="203"/>
      <c r="AF329" s="230"/>
      <c r="AG329" s="230"/>
      <c r="AH329" s="249"/>
      <c r="AI329" s="249"/>
      <c r="AJ329" s="249"/>
      <c r="AK329" s="249"/>
      <c r="AL329" s="249"/>
      <c r="AM329" s="249"/>
      <c r="AP329" s="242"/>
      <c r="AQ329" s="242"/>
      <c r="AR329" s="242"/>
      <c r="AS329" s="242"/>
      <c r="AT329" s="242"/>
      <c r="AU329" s="242"/>
      <c r="AV329" s="242"/>
      <c r="AW329" s="242"/>
      <c r="AX329" s="242"/>
      <c r="AY329" s="242"/>
      <c r="AZ329" s="242"/>
    </row>
    <row r="330" spans="3:54" x14ac:dyDescent="0.25">
      <c r="E330" s="243"/>
      <c r="F330" s="243"/>
      <c r="G330" s="243"/>
      <c r="H330" s="243"/>
      <c r="I330" s="243"/>
      <c r="J330" s="243"/>
      <c r="K330" s="230"/>
      <c r="L330" s="230"/>
      <c r="M330" s="230"/>
      <c r="N330" s="230"/>
      <c r="O330" s="230"/>
      <c r="P330" s="230"/>
      <c r="Q330" s="230"/>
      <c r="R330" s="230"/>
      <c r="S330" s="230"/>
      <c r="T330" s="230"/>
      <c r="U330" s="230"/>
      <c r="V330" s="230"/>
      <c r="W330" s="230"/>
      <c r="X330" s="230"/>
      <c r="Y330" s="168"/>
      <c r="Z330" s="203"/>
      <c r="AA330" s="203"/>
      <c r="AB330" s="203"/>
      <c r="AC330" s="203"/>
      <c r="AD330" s="203"/>
      <c r="AE330" s="203"/>
      <c r="AF330" s="230"/>
      <c r="AG330" s="230"/>
      <c r="AH330" s="249"/>
      <c r="AI330" s="249"/>
      <c r="AJ330" s="249"/>
      <c r="AK330" s="249"/>
      <c r="AL330" s="249"/>
      <c r="AM330" s="249"/>
      <c r="AP330" s="242"/>
      <c r="AQ330" s="242"/>
      <c r="AR330" s="242"/>
      <c r="AS330" s="242"/>
      <c r="AT330" s="242"/>
      <c r="AU330" s="242"/>
      <c r="AV330" s="242"/>
      <c r="AW330" s="242"/>
      <c r="AX330" s="242"/>
      <c r="AY330" s="242"/>
      <c r="AZ330" s="242"/>
    </row>
    <row r="331" spans="3:54" x14ac:dyDescent="0.25">
      <c r="E331" s="243"/>
      <c r="F331" s="243"/>
      <c r="G331" s="243"/>
      <c r="H331" s="243"/>
      <c r="I331" s="243"/>
      <c r="J331" s="243"/>
      <c r="K331" s="230"/>
      <c r="L331" s="230"/>
      <c r="M331" s="230"/>
      <c r="N331" s="230"/>
      <c r="O331" s="230"/>
      <c r="P331" s="230"/>
      <c r="Q331" s="230"/>
      <c r="R331" s="230"/>
      <c r="S331" s="230"/>
      <c r="T331" s="230"/>
      <c r="U331" s="230"/>
      <c r="V331" s="230"/>
      <c r="W331" s="230"/>
      <c r="X331" s="230"/>
      <c r="Y331" s="168"/>
      <c r="Z331" s="203"/>
      <c r="AA331" s="203"/>
      <c r="AB331" s="203"/>
      <c r="AC331" s="203"/>
      <c r="AD331" s="203"/>
      <c r="AE331" s="203"/>
      <c r="AF331" s="230"/>
      <c r="AG331" s="230"/>
      <c r="AH331" s="249"/>
      <c r="AI331" s="249"/>
      <c r="AJ331" s="249"/>
      <c r="AK331" s="249"/>
      <c r="AL331" s="249"/>
      <c r="AM331" s="249"/>
      <c r="AP331" s="242"/>
      <c r="AQ331" s="242"/>
      <c r="AR331" s="242"/>
      <c r="AS331" s="242"/>
      <c r="AT331" s="242"/>
      <c r="AU331" s="242"/>
      <c r="AV331" s="242"/>
      <c r="AW331" s="242"/>
      <c r="AX331" s="242"/>
      <c r="AY331" s="242"/>
      <c r="AZ331" s="242"/>
    </row>
    <row r="332" spans="3:54" x14ac:dyDescent="0.25">
      <c r="E332" s="243"/>
      <c r="F332" s="243"/>
      <c r="G332" s="243"/>
      <c r="H332" s="243"/>
      <c r="I332" s="243"/>
      <c r="J332" s="243"/>
      <c r="K332" s="230"/>
      <c r="L332" s="230"/>
      <c r="M332" s="230"/>
      <c r="N332" s="230"/>
      <c r="O332" s="230"/>
      <c r="P332" s="230"/>
      <c r="Q332" s="230"/>
      <c r="R332" s="230"/>
      <c r="S332" s="230"/>
      <c r="T332" s="230"/>
      <c r="U332" s="230"/>
      <c r="V332" s="230"/>
      <c r="W332" s="230"/>
      <c r="X332" s="230"/>
      <c r="Y332" s="168"/>
      <c r="Z332" s="203"/>
      <c r="AA332" s="203"/>
      <c r="AB332" s="203"/>
      <c r="AC332" s="203"/>
      <c r="AD332" s="203"/>
      <c r="AE332" s="203"/>
      <c r="AF332" s="230"/>
      <c r="AG332" s="230"/>
      <c r="AH332" s="249"/>
      <c r="AI332" s="249"/>
      <c r="AJ332" s="249"/>
      <c r="AK332" s="249"/>
      <c r="AL332" s="249"/>
      <c r="AM332" s="249"/>
      <c r="AP332" s="242"/>
      <c r="AQ332" s="242"/>
      <c r="AR332" s="242"/>
      <c r="AS332" s="242"/>
      <c r="AT332" s="242"/>
      <c r="AU332" s="242"/>
      <c r="AV332" s="242"/>
      <c r="AW332" s="242"/>
      <c r="AX332" s="242"/>
      <c r="AY332" s="242"/>
      <c r="AZ332" s="242"/>
    </row>
    <row r="333" spans="3:54" x14ac:dyDescent="0.25">
      <c r="E333" s="243"/>
      <c r="F333" s="243"/>
      <c r="G333" s="243"/>
      <c r="H333" s="243"/>
      <c r="I333" s="243"/>
      <c r="J333" s="243"/>
      <c r="K333" s="230"/>
      <c r="L333" s="230"/>
      <c r="M333" s="230"/>
      <c r="N333" s="230"/>
      <c r="O333" s="230"/>
      <c r="P333" s="230"/>
      <c r="Q333" s="230"/>
      <c r="R333" s="230"/>
      <c r="S333" s="230"/>
      <c r="T333" s="230"/>
      <c r="U333" s="230"/>
      <c r="V333" s="230"/>
      <c r="W333" s="230"/>
      <c r="X333" s="230"/>
      <c r="Y333" s="168"/>
      <c r="Z333" s="203"/>
      <c r="AA333" s="203"/>
      <c r="AB333" s="203"/>
      <c r="AC333" s="203"/>
      <c r="AD333" s="203"/>
      <c r="AE333" s="203"/>
      <c r="AF333" s="230"/>
      <c r="AG333" s="230"/>
      <c r="AH333" s="249"/>
      <c r="AI333" s="249"/>
      <c r="AJ333" s="249"/>
      <c r="AK333" s="249"/>
      <c r="AL333" s="249"/>
      <c r="AM333" s="249"/>
      <c r="AP333" s="242"/>
      <c r="AQ333" s="242"/>
      <c r="AR333" s="242"/>
      <c r="AS333" s="242"/>
      <c r="AT333" s="242"/>
      <c r="AU333" s="242"/>
      <c r="AV333" s="242"/>
      <c r="AW333" s="242"/>
      <c r="AX333" s="242"/>
      <c r="AY333" s="242"/>
      <c r="AZ333" s="242"/>
    </row>
    <row r="334" spans="3:54" x14ac:dyDescent="0.25">
      <c r="E334" s="243"/>
      <c r="F334" s="243"/>
      <c r="G334" s="243"/>
      <c r="H334" s="243"/>
      <c r="I334" s="243"/>
      <c r="J334" s="243"/>
      <c r="K334" s="230"/>
      <c r="L334" s="230"/>
      <c r="M334" s="230"/>
      <c r="N334" s="230"/>
      <c r="O334" s="230"/>
      <c r="P334" s="230"/>
      <c r="Q334" s="230"/>
      <c r="R334" s="230"/>
      <c r="S334" s="230"/>
      <c r="T334" s="230"/>
      <c r="U334" s="230"/>
      <c r="V334" s="230"/>
      <c r="W334" s="230"/>
      <c r="X334" s="230"/>
      <c r="Y334" s="168"/>
      <c r="Z334" s="203"/>
      <c r="AA334" s="203"/>
      <c r="AB334" s="203"/>
      <c r="AC334" s="203"/>
      <c r="AD334" s="203"/>
      <c r="AE334" s="203"/>
      <c r="AF334" s="230"/>
      <c r="AG334" s="230"/>
      <c r="AH334" s="249"/>
      <c r="AI334" s="249"/>
      <c r="AJ334" s="249"/>
      <c r="AK334" s="249"/>
      <c r="AL334" s="249"/>
      <c r="AM334" s="249"/>
      <c r="AP334" s="242"/>
      <c r="AQ334" s="242"/>
      <c r="AR334" s="242"/>
      <c r="AS334" s="242"/>
      <c r="AT334" s="242"/>
      <c r="AU334" s="242"/>
      <c r="AV334" s="242"/>
      <c r="AW334" s="242"/>
      <c r="AX334" s="242"/>
      <c r="AY334" s="242"/>
      <c r="AZ334" s="242"/>
    </row>
    <row r="335" spans="3:54" x14ac:dyDescent="0.25">
      <c r="E335" s="243"/>
      <c r="F335" s="243"/>
      <c r="G335" s="243"/>
      <c r="H335" s="243"/>
      <c r="I335" s="243"/>
      <c r="J335" s="243"/>
      <c r="K335" s="230"/>
      <c r="L335" s="230"/>
      <c r="M335" s="230"/>
      <c r="N335" s="230"/>
      <c r="O335" s="230"/>
      <c r="P335" s="230"/>
      <c r="Q335" s="230"/>
      <c r="R335" s="230"/>
      <c r="S335" s="230"/>
      <c r="T335" s="230"/>
      <c r="U335" s="230"/>
      <c r="V335" s="230"/>
      <c r="W335" s="230"/>
      <c r="X335" s="230"/>
      <c r="Y335" s="168"/>
      <c r="Z335" s="203"/>
      <c r="AA335" s="203"/>
      <c r="AB335" s="203"/>
      <c r="AC335" s="203"/>
      <c r="AD335" s="203"/>
      <c r="AE335" s="203"/>
      <c r="AF335" s="230"/>
      <c r="AG335" s="230"/>
      <c r="AH335" s="249"/>
      <c r="AI335" s="249"/>
      <c r="AJ335" s="249"/>
      <c r="AK335" s="249"/>
      <c r="AL335" s="249"/>
      <c r="AM335" s="249"/>
      <c r="AP335" s="242"/>
      <c r="AQ335" s="242"/>
      <c r="AR335" s="242"/>
      <c r="AS335" s="242"/>
      <c r="AT335" s="242"/>
      <c r="AU335" s="242"/>
      <c r="AV335" s="242"/>
      <c r="AW335" s="242"/>
      <c r="AX335" s="242"/>
      <c r="AY335" s="242"/>
      <c r="AZ335" s="242"/>
    </row>
    <row r="336" spans="3:54" x14ac:dyDescent="0.25">
      <c r="E336" s="243"/>
      <c r="F336" s="243"/>
      <c r="G336" s="243"/>
      <c r="H336" s="243"/>
      <c r="I336" s="243"/>
      <c r="J336" s="243"/>
      <c r="K336" s="230"/>
      <c r="L336" s="230"/>
      <c r="M336" s="230"/>
      <c r="N336" s="230"/>
      <c r="O336" s="230"/>
      <c r="P336" s="230"/>
      <c r="Q336" s="230"/>
      <c r="R336" s="230"/>
      <c r="S336" s="230"/>
      <c r="T336" s="230"/>
      <c r="U336" s="230"/>
      <c r="V336" s="230"/>
      <c r="W336" s="230"/>
      <c r="X336" s="230"/>
      <c r="Y336" s="168"/>
      <c r="Z336" s="203"/>
      <c r="AA336" s="203"/>
      <c r="AB336" s="203"/>
      <c r="AC336" s="203"/>
      <c r="AD336" s="203"/>
      <c r="AE336" s="203"/>
      <c r="AF336" s="230"/>
      <c r="AG336" s="230"/>
      <c r="AH336" s="249"/>
      <c r="AI336" s="249"/>
      <c r="AJ336" s="249"/>
      <c r="AK336" s="249"/>
      <c r="AL336" s="249"/>
      <c r="AM336" s="249"/>
      <c r="AP336" s="242"/>
      <c r="AQ336" s="242"/>
      <c r="AR336" s="242"/>
      <c r="AS336" s="242"/>
      <c r="AT336" s="242"/>
      <c r="AU336" s="242"/>
      <c r="AV336" s="242"/>
      <c r="AW336" s="242"/>
      <c r="AX336" s="242"/>
      <c r="AY336" s="242"/>
      <c r="AZ336" s="242"/>
    </row>
    <row r="337" spans="1:86" x14ac:dyDescent="0.25">
      <c r="E337" s="243"/>
      <c r="F337" s="243"/>
      <c r="G337" s="243"/>
      <c r="H337" s="243"/>
      <c r="I337" s="243"/>
      <c r="J337" s="243"/>
      <c r="K337" s="230"/>
      <c r="L337" s="230"/>
      <c r="M337" s="230"/>
      <c r="N337" s="230"/>
      <c r="O337" s="230"/>
      <c r="P337" s="230"/>
      <c r="Q337" s="230"/>
      <c r="R337" s="230"/>
      <c r="S337" s="230"/>
      <c r="T337" s="230"/>
      <c r="U337" s="230"/>
      <c r="V337" s="230"/>
      <c r="W337" s="230"/>
      <c r="X337" s="230"/>
      <c r="Y337" s="168"/>
      <c r="Z337" s="203"/>
      <c r="AA337" s="203"/>
      <c r="AB337" s="203"/>
      <c r="AC337" s="203"/>
      <c r="AD337" s="203"/>
      <c r="AE337" s="203"/>
      <c r="AF337" s="230"/>
      <c r="AG337" s="230"/>
      <c r="AH337" s="249"/>
      <c r="AI337" s="249"/>
      <c r="AJ337" s="249"/>
      <c r="AK337" s="249"/>
      <c r="AL337" s="249"/>
      <c r="AM337" s="249"/>
      <c r="AP337" s="242"/>
      <c r="AQ337" s="242"/>
      <c r="AR337" s="242"/>
      <c r="AS337" s="242"/>
      <c r="AT337" s="242"/>
      <c r="AU337" s="242"/>
      <c r="AV337" s="242"/>
      <c r="AW337" s="242"/>
      <c r="AX337" s="242"/>
      <c r="AY337" s="242"/>
      <c r="AZ337" s="242"/>
    </row>
    <row r="338" spans="1:86" x14ac:dyDescent="0.25">
      <c r="E338" s="169"/>
      <c r="F338" s="169"/>
      <c r="G338" s="169"/>
      <c r="H338" s="169"/>
      <c r="I338" s="169"/>
      <c r="J338" s="169"/>
      <c r="K338" s="168"/>
      <c r="L338" s="168"/>
      <c r="M338" s="168"/>
      <c r="N338" s="168"/>
      <c r="O338" s="168"/>
      <c r="P338" s="168"/>
      <c r="Q338" s="168"/>
      <c r="R338" s="168"/>
      <c r="S338" s="168"/>
      <c r="T338" s="168"/>
      <c r="U338" s="168"/>
      <c r="V338" s="168"/>
      <c r="W338" s="168"/>
      <c r="X338" s="168"/>
      <c r="Y338" s="168"/>
      <c r="Z338" s="111"/>
      <c r="AA338" s="111"/>
      <c r="AB338" s="111"/>
      <c r="AC338" s="111"/>
      <c r="AD338" s="111"/>
      <c r="AE338" s="111"/>
      <c r="AF338" s="168"/>
      <c r="AG338" s="168"/>
      <c r="AH338" s="169"/>
      <c r="AI338" s="169"/>
      <c r="AJ338" s="169"/>
      <c r="AK338" s="169"/>
      <c r="AL338" s="169"/>
      <c r="AM338" s="169"/>
      <c r="AP338" s="112"/>
      <c r="AQ338" s="112"/>
      <c r="AR338" s="112"/>
      <c r="AS338" s="112"/>
      <c r="AT338" s="112"/>
      <c r="AU338" s="112"/>
      <c r="AV338" s="112"/>
      <c r="AW338" s="112"/>
      <c r="AX338" s="112"/>
      <c r="AY338" s="112"/>
      <c r="AZ338" s="112"/>
    </row>
    <row r="339" spans="1:86" s="41" customFormat="1" x14ac:dyDescent="0.25">
      <c r="A339" s="42"/>
      <c r="B339" s="42"/>
      <c r="E339" s="169"/>
      <c r="F339" s="169"/>
      <c r="G339" s="169"/>
      <c r="H339" s="169"/>
      <c r="I339" s="169"/>
      <c r="J339" s="169"/>
      <c r="K339" s="168"/>
      <c r="L339" s="168"/>
      <c r="M339" s="168"/>
      <c r="N339" s="168"/>
      <c r="O339" s="168"/>
      <c r="P339" s="168"/>
      <c r="Q339" s="168"/>
      <c r="R339" s="168"/>
      <c r="S339" s="168"/>
      <c r="T339" s="168"/>
      <c r="U339" s="168"/>
      <c r="V339" s="168"/>
      <c r="W339" s="168"/>
      <c r="X339" s="168"/>
      <c r="Y339" s="168"/>
      <c r="Z339" s="111"/>
      <c r="AA339" s="111"/>
      <c r="AB339" s="111"/>
      <c r="AC339" s="111"/>
      <c r="AD339" s="111"/>
      <c r="AE339" s="111"/>
      <c r="AF339" s="168"/>
      <c r="AG339" s="168"/>
      <c r="AH339" s="169"/>
      <c r="AI339" s="169"/>
      <c r="AJ339" s="169"/>
      <c r="AK339" s="59"/>
      <c r="AL339" s="230"/>
      <c r="AM339" s="230"/>
      <c r="AN339" s="230"/>
      <c r="AO339" s="230"/>
      <c r="AP339" s="112"/>
      <c r="AQ339" s="242"/>
      <c r="AR339" s="242"/>
      <c r="AS339" s="242"/>
      <c r="AT339" s="242"/>
      <c r="AU339" s="242"/>
      <c r="AV339" s="242"/>
      <c r="AW339" s="242"/>
      <c r="AX339" s="242"/>
      <c r="AY339" s="242"/>
      <c r="AZ339" s="242"/>
      <c r="BC339" s="42"/>
      <c r="BD339" s="42"/>
      <c r="BE339" s="42"/>
      <c r="BF339" s="42"/>
      <c r="BG339" s="42"/>
      <c r="BH339" s="42"/>
      <c r="BI339" s="42"/>
      <c r="BJ339" s="42"/>
      <c r="BK339" s="42"/>
      <c r="BL339" s="42"/>
      <c r="BM339" s="42"/>
      <c r="BN339" s="42"/>
      <c r="BO339" s="42"/>
      <c r="BP339" s="42"/>
      <c r="BQ339" s="42"/>
      <c r="BR339" s="42"/>
      <c r="BS339" s="42"/>
      <c r="BT339" s="42"/>
      <c r="BU339" s="42"/>
      <c r="BV339" s="42"/>
      <c r="BW339" s="42"/>
      <c r="BX339" s="42"/>
      <c r="BY339" s="42"/>
      <c r="BZ339" s="42"/>
      <c r="CA339" s="42"/>
      <c r="CB339" s="42"/>
      <c r="CC339" s="42"/>
      <c r="CD339" s="42"/>
      <c r="CE339" s="38"/>
      <c r="CF339" s="38"/>
      <c r="CG339" s="39"/>
      <c r="CH339" s="40"/>
    </row>
    <row r="340" spans="1:86" x14ac:dyDescent="0.25">
      <c r="E340" s="169"/>
      <c r="F340" s="169"/>
      <c r="G340" s="169"/>
      <c r="H340" s="169"/>
      <c r="I340" s="169"/>
      <c r="J340" s="169"/>
      <c r="K340" s="168"/>
      <c r="L340" s="168"/>
      <c r="M340" s="168"/>
      <c r="N340" s="168"/>
      <c r="O340" s="168"/>
      <c r="P340" s="168"/>
      <c r="Q340" s="168"/>
      <c r="R340" s="168"/>
      <c r="S340" s="168"/>
      <c r="T340" s="168"/>
      <c r="U340" s="168"/>
      <c r="V340" s="168"/>
      <c r="W340" s="168"/>
      <c r="X340" s="168"/>
      <c r="Y340" s="168"/>
      <c r="Z340" s="111"/>
      <c r="AA340" s="111"/>
      <c r="AB340" s="111"/>
      <c r="AC340" s="111"/>
      <c r="AD340" s="111"/>
      <c r="AE340" s="111"/>
      <c r="AF340" s="168"/>
      <c r="AG340" s="168"/>
      <c r="AH340" s="169"/>
      <c r="AI340" s="169"/>
      <c r="AJ340" s="169"/>
      <c r="AK340" s="59"/>
      <c r="AL340" s="230"/>
      <c r="AM340" s="230"/>
      <c r="AN340" s="230"/>
      <c r="AO340" s="230"/>
      <c r="AP340" s="112"/>
      <c r="AQ340" s="242"/>
      <c r="AR340" s="242"/>
      <c r="AS340" s="242"/>
      <c r="AT340" s="242"/>
      <c r="AU340" s="242"/>
      <c r="AV340" s="242"/>
      <c r="AW340" s="242"/>
      <c r="AX340" s="242"/>
      <c r="AY340" s="242"/>
      <c r="AZ340" s="242"/>
    </row>
    <row r="341" spans="1:86" s="41" customFormat="1" x14ac:dyDescent="0.25">
      <c r="A341" s="42"/>
      <c r="B341" s="42"/>
      <c r="E341" s="169"/>
      <c r="F341" s="169"/>
      <c r="G341" s="169"/>
      <c r="H341" s="169"/>
      <c r="I341" s="169"/>
      <c r="J341" s="169"/>
      <c r="K341" s="168"/>
      <c r="L341" s="168"/>
      <c r="M341" s="168"/>
      <c r="N341" s="168"/>
      <c r="O341" s="168"/>
      <c r="P341" s="168"/>
      <c r="Q341" s="168"/>
      <c r="R341" s="168"/>
      <c r="S341" s="168"/>
      <c r="T341" s="168"/>
      <c r="U341" s="168"/>
      <c r="V341" s="168"/>
      <c r="W341" s="168"/>
      <c r="X341" s="168"/>
      <c r="Y341" s="168"/>
      <c r="Z341" s="111"/>
      <c r="AA341" s="111"/>
      <c r="AB341" s="111"/>
      <c r="AC341" s="111"/>
      <c r="AD341" s="111"/>
      <c r="AE341" s="111"/>
      <c r="AF341" s="168"/>
      <c r="AG341" s="168"/>
      <c r="AH341" s="169"/>
      <c r="AI341" s="169"/>
      <c r="AJ341" s="169"/>
      <c r="AK341" s="169"/>
      <c r="AL341" s="169"/>
      <c r="AM341" s="169"/>
      <c r="AQ341" s="169"/>
      <c r="AR341" s="169"/>
      <c r="AS341" s="169"/>
      <c r="AT341" s="169"/>
      <c r="AU341" s="169"/>
      <c r="AV341" s="169"/>
      <c r="AW341" s="169"/>
      <c r="AX341" s="169"/>
      <c r="AY341" s="169"/>
      <c r="AZ341" s="169"/>
      <c r="BC341" s="42"/>
      <c r="BD341" s="42"/>
      <c r="BE341" s="42"/>
      <c r="BF341" s="42"/>
      <c r="BG341" s="42"/>
      <c r="BH341" s="42"/>
      <c r="BI341" s="42"/>
      <c r="BJ341" s="42"/>
      <c r="BK341" s="42"/>
      <c r="BL341" s="42"/>
      <c r="BM341" s="42"/>
      <c r="BN341" s="42"/>
      <c r="BO341" s="42"/>
      <c r="BP341" s="42"/>
      <c r="BQ341" s="42"/>
      <c r="BR341" s="42"/>
      <c r="BS341" s="42"/>
      <c r="BT341" s="42"/>
      <c r="BU341" s="42"/>
      <c r="BV341" s="42"/>
      <c r="BW341" s="42"/>
      <c r="BX341" s="42"/>
      <c r="BY341" s="42"/>
      <c r="BZ341" s="42"/>
      <c r="CA341" s="42"/>
      <c r="CB341" s="42"/>
      <c r="CC341" s="42"/>
      <c r="CD341" s="42"/>
      <c r="CE341" s="38"/>
      <c r="CF341" s="38"/>
      <c r="CG341" s="39"/>
      <c r="CH341" s="40"/>
    </row>
    <row r="342" spans="1:86" s="41" customFormat="1" x14ac:dyDescent="0.25">
      <c r="A342" s="42"/>
      <c r="B342" s="42"/>
      <c r="BC342" s="42"/>
      <c r="BD342" s="42"/>
      <c r="BE342" s="42"/>
      <c r="BF342" s="42"/>
      <c r="BG342" s="42"/>
      <c r="BH342" s="42"/>
      <c r="BI342" s="42"/>
      <c r="BJ342" s="42"/>
      <c r="BK342" s="42"/>
      <c r="BL342" s="42"/>
      <c r="BM342" s="42"/>
      <c r="BN342" s="42"/>
      <c r="BO342" s="42"/>
      <c r="BP342" s="42"/>
      <c r="BQ342" s="42"/>
      <c r="BR342" s="42"/>
      <c r="BS342" s="42"/>
      <c r="BT342" s="42"/>
      <c r="BU342" s="42"/>
      <c r="BV342" s="42"/>
      <c r="BW342" s="42"/>
      <c r="BX342" s="42"/>
      <c r="BY342" s="42"/>
      <c r="BZ342" s="42"/>
      <c r="CA342" s="42"/>
      <c r="CB342" s="42"/>
      <c r="CC342" s="42"/>
      <c r="CD342" s="42"/>
      <c r="CE342" s="38"/>
      <c r="CF342" s="38"/>
      <c r="CG342" s="39"/>
      <c r="CH342" s="40"/>
    </row>
    <row r="343" spans="1:86" s="41" customFormat="1" x14ac:dyDescent="0.25">
      <c r="A343" s="42"/>
      <c r="B343" s="42"/>
      <c r="E343" s="243"/>
      <c r="F343" s="243"/>
      <c r="G343" s="243"/>
      <c r="H343" s="243"/>
      <c r="I343" s="243"/>
      <c r="J343" s="243"/>
      <c r="K343" s="230"/>
      <c r="L343" s="230"/>
      <c r="M343" s="230"/>
      <c r="N343" s="230"/>
      <c r="O343" s="230"/>
      <c r="P343" s="230"/>
      <c r="Q343" s="230"/>
      <c r="R343" s="230"/>
      <c r="S343" s="230"/>
      <c r="T343" s="230"/>
      <c r="U343" s="230"/>
      <c r="V343" s="230"/>
      <c r="W343" s="230"/>
      <c r="X343" s="230"/>
      <c r="Y343" s="168"/>
      <c r="Z343" s="203"/>
      <c r="AA343" s="203"/>
      <c r="AB343" s="203"/>
      <c r="AC343" s="203"/>
      <c r="AD343" s="203"/>
      <c r="AE343" s="203"/>
      <c r="AF343" s="230"/>
      <c r="AG343" s="230"/>
      <c r="AH343" s="249"/>
      <c r="AI343" s="249"/>
      <c r="AJ343" s="249"/>
      <c r="AK343" s="249"/>
      <c r="AL343" s="249"/>
      <c r="AM343" s="249"/>
      <c r="AP343" s="242"/>
      <c r="AQ343" s="242"/>
      <c r="AR343" s="242"/>
      <c r="AS343" s="242"/>
      <c r="AT343" s="242"/>
      <c r="AU343" s="242"/>
      <c r="AV343" s="242"/>
      <c r="AW343" s="242"/>
      <c r="AX343" s="242"/>
      <c r="AY343" s="242"/>
      <c r="AZ343" s="242"/>
      <c r="BC343" s="42"/>
      <c r="BD343" s="42"/>
      <c r="BE343" s="42"/>
      <c r="BF343" s="42"/>
      <c r="BG343" s="42"/>
      <c r="BH343" s="42"/>
      <c r="BI343" s="42"/>
      <c r="BJ343" s="42"/>
      <c r="BK343" s="42"/>
      <c r="BL343" s="42"/>
      <c r="BM343" s="42"/>
      <c r="BN343" s="42"/>
      <c r="BO343" s="42"/>
      <c r="BP343" s="42"/>
      <c r="BQ343" s="42"/>
      <c r="BR343" s="42"/>
      <c r="BS343" s="42"/>
      <c r="BT343" s="42"/>
      <c r="BU343" s="42"/>
      <c r="BV343" s="42"/>
      <c r="BW343" s="42"/>
      <c r="BX343" s="42"/>
      <c r="BY343" s="42"/>
      <c r="BZ343" s="42"/>
      <c r="CA343" s="42"/>
      <c r="CB343" s="42"/>
      <c r="CC343" s="42"/>
      <c r="CD343" s="42"/>
      <c r="CE343" s="38"/>
      <c r="CF343" s="38"/>
      <c r="CG343" s="39"/>
      <c r="CH343" s="40"/>
    </row>
    <row r="344" spans="1:86" s="41" customFormat="1" x14ac:dyDescent="0.25">
      <c r="A344" s="42"/>
      <c r="B344" s="42"/>
      <c r="E344" s="243"/>
      <c r="F344" s="243"/>
      <c r="G344" s="243"/>
      <c r="H344" s="243"/>
      <c r="I344" s="243"/>
      <c r="J344" s="243"/>
      <c r="K344" s="230"/>
      <c r="L344" s="230"/>
      <c r="M344" s="230"/>
      <c r="N344" s="230"/>
      <c r="O344" s="230"/>
      <c r="P344" s="230"/>
      <c r="Q344" s="230"/>
      <c r="R344" s="230"/>
      <c r="S344" s="230"/>
      <c r="T344" s="230"/>
      <c r="U344" s="230"/>
      <c r="V344" s="230"/>
      <c r="W344" s="230"/>
      <c r="X344" s="230"/>
      <c r="Y344" s="168"/>
      <c r="Z344" s="203"/>
      <c r="AA344" s="203"/>
      <c r="AB344" s="203"/>
      <c r="AC344" s="203"/>
      <c r="AD344" s="203"/>
      <c r="AE344" s="203"/>
      <c r="AF344" s="230"/>
      <c r="AG344" s="230"/>
      <c r="AH344" s="249"/>
      <c r="AI344" s="249"/>
      <c r="AJ344" s="249"/>
      <c r="AK344" s="249"/>
      <c r="AL344" s="249"/>
      <c r="AM344" s="249"/>
      <c r="AP344" s="242"/>
      <c r="AQ344" s="242"/>
      <c r="AR344" s="242"/>
      <c r="AS344" s="242"/>
      <c r="AT344" s="242"/>
      <c r="AU344" s="242"/>
      <c r="AV344" s="242"/>
      <c r="AW344" s="242"/>
      <c r="AX344" s="242"/>
      <c r="AY344" s="242"/>
      <c r="AZ344" s="242"/>
      <c r="BC344" s="42"/>
      <c r="BD344" s="42"/>
      <c r="BE344" s="42"/>
      <c r="BF344" s="42"/>
      <c r="BG344" s="42"/>
      <c r="BH344" s="42"/>
      <c r="BI344" s="42"/>
      <c r="BJ344" s="42"/>
      <c r="BK344" s="42"/>
      <c r="BL344" s="42"/>
      <c r="BM344" s="42"/>
      <c r="BN344" s="42"/>
      <c r="BO344" s="42"/>
      <c r="BP344" s="42"/>
      <c r="BQ344" s="42"/>
      <c r="BR344" s="42"/>
      <c r="BS344" s="42"/>
      <c r="BT344" s="42"/>
      <c r="BU344" s="42"/>
      <c r="BV344" s="42"/>
      <c r="BW344" s="42"/>
      <c r="BX344" s="42"/>
      <c r="BY344" s="42"/>
      <c r="BZ344" s="42"/>
      <c r="CA344" s="42"/>
      <c r="CB344" s="42"/>
      <c r="CC344" s="42"/>
      <c r="CD344" s="42"/>
      <c r="CE344" s="38"/>
      <c r="CF344" s="38"/>
      <c r="CG344" s="39"/>
      <c r="CH344" s="40"/>
    </row>
    <row r="345" spans="1:86" s="41" customFormat="1" x14ac:dyDescent="0.25">
      <c r="A345" s="42"/>
      <c r="B345" s="42"/>
      <c r="E345" s="243"/>
      <c r="F345" s="243"/>
      <c r="G345" s="243"/>
      <c r="H345" s="243"/>
      <c r="I345" s="243"/>
      <c r="J345" s="243"/>
      <c r="K345" s="230"/>
      <c r="L345" s="230"/>
      <c r="M345" s="230"/>
      <c r="N345" s="230"/>
      <c r="O345" s="230"/>
      <c r="P345" s="230"/>
      <c r="Q345" s="230"/>
      <c r="R345" s="230"/>
      <c r="S345" s="230"/>
      <c r="T345" s="230"/>
      <c r="U345" s="230"/>
      <c r="V345" s="230"/>
      <c r="W345" s="230"/>
      <c r="X345" s="230"/>
      <c r="Y345" s="168"/>
      <c r="Z345" s="203"/>
      <c r="AA345" s="203"/>
      <c r="AB345" s="203"/>
      <c r="AC345" s="203"/>
      <c r="AD345" s="203"/>
      <c r="AE345" s="203"/>
      <c r="AF345" s="230"/>
      <c r="AG345" s="230"/>
      <c r="AH345" s="249"/>
      <c r="AI345" s="249"/>
      <c r="AJ345" s="249"/>
      <c r="AK345" s="249"/>
      <c r="AL345" s="249"/>
      <c r="AM345" s="249"/>
      <c r="AP345" s="242"/>
      <c r="AQ345" s="242"/>
      <c r="AR345" s="242"/>
      <c r="AS345" s="242"/>
      <c r="AT345" s="242"/>
      <c r="AU345" s="242"/>
      <c r="AV345" s="242"/>
      <c r="AW345" s="242"/>
      <c r="AX345" s="242"/>
      <c r="AY345" s="242"/>
      <c r="AZ345" s="242"/>
      <c r="BC345" s="42"/>
      <c r="BD345" s="42"/>
      <c r="BE345" s="42"/>
      <c r="BF345" s="42"/>
      <c r="BG345" s="42"/>
      <c r="BH345" s="42"/>
      <c r="BI345" s="42"/>
      <c r="BJ345" s="42"/>
      <c r="BK345" s="42"/>
      <c r="BL345" s="42"/>
      <c r="BM345" s="42"/>
      <c r="BN345" s="42"/>
      <c r="BO345" s="42"/>
      <c r="BP345" s="42"/>
      <c r="BQ345" s="42"/>
      <c r="BR345" s="42"/>
      <c r="BS345" s="42"/>
      <c r="BT345" s="42"/>
      <c r="BU345" s="42"/>
      <c r="BV345" s="42"/>
      <c r="BW345" s="42"/>
      <c r="BX345" s="42"/>
      <c r="BY345" s="42"/>
      <c r="BZ345" s="42"/>
      <c r="CA345" s="42"/>
      <c r="CB345" s="42"/>
      <c r="CC345" s="42"/>
      <c r="CD345" s="42"/>
      <c r="CE345" s="38"/>
      <c r="CF345" s="38"/>
      <c r="CG345" s="39"/>
      <c r="CH345" s="40"/>
    </row>
    <row r="346" spans="1:86" s="41" customFormat="1" x14ac:dyDescent="0.25">
      <c r="A346" s="42"/>
      <c r="B346" s="42"/>
      <c r="E346" s="169"/>
      <c r="F346" s="169"/>
      <c r="G346" s="169"/>
      <c r="H346" s="169"/>
      <c r="I346" s="169"/>
      <c r="J346" s="169"/>
      <c r="K346" s="168"/>
      <c r="L346" s="168"/>
      <c r="M346" s="168"/>
      <c r="N346" s="168"/>
      <c r="O346" s="168"/>
      <c r="P346" s="168"/>
      <c r="Q346" s="168"/>
      <c r="R346" s="168"/>
      <c r="S346" s="168"/>
      <c r="T346" s="168"/>
      <c r="U346" s="168"/>
      <c r="V346" s="168"/>
      <c r="W346" s="168"/>
      <c r="X346" s="168"/>
      <c r="Y346" s="168"/>
      <c r="Z346" s="111"/>
      <c r="AA346" s="111"/>
      <c r="AB346" s="111"/>
      <c r="AC346" s="111"/>
      <c r="AD346" s="111"/>
      <c r="AE346" s="111"/>
      <c r="AF346" s="168"/>
      <c r="AG346" s="168"/>
      <c r="AH346" s="169"/>
      <c r="AI346" s="169"/>
      <c r="AJ346" s="169"/>
      <c r="AK346" s="169"/>
      <c r="AL346" s="169"/>
      <c r="AM346" s="169"/>
      <c r="AP346" s="112"/>
      <c r="AQ346" s="112"/>
      <c r="AR346" s="112"/>
      <c r="AS346" s="112"/>
      <c r="AT346" s="112"/>
      <c r="AU346" s="112"/>
      <c r="AV346" s="112"/>
      <c r="AW346" s="112"/>
      <c r="AX346" s="112"/>
      <c r="AY346" s="112"/>
      <c r="AZ346" s="112"/>
      <c r="BC346" s="42"/>
      <c r="BD346" s="42"/>
      <c r="BE346" s="42"/>
      <c r="BF346" s="42"/>
      <c r="BG346" s="42"/>
      <c r="BH346" s="42"/>
      <c r="BI346" s="42"/>
      <c r="BJ346" s="42"/>
      <c r="BK346" s="42"/>
      <c r="BL346" s="42"/>
      <c r="BM346" s="42"/>
      <c r="BN346" s="42"/>
      <c r="BO346" s="42"/>
      <c r="BP346" s="42"/>
      <c r="BQ346" s="42"/>
      <c r="BR346" s="42"/>
      <c r="BS346" s="42"/>
      <c r="BT346" s="42"/>
      <c r="BU346" s="42"/>
      <c r="BV346" s="42"/>
      <c r="BW346" s="42"/>
      <c r="BX346" s="42"/>
      <c r="BY346" s="42"/>
      <c r="BZ346" s="42"/>
      <c r="CA346" s="42"/>
      <c r="CB346" s="42"/>
      <c r="CC346" s="42"/>
      <c r="CD346" s="42"/>
      <c r="CE346" s="38"/>
      <c r="CF346" s="38"/>
      <c r="CG346" s="39"/>
      <c r="CH346" s="40"/>
    </row>
    <row r="347" spans="1:86" s="41" customFormat="1" x14ac:dyDescent="0.25">
      <c r="A347" s="42"/>
      <c r="B347" s="42"/>
      <c r="E347" s="169"/>
      <c r="F347" s="169"/>
      <c r="G347" s="169"/>
      <c r="H347" s="169"/>
      <c r="I347" s="169"/>
      <c r="J347" s="169"/>
      <c r="K347" s="168"/>
      <c r="L347" s="168"/>
      <c r="M347" s="168"/>
      <c r="N347" s="168"/>
      <c r="O347" s="168"/>
      <c r="P347" s="168"/>
      <c r="Q347" s="168"/>
      <c r="R347" s="168"/>
      <c r="S347" s="168"/>
      <c r="T347" s="168"/>
      <c r="U347" s="168"/>
      <c r="V347" s="168"/>
      <c r="W347" s="168"/>
      <c r="X347" s="168"/>
      <c r="Y347" s="168"/>
      <c r="Z347" s="111"/>
      <c r="AA347" s="111"/>
      <c r="AB347" s="111"/>
      <c r="AC347" s="111"/>
      <c r="AD347" s="111"/>
      <c r="AE347" s="111"/>
      <c r="AF347" s="168"/>
      <c r="AG347" s="168"/>
      <c r="AH347" s="169"/>
      <c r="AI347" s="169"/>
      <c r="AJ347" s="169"/>
      <c r="AK347" s="59"/>
      <c r="AL347" s="230"/>
      <c r="AM347" s="230"/>
      <c r="AN347" s="230"/>
      <c r="AO347" s="230"/>
      <c r="AP347" s="112"/>
      <c r="AQ347" s="242"/>
      <c r="AR347" s="242"/>
      <c r="AS347" s="242"/>
      <c r="AT347" s="242"/>
      <c r="AU347" s="242"/>
      <c r="AV347" s="242"/>
      <c r="AW347" s="242"/>
      <c r="AX347" s="242"/>
      <c r="AY347" s="242"/>
      <c r="AZ347" s="242"/>
      <c r="BC347" s="42"/>
      <c r="BD347" s="42"/>
      <c r="BE347" s="42"/>
      <c r="BF347" s="42"/>
      <c r="BG347" s="42"/>
      <c r="BH347" s="42"/>
      <c r="BI347" s="42"/>
      <c r="BJ347" s="42"/>
      <c r="BK347" s="42"/>
      <c r="BL347" s="42"/>
      <c r="BM347" s="42"/>
      <c r="BN347" s="42"/>
      <c r="BO347" s="42"/>
      <c r="BP347" s="42"/>
      <c r="BQ347" s="42"/>
      <c r="BR347" s="42"/>
      <c r="BS347" s="42"/>
      <c r="BT347" s="42"/>
      <c r="BU347" s="42"/>
      <c r="BV347" s="42"/>
      <c r="BW347" s="42"/>
      <c r="BX347" s="42"/>
      <c r="BY347" s="42"/>
      <c r="BZ347" s="42"/>
      <c r="CA347" s="42"/>
      <c r="CB347" s="42"/>
      <c r="CC347" s="42"/>
      <c r="CD347" s="42"/>
      <c r="CE347" s="38"/>
      <c r="CF347" s="38"/>
      <c r="CG347" s="39"/>
      <c r="CH347" s="40"/>
    </row>
    <row r="348" spans="1:86" x14ac:dyDescent="0.25">
      <c r="E348" s="169"/>
      <c r="F348" s="169"/>
      <c r="G348" s="169"/>
      <c r="H348" s="169"/>
      <c r="I348" s="169"/>
      <c r="J348" s="169"/>
      <c r="K348" s="168"/>
      <c r="L348" s="168"/>
      <c r="M348" s="168"/>
      <c r="N348" s="168"/>
      <c r="O348" s="168"/>
      <c r="P348" s="168"/>
      <c r="Q348" s="168"/>
      <c r="R348" s="168"/>
      <c r="S348" s="168"/>
      <c r="T348" s="168"/>
      <c r="U348" s="168"/>
      <c r="V348" s="168"/>
      <c r="W348" s="168"/>
      <c r="X348" s="168"/>
      <c r="Y348" s="168"/>
      <c r="Z348" s="111"/>
      <c r="AA348" s="111"/>
      <c r="AB348" s="111"/>
      <c r="AC348" s="111"/>
      <c r="AD348" s="111"/>
      <c r="AE348" s="111"/>
      <c r="AF348" s="168"/>
      <c r="AG348" s="168"/>
      <c r="AH348" s="169"/>
      <c r="AI348" s="169"/>
      <c r="AJ348" s="169"/>
      <c r="AK348" s="59"/>
      <c r="AL348" s="230"/>
      <c r="AM348" s="230"/>
      <c r="AN348" s="230"/>
      <c r="AO348" s="230"/>
      <c r="AP348" s="112"/>
      <c r="AQ348" s="242"/>
      <c r="AR348" s="242"/>
      <c r="AS348" s="242"/>
      <c r="AT348" s="242"/>
      <c r="AU348" s="242"/>
      <c r="AV348" s="242"/>
      <c r="AW348" s="242"/>
      <c r="AX348" s="242"/>
      <c r="AY348" s="242"/>
      <c r="AZ348" s="242"/>
    </row>
    <row r="349" spans="1:86" s="41" customFormat="1" x14ac:dyDescent="0.25">
      <c r="A349" s="42"/>
      <c r="B349" s="42"/>
      <c r="E349" s="169"/>
      <c r="F349" s="169"/>
      <c r="G349" s="169"/>
      <c r="H349" s="169"/>
      <c r="I349" s="169"/>
      <c r="J349" s="169"/>
      <c r="K349" s="168"/>
      <c r="L349" s="168"/>
      <c r="M349" s="168"/>
      <c r="N349" s="168"/>
      <c r="O349" s="168"/>
      <c r="P349" s="168"/>
      <c r="Q349" s="168"/>
      <c r="R349" s="168"/>
      <c r="S349" s="168"/>
      <c r="T349" s="168"/>
      <c r="U349" s="168"/>
      <c r="V349" s="168"/>
      <c r="W349" s="168"/>
      <c r="X349" s="168"/>
      <c r="Y349" s="168"/>
      <c r="Z349" s="111"/>
      <c r="AA349" s="111"/>
      <c r="AB349" s="111"/>
      <c r="AC349" s="111"/>
      <c r="AD349" s="111"/>
      <c r="AE349" s="111"/>
      <c r="AF349" s="168"/>
      <c r="AG349" s="168"/>
      <c r="AH349" s="169"/>
      <c r="AI349" s="169"/>
      <c r="AJ349" s="169"/>
      <c r="AK349" s="169"/>
      <c r="AL349" s="169"/>
      <c r="AM349" s="169"/>
      <c r="AQ349" s="169"/>
      <c r="AR349" s="169"/>
      <c r="AS349" s="169"/>
      <c r="AT349" s="169"/>
      <c r="AU349" s="169"/>
      <c r="AV349" s="169"/>
      <c r="AW349" s="169"/>
      <c r="AX349" s="169"/>
      <c r="AY349" s="169"/>
      <c r="AZ349" s="169"/>
      <c r="BC349" s="42"/>
      <c r="BD349" s="42"/>
      <c r="BE349" s="42"/>
      <c r="BF349" s="42"/>
      <c r="BG349" s="42"/>
      <c r="BH349" s="42"/>
      <c r="BI349" s="42"/>
      <c r="BJ349" s="42"/>
      <c r="BK349" s="42"/>
      <c r="BL349" s="42"/>
      <c r="BM349" s="42"/>
      <c r="BN349" s="42"/>
      <c r="BO349" s="42"/>
      <c r="BP349" s="42"/>
      <c r="BQ349" s="42"/>
      <c r="BR349" s="42"/>
      <c r="BS349" s="42"/>
      <c r="BT349" s="42"/>
      <c r="BU349" s="42"/>
      <c r="BV349" s="42"/>
      <c r="BW349" s="42"/>
      <c r="BX349" s="42"/>
      <c r="BY349" s="42"/>
      <c r="BZ349" s="42"/>
      <c r="CA349" s="42"/>
      <c r="CB349" s="42"/>
      <c r="CC349" s="42"/>
      <c r="CD349" s="42"/>
      <c r="CE349" s="38"/>
      <c r="CF349" s="38"/>
      <c r="CG349" s="39"/>
      <c r="CH349" s="40"/>
    </row>
    <row r="350" spans="1:86" s="41" customFormat="1" x14ac:dyDescent="0.25">
      <c r="A350" s="42"/>
      <c r="B350" s="42"/>
      <c r="BC350" s="42"/>
      <c r="BD350" s="42"/>
      <c r="BE350" s="42"/>
      <c r="BF350" s="42"/>
      <c r="BG350" s="42"/>
      <c r="BH350" s="42"/>
      <c r="BI350" s="42"/>
      <c r="BJ350" s="42"/>
      <c r="BK350" s="42"/>
      <c r="BL350" s="42"/>
      <c r="BM350" s="42"/>
      <c r="BN350" s="42"/>
      <c r="BO350" s="42"/>
      <c r="BP350" s="42"/>
      <c r="BQ350" s="42"/>
      <c r="BR350" s="42"/>
      <c r="BS350" s="42"/>
      <c r="BT350" s="42"/>
      <c r="BU350" s="42"/>
      <c r="BV350" s="42"/>
      <c r="BW350" s="42"/>
      <c r="BX350" s="42"/>
      <c r="BY350" s="42"/>
      <c r="BZ350" s="42"/>
      <c r="CA350" s="42"/>
      <c r="CB350" s="42"/>
      <c r="CC350" s="42"/>
      <c r="CD350" s="42"/>
      <c r="CE350" s="38"/>
      <c r="CF350" s="38"/>
      <c r="CG350" s="39"/>
      <c r="CH350" s="40"/>
    </row>
    <row r="351" spans="1:86" x14ac:dyDescent="0.25">
      <c r="E351" s="243"/>
      <c r="F351" s="243"/>
      <c r="G351" s="243"/>
      <c r="H351" s="243"/>
      <c r="I351" s="243"/>
      <c r="J351" s="243"/>
      <c r="K351" s="230"/>
      <c r="L351" s="230"/>
      <c r="M351" s="230"/>
      <c r="N351" s="230"/>
      <c r="O351" s="230"/>
      <c r="P351" s="230"/>
      <c r="Q351" s="230"/>
      <c r="R351" s="230"/>
      <c r="S351" s="230"/>
      <c r="T351" s="230"/>
      <c r="U351" s="230"/>
      <c r="V351" s="230"/>
      <c r="W351" s="230"/>
      <c r="X351" s="230"/>
      <c r="Y351" s="168"/>
      <c r="Z351" s="203"/>
      <c r="AA351" s="203"/>
      <c r="AB351" s="203"/>
      <c r="AC351" s="203"/>
      <c r="AD351" s="203"/>
      <c r="AE351" s="203"/>
      <c r="AF351" s="230"/>
      <c r="AG351" s="230"/>
      <c r="AH351" s="249"/>
      <c r="AI351" s="249"/>
      <c r="AJ351" s="249"/>
      <c r="AK351" s="249"/>
      <c r="AL351" s="249"/>
      <c r="AM351" s="249"/>
      <c r="AP351" s="242"/>
      <c r="AQ351" s="242"/>
      <c r="AR351" s="242"/>
      <c r="AS351" s="242"/>
      <c r="AT351" s="242"/>
      <c r="AU351" s="242"/>
      <c r="AV351" s="242"/>
      <c r="AW351" s="242"/>
      <c r="AX351" s="242"/>
      <c r="AY351" s="242"/>
      <c r="AZ351" s="242"/>
    </row>
    <row r="352" spans="1:86" s="41" customFormat="1" x14ac:dyDescent="0.25">
      <c r="A352" s="42"/>
      <c r="B352" s="42"/>
      <c r="E352" s="243"/>
      <c r="F352" s="243"/>
      <c r="G352" s="243"/>
      <c r="H352" s="243"/>
      <c r="I352" s="243"/>
      <c r="J352" s="243"/>
      <c r="K352" s="230"/>
      <c r="L352" s="230"/>
      <c r="M352" s="230"/>
      <c r="N352" s="230"/>
      <c r="O352" s="230"/>
      <c r="P352" s="230"/>
      <c r="Q352" s="230"/>
      <c r="R352" s="230"/>
      <c r="S352" s="230"/>
      <c r="T352" s="230"/>
      <c r="U352" s="230"/>
      <c r="V352" s="230"/>
      <c r="W352" s="230"/>
      <c r="X352" s="230"/>
      <c r="Y352" s="168"/>
      <c r="Z352" s="203"/>
      <c r="AA352" s="203"/>
      <c r="AB352" s="203"/>
      <c r="AC352" s="203"/>
      <c r="AD352" s="203"/>
      <c r="AE352" s="203"/>
      <c r="AF352" s="230"/>
      <c r="AG352" s="230"/>
      <c r="AH352" s="249"/>
      <c r="AI352" s="249"/>
      <c r="AJ352" s="249"/>
      <c r="AK352" s="249"/>
      <c r="AL352" s="249"/>
      <c r="AM352" s="249"/>
      <c r="AP352" s="242"/>
      <c r="AQ352" s="242"/>
      <c r="AR352" s="242"/>
      <c r="AS352" s="242"/>
      <c r="AT352" s="242"/>
      <c r="AU352" s="242"/>
      <c r="AV352" s="242"/>
      <c r="AW352" s="242"/>
      <c r="AX352" s="242"/>
      <c r="AY352" s="242"/>
      <c r="AZ352" s="242"/>
      <c r="BC352" s="42"/>
      <c r="BD352" s="42"/>
      <c r="BE352" s="42"/>
      <c r="BF352" s="42"/>
      <c r="BG352" s="42"/>
      <c r="BH352" s="42"/>
      <c r="BI352" s="42"/>
      <c r="BJ352" s="42"/>
      <c r="BK352" s="42"/>
      <c r="BL352" s="42"/>
      <c r="BM352" s="42"/>
      <c r="BN352" s="42"/>
      <c r="BO352" s="42"/>
      <c r="BP352" s="42"/>
      <c r="BQ352" s="42"/>
      <c r="BR352" s="42"/>
      <c r="BS352" s="42"/>
      <c r="BT352" s="42"/>
      <c r="BU352" s="42"/>
      <c r="BV352" s="42"/>
      <c r="BW352" s="42"/>
      <c r="BX352" s="42"/>
      <c r="BY352" s="42"/>
      <c r="BZ352" s="42"/>
      <c r="CA352" s="42"/>
      <c r="CB352" s="42"/>
      <c r="CC352" s="42"/>
      <c r="CD352" s="42"/>
      <c r="CE352" s="38"/>
      <c r="CF352" s="38"/>
      <c r="CG352" s="39"/>
      <c r="CH352" s="40"/>
    </row>
    <row r="353" spans="1:86" s="41" customFormat="1" x14ac:dyDescent="0.25">
      <c r="A353" s="42"/>
      <c r="B353" s="42"/>
      <c r="BC353" s="42"/>
      <c r="BD353" s="42"/>
      <c r="BE353" s="42"/>
      <c r="BF353" s="42"/>
      <c r="BG353" s="42"/>
      <c r="BH353" s="42"/>
      <c r="BI353" s="42"/>
      <c r="BJ353" s="42"/>
      <c r="BK353" s="42"/>
      <c r="BL353" s="42"/>
      <c r="BM353" s="42"/>
      <c r="BN353" s="42"/>
      <c r="BO353" s="42"/>
      <c r="BP353" s="42"/>
      <c r="BQ353" s="42"/>
      <c r="BR353" s="42"/>
      <c r="BS353" s="42"/>
      <c r="BT353" s="42"/>
      <c r="BU353" s="42"/>
      <c r="BV353" s="42"/>
      <c r="BW353" s="42"/>
      <c r="BX353" s="42"/>
      <c r="BY353" s="42"/>
      <c r="BZ353" s="42"/>
      <c r="CA353" s="42"/>
      <c r="CB353" s="42"/>
      <c r="CC353" s="42"/>
      <c r="CD353" s="42"/>
      <c r="CE353" s="38"/>
      <c r="CF353" s="38"/>
      <c r="CG353" s="39"/>
      <c r="CH353" s="40"/>
    </row>
    <row r="354" spans="1:86" s="41" customFormat="1" x14ac:dyDescent="0.25">
      <c r="A354" s="42"/>
      <c r="B354" s="42"/>
      <c r="E354" s="230"/>
      <c r="F354" s="230"/>
      <c r="G354" s="230"/>
      <c r="H354" s="230"/>
      <c r="I354" s="230"/>
      <c r="K354" s="230"/>
      <c r="L354" s="230"/>
      <c r="M354" s="230"/>
      <c r="N354" s="230"/>
      <c r="O354" s="230"/>
      <c r="P354" s="230"/>
      <c r="Q354" s="230"/>
      <c r="R354" s="230"/>
      <c r="S354" s="230"/>
      <c r="T354" s="230"/>
      <c r="U354" s="230"/>
      <c r="AD354" s="42"/>
      <c r="AE354" s="42"/>
      <c r="AF354" s="42"/>
      <c r="AG354" s="42"/>
      <c r="AH354" s="230"/>
      <c r="AI354" s="230"/>
      <c r="AJ354" s="230"/>
      <c r="AK354" s="230"/>
      <c r="AL354" s="230"/>
      <c r="AM354" s="230"/>
      <c r="AN354" s="230"/>
      <c r="AO354" s="230"/>
      <c r="AQ354" s="251"/>
      <c r="AR354" s="251"/>
      <c r="AS354" s="251"/>
      <c r="AT354" s="251"/>
      <c r="BC354" s="42"/>
      <c r="BD354" s="42"/>
      <c r="BE354" s="42"/>
      <c r="BF354" s="42"/>
      <c r="BG354" s="42"/>
      <c r="BH354" s="42"/>
      <c r="BI354" s="42"/>
      <c r="BJ354" s="42"/>
      <c r="BK354" s="42"/>
      <c r="BL354" s="42"/>
      <c r="BM354" s="42"/>
      <c r="BN354" s="42"/>
      <c r="BO354" s="42"/>
      <c r="BP354" s="42"/>
      <c r="BQ354" s="42"/>
      <c r="BR354" s="42"/>
      <c r="BS354" s="42"/>
      <c r="BT354" s="42"/>
      <c r="BU354" s="42"/>
      <c r="BV354" s="42"/>
      <c r="BW354" s="42"/>
      <c r="BX354" s="42"/>
      <c r="BY354" s="42"/>
      <c r="BZ354" s="42"/>
      <c r="CA354" s="42"/>
      <c r="CB354" s="42"/>
      <c r="CC354" s="42"/>
      <c r="CD354" s="42"/>
      <c r="CE354" s="38"/>
      <c r="CF354" s="38"/>
      <c r="CG354" s="39"/>
      <c r="CH354" s="40"/>
    </row>
    <row r="355" spans="1:86" x14ac:dyDescent="0.25">
      <c r="E355" s="230"/>
      <c r="F355" s="230"/>
      <c r="G355" s="230"/>
      <c r="H355" s="230"/>
      <c r="I355" s="230"/>
      <c r="K355" s="230"/>
      <c r="L355" s="230"/>
      <c r="M355" s="230"/>
      <c r="N355" s="230"/>
      <c r="O355" s="230"/>
      <c r="P355" s="230"/>
      <c r="Q355" s="230"/>
      <c r="R355" s="230"/>
      <c r="S355" s="230"/>
      <c r="T355" s="230"/>
      <c r="U355" s="230"/>
      <c r="AD355" s="42"/>
      <c r="AE355" s="42"/>
      <c r="AF355" s="42"/>
      <c r="AG355" s="42"/>
      <c r="AH355" s="230"/>
      <c r="AI355" s="230"/>
      <c r="AJ355" s="230"/>
      <c r="AK355" s="230"/>
      <c r="AL355" s="230"/>
      <c r="AM355" s="230"/>
      <c r="AN355" s="230"/>
      <c r="AO355" s="230"/>
      <c r="AQ355" s="230"/>
      <c r="AR355" s="230"/>
      <c r="AS355" s="230"/>
      <c r="AT355" s="230"/>
    </row>
    <row r="356" spans="1:86" x14ac:dyDescent="0.25">
      <c r="E356" s="230"/>
      <c r="F356" s="230"/>
      <c r="G356" s="230"/>
      <c r="H356" s="230"/>
      <c r="I356" s="230"/>
      <c r="K356" s="230"/>
      <c r="L356" s="230"/>
      <c r="M356" s="230"/>
      <c r="N356" s="230"/>
      <c r="O356" s="230"/>
      <c r="P356" s="230"/>
      <c r="Q356" s="230"/>
      <c r="R356" s="230"/>
      <c r="S356" s="230"/>
      <c r="T356" s="230"/>
      <c r="U356" s="230"/>
      <c r="AD356" s="42"/>
      <c r="AE356" s="42"/>
      <c r="AF356" s="42"/>
      <c r="AG356" s="42"/>
      <c r="AH356" s="230"/>
      <c r="AI356" s="230"/>
      <c r="AJ356" s="230"/>
      <c r="AK356" s="230"/>
      <c r="AL356" s="230"/>
      <c r="AM356" s="230"/>
      <c r="AN356" s="230"/>
      <c r="AO356" s="230"/>
      <c r="AQ356" s="243"/>
      <c r="AR356" s="243"/>
      <c r="AS356" s="243"/>
      <c r="AT356" s="243"/>
    </row>
    <row r="357" spans="1:86" x14ac:dyDescent="0.25">
      <c r="E357" s="230"/>
      <c r="F357" s="230"/>
      <c r="G357" s="230"/>
      <c r="H357" s="230"/>
      <c r="I357" s="230"/>
      <c r="K357" s="230"/>
      <c r="L357" s="230"/>
      <c r="M357" s="230"/>
      <c r="N357" s="230"/>
      <c r="O357" s="230"/>
      <c r="P357" s="230"/>
      <c r="Q357" s="230"/>
      <c r="R357" s="230"/>
      <c r="S357" s="230"/>
      <c r="T357" s="230"/>
      <c r="U357" s="230"/>
      <c r="AH357" s="230"/>
      <c r="AI357" s="230"/>
      <c r="AJ357" s="230"/>
      <c r="AK357" s="230"/>
      <c r="AL357" s="230"/>
      <c r="AM357" s="230"/>
      <c r="AN357" s="230"/>
      <c r="AO357" s="230"/>
    </row>
    <row r="361" spans="1:86" x14ac:dyDescent="0.25">
      <c r="E361" s="243"/>
      <c r="F361" s="243"/>
      <c r="G361" s="243"/>
      <c r="H361" s="243"/>
      <c r="I361" s="243"/>
      <c r="J361" s="243"/>
      <c r="K361" s="230"/>
      <c r="L361" s="230"/>
      <c r="M361" s="230"/>
      <c r="N361" s="230"/>
      <c r="O361" s="230"/>
      <c r="P361" s="230"/>
      <c r="Q361" s="230"/>
      <c r="R361" s="230"/>
      <c r="S361" s="230"/>
      <c r="T361" s="230"/>
      <c r="U361" s="230"/>
      <c r="V361" s="230"/>
      <c r="W361" s="230"/>
      <c r="X361" s="230"/>
      <c r="Y361" s="168"/>
      <c r="Z361" s="203"/>
      <c r="AA361" s="203"/>
      <c r="AB361" s="203"/>
      <c r="AC361" s="203"/>
      <c r="AD361" s="203"/>
      <c r="AE361" s="203"/>
      <c r="AF361" s="230"/>
      <c r="AG361" s="230"/>
      <c r="AH361" s="249"/>
      <c r="AI361" s="249"/>
      <c r="AJ361" s="249"/>
      <c r="AK361" s="249"/>
      <c r="AL361" s="249"/>
      <c r="AM361" s="249"/>
      <c r="AP361" s="242"/>
      <c r="AQ361" s="242"/>
      <c r="AR361" s="242"/>
      <c r="AS361" s="242"/>
      <c r="AT361" s="242"/>
      <c r="AU361" s="242"/>
      <c r="AV361" s="242"/>
      <c r="AW361" s="242"/>
      <c r="AX361" s="242"/>
      <c r="AY361" s="242"/>
      <c r="AZ361" s="242"/>
    </row>
    <row r="362" spans="1:86" x14ac:dyDescent="0.25">
      <c r="E362" s="243"/>
      <c r="F362" s="243"/>
      <c r="G362" s="243"/>
      <c r="H362" s="243"/>
      <c r="I362" s="243"/>
      <c r="J362" s="243"/>
      <c r="K362" s="230"/>
      <c r="L362" s="230"/>
      <c r="M362" s="230"/>
      <c r="N362" s="230"/>
      <c r="O362" s="230"/>
      <c r="P362" s="230"/>
      <c r="Q362" s="230"/>
      <c r="R362" s="230"/>
      <c r="S362" s="230"/>
      <c r="T362" s="230"/>
      <c r="U362" s="230"/>
      <c r="V362" s="230"/>
      <c r="W362" s="230"/>
      <c r="X362" s="230"/>
      <c r="Y362" s="168"/>
      <c r="Z362" s="203"/>
      <c r="AA362" s="203"/>
      <c r="AB362" s="203"/>
      <c r="AC362" s="203"/>
      <c r="AD362" s="203"/>
      <c r="AE362" s="203"/>
      <c r="AF362" s="230"/>
      <c r="AG362" s="230"/>
      <c r="AH362" s="249"/>
      <c r="AI362" s="249"/>
      <c r="AJ362" s="249"/>
      <c r="AK362" s="249"/>
      <c r="AL362" s="249"/>
      <c r="AM362" s="249"/>
      <c r="AP362" s="242"/>
      <c r="AQ362" s="242"/>
      <c r="AR362" s="242"/>
      <c r="AS362" s="242"/>
      <c r="AT362" s="242"/>
      <c r="AU362" s="242"/>
      <c r="AV362" s="242"/>
      <c r="AW362" s="242"/>
      <c r="AX362" s="242"/>
      <c r="AY362" s="242"/>
      <c r="AZ362" s="242"/>
    </row>
    <row r="363" spans="1:86" x14ac:dyDescent="0.25">
      <c r="E363" s="243"/>
      <c r="F363" s="243"/>
      <c r="G363" s="243"/>
      <c r="H363" s="243"/>
      <c r="I363" s="243"/>
      <c r="J363" s="243"/>
      <c r="K363" s="230"/>
      <c r="L363" s="230"/>
      <c r="M363" s="230"/>
      <c r="N363" s="230"/>
      <c r="O363" s="230"/>
      <c r="P363" s="230"/>
      <c r="Q363" s="230"/>
      <c r="R363" s="230"/>
      <c r="S363" s="230"/>
      <c r="T363" s="230"/>
      <c r="U363" s="230"/>
      <c r="V363" s="230"/>
      <c r="W363" s="230"/>
      <c r="X363" s="230"/>
      <c r="Y363" s="168"/>
      <c r="Z363" s="203"/>
      <c r="AA363" s="203"/>
      <c r="AB363" s="203"/>
      <c r="AC363" s="203"/>
      <c r="AD363" s="203"/>
      <c r="AE363" s="203"/>
      <c r="AF363" s="230"/>
      <c r="AG363" s="230"/>
      <c r="AH363" s="249"/>
      <c r="AI363" s="249"/>
      <c r="AJ363" s="249"/>
      <c r="AK363" s="249"/>
      <c r="AL363" s="249"/>
      <c r="AM363" s="249"/>
      <c r="AP363" s="242"/>
      <c r="AQ363" s="242"/>
      <c r="AR363" s="242"/>
      <c r="AS363" s="242"/>
      <c r="AT363" s="242"/>
      <c r="AU363" s="242"/>
      <c r="AV363" s="242"/>
      <c r="AW363" s="242"/>
      <c r="AX363" s="242"/>
      <c r="AY363" s="242"/>
      <c r="AZ363" s="242"/>
    </row>
    <row r="364" spans="1:86" x14ac:dyDescent="0.25">
      <c r="E364" s="243"/>
      <c r="F364" s="243"/>
      <c r="G364" s="243"/>
      <c r="H364" s="243"/>
      <c r="I364" s="243"/>
      <c r="J364" s="243"/>
      <c r="K364" s="230"/>
      <c r="L364" s="230"/>
      <c r="M364" s="230"/>
      <c r="N364" s="230"/>
      <c r="O364" s="230"/>
      <c r="P364" s="230"/>
      <c r="Q364" s="230"/>
      <c r="R364" s="230"/>
      <c r="S364" s="230"/>
      <c r="T364" s="230"/>
      <c r="U364" s="230"/>
      <c r="V364" s="230"/>
      <c r="W364" s="230"/>
      <c r="X364" s="230"/>
      <c r="Y364" s="168"/>
      <c r="Z364" s="203"/>
      <c r="AA364" s="203"/>
      <c r="AB364" s="203"/>
      <c r="AC364" s="203"/>
      <c r="AD364" s="203"/>
      <c r="AE364" s="203"/>
      <c r="AF364" s="230"/>
      <c r="AG364" s="230"/>
      <c r="AH364" s="249"/>
      <c r="AI364" s="249"/>
      <c r="AJ364" s="249"/>
      <c r="AK364" s="249"/>
      <c r="AL364" s="249"/>
      <c r="AM364" s="249"/>
      <c r="AP364" s="242"/>
      <c r="AQ364" s="242"/>
      <c r="AR364" s="242"/>
      <c r="AS364" s="242"/>
      <c r="AT364" s="242"/>
      <c r="AU364" s="242"/>
      <c r="AV364" s="242"/>
      <c r="AW364" s="242"/>
      <c r="AX364" s="242"/>
      <c r="AY364" s="242"/>
      <c r="AZ364" s="242"/>
    </row>
    <row r="365" spans="1:86" x14ac:dyDescent="0.25">
      <c r="E365" s="243"/>
      <c r="F365" s="243"/>
      <c r="G365" s="243"/>
      <c r="H365" s="243"/>
      <c r="I365" s="243"/>
      <c r="J365" s="243"/>
      <c r="K365" s="230"/>
      <c r="L365" s="230"/>
      <c r="M365" s="230"/>
      <c r="N365" s="230"/>
      <c r="O365" s="230"/>
      <c r="P365" s="230"/>
      <c r="Q365" s="230"/>
      <c r="R365" s="230"/>
      <c r="S365" s="230"/>
      <c r="T365" s="230"/>
      <c r="U365" s="230"/>
      <c r="V365" s="230"/>
      <c r="W365" s="230"/>
      <c r="X365" s="230"/>
      <c r="Y365" s="168"/>
      <c r="Z365" s="203"/>
      <c r="AA365" s="203"/>
      <c r="AB365" s="203"/>
      <c r="AC365" s="203"/>
      <c r="AD365" s="203"/>
      <c r="AE365" s="203"/>
      <c r="AF365" s="230"/>
      <c r="AG365" s="230"/>
      <c r="AH365" s="249"/>
      <c r="AI365" s="249"/>
      <c r="AJ365" s="249"/>
      <c r="AK365" s="249"/>
      <c r="AL365" s="249"/>
      <c r="AM365" s="249"/>
      <c r="AP365" s="242"/>
      <c r="AQ365" s="242"/>
      <c r="AR365" s="242"/>
      <c r="AS365" s="242"/>
      <c r="AT365" s="242"/>
      <c r="AU365" s="242"/>
      <c r="AV365" s="242"/>
      <c r="AW365" s="242"/>
      <c r="AX365" s="242"/>
      <c r="AY365" s="242"/>
      <c r="AZ365" s="242"/>
    </row>
    <row r="366" spans="1:86" x14ac:dyDescent="0.25">
      <c r="E366" s="243"/>
      <c r="F366" s="243"/>
      <c r="G366" s="243"/>
      <c r="H366" s="243"/>
      <c r="I366" s="243"/>
      <c r="J366" s="243"/>
      <c r="K366" s="230"/>
      <c r="L366" s="230"/>
      <c r="M366" s="230"/>
      <c r="N366" s="230"/>
      <c r="O366" s="230"/>
      <c r="P366" s="230"/>
      <c r="Q366" s="230"/>
      <c r="R366" s="230"/>
      <c r="S366" s="230"/>
      <c r="T366" s="230"/>
      <c r="U366" s="230"/>
      <c r="V366" s="230"/>
      <c r="W366" s="230"/>
      <c r="X366" s="230"/>
      <c r="Y366" s="168"/>
      <c r="Z366" s="203"/>
      <c r="AA366" s="203"/>
      <c r="AB366" s="203"/>
      <c r="AC366" s="203"/>
      <c r="AD366" s="203"/>
      <c r="AE366" s="203"/>
      <c r="AF366" s="230"/>
      <c r="AG366" s="230"/>
      <c r="AH366" s="249"/>
      <c r="AI366" s="249"/>
      <c r="AJ366" s="249"/>
      <c r="AK366" s="249"/>
      <c r="AL366" s="249"/>
      <c r="AM366" s="249"/>
      <c r="AP366" s="242"/>
      <c r="AQ366" s="242"/>
      <c r="AR366" s="242"/>
      <c r="AS366" s="242"/>
      <c r="AT366" s="242"/>
      <c r="AU366" s="242"/>
      <c r="AV366" s="242"/>
      <c r="AW366" s="242"/>
      <c r="AX366" s="242"/>
      <c r="AY366" s="242"/>
      <c r="AZ366" s="242"/>
      <c r="BH366" s="42" t="s">
        <v>374</v>
      </c>
    </row>
    <row r="367" spans="1:86" x14ac:dyDescent="0.25">
      <c r="E367" s="243"/>
      <c r="F367" s="243"/>
      <c r="G367" s="243"/>
      <c r="H367" s="243"/>
      <c r="I367" s="243"/>
      <c r="J367" s="243"/>
      <c r="K367" s="230"/>
      <c r="L367" s="230"/>
      <c r="M367" s="230"/>
      <c r="N367" s="230"/>
      <c r="O367" s="230"/>
      <c r="P367" s="230"/>
      <c r="Q367" s="230"/>
      <c r="R367" s="230"/>
      <c r="S367" s="230"/>
      <c r="T367" s="230"/>
      <c r="U367" s="230"/>
      <c r="V367" s="230"/>
      <c r="W367" s="230"/>
      <c r="X367" s="230"/>
      <c r="Y367" s="168"/>
      <c r="Z367" s="203"/>
      <c r="AA367" s="203"/>
      <c r="AB367" s="203"/>
      <c r="AC367" s="203"/>
      <c r="AD367" s="203"/>
      <c r="AE367" s="203"/>
      <c r="AF367" s="230"/>
      <c r="AG367" s="230"/>
      <c r="AH367" s="249"/>
      <c r="AI367" s="249"/>
      <c r="AJ367" s="249"/>
      <c r="AK367" s="249"/>
      <c r="AL367" s="249"/>
      <c r="AM367" s="249"/>
      <c r="AP367" s="242"/>
      <c r="AQ367" s="242"/>
      <c r="AR367" s="242"/>
      <c r="AS367" s="242"/>
      <c r="AT367" s="242"/>
      <c r="AU367" s="242"/>
      <c r="AV367" s="242"/>
      <c r="AW367" s="242"/>
      <c r="AX367" s="242"/>
      <c r="AY367" s="242"/>
      <c r="AZ367" s="242"/>
    </row>
    <row r="368" spans="1:86" x14ac:dyDescent="0.25">
      <c r="E368" s="243"/>
      <c r="F368" s="243"/>
      <c r="G368" s="243"/>
      <c r="H368" s="243"/>
      <c r="I368" s="243"/>
      <c r="J368" s="243"/>
      <c r="K368" s="230"/>
      <c r="L368" s="230"/>
      <c r="M368" s="230"/>
      <c r="N368" s="230"/>
      <c r="O368" s="230"/>
      <c r="P368" s="230"/>
      <c r="Q368" s="230"/>
      <c r="R368" s="230"/>
      <c r="S368" s="230"/>
      <c r="T368" s="230"/>
      <c r="U368" s="230"/>
      <c r="V368" s="230"/>
      <c r="W368" s="230"/>
      <c r="X368" s="230"/>
      <c r="Y368" s="168"/>
      <c r="Z368" s="203"/>
      <c r="AA368" s="203"/>
      <c r="AB368" s="203"/>
      <c r="AC368" s="203"/>
      <c r="AD368" s="203"/>
      <c r="AE368" s="203"/>
      <c r="AF368" s="230"/>
      <c r="AG368" s="230"/>
      <c r="AH368" s="249"/>
      <c r="AI368" s="249"/>
      <c r="AJ368" s="249"/>
      <c r="AK368" s="249"/>
      <c r="AL368" s="249"/>
      <c r="AM368" s="249"/>
      <c r="AP368" s="242"/>
      <c r="AQ368" s="242"/>
      <c r="AR368" s="242"/>
      <c r="AS368" s="242"/>
      <c r="AT368" s="242"/>
      <c r="AU368" s="242"/>
      <c r="AV368" s="242"/>
      <c r="AW368" s="242"/>
      <c r="AX368" s="242"/>
      <c r="AY368" s="242"/>
      <c r="AZ368" s="242"/>
    </row>
    <row r="369" spans="1:86" x14ac:dyDescent="0.25">
      <c r="E369" s="243"/>
      <c r="F369" s="243"/>
      <c r="G369" s="243"/>
      <c r="H369" s="243"/>
      <c r="I369" s="243"/>
      <c r="J369" s="243"/>
      <c r="K369" s="230"/>
      <c r="L369" s="230"/>
      <c r="M369" s="230"/>
      <c r="N369" s="230"/>
      <c r="O369" s="230"/>
      <c r="P369" s="230"/>
      <c r="Q369" s="230"/>
      <c r="R369" s="230"/>
      <c r="S369" s="230"/>
      <c r="T369" s="230"/>
      <c r="U369" s="230"/>
      <c r="V369" s="230"/>
      <c r="W369" s="230"/>
      <c r="X369" s="230"/>
      <c r="Y369" s="168"/>
      <c r="Z369" s="203"/>
      <c r="AA369" s="203"/>
      <c r="AB369" s="203"/>
      <c r="AC369" s="203"/>
      <c r="AD369" s="203"/>
      <c r="AE369" s="203"/>
      <c r="AF369" s="230"/>
      <c r="AG369" s="230"/>
      <c r="AH369" s="249"/>
      <c r="AI369" s="249"/>
      <c r="AJ369" s="249"/>
      <c r="AK369" s="249"/>
      <c r="AL369" s="249"/>
      <c r="AM369" s="249"/>
      <c r="AP369" s="242"/>
      <c r="AQ369" s="242"/>
      <c r="AR369" s="242"/>
      <c r="AS369" s="242"/>
      <c r="AT369" s="242"/>
      <c r="AU369" s="242"/>
      <c r="AV369" s="242"/>
      <c r="AW369" s="242"/>
      <c r="AX369" s="242"/>
      <c r="AY369" s="242"/>
      <c r="AZ369" s="242"/>
    </row>
    <row r="370" spans="1:86" x14ac:dyDescent="0.25">
      <c r="E370" s="243"/>
      <c r="F370" s="243"/>
      <c r="G370" s="243"/>
      <c r="H370" s="243"/>
      <c r="I370" s="243"/>
      <c r="J370" s="243"/>
      <c r="K370" s="230"/>
      <c r="L370" s="230"/>
      <c r="M370" s="230"/>
      <c r="N370" s="230"/>
      <c r="O370" s="230"/>
      <c r="P370" s="230"/>
      <c r="Q370" s="230"/>
      <c r="R370" s="230"/>
      <c r="S370" s="230"/>
      <c r="T370" s="230"/>
      <c r="U370" s="230"/>
      <c r="V370" s="230"/>
      <c r="W370" s="230"/>
      <c r="X370" s="230"/>
      <c r="Y370" s="168"/>
      <c r="Z370" s="203"/>
      <c r="AA370" s="203"/>
      <c r="AB370" s="203"/>
      <c r="AC370" s="203"/>
      <c r="AD370" s="203"/>
      <c r="AE370" s="203"/>
      <c r="AF370" s="230"/>
      <c r="AG370" s="230"/>
      <c r="AH370" s="249"/>
      <c r="AI370" s="249"/>
      <c r="AJ370" s="249"/>
      <c r="AK370" s="249"/>
      <c r="AL370" s="249"/>
      <c r="AM370" s="249"/>
      <c r="AP370" s="242"/>
      <c r="AQ370" s="242"/>
      <c r="AR370" s="242"/>
      <c r="AS370" s="242"/>
      <c r="AT370" s="242"/>
      <c r="AU370" s="242"/>
      <c r="AV370" s="242"/>
      <c r="AW370" s="242"/>
      <c r="AX370" s="242"/>
      <c r="AY370" s="242"/>
      <c r="AZ370" s="242"/>
    </row>
    <row r="371" spans="1:86" s="41" customFormat="1" x14ac:dyDescent="0.25">
      <c r="A371" s="42"/>
      <c r="B371" s="42"/>
      <c r="E371" s="243"/>
      <c r="F371" s="243"/>
      <c r="G371" s="243"/>
      <c r="H371" s="243"/>
      <c r="I371" s="243"/>
      <c r="J371" s="243"/>
      <c r="K371" s="230"/>
      <c r="L371" s="230"/>
      <c r="M371" s="230"/>
      <c r="N371" s="230"/>
      <c r="O371" s="230"/>
      <c r="P371" s="230"/>
      <c r="Q371" s="230"/>
      <c r="R371" s="230"/>
      <c r="S371" s="230"/>
      <c r="T371" s="230"/>
      <c r="U371" s="230"/>
      <c r="V371" s="230"/>
      <c r="W371" s="230"/>
      <c r="X371" s="230"/>
      <c r="Y371" s="168"/>
      <c r="Z371" s="203"/>
      <c r="AA371" s="203"/>
      <c r="AB371" s="203"/>
      <c r="AC371" s="203"/>
      <c r="AD371" s="203"/>
      <c r="AE371" s="203"/>
      <c r="AF371" s="230"/>
      <c r="AG371" s="230"/>
      <c r="AH371" s="249"/>
      <c r="AI371" s="249"/>
      <c r="AJ371" s="249"/>
      <c r="AK371" s="249"/>
      <c r="AL371" s="249"/>
      <c r="AM371" s="249"/>
      <c r="AP371" s="242"/>
      <c r="AQ371" s="242"/>
      <c r="AR371" s="242"/>
      <c r="AS371" s="242"/>
      <c r="AT371" s="242"/>
      <c r="AU371" s="242"/>
      <c r="AV371" s="242"/>
      <c r="AW371" s="242"/>
      <c r="AX371" s="242"/>
      <c r="AY371" s="242"/>
      <c r="AZ371" s="242"/>
      <c r="BC371" s="42"/>
      <c r="BD371" s="42"/>
      <c r="BE371" s="42"/>
      <c r="BF371" s="42"/>
      <c r="BG371" s="42"/>
      <c r="BH371" s="42"/>
      <c r="BI371" s="42"/>
      <c r="BJ371" s="42"/>
      <c r="BK371" s="42"/>
      <c r="BL371" s="42"/>
      <c r="BM371" s="42"/>
      <c r="BN371" s="42"/>
      <c r="BO371" s="42"/>
      <c r="BP371" s="42"/>
      <c r="BQ371" s="42"/>
      <c r="BR371" s="42"/>
      <c r="BS371" s="42"/>
      <c r="BT371" s="42"/>
      <c r="BU371" s="42"/>
      <c r="BV371" s="42"/>
      <c r="BW371" s="42"/>
      <c r="BX371" s="42"/>
      <c r="BY371" s="42"/>
      <c r="BZ371" s="42"/>
      <c r="CA371" s="42"/>
      <c r="CB371" s="42"/>
      <c r="CC371" s="42"/>
      <c r="CD371" s="42"/>
      <c r="CE371" s="38"/>
      <c r="CF371" s="38"/>
      <c r="CG371" s="39"/>
      <c r="CH371" s="40"/>
    </row>
    <row r="372" spans="1:86" s="41" customFormat="1" x14ac:dyDescent="0.25">
      <c r="A372" s="42"/>
      <c r="B372" s="42"/>
      <c r="E372" s="243"/>
      <c r="F372" s="243"/>
      <c r="G372" s="243"/>
      <c r="H372" s="243"/>
      <c r="I372" s="243"/>
      <c r="J372" s="243"/>
      <c r="K372" s="230"/>
      <c r="L372" s="230"/>
      <c r="M372" s="230"/>
      <c r="N372" s="230"/>
      <c r="O372" s="230"/>
      <c r="P372" s="230"/>
      <c r="Q372" s="230"/>
      <c r="R372" s="230"/>
      <c r="S372" s="230"/>
      <c r="T372" s="230"/>
      <c r="U372" s="230"/>
      <c r="V372" s="230"/>
      <c r="W372" s="230"/>
      <c r="X372" s="230"/>
      <c r="Y372" s="168"/>
      <c r="Z372" s="203"/>
      <c r="AA372" s="203"/>
      <c r="AB372" s="203"/>
      <c r="AC372" s="203"/>
      <c r="AD372" s="203"/>
      <c r="AE372" s="203"/>
      <c r="AF372" s="230"/>
      <c r="AG372" s="230"/>
      <c r="AH372" s="249"/>
      <c r="AI372" s="249"/>
      <c r="AJ372" s="249"/>
      <c r="AK372" s="249"/>
      <c r="AL372" s="249"/>
      <c r="AM372" s="249"/>
      <c r="AP372" s="242"/>
      <c r="AQ372" s="242"/>
      <c r="AR372" s="242"/>
      <c r="AS372" s="242"/>
      <c r="AT372" s="242"/>
      <c r="AU372" s="242"/>
      <c r="AV372" s="242"/>
      <c r="AW372" s="242"/>
      <c r="AX372" s="242"/>
      <c r="AY372" s="242"/>
      <c r="AZ372" s="242"/>
      <c r="BC372" s="42"/>
      <c r="BD372" s="42"/>
      <c r="BE372" s="42"/>
      <c r="BF372" s="42"/>
      <c r="BG372" s="42"/>
      <c r="BH372" s="42"/>
      <c r="BI372" s="42"/>
      <c r="BJ372" s="42"/>
      <c r="BK372" s="42"/>
      <c r="BL372" s="42"/>
      <c r="BM372" s="42"/>
      <c r="BN372" s="42"/>
      <c r="BO372" s="42"/>
      <c r="BP372" s="42"/>
      <c r="BQ372" s="42"/>
      <c r="BR372" s="42"/>
      <c r="BS372" s="42"/>
      <c r="BT372" s="42"/>
      <c r="BU372" s="42"/>
      <c r="BV372" s="42"/>
      <c r="BW372" s="42"/>
      <c r="BX372" s="42"/>
      <c r="BY372" s="42"/>
      <c r="BZ372" s="42"/>
      <c r="CA372" s="42"/>
      <c r="CB372" s="42"/>
      <c r="CC372" s="42"/>
      <c r="CD372" s="42"/>
      <c r="CE372" s="38"/>
      <c r="CF372" s="38"/>
      <c r="CG372" s="39"/>
      <c r="CH372" s="40"/>
    </row>
    <row r="373" spans="1:86" s="41" customFormat="1" x14ac:dyDescent="0.25">
      <c r="A373" s="42"/>
      <c r="B373" s="42"/>
      <c r="E373" s="243"/>
      <c r="F373" s="243"/>
      <c r="G373" s="243"/>
      <c r="H373" s="243"/>
      <c r="I373" s="243"/>
      <c r="J373" s="243"/>
      <c r="K373" s="230"/>
      <c r="L373" s="230"/>
      <c r="M373" s="230"/>
      <c r="N373" s="230"/>
      <c r="O373" s="230"/>
      <c r="P373" s="230"/>
      <c r="Q373" s="230"/>
      <c r="R373" s="230"/>
      <c r="S373" s="230"/>
      <c r="T373" s="230"/>
      <c r="U373" s="230"/>
      <c r="V373" s="230"/>
      <c r="W373" s="230"/>
      <c r="X373" s="230"/>
      <c r="Y373" s="168"/>
      <c r="Z373" s="203"/>
      <c r="AA373" s="203"/>
      <c r="AB373" s="203"/>
      <c r="AC373" s="203"/>
      <c r="AD373" s="203"/>
      <c r="AE373" s="203"/>
      <c r="AF373" s="230"/>
      <c r="AG373" s="230"/>
      <c r="AH373" s="249"/>
      <c r="AI373" s="249"/>
      <c r="AJ373" s="249"/>
      <c r="AK373" s="249"/>
      <c r="AL373" s="249"/>
      <c r="AM373" s="249"/>
      <c r="AP373" s="242"/>
      <c r="AQ373" s="242"/>
      <c r="AR373" s="242"/>
      <c r="AS373" s="242"/>
      <c r="AT373" s="242"/>
      <c r="AU373" s="242"/>
      <c r="AV373" s="242"/>
      <c r="AW373" s="242"/>
      <c r="AX373" s="242"/>
      <c r="AY373" s="242"/>
      <c r="AZ373" s="242"/>
      <c r="BC373" s="42"/>
      <c r="BD373" s="42"/>
      <c r="BE373" s="42"/>
      <c r="BF373" s="42"/>
      <c r="BG373" s="42"/>
      <c r="BH373" s="42"/>
      <c r="BI373" s="42"/>
      <c r="BJ373" s="42"/>
      <c r="BK373" s="42"/>
      <c r="BL373" s="42"/>
      <c r="BM373" s="42"/>
      <c r="BN373" s="42"/>
      <c r="BO373" s="42"/>
      <c r="BP373" s="42"/>
      <c r="BQ373" s="42"/>
      <c r="BR373" s="42"/>
      <c r="BS373" s="42"/>
      <c r="BT373" s="42"/>
      <c r="BU373" s="42"/>
      <c r="BV373" s="42"/>
      <c r="BW373" s="42"/>
      <c r="BX373" s="42"/>
      <c r="BY373" s="42"/>
      <c r="BZ373" s="42"/>
      <c r="CA373" s="42"/>
      <c r="CB373" s="42"/>
      <c r="CC373" s="42"/>
      <c r="CD373" s="42"/>
      <c r="CE373" s="38"/>
      <c r="CF373" s="38"/>
      <c r="CG373" s="39"/>
      <c r="CH373" s="40"/>
    </row>
    <row r="374" spans="1:86" s="41" customFormat="1" x14ac:dyDescent="0.25">
      <c r="A374" s="42"/>
      <c r="B374" s="42"/>
      <c r="E374" s="243"/>
      <c r="F374" s="243"/>
      <c r="G374" s="243"/>
      <c r="H374" s="243"/>
      <c r="I374" s="243"/>
      <c r="J374" s="243"/>
      <c r="K374" s="230"/>
      <c r="L374" s="230"/>
      <c r="M374" s="230"/>
      <c r="N374" s="230"/>
      <c r="O374" s="230"/>
      <c r="P374" s="230"/>
      <c r="Q374" s="230"/>
      <c r="R374" s="230"/>
      <c r="S374" s="230"/>
      <c r="T374" s="230"/>
      <c r="U374" s="230"/>
      <c r="V374" s="230"/>
      <c r="W374" s="230"/>
      <c r="X374" s="230"/>
      <c r="Y374" s="168"/>
      <c r="Z374" s="203"/>
      <c r="AA374" s="203"/>
      <c r="AB374" s="203"/>
      <c r="AC374" s="203"/>
      <c r="AD374" s="203"/>
      <c r="AE374" s="203"/>
      <c r="AF374" s="230"/>
      <c r="AG374" s="230"/>
      <c r="AH374" s="249"/>
      <c r="AI374" s="249"/>
      <c r="AJ374" s="249"/>
      <c r="AK374" s="249"/>
      <c r="AL374" s="249"/>
      <c r="AM374" s="249"/>
      <c r="AP374" s="242"/>
      <c r="AQ374" s="242"/>
      <c r="AR374" s="242"/>
      <c r="AS374" s="242"/>
      <c r="AT374" s="242"/>
      <c r="AU374" s="242"/>
      <c r="AV374" s="242"/>
      <c r="AW374" s="242"/>
      <c r="AX374" s="242"/>
      <c r="AY374" s="242"/>
      <c r="AZ374" s="242"/>
      <c r="BC374" s="42"/>
      <c r="BD374" s="42"/>
      <c r="BE374" s="42"/>
      <c r="BF374" s="42"/>
      <c r="BG374" s="42"/>
      <c r="BH374" s="42"/>
      <c r="BI374" s="42"/>
      <c r="BJ374" s="42"/>
      <c r="BK374" s="42"/>
      <c r="BL374" s="42"/>
      <c r="BM374" s="42"/>
      <c r="BN374" s="42"/>
      <c r="BO374" s="42"/>
      <c r="BP374" s="42"/>
      <c r="BQ374" s="42"/>
      <c r="BR374" s="42"/>
      <c r="BS374" s="42"/>
      <c r="BT374" s="42"/>
      <c r="BU374" s="42"/>
      <c r="BV374" s="42"/>
      <c r="BW374" s="42"/>
      <c r="BX374" s="42"/>
      <c r="BY374" s="42"/>
      <c r="BZ374" s="42"/>
      <c r="CA374" s="42"/>
      <c r="CB374" s="42"/>
      <c r="CC374" s="42"/>
      <c r="CD374" s="42"/>
      <c r="CE374" s="38"/>
      <c r="CF374" s="38"/>
      <c r="CG374" s="39"/>
      <c r="CH374" s="40"/>
    </row>
    <row r="375" spans="1:86" s="41" customFormat="1" x14ac:dyDescent="0.25">
      <c r="A375" s="42"/>
      <c r="B375" s="42"/>
      <c r="E375" s="243"/>
      <c r="F375" s="243"/>
      <c r="G375" s="243"/>
      <c r="H375" s="243"/>
      <c r="I375" s="243"/>
      <c r="J375" s="243"/>
      <c r="K375" s="230"/>
      <c r="L375" s="230"/>
      <c r="M375" s="230"/>
      <c r="N375" s="230"/>
      <c r="O375" s="230"/>
      <c r="P375" s="230"/>
      <c r="Q375" s="230"/>
      <c r="R375" s="230"/>
      <c r="S375" s="230"/>
      <c r="T375" s="230"/>
      <c r="U375" s="230"/>
      <c r="V375" s="230"/>
      <c r="W375" s="230"/>
      <c r="X375" s="230"/>
      <c r="Y375" s="168"/>
      <c r="Z375" s="203"/>
      <c r="AA375" s="203"/>
      <c r="AB375" s="203"/>
      <c r="AC375" s="203"/>
      <c r="AD375" s="203"/>
      <c r="AE375" s="203"/>
      <c r="AF375" s="230"/>
      <c r="AG375" s="230"/>
      <c r="AH375" s="249"/>
      <c r="AI375" s="249"/>
      <c r="AJ375" s="249"/>
      <c r="AK375" s="249"/>
      <c r="AL375" s="249"/>
      <c r="AM375" s="249"/>
      <c r="AP375" s="242"/>
      <c r="AQ375" s="242"/>
      <c r="AR375" s="242"/>
      <c r="AS375" s="242"/>
      <c r="AT375" s="242"/>
      <c r="AU375" s="242"/>
      <c r="AV375" s="242"/>
      <c r="AW375" s="242"/>
      <c r="AX375" s="242"/>
      <c r="AY375" s="242"/>
      <c r="AZ375" s="242"/>
      <c r="BC375" s="42"/>
      <c r="BD375" s="42"/>
      <c r="BE375" s="42"/>
      <c r="BF375" s="42"/>
      <c r="BG375" s="42"/>
      <c r="BH375" s="42"/>
      <c r="BI375" s="42"/>
      <c r="BJ375" s="42"/>
      <c r="BK375" s="42"/>
      <c r="BL375" s="42"/>
      <c r="BM375" s="42"/>
      <c r="BN375" s="42"/>
      <c r="BO375" s="42"/>
      <c r="BP375" s="42"/>
      <c r="BQ375" s="42"/>
      <c r="BR375" s="42"/>
      <c r="BS375" s="42"/>
      <c r="BT375" s="42"/>
      <c r="BU375" s="42"/>
      <c r="BV375" s="42"/>
      <c r="BW375" s="42"/>
      <c r="BX375" s="42"/>
      <c r="BY375" s="42"/>
      <c r="BZ375" s="42"/>
      <c r="CA375" s="42"/>
      <c r="CB375" s="42"/>
      <c r="CC375" s="42"/>
      <c r="CD375" s="42"/>
      <c r="CE375" s="38"/>
      <c r="CF375" s="38"/>
      <c r="CG375" s="39"/>
      <c r="CH375" s="40"/>
    </row>
    <row r="376" spans="1:86" s="41" customFormat="1" x14ac:dyDescent="0.25">
      <c r="A376" s="42"/>
      <c r="B376" s="42"/>
      <c r="E376" s="243"/>
      <c r="F376" s="243"/>
      <c r="G376" s="243"/>
      <c r="H376" s="243"/>
      <c r="I376" s="243"/>
      <c r="J376" s="243"/>
      <c r="K376" s="230"/>
      <c r="L376" s="230"/>
      <c r="M376" s="230"/>
      <c r="N376" s="230"/>
      <c r="O376" s="230"/>
      <c r="P376" s="230"/>
      <c r="Q376" s="230"/>
      <c r="R376" s="230"/>
      <c r="S376" s="230"/>
      <c r="T376" s="230"/>
      <c r="U376" s="230"/>
      <c r="V376" s="230"/>
      <c r="W376" s="230"/>
      <c r="X376" s="230"/>
      <c r="Y376" s="168"/>
      <c r="Z376" s="203"/>
      <c r="AA376" s="203"/>
      <c r="AB376" s="203"/>
      <c r="AC376" s="203"/>
      <c r="AD376" s="203"/>
      <c r="AE376" s="203"/>
      <c r="AF376" s="230"/>
      <c r="AG376" s="230"/>
      <c r="AH376" s="249"/>
      <c r="AI376" s="249"/>
      <c r="AJ376" s="249"/>
      <c r="AK376" s="249"/>
      <c r="AL376" s="249"/>
      <c r="AM376" s="249"/>
      <c r="AP376" s="242"/>
      <c r="AQ376" s="242"/>
      <c r="AR376" s="242"/>
      <c r="AS376" s="242"/>
      <c r="AT376" s="242"/>
      <c r="AU376" s="242"/>
      <c r="AV376" s="242"/>
      <c r="AW376" s="242"/>
      <c r="AX376" s="242"/>
      <c r="AY376" s="242"/>
      <c r="AZ376" s="242"/>
      <c r="BC376" s="42"/>
      <c r="BD376" s="42"/>
      <c r="BE376" s="42"/>
      <c r="BF376" s="42"/>
      <c r="BG376" s="42"/>
      <c r="BH376" s="42"/>
      <c r="BI376" s="42"/>
      <c r="BJ376" s="42"/>
      <c r="BK376" s="42"/>
      <c r="BL376" s="42"/>
      <c r="BM376" s="42"/>
      <c r="BN376" s="42"/>
      <c r="BO376" s="42"/>
      <c r="BP376" s="42"/>
      <c r="BQ376" s="42"/>
      <c r="BR376" s="42"/>
      <c r="BS376" s="42"/>
      <c r="BT376" s="42"/>
      <c r="BU376" s="42"/>
      <c r="BV376" s="42"/>
      <c r="BW376" s="42"/>
      <c r="BX376" s="42"/>
      <c r="BY376" s="42"/>
      <c r="BZ376" s="42"/>
      <c r="CA376" s="42"/>
      <c r="CB376" s="42"/>
      <c r="CC376" s="42"/>
      <c r="CD376" s="42"/>
      <c r="CE376" s="38"/>
      <c r="CF376" s="38"/>
      <c r="CG376" s="39"/>
      <c r="CH376" s="40"/>
    </row>
    <row r="377" spans="1:86" s="41" customFormat="1" x14ac:dyDescent="0.25">
      <c r="A377" s="42"/>
      <c r="B377" s="42"/>
      <c r="E377" s="169"/>
      <c r="F377" s="169"/>
      <c r="G377" s="169"/>
      <c r="H377" s="169"/>
      <c r="I377" s="169"/>
      <c r="J377" s="169"/>
      <c r="K377" s="168"/>
      <c r="L377" s="168"/>
      <c r="M377" s="168"/>
      <c r="N377" s="168"/>
      <c r="O377" s="168"/>
      <c r="P377" s="168"/>
      <c r="Q377" s="168"/>
      <c r="R377" s="168"/>
      <c r="S377" s="168"/>
      <c r="T377" s="168"/>
      <c r="U377" s="168"/>
      <c r="V377" s="168"/>
      <c r="W377" s="168"/>
      <c r="X377" s="168"/>
      <c r="Y377" s="168"/>
      <c r="Z377" s="111"/>
      <c r="AA377" s="111"/>
      <c r="AB377" s="111"/>
      <c r="AC377" s="111"/>
      <c r="AD377" s="111"/>
      <c r="AE377" s="111"/>
      <c r="AF377" s="168"/>
      <c r="AG377" s="168"/>
      <c r="AH377" s="169"/>
      <c r="AI377" s="169"/>
      <c r="AJ377" s="169"/>
      <c r="AK377" s="169"/>
      <c r="AL377" s="169"/>
      <c r="AM377" s="169"/>
      <c r="AP377" s="112"/>
      <c r="AQ377" s="112"/>
      <c r="AR377" s="112"/>
      <c r="AS377" s="112"/>
      <c r="AT377" s="112"/>
      <c r="AU377" s="112"/>
      <c r="AV377" s="112"/>
      <c r="AW377" s="112"/>
      <c r="AX377" s="112"/>
      <c r="AY377" s="112"/>
      <c r="AZ377" s="112"/>
      <c r="BC377" s="42"/>
      <c r="BD377" s="42"/>
      <c r="BE377" s="42"/>
      <c r="BF377" s="42"/>
      <c r="BG377" s="42"/>
      <c r="BH377" s="42"/>
      <c r="BI377" s="42"/>
      <c r="BJ377" s="42"/>
      <c r="BK377" s="42"/>
      <c r="BL377" s="42"/>
      <c r="BM377" s="42"/>
      <c r="BN377" s="42"/>
      <c r="BO377" s="42"/>
      <c r="BP377" s="42"/>
      <c r="BQ377" s="42"/>
      <c r="BR377" s="42"/>
      <c r="BS377" s="42"/>
      <c r="BT377" s="42"/>
      <c r="BU377" s="42"/>
      <c r="BV377" s="42"/>
      <c r="BW377" s="42"/>
      <c r="BX377" s="42"/>
      <c r="BY377" s="42"/>
      <c r="BZ377" s="42"/>
      <c r="CA377" s="42"/>
      <c r="CB377" s="42"/>
      <c r="CC377" s="42"/>
      <c r="CD377" s="42"/>
      <c r="CE377" s="38"/>
      <c r="CF377" s="38"/>
      <c r="CG377" s="39"/>
      <c r="CH377" s="40"/>
    </row>
    <row r="378" spans="1:86" s="41" customFormat="1" x14ac:dyDescent="0.25">
      <c r="A378" s="42"/>
      <c r="B378" s="42"/>
      <c r="E378" s="169"/>
      <c r="F378" s="169"/>
      <c r="G378" s="169"/>
      <c r="H378" s="169"/>
      <c r="I378" s="169"/>
      <c r="J378" s="169"/>
      <c r="K378" s="168"/>
      <c r="L378" s="168"/>
      <c r="M378" s="168"/>
      <c r="N378" s="168"/>
      <c r="O378" s="168"/>
      <c r="P378" s="168"/>
      <c r="Q378" s="168"/>
      <c r="R378" s="168"/>
      <c r="S378" s="168"/>
      <c r="T378" s="168"/>
      <c r="U378" s="168"/>
      <c r="V378" s="168"/>
      <c r="W378" s="168"/>
      <c r="X378" s="168"/>
      <c r="Y378" s="168"/>
      <c r="Z378" s="111"/>
      <c r="AA378" s="111"/>
      <c r="AB378" s="111"/>
      <c r="AC378" s="111"/>
      <c r="AD378" s="111"/>
      <c r="AE378" s="111"/>
      <c r="AF378" s="168"/>
      <c r="AG378" s="168"/>
      <c r="AH378" s="169"/>
      <c r="AI378" s="169"/>
      <c r="AJ378" s="169"/>
      <c r="AK378" s="59"/>
      <c r="AL378" s="230"/>
      <c r="AM378" s="230"/>
      <c r="AN378" s="230"/>
      <c r="AO378" s="230"/>
      <c r="AP378" s="112"/>
      <c r="AQ378" s="242"/>
      <c r="AR378" s="242"/>
      <c r="AS378" s="242"/>
      <c r="AT378" s="242"/>
      <c r="AU378" s="242"/>
      <c r="AV378" s="242"/>
      <c r="AW378" s="242"/>
      <c r="AX378" s="242"/>
      <c r="AY378" s="242"/>
      <c r="AZ378" s="242"/>
      <c r="BC378" s="42"/>
      <c r="BD378" s="42"/>
      <c r="BE378" s="42"/>
      <c r="BF378" s="42"/>
      <c r="BG378" s="42"/>
      <c r="BH378" s="42"/>
      <c r="BI378" s="42"/>
      <c r="BJ378" s="42"/>
      <c r="BK378" s="42"/>
      <c r="BL378" s="42"/>
      <c r="BM378" s="42"/>
      <c r="BN378" s="42"/>
      <c r="BO378" s="42"/>
      <c r="BP378" s="42"/>
      <c r="BQ378" s="42"/>
      <c r="BR378" s="42"/>
      <c r="BS378" s="42"/>
      <c r="BT378" s="42"/>
      <c r="BU378" s="42"/>
      <c r="BV378" s="42"/>
      <c r="BW378" s="42"/>
      <c r="BX378" s="42"/>
      <c r="BY378" s="42"/>
      <c r="BZ378" s="42"/>
      <c r="CA378" s="42"/>
      <c r="CB378" s="42"/>
      <c r="CC378" s="42"/>
      <c r="CD378" s="42"/>
      <c r="CE378" s="38"/>
      <c r="CF378" s="38"/>
      <c r="CG378" s="39"/>
      <c r="CH378" s="40"/>
    </row>
    <row r="379" spans="1:86" x14ac:dyDescent="0.25">
      <c r="E379" s="169"/>
      <c r="F379" s="169"/>
      <c r="G379" s="169"/>
      <c r="H379" s="169"/>
      <c r="I379" s="169"/>
      <c r="J379" s="169"/>
      <c r="K379" s="168"/>
      <c r="L379" s="168"/>
      <c r="M379" s="168"/>
      <c r="N379" s="168"/>
      <c r="O379" s="168"/>
      <c r="P379" s="168"/>
      <c r="Q379" s="168"/>
      <c r="R379" s="168"/>
      <c r="S379" s="168"/>
      <c r="T379" s="168"/>
      <c r="U379" s="168"/>
      <c r="V379" s="168"/>
      <c r="W379" s="168"/>
      <c r="X379" s="168"/>
      <c r="Y379" s="168"/>
      <c r="Z379" s="111"/>
      <c r="AA379" s="111"/>
      <c r="AB379" s="111"/>
      <c r="AC379" s="111"/>
      <c r="AD379" s="111"/>
      <c r="AE379" s="111"/>
      <c r="AF379" s="168"/>
      <c r="AG379" s="168"/>
      <c r="AH379" s="169"/>
      <c r="AI379" s="169"/>
      <c r="AJ379" s="169"/>
      <c r="AK379" s="59"/>
      <c r="AL379" s="230"/>
      <c r="AM379" s="230"/>
      <c r="AN379" s="230"/>
      <c r="AO379" s="230"/>
      <c r="AP379" s="112"/>
      <c r="AQ379" s="242"/>
      <c r="AR379" s="242"/>
      <c r="AS379" s="242"/>
      <c r="AT379" s="242"/>
      <c r="AU379" s="242"/>
      <c r="AV379" s="242"/>
      <c r="AW379" s="242"/>
      <c r="AX379" s="242"/>
      <c r="AY379" s="242"/>
      <c r="AZ379" s="242"/>
    </row>
    <row r="380" spans="1:86" s="41" customFormat="1" x14ac:dyDescent="0.25">
      <c r="A380" s="42"/>
      <c r="B380" s="42"/>
      <c r="E380" s="169"/>
      <c r="F380" s="169"/>
      <c r="G380" s="169"/>
      <c r="H380" s="169"/>
      <c r="I380" s="169"/>
      <c r="J380" s="169"/>
      <c r="K380" s="168"/>
      <c r="L380" s="168"/>
      <c r="M380" s="168"/>
      <c r="N380" s="168"/>
      <c r="O380" s="168"/>
      <c r="P380" s="168"/>
      <c r="Q380" s="168"/>
      <c r="R380" s="168"/>
      <c r="S380" s="168"/>
      <c r="T380" s="168"/>
      <c r="U380" s="168"/>
      <c r="V380" s="168"/>
      <c r="W380" s="168"/>
      <c r="X380" s="168"/>
      <c r="Y380" s="168"/>
      <c r="Z380" s="111"/>
      <c r="AA380" s="111"/>
      <c r="AB380" s="111"/>
      <c r="AC380" s="111"/>
      <c r="AD380" s="111"/>
      <c r="AE380" s="111"/>
      <c r="AF380" s="168"/>
      <c r="AG380" s="168"/>
      <c r="AH380" s="169"/>
      <c r="AI380" s="169"/>
      <c r="AJ380" s="169"/>
      <c r="AK380" s="169"/>
      <c r="AL380" s="169"/>
      <c r="AM380" s="169"/>
      <c r="AQ380" s="169"/>
      <c r="AR380" s="169"/>
      <c r="AS380" s="169"/>
      <c r="AT380" s="169"/>
      <c r="AU380" s="169"/>
      <c r="AV380" s="169"/>
      <c r="AW380" s="169"/>
      <c r="AX380" s="169"/>
      <c r="AY380" s="169"/>
      <c r="AZ380" s="169"/>
      <c r="BC380" s="42"/>
      <c r="BD380" s="42"/>
      <c r="BE380" s="42"/>
      <c r="BF380" s="42"/>
      <c r="BG380" s="42"/>
      <c r="BH380" s="42"/>
      <c r="BI380" s="42"/>
      <c r="BJ380" s="42"/>
      <c r="BK380" s="42"/>
      <c r="BL380" s="42"/>
      <c r="BM380" s="42"/>
      <c r="BN380" s="42"/>
      <c r="BO380" s="42"/>
      <c r="BP380" s="42"/>
      <c r="BQ380" s="42"/>
      <c r="BR380" s="42"/>
      <c r="BS380" s="42"/>
      <c r="BT380" s="42"/>
      <c r="BU380" s="42"/>
      <c r="BV380" s="42"/>
      <c r="BW380" s="42"/>
      <c r="BX380" s="42"/>
      <c r="BY380" s="42"/>
      <c r="BZ380" s="42"/>
      <c r="CA380" s="42"/>
      <c r="CB380" s="42"/>
      <c r="CC380" s="42"/>
      <c r="CD380" s="42"/>
      <c r="CE380" s="38"/>
      <c r="CF380" s="38"/>
      <c r="CG380" s="39"/>
      <c r="CH380" s="40"/>
    </row>
    <row r="381" spans="1:86" s="41" customFormat="1" x14ac:dyDescent="0.25">
      <c r="A381" s="42"/>
      <c r="B381" s="42"/>
      <c r="BC381" s="42"/>
      <c r="BD381" s="42"/>
      <c r="BE381" s="42"/>
      <c r="BF381" s="42"/>
      <c r="BG381" s="42"/>
      <c r="BH381" s="42"/>
      <c r="BI381" s="42"/>
      <c r="BJ381" s="42"/>
      <c r="BK381" s="42"/>
      <c r="BL381" s="42"/>
      <c r="BM381" s="42"/>
      <c r="BN381" s="42"/>
      <c r="BO381" s="42"/>
      <c r="BP381" s="42"/>
      <c r="BQ381" s="42"/>
      <c r="BR381" s="42"/>
      <c r="BS381" s="42"/>
      <c r="BT381" s="42"/>
      <c r="BU381" s="42"/>
      <c r="BV381" s="42"/>
      <c r="BW381" s="42"/>
      <c r="BX381" s="42"/>
      <c r="BY381" s="42"/>
      <c r="BZ381" s="42"/>
      <c r="CA381" s="42"/>
      <c r="CB381" s="42"/>
      <c r="CC381" s="42"/>
      <c r="CD381" s="42"/>
      <c r="CE381" s="38"/>
      <c r="CF381" s="38"/>
      <c r="CG381" s="39"/>
      <c r="CH381" s="40"/>
    </row>
    <row r="382" spans="1:86" s="41" customFormat="1" x14ac:dyDescent="0.25">
      <c r="A382" s="42"/>
      <c r="B382" s="42"/>
      <c r="E382" s="243"/>
      <c r="F382" s="243"/>
      <c r="G382" s="243"/>
      <c r="H382" s="243"/>
      <c r="I382" s="243"/>
      <c r="J382" s="243"/>
      <c r="K382" s="230"/>
      <c r="L382" s="230"/>
      <c r="M382" s="230"/>
      <c r="N382" s="230"/>
      <c r="O382" s="230"/>
      <c r="P382" s="230"/>
      <c r="Q382" s="230"/>
      <c r="R382" s="230"/>
      <c r="S382" s="230"/>
      <c r="T382" s="230"/>
      <c r="U382" s="230"/>
      <c r="V382" s="230"/>
      <c r="W382" s="230"/>
      <c r="X382" s="230"/>
      <c r="Y382" s="168"/>
      <c r="Z382" s="203"/>
      <c r="AA382" s="203"/>
      <c r="AB382" s="203"/>
      <c r="AC382" s="203"/>
      <c r="AD382" s="203"/>
      <c r="AE382" s="203"/>
      <c r="AF382" s="230"/>
      <c r="AG382" s="230"/>
      <c r="AH382" s="249"/>
      <c r="AI382" s="249"/>
      <c r="AJ382" s="249"/>
      <c r="AK382" s="249"/>
      <c r="AL382" s="249"/>
      <c r="AM382" s="249"/>
      <c r="AP382" s="242"/>
      <c r="AQ382" s="242"/>
      <c r="AR382" s="242"/>
      <c r="AS382" s="242"/>
      <c r="AT382" s="242"/>
      <c r="AU382" s="242"/>
      <c r="AV382" s="242"/>
      <c r="AW382" s="242"/>
      <c r="AX382" s="242"/>
      <c r="AY382" s="242"/>
      <c r="AZ382" s="242"/>
      <c r="BC382" s="42"/>
      <c r="BD382" s="42"/>
      <c r="BE382" s="42"/>
      <c r="BF382" s="42"/>
      <c r="BG382" s="42"/>
      <c r="BH382" s="42"/>
      <c r="BI382" s="42"/>
      <c r="BJ382" s="42"/>
      <c r="BK382" s="42"/>
      <c r="BL382" s="42"/>
      <c r="BM382" s="42"/>
      <c r="BN382" s="42"/>
      <c r="BO382" s="42"/>
      <c r="BP382" s="42"/>
      <c r="BQ382" s="42"/>
      <c r="BR382" s="42"/>
      <c r="BS382" s="42"/>
      <c r="BT382" s="42"/>
      <c r="BU382" s="42"/>
      <c r="BV382" s="42"/>
      <c r="BW382" s="42"/>
      <c r="BX382" s="42"/>
      <c r="BY382" s="42"/>
      <c r="BZ382" s="42"/>
      <c r="CA382" s="42"/>
      <c r="CB382" s="42"/>
      <c r="CC382" s="42"/>
      <c r="CD382" s="42"/>
      <c r="CE382" s="38"/>
      <c r="CF382" s="38"/>
      <c r="CG382" s="39"/>
      <c r="CH382" s="40"/>
    </row>
    <row r="383" spans="1:86" s="41" customFormat="1" x14ac:dyDescent="0.25">
      <c r="A383" s="42"/>
      <c r="B383" s="42"/>
      <c r="E383" s="243"/>
      <c r="F383" s="243"/>
      <c r="G383" s="243"/>
      <c r="H383" s="243"/>
      <c r="I383" s="243"/>
      <c r="J383" s="243"/>
      <c r="K383" s="230"/>
      <c r="L383" s="230"/>
      <c r="M383" s="230"/>
      <c r="N383" s="230"/>
      <c r="O383" s="230"/>
      <c r="P383" s="230"/>
      <c r="Q383" s="230"/>
      <c r="R383" s="230"/>
      <c r="S383" s="230"/>
      <c r="T383" s="230"/>
      <c r="U383" s="230"/>
      <c r="V383" s="230"/>
      <c r="W383" s="230"/>
      <c r="X383" s="230"/>
      <c r="Y383" s="168"/>
      <c r="Z383" s="203"/>
      <c r="AA383" s="203"/>
      <c r="AB383" s="203"/>
      <c r="AC383" s="203"/>
      <c r="AD383" s="203"/>
      <c r="AE383" s="203"/>
      <c r="AF383" s="230"/>
      <c r="AG383" s="230"/>
      <c r="AH383" s="249"/>
      <c r="AI383" s="249"/>
      <c r="AJ383" s="249"/>
      <c r="AK383" s="249"/>
      <c r="AL383" s="249"/>
      <c r="AM383" s="249"/>
      <c r="AP383" s="242"/>
      <c r="AQ383" s="242"/>
      <c r="AR383" s="242"/>
      <c r="AS383" s="242"/>
      <c r="AT383" s="242"/>
      <c r="AU383" s="242"/>
      <c r="AV383" s="242"/>
      <c r="AW383" s="242"/>
      <c r="AX383" s="242"/>
      <c r="AY383" s="242"/>
      <c r="AZ383" s="242"/>
      <c r="BC383" s="42"/>
      <c r="BD383" s="42"/>
      <c r="BE383" s="42"/>
      <c r="BF383" s="42"/>
      <c r="BG383" s="42"/>
      <c r="BH383" s="42"/>
      <c r="BI383" s="42"/>
      <c r="BJ383" s="42"/>
      <c r="BK383" s="42"/>
      <c r="BL383" s="42"/>
      <c r="BM383" s="42"/>
      <c r="BN383" s="42"/>
      <c r="BO383" s="42"/>
      <c r="BP383" s="42"/>
      <c r="BQ383" s="42"/>
      <c r="BR383" s="42"/>
      <c r="BS383" s="42"/>
      <c r="BT383" s="42"/>
      <c r="BU383" s="42"/>
      <c r="BV383" s="42"/>
      <c r="BW383" s="42"/>
      <c r="BX383" s="42"/>
      <c r="BY383" s="42"/>
      <c r="BZ383" s="42"/>
      <c r="CA383" s="42"/>
      <c r="CB383" s="42"/>
      <c r="CC383" s="42"/>
      <c r="CD383" s="42"/>
      <c r="CE383" s="38"/>
      <c r="CF383" s="38"/>
      <c r="CG383" s="39"/>
      <c r="CH383" s="40"/>
    </row>
    <row r="384" spans="1:86" s="41" customFormat="1" x14ac:dyDescent="0.25">
      <c r="A384" s="42"/>
      <c r="B384" s="42"/>
      <c r="E384" s="243"/>
      <c r="F384" s="243"/>
      <c r="G384" s="243"/>
      <c r="H384" s="243"/>
      <c r="I384" s="243"/>
      <c r="J384" s="243"/>
      <c r="K384" s="230"/>
      <c r="L384" s="230"/>
      <c r="M384" s="230"/>
      <c r="N384" s="230"/>
      <c r="O384" s="230"/>
      <c r="P384" s="230"/>
      <c r="Q384" s="230"/>
      <c r="R384" s="230"/>
      <c r="S384" s="230"/>
      <c r="T384" s="230"/>
      <c r="U384" s="230"/>
      <c r="V384" s="230"/>
      <c r="W384" s="230"/>
      <c r="X384" s="230"/>
      <c r="Y384" s="168"/>
      <c r="Z384" s="203"/>
      <c r="AA384" s="203"/>
      <c r="AB384" s="203"/>
      <c r="AC384" s="203"/>
      <c r="AD384" s="203"/>
      <c r="AE384" s="203"/>
      <c r="AF384" s="230"/>
      <c r="AG384" s="230"/>
      <c r="AH384" s="249"/>
      <c r="AI384" s="249"/>
      <c r="AJ384" s="249"/>
      <c r="AK384" s="249"/>
      <c r="AL384" s="249"/>
      <c r="AM384" s="249"/>
      <c r="AP384" s="242"/>
      <c r="AQ384" s="242"/>
      <c r="AR384" s="242"/>
      <c r="AS384" s="242"/>
      <c r="AT384" s="242"/>
      <c r="AU384" s="242"/>
      <c r="AV384" s="242"/>
      <c r="AW384" s="242"/>
      <c r="AX384" s="242"/>
      <c r="AY384" s="242"/>
      <c r="AZ384" s="242"/>
      <c r="BC384" s="42"/>
      <c r="BD384" s="42"/>
      <c r="BE384" s="42"/>
      <c r="BF384" s="42"/>
      <c r="BG384" s="42"/>
      <c r="BH384" s="42"/>
      <c r="BI384" s="42"/>
      <c r="BJ384" s="42"/>
      <c r="BK384" s="42"/>
      <c r="BL384" s="42"/>
      <c r="BM384" s="42"/>
      <c r="BN384" s="42"/>
      <c r="BO384" s="42"/>
      <c r="BP384" s="42"/>
      <c r="BQ384" s="42"/>
      <c r="BR384" s="42"/>
      <c r="BS384" s="42"/>
      <c r="BT384" s="42"/>
      <c r="BU384" s="42"/>
      <c r="BV384" s="42"/>
      <c r="BW384" s="42"/>
      <c r="BX384" s="42"/>
      <c r="BY384" s="42"/>
      <c r="BZ384" s="42"/>
      <c r="CA384" s="42"/>
      <c r="CB384" s="42"/>
      <c r="CC384" s="42"/>
      <c r="CD384" s="42"/>
      <c r="CE384" s="38"/>
      <c r="CF384" s="38"/>
      <c r="CG384" s="39"/>
      <c r="CH384" s="40"/>
    </row>
    <row r="385" spans="1:86" s="41" customFormat="1" x14ac:dyDescent="0.25">
      <c r="A385" s="42"/>
      <c r="B385" s="42"/>
      <c r="E385" s="243"/>
      <c r="F385" s="243"/>
      <c r="G385" s="243"/>
      <c r="H385" s="243"/>
      <c r="I385" s="243"/>
      <c r="J385" s="243"/>
      <c r="K385" s="230"/>
      <c r="L385" s="230"/>
      <c r="M385" s="230"/>
      <c r="N385" s="230"/>
      <c r="O385" s="230"/>
      <c r="P385" s="230"/>
      <c r="Q385" s="230"/>
      <c r="R385" s="230"/>
      <c r="S385" s="230"/>
      <c r="T385" s="230"/>
      <c r="U385" s="230"/>
      <c r="V385" s="230"/>
      <c r="W385" s="230"/>
      <c r="X385" s="230"/>
      <c r="Y385" s="168"/>
      <c r="Z385" s="203"/>
      <c r="AA385" s="203"/>
      <c r="AB385" s="203"/>
      <c r="AC385" s="203"/>
      <c r="AD385" s="203"/>
      <c r="AE385" s="203"/>
      <c r="AF385" s="230"/>
      <c r="AG385" s="230"/>
      <c r="AH385" s="249"/>
      <c r="AI385" s="249"/>
      <c r="AJ385" s="249"/>
      <c r="AK385" s="249"/>
      <c r="AL385" s="249"/>
      <c r="AM385" s="249"/>
      <c r="AP385" s="242"/>
      <c r="AQ385" s="242"/>
      <c r="AR385" s="242"/>
      <c r="AS385" s="242"/>
      <c r="AT385" s="242"/>
      <c r="AU385" s="242"/>
      <c r="AV385" s="242"/>
      <c r="AW385" s="242"/>
      <c r="AX385" s="242"/>
      <c r="AY385" s="242"/>
      <c r="AZ385" s="242"/>
      <c r="BC385" s="42"/>
      <c r="BD385" s="42"/>
      <c r="BE385" s="42"/>
      <c r="BF385" s="42"/>
      <c r="BG385" s="42"/>
      <c r="BH385" s="42"/>
      <c r="BI385" s="42"/>
      <c r="BJ385" s="42"/>
      <c r="BK385" s="42"/>
      <c r="BL385" s="42"/>
      <c r="BM385" s="42"/>
      <c r="BN385" s="42"/>
      <c r="BO385" s="42"/>
      <c r="BP385" s="42"/>
      <c r="BQ385" s="42"/>
      <c r="BR385" s="42"/>
      <c r="BS385" s="42"/>
      <c r="BT385" s="42"/>
      <c r="BU385" s="42"/>
      <c r="BV385" s="42"/>
      <c r="BW385" s="42"/>
      <c r="BX385" s="42"/>
      <c r="BY385" s="42"/>
      <c r="BZ385" s="42"/>
      <c r="CA385" s="42"/>
      <c r="CB385" s="42"/>
      <c r="CC385" s="42"/>
      <c r="CD385" s="42"/>
      <c r="CE385" s="38"/>
      <c r="CF385" s="38"/>
      <c r="CG385" s="39"/>
      <c r="CH385" s="40"/>
    </row>
    <row r="386" spans="1:86" s="41" customFormat="1" x14ac:dyDescent="0.25">
      <c r="A386" s="42"/>
      <c r="B386" s="42"/>
      <c r="E386" s="243"/>
      <c r="F386" s="243"/>
      <c r="G386" s="243"/>
      <c r="H386" s="243"/>
      <c r="I386" s="243"/>
      <c r="J386" s="243"/>
      <c r="K386" s="230"/>
      <c r="L386" s="230"/>
      <c r="M386" s="230"/>
      <c r="N386" s="230"/>
      <c r="O386" s="230"/>
      <c r="P386" s="230"/>
      <c r="Q386" s="230"/>
      <c r="R386" s="230"/>
      <c r="S386" s="230"/>
      <c r="T386" s="230"/>
      <c r="U386" s="230"/>
      <c r="V386" s="230"/>
      <c r="W386" s="230"/>
      <c r="X386" s="230"/>
      <c r="Y386" s="168"/>
      <c r="Z386" s="203"/>
      <c r="AA386" s="203"/>
      <c r="AB386" s="203"/>
      <c r="AC386" s="203"/>
      <c r="AD386" s="203"/>
      <c r="AE386" s="203"/>
      <c r="AF386" s="230"/>
      <c r="AG386" s="230"/>
      <c r="AH386" s="249"/>
      <c r="AI386" s="249"/>
      <c r="AJ386" s="249"/>
      <c r="AK386" s="249"/>
      <c r="AL386" s="249"/>
      <c r="AM386" s="249"/>
      <c r="AP386" s="242"/>
      <c r="AQ386" s="242"/>
      <c r="AR386" s="242"/>
      <c r="AS386" s="242"/>
      <c r="AT386" s="242"/>
      <c r="AU386" s="242"/>
      <c r="AV386" s="242"/>
      <c r="AW386" s="242"/>
      <c r="AX386" s="242"/>
      <c r="AY386" s="242"/>
      <c r="AZ386" s="242"/>
      <c r="BC386" s="42"/>
      <c r="BD386" s="42"/>
      <c r="BE386" s="42"/>
      <c r="BF386" s="42"/>
      <c r="BG386" s="42"/>
      <c r="BH386" s="42"/>
      <c r="BI386" s="42"/>
      <c r="BJ386" s="42"/>
      <c r="BK386" s="42"/>
      <c r="BL386" s="42"/>
      <c r="BM386" s="42"/>
      <c r="BN386" s="42"/>
      <c r="BO386" s="42"/>
      <c r="BP386" s="42"/>
      <c r="BQ386" s="42"/>
      <c r="BR386" s="42"/>
      <c r="BS386" s="42"/>
      <c r="BT386" s="42"/>
      <c r="BU386" s="42"/>
      <c r="BV386" s="42"/>
      <c r="BW386" s="42"/>
      <c r="BX386" s="42"/>
      <c r="BY386" s="42"/>
      <c r="BZ386" s="42"/>
      <c r="CA386" s="42"/>
      <c r="CB386" s="42"/>
      <c r="CC386" s="42"/>
      <c r="CD386" s="42"/>
      <c r="CE386" s="38"/>
      <c r="CF386" s="38"/>
      <c r="CG386" s="39"/>
      <c r="CH386" s="40"/>
    </row>
    <row r="387" spans="1:86" s="41" customFormat="1" x14ac:dyDescent="0.25">
      <c r="A387" s="42"/>
      <c r="B387" s="42"/>
      <c r="E387" s="243"/>
      <c r="F387" s="243"/>
      <c r="G387" s="243"/>
      <c r="H387" s="243"/>
      <c r="I387" s="243"/>
      <c r="J387" s="243"/>
      <c r="K387" s="230"/>
      <c r="L387" s="230"/>
      <c r="M387" s="230"/>
      <c r="N387" s="230"/>
      <c r="O387" s="230"/>
      <c r="P387" s="230"/>
      <c r="Q387" s="230"/>
      <c r="R387" s="230"/>
      <c r="S387" s="230"/>
      <c r="T387" s="230"/>
      <c r="U387" s="230"/>
      <c r="V387" s="230"/>
      <c r="W387" s="230"/>
      <c r="X387" s="230"/>
      <c r="Y387" s="168"/>
      <c r="Z387" s="203"/>
      <c r="AA387" s="203"/>
      <c r="AB387" s="203"/>
      <c r="AC387" s="203"/>
      <c r="AD387" s="203"/>
      <c r="AE387" s="203"/>
      <c r="AF387" s="230"/>
      <c r="AG387" s="230"/>
      <c r="AH387" s="249"/>
      <c r="AI387" s="249"/>
      <c r="AJ387" s="249"/>
      <c r="AK387" s="249"/>
      <c r="AL387" s="249"/>
      <c r="AM387" s="249"/>
      <c r="AP387" s="242"/>
      <c r="AQ387" s="242"/>
      <c r="AR387" s="242"/>
      <c r="AS387" s="242"/>
      <c r="AT387" s="242"/>
      <c r="AU387" s="242"/>
      <c r="AV387" s="242"/>
      <c r="AW387" s="242"/>
      <c r="AX387" s="242"/>
      <c r="AY387" s="242"/>
      <c r="AZ387" s="242"/>
      <c r="BC387" s="42"/>
      <c r="BD387" s="42"/>
      <c r="BE387" s="42"/>
      <c r="BF387" s="42"/>
      <c r="BG387" s="42"/>
      <c r="BH387" s="42"/>
      <c r="BI387" s="42"/>
      <c r="BJ387" s="42"/>
      <c r="BK387" s="42"/>
      <c r="BL387" s="42"/>
      <c r="BM387" s="42"/>
      <c r="BN387" s="42"/>
      <c r="BO387" s="42"/>
      <c r="BP387" s="42"/>
      <c r="BQ387" s="42"/>
      <c r="BR387" s="42"/>
      <c r="BS387" s="42"/>
      <c r="BT387" s="42"/>
      <c r="BU387" s="42"/>
      <c r="BV387" s="42"/>
      <c r="BW387" s="42"/>
      <c r="BX387" s="42"/>
      <c r="BY387" s="42"/>
      <c r="BZ387" s="42"/>
      <c r="CA387" s="42"/>
      <c r="CB387" s="42"/>
      <c r="CC387" s="42"/>
      <c r="CD387" s="42"/>
      <c r="CE387" s="38"/>
      <c r="CF387" s="38"/>
      <c r="CG387" s="39"/>
      <c r="CH387" s="40"/>
    </row>
    <row r="388" spans="1:86" s="41" customFormat="1" x14ac:dyDescent="0.25">
      <c r="A388" s="42"/>
      <c r="B388" s="42"/>
      <c r="E388" s="243"/>
      <c r="F388" s="243"/>
      <c r="G388" s="243"/>
      <c r="H388" s="243"/>
      <c r="I388" s="243"/>
      <c r="J388" s="243"/>
      <c r="K388" s="230"/>
      <c r="L388" s="230"/>
      <c r="M388" s="230"/>
      <c r="N388" s="230"/>
      <c r="O388" s="230"/>
      <c r="P388" s="230"/>
      <c r="Q388" s="230"/>
      <c r="R388" s="230"/>
      <c r="S388" s="230"/>
      <c r="T388" s="230"/>
      <c r="U388" s="230"/>
      <c r="V388" s="230"/>
      <c r="W388" s="230"/>
      <c r="X388" s="230"/>
      <c r="Y388" s="168"/>
      <c r="Z388" s="203"/>
      <c r="AA388" s="203"/>
      <c r="AB388" s="203"/>
      <c r="AC388" s="203"/>
      <c r="AD388" s="203"/>
      <c r="AE388" s="203"/>
      <c r="AF388" s="230"/>
      <c r="AG388" s="230"/>
      <c r="AH388" s="249"/>
      <c r="AI388" s="249"/>
      <c r="AJ388" s="249"/>
      <c r="AK388" s="249"/>
      <c r="AL388" s="249"/>
      <c r="AM388" s="249"/>
      <c r="AP388" s="242"/>
      <c r="AQ388" s="242"/>
      <c r="AR388" s="242"/>
      <c r="AS388" s="242"/>
      <c r="AT388" s="242"/>
      <c r="AU388" s="242"/>
      <c r="AV388" s="242"/>
      <c r="AW388" s="242"/>
      <c r="AX388" s="242"/>
      <c r="AY388" s="242"/>
      <c r="AZ388" s="242"/>
      <c r="BC388" s="42"/>
      <c r="BD388" s="42"/>
      <c r="BE388" s="42"/>
      <c r="BF388" s="42"/>
      <c r="BG388" s="42"/>
      <c r="BH388" s="42"/>
      <c r="BI388" s="42"/>
      <c r="BJ388" s="42"/>
      <c r="BK388" s="42"/>
      <c r="BL388" s="42"/>
      <c r="BM388" s="42"/>
      <c r="BN388" s="42"/>
      <c r="BO388" s="42"/>
      <c r="BP388" s="42"/>
      <c r="BQ388" s="42"/>
      <c r="BR388" s="42"/>
      <c r="BS388" s="42"/>
      <c r="BT388" s="42"/>
      <c r="BU388" s="42"/>
      <c r="BV388" s="42"/>
      <c r="BW388" s="42"/>
      <c r="BX388" s="42"/>
      <c r="BY388" s="42"/>
      <c r="BZ388" s="42"/>
      <c r="CA388" s="42"/>
      <c r="CB388" s="42"/>
      <c r="CC388" s="42"/>
      <c r="CD388" s="42"/>
      <c r="CE388" s="38"/>
      <c r="CF388" s="38"/>
      <c r="CG388" s="39"/>
      <c r="CH388" s="40"/>
    </row>
    <row r="389" spans="1:86" s="41" customFormat="1" x14ac:dyDescent="0.25">
      <c r="A389" s="42"/>
      <c r="B389" s="42"/>
      <c r="E389" s="243"/>
      <c r="F389" s="243"/>
      <c r="G389" s="243"/>
      <c r="H389" s="243"/>
      <c r="I389" s="243"/>
      <c r="J389" s="243"/>
      <c r="K389" s="230"/>
      <c r="L389" s="230"/>
      <c r="M389" s="230"/>
      <c r="N389" s="230"/>
      <c r="O389" s="230"/>
      <c r="P389" s="230"/>
      <c r="Q389" s="230"/>
      <c r="R389" s="230"/>
      <c r="S389" s="230"/>
      <c r="T389" s="230"/>
      <c r="U389" s="230"/>
      <c r="V389" s="230"/>
      <c r="W389" s="230"/>
      <c r="X389" s="230"/>
      <c r="Y389" s="168"/>
      <c r="Z389" s="203"/>
      <c r="AA389" s="203"/>
      <c r="AB389" s="203"/>
      <c r="AC389" s="203"/>
      <c r="AD389" s="203"/>
      <c r="AE389" s="203"/>
      <c r="AF389" s="230"/>
      <c r="AG389" s="230"/>
      <c r="AH389" s="249"/>
      <c r="AI389" s="249"/>
      <c r="AJ389" s="249"/>
      <c r="AK389" s="249"/>
      <c r="AL389" s="249"/>
      <c r="AM389" s="249"/>
      <c r="AP389" s="242"/>
      <c r="AQ389" s="242"/>
      <c r="AR389" s="242"/>
      <c r="AS389" s="242"/>
      <c r="AT389" s="242"/>
      <c r="AU389" s="242"/>
      <c r="AV389" s="242"/>
      <c r="AW389" s="242"/>
      <c r="AX389" s="242"/>
      <c r="AY389" s="242"/>
      <c r="AZ389" s="242"/>
      <c r="BC389" s="42"/>
      <c r="BD389" s="42"/>
      <c r="BE389" s="42"/>
      <c r="BF389" s="42"/>
      <c r="BG389" s="42"/>
      <c r="BH389" s="42"/>
      <c r="BI389" s="42"/>
      <c r="BJ389" s="42"/>
      <c r="BK389" s="42"/>
      <c r="BL389" s="42"/>
      <c r="BM389" s="42"/>
      <c r="BN389" s="42"/>
      <c r="BO389" s="42"/>
      <c r="BP389" s="42"/>
      <c r="BQ389" s="42"/>
      <c r="BR389" s="42"/>
      <c r="BS389" s="42"/>
      <c r="BT389" s="42"/>
      <c r="BU389" s="42"/>
      <c r="BV389" s="42"/>
      <c r="BW389" s="42"/>
      <c r="BX389" s="42"/>
      <c r="BY389" s="42"/>
      <c r="BZ389" s="42"/>
      <c r="CA389" s="42"/>
      <c r="CB389" s="42"/>
      <c r="CC389" s="42"/>
      <c r="CD389" s="42"/>
      <c r="CE389" s="38"/>
      <c r="CF389" s="38"/>
      <c r="CG389" s="39"/>
      <c r="CH389" s="40"/>
    </row>
    <row r="390" spans="1:86" s="41" customFormat="1" x14ac:dyDescent="0.25">
      <c r="A390" s="42"/>
      <c r="B390" s="42"/>
      <c r="E390" s="243"/>
      <c r="F390" s="243"/>
      <c r="G390" s="243"/>
      <c r="H390" s="243"/>
      <c r="I390" s="243"/>
      <c r="J390" s="243"/>
      <c r="K390" s="230"/>
      <c r="L390" s="230"/>
      <c r="M390" s="230"/>
      <c r="N390" s="230"/>
      <c r="O390" s="230"/>
      <c r="P390" s="230"/>
      <c r="Q390" s="230"/>
      <c r="R390" s="230"/>
      <c r="S390" s="230"/>
      <c r="T390" s="230"/>
      <c r="U390" s="230"/>
      <c r="V390" s="230"/>
      <c r="W390" s="230"/>
      <c r="X390" s="230"/>
      <c r="Y390" s="168"/>
      <c r="Z390" s="203"/>
      <c r="AA390" s="203"/>
      <c r="AB390" s="203"/>
      <c r="AC390" s="203"/>
      <c r="AD390" s="203"/>
      <c r="AE390" s="203"/>
      <c r="AF390" s="230"/>
      <c r="AG390" s="230"/>
      <c r="AH390" s="249"/>
      <c r="AI390" s="249"/>
      <c r="AJ390" s="249"/>
      <c r="AK390" s="249"/>
      <c r="AL390" s="249"/>
      <c r="AM390" s="249"/>
      <c r="AP390" s="242"/>
      <c r="AQ390" s="242"/>
      <c r="AR390" s="242"/>
      <c r="AS390" s="242"/>
      <c r="AT390" s="242"/>
      <c r="AU390" s="242"/>
      <c r="AV390" s="242"/>
      <c r="AW390" s="242"/>
      <c r="AX390" s="242"/>
      <c r="AY390" s="242"/>
      <c r="AZ390" s="242"/>
      <c r="BC390" s="42"/>
      <c r="BD390" s="42"/>
      <c r="BE390" s="42"/>
      <c r="BF390" s="42"/>
      <c r="BG390" s="42"/>
      <c r="BH390" s="42"/>
      <c r="BI390" s="42"/>
      <c r="BJ390" s="42"/>
      <c r="BK390" s="42"/>
      <c r="BL390" s="42"/>
      <c r="BM390" s="42"/>
      <c r="BN390" s="42"/>
      <c r="BO390" s="42"/>
      <c r="BP390" s="42"/>
      <c r="BQ390" s="42"/>
      <c r="BR390" s="42"/>
      <c r="BS390" s="42"/>
      <c r="BT390" s="42"/>
      <c r="BU390" s="42"/>
      <c r="BV390" s="42"/>
      <c r="BW390" s="42"/>
      <c r="BX390" s="42"/>
      <c r="BY390" s="42"/>
      <c r="BZ390" s="42"/>
      <c r="CA390" s="42"/>
      <c r="CB390" s="42"/>
      <c r="CC390" s="42"/>
      <c r="CD390" s="42"/>
      <c r="CE390" s="38"/>
      <c r="CF390" s="38"/>
      <c r="CG390" s="39"/>
      <c r="CH390" s="40"/>
    </row>
    <row r="391" spans="1:86" s="41" customFormat="1" x14ac:dyDescent="0.25">
      <c r="A391" s="42"/>
      <c r="B391" s="42"/>
      <c r="E391" s="243"/>
      <c r="F391" s="243"/>
      <c r="G391" s="243"/>
      <c r="H391" s="243"/>
      <c r="I391" s="243"/>
      <c r="J391" s="243"/>
      <c r="K391" s="230"/>
      <c r="L391" s="230"/>
      <c r="M391" s="230"/>
      <c r="N391" s="230"/>
      <c r="O391" s="230"/>
      <c r="P391" s="230"/>
      <c r="Q391" s="230"/>
      <c r="R391" s="230"/>
      <c r="S391" s="230"/>
      <c r="T391" s="230"/>
      <c r="U391" s="230"/>
      <c r="V391" s="230"/>
      <c r="W391" s="230"/>
      <c r="X391" s="230"/>
      <c r="Y391" s="168"/>
      <c r="Z391" s="203"/>
      <c r="AA391" s="203"/>
      <c r="AB391" s="203"/>
      <c r="AC391" s="203"/>
      <c r="AD391" s="203"/>
      <c r="AE391" s="203"/>
      <c r="AF391" s="230"/>
      <c r="AG391" s="230"/>
      <c r="AH391" s="249"/>
      <c r="AI391" s="249"/>
      <c r="AJ391" s="249"/>
      <c r="AK391" s="249"/>
      <c r="AL391" s="249"/>
      <c r="AM391" s="249"/>
      <c r="AP391" s="242"/>
      <c r="AQ391" s="242"/>
      <c r="AR391" s="242"/>
      <c r="AS391" s="242"/>
      <c r="AT391" s="242"/>
      <c r="AU391" s="242"/>
      <c r="AV391" s="242"/>
      <c r="AW391" s="242"/>
      <c r="AX391" s="242"/>
      <c r="AY391" s="242"/>
      <c r="AZ391" s="242"/>
      <c r="BC391" s="42"/>
      <c r="BD391" s="42"/>
      <c r="BE391" s="42"/>
      <c r="BF391" s="42"/>
      <c r="BG391" s="42"/>
      <c r="BH391" s="42"/>
      <c r="BI391" s="42"/>
      <c r="BJ391" s="42"/>
      <c r="BK391" s="42"/>
      <c r="BL391" s="42"/>
      <c r="BM391" s="42"/>
      <c r="BN391" s="42"/>
      <c r="BO391" s="42"/>
      <c r="BP391" s="42"/>
      <c r="BQ391" s="42"/>
      <c r="BR391" s="42"/>
      <c r="BS391" s="42"/>
      <c r="BT391" s="42"/>
      <c r="BU391" s="42"/>
      <c r="BV391" s="42"/>
      <c r="BW391" s="42"/>
      <c r="BX391" s="42"/>
      <c r="BY391" s="42"/>
      <c r="BZ391" s="42"/>
      <c r="CA391" s="42"/>
      <c r="CB391" s="42"/>
      <c r="CC391" s="42"/>
      <c r="CD391" s="42"/>
      <c r="CE391" s="38"/>
      <c r="CF391" s="38"/>
      <c r="CG391" s="39"/>
      <c r="CH391" s="40"/>
    </row>
    <row r="392" spans="1:86" s="41" customFormat="1" x14ac:dyDescent="0.25">
      <c r="A392" s="42"/>
      <c r="B392" s="42"/>
      <c r="E392" s="243"/>
      <c r="F392" s="243"/>
      <c r="G392" s="243"/>
      <c r="H392" s="243"/>
      <c r="I392" s="243"/>
      <c r="J392" s="243"/>
      <c r="K392" s="230"/>
      <c r="L392" s="230"/>
      <c r="M392" s="230"/>
      <c r="N392" s="230"/>
      <c r="O392" s="230"/>
      <c r="P392" s="230"/>
      <c r="Q392" s="230"/>
      <c r="R392" s="230"/>
      <c r="S392" s="230"/>
      <c r="T392" s="230"/>
      <c r="U392" s="230"/>
      <c r="V392" s="230"/>
      <c r="W392" s="230"/>
      <c r="X392" s="230"/>
      <c r="Y392" s="168"/>
      <c r="Z392" s="203"/>
      <c r="AA392" s="203"/>
      <c r="AB392" s="203"/>
      <c r="AC392" s="203"/>
      <c r="AD392" s="203"/>
      <c r="AE392" s="203"/>
      <c r="AF392" s="230"/>
      <c r="AG392" s="230"/>
      <c r="AH392" s="249"/>
      <c r="AI392" s="249"/>
      <c r="AJ392" s="249"/>
      <c r="AK392" s="249"/>
      <c r="AL392" s="249"/>
      <c r="AM392" s="249"/>
      <c r="AP392" s="242"/>
      <c r="AQ392" s="242"/>
      <c r="AR392" s="242"/>
      <c r="AS392" s="242"/>
      <c r="AT392" s="242"/>
      <c r="AU392" s="242"/>
      <c r="AV392" s="242"/>
      <c r="AW392" s="242"/>
      <c r="AX392" s="242"/>
      <c r="AY392" s="242"/>
      <c r="AZ392" s="242"/>
      <c r="BC392" s="42"/>
      <c r="BD392" s="42"/>
      <c r="BE392" s="42"/>
      <c r="BF392" s="42"/>
      <c r="BG392" s="42"/>
      <c r="BH392" s="42"/>
      <c r="BI392" s="42"/>
      <c r="BJ392" s="42"/>
      <c r="BK392" s="42"/>
      <c r="BL392" s="42"/>
      <c r="BM392" s="42"/>
      <c r="BN392" s="42"/>
      <c r="BO392" s="42"/>
      <c r="BP392" s="42"/>
      <c r="BQ392" s="42"/>
      <c r="BR392" s="42"/>
      <c r="BS392" s="42"/>
      <c r="BT392" s="42"/>
      <c r="BU392" s="42"/>
      <c r="BV392" s="42"/>
      <c r="BW392" s="42"/>
      <c r="BX392" s="42"/>
      <c r="BY392" s="42"/>
      <c r="BZ392" s="42"/>
      <c r="CA392" s="42"/>
      <c r="CB392" s="42"/>
      <c r="CC392" s="42"/>
      <c r="CD392" s="42"/>
      <c r="CE392" s="38"/>
      <c r="CF392" s="38"/>
      <c r="CG392" s="39"/>
      <c r="CH392" s="40"/>
    </row>
    <row r="393" spans="1:86" s="41" customFormat="1" x14ac:dyDescent="0.25">
      <c r="A393" s="42"/>
      <c r="B393" s="42"/>
      <c r="E393" s="169"/>
      <c r="F393" s="169"/>
      <c r="G393" s="169"/>
      <c r="H393" s="169"/>
      <c r="I393" s="169"/>
      <c r="J393" s="169"/>
      <c r="K393" s="168"/>
      <c r="L393" s="168"/>
      <c r="M393" s="168"/>
      <c r="N393" s="168"/>
      <c r="O393" s="168"/>
      <c r="P393" s="168"/>
      <c r="Q393" s="168"/>
      <c r="R393" s="168"/>
      <c r="S393" s="168"/>
      <c r="T393" s="168"/>
      <c r="U393" s="168"/>
      <c r="V393" s="168"/>
      <c r="W393" s="168"/>
      <c r="X393" s="168"/>
      <c r="Y393" s="168"/>
      <c r="Z393" s="111"/>
      <c r="AA393" s="111"/>
      <c r="AB393" s="111"/>
      <c r="AC393" s="111"/>
      <c r="AD393" s="111"/>
      <c r="AE393" s="111"/>
      <c r="AF393" s="168"/>
      <c r="AG393" s="168"/>
      <c r="AH393" s="169"/>
      <c r="AI393" s="169"/>
      <c r="AJ393" s="169"/>
      <c r="AK393" s="169"/>
      <c r="AL393" s="169"/>
      <c r="AM393" s="169"/>
      <c r="AP393" s="112"/>
      <c r="AQ393" s="112"/>
      <c r="AR393" s="112"/>
      <c r="AS393" s="112"/>
      <c r="AT393" s="112"/>
      <c r="AU393" s="112"/>
      <c r="AV393" s="112"/>
      <c r="AW393" s="112"/>
      <c r="AX393" s="112"/>
      <c r="AY393" s="112"/>
      <c r="AZ393" s="112"/>
      <c r="BC393" s="42"/>
      <c r="BD393" s="42"/>
      <c r="BE393" s="42"/>
      <c r="BF393" s="42"/>
      <c r="BG393" s="42"/>
      <c r="BH393" s="42"/>
      <c r="BI393" s="42"/>
      <c r="BJ393" s="42"/>
      <c r="BK393" s="42"/>
      <c r="BL393" s="42"/>
      <c r="BM393" s="42"/>
      <c r="BN393" s="42"/>
      <c r="BO393" s="42"/>
      <c r="BP393" s="42"/>
      <c r="BQ393" s="42"/>
      <c r="BR393" s="42"/>
      <c r="BS393" s="42"/>
      <c r="BT393" s="42"/>
      <c r="BU393" s="42"/>
      <c r="BV393" s="42"/>
      <c r="BW393" s="42"/>
      <c r="BX393" s="42"/>
      <c r="BY393" s="42"/>
      <c r="BZ393" s="42"/>
      <c r="CA393" s="42"/>
      <c r="CB393" s="42"/>
      <c r="CC393" s="42"/>
      <c r="CD393" s="42"/>
      <c r="CE393" s="38"/>
      <c r="CF393" s="38"/>
      <c r="CG393" s="39"/>
      <c r="CH393" s="40"/>
    </row>
    <row r="394" spans="1:86" s="41" customFormat="1" x14ac:dyDescent="0.25">
      <c r="A394" s="42"/>
      <c r="B394" s="42"/>
      <c r="E394" s="169"/>
      <c r="F394" s="169"/>
      <c r="G394" s="169"/>
      <c r="H394" s="169"/>
      <c r="I394" s="169"/>
      <c r="J394" s="169"/>
      <c r="K394" s="168"/>
      <c r="L394" s="168"/>
      <c r="M394" s="168"/>
      <c r="N394" s="168"/>
      <c r="O394" s="168"/>
      <c r="P394" s="168"/>
      <c r="Q394" s="168"/>
      <c r="R394" s="168"/>
      <c r="S394" s="168"/>
      <c r="T394" s="168"/>
      <c r="U394" s="168"/>
      <c r="V394" s="168"/>
      <c r="W394" s="168"/>
      <c r="X394" s="168"/>
      <c r="Y394" s="168"/>
      <c r="Z394" s="111"/>
      <c r="AA394" s="111"/>
      <c r="AB394" s="111"/>
      <c r="AC394" s="111"/>
      <c r="AD394" s="111"/>
      <c r="AE394" s="111"/>
      <c r="AF394" s="168"/>
      <c r="AG394" s="168"/>
      <c r="AH394" s="169"/>
      <c r="AI394" s="169"/>
      <c r="AJ394" s="169"/>
      <c r="AK394" s="59"/>
      <c r="AL394" s="230"/>
      <c r="AM394" s="230"/>
      <c r="AN394" s="230"/>
      <c r="AO394" s="230"/>
      <c r="AP394" s="112"/>
      <c r="AQ394" s="242"/>
      <c r="AR394" s="242"/>
      <c r="AS394" s="242"/>
      <c r="AT394" s="242"/>
      <c r="AU394" s="242"/>
      <c r="AV394" s="242"/>
      <c r="AW394" s="242"/>
      <c r="AX394" s="242"/>
      <c r="AY394" s="242"/>
      <c r="AZ394" s="242"/>
      <c r="BC394" s="42"/>
      <c r="BD394" s="42"/>
      <c r="BE394" s="42"/>
      <c r="BF394" s="42"/>
      <c r="BG394" s="42"/>
      <c r="BH394" s="42"/>
      <c r="BI394" s="42"/>
      <c r="BJ394" s="42"/>
      <c r="BK394" s="42"/>
      <c r="BL394" s="42"/>
      <c r="BM394" s="42"/>
      <c r="BN394" s="42"/>
      <c r="BO394" s="42"/>
      <c r="BP394" s="42"/>
      <c r="BQ394" s="42"/>
      <c r="BR394" s="42"/>
      <c r="BS394" s="42"/>
      <c r="BT394" s="42"/>
      <c r="BU394" s="42"/>
      <c r="BV394" s="42"/>
      <c r="BW394" s="42"/>
      <c r="BX394" s="42"/>
      <c r="BY394" s="42"/>
      <c r="BZ394" s="42"/>
      <c r="CA394" s="42"/>
      <c r="CB394" s="42"/>
      <c r="CC394" s="42"/>
      <c r="CD394" s="42"/>
      <c r="CE394" s="38"/>
      <c r="CF394" s="38"/>
      <c r="CG394" s="39"/>
      <c r="CH394" s="40"/>
    </row>
    <row r="395" spans="1:86" x14ac:dyDescent="0.25">
      <c r="E395" s="169"/>
      <c r="F395" s="169"/>
      <c r="G395" s="169"/>
      <c r="H395" s="169"/>
      <c r="I395" s="169"/>
      <c r="J395" s="169"/>
      <c r="K395" s="168"/>
      <c r="L395" s="168"/>
      <c r="M395" s="168"/>
      <c r="N395" s="168"/>
      <c r="O395" s="168"/>
      <c r="P395" s="168"/>
      <c r="Q395" s="168"/>
      <c r="R395" s="168"/>
      <c r="S395" s="168"/>
      <c r="T395" s="168"/>
      <c r="U395" s="168"/>
      <c r="V395" s="168"/>
      <c r="W395" s="168"/>
      <c r="X395" s="168"/>
      <c r="Y395" s="168"/>
      <c r="Z395" s="111"/>
      <c r="AA395" s="111"/>
      <c r="AB395" s="111"/>
      <c r="AC395" s="111"/>
      <c r="AD395" s="111"/>
      <c r="AE395" s="111"/>
      <c r="AF395" s="168"/>
      <c r="AG395" s="168"/>
      <c r="AH395" s="169"/>
      <c r="AI395" s="169"/>
      <c r="AJ395" s="169"/>
      <c r="AK395" s="59"/>
      <c r="AL395" s="230"/>
      <c r="AM395" s="230"/>
      <c r="AN395" s="230"/>
      <c r="AO395" s="230"/>
      <c r="AP395" s="112"/>
      <c r="AQ395" s="242"/>
      <c r="AR395" s="242"/>
      <c r="AS395" s="242"/>
      <c r="AT395" s="242"/>
      <c r="AU395" s="242"/>
      <c r="AV395" s="242"/>
      <c r="AW395" s="242"/>
      <c r="AX395" s="242"/>
      <c r="AY395" s="242"/>
      <c r="AZ395" s="242"/>
    </row>
    <row r="396" spans="1:86" x14ac:dyDescent="0.25">
      <c r="E396" s="169"/>
      <c r="F396" s="169"/>
      <c r="G396" s="169"/>
      <c r="H396" s="169"/>
      <c r="I396" s="169"/>
      <c r="J396" s="169"/>
      <c r="K396" s="168"/>
      <c r="L396" s="168"/>
      <c r="M396" s="168"/>
      <c r="N396" s="168"/>
      <c r="O396" s="168"/>
      <c r="P396" s="168"/>
      <c r="Q396" s="168"/>
      <c r="R396" s="168"/>
      <c r="S396" s="168"/>
      <c r="T396" s="168"/>
      <c r="U396" s="168"/>
      <c r="V396" s="168"/>
      <c r="W396" s="168"/>
      <c r="X396" s="168"/>
      <c r="Y396" s="168"/>
      <c r="Z396" s="111"/>
      <c r="AA396" s="111"/>
      <c r="AB396" s="111"/>
      <c r="AC396" s="111"/>
      <c r="AD396" s="111"/>
      <c r="AE396" s="111"/>
      <c r="AF396" s="168"/>
      <c r="AG396" s="168"/>
      <c r="AH396" s="169"/>
      <c r="AI396" s="169"/>
      <c r="AJ396" s="169"/>
      <c r="AK396" s="169"/>
      <c r="AL396" s="169"/>
      <c r="AM396" s="169"/>
      <c r="AQ396" s="169"/>
      <c r="AR396" s="169"/>
      <c r="AS396" s="169"/>
      <c r="AT396" s="169"/>
      <c r="AU396" s="169"/>
      <c r="AV396" s="169"/>
      <c r="AW396" s="169"/>
      <c r="AX396" s="169"/>
      <c r="AY396" s="169"/>
      <c r="AZ396" s="169"/>
    </row>
  </sheetData>
  <mergeCells count="1647">
    <mergeCell ref="E4:I4"/>
    <mergeCell ref="K4:U4"/>
    <mergeCell ref="AH4:AO4"/>
    <mergeCell ref="AQ4:AT4"/>
    <mergeCell ref="E5:I5"/>
    <mergeCell ref="K5:U5"/>
    <mergeCell ref="AH5:AO5"/>
    <mergeCell ref="AQ5:AT5"/>
    <mergeCell ref="CE1:CE3"/>
    <mergeCell ref="CF1:CF3"/>
    <mergeCell ref="CG1:CH1"/>
    <mergeCell ref="CG2:CH2"/>
    <mergeCell ref="E3:I3"/>
    <mergeCell ref="K3:U3"/>
    <mergeCell ref="AH3:AO3"/>
    <mergeCell ref="AQ3:AT3"/>
    <mergeCell ref="E12:J12"/>
    <mergeCell ref="K12:X12"/>
    <mergeCell ref="Z12:AE12"/>
    <mergeCell ref="AF12:AG12"/>
    <mergeCell ref="AH12:AM12"/>
    <mergeCell ref="AP12:AZ12"/>
    <mergeCell ref="E11:J11"/>
    <mergeCell ref="K11:X11"/>
    <mergeCell ref="Z11:AE11"/>
    <mergeCell ref="AF11:AG11"/>
    <mergeCell ref="AH11:AM11"/>
    <mergeCell ref="AP11:AZ11"/>
    <mergeCell ref="CE5:CF5"/>
    <mergeCell ref="E6:I6"/>
    <mergeCell ref="K6:U6"/>
    <mergeCell ref="AH6:AO6"/>
    <mergeCell ref="E10:J10"/>
    <mergeCell ref="K10:X10"/>
    <mergeCell ref="Z10:AE10"/>
    <mergeCell ref="AF10:AG10"/>
    <mergeCell ref="AH10:AM10"/>
    <mergeCell ref="AP10:AZ10"/>
    <mergeCell ref="E15:J15"/>
    <mergeCell ref="K15:X15"/>
    <mergeCell ref="Z15:AE15"/>
    <mergeCell ref="AF15:AG15"/>
    <mergeCell ref="AH15:AM15"/>
    <mergeCell ref="AP15:AZ15"/>
    <mergeCell ref="E14:J14"/>
    <mergeCell ref="K14:X14"/>
    <mergeCell ref="Z14:AE14"/>
    <mergeCell ref="AF14:AG14"/>
    <mergeCell ref="AH14:AM14"/>
    <mergeCell ref="AP14:AZ14"/>
    <mergeCell ref="E13:J13"/>
    <mergeCell ref="K13:X13"/>
    <mergeCell ref="Z13:AE13"/>
    <mergeCell ref="AF13:AG13"/>
    <mergeCell ref="AH13:AM13"/>
    <mergeCell ref="AP13:AZ13"/>
    <mergeCell ref="E17:J17"/>
    <mergeCell ref="K17:X17"/>
    <mergeCell ref="Z17:AE17"/>
    <mergeCell ref="AF17:AG17"/>
    <mergeCell ref="AH17:AM17"/>
    <mergeCell ref="AP17:AZ17"/>
    <mergeCell ref="E16:J16"/>
    <mergeCell ref="K16:X16"/>
    <mergeCell ref="Z16:AE16"/>
    <mergeCell ref="AF16:AG16"/>
    <mergeCell ref="AH16:AM16"/>
    <mergeCell ref="AP16:AZ16"/>
    <mergeCell ref="E20:J20"/>
    <mergeCell ref="K20:X20"/>
    <mergeCell ref="Z20:AE20"/>
    <mergeCell ref="AF20:AG20"/>
    <mergeCell ref="AH20:AM20"/>
    <mergeCell ref="AP20:AZ20"/>
    <mergeCell ref="E19:J19"/>
    <mergeCell ref="K19:X19"/>
    <mergeCell ref="Z19:AE19"/>
    <mergeCell ref="AF19:AG19"/>
    <mergeCell ref="AH19:AM19"/>
    <mergeCell ref="AP19:AZ19"/>
    <mergeCell ref="E18:J18"/>
    <mergeCell ref="K18:X18"/>
    <mergeCell ref="Z18:AE18"/>
    <mergeCell ref="AF18:AG18"/>
    <mergeCell ref="AH18:AM18"/>
    <mergeCell ref="AP18:AZ18"/>
    <mergeCell ref="E22:J22"/>
    <mergeCell ref="K22:X22"/>
    <mergeCell ref="Z22:AE22"/>
    <mergeCell ref="AF22:AG22"/>
    <mergeCell ref="AH22:AM22"/>
    <mergeCell ref="AP22:AZ22"/>
    <mergeCell ref="E21:J21"/>
    <mergeCell ref="K21:X21"/>
    <mergeCell ref="Z21:AE21"/>
    <mergeCell ref="AF21:AG21"/>
    <mergeCell ref="AH21:AM21"/>
    <mergeCell ref="AP21:AZ21"/>
    <mergeCell ref="E25:J25"/>
    <mergeCell ref="K25:X25"/>
    <mergeCell ref="Z25:AE25"/>
    <mergeCell ref="AF25:AG25"/>
    <mergeCell ref="AH25:AM25"/>
    <mergeCell ref="AP25:AZ25"/>
    <mergeCell ref="E24:J24"/>
    <mergeCell ref="K24:X24"/>
    <mergeCell ref="Z24:AE24"/>
    <mergeCell ref="AF24:AG24"/>
    <mergeCell ref="AH24:AM24"/>
    <mergeCell ref="AP24:AZ24"/>
    <mergeCell ref="E23:J23"/>
    <mergeCell ref="K23:X23"/>
    <mergeCell ref="Z23:AE23"/>
    <mergeCell ref="AF23:AG23"/>
    <mergeCell ref="AH23:AM23"/>
    <mergeCell ref="AP23:AZ23"/>
    <mergeCell ref="AL29:AO29"/>
    <mergeCell ref="AQ29:AZ29"/>
    <mergeCell ref="AL30:AO30"/>
    <mergeCell ref="AQ30:AZ30"/>
    <mergeCell ref="E36:I36"/>
    <mergeCell ref="K36:U36"/>
    <mergeCell ref="AH36:AO36"/>
    <mergeCell ref="AQ36:AT36"/>
    <mergeCell ref="E27:J27"/>
    <mergeCell ref="K27:X27"/>
    <mergeCell ref="Z27:AE27"/>
    <mergeCell ref="AF27:AG27"/>
    <mergeCell ref="AH27:AM27"/>
    <mergeCell ref="AP27:AZ27"/>
    <mergeCell ref="E26:J26"/>
    <mergeCell ref="K26:X26"/>
    <mergeCell ref="Z26:AE26"/>
    <mergeCell ref="AF26:AG26"/>
    <mergeCell ref="AH26:AM26"/>
    <mergeCell ref="AP26:AZ26"/>
    <mergeCell ref="AP43:AZ43"/>
    <mergeCell ref="E44:J44"/>
    <mergeCell ref="K44:X44"/>
    <mergeCell ref="Z44:AE44"/>
    <mergeCell ref="AF44:AG44"/>
    <mergeCell ref="AH44:AM44"/>
    <mergeCell ref="AP44:AZ44"/>
    <mergeCell ref="E39:I39"/>
    <mergeCell ref="K39:U39"/>
    <mergeCell ref="AH39:AO39"/>
    <mergeCell ref="E43:J43"/>
    <mergeCell ref="K43:X43"/>
    <mergeCell ref="Z43:AE43"/>
    <mergeCell ref="AF43:AG43"/>
    <mergeCell ref="AH43:AM43"/>
    <mergeCell ref="E37:I37"/>
    <mergeCell ref="K37:U37"/>
    <mergeCell ref="AH37:AO37"/>
    <mergeCell ref="AQ37:AT37"/>
    <mergeCell ref="E38:I38"/>
    <mergeCell ref="K38:U38"/>
    <mergeCell ref="AH38:AO38"/>
    <mergeCell ref="AQ38:AT38"/>
    <mergeCell ref="E47:J47"/>
    <mergeCell ref="K47:X47"/>
    <mergeCell ref="Z47:AE47"/>
    <mergeCell ref="AF47:AG47"/>
    <mergeCell ref="AH47:AM47"/>
    <mergeCell ref="AP47:AZ47"/>
    <mergeCell ref="E46:J46"/>
    <mergeCell ref="K46:X46"/>
    <mergeCell ref="Z46:AE46"/>
    <mergeCell ref="AF46:AG46"/>
    <mergeCell ref="AH46:AM46"/>
    <mergeCell ref="AP46:AZ46"/>
    <mergeCell ref="E45:J45"/>
    <mergeCell ref="K45:X45"/>
    <mergeCell ref="Z45:AE45"/>
    <mergeCell ref="AF45:AG45"/>
    <mergeCell ref="AH45:AM45"/>
    <mergeCell ref="AP45:AZ45"/>
    <mergeCell ref="E50:J50"/>
    <mergeCell ref="K50:X50"/>
    <mergeCell ref="Z50:AE50"/>
    <mergeCell ref="AF50:AG50"/>
    <mergeCell ref="AH50:AM50"/>
    <mergeCell ref="AP50:AZ50"/>
    <mergeCell ref="E49:J49"/>
    <mergeCell ref="K49:X49"/>
    <mergeCell ref="Z49:AE49"/>
    <mergeCell ref="AF49:AG49"/>
    <mergeCell ref="AH49:AM49"/>
    <mergeCell ref="AP49:AZ49"/>
    <mergeCell ref="E48:J48"/>
    <mergeCell ref="K48:X48"/>
    <mergeCell ref="Z48:AE48"/>
    <mergeCell ref="AF48:AG48"/>
    <mergeCell ref="AH48:AM48"/>
    <mergeCell ref="AP48:AZ48"/>
    <mergeCell ref="E53:J53"/>
    <mergeCell ref="K53:X53"/>
    <mergeCell ref="Z53:AE53"/>
    <mergeCell ref="AF53:AG53"/>
    <mergeCell ref="AH53:AM53"/>
    <mergeCell ref="AP53:AZ53"/>
    <mergeCell ref="E52:J52"/>
    <mergeCell ref="K52:X52"/>
    <mergeCell ref="Z52:AE52"/>
    <mergeCell ref="AF52:AG52"/>
    <mergeCell ref="AH52:AM52"/>
    <mergeCell ref="AP52:AZ52"/>
    <mergeCell ref="E51:J51"/>
    <mergeCell ref="K51:X51"/>
    <mergeCell ref="Z51:AE51"/>
    <mergeCell ref="AF51:AG51"/>
    <mergeCell ref="AH51:AM51"/>
    <mergeCell ref="AP51:AZ51"/>
    <mergeCell ref="E56:J56"/>
    <mergeCell ref="K56:X56"/>
    <mergeCell ref="Z56:AE56"/>
    <mergeCell ref="AF56:AG56"/>
    <mergeCell ref="AH56:AM56"/>
    <mergeCell ref="AP56:AZ56"/>
    <mergeCell ref="E55:J55"/>
    <mergeCell ref="K55:X55"/>
    <mergeCell ref="Z55:AE55"/>
    <mergeCell ref="AF55:AG55"/>
    <mergeCell ref="AH55:AM55"/>
    <mergeCell ref="AP55:AZ55"/>
    <mergeCell ref="E54:J54"/>
    <mergeCell ref="K54:X54"/>
    <mergeCell ref="Z54:AE54"/>
    <mergeCell ref="AF54:AG54"/>
    <mergeCell ref="AH54:AM54"/>
    <mergeCell ref="AP54:AZ54"/>
    <mergeCell ref="E59:J59"/>
    <mergeCell ref="K59:X59"/>
    <mergeCell ref="Z59:AE59"/>
    <mergeCell ref="AF59:AG59"/>
    <mergeCell ref="AH59:AM59"/>
    <mergeCell ref="AP59:AZ59"/>
    <mergeCell ref="E58:J58"/>
    <mergeCell ref="K58:X58"/>
    <mergeCell ref="Z58:AE58"/>
    <mergeCell ref="AF58:AG58"/>
    <mergeCell ref="AH58:AM58"/>
    <mergeCell ref="AP58:AZ58"/>
    <mergeCell ref="E57:J57"/>
    <mergeCell ref="K57:X57"/>
    <mergeCell ref="Z57:AE57"/>
    <mergeCell ref="AF57:AG57"/>
    <mergeCell ref="AH57:AM57"/>
    <mergeCell ref="AP57:AZ57"/>
    <mergeCell ref="E70:I70"/>
    <mergeCell ref="K70:U70"/>
    <mergeCell ref="AH70:AO70"/>
    <mergeCell ref="AQ70:AT70"/>
    <mergeCell ref="E71:I71"/>
    <mergeCell ref="K71:U71"/>
    <mergeCell ref="AH71:AO71"/>
    <mergeCell ref="E68:I68"/>
    <mergeCell ref="K68:U68"/>
    <mergeCell ref="AH68:AO68"/>
    <mergeCell ref="AQ68:AT68"/>
    <mergeCell ref="E69:I69"/>
    <mergeCell ref="K69:U69"/>
    <mergeCell ref="AH69:AO69"/>
    <mergeCell ref="AQ69:AT69"/>
    <mergeCell ref="AL61:AO61"/>
    <mergeCell ref="AQ61:AZ61"/>
    <mergeCell ref="AL62:AO62"/>
    <mergeCell ref="AQ62:AZ62"/>
    <mergeCell ref="E65:J65"/>
    <mergeCell ref="K65:X65"/>
    <mergeCell ref="Z65:AE65"/>
    <mergeCell ref="AF65:AG65"/>
    <mergeCell ref="AH65:AM65"/>
    <mergeCell ref="AP65:AZ65"/>
    <mergeCell ref="E77:J77"/>
    <mergeCell ref="K77:X77"/>
    <mergeCell ref="Z77:AE77"/>
    <mergeCell ref="AF77:AG77"/>
    <mergeCell ref="AH77:AM77"/>
    <mergeCell ref="AP77:AZ77"/>
    <mergeCell ref="E76:J76"/>
    <mergeCell ref="K76:X76"/>
    <mergeCell ref="Z76:AE76"/>
    <mergeCell ref="AF76:AG76"/>
    <mergeCell ref="AH76:AM76"/>
    <mergeCell ref="AP76:AZ76"/>
    <mergeCell ref="E75:J75"/>
    <mergeCell ref="K75:X75"/>
    <mergeCell ref="Z75:AE75"/>
    <mergeCell ref="AF75:AG75"/>
    <mergeCell ref="AH75:AM75"/>
    <mergeCell ref="AP75:AZ75"/>
    <mergeCell ref="E80:J80"/>
    <mergeCell ref="K80:X80"/>
    <mergeCell ref="Z80:AE80"/>
    <mergeCell ref="AF80:AG80"/>
    <mergeCell ref="AH80:AM80"/>
    <mergeCell ref="AP80:AZ80"/>
    <mergeCell ref="E79:J79"/>
    <mergeCell ref="K79:X79"/>
    <mergeCell ref="Z79:AE79"/>
    <mergeCell ref="AF79:AG79"/>
    <mergeCell ref="AH79:AM79"/>
    <mergeCell ref="AP79:AZ79"/>
    <mergeCell ref="E78:J78"/>
    <mergeCell ref="K78:X78"/>
    <mergeCell ref="Z78:AE78"/>
    <mergeCell ref="AF78:AG78"/>
    <mergeCell ref="AH78:AM78"/>
    <mergeCell ref="AP78:AZ78"/>
    <mergeCell ref="E83:J83"/>
    <mergeCell ref="K83:X83"/>
    <mergeCell ref="Z83:AE83"/>
    <mergeCell ref="AF83:AG83"/>
    <mergeCell ref="AH83:AM83"/>
    <mergeCell ref="AP83:AZ83"/>
    <mergeCell ref="E82:J82"/>
    <mergeCell ref="K82:X82"/>
    <mergeCell ref="Z82:AE82"/>
    <mergeCell ref="AF82:AG82"/>
    <mergeCell ref="AH82:AM82"/>
    <mergeCell ref="AP82:AZ82"/>
    <mergeCell ref="E81:J81"/>
    <mergeCell ref="K81:X81"/>
    <mergeCell ref="Z81:AE81"/>
    <mergeCell ref="AF81:AG81"/>
    <mergeCell ref="AH81:AM81"/>
    <mergeCell ref="AP81:AZ81"/>
    <mergeCell ref="E86:J86"/>
    <mergeCell ref="K86:X86"/>
    <mergeCell ref="Z86:AE86"/>
    <mergeCell ref="AF86:AG86"/>
    <mergeCell ref="AH86:AM86"/>
    <mergeCell ref="AP86:AZ86"/>
    <mergeCell ref="E85:J85"/>
    <mergeCell ref="K85:X85"/>
    <mergeCell ref="Z85:AE85"/>
    <mergeCell ref="AF85:AG85"/>
    <mergeCell ref="AH85:AM85"/>
    <mergeCell ref="AP85:AZ85"/>
    <mergeCell ref="E84:J84"/>
    <mergeCell ref="K84:X84"/>
    <mergeCell ref="Z84:AE84"/>
    <mergeCell ref="AF84:AG84"/>
    <mergeCell ref="AH84:AM84"/>
    <mergeCell ref="AP84:AZ84"/>
    <mergeCell ref="E89:J89"/>
    <mergeCell ref="K89:X89"/>
    <mergeCell ref="Z89:AE89"/>
    <mergeCell ref="AF89:AG89"/>
    <mergeCell ref="AH89:AM89"/>
    <mergeCell ref="AP89:AZ89"/>
    <mergeCell ref="E88:J88"/>
    <mergeCell ref="K88:X88"/>
    <mergeCell ref="Z88:AE88"/>
    <mergeCell ref="AF88:AG88"/>
    <mergeCell ref="AH88:AM88"/>
    <mergeCell ref="AP88:AZ88"/>
    <mergeCell ref="E87:J87"/>
    <mergeCell ref="K87:X87"/>
    <mergeCell ref="Z87:AE87"/>
    <mergeCell ref="AF87:AG87"/>
    <mergeCell ref="AH87:AM87"/>
    <mergeCell ref="AP87:AZ87"/>
    <mergeCell ref="E92:J92"/>
    <mergeCell ref="K92:X92"/>
    <mergeCell ref="Z92:AE92"/>
    <mergeCell ref="AF92:AG92"/>
    <mergeCell ref="AH92:AM92"/>
    <mergeCell ref="AP92:AZ92"/>
    <mergeCell ref="E91:J91"/>
    <mergeCell ref="K91:X91"/>
    <mergeCell ref="Z91:AE91"/>
    <mergeCell ref="AF91:AG91"/>
    <mergeCell ref="AH91:AM91"/>
    <mergeCell ref="AP91:AZ91"/>
    <mergeCell ref="E90:J90"/>
    <mergeCell ref="K90:X90"/>
    <mergeCell ref="Z90:AE90"/>
    <mergeCell ref="AF90:AG90"/>
    <mergeCell ref="AH90:AM90"/>
    <mergeCell ref="AP90:AZ90"/>
    <mergeCell ref="AL96:AO96"/>
    <mergeCell ref="AQ96:AZ96"/>
    <mergeCell ref="AL97:AO97"/>
    <mergeCell ref="AQ97:AZ97"/>
    <mergeCell ref="E100:J100"/>
    <mergeCell ref="K100:X100"/>
    <mergeCell ref="Z100:AE100"/>
    <mergeCell ref="AF100:AG100"/>
    <mergeCell ref="AH100:AM100"/>
    <mergeCell ref="AP100:AZ100"/>
    <mergeCell ref="E94:J94"/>
    <mergeCell ref="K94:X94"/>
    <mergeCell ref="Z94:AE94"/>
    <mergeCell ref="AF94:AG94"/>
    <mergeCell ref="AH94:AM94"/>
    <mergeCell ref="AP94:AZ94"/>
    <mergeCell ref="E93:J93"/>
    <mergeCell ref="K93:X93"/>
    <mergeCell ref="Z93:AE93"/>
    <mergeCell ref="AF93:AG93"/>
    <mergeCell ref="AH93:AM93"/>
    <mergeCell ref="AP93:AZ93"/>
    <mergeCell ref="E105:I105"/>
    <mergeCell ref="K105:U105"/>
    <mergeCell ref="AH105:AO105"/>
    <mergeCell ref="AQ105:AT105"/>
    <mergeCell ref="E106:I106"/>
    <mergeCell ref="K106:U106"/>
    <mergeCell ref="AH106:AO106"/>
    <mergeCell ref="E103:I103"/>
    <mergeCell ref="K103:U103"/>
    <mergeCell ref="AH103:AO103"/>
    <mergeCell ref="AQ103:AT103"/>
    <mergeCell ref="E104:I104"/>
    <mergeCell ref="K104:U104"/>
    <mergeCell ref="AH104:AO104"/>
    <mergeCell ref="AQ104:AT104"/>
    <mergeCell ref="E101:J101"/>
    <mergeCell ref="K101:X101"/>
    <mergeCell ref="Z101:AE101"/>
    <mergeCell ref="AF101:AG101"/>
    <mergeCell ref="AH101:AM101"/>
    <mergeCell ref="AP101:AZ101"/>
    <mergeCell ref="E112:J112"/>
    <mergeCell ref="K112:X112"/>
    <mergeCell ref="Z112:AE112"/>
    <mergeCell ref="AF112:AG112"/>
    <mergeCell ref="AH112:AM112"/>
    <mergeCell ref="AP112:AZ112"/>
    <mergeCell ref="E111:J111"/>
    <mergeCell ref="K111:X111"/>
    <mergeCell ref="Z111:AE111"/>
    <mergeCell ref="AF111:AG111"/>
    <mergeCell ref="AH111:AM111"/>
    <mergeCell ref="AP111:AZ111"/>
    <mergeCell ref="E110:J110"/>
    <mergeCell ref="K110:X110"/>
    <mergeCell ref="Z110:AE110"/>
    <mergeCell ref="AF110:AG110"/>
    <mergeCell ref="AH110:AM110"/>
    <mergeCell ref="AP110:AZ110"/>
    <mergeCell ref="E115:J115"/>
    <mergeCell ref="K115:X115"/>
    <mergeCell ref="Z115:AE115"/>
    <mergeCell ref="AF115:AG115"/>
    <mergeCell ref="AH115:AM115"/>
    <mergeCell ref="AP115:AZ115"/>
    <mergeCell ref="E114:J114"/>
    <mergeCell ref="K114:X114"/>
    <mergeCell ref="Z114:AE114"/>
    <mergeCell ref="AF114:AG114"/>
    <mergeCell ref="AH114:AM114"/>
    <mergeCell ref="AP114:AZ114"/>
    <mergeCell ref="E113:J113"/>
    <mergeCell ref="K113:X113"/>
    <mergeCell ref="Z113:AE113"/>
    <mergeCell ref="AF113:AG113"/>
    <mergeCell ref="AH113:AM113"/>
    <mergeCell ref="AP113:AZ113"/>
    <mergeCell ref="E118:J118"/>
    <mergeCell ref="K118:X118"/>
    <mergeCell ref="Z118:AE118"/>
    <mergeCell ref="AF118:AG118"/>
    <mergeCell ref="AH118:AM118"/>
    <mergeCell ref="AP118:AZ118"/>
    <mergeCell ref="E117:J117"/>
    <mergeCell ref="K117:X117"/>
    <mergeCell ref="Z117:AE117"/>
    <mergeCell ref="AF117:AG117"/>
    <mergeCell ref="AH117:AM117"/>
    <mergeCell ref="AP117:AZ117"/>
    <mergeCell ref="E116:J116"/>
    <mergeCell ref="K116:X116"/>
    <mergeCell ref="Z116:AE116"/>
    <mergeCell ref="AF116:AG116"/>
    <mergeCell ref="AH116:AM116"/>
    <mergeCell ref="AP116:AZ116"/>
    <mergeCell ref="E121:J121"/>
    <mergeCell ref="K121:X121"/>
    <mergeCell ref="Z121:AE121"/>
    <mergeCell ref="AF121:AG121"/>
    <mergeCell ref="AH121:AM121"/>
    <mergeCell ref="AP121:AZ121"/>
    <mergeCell ref="E120:J120"/>
    <mergeCell ref="K120:X120"/>
    <mergeCell ref="Z120:AE120"/>
    <mergeCell ref="AF120:AG120"/>
    <mergeCell ref="AH120:AM120"/>
    <mergeCell ref="AP120:AZ120"/>
    <mergeCell ref="E119:J119"/>
    <mergeCell ref="K119:X119"/>
    <mergeCell ref="Z119:AE119"/>
    <mergeCell ref="AF119:AG119"/>
    <mergeCell ref="AH119:AM119"/>
    <mergeCell ref="AP119:AZ119"/>
    <mergeCell ref="E124:J124"/>
    <mergeCell ref="K124:X124"/>
    <mergeCell ref="Z124:AE124"/>
    <mergeCell ref="AF124:AG124"/>
    <mergeCell ref="AH124:AM124"/>
    <mergeCell ref="AP124:AZ124"/>
    <mergeCell ref="E123:J123"/>
    <mergeCell ref="K123:X123"/>
    <mergeCell ref="Z123:AE123"/>
    <mergeCell ref="AF123:AG123"/>
    <mergeCell ref="AH123:AM123"/>
    <mergeCell ref="AP123:AZ123"/>
    <mergeCell ref="E122:J122"/>
    <mergeCell ref="K122:X122"/>
    <mergeCell ref="Z122:AE122"/>
    <mergeCell ref="AF122:AG122"/>
    <mergeCell ref="AH122:AM122"/>
    <mergeCell ref="AP122:AZ122"/>
    <mergeCell ref="E127:J127"/>
    <mergeCell ref="K127:X127"/>
    <mergeCell ref="Z127:AE127"/>
    <mergeCell ref="AF127:AG127"/>
    <mergeCell ref="AH127:AM127"/>
    <mergeCell ref="AP127:AZ127"/>
    <mergeCell ref="E126:J126"/>
    <mergeCell ref="K126:X126"/>
    <mergeCell ref="Z126:AE126"/>
    <mergeCell ref="AF126:AG126"/>
    <mergeCell ref="AH126:AM126"/>
    <mergeCell ref="AP126:AZ126"/>
    <mergeCell ref="E125:J125"/>
    <mergeCell ref="K125:X125"/>
    <mergeCell ref="Z125:AE125"/>
    <mergeCell ref="AF125:AG125"/>
    <mergeCell ref="AH125:AM125"/>
    <mergeCell ref="AP125:AZ125"/>
    <mergeCell ref="E136:I136"/>
    <mergeCell ref="K136:U136"/>
    <mergeCell ref="AH136:AO136"/>
    <mergeCell ref="AQ136:AT136"/>
    <mergeCell ref="E137:I137"/>
    <mergeCell ref="K137:U137"/>
    <mergeCell ref="AH137:AO137"/>
    <mergeCell ref="AQ137:AT137"/>
    <mergeCell ref="AL129:AO129"/>
    <mergeCell ref="AQ129:AZ129"/>
    <mergeCell ref="AL130:AO130"/>
    <mergeCell ref="AQ130:AZ130"/>
    <mergeCell ref="E133:J133"/>
    <mergeCell ref="K133:X133"/>
    <mergeCell ref="Z133:AE133"/>
    <mergeCell ref="AF133:AG133"/>
    <mergeCell ref="AH133:AM133"/>
    <mergeCell ref="AP133:AZ133"/>
    <mergeCell ref="E144:J144"/>
    <mergeCell ref="K144:X144"/>
    <mergeCell ref="Z144:AE144"/>
    <mergeCell ref="AF144:AG144"/>
    <mergeCell ref="AH144:AM144"/>
    <mergeCell ref="AP144:AZ144"/>
    <mergeCell ref="E143:J143"/>
    <mergeCell ref="K143:X143"/>
    <mergeCell ref="Z143:AE143"/>
    <mergeCell ref="AF143:AG143"/>
    <mergeCell ref="AH143:AM143"/>
    <mergeCell ref="AP143:AZ143"/>
    <mergeCell ref="E138:I138"/>
    <mergeCell ref="K138:U138"/>
    <mergeCell ref="AH138:AO138"/>
    <mergeCell ref="AQ138:AT138"/>
    <mergeCell ref="E139:I139"/>
    <mergeCell ref="K139:U139"/>
    <mergeCell ref="AH139:AO139"/>
    <mergeCell ref="E147:J147"/>
    <mergeCell ref="K147:X147"/>
    <mergeCell ref="Z147:AE147"/>
    <mergeCell ref="AF147:AG147"/>
    <mergeCell ref="AH147:AM147"/>
    <mergeCell ref="AP147:AZ147"/>
    <mergeCell ref="E146:J146"/>
    <mergeCell ref="K146:X146"/>
    <mergeCell ref="Z146:AE146"/>
    <mergeCell ref="AF146:AG146"/>
    <mergeCell ref="AH146:AM146"/>
    <mergeCell ref="AP146:AZ146"/>
    <mergeCell ref="E145:J145"/>
    <mergeCell ref="K145:X145"/>
    <mergeCell ref="Z145:AE145"/>
    <mergeCell ref="AF145:AG145"/>
    <mergeCell ref="AH145:AM145"/>
    <mergeCell ref="AP145:AZ145"/>
    <mergeCell ref="E150:J150"/>
    <mergeCell ref="K150:X150"/>
    <mergeCell ref="Z150:AE150"/>
    <mergeCell ref="AF150:AG150"/>
    <mergeCell ref="AH150:AM150"/>
    <mergeCell ref="AP150:AZ150"/>
    <mergeCell ref="E149:J149"/>
    <mergeCell ref="K149:X149"/>
    <mergeCell ref="Z149:AE149"/>
    <mergeCell ref="AF149:AG149"/>
    <mergeCell ref="AH149:AM149"/>
    <mergeCell ref="AP149:AZ149"/>
    <mergeCell ref="E148:J148"/>
    <mergeCell ref="K148:X148"/>
    <mergeCell ref="Z148:AE148"/>
    <mergeCell ref="AF148:AG148"/>
    <mergeCell ref="AH148:AM148"/>
    <mergeCell ref="AP148:AZ148"/>
    <mergeCell ref="E153:J153"/>
    <mergeCell ref="K153:X153"/>
    <mergeCell ref="Z153:AE153"/>
    <mergeCell ref="AF153:AG153"/>
    <mergeCell ref="AH153:AM153"/>
    <mergeCell ref="AP153:AZ153"/>
    <mergeCell ref="E152:J152"/>
    <mergeCell ref="K152:X152"/>
    <mergeCell ref="Z152:AE152"/>
    <mergeCell ref="AF152:AG152"/>
    <mergeCell ref="AH152:AM152"/>
    <mergeCell ref="AP152:AZ152"/>
    <mergeCell ref="E151:J151"/>
    <mergeCell ref="K151:X151"/>
    <mergeCell ref="Z151:AE151"/>
    <mergeCell ref="AF151:AG151"/>
    <mergeCell ref="AH151:AM151"/>
    <mergeCell ref="AP151:AZ151"/>
    <mergeCell ref="E156:J156"/>
    <mergeCell ref="K156:X156"/>
    <mergeCell ref="Z156:AE156"/>
    <mergeCell ref="AF156:AG156"/>
    <mergeCell ref="AH156:AM156"/>
    <mergeCell ref="AP156:AZ156"/>
    <mergeCell ref="E155:J155"/>
    <mergeCell ref="K155:X155"/>
    <mergeCell ref="Z155:AE155"/>
    <mergeCell ref="AF155:AG155"/>
    <mergeCell ref="AH155:AM155"/>
    <mergeCell ref="AP155:AZ155"/>
    <mergeCell ref="E154:J154"/>
    <mergeCell ref="K154:X154"/>
    <mergeCell ref="Z154:AE154"/>
    <mergeCell ref="AF154:AG154"/>
    <mergeCell ref="AH154:AM154"/>
    <mergeCell ref="AP154:AZ154"/>
    <mergeCell ref="E159:J159"/>
    <mergeCell ref="K159:X159"/>
    <mergeCell ref="Z159:AE159"/>
    <mergeCell ref="AF159:AG159"/>
    <mergeCell ref="AH159:AM159"/>
    <mergeCell ref="AP159:AZ159"/>
    <mergeCell ref="E158:J158"/>
    <mergeCell ref="K158:X158"/>
    <mergeCell ref="Z158:AE158"/>
    <mergeCell ref="AF158:AG158"/>
    <mergeCell ref="AH158:AM158"/>
    <mergeCell ref="AP158:AZ158"/>
    <mergeCell ref="E157:J157"/>
    <mergeCell ref="K157:X157"/>
    <mergeCell ref="Z157:AE157"/>
    <mergeCell ref="AF157:AG157"/>
    <mergeCell ref="AH157:AM157"/>
    <mergeCell ref="AP157:AZ157"/>
    <mergeCell ref="E162:J162"/>
    <mergeCell ref="K162:X162"/>
    <mergeCell ref="Z162:AE162"/>
    <mergeCell ref="AF162:AG162"/>
    <mergeCell ref="AH162:AM162"/>
    <mergeCell ref="AP162:AZ162"/>
    <mergeCell ref="E161:J161"/>
    <mergeCell ref="K161:X161"/>
    <mergeCell ref="Z161:AE161"/>
    <mergeCell ref="AF161:AG161"/>
    <mergeCell ref="AH161:AM161"/>
    <mergeCell ref="AP161:AZ161"/>
    <mergeCell ref="E160:J160"/>
    <mergeCell ref="K160:X160"/>
    <mergeCell ref="Z160:AE160"/>
    <mergeCell ref="AF160:AG160"/>
    <mergeCell ref="AH160:AM160"/>
    <mergeCell ref="AP160:AZ160"/>
    <mergeCell ref="E165:J165"/>
    <mergeCell ref="K165:X165"/>
    <mergeCell ref="Z165:AE165"/>
    <mergeCell ref="AF165:AG165"/>
    <mergeCell ref="AH165:AM165"/>
    <mergeCell ref="AP165:AZ165"/>
    <mergeCell ref="E164:J164"/>
    <mergeCell ref="K164:X164"/>
    <mergeCell ref="Z164:AE164"/>
    <mergeCell ref="AF164:AG164"/>
    <mergeCell ref="AH164:AM164"/>
    <mergeCell ref="AP164:AZ164"/>
    <mergeCell ref="E163:J163"/>
    <mergeCell ref="K163:X163"/>
    <mergeCell ref="Z163:AE163"/>
    <mergeCell ref="AF163:AG163"/>
    <mergeCell ref="AH163:AM163"/>
    <mergeCell ref="AP163:AZ163"/>
    <mergeCell ref="E177:I177"/>
    <mergeCell ref="K177:U177"/>
    <mergeCell ref="AH177:AO177"/>
    <mergeCell ref="E182:J182"/>
    <mergeCell ref="K182:X182"/>
    <mergeCell ref="Z182:AE182"/>
    <mergeCell ref="AF182:AG182"/>
    <mergeCell ref="AH182:AM182"/>
    <mergeCell ref="E175:I175"/>
    <mergeCell ref="K175:U175"/>
    <mergeCell ref="AH175:AO175"/>
    <mergeCell ref="AQ175:AT175"/>
    <mergeCell ref="E176:I176"/>
    <mergeCell ref="K176:U176"/>
    <mergeCell ref="AH176:AO176"/>
    <mergeCell ref="AQ176:AT176"/>
    <mergeCell ref="AL167:AO167"/>
    <mergeCell ref="AQ167:AZ167"/>
    <mergeCell ref="AL168:AO168"/>
    <mergeCell ref="AQ168:AZ168"/>
    <mergeCell ref="E174:I174"/>
    <mergeCell ref="K174:U174"/>
    <mergeCell ref="AH174:AO174"/>
    <mergeCell ref="AQ174:AT174"/>
    <mergeCell ref="E185:J185"/>
    <mergeCell ref="K185:X185"/>
    <mergeCell ref="Z185:AE185"/>
    <mergeCell ref="AF185:AG185"/>
    <mergeCell ref="AH185:AM185"/>
    <mergeCell ref="AP185:AZ185"/>
    <mergeCell ref="E184:J184"/>
    <mergeCell ref="K184:X184"/>
    <mergeCell ref="Z184:AE184"/>
    <mergeCell ref="AF184:AG184"/>
    <mergeCell ref="AH184:AM184"/>
    <mergeCell ref="AP184:AZ184"/>
    <mergeCell ref="AP182:AZ182"/>
    <mergeCell ref="E183:J183"/>
    <mergeCell ref="K183:X183"/>
    <mergeCell ref="Z183:AE183"/>
    <mergeCell ref="AF183:AG183"/>
    <mergeCell ref="AH183:AM183"/>
    <mergeCell ref="AP183:AZ183"/>
    <mergeCell ref="E188:J188"/>
    <mergeCell ref="K188:X188"/>
    <mergeCell ref="Z188:AE188"/>
    <mergeCell ref="AF188:AG188"/>
    <mergeCell ref="AH188:AM188"/>
    <mergeCell ref="AP188:AZ188"/>
    <mergeCell ref="E187:J187"/>
    <mergeCell ref="K187:X187"/>
    <mergeCell ref="Z187:AE187"/>
    <mergeCell ref="AF187:AG187"/>
    <mergeCell ref="AH187:AM187"/>
    <mergeCell ref="AP187:AZ187"/>
    <mergeCell ref="E186:J186"/>
    <mergeCell ref="K186:X186"/>
    <mergeCell ref="Z186:AE186"/>
    <mergeCell ref="AF186:AG186"/>
    <mergeCell ref="AH186:AM186"/>
    <mergeCell ref="AP186:AZ186"/>
    <mergeCell ref="E191:J191"/>
    <mergeCell ref="K191:X191"/>
    <mergeCell ref="Z191:AE191"/>
    <mergeCell ref="AF191:AG191"/>
    <mergeCell ref="AH191:AM191"/>
    <mergeCell ref="AP191:AZ191"/>
    <mergeCell ref="E190:J190"/>
    <mergeCell ref="K190:X190"/>
    <mergeCell ref="Z190:AE190"/>
    <mergeCell ref="AF190:AG190"/>
    <mergeCell ref="AH190:AM190"/>
    <mergeCell ref="AP190:AZ190"/>
    <mergeCell ref="E189:J189"/>
    <mergeCell ref="K189:X189"/>
    <mergeCell ref="Z189:AE189"/>
    <mergeCell ref="AF189:AG189"/>
    <mergeCell ref="AH189:AM189"/>
    <mergeCell ref="AP189:AZ189"/>
    <mergeCell ref="E194:J194"/>
    <mergeCell ref="K194:X194"/>
    <mergeCell ref="Z194:AE194"/>
    <mergeCell ref="AF194:AG194"/>
    <mergeCell ref="AH194:AM194"/>
    <mergeCell ref="AP194:AZ194"/>
    <mergeCell ref="E193:J193"/>
    <mergeCell ref="K193:X193"/>
    <mergeCell ref="Z193:AE193"/>
    <mergeCell ref="AF193:AG193"/>
    <mergeCell ref="AH193:AM193"/>
    <mergeCell ref="AP193:AZ193"/>
    <mergeCell ref="E192:J192"/>
    <mergeCell ref="K192:X192"/>
    <mergeCell ref="Z192:AE192"/>
    <mergeCell ref="AF192:AG192"/>
    <mergeCell ref="AH192:AM192"/>
    <mergeCell ref="AP192:AZ192"/>
    <mergeCell ref="E197:J197"/>
    <mergeCell ref="K197:X197"/>
    <mergeCell ref="Z197:AE197"/>
    <mergeCell ref="AF197:AG197"/>
    <mergeCell ref="AH197:AM197"/>
    <mergeCell ref="AP197:AZ197"/>
    <mergeCell ref="E196:J196"/>
    <mergeCell ref="K196:X196"/>
    <mergeCell ref="Z196:AE196"/>
    <mergeCell ref="AF196:AG196"/>
    <mergeCell ref="AH196:AM196"/>
    <mergeCell ref="AP196:AZ196"/>
    <mergeCell ref="E195:J195"/>
    <mergeCell ref="K195:X195"/>
    <mergeCell ref="Z195:AE195"/>
    <mergeCell ref="AF195:AG195"/>
    <mergeCell ref="AH195:AM195"/>
    <mergeCell ref="AP195:AZ195"/>
    <mergeCell ref="E200:J200"/>
    <mergeCell ref="K200:X200"/>
    <mergeCell ref="Z200:AE200"/>
    <mergeCell ref="AF200:AG200"/>
    <mergeCell ref="AH200:AM200"/>
    <mergeCell ref="AP200:AZ200"/>
    <mergeCell ref="E199:J199"/>
    <mergeCell ref="K199:X199"/>
    <mergeCell ref="Z199:AE199"/>
    <mergeCell ref="AF199:AG199"/>
    <mergeCell ref="AH199:AM199"/>
    <mergeCell ref="AP199:AZ199"/>
    <mergeCell ref="E198:J198"/>
    <mergeCell ref="K198:X198"/>
    <mergeCell ref="Z198:AE198"/>
    <mergeCell ref="AF198:AG198"/>
    <mergeCell ref="AH198:AM198"/>
    <mergeCell ref="AP198:AZ198"/>
    <mergeCell ref="E211:I211"/>
    <mergeCell ref="K211:U211"/>
    <mergeCell ref="AH211:AO211"/>
    <mergeCell ref="AQ211:AT211"/>
    <mergeCell ref="E212:I212"/>
    <mergeCell ref="K212:U212"/>
    <mergeCell ref="AH212:AO212"/>
    <mergeCell ref="AQ212:AT212"/>
    <mergeCell ref="AL203:AO203"/>
    <mergeCell ref="AQ203:AZ203"/>
    <mergeCell ref="AL204:AO204"/>
    <mergeCell ref="AQ204:AZ204"/>
    <mergeCell ref="E210:I210"/>
    <mergeCell ref="K210:U210"/>
    <mergeCell ref="AH210:AO210"/>
    <mergeCell ref="AQ210:AT210"/>
    <mergeCell ref="E201:J201"/>
    <mergeCell ref="K201:X201"/>
    <mergeCell ref="Z201:AE201"/>
    <mergeCell ref="AF201:AG201"/>
    <mergeCell ref="AH201:AM201"/>
    <mergeCell ref="AP201:AZ201"/>
    <mergeCell ref="E219:J219"/>
    <mergeCell ref="K219:X219"/>
    <mergeCell ref="Z219:AE219"/>
    <mergeCell ref="AF219:AG219"/>
    <mergeCell ref="AH219:AM219"/>
    <mergeCell ref="AP219:AZ219"/>
    <mergeCell ref="AP217:AZ217"/>
    <mergeCell ref="E218:J218"/>
    <mergeCell ref="K218:X218"/>
    <mergeCell ref="Z218:AE218"/>
    <mergeCell ref="AF218:AG218"/>
    <mergeCell ref="AH218:AM218"/>
    <mergeCell ref="AP218:AZ218"/>
    <mergeCell ref="E213:I213"/>
    <mergeCell ref="K213:U213"/>
    <mergeCell ref="AH213:AO213"/>
    <mergeCell ref="E217:J217"/>
    <mergeCell ref="K217:X217"/>
    <mergeCell ref="Z217:AE217"/>
    <mergeCell ref="AF217:AG217"/>
    <mergeCell ref="AH217:AM217"/>
    <mergeCell ref="E222:J222"/>
    <mergeCell ref="K222:X222"/>
    <mergeCell ref="Z222:AE222"/>
    <mergeCell ref="AF222:AG222"/>
    <mergeCell ref="AH222:AM222"/>
    <mergeCell ref="AP222:AZ222"/>
    <mergeCell ref="E221:J221"/>
    <mergeCell ref="K221:X221"/>
    <mergeCell ref="Z221:AE221"/>
    <mergeCell ref="AF221:AG221"/>
    <mergeCell ref="AH221:AM221"/>
    <mergeCell ref="AP221:AZ221"/>
    <mergeCell ref="E220:J220"/>
    <mergeCell ref="K220:X220"/>
    <mergeCell ref="Z220:AE220"/>
    <mergeCell ref="AF220:AG220"/>
    <mergeCell ref="AH220:AM220"/>
    <mergeCell ref="AP220:AZ220"/>
    <mergeCell ref="E225:J225"/>
    <mergeCell ref="K225:X225"/>
    <mergeCell ref="Z225:AE225"/>
    <mergeCell ref="AF225:AG225"/>
    <mergeCell ref="AH225:AM225"/>
    <mergeCell ref="AP225:AZ225"/>
    <mergeCell ref="E224:J224"/>
    <mergeCell ref="K224:X224"/>
    <mergeCell ref="Z224:AE224"/>
    <mergeCell ref="AF224:AG224"/>
    <mergeCell ref="AH224:AM224"/>
    <mergeCell ref="AP224:AZ224"/>
    <mergeCell ref="E223:J223"/>
    <mergeCell ref="K223:X223"/>
    <mergeCell ref="Z223:AE223"/>
    <mergeCell ref="AF223:AG223"/>
    <mergeCell ref="AH223:AM223"/>
    <mergeCell ref="AP223:AZ223"/>
    <mergeCell ref="E228:J228"/>
    <mergeCell ref="K228:X228"/>
    <mergeCell ref="Z228:AE228"/>
    <mergeCell ref="AF228:AG228"/>
    <mergeCell ref="AH228:AM228"/>
    <mergeCell ref="AP228:AZ228"/>
    <mergeCell ref="E227:J227"/>
    <mergeCell ref="K227:X227"/>
    <mergeCell ref="Z227:AE227"/>
    <mergeCell ref="AF227:AG227"/>
    <mergeCell ref="AH227:AM227"/>
    <mergeCell ref="AP227:AZ227"/>
    <mergeCell ref="E226:J226"/>
    <mergeCell ref="K226:X226"/>
    <mergeCell ref="Z226:AE226"/>
    <mergeCell ref="AF226:AG226"/>
    <mergeCell ref="AH226:AM226"/>
    <mergeCell ref="AP226:AZ226"/>
    <mergeCell ref="E231:J231"/>
    <mergeCell ref="K231:X231"/>
    <mergeCell ref="Z231:AE231"/>
    <mergeCell ref="AF231:AG231"/>
    <mergeCell ref="AH231:AM231"/>
    <mergeCell ref="AP231:AZ231"/>
    <mergeCell ref="E230:J230"/>
    <mergeCell ref="K230:X230"/>
    <mergeCell ref="Z230:AE230"/>
    <mergeCell ref="AF230:AG230"/>
    <mergeCell ref="AH230:AM230"/>
    <mergeCell ref="AP230:AZ230"/>
    <mergeCell ref="E229:J229"/>
    <mergeCell ref="K229:X229"/>
    <mergeCell ref="Z229:AE229"/>
    <mergeCell ref="AF229:AG229"/>
    <mergeCell ref="AH229:AM229"/>
    <mergeCell ref="AP229:AZ229"/>
    <mergeCell ref="E234:J234"/>
    <mergeCell ref="K234:X234"/>
    <mergeCell ref="Z234:AE234"/>
    <mergeCell ref="AF234:AG234"/>
    <mergeCell ref="AH234:AM234"/>
    <mergeCell ref="AP234:AZ234"/>
    <mergeCell ref="E233:J233"/>
    <mergeCell ref="K233:X233"/>
    <mergeCell ref="Z233:AE233"/>
    <mergeCell ref="AF233:AG233"/>
    <mergeCell ref="AH233:AM233"/>
    <mergeCell ref="AP233:AZ233"/>
    <mergeCell ref="E232:J232"/>
    <mergeCell ref="K232:X232"/>
    <mergeCell ref="Z232:AE232"/>
    <mergeCell ref="AF232:AG232"/>
    <mergeCell ref="AH232:AM232"/>
    <mergeCell ref="AP232:AZ232"/>
    <mergeCell ref="E237:J237"/>
    <mergeCell ref="K237:X237"/>
    <mergeCell ref="Z237:AE237"/>
    <mergeCell ref="AF237:AG237"/>
    <mergeCell ref="AH237:AM237"/>
    <mergeCell ref="AP237:AZ237"/>
    <mergeCell ref="E236:J236"/>
    <mergeCell ref="K236:X236"/>
    <mergeCell ref="Z236:AE236"/>
    <mergeCell ref="AF236:AG236"/>
    <mergeCell ref="AH236:AM236"/>
    <mergeCell ref="AP236:AZ236"/>
    <mergeCell ref="E235:J235"/>
    <mergeCell ref="K235:X235"/>
    <mergeCell ref="Z235:AE235"/>
    <mergeCell ref="AF235:AG235"/>
    <mergeCell ref="AH235:AM235"/>
    <mergeCell ref="AP235:AZ235"/>
    <mergeCell ref="E240:J240"/>
    <mergeCell ref="K240:X240"/>
    <mergeCell ref="Z240:AE240"/>
    <mergeCell ref="AF240:AG240"/>
    <mergeCell ref="AH240:AM240"/>
    <mergeCell ref="AP240:AZ240"/>
    <mergeCell ref="E239:J239"/>
    <mergeCell ref="K239:X239"/>
    <mergeCell ref="Z239:AE239"/>
    <mergeCell ref="AF239:AG239"/>
    <mergeCell ref="AH239:AM239"/>
    <mergeCell ref="AP239:AZ239"/>
    <mergeCell ref="E238:J238"/>
    <mergeCell ref="K238:X238"/>
    <mergeCell ref="Z238:AE238"/>
    <mergeCell ref="AF238:AG238"/>
    <mergeCell ref="AH238:AM238"/>
    <mergeCell ref="AP238:AZ238"/>
    <mergeCell ref="E248:J248"/>
    <mergeCell ref="K248:X248"/>
    <mergeCell ref="Z248:AE248"/>
    <mergeCell ref="AF248:AG248"/>
    <mergeCell ref="AH248:AM248"/>
    <mergeCell ref="AP248:AZ248"/>
    <mergeCell ref="AL243:AO243"/>
    <mergeCell ref="AQ243:AZ243"/>
    <mergeCell ref="AL244:AO244"/>
    <mergeCell ref="AQ244:AZ244"/>
    <mergeCell ref="E247:J247"/>
    <mergeCell ref="K247:X247"/>
    <mergeCell ref="Z247:AE247"/>
    <mergeCell ref="AF247:AG247"/>
    <mergeCell ref="AH247:AM247"/>
    <mergeCell ref="AP247:AZ247"/>
    <mergeCell ref="E241:J241"/>
    <mergeCell ref="K241:X241"/>
    <mergeCell ref="Z241:AE241"/>
    <mergeCell ref="AF241:AG241"/>
    <mergeCell ref="AH241:AM241"/>
    <mergeCell ref="AP241:AZ241"/>
    <mergeCell ref="E257:J257"/>
    <mergeCell ref="K257:X257"/>
    <mergeCell ref="Z257:AE257"/>
    <mergeCell ref="AF257:AG257"/>
    <mergeCell ref="AH257:AM257"/>
    <mergeCell ref="AP257:AZ257"/>
    <mergeCell ref="E252:I252"/>
    <mergeCell ref="K252:U252"/>
    <mergeCell ref="AH252:AO252"/>
    <mergeCell ref="AQ252:AT252"/>
    <mergeCell ref="E253:I253"/>
    <mergeCell ref="K253:U253"/>
    <mergeCell ref="AH253:AO253"/>
    <mergeCell ref="E250:I250"/>
    <mergeCell ref="K250:U250"/>
    <mergeCell ref="AH250:AO250"/>
    <mergeCell ref="AQ250:AT250"/>
    <mergeCell ref="E251:I251"/>
    <mergeCell ref="K251:U251"/>
    <mergeCell ref="AH251:AO251"/>
    <mergeCell ref="AQ251:AT251"/>
    <mergeCell ref="E260:J260"/>
    <mergeCell ref="K260:X260"/>
    <mergeCell ref="Z260:AE260"/>
    <mergeCell ref="AF260:AG260"/>
    <mergeCell ref="AH260:AM260"/>
    <mergeCell ref="AP260:AZ260"/>
    <mergeCell ref="E259:J259"/>
    <mergeCell ref="K259:X259"/>
    <mergeCell ref="Z259:AE259"/>
    <mergeCell ref="AF259:AG259"/>
    <mergeCell ref="AH259:AM259"/>
    <mergeCell ref="AP259:AZ259"/>
    <mergeCell ref="E258:J258"/>
    <mergeCell ref="K258:X258"/>
    <mergeCell ref="Z258:AE258"/>
    <mergeCell ref="AF258:AG258"/>
    <mergeCell ref="AH258:AM258"/>
    <mergeCell ref="AP258:AZ258"/>
    <mergeCell ref="E263:J263"/>
    <mergeCell ref="K263:X263"/>
    <mergeCell ref="Z263:AE263"/>
    <mergeCell ref="AF263:AG263"/>
    <mergeCell ref="AH263:AM263"/>
    <mergeCell ref="AP263:AZ263"/>
    <mergeCell ref="E262:J262"/>
    <mergeCell ref="K262:X262"/>
    <mergeCell ref="Z262:AE262"/>
    <mergeCell ref="AF262:AG262"/>
    <mergeCell ref="AH262:AM262"/>
    <mergeCell ref="AP262:AZ262"/>
    <mergeCell ref="E261:J261"/>
    <mergeCell ref="K261:X261"/>
    <mergeCell ref="Z261:AE261"/>
    <mergeCell ref="AF261:AG261"/>
    <mergeCell ref="AH261:AM261"/>
    <mergeCell ref="AP261:AZ261"/>
    <mergeCell ref="E266:J266"/>
    <mergeCell ref="K266:X266"/>
    <mergeCell ref="Z266:AE266"/>
    <mergeCell ref="AF266:AG266"/>
    <mergeCell ref="AH266:AM266"/>
    <mergeCell ref="AP266:AZ266"/>
    <mergeCell ref="E265:J265"/>
    <mergeCell ref="K265:X265"/>
    <mergeCell ref="Z265:AE265"/>
    <mergeCell ref="AF265:AG265"/>
    <mergeCell ref="AH265:AM265"/>
    <mergeCell ref="AP265:AZ265"/>
    <mergeCell ref="E264:J264"/>
    <mergeCell ref="K264:X264"/>
    <mergeCell ref="Z264:AE264"/>
    <mergeCell ref="AF264:AG264"/>
    <mergeCell ref="AH264:AM264"/>
    <mergeCell ref="AP264:AZ264"/>
    <mergeCell ref="E269:J269"/>
    <mergeCell ref="K269:X269"/>
    <mergeCell ref="Z269:AE269"/>
    <mergeCell ref="AF269:AG269"/>
    <mergeCell ref="AH269:AM269"/>
    <mergeCell ref="AP269:AZ269"/>
    <mergeCell ref="E268:J268"/>
    <mergeCell ref="K268:X268"/>
    <mergeCell ref="Z268:AE268"/>
    <mergeCell ref="AF268:AG268"/>
    <mergeCell ref="AH268:AM268"/>
    <mergeCell ref="AP268:AZ268"/>
    <mergeCell ref="E267:J267"/>
    <mergeCell ref="K267:X267"/>
    <mergeCell ref="Z267:AE267"/>
    <mergeCell ref="AF267:AG267"/>
    <mergeCell ref="AH267:AM267"/>
    <mergeCell ref="AP267:AZ267"/>
    <mergeCell ref="E272:J272"/>
    <mergeCell ref="K272:X272"/>
    <mergeCell ref="Z272:AE272"/>
    <mergeCell ref="AF272:AG272"/>
    <mergeCell ref="AH272:AM272"/>
    <mergeCell ref="AP272:AZ272"/>
    <mergeCell ref="E271:J271"/>
    <mergeCell ref="K271:X271"/>
    <mergeCell ref="Z271:AE271"/>
    <mergeCell ref="AF271:AG271"/>
    <mergeCell ref="AH271:AM271"/>
    <mergeCell ref="AP271:AZ271"/>
    <mergeCell ref="E270:J270"/>
    <mergeCell ref="K270:X270"/>
    <mergeCell ref="Z270:AE270"/>
    <mergeCell ref="AF270:AG270"/>
    <mergeCell ref="AH270:AM270"/>
    <mergeCell ref="AP270:AZ270"/>
    <mergeCell ref="E275:J275"/>
    <mergeCell ref="K275:X275"/>
    <mergeCell ref="Z275:AE275"/>
    <mergeCell ref="AF275:AG275"/>
    <mergeCell ref="AH275:AM275"/>
    <mergeCell ref="AP275:AZ275"/>
    <mergeCell ref="E274:J274"/>
    <mergeCell ref="K274:X274"/>
    <mergeCell ref="Z274:AE274"/>
    <mergeCell ref="AF274:AG274"/>
    <mergeCell ref="AH274:AM274"/>
    <mergeCell ref="AP274:AZ274"/>
    <mergeCell ref="E273:J273"/>
    <mergeCell ref="K273:X273"/>
    <mergeCell ref="Z273:AE273"/>
    <mergeCell ref="AF273:AG273"/>
    <mergeCell ref="AH273:AM273"/>
    <mergeCell ref="AP273:AZ273"/>
    <mergeCell ref="E278:J278"/>
    <mergeCell ref="K278:X278"/>
    <mergeCell ref="Z278:AE278"/>
    <mergeCell ref="AF278:AG278"/>
    <mergeCell ref="AH278:AM278"/>
    <mergeCell ref="AP278:AZ278"/>
    <mergeCell ref="E277:J277"/>
    <mergeCell ref="K277:X277"/>
    <mergeCell ref="Z277:AE277"/>
    <mergeCell ref="AF277:AG277"/>
    <mergeCell ref="AH277:AM277"/>
    <mergeCell ref="AP277:AZ277"/>
    <mergeCell ref="E276:J276"/>
    <mergeCell ref="K276:X276"/>
    <mergeCell ref="Z276:AE276"/>
    <mergeCell ref="AF276:AG276"/>
    <mergeCell ref="AH276:AM276"/>
    <mergeCell ref="AP276:AZ276"/>
    <mergeCell ref="E281:J281"/>
    <mergeCell ref="K281:X281"/>
    <mergeCell ref="Z281:AE281"/>
    <mergeCell ref="AF281:AG281"/>
    <mergeCell ref="AH281:AM281"/>
    <mergeCell ref="AP281:AZ281"/>
    <mergeCell ref="E280:J280"/>
    <mergeCell ref="K280:X280"/>
    <mergeCell ref="Z280:AE280"/>
    <mergeCell ref="AF280:AG280"/>
    <mergeCell ref="AH280:AM280"/>
    <mergeCell ref="AP280:AZ280"/>
    <mergeCell ref="E279:J279"/>
    <mergeCell ref="K279:X279"/>
    <mergeCell ref="Z279:AE279"/>
    <mergeCell ref="AF279:AG279"/>
    <mergeCell ref="AH279:AM279"/>
    <mergeCell ref="AP279:AZ279"/>
    <mergeCell ref="E292:I292"/>
    <mergeCell ref="K292:U292"/>
    <mergeCell ref="AH292:AO292"/>
    <mergeCell ref="AQ292:AT292"/>
    <mergeCell ref="E293:I293"/>
    <mergeCell ref="K293:U293"/>
    <mergeCell ref="AH293:AO293"/>
    <mergeCell ref="AQ293:AT293"/>
    <mergeCell ref="AL284:AO284"/>
    <mergeCell ref="AQ284:AZ284"/>
    <mergeCell ref="AL285:AO285"/>
    <mergeCell ref="AQ285:AZ285"/>
    <mergeCell ref="E291:I291"/>
    <mergeCell ref="K291:U291"/>
    <mergeCell ref="AH291:AO291"/>
    <mergeCell ref="AQ291:AT291"/>
    <mergeCell ref="E282:J282"/>
    <mergeCell ref="K282:X282"/>
    <mergeCell ref="Z282:AE282"/>
    <mergeCell ref="AF282:AG282"/>
    <mergeCell ref="AH282:AM282"/>
    <mergeCell ref="AP282:AZ282"/>
    <mergeCell ref="E300:J300"/>
    <mergeCell ref="K300:X300"/>
    <mergeCell ref="Z300:AE300"/>
    <mergeCell ref="AF300:AG300"/>
    <mergeCell ref="AH300:AM300"/>
    <mergeCell ref="AP300:AZ300"/>
    <mergeCell ref="AP298:AZ298"/>
    <mergeCell ref="E299:J299"/>
    <mergeCell ref="K299:X299"/>
    <mergeCell ref="Z299:AE299"/>
    <mergeCell ref="AF299:AG299"/>
    <mergeCell ref="AH299:AM299"/>
    <mergeCell ref="AP299:AZ299"/>
    <mergeCell ref="E294:I294"/>
    <mergeCell ref="K294:U294"/>
    <mergeCell ref="AH294:AO294"/>
    <mergeCell ref="E298:J298"/>
    <mergeCell ref="K298:X298"/>
    <mergeCell ref="Z298:AE298"/>
    <mergeCell ref="AF298:AG298"/>
    <mergeCell ref="AH298:AM298"/>
    <mergeCell ref="E303:J303"/>
    <mergeCell ref="K303:X303"/>
    <mergeCell ref="Z303:AE303"/>
    <mergeCell ref="AF303:AG303"/>
    <mergeCell ref="AH303:AM303"/>
    <mergeCell ref="AP303:AZ303"/>
    <mergeCell ref="E302:J302"/>
    <mergeCell ref="K302:X302"/>
    <mergeCell ref="Z302:AE302"/>
    <mergeCell ref="AF302:AG302"/>
    <mergeCell ref="AH302:AM302"/>
    <mergeCell ref="AP302:AZ302"/>
    <mergeCell ref="E301:J301"/>
    <mergeCell ref="K301:X301"/>
    <mergeCell ref="Z301:AE301"/>
    <mergeCell ref="AF301:AG301"/>
    <mergeCell ref="AH301:AM301"/>
    <mergeCell ref="AP301:AZ301"/>
    <mergeCell ref="E306:J306"/>
    <mergeCell ref="K306:X306"/>
    <mergeCell ref="Z306:AE306"/>
    <mergeCell ref="AF306:AG306"/>
    <mergeCell ref="AH306:AM306"/>
    <mergeCell ref="AP306:AZ306"/>
    <mergeCell ref="E305:J305"/>
    <mergeCell ref="K305:X305"/>
    <mergeCell ref="Z305:AE305"/>
    <mergeCell ref="AF305:AG305"/>
    <mergeCell ref="AH305:AM305"/>
    <mergeCell ref="AP305:AZ305"/>
    <mergeCell ref="E304:J304"/>
    <mergeCell ref="K304:X304"/>
    <mergeCell ref="Z304:AE304"/>
    <mergeCell ref="AF304:AG304"/>
    <mergeCell ref="AH304:AM304"/>
    <mergeCell ref="AP304:AZ304"/>
    <mergeCell ref="E309:J309"/>
    <mergeCell ref="K309:X309"/>
    <mergeCell ref="Z309:AE309"/>
    <mergeCell ref="AF309:AG309"/>
    <mergeCell ref="AH309:AM309"/>
    <mergeCell ref="AP309:AZ309"/>
    <mergeCell ref="E308:J308"/>
    <mergeCell ref="K308:X308"/>
    <mergeCell ref="Z308:AE308"/>
    <mergeCell ref="AF308:AG308"/>
    <mergeCell ref="AH308:AM308"/>
    <mergeCell ref="AP308:AZ308"/>
    <mergeCell ref="E307:J307"/>
    <mergeCell ref="K307:X307"/>
    <mergeCell ref="Z307:AE307"/>
    <mergeCell ref="AF307:AG307"/>
    <mergeCell ref="AH307:AM307"/>
    <mergeCell ref="AP307:AZ307"/>
    <mergeCell ref="E312:J312"/>
    <mergeCell ref="K312:X312"/>
    <mergeCell ref="Z312:AE312"/>
    <mergeCell ref="AF312:AG312"/>
    <mergeCell ref="AH312:AM312"/>
    <mergeCell ref="AP312:AZ312"/>
    <mergeCell ref="E311:J311"/>
    <mergeCell ref="K311:X311"/>
    <mergeCell ref="Z311:AE311"/>
    <mergeCell ref="AF311:AG311"/>
    <mergeCell ref="AH311:AM311"/>
    <mergeCell ref="AP311:AZ311"/>
    <mergeCell ref="E310:J310"/>
    <mergeCell ref="K310:X310"/>
    <mergeCell ref="Z310:AE310"/>
    <mergeCell ref="AF310:AG310"/>
    <mergeCell ref="AH310:AM310"/>
    <mergeCell ref="AP310:AZ310"/>
    <mergeCell ref="E315:J315"/>
    <mergeCell ref="K315:X315"/>
    <mergeCell ref="Z315:AE315"/>
    <mergeCell ref="AF315:AG315"/>
    <mergeCell ref="AH315:AM315"/>
    <mergeCell ref="AP315:AZ315"/>
    <mergeCell ref="E314:J314"/>
    <mergeCell ref="K314:X314"/>
    <mergeCell ref="Z314:AE314"/>
    <mergeCell ref="AF314:AG314"/>
    <mergeCell ref="AH314:AM314"/>
    <mergeCell ref="AP314:AZ314"/>
    <mergeCell ref="E313:J313"/>
    <mergeCell ref="K313:X313"/>
    <mergeCell ref="Z313:AE313"/>
    <mergeCell ref="AF313:AG313"/>
    <mergeCell ref="AH313:AM313"/>
    <mergeCell ref="AP313:AZ313"/>
    <mergeCell ref="E318:J318"/>
    <mergeCell ref="K318:X318"/>
    <mergeCell ref="Z318:AE318"/>
    <mergeCell ref="AF318:AG318"/>
    <mergeCell ref="AH318:AM318"/>
    <mergeCell ref="AP318:AZ318"/>
    <mergeCell ref="E317:J317"/>
    <mergeCell ref="K317:X317"/>
    <mergeCell ref="Z317:AE317"/>
    <mergeCell ref="AF317:AG317"/>
    <mergeCell ref="AH317:AM317"/>
    <mergeCell ref="AP317:AZ317"/>
    <mergeCell ref="E316:J316"/>
    <mergeCell ref="K316:X316"/>
    <mergeCell ref="Z316:AE316"/>
    <mergeCell ref="AF316:AG316"/>
    <mergeCell ref="AH316:AM316"/>
    <mergeCell ref="AP316:AZ316"/>
    <mergeCell ref="E321:J321"/>
    <mergeCell ref="K321:X321"/>
    <mergeCell ref="Z321:AE321"/>
    <mergeCell ref="AF321:AG321"/>
    <mergeCell ref="AH321:AM321"/>
    <mergeCell ref="AP321:AZ321"/>
    <mergeCell ref="E320:J320"/>
    <mergeCell ref="K320:X320"/>
    <mergeCell ref="Z320:AE320"/>
    <mergeCell ref="AF320:AG320"/>
    <mergeCell ref="AH320:AM320"/>
    <mergeCell ref="AP320:AZ320"/>
    <mergeCell ref="E319:J319"/>
    <mergeCell ref="K319:X319"/>
    <mergeCell ref="Z319:AE319"/>
    <mergeCell ref="AF319:AG319"/>
    <mergeCell ref="AH319:AM319"/>
    <mergeCell ref="AP319:AZ319"/>
    <mergeCell ref="E329:J329"/>
    <mergeCell ref="K329:X329"/>
    <mergeCell ref="Z329:AE329"/>
    <mergeCell ref="AF329:AG329"/>
    <mergeCell ref="AH329:AM329"/>
    <mergeCell ref="AP329:AZ329"/>
    <mergeCell ref="E328:J328"/>
    <mergeCell ref="K328:X328"/>
    <mergeCell ref="Z328:AE328"/>
    <mergeCell ref="AF328:AG328"/>
    <mergeCell ref="AH328:AM328"/>
    <mergeCell ref="AP328:AZ328"/>
    <mergeCell ref="AL323:AO323"/>
    <mergeCell ref="AQ323:AZ323"/>
    <mergeCell ref="AL324:AO324"/>
    <mergeCell ref="AQ324:AZ324"/>
    <mergeCell ref="E327:J327"/>
    <mergeCell ref="K327:X327"/>
    <mergeCell ref="Z327:AE327"/>
    <mergeCell ref="AF327:AG327"/>
    <mergeCell ref="AH327:AM327"/>
    <mergeCell ref="AP327:AZ327"/>
    <mergeCell ref="E332:J332"/>
    <mergeCell ref="K332:X332"/>
    <mergeCell ref="Z332:AE332"/>
    <mergeCell ref="AF332:AG332"/>
    <mergeCell ref="AH332:AM332"/>
    <mergeCell ref="AP332:AZ332"/>
    <mergeCell ref="E331:J331"/>
    <mergeCell ref="K331:X331"/>
    <mergeCell ref="Z331:AE331"/>
    <mergeCell ref="AF331:AG331"/>
    <mergeCell ref="AH331:AM331"/>
    <mergeCell ref="AP331:AZ331"/>
    <mergeCell ref="E330:J330"/>
    <mergeCell ref="K330:X330"/>
    <mergeCell ref="Z330:AE330"/>
    <mergeCell ref="AF330:AG330"/>
    <mergeCell ref="AH330:AM330"/>
    <mergeCell ref="AP330:AZ330"/>
    <mergeCell ref="E335:J335"/>
    <mergeCell ref="K335:X335"/>
    <mergeCell ref="Z335:AE335"/>
    <mergeCell ref="AF335:AG335"/>
    <mergeCell ref="AH335:AM335"/>
    <mergeCell ref="AP335:AZ335"/>
    <mergeCell ref="E334:J334"/>
    <mergeCell ref="K334:X334"/>
    <mergeCell ref="Z334:AE334"/>
    <mergeCell ref="AF334:AG334"/>
    <mergeCell ref="AH334:AM334"/>
    <mergeCell ref="AP334:AZ334"/>
    <mergeCell ref="E333:J333"/>
    <mergeCell ref="K333:X333"/>
    <mergeCell ref="Z333:AE333"/>
    <mergeCell ref="AF333:AG333"/>
    <mergeCell ref="AH333:AM333"/>
    <mergeCell ref="AP333:AZ333"/>
    <mergeCell ref="AL339:AO339"/>
    <mergeCell ref="AQ339:AZ339"/>
    <mergeCell ref="AL340:AO340"/>
    <mergeCell ref="AQ340:AZ340"/>
    <mergeCell ref="E343:J343"/>
    <mergeCell ref="K343:X343"/>
    <mergeCell ref="Z343:AE343"/>
    <mergeCell ref="AF343:AG343"/>
    <mergeCell ref="AH343:AM343"/>
    <mergeCell ref="AP343:AZ343"/>
    <mergeCell ref="E337:J337"/>
    <mergeCell ref="K337:X337"/>
    <mergeCell ref="Z337:AE337"/>
    <mergeCell ref="AF337:AG337"/>
    <mergeCell ref="AH337:AM337"/>
    <mergeCell ref="AP337:AZ337"/>
    <mergeCell ref="E336:J336"/>
    <mergeCell ref="K336:X336"/>
    <mergeCell ref="Z336:AE336"/>
    <mergeCell ref="AF336:AG336"/>
    <mergeCell ref="AH336:AM336"/>
    <mergeCell ref="AP336:AZ336"/>
    <mergeCell ref="AL347:AO347"/>
    <mergeCell ref="AQ347:AZ347"/>
    <mergeCell ref="AL348:AO348"/>
    <mergeCell ref="AQ348:AZ348"/>
    <mergeCell ref="E351:J351"/>
    <mergeCell ref="K351:X351"/>
    <mergeCell ref="Z351:AE351"/>
    <mergeCell ref="AF351:AG351"/>
    <mergeCell ref="AH351:AM351"/>
    <mergeCell ref="AP351:AZ351"/>
    <mergeCell ref="E345:J345"/>
    <mergeCell ref="K345:X345"/>
    <mergeCell ref="Z345:AE345"/>
    <mergeCell ref="AF345:AG345"/>
    <mergeCell ref="AH345:AM345"/>
    <mergeCell ref="AP345:AZ345"/>
    <mergeCell ref="E344:J344"/>
    <mergeCell ref="K344:X344"/>
    <mergeCell ref="Z344:AE344"/>
    <mergeCell ref="AF344:AG344"/>
    <mergeCell ref="AH344:AM344"/>
    <mergeCell ref="AP344:AZ344"/>
    <mergeCell ref="E356:I356"/>
    <mergeCell ref="K356:U356"/>
    <mergeCell ref="AH356:AO356"/>
    <mergeCell ref="AQ356:AT356"/>
    <mergeCell ref="E357:I357"/>
    <mergeCell ref="K357:U357"/>
    <mergeCell ref="AH357:AO357"/>
    <mergeCell ref="E354:I354"/>
    <mergeCell ref="K354:U354"/>
    <mergeCell ref="AH354:AO354"/>
    <mergeCell ref="AQ354:AT354"/>
    <mergeCell ref="E355:I355"/>
    <mergeCell ref="K355:U355"/>
    <mergeCell ref="AH355:AO355"/>
    <mergeCell ref="AQ355:AT355"/>
    <mergeCell ref="E352:J352"/>
    <mergeCell ref="K352:X352"/>
    <mergeCell ref="Z352:AE352"/>
    <mergeCell ref="AF352:AG352"/>
    <mergeCell ref="AH352:AM352"/>
    <mergeCell ref="AP352:AZ352"/>
    <mergeCell ref="E363:J363"/>
    <mergeCell ref="K363:X363"/>
    <mergeCell ref="Z363:AE363"/>
    <mergeCell ref="AF363:AG363"/>
    <mergeCell ref="AH363:AM363"/>
    <mergeCell ref="AP363:AZ363"/>
    <mergeCell ref="E362:J362"/>
    <mergeCell ref="K362:X362"/>
    <mergeCell ref="Z362:AE362"/>
    <mergeCell ref="AF362:AG362"/>
    <mergeCell ref="AH362:AM362"/>
    <mergeCell ref="AP362:AZ362"/>
    <mergeCell ref="E361:J361"/>
    <mergeCell ref="K361:X361"/>
    <mergeCell ref="Z361:AE361"/>
    <mergeCell ref="AF361:AG361"/>
    <mergeCell ref="AH361:AM361"/>
    <mergeCell ref="AP361:AZ361"/>
    <mergeCell ref="E366:J366"/>
    <mergeCell ref="K366:X366"/>
    <mergeCell ref="Z366:AE366"/>
    <mergeCell ref="AF366:AG366"/>
    <mergeCell ref="AH366:AM366"/>
    <mergeCell ref="AP366:AZ366"/>
    <mergeCell ref="E365:J365"/>
    <mergeCell ref="K365:X365"/>
    <mergeCell ref="Z365:AE365"/>
    <mergeCell ref="AF365:AG365"/>
    <mergeCell ref="AH365:AM365"/>
    <mergeCell ref="AP365:AZ365"/>
    <mergeCell ref="E364:J364"/>
    <mergeCell ref="K364:X364"/>
    <mergeCell ref="Z364:AE364"/>
    <mergeCell ref="AF364:AG364"/>
    <mergeCell ref="AH364:AM364"/>
    <mergeCell ref="AP364:AZ364"/>
    <mergeCell ref="E369:J369"/>
    <mergeCell ref="K369:X369"/>
    <mergeCell ref="Z369:AE369"/>
    <mergeCell ref="AF369:AG369"/>
    <mergeCell ref="AH369:AM369"/>
    <mergeCell ref="AP369:AZ369"/>
    <mergeCell ref="E368:J368"/>
    <mergeCell ref="K368:X368"/>
    <mergeCell ref="Z368:AE368"/>
    <mergeCell ref="AF368:AG368"/>
    <mergeCell ref="AH368:AM368"/>
    <mergeCell ref="AP368:AZ368"/>
    <mergeCell ref="E367:J367"/>
    <mergeCell ref="K367:X367"/>
    <mergeCell ref="Z367:AE367"/>
    <mergeCell ref="AF367:AG367"/>
    <mergeCell ref="AH367:AM367"/>
    <mergeCell ref="AP367:AZ367"/>
    <mergeCell ref="E372:J372"/>
    <mergeCell ref="K372:X372"/>
    <mergeCell ref="Z372:AE372"/>
    <mergeCell ref="AF372:AG372"/>
    <mergeCell ref="AH372:AM372"/>
    <mergeCell ref="AP372:AZ372"/>
    <mergeCell ref="E371:J371"/>
    <mergeCell ref="K371:X371"/>
    <mergeCell ref="Z371:AE371"/>
    <mergeCell ref="AF371:AG371"/>
    <mergeCell ref="AH371:AM371"/>
    <mergeCell ref="AP371:AZ371"/>
    <mergeCell ref="E370:J370"/>
    <mergeCell ref="K370:X370"/>
    <mergeCell ref="Z370:AE370"/>
    <mergeCell ref="AF370:AG370"/>
    <mergeCell ref="AH370:AM370"/>
    <mergeCell ref="AP370:AZ370"/>
    <mergeCell ref="E375:J375"/>
    <mergeCell ref="K375:X375"/>
    <mergeCell ref="Z375:AE375"/>
    <mergeCell ref="AF375:AG375"/>
    <mergeCell ref="AH375:AM375"/>
    <mergeCell ref="AP375:AZ375"/>
    <mergeCell ref="E374:J374"/>
    <mergeCell ref="K374:X374"/>
    <mergeCell ref="Z374:AE374"/>
    <mergeCell ref="AF374:AG374"/>
    <mergeCell ref="AH374:AM374"/>
    <mergeCell ref="AP374:AZ374"/>
    <mergeCell ref="E373:J373"/>
    <mergeCell ref="K373:X373"/>
    <mergeCell ref="Z373:AE373"/>
    <mergeCell ref="AF373:AG373"/>
    <mergeCell ref="AH373:AM373"/>
    <mergeCell ref="AP373:AZ373"/>
    <mergeCell ref="E383:J383"/>
    <mergeCell ref="K383:X383"/>
    <mergeCell ref="Z383:AE383"/>
    <mergeCell ref="AF383:AG383"/>
    <mergeCell ref="AH383:AM383"/>
    <mergeCell ref="AP383:AZ383"/>
    <mergeCell ref="AL378:AO378"/>
    <mergeCell ref="AQ378:AZ378"/>
    <mergeCell ref="AL379:AO379"/>
    <mergeCell ref="AQ379:AZ379"/>
    <mergeCell ref="E382:J382"/>
    <mergeCell ref="K382:X382"/>
    <mergeCell ref="Z382:AE382"/>
    <mergeCell ref="AF382:AG382"/>
    <mergeCell ref="AH382:AM382"/>
    <mergeCell ref="AP382:AZ382"/>
    <mergeCell ref="E376:J376"/>
    <mergeCell ref="K376:X376"/>
    <mergeCell ref="Z376:AE376"/>
    <mergeCell ref="AF376:AG376"/>
    <mergeCell ref="AH376:AM376"/>
    <mergeCell ref="AP376:AZ376"/>
    <mergeCell ref="E386:J386"/>
    <mergeCell ref="K386:X386"/>
    <mergeCell ref="Z386:AE386"/>
    <mergeCell ref="AF386:AG386"/>
    <mergeCell ref="AH386:AM386"/>
    <mergeCell ref="AP386:AZ386"/>
    <mergeCell ref="E385:J385"/>
    <mergeCell ref="K385:X385"/>
    <mergeCell ref="Z385:AE385"/>
    <mergeCell ref="AF385:AG385"/>
    <mergeCell ref="AH385:AM385"/>
    <mergeCell ref="AP385:AZ385"/>
    <mergeCell ref="E384:J384"/>
    <mergeCell ref="K384:X384"/>
    <mergeCell ref="Z384:AE384"/>
    <mergeCell ref="AF384:AG384"/>
    <mergeCell ref="AH384:AM384"/>
    <mergeCell ref="AP384:AZ384"/>
    <mergeCell ref="E389:J389"/>
    <mergeCell ref="K389:X389"/>
    <mergeCell ref="Z389:AE389"/>
    <mergeCell ref="AF389:AG389"/>
    <mergeCell ref="AH389:AM389"/>
    <mergeCell ref="AP389:AZ389"/>
    <mergeCell ref="E388:J388"/>
    <mergeCell ref="K388:X388"/>
    <mergeCell ref="Z388:AE388"/>
    <mergeCell ref="AF388:AG388"/>
    <mergeCell ref="AH388:AM388"/>
    <mergeCell ref="AP388:AZ388"/>
    <mergeCell ref="E387:J387"/>
    <mergeCell ref="K387:X387"/>
    <mergeCell ref="Z387:AE387"/>
    <mergeCell ref="AF387:AG387"/>
    <mergeCell ref="AH387:AM387"/>
    <mergeCell ref="AP387:AZ387"/>
    <mergeCell ref="AL394:AO394"/>
    <mergeCell ref="AQ394:AZ394"/>
    <mergeCell ref="AL395:AO395"/>
    <mergeCell ref="AQ395:AZ395"/>
    <mergeCell ref="E392:J392"/>
    <mergeCell ref="K392:X392"/>
    <mergeCell ref="Z392:AE392"/>
    <mergeCell ref="AF392:AG392"/>
    <mergeCell ref="AH392:AM392"/>
    <mergeCell ref="AP392:AZ392"/>
    <mergeCell ref="E391:J391"/>
    <mergeCell ref="K391:X391"/>
    <mergeCell ref="Z391:AE391"/>
    <mergeCell ref="AF391:AG391"/>
    <mergeCell ref="AH391:AM391"/>
    <mergeCell ref="AP391:AZ391"/>
    <mergeCell ref="E390:J390"/>
    <mergeCell ref="K390:X390"/>
    <mergeCell ref="Z390:AE390"/>
    <mergeCell ref="AF390:AG390"/>
    <mergeCell ref="AH390:AM390"/>
    <mergeCell ref="AP390:AZ390"/>
  </mergeCells>
  <pageMargins left="0.7" right="0.7" top="0.75" bottom="0.75" header="0.3" footer="0.3"/>
  <pageSetup paperSize="9" orientation="portrait" horizontalDpi="0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CC4E9-6277-4DB0-A03C-F876170D86B9}">
  <sheetPr>
    <tabColor rgb="FFFFFF00"/>
  </sheetPr>
  <dimension ref="C1:CH377"/>
  <sheetViews>
    <sheetView zoomScaleNormal="100" workbookViewId="0">
      <selection activeCell="BP34" sqref="BP34"/>
    </sheetView>
  </sheetViews>
  <sheetFormatPr defaultColWidth="1.7109375" defaultRowHeight="16.5" x14ac:dyDescent="0.25"/>
  <cols>
    <col min="1" max="2" width="1.7109375" style="42"/>
    <col min="3" max="11" width="1.7109375" style="41"/>
    <col min="12" max="12" width="1.7109375" style="41" customWidth="1"/>
    <col min="13" max="39" width="1.7109375" style="41"/>
    <col min="40" max="41" width="1.7109375" style="41" customWidth="1"/>
    <col min="42" max="54" width="1.7109375" style="41"/>
    <col min="55" max="58" width="1.7109375" style="42"/>
    <col min="59" max="59" width="1.7109375" style="42" customWidth="1"/>
    <col min="60" max="82" width="1.7109375" style="42"/>
    <col min="83" max="83" width="8.85546875" style="38" customWidth="1"/>
    <col min="84" max="84" width="35.42578125" style="38" customWidth="1"/>
    <col min="85" max="85" width="21.28515625" style="39" customWidth="1"/>
    <col min="86" max="86" width="24.28515625" style="40" customWidth="1"/>
    <col min="87" max="16384" width="1.7109375" style="42"/>
  </cols>
  <sheetData>
    <row r="1" spans="3:86" x14ac:dyDescent="0.25">
      <c r="CE1" s="199" t="s">
        <v>12</v>
      </c>
      <c r="CF1" s="215" t="s">
        <v>13</v>
      </c>
      <c r="CG1" s="195" t="s">
        <v>14</v>
      </c>
      <c r="CH1" s="195"/>
    </row>
    <row r="2" spans="3:86" ht="17.25" thickBot="1" x14ac:dyDescent="0.3"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7"/>
      <c r="AU2" s="47"/>
      <c r="AV2" s="47"/>
      <c r="AW2" s="47"/>
      <c r="AX2" s="47"/>
      <c r="AY2" s="47"/>
      <c r="AZ2" s="47"/>
      <c r="BA2" s="47"/>
      <c r="BB2" s="47"/>
      <c r="CE2" s="199"/>
      <c r="CF2" s="215"/>
      <c r="CG2" s="195" t="s">
        <v>15</v>
      </c>
      <c r="CH2" s="195"/>
    </row>
    <row r="3" spans="3:86" x14ac:dyDescent="0.25">
      <c r="C3" s="43"/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4"/>
      <c r="AT3" s="44"/>
      <c r="AU3" s="44"/>
      <c r="AV3" s="44"/>
      <c r="AW3" s="44"/>
      <c r="AX3" s="44"/>
      <c r="AY3" s="44"/>
      <c r="AZ3" s="44"/>
      <c r="BA3" s="44"/>
      <c r="BB3" s="45"/>
      <c r="CE3" s="199"/>
      <c r="CF3" s="215"/>
      <c r="CG3" s="1" t="s">
        <v>16</v>
      </c>
      <c r="CH3" s="2">
        <v>14346</v>
      </c>
    </row>
    <row r="4" spans="3:86" x14ac:dyDescent="0.25">
      <c r="C4" s="46"/>
      <c r="E4" s="245" t="s">
        <v>0</v>
      </c>
      <c r="F4" s="245"/>
      <c r="G4" s="245"/>
      <c r="H4" s="245"/>
      <c r="I4" s="245"/>
      <c r="J4" s="49" t="s">
        <v>11</v>
      </c>
      <c r="K4" s="245" t="s">
        <v>584</v>
      </c>
      <c r="L4" s="245"/>
      <c r="M4" s="245"/>
      <c r="N4" s="245"/>
      <c r="O4" s="245"/>
      <c r="P4" s="245"/>
      <c r="Q4" s="245"/>
      <c r="R4" s="245"/>
      <c r="S4" s="245"/>
      <c r="T4" s="245"/>
      <c r="U4" s="245"/>
      <c r="V4" s="49"/>
      <c r="W4" s="49"/>
      <c r="X4" s="49"/>
      <c r="Y4" s="49"/>
      <c r="Z4" s="49"/>
      <c r="AA4" s="49"/>
      <c r="AB4" s="49"/>
      <c r="AC4" s="49"/>
      <c r="AD4" s="50"/>
      <c r="AE4" s="50"/>
      <c r="AF4" s="50"/>
      <c r="AG4" s="50"/>
      <c r="AH4" s="245" t="s">
        <v>3</v>
      </c>
      <c r="AI4" s="245"/>
      <c r="AJ4" s="245"/>
      <c r="AK4" s="245"/>
      <c r="AL4" s="245"/>
      <c r="AM4" s="245"/>
      <c r="AN4" s="245"/>
      <c r="AO4" s="245"/>
      <c r="AP4" s="49" t="s">
        <v>11</v>
      </c>
      <c r="AQ4" s="247">
        <v>385.96</v>
      </c>
      <c r="AR4" s="247"/>
      <c r="AS4" s="247"/>
      <c r="AT4" s="247"/>
      <c r="AU4" s="49" t="s">
        <v>319</v>
      </c>
      <c r="AV4" s="49"/>
      <c r="AW4" s="49"/>
      <c r="AX4" s="49"/>
      <c r="AY4" s="49"/>
      <c r="AZ4" s="49"/>
      <c r="BB4" s="51"/>
      <c r="CE4" s="155"/>
      <c r="CF4" s="156"/>
      <c r="CG4" s="1"/>
      <c r="CH4" s="2"/>
    </row>
    <row r="5" spans="3:86" x14ac:dyDescent="0.25">
      <c r="C5" s="46"/>
      <c r="E5" s="245" t="s">
        <v>322</v>
      </c>
      <c r="F5" s="245"/>
      <c r="G5" s="245"/>
      <c r="H5" s="245"/>
      <c r="I5" s="245"/>
      <c r="J5" s="49" t="s">
        <v>11</v>
      </c>
      <c r="K5" s="245" t="s">
        <v>655</v>
      </c>
      <c r="L5" s="245"/>
      <c r="M5" s="245"/>
      <c r="N5" s="245"/>
      <c r="O5" s="245"/>
      <c r="P5" s="245"/>
      <c r="Q5" s="245"/>
      <c r="R5" s="245"/>
      <c r="S5" s="245"/>
      <c r="T5" s="245"/>
      <c r="U5" s="245"/>
      <c r="V5" s="49"/>
      <c r="W5" s="49"/>
      <c r="X5" s="49"/>
      <c r="Y5" s="49"/>
      <c r="Z5" s="49"/>
      <c r="AA5" s="49"/>
      <c r="AB5" s="49"/>
      <c r="AC5" s="49"/>
      <c r="AD5" s="50"/>
      <c r="AE5" s="50"/>
      <c r="AF5" s="50"/>
      <c r="AG5" s="50"/>
      <c r="AH5" s="245" t="s">
        <v>4</v>
      </c>
      <c r="AI5" s="245"/>
      <c r="AJ5" s="245"/>
      <c r="AK5" s="245"/>
      <c r="AL5" s="245"/>
      <c r="AM5" s="245"/>
      <c r="AN5" s="245"/>
      <c r="AO5" s="245"/>
      <c r="AP5" s="49" t="s">
        <v>11</v>
      </c>
      <c r="AQ5" s="245">
        <v>2200</v>
      </c>
      <c r="AR5" s="245"/>
      <c r="AS5" s="245"/>
      <c r="AT5" s="245"/>
      <c r="AU5" s="49" t="s">
        <v>320</v>
      </c>
      <c r="AV5" s="49"/>
      <c r="AW5" s="49"/>
      <c r="AX5" s="49"/>
      <c r="AY5" s="49"/>
      <c r="AZ5" s="49"/>
      <c r="BB5" s="51"/>
      <c r="CE5" s="207" t="s">
        <v>17</v>
      </c>
      <c r="CF5" s="207"/>
      <c r="CG5" s="3"/>
      <c r="CH5" s="4"/>
    </row>
    <row r="6" spans="3:86" x14ac:dyDescent="0.25">
      <c r="C6" s="46"/>
      <c r="E6" s="245" t="s">
        <v>1</v>
      </c>
      <c r="F6" s="245"/>
      <c r="G6" s="245"/>
      <c r="H6" s="245"/>
      <c r="I6" s="245"/>
      <c r="J6" s="49" t="s">
        <v>11</v>
      </c>
      <c r="K6" s="245" t="s">
        <v>656</v>
      </c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49"/>
      <c r="W6" s="49"/>
      <c r="X6" s="49"/>
      <c r="Y6" s="49"/>
      <c r="Z6" s="49"/>
      <c r="AA6" s="49"/>
      <c r="AB6" s="49"/>
      <c r="AC6" s="49"/>
      <c r="AD6" s="50"/>
      <c r="AE6" s="50"/>
      <c r="AF6" s="50"/>
      <c r="AG6" s="50"/>
      <c r="AH6" s="245"/>
      <c r="AI6" s="245"/>
      <c r="AJ6" s="245"/>
      <c r="AK6" s="245"/>
      <c r="AL6" s="245"/>
      <c r="AM6" s="245"/>
      <c r="AN6" s="245"/>
      <c r="AO6" s="245"/>
      <c r="AP6" s="49"/>
      <c r="AQ6" s="246"/>
      <c r="AR6" s="246"/>
      <c r="AS6" s="246"/>
      <c r="AT6" s="246"/>
      <c r="AU6" s="49"/>
      <c r="AV6" s="49"/>
      <c r="AW6" s="49"/>
      <c r="AX6" s="49"/>
      <c r="AY6" s="49"/>
      <c r="AZ6" s="49"/>
      <c r="BB6" s="51"/>
      <c r="CE6" s="5" t="s">
        <v>5</v>
      </c>
      <c r="CF6" s="6" t="s">
        <v>18</v>
      </c>
      <c r="CG6" s="7">
        <v>6.77</v>
      </c>
      <c r="CH6" s="4">
        <f>CG6*$CH$3</f>
        <v>97122.42</v>
      </c>
    </row>
    <row r="7" spans="3:86" x14ac:dyDescent="0.25">
      <c r="C7" s="46"/>
      <c r="E7" s="245" t="s">
        <v>2</v>
      </c>
      <c r="F7" s="245"/>
      <c r="G7" s="245"/>
      <c r="H7" s="245"/>
      <c r="I7" s="245"/>
      <c r="J7" s="49" t="s">
        <v>11</v>
      </c>
      <c r="K7" s="245" t="s">
        <v>657</v>
      </c>
      <c r="L7" s="245"/>
      <c r="M7" s="245"/>
      <c r="N7" s="245"/>
      <c r="O7" s="245"/>
      <c r="P7" s="245"/>
      <c r="Q7" s="245"/>
      <c r="R7" s="245"/>
      <c r="S7" s="245"/>
      <c r="T7" s="245"/>
      <c r="U7" s="245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245"/>
      <c r="AI7" s="245"/>
      <c r="AJ7" s="245"/>
      <c r="AK7" s="245"/>
      <c r="AL7" s="245"/>
      <c r="AM7" s="245"/>
      <c r="AN7" s="245"/>
      <c r="AO7" s="245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B7" s="51"/>
      <c r="CE7" s="5" t="s">
        <v>19</v>
      </c>
      <c r="CF7" s="6" t="s">
        <v>20</v>
      </c>
      <c r="CG7" s="8">
        <v>8.17</v>
      </c>
      <c r="CH7" s="4">
        <f t="shared" ref="CH7:CH72" si="0">CG7*$CH$3</f>
        <v>117206.81999999999</v>
      </c>
    </row>
    <row r="8" spans="3:86" x14ac:dyDescent="0.25">
      <c r="C8" s="46"/>
      <c r="BB8" s="51"/>
      <c r="CE8" s="5" t="s">
        <v>21</v>
      </c>
      <c r="CF8" s="6" t="s">
        <v>22</v>
      </c>
      <c r="CG8" s="8">
        <v>23.32</v>
      </c>
      <c r="CH8" s="4">
        <f t="shared" si="0"/>
        <v>334548.72000000003</v>
      </c>
    </row>
    <row r="9" spans="3:86" x14ac:dyDescent="0.25">
      <c r="C9" s="46"/>
      <c r="BB9" s="51"/>
      <c r="CE9" s="5" t="s">
        <v>23</v>
      </c>
      <c r="CF9" s="6" t="s">
        <v>24</v>
      </c>
      <c r="CG9" s="7">
        <v>8.27</v>
      </c>
      <c r="CH9" s="4">
        <f t="shared" si="0"/>
        <v>118641.42</v>
      </c>
    </row>
    <row r="10" spans="3:86" ht="16.5" customHeight="1" x14ac:dyDescent="0.25">
      <c r="C10" s="46"/>
      <c r="E10" s="208" t="s">
        <v>209</v>
      </c>
      <c r="F10" s="209"/>
      <c r="G10" s="209"/>
      <c r="H10" s="209"/>
      <c r="I10" s="209"/>
      <c r="J10" s="209"/>
      <c r="K10" s="210" t="str">
        <f t="shared" ref="K10:K28" si="1">VLOOKUP(E10,$CE$1:$CH$1003,2,FALSE)</f>
        <v>MEGALASE HSC</v>
      </c>
      <c r="L10" s="210"/>
      <c r="M10" s="210"/>
      <c r="N10" s="210"/>
      <c r="O10" s="210"/>
      <c r="P10" s="210"/>
      <c r="Q10" s="210"/>
      <c r="R10" s="210"/>
      <c r="S10" s="210"/>
      <c r="T10" s="210"/>
      <c r="U10" s="210"/>
      <c r="V10" s="210"/>
      <c r="W10" s="210"/>
      <c r="X10" s="210"/>
      <c r="Y10" s="154"/>
      <c r="Z10" s="234">
        <v>1.5</v>
      </c>
      <c r="AA10" s="234"/>
      <c r="AB10" s="234"/>
      <c r="AC10" s="234"/>
      <c r="AD10" s="234"/>
      <c r="AE10" s="234"/>
      <c r="AF10" s="210" t="s">
        <v>315</v>
      </c>
      <c r="AG10" s="210"/>
      <c r="AH10" s="235">
        <v>5789.4</v>
      </c>
      <c r="AI10" s="235"/>
      <c r="AJ10" s="235"/>
      <c r="AK10" s="235"/>
      <c r="AL10" s="235"/>
      <c r="AM10" s="235"/>
      <c r="AN10" s="52" t="s">
        <v>316</v>
      </c>
      <c r="AO10" s="52"/>
      <c r="AP10" s="213">
        <f t="shared" ref="AP10:AP28" si="2">(AH10*VLOOKUP(E10,$CE$1:$CH$1003,4,FALSE))/1000</f>
        <v>261815.36776200001</v>
      </c>
      <c r="AQ10" s="213"/>
      <c r="AR10" s="213"/>
      <c r="AS10" s="213"/>
      <c r="AT10" s="213"/>
      <c r="AU10" s="213"/>
      <c r="AV10" s="213"/>
      <c r="AW10" s="213"/>
      <c r="AX10" s="213"/>
      <c r="AY10" s="213"/>
      <c r="AZ10" s="214"/>
      <c r="BB10" s="51"/>
      <c r="CE10" s="5" t="s">
        <v>25</v>
      </c>
      <c r="CF10" s="9" t="s">
        <v>26</v>
      </c>
      <c r="CG10" s="7">
        <v>7.46</v>
      </c>
      <c r="CH10" s="4">
        <f t="shared" si="0"/>
        <v>107021.16</v>
      </c>
    </row>
    <row r="11" spans="3:86" x14ac:dyDescent="0.25">
      <c r="C11" s="46"/>
      <c r="E11" s="200" t="s">
        <v>185</v>
      </c>
      <c r="F11" s="201"/>
      <c r="G11" s="201"/>
      <c r="H11" s="201"/>
      <c r="I11" s="201"/>
      <c r="J11" s="201"/>
      <c r="K11" s="202" t="str">
        <f t="shared" si="1"/>
        <v>H2O2</v>
      </c>
      <c r="L11" s="202"/>
      <c r="M11" s="202"/>
      <c r="N11" s="202"/>
      <c r="O11" s="202"/>
      <c r="P11" s="202"/>
      <c r="Q11" s="202"/>
      <c r="R11" s="202"/>
      <c r="S11" s="202"/>
      <c r="T11" s="202"/>
      <c r="U11" s="202"/>
      <c r="V11" s="202"/>
      <c r="W11" s="202"/>
      <c r="X11" s="202"/>
      <c r="Y11" s="151"/>
      <c r="Z11" s="232">
        <v>2</v>
      </c>
      <c r="AA11" s="232"/>
      <c r="AB11" s="232"/>
      <c r="AC11" s="232"/>
      <c r="AD11" s="232"/>
      <c r="AE11" s="232"/>
      <c r="AF11" s="202" t="s">
        <v>315</v>
      </c>
      <c r="AG11" s="202"/>
      <c r="AH11" s="233">
        <v>7719.2</v>
      </c>
      <c r="AI11" s="233"/>
      <c r="AJ11" s="233"/>
      <c r="AK11" s="233"/>
      <c r="AL11" s="233"/>
      <c r="AM11" s="233"/>
      <c r="AN11" s="47" t="s">
        <v>316</v>
      </c>
      <c r="AO11" s="47"/>
      <c r="AP11" s="205">
        <f t="shared" si="2"/>
        <v>46183.201679999998</v>
      </c>
      <c r="AQ11" s="205"/>
      <c r="AR11" s="205"/>
      <c r="AS11" s="205"/>
      <c r="AT11" s="205"/>
      <c r="AU11" s="205"/>
      <c r="AV11" s="205"/>
      <c r="AW11" s="205"/>
      <c r="AX11" s="205"/>
      <c r="AY11" s="205"/>
      <c r="AZ11" s="206"/>
      <c r="BB11" s="51"/>
      <c r="CE11" s="5" t="s">
        <v>6</v>
      </c>
      <c r="CF11" s="6" t="s">
        <v>27</v>
      </c>
      <c r="CG11" s="7">
        <v>8.41</v>
      </c>
      <c r="CH11" s="4">
        <f t="shared" si="0"/>
        <v>120649.86</v>
      </c>
    </row>
    <row r="12" spans="3:86" x14ac:dyDescent="0.25">
      <c r="C12" s="46"/>
      <c r="E12" s="200" t="s">
        <v>183</v>
      </c>
      <c r="F12" s="201"/>
      <c r="G12" s="201"/>
      <c r="H12" s="201"/>
      <c r="I12" s="201"/>
      <c r="J12" s="201"/>
      <c r="K12" s="202" t="str">
        <f t="shared" si="1"/>
        <v>CAUSTIC SODA LIQ</v>
      </c>
      <c r="L12" s="202"/>
      <c r="M12" s="202"/>
      <c r="N12" s="202"/>
      <c r="O12" s="202"/>
      <c r="P12" s="202"/>
      <c r="Q12" s="202"/>
      <c r="R12" s="202"/>
      <c r="S12" s="202"/>
      <c r="T12" s="202"/>
      <c r="U12" s="202"/>
      <c r="V12" s="202"/>
      <c r="W12" s="202"/>
      <c r="X12" s="202"/>
      <c r="Y12" s="151"/>
      <c r="Z12" s="232">
        <v>1.5</v>
      </c>
      <c r="AA12" s="232"/>
      <c r="AB12" s="232"/>
      <c r="AC12" s="232"/>
      <c r="AD12" s="232"/>
      <c r="AE12" s="232"/>
      <c r="AF12" s="202" t="s">
        <v>315</v>
      </c>
      <c r="AG12" s="202"/>
      <c r="AH12" s="233">
        <v>5789.4</v>
      </c>
      <c r="AI12" s="233"/>
      <c r="AJ12" s="233"/>
      <c r="AK12" s="233"/>
      <c r="AL12" s="233"/>
      <c r="AM12" s="233"/>
      <c r="AN12" s="47" t="s">
        <v>316</v>
      </c>
      <c r="AO12" s="47"/>
      <c r="AP12" s="205">
        <f t="shared" si="2"/>
        <v>49482.001799999998</v>
      </c>
      <c r="AQ12" s="205"/>
      <c r="AR12" s="205"/>
      <c r="AS12" s="205"/>
      <c r="AT12" s="205"/>
      <c r="AU12" s="205"/>
      <c r="AV12" s="205"/>
      <c r="AW12" s="205"/>
      <c r="AX12" s="205"/>
      <c r="AY12" s="205"/>
      <c r="AZ12" s="206"/>
      <c r="BB12" s="51"/>
      <c r="CE12" s="5" t="s">
        <v>28</v>
      </c>
      <c r="CF12" s="6" t="s">
        <v>29</v>
      </c>
      <c r="CG12" s="7">
        <v>7.55</v>
      </c>
      <c r="CH12" s="4">
        <f t="shared" si="0"/>
        <v>108312.3</v>
      </c>
    </row>
    <row r="13" spans="3:86" x14ac:dyDescent="0.25">
      <c r="C13" s="46"/>
      <c r="E13" s="200" t="s">
        <v>256</v>
      </c>
      <c r="F13" s="201"/>
      <c r="G13" s="201"/>
      <c r="H13" s="201"/>
      <c r="I13" s="201"/>
      <c r="J13" s="201"/>
      <c r="K13" s="202" t="str">
        <f t="shared" si="1"/>
        <v>UNICEL SPC</v>
      </c>
      <c r="L13" s="202"/>
      <c r="M13" s="202"/>
      <c r="N13" s="202"/>
      <c r="O13" s="202"/>
      <c r="P13" s="202"/>
      <c r="Q13" s="202"/>
      <c r="R13" s="202"/>
      <c r="S13" s="202"/>
      <c r="T13" s="202"/>
      <c r="U13" s="202"/>
      <c r="V13" s="202"/>
      <c r="W13" s="202"/>
      <c r="X13" s="202"/>
      <c r="Y13" s="151"/>
      <c r="Z13" s="232">
        <v>1</v>
      </c>
      <c r="AA13" s="232"/>
      <c r="AB13" s="232"/>
      <c r="AC13" s="232"/>
      <c r="AD13" s="232"/>
      <c r="AE13" s="232"/>
      <c r="AF13" s="202" t="s">
        <v>315</v>
      </c>
      <c r="AG13" s="202"/>
      <c r="AH13" s="233">
        <v>3859.6</v>
      </c>
      <c r="AI13" s="233"/>
      <c r="AJ13" s="233"/>
      <c r="AK13" s="233"/>
      <c r="AL13" s="233"/>
      <c r="AM13" s="233"/>
      <c r="AN13" s="47" t="s">
        <v>316</v>
      </c>
      <c r="AO13" s="47"/>
      <c r="AP13" s="205">
        <f t="shared" si="2"/>
        <v>107785.77553199999</v>
      </c>
      <c r="AQ13" s="205"/>
      <c r="AR13" s="205"/>
      <c r="AS13" s="205"/>
      <c r="AT13" s="205"/>
      <c r="AU13" s="205"/>
      <c r="AV13" s="205"/>
      <c r="AW13" s="205"/>
      <c r="AX13" s="205"/>
      <c r="AY13" s="205"/>
      <c r="AZ13" s="206"/>
      <c r="BB13" s="51"/>
      <c r="CE13" s="5" t="s">
        <v>30</v>
      </c>
      <c r="CF13" s="6" t="s">
        <v>31</v>
      </c>
      <c r="CG13" s="8">
        <v>8.7899999999999991</v>
      </c>
      <c r="CH13" s="4">
        <f t="shared" si="0"/>
        <v>126101.33999999998</v>
      </c>
    </row>
    <row r="14" spans="3:86" x14ac:dyDescent="0.25">
      <c r="C14" s="46"/>
      <c r="E14" s="200" t="s">
        <v>189</v>
      </c>
      <c r="F14" s="201"/>
      <c r="G14" s="201"/>
      <c r="H14" s="201"/>
      <c r="I14" s="201"/>
      <c r="J14" s="201"/>
      <c r="K14" s="202" t="str">
        <f t="shared" si="1"/>
        <v>KH ACID</v>
      </c>
      <c r="L14" s="202"/>
      <c r="M14" s="202"/>
      <c r="N14" s="202"/>
      <c r="O14" s="202"/>
      <c r="P14" s="202"/>
      <c r="Q14" s="202"/>
      <c r="R14" s="202"/>
      <c r="S14" s="202"/>
      <c r="T14" s="202"/>
      <c r="U14" s="202"/>
      <c r="V14" s="202"/>
      <c r="W14" s="202"/>
      <c r="X14" s="202"/>
      <c r="Y14" s="151"/>
      <c r="Z14" s="232">
        <v>1</v>
      </c>
      <c r="AA14" s="232"/>
      <c r="AB14" s="232"/>
      <c r="AC14" s="232"/>
      <c r="AD14" s="232"/>
      <c r="AE14" s="232"/>
      <c r="AF14" s="202" t="s">
        <v>315</v>
      </c>
      <c r="AG14" s="202"/>
      <c r="AH14" s="233">
        <v>3859.6</v>
      </c>
      <c r="AI14" s="233"/>
      <c r="AJ14" s="233"/>
      <c r="AK14" s="233"/>
      <c r="AL14" s="233"/>
      <c r="AM14" s="233"/>
      <c r="AN14" s="47" t="s">
        <v>316</v>
      </c>
      <c r="AO14" s="47"/>
      <c r="AP14" s="205">
        <f t="shared" si="2"/>
        <v>15382.049839999998</v>
      </c>
      <c r="AQ14" s="205"/>
      <c r="AR14" s="205"/>
      <c r="AS14" s="205"/>
      <c r="AT14" s="205"/>
      <c r="AU14" s="205"/>
      <c r="AV14" s="205"/>
      <c r="AW14" s="205"/>
      <c r="AX14" s="205"/>
      <c r="AY14" s="205"/>
      <c r="AZ14" s="206"/>
      <c r="BB14" s="51"/>
      <c r="CE14" s="5" t="s">
        <v>32</v>
      </c>
      <c r="CF14" s="9" t="s">
        <v>33</v>
      </c>
      <c r="CG14" s="7">
        <v>11.66</v>
      </c>
      <c r="CH14" s="4">
        <f t="shared" si="0"/>
        <v>167274.36000000002</v>
      </c>
    </row>
    <row r="15" spans="3:86" x14ac:dyDescent="0.25">
      <c r="C15" s="46"/>
      <c r="E15" s="200" t="s">
        <v>137</v>
      </c>
      <c r="F15" s="201"/>
      <c r="G15" s="201"/>
      <c r="H15" s="201"/>
      <c r="I15" s="201"/>
      <c r="J15" s="201"/>
      <c r="K15" s="202" t="str">
        <f t="shared" si="1"/>
        <v>DIANIX RED S BELL</v>
      </c>
      <c r="L15" s="202"/>
      <c r="M15" s="202"/>
      <c r="N15" s="202"/>
      <c r="O15" s="202"/>
      <c r="P15" s="202"/>
      <c r="Q15" s="202"/>
      <c r="R15" s="202"/>
      <c r="S15" s="202"/>
      <c r="T15" s="202"/>
      <c r="U15" s="202"/>
      <c r="V15" s="202"/>
      <c r="W15" s="202"/>
      <c r="X15" s="202"/>
      <c r="Y15" s="151"/>
      <c r="Z15" s="232">
        <v>1E-3</v>
      </c>
      <c r="AA15" s="232"/>
      <c r="AB15" s="232"/>
      <c r="AC15" s="232"/>
      <c r="AD15" s="232"/>
      <c r="AE15" s="232"/>
      <c r="AF15" s="202" t="s">
        <v>565</v>
      </c>
      <c r="AG15" s="202"/>
      <c r="AH15" s="233">
        <v>3.86</v>
      </c>
      <c r="AI15" s="233"/>
      <c r="AJ15" s="233"/>
      <c r="AK15" s="233"/>
      <c r="AL15" s="233"/>
      <c r="AM15" s="233"/>
      <c r="AN15" s="47" t="s">
        <v>316</v>
      </c>
      <c r="AO15" s="47"/>
      <c r="AP15" s="205">
        <f t="shared" si="2"/>
        <v>2742.6187799999998</v>
      </c>
      <c r="AQ15" s="205"/>
      <c r="AR15" s="205"/>
      <c r="AS15" s="205"/>
      <c r="AT15" s="205"/>
      <c r="AU15" s="205"/>
      <c r="AV15" s="205"/>
      <c r="AW15" s="205"/>
      <c r="AX15" s="205"/>
      <c r="AY15" s="205"/>
      <c r="AZ15" s="206"/>
      <c r="BB15" s="51"/>
      <c r="CE15" s="5" t="s">
        <v>34</v>
      </c>
      <c r="CF15" s="9" t="s">
        <v>35</v>
      </c>
      <c r="CG15" s="7">
        <v>5.84</v>
      </c>
      <c r="CH15" s="4">
        <f t="shared" si="0"/>
        <v>83780.639999999999</v>
      </c>
    </row>
    <row r="16" spans="3:86" x14ac:dyDescent="0.25">
      <c r="C16" s="46"/>
      <c r="E16" s="200" t="s">
        <v>123</v>
      </c>
      <c r="F16" s="201"/>
      <c r="G16" s="201"/>
      <c r="H16" s="201"/>
      <c r="I16" s="201"/>
      <c r="J16" s="201"/>
      <c r="K16" s="202" t="str">
        <f t="shared" si="1"/>
        <v>TAICRON VIOLET SF 3 RLT</v>
      </c>
      <c r="L16" s="202"/>
      <c r="M16" s="202"/>
      <c r="N16" s="202"/>
      <c r="O16" s="202"/>
      <c r="P16" s="202"/>
      <c r="Q16" s="202"/>
      <c r="R16" s="202"/>
      <c r="S16" s="202"/>
      <c r="T16" s="202"/>
      <c r="U16" s="202"/>
      <c r="V16" s="202"/>
      <c r="W16" s="202"/>
      <c r="X16" s="202"/>
      <c r="Y16" s="151"/>
      <c r="Z16" s="232">
        <v>0.03</v>
      </c>
      <c r="AA16" s="232"/>
      <c r="AB16" s="232"/>
      <c r="AC16" s="232"/>
      <c r="AD16" s="232"/>
      <c r="AE16" s="232"/>
      <c r="AF16" s="202" t="s">
        <v>565</v>
      </c>
      <c r="AG16" s="202"/>
      <c r="AH16" s="233">
        <v>115.79</v>
      </c>
      <c r="AI16" s="233"/>
      <c r="AJ16" s="233"/>
      <c r="AK16" s="233"/>
      <c r="AL16" s="233"/>
      <c r="AM16" s="233"/>
      <c r="AN16" s="47" t="s">
        <v>316</v>
      </c>
      <c r="AO16" s="47"/>
      <c r="AP16" s="205">
        <f t="shared" si="2"/>
        <v>21353.856325699999</v>
      </c>
      <c r="AQ16" s="205"/>
      <c r="AR16" s="205"/>
      <c r="AS16" s="205"/>
      <c r="AT16" s="205"/>
      <c r="AU16" s="205"/>
      <c r="AV16" s="205"/>
      <c r="AW16" s="205"/>
      <c r="AX16" s="205"/>
      <c r="AY16" s="205"/>
      <c r="AZ16" s="206"/>
      <c r="BB16" s="51"/>
      <c r="CE16" s="5" t="s">
        <v>36</v>
      </c>
      <c r="CF16" s="9" t="s">
        <v>37</v>
      </c>
      <c r="CG16" s="7">
        <v>20.14</v>
      </c>
      <c r="CH16" s="4">
        <f t="shared" si="0"/>
        <v>288928.44</v>
      </c>
    </row>
    <row r="17" spans="3:86" x14ac:dyDescent="0.25">
      <c r="C17" s="46"/>
      <c r="E17" s="200" t="s">
        <v>187</v>
      </c>
      <c r="F17" s="201"/>
      <c r="G17" s="201"/>
      <c r="H17" s="201"/>
      <c r="I17" s="201"/>
      <c r="J17" s="201"/>
      <c r="K17" s="202" t="str">
        <f t="shared" si="1"/>
        <v>FORMIC ACID</v>
      </c>
      <c r="L17" s="202"/>
      <c r="M17" s="202"/>
      <c r="N17" s="202"/>
      <c r="O17" s="202"/>
      <c r="P17" s="202"/>
      <c r="Q17" s="202"/>
      <c r="R17" s="202"/>
      <c r="S17" s="202"/>
      <c r="T17" s="202"/>
      <c r="U17" s="202"/>
      <c r="V17" s="202"/>
      <c r="W17" s="202"/>
      <c r="X17" s="202"/>
      <c r="Y17" s="151"/>
      <c r="Z17" s="232">
        <v>0.3</v>
      </c>
      <c r="AA17" s="232"/>
      <c r="AB17" s="232"/>
      <c r="AC17" s="232"/>
      <c r="AD17" s="232"/>
      <c r="AE17" s="232"/>
      <c r="AF17" s="202" t="s">
        <v>315</v>
      </c>
      <c r="AG17" s="202"/>
      <c r="AH17" s="233">
        <v>1157.8800000000001</v>
      </c>
      <c r="AI17" s="233"/>
      <c r="AJ17" s="233"/>
      <c r="AK17" s="233"/>
      <c r="AL17" s="233"/>
      <c r="AM17" s="233"/>
      <c r="AN17" s="47" t="s">
        <v>316</v>
      </c>
      <c r="AO17" s="47"/>
      <c r="AP17" s="205">
        <f t="shared" si="2"/>
        <v>15353.488800000001</v>
      </c>
      <c r="AQ17" s="205"/>
      <c r="AR17" s="205"/>
      <c r="AS17" s="205"/>
      <c r="AT17" s="205"/>
      <c r="AU17" s="205"/>
      <c r="AV17" s="205"/>
      <c r="AW17" s="205"/>
      <c r="AX17" s="205"/>
      <c r="AY17" s="205"/>
      <c r="AZ17" s="206"/>
      <c r="BB17" s="51"/>
      <c r="CE17" s="5" t="s">
        <v>38</v>
      </c>
      <c r="CF17" s="6" t="s">
        <v>39</v>
      </c>
      <c r="CG17" s="8">
        <v>24.15</v>
      </c>
      <c r="CH17" s="4">
        <f t="shared" si="0"/>
        <v>346455.89999999997</v>
      </c>
    </row>
    <row r="18" spans="3:86" x14ac:dyDescent="0.25">
      <c r="C18" s="46"/>
      <c r="E18" s="200" t="s">
        <v>191</v>
      </c>
      <c r="F18" s="201"/>
      <c r="G18" s="201"/>
      <c r="H18" s="201"/>
      <c r="I18" s="201"/>
      <c r="J18" s="201"/>
      <c r="K18" s="202" t="str">
        <f t="shared" si="1"/>
        <v>NTW RM 340 E NEW LIQ</v>
      </c>
      <c r="L18" s="202"/>
      <c r="M18" s="202"/>
      <c r="N18" s="202"/>
      <c r="O18" s="202"/>
      <c r="P18" s="202"/>
      <c r="Q18" s="202"/>
      <c r="R18" s="202"/>
      <c r="S18" s="202"/>
      <c r="T18" s="202"/>
      <c r="U18" s="202"/>
      <c r="V18" s="202"/>
      <c r="W18" s="202"/>
      <c r="X18" s="202"/>
      <c r="Y18" s="151"/>
      <c r="Z18" s="232">
        <v>0.5</v>
      </c>
      <c r="AA18" s="232"/>
      <c r="AB18" s="232"/>
      <c r="AC18" s="232"/>
      <c r="AD18" s="232"/>
      <c r="AE18" s="232"/>
      <c r="AF18" s="202" t="s">
        <v>315</v>
      </c>
      <c r="AG18" s="202"/>
      <c r="AH18" s="233">
        <v>1929.8</v>
      </c>
      <c r="AI18" s="233"/>
      <c r="AJ18" s="233"/>
      <c r="AK18" s="233"/>
      <c r="AL18" s="233"/>
      <c r="AM18" s="233"/>
      <c r="AN18" s="47" t="s">
        <v>316</v>
      </c>
      <c r="AO18" s="47"/>
      <c r="AP18" s="205">
        <f t="shared" si="2"/>
        <v>40969.654000000002</v>
      </c>
      <c r="AQ18" s="205"/>
      <c r="AR18" s="205"/>
      <c r="AS18" s="205"/>
      <c r="AT18" s="205"/>
      <c r="AU18" s="205"/>
      <c r="AV18" s="205"/>
      <c r="AW18" s="205"/>
      <c r="AX18" s="205"/>
      <c r="AY18" s="205"/>
      <c r="AZ18" s="206"/>
      <c r="BB18" s="51"/>
      <c r="CE18" s="5" t="s">
        <v>7</v>
      </c>
      <c r="CF18" s="6" t="s">
        <v>40</v>
      </c>
      <c r="CG18" s="7">
        <v>8.48</v>
      </c>
      <c r="CH18" s="4">
        <f t="shared" si="0"/>
        <v>121654.08</v>
      </c>
    </row>
    <row r="19" spans="3:86" x14ac:dyDescent="0.25">
      <c r="C19" s="46"/>
      <c r="E19" s="200" t="s">
        <v>30</v>
      </c>
      <c r="F19" s="201"/>
      <c r="G19" s="201"/>
      <c r="H19" s="201"/>
      <c r="I19" s="201"/>
      <c r="J19" s="201"/>
      <c r="K19" s="202" t="str">
        <f t="shared" si="1"/>
        <v>NOVACRON RED S–2G</v>
      </c>
      <c r="L19" s="202"/>
      <c r="M19" s="202"/>
      <c r="N19" s="202"/>
      <c r="O19" s="202"/>
      <c r="P19" s="202"/>
      <c r="Q19" s="202"/>
      <c r="R19" s="202"/>
      <c r="S19" s="202"/>
      <c r="T19" s="202"/>
      <c r="U19" s="202"/>
      <c r="V19" s="202"/>
      <c r="W19" s="202"/>
      <c r="X19" s="202"/>
      <c r="Y19" s="151"/>
      <c r="Z19" s="232">
        <v>0.01</v>
      </c>
      <c r="AA19" s="232"/>
      <c r="AB19" s="232"/>
      <c r="AC19" s="232"/>
      <c r="AD19" s="232"/>
      <c r="AE19" s="232"/>
      <c r="AF19" s="202" t="s">
        <v>565</v>
      </c>
      <c r="AG19" s="202"/>
      <c r="AH19" s="233">
        <v>38.6</v>
      </c>
      <c r="AI19" s="233"/>
      <c r="AJ19" s="233"/>
      <c r="AK19" s="233"/>
      <c r="AL19" s="233"/>
      <c r="AM19" s="233"/>
      <c r="AN19" s="47" t="s">
        <v>316</v>
      </c>
      <c r="AO19" s="47"/>
      <c r="AP19" s="205">
        <f t="shared" si="2"/>
        <v>4867.511723999999</v>
      </c>
      <c r="AQ19" s="205"/>
      <c r="AR19" s="205"/>
      <c r="AS19" s="205"/>
      <c r="AT19" s="205"/>
      <c r="AU19" s="205"/>
      <c r="AV19" s="205"/>
      <c r="AW19" s="205"/>
      <c r="AX19" s="205"/>
      <c r="AY19" s="205"/>
      <c r="AZ19" s="206"/>
      <c r="BB19" s="51"/>
      <c r="CE19" s="5" t="s">
        <v>41</v>
      </c>
      <c r="CF19" s="6" t="s">
        <v>42</v>
      </c>
      <c r="CG19" s="7">
        <v>7.27</v>
      </c>
      <c r="CH19" s="4">
        <f t="shared" si="0"/>
        <v>104295.42</v>
      </c>
    </row>
    <row r="20" spans="3:86" x14ac:dyDescent="0.25">
      <c r="C20" s="46"/>
      <c r="E20" s="200" t="s">
        <v>6</v>
      </c>
      <c r="F20" s="201"/>
      <c r="G20" s="201"/>
      <c r="H20" s="201"/>
      <c r="I20" s="201"/>
      <c r="J20" s="201"/>
      <c r="K20" s="202" t="str">
        <f t="shared" si="1"/>
        <v>NOVACRON RUBY S–3B</v>
      </c>
      <c r="L20" s="202"/>
      <c r="M20" s="202"/>
      <c r="N20" s="202"/>
      <c r="O20" s="202"/>
      <c r="P20" s="202"/>
      <c r="Q20" s="202"/>
      <c r="R20" s="202"/>
      <c r="S20" s="202"/>
      <c r="T20" s="202"/>
      <c r="U20" s="202"/>
      <c r="V20" s="202"/>
      <c r="W20" s="202"/>
      <c r="X20" s="202"/>
      <c r="Y20" s="151"/>
      <c r="Z20" s="232">
        <v>1.4999999999999999E-2</v>
      </c>
      <c r="AA20" s="232"/>
      <c r="AB20" s="232"/>
      <c r="AC20" s="232"/>
      <c r="AD20" s="232"/>
      <c r="AE20" s="232"/>
      <c r="AF20" s="202" t="s">
        <v>565</v>
      </c>
      <c r="AG20" s="202"/>
      <c r="AH20" s="233">
        <v>57.89</v>
      </c>
      <c r="AI20" s="233"/>
      <c r="AJ20" s="233"/>
      <c r="AK20" s="233"/>
      <c r="AL20" s="233"/>
      <c r="AM20" s="233"/>
      <c r="AN20" s="47" t="s">
        <v>316</v>
      </c>
      <c r="AO20" s="47"/>
      <c r="AP20" s="205">
        <f t="shared" si="2"/>
        <v>6984.4203953999995</v>
      </c>
      <c r="AQ20" s="205"/>
      <c r="AR20" s="205"/>
      <c r="AS20" s="205"/>
      <c r="AT20" s="205"/>
      <c r="AU20" s="205"/>
      <c r="AV20" s="205"/>
      <c r="AW20" s="205"/>
      <c r="AX20" s="205"/>
      <c r="AY20" s="205"/>
      <c r="AZ20" s="206"/>
      <c r="BB20" s="51"/>
      <c r="CE20" s="5" t="s">
        <v>43</v>
      </c>
      <c r="CF20" s="6" t="s">
        <v>44</v>
      </c>
      <c r="CG20" s="7">
        <v>7.63</v>
      </c>
      <c r="CH20" s="4">
        <f t="shared" si="0"/>
        <v>109459.98</v>
      </c>
    </row>
    <row r="21" spans="3:86" x14ac:dyDescent="0.25">
      <c r="C21" s="46"/>
      <c r="E21" s="200" t="s">
        <v>38</v>
      </c>
      <c r="F21" s="201"/>
      <c r="G21" s="201"/>
      <c r="H21" s="201"/>
      <c r="I21" s="201"/>
      <c r="J21" s="201"/>
      <c r="K21" s="202" t="str">
        <f t="shared" si="1"/>
        <v>NOVACRON OCEAN S–R</v>
      </c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151"/>
      <c r="Z21" s="232">
        <v>2.5999999999999999E-2</v>
      </c>
      <c r="AA21" s="232"/>
      <c r="AB21" s="232"/>
      <c r="AC21" s="232"/>
      <c r="AD21" s="232"/>
      <c r="AE21" s="232"/>
      <c r="AF21" s="202" t="s">
        <v>565</v>
      </c>
      <c r="AG21" s="202"/>
      <c r="AH21" s="233">
        <v>100.35</v>
      </c>
      <c r="AI21" s="233"/>
      <c r="AJ21" s="233"/>
      <c r="AK21" s="233"/>
      <c r="AL21" s="233"/>
      <c r="AM21" s="233"/>
      <c r="AN21" s="47" t="s">
        <v>316</v>
      </c>
      <c r="AO21" s="47"/>
      <c r="AP21" s="205">
        <f t="shared" si="2"/>
        <v>34766.849564999997</v>
      </c>
      <c r="AQ21" s="205"/>
      <c r="AR21" s="205"/>
      <c r="AS21" s="205"/>
      <c r="AT21" s="205"/>
      <c r="AU21" s="205"/>
      <c r="AV21" s="205"/>
      <c r="AW21" s="205"/>
      <c r="AX21" s="205"/>
      <c r="AY21" s="205"/>
      <c r="AZ21" s="206"/>
      <c r="BB21" s="51"/>
      <c r="CE21" s="5" t="s">
        <v>45</v>
      </c>
      <c r="CF21" s="6" t="s">
        <v>46</v>
      </c>
      <c r="CG21" s="7">
        <v>9.5583270598076133</v>
      </c>
      <c r="CH21" s="4">
        <f t="shared" si="0"/>
        <v>137123.76</v>
      </c>
    </row>
    <row r="22" spans="3:86" x14ac:dyDescent="0.25">
      <c r="C22" s="46"/>
      <c r="E22" s="200" t="s">
        <v>201</v>
      </c>
      <c r="F22" s="201"/>
      <c r="G22" s="201"/>
      <c r="H22" s="201"/>
      <c r="I22" s="201"/>
      <c r="J22" s="201"/>
      <c r="K22" s="202" t="str">
        <f t="shared" si="1"/>
        <v>KH SOLIDOKOLL DPR ID LIQ</v>
      </c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151"/>
      <c r="Z22" s="232">
        <v>1</v>
      </c>
      <c r="AA22" s="232"/>
      <c r="AB22" s="232"/>
      <c r="AC22" s="232"/>
      <c r="AD22" s="232"/>
      <c r="AE22" s="232"/>
      <c r="AF22" s="202" t="s">
        <v>315</v>
      </c>
      <c r="AG22" s="202"/>
      <c r="AH22" s="233">
        <v>3859.6</v>
      </c>
      <c r="AI22" s="233"/>
      <c r="AJ22" s="233"/>
      <c r="AK22" s="233"/>
      <c r="AL22" s="233"/>
      <c r="AM22" s="233"/>
      <c r="AN22" s="47" t="s">
        <v>316</v>
      </c>
      <c r="AO22" s="47"/>
      <c r="AP22" s="205">
        <f t="shared" si="2"/>
        <v>39367.919999999998</v>
      </c>
      <c r="AQ22" s="205"/>
      <c r="AR22" s="205"/>
      <c r="AS22" s="205"/>
      <c r="AT22" s="205"/>
      <c r="AU22" s="205"/>
      <c r="AV22" s="205"/>
      <c r="AW22" s="205"/>
      <c r="AX22" s="205"/>
      <c r="AY22" s="205"/>
      <c r="AZ22" s="206"/>
      <c r="BB22" s="51"/>
      <c r="CE22" s="5" t="s">
        <v>47</v>
      </c>
      <c r="CF22" s="6" t="s">
        <v>48</v>
      </c>
      <c r="CG22" s="7">
        <v>6.66</v>
      </c>
      <c r="CH22" s="4">
        <f t="shared" si="0"/>
        <v>95544.36</v>
      </c>
    </row>
    <row r="23" spans="3:86" x14ac:dyDescent="0.25">
      <c r="C23" s="46"/>
      <c r="E23" s="200" t="s">
        <v>199</v>
      </c>
      <c r="F23" s="201"/>
      <c r="G23" s="201"/>
      <c r="H23" s="201"/>
      <c r="I23" s="201"/>
      <c r="J23" s="201"/>
      <c r="K23" s="202" t="str">
        <f t="shared" si="1"/>
        <v>KH JINTEXYL CDB NEW CONC</v>
      </c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151"/>
      <c r="Z23" s="232">
        <v>1</v>
      </c>
      <c r="AA23" s="232"/>
      <c r="AB23" s="232"/>
      <c r="AC23" s="232"/>
      <c r="AD23" s="232"/>
      <c r="AE23" s="232"/>
      <c r="AF23" s="202" t="s">
        <v>315</v>
      </c>
      <c r="AG23" s="202"/>
      <c r="AH23" s="233">
        <v>3859.6</v>
      </c>
      <c r="AI23" s="233"/>
      <c r="AJ23" s="233"/>
      <c r="AK23" s="233"/>
      <c r="AL23" s="233"/>
      <c r="AM23" s="233"/>
      <c r="AN23" s="47" t="s">
        <v>316</v>
      </c>
      <c r="AO23" s="47"/>
      <c r="AP23" s="205">
        <f t="shared" si="2"/>
        <v>43999.44</v>
      </c>
      <c r="AQ23" s="205"/>
      <c r="AR23" s="205"/>
      <c r="AS23" s="205"/>
      <c r="AT23" s="205"/>
      <c r="AU23" s="205"/>
      <c r="AV23" s="205"/>
      <c r="AW23" s="205"/>
      <c r="AX23" s="205"/>
      <c r="AY23" s="205"/>
      <c r="AZ23" s="206"/>
      <c r="BB23" s="51"/>
      <c r="CE23" s="5" t="s">
        <v>49</v>
      </c>
      <c r="CF23" s="9" t="s">
        <v>50</v>
      </c>
      <c r="CG23" s="7">
        <v>12.14</v>
      </c>
      <c r="CH23" s="4">
        <f t="shared" si="0"/>
        <v>174160.44</v>
      </c>
    </row>
    <row r="24" spans="3:86" x14ac:dyDescent="0.25">
      <c r="C24" s="46"/>
      <c r="E24" s="200" t="s">
        <v>218</v>
      </c>
      <c r="F24" s="201"/>
      <c r="G24" s="201"/>
      <c r="H24" s="201"/>
      <c r="I24" s="201"/>
      <c r="J24" s="201"/>
      <c r="K24" s="202" t="str">
        <f t="shared" si="1"/>
        <v>JINLEV ECO CL 225</v>
      </c>
      <c r="L24" s="202"/>
      <c r="M24" s="202"/>
      <c r="N24" s="202"/>
      <c r="O24" s="202"/>
      <c r="P24" s="202"/>
      <c r="Q24" s="202"/>
      <c r="R24" s="202"/>
      <c r="S24" s="202"/>
      <c r="T24" s="202"/>
      <c r="U24" s="202"/>
      <c r="V24" s="202"/>
      <c r="W24" s="202"/>
      <c r="X24" s="202"/>
      <c r="Y24" s="151"/>
      <c r="Z24" s="232">
        <v>1</v>
      </c>
      <c r="AA24" s="232"/>
      <c r="AB24" s="232"/>
      <c r="AC24" s="232"/>
      <c r="AD24" s="232"/>
      <c r="AE24" s="232"/>
      <c r="AF24" s="202" t="s">
        <v>315</v>
      </c>
      <c r="AG24" s="202"/>
      <c r="AH24" s="233">
        <v>3859.6</v>
      </c>
      <c r="AI24" s="233"/>
      <c r="AJ24" s="233"/>
      <c r="AK24" s="233"/>
      <c r="AL24" s="233"/>
      <c r="AM24" s="233"/>
      <c r="AN24" s="47" t="s">
        <v>316</v>
      </c>
      <c r="AO24" s="47"/>
      <c r="AP24" s="205">
        <f t="shared" si="2"/>
        <v>46314.968424000006</v>
      </c>
      <c r="AQ24" s="205"/>
      <c r="AR24" s="205"/>
      <c r="AS24" s="205"/>
      <c r="AT24" s="205"/>
      <c r="AU24" s="205"/>
      <c r="AV24" s="205"/>
      <c r="AW24" s="205"/>
      <c r="AX24" s="205"/>
      <c r="AY24" s="205"/>
      <c r="AZ24" s="206"/>
      <c r="BB24" s="51"/>
      <c r="CE24" s="5" t="s">
        <v>51</v>
      </c>
      <c r="CF24" s="6" t="s">
        <v>52</v>
      </c>
      <c r="CG24" s="8">
        <v>16.57</v>
      </c>
      <c r="CH24" s="4">
        <f t="shared" si="0"/>
        <v>237713.22</v>
      </c>
    </row>
    <row r="25" spans="3:86" x14ac:dyDescent="0.25">
      <c r="C25" s="46"/>
      <c r="E25" s="200" t="s">
        <v>9</v>
      </c>
      <c r="F25" s="201"/>
      <c r="G25" s="201"/>
      <c r="H25" s="201"/>
      <c r="I25" s="201"/>
      <c r="J25" s="201"/>
      <c r="K25" s="202" t="str">
        <f t="shared" si="1"/>
        <v>SODIUM SULFATE</v>
      </c>
      <c r="L25" s="202"/>
      <c r="M25" s="202"/>
      <c r="N25" s="202"/>
      <c r="O25" s="202"/>
      <c r="P25" s="202"/>
      <c r="Q25" s="202"/>
      <c r="R25" s="202"/>
      <c r="S25" s="202"/>
      <c r="T25" s="202"/>
      <c r="U25" s="202"/>
      <c r="V25" s="202"/>
      <c r="W25" s="202"/>
      <c r="X25" s="202"/>
      <c r="Y25" s="151"/>
      <c r="Z25" s="232">
        <v>20</v>
      </c>
      <c r="AA25" s="232"/>
      <c r="AB25" s="232"/>
      <c r="AC25" s="232"/>
      <c r="AD25" s="232"/>
      <c r="AE25" s="232"/>
      <c r="AF25" s="202" t="s">
        <v>315</v>
      </c>
      <c r="AG25" s="202"/>
      <c r="AH25" s="233">
        <v>77192</v>
      </c>
      <c r="AI25" s="233"/>
      <c r="AJ25" s="233"/>
      <c r="AK25" s="233"/>
      <c r="AL25" s="233"/>
      <c r="AM25" s="233"/>
      <c r="AN25" s="47" t="s">
        <v>316</v>
      </c>
      <c r="AO25" s="47"/>
      <c r="AP25" s="205">
        <f t="shared" si="2"/>
        <v>184218.70800000001</v>
      </c>
      <c r="AQ25" s="205"/>
      <c r="AR25" s="205"/>
      <c r="AS25" s="205"/>
      <c r="AT25" s="205"/>
      <c r="AU25" s="205"/>
      <c r="AV25" s="205"/>
      <c r="AW25" s="205"/>
      <c r="AX25" s="205"/>
      <c r="AY25" s="205"/>
      <c r="AZ25" s="206"/>
      <c r="BB25" s="51"/>
      <c r="CE25" s="5"/>
      <c r="CF25" s="6"/>
      <c r="CG25" s="8"/>
      <c r="CH25" s="4"/>
    </row>
    <row r="26" spans="3:86" x14ac:dyDescent="0.25">
      <c r="C26" s="46"/>
      <c r="E26" s="200" t="s">
        <v>10</v>
      </c>
      <c r="F26" s="201"/>
      <c r="G26" s="201"/>
      <c r="H26" s="201"/>
      <c r="I26" s="201"/>
      <c r="J26" s="201"/>
      <c r="K26" s="202" t="str">
        <f t="shared" si="1"/>
        <v>SODA ASH</v>
      </c>
      <c r="L26" s="202"/>
      <c r="M26" s="202"/>
      <c r="N26" s="202"/>
      <c r="O26" s="202"/>
      <c r="P26" s="202"/>
      <c r="Q26" s="202"/>
      <c r="R26" s="202"/>
      <c r="S26" s="202"/>
      <c r="T26" s="202"/>
      <c r="U26" s="202"/>
      <c r="V26" s="202"/>
      <c r="W26" s="202"/>
      <c r="X26" s="202"/>
      <c r="Y26" s="151"/>
      <c r="Z26" s="232">
        <v>10</v>
      </c>
      <c r="AA26" s="232"/>
      <c r="AB26" s="232"/>
      <c r="AC26" s="232"/>
      <c r="AD26" s="232"/>
      <c r="AE26" s="232"/>
      <c r="AF26" s="202" t="s">
        <v>315</v>
      </c>
      <c r="AG26" s="202"/>
      <c r="AH26" s="233">
        <v>38596</v>
      </c>
      <c r="AI26" s="233"/>
      <c r="AJ26" s="233"/>
      <c r="AK26" s="233"/>
      <c r="AL26" s="233"/>
      <c r="AM26" s="233"/>
      <c r="AN26" s="47" t="s">
        <v>316</v>
      </c>
      <c r="AO26" s="47"/>
      <c r="AP26" s="205">
        <f t="shared" si="2"/>
        <v>342732.48</v>
      </c>
      <c r="AQ26" s="205"/>
      <c r="AR26" s="205"/>
      <c r="AS26" s="205"/>
      <c r="AT26" s="205"/>
      <c r="AU26" s="205"/>
      <c r="AV26" s="205"/>
      <c r="AW26" s="205"/>
      <c r="AX26" s="205"/>
      <c r="AY26" s="205"/>
      <c r="AZ26" s="206"/>
      <c r="BB26" s="51"/>
      <c r="CE26" s="5" t="s">
        <v>53</v>
      </c>
      <c r="CF26" s="9" t="s">
        <v>54</v>
      </c>
      <c r="CG26" s="7">
        <v>24.42</v>
      </c>
      <c r="CH26" s="4">
        <f t="shared" si="0"/>
        <v>350329.32</v>
      </c>
    </row>
    <row r="27" spans="3:86" x14ac:dyDescent="0.25">
      <c r="C27" s="46"/>
      <c r="E27" s="200" t="s">
        <v>189</v>
      </c>
      <c r="F27" s="201"/>
      <c r="G27" s="201"/>
      <c r="H27" s="201"/>
      <c r="I27" s="201"/>
      <c r="J27" s="201"/>
      <c r="K27" s="202" t="str">
        <f t="shared" si="1"/>
        <v>KH ACID</v>
      </c>
      <c r="L27" s="202"/>
      <c r="M27" s="202"/>
      <c r="N27" s="202"/>
      <c r="O27" s="202"/>
      <c r="P27" s="202"/>
      <c r="Q27" s="202"/>
      <c r="R27" s="202"/>
      <c r="S27" s="202"/>
      <c r="T27" s="202"/>
      <c r="U27" s="202"/>
      <c r="V27" s="202"/>
      <c r="W27" s="202"/>
      <c r="X27" s="202"/>
      <c r="Y27" s="151"/>
      <c r="Z27" s="232">
        <v>1</v>
      </c>
      <c r="AA27" s="232"/>
      <c r="AB27" s="232"/>
      <c r="AC27" s="232"/>
      <c r="AD27" s="232"/>
      <c r="AE27" s="232"/>
      <c r="AF27" s="202" t="s">
        <v>315</v>
      </c>
      <c r="AG27" s="202"/>
      <c r="AH27" s="233">
        <v>3859.6</v>
      </c>
      <c r="AI27" s="233"/>
      <c r="AJ27" s="233"/>
      <c r="AK27" s="233"/>
      <c r="AL27" s="233"/>
      <c r="AM27" s="233"/>
      <c r="AN27" s="47" t="s">
        <v>316</v>
      </c>
      <c r="AO27" s="47"/>
      <c r="AP27" s="205">
        <f t="shared" si="2"/>
        <v>15382.049839999998</v>
      </c>
      <c r="AQ27" s="205"/>
      <c r="AR27" s="205"/>
      <c r="AS27" s="205"/>
      <c r="AT27" s="205"/>
      <c r="AU27" s="205"/>
      <c r="AV27" s="205"/>
      <c r="AW27" s="205"/>
      <c r="AX27" s="205"/>
      <c r="AY27" s="205"/>
      <c r="AZ27" s="206"/>
      <c r="BB27" s="51"/>
      <c r="CE27" s="5" t="s">
        <v>55</v>
      </c>
      <c r="CF27" s="6" t="s">
        <v>56</v>
      </c>
      <c r="CG27" s="8">
        <v>19.260000000000002</v>
      </c>
      <c r="CH27" s="4">
        <f t="shared" si="0"/>
        <v>276303.96000000002</v>
      </c>
    </row>
    <row r="28" spans="3:86" x14ac:dyDescent="0.25">
      <c r="C28" s="46"/>
      <c r="E28" s="223" t="s">
        <v>246</v>
      </c>
      <c r="F28" s="224"/>
      <c r="G28" s="224"/>
      <c r="H28" s="224"/>
      <c r="I28" s="224"/>
      <c r="J28" s="224"/>
      <c r="K28" s="225" t="str">
        <f t="shared" si="1"/>
        <v>LADIPUR RSK</v>
      </c>
      <c r="L28" s="225"/>
      <c r="M28" s="225"/>
      <c r="N28" s="225"/>
      <c r="O28" s="225"/>
      <c r="P28" s="225"/>
      <c r="Q28" s="225"/>
      <c r="R28" s="225"/>
      <c r="S28" s="225"/>
      <c r="T28" s="225"/>
      <c r="U28" s="225"/>
      <c r="V28" s="225"/>
      <c r="W28" s="225"/>
      <c r="X28" s="225"/>
      <c r="Y28" s="153"/>
      <c r="Z28" s="237">
        <v>1</v>
      </c>
      <c r="AA28" s="237"/>
      <c r="AB28" s="237"/>
      <c r="AC28" s="237"/>
      <c r="AD28" s="237"/>
      <c r="AE28" s="237"/>
      <c r="AF28" s="225" t="s">
        <v>315</v>
      </c>
      <c r="AG28" s="225"/>
      <c r="AH28" s="238">
        <v>3859.6</v>
      </c>
      <c r="AI28" s="238"/>
      <c r="AJ28" s="238"/>
      <c r="AK28" s="238"/>
      <c r="AL28" s="238"/>
      <c r="AM28" s="238"/>
      <c r="AN28" s="54" t="s">
        <v>316</v>
      </c>
      <c r="AO28" s="54"/>
      <c r="AP28" s="228">
        <f t="shared" si="2"/>
        <v>57893.72982800001</v>
      </c>
      <c r="AQ28" s="228"/>
      <c r="AR28" s="228"/>
      <c r="AS28" s="228"/>
      <c r="AT28" s="228"/>
      <c r="AU28" s="228"/>
      <c r="AV28" s="228"/>
      <c r="AW28" s="228"/>
      <c r="AX28" s="228"/>
      <c r="AY28" s="228"/>
      <c r="AZ28" s="229"/>
      <c r="BB28" s="51"/>
      <c r="CE28" s="5" t="s">
        <v>57</v>
      </c>
      <c r="CF28" s="6" t="s">
        <v>58</v>
      </c>
      <c r="CG28" s="8">
        <v>16.22</v>
      </c>
      <c r="CH28" s="4">
        <f t="shared" si="0"/>
        <v>232692.12</v>
      </c>
    </row>
    <row r="29" spans="3:86" x14ac:dyDescent="0.25">
      <c r="C29" s="46"/>
      <c r="E29" s="157"/>
      <c r="F29" s="157"/>
      <c r="G29" s="157"/>
      <c r="H29" s="157"/>
      <c r="I29" s="157"/>
      <c r="J29" s="157"/>
      <c r="K29" s="150"/>
      <c r="L29" s="150"/>
      <c r="M29" s="150"/>
      <c r="N29" s="150"/>
      <c r="O29" s="150"/>
      <c r="P29" s="150"/>
      <c r="Q29" s="150"/>
      <c r="R29" s="150"/>
      <c r="S29" s="150"/>
      <c r="T29" s="150"/>
      <c r="U29" s="150"/>
      <c r="V29" s="150"/>
      <c r="W29" s="150"/>
      <c r="X29" s="150"/>
      <c r="Y29" s="150"/>
      <c r="Z29" s="111"/>
      <c r="AA29" s="111"/>
      <c r="AB29" s="111"/>
      <c r="AC29" s="111"/>
      <c r="AD29" s="111"/>
      <c r="AE29" s="111"/>
      <c r="AF29" s="150"/>
      <c r="AG29" s="150"/>
      <c r="AH29" s="157"/>
      <c r="AI29" s="157"/>
      <c r="AJ29" s="157"/>
      <c r="AK29" s="157"/>
      <c r="AL29" s="157"/>
      <c r="AM29" s="157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B29" s="51"/>
      <c r="CE29" s="5" t="s">
        <v>59</v>
      </c>
      <c r="CF29" s="6" t="s">
        <v>60</v>
      </c>
      <c r="CG29" s="8">
        <v>21.41</v>
      </c>
      <c r="CH29" s="4">
        <f t="shared" si="0"/>
        <v>307147.86</v>
      </c>
    </row>
    <row r="30" spans="3:86" x14ac:dyDescent="0.25">
      <c r="C30" s="46"/>
      <c r="E30" s="157"/>
      <c r="F30" s="157"/>
      <c r="G30" s="157"/>
      <c r="H30" s="157"/>
      <c r="I30" s="157"/>
      <c r="J30" s="157"/>
      <c r="K30" s="150"/>
      <c r="L30" s="150"/>
      <c r="M30" s="150"/>
      <c r="N30" s="150"/>
      <c r="O30" s="150"/>
      <c r="P30" s="150"/>
      <c r="Q30" s="150"/>
      <c r="R30" s="150"/>
      <c r="S30" s="150"/>
      <c r="T30" s="150"/>
      <c r="U30" s="150"/>
      <c r="V30" s="150"/>
      <c r="W30" s="150"/>
      <c r="X30" s="150"/>
      <c r="Y30" s="150"/>
      <c r="Z30" s="111"/>
      <c r="AA30" s="111"/>
      <c r="AB30" s="111"/>
      <c r="AC30" s="111"/>
      <c r="AD30" s="111"/>
      <c r="AE30" s="111"/>
      <c r="AF30" s="150"/>
      <c r="AG30" s="150"/>
      <c r="AH30" s="157"/>
      <c r="AI30" s="157"/>
      <c r="AJ30" s="157"/>
      <c r="AK30" s="59"/>
      <c r="AL30" s="230" t="s">
        <v>318</v>
      </c>
      <c r="AM30" s="230"/>
      <c r="AN30" s="230"/>
      <c r="AO30" s="230"/>
      <c r="AP30" s="112" t="s">
        <v>11</v>
      </c>
      <c r="AQ30" s="242">
        <f>SUM(AP10:AZ28)</f>
        <v>1337596.0922961</v>
      </c>
      <c r="AR30" s="242"/>
      <c r="AS30" s="242"/>
      <c r="AT30" s="242"/>
      <c r="AU30" s="242"/>
      <c r="AV30" s="242"/>
      <c r="AW30" s="242"/>
      <c r="AX30" s="242"/>
      <c r="AY30" s="242"/>
      <c r="AZ30" s="242"/>
      <c r="BB30" s="51"/>
      <c r="CE30" s="5" t="s">
        <v>61</v>
      </c>
      <c r="CF30" s="6" t="s">
        <v>62</v>
      </c>
      <c r="CG30" s="7">
        <v>17.59</v>
      </c>
      <c r="CH30" s="4">
        <f t="shared" si="0"/>
        <v>252346.13999999998</v>
      </c>
    </row>
    <row r="31" spans="3:86" x14ac:dyDescent="0.25">
      <c r="C31" s="46"/>
      <c r="E31" s="157"/>
      <c r="F31" s="157"/>
      <c r="G31" s="157"/>
      <c r="H31" s="157"/>
      <c r="I31" s="157"/>
      <c r="J31" s="157"/>
      <c r="K31" s="150"/>
      <c r="L31" s="150"/>
      <c r="M31" s="150"/>
      <c r="N31" s="150"/>
      <c r="O31" s="150"/>
      <c r="P31" s="150"/>
      <c r="Q31" s="150"/>
      <c r="R31" s="150"/>
      <c r="S31" s="150"/>
      <c r="T31" s="150"/>
      <c r="U31" s="150"/>
      <c r="V31" s="150"/>
      <c r="W31" s="150"/>
      <c r="X31" s="150"/>
      <c r="Y31" s="150"/>
      <c r="Z31" s="111"/>
      <c r="AA31" s="111"/>
      <c r="AB31" s="111"/>
      <c r="AC31" s="111"/>
      <c r="AD31" s="111"/>
      <c r="AE31" s="111"/>
      <c r="AF31" s="150"/>
      <c r="AG31" s="150"/>
      <c r="AH31" s="157"/>
      <c r="AI31" s="157"/>
      <c r="AJ31" s="157"/>
      <c r="AK31" s="59"/>
      <c r="AL31" s="230" t="s">
        <v>317</v>
      </c>
      <c r="AM31" s="230"/>
      <c r="AN31" s="230"/>
      <c r="AO31" s="230"/>
      <c r="AP31" s="112" t="s">
        <v>11</v>
      </c>
      <c r="AQ31" s="242">
        <f>AQ30/AQ5</f>
        <v>607.9982237709545</v>
      </c>
      <c r="AR31" s="242"/>
      <c r="AS31" s="242"/>
      <c r="AT31" s="242"/>
      <c r="AU31" s="242"/>
      <c r="AV31" s="242"/>
      <c r="AW31" s="242"/>
      <c r="AX31" s="242"/>
      <c r="AY31" s="242"/>
      <c r="AZ31" s="242"/>
      <c r="BB31" s="51"/>
      <c r="CE31" s="5" t="s">
        <v>63</v>
      </c>
      <c r="CF31" s="6" t="s">
        <v>64</v>
      </c>
      <c r="CG31" s="7">
        <v>8.936572563780846</v>
      </c>
      <c r="CH31" s="4">
        <f t="shared" si="0"/>
        <v>128204.07000000002</v>
      </c>
    </row>
    <row r="32" spans="3:86" x14ac:dyDescent="0.25">
      <c r="C32" s="46"/>
      <c r="E32" s="157"/>
      <c r="F32" s="157"/>
      <c r="G32" s="157"/>
      <c r="H32" s="157"/>
      <c r="I32" s="157"/>
      <c r="J32" s="157"/>
      <c r="K32" s="150"/>
      <c r="L32" s="150"/>
      <c r="M32" s="150"/>
      <c r="N32" s="150"/>
      <c r="O32" s="150"/>
      <c r="P32" s="150"/>
      <c r="Q32" s="150"/>
      <c r="R32" s="150"/>
      <c r="S32" s="150"/>
      <c r="T32" s="150"/>
      <c r="U32" s="150"/>
      <c r="V32" s="150"/>
      <c r="W32" s="150"/>
      <c r="X32" s="150"/>
      <c r="Y32" s="150"/>
      <c r="Z32" s="111"/>
      <c r="AA32" s="111"/>
      <c r="AB32" s="111"/>
      <c r="AC32" s="111"/>
      <c r="AD32" s="111"/>
      <c r="AE32" s="111"/>
      <c r="AF32" s="150"/>
      <c r="AG32" s="150"/>
      <c r="AH32" s="157"/>
      <c r="AI32" s="157"/>
      <c r="AJ32" s="157"/>
      <c r="AK32" s="157"/>
      <c r="AL32" s="157"/>
      <c r="AM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B32" s="51"/>
      <c r="CE32" s="5" t="s">
        <v>65</v>
      </c>
      <c r="CF32" s="6" t="s">
        <v>66</v>
      </c>
      <c r="CG32" s="7">
        <v>8.3867837724801344</v>
      </c>
      <c r="CH32" s="4">
        <f t="shared" si="0"/>
        <v>120316.8</v>
      </c>
    </row>
    <row r="33" spans="3:86" ht="17.25" thickBot="1" x14ac:dyDescent="0.3">
      <c r="C33" s="60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  <c r="AU33" s="61"/>
      <c r="AV33" s="61"/>
      <c r="AW33" s="61"/>
      <c r="AX33" s="61"/>
      <c r="AY33" s="61"/>
      <c r="AZ33" s="61"/>
      <c r="BA33" s="61"/>
      <c r="BB33" s="62"/>
      <c r="CE33" s="5" t="s">
        <v>67</v>
      </c>
      <c r="CF33" s="6" t="s">
        <v>68</v>
      </c>
      <c r="CG33" s="8">
        <v>7.34</v>
      </c>
      <c r="CH33" s="4">
        <f t="shared" si="0"/>
        <v>105299.64</v>
      </c>
    </row>
    <row r="34" spans="3:86" x14ac:dyDescent="0.25">
      <c r="C34" s="47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  <c r="AU34" s="47"/>
      <c r="AV34" s="47"/>
      <c r="AW34" s="47"/>
      <c r="AX34" s="47"/>
      <c r="AY34" s="47"/>
      <c r="AZ34" s="47"/>
      <c r="BA34" s="47"/>
      <c r="BB34" s="47"/>
      <c r="CE34" s="5" t="s">
        <v>69</v>
      </c>
      <c r="CF34" s="6" t="s">
        <v>70</v>
      </c>
      <c r="CG34" s="8">
        <v>13.47</v>
      </c>
      <c r="CH34" s="4">
        <f t="shared" si="0"/>
        <v>193240.62</v>
      </c>
    </row>
    <row r="35" spans="3:86" ht="17.25" thickBot="1" x14ac:dyDescent="0.3"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  <c r="AU35" s="47"/>
      <c r="AV35" s="47"/>
      <c r="AW35" s="47"/>
      <c r="AX35" s="47"/>
      <c r="AY35" s="47"/>
      <c r="AZ35" s="47"/>
      <c r="BA35" s="47"/>
      <c r="BB35" s="47"/>
      <c r="CE35" s="10" t="s">
        <v>71</v>
      </c>
      <c r="CF35" s="6" t="s">
        <v>72</v>
      </c>
      <c r="CG35" s="7">
        <v>6.66</v>
      </c>
      <c r="CH35" s="4">
        <f t="shared" si="0"/>
        <v>95544.36</v>
      </c>
    </row>
    <row r="36" spans="3:86" x14ac:dyDescent="0.25">
      <c r="C36" s="43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  <c r="AI36" s="44"/>
      <c r="AJ36" s="44"/>
      <c r="AK36" s="44"/>
      <c r="AL36" s="44"/>
      <c r="AM36" s="44"/>
      <c r="AN36" s="44"/>
      <c r="AO36" s="44"/>
      <c r="AP36" s="44"/>
      <c r="AQ36" s="44"/>
      <c r="AR36" s="44"/>
      <c r="AS36" s="44"/>
      <c r="AT36" s="44"/>
      <c r="AU36" s="44"/>
      <c r="AV36" s="44"/>
      <c r="AW36" s="44"/>
      <c r="AX36" s="44"/>
      <c r="AY36" s="44"/>
      <c r="AZ36" s="44"/>
      <c r="BA36" s="44"/>
      <c r="BB36" s="45"/>
      <c r="CE36" s="10" t="s">
        <v>73</v>
      </c>
      <c r="CF36" s="6" t="s">
        <v>74</v>
      </c>
      <c r="CG36" s="7">
        <v>10.055604349644501</v>
      </c>
      <c r="CH36" s="4">
        <f t="shared" si="0"/>
        <v>144257.70000000001</v>
      </c>
    </row>
    <row r="37" spans="3:86" x14ac:dyDescent="0.25">
      <c r="C37" s="46"/>
      <c r="E37" s="245" t="s">
        <v>0</v>
      </c>
      <c r="F37" s="245"/>
      <c r="G37" s="245"/>
      <c r="H37" s="245"/>
      <c r="I37" s="245"/>
      <c r="J37" s="49" t="s">
        <v>11</v>
      </c>
      <c r="K37" s="245" t="s">
        <v>566</v>
      </c>
      <c r="L37" s="245"/>
      <c r="M37" s="245"/>
      <c r="N37" s="245"/>
      <c r="O37" s="245"/>
      <c r="P37" s="245"/>
      <c r="Q37" s="245"/>
      <c r="R37" s="245"/>
      <c r="S37" s="245"/>
      <c r="T37" s="245"/>
      <c r="U37" s="245"/>
      <c r="V37" s="49"/>
      <c r="W37" s="49"/>
      <c r="X37" s="49"/>
      <c r="Y37" s="49"/>
      <c r="Z37" s="49"/>
      <c r="AA37" s="49"/>
      <c r="AB37" s="49"/>
      <c r="AC37" s="49"/>
      <c r="AD37" s="50"/>
      <c r="AE37" s="50"/>
      <c r="AF37" s="50"/>
      <c r="AG37" s="50"/>
      <c r="AH37" s="245" t="s">
        <v>3</v>
      </c>
      <c r="AI37" s="245"/>
      <c r="AJ37" s="245"/>
      <c r="AK37" s="245"/>
      <c r="AL37" s="245"/>
      <c r="AM37" s="245"/>
      <c r="AN37" s="245"/>
      <c r="AO37" s="245"/>
      <c r="AP37" s="49" t="s">
        <v>11</v>
      </c>
      <c r="AQ37" s="247">
        <v>385.96</v>
      </c>
      <c r="AR37" s="247"/>
      <c r="AS37" s="247"/>
      <c r="AT37" s="247"/>
      <c r="AU37" s="49" t="s">
        <v>319</v>
      </c>
      <c r="AV37" s="49"/>
      <c r="AW37" s="49"/>
      <c r="AX37" s="49"/>
      <c r="AY37" s="49"/>
      <c r="AZ37" s="49"/>
      <c r="BB37" s="51"/>
      <c r="CE37" s="10" t="s">
        <v>75</v>
      </c>
      <c r="CF37" s="11" t="s">
        <v>76</v>
      </c>
      <c r="CG37" s="7">
        <v>8.91</v>
      </c>
      <c r="CH37" s="4">
        <f t="shared" si="0"/>
        <v>127822.86</v>
      </c>
    </row>
    <row r="38" spans="3:86" x14ac:dyDescent="0.25">
      <c r="C38" s="46"/>
      <c r="E38" s="245" t="s">
        <v>322</v>
      </c>
      <c r="F38" s="245"/>
      <c r="G38" s="245"/>
      <c r="H38" s="245"/>
      <c r="I38" s="245"/>
      <c r="J38" s="49" t="s">
        <v>11</v>
      </c>
      <c r="K38" s="245" t="s">
        <v>658</v>
      </c>
      <c r="L38" s="245"/>
      <c r="M38" s="245"/>
      <c r="N38" s="245"/>
      <c r="O38" s="245"/>
      <c r="P38" s="245"/>
      <c r="Q38" s="245"/>
      <c r="R38" s="245"/>
      <c r="S38" s="245"/>
      <c r="T38" s="245"/>
      <c r="U38" s="245"/>
      <c r="V38" s="49"/>
      <c r="W38" s="49"/>
      <c r="X38" s="49"/>
      <c r="Y38" s="49"/>
      <c r="Z38" s="49"/>
      <c r="AA38" s="49"/>
      <c r="AB38" s="49"/>
      <c r="AC38" s="49"/>
      <c r="AD38" s="50"/>
      <c r="AE38" s="50"/>
      <c r="AF38" s="50"/>
      <c r="AG38" s="50"/>
      <c r="AH38" s="245" t="s">
        <v>4</v>
      </c>
      <c r="AI38" s="245"/>
      <c r="AJ38" s="245"/>
      <c r="AK38" s="245"/>
      <c r="AL38" s="245"/>
      <c r="AM38" s="245"/>
      <c r="AN38" s="245"/>
      <c r="AO38" s="245"/>
      <c r="AP38" s="49" t="s">
        <v>11</v>
      </c>
      <c r="AQ38" s="245">
        <v>2200</v>
      </c>
      <c r="AR38" s="245"/>
      <c r="AS38" s="245"/>
      <c r="AT38" s="245"/>
      <c r="AU38" s="49" t="s">
        <v>320</v>
      </c>
      <c r="AV38" s="49"/>
      <c r="AW38" s="49"/>
      <c r="AX38" s="49"/>
      <c r="AY38" s="49"/>
      <c r="AZ38" s="49"/>
      <c r="BB38" s="51"/>
      <c r="CE38" s="10" t="s">
        <v>77</v>
      </c>
      <c r="CF38" s="11" t="s">
        <v>78</v>
      </c>
      <c r="CG38" s="8">
        <v>10.63</v>
      </c>
      <c r="CH38" s="4">
        <f t="shared" si="0"/>
        <v>152497.98000000001</v>
      </c>
    </row>
    <row r="39" spans="3:86" x14ac:dyDescent="0.25">
      <c r="C39" s="46"/>
      <c r="E39" s="245" t="s">
        <v>1</v>
      </c>
      <c r="F39" s="245"/>
      <c r="G39" s="245"/>
      <c r="H39" s="245"/>
      <c r="I39" s="245"/>
      <c r="J39" s="49" t="s">
        <v>11</v>
      </c>
      <c r="K39" s="245" t="s">
        <v>656</v>
      </c>
      <c r="L39" s="245"/>
      <c r="M39" s="245"/>
      <c r="N39" s="245"/>
      <c r="O39" s="245"/>
      <c r="P39" s="245"/>
      <c r="Q39" s="245"/>
      <c r="R39" s="245"/>
      <c r="S39" s="245"/>
      <c r="T39" s="245"/>
      <c r="U39" s="245"/>
      <c r="V39" s="49"/>
      <c r="W39" s="49"/>
      <c r="X39" s="49"/>
      <c r="Y39" s="49"/>
      <c r="Z39" s="49"/>
      <c r="AA39" s="49"/>
      <c r="AB39" s="49"/>
      <c r="AC39" s="49"/>
      <c r="AD39" s="50"/>
      <c r="AE39" s="50"/>
      <c r="AF39" s="50"/>
      <c r="AG39" s="50"/>
      <c r="AH39" s="245"/>
      <c r="AI39" s="245"/>
      <c r="AJ39" s="245"/>
      <c r="AK39" s="245"/>
      <c r="AL39" s="245"/>
      <c r="AM39" s="245"/>
      <c r="AN39" s="245"/>
      <c r="AO39" s="245"/>
      <c r="AP39" s="49"/>
      <c r="AQ39" s="246"/>
      <c r="AR39" s="246"/>
      <c r="AS39" s="246"/>
      <c r="AT39" s="246"/>
      <c r="AU39" s="49"/>
      <c r="AV39" s="49"/>
      <c r="AW39" s="49"/>
      <c r="AX39" s="49"/>
      <c r="AY39" s="49"/>
      <c r="AZ39" s="49"/>
      <c r="BB39" s="51"/>
      <c r="CE39" s="10" t="s">
        <v>79</v>
      </c>
      <c r="CF39" s="11" t="s">
        <v>80</v>
      </c>
      <c r="CG39" s="8">
        <v>19.899999999999999</v>
      </c>
      <c r="CH39" s="4">
        <f t="shared" si="0"/>
        <v>285485.39999999997</v>
      </c>
    </row>
    <row r="40" spans="3:86" x14ac:dyDescent="0.25">
      <c r="C40" s="46"/>
      <c r="E40" s="245" t="s">
        <v>2</v>
      </c>
      <c r="F40" s="245"/>
      <c r="G40" s="245"/>
      <c r="H40" s="245"/>
      <c r="I40" s="245"/>
      <c r="J40" s="49" t="s">
        <v>11</v>
      </c>
      <c r="K40" s="245" t="s">
        <v>657</v>
      </c>
      <c r="L40" s="245"/>
      <c r="M40" s="245"/>
      <c r="N40" s="245"/>
      <c r="O40" s="245"/>
      <c r="P40" s="245"/>
      <c r="Q40" s="245"/>
      <c r="R40" s="245"/>
      <c r="S40" s="245"/>
      <c r="T40" s="245"/>
      <c r="U40" s="245"/>
      <c r="V40" s="49"/>
      <c r="W40" s="49"/>
      <c r="X40" s="49"/>
      <c r="Y40" s="49"/>
      <c r="Z40" s="49"/>
      <c r="AA40" s="49"/>
      <c r="AB40" s="49"/>
      <c r="AC40" s="49"/>
      <c r="AD40" s="49"/>
      <c r="AE40" s="49"/>
      <c r="AF40" s="49"/>
      <c r="AG40" s="49"/>
      <c r="AH40" s="245"/>
      <c r="AI40" s="245"/>
      <c r="AJ40" s="245"/>
      <c r="AK40" s="245"/>
      <c r="AL40" s="245"/>
      <c r="AM40" s="245"/>
      <c r="AN40" s="245"/>
      <c r="AO40" s="245"/>
      <c r="AP40" s="49"/>
      <c r="AQ40" s="49"/>
      <c r="AR40" s="49"/>
      <c r="AS40" s="49"/>
      <c r="AT40" s="49"/>
      <c r="AU40" s="49"/>
      <c r="AV40" s="49"/>
      <c r="AW40" s="49"/>
      <c r="AX40" s="49"/>
      <c r="AY40" s="49"/>
      <c r="AZ40" s="49"/>
      <c r="BB40" s="51"/>
      <c r="CE40" s="10" t="s">
        <v>81</v>
      </c>
      <c r="CF40" s="11" t="s">
        <v>82</v>
      </c>
      <c r="CG40" s="8">
        <v>13.35</v>
      </c>
      <c r="CH40" s="4">
        <f t="shared" si="0"/>
        <v>191519.1</v>
      </c>
    </row>
    <row r="41" spans="3:86" x14ac:dyDescent="0.25">
      <c r="C41" s="46"/>
      <c r="BB41" s="51"/>
      <c r="CE41" s="10" t="s">
        <v>83</v>
      </c>
      <c r="CF41" s="11" t="s">
        <v>84</v>
      </c>
      <c r="CG41" s="8">
        <v>12.75</v>
      </c>
      <c r="CH41" s="4">
        <f t="shared" si="0"/>
        <v>182911.5</v>
      </c>
    </row>
    <row r="42" spans="3:86" x14ac:dyDescent="0.25">
      <c r="C42" s="46"/>
      <c r="BB42" s="51"/>
      <c r="CE42" s="10" t="s">
        <v>85</v>
      </c>
      <c r="CF42" s="11" t="s">
        <v>86</v>
      </c>
      <c r="CG42" s="8">
        <v>28.05</v>
      </c>
      <c r="CH42" s="4">
        <f t="shared" si="0"/>
        <v>402405.3</v>
      </c>
    </row>
    <row r="43" spans="3:86" x14ac:dyDescent="0.25">
      <c r="C43" s="46"/>
      <c r="E43" s="208" t="s">
        <v>209</v>
      </c>
      <c r="F43" s="209"/>
      <c r="G43" s="209"/>
      <c r="H43" s="209"/>
      <c r="I43" s="209"/>
      <c r="J43" s="209"/>
      <c r="K43" s="210" t="str">
        <f t="shared" ref="K43:K62" si="3">VLOOKUP(E43,$CE$1:$CH$1003,2,FALSE)</f>
        <v>MEGALASE HSC</v>
      </c>
      <c r="L43" s="210"/>
      <c r="M43" s="210"/>
      <c r="N43" s="210"/>
      <c r="O43" s="210"/>
      <c r="P43" s="210"/>
      <c r="Q43" s="210"/>
      <c r="R43" s="210"/>
      <c r="S43" s="210"/>
      <c r="T43" s="210"/>
      <c r="U43" s="210"/>
      <c r="V43" s="210"/>
      <c r="W43" s="210"/>
      <c r="X43" s="210"/>
      <c r="Y43" s="154"/>
      <c r="Z43" s="234">
        <v>1.5</v>
      </c>
      <c r="AA43" s="234"/>
      <c r="AB43" s="234"/>
      <c r="AC43" s="234"/>
      <c r="AD43" s="234"/>
      <c r="AE43" s="234"/>
      <c r="AF43" s="210" t="s">
        <v>315</v>
      </c>
      <c r="AG43" s="210"/>
      <c r="AH43" s="235">
        <v>5789.4</v>
      </c>
      <c r="AI43" s="235"/>
      <c r="AJ43" s="235"/>
      <c r="AK43" s="235"/>
      <c r="AL43" s="235"/>
      <c r="AM43" s="235"/>
      <c r="AN43" s="52" t="s">
        <v>316</v>
      </c>
      <c r="AO43" s="52"/>
      <c r="AP43" s="213">
        <f t="shared" ref="AP43:AP62" si="4">(AH43*VLOOKUP(E43,$CE$1:$CH$1003,4,FALSE))/1000</f>
        <v>261815.36776200001</v>
      </c>
      <c r="AQ43" s="213"/>
      <c r="AR43" s="213"/>
      <c r="AS43" s="213"/>
      <c r="AT43" s="213"/>
      <c r="AU43" s="213"/>
      <c r="AV43" s="213"/>
      <c r="AW43" s="213"/>
      <c r="AX43" s="213"/>
      <c r="AY43" s="213"/>
      <c r="AZ43" s="214"/>
      <c r="BB43" s="51"/>
      <c r="CE43" s="10" t="s">
        <v>87</v>
      </c>
      <c r="CF43" s="11" t="s">
        <v>88</v>
      </c>
      <c r="CG43" s="8">
        <v>27.2</v>
      </c>
      <c r="CH43" s="4">
        <f t="shared" si="0"/>
        <v>390211.2</v>
      </c>
    </row>
    <row r="44" spans="3:86" x14ac:dyDescent="0.25">
      <c r="C44" s="46"/>
      <c r="E44" s="200" t="s">
        <v>185</v>
      </c>
      <c r="F44" s="201"/>
      <c r="G44" s="201"/>
      <c r="H44" s="201"/>
      <c r="I44" s="201"/>
      <c r="J44" s="201"/>
      <c r="K44" s="202" t="str">
        <f t="shared" si="3"/>
        <v>H2O2</v>
      </c>
      <c r="L44" s="202"/>
      <c r="M44" s="202"/>
      <c r="N44" s="202"/>
      <c r="O44" s="202"/>
      <c r="P44" s="202"/>
      <c r="Q44" s="202"/>
      <c r="R44" s="202"/>
      <c r="S44" s="202"/>
      <c r="T44" s="202"/>
      <c r="U44" s="202"/>
      <c r="V44" s="202"/>
      <c r="W44" s="202"/>
      <c r="X44" s="202"/>
      <c r="Y44" s="151"/>
      <c r="Z44" s="232">
        <v>2</v>
      </c>
      <c r="AA44" s="232"/>
      <c r="AB44" s="232"/>
      <c r="AC44" s="232"/>
      <c r="AD44" s="232"/>
      <c r="AE44" s="232"/>
      <c r="AF44" s="202" t="s">
        <v>315</v>
      </c>
      <c r="AG44" s="202"/>
      <c r="AH44" s="233">
        <v>7719.2</v>
      </c>
      <c r="AI44" s="233"/>
      <c r="AJ44" s="233"/>
      <c r="AK44" s="233"/>
      <c r="AL44" s="233"/>
      <c r="AM44" s="233"/>
      <c r="AN44" s="47" t="s">
        <v>316</v>
      </c>
      <c r="AO44" s="47"/>
      <c r="AP44" s="205">
        <f t="shared" si="4"/>
        <v>46183.201679999998</v>
      </c>
      <c r="AQ44" s="205"/>
      <c r="AR44" s="205"/>
      <c r="AS44" s="205"/>
      <c r="AT44" s="205"/>
      <c r="AU44" s="205"/>
      <c r="AV44" s="205"/>
      <c r="AW44" s="205"/>
      <c r="AX44" s="205"/>
      <c r="AY44" s="205"/>
      <c r="AZ44" s="206"/>
      <c r="BB44" s="51"/>
      <c r="CE44" s="10" t="s">
        <v>89</v>
      </c>
      <c r="CF44" s="11" t="s">
        <v>90</v>
      </c>
      <c r="CG44" s="8">
        <v>21.194841070681722</v>
      </c>
      <c r="CH44" s="4">
        <f t="shared" si="0"/>
        <v>304061.19</v>
      </c>
    </row>
    <row r="45" spans="3:86" x14ac:dyDescent="0.25">
      <c r="C45" s="46"/>
      <c r="E45" s="200" t="s">
        <v>183</v>
      </c>
      <c r="F45" s="201"/>
      <c r="G45" s="201"/>
      <c r="H45" s="201"/>
      <c r="I45" s="201"/>
      <c r="J45" s="201"/>
      <c r="K45" s="202" t="str">
        <f t="shared" si="3"/>
        <v>CAUSTIC SODA LIQ</v>
      </c>
      <c r="L45" s="202"/>
      <c r="M45" s="202"/>
      <c r="N45" s="202"/>
      <c r="O45" s="202"/>
      <c r="P45" s="202"/>
      <c r="Q45" s="202"/>
      <c r="R45" s="202"/>
      <c r="S45" s="202"/>
      <c r="T45" s="202"/>
      <c r="U45" s="202"/>
      <c r="V45" s="202"/>
      <c r="W45" s="202"/>
      <c r="X45" s="202"/>
      <c r="Y45" s="151"/>
      <c r="Z45" s="232">
        <v>1.5</v>
      </c>
      <c r="AA45" s="232"/>
      <c r="AB45" s="232"/>
      <c r="AC45" s="232"/>
      <c r="AD45" s="232"/>
      <c r="AE45" s="232"/>
      <c r="AF45" s="202" t="s">
        <v>315</v>
      </c>
      <c r="AG45" s="202"/>
      <c r="AH45" s="233">
        <v>5789.4</v>
      </c>
      <c r="AI45" s="233"/>
      <c r="AJ45" s="233"/>
      <c r="AK45" s="233"/>
      <c r="AL45" s="233"/>
      <c r="AM45" s="233"/>
      <c r="AN45" s="47" t="s">
        <v>316</v>
      </c>
      <c r="AO45" s="47"/>
      <c r="AP45" s="205">
        <f t="shared" si="4"/>
        <v>49482.001799999998</v>
      </c>
      <c r="AQ45" s="205"/>
      <c r="AR45" s="205"/>
      <c r="AS45" s="205"/>
      <c r="AT45" s="205"/>
      <c r="AU45" s="205"/>
      <c r="AV45" s="205"/>
      <c r="AW45" s="205"/>
      <c r="AX45" s="205"/>
      <c r="AY45" s="205"/>
      <c r="AZ45" s="206"/>
      <c r="BB45" s="51"/>
      <c r="CE45" s="10" t="s">
        <v>91</v>
      </c>
      <c r="CF45" s="11" t="s">
        <v>92</v>
      </c>
      <c r="CG45" s="7">
        <v>29.388728565453786</v>
      </c>
      <c r="CH45" s="4">
        <f t="shared" si="0"/>
        <v>421610.7</v>
      </c>
    </row>
    <row r="46" spans="3:86" x14ac:dyDescent="0.25">
      <c r="C46" s="46"/>
      <c r="E46" s="200" t="s">
        <v>256</v>
      </c>
      <c r="F46" s="201"/>
      <c r="G46" s="201"/>
      <c r="H46" s="201"/>
      <c r="I46" s="201"/>
      <c r="J46" s="201"/>
      <c r="K46" s="202" t="str">
        <f t="shared" si="3"/>
        <v>UNICEL SPC</v>
      </c>
      <c r="L46" s="202"/>
      <c r="M46" s="202"/>
      <c r="N46" s="202"/>
      <c r="O46" s="202"/>
      <c r="P46" s="202"/>
      <c r="Q46" s="202"/>
      <c r="R46" s="202"/>
      <c r="S46" s="202"/>
      <c r="T46" s="202"/>
      <c r="U46" s="202"/>
      <c r="V46" s="202"/>
      <c r="W46" s="202"/>
      <c r="X46" s="202"/>
      <c r="Y46" s="151"/>
      <c r="Z46" s="232">
        <v>1</v>
      </c>
      <c r="AA46" s="232"/>
      <c r="AB46" s="232"/>
      <c r="AC46" s="232"/>
      <c r="AD46" s="232"/>
      <c r="AE46" s="232"/>
      <c r="AF46" s="202" t="s">
        <v>315</v>
      </c>
      <c r="AG46" s="202"/>
      <c r="AH46" s="233">
        <v>3859.6</v>
      </c>
      <c r="AI46" s="233"/>
      <c r="AJ46" s="233"/>
      <c r="AK46" s="233"/>
      <c r="AL46" s="233"/>
      <c r="AM46" s="233"/>
      <c r="AN46" s="47" t="s">
        <v>316</v>
      </c>
      <c r="AO46" s="47"/>
      <c r="AP46" s="205">
        <f t="shared" si="4"/>
        <v>107785.77553199999</v>
      </c>
      <c r="AQ46" s="205"/>
      <c r="AR46" s="205"/>
      <c r="AS46" s="205"/>
      <c r="AT46" s="205"/>
      <c r="AU46" s="205"/>
      <c r="AV46" s="205"/>
      <c r="AW46" s="205"/>
      <c r="AX46" s="205"/>
      <c r="AY46" s="205"/>
      <c r="AZ46" s="206"/>
      <c r="BB46" s="51"/>
      <c r="CE46" s="10"/>
      <c r="CF46" s="11"/>
      <c r="CG46" s="7"/>
      <c r="CH46" s="4"/>
    </row>
    <row r="47" spans="3:86" x14ac:dyDescent="0.25">
      <c r="C47" s="46"/>
      <c r="E47" s="200" t="s">
        <v>189</v>
      </c>
      <c r="F47" s="201"/>
      <c r="G47" s="201"/>
      <c r="H47" s="201"/>
      <c r="I47" s="201"/>
      <c r="J47" s="201"/>
      <c r="K47" s="202" t="str">
        <f t="shared" si="3"/>
        <v>KH ACID</v>
      </c>
      <c r="L47" s="202"/>
      <c r="M47" s="202"/>
      <c r="N47" s="202"/>
      <c r="O47" s="202"/>
      <c r="P47" s="202"/>
      <c r="Q47" s="202"/>
      <c r="R47" s="202"/>
      <c r="S47" s="202"/>
      <c r="T47" s="202"/>
      <c r="U47" s="202"/>
      <c r="V47" s="202"/>
      <c r="W47" s="202"/>
      <c r="X47" s="202"/>
      <c r="Y47" s="151"/>
      <c r="Z47" s="232">
        <v>1</v>
      </c>
      <c r="AA47" s="232"/>
      <c r="AB47" s="232"/>
      <c r="AC47" s="232"/>
      <c r="AD47" s="232"/>
      <c r="AE47" s="232"/>
      <c r="AF47" s="202" t="s">
        <v>315</v>
      </c>
      <c r="AG47" s="202"/>
      <c r="AH47" s="233">
        <v>3859.6</v>
      </c>
      <c r="AI47" s="233"/>
      <c r="AJ47" s="233"/>
      <c r="AK47" s="233"/>
      <c r="AL47" s="233"/>
      <c r="AM47" s="233"/>
      <c r="AN47" s="47" t="s">
        <v>316</v>
      </c>
      <c r="AO47" s="47"/>
      <c r="AP47" s="205">
        <f t="shared" si="4"/>
        <v>15382.049839999998</v>
      </c>
      <c r="AQ47" s="205"/>
      <c r="AR47" s="205"/>
      <c r="AS47" s="205"/>
      <c r="AT47" s="205"/>
      <c r="AU47" s="205"/>
      <c r="AV47" s="205"/>
      <c r="AW47" s="205"/>
      <c r="AX47" s="205"/>
      <c r="AY47" s="205"/>
      <c r="AZ47" s="206"/>
      <c r="BB47" s="51"/>
      <c r="CE47" s="10" t="s">
        <v>93</v>
      </c>
      <c r="CF47" s="11" t="s">
        <v>94</v>
      </c>
      <c r="CG47" s="8">
        <v>10.32</v>
      </c>
      <c r="CH47" s="4">
        <f t="shared" si="0"/>
        <v>148050.72</v>
      </c>
    </row>
    <row r="48" spans="3:86" x14ac:dyDescent="0.25">
      <c r="C48" s="46"/>
      <c r="E48" s="200" t="s">
        <v>181</v>
      </c>
      <c r="F48" s="201"/>
      <c r="G48" s="201"/>
      <c r="H48" s="201"/>
      <c r="I48" s="201"/>
      <c r="J48" s="201"/>
      <c r="K48" s="202" t="str">
        <f t="shared" si="3"/>
        <v>TAICRON YELLOW SE 4GT</v>
      </c>
      <c r="L48" s="202"/>
      <c r="M48" s="202"/>
      <c r="N48" s="202"/>
      <c r="O48" s="202"/>
      <c r="P48" s="202"/>
      <c r="Q48" s="202"/>
      <c r="R48" s="202"/>
      <c r="S48" s="202"/>
      <c r="T48" s="202"/>
      <c r="U48" s="202"/>
      <c r="V48" s="202"/>
      <c r="W48" s="202"/>
      <c r="X48" s="202"/>
      <c r="Y48" s="151"/>
      <c r="Z48" s="232">
        <v>2.5999999999999999E-2</v>
      </c>
      <c r="AA48" s="232"/>
      <c r="AB48" s="232"/>
      <c r="AC48" s="232"/>
      <c r="AD48" s="232"/>
      <c r="AE48" s="232"/>
      <c r="AF48" s="202" t="s">
        <v>565</v>
      </c>
      <c r="AG48" s="202"/>
      <c r="AH48" s="233">
        <v>100.35</v>
      </c>
      <c r="AI48" s="233"/>
      <c r="AJ48" s="233"/>
      <c r="AK48" s="233"/>
      <c r="AL48" s="233"/>
      <c r="AM48" s="233"/>
      <c r="AN48" s="47" t="s">
        <v>316</v>
      </c>
      <c r="AO48" s="47"/>
      <c r="AP48" s="205">
        <f t="shared" si="4"/>
        <v>11084.900836500001</v>
      </c>
      <c r="AQ48" s="205"/>
      <c r="AR48" s="205"/>
      <c r="AS48" s="205"/>
      <c r="AT48" s="205"/>
      <c r="AU48" s="205"/>
      <c r="AV48" s="205"/>
      <c r="AW48" s="205"/>
      <c r="AX48" s="205"/>
      <c r="AY48" s="205"/>
      <c r="AZ48" s="206"/>
      <c r="BB48" s="51"/>
      <c r="CE48" s="10" t="s">
        <v>95</v>
      </c>
      <c r="CF48" s="11" t="s">
        <v>96</v>
      </c>
      <c r="CG48" s="8">
        <v>8.36</v>
      </c>
      <c r="CH48" s="4">
        <f t="shared" si="0"/>
        <v>119932.56</v>
      </c>
    </row>
    <row r="49" spans="3:86" x14ac:dyDescent="0.25">
      <c r="C49" s="46"/>
      <c r="E49" s="200" t="s">
        <v>117</v>
      </c>
      <c r="F49" s="201"/>
      <c r="G49" s="201"/>
      <c r="H49" s="201"/>
      <c r="I49" s="201"/>
      <c r="J49" s="201"/>
      <c r="K49" s="202" t="str">
        <f t="shared" si="3"/>
        <v>TAICRON ORANGE SF - GFT</v>
      </c>
      <c r="L49" s="202"/>
      <c r="M49" s="202"/>
      <c r="N49" s="202"/>
      <c r="O49" s="202"/>
      <c r="P49" s="202"/>
      <c r="Q49" s="202"/>
      <c r="R49" s="202"/>
      <c r="S49" s="202"/>
      <c r="T49" s="202"/>
      <c r="U49" s="202"/>
      <c r="V49" s="202"/>
      <c r="W49" s="202"/>
      <c r="X49" s="202"/>
      <c r="Y49" s="151"/>
      <c r="Z49" s="232">
        <v>1.4E-2</v>
      </c>
      <c r="AA49" s="232"/>
      <c r="AB49" s="232"/>
      <c r="AC49" s="232"/>
      <c r="AD49" s="232"/>
      <c r="AE49" s="232"/>
      <c r="AF49" s="202" t="s">
        <v>565</v>
      </c>
      <c r="AG49" s="202"/>
      <c r="AH49" s="233">
        <v>54.03</v>
      </c>
      <c r="AI49" s="233"/>
      <c r="AJ49" s="233"/>
      <c r="AK49" s="233"/>
      <c r="AL49" s="233"/>
      <c r="AM49" s="233"/>
      <c r="AN49" s="47" t="s">
        <v>316</v>
      </c>
      <c r="AO49" s="47"/>
      <c r="AP49" s="205">
        <f t="shared" si="4"/>
        <v>4592.1761124000004</v>
      </c>
      <c r="AQ49" s="205"/>
      <c r="AR49" s="205"/>
      <c r="AS49" s="205"/>
      <c r="AT49" s="205"/>
      <c r="AU49" s="205"/>
      <c r="AV49" s="205"/>
      <c r="AW49" s="205"/>
      <c r="AX49" s="205"/>
      <c r="AY49" s="205"/>
      <c r="AZ49" s="206"/>
      <c r="BB49" s="51"/>
      <c r="CE49" s="10" t="s">
        <v>97</v>
      </c>
      <c r="CF49" s="11" t="s">
        <v>98</v>
      </c>
      <c r="CG49" s="8">
        <v>7.56</v>
      </c>
      <c r="CH49" s="4">
        <f t="shared" si="0"/>
        <v>108455.76</v>
      </c>
    </row>
    <row r="50" spans="3:86" x14ac:dyDescent="0.25">
      <c r="C50" s="46"/>
      <c r="E50" s="200" t="s">
        <v>127</v>
      </c>
      <c r="F50" s="201"/>
      <c r="G50" s="201"/>
      <c r="H50" s="201"/>
      <c r="I50" s="201"/>
      <c r="J50" s="201"/>
      <c r="K50" s="202" t="str">
        <f t="shared" si="3"/>
        <v>TAICRON BLUE XFT</v>
      </c>
      <c r="L50" s="202"/>
      <c r="M50" s="202"/>
      <c r="N50" s="202"/>
      <c r="O50" s="202"/>
      <c r="P50" s="202"/>
      <c r="Q50" s="202"/>
      <c r="R50" s="202"/>
      <c r="S50" s="202"/>
      <c r="T50" s="202"/>
      <c r="U50" s="202"/>
      <c r="V50" s="202"/>
      <c r="W50" s="202"/>
      <c r="X50" s="202"/>
      <c r="Y50" s="151"/>
      <c r="Z50" s="232">
        <v>0.01</v>
      </c>
      <c r="AA50" s="232"/>
      <c r="AB50" s="232"/>
      <c r="AC50" s="232"/>
      <c r="AD50" s="232"/>
      <c r="AE50" s="232"/>
      <c r="AF50" s="202" t="s">
        <v>565</v>
      </c>
      <c r="AG50" s="202"/>
      <c r="AH50" s="233">
        <v>38.6</v>
      </c>
      <c r="AI50" s="233"/>
      <c r="AJ50" s="233"/>
      <c r="AK50" s="233"/>
      <c r="AL50" s="233"/>
      <c r="AM50" s="233"/>
      <c r="AN50" s="47" t="s">
        <v>316</v>
      </c>
      <c r="AO50" s="47"/>
      <c r="AP50" s="205">
        <f t="shared" si="4"/>
        <v>12719.744516000001</v>
      </c>
      <c r="AQ50" s="205"/>
      <c r="AR50" s="205"/>
      <c r="AS50" s="205"/>
      <c r="AT50" s="205"/>
      <c r="AU50" s="205"/>
      <c r="AV50" s="205"/>
      <c r="AW50" s="205"/>
      <c r="AX50" s="205"/>
      <c r="AY50" s="205"/>
      <c r="AZ50" s="206"/>
      <c r="BB50" s="51"/>
      <c r="CE50" s="10" t="s">
        <v>99</v>
      </c>
      <c r="CF50" s="11" t="s">
        <v>100</v>
      </c>
      <c r="CG50" s="7">
        <v>7.185372229192807</v>
      </c>
      <c r="CH50" s="4">
        <f t="shared" si="0"/>
        <v>103081.35</v>
      </c>
    </row>
    <row r="51" spans="3:86" x14ac:dyDescent="0.25">
      <c r="C51" s="46"/>
      <c r="E51" s="200" t="s">
        <v>187</v>
      </c>
      <c r="F51" s="201"/>
      <c r="G51" s="201"/>
      <c r="H51" s="201"/>
      <c r="I51" s="201"/>
      <c r="J51" s="201"/>
      <c r="K51" s="202" t="str">
        <f t="shared" si="3"/>
        <v>FORMIC ACID</v>
      </c>
      <c r="L51" s="202"/>
      <c r="M51" s="202"/>
      <c r="N51" s="202"/>
      <c r="O51" s="202"/>
      <c r="P51" s="202"/>
      <c r="Q51" s="202"/>
      <c r="R51" s="202"/>
      <c r="S51" s="202"/>
      <c r="T51" s="202"/>
      <c r="U51" s="202"/>
      <c r="V51" s="202"/>
      <c r="W51" s="202"/>
      <c r="X51" s="202"/>
      <c r="Y51" s="151"/>
      <c r="Z51" s="232">
        <v>0.3</v>
      </c>
      <c r="AA51" s="232"/>
      <c r="AB51" s="232"/>
      <c r="AC51" s="232"/>
      <c r="AD51" s="232"/>
      <c r="AE51" s="232"/>
      <c r="AF51" s="202" t="s">
        <v>315</v>
      </c>
      <c r="AG51" s="202"/>
      <c r="AH51" s="233">
        <v>1157.8800000000001</v>
      </c>
      <c r="AI51" s="233"/>
      <c r="AJ51" s="233"/>
      <c r="AK51" s="233"/>
      <c r="AL51" s="233"/>
      <c r="AM51" s="233"/>
      <c r="AN51" s="47" t="s">
        <v>316</v>
      </c>
      <c r="AO51" s="47"/>
      <c r="AP51" s="205">
        <f t="shared" si="4"/>
        <v>15353.488800000001</v>
      </c>
      <c r="AQ51" s="205"/>
      <c r="AR51" s="205"/>
      <c r="AS51" s="205"/>
      <c r="AT51" s="205"/>
      <c r="AU51" s="205"/>
      <c r="AV51" s="205"/>
      <c r="AW51" s="205"/>
      <c r="AX51" s="205"/>
      <c r="AY51" s="205"/>
      <c r="AZ51" s="206"/>
      <c r="BB51" s="51"/>
      <c r="CE51" s="10" t="s">
        <v>101</v>
      </c>
      <c r="CF51" s="11" t="s">
        <v>102</v>
      </c>
      <c r="CG51" s="7">
        <v>6.0066583019657047</v>
      </c>
      <c r="CH51" s="4">
        <f t="shared" si="0"/>
        <v>86171.520000000004</v>
      </c>
    </row>
    <row r="52" spans="3:86" x14ac:dyDescent="0.25">
      <c r="C52" s="46"/>
      <c r="E52" s="200" t="s">
        <v>191</v>
      </c>
      <c r="F52" s="201"/>
      <c r="G52" s="201"/>
      <c r="H52" s="201"/>
      <c r="I52" s="201"/>
      <c r="J52" s="201"/>
      <c r="K52" s="202" t="str">
        <f t="shared" si="3"/>
        <v>NTW RM 340 E NEW LIQ</v>
      </c>
      <c r="L52" s="202"/>
      <c r="M52" s="202"/>
      <c r="N52" s="202"/>
      <c r="O52" s="202"/>
      <c r="P52" s="202"/>
      <c r="Q52" s="202"/>
      <c r="R52" s="202"/>
      <c r="S52" s="202"/>
      <c r="T52" s="202"/>
      <c r="U52" s="202"/>
      <c r="V52" s="202"/>
      <c r="W52" s="202"/>
      <c r="X52" s="202"/>
      <c r="Y52" s="151"/>
      <c r="Z52" s="232">
        <v>0.5</v>
      </c>
      <c r="AA52" s="232"/>
      <c r="AB52" s="232"/>
      <c r="AC52" s="232"/>
      <c r="AD52" s="232"/>
      <c r="AE52" s="232"/>
      <c r="AF52" s="202" t="s">
        <v>315</v>
      </c>
      <c r="AG52" s="202"/>
      <c r="AH52" s="233">
        <v>1929.8</v>
      </c>
      <c r="AI52" s="233"/>
      <c r="AJ52" s="233"/>
      <c r="AK52" s="233"/>
      <c r="AL52" s="233"/>
      <c r="AM52" s="233"/>
      <c r="AN52" s="47" t="s">
        <v>316</v>
      </c>
      <c r="AO52" s="47"/>
      <c r="AP52" s="205">
        <f t="shared" si="4"/>
        <v>40969.654000000002</v>
      </c>
      <c r="AQ52" s="205"/>
      <c r="AR52" s="205"/>
      <c r="AS52" s="205"/>
      <c r="AT52" s="205"/>
      <c r="AU52" s="205"/>
      <c r="AV52" s="205"/>
      <c r="AW52" s="205"/>
      <c r="AX52" s="205"/>
      <c r="AY52" s="205"/>
      <c r="AZ52" s="206"/>
      <c r="BB52" s="51"/>
      <c r="CE52" s="10" t="s">
        <v>103</v>
      </c>
      <c r="CF52" s="11" t="s">
        <v>104</v>
      </c>
      <c r="CG52" s="7">
        <v>7.8263355639202565</v>
      </c>
      <c r="CH52" s="4">
        <f t="shared" si="0"/>
        <v>112276.61</v>
      </c>
    </row>
    <row r="53" spans="3:86" x14ac:dyDescent="0.25">
      <c r="C53" s="46"/>
      <c r="E53" s="200" t="s">
        <v>5</v>
      </c>
      <c r="F53" s="201"/>
      <c r="G53" s="201"/>
      <c r="H53" s="201"/>
      <c r="I53" s="201"/>
      <c r="J53" s="201"/>
      <c r="K53" s="202" t="str">
        <f t="shared" si="3"/>
        <v>NOVACRON YELLOW S-3R</v>
      </c>
      <c r="L53" s="202"/>
      <c r="M53" s="202"/>
      <c r="N53" s="202"/>
      <c r="O53" s="202"/>
      <c r="P53" s="202"/>
      <c r="Q53" s="202"/>
      <c r="R53" s="202"/>
      <c r="S53" s="202"/>
      <c r="T53" s="202"/>
      <c r="U53" s="202"/>
      <c r="V53" s="202"/>
      <c r="W53" s="202"/>
      <c r="X53" s="202"/>
      <c r="Y53" s="151"/>
      <c r="Z53" s="232">
        <v>2.5999999999999999E-2</v>
      </c>
      <c r="AA53" s="232"/>
      <c r="AB53" s="232"/>
      <c r="AC53" s="232"/>
      <c r="AD53" s="232"/>
      <c r="AE53" s="232"/>
      <c r="AF53" s="202" t="s">
        <v>565</v>
      </c>
      <c r="AG53" s="202"/>
      <c r="AH53" s="233">
        <v>100.35</v>
      </c>
      <c r="AI53" s="233"/>
      <c r="AJ53" s="233"/>
      <c r="AK53" s="233"/>
      <c r="AL53" s="233"/>
      <c r="AM53" s="233"/>
      <c r="AN53" s="47" t="s">
        <v>316</v>
      </c>
      <c r="AO53" s="47"/>
      <c r="AP53" s="205">
        <f t="shared" si="4"/>
        <v>9746.2348469999997</v>
      </c>
      <c r="AQ53" s="205"/>
      <c r="AR53" s="205"/>
      <c r="AS53" s="205"/>
      <c r="AT53" s="205"/>
      <c r="AU53" s="205"/>
      <c r="AV53" s="205"/>
      <c r="AW53" s="205"/>
      <c r="AX53" s="205"/>
      <c r="AY53" s="205"/>
      <c r="AZ53" s="206"/>
      <c r="BB53" s="51"/>
      <c r="CE53" s="10" t="s">
        <v>105</v>
      </c>
      <c r="CF53" s="11" t="s">
        <v>106</v>
      </c>
      <c r="CG53" s="7">
        <v>5.4474048515265583</v>
      </c>
      <c r="CH53" s="4">
        <f t="shared" si="0"/>
        <v>78148.47</v>
      </c>
    </row>
    <row r="54" spans="3:86" x14ac:dyDescent="0.25">
      <c r="C54" s="46"/>
      <c r="E54" s="200" t="s">
        <v>30</v>
      </c>
      <c r="F54" s="201"/>
      <c r="G54" s="201"/>
      <c r="H54" s="201"/>
      <c r="I54" s="201"/>
      <c r="J54" s="201"/>
      <c r="K54" s="202" t="str">
        <f t="shared" si="3"/>
        <v>NOVACRON RED S–2G</v>
      </c>
      <c r="L54" s="202"/>
      <c r="M54" s="202"/>
      <c r="N54" s="202"/>
      <c r="O54" s="202"/>
      <c r="P54" s="202"/>
      <c r="Q54" s="202"/>
      <c r="R54" s="202"/>
      <c r="S54" s="202"/>
      <c r="T54" s="202"/>
      <c r="U54" s="202"/>
      <c r="V54" s="202"/>
      <c r="W54" s="202"/>
      <c r="X54" s="202"/>
      <c r="Y54" s="151"/>
      <c r="Z54" s="232">
        <v>1.4E-3</v>
      </c>
      <c r="AA54" s="232"/>
      <c r="AB54" s="232"/>
      <c r="AC54" s="232"/>
      <c r="AD54" s="232"/>
      <c r="AE54" s="232"/>
      <c r="AF54" s="202" t="s">
        <v>565</v>
      </c>
      <c r="AG54" s="202"/>
      <c r="AH54" s="233">
        <v>5.4</v>
      </c>
      <c r="AI54" s="233"/>
      <c r="AJ54" s="233"/>
      <c r="AK54" s="233"/>
      <c r="AL54" s="233"/>
      <c r="AM54" s="233"/>
      <c r="AN54" s="47" t="s">
        <v>316</v>
      </c>
      <c r="AO54" s="47"/>
      <c r="AP54" s="205">
        <f t="shared" si="4"/>
        <v>680.94723599999986</v>
      </c>
      <c r="AQ54" s="205"/>
      <c r="AR54" s="205"/>
      <c r="AS54" s="205"/>
      <c r="AT54" s="205"/>
      <c r="AU54" s="205"/>
      <c r="AV54" s="205"/>
      <c r="AW54" s="205"/>
      <c r="AX54" s="205"/>
      <c r="AY54" s="205"/>
      <c r="AZ54" s="206"/>
      <c r="BB54" s="51"/>
      <c r="CE54" s="10" t="s">
        <v>107</v>
      </c>
      <c r="CF54" s="11" t="s">
        <v>108</v>
      </c>
      <c r="CG54" s="7">
        <v>7.1763592639063152</v>
      </c>
      <c r="CH54" s="4">
        <f t="shared" si="0"/>
        <v>102952.05</v>
      </c>
    </row>
    <row r="55" spans="3:86" x14ac:dyDescent="0.25">
      <c r="C55" s="46"/>
      <c r="E55" s="200" t="s">
        <v>7</v>
      </c>
      <c r="F55" s="201"/>
      <c r="G55" s="201"/>
      <c r="H55" s="201"/>
      <c r="I55" s="201"/>
      <c r="J55" s="201"/>
      <c r="K55" s="202" t="str">
        <f t="shared" si="3"/>
        <v>NOVACRON DARK BLUE S-GL</v>
      </c>
      <c r="L55" s="202"/>
      <c r="M55" s="202"/>
      <c r="N55" s="202"/>
      <c r="O55" s="202"/>
      <c r="P55" s="202"/>
      <c r="Q55" s="202"/>
      <c r="R55" s="202"/>
      <c r="S55" s="202"/>
      <c r="T55" s="202"/>
      <c r="U55" s="202"/>
      <c r="V55" s="202"/>
      <c r="W55" s="202"/>
      <c r="X55" s="202"/>
      <c r="Y55" s="151"/>
      <c r="Z55" s="232">
        <v>8.3999999999999995E-3</v>
      </c>
      <c r="AA55" s="232"/>
      <c r="AB55" s="232"/>
      <c r="AC55" s="232"/>
      <c r="AD55" s="232"/>
      <c r="AE55" s="232"/>
      <c r="AF55" s="202" t="s">
        <v>565</v>
      </c>
      <c r="AG55" s="202"/>
      <c r="AH55" s="233">
        <v>32.42</v>
      </c>
      <c r="AI55" s="233"/>
      <c r="AJ55" s="233"/>
      <c r="AK55" s="233"/>
      <c r="AL55" s="233"/>
      <c r="AM55" s="233"/>
      <c r="AN55" s="47" t="s">
        <v>316</v>
      </c>
      <c r="AO55" s="47"/>
      <c r="AP55" s="205">
        <f t="shared" si="4"/>
        <v>3944.0252736000002</v>
      </c>
      <c r="AQ55" s="205"/>
      <c r="AR55" s="205"/>
      <c r="AS55" s="205"/>
      <c r="AT55" s="205"/>
      <c r="AU55" s="205"/>
      <c r="AV55" s="205"/>
      <c r="AW55" s="205"/>
      <c r="AX55" s="205"/>
      <c r="AY55" s="205"/>
      <c r="AZ55" s="206"/>
      <c r="BB55" s="51"/>
      <c r="CE55" s="10" t="s">
        <v>109</v>
      </c>
      <c r="CF55" s="11" t="s">
        <v>110</v>
      </c>
      <c r="CG55" s="7">
        <v>6.1914303638644919</v>
      </c>
      <c r="CH55" s="4">
        <f t="shared" si="0"/>
        <v>88822.26</v>
      </c>
    </row>
    <row r="56" spans="3:86" x14ac:dyDescent="0.25">
      <c r="C56" s="46"/>
      <c r="E56" s="200" t="s">
        <v>201</v>
      </c>
      <c r="F56" s="201"/>
      <c r="G56" s="201"/>
      <c r="H56" s="201"/>
      <c r="I56" s="201"/>
      <c r="J56" s="201"/>
      <c r="K56" s="202" t="str">
        <f t="shared" si="3"/>
        <v>KH SOLIDOKOLL DPR ID LIQ</v>
      </c>
      <c r="L56" s="202"/>
      <c r="M56" s="202"/>
      <c r="N56" s="202"/>
      <c r="O56" s="202"/>
      <c r="P56" s="202"/>
      <c r="Q56" s="202"/>
      <c r="R56" s="202"/>
      <c r="S56" s="202"/>
      <c r="T56" s="202"/>
      <c r="U56" s="202"/>
      <c r="V56" s="202"/>
      <c r="W56" s="202"/>
      <c r="X56" s="202"/>
      <c r="Y56" s="151"/>
      <c r="Z56" s="232">
        <v>1</v>
      </c>
      <c r="AA56" s="232"/>
      <c r="AB56" s="232"/>
      <c r="AC56" s="232"/>
      <c r="AD56" s="232"/>
      <c r="AE56" s="232"/>
      <c r="AF56" s="202" t="s">
        <v>315</v>
      </c>
      <c r="AG56" s="202"/>
      <c r="AH56" s="233">
        <v>3859.6</v>
      </c>
      <c r="AI56" s="233"/>
      <c r="AJ56" s="233"/>
      <c r="AK56" s="233"/>
      <c r="AL56" s="233"/>
      <c r="AM56" s="233"/>
      <c r="AN56" s="47" t="s">
        <v>316</v>
      </c>
      <c r="AO56" s="47"/>
      <c r="AP56" s="205">
        <f t="shared" si="4"/>
        <v>39367.919999999998</v>
      </c>
      <c r="AQ56" s="205"/>
      <c r="AR56" s="205"/>
      <c r="AS56" s="205"/>
      <c r="AT56" s="205"/>
      <c r="AU56" s="205"/>
      <c r="AV56" s="205"/>
      <c r="AW56" s="205"/>
      <c r="AX56" s="205"/>
      <c r="AY56" s="205"/>
      <c r="AZ56" s="206"/>
      <c r="BB56" s="51"/>
      <c r="CE56" s="10" t="s">
        <v>111</v>
      </c>
      <c r="CF56" s="11" t="s">
        <v>112</v>
      </c>
      <c r="CG56" s="7">
        <v>6.0397867001254708</v>
      </c>
      <c r="CH56" s="4">
        <f t="shared" si="0"/>
        <v>86646.78</v>
      </c>
    </row>
    <row r="57" spans="3:86" x14ac:dyDescent="0.25">
      <c r="C57" s="46"/>
      <c r="E57" s="200" t="s">
        <v>199</v>
      </c>
      <c r="F57" s="201"/>
      <c r="G57" s="201"/>
      <c r="H57" s="201"/>
      <c r="I57" s="201"/>
      <c r="J57" s="201"/>
      <c r="K57" s="202" t="str">
        <f t="shared" si="3"/>
        <v>KH JINTEXYL CDB NEW CONC</v>
      </c>
      <c r="L57" s="202"/>
      <c r="M57" s="202"/>
      <c r="N57" s="202"/>
      <c r="O57" s="202"/>
      <c r="P57" s="202"/>
      <c r="Q57" s="202"/>
      <c r="R57" s="202"/>
      <c r="S57" s="202"/>
      <c r="T57" s="202"/>
      <c r="U57" s="202"/>
      <c r="V57" s="202"/>
      <c r="W57" s="202"/>
      <c r="X57" s="202"/>
      <c r="Y57" s="151"/>
      <c r="Z57" s="232">
        <v>1</v>
      </c>
      <c r="AA57" s="232"/>
      <c r="AB57" s="232"/>
      <c r="AC57" s="232"/>
      <c r="AD57" s="232"/>
      <c r="AE57" s="232"/>
      <c r="AF57" s="202" t="s">
        <v>315</v>
      </c>
      <c r="AG57" s="202"/>
      <c r="AH57" s="233">
        <v>3859.6</v>
      </c>
      <c r="AI57" s="233"/>
      <c r="AJ57" s="233"/>
      <c r="AK57" s="233"/>
      <c r="AL57" s="233"/>
      <c r="AM57" s="233"/>
      <c r="AN57" s="47" t="s">
        <v>316</v>
      </c>
      <c r="AO57" s="47"/>
      <c r="AP57" s="205">
        <f t="shared" si="4"/>
        <v>43999.44</v>
      </c>
      <c r="AQ57" s="205"/>
      <c r="AR57" s="205"/>
      <c r="AS57" s="205"/>
      <c r="AT57" s="205"/>
      <c r="AU57" s="205"/>
      <c r="AV57" s="205"/>
      <c r="AW57" s="205"/>
      <c r="AX57" s="205"/>
      <c r="AY57" s="205"/>
      <c r="AZ57" s="206"/>
      <c r="BB57" s="51"/>
      <c r="CE57" s="10" t="s">
        <v>113</v>
      </c>
      <c r="CF57" s="11" t="s">
        <v>114</v>
      </c>
      <c r="CG57" s="7">
        <v>8.1017858636553743</v>
      </c>
      <c r="CH57" s="4">
        <f t="shared" si="0"/>
        <v>116228.22</v>
      </c>
    </row>
    <row r="58" spans="3:86" x14ac:dyDescent="0.25">
      <c r="C58" s="46"/>
      <c r="E58" s="200" t="s">
        <v>218</v>
      </c>
      <c r="F58" s="201"/>
      <c r="G58" s="201"/>
      <c r="H58" s="201"/>
      <c r="I58" s="201"/>
      <c r="J58" s="201"/>
      <c r="K58" s="202" t="str">
        <f t="shared" si="3"/>
        <v>JINLEV ECO CL 225</v>
      </c>
      <c r="L58" s="202"/>
      <c r="M58" s="202"/>
      <c r="N58" s="202"/>
      <c r="O58" s="202"/>
      <c r="P58" s="202"/>
      <c r="Q58" s="202"/>
      <c r="R58" s="202"/>
      <c r="S58" s="202"/>
      <c r="T58" s="202"/>
      <c r="U58" s="202"/>
      <c r="V58" s="202"/>
      <c r="W58" s="202"/>
      <c r="X58" s="202"/>
      <c r="Y58" s="151"/>
      <c r="Z58" s="232">
        <v>1</v>
      </c>
      <c r="AA58" s="232"/>
      <c r="AB58" s="232"/>
      <c r="AC58" s="232"/>
      <c r="AD58" s="232"/>
      <c r="AE58" s="232"/>
      <c r="AF58" s="202" t="s">
        <v>315</v>
      </c>
      <c r="AG58" s="202"/>
      <c r="AH58" s="233">
        <v>3859.6</v>
      </c>
      <c r="AI58" s="233"/>
      <c r="AJ58" s="233"/>
      <c r="AK58" s="233"/>
      <c r="AL58" s="233"/>
      <c r="AM58" s="233"/>
      <c r="AN58" s="47" t="s">
        <v>316</v>
      </c>
      <c r="AO58" s="47"/>
      <c r="AP58" s="205">
        <f t="shared" si="4"/>
        <v>46314.968424000006</v>
      </c>
      <c r="AQ58" s="205"/>
      <c r="AR58" s="205"/>
      <c r="AS58" s="205"/>
      <c r="AT58" s="205"/>
      <c r="AU58" s="205"/>
      <c r="AV58" s="205"/>
      <c r="AW58" s="205"/>
      <c r="AX58" s="205"/>
      <c r="AY58" s="205"/>
      <c r="AZ58" s="206"/>
      <c r="BB58" s="51"/>
      <c r="CE58" s="10" t="s">
        <v>115</v>
      </c>
      <c r="CF58" s="11" t="s">
        <v>116</v>
      </c>
      <c r="CG58" s="7">
        <v>13.444857800083646</v>
      </c>
      <c r="CH58" s="4">
        <f t="shared" si="0"/>
        <v>192879.93</v>
      </c>
    </row>
    <row r="59" spans="3:86" x14ac:dyDescent="0.25">
      <c r="C59" s="46"/>
      <c r="E59" s="200" t="s">
        <v>9</v>
      </c>
      <c r="F59" s="201"/>
      <c r="G59" s="201"/>
      <c r="H59" s="201"/>
      <c r="I59" s="201"/>
      <c r="J59" s="201"/>
      <c r="K59" s="202" t="str">
        <f t="shared" si="3"/>
        <v>SODIUM SULFATE</v>
      </c>
      <c r="L59" s="202"/>
      <c r="M59" s="202"/>
      <c r="N59" s="202"/>
      <c r="O59" s="202"/>
      <c r="P59" s="202"/>
      <c r="Q59" s="202"/>
      <c r="R59" s="202"/>
      <c r="S59" s="202"/>
      <c r="T59" s="202"/>
      <c r="U59" s="202"/>
      <c r="V59" s="202"/>
      <c r="W59" s="202"/>
      <c r="X59" s="202"/>
      <c r="Y59" s="151"/>
      <c r="Z59" s="232">
        <v>20</v>
      </c>
      <c r="AA59" s="232"/>
      <c r="AB59" s="232"/>
      <c r="AC59" s="232"/>
      <c r="AD59" s="232"/>
      <c r="AE59" s="232"/>
      <c r="AF59" s="202" t="s">
        <v>315</v>
      </c>
      <c r="AG59" s="202"/>
      <c r="AH59" s="233">
        <v>77192</v>
      </c>
      <c r="AI59" s="233"/>
      <c r="AJ59" s="233"/>
      <c r="AK59" s="233"/>
      <c r="AL59" s="233"/>
      <c r="AM59" s="233"/>
      <c r="AN59" s="47" t="s">
        <v>316</v>
      </c>
      <c r="AO59" s="47"/>
      <c r="AP59" s="205">
        <f t="shared" si="4"/>
        <v>184218.70800000001</v>
      </c>
      <c r="AQ59" s="205"/>
      <c r="AR59" s="205"/>
      <c r="AS59" s="205"/>
      <c r="AT59" s="205"/>
      <c r="AU59" s="205"/>
      <c r="AV59" s="205"/>
      <c r="AW59" s="205"/>
      <c r="AX59" s="205"/>
      <c r="AY59" s="205"/>
      <c r="AZ59" s="206"/>
      <c r="BB59" s="51"/>
      <c r="CE59" s="10" t="s">
        <v>117</v>
      </c>
      <c r="CF59" s="11" t="s">
        <v>118</v>
      </c>
      <c r="CG59" s="7">
        <v>5.9245141502857939</v>
      </c>
      <c r="CH59" s="4">
        <f t="shared" si="0"/>
        <v>84993.08</v>
      </c>
    </row>
    <row r="60" spans="3:86" x14ac:dyDescent="0.25">
      <c r="C60" s="46"/>
      <c r="E60" s="200" t="s">
        <v>10</v>
      </c>
      <c r="F60" s="201"/>
      <c r="G60" s="201"/>
      <c r="H60" s="201"/>
      <c r="I60" s="201"/>
      <c r="J60" s="201"/>
      <c r="K60" s="202" t="str">
        <f t="shared" si="3"/>
        <v>SODA ASH</v>
      </c>
      <c r="L60" s="202"/>
      <c r="M60" s="202"/>
      <c r="N60" s="202"/>
      <c r="O60" s="202"/>
      <c r="P60" s="202"/>
      <c r="Q60" s="202"/>
      <c r="R60" s="202"/>
      <c r="S60" s="202"/>
      <c r="T60" s="202"/>
      <c r="U60" s="202"/>
      <c r="V60" s="202"/>
      <c r="W60" s="202"/>
      <c r="X60" s="202"/>
      <c r="Y60" s="151"/>
      <c r="Z60" s="232">
        <v>10</v>
      </c>
      <c r="AA60" s="232"/>
      <c r="AB60" s="232"/>
      <c r="AC60" s="232"/>
      <c r="AD60" s="232"/>
      <c r="AE60" s="232"/>
      <c r="AF60" s="202" t="s">
        <v>315</v>
      </c>
      <c r="AG60" s="202"/>
      <c r="AH60" s="233">
        <v>38596</v>
      </c>
      <c r="AI60" s="233"/>
      <c r="AJ60" s="233"/>
      <c r="AK60" s="233"/>
      <c r="AL60" s="233"/>
      <c r="AM60" s="233"/>
      <c r="AN60" s="47" t="s">
        <v>316</v>
      </c>
      <c r="AO60" s="47"/>
      <c r="AP60" s="205">
        <f t="shared" si="4"/>
        <v>342732.48</v>
      </c>
      <c r="AQ60" s="205"/>
      <c r="AR60" s="205"/>
      <c r="AS60" s="205"/>
      <c r="AT60" s="205"/>
      <c r="AU60" s="205"/>
      <c r="AV60" s="205"/>
      <c r="AW60" s="205"/>
      <c r="AX60" s="205"/>
      <c r="AY60" s="205"/>
      <c r="AZ60" s="206"/>
      <c r="BB60" s="51"/>
      <c r="CE60" s="10" t="s">
        <v>119</v>
      </c>
      <c r="CF60" s="11" t="s">
        <v>120</v>
      </c>
      <c r="CG60" s="7">
        <v>22.600925693573121</v>
      </c>
      <c r="CH60" s="4">
        <f t="shared" si="0"/>
        <v>324232.88</v>
      </c>
    </row>
    <row r="61" spans="3:86" x14ac:dyDescent="0.25">
      <c r="C61" s="46"/>
      <c r="E61" s="200" t="s">
        <v>189</v>
      </c>
      <c r="F61" s="201"/>
      <c r="G61" s="201"/>
      <c r="H61" s="201"/>
      <c r="I61" s="201"/>
      <c r="J61" s="201"/>
      <c r="K61" s="202" t="str">
        <f t="shared" si="3"/>
        <v>KH ACID</v>
      </c>
      <c r="L61" s="202"/>
      <c r="M61" s="202"/>
      <c r="N61" s="202"/>
      <c r="O61" s="202"/>
      <c r="P61" s="202"/>
      <c r="Q61" s="202"/>
      <c r="R61" s="202"/>
      <c r="S61" s="202"/>
      <c r="T61" s="202"/>
      <c r="U61" s="202"/>
      <c r="V61" s="202"/>
      <c r="W61" s="202"/>
      <c r="X61" s="202"/>
      <c r="Y61" s="151"/>
      <c r="Z61" s="232">
        <v>1</v>
      </c>
      <c r="AA61" s="232"/>
      <c r="AB61" s="232"/>
      <c r="AC61" s="232"/>
      <c r="AD61" s="232"/>
      <c r="AE61" s="232"/>
      <c r="AF61" s="202" t="s">
        <v>315</v>
      </c>
      <c r="AG61" s="202"/>
      <c r="AH61" s="233">
        <v>3859.6</v>
      </c>
      <c r="AI61" s="233"/>
      <c r="AJ61" s="233"/>
      <c r="AK61" s="233"/>
      <c r="AL61" s="233"/>
      <c r="AM61" s="233"/>
      <c r="AN61" s="47" t="s">
        <v>316</v>
      </c>
      <c r="AO61" s="47"/>
      <c r="AP61" s="205">
        <f t="shared" si="4"/>
        <v>15382.049839999998</v>
      </c>
      <c r="AQ61" s="205"/>
      <c r="AR61" s="205"/>
      <c r="AS61" s="205"/>
      <c r="AT61" s="205"/>
      <c r="AU61" s="205"/>
      <c r="AV61" s="205"/>
      <c r="AW61" s="205"/>
      <c r="AX61" s="205"/>
      <c r="AY61" s="205"/>
      <c r="AZ61" s="206"/>
      <c r="BB61" s="51"/>
      <c r="CE61" s="10" t="s">
        <v>121</v>
      </c>
      <c r="CF61" s="11" t="s">
        <v>122</v>
      </c>
      <c r="CG61" s="7">
        <v>16.283755053673499</v>
      </c>
      <c r="CH61" s="4">
        <f t="shared" si="0"/>
        <v>233606.75</v>
      </c>
    </row>
    <row r="62" spans="3:86" x14ac:dyDescent="0.25">
      <c r="C62" s="46"/>
      <c r="E62" s="223" t="s">
        <v>246</v>
      </c>
      <c r="F62" s="224"/>
      <c r="G62" s="224"/>
      <c r="H62" s="224"/>
      <c r="I62" s="224"/>
      <c r="J62" s="224"/>
      <c r="K62" s="225" t="str">
        <f t="shared" si="3"/>
        <v>LADIPUR RSK</v>
      </c>
      <c r="L62" s="225"/>
      <c r="M62" s="225"/>
      <c r="N62" s="225"/>
      <c r="O62" s="225"/>
      <c r="P62" s="225"/>
      <c r="Q62" s="225"/>
      <c r="R62" s="225"/>
      <c r="S62" s="225"/>
      <c r="T62" s="225"/>
      <c r="U62" s="225"/>
      <c r="V62" s="225"/>
      <c r="W62" s="225"/>
      <c r="X62" s="225"/>
      <c r="Y62" s="153"/>
      <c r="Z62" s="237">
        <v>1</v>
      </c>
      <c r="AA62" s="237"/>
      <c r="AB62" s="237"/>
      <c r="AC62" s="237"/>
      <c r="AD62" s="237"/>
      <c r="AE62" s="237"/>
      <c r="AF62" s="225" t="s">
        <v>315</v>
      </c>
      <c r="AG62" s="225"/>
      <c r="AH62" s="238">
        <v>3859.6</v>
      </c>
      <c r="AI62" s="238"/>
      <c r="AJ62" s="238"/>
      <c r="AK62" s="238"/>
      <c r="AL62" s="238"/>
      <c r="AM62" s="238"/>
      <c r="AN62" s="54" t="s">
        <v>316</v>
      </c>
      <c r="AO62" s="54"/>
      <c r="AP62" s="228">
        <f t="shared" si="4"/>
        <v>57893.72982800001</v>
      </c>
      <c r="AQ62" s="228"/>
      <c r="AR62" s="228"/>
      <c r="AS62" s="228"/>
      <c r="AT62" s="228"/>
      <c r="AU62" s="228"/>
      <c r="AV62" s="228"/>
      <c r="AW62" s="228"/>
      <c r="AX62" s="228"/>
      <c r="AY62" s="228"/>
      <c r="AZ62" s="229"/>
      <c r="BB62" s="51"/>
      <c r="CE62" s="10" t="s">
        <v>123</v>
      </c>
      <c r="CF62" s="11" t="s">
        <v>124</v>
      </c>
      <c r="CG62" s="7">
        <v>12.855069705841348</v>
      </c>
      <c r="CH62" s="4">
        <f t="shared" si="0"/>
        <v>184418.83</v>
      </c>
    </row>
    <row r="63" spans="3:86" x14ac:dyDescent="0.25">
      <c r="C63" s="46"/>
      <c r="E63" s="157"/>
      <c r="F63" s="157"/>
      <c r="G63" s="157"/>
      <c r="H63" s="157"/>
      <c r="I63" s="157"/>
      <c r="J63" s="157"/>
      <c r="K63" s="150"/>
      <c r="L63" s="150"/>
      <c r="M63" s="150"/>
      <c r="N63" s="150"/>
      <c r="O63" s="150"/>
      <c r="P63" s="150"/>
      <c r="Q63" s="150"/>
      <c r="R63" s="150"/>
      <c r="S63" s="150"/>
      <c r="T63" s="150"/>
      <c r="U63" s="150"/>
      <c r="V63" s="150"/>
      <c r="W63" s="150"/>
      <c r="X63" s="150"/>
      <c r="Y63" s="150"/>
      <c r="Z63" s="111"/>
      <c r="AA63" s="111"/>
      <c r="AB63" s="111"/>
      <c r="AC63" s="111"/>
      <c r="AD63" s="111"/>
      <c r="AE63" s="111"/>
      <c r="AF63" s="150"/>
      <c r="AG63" s="150"/>
      <c r="AH63" s="157"/>
      <c r="AI63" s="157"/>
      <c r="AJ63" s="157"/>
      <c r="AK63" s="157"/>
      <c r="AL63" s="157"/>
      <c r="AM63" s="157"/>
      <c r="AP63" s="112"/>
      <c r="AQ63" s="112"/>
      <c r="AR63" s="112"/>
      <c r="AS63" s="112"/>
      <c r="AT63" s="112"/>
      <c r="AU63" s="112"/>
      <c r="AV63" s="112"/>
      <c r="AW63" s="112"/>
      <c r="AX63" s="112"/>
      <c r="AY63" s="112"/>
      <c r="AZ63" s="112"/>
      <c r="BB63" s="51"/>
      <c r="CE63" s="10" t="s">
        <v>125</v>
      </c>
      <c r="CF63" s="11" t="s">
        <v>126</v>
      </c>
      <c r="CG63" s="7">
        <v>17.105289976300014</v>
      </c>
      <c r="CH63" s="4">
        <f t="shared" si="0"/>
        <v>245392.49</v>
      </c>
    </row>
    <row r="64" spans="3:86" x14ac:dyDescent="0.25">
      <c r="C64" s="46"/>
      <c r="E64" s="157"/>
      <c r="F64" s="157"/>
      <c r="G64" s="157"/>
      <c r="H64" s="157"/>
      <c r="I64" s="157"/>
      <c r="J64" s="157"/>
      <c r="K64" s="150"/>
      <c r="L64" s="150"/>
      <c r="M64" s="150"/>
      <c r="N64" s="150"/>
      <c r="O64" s="150"/>
      <c r="P64" s="150"/>
      <c r="Q64" s="150"/>
      <c r="R64" s="150"/>
      <c r="S64" s="150"/>
      <c r="T64" s="150"/>
      <c r="U64" s="150"/>
      <c r="V64" s="150"/>
      <c r="W64" s="150"/>
      <c r="X64" s="150"/>
      <c r="Y64" s="150"/>
      <c r="Z64" s="111"/>
      <c r="AA64" s="111"/>
      <c r="AB64" s="111"/>
      <c r="AC64" s="111"/>
      <c r="AD64" s="111"/>
      <c r="AE64" s="111"/>
      <c r="AF64" s="150"/>
      <c r="AG64" s="150"/>
      <c r="AH64" s="157"/>
      <c r="AI64" s="157"/>
      <c r="AJ64" s="157"/>
      <c r="AK64" s="59"/>
      <c r="AL64" s="230" t="s">
        <v>318</v>
      </c>
      <c r="AM64" s="230"/>
      <c r="AN64" s="230"/>
      <c r="AO64" s="230"/>
      <c r="AP64" s="112" t="s">
        <v>11</v>
      </c>
      <c r="AQ64" s="242">
        <f>SUM(AP43:AZ62)</f>
        <v>1309648.8643274999</v>
      </c>
      <c r="AR64" s="242"/>
      <c r="AS64" s="242"/>
      <c r="AT64" s="242"/>
      <c r="AU64" s="242"/>
      <c r="AV64" s="242"/>
      <c r="AW64" s="242"/>
      <c r="AX64" s="242"/>
      <c r="AY64" s="242"/>
      <c r="AZ64" s="242"/>
      <c r="BB64" s="51"/>
      <c r="CE64" s="10" t="s">
        <v>127</v>
      </c>
      <c r="CF64" s="11" t="s">
        <v>128</v>
      </c>
      <c r="CG64" s="7">
        <v>22.969960964728845</v>
      </c>
      <c r="CH64" s="4">
        <f t="shared" si="0"/>
        <v>329527.06</v>
      </c>
    </row>
    <row r="65" spans="3:86" x14ac:dyDescent="0.25">
      <c r="C65" s="46"/>
      <c r="E65" s="157"/>
      <c r="F65" s="157"/>
      <c r="G65" s="157"/>
      <c r="H65" s="157"/>
      <c r="I65" s="157"/>
      <c r="J65" s="157"/>
      <c r="K65" s="150"/>
      <c r="L65" s="150"/>
      <c r="M65" s="150"/>
      <c r="N65" s="150"/>
      <c r="O65" s="150"/>
      <c r="P65" s="150"/>
      <c r="Q65" s="150"/>
      <c r="R65" s="150"/>
      <c r="S65" s="150"/>
      <c r="T65" s="150"/>
      <c r="U65" s="150"/>
      <c r="V65" s="150"/>
      <c r="W65" s="150"/>
      <c r="X65" s="150"/>
      <c r="Y65" s="150"/>
      <c r="Z65" s="111"/>
      <c r="AA65" s="111"/>
      <c r="AB65" s="111"/>
      <c r="AC65" s="111"/>
      <c r="AD65" s="111"/>
      <c r="AE65" s="111"/>
      <c r="AF65" s="150"/>
      <c r="AG65" s="150"/>
      <c r="AH65" s="157"/>
      <c r="AI65" s="157"/>
      <c r="AJ65" s="157"/>
      <c r="AK65" s="59"/>
      <c r="AL65" s="230" t="s">
        <v>317</v>
      </c>
      <c r="AM65" s="230"/>
      <c r="AN65" s="230"/>
      <c r="AO65" s="230"/>
      <c r="AP65" s="112" t="s">
        <v>11</v>
      </c>
      <c r="AQ65" s="242">
        <f>AQ64/AQ38</f>
        <v>595.29493833068182</v>
      </c>
      <c r="AR65" s="242"/>
      <c r="AS65" s="242"/>
      <c r="AT65" s="242"/>
      <c r="AU65" s="242"/>
      <c r="AV65" s="242"/>
      <c r="AW65" s="242"/>
      <c r="AX65" s="242"/>
      <c r="AY65" s="242"/>
      <c r="AZ65" s="242"/>
      <c r="BB65" s="51"/>
      <c r="CE65" s="10" t="s">
        <v>129</v>
      </c>
      <c r="CF65" s="11" t="s">
        <v>130</v>
      </c>
      <c r="CG65" s="7">
        <v>20.822014498815001</v>
      </c>
      <c r="CH65" s="4">
        <f t="shared" si="0"/>
        <v>298712.62</v>
      </c>
    </row>
    <row r="66" spans="3:86" x14ac:dyDescent="0.25">
      <c r="C66" s="46"/>
      <c r="E66" s="157"/>
      <c r="F66" s="157"/>
      <c r="G66" s="157"/>
      <c r="H66" s="157"/>
      <c r="I66" s="157"/>
      <c r="J66" s="157"/>
      <c r="K66" s="150"/>
      <c r="L66" s="150"/>
      <c r="M66" s="150"/>
      <c r="N66" s="150"/>
      <c r="O66" s="150"/>
      <c r="P66" s="150"/>
      <c r="Q66" s="150"/>
      <c r="R66" s="150"/>
      <c r="S66" s="150"/>
      <c r="T66" s="150"/>
      <c r="U66" s="150"/>
      <c r="V66" s="150"/>
      <c r="W66" s="150"/>
      <c r="X66" s="150"/>
      <c r="Y66" s="150"/>
      <c r="Z66" s="111"/>
      <c r="AA66" s="111"/>
      <c r="AB66" s="111"/>
      <c r="AC66" s="111"/>
      <c r="AD66" s="111"/>
      <c r="AE66" s="111"/>
      <c r="AF66" s="150"/>
      <c r="AG66" s="150"/>
      <c r="AH66" s="157"/>
      <c r="AI66" s="157"/>
      <c r="AJ66" s="157"/>
      <c r="AK66" s="157"/>
      <c r="AL66" s="157"/>
      <c r="AM66" s="157"/>
      <c r="AQ66" s="157"/>
      <c r="AR66" s="157"/>
      <c r="AS66" s="157"/>
      <c r="AT66" s="157"/>
      <c r="AU66" s="157"/>
      <c r="AV66" s="157"/>
      <c r="AW66" s="157"/>
      <c r="AX66" s="157"/>
      <c r="AY66" s="157"/>
      <c r="AZ66" s="157"/>
      <c r="BB66" s="51"/>
      <c r="CE66" s="10" t="s">
        <v>131</v>
      </c>
      <c r="CF66" s="11" t="s">
        <v>132</v>
      </c>
      <c r="CG66" s="7">
        <v>7.3308385612714346</v>
      </c>
      <c r="CH66" s="4">
        <f t="shared" si="0"/>
        <v>105168.21</v>
      </c>
    </row>
    <row r="67" spans="3:86" ht="17.25" thickBot="1" x14ac:dyDescent="0.3">
      <c r="C67" s="60"/>
      <c r="D67" s="61"/>
      <c r="E67" s="61"/>
      <c r="F67" s="61"/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  <c r="AJ67" s="61"/>
      <c r="AK67" s="61"/>
      <c r="AL67" s="61"/>
      <c r="AM67" s="61"/>
      <c r="AN67" s="61"/>
      <c r="AO67" s="61"/>
      <c r="AP67" s="61"/>
      <c r="AQ67" s="61"/>
      <c r="AR67" s="61"/>
      <c r="AS67" s="61"/>
      <c r="AT67" s="61"/>
      <c r="AU67" s="61"/>
      <c r="AV67" s="61"/>
      <c r="AW67" s="61"/>
      <c r="AX67" s="61"/>
      <c r="AY67" s="61"/>
      <c r="AZ67" s="61"/>
      <c r="BA67" s="61"/>
      <c r="BB67" s="62"/>
      <c r="CE67" s="10" t="s">
        <v>133</v>
      </c>
      <c r="CF67" s="11" t="s">
        <v>134</v>
      </c>
      <c r="CG67" s="7">
        <v>54.480363864491849</v>
      </c>
      <c r="CH67" s="4">
        <f t="shared" si="0"/>
        <v>781575.3</v>
      </c>
    </row>
    <row r="68" spans="3:86" x14ac:dyDescent="0.25">
      <c r="C68" s="47"/>
      <c r="D68" s="47"/>
      <c r="E68" s="201"/>
      <c r="F68" s="201"/>
      <c r="G68" s="201"/>
      <c r="H68" s="201"/>
      <c r="I68" s="201"/>
      <c r="J68" s="201"/>
      <c r="K68" s="202"/>
      <c r="L68" s="202"/>
      <c r="M68" s="202"/>
      <c r="N68" s="202"/>
      <c r="O68" s="202"/>
      <c r="P68" s="202"/>
      <c r="Q68" s="202"/>
      <c r="R68" s="202"/>
      <c r="S68" s="202"/>
      <c r="T68" s="202"/>
      <c r="U68" s="202"/>
      <c r="V68" s="202"/>
      <c r="W68" s="202"/>
      <c r="X68" s="202"/>
      <c r="Y68" s="151"/>
      <c r="Z68" s="203"/>
      <c r="AA68" s="203"/>
      <c r="AB68" s="203"/>
      <c r="AC68" s="203"/>
      <c r="AD68" s="203"/>
      <c r="AE68" s="203"/>
      <c r="AF68" s="202"/>
      <c r="AG68" s="202"/>
      <c r="AH68" s="204"/>
      <c r="AI68" s="204"/>
      <c r="AJ68" s="204"/>
      <c r="AK68" s="204"/>
      <c r="AL68" s="204"/>
      <c r="AM68" s="204"/>
      <c r="AN68" s="47"/>
      <c r="AO68" s="47"/>
      <c r="AP68" s="205"/>
      <c r="AQ68" s="205"/>
      <c r="AR68" s="205"/>
      <c r="AS68" s="205"/>
      <c r="AT68" s="205"/>
      <c r="AU68" s="205"/>
      <c r="AV68" s="205"/>
      <c r="AW68" s="205"/>
      <c r="AX68" s="205"/>
      <c r="AY68" s="205"/>
      <c r="AZ68" s="205"/>
      <c r="BA68" s="47"/>
      <c r="BB68" s="47"/>
      <c r="CE68" s="10" t="s">
        <v>135</v>
      </c>
      <c r="CF68" s="11" t="s">
        <v>136</v>
      </c>
      <c r="CG68" s="7">
        <v>50.628216924578282</v>
      </c>
      <c r="CH68" s="4">
        <f t="shared" si="0"/>
        <v>726312.4</v>
      </c>
    </row>
    <row r="69" spans="3:86" ht="17.25" thickBot="1" x14ac:dyDescent="0.3">
      <c r="C69" s="47"/>
      <c r="D69" s="47"/>
      <c r="E69" s="201"/>
      <c r="F69" s="201"/>
      <c r="G69" s="201"/>
      <c r="H69" s="201"/>
      <c r="I69" s="201"/>
      <c r="J69" s="201"/>
      <c r="K69" s="202"/>
      <c r="L69" s="202"/>
      <c r="M69" s="202"/>
      <c r="N69" s="202"/>
      <c r="O69" s="202"/>
      <c r="P69" s="202"/>
      <c r="Q69" s="202"/>
      <c r="R69" s="202"/>
      <c r="S69" s="202"/>
      <c r="T69" s="202"/>
      <c r="U69" s="202"/>
      <c r="V69" s="202"/>
      <c r="W69" s="202"/>
      <c r="X69" s="202"/>
      <c r="Y69" s="151"/>
      <c r="Z69" s="203"/>
      <c r="AA69" s="203"/>
      <c r="AB69" s="203"/>
      <c r="AC69" s="203"/>
      <c r="AD69" s="203"/>
      <c r="AE69" s="203"/>
      <c r="AF69" s="202"/>
      <c r="AG69" s="202"/>
      <c r="AH69" s="204"/>
      <c r="AI69" s="204"/>
      <c r="AJ69" s="204"/>
      <c r="AK69" s="204"/>
      <c r="AL69" s="204"/>
      <c r="AM69" s="204"/>
      <c r="AN69" s="47"/>
      <c r="AO69" s="47"/>
      <c r="AP69" s="205"/>
      <c r="AQ69" s="205"/>
      <c r="AR69" s="205"/>
      <c r="AS69" s="205"/>
      <c r="AT69" s="205"/>
      <c r="AU69" s="205"/>
      <c r="AV69" s="205"/>
      <c r="AW69" s="205"/>
      <c r="AX69" s="205"/>
      <c r="AY69" s="205"/>
      <c r="AZ69" s="205"/>
      <c r="BA69" s="47"/>
      <c r="BB69" s="47"/>
      <c r="CE69" s="12" t="s">
        <v>137</v>
      </c>
      <c r="CF69" s="13" t="s">
        <v>138</v>
      </c>
      <c r="CG69" s="14">
        <v>49.527603513174405</v>
      </c>
      <c r="CH69" s="4">
        <f t="shared" si="0"/>
        <v>710523</v>
      </c>
    </row>
    <row r="70" spans="3:86" x14ac:dyDescent="0.25">
      <c r="C70" s="43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44"/>
      <c r="AN70" s="44"/>
      <c r="AO70" s="44"/>
      <c r="AP70" s="44"/>
      <c r="AQ70" s="44"/>
      <c r="AR70" s="44"/>
      <c r="AS70" s="44"/>
      <c r="AT70" s="44"/>
      <c r="AU70" s="44"/>
      <c r="AV70" s="44"/>
      <c r="AW70" s="44"/>
      <c r="AX70" s="44"/>
      <c r="AY70" s="44"/>
      <c r="AZ70" s="44"/>
      <c r="BA70" s="44"/>
      <c r="BB70" s="45"/>
      <c r="CE70" s="5" t="s">
        <v>139</v>
      </c>
      <c r="CF70" s="11" t="s">
        <v>140</v>
      </c>
      <c r="CG70" s="7">
        <v>58.332510804405409</v>
      </c>
      <c r="CH70" s="4">
        <f t="shared" si="0"/>
        <v>836838.2</v>
      </c>
    </row>
    <row r="71" spans="3:86" x14ac:dyDescent="0.25">
      <c r="C71" s="46"/>
      <c r="E71" s="245" t="s">
        <v>0</v>
      </c>
      <c r="F71" s="245"/>
      <c r="G71" s="245"/>
      <c r="H71" s="245"/>
      <c r="I71" s="245"/>
      <c r="J71" s="49" t="s">
        <v>11</v>
      </c>
      <c r="K71" s="245" t="s">
        <v>568</v>
      </c>
      <c r="L71" s="245"/>
      <c r="M71" s="245"/>
      <c r="N71" s="245"/>
      <c r="O71" s="245"/>
      <c r="P71" s="245"/>
      <c r="Q71" s="245"/>
      <c r="R71" s="245"/>
      <c r="S71" s="245"/>
      <c r="T71" s="245"/>
      <c r="U71" s="245"/>
      <c r="V71" s="49"/>
      <c r="W71" s="49"/>
      <c r="X71" s="49"/>
      <c r="Y71" s="49"/>
      <c r="Z71" s="49"/>
      <c r="AA71" s="49"/>
      <c r="AB71" s="49"/>
      <c r="AC71" s="49"/>
      <c r="AD71" s="50"/>
      <c r="AE71" s="50"/>
      <c r="AF71" s="50"/>
      <c r="AG71" s="50"/>
      <c r="AH71" s="245" t="s">
        <v>3</v>
      </c>
      <c r="AI71" s="245"/>
      <c r="AJ71" s="245"/>
      <c r="AK71" s="245"/>
      <c r="AL71" s="245"/>
      <c r="AM71" s="245"/>
      <c r="AN71" s="245"/>
      <c r="AO71" s="245"/>
      <c r="AP71" s="49" t="s">
        <v>11</v>
      </c>
      <c r="AQ71" s="247">
        <v>385.96</v>
      </c>
      <c r="AR71" s="247"/>
      <c r="AS71" s="247"/>
      <c r="AT71" s="247"/>
      <c r="AU71" s="49" t="s">
        <v>319</v>
      </c>
      <c r="AV71" s="49"/>
      <c r="AW71" s="49"/>
      <c r="AX71" s="49"/>
      <c r="AY71" s="49"/>
      <c r="AZ71" s="49"/>
      <c r="BB71" s="51"/>
      <c r="CE71" s="12" t="s">
        <v>141</v>
      </c>
      <c r="CF71" s="13" t="s">
        <v>142</v>
      </c>
      <c r="CG71" s="14">
        <v>11.666502160881082</v>
      </c>
      <c r="CH71" s="4">
        <f t="shared" si="0"/>
        <v>167367.64000000001</v>
      </c>
    </row>
    <row r="72" spans="3:86" x14ac:dyDescent="0.25">
      <c r="C72" s="46"/>
      <c r="E72" s="245" t="s">
        <v>322</v>
      </c>
      <c r="F72" s="245"/>
      <c r="G72" s="245"/>
      <c r="H72" s="245"/>
      <c r="I72" s="245"/>
      <c r="J72" s="49" t="s">
        <v>11</v>
      </c>
      <c r="K72" s="245" t="s">
        <v>659</v>
      </c>
      <c r="L72" s="245"/>
      <c r="M72" s="245"/>
      <c r="N72" s="245"/>
      <c r="O72" s="245"/>
      <c r="P72" s="245"/>
      <c r="Q72" s="245"/>
      <c r="R72" s="245"/>
      <c r="S72" s="245"/>
      <c r="T72" s="245"/>
      <c r="U72" s="245"/>
      <c r="V72" s="49"/>
      <c r="W72" s="49"/>
      <c r="X72" s="49"/>
      <c r="Y72" s="49"/>
      <c r="Z72" s="49"/>
      <c r="AA72" s="49"/>
      <c r="AB72" s="49"/>
      <c r="AC72" s="49"/>
      <c r="AD72" s="50"/>
      <c r="AE72" s="50"/>
      <c r="AF72" s="50"/>
      <c r="AG72" s="50"/>
      <c r="AH72" s="245" t="s">
        <v>4</v>
      </c>
      <c r="AI72" s="245"/>
      <c r="AJ72" s="245"/>
      <c r="AK72" s="245"/>
      <c r="AL72" s="245"/>
      <c r="AM72" s="245"/>
      <c r="AN72" s="245"/>
      <c r="AO72" s="245"/>
      <c r="AP72" s="49" t="s">
        <v>11</v>
      </c>
      <c r="AQ72" s="245">
        <v>2200</v>
      </c>
      <c r="AR72" s="245"/>
      <c r="AS72" s="245"/>
      <c r="AT72" s="245"/>
      <c r="AU72" s="49" t="s">
        <v>320</v>
      </c>
      <c r="AV72" s="49"/>
      <c r="AW72" s="49"/>
      <c r="AX72" s="49"/>
      <c r="AY72" s="49"/>
      <c r="AZ72" s="49"/>
      <c r="BB72" s="51"/>
      <c r="CE72" s="5" t="s">
        <v>143</v>
      </c>
      <c r="CF72" s="11" t="s">
        <v>144</v>
      </c>
      <c r="CG72" s="7">
        <v>14.858281053952322</v>
      </c>
      <c r="CH72" s="4">
        <f t="shared" si="0"/>
        <v>213156.9</v>
      </c>
    </row>
    <row r="73" spans="3:86" x14ac:dyDescent="0.25">
      <c r="C73" s="46"/>
      <c r="E73" s="245" t="s">
        <v>1</v>
      </c>
      <c r="F73" s="245"/>
      <c r="G73" s="245"/>
      <c r="H73" s="245"/>
      <c r="I73" s="245"/>
      <c r="J73" s="49" t="s">
        <v>11</v>
      </c>
      <c r="K73" s="245" t="s">
        <v>656</v>
      </c>
      <c r="L73" s="245"/>
      <c r="M73" s="245"/>
      <c r="N73" s="245"/>
      <c r="O73" s="245"/>
      <c r="P73" s="245"/>
      <c r="Q73" s="245"/>
      <c r="R73" s="245"/>
      <c r="S73" s="245"/>
      <c r="T73" s="245"/>
      <c r="U73" s="245"/>
      <c r="V73" s="49"/>
      <c r="W73" s="49"/>
      <c r="X73" s="49"/>
      <c r="Y73" s="49"/>
      <c r="Z73" s="49"/>
      <c r="AA73" s="49"/>
      <c r="AB73" s="49"/>
      <c r="AC73" s="49"/>
      <c r="AD73" s="50"/>
      <c r="AE73" s="50"/>
      <c r="AF73" s="50"/>
      <c r="AG73" s="50"/>
      <c r="AH73" s="245"/>
      <c r="AI73" s="245"/>
      <c r="AJ73" s="245"/>
      <c r="AK73" s="245"/>
      <c r="AL73" s="245"/>
      <c r="AM73" s="245"/>
      <c r="AN73" s="245"/>
      <c r="AO73" s="245"/>
      <c r="AP73" s="49"/>
      <c r="AQ73" s="246"/>
      <c r="AR73" s="246"/>
      <c r="AS73" s="246"/>
      <c r="AT73" s="246"/>
      <c r="AU73" s="49"/>
      <c r="AV73" s="49"/>
      <c r="AW73" s="49"/>
      <c r="AX73" s="49"/>
      <c r="AY73" s="49"/>
      <c r="AZ73" s="49"/>
      <c r="BB73" s="51"/>
      <c r="CE73" s="15" t="s">
        <v>145</v>
      </c>
      <c r="CF73" s="16" t="s">
        <v>146</v>
      </c>
      <c r="CG73" s="17">
        <v>7.2640485152655785</v>
      </c>
      <c r="CH73" s="4">
        <f t="shared" ref="CH73:CH136" si="5">CG73*$CH$3</f>
        <v>104210.04</v>
      </c>
    </row>
    <row r="74" spans="3:86" x14ac:dyDescent="0.25">
      <c r="C74" s="46"/>
      <c r="E74" s="245" t="s">
        <v>2</v>
      </c>
      <c r="F74" s="245"/>
      <c r="G74" s="245"/>
      <c r="H74" s="245"/>
      <c r="I74" s="245"/>
      <c r="J74" s="49" t="s">
        <v>11</v>
      </c>
      <c r="K74" s="245" t="s">
        <v>657</v>
      </c>
      <c r="L74" s="245"/>
      <c r="M74" s="245"/>
      <c r="N74" s="245"/>
      <c r="O74" s="245"/>
      <c r="P74" s="245"/>
      <c r="Q74" s="245"/>
      <c r="R74" s="245"/>
      <c r="S74" s="245"/>
      <c r="T74" s="245"/>
      <c r="U74" s="245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245"/>
      <c r="AI74" s="245"/>
      <c r="AJ74" s="245"/>
      <c r="AK74" s="245"/>
      <c r="AL74" s="245"/>
      <c r="AM74" s="245"/>
      <c r="AN74" s="245"/>
      <c r="AO74" s="245"/>
      <c r="AP74" s="49"/>
      <c r="AQ74" s="49"/>
      <c r="AR74" s="49"/>
      <c r="AS74" s="49"/>
      <c r="AT74" s="49"/>
      <c r="AU74" s="49"/>
      <c r="AV74" s="49"/>
      <c r="AW74" s="49"/>
      <c r="AX74" s="49"/>
      <c r="AY74" s="49"/>
      <c r="AZ74" s="49"/>
      <c r="BB74" s="51"/>
      <c r="CE74" s="10" t="s">
        <v>147</v>
      </c>
      <c r="CF74" s="18" t="s">
        <v>148</v>
      </c>
      <c r="CG74" s="7">
        <v>8.8314791579534369</v>
      </c>
      <c r="CH74" s="4">
        <f t="shared" si="5"/>
        <v>126696.40000000001</v>
      </c>
    </row>
    <row r="75" spans="3:86" x14ac:dyDescent="0.25">
      <c r="C75" s="46"/>
      <c r="BB75" s="51"/>
      <c r="CE75" s="10" t="s">
        <v>149</v>
      </c>
      <c r="CF75" s="11" t="s">
        <v>150</v>
      </c>
      <c r="CG75" s="7">
        <v>8.8825477485013238</v>
      </c>
      <c r="CH75" s="4">
        <f t="shared" si="5"/>
        <v>127429.02999999998</v>
      </c>
    </row>
    <row r="76" spans="3:86" x14ac:dyDescent="0.25">
      <c r="C76" s="46"/>
      <c r="BB76" s="51"/>
      <c r="CE76" s="10" t="s">
        <v>151</v>
      </c>
      <c r="CF76" s="11" t="s">
        <v>152</v>
      </c>
      <c r="CG76" s="7">
        <v>7.5505172173428132</v>
      </c>
      <c r="CH76" s="4">
        <f t="shared" si="5"/>
        <v>108319.72</v>
      </c>
    </row>
    <row r="77" spans="3:86" x14ac:dyDescent="0.25">
      <c r="C77" s="46"/>
      <c r="E77" s="208" t="s">
        <v>209</v>
      </c>
      <c r="F77" s="209"/>
      <c r="G77" s="209"/>
      <c r="H77" s="209"/>
      <c r="I77" s="209"/>
      <c r="J77" s="209"/>
      <c r="K77" s="210" t="str">
        <f t="shared" ref="K77:K96" si="6">VLOOKUP(E77,$CE$1:$CH$1003,2,FALSE)</f>
        <v>MEGALASE HSC</v>
      </c>
      <c r="L77" s="210"/>
      <c r="M77" s="210"/>
      <c r="N77" s="210"/>
      <c r="O77" s="210"/>
      <c r="P77" s="210"/>
      <c r="Q77" s="210"/>
      <c r="R77" s="210"/>
      <c r="S77" s="210"/>
      <c r="T77" s="210"/>
      <c r="U77" s="210"/>
      <c r="V77" s="210"/>
      <c r="W77" s="210"/>
      <c r="X77" s="210"/>
      <c r="Y77" s="154"/>
      <c r="Z77" s="234">
        <v>1.5</v>
      </c>
      <c r="AA77" s="234"/>
      <c r="AB77" s="234"/>
      <c r="AC77" s="234"/>
      <c r="AD77" s="234"/>
      <c r="AE77" s="234"/>
      <c r="AF77" s="210" t="s">
        <v>315</v>
      </c>
      <c r="AG77" s="210"/>
      <c r="AH77" s="235">
        <v>5789.4</v>
      </c>
      <c r="AI77" s="235"/>
      <c r="AJ77" s="235"/>
      <c r="AK77" s="235"/>
      <c r="AL77" s="235"/>
      <c r="AM77" s="235"/>
      <c r="AN77" s="52" t="s">
        <v>316</v>
      </c>
      <c r="AO77" s="52"/>
      <c r="AP77" s="213">
        <f t="shared" ref="AP77:AP96" si="7">(AH77*VLOOKUP(E77,$CE$1:$CH$1003,4,FALSE))/1000</f>
        <v>261815.36776200001</v>
      </c>
      <c r="AQ77" s="213"/>
      <c r="AR77" s="213"/>
      <c r="AS77" s="213"/>
      <c r="AT77" s="213"/>
      <c r="AU77" s="213"/>
      <c r="AV77" s="213"/>
      <c r="AW77" s="213"/>
      <c r="AX77" s="213"/>
      <c r="AY77" s="213"/>
      <c r="AZ77" s="214"/>
      <c r="BB77" s="51"/>
      <c r="CE77" s="10" t="s">
        <v>153</v>
      </c>
      <c r="CF77" s="11" t="s">
        <v>154</v>
      </c>
      <c r="CG77" s="7">
        <v>19.985732608392585</v>
      </c>
      <c r="CH77" s="4">
        <f t="shared" si="5"/>
        <v>286715.32</v>
      </c>
    </row>
    <row r="78" spans="3:86" x14ac:dyDescent="0.25">
      <c r="C78" s="46"/>
      <c r="E78" s="200" t="s">
        <v>185</v>
      </c>
      <c r="F78" s="201"/>
      <c r="G78" s="201"/>
      <c r="H78" s="201"/>
      <c r="I78" s="201"/>
      <c r="J78" s="201"/>
      <c r="K78" s="202" t="str">
        <f t="shared" si="6"/>
        <v>H2O2</v>
      </c>
      <c r="L78" s="202"/>
      <c r="M78" s="202"/>
      <c r="N78" s="202"/>
      <c r="O78" s="202"/>
      <c r="P78" s="202"/>
      <c r="Q78" s="202"/>
      <c r="R78" s="202"/>
      <c r="S78" s="202"/>
      <c r="T78" s="202"/>
      <c r="U78" s="202"/>
      <c r="V78" s="202"/>
      <c r="W78" s="202"/>
      <c r="X78" s="202"/>
      <c r="Y78" s="151"/>
      <c r="Z78" s="232">
        <v>2</v>
      </c>
      <c r="AA78" s="232"/>
      <c r="AB78" s="232"/>
      <c r="AC78" s="232"/>
      <c r="AD78" s="232"/>
      <c r="AE78" s="232"/>
      <c r="AF78" s="202" t="s">
        <v>315</v>
      </c>
      <c r="AG78" s="202"/>
      <c r="AH78" s="233">
        <v>7719.2</v>
      </c>
      <c r="AI78" s="233"/>
      <c r="AJ78" s="233"/>
      <c r="AK78" s="233"/>
      <c r="AL78" s="233"/>
      <c r="AM78" s="233"/>
      <c r="AN78" s="47" t="s">
        <v>316</v>
      </c>
      <c r="AO78" s="47"/>
      <c r="AP78" s="205">
        <f t="shared" si="7"/>
        <v>46183.201679999998</v>
      </c>
      <c r="AQ78" s="205"/>
      <c r="AR78" s="205"/>
      <c r="AS78" s="205"/>
      <c r="AT78" s="205"/>
      <c r="AU78" s="205"/>
      <c r="AV78" s="205"/>
      <c r="AW78" s="205"/>
      <c r="AX78" s="205"/>
      <c r="AY78" s="205"/>
      <c r="AZ78" s="206"/>
      <c r="BB78" s="51"/>
      <c r="CE78" s="10" t="s">
        <v>155</v>
      </c>
      <c r="CF78" s="19" t="s">
        <v>156</v>
      </c>
      <c r="CG78" s="7">
        <v>19.352577722013105</v>
      </c>
      <c r="CH78" s="4">
        <f t="shared" si="5"/>
        <v>277632.08</v>
      </c>
    </row>
    <row r="79" spans="3:86" x14ac:dyDescent="0.25">
      <c r="C79" s="46"/>
      <c r="E79" s="200" t="s">
        <v>183</v>
      </c>
      <c r="F79" s="201"/>
      <c r="G79" s="201"/>
      <c r="H79" s="201"/>
      <c r="I79" s="201"/>
      <c r="J79" s="201"/>
      <c r="K79" s="202" t="str">
        <f t="shared" si="6"/>
        <v>CAUSTIC SODA LIQ</v>
      </c>
      <c r="L79" s="202"/>
      <c r="M79" s="202"/>
      <c r="N79" s="202"/>
      <c r="O79" s="202"/>
      <c r="P79" s="202"/>
      <c r="Q79" s="202"/>
      <c r="R79" s="202"/>
      <c r="S79" s="202"/>
      <c r="T79" s="202"/>
      <c r="U79" s="202"/>
      <c r="V79" s="202"/>
      <c r="W79" s="202"/>
      <c r="X79" s="202"/>
      <c r="Y79" s="151"/>
      <c r="Z79" s="232">
        <v>1.5</v>
      </c>
      <c r="AA79" s="232"/>
      <c r="AB79" s="232"/>
      <c r="AC79" s="232"/>
      <c r="AD79" s="232"/>
      <c r="AE79" s="232"/>
      <c r="AF79" s="202" t="s">
        <v>315</v>
      </c>
      <c r="AG79" s="202"/>
      <c r="AH79" s="233">
        <v>5789.4</v>
      </c>
      <c r="AI79" s="233"/>
      <c r="AJ79" s="233"/>
      <c r="AK79" s="233"/>
      <c r="AL79" s="233"/>
      <c r="AM79" s="233"/>
      <c r="AN79" s="47" t="s">
        <v>316</v>
      </c>
      <c r="AO79" s="47"/>
      <c r="AP79" s="205">
        <f t="shared" si="7"/>
        <v>49482.001799999998</v>
      </c>
      <c r="AQ79" s="205"/>
      <c r="AR79" s="205"/>
      <c r="AS79" s="205"/>
      <c r="AT79" s="205"/>
      <c r="AU79" s="205"/>
      <c r="AV79" s="205"/>
      <c r="AW79" s="205"/>
      <c r="AX79" s="205"/>
      <c r="AY79" s="205"/>
      <c r="AZ79" s="206"/>
      <c r="BB79" s="51"/>
      <c r="CE79" s="10" t="s">
        <v>157</v>
      </c>
      <c r="CF79" s="19" t="s">
        <v>158</v>
      </c>
      <c r="CG79" s="7">
        <v>17.513283145127563</v>
      </c>
      <c r="CH79" s="4">
        <f t="shared" si="5"/>
        <v>251245.56000000003</v>
      </c>
    </row>
    <row r="80" spans="3:86" x14ac:dyDescent="0.25">
      <c r="C80" s="46"/>
      <c r="E80" s="200" t="s">
        <v>256</v>
      </c>
      <c r="F80" s="201"/>
      <c r="G80" s="201"/>
      <c r="H80" s="201"/>
      <c r="I80" s="201"/>
      <c r="J80" s="201"/>
      <c r="K80" s="202" t="str">
        <f t="shared" si="6"/>
        <v>UNICEL SPC</v>
      </c>
      <c r="L80" s="202"/>
      <c r="M80" s="202"/>
      <c r="N80" s="202"/>
      <c r="O80" s="202"/>
      <c r="P80" s="202"/>
      <c r="Q80" s="202"/>
      <c r="R80" s="202"/>
      <c r="S80" s="202"/>
      <c r="T80" s="202"/>
      <c r="U80" s="202"/>
      <c r="V80" s="202"/>
      <c r="W80" s="202"/>
      <c r="X80" s="202"/>
      <c r="Y80" s="151"/>
      <c r="Z80" s="232">
        <v>1</v>
      </c>
      <c r="AA80" s="232"/>
      <c r="AB80" s="232"/>
      <c r="AC80" s="232"/>
      <c r="AD80" s="232"/>
      <c r="AE80" s="232"/>
      <c r="AF80" s="202" t="s">
        <v>315</v>
      </c>
      <c r="AG80" s="202"/>
      <c r="AH80" s="233">
        <v>3859.6</v>
      </c>
      <c r="AI80" s="233"/>
      <c r="AJ80" s="233"/>
      <c r="AK80" s="233"/>
      <c r="AL80" s="233"/>
      <c r="AM80" s="233"/>
      <c r="AN80" s="47" t="s">
        <v>316</v>
      </c>
      <c r="AO80" s="47"/>
      <c r="AP80" s="205">
        <f t="shared" si="7"/>
        <v>107785.77553199999</v>
      </c>
      <c r="AQ80" s="205"/>
      <c r="AR80" s="205"/>
      <c r="AS80" s="205"/>
      <c r="AT80" s="205"/>
      <c r="AU80" s="205"/>
      <c r="AV80" s="205"/>
      <c r="AW80" s="205"/>
      <c r="AX80" s="205"/>
      <c r="AY80" s="205"/>
      <c r="AZ80" s="206"/>
      <c r="BB80" s="51"/>
      <c r="CE80" s="10" t="s">
        <v>159</v>
      </c>
      <c r="CF80" s="11" t="s">
        <v>160</v>
      </c>
      <c r="CG80" s="7">
        <v>18.24300362470375</v>
      </c>
      <c r="CH80" s="4">
        <f t="shared" si="5"/>
        <v>261714.13</v>
      </c>
    </row>
    <row r="81" spans="3:86" x14ac:dyDescent="0.25">
      <c r="C81" s="46"/>
      <c r="E81" s="200" t="s">
        <v>189</v>
      </c>
      <c r="F81" s="201"/>
      <c r="G81" s="201"/>
      <c r="H81" s="201"/>
      <c r="I81" s="201"/>
      <c r="J81" s="201"/>
      <c r="K81" s="202" t="str">
        <f t="shared" si="6"/>
        <v>KH ACID</v>
      </c>
      <c r="L81" s="202"/>
      <c r="M81" s="202"/>
      <c r="N81" s="202"/>
      <c r="O81" s="202"/>
      <c r="P81" s="202"/>
      <c r="Q81" s="202"/>
      <c r="R81" s="202"/>
      <c r="S81" s="202"/>
      <c r="T81" s="202"/>
      <c r="U81" s="202"/>
      <c r="V81" s="202"/>
      <c r="W81" s="202"/>
      <c r="X81" s="202"/>
      <c r="Y81" s="151"/>
      <c r="Z81" s="232">
        <v>1</v>
      </c>
      <c r="AA81" s="232"/>
      <c r="AB81" s="232"/>
      <c r="AC81" s="232"/>
      <c r="AD81" s="232"/>
      <c r="AE81" s="232"/>
      <c r="AF81" s="202" t="s">
        <v>315</v>
      </c>
      <c r="AG81" s="202"/>
      <c r="AH81" s="233">
        <v>3859.6</v>
      </c>
      <c r="AI81" s="233"/>
      <c r="AJ81" s="233"/>
      <c r="AK81" s="233"/>
      <c r="AL81" s="233"/>
      <c r="AM81" s="233"/>
      <c r="AN81" s="47" t="s">
        <v>316</v>
      </c>
      <c r="AO81" s="47"/>
      <c r="AP81" s="205">
        <f t="shared" si="7"/>
        <v>15382.049839999998</v>
      </c>
      <c r="AQ81" s="205"/>
      <c r="AR81" s="205"/>
      <c r="AS81" s="205"/>
      <c r="AT81" s="205"/>
      <c r="AU81" s="205"/>
      <c r="AV81" s="205"/>
      <c r="AW81" s="205"/>
      <c r="AX81" s="205"/>
      <c r="AY81" s="205"/>
      <c r="AZ81" s="206"/>
      <c r="BB81" s="51"/>
      <c r="CE81" s="10" t="s">
        <v>161</v>
      </c>
      <c r="CF81" s="11" t="s">
        <v>162</v>
      </c>
      <c r="CG81" s="7">
        <v>9.0314714903108886</v>
      </c>
      <c r="CH81" s="4">
        <f t="shared" si="5"/>
        <v>129565.49</v>
      </c>
    </row>
    <row r="82" spans="3:86" x14ac:dyDescent="0.25">
      <c r="C82" s="46"/>
      <c r="E82" s="200" t="s">
        <v>101</v>
      </c>
      <c r="F82" s="201"/>
      <c r="G82" s="201"/>
      <c r="H82" s="201"/>
      <c r="I82" s="201"/>
      <c r="J82" s="201"/>
      <c r="K82" s="202" t="str">
        <f t="shared" si="6"/>
        <v>DISPERSE YELLOW BROWN EE</v>
      </c>
      <c r="L82" s="202"/>
      <c r="M82" s="202"/>
      <c r="N82" s="202"/>
      <c r="O82" s="202"/>
      <c r="P82" s="202"/>
      <c r="Q82" s="202"/>
      <c r="R82" s="202"/>
      <c r="S82" s="202"/>
      <c r="T82" s="202"/>
      <c r="U82" s="202"/>
      <c r="V82" s="202"/>
      <c r="W82" s="202"/>
      <c r="X82" s="202"/>
      <c r="Y82" s="151"/>
      <c r="Z82" s="232">
        <v>0.05</v>
      </c>
      <c r="AA82" s="232"/>
      <c r="AB82" s="232"/>
      <c r="AC82" s="232"/>
      <c r="AD82" s="232"/>
      <c r="AE82" s="232"/>
      <c r="AF82" s="202" t="s">
        <v>565</v>
      </c>
      <c r="AG82" s="202"/>
      <c r="AH82" s="233">
        <v>192.98</v>
      </c>
      <c r="AI82" s="233"/>
      <c r="AJ82" s="233"/>
      <c r="AK82" s="233"/>
      <c r="AL82" s="233"/>
      <c r="AM82" s="233"/>
      <c r="AN82" s="47" t="s">
        <v>316</v>
      </c>
      <c r="AO82" s="47"/>
      <c r="AP82" s="205">
        <f t="shared" si="7"/>
        <v>16629.3799296</v>
      </c>
      <c r="AQ82" s="205"/>
      <c r="AR82" s="205"/>
      <c r="AS82" s="205"/>
      <c r="AT82" s="205"/>
      <c r="AU82" s="205"/>
      <c r="AV82" s="205"/>
      <c r="AW82" s="205"/>
      <c r="AX82" s="205"/>
      <c r="AY82" s="205"/>
      <c r="AZ82" s="206"/>
      <c r="BB82" s="51"/>
      <c r="CE82" s="10" t="s">
        <v>163</v>
      </c>
      <c r="CF82" s="11" t="s">
        <v>164</v>
      </c>
      <c r="CG82" s="7">
        <v>12.306423393280358</v>
      </c>
      <c r="CH82" s="4">
        <f t="shared" si="5"/>
        <v>176547.95</v>
      </c>
    </row>
    <row r="83" spans="3:86" x14ac:dyDescent="0.25">
      <c r="C83" s="46"/>
      <c r="E83" s="200" t="s">
        <v>137</v>
      </c>
      <c r="F83" s="201"/>
      <c r="G83" s="201"/>
      <c r="H83" s="201"/>
      <c r="I83" s="201"/>
      <c r="J83" s="201"/>
      <c r="K83" s="202" t="str">
        <f t="shared" si="6"/>
        <v>DIANIX RED S BELL</v>
      </c>
      <c r="L83" s="202"/>
      <c r="M83" s="202"/>
      <c r="N83" s="202"/>
      <c r="O83" s="202"/>
      <c r="P83" s="202"/>
      <c r="Q83" s="202"/>
      <c r="R83" s="202"/>
      <c r="S83" s="202"/>
      <c r="T83" s="202"/>
      <c r="U83" s="202"/>
      <c r="V83" s="202"/>
      <c r="W83" s="202"/>
      <c r="X83" s="202"/>
      <c r="Y83" s="151"/>
      <c r="Z83" s="232">
        <v>0.1</v>
      </c>
      <c r="AA83" s="232"/>
      <c r="AB83" s="232"/>
      <c r="AC83" s="232"/>
      <c r="AD83" s="232"/>
      <c r="AE83" s="232"/>
      <c r="AF83" s="202" t="s">
        <v>565</v>
      </c>
      <c r="AG83" s="202"/>
      <c r="AH83" s="233">
        <v>385.96</v>
      </c>
      <c r="AI83" s="233"/>
      <c r="AJ83" s="233"/>
      <c r="AK83" s="233"/>
      <c r="AL83" s="233"/>
      <c r="AM83" s="233"/>
      <c r="AN83" s="47" t="s">
        <v>316</v>
      </c>
      <c r="AO83" s="47"/>
      <c r="AP83" s="205">
        <f t="shared" si="7"/>
        <v>274233.45707999996</v>
      </c>
      <c r="AQ83" s="205"/>
      <c r="AR83" s="205"/>
      <c r="AS83" s="205"/>
      <c r="AT83" s="205"/>
      <c r="AU83" s="205"/>
      <c r="AV83" s="205"/>
      <c r="AW83" s="205"/>
      <c r="AX83" s="205"/>
      <c r="AY83" s="205"/>
      <c r="AZ83" s="206"/>
      <c r="BB83" s="51"/>
      <c r="CE83" s="10" t="s">
        <v>165</v>
      </c>
      <c r="CF83" s="11" t="s">
        <v>166</v>
      </c>
      <c r="CG83" s="7">
        <v>17.52</v>
      </c>
      <c r="CH83" s="4">
        <f t="shared" si="5"/>
        <v>251341.91999999998</v>
      </c>
    </row>
    <row r="84" spans="3:86" x14ac:dyDescent="0.25">
      <c r="C84" s="46"/>
      <c r="E84" s="200" t="s">
        <v>109</v>
      </c>
      <c r="F84" s="201"/>
      <c r="G84" s="201"/>
      <c r="H84" s="201"/>
      <c r="I84" s="201"/>
      <c r="J84" s="201"/>
      <c r="K84" s="202" t="str">
        <f t="shared" si="6"/>
        <v>DISPERSE NAVY BLUE TP HGL</v>
      </c>
      <c r="L84" s="202"/>
      <c r="M84" s="202"/>
      <c r="N84" s="202"/>
      <c r="O84" s="202"/>
      <c r="P84" s="202"/>
      <c r="Q84" s="202"/>
      <c r="R84" s="202"/>
      <c r="S84" s="202"/>
      <c r="T84" s="202"/>
      <c r="U84" s="202"/>
      <c r="V84" s="202"/>
      <c r="W84" s="202"/>
      <c r="X84" s="202"/>
      <c r="Y84" s="151"/>
      <c r="Z84" s="232">
        <v>6.7000000000000004E-2</v>
      </c>
      <c r="AA84" s="232"/>
      <c r="AB84" s="232"/>
      <c r="AC84" s="232"/>
      <c r="AD84" s="232"/>
      <c r="AE84" s="232"/>
      <c r="AF84" s="202" t="s">
        <v>565</v>
      </c>
      <c r="AG84" s="202"/>
      <c r="AH84" s="233">
        <v>258.58999999999997</v>
      </c>
      <c r="AI84" s="233"/>
      <c r="AJ84" s="233"/>
      <c r="AK84" s="233"/>
      <c r="AL84" s="233"/>
      <c r="AM84" s="233"/>
      <c r="AN84" s="47" t="s">
        <v>316</v>
      </c>
      <c r="AO84" s="47"/>
      <c r="AP84" s="205">
        <f t="shared" si="7"/>
        <v>22968.548213399994</v>
      </c>
      <c r="AQ84" s="205"/>
      <c r="AR84" s="205"/>
      <c r="AS84" s="205"/>
      <c r="AT84" s="205"/>
      <c r="AU84" s="205"/>
      <c r="AV84" s="205"/>
      <c r="AW84" s="205"/>
      <c r="AX84" s="205"/>
      <c r="AY84" s="205"/>
      <c r="AZ84" s="206"/>
      <c r="BB84" s="51"/>
      <c r="CE84" s="12" t="s">
        <v>167</v>
      </c>
      <c r="CF84" s="13" t="s">
        <v>168</v>
      </c>
      <c r="CG84" s="7">
        <v>6.0476808866583021</v>
      </c>
      <c r="CH84" s="4">
        <f t="shared" si="5"/>
        <v>86760.03</v>
      </c>
    </row>
    <row r="85" spans="3:86" x14ac:dyDescent="0.25">
      <c r="C85" s="46"/>
      <c r="E85" s="200" t="s">
        <v>187</v>
      </c>
      <c r="F85" s="201"/>
      <c r="G85" s="201"/>
      <c r="H85" s="201"/>
      <c r="I85" s="201"/>
      <c r="J85" s="201"/>
      <c r="K85" s="202" t="str">
        <f t="shared" si="6"/>
        <v>FORMIC ACID</v>
      </c>
      <c r="L85" s="202"/>
      <c r="M85" s="202"/>
      <c r="N85" s="202"/>
      <c r="O85" s="202"/>
      <c r="P85" s="202"/>
      <c r="Q85" s="202"/>
      <c r="R85" s="202"/>
      <c r="S85" s="202"/>
      <c r="T85" s="202"/>
      <c r="U85" s="202"/>
      <c r="V85" s="202"/>
      <c r="W85" s="202"/>
      <c r="X85" s="202"/>
      <c r="Y85" s="151"/>
      <c r="Z85" s="232">
        <v>0.3</v>
      </c>
      <c r="AA85" s="232"/>
      <c r="AB85" s="232"/>
      <c r="AC85" s="232"/>
      <c r="AD85" s="232"/>
      <c r="AE85" s="232"/>
      <c r="AF85" s="202" t="s">
        <v>315</v>
      </c>
      <c r="AG85" s="202"/>
      <c r="AH85" s="233">
        <v>1157.8800000000001</v>
      </c>
      <c r="AI85" s="233"/>
      <c r="AJ85" s="233"/>
      <c r="AK85" s="233"/>
      <c r="AL85" s="233"/>
      <c r="AM85" s="233"/>
      <c r="AN85" s="47" t="s">
        <v>316</v>
      </c>
      <c r="AO85" s="47"/>
      <c r="AP85" s="205">
        <f t="shared" si="7"/>
        <v>15353.488800000001</v>
      </c>
      <c r="AQ85" s="205"/>
      <c r="AR85" s="205"/>
      <c r="AS85" s="205"/>
      <c r="AT85" s="205"/>
      <c r="AU85" s="205"/>
      <c r="AV85" s="205"/>
      <c r="AW85" s="205"/>
      <c r="AX85" s="205"/>
      <c r="AY85" s="205"/>
      <c r="AZ85" s="206"/>
      <c r="BB85" s="51"/>
      <c r="CE85" s="12" t="s">
        <v>169</v>
      </c>
      <c r="CF85" s="20" t="s">
        <v>170</v>
      </c>
      <c r="CG85" s="7">
        <v>9.6363041962916505</v>
      </c>
      <c r="CH85" s="4">
        <f t="shared" si="5"/>
        <v>138242.42000000001</v>
      </c>
    </row>
    <row r="86" spans="3:86" x14ac:dyDescent="0.25">
      <c r="C86" s="46"/>
      <c r="E86" s="200" t="s">
        <v>191</v>
      </c>
      <c r="F86" s="201"/>
      <c r="G86" s="201"/>
      <c r="H86" s="201"/>
      <c r="I86" s="201"/>
      <c r="J86" s="201"/>
      <c r="K86" s="202" t="str">
        <f t="shared" si="6"/>
        <v>NTW RM 340 E NEW LIQ</v>
      </c>
      <c r="L86" s="202"/>
      <c r="M86" s="202"/>
      <c r="N86" s="202"/>
      <c r="O86" s="202"/>
      <c r="P86" s="202"/>
      <c r="Q86" s="202"/>
      <c r="R86" s="202"/>
      <c r="S86" s="202"/>
      <c r="T86" s="202"/>
      <c r="U86" s="202"/>
      <c r="V86" s="202"/>
      <c r="W86" s="202"/>
      <c r="X86" s="202"/>
      <c r="Y86" s="151"/>
      <c r="Z86" s="232">
        <v>0.5</v>
      </c>
      <c r="AA86" s="232"/>
      <c r="AB86" s="232"/>
      <c r="AC86" s="232"/>
      <c r="AD86" s="232"/>
      <c r="AE86" s="232"/>
      <c r="AF86" s="202" t="s">
        <v>315</v>
      </c>
      <c r="AG86" s="202"/>
      <c r="AH86" s="233">
        <v>1929.8</v>
      </c>
      <c r="AI86" s="233"/>
      <c r="AJ86" s="233"/>
      <c r="AK86" s="233"/>
      <c r="AL86" s="233"/>
      <c r="AM86" s="233"/>
      <c r="AN86" s="47" t="s">
        <v>316</v>
      </c>
      <c r="AO86" s="47"/>
      <c r="AP86" s="205">
        <f t="shared" si="7"/>
        <v>40969.654000000002</v>
      </c>
      <c r="AQ86" s="205"/>
      <c r="AR86" s="205"/>
      <c r="AS86" s="205"/>
      <c r="AT86" s="205"/>
      <c r="AU86" s="205"/>
      <c r="AV86" s="205"/>
      <c r="AW86" s="205"/>
      <c r="AX86" s="205"/>
      <c r="AY86" s="205"/>
      <c r="AZ86" s="206"/>
      <c r="BB86" s="51"/>
      <c r="CE86" s="10" t="s">
        <v>171</v>
      </c>
      <c r="CF86" s="21" t="s">
        <v>172</v>
      </c>
      <c r="CG86" s="7">
        <v>14.638158371671546</v>
      </c>
      <c r="CH86" s="4">
        <f t="shared" si="5"/>
        <v>209999.02</v>
      </c>
    </row>
    <row r="87" spans="3:86" x14ac:dyDescent="0.25">
      <c r="C87" s="46"/>
      <c r="E87" s="200" t="s">
        <v>5</v>
      </c>
      <c r="F87" s="201"/>
      <c r="G87" s="201"/>
      <c r="H87" s="201"/>
      <c r="I87" s="201"/>
      <c r="J87" s="201"/>
      <c r="K87" s="202" t="str">
        <f t="shared" si="6"/>
        <v>NOVACRON YELLOW S-3R</v>
      </c>
      <c r="L87" s="202"/>
      <c r="M87" s="202"/>
      <c r="N87" s="202"/>
      <c r="O87" s="202"/>
      <c r="P87" s="202"/>
      <c r="Q87" s="202"/>
      <c r="R87" s="202"/>
      <c r="S87" s="202"/>
      <c r="T87" s="202"/>
      <c r="U87" s="202"/>
      <c r="V87" s="202"/>
      <c r="W87" s="202"/>
      <c r="X87" s="202"/>
      <c r="Y87" s="151"/>
      <c r="Z87" s="232">
        <v>4.3999999999999997E-2</v>
      </c>
      <c r="AA87" s="232"/>
      <c r="AB87" s="232"/>
      <c r="AC87" s="232"/>
      <c r="AD87" s="232"/>
      <c r="AE87" s="232"/>
      <c r="AF87" s="202" t="s">
        <v>565</v>
      </c>
      <c r="AG87" s="202"/>
      <c r="AH87" s="233">
        <v>169.82</v>
      </c>
      <c r="AI87" s="233"/>
      <c r="AJ87" s="233"/>
      <c r="AK87" s="233"/>
      <c r="AL87" s="233"/>
      <c r="AM87" s="233"/>
      <c r="AN87" s="47" t="s">
        <v>316</v>
      </c>
      <c r="AO87" s="47"/>
      <c r="AP87" s="205">
        <f t="shared" si="7"/>
        <v>16493.3293644</v>
      </c>
      <c r="AQ87" s="205"/>
      <c r="AR87" s="205"/>
      <c r="AS87" s="205"/>
      <c r="AT87" s="205"/>
      <c r="AU87" s="205"/>
      <c r="AV87" s="205"/>
      <c r="AW87" s="205"/>
      <c r="AX87" s="205"/>
      <c r="AY87" s="205"/>
      <c r="AZ87" s="206"/>
      <c r="BB87" s="51"/>
      <c r="CE87" s="10" t="s">
        <v>173</v>
      </c>
      <c r="CF87" s="22" t="s">
        <v>174</v>
      </c>
      <c r="CG87" s="7">
        <v>12.216808866583019</v>
      </c>
      <c r="CH87" s="4">
        <f t="shared" si="5"/>
        <v>175262.34</v>
      </c>
    </row>
    <row r="88" spans="3:86" x14ac:dyDescent="0.25">
      <c r="C88" s="46"/>
      <c r="E88" s="200" t="s">
        <v>6</v>
      </c>
      <c r="F88" s="201"/>
      <c r="G88" s="201"/>
      <c r="H88" s="201"/>
      <c r="I88" s="201"/>
      <c r="J88" s="201"/>
      <c r="K88" s="202" t="str">
        <f t="shared" si="6"/>
        <v>NOVACRON RUBY S–3B</v>
      </c>
      <c r="L88" s="202"/>
      <c r="M88" s="202"/>
      <c r="N88" s="202"/>
      <c r="O88" s="202"/>
      <c r="P88" s="202"/>
      <c r="Q88" s="202"/>
      <c r="R88" s="202"/>
      <c r="S88" s="202"/>
      <c r="T88" s="202"/>
      <c r="U88" s="202"/>
      <c r="V88" s="202"/>
      <c r="W88" s="202"/>
      <c r="X88" s="202"/>
      <c r="Y88" s="151"/>
      <c r="Z88" s="232">
        <v>6.6000000000000003E-2</v>
      </c>
      <c r="AA88" s="232"/>
      <c r="AB88" s="232"/>
      <c r="AC88" s="232"/>
      <c r="AD88" s="232"/>
      <c r="AE88" s="232"/>
      <c r="AF88" s="202" t="s">
        <v>565</v>
      </c>
      <c r="AG88" s="202"/>
      <c r="AH88" s="233">
        <v>254.73</v>
      </c>
      <c r="AI88" s="233"/>
      <c r="AJ88" s="233"/>
      <c r="AK88" s="233"/>
      <c r="AL88" s="233"/>
      <c r="AM88" s="233"/>
      <c r="AN88" s="47" t="s">
        <v>316</v>
      </c>
      <c r="AO88" s="47"/>
      <c r="AP88" s="205">
        <f t="shared" si="7"/>
        <v>30733.138837800001</v>
      </c>
      <c r="AQ88" s="205"/>
      <c r="AR88" s="205"/>
      <c r="AS88" s="205"/>
      <c r="AT88" s="205"/>
      <c r="AU88" s="205"/>
      <c r="AV88" s="205"/>
      <c r="AW88" s="205"/>
      <c r="AX88" s="205"/>
      <c r="AY88" s="205"/>
      <c r="AZ88" s="206"/>
      <c r="BB88" s="51"/>
      <c r="CE88" s="10" t="s">
        <v>175</v>
      </c>
      <c r="CF88" s="22" t="s">
        <v>176</v>
      </c>
      <c r="CG88" s="7">
        <v>9.1766143872856532</v>
      </c>
      <c r="CH88" s="4">
        <f t="shared" si="5"/>
        <v>131647.71</v>
      </c>
    </row>
    <row r="89" spans="3:86" x14ac:dyDescent="0.25">
      <c r="C89" s="46"/>
      <c r="E89" s="200" t="s">
        <v>7</v>
      </c>
      <c r="F89" s="201"/>
      <c r="G89" s="201"/>
      <c r="H89" s="201"/>
      <c r="I89" s="201"/>
      <c r="J89" s="201"/>
      <c r="K89" s="202" t="str">
        <f t="shared" si="6"/>
        <v>NOVACRON DARK BLUE S-GL</v>
      </c>
      <c r="L89" s="202"/>
      <c r="M89" s="202"/>
      <c r="N89" s="202"/>
      <c r="O89" s="202"/>
      <c r="P89" s="202"/>
      <c r="Q89" s="202"/>
      <c r="R89" s="202"/>
      <c r="S89" s="202"/>
      <c r="T89" s="202"/>
      <c r="U89" s="202"/>
      <c r="V89" s="202"/>
      <c r="W89" s="202"/>
      <c r="X89" s="202"/>
      <c r="Y89" s="151"/>
      <c r="Z89" s="232">
        <v>0.08</v>
      </c>
      <c r="AA89" s="232"/>
      <c r="AB89" s="232"/>
      <c r="AC89" s="232"/>
      <c r="AD89" s="232"/>
      <c r="AE89" s="232"/>
      <c r="AF89" s="202" t="s">
        <v>565</v>
      </c>
      <c r="AG89" s="202"/>
      <c r="AH89" s="233">
        <v>308.77</v>
      </c>
      <c r="AI89" s="233"/>
      <c r="AJ89" s="233"/>
      <c r="AK89" s="233"/>
      <c r="AL89" s="233"/>
      <c r="AM89" s="233"/>
      <c r="AN89" s="47" t="s">
        <v>316</v>
      </c>
      <c r="AO89" s="47"/>
      <c r="AP89" s="205">
        <f t="shared" si="7"/>
        <v>37563.130281599995</v>
      </c>
      <c r="AQ89" s="205"/>
      <c r="AR89" s="205"/>
      <c r="AS89" s="205"/>
      <c r="AT89" s="205"/>
      <c r="AU89" s="205"/>
      <c r="AV89" s="205"/>
      <c r="AW89" s="205"/>
      <c r="AX89" s="205"/>
      <c r="AY89" s="205"/>
      <c r="AZ89" s="206"/>
      <c r="BB89" s="51"/>
      <c r="CE89" s="10" t="s">
        <v>177</v>
      </c>
      <c r="CF89" s="22" t="s">
        <v>178</v>
      </c>
      <c r="CG89" s="7">
        <v>23.90083368186254</v>
      </c>
      <c r="CH89" s="4">
        <f t="shared" si="5"/>
        <v>342881.36</v>
      </c>
    </row>
    <row r="90" spans="3:86" x14ac:dyDescent="0.25">
      <c r="C90" s="46"/>
      <c r="E90" s="200" t="s">
        <v>201</v>
      </c>
      <c r="F90" s="201"/>
      <c r="G90" s="201"/>
      <c r="H90" s="201"/>
      <c r="I90" s="201"/>
      <c r="J90" s="201"/>
      <c r="K90" s="202" t="str">
        <f t="shared" si="6"/>
        <v>KH SOLIDOKOLL DPR ID LIQ</v>
      </c>
      <c r="L90" s="202"/>
      <c r="M90" s="202"/>
      <c r="N90" s="202"/>
      <c r="O90" s="202"/>
      <c r="P90" s="202"/>
      <c r="Q90" s="202"/>
      <c r="R90" s="202"/>
      <c r="S90" s="202"/>
      <c r="T90" s="202"/>
      <c r="U90" s="202"/>
      <c r="V90" s="202"/>
      <c r="W90" s="202"/>
      <c r="X90" s="202"/>
      <c r="Y90" s="151"/>
      <c r="Z90" s="232">
        <v>1</v>
      </c>
      <c r="AA90" s="232"/>
      <c r="AB90" s="232"/>
      <c r="AC90" s="232"/>
      <c r="AD90" s="232"/>
      <c r="AE90" s="232"/>
      <c r="AF90" s="202" t="s">
        <v>315</v>
      </c>
      <c r="AG90" s="202"/>
      <c r="AH90" s="233">
        <v>3859.6</v>
      </c>
      <c r="AI90" s="233"/>
      <c r="AJ90" s="233"/>
      <c r="AK90" s="233"/>
      <c r="AL90" s="233"/>
      <c r="AM90" s="233"/>
      <c r="AN90" s="47" t="s">
        <v>316</v>
      </c>
      <c r="AO90" s="47"/>
      <c r="AP90" s="205">
        <f t="shared" si="7"/>
        <v>39367.919999999998</v>
      </c>
      <c r="AQ90" s="205"/>
      <c r="AR90" s="205"/>
      <c r="AS90" s="205"/>
      <c r="AT90" s="205"/>
      <c r="AU90" s="205"/>
      <c r="AV90" s="205"/>
      <c r="AW90" s="205"/>
      <c r="AX90" s="205"/>
      <c r="AY90" s="205"/>
      <c r="AZ90" s="206"/>
      <c r="BB90" s="51"/>
      <c r="CE90" s="10" t="s">
        <v>179</v>
      </c>
      <c r="CF90" s="22" t="s">
        <v>180</v>
      </c>
      <c r="CG90" s="7">
        <v>8.8825477485013238</v>
      </c>
      <c r="CH90" s="4">
        <f t="shared" si="5"/>
        <v>127429.02999999998</v>
      </c>
    </row>
    <row r="91" spans="3:86" x14ac:dyDescent="0.25">
      <c r="C91" s="46"/>
      <c r="E91" s="200" t="s">
        <v>199</v>
      </c>
      <c r="F91" s="201"/>
      <c r="G91" s="201"/>
      <c r="H91" s="201"/>
      <c r="I91" s="201"/>
      <c r="J91" s="201"/>
      <c r="K91" s="202" t="str">
        <f t="shared" si="6"/>
        <v>KH JINTEXYL CDB NEW CONC</v>
      </c>
      <c r="L91" s="202"/>
      <c r="M91" s="202"/>
      <c r="N91" s="202"/>
      <c r="O91" s="202"/>
      <c r="P91" s="202"/>
      <c r="Q91" s="202"/>
      <c r="R91" s="202"/>
      <c r="S91" s="202"/>
      <c r="T91" s="202"/>
      <c r="U91" s="202"/>
      <c r="V91" s="202"/>
      <c r="W91" s="202"/>
      <c r="X91" s="202"/>
      <c r="Y91" s="151"/>
      <c r="Z91" s="232">
        <v>1</v>
      </c>
      <c r="AA91" s="232"/>
      <c r="AB91" s="232"/>
      <c r="AC91" s="232"/>
      <c r="AD91" s="232"/>
      <c r="AE91" s="232"/>
      <c r="AF91" s="202" t="s">
        <v>315</v>
      </c>
      <c r="AG91" s="202"/>
      <c r="AH91" s="233">
        <v>3859.6</v>
      </c>
      <c r="AI91" s="233"/>
      <c r="AJ91" s="233"/>
      <c r="AK91" s="233"/>
      <c r="AL91" s="233"/>
      <c r="AM91" s="233"/>
      <c r="AN91" s="47" t="s">
        <v>316</v>
      </c>
      <c r="AO91" s="47"/>
      <c r="AP91" s="205">
        <f t="shared" si="7"/>
        <v>43999.44</v>
      </c>
      <c r="AQ91" s="205"/>
      <c r="AR91" s="205"/>
      <c r="AS91" s="205"/>
      <c r="AT91" s="205"/>
      <c r="AU91" s="205"/>
      <c r="AV91" s="205"/>
      <c r="AW91" s="205"/>
      <c r="AX91" s="205"/>
      <c r="AY91" s="205"/>
      <c r="AZ91" s="206"/>
      <c r="BB91" s="51"/>
      <c r="CE91" s="10" t="s">
        <v>181</v>
      </c>
      <c r="CF91" s="22" t="s">
        <v>182</v>
      </c>
      <c r="CG91" s="7">
        <v>7.6998738324271576</v>
      </c>
      <c r="CH91" s="4">
        <f t="shared" si="5"/>
        <v>110462.39</v>
      </c>
    </row>
    <row r="92" spans="3:86" x14ac:dyDescent="0.25">
      <c r="C92" s="46"/>
      <c r="E92" s="200" t="s">
        <v>218</v>
      </c>
      <c r="F92" s="201"/>
      <c r="G92" s="201"/>
      <c r="H92" s="201"/>
      <c r="I92" s="201"/>
      <c r="J92" s="201"/>
      <c r="K92" s="202" t="str">
        <f t="shared" si="6"/>
        <v>JINLEV ECO CL 225</v>
      </c>
      <c r="L92" s="202"/>
      <c r="M92" s="202"/>
      <c r="N92" s="202"/>
      <c r="O92" s="202"/>
      <c r="P92" s="202"/>
      <c r="Q92" s="202"/>
      <c r="R92" s="202"/>
      <c r="S92" s="202"/>
      <c r="T92" s="202"/>
      <c r="U92" s="202"/>
      <c r="V92" s="202"/>
      <c r="W92" s="202"/>
      <c r="X92" s="202"/>
      <c r="Y92" s="151"/>
      <c r="Z92" s="232">
        <v>1</v>
      </c>
      <c r="AA92" s="232"/>
      <c r="AB92" s="232"/>
      <c r="AC92" s="232"/>
      <c r="AD92" s="232"/>
      <c r="AE92" s="232"/>
      <c r="AF92" s="202" t="s">
        <v>315</v>
      </c>
      <c r="AG92" s="202"/>
      <c r="AH92" s="233">
        <v>3859.6</v>
      </c>
      <c r="AI92" s="233"/>
      <c r="AJ92" s="233"/>
      <c r="AK92" s="233"/>
      <c r="AL92" s="233"/>
      <c r="AM92" s="233"/>
      <c r="AN92" s="47" t="s">
        <v>316</v>
      </c>
      <c r="AO92" s="47"/>
      <c r="AP92" s="205">
        <f t="shared" si="7"/>
        <v>46314.968424000006</v>
      </c>
      <c r="AQ92" s="205"/>
      <c r="AR92" s="205"/>
      <c r="AS92" s="205"/>
      <c r="AT92" s="205"/>
      <c r="AU92" s="205"/>
      <c r="AV92" s="205"/>
      <c r="AW92" s="205"/>
      <c r="AX92" s="205"/>
      <c r="AY92" s="205"/>
      <c r="AZ92" s="206"/>
      <c r="BB92" s="51"/>
      <c r="CE92" s="10" t="s">
        <v>183</v>
      </c>
      <c r="CF92" s="11" t="s">
        <v>184</v>
      </c>
      <c r="CG92" s="7">
        <v>0.59577582601421997</v>
      </c>
      <c r="CH92" s="4">
        <f t="shared" si="5"/>
        <v>8547</v>
      </c>
    </row>
    <row r="93" spans="3:86" x14ac:dyDescent="0.25">
      <c r="C93" s="46"/>
      <c r="E93" s="200" t="s">
        <v>9</v>
      </c>
      <c r="F93" s="201"/>
      <c r="G93" s="201"/>
      <c r="H93" s="201"/>
      <c r="I93" s="201"/>
      <c r="J93" s="201"/>
      <c r="K93" s="202" t="str">
        <f t="shared" si="6"/>
        <v>SODIUM SULFATE</v>
      </c>
      <c r="L93" s="202"/>
      <c r="M93" s="202"/>
      <c r="N93" s="202"/>
      <c r="O93" s="202"/>
      <c r="P93" s="202"/>
      <c r="Q93" s="202"/>
      <c r="R93" s="202"/>
      <c r="S93" s="202"/>
      <c r="T93" s="202"/>
      <c r="U93" s="202"/>
      <c r="V93" s="202"/>
      <c r="W93" s="202"/>
      <c r="X93" s="202"/>
      <c r="Y93" s="151"/>
      <c r="Z93" s="232">
        <v>20</v>
      </c>
      <c r="AA93" s="232"/>
      <c r="AB93" s="232"/>
      <c r="AC93" s="232"/>
      <c r="AD93" s="232"/>
      <c r="AE93" s="232"/>
      <c r="AF93" s="202" t="s">
        <v>315</v>
      </c>
      <c r="AG93" s="202"/>
      <c r="AH93" s="233">
        <v>77192</v>
      </c>
      <c r="AI93" s="233"/>
      <c r="AJ93" s="233"/>
      <c r="AK93" s="233"/>
      <c r="AL93" s="233"/>
      <c r="AM93" s="233"/>
      <c r="AN93" s="47" t="s">
        <v>316</v>
      </c>
      <c r="AO93" s="47"/>
      <c r="AP93" s="205">
        <f t="shared" si="7"/>
        <v>184218.70800000001</v>
      </c>
      <c r="AQ93" s="205"/>
      <c r="AR93" s="205"/>
      <c r="AS93" s="205"/>
      <c r="AT93" s="205"/>
      <c r="AU93" s="205"/>
      <c r="AV93" s="205"/>
      <c r="AW93" s="205"/>
      <c r="AX93" s="205"/>
      <c r="AY93" s="205"/>
      <c r="AZ93" s="206"/>
      <c r="BB93" s="51"/>
      <c r="CE93" s="10" t="s">
        <v>185</v>
      </c>
      <c r="CF93" s="11" t="s">
        <v>186</v>
      </c>
      <c r="CG93" s="7">
        <v>0.41704307820995395</v>
      </c>
      <c r="CH93" s="4">
        <f t="shared" si="5"/>
        <v>5982.9</v>
      </c>
    </row>
    <row r="94" spans="3:86" x14ac:dyDescent="0.25">
      <c r="C94" s="46"/>
      <c r="E94" s="200" t="s">
        <v>10</v>
      </c>
      <c r="F94" s="201"/>
      <c r="G94" s="201"/>
      <c r="H94" s="201"/>
      <c r="I94" s="201"/>
      <c r="J94" s="201"/>
      <c r="K94" s="202" t="str">
        <f t="shared" si="6"/>
        <v>SODA ASH</v>
      </c>
      <c r="L94" s="202"/>
      <c r="M94" s="202"/>
      <c r="N94" s="202"/>
      <c r="O94" s="202"/>
      <c r="P94" s="202"/>
      <c r="Q94" s="202"/>
      <c r="R94" s="202"/>
      <c r="S94" s="202"/>
      <c r="T94" s="202"/>
      <c r="U94" s="202"/>
      <c r="V94" s="202"/>
      <c r="W94" s="202"/>
      <c r="X94" s="202"/>
      <c r="Y94" s="151"/>
      <c r="Z94" s="232">
        <v>10</v>
      </c>
      <c r="AA94" s="232"/>
      <c r="AB94" s="232"/>
      <c r="AC94" s="232"/>
      <c r="AD94" s="232"/>
      <c r="AE94" s="232"/>
      <c r="AF94" s="202" t="s">
        <v>315</v>
      </c>
      <c r="AG94" s="202"/>
      <c r="AH94" s="233">
        <v>38596</v>
      </c>
      <c r="AI94" s="233"/>
      <c r="AJ94" s="233"/>
      <c r="AK94" s="233"/>
      <c r="AL94" s="233"/>
      <c r="AM94" s="233"/>
      <c r="AN94" s="47" t="s">
        <v>316</v>
      </c>
      <c r="AO94" s="47"/>
      <c r="AP94" s="205">
        <f t="shared" si="7"/>
        <v>342732.48</v>
      </c>
      <c r="AQ94" s="205"/>
      <c r="AR94" s="205"/>
      <c r="AS94" s="205"/>
      <c r="AT94" s="205"/>
      <c r="AU94" s="205"/>
      <c r="AV94" s="205"/>
      <c r="AW94" s="205"/>
      <c r="AX94" s="205"/>
      <c r="AY94" s="205"/>
      <c r="AZ94" s="206"/>
      <c r="BB94" s="51"/>
      <c r="CE94" s="10" t="s">
        <v>187</v>
      </c>
      <c r="CF94" s="11" t="s">
        <v>188</v>
      </c>
      <c r="CG94" s="7">
        <v>0.92429945629443744</v>
      </c>
      <c r="CH94" s="4">
        <f t="shared" si="5"/>
        <v>13260</v>
      </c>
    </row>
    <row r="95" spans="3:86" x14ac:dyDescent="0.25">
      <c r="C95" s="46"/>
      <c r="E95" s="200" t="s">
        <v>189</v>
      </c>
      <c r="F95" s="201"/>
      <c r="G95" s="201"/>
      <c r="H95" s="201"/>
      <c r="I95" s="201"/>
      <c r="J95" s="201"/>
      <c r="K95" s="202" t="str">
        <f t="shared" si="6"/>
        <v>KH ACID</v>
      </c>
      <c r="L95" s="202"/>
      <c r="M95" s="202"/>
      <c r="N95" s="202"/>
      <c r="O95" s="202"/>
      <c r="P95" s="202"/>
      <c r="Q95" s="202"/>
      <c r="R95" s="202"/>
      <c r="S95" s="202"/>
      <c r="T95" s="202"/>
      <c r="U95" s="202"/>
      <c r="V95" s="202"/>
      <c r="W95" s="202"/>
      <c r="X95" s="202"/>
      <c r="Y95" s="151"/>
      <c r="Z95" s="232">
        <v>1</v>
      </c>
      <c r="AA95" s="232"/>
      <c r="AB95" s="232"/>
      <c r="AC95" s="232"/>
      <c r="AD95" s="232"/>
      <c r="AE95" s="232"/>
      <c r="AF95" s="202" t="s">
        <v>315</v>
      </c>
      <c r="AG95" s="202"/>
      <c r="AH95" s="233">
        <v>3859.6</v>
      </c>
      <c r="AI95" s="233"/>
      <c r="AJ95" s="233"/>
      <c r="AK95" s="233"/>
      <c r="AL95" s="233"/>
      <c r="AM95" s="233"/>
      <c r="AN95" s="47" t="s">
        <v>316</v>
      </c>
      <c r="AO95" s="47"/>
      <c r="AP95" s="205">
        <f t="shared" si="7"/>
        <v>15382.049839999998</v>
      </c>
      <c r="AQ95" s="205"/>
      <c r="AR95" s="205"/>
      <c r="AS95" s="205"/>
      <c r="AT95" s="205"/>
      <c r="AU95" s="205"/>
      <c r="AV95" s="205"/>
      <c r="AW95" s="205"/>
      <c r="AX95" s="205"/>
      <c r="AY95" s="205"/>
      <c r="AZ95" s="206"/>
      <c r="BB95" s="51"/>
      <c r="CE95" s="10" t="s">
        <v>189</v>
      </c>
      <c r="CF95" s="11" t="s">
        <v>190</v>
      </c>
      <c r="CG95" s="8">
        <v>0.27780566011431757</v>
      </c>
      <c r="CH95" s="4">
        <f t="shared" si="5"/>
        <v>3985.3999999999996</v>
      </c>
    </row>
    <row r="96" spans="3:86" x14ac:dyDescent="0.25">
      <c r="C96" s="46"/>
      <c r="E96" s="223" t="s">
        <v>246</v>
      </c>
      <c r="F96" s="224"/>
      <c r="G96" s="224"/>
      <c r="H96" s="224"/>
      <c r="I96" s="224"/>
      <c r="J96" s="224"/>
      <c r="K96" s="225" t="str">
        <f t="shared" si="6"/>
        <v>LADIPUR RSK</v>
      </c>
      <c r="L96" s="225"/>
      <c r="M96" s="225"/>
      <c r="N96" s="225"/>
      <c r="O96" s="225"/>
      <c r="P96" s="225"/>
      <c r="Q96" s="225"/>
      <c r="R96" s="225"/>
      <c r="S96" s="225"/>
      <c r="T96" s="225"/>
      <c r="U96" s="225"/>
      <c r="V96" s="225"/>
      <c r="W96" s="225"/>
      <c r="X96" s="225"/>
      <c r="Y96" s="153"/>
      <c r="Z96" s="237">
        <v>1</v>
      </c>
      <c r="AA96" s="237"/>
      <c r="AB96" s="237"/>
      <c r="AC96" s="237"/>
      <c r="AD96" s="237"/>
      <c r="AE96" s="237"/>
      <c r="AF96" s="225" t="s">
        <v>315</v>
      </c>
      <c r="AG96" s="225"/>
      <c r="AH96" s="238">
        <v>3859.6</v>
      </c>
      <c r="AI96" s="238"/>
      <c r="AJ96" s="238"/>
      <c r="AK96" s="238"/>
      <c r="AL96" s="238"/>
      <c r="AM96" s="238"/>
      <c r="AN96" s="54" t="s">
        <v>316</v>
      </c>
      <c r="AO96" s="54"/>
      <c r="AP96" s="228">
        <f t="shared" si="7"/>
        <v>57893.72982800001</v>
      </c>
      <c r="AQ96" s="228"/>
      <c r="AR96" s="228"/>
      <c r="AS96" s="228"/>
      <c r="AT96" s="228"/>
      <c r="AU96" s="228"/>
      <c r="AV96" s="228"/>
      <c r="AW96" s="228"/>
      <c r="AX96" s="228"/>
      <c r="AY96" s="228"/>
      <c r="AZ96" s="229"/>
      <c r="BB96" s="51"/>
      <c r="CE96" s="10" t="s">
        <v>191</v>
      </c>
      <c r="CF96" s="11" t="s">
        <v>192</v>
      </c>
      <c r="CG96" s="7">
        <v>1.4798550118499931</v>
      </c>
      <c r="CH96" s="4">
        <f t="shared" si="5"/>
        <v>21230</v>
      </c>
    </row>
    <row r="97" spans="3:86" x14ac:dyDescent="0.25">
      <c r="C97" s="46"/>
      <c r="E97" s="157"/>
      <c r="F97" s="157"/>
      <c r="G97" s="157"/>
      <c r="H97" s="157"/>
      <c r="I97" s="157"/>
      <c r="J97" s="157"/>
      <c r="K97" s="150"/>
      <c r="L97" s="150"/>
      <c r="M97" s="150"/>
      <c r="N97" s="150"/>
      <c r="O97" s="150"/>
      <c r="P97" s="150"/>
      <c r="Q97" s="150"/>
      <c r="R97" s="150"/>
      <c r="S97" s="150"/>
      <c r="T97" s="150"/>
      <c r="U97" s="150"/>
      <c r="V97" s="150"/>
      <c r="W97" s="150"/>
      <c r="X97" s="150"/>
      <c r="Y97" s="150"/>
      <c r="Z97" s="111"/>
      <c r="AA97" s="111"/>
      <c r="AB97" s="111"/>
      <c r="AC97" s="111"/>
      <c r="AD97" s="111"/>
      <c r="AE97" s="111"/>
      <c r="AF97" s="150"/>
      <c r="AG97" s="150"/>
      <c r="AH97" s="157"/>
      <c r="AI97" s="157"/>
      <c r="AJ97" s="157"/>
      <c r="AK97" s="157"/>
      <c r="AL97" s="157"/>
      <c r="AM97" s="157"/>
      <c r="AP97" s="112"/>
      <c r="AQ97" s="112"/>
      <c r="AR97" s="112"/>
      <c r="AS97" s="112"/>
      <c r="AT97" s="112"/>
      <c r="AU97" s="112"/>
      <c r="AV97" s="112"/>
      <c r="AW97" s="112"/>
      <c r="AX97" s="112"/>
      <c r="AY97" s="112"/>
      <c r="AZ97" s="112"/>
      <c r="BB97" s="51"/>
      <c r="CE97" s="10" t="s">
        <v>193</v>
      </c>
      <c r="CF97" s="11" t="s">
        <v>194</v>
      </c>
      <c r="CG97" s="7">
        <v>1.4087850271852782</v>
      </c>
      <c r="CH97" s="4">
        <f t="shared" si="5"/>
        <v>20210.43</v>
      </c>
    </row>
    <row r="98" spans="3:86" x14ac:dyDescent="0.25">
      <c r="C98" s="46"/>
      <c r="E98" s="157"/>
      <c r="F98" s="157"/>
      <c r="G98" s="157"/>
      <c r="H98" s="157"/>
      <c r="I98" s="157"/>
      <c r="J98" s="157"/>
      <c r="K98" s="150"/>
      <c r="L98" s="150"/>
      <c r="M98" s="150"/>
      <c r="N98" s="150"/>
      <c r="O98" s="150"/>
      <c r="P98" s="150"/>
      <c r="Q98" s="150"/>
      <c r="R98" s="150"/>
      <c r="S98" s="150"/>
      <c r="T98" s="150"/>
      <c r="U98" s="150"/>
      <c r="V98" s="150"/>
      <c r="W98" s="150"/>
      <c r="X98" s="150"/>
      <c r="Y98" s="150"/>
      <c r="Z98" s="111"/>
      <c r="AA98" s="111"/>
      <c r="AB98" s="111"/>
      <c r="AC98" s="111"/>
      <c r="AD98" s="111"/>
      <c r="AE98" s="111"/>
      <c r="AF98" s="150"/>
      <c r="AG98" s="150"/>
      <c r="AH98" s="157"/>
      <c r="AI98" s="157"/>
      <c r="AJ98" s="157"/>
      <c r="AK98" s="59"/>
      <c r="AL98" s="230" t="s">
        <v>318</v>
      </c>
      <c r="AM98" s="230"/>
      <c r="AN98" s="230"/>
      <c r="AO98" s="230"/>
      <c r="AP98" s="112" t="s">
        <v>11</v>
      </c>
      <c r="AQ98" s="242">
        <f>SUM(AP77:AZ96)</f>
        <v>1665501.8192128001</v>
      </c>
      <c r="AR98" s="242"/>
      <c r="AS98" s="242"/>
      <c r="AT98" s="242"/>
      <c r="AU98" s="242"/>
      <c r="AV98" s="242"/>
      <c r="AW98" s="242"/>
      <c r="AX98" s="242"/>
      <c r="AY98" s="242"/>
      <c r="AZ98" s="242"/>
      <c r="BB98" s="51"/>
      <c r="CE98" s="10" t="s">
        <v>195</v>
      </c>
      <c r="CF98" s="11" t="s">
        <v>196</v>
      </c>
      <c r="CG98" s="7">
        <v>1.9592004739997211</v>
      </c>
      <c r="CH98" s="4">
        <f t="shared" si="5"/>
        <v>28106.69</v>
      </c>
    </row>
    <row r="99" spans="3:86" x14ac:dyDescent="0.25">
      <c r="C99" s="46"/>
      <c r="E99" s="157"/>
      <c r="F99" s="157"/>
      <c r="G99" s="157"/>
      <c r="H99" s="157"/>
      <c r="I99" s="157"/>
      <c r="J99" s="157"/>
      <c r="K99" s="150"/>
      <c r="L99" s="150"/>
      <c r="M99" s="150"/>
      <c r="N99" s="150"/>
      <c r="O99" s="150"/>
      <c r="P99" s="150"/>
      <c r="Q99" s="150"/>
      <c r="R99" s="150"/>
      <c r="S99" s="150"/>
      <c r="T99" s="150"/>
      <c r="U99" s="150"/>
      <c r="V99" s="150"/>
      <c r="W99" s="150"/>
      <c r="X99" s="150"/>
      <c r="Y99" s="150"/>
      <c r="Z99" s="111"/>
      <c r="AA99" s="111"/>
      <c r="AB99" s="111"/>
      <c r="AC99" s="111"/>
      <c r="AD99" s="111"/>
      <c r="AE99" s="111"/>
      <c r="AF99" s="150"/>
      <c r="AG99" s="150"/>
      <c r="AH99" s="157"/>
      <c r="AI99" s="157"/>
      <c r="AJ99" s="157"/>
      <c r="AK99" s="59"/>
      <c r="AL99" s="230" t="s">
        <v>317</v>
      </c>
      <c r="AM99" s="230"/>
      <c r="AN99" s="230"/>
      <c r="AO99" s="230"/>
      <c r="AP99" s="112" t="s">
        <v>11</v>
      </c>
      <c r="AQ99" s="242">
        <f>AQ98/AQ72</f>
        <v>757.04628146036373</v>
      </c>
      <c r="AR99" s="242"/>
      <c r="AS99" s="242"/>
      <c r="AT99" s="242"/>
      <c r="AU99" s="242"/>
      <c r="AV99" s="242"/>
      <c r="AW99" s="242"/>
      <c r="AX99" s="242"/>
      <c r="AY99" s="242"/>
      <c r="AZ99" s="242"/>
      <c r="BB99" s="51"/>
      <c r="CE99" s="10" t="s">
        <v>9</v>
      </c>
      <c r="CF99" s="11" t="s">
        <v>197</v>
      </c>
      <c r="CG99" s="7">
        <v>0.1663529903805939</v>
      </c>
      <c r="CH99" s="4">
        <f t="shared" si="5"/>
        <v>2386.5</v>
      </c>
    </row>
    <row r="100" spans="3:86" x14ac:dyDescent="0.25">
      <c r="C100" s="46"/>
      <c r="E100" s="157"/>
      <c r="F100" s="157"/>
      <c r="G100" s="157"/>
      <c r="H100" s="157"/>
      <c r="I100" s="157"/>
      <c r="J100" s="157"/>
      <c r="K100" s="150"/>
      <c r="L100" s="150"/>
      <c r="M100" s="150"/>
      <c r="N100" s="150"/>
      <c r="O100" s="150"/>
      <c r="P100" s="150"/>
      <c r="Q100" s="150"/>
      <c r="R100" s="150"/>
      <c r="S100" s="150"/>
      <c r="T100" s="150"/>
      <c r="U100" s="150"/>
      <c r="V100" s="150"/>
      <c r="W100" s="150"/>
      <c r="X100" s="150"/>
      <c r="Y100" s="150"/>
      <c r="Z100" s="111"/>
      <c r="AA100" s="111"/>
      <c r="AB100" s="111"/>
      <c r="AC100" s="111"/>
      <c r="AD100" s="111"/>
      <c r="AE100" s="111"/>
      <c r="AF100" s="150"/>
      <c r="AG100" s="150"/>
      <c r="AH100" s="157"/>
      <c r="AI100" s="157"/>
      <c r="AJ100" s="157"/>
      <c r="AK100" s="157"/>
      <c r="AL100" s="157"/>
      <c r="AM100" s="157"/>
      <c r="AQ100" s="157"/>
      <c r="AR100" s="157"/>
      <c r="AS100" s="157"/>
      <c r="AT100" s="157"/>
      <c r="AU100" s="157"/>
      <c r="AV100" s="157"/>
      <c r="AW100" s="157"/>
      <c r="AX100" s="157"/>
      <c r="AY100" s="157"/>
      <c r="AZ100" s="157"/>
      <c r="BB100" s="51"/>
      <c r="CE100" s="10" t="s">
        <v>10</v>
      </c>
      <c r="CF100" s="11" t="s">
        <v>198</v>
      </c>
      <c r="CG100" s="7">
        <v>0.61898787118360521</v>
      </c>
      <c r="CH100" s="4">
        <f t="shared" si="5"/>
        <v>8880</v>
      </c>
    </row>
    <row r="101" spans="3:86" ht="17.25" thickBot="1" x14ac:dyDescent="0.3">
      <c r="C101" s="60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2"/>
      <c r="CE101" s="10" t="s">
        <v>199</v>
      </c>
      <c r="CF101" s="11" t="s">
        <v>200</v>
      </c>
      <c r="CG101" s="7">
        <v>0.794646591384358</v>
      </c>
      <c r="CH101" s="4">
        <f t="shared" si="5"/>
        <v>11400</v>
      </c>
    </row>
    <row r="102" spans="3:86" x14ac:dyDescent="0.25">
      <c r="C102" s="47"/>
      <c r="D102" s="47"/>
      <c r="E102" s="202"/>
      <c r="F102" s="202"/>
      <c r="G102" s="202"/>
      <c r="H102" s="202"/>
      <c r="I102" s="202"/>
      <c r="J102" s="47"/>
      <c r="K102" s="202"/>
      <c r="L102" s="202"/>
      <c r="M102" s="202"/>
      <c r="N102" s="202"/>
      <c r="O102" s="202"/>
      <c r="P102" s="202"/>
      <c r="Q102" s="202"/>
      <c r="R102" s="202"/>
      <c r="S102" s="202"/>
      <c r="T102" s="202"/>
      <c r="U102" s="202"/>
      <c r="V102" s="47"/>
      <c r="W102" s="47"/>
      <c r="X102" s="47"/>
      <c r="Y102" s="47"/>
      <c r="Z102" s="47"/>
      <c r="AA102" s="47"/>
      <c r="AB102" s="47"/>
      <c r="AC102" s="47"/>
      <c r="AD102" s="47"/>
      <c r="AE102" s="47"/>
      <c r="AF102" s="47"/>
      <c r="AG102" s="47"/>
      <c r="AH102" s="202"/>
      <c r="AI102" s="202"/>
      <c r="AJ102" s="202"/>
      <c r="AK102" s="202"/>
      <c r="AL102" s="202"/>
      <c r="AM102" s="202"/>
      <c r="AN102" s="202"/>
      <c r="AO102" s="202"/>
      <c r="AP102" s="47"/>
      <c r="AQ102" s="47"/>
      <c r="AR102" s="47"/>
      <c r="AS102" s="47"/>
      <c r="AT102" s="47"/>
      <c r="AU102" s="47"/>
      <c r="AV102" s="47"/>
      <c r="AW102" s="47"/>
      <c r="AX102" s="47"/>
      <c r="AY102" s="47"/>
      <c r="AZ102" s="47"/>
      <c r="BA102" s="47"/>
      <c r="BB102" s="47"/>
      <c r="CE102" s="10" t="s">
        <v>201</v>
      </c>
      <c r="CF102" s="11" t="s">
        <v>202</v>
      </c>
      <c r="CG102" s="7">
        <v>0.71099958176495193</v>
      </c>
      <c r="CH102" s="4">
        <f t="shared" si="5"/>
        <v>10200</v>
      </c>
    </row>
    <row r="103" spans="3:86" ht="17.25" thickBot="1" x14ac:dyDescent="0.3"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  <c r="AA103" s="47"/>
      <c r="AB103" s="47"/>
      <c r="AC103" s="47"/>
      <c r="AD103" s="47"/>
      <c r="AE103" s="47"/>
      <c r="AF103" s="47"/>
      <c r="AG103" s="47"/>
      <c r="AH103" s="47"/>
      <c r="AI103" s="47"/>
      <c r="AJ103" s="47"/>
      <c r="AK103" s="47"/>
      <c r="AL103" s="47"/>
      <c r="AM103" s="47"/>
      <c r="AN103" s="47"/>
      <c r="AO103" s="47"/>
      <c r="AP103" s="47"/>
      <c r="AQ103" s="47"/>
      <c r="AR103" s="47"/>
      <c r="AS103" s="47"/>
      <c r="AT103" s="47"/>
      <c r="AU103" s="47"/>
      <c r="AV103" s="47"/>
      <c r="AW103" s="47"/>
      <c r="AX103" s="47"/>
      <c r="AY103" s="47"/>
      <c r="AZ103" s="47"/>
      <c r="BA103" s="47"/>
      <c r="BB103" s="47"/>
      <c r="CE103" s="10" t="s">
        <v>203</v>
      </c>
      <c r="CF103" s="11" t="s">
        <v>204</v>
      </c>
      <c r="CG103" s="7">
        <v>1.3377959012965286</v>
      </c>
      <c r="CH103" s="4">
        <f t="shared" si="5"/>
        <v>19192.02</v>
      </c>
    </row>
    <row r="104" spans="3:86" x14ac:dyDescent="0.25">
      <c r="C104" s="43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5"/>
      <c r="CE104" s="10" t="s">
        <v>205</v>
      </c>
      <c r="CF104" s="11" t="s">
        <v>206</v>
      </c>
      <c r="CG104" s="7">
        <v>2.4213495050885263</v>
      </c>
      <c r="CH104" s="4">
        <f t="shared" si="5"/>
        <v>34736.68</v>
      </c>
    </row>
    <row r="105" spans="3:86" x14ac:dyDescent="0.25">
      <c r="C105" s="46"/>
      <c r="E105" s="245" t="s">
        <v>0</v>
      </c>
      <c r="F105" s="245"/>
      <c r="G105" s="245"/>
      <c r="H105" s="245"/>
      <c r="I105" s="245"/>
      <c r="J105" s="49" t="s">
        <v>11</v>
      </c>
      <c r="K105" s="245" t="s">
        <v>570</v>
      </c>
      <c r="L105" s="245"/>
      <c r="M105" s="245"/>
      <c r="N105" s="245"/>
      <c r="O105" s="245"/>
      <c r="P105" s="245"/>
      <c r="Q105" s="245"/>
      <c r="R105" s="245"/>
      <c r="S105" s="245"/>
      <c r="T105" s="245"/>
      <c r="U105" s="245"/>
      <c r="V105" s="49"/>
      <c r="W105" s="49"/>
      <c r="X105" s="49"/>
      <c r="Y105" s="49"/>
      <c r="Z105" s="49"/>
      <c r="AA105" s="49"/>
      <c r="AB105" s="49"/>
      <c r="AC105" s="49"/>
      <c r="AD105" s="50"/>
      <c r="AE105" s="50"/>
      <c r="AF105" s="50"/>
      <c r="AG105" s="50"/>
      <c r="AH105" s="245" t="s">
        <v>3</v>
      </c>
      <c r="AI105" s="245"/>
      <c r="AJ105" s="245"/>
      <c r="AK105" s="245"/>
      <c r="AL105" s="245"/>
      <c r="AM105" s="245"/>
      <c r="AN105" s="245"/>
      <c r="AO105" s="245"/>
      <c r="AP105" s="49" t="s">
        <v>11</v>
      </c>
      <c r="AQ105" s="247">
        <v>385.96</v>
      </c>
      <c r="AR105" s="247"/>
      <c r="AS105" s="247"/>
      <c r="AT105" s="247"/>
      <c r="AU105" s="49" t="s">
        <v>319</v>
      </c>
      <c r="AV105" s="49"/>
      <c r="AW105" s="49"/>
      <c r="AX105" s="49"/>
      <c r="AY105" s="49"/>
      <c r="AZ105" s="49"/>
      <c r="BB105" s="51"/>
      <c r="CE105" s="10" t="s">
        <v>207</v>
      </c>
      <c r="CF105" s="11" t="s">
        <v>208</v>
      </c>
      <c r="CG105" s="7">
        <v>0.88</v>
      </c>
      <c r="CH105" s="4">
        <f t="shared" si="5"/>
        <v>12624.48</v>
      </c>
    </row>
    <row r="106" spans="3:86" x14ac:dyDescent="0.25">
      <c r="C106" s="46"/>
      <c r="E106" s="245" t="s">
        <v>322</v>
      </c>
      <c r="F106" s="245"/>
      <c r="G106" s="245"/>
      <c r="H106" s="245"/>
      <c r="I106" s="245"/>
      <c r="J106" s="49" t="s">
        <v>11</v>
      </c>
      <c r="K106" s="245" t="s">
        <v>660</v>
      </c>
      <c r="L106" s="245"/>
      <c r="M106" s="245"/>
      <c r="N106" s="245"/>
      <c r="O106" s="245"/>
      <c r="P106" s="245"/>
      <c r="Q106" s="245"/>
      <c r="R106" s="245"/>
      <c r="S106" s="245"/>
      <c r="T106" s="245"/>
      <c r="U106" s="245"/>
      <c r="V106" s="49"/>
      <c r="W106" s="49"/>
      <c r="X106" s="49"/>
      <c r="Y106" s="49"/>
      <c r="Z106" s="49"/>
      <c r="AA106" s="49"/>
      <c r="AB106" s="49"/>
      <c r="AC106" s="49"/>
      <c r="AD106" s="50"/>
      <c r="AE106" s="50"/>
      <c r="AF106" s="50"/>
      <c r="AG106" s="50"/>
      <c r="AH106" s="245" t="s">
        <v>4</v>
      </c>
      <c r="AI106" s="245"/>
      <c r="AJ106" s="245"/>
      <c r="AK106" s="245"/>
      <c r="AL106" s="245"/>
      <c r="AM106" s="245"/>
      <c r="AN106" s="245"/>
      <c r="AO106" s="245"/>
      <c r="AP106" s="49" t="s">
        <v>11</v>
      </c>
      <c r="AQ106" s="245">
        <v>2200</v>
      </c>
      <c r="AR106" s="245"/>
      <c r="AS106" s="245"/>
      <c r="AT106" s="245"/>
      <c r="AU106" s="49" t="s">
        <v>320</v>
      </c>
      <c r="AV106" s="49"/>
      <c r="AW106" s="49"/>
      <c r="AX106" s="49"/>
      <c r="AY106" s="49"/>
      <c r="AZ106" s="49"/>
      <c r="BB106" s="51"/>
      <c r="CE106" s="12" t="s">
        <v>209</v>
      </c>
      <c r="CF106" s="13" t="s">
        <v>210</v>
      </c>
      <c r="CG106" s="7">
        <v>3.1523232956921792</v>
      </c>
      <c r="CH106" s="4">
        <f t="shared" si="5"/>
        <v>45223.23</v>
      </c>
    </row>
    <row r="107" spans="3:86" x14ac:dyDescent="0.25">
      <c r="C107" s="46"/>
      <c r="E107" s="245" t="s">
        <v>1</v>
      </c>
      <c r="F107" s="245"/>
      <c r="G107" s="245"/>
      <c r="H107" s="245"/>
      <c r="I107" s="245"/>
      <c r="J107" s="49" t="s">
        <v>11</v>
      </c>
      <c r="K107" s="245" t="s">
        <v>656</v>
      </c>
      <c r="L107" s="245"/>
      <c r="M107" s="245"/>
      <c r="N107" s="245"/>
      <c r="O107" s="245"/>
      <c r="P107" s="245"/>
      <c r="Q107" s="245"/>
      <c r="R107" s="245"/>
      <c r="S107" s="245"/>
      <c r="T107" s="245"/>
      <c r="U107" s="245"/>
      <c r="V107" s="49"/>
      <c r="W107" s="49"/>
      <c r="X107" s="49"/>
      <c r="Y107" s="49"/>
      <c r="Z107" s="49"/>
      <c r="AA107" s="49"/>
      <c r="AB107" s="49"/>
      <c r="AC107" s="49"/>
      <c r="AD107" s="50"/>
      <c r="AE107" s="50"/>
      <c r="AF107" s="50"/>
      <c r="AG107" s="50"/>
      <c r="AH107" s="245"/>
      <c r="AI107" s="245"/>
      <c r="AJ107" s="245"/>
      <c r="AK107" s="245"/>
      <c r="AL107" s="245"/>
      <c r="AM107" s="245"/>
      <c r="AN107" s="245"/>
      <c r="AO107" s="245"/>
      <c r="AP107" s="49"/>
      <c r="AQ107" s="246"/>
      <c r="AR107" s="246"/>
      <c r="AS107" s="246"/>
      <c r="AT107" s="246"/>
      <c r="AU107" s="49"/>
      <c r="AV107" s="49"/>
      <c r="AW107" s="49"/>
      <c r="AX107" s="49"/>
      <c r="AY107" s="49"/>
      <c r="AZ107" s="49"/>
      <c r="BB107" s="51"/>
      <c r="CE107" s="5" t="s">
        <v>211</v>
      </c>
      <c r="CF107" s="11" t="s">
        <v>212</v>
      </c>
      <c r="CG107" s="7">
        <v>1.3936128537571448</v>
      </c>
      <c r="CH107" s="4">
        <f t="shared" si="5"/>
        <v>19992.77</v>
      </c>
    </row>
    <row r="108" spans="3:86" x14ac:dyDescent="0.25">
      <c r="C108" s="46"/>
      <c r="E108" s="245" t="s">
        <v>2</v>
      </c>
      <c r="F108" s="245"/>
      <c r="G108" s="245"/>
      <c r="H108" s="245"/>
      <c r="I108" s="245"/>
      <c r="J108" s="49" t="s">
        <v>11</v>
      </c>
      <c r="K108" s="245" t="s">
        <v>661</v>
      </c>
      <c r="L108" s="245"/>
      <c r="M108" s="245"/>
      <c r="N108" s="245"/>
      <c r="O108" s="245"/>
      <c r="P108" s="245"/>
      <c r="Q108" s="245"/>
      <c r="R108" s="245"/>
      <c r="S108" s="245"/>
      <c r="T108" s="245"/>
      <c r="U108" s="245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245"/>
      <c r="AI108" s="245"/>
      <c r="AJ108" s="245"/>
      <c r="AK108" s="245"/>
      <c r="AL108" s="245"/>
      <c r="AM108" s="245"/>
      <c r="AN108" s="245"/>
      <c r="AO108" s="245"/>
      <c r="AP108" s="49"/>
      <c r="AQ108" s="49"/>
      <c r="AR108" s="49"/>
      <c r="AS108" s="49"/>
      <c r="AT108" s="49"/>
      <c r="AU108" s="49"/>
      <c r="AV108" s="49"/>
      <c r="AW108" s="49"/>
      <c r="AX108" s="49"/>
      <c r="AY108" s="49"/>
      <c r="AZ108" s="49"/>
      <c r="BB108" s="51"/>
      <c r="CE108" s="10" t="s">
        <v>213</v>
      </c>
      <c r="CF108" s="11" t="s">
        <v>214</v>
      </c>
      <c r="CG108" s="7">
        <v>0.59725149867558902</v>
      </c>
      <c r="CH108" s="4">
        <f t="shared" si="5"/>
        <v>8568.17</v>
      </c>
    </row>
    <row r="109" spans="3:86" x14ac:dyDescent="0.25">
      <c r="C109" s="46"/>
      <c r="BB109" s="51"/>
      <c r="CE109" s="10" t="s">
        <v>8</v>
      </c>
      <c r="CF109" s="11" t="s">
        <v>215</v>
      </c>
      <c r="CG109" s="7">
        <v>1.4379018541753799</v>
      </c>
      <c r="CH109" s="4">
        <f t="shared" si="5"/>
        <v>20628.14</v>
      </c>
    </row>
    <row r="110" spans="3:86" x14ac:dyDescent="0.25">
      <c r="C110" s="46"/>
      <c r="BB110" s="51"/>
      <c r="CE110" s="10" t="s">
        <v>216</v>
      </c>
      <c r="CF110" s="11" t="s">
        <v>217</v>
      </c>
      <c r="CG110" s="7">
        <v>1.1666499372647428</v>
      </c>
      <c r="CH110" s="4">
        <f t="shared" si="5"/>
        <v>16736.759999999998</v>
      </c>
    </row>
    <row r="111" spans="3:86" x14ac:dyDescent="0.25">
      <c r="C111" s="46"/>
      <c r="E111" s="208" t="s">
        <v>209</v>
      </c>
      <c r="F111" s="209"/>
      <c r="G111" s="209"/>
      <c r="H111" s="209"/>
      <c r="I111" s="209"/>
      <c r="J111" s="209"/>
      <c r="K111" s="210" t="str">
        <f t="shared" ref="K111:K135" si="8">VLOOKUP(E111,$CE$1:$CH$1003,2,FALSE)</f>
        <v>MEGALASE HSC</v>
      </c>
      <c r="L111" s="210"/>
      <c r="M111" s="210"/>
      <c r="N111" s="210"/>
      <c r="O111" s="210"/>
      <c r="P111" s="210"/>
      <c r="Q111" s="210"/>
      <c r="R111" s="210"/>
      <c r="S111" s="210"/>
      <c r="T111" s="210"/>
      <c r="U111" s="210"/>
      <c r="V111" s="210"/>
      <c r="W111" s="210"/>
      <c r="X111" s="210"/>
      <c r="Y111" s="154"/>
      <c r="Z111" s="234">
        <v>1.5</v>
      </c>
      <c r="AA111" s="234"/>
      <c r="AB111" s="234"/>
      <c r="AC111" s="234"/>
      <c r="AD111" s="234"/>
      <c r="AE111" s="234"/>
      <c r="AF111" s="210" t="s">
        <v>315</v>
      </c>
      <c r="AG111" s="210"/>
      <c r="AH111" s="235">
        <v>5789.4</v>
      </c>
      <c r="AI111" s="235"/>
      <c r="AJ111" s="235"/>
      <c r="AK111" s="235"/>
      <c r="AL111" s="235"/>
      <c r="AM111" s="235"/>
      <c r="AN111" s="52" t="s">
        <v>316</v>
      </c>
      <c r="AO111" s="52"/>
      <c r="AP111" s="213">
        <f t="shared" ref="AP111:AP135" si="9">(AH111*VLOOKUP(E111,$CE$1:$CH$1003,4,FALSE))/1000</f>
        <v>261815.36776200001</v>
      </c>
      <c r="AQ111" s="213"/>
      <c r="AR111" s="213"/>
      <c r="AS111" s="213"/>
      <c r="AT111" s="213"/>
      <c r="AU111" s="213"/>
      <c r="AV111" s="213"/>
      <c r="AW111" s="213"/>
      <c r="AX111" s="213"/>
      <c r="AY111" s="213"/>
      <c r="AZ111" s="214"/>
      <c r="BB111" s="51"/>
      <c r="CE111" s="10" t="s">
        <v>218</v>
      </c>
      <c r="CF111" s="11" t="s">
        <v>219</v>
      </c>
      <c r="CG111" s="7">
        <v>0.83646591384358016</v>
      </c>
      <c r="CH111" s="4">
        <f t="shared" si="5"/>
        <v>11999.94</v>
      </c>
    </row>
    <row r="112" spans="3:86" x14ac:dyDescent="0.25">
      <c r="C112" s="46"/>
      <c r="E112" s="200" t="s">
        <v>185</v>
      </c>
      <c r="F112" s="201"/>
      <c r="G112" s="201"/>
      <c r="H112" s="201"/>
      <c r="I112" s="201"/>
      <c r="J112" s="201"/>
      <c r="K112" s="202" t="str">
        <f t="shared" si="8"/>
        <v>H2O2</v>
      </c>
      <c r="L112" s="202"/>
      <c r="M112" s="202"/>
      <c r="N112" s="202"/>
      <c r="O112" s="202"/>
      <c r="P112" s="202"/>
      <c r="Q112" s="202"/>
      <c r="R112" s="202"/>
      <c r="S112" s="202"/>
      <c r="T112" s="202"/>
      <c r="U112" s="202"/>
      <c r="V112" s="202"/>
      <c r="W112" s="202"/>
      <c r="X112" s="202"/>
      <c r="Y112" s="151"/>
      <c r="Z112" s="232">
        <v>2</v>
      </c>
      <c r="AA112" s="232"/>
      <c r="AB112" s="232"/>
      <c r="AC112" s="232"/>
      <c r="AD112" s="232"/>
      <c r="AE112" s="232"/>
      <c r="AF112" s="202" t="s">
        <v>315</v>
      </c>
      <c r="AG112" s="202"/>
      <c r="AH112" s="233">
        <v>7719.2</v>
      </c>
      <c r="AI112" s="233"/>
      <c r="AJ112" s="233"/>
      <c r="AK112" s="233"/>
      <c r="AL112" s="233"/>
      <c r="AM112" s="233"/>
      <c r="AN112" s="47" t="s">
        <v>316</v>
      </c>
      <c r="AO112" s="47"/>
      <c r="AP112" s="205">
        <f t="shared" si="9"/>
        <v>46183.201679999998</v>
      </c>
      <c r="AQ112" s="205"/>
      <c r="AR112" s="205"/>
      <c r="AS112" s="205"/>
      <c r="AT112" s="205"/>
      <c r="AU112" s="205"/>
      <c r="AV112" s="205"/>
      <c r="AW112" s="205"/>
      <c r="AX112" s="205"/>
      <c r="AY112" s="205"/>
      <c r="AZ112" s="206"/>
      <c r="BB112" s="51"/>
      <c r="CE112" s="10" t="s">
        <v>220</v>
      </c>
      <c r="CF112" s="11" t="s">
        <v>221</v>
      </c>
      <c r="CG112" s="7">
        <v>1.2344904502997351</v>
      </c>
      <c r="CH112" s="4">
        <f t="shared" si="5"/>
        <v>17710</v>
      </c>
    </row>
    <row r="113" spans="3:86" x14ac:dyDescent="0.25">
      <c r="C113" s="46"/>
      <c r="E113" s="200" t="s">
        <v>183</v>
      </c>
      <c r="F113" s="201"/>
      <c r="G113" s="201"/>
      <c r="H113" s="201"/>
      <c r="I113" s="201"/>
      <c r="J113" s="201"/>
      <c r="K113" s="202" t="str">
        <f t="shared" si="8"/>
        <v>CAUSTIC SODA LIQ</v>
      </c>
      <c r="L113" s="202"/>
      <c r="M113" s="202"/>
      <c r="N113" s="202"/>
      <c r="O113" s="202"/>
      <c r="P113" s="202"/>
      <c r="Q113" s="202"/>
      <c r="R113" s="202"/>
      <c r="S113" s="202"/>
      <c r="T113" s="202"/>
      <c r="U113" s="202"/>
      <c r="V113" s="202"/>
      <c r="W113" s="202"/>
      <c r="X113" s="202"/>
      <c r="Y113" s="151"/>
      <c r="Z113" s="232">
        <v>1.5</v>
      </c>
      <c r="AA113" s="232"/>
      <c r="AB113" s="232"/>
      <c r="AC113" s="232"/>
      <c r="AD113" s="232"/>
      <c r="AE113" s="232"/>
      <c r="AF113" s="202" t="s">
        <v>315</v>
      </c>
      <c r="AG113" s="202"/>
      <c r="AH113" s="233">
        <v>5789.4</v>
      </c>
      <c r="AI113" s="233"/>
      <c r="AJ113" s="233"/>
      <c r="AK113" s="233"/>
      <c r="AL113" s="233"/>
      <c r="AM113" s="233"/>
      <c r="AN113" s="47" t="s">
        <v>316</v>
      </c>
      <c r="AO113" s="47"/>
      <c r="AP113" s="205">
        <f t="shared" si="9"/>
        <v>49482.001799999998</v>
      </c>
      <c r="AQ113" s="205"/>
      <c r="AR113" s="205"/>
      <c r="AS113" s="205"/>
      <c r="AT113" s="205"/>
      <c r="AU113" s="205"/>
      <c r="AV113" s="205"/>
      <c r="AW113" s="205"/>
      <c r="AX113" s="205"/>
      <c r="AY113" s="205"/>
      <c r="AZ113" s="206"/>
      <c r="BB113" s="51"/>
      <c r="CE113" s="10" t="s">
        <v>222</v>
      </c>
      <c r="CF113" s="11" t="s">
        <v>223</v>
      </c>
      <c r="CG113" s="7">
        <v>0.84344068032901154</v>
      </c>
      <c r="CH113" s="4">
        <f t="shared" si="5"/>
        <v>12100</v>
      </c>
    </row>
    <row r="114" spans="3:86" x14ac:dyDescent="0.25">
      <c r="C114" s="46"/>
      <c r="E114" s="200" t="s">
        <v>256</v>
      </c>
      <c r="F114" s="201"/>
      <c r="G114" s="201"/>
      <c r="H114" s="201"/>
      <c r="I114" s="201"/>
      <c r="J114" s="201"/>
      <c r="K114" s="202" t="str">
        <f t="shared" si="8"/>
        <v>UNICEL SPC</v>
      </c>
      <c r="L114" s="202"/>
      <c r="M114" s="202"/>
      <c r="N114" s="202"/>
      <c r="O114" s="202"/>
      <c r="P114" s="202"/>
      <c r="Q114" s="202"/>
      <c r="R114" s="202"/>
      <c r="S114" s="202"/>
      <c r="T114" s="202"/>
      <c r="U114" s="202"/>
      <c r="V114" s="202"/>
      <c r="W114" s="202"/>
      <c r="X114" s="202"/>
      <c r="Y114" s="151"/>
      <c r="Z114" s="232">
        <v>1</v>
      </c>
      <c r="AA114" s="232"/>
      <c r="AB114" s="232"/>
      <c r="AC114" s="232"/>
      <c r="AD114" s="232"/>
      <c r="AE114" s="232"/>
      <c r="AF114" s="202" t="s">
        <v>315</v>
      </c>
      <c r="AG114" s="202"/>
      <c r="AH114" s="233">
        <v>3859.6</v>
      </c>
      <c r="AI114" s="233"/>
      <c r="AJ114" s="233"/>
      <c r="AK114" s="233"/>
      <c r="AL114" s="233"/>
      <c r="AM114" s="233"/>
      <c r="AN114" s="47" t="s">
        <v>316</v>
      </c>
      <c r="AO114" s="47"/>
      <c r="AP114" s="205">
        <f t="shared" si="9"/>
        <v>107785.77553199999</v>
      </c>
      <c r="AQ114" s="205"/>
      <c r="AR114" s="205"/>
      <c r="AS114" s="205"/>
      <c r="AT114" s="205"/>
      <c r="AU114" s="205"/>
      <c r="AV114" s="205"/>
      <c r="AW114" s="205"/>
      <c r="AX114" s="205"/>
      <c r="AY114" s="205"/>
      <c r="AZ114" s="206"/>
      <c r="BB114" s="51"/>
      <c r="CE114" s="10" t="s">
        <v>224</v>
      </c>
      <c r="CF114" s="11" t="s">
        <v>225</v>
      </c>
      <c r="CG114" s="7">
        <v>0.58723825456573264</v>
      </c>
      <c r="CH114" s="4">
        <f t="shared" si="5"/>
        <v>8424.52</v>
      </c>
    </row>
    <row r="115" spans="3:86" x14ac:dyDescent="0.25">
      <c r="C115" s="46"/>
      <c r="E115" s="200" t="s">
        <v>189</v>
      </c>
      <c r="F115" s="201"/>
      <c r="G115" s="201"/>
      <c r="H115" s="201"/>
      <c r="I115" s="201"/>
      <c r="J115" s="201"/>
      <c r="K115" s="202" t="str">
        <f t="shared" si="8"/>
        <v>KH ACID</v>
      </c>
      <c r="L115" s="202"/>
      <c r="M115" s="202"/>
      <c r="N115" s="202"/>
      <c r="O115" s="202"/>
      <c r="P115" s="202"/>
      <c r="Q115" s="202"/>
      <c r="R115" s="202"/>
      <c r="S115" s="202"/>
      <c r="T115" s="202"/>
      <c r="U115" s="202"/>
      <c r="V115" s="202"/>
      <c r="W115" s="202"/>
      <c r="X115" s="202"/>
      <c r="Y115" s="151"/>
      <c r="Z115" s="232">
        <v>1</v>
      </c>
      <c r="AA115" s="232"/>
      <c r="AB115" s="232"/>
      <c r="AC115" s="232"/>
      <c r="AD115" s="232"/>
      <c r="AE115" s="232"/>
      <c r="AF115" s="202" t="s">
        <v>315</v>
      </c>
      <c r="AG115" s="202"/>
      <c r="AH115" s="233">
        <v>3859.6</v>
      </c>
      <c r="AI115" s="233"/>
      <c r="AJ115" s="233"/>
      <c r="AK115" s="233"/>
      <c r="AL115" s="233"/>
      <c r="AM115" s="233"/>
      <c r="AN115" s="47" t="s">
        <v>316</v>
      </c>
      <c r="AO115" s="47"/>
      <c r="AP115" s="205">
        <f t="shared" si="9"/>
        <v>15382.049839999998</v>
      </c>
      <c r="AQ115" s="205"/>
      <c r="AR115" s="205"/>
      <c r="AS115" s="205"/>
      <c r="AT115" s="205"/>
      <c r="AU115" s="205"/>
      <c r="AV115" s="205"/>
      <c r="AW115" s="205"/>
      <c r="AX115" s="205"/>
      <c r="AY115" s="205"/>
      <c r="AZ115" s="206"/>
      <c r="BB115" s="51"/>
      <c r="CE115" s="10" t="s">
        <v>226</v>
      </c>
      <c r="CF115" s="11" t="s">
        <v>227</v>
      </c>
      <c r="CG115" s="23">
        <v>2.9269482782657188</v>
      </c>
      <c r="CH115" s="4">
        <f t="shared" si="5"/>
        <v>41990</v>
      </c>
    </row>
    <row r="116" spans="3:86" x14ac:dyDescent="0.25">
      <c r="C116" s="46"/>
      <c r="E116" s="262" t="s">
        <v>619</v>
      </c>
      <c r="F116" s="263"/>
      <c r="G116" s="263"/>
      <c r="H116" s="263"/>
      <c r="I116" s="263"/>
      <c r="J116" s="263"/>
      <c r="K116" s="264" t="e">
        <f t="shared" si="8"/>
        <v>#N/A</v>
      </c>
      <c r="L116" s="264"/>
      <c r="M116" s="264"/>
      <c r="N116" s="264"/>
      <c r="O116" s="264"/>
      <c r="P116" s="264"/>
      <c r="Q116" s="264"/>
      <c r="R116" s="264"/>
      <c r="S116" s="264"/>
      <c r="T116" s="264"/>
      <c r="U116" s="264"/>
      <c r="V116" s="264"/>
      <c r="W116" s="264"/>
      <c r="X116" s="264"/>
      <c r="Y116" s="171"/>
      <c r="Z116" s="265">
        <v>3.5000000000000003E-2</v>
      </c>
      <c r="AA116" s="265"/>
      <c r="AB116" s="265"/>
      <c r="AC116" s="265"/>
      <c r="AD116" s="265"/>
      <c r="AE116" s="265"/>
      <c r="AF116" s="264" t="s">
        <v>315</v>
      </c>
      <c r="AG116" s="264"/>
      <c r="AH116" s="266">
        <v>135.09</v>
      </c>
      <c r="AI116" s="266"/>
      <c r="AJ116" s="266"/>
      <c r="AK116" s="266"/>
      <c r="AL116" s="266"/>
      <c r="AM116" s="266"/>
      <c r="AN116" s="172" t="s">
        <v>316</v>
      </c>
      <c r="AO116" s="172"/>
      <c r="AP116" s="267" t="e">
        <f t="shared" si="9"/>
        <v>#N/A</v>
      </c>
      <c r="AQ116" s="267"/>
      <c r="AR116" s="267"/>
      <c r="AS116" s="267"/>
      <c r="AT116" s="267"/>
      <c r="AU116" s="267"/>
      <c r="AV116" s="267"/>
      <c r="AW116" s="267"/>
      <c r="AX116" s="267"/>
      <c r="AY116" s="267"/>
      <c r="AZ116" s="268"/>
      <c r="BB116" s="51"/>
      <c r="CE116" s="24" t="s">
        <v>228</v>
      </c>
      <c r="CF116" s="13" t="s">
        <v>229</v>
      </c>
      <c r="CG116" s="14">
        <v>2.5644291091593479</v>
      </c>
      <c r="CH116" s="4">
        <f t="shared" si="5"/>
        <v>36789.300000000003</v>
      </c>
    </row>
    <row r="117" spans="3:86" x14ac:dyDescent="0.25">
      <c r="C117" s="46"/>
      <c r="E117" s="200" t="s">
        <v>177</v>
      </c>
      <c r="F117" s="201"/>
      <c r="G117" s="201"/>
      <c r="H117" s="201"/>
      <c r="I117" s="201"/>
      <c r="J117" s="201"/>
      <c r="K117" s="202" t="str">
        <f t="shared" si="8"/>
        <v xml:space="preserve">TECHRON BLUE SGL </v>
      </c>
      <c r="L117" s="202"/>
      <c r="M117" s="202"/>
      <c r="N117" s="202"/>
      <c r="O117" s="202"/>
      <c r="P117" s="202"/>
      <c r="Q117" s="202"/>
      <c r="R117" s="202"/>
      <c r="S117" s="202"/>
      <c r="T117" s="202"/>
      <c r="U117" s="202"/>
      <c r="V117" s="202"/>
      <c r="W117" s="202"/>
      <c r="X117" s="202"/>
      <c r="Y117" s="151"/>
      <c r="Z117" s="232">
        <v>0.95</v>
      </c>
      <c r="AA117" s="232"/>
      <c r="AB117" s="232"/>
      <c r="AC117" s="232"/>
      <c r="AD117" s="232"/>
      <c r="AE117" s="232"/>
      <c r="AF117" s="202" t="s">
        <v>565</v>
      </c>
      <c r="AG117" s="202"/>
      <c r="AH117" s="233">
        <v>3666.62</v>
      </c>
      <c r="AI117" s="233"/>
      <c r="AJ117" s="233"/>
      <c r="AK117" s="233"/>
      <c r="AL117" s="233"/>
      <c r="AM117" s="233"/>
      <c r="AN117" s="47" t="s">
        <v>316</v>
      </c>
      <c r="AO117" s="47"/>
      <c r="AP117" s="205">
        <f t="shared" si="9"/>
        <v>1257215.6522031999</v>
      </c>
      <c r="AQ117" s="205"/>
      <c r="AR117" s="205"/>
      <c r="AS117" s="205"/>
      <c r="AT117" s="205"/>
      <c r="AU117" s="205"/>
      <c r="AV117" s="205"/>
      <c r="AW117" s="205"/>
      <c r="AX117" s="205"/>
      <c r="AY117" s="205"/>
      <c r="AZ117" s="206"/>
      <c r="BB117" s="51"/>
      <c r="CE117" s="10" t="s">
        <v>230</v>
      </c>
      <c r="CF117" s="11" t="s">
        <v>231</v>
      </c>
      <c r="CG117" s="7">
        <v>2.234245085738185</v>
      </c>
      <c r="CH117" s="4">
        <f t="shared" si="5"/>
        <v>32052.480000000003</v>
      </c>
    </row>
    <row r="118" spans="3:86" x14ac:dyDescent="0.25">
      <c r="C118" s="46"/>
      <c r="E118" s="200" t="s">
        <v>127</v>
      </c>
      <c r="F118" s="201"/>
      <c r="G118" s="201"/>
      <c r="H118" s="201"/>
      <c r="I118" s="201"/>
      <c r="J118" s="201"/>
      <c r="K118" s="202" t="str">
        <f t="shared" si="8"/>
        <v>TAICRON BLUE XFT</v>
      </c>
      <c r="L118" s="202"/>
      <c r="M118" s="202"/>
      <c r="N118" s="202"/>
      <c r="O118" s="202"/>
      <c r="P118" s="202"/>
      <c r="Q118" s="202"/>
      <c r="R118" s="202"/>
      <c r="S118" s="202"/>
      <c r="T118" s="202"/>
      <c r="U118" s="202"/>
      <c r="V118" s="202"/>
      <c r="W118" s="202"/>
      <c r="X118" s="202"/>
      <c r="Y118" s="151"/>
      <c r="Z118" s="232">
        <v>7.4999999999999997E-2</v>
      </c>
      <c r="AA118" s="232"/>
      <c r="AB118" s="232"/>
      <c r="AC118" s="232"/>
      <c r="AD118" s="232"/>
      <c r="AE118" s="232"/>
      <c r="AF118" s="202" t="s">
        <v>565</v>
      </c>
      <c r="AG118" s="202"/>
      <c r="AH118" s="233">
        <v>289.47000000000003</v>
      </c>
      <c r="AI118" s="233"/>
      <c r="AJ118" s="233"/>
      <c r="AK118" s="233"/>
      <c r="AL118" s="233"/>
      <c r="AM118" s="233"/>
      <c r="AN118" s="47" t="s">
        <v>316</v>
      </c>
      <c r="AO118" s="47"/>
      <c r="AP118" s="205">
        <f t="shared" si="9"/>
        <v>95388.198058199996</v>
      </c>
      <c r="AQ118" s="205"/>
      <c r="AR118" s="205"/>
      <c r="AS118" s="205"/>
      <c r="AT118" s="205"/>
      <c r="AU118" s="205"/>
      <c r="AV118" s="205"/>
      <c r="AW118" s="205"/>
      <c r="AX118" s="205"/>
      <c r="AY118" s="205"/>
      <c r="AZ118" s="206"/>
      <c r="BB118" s="51"/>
      <c r="CE118" s="10" t="s">
        <v>232</v>
      </c>
      <c r="CF118" s="11" t="s">
        <v>233</v>
      </c>
      <c r="CG118" s="7">
        <v>2.6099546912031228</v>
      </c>
      <c r="CH118" s="4">
        <f t="shared" si="5"/>
        <v>37442.410000000003</v>
      </c>
    </row>
    <row r="119" spans="3:86" x14ac:dyDescent="0.25">
      <c r="C119" s="46"/>
      <c r="E119" s="200" t="s">
        <v>187</v>
      </c>
      <c r="F119" s="201"/>
      <c r="G119" s="201"/>
      <c r="H119" s="201"/>
      <c r="I119" s="201"/>
      <c r="J119" s="201"/>
      <c r="K119" s="202" t="str">
        <f t="shared" si="8"/>
        <v>FORMIC ACID</v>
      </c>
      <c r="L119" s="202"/>
      <c r="M119" s="202"/>
      <c r="N119" s="202"/>
      <c r="O119" s="202"/>
      <c r="P119" s="202"/>
      <c r="Q119" s="202"/>
      <c r="R119" s="202"/>
      <c r="S119" s="202"/>
      <c r="T119" s="202"/>
      <c r="U119" s="202"/>
      <c r="V119" s="202"/>
      <c r="W119" s="202"/>
      <c r="X119" s="202"/>
      <c r="Y119" s="151"/>
      <c r="Z119" s="232">
        <v>0.3</v>
      </c>
      <c r="AA119" s="232"/>
      <c r="AB119" s="232"/>
      <c r="AC119" s="232"/>
      <c r="AD119" s="232"/>
      <c r="AE119" s="232"/>
      <c r="AF119" s="202" t="s">
        <v>315</v>
      </c>
      <c r="AG119" s="202"/>
      <c r="AH119" s="233">
        <v>1157.8800000000001</v>
      </c>
      <c r="AI119" s="233"/>
      <c r="AJ119" s="233"/>
      <c r="AK119" s="233"/>
      <c r="AL119" s="233"/>
      <c r="AM119" s="233"/>
      <c r="AN119" s="47" t="s">
        <v>316</v>
      </c>
      <c r="AO119" s="47"/>
      <c r="AP119" s="205">
        <f t="shared" si="9"/>
        <v>15353.488800000001</v>
      </c>
      <c r="AQ119" s="205"/>
      <c r="AR119" s="205"/>
      <c r="AS119" s="205"/>
      <c r="AT119" s="205"/>
      <c r="AU119" s="205"/>
      <c r="AV119" s="205"/>
      <c r="AW119" s="205"/>
      <c r="AX119" s="205"/>
      <c r="AY119" s="205"/>
      <c r="AZ119" s="206"/>
      <c r="BB119" s="51"/>
      <c r="CE119" s="10" t="s">
        <v>234</v>
      </c>
      <c r="CF119" s="11" t="s">
        <v>235</v>
      </c>
      <c r="CG119" s="7">
        <v>2.1191872298898646</v>
      </c>
      <c r="CH119" s="4">
        <f t="shared" si="5"/>
        <v>30401.859999999997</v>
      </c>
    </row>
    <row r="120" spans="3:86" x14ac:dyDescent="0.25">
      <c r="C120" s="46"/>
      <c r="E120" s="200" t="s">
        <v>191</v>
      </c>
      <c r="F120" s="201"/>
      <c r="G120" s="201"/>
      <c r="H120" s="201"/>
      <c r="I120" s="201"/>
      <c r="J120" s="201"/>
      <c r="K120" s="202" t="str">
        <f t="shared" si="8"/>
        <v>NTW RM 340 E NEW LIQ</v>
      </c>
      <c r="L120" s="202"/>
      <c r="M120" s="202"/>
      <c r="N120" s="202"/>
      <c r="O120" s="202"/>
      <c r="P120" s="202"/>
      <c r="Q120" s="202"/>
      <c r="R120" s="202"/>
      <c r="S120" s="202"/>
      <c r="T120" s="202"/>
      <c r="U120" s="202"/>
      <c r="V120" s="202"/>
      <c r="W120" s="202"/>
      <c r="X120" s="202"/>
      <c r="Y120" s="151"/>
      <c r="Z120" s="232">
        <v>0.5</v>
      </c>
      <c r="AA120" s="232"/>
      <c r="AB120" s="232"/>
      <c r="AC120" s="232"/>
      <c r="AD120" s="232"/>
      <c r="AE120" s="232"/>
      <c r="AF120" s="202" t="s">
        <v>315</v>
      </c>
      <c r="AG120" s="202"/>
      <c r="AH120" s="233">
        <v>1929.8</v>
      </c>
      <c r="AI120" s="233"/>
      <c r="AJ120" s="233"/>
      <c r="AK120" s="233"/>
      <c r="AL120" s="233"/>
      <c r="AM120" s="233"/>
      <c r="AN120" s="47" t="s">
        <v>316</v>
      </c>
      <c r="AO120" s="47"/>
      <c r="AP120" s="205">
        <f t="shared" si="9"/>
        <v>40969.654000000002</v>
      </c>
      <c r="AQ120" s="205"/>
      <c r="AR120" s="205"/>
      <c r="AS120" s="205"/>
      <c r="AT120" s="205"/>
      <c r="AU120" s="205"/>
      <c r="AV120" s="205"/>
      <c r="AW120" s="205"/>
      <c r="AX120" s="205"/>
      <c r="AY120" s="205"/>
      <c r="AZ120" s="206"/>
      <c r="BB120" s="51"/>
      <c r="CE120" s="10" t="s">
        <v>236</v>
      </c>
      <c r="CF120" s="11" t="s">
        <v>237</v>
      </c>
      <c r="CG120" s="7">
        <v>2.6188484595009061</v>
      </c>
      <c r="CH120" s="4">
        <f t="shared" si="5"/>
        <v>37570</v>
      </c>
    </row>
    <row r="121" spans="3:86" x14ac:dyDescent="0.25">
      <c r="C121" s="46"/>
      <c r="E121" s="200" t="s">
        <v>195</v>
      </c>
      <c r="F121" s="201"/>
      <c r="G121" s="201"/>
      <c r="H121" s="201"/>
      <c r="I121" s="201"/>
      <c r="J121" s="201"/>
      <c r="K121" s="202" t="str">
        <f t="shared" si="8"/>
        <v>SODIUM HYDROSULFITE</v>
      </c>
      <c r="L121" s="202"/>
      <c r="M121" s="202"/>
      <c r="N121" s="202"/>
      <c r="O121" s="202"/>
      <c r="P121" s="202"/>
      <c r="Q121" s="202"/>
      <c r="R121" s="202"/>
      <c r="S121" s="202"/>
      <c r="T121" s="202"/>
      <c r="U121" s="202"/>
      <c r="V121" s="202"/>
      <c r="W121" s="202"/>
      <c r="X121" s="202"/>
      <c r="Y121" s="151"/>
      <c r="Z121" s="232">
        <v>2</v>
      </c>
      <c r="AA121" s="232"/>
      <c r="AB121" s="232"/>
      <c r="AC121" s="232"/>
      <c r="AD121" s="232"/>
      <c r="AE121" s="232"/>
      <c r="AF121" s="202" t="s">
        <v>315</v>
      </c>
      <c r="AG121" s="202"/>
      <c r="AH121" s="233">
        <v>7719.2</v>
      </c>
      <c r="AI121" s="233"/>
      <c r="AJ121" s="233"/>
      <c r="AK121" s="233"/>
      <c r="AL121" s="233"/>
      <c r="AM121" s="233"/>
      <c r="AN121" s="47" t="s">
        <v>316</v>
      </c>
      <c r="AO121" s="47"/>
      <c r="AP121" s="205">
        <f t="shared" si="9"/>
        <v>216961.16144799997</v>
      </c>
      <c r="AQ121" s="205"/>
      <c r="AR121" s="205"/>
      <c r="AS121" s="205"/>
      <c r="AT121" s="205"/>
      <c r="AU121" s="205"/>
      <c r="AV121" s="205"/>
      <c r="AW121" s="205"/>
      <c r="AX121" s="205"/>
      <c r="AY121" s="205"/>
      <c r="AZ121" s="206"/>
      <c r="BB121" s="51"/>
      <c r="CE121" s="10" t="s">
        <v>238</v>
      </c>
      <c r="CF121" s="11" t="s">
        <v>239</v>
      </c>
      <c r="CG121" s="7">
        <v>1.1666499372647428</v>
      </c>
      <c r="CH121" s="4">
        <f t="shared" si="5"/>
        <v>16736.759999999998</v>
      </c>
    </row>
    <row r="122" spans="3:86" x14ac:dyDescent="0.25">
      <c r="C122" s="46"/>
      <c r="E122" s="200" t="s">
        <v>183</v>
      </c>
      <c r="F122" s="201"/>
      <c r="G122" s="201"/>
      <c r="H122" s="201"/>
      <c r="I122" s="201"/>
      <c r="J122" s="201"/>
      <c r="K122" s="202" t="str">
        <f t="shared" si="8"/>
        <v>CAUSTIC SODA LIQ</v>
      </c>
      <c r="L122" s="202"/>
      <c r="M122" s="202"/>
      <c r="N122" s="202"/>
      <c r="O122" s="202"/>
      <c r="P122" s="202"/>
      <c r="Q122" s="202"/>
      <c r="R122" s="202"/>
      <c r="S122" s="202"/>
      <c r="T122" s="202"/>
      <c r="U122" s="202"/>
      <c r="V122" s="202"/>
      <c r="W122" s="202"/>
      <c r="X122" s="202"/>
      <c r="Y122" s="151"/>
      <c r="Z122" s="232">
        <v>1</v>
      </c>
      <c r="AA122" s="232"/>
      <c r="AB122" s="232"/>
      <c r="AC122" s="232"/>
      <c r="AD122" s="232"/>
      <c r="AE122" s="232"/>
      <c r="AF122" s="202" t="s">
        <v>315</v>
      </c>
      <c r="AG122" s="202"/>
      <c r="AH122" s="233">
        <v>3859.6</v>
      </c>
      <c r="AI122" s="233"/>
      <c r="AJ122" s="233"/>
      <c r="AK122" s="233"/>
      <c r="AL122" s="233"/>
      <c r="AM122" s="233"/>
      <c r="AN122" s="47" t="s">
        <v>316</v>
      </c>
      <c r="AO122" s="47"/>
      <c r="AP122" s="205">
        <f t="shared" si="9"/>
        <v>32988.001199999999</v>
      </c>
      <c r="AQ122" s="205"/>
      <c r="AR122" s="205"/>
      <c r="AS122" s="205"/>
      <c r="AT122" s="205"/>
      <c r="AU122" s="205"/>
      <c r="AV122" s="205"/>
      <c r="AW122" s="205"/>
      <c r="AX122" s="205"/>
      <c r="AY122" s="205"/>
      <c r="AZ122" s="206"/>
      <c r="BB122" s="51"/>
      <c r="CE122" s="10" t="s">
        <v>240</v>
      </c>
      <c r="CF122" s="11" t="s">
        <v>241</v>
      </c>
      <c r="CG122" s="7">
        <v>0.88049072912310056</v>
      </c>
      <c r="CH122" s="4">
        <f t="shared" si="5"/>
        <v>12631.52</v>
      </c>
    </row>
    <row r="123" spans="3:86" x14ac:dyDescent="0.25">
      <c r="C123" s="46"/>
      <c r="E123" s="200" t="s">
        <v>246</v>
      </c>
      <c r="F123" s="201"/>
      <c r="G123" s="201"/>
      <c r="H123" s="201"/>
      <c r="I123" s="201"/>
      <c r="J123" s="201"/>
      <c r="K123" s="202" t="str">
        <f t="shared" si="8"/>
        <v>LADIPUR RSK</v>
      </c>
      <c r="L123" s="202"/>
      <c r="M123" s="202"/>
      <c r="N123" s="202"/>
      <c r="O123" s="202"/>
      <c r="P123" s="202"/>
      <c r="Q123" s="202"/>
      <c r="R123" s="202"/>
      <c r="S123" s="202"/>
      <c r="T123" s="202"/>
      <c r="U123" s="202"/>
      <c r="V123" s="202"/>
      <c r="W123" s="202"/>
      <c r="X123" s="202"/>
      <c r="Y123" s="151"/>
      <c r="Z123" s="232">
        <v>1</v>
      </c>
      <c r="AA123" s="232"/>
      <c r="AB123" s="232"/>
      <c r="AC123" s="232"/>
      <c r="AD123" s="232"/>
      <c r="AE123" s="232"/>
      <c r="AF123" s="202" t="s">
        <v>315</v>
      </c>
      <c r="AG123" s="202"/>
      <c r="AH123" s="233">
        <v>3859.6</v>
      </c>
      <c r="AI123" s="233"/>
      <c r="AJ123" s="233"/>
      <c r="AK123" s="233"/>
      <c r="AL123" s="233"/>
      <c r="AM123" s="233"/>
      <c r="AN123" s="47" t="s">
        <v>316</v>
      </c>
      <c r="AO123" s="47"/>
      <c r="AP123" s="205">
        <f t="shared" si="9"/>
        <v>57893.72982800001</v>
      </c>
      <c r="AQ123" s="205"/>
      <c r="AR123" s="205"/>
      <c r="AS123" s="205"/>
      <c r="AT123" s="205"/>
      <c r="AU123" s="205"/>
      <c r="AV123" s="205"/>
      <c r="AW123" s="205"/>
      <c r="AX123" s="205"/>
      <c r="AY123" s="205"/>
      <c r="AZ123" s="206"/>
      <c r="BB123" s="51"/>
      <c r="CE123" s="10" t="s">
        <v>242</v>
      </c>
      <c r="CF123" s="11" t="s">
        <v>243</v>
      </c>
      <c r="CG123" s="7">
        <v>1.3207360936846506</v>
      </c>
      <c r="CH123" s="4">
        <f t="shared" si="5"/>
        <v>18947.28</v>
      </c>
    </row>
    <row r="124" spans="3:86" x14ac:dyDescent="0.25">
      <c r="C124" s="46"/>
      <c r="E124" s="200" t="s">
        <v>189</v>
      </c>
      <c r="F124" s="201"/>
      <c r="G124" s="201"/>
      <c r="H124" s="201"/>
      <c r="I124" s="201"/>
      <c r="J124" s="201"/>
      <c r="K124" s="202" t="str">
        <f t="shared" si="8"/>
        <v>KH ACID</v>
      </c>
      <c r="L124" s="202"/>
      <c r="M124" s="202"/>
      <c r="N124" s="202"/>
      <c r="O124" s="202"/>
      <c r="P124" s="202"/>
      <c r="Q124" s="202"/>
      <c r="R124" s="202"/>
      <c r="S124" s="202"/>
      <c r="T124" s="202"/>
      <c r="U124" s="202"/>
      <c r="V124" s="202"/>
      <c r="W124" s="202"/>
      <c r="X124" s="202"/>
      <c r="Y124" s="151"/>
      <c r="Z124" s="232">
        <v>1</v>
      </c>
      <c r="AA124" s="232"/>
      <c r="AB124" s="232"/>
      <c r="AC124" s="232"/>
      <c r="AD124" s="232"/>
      <c r="AE124" s="232"/>
      <c r="AF124" s="202" t="s">
        <v>315</v>
      </c>
      <c r="AG124" s="202"/>
      <c r="AH124" s="233">
        <v>3859.6</v>
      </c>
      <c r="AI124" s="233"/>
      <c r="AJ124" s="233"/>
      <c r="AK124" s="233"/>
      <c r="AL124" s="233"/>
      <c r="AM124" s="233"/>
      <c r="AN124" s="47" t="s">
        <v>316</v>
      </c>
      <c r="AO124" s="47"/>
      <c r="AP124" s="205">
        <f t="shared" si="9"/>
        <v>15382.049839999998</v>
      </c>
      <c r="AQ124" s="205"/>
      <c r="AR124" s="205"/>
      <c r="AS124" s="205"/>
      <c r="AT124" s="205"/>
      <c r="AU124" s="205"/>
      <c r="AV124" s="205"/>
      <c r="AW124" s="205"/>
      <c r="AX124" s="205"/>
      <c r="AY124" s="205"/>
      <c r="AZ124" s="206"/>
      <c r="BB124" s="51"/>
      <c r="CE124" s="10" t="s">
        <v>244</v>
      </c>
      <c r="CF124" s="11" t="s">
        <v>245</v>
      </c>
      <c r="CG124" s="7">
        <v>1.8750871323016869</v>
      </c>
      <c r="CH124" s="4">
        <f t="shared" si="5"/>
        <v>26900</v>
      </c>
    </row>
    <row r="125" spans="3:86" x14ac:dyDescent="0.25">
      <c r="C125" s="46"/>
      <c r="E125" s="200" t="s">
        <v>19</v>
      </c>
      <c r="F125" s="201"/>
      <c r="G125" s="201"/>
      <c r="H125" s="201"/>
      <c r="I125" s="201"/>
      <c r="J125" s="201"/>
      <c r="K125" s="202" t="str">
        <f t="shared" si="8"/>
        <v>NOVACRON LEMON S-3G</v>
      </c>
      <c r="L125" s="202"/>
      <c r="M125" s="202"/>
      <c r="N125" s="202"/>
      <c r="O125" s="202"/>
      <c r="P125" s="202"/>
      <c r="Q125" s="202"/>
      <c r="R125" s="202"/>
      <c r="S125" s="202"/>
      <c r="T125" s="202"/>
      <c r="U125" s="202"/>
      <c r="V125" s="202"/>
      <c r="W125" s="202"/>
      <c r="X125" s="202"/>
      <c r="Y125" s="151"/>
      <c r="Z125" s="232">
        <v>6.7000000000000004E-2</v>
      </c>
      <c r="AA125" s="232"/>
      <c r="AB125" s="232"/>
      <c r="AC125" s="232"/>
      <c r="AD125" s="232"/>
      <c r="AE125" s="232"/>
      <c r="AF125" s="202" t="s">
        <v>565</v>
      </c>
      <c r="AG125" s="202"/>
      <c r="AH125" s="233">
        <v>258.58999999999997</v>
      </c>
      <c r="AI125" s="233"/>
      <c r="AJ125" s="233"/>
      <c r="AK125" s="233"/>
      <c r="AL125" s="233"/>
      <c r="AM125" s="233"/>
      <c r="AN125" s="47" t="s">
        <v>316</v>
      </c>
      <c r="AO125" s="47"/>
      <c r="AP125" s="205">
        <f t="shared" si="9"/>
        <v>30308.511583799995</v>
      </c>
      <c r="AQ125" s="205"/>
      <c r="AR125" s="205"/>
      <c r="AS125" s="205"/>
      <c r="AT125" s="205"/>
      <c r="AU125" s="205"/>
      <c r="AV125" s="205"/>
      <c r="AW125" s="205"/>
      <c r="AX125" s="205"/>
      <c r="AY125" s="205"/>
      <c r="AZ125" s="206"/>
      <c r="BB125" s="51"/>
      <c r="CE125" s="10" t="s">
        <v>246</v>
      </c>
      <c r="CF125" s="11" t="s">
        <v>247</v>
      </c>
      <c r="CG125" s="7">
        <v>1.045582740833682</v>
      </c>
      <c r="CH125" s="4">
        <f t="shared" si="5"/>
        <v>14999.930000000002</v>
      </c>
    </row>
    <row r="126" spans="3:86" x14ac:dyDescent="0.25">
      <c r="C126" s="46"/>
      <c r="E126" s="200" t="s">
        <v>34</v>
      </c>
      <c r="F126" s="201"/>
      <c r="G126" s="201"/>
      <c r="H126" s="201"/>
      <c r="I126" s="201"/>
      <c r="J126" s="201"/>
      <c r="K126" s="202" t="str">
        <f t="shared" si="8"/>
        <v>NOVACRON TURQUOISE EC–GN</v>
      </c>
      <c r="L126" s="202"/>
      <c r="M126" s="202"/>
      <c r="N126" s="202"/>
      <c r="O126" s="202"/>
      <c r="P126" s="202"/>
      <c r="Q126" s="202"/>
      <c r="R126" s="202"/>
      <c r="S126" s="202"/>
      <c r="T126" s="202"/>
      <c r="U126" s="202"/>
      <c r="V126" s="202"/>
      <c r="W126" s="202"/>
      <c r="X126" s="202"/>
      <c r="Y126" s="151"/>
      <c r="Z126" s="232">
        <v>1.5</v>
      </c>
      <c r="AA126" s="232"/>
      <c r="AB126" s="232"/>
      <c r="AC126" s="232"/>
      <c r="AD126" s="232"/>
      <c r="AE126" s="232"/>
      <c r="AF126" s="202" t="s">
        <v>565</v>
      </c>
      <c r="AG126" s="202"/>
      <c r="AH126" s="233">
        <v>5789.4</v>
      </c>
      <c r="AI126" s="233"/>
      <c r="AJ126" s="233"/>
      <c r="AK126" s="233"/>
      <c r="AL126" s="233"/>
      <c r="AM126" s="233"/>
      <c r="AN126" s="47" t="s">
        <v>316</v>
      </c>
      <c r="AO126" s="47"/>
      <c r="AP126" s="205">
        <f t="shared" si="9"/>
        <v>485039.63721599994</v>
      </c>
      <c r="AQ126" s="205"/>
      <c r="AR126" s="205"/>
      <c r="AS126" s="205"/>
      <c r="AT126" s="205"/>
      <c r="AU126" s="205"/>
      <c r="AV126" s="205"/>
      <c r="AW126" s="205"/>
      <c r="AX126" s="205"/>
      <c r="AY126" s="205"/>
      <c r="AZ126" s="206"/>
      <c r="BB126" s="51"/>
      <c r="CE126" s="25" t="s">
        <v>248</v>
      </c>
      <c r="CF126" s="11" t="s">
        <v>249</v>
      </c>
      <c r="CG126" s="7">
        <v>2.0011654816673636</v>
      </c>
      <c r="CH126" s="4">
        <f t="shared" si="5"/>
        <v>28708.719999999998</v>
      </c>
    </row>
    <row r="127" spans="3:86" x14ac:dyDescent="0.25">
      <c r="C127" s="46"/>
      <c r="E127" s="200" t="s">
        <v>38</v>
      </c>
      <c r="F127" s="201"/>
      <c r="G127" s="201"/>
      <c r="H127" s="201"/>
      <c r="I127" s="201"/>
      <c r="J127" s="201"/>
      <c r="K127" s="202" t="str">
        <f t="shared" si="8"/>
        <v>NOVACRON OCEAN S–R</v>
      </c>
      <c r="L127" s="202"/>
      <c r="M127" s="202"/>
      <c r="N127" s="202"/>
      <c r="O127" s="202"/>
      <c r="P127" s="202"/>
      <c r="Q127" s="202"/>
      <c r="R127" s="202"/>
      <c r="S127" s="202"/>
      <c r="T127" s="202"/>
      <c r="U127" s="202"/>
      <c r="V127" s="202"/>
      <c r="W127" s="202"/>
      <c r="X127" s="202"/>
      <c r="Y127" s="151"/>
      <c r="Z127" s="232">
        <v>0.15</v>
      </c>
      <c r="AA127" s="232"/>
      <c r="AB127" s="232"/>
      <c r="AC127" s="232"/>
      <c r="AD127" s="232"/>
      <c r="AE127" s="232"/>
      <c r="AF127" s="202" t="s">
        <v>565</v>
      </c>
      <c r="AG127" s="202"/>
      <c r="AH127" s="233">
        <v>578.94000000000005</v>
      </c>
      <c r="AI127" s="233"/>
      <c r="AJ127" s="233"/>
      <c r="AK127" s="233"/>
      <c r="AL127" s="233"/>
      <c r="AM127" s="233"/>
      <c r="AN127" s="47" t="s">
        <v>316</v>
      </c>
      <c r="AO127" s="47"/>
      <c r="AP127" s="205">
        <f t="shared" si="9"/>
        <v>200577.17874599999</v>
      </c>
      <c r="AQ127" s="205"/>
      <c r="AR127" s="205"/>
      <c r="AS127" s="205"/>
      <c r="AT127" s="205"/>
      <c r="AU127" s="205"/>
      <c r="AV127" s="205"/>
      <c r="AW127" s="205"/>
      <c r="AX127" s="205"/>
      <c r="AY127" s="205"/>
      <c r="AZ127" s="206"/>
      <c r="BB127" s="51"/>
      <c r="CE127" s="5" t="s">
        <v>250</v>
      </c>
      <c r="CF127" s="11" t="s">
        <v>251</v>
      </c>
      <c r="CG127" s="7">
        <v>10.550880384776244</v>
      </c>
      <c r="CH127" s="4">
        <f t="shared" si="5"/>
        <v>151362.93</v>
      </c>
    </row>
    <row r="128" spans="3:86" x14ac:dyDescent="0.25">
      <c r="C128" s="46"/>
      <c r="E128" s="200" t="s">
        <v>201</v>
      </c>
      <c r="F128" s="201"/>
      <c r="G128" s="201"/>
      <c r="H128" s="201"/>
      <c r="I128" s="201"/>
      <c r="J128" s="201"/>
      <c r="K128" s="202" t="str">
        <f t="shared" si="8"/>
        <v>KH SOLIDOKOLL DPR ID LIQ</v>
      </c>
      <c r="L128" s="202"/>
      <c r="M128" s="202"/>
      <c r="N128" s="202"/>
      <c r="O128" s="202"/>
      <c r="P128" s="202"/>
      <c r="Q128" s="202"/>
      <c r="R128" s="202"/>
      <c r="S128" s="202"/>
      <c r="T128" s="202"/>
      <c r="U128" s="202"/>
      <c r="V128" s="202"/>
      <c r="W128" s="202"/>
      <c r="X128" s="202"/>
      <c r="Y128" s="151"/>
      <c r="Z128" s="232">
        <v>1</v>
      </c>
      <c r="AA128" s="232"/>
      <c r="AB128" s="232"/>
      <c r="AC128" s="232"/>
      <c r="AD128" s="232"/>
      <c r="AE128" s="232"/>
      <c r="AF128" s="202" t="s">
        <v>315</v>
      </c>
      <c r="AG128" s="202"/>
      <c r="AH128" s="233">
        <v>3859.6</v>
      </c>
      <c r="AI128" s="233"/>
      <c r="AJ128" s="233"/>
      <c r="AK128" s="233"/>
      <c r="AL128" s="233"/>
      <c r="AM128" s="233"/>
      <c r="AN128" s="47" t="s">
        <v>316</v>
      </c>
      <c r="AO128" s="47"/>
      <c r="AP128" s="205">
        <f t="shared" si="9"/>
        <v>39367.919999999998</v>
      </c>
      <c r="AQ128" s="205"/>
      <c r="AR128" s="205"/>
      <c r="AS128" s="205"/>
      <c r="AT128" s="205"/>
      <c r="AU128" s="205"/>
      <c r="AV128" s="205"/>
      <c r="AW128" s="205"/>
      <c r="AX128" s="205"/>
      <c r="AY128" s="205"/>
      <c r="AZ128" s="206"/>
      <c r="BB128" s="51"/>
      <c r="CE128" s="5" t="s">
        <v>252</v>
      </c>
      <c r="CF128" s="11" t="s">
        <v>253</v>
      </c>
      <c r="CG128" s="7">
        <v>0.87677540777917184</v>
      </c>
      <c r="CH128" s="4">
        <f t="shared" si="5"/>
        <v>12578.22</v>
      </c>
    </row>
    <row r="129" spans="3:86" x14ac:dyDescent="0.25">
      <c r="C129" s="46"/>
      <c r="E129" s="200" t="s">
        <v>199</v>
      </c>
      <c r="F129" s="201"/>
      <c r="G129" s="201"/>
      <c r="H129" s="201"/>
      <c r="I129" s="201"/>
      <c r="J129" s="201"/>
      <c r="K129" s="202" t="str">
        <f t="shared" si="8"/>
        <v>KH JINTEXYL CDB NEW CONC</v>
      </c>
      <c r="L129" s="202"/>
      <c r="M129" s="202"/>
      <c r="N129" s="202"/>
      <c r="O129" s="202"/>
      <c r="P129" s="202"/>
      <c r="Q129" s="202"/>
      <c r="R129" s="202"/>
      <c r="S129" s="202"/>
      <c r="T129" s="202"/>
      <c r="U129" s="202"/>
      <c r="V129" s="202"/>
      <c r="W129" s="202"/>
      <c r="X129" s="202"/>
      <c r="Y129" s="151"/>
      <c r="Z129" s="232">
        <v>1</v>
      </c>
      <c r="AA129" s="232"/>
      <c r="AB129" s="232"/>
      <c r="AC129" s="232"/>
      <c r="AD129" s="232"/>
      <c r="AE129" s="232"/>
      <c r="AF129" s="202" t="s">
        <v>315</v>
      </c>
      <c r="AG129" s="202"/>
      <c r="AH129" s="233">
        <v>3859.6</v>
      </c>
      <c r="AI129" s="233"/>
      <c r="AJ129" s="233"/>
      <c r="AK129" s="233"/>
      <c r="AL129" s="233"/>
      <c r="AM129" s="233"/>
      <c r="AN129" s="47" t="s">
        <v>316</v>
      </c>
      <c r="AO129" s="47"/>
      <c r="AP129" s="205">
        <f t="shared" si="9"/>
        <v>43999.44</v>
      </c>
      <c r="AQ129" s="205"/>
      <c r="AR129" s="205"/>
      <c r="AS129" s="205"/>
      <c r="AT129" s="205"/>
      <c r="AU129" s="205"/>
      <c r="AV129" s="205"/>
      <c r="AW129" s="205"/>
      <c r="AX129" s="205"/>
      <c r="AY129" s="205"/>
      <c r="AZ129" s="206"/>
      <c r="BB129" s="51"/>
      <c r="CE129" s="15" t="s">
        <v>254</v>
      </c>
      <c r="CF129" s="16" t="s">
        <v>255</v>
      </c>
      <c r="CG129" s="17">
        <v>2.7651958734141919</v>
      </c>
      <c r="CH129" s="4">
        <f t="shared" si="5"/>
        <v>39669.5</v>
      </c>
    </row>
    <row r="130" spans="3:86" x14ac:dyDescent="0.25">
      <c r="C130" s="46"/>
      <c r="E130" s="200" t="s">
        <v>218</v>
      </c>
      <c r="F130" s="201"/>
      <c r="G130" s="201"/>
      <c r="H130" s="201"/>
      <c r="I130" s="201"/>
      <c r="J130" s="201"/>
      <c r="K130" s="202" t="str">
        <f t="shared" si="8"/>
        <v>JINLEV ECO CL 225</v>
      </c>
      <c r="L130" s="202"/>
      <c r="M130" s="202"/>
      <c r="N130" s="202"/>
      <c r="O130" s="202"/>
      <c r="P130" s="202"/>
      <c r="Q130" s="202"/>
      <c r="R130" s="202"/>
      <c r="S130" s="202"/>
      <c r="T130" s="202"/>
      <c r="U130" s="202"/>
      <c r="V130" s="202"/>
      <c r="W130" s="202"/>
      <c r="X130" s="202"/>
      <c r="Y130" s="151"/>
      <c r="Z130" s="232">
        <v>1</v>
      </c>
      <c r="AA130" s="232"/>
      <c r="AB130" s="232"/>
      <c r="AC130" s="232"/>
      <c r="AD130" s="232"/>
      <c r="AE130" s="232"/>
      <c r="AF130" s="202" t="s">
        <v>315</v>
      </c>
      <c r="AG130" s="202"/>
      <c r="AH130" s="233">
        <v>3859.6</v>
      </c>
      <c r="AI130" s="233"/>
      <c r="AJ130" s="233"/>
      <c r="AK130" s="233"/>
      <c r="AL130" s="233"/>
      <c r="AM130" s="233"/>
      <c r="AN130" s="47" t="s">
        <v>316</v>
      </c>
      <c r="AO130" s="47"/>
      <c r="AP130" s="205">
        <f t="shared" si="9"/>
        <v>46314.968424000006</v>
      </c>
      <c r="AQ130" s="205"/>
      <c r="AR130" s="205"/>
      <c r="AS130" s="205"/>
      <c r="AT130" s="205"/>
      <c r="AU130" s="205"/>
      <c r="AV130" s="205"/>
      <c r="AW130" s="205"/>
      <c r="AX130" s="205"/>
      <c r="AY130" s="205"/>
      <c r="AZ130" s="206"/>
      <c r="BB130" s="51"/>
      <c r="CE130" s="12" t="s">
        <v>256</v>
      </c>
      <c r="CF130" s="13" t="s">
        <v>257</v>
      </c>
      <c r="CG130" s="7">
        <v>1.9466520284399831</v>
      </c>
      <c r="CH130" s="4">
        <f t="shared" si="5"/>
        <v>27926.67</v>
      </c>
    </row>
    <row r="131" spans="3:86" x14ac:dyDescent="0.25">
      <c r="C131" s="46"/>
      <c r="E131" s="200" t="s">
        <v>9</v>
      </c>
      <c r="F131" s="201"/>
      <c r="G131" s="201"/>
      <c r="H131" s="201"/>
      <c r="I131" s="201"/>
      <c r="J131" s="201"/>
      <c r="K131" s="202" t="str">
        <f t="shared" si="8"/>
        <v>SODIUM SULFATE</v>
      </c>
      <c r="L131" s="202"/>
      <c r="M131" s="202"/>
      <c r="N131" s="202"/>
      <c r="O131" s="202"/>
      <c r="P131" s="202"/>
      <c r="Q131" s="202"/>
      <c r="R131" s="202"/>
      <c r="S131" s="202"/>
      <c r="T131" s="202"/>
      <c r="U131" s="202"/>
      <c r="V131" s="202"/>
      <c r="W131" s="202"/>
      <c r="X131" s="202"/>
      <c r="Y131" s="151"/>
      <c r="Z131" s="232">
        <v>50</v>
      </c>
      <c r="AA131" s="232"/>
      <c r="AB131" s="232"/>
      <c r="AC131" s="232"/>
      <c r="AD131" s="232"/>
      <c r="AE131" s="232"/>
      <c r="AF131" s="202" t="s">
        <v>315</v>
      </c>
      <c r="AG131" s="202"/>
      <c r="AH131" s="233">
        <v>192980</v>
      </c>
      <c r="AI131" s="233"/>
      <c r="AJ131" s="233"/>
      <c r="AK131" s="233"/>
      <c r="AL131" s="233"/>
      <c r="AM131" s="233"/>
      <c r="AN131" s="47" t="s">
        <v>316</v>
      </c>
      <c r="AO131" s="47"/>
      <c r="AP131" s="205">
        <f t="shared" si="9"/>
        <v>460546.77</v>
      </c>
      <c r="AQ131" s="205"/>
      <c r="AR131" s="205"/>
      <c r="AS131" s="205"/>
      <c r="AT131" s="205"/>
      <c r="AU131" s="205"/>
      <c r="AV131" s="205"/>
      <c r="AW131" s="205"/>
      <c r="AX131" s="205"/>
      <c r="AY131" s="205"/>
      <c r="AZ131" s="206"/>
      <c r="BB131" s="51"/>
      <c r="CE131" s="12" t="s">
        <v>258</v>
      </c>
      <c r="CF131" s="11" t="s">
        <v>259</v>
      </c>
      <c r="CG131" s="7">
        <v>2.4410637111389932</v>
      </c>
      <c r="CH131" s="4">
        <f t="shared" si="5"/>
        <v>35019.5</v>
      </c>
    </row>
    <row r="132" spans="3:86" x14ac:dyDescent="0.25">
      <c r="C132" s="46"/>
      <c r="E132" s="200" t="s">
        <v>10</v>
      </c>
      <c r="F132" s="201"/>
      <c r="G132" s="201"/>
      <c r="H132" s="201"/>
      <c r="I132" s="201"/>
      <c r="J132" s="201"/>
      <c r="K132" s="202" t="str">
        <f t="shared" si="8"/>
        <v>SODA ASH</v>
      </c>
      <c r="L132" s="202"/>
      <c r="M132" s="202"/>
      <c r="N132" s="202"/>
      <c r="O132" s="202"/>
      <c r="P132" s="202"/>
      <c r="Q132" s="202"/>
      <c r="R132" s="202"/>
      <c r="S132" s="202"/>
      <c r="T132" s="202"/>
      <c r="U132" s="202"/>
      <c r="V132" s="202"/>
      <c r="W132" s="202"/>
      <c r="X132" s="202"/>
      <c r="Y132" s="151"/>
      <c r="Z132" s="232">
        <v>20</v>
      </c>
      <c r="AA132" s="232"/>
      <c r="AB132" s="232"/>
      <c r="AC132" s="232"/>
      <c r="AD132" s="232"/>
      <c r="AE132" s="232"/>
      <c r="AF132" s="202" t="s">
        <v>315</v>
      </c>
      <c r="AG132" s="202"/>
      <c r="AH132" s="233">
        <v>77192</v>
      </c>
      <c r="AI132" s="233"/>
      <c r="AJ132" s="233"/>
      <c r="AK132" s="233"/>
      <c r="AL132" s="233"/>
      <c r="AM132" s="233"/>
      <c r="AN132" s="47" t="s">
        <v>316</v>
      </c>
      <c r="AO132" s="47"/>
      <c r="AP132" s="205">
        <f t="shared" si="9"/>
        <v>685464.96</v>
      </c>
      <c r="AQ132" s="205"/>
      <c r="AR132" s="205"/>
      <c r="AS132" s="205"/>
      <c r="AT132" s="205"/>
      <c r="AU132" s="205"/>
      <c r="AV132" s="205"/>
      <c r="AW132" s="205"/>
      <c r="AX132" s="205"/>
      <c r="AY132" s="205"/>
      <c r="AZ132" s="206"/>
      <c r="BB132" s="51"/>
      <c r="CE132" s="12" t="s">
        <v>260</v>
      </c>
      <c r="CF132" s="11" t="s">
        <v>261</v>
      </c>
      <c r="CG132" s="7">
        <v>0.66116060225846929</v>
      </c>
      <c r="CH132" s="4">
        <f t="shared" si="5"/>
        <v>9485.01</v>
      </c>
    </row>
    <row r="133" spans="3:86" x14ac:dyDescent="0.25">
      <c r="C133" s="46"/>
      <c r="E133" s="200" t="s">
        <v>662</v>
      </c>
      <c r="F133" s="201"/>
      <c r="G133" s="201"/>
      <c r="H133" s="201"/>
      <c r="I133" s="201"/>
      <c r="J133" s="201"/>
      <c r="K133" s="202" t="str">
        <f t="shared" si="8"/>
        <v>KH ACID</v>
      </c>
      <c r="L133" s="202"/>
      <c r="M133" s="202"/>
      <c r="N133" s="202"/>
      <c r="O133" s="202"/>
      <c r="P133" s="202"/>
      <c r="Q133" s="202"/>
      <c r="R133" s="202"/>
      <c r="S133" s="202"/>
      <c r="T133" s="202"/>
      <c r="U133" s="202"/>
      <c r="V133" s="202"/>
      <c r="W133" s="202"/>
      <c r="X133" s="202"/>
      <c r="Y133" s="151"/>
      <c r="Z133" s="232">
        <v>1</v>
      </c>
      <c r="AA133" s="232"/>
      <c r="AB133" s="232"/>
      <c r="AC133" s="232"/>
      <c r="AD133" s="232"/>
      <c r="AE133" s="232"/>
      <c r="AF133" s="202" t="s">
        <v>315</v>
      </c>
      <c r="AG133" s="202"/>
      <c r="AH133" s="233">
        <v>3859.6</v>
      </c>
      <c r="AI133" s="233"/>
      <c r="AJ133" s="233"/>
      <c r="AK133" s="233"/>
      <c r="AL133" s="233"/>
      <c r="AM133" s="233"/>
      <c r="AN133" s="47" t="s">
        <v>316</v>
      </c>
      <c r="AO133" s="47"/>
      <c r="AP133" s="205">
        <f t="shared" si="9"/>
        <v>15382.049839999998</v>
      </c>
      <c r="AQ133" s="205"/>
      <c r="AR133" s="205"/>
      <c r="AS133" s="205"/>
      <c r="AT133" s="205"/>
      <c r="AU133" s="205"/>
      <c r="AV133" s="205"/>
      <c r="AW133" s="205"/>
      <c r="AX133" s="205"/>
      <c r="AY133" s="205"/>
      <c r="AZ133" s="206"/>
      <c r="BB133" s="51"/>
      <c r="CE133" s="12" t="s">
        <v>262</v>
      </c>
      <c r="CF133" s="11" t="s">
        <v>263</v>
      </c>
      <c r="CG133" s="7">
        <v>2.4433619127282866</v>
      </c>
      <c r="CH133" s="4">
        <f t="shared" si="5"/>
        <v>35052.47</v>
      </c>
    </row>
    <row r="134" spans="3:86" x14ac:dyDescent="0.25">
      <c r="C134" s="46"/>
      <c r="E134" s="200" t="s">
        <v>246</v>
      </c>
      <c r="F134" s="201"/>
      <c r="G134" s="201"/>
      <c r="H134" s="201"/>
      <c r="I134" s="201"/>
      <c r="J134" s="201"/>
      <c r="K134" s="202" t="str">
        <f t="shared" si="8"/>
        <v>LADIPUR RSK</v>
      </c>
      <c r="L134" s="202"/>
      <c r="M134" s="202"/>
      <c r="N134" s="202"/>
      <c r="O134" s="202"/>
      <c r="P134" s="202"/>
      <c r="Q134" s="202"/>
      <c r="R134" s="202"/>
      <c r="S134" s="202"/>
      <c r="T134" s="202"/>
      <c r="U134" s="202"/>
      <c r="V134" s="202"/>
      <c r="W134" s="202"/>
      <c r="X134" s="202"/>
      <c r="Y134" s="151"/>
      <c r="Z134" s="232">
        <v>1</v>
      </c>
      <c r="AA134" s="232"/>
      <c r="AB134" s="232"/>
      <c r="AC134" s="232"/>
      <c r="AD134" s="232"/>
      <c r="AE134" s="232"/>
      <c r="AF134" s="202" t="s">
        <v>315</v>
      </c>
      <c r="AG134" s="202"/>
      <c r="AH134" s="233">
        <v>3859.6</v>
      </c>
      <c r="AI134" s="233"/>
      <c r="AJ134" s="233"/>
      <c r="AK134" s="233"/>
      <c r="AL134" s="233"/>
      <c r="AM134" s="233"/>
      <c r="AN134" s="47" t="s">
        <v>316</v>
      </c>
      <c r="AO134" s="47"/>
      <c r="AP134" s="205">
        <f t="shared" si="9"/>
        <v>57893.72982800001</v>
      </c>
      <c r="AQ134" s="205"/>
      <c r="AR134" s="205"/>
      <c r="AS134" s="205"/>
      <c r="AT134" s="205"/>
      <c r="AU134" s="205"/>
      <c r="AV134" s="205"/>
      <c r="AW134" s="205"/>
      <c r="AX134" s="205"/>
      <c r="AY134" s="205"/>
      <c r="AZ134" s="206"/>
      <c r="BB134" s="51"/>
      <c r="CE134" s="12" t="s">
        <v>264</v>
      </c>
      <c r="CF134" s="11" t="s">
        <v>265</v>
      </c>
      <c r="CG134" s="7">
        <v>0.71972396486825596</v>
      </c>
      <c r="CH134" s="4">
        <f t="shared" si="5"/>
        <v>10325.16</v>
      </c>
    </row>
    <row r="135" spans="3:86" x14ac:dyDescent="0.25">
      <c r="C135" s="46"/>
      <c r="E135" s="223" t="s">
        <v>238</v>
      </c>
      <c r="F135" s="224"/>
      <c r="G135" s="224"/>
      <c r="H135" s="224"/>
      <c r="I135" s="224"/>
      <c r="J135" s="224"/>
      <c r="K135" s="225" t="str">
        <f t="shared" si="8"/>
        <v>JINFIX ECO RFC 525</v>
      </c>
      <c r="L135" s="225"/>
      <c r="M135" s="225"/>
      <c r="N135" s="225"/>
      <c r="O135" s="225"/>
      <c r="P135" s="225"/>
      <c r="Q135" s="225"/>
      <c r="R135" s="225"/>
      <c r="S135" s="225"/>
      <c r="T135" s="225"/>
      <c r="U135" s="225"/>
      <c r="V135" s="225"/>
      <c r="W135" s="225"/>
      <c r="X135" s="225"/>
      <c r="Y135" s="153"/>
      <c r="Z135" s="237">
        <v>1</v>
      </c>
      <c r="AA135" s="237"/>
      <c r="AB135" s="237"/>
      <c r="AC135" s="237"/>
      <c r="AD135" s="237"/>
      <c r="AE135" s="237"/>
      <c r="AF135" s="225" t="s">
        <v>315</v>
      </c>
      <c r="AG135" s="225"/>
      <c r="AH135" s="238">
        <v>3859.6</v>
      </c>
      <c r="AI135" s="238"/>
      <c r="AJ135" s="238"/>
      <c r="AK135" s="238"/>
      <c r="AL135" s="238"/>
      <c r="AM135" s="238"/>
      <c r="AN135" s="54" t="s">
        <v>316</v>
      </c>
      <c r="AO135" s="54"/>
      <c r="AP135" s="228">
        <f t="shared" si="9"/>
        <v>64597.198895999987</v>
      </c>
      <c r="AQ135" s="228"/>
      <c r="AR135" s="228"/>
      <c r="AS135" s="228"/>
      <c r="AT135" s="228"/>
      <c r="AU135" s="228"/>
      <c r="AV135" s="228"/>
      <c r="AW135" s="228"/>
      <c r="AX135" s="228"/>
      <c r="AY135" s="228"/>
      <c r="AZ135" s="229"/>
      <c r="BB135" s="51"/>
      <c r="CE135" s="12" t="s">
        <v>266</v>
      </c>
      <c r="CF135" s="13" t="s">
        <v>267</v>
      </c>
      <c r="CG135" s="14">
        <v>0.19343370974487661</v>
      </c>
      <c r="CH135" s="4">
        <f t="shared" si="5"/>
        <v>2775</v>
      </c>
    </row>
    <row r="136" spans="3:86" x14ac:dyDescent="0.25">
      <c r="C136" s="46"/>
      <c r="E136" s="157"/>
      <c r="F136" s="157"/>
      <c r="G136" s="157"/>
      <c r="H136" s="157"/>
      <c r="I136" s="157"/>
      <c r="J136" s="157"/>
      <c r="K136" s="150"/>
      <c r="L136" s="150"/>
      <c r="M136" s="150"/>
      <c r="N136" s="150"/>
      <c r="O136" s="150"/>
      <c r="P136" s="150"/>
      <c r="Q136" s="150"/>
      <c r="R136" s="150"/>
      <c r="S136" s="150"/>
      <c r="T136" s="150"/>
      <c r="U136" s="150"/>
      <c r="V136" s="150"/>
      <c r="W136" s="150"/>
      <c r="X136" s="150"/>
      <c r="Y136" s="150"/>
      <c r="Z136" s="111"/>
      <c r="AA136" s="111"/>
      <c r="AB136" s="111"/>
      <c r="AC136" s="111"/>
      <c r="AD136" s="111"/>
      <c r="AE136" s="111"/>
      <c r="AF136" s="150"/>
      <c r="AG136" s="150"/>
      <c r="AH136" s="157"/>
      <c r="AI136" s="157"/>
      <c r="AJ136" s="157"/>
      <c r="AK136" s="157"/>
      <c r="AL136" s="157"/>
      <c r="AM136" s="157"/>
      <c r="AP136" s="112"/>
      <c r="AQ136" s="112"/>
      <c r="AR136" s="112"/>
      <c r="AS136" s="112"/>
      <c r="AT136" s="112"/>
      <c r="AU136" s="112"/>
      <c r="AV136" s="112"/>
      <c r="AW136" s="112"/>
      <c r="AX136" s="112"/>
      <c r="AY136" s="112"/>
      <c r="AZ136" s="112"/>
      <c r="BB136" s="51"/>
      <c r="CE136" s="24" t="s">
        <v>268</v>
      </c>
      <c r="CF136" s="11" t="s">
        <v>269</v>
      </c>
      <c r="CG136" s="7">
        <v>0.72972047957618846</v>
      </c>
      <c r="CH136" s="4">
        <f t="shared" si="5"/>
        <v>10468.57</v>
      </c>
    </row>
    <row r="137" spans="3:86" x14ac:dyDescent="0.25">
      <c r="C137" s="46"/>
      <c r="E137" s="157"/>
      <c r="F137" s="157"/>
      <c r="G137" s="157"/>
      <c r="H137" s="157"/>
      <c r="I137" s="157"/>
      <c r="J137" s="157"/>
      <c r="K137" s="150"/>
      <c r="L137" s="150"/>
      <c r="M137" s="150"/>
      <c r="N137" s="150"/>
      <c r="O137" s="150"/>
      <c r="P137" s="150"/>
      <c r="Q137" s="150"/>
      <c r="R137" s="150"/>
      <c r="S137" s="150"/>
      <c r="T137" s="150"/>
      <c r="U137" s="150"/>
      <c r="V137" s="150"/>
      <c r="W137" s="150"/>
      <c r="X137" s="150"/>
      <c r="Y137" s="150"/>
      <c r="Z137" s="111"/>
      <c r="AA137" s="111"/>
      <c r="AB137" s="111"/>
      <c r="AC137" s="111"/>
      <c r="AD137" s="111"/>
      <c r="AE137" s="111"/>
      <c r="AF137" s="150"/>
      <c r="AG137" s="150"/>
      <c r="AH137" s="157"/>
      <c r="AI137" s="157"/>
      <c r="AJ137" s="157"/>
      <c r="AK137" s="59"/>
      <c r="AL137" s="230" t="s">
        <v>318</v>
      </c>
      <c r="AM137" s="230"/>
      <c r="AN137" s="230"/>
      <c r="AO137" s="230"/>
      <c r="AP137" s="112" t="s">
        <v>11</v>
      </c>
      <c r="AQ137" s="242" t="e">
        <f>SUM(AP111:AZ135)</f>
        <v>#N/A</v>
      </c>
      <c r="AR137" s="242"/>
      <c r="AS137" s="242"/>
      <c r="AT137" s="242"/>
      <c r="AU137" s="242"/>
      <c r="AV137" s="242"/>
      <c r="AW137" s="242"/>
      <c r="AX137" s="242"/>
      <c r="AY137" s="242"/>
      <c r="AZ137" s="242"/>
      <c r="BB137" s="51"/>
      <c r="CE137" s="5" t="s">
        <v>270</v>
      </c>
      <c r="CF137" s="11" t="s">
        <v>271</v>
      </c>
      <c r="CG137" s="26">
        <v>0.34661229611041405</v>
      </c>
      <c r="CH137" s="4">
        <f t="shared" ref="CH137:CH159" si="10">CG137*$CH$3</f>
        <v>4972.5</v>
      </c>
    </row>
    <row r="138" spans="3:86" x14ac:dyDescent="0.25">
      <c r="C138" s="46"/>
      <c r="E138" s="157"/>
      <c r="F138" s="157"/>
      <c r="G138" s="157"/>
      <c r="H138" s="157"/>
      <c r="I138" s="157"/>
      <c r="J138" s="157"/>
      <c r="K138" s="150"/>
      <c r="L138" s="150"/>
      <c r="M138" s="150"/>
      <c r="N138" s="150"/>
      <c r="O138" s="150"/>
      <c r="P138" s="150"/>
      <c r="Q138" s="150"/>
      <c r="R138" s="150"/>
      <c r="S138" s="150"/>
      <c r="T138" s="150"/>
      <c r="U138" s="150"/>
      <c r="V138" s="150"/>
      <c r="W138" s="150"/>
      <c r="X138" s="150"/>
      <c r="Y138" s="150"/>
      <c r="Z138" s="111"/>
      <c r="AA138" s="111"/>
      <c r="AB138" s="111"/>
      <c r="AC138" s="111"/>
      <c r="AD138" s="111"/>
      <c r="AE138" s="111"/>
      <c r="AF138" s="150"/>
      <c r="AG138" s="150"/>
      <c r="AH138" s="157"/>
      <c r="AI138" s="157"/>
      <c r="AJ138" s="157"/>
      <c r="AK138" s="59"/>
      <c r="AL138" s="230" t="s">
        <v>317</v>
      </c>
      <c r="AM138" s="230"/>
      <c r="AN138" s="230"/>
      <c r="AO138" s="230"/>
      <c r="AP138" s="112" t="s">
        <v>11</v>
      </c>
      <c r="AQ138" s="242" t="e">
        <f>AQ137/AQ106</f>
        <v>#N/A</v>
      </c>
      <c r="AR138" s="242"/>
      <c r="AS138" s="242"/>
      <c r="AT138" s="242"/>
      <c r="AU138" s="242"/>
      <c r="AV138" s="242"/>
      <c r="AW138" s="242"/>
      <c r="AX138" s="242"/>
      <c r="AY138" s="242"/>
      <c r="AZ138" s="242"/>
      <c r="BB138" s="51"/>
      <c r="CE138" s="5" t="s">
        <v>272</v>
      </c>
      <c r="CF138" s="11" t="s">
        <v>273</v>
      </c>
      <c r="CG138" s="26">
        <v>3.9470500487940887</v>
      </c>
      <c r="CH138" s="4">
        <f t="shared" si="10"/>
        <v>56624.38</v>
      </c>
    </row>
    <row r="139" spans="3:86" x14ac:dyDescent="0.25">
      <c r="C139" s="46"/>
      <c r="E139" s="157"/>
      <c r="F139" s="157"/>
      <c r="G139" s="157"/>
      <c r="H139" s="157"/>
      <c r="I139" s="157"/>
      <c r="J139" s="157"/>
      <c r="K139" s="150"/>
      <c r="L139" s="150"/>
      <c r="M139" s="150"/>
      <c r="N139" s="150"/>
      <c r="O139" s="150"/>
      <c r="P139" s="150"/>
      <c r="Q139" s="150"/>
      <c r="R139" s="150"/>
      <c r="S139" s="150"/>
      <c r="T139" s="150"/>
      <c r="U139" s="150"/>
      <c r="V139" s="150"/>
      <c r="W139" s="150"/>
      <c r="X139" s="150"/>
      <c r="Y139" s="150"/>
      <c r="Z139" s="111"/>
      <c r="AA139" s="111"/>
      <c r="AB139" s="111"/>
      <c r="AC139" s="111"/>
      <c r="AD139" s="111"/>
      <c r="AE139" s="111"/>
      <c r="AF139" s="150"/>
      <c r="AG139" s="150"/>
      <c r="AH139" s="157"/>
      <c r="AI139" s="157"/>
      <c r="AJ139" s="157"/>
      <c r="AK139" s="157"/>
      <c r="AL139" s="157"/>
      <c r="AM139" s="157"/>
      <c r="AQ139" s="157"/>
      <c r="AR139" s="157"/>
      <c r="AS139" s="157"/>
      <c r="AT139" s="157"/>
      <c r="AU139" s="157"/>
      <c r="AV139" s="157"/>
      <c r="AW139" s="157"/>
      <c r="AX139" s="157"/>
      <c r="AY139" s="157"/>
      <c r="AZ139" s="157"/>
      <c r="BB139" s="51"/>
      <c r="CE139" s="5" t="s">
        <v>274</v>
      </c>
      <c r="CF139" s="11" t="s">
        <v>275</v>
      </c>
      <c r="CG139" s="26">
        <v>5.8332510804405411</v>
      </c>
      <c r="CH139" s="4">
        <f t="shared" si="10"/>
        <v>83683.820000000007</v>
      </c>
    </row>
    <row r="140" spans="3:86" ht="17.25" thickBot="1" x14ac:dyDescent="0.3">
      <c r="C140" s="60"/>
      <c r="D140" s="61"/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  <c r="AG140" s="61"/>
      <c r="AH140" s="61"/>
      <c r="AI140" s="61"/>
      <c r="AJ140" s="61"/>
      <c r="AK140" s="61"/>
      <c r="AL140" s="61"/>
      <c r="AM140" s="61"/>
      <c r="AN140" s="61"/>
      <c r="AO140" s="61"/>
      <c r="AP140" s="61"/>
      <c r="AQ140" s="61"/>
      <c r="AR140" s="61"/>
      <c r="AS140" s="61"/>
      <c r="AT140" s="61"/>
      <c r="AU140" s="61"/>
      <c r="AV140" s="61"/>
      <c r="AW140" s="61"/>
      <c r="AX140" s="61"/>
      <c r="AY140" s="61"/>
      <c r="AZ140" s="61"/>
      <c r="BA140" s="61"/>
      <c r="BB140" s="62"/>
      <c r="CE140" s="5" t="s">
        <v>276</v>
      </c>
      <c r="CF140" s="11" t="s">
        <v>277</v>
      </c>
      <c r="CG140" s="26">
        <v>1.8692416004461174</v>
      </c>
      <c r="CH140" s="4">
        <f t="shared" si="10"/>
        <v>26816.14</v>
      </c>
    </row>
    <row r="141" spans="3:86" x14ac:dyDescent="0.25"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  <c r="AA141" s="47"/>
      <c r="AB141" s="47"/>
      <c r="AC141" s="47"/>
      <c r="AD141" s="47"/>
      <c r="AE141" s="47"/>
      <c r="AF141" s="47"/>
      <c r="AG141" s="47"/>
      <c r="AH141" s="47"/>
      <c r="AI141" s="47"/>
      <c r="AJ141" s="47"/>
      <c r="AK141" s="47"/>
      <c r="AL141" s="47"/>
      <c r="AM141" s="47"/>
      <c r="AN141" s="47"/>
      <c r="AO141" s="47"/>
      <c r="AP141" s="47"/>
      <c r="AQ141" s="47"/>
      <c r="AR141" s="47"/>
      <c r="AS141" s="47"/>
      <c r="AT141" s="47"/>
      <c r="AU141" s="47"/>
      <c r="AV141" s="47"/>
      <c r="AW141" s="47"/>
      <c r="AX141" s="47"/>
      <c r="AY141" s="47"/>
      <c r="AZ141" s="47"/>
      <c r="BA141" s="47"/>
      <c r="BB141" s="47"/>
      <c r="CE141" s="5" t="s">
        <v>278</v>
      </c>
      <c r="CF141" s="11" t="s">
        <v>279</v>
      </c>
      <c r="CG141" s="7">
        <v>0.96227310748640738</v>
      </c>
      <c r="CH141" s="4">
        <f t="shared" si="10"/>
        <v>13804.77</v>
      </c>
    </row>
    <row r="142" spans="3:86" ht="17.25" thickBot="1" x14ac:dyDescent="0.3"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  <c r="AA142" s="47"/>
      <c r="AB142" s="47"/>
      <c r="AC142" s="47"/>
      <c r="AD142" s="47"/>
      <c r="AE142" s="47"/>
      <c r="AF142" s="47"/>
      <c r="AG142" s="47"/>
      <c r="AH142" s="47"/>
      <c r="AI142" s="47"/>
      <c r="AJ142" s="47"/>
      <c r="AK142" s="47"/>
      <c r="AL142" s="47"/>
      <c r="AM142" s="47"/>
      <c r="AN142" s="47"/>
      <c r="AO142" s="47"/>
      <c r="AP142" s="47"/>
      <c r="AQ142" s="47"/>
      <c r="AR142" s="47"/>
      <c r="AS142" s="47"/>
      <c r="AT142" s="47"/>
      <c r="AU142" s="47"/>
      <c r="AV142" s="47"/>
      <c r="AW142" s="47"/>
      <c r="AX142" s="47"/>
      <c r="AY142" s="47"/>
      <c r="AZ142" s="47"/>
      <c r="BA142" s="47"/>
      <c r="BB142" s="47"/>
      <c r="CE142" s="12" t="s">
        <v>280</v>
      </c>
      <c r="CF142" s="13" t="s">
        <v>281</v>
      </c>
      <c r="CG142" s="7">
        <v>1.2106747525442632</v>
      </c>
      <c r="CH142" s="4">
        <f t="shared" si="10"/>
        <v>17368.34</v>
      </c>
    </row>
    <row r="143" spans="3:86" x14ac:dyDescent="0.25">
      <c r="C143" s="43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  <c r="AH143" s="44"/>
      <c r="AI143" s="44"/>
      <c r="AJ143" s="44"/>
      <c r="AK143" s="44"/>
      <c r="AL143" s="44"/>
      <c r="AM143" s="44"/>
      <c r="AN143" s="44"/>
      <c r="AO143" s="44"/>
      <c r="AP143" s="44"/>
      <c r="AQ143" s="44"/>
      <c r="AR143" s="44"/>
      <c r="AS143" s="44"/>
      <c r="AT143" s="44"/>
      <c r="AU143" s="44"/>
      <c r="AV143" s="44"/>
      <c r="AW143" s="44"/>
      <c r="AX143" s="44"/>
      <c r="AY143" s="44"/>
      <c r="AZ143" s="44"/>
      <c r="BA143" s="44"/>
      <c r="BB143" s="45"/>
      <c r="CE143" s="5" t="s">
        <v>282</v>
      </c>
      <c r="CF143" s="11" t="s">
        <v>283</v>
      </c>
      <c r="CG143" s="7">
        <v>5.3432211069287607</v>
      </c>
      <c r="CH143" s="4">
        <f t="shared" si="10"/>
        <v>76653.850000000006</v>
      </c>
    </row>
    <row r="144" spans="3:86" x14ac:dyDescent="0.25">
      <c r="C144" s="46"/>
      <c r="E144" s="245" t="s">
        <v>0</v>
      </c>
      <c r="F144" s="245"/>
      <c r="G144" s="245"/>
      <c r="H144" s="245"/>
      <c r="I144" s="245"/>
      <c r="J144" s="49" t="s">
        <v>11</v>
      </c>
      <c r="K144" s="245" t="s">
        <v>573</v>
      </c>
      <c r="L144" s="245"/>
      <c r="M144" s="245"/>
      <c r="N144" s="245"/>
      <c r="O144" s="245"/>
      <c r="P144" s="245"/>
      <c r="Q144" s="245"/>
      <c r="R144" s="245"/>
      <c r="S144" s="245"/>
      <c r="T144" s="245"/>
      <c r="U144" s="245"/>
      <c r="V144" s="49"/>
      <c r="W144" s="49"/>
      <c r="X144" s="49"/>
      <c r="Y144" s="49"/>
      <c r="Z144" s="49"/>
      <c r="AA144" s="49"/>
      <c r="AB144" s="49"/>
      <c r="AC144" s="49"/>
      <c r="AD144" s="50"/>
      <c r="AE144" s="50"/>
      <c r="AF144" s="50"/>
      <c r="AG144" s="50"/>
      <c r="AH144" s="245" t="s">
        <v>3</v>
      </c>
      <c r="AI144" s="245"/>
      <c r="AJ144" s="245"/>
      <c r="AK144" s="245"/>
      <c r="AL144" s="245"/>
      <c r="AM144" s="245"/>
      <c r="AN144" s="245"/>
      <c r="AO144" s="245"/>
      <c r="AP144" s="49" t="s">
        <v>11</v>
      </c>
      <c r="AQ144" s="247">
        <v>385.96</v>
      </c>
      <c r="AR144" s="247"/>
      <c r="AS144" s="247"/>
      <c r="AT144" s="247"/>
      <c r="AU144" s="49" t="s">
        <v>319</v>
      </c>
      <c r="AV144" s="49"/>
      <c r="AW144" s="49"/>
      <c r="AX144" s="49"/>
      <c r="AY144" s="49"/>
      <c r="AZ144" s="49"/>
      <c r="BB144" s="51"/>
      <c r="CE144" s="5" t="s">
        <v>284</v>
      </c>
      <c r="CF144" s="11" t="s">
        <v>285</v>
      </c>
      <c r="CG144" s="7">
        <v>4.07226962219434</v>
      </c>
      <c r="CH144" s="4">
        <f t="shared" si="10"/>
        <v>58420.78</v>
      </c>
    </row>
    <row r="145" spans="3:86" x14ac:dyDescent="0.25">
      <c r="C145" s="46"/>
      <c r="E145" s="245" t="s">
        <v>322</v>
      </c>
      <c r="F145" s="245"/>
      <c r="G145" s="245"/>
      <c r="H145" s="245"/>
      <c r="I145" s="245"/>
      <c r="J145" s="49" t="s">
        <v>11</v>
      </c>
      <c r="K145" s="245" t="s">
        <v>663</v>
      </c>
      <c r="L145" s="245"/>
      <c r="M145" s="245"/>
      <c r="N145" s="245"/>
      <c r="O145" s="245"/>
      <c r="P145" s="245"/>
      <c r="Q145" s="245"/>
      <c r="R145" s="245"/>
      <c r="S145" s="245"/>
      <c r="T145" s="245"/>
      <c r="U145" s="245"/>
      <c r="V145" s="49"/>
      <c r="W145" s="49"/>
      <c r="X145" s="49"/>
      <c r="Y145" s="49"/>
      <c r="Z145" s="49"/>
      <c r="AA145" s="49"/>
      <c r="AB145" s="49"/>
      <c r="AC145" s="49"/>
      <c r="AD145" s="50"/>
      <c r="AE145" s="50"/>
      <c r="AF145" s="50"/>
      <c r="AG145" s="50"/>
      <c r="AH145" s="245" t="s">
        <v>4</v>
      </c>
      <c r="AI145" s="245"/>
      <c r="AJ145" s="245"/>
      <c r="AK145" s="245"/>
      <c r="AL145" s="245"/>
      <c r="AM145" s="245"/>
      <c r="AN145" s="245"/>
      <c r="AO145" s="245"/>
      <c r="AP145" s="49" t="s">
        <v>11</v>
      </c>
      <c r="AQ145" s="245">
        <v>2200</v>
      </c>
      <c r="AR145" s="245"/>
      <c r="AS145" s="245"/>
      <c r="AT145" s="245"/>
      <c r="AU145" s="49" t="s">
        <v>320</v>
      </c>
      <c r="AV145" s="49"/>
      <c r="AW145" s="49"/>
      <c r="AX145" s="49"/>
      <c r="AY145" s="49"/>
      <c r="AZ145" s="49"/>
      <c r="BB145" s="51"/>
      <c r="CE145" s="5" t="s">
        <v>286</v>
      </c>
      <c r="CF145" s="11" t="s">
        <v>287</v>
      </c>
      <c r="CG145" s="7">
        <v>21.682084204656348</v>
      </c>
      <c r="CH145" s="4">
        <f t="shared" si="10"/>
        <v>311051.18</v>
      </c>
    </row>
    <row r="146" spans="3:86" x14ac:dyDescent="0.25">
      <c r="C146" s="46"/>
      <c r="E146" s="245" t="s">
        <v>1</v>
      </c>
      <c r="F146" s="245"/>
      <c r="G146" s="245"/>
      <c r="H146" s="245"/>
      <c r="I146" s="245"/>
      <c r="J146" s="49" t="s">
        <v>11</v>
      </c>
      <c r="K146" s="245" t="s">
        <v>656</v>
      </c>
      <c r="L146" s="245"/>
      <c r="M146" s="245"/>
      <c r="N146" s="245"/>
      <c r="O146" s="245"/>
      <c r="P146" s="245"/>
      <c r="Q146" s="245"/>
      <c r="R146" s="245"/>
      <c r="S146" s="245"/>
      <c r="T146" s="245"/>
      <c r="U146" s="245"/>
      <c r="V146" s="49"/>
      <c r="W146" s="49"/>
      <c r="X146" s="49"/>
      <c r="Y146" s="49"/>
      <c r="Z146" s="49"/>
      <c r="AA146" s="49"/>
      <c r="AB146" s="49"/>
      <c r="AC146" s="49"/>
      <c r="AD146" s="50"/>
      <c r="AE146" s="50"/>
      <c r="AF146" s="50"/>
      <c r="AG146" s="50"/>
      <c r="AH146" s="245"/>
      <c r="AI146" s="245"/>
      <c r="AJ146" s="245"/>
      <c r="AK146" s="245"/>
      <c r="AL146" s="245"/>
      <c r="AM146" s="245"/>
      <c r="AN146" s="245"/>
      <c r="AO146" s="245"/>
      <c r="AP146" s="49"/>
      <c r="AQ146" s="246"/>
      <c r="AR146" s="246"/>
      <c r="AS146" s="246"/>
      <c r="AT146" s="246"/>
      <c r="AU146" s="49"/>
      <c r="AV146" s="49"/>
      <c r="AW146" s="49"/>
      <c r="AX146" s="49"/>
      <c r="AY146" s="49"/>
      <c r="AZ146" s="49"/>
      <c r="BB146" s="51"/>
      <c r="CE146" s="5" t="s">
        <v>288</v>
      </c>
      <c r="CF146" s="11" t="s">
        <v>289</v>
      </c>
      <c r="CG146" s="7">
        <v>6.4495943120033461</v>
      </c>
      <c r="CH146" s="4">
        <f t="shared" si="10"/>
        <v>92525.88</v>
      </c>
    </row>
    <row r="147" spans="3:86" x14ac:dyDescent="0.25">
      <c r="C147" s="46"/>
      <c r="E147" s="245" t="s">
        <v>2</v>
      </c>
      <c r="F147" s="245"/>
      <c r="G147" s="245"/>
      <c r="H147" s="245"/>
      <c r="I147" s="245"/>
      <c r="J147" s="49" t="s">
        <v>11</v>
      </c>
      <c r="K147" s="245" t="s">
        <v>657</v>
      </c>
      <c r="L147" s="245"/>
      <c r="M147" s="245"/>
      <c r="N147" s="245"/>
      <c r="O147" s="245"/>
      <c r="P147" s="245"/>
      <c r="Q147" s="245"/>
      <c r="R147" s="245"/>
      <c r="S147" s="245"/>
      <c r="T147" s="245"/>
      <c r="U147" s="245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245"/>
      <c r="AI147" s="245"/>
      <c r="AJ147" s="245"/>
      <c r="AK147" s="245"/>
      <c r="AL147" s="245"/>
      <c r="AM147" s="245"/>
      <c r="AN147" s="245"/>
      <c r="AO147" s="245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B147" s="51"/>
      <c r="CE147" s="5" t="s">
        <v>290</v>
      </c>
      <c r="CF147" s="11" t="s">
        <v>291</v>
      </c>
      <c r="CG147" s="7">
        <v>6.830306705701938</v>
      </c>
      <c r="CH147" s="4">
        <f t="shared" si="10"/>
        <v>97987.58</v>
      </c>
    </row>
    <row r="148" spans="3:86" x14ac:dyDescent="0.25">
      <c r="C148" s="46"/>
      <c r="BB148" s="51"/>
      <c r="CE148" s="5" t="s">
        <v>292</v>
      </c>
      <c r="CF148" s="11" t="s">
        <v>293</v>
      </c>
      <c r="CG148" s="7">
        <v>10.884065941725916</v>
      </c>
      <c r="CH148" s="4">
        <f t="shared" si="10"/>
        <v>156142.81</v>
      </c>
    </row>
    <row r="149" spans="3:86" x14ac:dyDescent="0.25">
      <c r="C149" s="46"/>
      <c r="BB149" s="51"/>
      <c r="CE149" s="5" t="s">
        <v>294</v>
      </c>
      <c r="CF149" s="11" t="s">
        <v>295</v>
      </c>
      <c r="CG149" s="7">
        <v>11.830085738184859</v>
      </c>
      <c r="CH149" s="4">
        <f t="shared" si="10"/>
        <v>169714.41</v>
      </c>
    </row>
    <row r="150" spans="3:86" x14ac:dyDescent="0.25">
      <c r="C150" s="46"/>
      <c r="E150" s="208" t="s">
        <v>209</v>
      </c>
      <c r="F150" s="209"/>
      <c r="G150" s="209"/>
      <c r="H150" s="209"/>
      <c r="I150" s="209"/>
      <c r="J150" s="209"/>
      <c r="K150" s="210" t="str">
        <f t="shared" ref="K150:K168" si="11">VLOOKUP(E150,$CE$1:$CH$1003,2,FALSE)</f>
        <v>MEGALASE HSC</v>
      </c>
      <c r="L150" s="210"/>
      <c r="M150" s="210"/>
      <c r="N150" s="210"/>
      <c r="O150" s="210"/>
      <c r="P150" s="210"/>
      <c r="Q150" s="210"/>
      <c r="R150" s="210"/>
      <c r="S150" s="210"/>
      <c r="T150" s="210"/>
      <c r="U150" s="210"/>
      <c r="V150" s="210"/>
      <c r="W150" s="210"/>
      <c r="X150" s="210"/>
      <c r="Y150" s="154"/>
      <c r="Z150" s="234">
        <v>1.5</v>
      </c>
      <c r="AA150" s="234"/>
      <c r="AB150" s="234"/>
      <c r="AC150" s="234"/>
      <c r="AD150" s="234"/>
      <c r="AE150" s="234"/>
      <c r="AF150" s="210" t="s">
        <v>315</v>
      </c>
      <c r="AG150" s="210"/>
      <c r="AH150" s="235">
        <v>5789.4</v>
      </c>
      <c r="AI150" s="235"/>
      <c r="AJ150" s="235"/>
      <c r="AK150" s="235"/>
      <c r="AL150" s="235"/>
      <c r="AM150" s="235"/>
      <c r="AN150" s="52" t="s">
        <v>316</v>
      </c>
      <c r="AO150" s="52"/>
      <c r="AP150" s="213">
        <f t="shared" ref="AP150:AP168" si="12">(AH150*VLOOKUP(E150,$CE$1:$CH$1003,4,FALSE))/1000</f>
        <v>261815.36776200001</v>
      </c>
      <c r="AQ150" s="213"/>
      <c r="AR150" s="213"/>
      <c r="AS150" s="213"/>
      <c r="AT150" s="213"/>
      <c r="AU150" s="213"/>
      <c r="AV150" s="213"/>
      <c r="AW150" s="213"/>
      <c r="AX150" s="213"/>
      <c r="AY150" s="213"/>
      <c r="AZ150" s="214"/>
      <c r="BB150" s="51"/>
      <c r="CE150" s="5" t="s">
        <v>296</v>
      </c>
      <c r="CF150" s="11" t="s">
        <v>297</v>
      </c>
      <c r="CG150" s="7">
        <v>8.8049072912310056</v>
      </c>
      <c r="CH150" s="4">
        <f t="shared" si="10"/>
        <v>126315.20000000001</v>
      </c>
    </row>
    <row r="151" spans="3:86" x14ac:dyDescent="0.25">
      <c r="C151" s="46"/>
      <c r="E151" s="200" t="s">
        <v>185</v>
      </c>
      <c r="F151" s="201"/>
      <c r="G151" s="201"/>
      <c r="H151" s="201"/>
      <c r="I151" s="201"/>
      <c r="J151" s="201"/>
      <c r="K151" s="202" t="str">
        <f t="shared" si="11"/>
        <v>H2O2</v>
      </c>
      <c r="L151" s="202"/>
      <c r="M151" s="202"/>
      <c r="N151" s="202"/>
      <c r="O151" s="202"/>
      <c r="P151" s="202"/>
      <c r="Q151" s="202"/>
      <c r="R151" s="202"/>
      <c r="S151" s="202"/>
      <c r="T151" s="202"/>
      <c r="U151" s="202"/>
      <c r="V151" s="202"/>
      <c r="W151" s="202"/>
      <c r="X151" s="202"/>
      <c r="Y151" s="151"/>
      <c r="Z151" s="232">
        <v>2</v>
      </c>
      <c r="AA151" s="232"/>
      <c r="AB151" s="232"/>
      <c r="AC151" s="232"/>
      <c r="AD151" s="232"/>
      <c r="AE151" s="232"/>
      <c r="AF151" s="202" t="s">
        <v>315</v>
      </c>
      <c r="AG151" s="202"/>
      <c r="AH151" s="233">
        <v>7719.2</v>
      </c>
      <c r="AI151" s="233"/>
      <c r="AJ151" s="233"/>
      <c r="AK151" s="233"/>
      <c r="AL151" s="233"/>
      <c r="AM151" s="233"/>
      <c r="AN151" s="47" t="s">
        <v>316</v>
      </c>
      <c r="AO151" s="47"/>
      <c r="AP151" s="205">
        <f t="shared" si="12"/>
        <v>46183.201679999998</v>
      </c>
      <c r="AQ151" s="205"/>
      <c r="AR151" s="205"/>
      <c r="AS151" s="205"/>
      <c r="AT151" s="205"/>
      <c r="AU151" s="205"/>
      <c r="AV151" s="205"/>
      <c r="AW151" s="205"/>
      <c r="AX151" s="205"/>
      <c r="AY151" s="205"/>
      <c r="AZ151" s="206"/>
      <c r="BB151" s="51"/>
      <c r="CE151" s="5" t="s">
        <v>298</v>
      </c>
      <c r="CF151" s="11" t="s">
        <v>299</v>
      </c>
      <c r="CG151" s="7">
        <v>7.9298194618709053</v>
      </c>
      <c r="CH151" s="4">
        <f t="shared" si="10"/>
        <v>113761.19</v>
      </c>
    </row>
    <row r="152" spans="3:86" x14ac:dyDescent="0.25">
      <c r="C152" s="46"/>
      <c r="E152" s="200" t="s">
        <v>183</v>
      </c>
      <c r="F152" s="201"/>
      <c r="G152" s="201"/>
      <c r="H152" s="201"/>
      <c r="I152" s="201"/>
      <c r="J152" s="201"/>
      <c r="K152" s="202" t="str">
        <f t="shared" si="11"/>
        <v>CAUSTIC SODA LIQ</v>
      </c>
      <c r="L152" s="202"/>
      <c r="M152" s="202"/>
      <c r="N152" s="202"/>
      <c r="O152" s="202"/>
      <c r="P152" s="202"/>
      <c r="Q152" s="202"/>
      <c r="R152" s="202"/>
      <c r="S152" s="202"/>
      <c r="T152" s="202"/>
      <c r="U152" s="202"/>
      <c r="V152" s="202"/>
      <c r="W152" s="202"/>
      <c r="X152" s="202"/>
      <c r="Y152" s="151"/>
      <c r="Z152" s="232">
        <v>1.5</v>
      </c>
      <c r="AA152" s="232"/>
      <c r="AB152" s="232"/>
      <c r="AC152" s="232"/>
      <c r="AD152" s="232"/>
      <c r="AE152" s="232"/>
      <c r="AF152" s="202" t="s">
        <v>315</v>
      </c>
      <c r="AG152" s="202"/>
      <c r="AH152" s="233">
        <v>5789.4</v>
      </c>
      <c r="AI152" s="233"/>
      <c r="AJ152" s="233"/>
      <c r="AK152" s="233"/>
      <c r="AL152" s="233"/>
      <c r="AM152" s="233"/>
      <c r="AN152" s="47" t="s">
        <v>316</v>
      </c>
      <c r="AO152" s="47"/>
      <c r="AP152" s="205">
        <f t="shared" si="12"/>
        <v>49482.001799999998</v>
      </c>
      <c r="AQ152" s="205"/>
      <c r="AR152" s="205"/>
      <c r="AS152" s="205"/>
      <c r="AT152" s="205"/>
      <c r="AU152" s="205"/>
      <c r="AV152" s="205"/>
      <c r="AW152" s="205"/>
      <c r="AX152" s="205"/>
      <c r="AY152" s="205"/>
      <c r="AZ152" s="206"/>
      <c r="BB152" s="51"/>
      <c r="CE152" s="5" t="s">
        <v>300</v>
      </c>
      <c r="CF152" s="27" t="s">
        <v>301</v>
      </c>
      <c r="CG152" s="8">
        <v>11.77</v>
      </c>
      <c r="CH152" s="4">
        <f t="shared" si="10"/>
        <v>168852.41999999998</v>
      </c>
    </row>
    <row r="153" spans="3:86" x14ac:dyDescent="0.25">
      <c r="C153" s="46"/>
      <c r="E153" s="200" t="s">
        <v>256</v>
      </c>
      <c r="F153" s="201"/>
      <c r="G153" s="201"/>
      <c r="H153" s="201"/>
      <c r="I153" s="201"/>
      <c r="J153" s="201"/>
      <c r="K153" s="202" t="str">
        <f t="shared" si="11"/>
        <v>UNICEL SPC</v>
      </c>
      <c r="L153" s="202"/>
      <c r="M153" s="202"/>
      <c r="N153" s="202"/>
      <c r="O153" s="202"/>
      <c r="P153" s="202"/>
      <c r="Q153" s="202"/>
      <c r="R153" s="202"/>
      <c r="S153" s="202"/>
      <c r="T153" s="202"/>
      <c r="U153" s="202"/>
      <c r="V153" s="202"/>
      <c r="W153" s="202"/>
      <c r="X153" s="202"/>
      <c r="Y153" s="151"/>
      <c r="Z153" s="232">
        <v>1</v>
      </c>
      <c r="AA153" s="232"/>
      <c r="AB153" s="232"/>
      <c r="AC153" s="232"/>
      <c r="AD153" s="232"/>
      <c r="AE153" s="232"/>
      <c r="AF153" s="202" t="s">
        <v>315</v>
      </c>
      <c r="AG153" s="202"/>
      <c r="AH153" s="233">
        <v>3859.6</v>
      </c>
      <c r="AI153" s="233"/>
      <c r="AJ153" s="233"/>
      <c r="AK153" s="233"/>
      <c r="AL153" s="233"/>
      <c r="AM153" s="233"/>
      <c r="AN153" s="47" t="s">
        <v>316</v>
      </c>
      <c r="AO153" s="47"/>
      <c r="AP153" s="205">
        <f t="shared" si="12"/>
        <v>107785.77553199999</v>
      </c>
      <c r="AQ153" s="205"/>
      <c r="AR153" s="205"/>
      <c r="AS153" s="205"/>
      <c r="AT153" s="205"/>
      <c r="AU153" s="205"/>
      <c r="AV153" s="205"/>
      <c r="AW153" s="205"/>
      <c r="AX153" s="205"/>
      <c r="AY153" s="205"/>
      <c r="AZ153" s="206"/>
      <c r="BB153" s="51"/>
      <c r="CE153" s="5" t="s">
        <v>302</v>
      </c>
      <c r="CF153" s="27" t="s">
        <v>303</v>
      </c>
      <c r="CG153" s="8">
        <v>5.98</v>
      </c>
      <c r="CH153" s="4">
        <f t="shared" si="10"/>
        <v>85789.08</v>
      </c>
    </row>
    <row r="154" spans="3:86" x14ac:dyDescent="0.25">
      <c r="C154" s="46"/>
      <c r="E154" s="200" t="s">
        <v>189</v>
      </c>
      <c r="F154" s="201"/>
      <c r="G154" s="201"/>
      <c r="H154" s="201"/>
      <c r="I154" s="201"/>
      <c r="J154" s="201"/>
      <c r="K154" s="202" t="str">
        <f t="shared" si="11"/>
        <v>KH ACID</v>
      </c>
      <c r="L154" s="202"/>
      <c r="M154" s="202"/>
      <c r="N154" s="202"/>
      <c r="O154" s="202"/>
      <c r="P154" s="202"/>
      <c r="Q154" s="202"/>
      <c r="R154" s="202"/>
      <c r="S154" s="202"/>
      <c r="T154" s="202"/>
      <c r="U154" s="202"/>
      <c r="V154" s="202"/>
      <c r="W154" s="202"/>
      <c r="X154" s="202"/>
      <c r="Y154" s="151"/>
      <c r="Z154" s="232">
        <v>1</v>
      </c>
      <c r="AA154" s="232"/>
      <c r="AB154" s="232"/>
      <c r="AC154" s="232"/>
      <c r="AD154" s="232"/>
      <c r="AE154" s="232"/>
      <c r="AF154" s="202" t="s">
        <v>315</v>
      </c>
      <c r="AG154" s="202"/>
      <c r="AH154" s="233">
        <v>3859.6</v>
      </c>
      <c r="AI154" s="233"/>
      <c r="AJ154" s="233"/>
      <c r="AK154" s="233"/>
      <c r="AL154" s="233"/>
      <c r="AM154" s="233"/>
      <c r="AN154" s="47" t="s">
        <v>316</v>
      </c>
      <c r="AO154" s="47"/>
      <c r="AP154" s="205">
        <f t="shared" si="12"/>
        <v>15382.049839999998</v>
      </c>
      <c r="AQ154" s="205"/>
      <c r="AR154" s="205"/>
      <c r="AS154" s="205"/>
      <c r="AT154" s="205"/>
      <c r="AU154" s="205"/>
      <c r="AV154" s="205"/>
      <c r="AW154" s="205"/>
      <c r="AX154" s="205"/>
      <c r="AY154" s="205"/>
      <c r="AZ154" s="206"/>
      <c r="BB154" s="51"/>
      <c r="CE154" s="5" t="s">
        <v>304</v>
      </c>
      <c r="CF154" s="27" t="s">
        <v>305</v>
      </c>
      <c r="CG154" s="8">
        <v>9.6999999999999993</v>
      </c>
      <c r="CH154" s="4">
        <f t="shared" si="10"/>
        <v>139156.19999999998</v>
      </c>
    </row>
    <row r="155" spans="3:86" x14ac:dyDescent="0.25">
      <c r="C155" s="46"/>
      <c r="E155" s="200" t="s">
        <v>99</v>
      </c>
      <c r="F155" s="201"/>
      <c r="G155" s="201"/>
      <c r="H155" s="201"/>
      <c r="I155" s="201"/>
      <c r="J155" s="201"/>
      <c r="K155" s="202" t="str">
        <f t="shared" si="11"/>
        <v>DISPERSE YELLOW C – 4G</v>
      </c>
      <c r="L155" s="202"/>
      <c r="M155" s="202"/>
      <c r="N155" s="202"/>
      <c r="O155" s="202"/>
      <c r="P155" s="202"/>
      <c r="Q155" s="202"/>
      <c r="R155" s="202"/>
      <c r="S155" s="202"/>
      <c r="T155" s="202"/>
      <c r="U155" s="202"/>
      <c r="V155" s="202"/>
      <c r="W155" s="202"/>
      <c r="X155" s="202"/>
      <c r="Y155" s="151"/>
      <c r="Z155" s="232">
        <v>0.1</v>
      </c>
      <c r="AA155" s="232"/>
      <c r="AB155" s="232"/>
      <c r="AC155" s="232"/>
      <c r="AD155" s="232"/>
      <c r="AE155" s="232"/>
      <c r="AF155" s="202" t="s">
        <v>565</v>
      </c>
      <c r="AG155" s="202"/>
      <c r="AH155" s="233">
        <v>385.96</v>
      </c>
      <c r="AI155" s="233"/>
      <c r="AJ155" s="233"/>
      <c r="AK155" s="233"/>
      <c r="AL155" s="233"/>
      <c r="AM155" s="233"/>
      <c r="AN155" s="47" t="s">
        <v>316</v>
      </c>
      <c r="AO155" s="47"/>
      <c r="AP155" s="205">
        <f t="shared" si="12"/>
        <v>39785.277845999997</v>
      </c>
      <c r="AQ155" s="205"/>
      <c r="AR155" s="205"/>
      <c r="AS155" s="205"/>
      <c r="AT155" s="205"/>
      <c r="AU155" s="205"/>
      <c r="AV155" s="205"/>
      <c r="AW155" s="205"/>
      <c r="AX155" s="205"/>
      <c r="AY155" s="205"/>
      <c r="AZ155" s="206"/>
      <c r="BB155" s="51"/>
      <c r="CE155" s="24" t="s">
        <v>306</v>
      </c>
      <c r="CF155" s="28" t="s">
        <v>307</v>
      </c>
      <c r="CG155" s="29">
        <v>9.6999999999999993</v>
      </c>
      <c r="CH155" s="4">
        <f t="shared" si="10"/>
        <v>139156.19999999998</v>
      </c>
    </row>
    <row r="156" spans="3:86" x14ac:dyDescent="0.25">
      <c r="C156" s="46"/>
      <c r="E156" s="200" t="s">
        <v>117</v>
      </c>
      <c r="F156" s="201"/>
      <c r="G156" s="201"/>
      <c r="H156" s="201"/>
      <c r="I156" s="201"/>
      <c r="J156" s="201"/>
      <c r="K156" s="202" t="str">
        <f t="shared" si="11"/>
        <v>TAICRON ORANGE SF - GFT</v>
      </c>
      <c r="L156" s="202"/>
      <c r="M156" s="202"/>
      <c r="N156" s="202"/>
      <c r="O156" s="202"/>
      <c r="P156" s="202"/>
      <c r="Q156" s="202"/>
      <c r="R156" s="202"/>
      <c r="S156" s="202"/>
      <c r="T156" s="202"/>
      <c r="U156" s="202"/>
      <c r="V156" s="202"/>
      <c r="W156" s="202"/>
      <c r="X156" s="202"/>
      <c r="Y156" s="151"/>
      <c r="Z156" s="232">
        <v>0.22</v>
      </c>
      <c r="AA156" s="232"/>
      <c r="AB156" s="232"/>
      <c r="AC156" s="232"/>
      <c r="AD156" s="232"/>
      <c r="AE156" s="232"/>
      <c r="AF156" s="202" t="s">
        <v>565</v>
      </c>
      <c r="AG156" s="202"/>
      <c r="AH156" s="233">
        <v>849.11</v>
      </c>
      <c r="AI156" s="233"/>
      <c r="AJ156" s="233"/>
      <c r="AK156" s="233"/>
      <c r="AL156" s="233"/>
      <c r="AM156" s="233"/>
      <c r="AN156" s="47" t="s">
        <v>316</v>
      </c>
      <c r="AO156" s="47"/>
      <c r="AP156" s="205">
        <f t="shared" si="12"/>
        <v>72168.474158800003</v>
      </c>
      <c r="AQ156" s="205"/>
      <c r="AR156" s="205"/>
      <c r="AS156" s="205"/>
      <c r="AT156" s="205"/>
      <c r="AU156" s="205"/>
      <c r="AV156" s="205"/>
      <c r="AW156" s="205"/>
      <c r="AX156" s="205"/>
      <c r="AY156" s="205"/>
      <c r="AZ156" s="206"/>
      <c r="BB156" s="51"/>
      <c r="CE156" s="5" t="s">
        <v>308</v>
      </c>
      <c r="CF156" s="11" t="s">
        <v>309</v>
      </c>
      <c r="CG156" s="8">
        <v>9.6999999999999993</v>
      </c>
      <c r="CH156" s="4">
        <f t="shared" si="10"/>
        <v>139156.19999999998</v>
      </c>
    </row>
    <row r="157" spans="3:86" x14ac:dyDescent="0.25">
      <c r="C157" s="46"/>
      <c r="E157" s="200" t="s">
        <v>137</v>
      </c>
      <c r="F157" s="201"/>
      <c r="G157" s="201"/>
      <c r="H157" s="201"/>
      <c r="I157" s="201"/>
      <c r="J157" s="201"/>
      <c r="K157" s="202" t="str">
        <f t="shared" si="11"/>
        <v>DIANIX RED S BELL</v>
      </c>
      <c r="L157" s="202"/>
      <c r="M157" s="202"/>
      <c r="N157" s="202"/>
      <c r="O157" s="202"/>
      <c r="P157" s="202"/>
      <c r="Q157" s="202"/>
      <c r="R157" s="202"/>
      <c r="S157" s="202"/>
      <c r="T157" s="202"/>
      <c r="U157" s="202"/>
      <c r="V157" s="202"/>
      <c r="W157" s="202"/>
      <c r="X157" s="202"/>
      <c r="Y157" s="151"/>
      <c r="Z157" s="232">
        <v>0.18</v>
      </c>
      <c r="AA157" s="232"/>
      <c r="AB157" s="232"/>
      <c r="AC157" s="232"/>
      <c r="AD157" s="232"/>
      <c r="AE157" s="232"/>
      <c r="AF157" s="202" t="s">
        <v>565</v>
      </c>
      <c r="AG157" s="202"/>
      <c r="AH157" s="233">
        <v>694.73</v>
      </c>
      <c r="AI157" s="233"/>
      <c r="AJ157" s="233"/>
      <c r="AK157" s="233"/>
      <c r="AL157" s="233"/>
      <c r="AM157" s="233"/>
      <c r="AN157" s="47" t="s">
        <v>316</v>
      </c>
      <c r="AO157" s="47"/>
      <c r="AP157" s="205">
        <f t="shared" si="12"/>
        <v>493621.64379</v>
      </c>
      <c r="AQ157" s="205"/>
      <c r="AR157" s="205"/>
      <c r="AS157" s="205"/>
      <c r="AT157" s="205"/>
      <c r="AU157" s="205"/>
      <c r="AV157" s="205"/>
      <c r="AW157" s="205"/>
      <c r="AX157" s="205"/>
      <c r="AY157" s="205"/>
      <c r="AZ157" s="206"/>
      <c r="BB157" s="51"/>
      <c r="CE157" s="5" t="s">
        <v>59</v>
      </c>
      <c r="CF157" s="11" t="s">
        <v>310</v>
      </c>
      <c r="CG157" s="26">
        <v>11.77</v>
      </c>
      <c r="CH157" s="4">
        <f t="shared" si="10"/>
        <v>168852.41999999998</v>
      </c>
    </row>
    <row r="158" spans="3:86" x14ac:dyDescent="0.25">
      <c r="C158" s="46"/>
      <c r="E158" s="200" t="s">
        <v>187</v>
      </c>
      <c r="F158" s="201"/>
      <c r="G158" s="201"/>
      <c r="H158" s="201"/>
      <c r="I158" s="201"/>
      <c r="J158" s="201"/>
      <c r="K158" s="202" t="str">
        <f t="shared" si="11"/>
        <v>FORMIC ACID</v>
      </c>
      <c r="L158" s="202"/>
      <c r="M158" s="202"/>
      <c r="N158" s="202"/>
      <c r="O158" s="202"/>
      <c r="P158" s="202"/>
      <c r="Q158" s="202"/>
      <c r="R158" s="202"/>
      <c r="S158" s="202"/>
      <c r="T158" s="202"/>
      <c r="U158" s="202"/>
      <c r="V158" s="202"/>
      <c r="W158" s="202"/>
      <c r="X158" s="202"/>
      <c r="Y158" s="151"/>
      <c r="Z158" s="232">
        <v>0.3</v>
      </c>
      <c r="AA158" s="232"/>
      <c r="AB158" s="232"/>
      <c r="AC158" s="232"/>
      <c r="AD158" s="232"/>
      <c r="AE158" s="232"/>
      <c r="AF158" s="202" t="s">
        <v>315</v>
      </c>
      <c r="AG158" s="202"/>
      <c r="AH158" s="233">
        <v>1157.8800000000001</v>
      </c>
      <c r="AI158" s="233"/>
      <c r="AJ158" s="233"/>
      <c r="AK158" s="233"/>
      <c r="AL158" s="233"/>
      <c r="AM158" s="233"/>
      <c r="AN158" s="47" t="s">
        <v>316</v>
      </c>
      <c r="AO158" s="47"/>
      <c r="AP158" s="205">
        <f t="shared" si="12"/>
        <v>15353.488800000001</v>
      </c>
      <c r="AQ158" s="205"/>
      <c r="AR158" s="205"/>
      <c r="AS158" s="205"/>
      <c r="AT158" s="205"/>
      <c r="AU158" s="205"/>
      <c r="AV158" s="205"/>
      <c r="AW158" s="205"/>
      <c r="AX158" s="205"/>
      <c r="AY158" s="205"/>
      <c r="AZ158" s="206"/>
      <c r="BB158" s="51"/>
      <c r="CE158" s="30" t="s">
        <v>311</v>
      </c>
      <c r="CF158" s="31" t="s">
        <v>312</v>
      </c>
      <c r="CG158" s="32">
        <v>1.8820486546772619</v>
      </c>
      <c r="CH158" s="4">
        <f t="shared" si="10"/>
        <v>26999.87</v>
      </c>
    </row>
    <row r="159" spans="3:86" x14ac:dyDescent="0.25">
      <c r="C159" s="46"/>
      <c r="E159" s="200" t="s">
        <v>191</v>
      </c>
      <c r="F159" s="201"/>
      <c r="G159" s="201"/>
      <c r="H159" s="201"/>
      <c r="I159" s="201"/>
      <c r="J159" s="201"/>
      <c r="K159" s="202" t="str">
        <f t="shared" si="11"/>
        <v>NTW RM 340 E NEW LIQ</v>
      </c>
      <c r="L159" s="202"/>
      <c r="M159" s="202"/>
      <c r="N159" s="202"/>
      <c r="O159" s="202"/>
      <c r="P159" s="202"/>
      <c r="Q159" s="202"/>
      <c r="R159" s="202"/>
      <c r="S159" s="202"/>
      <c r="T159" s="202"/>
      <c r="U159" s="202"/>
      <c r="V159" s="202"/>
      <c r="W159" s="202"/>
      <c r="X159" s="202"/>
      <c r="Y159" s="151"/>
      <c r="Z159" s="232">
        <v>0.5</v>
      </c>
      <c r="AA159" s="232"/>
      <c r="AB159" s="232"/>
      <c r="AC159" s="232"/>
      <c r="AD159" s="232"/>
      <c r="AE159" s="232"/>
      <c r="AF159" s="202" t="s">
        <v>315</v>
      </c>
      <c r="AG159" s="202"/>
      <c r="AH159" s="233">
        <v>1929.8</v>
      </c>
      <c r="AI159" s="233"/>
      <c r="AJ159" s="233"/>
      <c r="AK159" s="233"/>
      <c r="AL159" s="233"/>
      <c r="AM159" s="233"/>
      <c r="AN159" s="47" t="s">
        <v>316</v>
      </c>
      <c r="AO159" s="47"/>
      <c r="AP159" s="205">
        <f t="shared" si="12"/>
        <v>40969.654000000002</v>
      </c>
      <c r="AQ159" s="205"/>
      <c r="AR159" s="205"/>
      <c r="AS159" s="205"/>
      <c r="AT159" s="205"/>
      <c r="AU159" s="205"/>
      <c r="AV159" s="205"/>
      <c r="AW159" s="205"/>
      <c r="AX159" s="205"/>
      <c r="AY159" s="205"/>
      <c r="AZ159" s="206"/>
      <c r="BB159" s="51"/>
      <c r="CE159" s="33" t="s">
        <v>313</v>
      </c>
      <c r="CF159" s="31" t="s">
        <v>314</v>
      </c>
      <c r="CG159" s="34">
        <v>1.8250292764533667</v>
      </c>
      <c r="CH159" s="4">
        <f t="shared" si="10"/>
        <v>26181.87</v>
      </c>
    </row>
    <row r="160" spans="3:86" x14ac:dyDescent="0.25">
      <c r="C160" s="46"/>
      <c r="E160" s="200" t="s">
        <v>5</v>
      </c>
      <c r="F160" s="201"/>
      <c r="G160" s="201"/>
      <c r="H160" s="201"/>
      <c r="I160" s="201"/>
      <c r="J160" s="201"/>
      <c r="K160" s="202" t="str">
        <f t="shared" si="11"/>
        <v>NOVACRON YELLOW S-3R</v>
      </c>
      <c r="L160" s="202"/>
      <c r="M160" s="202"/>
      <c r="N160" s="202"/>
      <c r="O160" s="202"/>
      <c r="P160" s="202"/>
      <c r="Q160" s="202"/>
      <c r="R160" s="202"/>
      <c r="S160" s="202"/>
      <c r="T160" s="202"/>
      <c r="U160" s="202"/>
      <c r="V160" s="202"/>
      <c r="W160" s="202"/>
      <c r="X160" s="202"/>
      <c r="Y160" s="151"/>
      <c r="Z160" s="232">
        <v>0.26</v>
      </c>
      <c r="AA160" s="232"/>
      <c r="AB160" s="232"/>
      <c r="AC160" s="232"/>
      <c r="AD160" s="232"/>
      <c r="AE160" s="232"/>
      <c r="AF160" s="202" t="s">
        <v>565</v>
      </c>
      <c r="AG160" s="202"/>
      <c r="AH160" s="233">
        <v>1003.5</v>
      </c>
      <c r="AI160" s="233"/>
      <c r="AJ160" s="233"/>
      <c r="AK160" s="233"/>
      <c r="AL160" s="233"/>
      <c r="AM160" s="233"/>
      <c r="AN160" s="47" t="s">
        <v>316</v>
      </c>
      <c r="AO160" s="47"/>
      <c r="AP160" s="205">
        <f t="shared" si="12"/>
        <v>97462.348469999997</v>
      </c>
      <c r="AQ160" s="205"/>
      <c r="AR160" s="205"/>
      <c r="AS160" s="205"/>
      <c r="AT160" s="205"/>
      <c r="AU160" s="205"/>
      <c r="AV160" s="205"/>
      <c r="AW160" s="205"/>
      <c r="AX160" s="205"/>
      <c r="AY160" s="205"/>
      <c r="AZ160" s="206"/>
      <c r="BB160" s="51"/>
      <c r="CE160" s="35"/>
      <c r="CF160" s="35"/>
      <c r="CG160" s="35"/>
      <c r="CH160" s="36"/>
    </row>
    <row r="161" spans="3:86" x14ac:dyDescent="0.25">
      <c r="C161" s="46"/>
      <c r="E161" s="200" t="s">
        <v>28</v>
      </c>
      <c r="F161" s="201"/>
      <c r="G161" s="201"/>
      <c r="H161" s="201"/>
      <c r="I161" s="201"/>
      <c r="J161" s="201"/>
      <c r="K161" s="202" t="str">
        <f t="shared" si="11"/>
        <v>NOVACRON RED S-B</v>
      </c>
      <c r="L161" s="202"/>
      <c r="M161" s="202"/>
      <c r="N161" s="202"/>
      <c r="O161" s="202"/>
      <c r="P161" s="202"/>
      <c r="Q161" s="202"/>
      <c r="R161" s="202"/>
      <c r="S161" s="202"/>
      <c r="T161" s="202"/>
      <c r="U161" s="202"/>
      <c r="V161" s="202"/>
      <c r="W161" s="202"/>
      <c r="X161" s="202"/>
      <c r="Y161" s="151"/>
      <c r="Z161" s="232">
        <v>7.4999999999999997E-2</v>
      </c>
      <c r="AA161" s="232"/>
      <c r="AB161" s="232"/>
      <c r="AC161" s="232"/>
      <c r="AD161" s="232"/>
      <c r="AE161" s="232"/>
      <c r="AF161" s="202" t="s">
        <v>565</v>
      </c>
      <c r="AG161" s="202"/>
      <c r="AH161" s="233">
        <v>289.47000000000003</v>
      </c>
      <c r="AI161" s="233"/>
      <c r="AJ161" s="233"/>
      <c r="AK161" s="233"/>
      <c r="AL161" s="233"/>
      <c r="AM161" s="233"/>
      <c r="AN161" s="47" t="s">
        <v>316</v>
      </c>
      <c r="AO161" s="47"/>
      <c r="AP161" s="205">
        <f t="shared" si="12"/>
        <v>31353.161481000003</v>
      </c>
      <c r="AQ161" s="205"/>
      <c r="AR161" s="205"/>
      <c r="AS161" s="205"/>
      <c r="AT161" s="205"/>
      <c r="AU161" s="205"/>
      <c r="AV161" s="205"/>
      <c r="AW161" s="205"/>
      <c r="AX161" s="205"/>
      <c r="AY161" s="205"/>
      <c r="AZ161" s="206"/>
      <c r="BB161" s="51"/>
      <c r="CE161" s="35"/>
      <c r="CF161" s="35"/>
      <c r="CG161" s="35"/>
      <c r="CH161" s="36"/>
    </row>
    <row r="162" spans="3:86" x14ac:dyDescent="0.25">
      <c r="C162" s="46"/>
      <c r="E162" s="200" t="s">
        <v>201</v>
      </c>
      <c r="F162" s="201"/>
      <c r="G162" s="201"/>
      <c r="H162" s="201"/>
      <c r="I162" s="201"/>
      <c r="J162" s="201"/>
      <c r="K162" s="202" t="str">
        <f t="shared" si="11"/>
        <v>KH SOLIDOKOLL DPR ID LIQ</v>
      </c>
      <c r="L162" s="202"/>
      <c r="M162" s="202"/>
      <c r="N162" s="202"/>
      <c r="O162" s="202"/>
      <c r="P162" s="202"/>
      <c r="Q162" s="202"/>
      <c r="R162" s="202"/>
      <c r="S162" s="202"/>
      <c r="T162" s="202"/>
      <c r="U162" s="202"/>
      <c r="V162" s="202"/>
      <c r="W162" s="202"/>
      <c r="X162" s="202"/>
      <c r="Y162" s="151"/>
      <c r="Z162" s="232">
        <v>1</v>
      </c>
      <c r="AA162" s="232"/>
      <c r="AB162" s="232"/>
      <c r="AC162" s="232"/>
      <c r="AD162" s="232"/>
      <c r="AE162" s="232"/>
      <c r="AF162" s="202" t="s">
        <v>315</v>
      </c>
      <c r="AG162" s="202"/>
      <c r="AH162" s="233">
        <v>3859.6</v>
      </c>
      <c r="AI162" s="233"/>
      <c r="AJ162" s="233"/>
      <c r="AK162" s="233"/>
      <c r="AL162" s="233"/>
      <c r="AM162" s="233"/>
      <c r="AN162" s="47" t="s">
        <v>316</v>
      </c>
      <c r="AO162" s="47"/>
      <c r="AP162" s="205">
        <f t="shared" si="12"/>
        <v>39367.919999999998</v>
      </c>
      <c r="AQ162" s="205"/>
      <c r="AR162" s="205"/>
      <c r="AS162" s="205"/>
      <c r="AT162" s="205"/>
      <c r="AU162" s="205"/>
      <c r="AV162" s="205"/>
      <c r="AW162" s="205"/>
      <c r="AX162" s="205"/>
      <c r="AY162" s="205"/>
      <c r="AZ162" s="206"/>
      <c r="BB162" s="51"/>
      <c r="CE162" s="35"/>
      <c r="CF162" s="35"/>
      <c r="CG162" s="35"/>
      <c r="CH162" s="36"/>
    </row>
    <row r="163" spans="3:86" x14ac:dyDescent="0.25">
      <c r="C163" s="46"/>
      <c r="E163" s="200" t="s">
        <v>199</v>
      </c>
      <c r="F163" s="201"/>
      <c r="G163" s="201"/>
      <c r="H163" s="201"/>
      <c r="I163" s="201"/>
      <c r="J163" s="201"/>
      <c r="K163" s="202" t="str">
        <f t="shared" si="11"/>
        <v>KH JINTEXYL CDB NEW CONC</v>
      </c>
      <c r="L163" s="202"/>
      <c r="M163" s="202"/>
      <c r="N163" s="202"/>
      <c r="O163" s="202"/>
      <c r="P163" s="202"/>
      <c r="Q163" s="202"/>
      <c r="R163" s="202"/>
      <c r="S163" s="202"/>
      <c r="T163" s="202"/>
      <c r="U163" s="202"/>
      <c r="V163" s="202"/>
      <c r="W163" s="202"/>
      <c r="X163" s="202"/>
      <c r="Y163" s="151"/>
      <c r="Z163" s="232">
        <v>1</v>
      </c>
      <c r="AA163" s="232"/>
      <c r="AB163" s="232"/>
      <c r="AC163" s="232"/>
      <c r="AD163" s="232"/>
      <c r="AE163" s="232"/>
      <c r="AF163" s="202" t="s">
        <v>315</v>
      </c>
      <c r="AG163" s="202"/>
      <c r="AH163" s="233">
        <v>3859.6</v>
      </c>
      <c r="AI163" s="233"/>
      <c r="AJ163" s="233"/>
      <c r="AK163" s="233"/>
      <c r="AL163" s="233"/>
      <c r="AM163" s="233"/>
      <c r="AN163" s="47" t="s">
        <v>316</v>
      </c>
      <c r="AO163" s="47"/>
      <c r="AP163" s="205">
        <f t="shared" si="12"/>
        <v>43999.44</v>
      </c>
      <c r="AQ163" s="205"/>
      <c r="AR163" s="205"/>
      <c r="AS163" s="205"/>
      <c r="AT163" s="205"/>
      <c r="AU163" s="205"/>
      <c r="AV163" s="205"/>
      <c r="AW163" s="205"/>
      <c r="AX163" s="205"/>
      <c r="AY163" s="205"/>
      <c r="AZ163" s="206"/>
      <c r="BB163" s="51"/>
      <c r="CE163" s="42"/>
      <c r="CF163" s="42"/>
      <c r="CG163" s="42"/>
      <c r="CH163" s="42"/>
    </row>
    <row r="164" spans="3:86" x14ac:dyDescent="0.25">
      <c r="C164" s="46"/>
      <c r="E164" s="200" t="s">
        <v>218</v>
      </c>
      <c r="F164" s="201"/>
      <c r="G164" s="201"/>
      <c r="H164" s="201"/>
      <c r="I164" s="201"/>
      <c r="J164" s="201"/>
      <c r="K164" s="202" t="str">
        <f t="shared" si="11"/>
        <v>JINLEV ECO CL 225</v>
      </c>
      <c r="L164" s="202"/>
      <c r="M164" s="202"/>
      <c r="N164" s="202"/>
      <c r="O164" s="202"/>
      <c r="P164" s="202"/>
      <c r="Q164" s="202"/>
      <c r="R164" s="202"/>
      <c r="S164" s="202"/>
      <c r="T164" s="202"/>
      <c r="U164" s="202"/>
      <c r="V164" s="202"/>
      <c r="W164" s="202"/>
      <c r="X164" s="202"/>
      <c r="Y164" s="151"/>
      <c r="Z164" s="232">
        <v>1</v>
      </c>
      <c r="AA164" s="232"/>
      <c r="AB164" s="232"/>
      <c r="AC164" s="232"/>
      <c r="AD164" s="232"/>
      <c r="AE164" s="232"/>
      <c r="AF164" s="202" t="s">
        <v>315</v>
      </c>
      <c r="AG164" s="202"/>
      <c r="AH164" s="233">
        <v>3859.6</v>
      </c>
      <c r="AI164" s="233"/>
      <c r="AJ164" s="233"/>
      <c r="AK164" s="233"/>
      <c r="AL164" s="233"/>
      <c r="AM164" s="233"/>
      <c r="AN164" s="47" t="s">
        <v>316</v>
      </c>
      <c r="AO164" s="47"/>
      <c r="AP164" s="205">
        <f t="shared" si="12"/>
        <v>46314.968424000006</v>
      </c>
      <c r="AQ164" s="205"/>
      <c r="AR164" s="205"/>
      <c r="AS164" s="205"/>
      <c r="AT164" s="205"/>
      <c r="AU164" s="205"/>
      <c r="AV164" s="205"/>
      <c r="AW164" s="205"/>
      <c r="AX164" s="205"/>
      <c r="AY164" s="205"/>
      <c r="AZ164" s="206"/>
      <c r="BB164" s="51"/>
      <c r="CE164" s="42"/>
      <c r="CF164" s="42"/>
      <c r="CG164" s="42"/>
      <c r="CH164" s="42"/>
    </row>
    <row r="165" spans="3:86" x14ac:dyDescent="0.25">
      <c r="C165" s="46"/>
      <c r="E165" s="200" t="s">
        <v>9</v>
      </c>
      <c r="F165" s="201"/>
      <c r="G165" s="201"/>
      <c r="H165" s="201"/>
      <c r="I165" s="201"/>
      <c r="J165" s="201"/>
      <c r="K165" s="202" t="str">
        <f t="shared" si="11"/>
        <v>SODIUM SULFATE</v>
      </c>
      <c r="L165" s="202"/>
      <c r="M165" s="202"/>
      <c r="N165" s="202"/>
      <c r="O165" s="202"/>
      <c r="P165" s="202"/>
      <c r="Q165" s="202"/>
      <c r="R165" s="202"/>
      <c r="S165" s="202"/>
      <c r="T165" s="202"/>
      <c r="U165" s="202"/>
      <c r="V165" s="202"/>
      <c r="W165" s="202"/>
      <c r="X165" s="202"/>
      <c r="Y165" s="151"/>
      <c r="Z165" s="232">
        <v>20</v>
      </c>
      <c r="AA165" s="232"/>
      <c r="AB165" s="232"/>
      <c r="AC165" s="232"/>
      <c r="AD165" s="232"/>
      <c r="AE165" s="232"/>
      <c r="AF165" s="202" t="s">
        <v>315</v>
      </c>
      <c r="AG165" s="202"/>
      <c r="AH165" s="233">
        <v>77192</v>
      </c>
      <c r="AI165" s="233"/>
      <c r="AJ165" s="233"/>
      <c r="AK165" s="233"/>
      <c r="AL165" s="233"/>
      <c r="AM165" s="233"/>
      <c r="AN165" s="47" t="s">
        <v>316</v>
      </c>
      <c r="AO165" s="47"/>
      <c r="AP165" s="205">
        <f t="shared" si="12"/>
        <v>184218.70800000001</v>
      </c>
      <c r="AQ165" s="205"/>
      <c r="AR165" s="205"/>
      <c r="AS165" s="205"/>
      <c r="AT165" s="205"/>
      <c r="AU165" s="205"/>
      <c r="AV165" s="205"/>
      <c r="AW165" s="205"/>
      <c r="AX165" s="205"/>
      <c r="AY165" s="205"/>
      <c r="AZ165" s="206"/>
      <c r="BB165" s="51"/>
      <c r="CE165" s="42"/>
      <c r="CF165" s="42"/>
      <c r="CG165" s="42"/>
      <c r="CH165" s="42"/>
    </row>
    <row r="166" spans="3:86" x14ac:dyDescent="0.25">
      <c r="C166" s="46"/>
      <c r="E166" s="200" t="s">
        <v>10</v>
      </c>
      <c r="F166" s="201"/>
      <c r="G166" s="201"/>
      <c r="H166" s="201"/>
      <c r="I166" s="201"/>
      <c r="J166" s="201"/>
      <c r="K166" s="202" t="str">
        <f t="shared" si="11"/>
        <v>SODA ASH</v>
      </c>
      <c r="L166" s="202"/>
      <c r="M166" s="202"/>
      <c r="N166" s="202"/>
      <c r="O166" s="202"/>
      <c r="P166" s="202"/>
      <c r="Q166" s="202"/>
      <c r="R166" s="202"/>
      <c r="S166" s="202"/>
      <c r="T166" s="202"/>
      <c r="U166" s="202"/>
      <c r="V166" s="202"/>
      <c r="W166" s="202"/>
      <c r="X166" s="202"/>
      <c r="Y166" s="151"/>
      <c r="Z166" s="232">
        <v>10</v>
      </c>
      <c r="AA166" s="232"/>
      <c r="AB166" s="232"/>
      <c r="AC166" s="232"/>
      <c r="AD166" s="232"/>
      <c r="AE166" s="232"/>
      <c r="AF166" s="202" t="s">
        <v>315</v>
      </c>
      <c r="AG166" s="202"/>
      <c r="AH166" s="233">
        <v>38596</v>
      </c>
      <c r="AI166" s="233"/>
      <c r="AJ166" s="233"/>
      <c r="AK166" s="233"/>
      <c r="AL166" s="233"/>
      <c r="AM166" s="233"/>
      <c r="AN166" s="47" t="s">
        <v>316</v>
      </c>
      <c r="AO166" s="47"/>
      <c r="AP166" s="205">
        <f t="shared" si="12"/>
        <v>342732.48</v>
      </c>
      <c r="AQ166" s="205"/>
      <c r="AR166" s="205"/>
      <c r="AS166" s="205"/>
      <c r="AT166" s="205"/>
      <c r="AU166" s="205"/>
      <c r="AV166" s="205"/>
      <c r="AW166" s="205"/>
      <c r="AX166" s="205"/>
      <c r="AY166" s="205"/>
      <c r="AZ166" s="206"/>
      <c r="BB166" s="51"/>
      <c r="CE166" s="42"/>
      <c r="CF166" s="42"/>
      <c r="CG166" s="42"/>
      <c r="CH166" s="42"/>
    </row>
    <row r="167" spans="3:86" x14ac:dyDescent="0.25">
      <c r="C167" s="46"/>
      <c r="E167" s="200" t="s">
        <v>189</v>
      </c>
      <c r="F167" s="201"/>
      <c r="G167" s="201"/>
      <c r="H167" s="201"/>
      <c r="I167" s="201"/>
      <c r="J167" s="201"/>
      <c r="K167" s="202" t="str">
        <f t="shared" si="11"/>
        <v>KH ACID</v>
      </c>
      <c r="L167" s="202"/>
      <c r="M167" s="202"/>
      <c r="N167" s="202"/>
      <c r="O167" s="202"/>
      <c r="P167" s="202"/>
      <c r="Q167" s="202"/>
      <c r="R167" s="202"/>
      <c r="S167" s="202"/>
      <c r="T167" s="202"/>
      <c r="U167" s="202"/>
      <c r="V167" s="202"/>
      <c r="W167" s="202"/>
      <c r="X167" s="202"/>
      <c r="Y167" s="151"/>
      <c r="Z167" s="232">
        <v>1</v>
      </c>
      <c r="AA167" s="232"/>
      <c r="AB167" s="232"/>
      <c r="AC167" s="232"/>
      <c r="AD167" s="232"/>
      <c r="AE167" s="232"/>
      <c r="AF167" s="202" t="s">
        <v>315</v>
      </c>
      <c r="AG167" s="202"/>
      <c r="AH167" s="233">
        <v>3859.6</v>
      </c>
      <c r="AI167" s="233"/>
      <c r="AJ167" s="233"/>
      <c r="AK167" s="233"/>
      <c r="AL167" s="233"/>
      <c r="AM167" s="233"/>
      <c r="AN167" s="47" t="s">
        <v>316</v>
      </c>
      <c r="AO167" s="47"/>
      <c r="AP167" s="205">
        <f t="shared" si="12"/>
        <v>15382.049839999998</v>
      </c>
      <c r="AQ167" s="205"/>
      <c r="AR167" s="205"/>
      <c r="AS167" s="205"/>
      <c r="AT167" s="205"/>
      <c r="AU167" s="205"/>
      <c r="AV167" s="205"/>
      <c r="AW167" s="205"/>
      <c r="AX167" s="205"/>
      <c r="AY167" s="205"/>
      <c r="AZ167" s="206"/>
      <c r="BB167" s="51"/>
      <c r="CE167" s="42"/>
      <c r="CF167" s="42"/>
      <c r="CG167" s="42"/>
      <c r="CH167" s="42"/>
    </row>
    <row r="168" spans="3:86" x14ac:dyDescent="0.25">
      <c r="C168" s="46"/>
      <c r="E168" s="223" t="s">
        <v>246</v>
      </c>
      <c r="F168" s="224"/>
      <c r="G168" s="224"/>
      <c r="H168" s="224"/>
      <c r="I168" s="224"/>
      <c r="J168" s="224"/>
      <c r="K168" s="225" t="str">
        <f t="shared" si="11"/>
        <v>LADIPUR RSK</v>
      </c>
      <c r="L168" s="225"/>
      <c r="M168" s="225"/>
      <c r="N168" s="225"/>
      <c r="O168" s="225"/>
      <c r="P168" s="225"/>
      <c r="Q168" s="225"/>
      <c r="R168" s="225"/>
      <c r="S168" s="225"/>
      <c r="T168" s="225"/>
      <c r="U168" s="225"/>
      <c r="V168" s="225"/>
      <c r="W168" s="225"/>
      <c r="X168" s="225"/>
      <c r="Y168" s="153"/>
      <c r="Z168" s="237">
        <v>1</v>
      </c>
      <c r="AA168" s="237"/>
      <c r="AB168" s="237"/>
      <c r="AC168" s="237"/>
      <c r="AD168" s="237"/>
      <c r="AE168" s="237"/>
      <c r="AF168" s="225" t="s">
        <v>315</v>
      </c>
      <c r="AG168" s="225"/>
      <c r="AH168" s="238">
        <v>3859.6</v>
      </c>
      <c r="AI168" s="238"/>
      <c r="AJ168" s="238"/>
      <c r="AK168" s="238"/>
      <c r="AL168" s="238"/>
      <c r="AM168" s="238"/>
      <c r="AN168" s="54" t="s">
        <v>316</v>
      </c>
      <c r="AO168" s="54"/>
      <c r="AP168" s="228">
        <f t="shared" si="12"/>
        <v>57893.72982800001</v>
      </c>
      <c r="AQ168" s="228"/>
      <c r="AR168" s="228"/>
      <c r="AS168" s="228"/>
      <c r="AT168" s="228"/>
      <c r="AU168" s="228"/>
      <c r="AV168" s="228"/>
      <c r="AW168" s="228"/>
      <c r="AX168" s="228"/>
      <c r="AY168" s="228"/>
      <c r="AZ168" s="229"/>
      <c r="BB168" s="51"/>
      <c r="CE168" s="42"/>
      <c r="CF168" s="42"/>
      <c r="CG168" s="42"/>
      <c r="CH168" s="42"/>
    </row>
    <row r="169" spans="3:86" x14ac:dyDescent="0.25">
      <c r="C169" s="46"/>
      <c r="E169" s="157"/>
      <c r="F169" s="157"/>
      <c r="G169" s="157"/>
      <c r="H169" s="157"/>
      <c r="I169" s="157"/>
      <c r="J169" s="157"/>
      <c r="K169" s="150"/>
      <c r="L169" s="150"/>
      <c r="M169" s="150"/>
      <c r="N169" s="150"/>
      <c r="O169" s="150"/>
      <c r="P169" s="150"/>
      <c r="Q169" s="150"/>
      <c r="R169" s="150"/>
      <c r="S169" s="150"/>
      <c r="T169" s="150"/>
      <c r="U169" s="150"/>
      <c r="V169" s="150"/>
      <c r="W169" s="150"/>
      <c r="X169" s="150"/>
      <c r="Y169" s="150"/>
      <c r="Z169" s="111"/>
      <c r="AA169" s="111"/>
      <c r="AB169" s="111"/>
      <c r="AC169" s="111"/>
      <c r="AD169" s="111"/>
      <c r="AE169" s="111"/>
      <c r="AF169" s="150"/>
      <c r="AG169" s="150"/>
      <c r="AH169" s="157"/>
      <c r="AI169" s="157"/>
      <c r="AJ169" s="157"/>
      <c r="AK169" s="157"/>
      <c r="AL169" s="157"/>
      <c r="AM169" s="157"/>
      <c r="AP169" s="112"/>
      <c r="AQ169" s="112"/>
      <c r="AR169" s="112"/>
      <c r="AS169" s="112"/>
      <c r="AT169" s="112"/>
      <c r="AU169" s="112"/>
      <c r="AV169" s="112"/>
      <c r="AW169" s="112"/>
      <c r="AX169" s="112"/>
      <c r="AY169" s="112"/>
      <c r="AZ169" s="112"/>
      <c r="BB169" s="51"/>
      <c r="CE169" s="42"/>
      <c r="CF169" s="42"/>
      <c r="CG169" s="42"/>
      <c r="CH169" s="42"/>
    </row>
    <row r="170" spans="3:86" x14ac:dyDescent="0.25">
      <c r="C170" s="46"/>
      <c r="E170" s="157"/>
      <c r="F170" s="157"/>
      <c r="G170" s="157"/>
      <c r="H170" s="157"/>
      <c r="I170" s="157"/>
      <c r="J170" s="157"/>
      <c r="K170" s="150"/>
      <c r="L170" s="150"/>
      <c r="M170" s="150"/>
      <c r="N170" s="150"/>
      <c r="O170" s="150"/>
      <c r="P170" s="150"/>
      <c r="Q170" s="150"/>
      <c r="R170" s="150"/>
      <c r="S170" s="150"/>
      <c r="T170" s="150"/>
      <c r="U170" s="150"/>
      <c r="V170" s="150"/>
      <c r="W170" s="150"/>
      <c r="X170" s="150"/>
      <c r="Y170" s="150"/>
      <c r="Z170" s="111"/>
      <c r="AA170" s="111"/>
      <c r="AB170" s="111"/>
      <c r="AC170" s="111"/>
      <c r="AD170" s="111"/>
      <c r="AE170" s="111"/>
      <c r="AF170" s="150"/>
      <c r="AG170" s="150"/>
      <c r="AH170" s="157"/>
      <c r="AI170" s="157"/>
      <c r="AJ170" s="157"/>
      <c r="AK170" s="59"/>
      <c r="AL170" s="230" t="s">
        <v>318</v>
      </c>
      <c r="AM170" s="230"/>
      <c r="AN170" s="230"/>
      <c r="AO170" s="230"/>
      <c r="AP170" s="112" t="s">
        <v>11</v>
      </c>
      <c r="AQ170" s="242">
        <f>SUM(AP150:AZ168)</f>
        <v>2001271.7412518002</v>
      </c>
      <c r="AR170" s="242"/>
      <c r="AS170" s="242"/>
      <c r="AT170" s="242"/>
      <c r="AU170" s="242"/>
      <c r="AV170" s="242"/>
      <c r="AW170" s="242"/>
      <c r="AX170" s="242"/>
      <c r="AY170" s="242"/>
      <c r="AZ170" s="242"/>
      <c r="BB170" s="51"/>
      <c r="CE170" s="42"/>
      <c r="CF170" s="42"/>
      <c r="CG170" s="42"/>
      <c r="CH170" s="42"/>
    </row>
    <row r="171" spans="3:86" x14ac:dyDescent="0.25">
      <c r="C171" s="46"/>
      <c r="E171" s="157"/>
      <c r="F171" s="157"/>
      <c r="G171" s="157"/>
      <c r="H171" s="157"/>
      <c r="I171" s="157"/>
      <c r="J171" s="157"/>
      <c r="K171" s="150"/>
      <c r="L171" s="150"/>
      <c r="M171" s="150"/>
      <c r="N171" s="150"/>
      <c r="O171" s="150"/>
      <c r="P171" s="150"/>
      <c r="Q171" s="150"/>
      <c r="R171" s="150"/>
      <c r="S171" s="150"/>
      <c r="T171" s="150"/>
      <c r="U171" s="150"/>
      <c r="V171" s="150"/>
      <c r="W171" s="150"/>
      <c r="X171" s="150"/>
      <c r="Y171" s="150"/>
      <c r="Z171" s="111"/>
      <c r="AA171" s="111"/>
      <c r="AB171" s="111"/>
      <c r="AC171" s="111"/>
      <c r="AD171" s="111"/>
      <c r="AE171" s="111"/>
      <c r="AF171" s="150"/>
      <c r="AG171" s="150"/>
      <c r="AH171" s="157"/>
      <c r="AI171" s="157"/>
      <c r="AJ171" s="157"/>
      <c r="AK171" s="59"/>
      <c r="AL171" s="230" t="s">
        <v>317</v>
      </c>
      <c r="AM171" s="230"/>
      <c r="AN171" s="230"/>
      <c r="AO171" s="230"/>
      <c r="AP171" s="112" t="s">
        <v>11</v>
      </c>
      <c r="AQ171" s="242">
        <f>AQ170/AQ145</f>
        <v>909.66897329627284</v>
      </c>
      <c r="AR171" s="242"/>
      <c r="AS171" s="242"/>
      <c r="AT171" s="242"/>
      <c r="AU171" s="242"/>
      <c r="AV171" s="242"/>
      <c r="AW171" s="242"/>
      <c r="AX171" s="242"/>
      <c r="AY171" s="242"/>
      <c r="AZ171" s="242"/>
      <c r="BB171" s="51"/>
      <c r="CE171" s="42"/>
      <c r="CF171" s="42"/>
      <c r="CG171" s="42"/>
      <c r="CH171" s="42"/>
    </row>
    <row r="172" spans="3:86" x14ac:dyDescent="0.25">
      <c r="C172" s="46"/>
      <c r="E172" s="157"/>
      <c r="F172" s="157"/>
      <c r="G172" s="157"/>
      <c r="H172" s="157"/>
      <c r="I172" s="157"/>
      <c r="J172" s="157"/>
      <c r="K172" s="150"/>
      <c r="L172" s="150"/>
      <c r="M172" s="150"/>
      <c r="N172" s="150"/>
      <c r="O172" s="150"/>
      <c r="P172" s="150"/>
      <c r="Q172" s="150"/>
      <c r="R172" s="150"/>
      <c r="S172" s="150"/>
      <c r="T172" s="150"/>
      <c r="U172" s="150"/>
      <c r="V172" s="150"/>
      <c r="W172" s="150"/>
      <c r="X172" s="150"/>
      <c r="Y172" s="150"/>
      <c r="Z172" s="111"/>
      <c r="AA172" s="111"/>
      <c r="AB172" s="111"/>
      <c r="AC172" s="111"/>
      <c r="AD172" s="111"/>
      <c r="AE172" s="111"/>
      <c r="AF172" s="150"/>
      <c r="AG172" s="150"/>
      <c r="AH172" s="157"/>
      <c r="AI172" s="157"/>
      <c r="AJ172" s="157"/>
      <c r="AK172" s="157"/>
      <c r="AL172" s="157"/>
      <c r="AM172" s="157"/>
      <c r="AQ172" s="157"/>
      <c r="AR172" s="157"/>
      <c r="AS172" s="157"/>
      <c r="AT172" s="157"/>
      <c r="AU172" s="157"/>
      <c r="AV172" s="157"/>
      <c r="AW172" s="157"/>
      <c r="AX172" s="157"/>
      <c r="AY172" s="157"/>
      <c r="AZ172" s="157"/>
      <c r="BB172" s="51"/>
      <c r="CE172" s="42"/>
      <c r="CF172" s="42"/>
      <c r="CG172" s="42"/>
      <c r="CH172" s="42"/>
    </row>
    <row r="173" spans="3:86" ht="17.25" thickBot="1" x14ac:dyDescent="0.3">
      <c r="C173" s="60"/>
      <c r="D173" s="61"/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  <c r="AJ173" s="61"/>
      <c r="AK173" s="61"/>
      <c r="AL173" s="61"/>
      <c r="AM173" s="61"/>
      <c r="AN173" s="61"/>
      <c r="AO173" s="61"/>
      <c r="AP173" s="61"/>
      <c r="AQ173" s="61"/>
      <c r="AR173" s="61"/>
      <c r="AS173" s="61"/>
      <c r="AT173" s="61"/>
      <c r="AU173" s="61"/>
      <c r="AV173" s="61"/>
      <c r="AW173" s="61"/>
      <c r="AX173" s="61"/>
      <c r="AY173" s="61"/>
      <c r="AZ173" s="61"/>
      <c r="BA173" s="61"/>
      <c r="BB173" s="62"/>
      <c r="CE173" s="42"/>
      <c r="CF173" s="42"/>
      <c r="CG173" s="42"/>
      <c r="CH173" s="42"/>
    </row>
    <row r="174" spans="3:86" x14ac:dyDescent="0.25">
      <c r="C174" s="47"/>
      <c r="D174" s="47"/>
      <c r="E174" s="201"/>
      <c r="F174" s="201"/>
      <c r="G174" s="201"/>
      <c r="H174" s="201"/>
      <c r="I174" s="201"/>
      <c r="J174" s="201"/>
      <c r="K174" s="202"/>
      <c r="L174" s="202"/>
      <c r="M174" s="202"/>
      <c r="N174" s="202"/>
      <c r="O174" s="202"/>
      <c r="P174" s="202"/>
      <c r="Q174" s="202"/>
      <c r="R174" s="202"/>
      <c r="S174" s="202"/>
      <c r="T174" s="202"/>
      <c r="U174" s="202"/>
      <c r="V174" s="202"/>
      <c r="W174" s="202"/>
      <c r="X174" s="202"/>
      <c r="Y174" s="151"/>
      <c r="Z174" s="232"/>
      <c r="AA174" s="232"/>
      <c r="AB174" s="232"/>
      <c r="AC174" s="232"/>
      <c r="AD174" s="232"/>
      <c r="AE174" s="232"/>
      <c r="AF174" s="202"/>
      <c r="AG174" s="202"/>
      <c r="AH174" s="233"/>
      <c r="AI174" s="233"/>
      <c r="AJ174" s="233"/>
      <c r="AK174" s="233"/>
      <c r="AL174" s="233"/>
      <c r="AM174" s="233"/>
      <c r="AN174" s="47"/>
      <c r="AO174" s="47"/>
      <c r="AP174" s="205"/>
      <c r="AQ174" s="205"/>
      <c r="AR174" s="205"/>
      <c r="AS174" s="205"/>
      <c r="AT174" s="205"/>
      <c r="AU174" s="205"/>
      <c r="AV174" s="205"/>
      <c r="AW174" s="205"/>
      <c r="AX174" s="205"/>
      <c r="AY174" s="205"/>
      <c r="AZ174" s="205"/>
      <c r="BA174" s="47"/>
      <c r="BB174" s="47"/>
      <c r="CE174" s="42"/>
      <c r="CF174" s="42"/>
      <c r="CG174" s="42"/>
      <c r="CH174" s="42"/>
    </row>
    <row r="175" spans="3:86" ht="17.25" thickBot="1" x14ac:dyDescent="0.3">
      <c r="C175" s="47"/>
      <c r="D175" s="47"/>
      <c r="E175" s="201"/>
      <c r="F175" s="201"/>
      <c r="G175" s="201"/>
      <c r="H175" s="201"/>
      <c r="I175" s="201"/>
      <c r="J175" s="201"/>
      <c r="K175" s="202"/>
      <c r="L175" s="202"/>
      <c r="M175" s="202"/>
      <c r="N175" s="202"/>
      <c r="O175" s="202"/>
      <c r="P175" s="202"/>
      <c r="Q175" s="202"/>
      <c r="R175" s="202"/>
      <c r="S175" s="202"/>
      <c r="T175" s="202"/>
      <c r="U175" s="202"/>
      <c r="V175" s="202"/>
      <c r="W175" s="202"/>
      <c r="X175" s="202"/>
      <c r="Y175" s="151"/>
      <c r="Z175" s="232"/>
      <c r="AA175" s="232"/>
      <c r="AB175" s="232"/>
      <c r="AC175" s="232"/>
      <c r="AD175" s="232"/>
      <c r="AE175" s="232"/>
      <c r="AF175" s="202"/>
      <c r="AG175" s="202"/>
      <c r="AH175" s="233"/>
      <c r="AI175" s="233"/>
      <c r="AJ175" s="233"/>
      <c r="AK175" s="233"/>
      <c r="AL175" s="233"/>
      <c r="AM175" s="233"/>
      <c r="AN175" s="47"/>
      <c r="AO175" s="47"/>
      <c r="AP175" s="205"/>
      <c r="AQ175" s="205"/>
      <c r="AR175" s="205"/>
      <c r="AS175" s="205"/>
      <c r="AT175" s="205"/>
      <c r="AU175" s="205"/>
      <c r="AV175" s="205"/>
      <c r="AW175" s="205"/>
      <c r="AX175" s="205"/>
      <c r="AY175" s="205"/>
      <c r="AZ175" s="205"/>
      <c r="BA175" s="47"/>
      <c r="BB175" s="47"/>
      <c r="CE175" s="42"/>
      <c r="CF175" s="42"/>
      <c r="CG175" s="42"/>
      <c r="CH175" s="42"/>
    </row>
    <row r="176" spans="3:86" x14ac:dyDescent="0.25">
      <c r="C176" s="43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  <c r="AH176" s="44"/>
      <c r="AI176" s="44"/>
      <c r="AJ176" s="44"/>
      <c r="AK176" s="44"/>
      <c r="AL176" s="44"/>
      <c r="AM176" s="44"/>
      <c r="AN176" s="44"/>
      <c r="AO176" s="44"/>
      <c r="AP176" s="44"/>
      <c r="AQ176" s="44"/>
      <c r="AR176" s="44"/>
      <c r="AS176" s="44"/>
      <c r="AT176" s="44"/>
      <c r="AU176" s="44"/>
      <c r="AV176" s="44"/>
      <c r="AW176" s="44"/>
      <c r="AX176" s="44"/>
      <c r="AY176" s="44"/>
      <c r="AZ176" s="44"/>
      <c r="BA176" s="44"/>
      <c r="BB176" s="45"/>
      <c r="CE176" s="42"/>
      <c r="CF176" s="42"/>
      <c r="CG176" s="42"/>
      <c r="CH176" s="42"/>
    </row>
    <row r="177" spans="3:54" s="42" customFormat="1" x14ac:dyDescent="0.25">
      <c r="C177" s="46"/>
      <c r="D177" s="41"/>
      <c r="E177" s="245" t="s">
        <v>0</v>
      </c>
      <c r="F177" s="245"/>
      <c r="G177" s="245"/>
      <c r="H177" s="245"/>
      <c r="I177" s="245"/>
      <c r="J177" s="49" t="s">
        <v>11</v>
      </c>
      <c r="K177" s="252" t="s">
        <v>426</v>
      </c>
      <c r="L177" s="252"/>
      <c r="M177" s="252"/>
      <c r="N177" s="252"/>
      <c r="O177" s="252"/>
      <c r="P177" s="252"/>
      <c r="Q177" s="252"/>
      <c r="R177" s="252"/>
      <c r="S177" s="252"/>
      <c r="T177" s="252"/>
      <c r="U177" s="252"/>
      <c r="V177" s="49"/>
      <c r="W177" s="49"/>
      <c r="X177" s="49"/>
      <c r="Y177" s="49"/>
      <c r="Z177" s="49"/>
      <c r="AA177" s="49"/>
      <c r="AB177" s="49"/>
      <c r="AC177" s="49"/>
      <c r="AD177" s="50"/>
      <c r="AE177" s="50"/>
      <c r="AF177" s="50"/>
      <c r="AG177" s="50"/>
      <c r="AH177" s="245" t="s">
        <v>3</v>
      </c>
      <c r="AI177" s="245"/>
      <c r="AJ177" s="245"/>
      <c r="AK177" s="245"/>
      <c r="AL177" s="245"/>
      <c r="AM177" s="245"/>
      <c r="AN177" s="245"/>
      <c r="AO177" s="245"/>
      <c r="AP177" s="49" t="s">
        <v>11</v>
      </c>
      <c r="AQ177" s="247">
        <v>385.96</v>
      </c>
      <c r="AR177" s="247"/>
      <c r="AS177" s="247"/>
      <c r="AT177" s="247"/>
      <c r="AU177" s="49" t="s">
        <v>319</v>
      </c>
      <c r="AV177" s="49"/>
      <c r="AW177" s="49"/>
      <c r="AX177" s="49"/>
      <c r="AY177" s="49"/>
      <c r="AZ177" s="49"/>
      <c r="BA177" s="41"/>
      <c r="BB177" s="51"/>
    </row>
    <row r="178" spans="3:54" s="42" customFormat="1" x14ac:dyDescent="0.25">
      <c r="C178" s="46"/>
      <c r="D178" s="41"/>
      <c r="E178" s="245" t="s">
        <v>322</v>
      </c>
      <c r="F178" s="245"/>
      <c r="G178" s="245"/>
      <c r="H178" s="245"/>
      <c r="I178" s="245"/>
      <c r="J178" s="49" t="s">
        <v>11</v>
      </c>
      <c r="K178" s="245"/>
      <c r="L178" s="245"/>
      <c r="M178" s="245"/>
      <c r="N178" s="245"/>
      <c r="O178" s="245"/>
      <c r="P178" s="245"/>
      <c r="Q178" s="245"/>
      <c r="R178" s="245"/>
      <c r="S178" s="245"/>
      <c r="T178" s="245"/>
      <c r="U178" s="245"/>
      <c r="V178" s="49"/>
      <c r="W178" s="49"/>
      <c r="X178" s="49"/>
      <c r="Y178" s="49"/>
      <c r="Z178" s="49"/>
      <c r="AA178" s="49"/>
      <c r="AB178" s="49"/>
      <c r="AC178" s="49"/>
      <c r="AD178" s="50"/>
      <c r="AE178" s="50"/>
      <c r="AF178" s="50"/>
      <c r="AG178" s="50"/>
      <c r="AH178" s="245" t="s">
        <v>4</v>
      </c>
      <c r="AI178" s="245"/>
      <c r="AJ178" s="245"/>
      <c r="AK178" s="245"/>
      <c r="AL178" s="245"/>
      <c r="AM178" s="245"/>
      <c r="AN178" s="245"/>
      <c r="AO178" s="245"/>
      <c r="AP178" s="49" t="s">
        <v>11</v>
      </c>
      <c r="AQ178" s="245">
        <v>2200</v>
      </c>
      <c r="AR178" s="245"/>
      <c r="AS178" s="245"/>
      <c r="AT178" s="245"/>
      <c r="AU178" s="49" t="s">
        <v>320</v>
      </c>
      <c r="AV178" s="49"/>
      <c r="AW178" s="49"/>
      <c r="AX178" s="49"/>
      <c r="AY178" s="49"/>
      <c r="AZ178" s="49"/>
      <c r="BA178" s="41"/>
      <c r="BB178" s="51"/>
    </row>
    <row r="179" spans="3:54" s="42" customFormat="1" x14ac:dyDescent="0.25">
      <c r="C179" s="46"/>
      <c r="D179" s="41"/>
      <c r="E179" s="245" t="s">
        <v>1</v>
      </c>
      <c r="F179" s="245"/>
      <c r="G179" s="245"/>
      <c r="H179" s="245"/>
      <c r="I179" s="245"/>
      <c r="J179" s="49" t="s">
        <v>11</v>
      </c>
      <c r="K179" s="245" t="s">
        <v>656</v>
      </c>
      <c r="L179" s="245"/>
      <c r="M179" s="245"/>
      <c r="N179" s="245"/>
      <c r="O179" s="245"/>
      <c r="P179" s="245"/>
      <c r="Q179" s="245"/>
      <c r="R179" s="245"/>
      <c r="S179" s="245"/>
      <c r="T179" s="245"/>
      <c r="U179" s="245"/>
      <c r="V179" s="49"/>
      <c r="W179" s="49"/>
      <c r="X179" s="49"/>
      <c r="Y179" s="49"/>
      <c r="Z179" s="49"/>
      <c r="AA179" s="49"/>
      <c r="AB179" s="49"/>
      <c r="AC179" s="49"/>
      <c r="AD179" s="50"/>
      <c r="AE179" s="50"/>
      <c r="AF179" s="50"/>
      <c r="AG179" s="50"/>
      <c r="AH179" s="245"/>
      <c r="AI179" s="245"/>
      <c r="AJ179" s="245"/>
      <c r="AK179" s="245"/>
      <c r="AL179" s="245"/>
      <c r="AM179" s="245"/>
      <c r="AN179" s="245"/>
      <c r="AO179" s="245"/>
      <c r="AP179" s="49"/>
      <c r="AQ179" s="246"/>
      <c r="AR179" s="246"/>
      <c r="AS179" s="246"/>
      <c r="AT179" s="246"/>
      <c r="AU179" s="49"/>
      <c r="AV179" s="49"/>
      <c r="AW179" s="49"/>
      <c r="AX179" s="49"/>
      <c r="AY179" s="49"/>
      <c r="AZ179" s="49"/>
      <c r="BA179" s="41"/>
      <c r="BB179" s="51"/>
    </row>
    <row r="180" spans="3:54" s="42" customFormat="1" x14ac:dyDescent="0.25">
      <c r="C180" s="46"/>
      <c r="D180" s="41"/>
      <c r="E180" s="245" t="s">
        <v>2</v>
      </c>
      <c r="F180" s="245"/>
      <c r="G180" s="245"/>
      <c r="H180" s="245"/>
      <c r="I180" s="245"/>
      <c r="J180" s="49" t="s">
        <v>11</v>
      </c>
      <c r="K180" s="245" t="s">
        <v>657</v>
      </c>
      <c r="L180" s="245"/>
      <c r="M180" s="245"/>
      <c r="N180" s="245"/>
      <c r="O180" s="245"/>
      <c r="P180" s="245"/>
      <c r="Q180" s="245"/>
      <c r="R180" s="245"/>
      <c r="S180" s="245"/>
      <c r="T180" s="245"/>
      <c r="U180" s="245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245"/>
      <c r="AI180" s="245"/>
      <c r="AJ180" s="245"/>
      <c r="AK180" s="245"/>
      <c r="AL180" s="245"/>
      <c r="AM180" s="245"/>
      <c r="AN180" s="245"/>
      <c r="AO180" s="245"/>
      <c r="AP180" s="49"/>
      <c r="AQ180" s="49"/>
      <c r="AR180" s="49"/>
      <c r="AS180" s="49"/>
      <c r="AT180" s="49"/>
      <c r="AU180" s="49"/>
      <c r="AV180" s="49"/>
      <c r="AW180" s="49"/>
      <c r="AX180" s="49"/>
      <c r="AY180" s="49"/>
      <c r="AZ180" s="49"/>
      <c r="BA180" s="41"/>
      <c r="BB180" s="51"/>
    </row>
    <row r="181" spans="3:54" s="42" customFormat="1" x14ac:dyDescent="0.25">
      <c r="C181" s="46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  <c r="AK181" s="41"/>
      <c r="AL181" s="41"/>
      <c r="AM181" s="41"/>
      <c r="AN181" s="41"/>
      <c r="AO181" s="41"/>
      <c r="AP181" s="41"/>
      <c r="AQ181" s="41"/>
      <c r="AR181" s="41"/>
      <c r="AS181" s="41"/>
      <c r="AT181" s="41"/>
      <c r="AU181" s="41"/>
      <c r="AV181" s="41"/>
      <c r="AW181" s="41"/>
      <c r="AX181" s="41"/>
      <c r="AY181" s="41"/>
      <c r="AZ181" s="41"/>
      <c r="BA181" s="41"/>
      <c r="BB181" s="51"/>
    </row>
    <row r="182" spans="3:54" s="42" customFormat="1" x14ac:dyDescent="0.25">
      <c r="C182" s="46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  <c r="AK182" s="41"/>
      <c r="AL182" s="41"/>
      <c r="AM182" s="41"/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41"/>
      <c r="AY182" s="41"/>
      <c r="AZ182" s="41"/>
      <c r="BA182" s="41"/>
      <c r="BB182" s="51"/>
    </row>
    <row r="183" spans="3:54" s="42" customFormat="1" x14ac:dyDescent="0.25">
      <c r="C183" s="46"/>
      <c r="D183" s="41"/>
      <c r="E183" s="208"/>
      <c r="F183" s="209"/>
      <c r="G183" s="209"/>
      <c r="H183" s="209"/>
      <c r="I183" s="209"/>
      <c r="J183" s="209"/>
      <c r="K183" s="210" t="e">
        <f t="shared" ref="K183:K201" si="13">VLOOKUP(E183,$CE$1:$CH$1003,2,FALSE)</f>
        <v>#N/A</v>
      </c>
      <c r="L183" s="210"/>
      <c r="M183" s="210"/>
      <c r="N183" s="210"/>
      <c r="O183" s="210"/>
      <c r="P183" s="210"/>
      <c r="Q183" s="210"/>
      <c r="R183" s="210"/>
      <c r="S183" s="210"/>
      <c r="T183" s="210"/>
      <c r="U183" s="210"/>
      <c r="V183" s="210"/>
      <c r="W183" s="210"/>
      <c r="X183" s="210"/>
      <c r="Y183" s="178"/>
      <c r="Z183" s="234"/>
      <c r="AA183" s="234"/>
      <c r="AB183" s="234"/>
      <c r="AC183" s="234"/>
      <c r="AD183" s="234"/>
      <c r="AE183" s="234"/>
      <c r="AF183" s="210" t="s">
        <v>315</v>
      </c>
      <c r="AG183" s="210"/>
      <c r="AH183" s="235"/>
      <c r="AI183" s="235"/>
      <c r="AJ183" s="235"/>
      <c r="AK183" s="235"/>
      <c r="AL183" s="235"/>
      <c r="AM183" s="235"/>
      <c r="AN183" s="52" t="s">
        <v>316</v>
      </c>
      <c r="AO183" s="52"/>
      <c r="AP183" s="213" t="e">
        <f t="shared" ref="AP183:AP201" si="14">(AH183*VLOOKUP(E183,$CE$1:$CH$1003,4,FALSE))/1000</f>
        <v>#N/A</v>
      </c>
      <c r="AQ183" s="213"/>
      <c r="AR183" s="213"/>
      <c r="AS183" s="213"/>
      <c r="AT183" s="213"/>
      <c r="AU183" s="213"/>
      <c r="AV183" s="213"/>
      <c r="AW183" s="213"/>
      <c r="AX183" s="213"/>
      <c r="AY183" s="213"/>
      <c r="AZ183" s="214"/>
      <c r="BA183" s="41"/>
      <c r="BB183" s="51"/>
    </row>
    <row r="184" spans="3:54" s="42" customFormat="1" x14ac:dyDescent="0.25">
      <c r="C184" s="46"/>
      <c r="D184" s="41"/>
      <c r="E184" s="200"/>
      <c r="F184" s="201"/>
      <c r="G184" s="201"/>
      <c r="H184" s="201"/>
      <c r="I184" s="201"/>
      <c r="J184" s="201"/>
      <c r="K184" s="202" t="e">
        <f t="shared" si="13"/>
        <v>#N/A</v>
      </c>
      <c r="L184" s="202"/>
      <c r="M184" s="202"/>
      <c r="N184" s="202"/>
      <c r="O184" s="202"/>
      <c r="P184" s="202"/>
      <c r="Q184" s="202"/>
      <c r="R184" s="202"/>
      <c r="S184" s="202"/>
      <c r="T184" s="202"/>
      <c r="U184" s="202"/>
      <c r="V184" s="202"/>
      <c r="W184" s="202"/>
      <c r="X184" s="202"/>
      <c r="Y184" s="176"/>
      <c r="Z184" s="232"/>
      <c r="AA184" s="232"/>
      <c r="AB184" s="232"/>
      <c r="AC184" s="232"/>
      <c r="AD184" s="232"/>
      <c r="AE184" s="232"/>
      <c r="AF184" s="202" t="s">
        <v>315</v>
      </c>
      <c r="AG184" s="202"/>
      <c r="AH184" s="233"/>
      <c r="AI184" s="233"/>
      <c r="AJ184" s="233"/>
      <c r="AK184" s="233"/>
      <c r="AL184" s="233"/>
      <c r="AM184" s="233"/>
      <c r="AN184" s="47" t="s">
        <v>316</v>
      </c>
      <c r="AO184" s="47"/>
      <c r="AP184" s="205" t="e">
        <f t="shared" si="14"/>
        <v>#N/A</v>
      </c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6"/>
      <c r="BA184" s="41"/>
      <c r="BB184" s="51"/>
    </row>
    <row r="185" spans="3:54" s="42" customFormat="1" x14ac:dyDescent="0.25">
      <c r="C185" s="46"/>
      <c r="D185" s="41"/>
      <c r="E185" s="200"/>
      <c r="F185" s="201"/>
      <c r="G185" s="201"/>
      <c r="H185" s="201"/>
      <c r="I185" s="201"/>
      <c r="J185" s="201"/>
      <c r="K185" s="202" t="e">
        <f t="shared" si="13"/>
        <v>#N/A</v>
      </c>
      <c r="L185" s="202"/>
      <c r="M185" s="202"/>
      <c r="N185" s="202"/>
      <c r="O185" s="202"/>
      <c r="P185" s="202"/>
      <c r="Q185" s="202"/>
      <c r="R185" s="202"/>
      <c r="S185" s="202"/>
      <c r="T185" s="202"/>
      <c r="U185" s="202"/>
      <c r="V185" s="202"/>
      <c r="W185" s="202"/>
      <c r="X185" s="202"/>
      <c r="Y185" s="176"/>
      <c r="Z185" s="232"/>
      <c r="AA185" s="232"/>
      <c r="AB185" s="232"/>
      <c r="AC185" s="232"/>
      <c r="AD185" s="232"/>
      <c r="AE185" s="232"/>
      <c r="AF185" s="202" t="s">
        <v>315</v>
      </c>
      <c r="AG185" s="202"/>
      <c r="AH185" s="233"/>
      <c r="AI185" s="233"/>
      <c r="AJ185" s="233"/>
      <c r="AK185" s="233"/>
      <c r="AL185" s="233"/>
      <c r="AM185" s="233"/>
      <c r="AN185" s="47" t="s">
        <v>316</v>
      </c>
      <c r="AO185" s="47"/>
      <c r="AP185" s="205" t="e">
        <f t="shared" si="14"/>
        <v>#N/A</v>
      </c>
      <c r="AQ185" s="205"/>
      <c r="AR185" s="205"/>
      <c r="AS185" s="205"/>
      <c r="AT185" s="205"/>
      <c r="AU185" s="205"/>
      <c r="AV185" s="205"/>
      <c r="AW185" s="205"/>
      <c r="AX185" s="205"/>
      <c r="AY185" s="205"/>
      <c r="AZ185" s="206"/>
      <c r="BA185" s="41"/>
      <c r="BB185" s="51"/>
    </row>
    <row r="186" spans="3:54" x14ac:dyDescent="0.25">
      <c r="C186" s="46"/>
      <c r="E186" s="200"/>
      <c r="F186" s="201"/>
      <c r="G186" s="201"/>
      <c r="H186" s="201"/>
      <c r="I186" s="201"/>
      <c r="J186" s="201"/>
      <c r="K186" s="202" t="e">
        <f t="shared" si="13"/>
        <v>#N/A</v>
      </c>
      <c r="L186" s="202"/>
      <c r="M186" s="202"/>
      <c r="N186" s="202"/>
      <c r="O186" s="202"/>
      <c r="P186" s="202"/>
      <c r="Q186" s="202"/>
      <c r="R186" s="202"/>
      <c r="S186" s="202"/>
      <c r="T186" s="202"/>
      <c r="U186" s="202"/>
      <c r="V186" s="202"/>
      <c r="W186" s="202"/>
      <c r="X186" s="202"/>
      <c r="Y186" s="176"/>
      <c r="Z186" s="232"/>
      <c r="AA186" s="232"/>
      <c r="AB186" s="232"/>
      <c r="AC186" s="232"/>
      <c r="AD186" s="232"/>
      <c r="AE186" s="232"/>
      <c r="AF186" s="202" t="s">
        <v>315</v>
      </c>
      <c r="AG186" s="202"/>
      <c r="AH186" s="233"/>
      <c r="AI186" s="233"/>
      <c r="AJ186" s="233"/>
      <c r="AK186" s="233"/>
      <c r="AL186" s="233"/>
      <c r="AM186" s="233"/>
      <c r="AN186" s="47" t="s">
        <v>316</v>
      </c>
      <c r="AO186" s="47"/>
      <c r="AP186" s="205" t="e">
        <f t="shared" si="14"/>
        <v>#N/A</v>
      </c>
      <c r="AQ186" s="205"/>
      <c r="AR186" s="205"/>
      <c r="AS186" s="205"/>
      <c r="AT186" s="205"/>
      <c r="AU186" s="205"/>
      <c r="AV186" s="205"/>
      <c r="AW186" s="205"/>
      <c r="AX186" s="205"/>
      <c r="AY186" s="205"/>
      <c r="AZ186" s="206"/>
      <c r="BB186" s="51"/>
    </row>
    <row r="187" spans="3:54" x14ac:dyDescent="0.25">
      <c r="C187" s="46"/>
      <c r="E187" s="200"/>
      <c r="F187" s="201"/>
      <c r="G187" s="201"/>
      <c r="H187" s="201"/>
      <c r="I187" s="201"/>
      <c r="J187" s="201"/>
      <c r="K187" s="202" t="e">
        <f t="shared" si="13"/>
        <v>#N/A</v>
      </c>
      <c r="L187" s="202"/>
      <c r="M187" s="202"/>
      <c r="N187" s="202"/>
      <c r="O187" s="202"/>
      <c r="P187" s="202"/>
      <c r="Q187" s="202"/>
      <c r="R187" s="202"/>
      <c r="S187" s="202"/>
      <c r="T187" s="202"/>
      <c r="U187" s="202"/>
      <c r="V187" s="202"/>
      <c r="W187" s="202"/>
      <c r="X187" s="202"/>
      <c r="Y187" s="176"/>
      <c r="Z187" s="232"/>
      <c r="AA187" s="232"/>
      <c r="AB187" s="232"/>
      <c r="AC187" s="232"/>
      <c r="AD187" s="232"/>
      <c r="AE187" s="232"/>
      <c r="AF187" s="202" t="s">
        <v>315</v>
      </c>
      <c r="AG187" s="202"/>
      <c r="AH187" s="233"/>
      <c r="AI187" s="233"/>
      <c r="AJ187" s="233"/>
      <c r="AK187" s="233"/>
      <c r="AL187" s="233"/>
      <c r="AM187" s="233"/>
      <c r="AN187" s="47" t="s">
        <v>316</v>
      </c>
      <c r="AO187" s="47"/>
      <c r="AP187" s="205" t="e">
        <f t="shared" si="14"/>
        <v>#N/A</v>
      </c>
      <c r="AQ187" s="205"/>
      <c r="AR187" s="205"/>
      <c r="AS187" s="205"/>
      <c r="AT187" s="205"/>
      <c r="AU187" s="205"/>
      <c r="AV187" s="205"/>
      <c r="AW187" s="205"/>
      <c r="AX187" s="205"/>
      <c r="AY187" s="205"/>
      <c r="AZ187" s="206"/>
      <c r="BB187" s="51"/>
    </row>
    <row r="188" spans="3:54" x14ac:dyDescent="0.25">
      <c r="C188" s="46"/>
      <c r="E188" s="200"/>
      <c r="F188" s="201"/>
      <c r="G188" s="201"/>
      <c r="H188" s="201"/>
      <c r="I188" s="201"/>
      <c r="J188" s="201"/>
      <c r="K188" s="202" t="e">
        <f t="shared" si="13"/>
        <v>#N/A</v>
      </c>
      <c r="L188" s="202"/>
      <c r="M188" s="202"/>
      <c r="N188" s="202"/>
      <c r="O188" s="202"/>
      <c r="P188" s="202"/>
      <c r="Q188" s="202"/>
      <c r="R188" s="202"/>
      <c r="S188" s="202"/>
      <c r="T188" s="202"/>
      <c r="U188" s="202"/>
      <c r="V188" s="202"/>
      <c r="W188" s="202"/>
      <c r="X188" s="202"/>
      <c r="Y188" s="176"/>
      <c r="Z188" s="232"/>
      <c r="AA188" s="232"/>
      <c r="AB188" s="232"/>
      <c r="AC188" s="232"/>
      <c r="AD188" s="232"/>
      <c r="AE188" s="232"/>
      <c r="AF188" s="202" t="s">
        <v>315</v>
      </c>
      <c r="AG188" s="202"/>
      <c r="AH188" s="233"/>
      <c r="AI188" s="233"/>
      <c r="AJ188" s="233"/>
      <c r="AK188" s="233"/>
      <c r="AL188" s="233"/>
      <c r="AM188" s="233"/>
      <c r="AN188" s="47" t="s">
        <v>316</v>
      </c>
      <c r="AO188" s="47"/>
      <c r="AP188" s="205" t="e">
        <f t="shared" si="14"/>
        <v>#N/A</v>
      </c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6"/>
      <c r="BB188" s="51"/>
    </row>
    <row r="189" spans="3:54" x14ac:dyDescent="0.25">
      <c r="C189" s="46"/>
      <c r="E189" s="200"/>
      <c r="F189" s="201"/>
      <c r="G189" s="201"/>
      <c r="H189" s="201"/>
      <c r="I189" s="201"/>
      <c r="J189" s="201"/>
      <c r="K189" s="202" t="e">
        <f t="shared" si="13"/>
        <v>#N/A</v>
      </c>
      <c r="L189" s="202"/>
      <c r="M189" s="202"/>
      <c r="N189" s="202"/>
      <c r="O189" s="202"/>
      <c r="P189" s="202"/>
      <c r="Q189" s="202"/>
      <c r="R189" s="202"/>
      <c r="S189" s="202"/>
      <c r="T189" s="202"/>
      <c r="U189" s="202"/>
      <c r="V189" s="202"/>
      <c r="W189" s="202"/>
      <c r="X189" s="202"/>
      <c r="Y189" s="176"/>
      <c r="Z189" s="232"/>
      <c r="AA189" s="232"/>
      <c r="AB189" s="232"/>
      <c r="AC189" s="232"/>
      <c r="AD189" s="232"/>
      <c r="AE189" s="232"/>
      <c r="AF189" s="202" t="s">
        <v>315</v>
      </c>
      <c r="AG189" s="202"/>
      <c r="AH189" s="233"/>
      <c r="AI189" s="233"/>
      <c r="AJ189" s="233"/>
      <c r="AK189" s="233"/>
      <c r="AL189" s="233"/>
      <c r="AM189" s="233"/>
      <c r="AN189" s="47" t="s">
        <v>316</v>
      </c>
      <c r="AO189" s="47"/>
      <c r="AP189" s="205" t="e">
        <f t="shared" si="14"/>
        <v>#N/A</v>
      </c>
      <c r="AQ189" s="205"/>
      <c r="AR189" s="205"/>
      <c r="AS189" s="205"/>
      <c r="AT189" s="205"/>
      <c r="AU189" s="205"/>
      <c r="AV189" s="205"/>
      <c r="AW189" s="205"/>
      <c r="AX189" s="205"/>
      <c r="AY189" s="205"/>
      <c r="AZ189" s="206"/>
      <c r="BB189" s="51"/>
    </row>
    <row r="190" spans="3:54" x14ac:dyDescent="0.25">
      <c r="C190" s="46"/>
      <c r="E190" s="200"/>
      <c r="F190" s="201"/>
      <c r="G190" s="201"/>
      <c r="H190" s="201"/>
      <c r="I190" s="201"/>
      <c r="J190" s="201"/>
      <c r="K190" s="202" t="e">
        <f t="shared" si="13"/>
        <v>#N/A</v>
      </c>
      <c r="L190" s="202"/>
      <c r="M190" s="202"/>
      <c r="N190" s="202"/>
      <c r="O190" s="202"/>
      <c r="P190" s="202"/>
      <c r="Q190" s="202"/>
      <c r="R190" s="202"/>
      <c r="S190" s="202"/>
      <c r="T190" s="202"/>
      <c r="U190" s="202"/>
      <c r="V190" s="202"/>
      <c r="W190" s="202"/>
      <c r="X190" s="202"/>
      <c r="Y190" s="176"/>
      <c r="Z190" s="232"/>
      <c r="AA190" s="232"/>
      <c r="AB190" s="232"/>
      <c r="AC190" s="232"/>
      <c r="AD190" s="232"/>
      <c r="AE190" s="232"/>
      <c r="AF190" s="202" t="s">
        <v>315</v>
      </c>
      <c r="AG190" s="202"/>
      <c r="AH190" s="233"/>
      <c r="AI190" s="233"/>
      <c r="AJ190" s="233"/>
      <c r="AK190" s="233"/>
      <c r="AL190" s="233"/>
      <c r="AM190" s="233"/>
      <c r="AN190" s="47" t="s">
        <v>316</v>
      </c>
      <c r="AO190" s="47"/>
      <c r="AP190" s="205" t="e">
        <f t="shared" si="14"/>
        <v>#N/A</v>
      </c>
      <c r="AQ190" s="205"/>
      <c r="AR190" s="205"/>
      <c r="AS190" s="205"/>
      <c r="AT190" s="205"/>
      <c r="AU190" s="205"/>
      <c r="AV190" s="205"/>
      <c r="AW190" s="205"/>
      <c r="AX190" s="205"/>
      <c r="AY190" s="205"/>
      <c r="AZ190" s="206"/>
      <c r="BB190" s="51"/>
    </row>
    <row r="191" spans="3:54" x14ac:dyDescent="0.25">
      <c r="C191" s="46"/>
      <c r="E191" s="200"/>
      <c r="F191" s="201"/>
      <c r="G191" s="201"/>
      <c r="H191" s="201"/>
      <c r="I191" s="201"/>
      <c r="J191" s="201"/>
      <c r="K191" s="202" t="e">
        <f t="shared" si="13"/>
        <v>#N/A</v>
      </c>
      <c r="L191" s="202"/>
      <c r="M191" s="202"/>
      <c r="N191" s="202"/>
      <c r="O191" s="202"/>
      <c r="P191" s="202"/>
      <c r="Q191" s="202"/>
      <c r="R191" s="202"/>
      <c r="S191" s="202"/>
      <c r="T191" s="202"/>
      <c r="U191" s="202"/>
      <c r="V191" s="202"/>
      <c r="W191" s="202"/>
      <c r="X191" s="202"/>
      <c r="Y191" s="176"/>
      <c r="Z191" s="232"/>
      <c r="AA191" s="232"/>
      <c r="AB191" s="232"/>
      <c r="AC191" s="232"/>
      <c r="AD191" s="232"/>
      <c r="AE191" s="232"/>
      <c r="AF191" s="202" t="s">
        <v>315</v>
      </c>
      <c r="AG191" s="202"/>
      <c r="AH191" s="233"/>
      <c r="AI191" s="233"/>
      <c r="AJ191" s="233"/>
      <c r="AK191" s="233"/>
      <c r="AL191" s="233"/>
      <c r="AM191" s="233"/>
      <c r="AN191" s="47" t="s">
        <v>316</v>
      </c>
      <c r="AO191" s="47"/>
      <c r="AP191" s="205" t="e">
        <f t="shared" si="14"/>
        <v>#N/A</v>
      </c>
      <c r="AQ191" s="205"/>
      <c r="AR191" s="205"/>
      <c r="AS191" s="205"/>
      <c r="AT191" s="205"/>
      <c r="AU191" s="205"/>
      <c r="AV191" s="205"/>
      <c r="AW191" s="205"/>
      <c r="AX191" s="205"/>
      <c r="AY191" s="205"/>
      <c r="AZ191" s="206"/>
      <c r="BB191" s="51"/>
    </row>
    <row r="192" spans="3:54" x14ac:dyDescent="0.25">
      <c r="C192" s="46"/>
      <c r="E192" s="200"/>
      <c r="F192" s="201"/>
      <c r="G192" s="201"/>
      <c r="H192" s="201"/>
      <c r="I192" s="201"/>
      <c r="J192" s="201"/>
      <c r="K192" s="202" t="e">
        <f t="shared" si="13"/>
        <v>#N/A</v>
      </c>
      <c r="L192" s="202"/>
      <c r="M192" s="202"/>
      <c r="N192" s="202"/>
      <c r="O192" s="202"/>
      <c r="P192" s="202"/>
      <c r="Q192" s="202"/>
      <c r="R192" s="202"/>
      <c r="S192" s="202"/>
      <c r="T192" s="202"/>
      <c r="U192" s="202"/>
      <c r="V192" s="202"/>
      <c r="W192" s="202"/>
      <c r="X192" s="202"/>
      <c r="Y192" s="176"/>
      <c r="Z192" s="232"/>
      <c r="AA192" s="232"/>
      <c r="AB192" s="232"/>
      <c r="AC192" s="232"/>
      <c r="AD192" s="232"/>
      <c r="AE192" s="232"/>
      <c r="AF192" s="202" t="s">
        <v>315</v>
      </c>
      <c r="AG192" s="202"/>
      <c r="AH192" s="233"/>
      <c r="AI192" s="233"/>
      <c r="AJ192" s="233"/>
      <c r="AK192" s="233"/>
      <c r="AL192" s="233"/>
      <c r="AM192" s="233"/>
      <c r="AN192" s="47" t="s">
        <v>316</v>
      </c>
      <c r="AO192" s="47"/>
      <c r="AP192" s="205" t="e">
        <f t="shared" si="14"/>
        <v>#N/A</v>
      </c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6"/>
      <c r="BB192" s="51"/>
    </row>
    <row r="193" spans="3:54" x14ac:dyDescent="0.25">
      <c r="C193" s="46"/>
      <c r="E193" s="200"/>
      <c r="F193" s="201"/>
      <c r="G193" s="201"/>
      <c r="H193" s="201"/>
      <c r="I193" s="201"/>
      <c r="J193" s="201"/>
      <c r="K193" s="202" t="e">
        <f t="shared" si="13"/>
        <v>#N/A</v>
      </c>
      <c r="L193" s="202"/>
      <c r="M193" s="202"/>
      <c r="N193" s="202"/>
      <c r="O193" s="202"/>
      <c r="P193" s="202"/>
      <c r="Q193" s="202"/>
      <c r="R193" s="202"/>
      <c r="S193" s="202"/>
      <c r="T193" s="202"/>
      <c r="U193" s="202"/>
      <c r="V193" s="202"/>
      <c r="W193" s="202"/>
      <c r="X193" s="202"/>
      <c r="Y193" s="176"/>
      <c r="Z193" s="232"/>
      <c r="AA193" s="232"/>
      <c r="AB193" s="232"/>
      <c r="AC193" s="232"/>
      <c r="AD193" s="232"/>
      <c r="AE193" s="232"/>
      <c r="AF193" s="202" t="s">
        <v>315</v>
      </c>
      <c r="AG193" s="202"/>
      <c r="AH193" s="233"/>
      <c r="AI193" s="233"/>
      <c r="AJ193" s="233"/>
      <c r="AK193" s="233"/>
      <c r="AL193" s="233"/>
      <c r="AM193" s="233"/>
      <c r="AN193" s="47" t="s">
        <v>316</v>
      </c>
      <c r="AO193" s="47"/>
      <c r="AP193" s="205" t="e">
        <f t="shared" si="14"/>
        <v>#N/A</v>
      </c>
      <c r="AQ193" s="205"/>
      <c r="AR193" s="205"/>
      <c r="AS193" s="205"/>
      <c r="AT193" s="205"/>
      <c r="AU193" s="205"/>
      <c r="AV193" s="205"/>
      <c r="AW193" s="205"/>
      <c r="AX193" s="205"/>
      <c r="AY193" s="205"/>
      <c r="AZ193" s="206"/>
      <c r="BB193" s="51"/>
    </row>
    <row r="194" spans="3:54" x14ac:dyDescent="0.25">
      <c r="C194" s="46"/>
      <c r="E194" s="200"/>
      <c r="F194" s="201"/>
      <c r="G194" s="201"/>
      <c r="H194" s="201"/>
      <c r="I194" s="201"/>
      <c r="J194" s="201"/>
      <c r="K194" s="202" t="e">
        <f t="shared" si="13"/>
        <v>#N/A</v>
      </c>
      <c r="L194" s="202"/>
      <c r="M194" s="202"/>
      <c r="N194" s="202"/>
      <c r="O194" s="202"/>
      <c r="P194" s="202"/>
      <c r="Q194" s="202"/>
      <c r="R194" s="202"/>
      <c r="S194" s="202"/>
      <c r="T194" s="202"/>
      <c r="U194" s="202"/>
      <c r="V194" s="202"/>
      <c r="W194" s="202"/>
      <c r="X194" s="202"/>
      <c r="Y194" s="176"/>
      <c r="Z194" s="232"/>
      <c r="AA194" s="232"/>
      <c r="AB194" s="232"/>
      <c r="AC194" s="232"/>
      <c r="AD194" s="232"/>
      <c r="AE194" s="232"/>
      <c r="AF194" s="202" t="s">
        <v>315</v>
      </c>
      <c r="AG194" s="202"/>
      <c r="AH194" s="233"/>
      <c r="AI194" s="233"/>
      <c r="AJ194" s="233"/>
      <c r="AK194" s="233"/>
      <c r="AL194" s="233"/>
      <c r="AM194" s="233"/>
      <c r="AN194" s="47" t="s">
        <v>316</v>
      </c>
      <c r="AO194" s="47"/>
      <c r="AP194" s="205" t="e">
        <f t="shared" si="14"/>
        <v>#N/A</v>
      </c>
      <c r="AQ194" s="205"/>
      <c r="AR194" s="205"/>
      <c r="AS194" s="205"/>
      <c r="AT194" s="205"/>
      <c r="AU194" s="205"/>
      <c r="AV194" s="205"/>
      <c r="AW194" s="205"/>
      <c r="AX194" s="205"/>
      <c r="AY194" s="205"/>
      <c r="AZ194" s="206"/>
      <c r="BB194" s="51"/>
    </row>
    <row r="195" spans="3:54" x14ac:dyDescent="0.25">
      <c r="C195" s="46"/>
      <c r="E195" s="200"/>
      <c r="F195" s="201"/>
      <c r="G195" s="201"/>
      <c r="H195" s="201"/>
      <c r="I195" s="201"/>
      <c r="J195" s="201"/>
      <c r="K195" s="202" t="e">
        <f t="shared" si="13"/>
        <v>#N/A</v>
      </c>
      <c r="L195" s="202"/>
      <c r="M195" s="202"/>
      <c r="N195" s="202"/>
      <c r="O195" s="202"/>
      <c r="P195" s="202"/>
      <c r="Q195" s="202"/>
      <c r="R195" s="202"/>
      <c r="S195" s="202"/>
      <c r="T195" s="202"/>
      <c r="U195" s="202"/>
      <c r="V195" s="202"/>
      <c r="W195" s="202"/>
      <c r="X195" s="202"/>
      <c r="Y195" s="176"/>
      <c r="Z195" s="232"/>
      <c r="AA195" s="232"/>
      <c r="AB195" s="232"/>
      <c r="AC195" s="232"/>
      <c r="AD195" s="232"/>
      <c r="AE195" s="232"/>
      <c r="AF195" s="202" t="s">
        <v>315</v>
      </c>
      <c r="AG195" s="202"/>
      <c r="AH195" s="233"/>
      <c r="AI195" s="233"/>
      <c r="AJ195" s="233"/>
      <c r="AK195" s="233"/>
      <c r="AL195" s="233"/>
      <c r="AM195" s="233"/>
      <c r="AN195" s="47" t="s">
        <v>316</v>
      </c>
      <c r="AO195" s="47"/>
      <c r="AP195" s="205" t="e">
        <f t="shared" si="14"/>
        <v>#N/A</v>
      </c>
      <c r="AQ195" s="205"/>
      <c r="AR195" s="205"/>
      <c r="AS195" s="205"/>
      <c r="AT195" s="205"/>
      <c r="AU195" s="205"/>
      <c r="AV195" s="205"/>
      <c r="AW195" s="205"/>
      <c r="AX195" s="205"/>
      <c r="AY195" s="205"/>
      <c r="AZ195" s="206"/>
      <c r="BB195" s="51"/>
    </row>
    <row r="196" spans="3:54" x14ac:dyDescent="0.25">
      <c r="C196" s="46"/>
      <c r="E196" s="200"/>
      <c r="F196" s="201"/>
      <c r="G196" s="201"/>
      <c r="H196" s="201"/>
      <c r="I196" s="201"/>
      <c r="J196" s="201"/>
      <c r="K196" s="202" t="e">
        <f t="shared" si="13"/>
        <v>#N/A</v>
      </c>
      <c r="L196" s="202"/>
      <c r="M196" s="202"/>
      <c r="N196" s="202"/>
      <c r="O196" s="202"/>
      <c r="P196" s="202"/>
      <c r="Q196" s="202"/>
      <c r="R196" s="202"/>
      <c r="S196" s="202"/>
      <c r="T196" s="202"/>
      <c r="U196" s="202"/>
      <c r="V196" s="202"/>
      <c r="W196" s="202"/>
      <c r="X196" s="202"/>
      <c r="Y196" s="176"/>
      <c r="Z196" s="232"/>
      <c r="AA196" s="232"/>
      <c r="AB196" s="232"/>
      <c r="AC196" s="232"/>
      <c r="AD196" s="232"/>
      <c r="AE196" s="232"/>
      <c r="AF196" s="202" t="s">
        <v>315</v>
      </c>
      <c r="AG196" s="202"/>
      <c r="AH196" s="233"/>
      <c r="AI196" s="233"/>
      <c r="AJ196" s="233"/>
      <c r="AK196" s="233"/>
      <c r="AL196" s="233"/>
      <c r="AM196" s="233"/>
      <c r="AN196" s="47" t="s">
        <v>316</v>
      </c>
      <c r="AO196" s="47"/>
      <c r="AP196" s="205" t="e">
        <f t="shared" si="14"/>
        <v>#N/A</v>
      </c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6"/>
      <c r="BB196" s="51"/>
    </row>
    <row r="197" spans="3:54" x14ac:dyDescent="0.25">
      <c r="C197" s="46"/>
      <c r="E197" s="200"/>
      <c r="F197" s="201"/>
      <c r="G197" s="201"/>
      <c r="H197" s="201"/>
      <c r="I197" s="201"/>
      <c r="J197" s="201"/>
      <c r="K197" s="202" t="e">
        <f t="shared" si="13"/>
        <v>#N/A</v>
      </c>
      <c r="L197" s="202"/>
      <c r="M197" s="202"/>
      <c r="N197" s="202"/>
      <c r="O197" s="202"/>
      <c r="P197" s="202"/>
      <c r="Q197" s="202"/>
      <c r="R197" s="202"/>
      <c r="S197" s="202"/>
      <c r="T197" s="202"/>
      <c r="U197" s="202"/>
      <c r="V197" s="202"/>
      <c r="W197" s="202"/>
      <c r="X197" s="202"/>
      <c r="Y197" s="176"/>
      <c r="Z197" s="232"/>
      <c r="AA197" s="232"/>
      <c r="AB197" s="232"/>
      <c r="AC197" s="232"/>
      <c r="AD197" s="232"/>
      <c r="AE197" s="232"/>
      <c r="AF197" s="202" t="s">
        <v>315</v>
      </c>
      <c r="AG197" s="202"/>
      <c r="AH197" s="233"/>
      <c r="AI197" s="233"/>
      <c r="AJ197" s="233"/>
      <c r="AK197" s="233"/>
      <c r="AL197" s="233"/>
      <c r="AM197" s="233"/>
      <c r="AN197" s="47" t="s">
        <v>316</v>
      </c>
      <c r="AO197" s="47"/>
      <c r="AP197" s="205" t="e">
        <f t="shared" si="14"/>
        <v>#N/A</v>
      </c>
      <c r="AQ197" s="205"/>
      <c r="AR197" s="205"/>
      <c r="AS197" s="205"/>
      <c r="AT197" s="205"/>
      <c r="AU197" s="205"/>
      <c r="AV197" s="205"/>
      <c r="AW197" s="205"/>
      <c r="AX197" s="205"/>
      <c r="AY197" s="205"/>
      <c r="AZ197" s="206"/>
      <c r="BB197" s="51"/>
    </row>
    <row r="198" spans="3:54" x14ac:dyDescent="0.25">
      <c r="C198" s="46"/>
      <c r="E198" s="200"/>
      <c r="F198" s="201"/>
      <c r="G198" s="201"/>
      <c r="H198" s="201"/>
      <c r="I198" s="201"/>
      <c r="J198" s="201"/>
      <c r="K198" s="202" t="e">
        <f t="shared" si="13"/>
        <v>#N/A</v>
      </c>
      <c r="L198" s="202"/>
      <c r="M198" s="202"/>
      <c r="N198" s="202"/>
      <c r="O198" s="202"/>
      <c r="P198" s="202"/>
      <c r="Q198" s="202"/>
      <c r="R198" s="202"/>
      <c r="S198" s="202"/>
      <c r="T198" s="202"/>
      <c r="U198" s="202"/>
      <c r="V198" s="202"/>
      <c r="W198" s="202"/>
      <c r="X198" s="202"/>
      <c r="Y198" s="176"/>
      <c r="Z198" s="232"/>
      <c r="AA198" s="232"/>
      <c r="AB198" s="232"/>
      <c r="AC198" s="232"/>
      <c r="AD198" s="232"/>
      <c r="AE198" s="232"/>
      <c r="AF198" s="202" t="s">
        <v>315</v>
      </c>
      <c r="AG198" s="202"/>
      <c r="AH198" s="233"/>
      <c r="AI198" s="233"/>
      <c r="AJ198" s="233"/>
      <c r="AK198" s="233"/>
      <c r="AL198" s="233"/>
      <c r="AM198" s="233"/>
      <c r="AN198" s="47" t="s">
        <v>316</v>
      </c>
      <c r="AO198" s="47"/>
      <c r="AP198" s="205" t="e">
        <f t="shared" si="14"/>
        <v>#N/A</v>
      </c>
      <c r="AQ198" s="205"/>
      <c r="AR198" s="205"/>
      <c r="AS198" s="205"/>
      <c r="AT198" s="205"/>
      <c r="AU198" s="205"/>
      <c r="AV198" s="205"/>
      <c r="AW198" s="205"/>
      <c r="AX198" s="205"/>
      <c r="AY198" s="205"/>
      <c r="AZ198" s="206"/>
      <c r="BB198" s="51"/>
    </row>
    <row r="199" spans="3:54" x14ac:dyDescent="0.25">
      <c r="C199" s="46"/>
      <c r="E199" s="200"/>
      <c r="F199" s="201"/>
      <c r="G199" s="201"/>
      <c r="H199" s="201"/>
      <c r="I199" s="201"/>
      <c r="J199" s="201"/>
      <c r="K199" s="202" t="e">
        <f t="shared" si="13"/>
        <v>#N/A</v>
      </c>
      <c r="L199" s="202"/>
      <c r="M199" s="202"/>
      <c r="N199" s="202"/>
      <c r="O199" s="202"/>
      <c r="P199" s="202"/>
      <c r="Q199" s="202"/>
      <c r="R199" s="202"/>
      <c r="S199" s="202"/>
      <c r="T199" s="202"/>
      <c r="U199" s="202"/>
      <c r="V199" s="202"/>
      <c r="W199" s="202"/>
      <c r="X199" s="202"/>
      <c r="Y199" s="176"/>
      <c r="Z199" s="232"/>
      <c r="AA199" s="232"/>
      <c r="AB199" s="232"/>
      <c r="AC199" s="232"/>
      <c r="AD199" s="232"/>
      <c r="AE199" s="232"/>
      <c r="AF199" s="202" t="s">
        <v>315</v>
      </c>
      <c r="AG199" s="202"/>
      <c r="AH199" s="233"/>
      <c r="AI199" s="233"/>
      <c r="AJ199" s="233"/>
      <c r="AK199" s="233"/>
      <c r="AL199" s="233"/>
      <c r="AM199" s="233"/>
      <c r="AN199" s="47" t="s">
        <v>316</v>
      </c>
      <c r="AO199" s="47"/>
      <c r="AP199" s="205" t="e">
        <f t="shared" si="14"/>
        <v>#N/A</v>
      </c>
      <c r="AQ199" s="205"/>
      <c r="AR199" s="205"/>
      <c r="AS199" s="205"/>
      <c r="AT199" s="205"/>
      <c r="AU199" s="205"/>
      <c r="AV199" s="205"/>
      <c r="AW199" s="205"/>
      <c r="AX199" s="205"/>
      <c r="AY199" s="205"/>
      <c r="AZ199" s="206"/>
      <c r="BB199" s="51"/>
    </row>
    <row r="200" spans="3:54" x14ac:dyDescent="0.25">
      <c r="C200" s="46"/>
      <c r="E200" s="200"/>
      <c r="F200" s="201"/>
      <c r="G200" s="201"/>
      <c r="H200" s="201"/>
      <c r="I200" s="201"/>
      <c r="J200" s="201"/>
      <c r="K200" s="202" t="e">
        <f t="shared" si="13"/>
        <v>#N/A</v>
      </c>
      <c r="L200" s="202"/>
      <c r="M200" s="202"/>
      <c r="N200" s="202"/>
      <c r="O200" s="202"/>
      <c r="P200" s="202"/>
      <c r="Q200" s="202"/>
      <c r="R200" s="202"/>
      <c r="S200" s="202"/>
      <c r="T200" s="202"/>
      <c r="U200" s="202"/>
      <c r="V200" s="202"/>
      <c r="W200" s="202"/>
      <c r="X200" s="202"/>
      <c r="Y200" s="176"/>
      <c r="Z200" s="232"/>
      <c r="AA200" s="232"/>
      <c r="AB200" s="232"/>
      <c r="AC200" s="232"/>
      <c r="AD200" s="232"/>
      <c r="AE200" s="232"/>
      <c r="AF200" s="202" t="s">
        <v>315</v>
      </c>
      <c r="AG200" s="202"/>
      <c r="AH200" s="233"/>
      <c r="AI200" s="233"/>
      <c r="AJ200" s="233"/>
      <c r="AK200" s="233"/>
      <c r="AL200" s="233"/>
      <c r="AM200" s="233"/>
      <c r="AN200" s="47" t="s">
        <v>316</v>
      </c>
      <c r="AO200" s="47"/>
      <c r="AP200" s="205" t="e">
        <f t="shared" si="14"/>
        <v>#N/A</v>
      </c>
      <c r="AQ200" s="205"/>
      <c r="AR200" s="205"/>
      <c r="AS200" s="205"/>
      <c r="AT200" s="205"/>
      <c r="AU200" s="205"/>
      <c r="AV200" s="205"/>
      <c r="AW200" s="205"/>
      <c r="AX200" s="205"/>
      <c r="AY200" s="205"/>
      <c r="AZ200" s="206"/>
      <c r="BB200" s="51"/>
    </row>
    <row r="201" spans="3:54" x14ac:dyDescent="0.25">
      <c r="C201" s="46"/>
      <c r="E201" s="223"/>
      <c r="F201" s="224"/>
      <c r="G201" s="224"/>
      <c r="H201" s="224"/>
      <c r="I201" s="224"/>
      <c r="J201" s="224"/>
      <c r="K201" s="225" t="e">
        <f t="shared" si="13"/>
        <v>#N/A</v>
      </c>
      <c r="L201" s="225"/>
      <c r="M201" s="225"/>
      <c r="N201" s="225"/>
      <c r="O201" s="225"/>
      <c r="P201" s="225"/>
      <c r="Q201" s="225"/>
      <c r="R201" s="225"/>
      <c r="S201" s="225"/>
      <c r="T201" s="225"/>
      <c r="U201" s="225"/>
      <c r="V201" s="225"/>
      <c r="W201" s="225"/>
      <c r="X201" s="225"/>
      <c r="Y201" s="181"/>
      <c r="Z201" s="237"/>
      <c r="AA201" s="237"/>
      <c r="AB201" s="237"/>
      <c r="AC201" s="237"/>
      <c r="AD201" s="237"/>
      <c r="AE201" s="237"/>
      <c r="AF201" s="225" t="s">
        <v>315</v>
      </c>
      <c r="AG201" s="225"/>
      <c r="AH201" s="238"/>
      <c r="AI201" s="238"/>
      <c r="AJ201" s="238"/>
      <c r="AK201" s="238"/>
      <c r="AL201" s="238"/>
      <c r="AM201" s="238"/>
      <c r="AN201" s="54" t="s">
        <v>316</v>
      </c>
      <c r="AO201" s="54"/>
      <c r="AP201" s="228" t="e">
        <f t="shared" si="14"/>
        <v>#N/A</v>
      </c>
      <c r="AQ201" s="228"/>
      <c r="AR201" s="228"/>
      <c r="AS201" s="228"/>
      <c r="AT201" s="228"/>
      <c r="AU201" s="228"/>
      <c r="AV201" s="228"/>
      <c r="AW201" s="228"/>
      <c r="AX201" s="228"/>
      <c r="AY201" s="228"/>
      <c r="AZ201" s="229"/>
      <c r="BB201" s="51"/>
    </row>
    <row r="202" spans="3:54" x14ac:dyDescent="0.25">
      <c r="C202" s="46"/>
      <c r="E202" s="185"/>
      <c r="F202" s="185"/>
      <c r="G202" s="185"/>
      <c r="H202" s="185"/>
      <c r="I202" s="185"/>
      <c r="J202" s="185"/>
      <c r="K202" s="182"/>
      <c r="L202" s="182"/>
      <c r="M202" s="182"/>
      <c r="N202" s="182"/>
      <c r="O202" s="182"/>
      <c r="P202" s="182"/>
      <c r="Q202" s="182"/>
      <c r="R202" s="182"/>
      <c r="S202" s="182"/>
      <c r="T202" s="182"/>
      <c r="U202" s="182"/>
      <c r="V202" s="182"/>
      <c r="W202" s="182"/>
      <c r="X202" s="182"/>
      <c r="Y202" s="182"/>
      <c r="Z202" s="111"/>
      <c r="AA202" s="111"/>
      <c r="AB202" s="111"/>
      <c r="AC202" s="111"/>
      <c r="AD202" s="111"/>
      <c r="AE202" s="111"/>
      <c r="AF202" s="182"/>
      <c r="AG202" s="182"/>
      <c r="AH202" s="185"/>
      <c r="AI202" s="185"/>
      <c r="AJ202" s="185"/>
      <c r="AK202" s="185"/>
      <c r="AL202" s="185"/>
      <c r="AM202" s="185"/>
      <c r="AP202" s="112"/>
      <c r="AQ202" s="112"/>
      <c r="AR202" s="112"/>
      <c r="AS202" s="112"/>
      <c r="AT202" s="112"/>
      <c r="AU202" s="112"/>
      <c r="AV202" s="112"/>
      <c r="AW202" s="112"/>
      <c r="AX202" s="112"/>
      <c r="AY202" s="112"/>
      <c r="AZ202" s="112"/>
      <c r="BB202" s="51"/>
    </row>
    <row r="203" spans="3:54" x14ac:dyDescent="0.25">
      <c r="C203" s="46"/>
      <c r="E203" s="185"/>
      <c r="F203" s="185"/>
      <c r="G203" s="185"/>
      <c r="H203" s="185"/>
      <c r="I203" s="185"/>
      <c r="J203" s="185"/>
      <c r="K203" s="182"/>
      <c r="L203" s="182"/>
      <c r="M203" s="182"/>
      <c r="N203" s="182"/>
      <c r="O203" s="182"/>
      <c r="P203" s="182"/>
      <c r="Q203" s="182"/>
      <c r="R203" s="182"/>
      <c r="S203" s="182"/>
      <c r="T203" s="182"/>
      <c r="U203" s="182"/>
      <c r="V203" s="182"/>
      <c r="W203" s="182"/>
      <c r="X203" s="182"/>
      <c r="Y203" s="182"/>
      <c r="Z203" s="111"/>
      <c r="AA203" s="111"/>
      <c r="AB203" s="111"/>
      <c r="AC203" s="111"/>
      <c r="AD203" s="111"/>
      <c r="AE203" s="111"/>
      <c r="AF203" s="182"/>
      <c r="AG203" s="182"/>
      <c r="AH203" s="185"/>
      <c r="AI203" s="185"/>
      <c r="AJ203" s="185"/>
      <c r="AK203" s="59"/>
      <c r="AL203" s="230" t="s">
        <v>318</v>
      </c>
      <c r="AM203" s="230"/>
      <c r="AN203" s="230"/>
      <c r="AO203" s="230"/>
      <c r="AP203" s="112" t="s">
        <v>11</v>
      </c>
      <c r="AQ203" s="242" t="e">
        <f>SUM(AP183:AZ201)</f>
        <v>#N/A</v>
      </c>
      <c r="AR203" s="242"/>
      <c r="AS203" s="242"/>
      <c r="AT203" s="242"/>
      <c r="AU203" s="242"/>
      <c r="AV203" s="242"/>
      <c r="AW203" s="242"/>
      <c r="AX203" s="242"/>
      <c r="AY203" s="242"/>
      <c r="AZ203" s="242"/>
      <c r="BB203" s="51"/>
    </row>
    <row r="204" spans="3:54" x14ac:dyDescent="0.25">
      <c r="C204" s="46"/>
      <c r="E204" s="185"/>
      <c r="F204" s="185"/>
      <c r="G204" s="185"/>
      <c r="H204" s="185"/>
      <c r="I204" s="185"/>
      <c r="J204" s="185"/>
      <c r="K204" s="182"/>
      <c r="L204" s="182"/>
      <c r="M204" s="182"/>
      <c r="N204" s="182"/>
      <c r="O204" s="182"/>
      <c r="P204" s="182"/>
      <c r="Q204" s="182"/>
      <c r="R204" s="182"/>
      <c r="S204" s="182"/>
      <c r="T204" s="182"/>
      <c r="U204" s="182"/>
      <c r="V204" s="182"/>
      <c r="W204" s="182"/>
      <c r="X204" s="182"/>
      <c r="Y204" s="182"/>
      <c r="Z204" s="111"/>
      <c r="AA204" s="111"/>
      <c r="AB204" s="111"/>
      <c r="AC204" s="111"/>
      <c r="AD204" s="111"/>
      <c r="AE204" s="111"/>
      <c r="AF204" s="182"/>
      <c r="AG204" s="182"/>
      <c r="AH204" s="185"/>
      <c r="AI204" s="185"/>
      <c r="AJ204" s="185"/>
      <c r="AK204" s="59"/>
      <c r="AL204" s="230" t="s">
        <v>317</v>
      </c>
      <c r="AM204" s="230"/>
      <c r="AN204" s="230"/>
      <c r="AO204" s="230"/>
      <c r="AP204" s="112" t="s">
        <v>11</v>
      </c>
      <c r="AQ204" s="242" t="e">
        <f>AQ203/AQ178</f>
        <v>#N/A</v>
      </c>
      <c r="AR204" s="242"/>
      <c r="AS204" s="242"/>
      <c r="AT204" s="242"/>
      <c r="AU204" s="242"/>
      <c r="AV204" s="242"/>
      <c r="AW204" s="242"/>
      <c r="AX204" s="242"/>
      <c r="AY204" s="242"/>
      <c r="AZ204" s="242"/>
      <c r="BB204" s="51"/>
    </row>
    <row r="205" spans="3:54" x14ac:dyDescent="0.25">
      <c r="C205" s="46"/>
      <c r="E205" s="185"/>
      <c r="F205" s="185"/>
      <c r="G205" s="185"/>
      <c r="H205" s="185"/>
      <c r="I205" s="185"/>
      <c r="J205" s="185"/>
      <c r="K205" s="182"/>
      <c r="L205" s="182"/>
      <c r="M205" s="182"/>
      <c r="N205" s="182"/>
      <c r="O205" s="182"/>
      <c r="P205" s="182"/>
      <c r="Q205" s="182"/>
      <c r="R205" s="182"/>
      <c r="S205" s="182"/>
      <c r="T205" s="182"/>
      <c r="U205" s="182"/>
      <c r="V205" s="182"/>
      <c r="W205" s="182"/>
      <c r="X205" s="182"/>
      <c r="Y205" s="182"/>
      <c r="Z205" s="111"/>
      <c r="AA205" s="111"/>
      <c r="AB205" s="111"/>
      <c r="AC205" s="111"/>
      <c r="AD205" s="111"/>
      <c r="AE205" s="111"/>
      <c r="AF205" s="182"/>
      <c r="AG205" s="182"/>
      <c r="AH205" s="185"/>
      <c r="AI205" s="185"/>
      <c r="AJ205" s="185"/>
      <c r="AK205" s="185"/>
      <c r="AL205" s="185"/>
      <c r="AM205" s="185"/>
      <c r="AQ205" s="185"/>
      <c r="AR205" s="185"/>
      <c r="AS205" s="185"/>
      <c r="AT205" s="185"/>
      <c r="AU205" s="185"/>
      <c r="AV205" s="185"/>
      <c r="AW205" s="185"/>
      <c r="AX205" s="185"/>
      <c r="AY205" s="185"/>
      <c r="AZ205" s="185"/>
      <c r="BB205" s="51"/>
    </row>
    <row r="206" spans="3:54" ht="17.25" thickBot="1" x14ac:dyDescent="0.3">
      <c r="C206" s="60"/>
      <c r="D206" s="61"/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H206" s="61"/>
      <c r="AI206" s="61"/>
      <c r="AJ206" s="61"/>
      <c r="AK206" s="61"/>
      <c r="AL206" s="61"/>
      <c r="AM206" s="61"/>
      <c r="AN206" s="61"/>
      <c r="AO206" s="61"/>
      <c r="AP206" s="61"/>
      <c r="AQ206" s="61"/>
      <c r="AR206" s="61"/>
      <c r="AS206" s="61"/>
      <c r="AT206" s="61"/>
      <c r="AU206" s="61"/>
      <c r="AV206" s="61"/>
      <c r="AW206" s="61"/>
      <c r="AX206" s="61"/>
      <c r="AY206" s="61"/>
      <c r="AZ206" s="61"/>
      <c r="BA206" s="61"/>
      <c r="BB206" s="62"/>
    </row>
    <row r="207" spans="3:54" x14ac:dyDescent="0.25"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  <c r="AA207" s="47"/>
      <c r="AB207" s="47"/>
      <c r="AC207" s="47"/>
      <c r="AD207" s="47"/>
      <c r="AE207" s="47"/>
      <c r="AF207" s="47"/>
      <c r="AG207" s="47"/>
      <c r="AH207" s="47"/>
      <c r="AI207" s="47"/>
      <c r="AJ207" s="47"/>
      <c r="AK207" s="47"/>
      <c r="AL207" s="47"/>
      <c r="AM207" s="47"/>
      <c r="AN207" s="47"/>
      <c r="AO207" s="47"/>
      <c r="AP207" s="47"/>
      <c r="AQ207" s="47"/>
      <c r="AR207" s="47"/>
      <c r="AS207" s="47"/>
      <c r="AT207" s="47"/>
      <c r="AU207" s="47"/>
      <c r="AV207" s="47"/>
      <c r="AW207" s="47"/>
      <c r="AX207" s="47"/>
      <c r="AY207" s="47"/>
      <c r="AZ207" s="47"/>
      <c r="BA207" s="47"/>
      <c r="BB207" s="47"/>
    </row>
    <row r="208" spans="3:54" ht="17.25" thickBot="1" x14ac:dyDescent="0.3">
      <c r="C208" s="47"/>
      <c r="D208" s="47"/>
      <c r="E208" s="175"/>
      <c r="F208" s="175"/>
      <c r="G208" s="175"/>
      <c r="H208" s="175"/>
      <c r="I208" s="175"/>
      <c r="J208" s="175"/>
      <c r="K208" s="176"/>
      <c r="L208" s="176"/>
      <c r="M208" s="176"/>
      <c r="N208" s="176"/>
      <c r="O208" s="176"/>
      <c r="P208" s="176"/>
      <c r="Q208" s="176"/>
      <c r="R208" s="176"/>
      <c r="S208" s="176"/>
      <c r="T208" s="176"/>
      <c r="U208" s="176"/>
      <c r="V208" s="176"/>
      <c r="W208" s="176"/>
      <c r="X208" s="176"/>
      <c r="Y208" s="176"/>
      <c r="Z208" s="183"/>
      <c r="AA208" s="183"/>
      <c r="AB208" s="183"/>
      <c r="AC208" s="183"/>
      <c r="AD208" s="183"/>
      <c r="AE208" s="183"/>
      <c r="AF208" s="176"/>
      <c r="AG208" s="176"/>
      <c r="AH208" s="184"/>
      <c r="AI208" s="184"/>
      <c r="AJ208" s="184"/>
      <c r="AK208" s="184"/>
      <c r="AL208" s="184"/>
      <c r="AM208" s="184"/>
      <c r="AN208" s="47"/>
      <c r="AO208" s="47"/>
      <c r="AP208" s="177"/>
      <c r="AQ208" s="177"/>
      <c r="AR208" s="177"/>
      <c r="AS208" s="177"/>
      <c r="AT208" s="177"/>
      <c r="AU208" s="177"/>
      <c r="AV208" s="177"/>
      <c r="AW208" s="177"/>
      <c r="AX208" s="177"/>
      <c r="AY208" s="177"/>
      <c r="AZ208" s="177"/>
      <c r="BA208" s="47"/>
      <c r="BB208" s="47"/>
    </row>
    <row r="209" spans="3:54" x14ac:dyDescent="0.25">
      <c r="C209" s="43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  <c r="AH209" s="44"/>
      <c r="AI209" s="44"/>
      <c r="AJ209" s="44"/>
      <c r="AK209" s="44"/>
      <c r="AL209" s="44"/>
      <c r="AM209" s="44"/>
      <c r="AN209" s="44"/>
      <c r="AO209" s="44"/>
      <c r="AP209" s="44"/>
      <c r="AQ209" s="44"/>
      <c r="AR209" s="44"/>
      <c r="AS209" s="44"/>
      <c r="AT209" s="44"/>
      <c r="AU209" s="44"/>
      <c r="AV209" s="44"/>
      <c r="AW209" s="44"/>
      <c r="AX209" s="44"/>
      <c r="AY209" s="44"/>
      <c r="AZ209" s="44"/>
      <c r="BA209" s="44"/>
      <c r="BB209" s="45"/>
    </row>
    <row r="210" spans="3:54" x14ac:dyDescent="0.25">
      <c r="C210" s="46"/>
      <c r="E210" s="245" t="s">
        <v>0</v>
      </c>
      <c r="F210" s="245"/>
      <c r="G210" s="245"/>
      <c r="H210" s="245"/>
      <c r="I210" s="245"/>
      <c r="J210" s="49" t="s">
        <v>11</v>
      </c>
      <c r="K210" s="245" t="s">
        <v>354</v>
      </c>
      <c r="L210" s="245"/>
      <c r="M210" s="245"/>
      <c r="N210" s="245"/>
      <c r="O210" s="245"/>
      <c r="P210" s="245"/>
      <c r="Q210" s="245"/>
      <c r="R210" s="245"/>
      <c r="S210" s="245"/>
      <c r="T210" s="245"/>
      <c r="U210" s="245"/>
      <c r="V210" s="49"/>
      <c r="W210" s="49"/>
      <c r="X210" s="49"/>
      <c r="Y210" s="49"/>
      <c r="Z210" s="49"/>
      <c r="AA210" s="49"/>
      <c r="AB210" s="49"/>
      <c r="AC210" s="49"/>
      <c r="AD210" s="50"/>
      <c r="AE210" s="50"/>
      <c r="AF210" s="50"/>
      <c r="AG210" s="50"/>
      <c r="AH210" s="245" t="s">
        <v>3</v>
      </c>
      <c r="AI210" s="245"/>
      <c r="AJ210" s="245"/>
      <c r="AK210" s="245"/>
      <c r="AL210" s="245"/>
      <c r="AM210" s="245"/>
      <c r="AN210" s="245"/>
      <c r="AO210" s="245"/>
      <c r="AP210" s="49" t="s">
        <v>11</v>
      </c>
      <c r="AQ210" s="247">
        <v>385.96</v>
      </c>
      <c r="AR210" s="247"/>
      <c r="AS210" s="247"/>
      <c r="AT210" s="247"/>
      <c r="AU210" s="49" t="s">
        <v>319</v>
      </c>
      <c r="AV210" s="49"/>
      <c r="AW210" s="49"/>
      <c r="AX210" s="49"/>
      <c r="AY210" s="49"/>
      <c r="AZ210" s="49"/>
      <c r="BB210" s="51"/>
    </row>
    <row r="211" spans="3:54" x14ac:dyDescent="0.25">
      <c r="C211" s="46"/>
      <c r="E211" s="245" t="s">
        <v>322</v>
      </c>
      <c r="F211" s="245"/>
      <c r="G211" s="245"/>
      <c r="H211" s="245"/>
      <c r="I211" s="245"/>
      <c r="J211" s="49" t="s">
        <v>11</v>
      </c>
      <c r="K211" s="245" t="s">
        <v>756</v>
      </c>
      <c r="L211" s="245"/>
      <c r="M211" s="245"/>
      <c r="N211" s="245"/>
      <c r="O211" s="245"/>
      <c r="P211" s="245"/>
      <c r="Q211" s="245"/>
      <c r="R211" s="245"/>
      <c r="S211" s="245"/>
      <c r="T211" s="245"/>
      <c r="U211" s="245"/>
      <c r="V211" s="49"/>
      <c r="W211" s="49"/>
      <c r="X211" s="49"/>
      <c r="Y211" s="49"/>
      <c r="Z211" s="49"/>
      <c r="AA211" s="49"/>
      <c r="AB211" s="49"/>
      <c r="AC211" s="49"/>
      <c r="AD211" s="50"/>
      <c r="AE211" s="50"/>
      <c r="AF211" s="50"/>
      <c r="AG211" s="50"/>
      <c r="AH211" s="245" t="s">
        <v>4</v>
      </c>
      <c r="AI211" s="245"/>
      <c r="AJ211" s="245"/>
      <c r="AK211" s="245"/>
      <c r="AL211" s="245"/>
      <c r="AM211" s="245"/>
      <c r="AN211" s="245"/>
      <c r="AO211" s="245"/>
      <c r="AP211" s="49" t="s">
        <v>11</v>
      </c>
      <c r="AQ211" s="245">
        <v>2200</v>
      </c>
      <c r="AR211" s="245"/>
      <c r="AS211" s="245"/>
      <c r="AT211" s="245"/>
      <c r="AU211" s="49" t="s">
        <v>320</v>
      </c>
      <c r="AV211" s="49"/>
      <c r="AW211" s="49"/>
      <c r="AX211" s="49"/>
      <c r="AY211" s="49"/>
      <c r="AZ211" s="49"/>
      <c r="BB211" s="51"/>
    </row>
    <row r="212" spans="3:54" x14ac:dyDescent="0.25">
      <c r="C212" s="46"/>
      <c r="E212" s="245" t="s">
        <v>1</v>
      </c>
      <c r="F212" s="245"/>
      <c r="G212" s="245"/>
      <c r="H212" s="245"/>
      <c r="I212" s="245"/>
      <c r="J212" s="49" t="s">
        <v>11</v>
      </c>
      <c r="K212" s="245" t="s">
        <v>656</v>
      </c>
      <c r="L212" s="245"/>
      <c r="M212" s="245"/>
      <c r="N212" s="245"/>
      <c r="O212" s="245"/>
      <c r="P212" s="245"/>
      <c r="Q212" s="245"/>
      <c r="R212" s="245"/>
      <c r="S212" s="245"/>
      <c r="T212" s="245"/>
      <c r="U212" s="245"/>
      <c r="V212" s="49"/>
      <c r="W212" s="49"/>
      <c r="X212" s="49"/>
      <c r="Y212" s="49"/>
      <c r="Z212" s="49"/>
      <c r="AA212" s="49"/>
      <c r="AB212" s="49"/>
      <c r="AC212" s="49"/>
      <c r="AD212" s="50"/>
      <c r="AE212" s="50"/>
      <c r="AF212" s="50"/>
      <c r="AG212" s="50"/>
      <c r="AH212" s="245"/>
      <c r="AI212" s="245"/>
      <c r="AJ212" s="245"/>
      <c r="AK212" s="245"/>
      <c r="AL212" s="245"/>
      <c r="AM212" s="245"/>
      <c r="AN212" s="245"/>
      <c r="AO212" s="245"/>
      <c r="AP212" s="49"/>
      <c r="AQ212" s="246"/>
      <c r="AR212" s="246"/>
      <c r="AS212" s="246"/>
      <c r="AT212" s="246"/>
      <c r="AU212" s="49"/>
      <c r="AV212" s="49"/>
      <c r="AW212" s="49"/>
      <c r="AX212" s="49"/>
      <c r="AY212" s="49"/>
      <c r="AZ212" s="49"/>
      <c r="BB212" s="51"/>
    </row>
    <row r="213" spans="3:54" x14ac:dyDescent="0.25">
      <c r="C213" s="46"/>
      <c r="E213" s="245" t="s">
        <v>2</v>
      </c>
      <c r="F213" s="245"/>
      <c r="G213" s="245"/>
      <c r="H213" s="245"/>
      <c r="I213" s="245"/>
      <c r="J213" s="49" t="s">
        <v>11</v>
      </c>
      <c r="K213" s="245" t="s">
        <v>757</v>
      </c>
      <c r="L213" s="245"/>
      <c r="M213" s="245"/>
      <c r="N213" s="245"/>
      <c r="O213" s="245"/>
      <c r="P213" s="245"/>
      <c r="Q213" s="245"/>
      <c r="R213" s="245"/>
      <c r="S213" s="245"/>
      <c r="T213" s="245"/>
      <c r="U213" s="245"/>
      <c r="V213" s="49"/>
      <c r="W213" s="49"/>
      <c r="X213" s="49"/>
      <c r="Y213" s="49"/>
      <c r="Z213" s="49"/>
      <c r="AA213" s="49"/>
      <c r="AB213" s="49"/>
      <c r="AC213" s="49"/>
      <c r="AD213" s="49"/>
      <c r="AE213" s="49"/>
      <c r="AF213" s="49"/>
      <c r="AG213" s="49"/>
      <c r="AH213" s="245"/>
      <c r="AI213" s="245"/>
      <c r="AJ213" s="245"/>
      <c r="AK213" s="245"/>
      <c r="AL213" s="245"/>
      <c r="AM213" s="245"/>
      <c r="AN213" s="245"/>
      <c r="AO213" s="245"/>
      <c r="AP213" s="49"/>
      <c r="AQ213" s="49"/>
      <c r="AR213" s="49"/>
      <c r="AS213" s="49"/>
      <c r="AT213" s="49"/>
      <c r="AU213" s="49"/>
      <c r="AV213" s="49"/>
      <c r="AW213" s="49"/>
      <c r="AX213" s="49"/>
      <c r="AY213" s="49"/>
      <c r="AZ213" s="49"/>
      <c r="BB213" s="51"/>
    </row>
    <row r="214" spans="3:54" x14ac:dyDescent="0.25">
      <c r="C214" s="46"/>
      <c r="BB214" s="51"/>
    </row>
    <row r="215" spans="3:54" x14ac:dyDescent="0.25">
      <c r="C215" s="46"/>
      <c r="BB215" s="51"/>
    </row>
    <row r="216" spans="3:54" x14ac:dyDescent="0.25">
      <c r="C216" s="46"/>
      <c r="E216" s="208" t="s">
        <v>75</v>
      </c>
      <c r="F216" s="209"/>
      <c r="G216" s="209"/>
      <c r="H216" s="209"/>
      <c r="I216" s="209"/>
      <c r="J216" s="209"/>
      <c r="K216" s="210" t="str">
        <f t="shared" ref="K216:K235" si="15">VLOOKUP(E216,$CE$1:$CH$1003,2,FALSE)</f>
        <v>TERASIL YELLOW 4G</v>
      </c>
      <c r="L216" s="210"/>
      <c r="M216" s="210"/>
      <c r="N216" s="210"/>
      <c r="O216" s="210"/>
      <c r="P216" s="210"/>
      <c r="Q216" s="210"/>
      <c r="R216" s="210"/>
      <c r="S216" s="210"/>
      <c r="T216" s="210"/>
      <c r="U216" s="210"/>
      <c r="V216" s="210"/>
      <c r="W216" s="210"/>
      <c r="X216" s="210"/>
      <c r="Y216" s="178"/>
      <c r="Z216" s="234">
        <v>0.25</v>
      </c>
      <c r="AA216" s="234"/>
      <c r="AB216" s="234"/>
      <c r="AC216" s="234"/>
      <c r="AD216" s="234"/>
      <c r="AE216" s="234"/>
      <c r="AF216" s="210" t="s">
        <v>565</v>
      </c>
      <c r="AG216" s="210"/>
      <c r="AH216" s="235">
        <v>964.9</v>
      </c>
      <c r="AI216" s="235"/>
      <c r="AJ216" s="235"/>
      <c r="AK216" s="235"/>
      <c r="AL216" s="235"/>
      <c r="AM216" s="235"/>
      <c r="AN216" s="52" t="s">
        <v>316</v>
      </c>
      <c r="AO216" s="52"/>
      <c r="AP216" s="213">
        <f t="shared" ref="AP216:AP235" si="16">(AH216*VLOOKUP(E216,$CE$1:$CH$1003,4,FALSE))/1000</f>
        <v>123336.27761399999</v>
      </c>
      <c r="AQ216" s="213"/>
      <c r="AR216" s="213"/>
      <c r="AS216" s="213"/>
      <c r="AT216" s="213"/>
      <c r="AU216" s="213"/>
      <c r="AV216" s="213"/>
      <c r="AW216" s="213"/>
      <c r="AX216" s="213"/>
      <c r="AY216" s="213"/>
      <c r="AZ216" s="214"/>
      <c r="BB216" s="51"/>
    </row>
    <row r="217" spans="3:54" x14ac:dyDescent="0.25">
      <c r="C217" s="46"/>
      <c r="E217" s="200" t="s">
        <v>121</v>
      </c>
      <c r="F217" s="201"/>
      <c r="G217" s="201"/>
      <c r="H217" s="201"/>
      <c r="I217" s="201"/>
      <c r="J217" s="201"/>
      <c r="K217" s="202" t="str">
        <f t="shared" si="15"/>
        <v>TAICRON RED KXFT</v>
      </c>
      <c r="L217" s="202"/>
      <c r="M217" s="202"/>
      <c r="N217" s="202"/>
      <c r="O217" s="202"/>
      <c r="P217" s="202"/>
      <c r="Q217" s="202"/>
      <c r="R217" s="202"/>
      <c r="S217" s="202"/>
      <c r="T217" s="202"/>
      <c r="U217" s="202"/>
      <c r="V217" s="202"/>
      <c r="W217" s="202"/>
      <c r="X217" s="202"/>
      <c r="Y217" s="176"/>
      <c r="Z217" s="232">
        <v>2.7</v>
      </c>
      <c r="AA217" s="232"/>
      <c r="AB217" s="232"/>
      <c r="AC217" s="232"/>
      <c r="AD217" s="232"/>
      <c r="AE217" s="232"/>
      <c r="AF217" s="202" t="s">
        <v>565</v>
      </c>
      <c r="AG217" s="202"/>
      <c r="AH217" s="233">
        <v>10420.92</v>
      </c>
      <c r="AI217" s="233"/>
      <c r="AJ217" s="233"/>
      <c r="AK217" s="233"/>
      <c r="AL217" s="233"/>
      <c r="AM217" s="233"/>
      <c r="AN217" s="47" t="s">
        <v>316</v>
      </c>
      <c r="AO217" s="47"/>
      <c r="AP217" s="205">
        <f t="shared" si="16"/>
        <v>2434397.2532100002</v>
      </c>
      <c r="AQ217" s="205"/>
      <c r="AR217" s="205"/>
      <c r="AS217" s="205"/>
      <c r="AT217" s="205"/>
      <c r="AU217" s="205"/>
      <c r="AV217" s="205"/>
      <c r="AW217" s="205"/>
      <c r="AX217" s="205"/>
      <c r="AY217" s="205"/>
      <c r="AZ217" s="206"/>
      <c r="BB217" s="51"/>
    </row>
    <row r="218" spans="3:54" x14ac:dyDescent="0.25">
      <c r="C218" s="46"/>
      <c r="E218" s="200" t="s">
        <v>103</v>
      </c>
      <c r="F218" s="201"/>
      <c r="G218" s="201"/>
      <c r="H218" s="201"/>
      <c r="I218" s="201"/>
      <c r="J218" s="201"/>
      <c r="K218" s="202" t="str">
        <f t="shared" si="15"/>
        <v>DISPERSE RUBINE SE GFL</v>
      </c>
      <c r="L218" s="202"/>
      <c r="M218" s="202"/>
      <c r="N218" s="202"/>
      <c r="O218" s="202"/>
      <c r="P218" s="202"/>
      <c r="Q218" s="202"/>
      <c r="R218" s="202"/>
      <c r="S218" s="202"/>
      <c r="T218" s="202"/>
      <c r="U218" s="202"/>
      <c r="V218" s="202"/>
      <c r="W218" s="202"/>
      <c r="X218" s="202"/>
      <c r="Y218" s="176"/>
      <c r="Z218" s="232">
        <v>0.33</v>
      </c>
      <c r="AA218" s="232"/>
      <c r="AB218" s="232"/>
      <c r="AC218" s="232"/>
      <c r="AD218" s="232"/>
      <c r="AE218" s="232"/>
      <c r="AF218" s="202" t="s">
        <v>565</v>
      </c>
      <c r="AG218" s="202"/>
      <c r="AH218" s="233">
        <v>1273.67</v>
      </c>
      <c r="AI218" s="233"/>
      <c r="AJ218" s="233"/>
      <c r="AK218" s="233"/>
      <c r="AL218" s="233"/>
      <c r="AM218" s="233"/>
      <c r="AN218" s="47" t="s">
        <v>316</v>
      </c>
      <c r="AO218" s="47"/>
      <c r="AP218" s="205">
        <f t="shared" si="16"/>
        <v>143003.34985870001</v>
      </c>
      <c r="AQ218" s="205"/>
      <c r="AR218" s="205"/>
      <c r="AS218" s="205"/>
      <c r="AT218" s="205"/>
      <c r="AU218" s="205"/>
      <c r="AV218" s="205"/>
      <c r="AW218" s="205"/>
      <c r="AX218" s="205"/>
      <c r="AY218" s="205"/>
      <c r="AZ218" s="206"/>
      <c r="BB218" s="51"/>
    </row>
    <row r="219" spans="3:54" x14ac:dyDescent="0.25">
      <c r="C219" s="46"/>
      <c r="E219" s="200" t="s">
        <v>187</v>
      </c>
      <c r="F219" s="201"/>
      <c r="G219" s="201"/>
      <c r="H219" s="201"/>
      <c r="I219" s="201"/>
      <c r="J219" s="201"/>
      <c r="K219" s="202" t="str">
        <f t="shared" si="15"/>
        <v>FORMIC ACID</v>
      </c>
      <c r="L219" s="202"/>
      <c r="M219" s="202"/>
      <c r="N219" s="202"/>
      <c r="O219" s="202"/>
      <c r="P219" s="202"/>
      <c r="Q219" s="202"/>
      <c r="R219" s="202"/>
      <c r="S219" s="202"/>
      <c r="T219" s="202"/>
      <c r="U219" s="202"/>
      <c r="V219" s="202"/>
      <c r="W219" s="202"/>
      <c r="X219" s="202"/>
      <c r="Y219" s="176"/>
      <c r="Z219" s="232">
        <v>0.3</v>
      </c>
      <c r="AA219" s="232"/>
      <c r="AB219" s="232"/>
      <c r="AC219" s="232"/>
      <c r="AD219" s="232"/>
      <c r="AE219" s="232"/>
      <c r="AF219" s="202" t="s">
        <v>315</v>
      </c>
      <c r="AG219" s="202"/>
      <c r="AH219" s="233">
        <v>1157.8800000000001</v>
      </c>
      <c r="AI219" s="233"/>
      <c r="AJ219" s="233"/>
      <c r="AK219" s="233"/>
      <c r="AL219" s="233"/>
      <c r="AM219" s="233"/>
      <c r="AN219" s="47" t="s">
        <v>316</v>
      </c>
      <c r="AO219" s="47"/>
      <c r="AP219" s="205">
        <f t="shared" si="16"/>
        <v>15353.488800000001</v>
      </c>
      <c r="AQ219" s="205"/>
      <c r="AR219" s="205"/>
      <c r="AS219" s="205"/>
      <c r="AT219" s="205"/>
      <c r="AU219" s="205"/>
      <c r="AV219" s="205"/>
      <c r="AW219" s="205"/>
      <c r="AX219" s="205"/>
      <c r="AY219" s="205"/>
      <c r="AZ219" s="206"/>
      <c r="BB219" s="51"/>
    </row>
    <row r="220" spans="3:54" x14ac:dyDescent="0.25">
      <c r="C220" s="46"/>
      <c r="E220" s="200" t="s">
        <v>191</v>
      </c>
      <c r="F220" s="201"/>
      <c r="G220" s="201"/>
      <c r="H220" s="201"/>
      <c r="I220" s="201"/>
      <c r="J220" s="201"/>
      <c r="K220" s="202" t="str">
        <f t="shared" si="15"/>
        <v>NTW RM 340 E NEW LIQ</v>
      </c>
      <c r="L220" s="202"/>
      <c r="M220" s="202"/>
      <c r="N220" s="202"/>
      <c r="O220" s="202"/>
      <c r="P220" s="202"/>
      <c r="Q220" s="202"/>
      <c r="R220" s="202"/>
      <c r="S220" s="202"/>
      <c r="T220" s="202"/>
      <c r="U220" s="202"/>
      <c r="V220" s="202"/>
      <c r="W220" s="202"/>
      <c r="X220" s="202"/>
      <c r="Y220" s="176"/>
      <c r="Z220" s="232">
        <v>0.5</v>
      </c>
      <c r="AA220" s="232"/>
      <c r="AB220" s="232"/>
      <c r="AC220" s="232"/>
      <c r="AD220" s="232"/>
      <c r="AE220" s="232"/>
      <c r="AF220" s="202" t="s">
        <v>315</v>
      </c>
      <c r="AG220" s="202"/>
      <c r="AH220" s="233">
        <v>1929.8</v>
      </c>
      <c r="AI220" s="233"/>
      <c r="AJ220" s="233"/>
      <c r="AK220" s="233"/>
      <c r="AL220" s="233"/>
      <c r="AM220" s="233"/>
      <c r="AN220" s="47" t="s">
        <v>316</v>
      </c>
      <c r="AO220" s="47"/>
      <c r="AP220" s="205">
        <f t="shared" si="16"/>
        <v>40969.654000000002</v>
      </c>
      <c r="AQ220" s="205"/>
      <c r="AR220" s="205"/>
      <c r="AS220" s="205"/>
      <c r="AT220" s="205"/>
      <c r="AU220" s="205"/>
      <c r="AV220" s="205"/>
      <c r="AW220" s="205"/>
      <c r="AX220" s="205"/>
      <c r="AY220" s="205"/>
      <c r="AZ220" s="206"/>
      <c r="BB220" s="51"/>
    </row>
    <row r="221" spans="3:54" x14ac:dyDescent="0.25">
      <c r="C221" s="46"/>
      <c r="E221" s="200" t="s">
        <v>195</v>
      </c>
      <c r="F221" s="201"/>
      <c r="G221" s="201"/>
      <c r="H221" s="201"/>
      <c r="I221" s="201"/>
      <c r="J221" s="201"/>
      <c r="K221" s="202" t="str">
        <f t="shared" si="15"/>
        <v>SODIUM HYDROSULFITE</v>
      </c>
      <c r="L221" s="202"/>
      <c r="M221" s="202"/>
      <c r="N221" s="202"/>
      <c r="O221" s="202"/>
      <c r="P221" s="202"/>
      <c r="Q221" s="202"/>
      <c r="R221" s="202"/>
      <c r="S221" s="202"/>
      <c r="T221" s="202"/>
      <c r="U221" s="202"/>
      <c r="V221" s="202"/>
      <c r="W221" s="202"/>
      <c r="X221" s="202"/>
      <c r="Y221" s="176"/>
      <c r="Z221" s="232">
        <v>3</v>
      </c>
      <c r="AA221" s="232"/>
      <c r="AB221" s="232"/>
      <c r="AC221" s="232"/>
      <c r="AD221" s="232"/>
      <c r="AE221" s="232"/>
      <c r="AF221" s="202" t="s">
        <v>315</v>
      </c>
      <c r="AG221" s="202"/>
      <c r="AH221" s="233">
        <v>11578.8</v>
      </c>
      <c r="AI221" s="233"/>
      <c r="AJ221" s="233"/>
      <c r="AK221" s="233"/>
      <c r="AL221" s="233"/>
      <c r="AM221" s="233"/>
      <c r="AN221" s="47" t="s">
        <v>316</v>
      </c>
      <c r="AO221" s="47"/>
      <c r="AP221" s="205">
        <f t="shared" si="16"/>
        <v>325441.742172</v>
      </c>
      <c r="AQ221" s="205"/>
      <c r="AR221" s="205"/>
      <c r="AS221" s="205"/>
      <c r="AT221" s="205"/>
      <c r="AU221" s="205"/>
      <c r="AV221" s="205"/>
      <c r="AW221" s="205"/>
      <c r="AX221" s="205"/>
      <c r="AY221" s="205"/>
      <c r="AZ221" s="206"/>
      <c r="BB221" s="51"/>
    </row>
    <row r="222" spans="3:54" x14ac:dyDescent="0.25">
      <c r="C222" s="46"/>
      <c r="E222" s="200" t="s">
        <v>183</v>
      </c>
      <c r="F222" s="201"/>
      <c r="G222" s="201"/>
      <c r="H222" s="201"/>
      <c r="I222" s="201"/>
      <c r="J222" s="201"/>
      <c r="K222" s="202" t="str">
        <f t="shared" si="15"/>
        <v>CAUSTIC SODA LIQ</v>
      </c>
      <c r="L222" s="202"/>
      <c r="M222" s="202"/>
      <c r="N222" s="202"/>
      <c r="O222" s="202"/>
      <c r="P222" s="202"/>
      <c r="Q222" s="202"/>
      <c r="R222" s="202"/>
      <c r="S222" s="202"/>
      <c r="T222" s="202"/>
      <c r="U222" s="202"/>
      <c r="V222" s="202"/>
      <c r="W222" s="202"/>
      <c r="X222" s="202"/>
      <c r="Y222" s="176"/>
      <c r="Z222" s="232">
        <v>2</v>
      </c>
      <c r="AA222" s="232"/>
      <c r="AB222" s="232"/>
      <c r="AC222" s="232"/>
      <c r="AD222" s="232"/>
      <c r="AE222" s="232"/>
      <c r="AF222" s="202" t="s">
        <v>315</v>
      </c>
      <c r="AG222" s="202"/>
      <c r="AH222" s="233">
        <v>7719.2</v>
      </c>
      <c r="AI222" s="233"/>
      <c r="AJ222" s="233"/>
      <c r="AK222" s="233"/>
      <c r="AL222" s="233"/>
      <c r="AM222" s="233"/>
      <c r="AN222" s="47" t="s">
        <v>316</v>
      </c>
      <c r="AO222" s="47"/>
      <c r="AP222" s="205">
        <f t="shared" si="16"/>
        <v>65976.002399999998</v>
      </c>
      <c r="AQ222" s="205"/>
      <c r="AR222" s="205"/>
      <c r="AS222" s="205"/>
      <c r="AT222" s="205"/>
      <c r="AU222" s="205"/>
      <c r="AV222" s="205"/>
      <c r="AW222" s="205"/>
      <c r="AX222" s="205"/>
      <c r="AY222" s="205"/>
      <c r="AZ222" s="206"/>
      <c r="BB222" s="51"/>
    </row>
    <row r="223" spans="3:54" x14ac:dyDescent="0.25">
      <c r="C223" s="46"/>
      <c r="E223" s="200" t="s">
        <v>246</v>
      </c>
      <c r="F223" s="201"/>
      <c r="G223" s="201"/>
      <c r="H223" s="201"/>
      <c r="I223" s="201"/>
      <c r="J223" s="201"/>
      <c r="K223" s="202" t="str">
        <f t="shared" si="15"/>
        <v>LADIPUR RSK</v>
      </c>
      <c r="L223" s="202"/>
      <c r="M223" s="202"/>
      <c r="N223" s="202"/>
      <c r="O223" s="202"/>
      <c r="P223" s="202"/>
      <c r="Q223" s="202"/>
      <c r="R223" s="202"/>
      <c r="S223" s="202"/>
      <c r="T223" s="202"/>
      <c r="U223" s="202"/>
      <c r="V223" s="202"/>
      <c r="W223" s="202"/>
      <c r="X223" s="202"/>
      <c r="Y223" s="176"/>
      <c r="Z223" s="232">
        <v>1</v>
      </c>
      <c r="AA223" s="232"/>
      <c r="AB223" s="232"/>
      <c r="AC223" s="232"/>
      <c r="AD223" s="232"/>
      <c r="AE223" s="232"/>
      <c r="AF223" s="202" t="s">
        <v>315</v>
      </c>
      <c r="AG223" s="202"/>
      <c r="AH223" s="233">
        <v>3859.6</v>
      </c>
      <c r="AI223" s="233"/>
      <c r="AJ223" s="233"/>
      <c r="AK223" s="233"/>
      <c r="AL223" s="233"/>
      <c r="AM223" s="233"/>
      <c r="AN223" s="47" t="s">
        <v>316</v>
      </c>
      <c r="AO223" s="47"/>
      <c r="AP223" s="205">
        <f t="shared" si="16"/>
        <v>57893.72982800001</v>
      </c>
      <c r="AQ223" s="205"/>
      <c r="AR223" s="205"/>
      <c r="AS223" s="205"/>
      <c r="AT223" s="205"/>
      <c r="AU223" s="205"/>
      <c r="AV223" s="205"/>
      <c r="AW223" s="205"/>
      <c r="AX223" s="205"/>
      <c r="AY223" s="205"/>
      <c r="AZ223" s="206"/>
      <c r="BB223" s="51"/>
    </row>
    <row r="224" spans="3:54" x14ac:dyDescent="0.25">
      <c r="C224" s="46"/>
      <c r="E224" s="200" t="s">
        <v>189</v>
      </c>
      <c r="F224" s="201"/>
      <c r="G224" s="201"/>
      <c r="H224" s="201"/>
      <c r="I224" s="201"/>
      <c r="J224" s="201"/>
      <c r="K224" s="202" t="str">
        <f t="shared" si="15"/>
        <v>KH ACID</v>
      </c>
      <c r="L224" s="202"/>
      <c r="M224" s="202"/>
      <c r="N224" s="202"/>
      <c r="O224" s="202"/>
      <c r="P224" s="202"/>
      <c r="Q224" s="202"/>
      <c r="R224" s="202"/>
      <c r="S224" s="202"/>
      <c r="T224" s="202"/>
      <c r="U224" s="202"/>
      <c r="V224" s="202"/>
      <c r="W224" s="202"/>
      <c r="X224" s="202"/>
      <c r="Y224" s="176"/>
      <c r="Z224" s="232">
        <v>1</v>
      </c>
      <c r="AA224" s="232"/>
      <c r="AB224" s="232"/>
      <c r="AC224" s="232"/>
      <c r="AD224" s="232"/>
      <c r="AE224" s="232"/>
      <c r="AF224" s="202" t="s">
        <v>315</v>
      </c>
      <c r="AG224" s="202"/>
      <c r="AH224" s="233">
        <v>3859.6</v>
      </c>
      <c r="AI224" s="233"/>
      <c r="AJ224" s="233"/>
      <c r="AK224" s="233"/>
      <c r="AL224" s="233"/>
      <c r="AM224" s="233"/>
      <c r="AN224" s="47" t="s">
        <v>316</v>
      </c>
      <c r="AO224" s="47"/>
      <c r="AP224" s="205">
        <f t="shared" si="16"/>
        <v>15382.049839999998</v>
      </c>
      <c r="AQ224" s="205"/>
      <c r="AR224" s="205"/>
      <c r="AS224" s="205"/>
      <c r="AT224" s="205"/>
      <c r="AU224" s="205"/>
      <c r="AV224" s="205"/>
      <c r="AW224" s="205"/>
      <c r="AX224" s="205"/>
      <c r="AY224" s="205"/>
      <c r="AZ224" s="206"/>
      <c r="BB224" s="51"/>
    </row>
    <row r="225" spans="3:54" x14ac:dyDescent="0.25">
      <c r="C225" s="46"/>
      <c r="E225" s="200" t="s">
        <v>21</v>
      </c>
      <c r="F225" s="201"/>
      <c r="G225" s="201"/>
      <c r="H225" s="201"/>
      <c r="I225" s="201"/>
      <c r="J225" s="201"/>
      <c r="K225" s="202" t="str">
        <f t="shared" si="15"/>
        <v>NOVACRON ORANGE EC–RN</v>
      </c>
      <c r="L225" s="202"/>
      <c r="M225" s="202"/>
      <c r="N225" s="202"/>
      <c r="O225" s="202"/>
      <c r="P225" s="202"/>
      <c r="Q225" s="202"/>
      <c r="R225" s="202"/>
      <c r="S225" s="202"/>
      <c r="T225" s="202"/>
      <c r="U225" s="202"/>
      <c r="V225" s="202"/>
      <c r="W225" s="202"/>
      <c r="X225" s="202"/>
      <c r="Y225" s="176"/>
      <c r="Z225" s="232">
        <v>0.1</v>
      </c>
      <c r="AA225" s="232"/>
      <c r="AB225" s="232"/>
      <c r="AC225" s="232"/>
      <c r="AD225" s="232"/>
      <c r="AE225" s="232"/>
      <c r="AF225" s="202" t="s">
        <v>565</v>
      </c>
      <c r="AG225" s="202"/>
      <c r="AH225" s="233">
        <v>385.96</v>
      </c>
      <c r="AI225" s="233"/>
      <c r="AJ225" s="233"/>
      <c r="AK225" s="233"/>
      <c r="AL225" s="233"/>
      <c r="AM225" s="233"/>
      <c r="AN225" s="47" t="s">
        <v>316</v>
      </c>
      <c r="AO225" s="47"/>
      <c r="AP225" s="205">
        <f t="shared" si="16"/>
        <v>129122.4239712</v>
      </c>
      <c r="AQ225" s="205"/>
      <c r="AR225" s="205"/>
      <c r="AS225" s="205"/>
      <c r="AT225" s="205"/>
      <c r="AU225" s="205"/>
      <c r="AV225" s="205"/>
      <c r="AW225" s="205"/>
      <c r="AX225" s="205"/>
      <c r="AY225" s="205"/>
      <c r="AZ225" s="206"/>
      <c r="BB225" s="51"/>
    </row>
    <row r="226" spans="3:54" x14ac:dyDescent="0.25">
      <c r="C226" s="46"/>
      <c r="E226" s="200" t="s">
        <v>30</v>
      </c>
      <c r="F226" s="201"/>
      <c r="G226" s="201"/>
      <c r="H226" s="201"/>
      <c r="I226" s="201"/>
      <c r="J226" s="201"/>
      <c r="K226" s="202" t="str">
        <f t="shared" si="15"/>
        <v>NOVACRON RED S–2G</v>
      </c>
      <c r="L226" s="202"/>
      <c r="M226" s="202"/>
      <c r="N226" s="202"/>
      <c r="O226" s="202"/>
      <c r="P226" s="202"/>
      <c r="Q226" s="202"/>
      <c r="R226" s="202"/>
      <c r="S226" s="202"/>
      <c r="T226" s="202"/>
      <c r="U226" s="202"/>
      <c r="V226" s="202"/>
      <c r="W226" s="202"/>
      <c r="X226" s="202"/>
      <c r="Y226" s="176"/>
      <c r="Z226" s="232">
        <v>1.7</v>
      </c>
      <c r="AA226" s="232"/>
      <c r="AB226" s="232"/>
      <c r="AC226" s="232"/>
      <c r="AD226" s="232"/>
      <c r="AE226" s="232"/>
      <c r="AF226" s="202" t="s">
        <v>565</v>
      </c>
      <c r="AG226" s="202"/>
      <c r="AH226" s="233">
        <v>6561.32</v>
      </c>
      <c r="AI226" s="233"/>
      <c r="AJ226" s="233"/>
      <c r="AK226" s="233"/>
      <c r="AL226" s="233"/>
      <c r="AM226" s="233"/>
      <c r="AN226" s="47" t="s">
        <v>316</v>
      </c>
      <c r="AO226" s="47"/>
      <c r="AP226" s="205">
        <f t="shared" si="16"/>
        <v>827391.24416879984</v>
      </c>
      <c r="AQ226" s="205"/>
      <c r="AR226" s="205"/>
      <c r="AS226" s="205"/>
      <c r="AT226" s="205"/>
      <c r="AU226" s="205"/>
      <c r="AV226" s="205"/>
      <c r="AW226" s="205"/>
      <c r="AX226" s="205"/>
      <c r="AY226" s="205"/>
      <c r="AZ226" s="206"/>
      <c r="BB226" s="51"/>
    </row>
    <row r="227" spans="3:54" x14ac:dyDescent="0.25">
      <c r="C227" s="46"/>
      <c r="E227" s="200" t="s">
        <v>28</v>
      </c>
      <c r="F227" s="201"/>
      <c r="G227" s="201"/>
      <c r="H227" s="201"/>
      <c r="I227" s="201"/>
      <c r="J227" s="201"/>
      <c r="K227" s="202" t="str">
        <f t="shared" si="15"/>
        <v>NOVACRON RED S-B</v>
      </c>
      <c r="L227" s="202"/>
      <c r="M227" s="202"/>
      <c r="N227" s="202"/>
      <c r="O227" s="202"/>
      <c r="P227" s="202"/>
      <c r="Q227" s="202"/>
      <c r="R227" s="202"/>
      <c r="S227" s="202"/>
      <c r="T227" s="202"/>
      <c r="U227" s="202"/>
      <c r="V227" s="202"/>
      <c r="W227" s="202"/>
      <c r="X227" s="202"/>
      <c r="Y227" s="176"/>
      <c r="Z227" s="232">
        <v>1.3</v>
      </c>
      <c r="AA227" s="232"/>
      <c r="AB227" s="232"/>
      <c r="AC227" s="232"/>
      <c r="AD227" s="232"/>
      <c r="AE227" s="232"/>
      <c r="AF227" s="202" t="s">
        <v>565</v>
      </c>
      <c r="AG227" s="202"/>
      <c r="AH227" s="233">
        <v>5017.4799999999996</v>
      </c>
      <c r="AI227" s="233"/>
      <c r="AJ227" s="233"/>
      <c r="AK227" s="233"/>
      <c r="AL227" s="233"/>
      <c r="AM227" s="233"/>
      <c r="AN227" s="47" t="s">
        <v>316</v>
      </c>
      <c r="AO227" s="47"/>
      <c r="AP227" s="205">
        <f t="shared" si="16"/>
        <v>543454.79900399991</v>
      </c>
      <c r="AQ227" s="205"/>
      <c r="AR227" s="205"/>
      <c r="AS227" s="205"/>
      <c r="AT227" s="205"/>
      <c r="AU227" s="205"/>
      <c r="AV227" s="205"/>
      <c r="AW227" s="205"/>
      <c r="AX227" s="205"/>
      <c r="AY227" s="205"/>
      <c r="AZ227" s="206"/>
      <c r="BB227" s="51"/>
    </row>
    <row r="228" spans="3:54" x14ac:dyDescent="0.25">
      <c r="C228" s="46"/>
      <c r="E228" s="200" t="s">
        <v>201</v>
      </c>
      <c r="F228" s="201"/>
      <c r="G228" s="201"/>
      <c r="H228" s="201"/>
      <c r="I228" s="201"/>
      <c r="J228" s="201"/>
      <c r="K228" s="202" t="str">
        <f t="shared" si="15"/>
        <v>KH SOLIDOKOLL DPR ID LIQ</v>
      </c>
      <c r="L228" s="202"/>
      <c r="M228" s="202"/>
      <c r="N228" s="202"/>
      <c r="O228" s="202"/>
      <c r="P228" s="202"/>
      <c r="Q228" s="202"/>
      <c r="R228" s="202"/>
      <c r="S228" s="202"/>
      <c r="T228" s="202"/>
      <c r="U228" s="202"/>
      <c r="V228" s="202"/>
      <c r="W228" s="202"/>
      <c r="X228" s="202"/>
      <c r="Y228" s="176"/>
      <c r="Z228" s="232">
        <v>1</v>
      </c>
      <c r="AA228" s="232"/>
      <c r="AB228" s="232"/>
      <c r="AC228" s="232"/>
      <c r="AD228" s="232"/>
      <c r="AE228" s="232"/>
      <c r="AF228" s="202" t="s">
        <v>315</v>
      </c>
      <c r="AG228" s="202"/>
      <c r="AH228" s="233">
        <v>3859.6</v>
      </c>
      <c r="AI228" s="233"/>
      <c r="AJ228" s="233"/>
      <c r="AK228" s="233"/>
      <c r="AL228" s="233"/>
      <c r="AM228" s="233"/>
      <c r="AN228" s="47" t="s">
        <v>316</v>
      </c>
      <c r="AO228" s="47"/>
      <c r="AP228" s="205">
        <f t="shared" si="16"/>
        <v>39367.919999999998</v>
      </c>
      <c r="AQ228" s="205"/>
      <c r="AR228" s="205"/>
      <c r="AS228" s="205"/>
      <c r="AT228" s="205"/>
      <c r="AU228" s="205"/>
      <c r="AV228" s="205"/>
      <c r="AW228" s="205"/>
      <c r="AX228" s="205"/>
      <c r="AY228" s="205"/>
      <c r="AZ228" s="206"/>
      <c r="BB228" s="51"/>
    </row>
    <row r="229" spans="3:54" x14ac:dyDescent="0.25">
      <c r="C229" s="46"/>
      <c r="E229" s="200" t="s">
        <v>199</v>
      </c>
      <c r="F229" s="201"/>
      <c r="G229" s="201"/>
      <c r="H229" s="201"/>
      <c r="I229" s="201"/>
      <c r="J229" s="201"/>
      <c r="K229" s="202" t="str">
        <f t="shared" si="15"/>
        <v>KH JINTEXYL CDB NEW CONC</v>
      </c>
      <c r="L229" s="202"/>
      <c r="M229" s="202"/>
      <c r="N229" s="202"/>
      <c r="O229" s="202"/>
      <c r="P229" s="202"/>
      <c r="Q229" s="202"/>
      <c r="R229" s="202"/>
      <c r="S229" s="202"/>
      <c r="T229" s="202"/>
      <c r="U229" s="202"/>
      <c r="V229" s="202"/>
      <c r="W229" s="202"/>
      <c r="X229" s="202"/>
      <c r="Y229" s="176"/>
      <c r="Z229" s="232">
        <v>1</v>
      </c>
      <c r="AA229" s="232"/>
      <c r="AB229" s="232"/>
      <c r="AC229" s="232"/>
      <c r="AD229" s="232"/>
      <c r="AE229" s="232"/>
      <c r="AF229" s="202" t="s">
        <v>315</v>
      </c>
      <c r="AG229" s="202"/>
      <c r="AH229" s="233">
        <v>3859.6</v>
      </c>
      <c r="AI229" s="233"/>
      <c r="AJ229" s="233"/>
      <c r="AK229" s="233"/>
      <c r="AL229" s="233"/>
      <c r="AM229" s="233"/>
      <c r="AN229" s="47" t="s">
        <v>316</v>
      </c>
      <c r="AO229" s="47"/>
      <c r="AP229" s="205">
        <f t="shared" si="16"/>
        <v>43999.44</v>
      </c>
      <c r="AQ229" s="205"/>
      <c r="AR229" s="205"/>
      <c r="AS229" s="205"/>
      <c r="AT229" s="205"/>
      <c r="AU229" s="205"/>
      <c r="AV229" s="205"/>
      <c r="AW229" s="205"/>
      <c r="AX229" s="205"/>
      <c r="AY229" s="205"/>
      <c r="AZ229" s="206"/>
      <c r="BB229" s="51"/>
    </row>
    <row r="230" spans="3:54" x14ac:dyDescent="0.25">
      <c r="C230" s="46"/>
      <c r="E230" s="200" t="s">
        <v>218</v>
      </c>
      <c r="F230" s="201"/>
      <c r="G230" s="201"/>
      <c r="H230" s="201"/>
      <c r="I230" s="201"/>
      <c r="J230" s="201"/>
      <c r="K230" s="202" t="str">
        <f t="shared" si="15"/>
        <v>JINLEV ECO CL 225</v>
      </c>
      <c r="L230" s="202"/>
      <c r="M230" s="202"/>
      <c r="N230" s="202"/>
      <c r="O230" s="202"/>
      <c r="P230" s="202"/>
      <c r="Q230" s="202"/>
      <c r="R230" s="202"/>
      <c r="S230" s="202"/>
      <c r="T230" s="202"/>
      <c r="U230" s="202"/>
      <c r="V230" s="202"/>
      <c r="W230" s="202"/>
      <c r="X230" s="202"/>
      <c r="Y230" s="176"/>
      <c r="Z230" s="232">
        <v>3</v>
      </c>
      <c r="AA230" s="232"/>
      <c r="AB230" s="232"/>
      <c r="AC230" s="232"/>
      <c r="AD230" s="232"/>
      <c r="AE230" s="232"/>
      <c r="AF230" s="202" t="s">
        <v>315</v>
      </c>
      <c r="AG230" s="202"/>
      <c r="AH230" s="233">
        <v>11578.8</v>
      </c>
      <c r="AI230" s="233"/>
      <c r="AJ230" s="233"/>
      <c r="AK230" s="233"/>
      <c r="AL230" s="233"/>
      <c r="AM230" s="233"/>
      <c r="AN230" s="47" t="s">
        <v>316</v>
      </c>
      <c r="AO230" s="47"/>
      <c r="AP230" s="205">
        <f t="shared" si="16"/>
        <v>138944.90527199997</v>
      </c>
      <c r="AQ230" s="205"/>
      <c r="AR230" s="205"/>
      <c r="AS230" s="205"/>
      <c r="AT230" s="205"/>
      <c r="AU230" s="205"/>
      <c r="AV230" s="205"/>
      <c r="AW230" s="205"/>
      <c r="AX230" s="205"/>
      <c r="AY230" s="205"/>
      <c r="AZ230" s="206"/>
      <c r="BB230" s="51"/>
    </row>
    <row r="231" spans="3:54" x14ac:dyDescent="0.25">
      <c r="C231" s="46"/>
      <c r="E231" s="200" t="s">
        <v>9</v>
      </c>
      <c r="F231" s="201"/>
      <c r="G231" s="201"/>
      <c r="H231" s="201"/>
      <c r="I231" s="201"/>
      <c r="J231" s="201"/>
      <c r="K231" s="202" t="str">
        <f t="shared" si="15"/>
        <v>SODIUM SULFATE</v>
      </c>
      <c r="L231" s="202"/>
      <c r="M231" s="202"/>
      <c r="N231" s="202"/>
      <c r="O231" s="202"/>
      <c r="P231" s="202"/>
      <c r="Q231" s="202"/>
      <c r="R231" s="202"/>
      <c r="S231" s="202"/>
      <c r="T231" s="202"/>
      <c r="U231" s="202"/>
      <c r="V231" s="202"/>
      <c r="W231" s="202"/>
      <c r="X231" s="202"/>
      <c r="Y231" s="176"/>
      <c r="Z231" s="232">
        <v>80</v>
      </c>
      <c r="AA231" s="232"/>
      <c r="AB231" s="232"/>
      <c r="AC231" s="232"/>
      <c r="AD231" s="232"/>
      <c r="AE231" s="232"/>
      <c r="AF231" s="202" t="s">
        <v>315</v>
      </c>
      <c r="AG231" s="202"/>
      <c r="AH231" s="233">
        <v>308768.01</v>
      </c>
      <c r="AI231" s="233"/>
      <c r="AJ231" s="233"/>
      <c r="AK231" s="233"/>
      <c r="AL231" s="233"/>
      <c r="AM231" s="233"/>
      <c r="AN231" s="47" t="s">
        <v>316</v>
      </c>
      <c r="AO231" s="47"/>
      <c r="AP231" s="205">
        <f t="shared" si="16"/>
        <v>736874.85586500005</v>
      </c>
      <c r="AQ231" s="205"/>
      <c r="AR231" s="205"/>
      <c r="AS231" s="205"/>
      <c r="AT231" s="205"/>
      <c r="AU231" s="205"/>
      <c r="AV231" s="205"/>
      <c r="AW231" s="205"/>
      <c r="AX231" s="205"/>
      <c r="AY231" s="205"/>
      <c r="AZ231" s="206"/>
      <c r="BB231" s="51"/>
    </row>
    <row r="232" spans="3:54" x14ac:dyDescent="0.25">
      <c r="C232" s="46"/>
      <c r="E232" s="200" t="s">
        <v>10</v>
      </c>
      <c r="F232" s="201"/>
      <c r="G232" s="201"/>
      <c r="H232" s="201"/>
      <c r="I232" s="201"/>
      <c r="J232" s="201"/>
      <c r="K232" s="202" t="str">
        <f t="shared" si="15"/>
        <v>SODA ASH</v>
      </c>
      <c r="L232" s="202"/>
      <c r="M232" s="202"/>
      <c r="N232" s="202"/>
      <c r="O232" s="202"/>
      <c r="P232" s="202"/>
      <c r="Q232" s="202"/>
      <c r="R232" s="202"/>
      <c r="S232" s="202"/>
      <c r="T232" s="202"/>
      <c r="U232" s="202"/>
      <c r="V232" s="202"/>
      <c r="W232" s="202"/>
      <c r="X232" s="202"/>
      <c r="Y232" s="176"/>
      <c r="Z232" s="232">
        <v>20</v>
      </c>
      <c r="AA232" s="232"/>
      <c r="AB232" s="232"/>
      <c r="AC232" s="232"/>
      <c r="AD232" s="232"/>
      <c r="AE232" s="232"/>
      <c r="AF232" s="202" t="s">
        <v>315</v>
      </c>
      <c r="AG232" s="202"/>
      <c r="AH232" s="233">
        <v>77192</v>
      </c>
      <c r="AI232" s="233"/>
      <c r="AJ232" s="233"/>
      <c r="AK232" s="233"/>
      <c r="AL232" s="233"/>
      <c r="AM232" s="233"/>
      <c r="AN232" s="47" t="s">
        <v>316</v>
      </c>
      <c r="AO232" s="47"/>
      <c r="AP232" s="205">
        <f t="shared" si="16"/>
        <v>685464.96</v>
      </c>
      <c r="AQ232" s="205"/>
      <c r="AR232" s="205"/>
      <c r="AS232" s="205"/>
      <c r="AT232" s="205"/>
      <c r="AU232" s="205"/>
      <c r="AV232" s="205"/>
      <c r="AW232" s="205"/>
      <c r="AX232" s="205"/>
      <c r="AY232" s="205"/>
      <c r="AZ232" s="206"/>
      <c r="BB232" s="51"/>
    </row>
    <row r="233" spans="3:54" x14ac:dyDescent="0.25">
      <c r="C233" s="46"/>
      <c r="E233" s="200" t="s">
        <v>189</v>
      </c>
      <c r="F233" s="201"/>
      <c r="G233" s="201"/>
      <c r="H233" s="201"/>
      <c r="I233" s="201"/>
      <c r="J233" s="201"/>
      <c r="K233" s="202" t="str">
        <f t="shared" si="15"/>
        <v>KH ACID</v>
      </c>
      <c r="L233" s="202"/>
      <c r="M233" s="202"/>
      <c r="N233" s="202"/>
      <c r="O233" s="202"/>
      <c r="P233" s="202"/>
      <c r="Q233" s="202"/>
      <c r="R233" s="202"/>
      <c r="S233" s="202"/>
      <c r="T233" s="202"/>
      <c r="U233" s="202"/>
      <c r="V233" s="202"/>
      <c r="W233" s="202"/>
      <c r="X233" s="202"/>
      <c r="Y233" s="176"/>
      <c r="Z233" s="232">
        <v>1</v>
      </c>
      <c r="AA233" s="232"/>
      <c r="AB233" s="232"/>
      <c r="AC233" s="232"/>
      <c r="AD233" s="232"/>
      <c r="AE233" s="232"/>
      <c r="AF233" s="202" t="s">
        <v>315</v>
      </c>
      <c r="AG233" s="202"/>
      <c r="AH233" s="233">
        <v>3859.6</v>
      </c>
      <c r="AI233" s="233"/>
      <c r="AJ233" s="233"/>
      <c r="AK233" s="233"/>
      <c r="AL233" s="233"/>
      <c r="AM233" s="233"/>
      <c r="AN233" s="47" t="s">
        <v>316</v>
      </c>
      <c r="AO233" s="47"/>
      <c r="AP233" s="205">
        <f t="shared" si="16"/>
        <v>15382.049839999998</v>
      </c>
      <c r="AQ233" s="205"/>
      <c r="AR233" s="205"/>
      <c r="AS233" s="205"/>
      <c r="AT233" s="205"/>
      <c r="AU233" s="205"/>
      <c r="AV233" s="205"/>
      <c r="AW233" s="205"/>
      <c r="AX233" s="205"/>
      <c r="AY233" s="205"/>
      <c r="AZ233" s="206"/>
      <c r="BB233" s="51"/>
    </row>
    <row r="234" spans="3:54" x14ac:dyDescent="0.25">
      <c r="C234" s="46"/>
      <c r="E234" s="223" t="s">
        <v>246</v>
      </c>
      <c r="F234" s="224"/>
      <c r="G234" s="224"/>
      <c r="H234" s="224"/>
      <c r="I234" s="224"/>
      <c r="J234" s="224"/>
      <c r="K234" s="225" t="str">
        <f t="shared" si="15"/>
        <v>LADIPUR RSK</v>
      </c>
      <c r="L234" s="225"/>
      <c r="M234" s="225"/>
      <c r="N234" s="225"/>
      <c r="O234" s="225"/>
      <c r="P234" s="225"/>
      <c r="Q234" s="225"/>
      <c r="R234" s="225"/>
      <c r="S234" s="225"/>
      <c r="T234" s="225"/>
      <c r="U234" s="225"/>
      <c r="V234" s="225"/>
      <c r="W234" s="225"/>
      <c r="X234" s="225"/>
      <c r="Y234" s="181"/>
      <c r="Z234" s="237">
        <v>1</v>
      </c>
      <c r="AA234" s="237"/>
      <c r="AB234" s="237"/>
      <c r="AC234" s="237"/>
      <c r="AD234" s="237"/>
      <c r="AE234" s="237"/>
      <c r="AF234" s="225" t="s">
        <v>315</v>
      </c>
      <c r="AG234" s="225"/>
      <c r="AH234" s="238">
        <v>3859.6</v>
      </c>
      <c r="AI234" s="238"/>
      <c r="AJ234" s="238"/>
      <c r="AK234" s="238"/>
      <c r="AL234" s="238"/>
      <c r="AM234" s="238"/>
      <c r="AN234" s="54" t="s">
        <v>316</v>
      </c>
      <c r="AO234" s="54"/>
      <c r="AP234" s="228">
        <f t="shared" si="16"/>
        <v>57893.72982800001</v>
      </c>
      <c r="AQ234" s="228"/>
      <c r="AR234" s="228"/>
      <c r="AS234" s="228"/>
      <c r="AT234" s="228"/>
      <c r="AU234" s="228"/>
      <c r="AV234" s="228"/>
      <c r="AW234" s="228"/>
      <c r="AX234" s="228"/>
      <c r="AY234" s="228"/>
      <c r="AZ234" s="229"/>
      <c r="BB234" s="51"/>
    </row>
    <row r="235" spans="3:54" x14ac:dyDescent="0.25">
      <c r="C235" s="46"/>
      <c r="E235" s="223" t="s">
        <v>238</v>
      </c>
      <c r="F235" s="224"/>
      <c r="G235" s="224"/>
      <c r="H235" s="224"/>
      <c r="I235" s="224"/>
      <c r="J235" s="224"/>
      <c r="K235" s="225" t="str">
        <f t="shared" si="15"/>
        <v>JINFIX ECO RFC 525</v>
      </c>
      <c r="L235" s="225"/>
      <c r="M235" s="225"/>
      <c r="N235" s="225"/>
      <c r="O235" s="225"/>
      <c r="P235" s="225"/>
      <c r="Q235" s="225"/>
      <c r="R235" s="225"/>
      <c r="S235" s="225"/>
      <c r="T235" s="225"/>
      <c r="U235" s="225"/>
      <c r="V235" s="225"/>
      <c r="W235" s="225"/>
      <c r="X235" s="225"/>
      <c r="Y235" s="181"/>
      <c r="Z235" s="237">
        <v>2</v>
      </c>
      <c r="AA235" s="237"/>
      <c r="AB235" s="237"/>
      <c r="AC235" s="237"/>
      <c r="AD235" s="237"/>
      <c r="AE235" s="237"/>
      <c r="AF235" s="225" t="s">
        <v>315</v>
      </c>
      <c r="AG235" s="225"/>
      <c r="AH235" s="238">
        <v>7719.2</v>
      </c>
      <c r="AI235" s="238"/>
      <c r="AJ235" s="238"/>
      <c r="AK235" s="238"/>
      <c r="AL235" s="238"/>
      <c r="AM235" s="238"/>
      <c r="AN235" s="54" t="s">
        <v>316</v>
      </c>
      <c r="AO235" s="54"/>
      <c r="AP235" s="228">
        <f t="shared" si="16"/>
        <v>129194.39779199997</v>
      </c>
      <c r="AQ235" s="228"/>
      <c r="AR235" s="228"/>
      <c r="AS235" s="228"/>
      <c r="AT235" s="228"/>
      <c r="AU235" s="228"/>
      <c r="AV235" s="228"/>
      <c r="AW235" s="228"/>
      <c r="AX235" s="228"/>
      <c r="AY235" s="228"/>
      <c r="AZ235" s="229"/>
      <c r="BB235" s="51"/>
    </row>
    <row r="236" spans="3:54" x14ac:dyDescent="0.25">
      <c r="C236" s="46"/>
      <c r="E236" s="185"/>
      <c r="F236" s="185"/>
      <c r="G236" s="185"/>
      <c r="H236" s="185"/>
      <c r="I236" s="185"/>
      <c r="J236" s="185"/>
      <c r="K236" s="182"/>
      <c r="L236" s="182"/>
      <c r="M236" s="182"/>
      <c r="N236" s="182"/>
      <c r="O236" s="182"/>
      <c r="P236" s="182"/>
      <c r="Q236" s="182"/>
      <c r="R236" s="182"/>
      <c r="S236" s="182"/>
      <c r="T236" s="182"/>
      <c r="U236" s="182"/>
      <c r="V236" s="182"/>
      <c r="W236" s="182"/>
      <c r="X236" s="182"/>
      <c r="Y236" s="182"/>
      <c r="Z236" s="111"/>
      <c r="AA236" s="111"/>
      <c r="AB236" s="111"/>
      <c r="AC236" s="111"/>
      <c r="AD236" s="111"/>
      <c r="AE236" s="111"/>
      <c r="AF236" s="182"/>
      <c r="AG236" s="182"/>
      <c r="AH236" s="185"/>
      <c r="AI236" s="185"/>
      <c r="AJ236" s="185"/>
      <c r="AK236" s="185"/>
      <c r="AL236" s="185"/>
      <c r="AM236" s="185"/>
      <c r="AP236" s="112"/>
      <c r="AQ236" s="112"/>
      <c r="AR236" s="112"/>
      <c r="AS236" s="112"/>
      <c r="AT236" s="112"/>
      <c r="AU236" s="112"/>
      <c r="AV236" s="112"/>
      <c r="AW236" s="112"/>
      <c r="AX236" s="112"/>
      <c r="AY236" s="112"/>
      <c r="AZ236" s="112"/>
      <c r="BB236" s="51"/>
    </row>
    <row r="237" spans="3:54" x14ac:dyDescent="0.25">
      <c r="C237" s="46"/>
      <c r="E237" s="185"/>
      <c r="F237" s="185"/>
      <c r="G237" s="185"/>
      <c r="H237" s="185"/>
      <c r="I237" s="185"/>
      <c r="J237" s="185"/>
      <c r="K237" s="182"/>
      <c r="L237" s="182"/>
      <c r="M237" s="182"/>
      <c r="N237" s="182"/>
      <c r="O237" s="182"/>
      <c r="P237" s="182"/>
      <c r="Q237" s="182"/>
      <c r="R237" s="182"/>
      <c r="S237" s="182"/>
      <c r="T237" s="182"/>
      <c r="U237" s="182"/>
      <c r="V237" s="182"/>
      <c r="W237" s="182"/>
      <c r="X237" s="182"/>
      <c r="Y237" s="182"/>
      <c r="Z237" s="111"/>
      <c r="AA237" s="111"/>
      <c r="AB237" s="111"/>
      <c r="AC237" s="111"/>
      <c r="AD237" s="111"/>
      <c r="AE237" s="111"/>
      <c r="AF237" s="182"/>
      <c r="AG237" s="182"/>
      <c r="AH237" s="185"/>
      <c r="AI237" s="185"/>
      <c r="AJ237" s="185"/>
      <c r="AK237" s="59"/>
      <c r="AL237" s="230" t="s">
        <v>318</v>
      </c>
      <c r="AM237" s="230"/>
      <c r="AN237" s="230"/>
      <c r="AO237" s="230"/>
      <c r="AP237" s="112" t="s">
        <v>11</v>
      </c>
      <c r="AQ237" s="242">
        <f>SUM(AP216:AZ235)</f>
        <v>6568844.2734637</v>
      </c>
      <c r="AR237" s="242"/>
      <c r="AS237" s="242"/>
      <c r="AT237" s="242"/>
      <c r="AU237" s="242"/>
      <c r="AV237" s="242"/>
      <c r="AW237" s="242"/>
      <c r="AX237" s="242"/>
      <c r="AY237" s="242"/>
      <c r="AZ237" s="242"/>
      <c r="BB237" s="51"/>
    </row>
    <row r="238" spans="3:54" x14ac:dyDescent="0.25">
      <c r="C238" s="46"/>
      <c r="E238" s="185"/>
      <c r="F238" s="185"/>
      <c r="G238" s="185"/>
      <c r="H238" s="185"/>
      <c r="I238" s="185"/>
      <c r="J238" s="185"/>
      <c r="K238" s="182"/>
      <c r="L238" s="182"/>
      <c r="M238" s="182"/>
      <c r="N238" s="182"/>
      <c r="O238" s="182"/>
      <c r="P238" s="182"/>
      <c r="Q238" s="182"/>
      <c r="R238" s="182"/>
      <c r="S238" s="182"/>
      <c r="T238" s="182"/>
      <c r="U238" s="182"/>
      <c r="V238" s="182"/>
      <c r="W238" s="182"/>
      <c r="X238" s="182"/>
      <c r="Y238" s="182"/>
      <c r="Z238" s="111"/>
      <c r="AA238" s="111"/>
      <c r="AB238" s="111"/>
      <c r="AC238" s="111"/>
      <c r="AD238" s="111"/>
      <c r="AE238" s="111"/>
      <c r="AF238" s="182"/>
      <c r="AG238" s="182"/>
      <c r="AH238" s="185"/>
      <c r="AI238" s="185"/>
      <c r="AJ238" s="185"/>
      <c r="AK238" s="59"/>
      <c r="AL238" s="230" t="s">
        <v>317</v>
      </c>
      <c r="AM238" s="230"/>
      <c r="AN238" s="230"/>
      <c r="AO238" s="230"/>
      <c r="AP238" s="112" t="s">
        <v>11</v>
      </c>
      <c r="AQ238" s="242">
        <f>AQ237/AQ211</f>
        <v>2985.8383061198638</v>
      </c>
      <c r="AR238" s="242"/>
      <c r="AS238" s="242"/>
      <c r="AT238" s="242"/>
      <c r="AU238" s="242"/>
      <c r="AV238" s="242"/>
      <c r="AW238" s="242"/>
      <c r="AX238" s="242"/>
      <c r="AY238" s="242"/>
      <c r="AZ238" s="242"/>
      <c r="BB238" s="51"/>
    </row>
    <row r="239" spans="3:54" x14ac:dyDescent="0.25">
      <c r="C239" s="46"/>
      <c r="E239" s="185"/>
      <c r="F239" s="185"/>
      <c r="G239" s="185"/>
      <c r="H239" s="185"/>
      <c r="I239" s="185"/>
      <c r="J239" s="185"/>
      <c r="K239" s="182"/>
      <c r="L239" s="182"/>
      <c r="M239" s="182"/>
      <c r="N239" s="182"/>
      <c r="O239" s="182"/>
      <c r="P239" s="182"/>
      <c r="Q239" s="182"/>
      <c r="R239" s="182"/>
      <c r="S239" s="182"/>
      <c r="T239" s="182"/>
      <c r="U239" s="182"/>
      <c r="V239" s="182"/>
      <c r="W239" s="182"/>
      <c r="X239" s="182"/>
      <c r="Y239" s="182"/>
      <c r="Z239" s="111"/>
      <c r="AA239" s="111"/>
      <c r="AB239" s="111"/>
      <c r="AC239" s="111"/>
      <c r="AD239" s="111"/>
      <c r="AE239" s="111"/>
      <c r="AF239" s="182"/>
      <c r="AG239" s="182"/>
      <c r="AH239" s="185"/>
      <c r="AI239" s="185"/>
      <c r="AJ239" s="185"/>
      <c r="AK239" s="185"/>
      <c r="AL239" s="185"/>
      <c r="AM239" s="185"/>
      <c r="AQ239" s="185"/>
      <c r="AR239" s="185"/>
      <c r="AS239" s="185"/>
      <c r="AT239" s="185"/>
      <c r="AU239" s="185"/>
      <c r="AV239" s="185"/>
      <c r="AW239" s="185"/>
      <c r="AX239" s="185"/>
      <c r="AY239" s="185"/>
      <c r="AZ239" s="185"/>
      <c r="BB239" s="51"/>
    </row>
    <row r="240" spans="3:54" ht="17.25" thickBot="1" x14ac:dyDescent="0.3">
      <c r="C240" s="60"/>
      <c r="D240" s="61"/>
      <c r="E240" s="61"/>
      <c r="F240" s="61"/>
      <c r="G240" s="61"/>
      <c r="H240" s="61"/>
      <c r="I240" s="61"/>
      <c r="J240" s="61"/>
      <c r="K240" s="61"/>
      <c r="L240" s="61"/>
      <c r="M240" s="61"/>
      <c r="N240" s="61"/>
      <c r="O240" s="61"/>
      <c r="P240" s="61"/>
      <c r="Q240" s="61"/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  <c r="AG240" s="61"/>
      <c r="AH240" s="61"/>
      <c r="AI240" s="61"/>
      <c r="AJ240" s="61"/>
      <c r="AK240" s="61"/>
      <c r="AL240" s="61"/>
      <c r="AM240" s="61"/>
      <c r="AN240" s="61"/>
      <c r="AO240" s="61"/>
      <c r="AP240" s="61"/>
      <c r="AQ240" s="61"/>
      <c r="AR240" s="61"/>
      <c r="AS240" s="61"/>
      <c r="AT240" s="61"/>
      <c r="AU240" s="61"/>
      <c r="AV240" s="61"/>
      <c r="AW240" s="61"/>
      <c r="AX240" s="61"/>
      <c r="AY240" s="61"/>
      <c r="AZ240" s="61"/>
      <c r="BA240" s="61"/>
      <c r="BB240" s="62"/>
    </row>
    <row r="242" spans="3:54" ht="17.25" thickBot="1" x14ac:dyDescent="0.3"/>
    <row r="243" spans="3:54" x14ac:dyDescent="0.25">
      <c r="C243" s="43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  <c r="AH243" s="44"/>
      <c r="AI243" s="44"/>
      <c r="AJ243" s="44"/>
      <c r="AK243" s="44"/>
      <c r="AL243" s="44"/>
      <c r="AM243" s="44"/>
      <c r="AN243" s="44"/>
      <c r="AO243" s="44"/>
      <c r="AP243" s="44"/>
      <c r="AQ243" s="44"/>
      <c r="AR243" s="44"/>
      <c r="AS243" s="44"/>
      <c r="AT243" s="44"/>
      <c r="AU243" s="44"/>
      <c r="AV243" s="44"/>
      <c r="AW243" s="44"/>
      <c r="AX243" s="44"/>
      <c r="AY243" s="44"/>
      <c r="AZ243" s="44"/>
      <c r="BA243" s="44"/>
      <c r="BB243" s="45"/>
    </row>
    <row r="244" spans="3:54" x14ac:dyDescent="0.25">
      <c r="C244" s="46"/>
      <c r="E244" s="245" t="s">
        <v>0</v>
      </c>
      <c r="F244" s="245"/>
      <c r="G244" s="245"/>
      <c r="H244" s="245"/>
      <c r="I244" s="245"/>
      <c r="J244" s="49" t="s">
        <v>11</v>
      </c>
      <c r="K244" s="245" t="s">
        <v>355</v>
      </c>
      <c r="L244" s="245"/>
      <c r="M244" s="245"/>
      <c r="N244" s="245"/>
      <c r="O244" s="245"/>
      <c r="P244" s="245"/>
      <c r="Q244" s="245"/>
      <c r="R244" s="245"/>
      <c r="S244" s="245"/>
      <c r="T244" s="245"/>
      <c r="U244" s="245"/>
      <c r="V244" s="49"/>
      <c r="W244" s="49"/>
      <c r="X244" s="49"/>
      <c r="Y244" s="49"/>
      <c r="Z244" s="49"/>
      <c r="AA244" s="49"/>
      <c r="AB244" s="49"/>
      <c r="AC244" s="49"/>
      <c r="AD244" s="50"/>
      <c r="AE244" s="50"/>
      <c r="AF244" s="50"/>
      <c r="AG244" s="50"/>
      <c r="AH244" s="245" t="s">
        <v>3</v>
      </c>
      <c r="AI244" s="245"/>
      <c r="AJ244" s="245"/>
      <c r="AK244" s="245"/>
      <c r="AL244" s="245"/>
      <c r="AM244" s="245"/>
      <c r="AN244" s="245"/>
      <c r="AO244" s="245"/>
      <c r="AP244" s="49" t="s">
        <v>11</v>
      </c>
      <c r="AQ244" s="247">
        <v>385.96</v>
      </c>
      <c r="AR244" s="247"/>
      <c r="AS244" s="247"/>
      <c r="AT244" s="247"/>
      <c r="AU244" s="49" t="s">
        <v>319</v>
      </c>
      <c r="AV244" s="49"/>
      <c r="AW244" s="49"/>
      <c r="AX244" s="49"/>
      <c r="AY244" s="49"/>
      <c r="AZ244" s="49"/>
      <c r="BB244" s="51"/>
    </row>
    <row r="245" spans="3:54" x14ac:dyDescent="0.25">
      <c r="C245" s="46"/>
      <c r="E245" s="245" t="s">
        <v>322</v>
      </c>
      <c r="F245" s="245"/>
      <c r="G245" s="245"/>
      <c r="H245" s="245"/>
      <c r="I245" s="245"/>
      <c r="J245" s="49" t="s">
        <v>11</v>
      </c>
      <c r="K245" s="245" t="s">
        <v>758</v>
      </c>
      <c r="L245" s="245"/>
      <c r="M245" s="245"/>
      <c r="N245" s="245"/>
      <c r="O245" s="245"/>
      <c r="P245" s="245"/>
      <c r="Q245" s="245"/>
      <c r="R245" s="245"/>
      <c r="S245" s="245"/>
      <c r="T245" s="245"/>
      <c r="U245" s="245"/>
      <c r="V245" s="49"/>
      <c r="W245" s="49"/>
      <c r="X245" s="49"/>
      <c r="Y245" s="49"/>
      <c r="Z245" s="49"/>
      <c r="AA245" s="49"/>
      <c r="AB245" s="49"/>
      <c r="AC245" s="49"/>
      <c r="AD245" s="50"/>
      <c r="AE245" s="50"/>
      <c r="AF245" s="50"/>
      <c r="AG245" s="50"/>
      <c r="AH245" s="245" t="s">
        <v>4</v>
      </c>
      <c r="AI245" s="245"/>
      <c r="AJ245" s="245"/>
      <c r="AK245" s="245"/>
      <c r="AL245" s="245"/>
      <c r="AM245" s="245"/>
      <c r="AN245" s="245"/>
      <c r="AO245" s="245"/>
      <c r="AP245" s="49" t="s">
        <v>11</v>
      </c>
      <c r="AQ245" s="245">
        <v>2200</v>
      </c>
      <c r="AR245" s="245"/>
      <c r="AS245" s="245"/>
      <c r="AT245" s="245"/>
      <c r="AU245" s="49" t="s">
        <v>320</v>
      </c>
      <c r="AV245" s="49"/>
      <c r="AW245" s="49"/>
      <c r="AX245" s="49"/>
      <c r="AY245" s="49"/>
      <c r="AZ245" s="49"/>
      <c r="BB245" s="51"/>
    </row>
    <row r="246" spans="3:54" x14ac:dyDescent="0.25">
      <c r="C246" s="46"/>
      <c r="E246" s="245" t="s">
        <v>1</v>
      </c>
      <c r="F246" s="245"/>
      <c r="G246" s="245"/>
      <c r="H246" s="245"/>
      <c r="I246" s="245"/>
      <c r="J246" s="49" t="s">
        <v>11</v>
      </c>
      <c r="K246" s="245" t="s">
        <v>656</v>
      </c>
      <c r="L246" s="245"/>
      <c r="M246" s="245"/>
      <c r="N246" s="245"/>
      <c r="O246" s="245"/>
      <c r="P246" s="245"/>
      <c r="Q246" s="245"/>
      <c r="R246" s="245"/>
      <c r="S246" s="245"/>
      <c r="T246" s="245"/>
      <c r="U246" s="245"/>
      <c r="V246" s="49"/>
      <c r="W246" s="49"/>
      <c r="X246" s="49"/>
      <c r="Y246" s="49"/>
      <c r="Z246" s="49"/>
      <c r="AA246" s="49"/>
      <c r="AB246" s="49"/>
      <c r="AC246" s="49"/>
      <c r="AD246" s="50"/>
      <c r="AE246" s="50"/>
      <c r="AF246" s="50"/>
      <c r="AG246" s="50"/>
      <c r="AH246" s="245"/>
      <c r="AI246" s="245"/>
      <c r="AJ246" s="245"/>
      <c r="AK246" s="245"/>
      <c r="AL246" s="245"/>
      <c r="AM246" s="245"/>
      <c r="AN246" s="245"/>
      <c r="AO246" s="245"/>
      <c r="AP246" s="49"/>
      <c r="AQ246" s="246"/>
      <c r="AR246" s="246"/>
      <c r="AS246" s="246"/>
      <c r="AT246" s="246"/>
      <c r="AU246" s="49"/>
      <c r="AV246" s="49"/>
      <c r="AW246" s="49"/>
      <c r="AX246" s="49"/>
      <c r="AY246" s="49"/>
      <c r="AZ246" s="49"/>
      <c r="BB246" s="51"/>
    </row>
    <row r="247" spans="3:54" x14ac:dyDescent="0.25">
      <c r="C247" s="46"/>
      <c r="E247" s="245" t="s">
        <v>2</v>
      </c>
      <c r="F247" s="245"/>
      <c r="G247" s="245"/>
      <c r="H247" s="245"/>
      <c r="I247" s="245"/>
      <c r="J247" s="49" t="s">
        <v>11</v>
      </c>
      <c r="K247" s="245" t="s">
        <v>684</v>
      </c>
      <c r="L247" s="245"/>
      <c r="M247" s="245"/>
      <c r="N247" s="245"/>
      <c r="O247" s="245"/>
      <c r="P247" s="245"/>
      <c r="Q247" s="245"/>
      <c r="R247" s="245"/>
      <c r="S247" s="245"/>
      <c r="T247" s="245"/>
      <c r="U247" s="245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/>
      <c r="AH247" s="245"/>
      <c r="AI247" s="245"/>
      <c r="AJ247" s="245"/>
      <c r="AK247" s="245"/>
      <c r="AL247" s="245"/>
      <c r="AM247" s="245"/>
      <c r="AN247" s="245"/>
      <c r="AO247" s="245"/>
      <c r="AP247" s="49"/>
      <c r="AQ247" s="49"/>
      <c r="AR247" s="49"/>
      <c r="AS247" s="49"/>
      <c r="AT247" s="49"/>
      <c r="AU247" s="49"/>
      <c r="AV247" s="49"/>
      <c r="AW247" s="49"/>
      <c r="AX247" s="49"/>
      <c r="AY247" s="49"/>
      <c r="AZ247" s="49"/>
      <c r="BB247" s="51"/>
    </row>
    <row r="248" spans="3:54" x14ac:dyDescent="0.25">
      <c r="C248" s="46"/>
      <c r="BB248" s="51"/>
    </row>
    <row r="249" spans="3:54" x14ac:dyDescent="0.25">
      <c r="C249" s="46"/>
      <c r="BB249" s="51"/>
    </row>
    <row r="250" spans="3:54" x14ac:dyDescent="0.25">
      <c r="C250" s="46"/>
      <c r="E250" s="208" t="s">
        <v>209</v>
      </c>
      <c r="F250" s="209"/>
      <c r="G250" s="209"/>
      <c r="H250" s="209"/>
      <c r="I250" s="209"/>
      <c r="J250" s="209"/>
      <c r="K250" s="210" t="str">
        <f t="shared" ref="K250:K274" si="17">VLOOKUP(E250,$CE$1:$CH$1003,2,FALSE)</f>
        <v>MEGALASE HSC</v>
      </c>
      <c r="L250" s="210"/>
      <c r="M250" s="210"/>
      <c r="N250" s="210"/>
      <c r="O250" s="210"/>
      <c r="P250" s="210"/>
      <c r="Q250" s="210"/>
      <c r="R250" s="210"/>
      <c r="S250" s="210"/>
      <c r="T250" s="210"/>
      <c r="U250" s="210"/>
      <c r="V250" s="210"/>
      <c r="W250" s="210"/>
      <c r="X250" s="210"/>
      <c r="Y250" s="178"/>
      <c r="Z250" s="234">
        <v>1.5</v>
      </c>
      <c r="AA250" s="234"/>
      <c r="AB250" s="234"/>
      <c r="AC250" s="234"/>
      <c r="AD250" s="234"/>
      <c r="AE250" s="234"/>
      <c r="AF250" s="210" t="s">
        <v>315</v>
      </c>
      <c r="AG250" s="210"/>
      <c r="AH250" s="235">
        <v>5789.4</v>
      </c>
      <c r="AI250" s="235"/>
      <c r="AJ250" s="235"/>
      <c r="AK250" s="235"/>
      <c r="AL250" s="235"/>
      <c r="AM250" s="235"/>
      <c r="AN250" s="52" t="s">
        <v>316</v>
      </c>
      <c r="AO250" s="52"/>
      <c r="AP250" s="213">
        <f t="shared" ref="AP250:AP274" si="18">(AH250*VLOOKUP(E250,$CE$1:$CH$1003,4,FALSE))/1000</f>
        <v>261815.36776200001</v>
      </c>
      <c r="AQ250" s="213"/>
      <c r="AR250" s="213"/>
      <c r="AS250" s="213"/>
      <c r="AT250" s="213"/>
      <c r="AU250" s="213"/>
      <c r="AV250" s="213"/>
      <c r="AW250" s="213"/>
      <c r="AX250" s="213"/>
      <c r="AY250" s="213"/>
      <c r="AZ250" s="214"/>
      <c r="BB250" s="51"/>
    </row>
    <row r="251" spans="3:54" x14ac:dyDescent="0.25">
      <c r="C251" s="46"/>
      <c r="E251" s="200" t="s">
        <v>185</v>
      </c>
      <c r="F251" s="201"/>
      <c r="G251" s="201"/>
      <c r="H251" s="201"/>
      <c r="I251" s="201"/>
      <c r="J251" s="201"/>
      <c r="K251" s="202" t="str">
        <f t="shared" si="17"/>
        <v>H2O2</v>
      </c>
      <c r="L251" s="202"/>
      <c r="M251" s="202"/>
      <c r="N251" s="202"/>
      <c r="O251" s="202"/>
      <c r="P251" s="202"/>
      <c r="Q251" s="202"/>
      <c r="R251" s="202"/>
      <c r="S251" s="202"/>
      <c r="T251" s="202"/>
      <c r="U251" s="202"/>
      <c r="V251" s="202"/>
      <c r="W251" s="202"/>
      <c r="X251" s="202"/>
      <c r="Y251" s="176"/>
      <c r="Z251" s="232">
        <v>2</v>
      </c>
      <c r="AA251" s="232"/>
      <c r="AB251" s="232"/>
      <c r="AC251" s="232"/>
      <c r="AD251" s="232"/>
      <c r="AE251" s="232"/>
      <c r="AF251" s="202" t="s">
        <v>315</v>
      </c>
      <c r="AG251" s="202"/>
      <c r="AH251" s="233">
        <v>7719.2</v>
      </c>
      <c r="AI251" s="233"/>
      <c r="AJ251" s="233"/>
      <c r="AK251" s="233"/>
      <c r="AL251" s="233"/>
      <c r="AM251" s="233"/>
      <c r="AN251" s="47" t="s">
        <v>316</v>
      </c>
      <c r="AO251" s="47"/>
      <c r="AP251" s="205">
        <f t="shared" si="18"/>
        <v>46183.201679999998</v>
      </c>
      <c r="AQ251" s="205"/>
      <c r="AR251" s="205"/>
      <c r="AS251" s="205"/>
      <c r="AT251" s="205"/>
      <c r="AU251" s="205"/>
      <c r="AV251" s="205"/>
      <c r="AW251" s="205"/>
      <c r="AX251" s="205"/>
      <c r="AY251" s="205"/>
      <c r="AZ251" s="206"/>
      <c r="BB251" s="51"/>
    </row>
    <row r="252" spans="3:54" x14ac:dyDescent="0.25">
      <c r="C252" s="46"/>
      <c r="E252" s="200" t="s">
        <v>183</v>
      </c>
      <c r="F252" s="201"/>
      <c r="G252" s="201"/>
      <c r="H252" s="201"/>
      <c r="I252" s="201"/>
      <c r="J252" s="201"/>
      <c r="K252" s="202" t="str">
        <f t="shared" si="17"/>
        <v>CAUSTIC SODA LIQ</v>
      </c>
      <c r="L252" s="202"/>
      <c r="M252" s="202"/>
      <c r="N252" s="202"/>
      <c r="O252" s="202"/>
      <c r="P252" s="202"/>
      <c r="Q252" s="202"/>
      <c r="R252" s="202"/>
      <c r="S252" s="202"/>
      <c r="T252" s="202"/>
      <c r="U252" s="202"/>
      <c r="V252" s="202"/>
      <c r="W252" s="202"/>
      <c r="X252" s="202"/>
      <c r="Y252" s="176"/>
      <c r="Z252" s="232">
        <v>1.5</v>
      </c>
      <c r="AA252" s="232"/>
      <c r="AB252" s="232"/>
      <c r="AC252" s="232"/>
      <c r="AD252" s="232"/>
      <c r="AE252" s="232"/>
      <c r="AF252" s="202" t="s">
        <v>315</v>
      </c>
      <c r="AG252" s="202"/>
      <c r="AH252" s="233">
        <v>5789.4</v>
      </c>
      <c r="AI252" s="233"/>
      <c r="AJ252" s="233"/>
      <c r="AK252" s="233"/>
      <c r="AL252" s="233"/>
      <c r="AM252" s="233"/>
      <c r="AN252" s="47" t="s">
        <v>316</v>
      </c>
      <c r="AO252" s="47"/>
      <c r="AP252" s="205">
        <f t="shared" si="18"/>
        <v>49482.001799999998</v>
      </c>
      <c r="AQ252" s="205"/>
      <c r="AR252" s="205"/>
      <c r="AS252" s="205"/>
      <c r="AT252" s="205"/>
      <c r="AU252" s="205"/>
      <c r="AV252" s="205"/>
      <c r="AW252" s="205"/>
      <c r="AX252" s="205"/>
      <c r="AY252" s="205"/>
      <c r="AZ252" s="206"/>
      <c r="BB252" s="51"/>
    </row>
    <row r="253" spans="3:54" x14ac:dyDescent="0.25">
      <c r="C253" s="46"/>
      <c r="E253" s="200" t="s">
        <v>256</v>
      </c>
      <c r="F253" s="201"/>
      <c r="G253" s="201"/>
      <c r="H253" s="201"/>
      <c r="I253" s="201"/>
      <c r="J253" s="201"/>
      <c r="K253" s="202" t="str">
        <f t="shared" si="17"/>
        <v>UNICEL SPC</v>
      </c>
      <c r="L253" s="202"/>
      <c r="M253" s="202"/>
      <c r="N253" s="202"/>
      <c r="O253" s="202"/>
      <c r="P253" s="202"/>
      <c r="Q253" s="202"/>
      <c r="R253" s="202"/>
      <c r="S253" s="202"/>
      <c r="T253" s="202"/>
      <c r="U253" s="202"/>
      <c r="V253" s="202"/>
      <c r="W253" s="202"/>
      <c r="X253" s="202"/>
      <c r="Y253" s="176"/>
      <c r="Z253" s="232">
        <v>1</v>
      </c>
      <c r="AA253" s="232"/>
      <c r="AB253" s="232"/>
      <c r="AC253" s="232"/>
      <c r="AD253" s="232"/>
      <c r="AE253" s="232"/>
      <c r="AF253" s="202" t="s">
        <v>315</v>
      </c>
      <c r="AG253" s="202"/>
      <c r="AH253" s="233">
        <v>3859.6</v>
      </c>
      <c r="AI253" s="233"/>
      <c r="AJ253" s="233"/>
      <c r="AK253" s="233"/>
      <c r="AL253" s="233"/>
      <c r="AM253" s="233"/>
      <c r="AN253" s="47" t="s">
        <v>316</v>
      </c>
      <c r="AO253" s="47"/>
      <c r="AP253" s="205">
        <f t="shared" si="18"/>
        <v>107785.77553199999</v>
      </c>
      <c r="AQ253" s="205"/>
      <c r="AR253" s="205"/>
      <c r="AS253" s="205"/>
      <c r="AT253" s="205"/>
      <c r="AU253" s="205"/>
      <c r="AV253" s="205"/>
      <c r="AW253" s="205"/>
      <c r="AX253" s="205"/>
      <c r="AY253" s="205"/>
      <c r="AZ253" s="206"/>
      <c r="BB253" s="51"/>
    </row>
    <row r="254" spans="3:54" x14ac:dyDescent="0.25">
      <c r="C254" s="46"/>
      <c r="E254" s="200" t="s">
        <v>189</v>
      </c>
      <c r="F254" s="201"/>
      <c r="G254" s="201"/>
      <c r="H254" s="201"/>
      <c r="I254" s="201"/>
      <c r="J254" s="201"/>
      <c r="K254" s="202" t="str">
        <f t="shared" si="17"/>
        <v>KH ACID</v>
      </c>
      <c r="L254" s="202"/>
      <c r="M254" s="202"/>
      <c r="N254" s="202"/>
      <c r="O254" s="202"/>
      <c r="P254" s="202"/>
      <c r="Q254" s="202"/>
      <c r="R254" s="202"/>
      <c r="S254" s="202"/>
      <c r="T254" s="202"/>
      <c r="U254" s="202"/>
      <c r="V254" s="202"/>
      <c r="W254" s="202"/>
      <c r="X254" s="202"/>
      <c r="Y254" s="176"/>
      <c r="Z254" s="232">
        <v>1</v>
      </c>
      <c r="AA254" s="232"/>
      <c r="AB254" s="232"/>
      <c r="AC254" s="232"/>
      <c r="AD254" s="232"/>
      <c r="AE254" s="232"/>
      <c r="AF254" s="202" t="s">
        <v>315</v>
      </c>
      <c r="AG254" s="202"/>
      <c r="AH254" s="233">
        <v>3859.6</v>
      </c>
      <c r="AI254" s="233"/>
      <c r="AJ254" s="233"/>
      <c r="AK254" s="233"/>
      <c r="AL254" s="233"/>
      <c r="AM254" s="233"/>
      <c r="AN254" s="47" t="s">
        <v>316</v>
      </c>
      <c r="AO254" s="47"/>
      <c r="AP254" s="205">
        <f t="shared" si="18"/>
        <v>15382.049839999998</v>
      </c>
      <c r="AQ254" s="205"/>
      <c r="AR254" s="205"/>
      <c r="AS254" s="205"/>
      <c r="AT254" s="205"/>
      <c r="AU254" s="205"/>
      <c r="AV254" s="205"/>
      <c r="AW254" s="205"/>
      <c r="AX254" s="205"/>
      <c r="AY254" s="205"/>
      <c r="AZ254" s="206"/>
      <c r="BB254" s="51"/>
    </row>
    <row r="255" spans="3:54" x14ac:dyDescent="0.25">
      <c r="C255" s="46"/>
      <c r="E255" s="208" t="s">
        <v>101</v>
      </c>
      <c r="F255" s="209"/>
      <c r="G255" s="209"/>
      <c r="H255" s="209"/>
      <c r="I255" s="209"/>
      <c r="J255" s="209"/>
      <c r="K255" s="210" t="str">
        <f t="shared" si="17"/>
        <v>DISPERSE YELLOW BROWN EE</v>
      </c>
      <c r="L255" s="210"/>
      <c r="M255" s="210"/>
      <c r="N255" s="210"/>
      <c r="O255" s="210"/>
      <c r="P255" s="210"/>
      <c r="Q255" s="210"/>
      <c r="R255" s="210"/>
      <c r="S255" s="210"/>
      <c r="T255" s="210"/>
      <c r="U255" s="210"/>
      <c r="V255" s="210"/>
      <c r="W255" s="210"/>
      <c r="X255" s="210"/>
      <c r="Y255" s="178"/>
      <c r="Z255" s="234">
        <v>0.3</v>
      </c>
      <c r="AA255" s="234"/>
      <c r="AB255" s="234"/>
      <c r="AC255" s="234"/>
      <c r="AD255" s="234"/>
      <c r="AE255" s="234"/>
      <c r="AF255" s="210" t="s">
        <v>565</v>
      </c>
      <c r="AG255" s="210"/>
      <c r="AH255" s="235">
        <v>1157.8800000000001</v>
      </c>
      <c r="AI255" s="235"/>
      <c r="AJ255" s="235"/>
      <c r="AK255" s="235"/>
      <c r="AL255" s="235"/>
      <c r="AM255" s="235"/>
      <c r="AN255" s="52" t="s">
        <v>316</v>
      </c>
      <c r="AO255" s="52"/>
      <c r="AP255" s="213">
        <f t="shared" si="18"/>
        <v>99776.279577600013</v>
      </c>
      <c r="AQ255" s="213"/>
      <c r="AR255" s="213"/>
      <c r="AS255" s="213"/>
      <c r="AT255" s="213"/>
      <c r="AU255" s="213"/>
      <c r="AV255" s="213"/>
      <c r="AW255" s="213"/>
      <c r="AX255" s="213"/>
      <c r="AY255" s="213"/>
      <c r="AZ255" s="214"/>
      <c r="BB255" s="51"/>
    </row>
    <row r="256" spans="3:54" x14ac:dyDescent="0.25">
      <c r="C256" s="46"/>
      <c r="E256" s="200" t="s">
        <v>95</v>
      </c>
      <c r="F256" s="201"/>
      <c r="G256" s="201"/>
      <c r="H256" s="201"/>
      <c r="I256" s="201"/>
      <c r="J256" s="201"/>
      <c r="K256" s="202" t="str">
        <f t="shared" si="17"/>
        <v>TERASIL NAVY GRL – C</v>
      </c>
      <c r="L256" s="202"/>
      <c r="M256" s="202"/>
      <c r="N256" s="202"/>
      <c r="O256" s="202"/>
      <c r="P256" s="202"/>
      <c r="Q256" s="202"/>
      <c r="R256" s="202"/>
      <c r="S256" s="202"/>
      <c r="T256" s="202"/>
      <c r="U256" s="202"/>
      <c r="V256" s="202"/>
      <c r="W256" s="202"/>
      <c r="X256" s="202"/>
      <c r="Y256" s="176"/>
      <c r="Z256" s="232">
        <v>0.95</v>
      </c>
      <c r="AA256" s="232"/>
      <c r="AB256" s="232"/>
      <c r="AC256" s="232"/>
      <c r="AD256" s="232"/>
      <c r="AE256" s="232"/>
      <c r="AF256" s="202" t="s">
        <v>565</v>
      </c>
      <c r="AG256" s="202"/>
      <c r="AH256" s="233">
        <v>3666.62</v>
      </c>
      <c r="AI256" s="233"/>
      <c r="AJ256" s="233"/>
      <c r="AK256" s="233"/>
      <c r="AL256" s="233"/>
      <c r="AM256" s="233"/>
      <c r="AN256" s="47" t="s">
        <v>316</v>
      </c>
      <c r="AO256" s="47"/>
      <c r="AP256" s="205">
        <f t="shared" si="18"/>
        <v>439747.12314719998</v>
      </c>
      <c r="AQ256" s="205"/>
      <c r="AR256" s="205"/>
      <c r="AS256" s="205"/>
      <c r="AT256" s="205"/>
      <c r="AU256" s="205"/>
      <c r="AV256" s="205"/>
      <c r="AW256" s="205"/>
      <c r="AX256" s="205"/>
      <c r="AY256" s="205"/>
      <c r="AZ256" s="206"/>
      <c r="BB256" s="51"/>
    </row>
    <row r="257" spans="3:54" x14ac:dyDescent="0.25">
      <c r="C257" s="46"/>
      <c r="E257" s="200" t="s">
        <v>97</v>
      </c>
      <c r="F257" s="201"/>
      <c r="G257" s="201"/>
      <c r="H257" s="201"/>
      <c r="I257" s="201"/>
      <c r="J257" s="201"/>
      <c r="K257" s="202" t="str">
        <f t="shared" si="17"/>
        <v>TERASIL BLACK BFE</v>
      </c>
      <c r="L257" s="202"/>
      <c r="M257" s="202"/>
      <c r="N257" s="202"/>
      <c r="O257" s="202"/>
      <c r="P257" s="202"/>
      <c r="Q257" s="202"/>
      <c r="R257" s="202"/>
      <c r="S257" s="202"/>
      <c r="T257" s="202"/>
      <c r="U257" s="202"/>
      <c r="V257" s="202"/>
      <c r="W257" s="202"/>
      <c r="X257" s="202"/>
      <c r="Y257" s="176"/>
      <c r="Z257" s="232">
        <v>0.68</v>
      </c>
      <c r="AA257" s="232"/>
      <c r="AB257" s="232"/>
      <c r="AC257" s="232"/>
      <c r="AD257" s="232"/>
      <c r="AE257" s="232"/>
      <c r="AF257" s="202" t="s">
        <v>565</v>
      </c>
      <c r="AG257" s="202"/>
      <c r="AH257" s="233">
        <v>2624.53</v>
      </c>
      <c r="AI257" s="233"/>
      <c r="AJ257" s="233"/>
      <c r="AK257" s="233"/>
      <c r="AL257" s="233"/>
      <c r="AM257" s="233"/>
      <c r="AN257" s="47" t="s">
        <v>316</v>
      </c>
      <c r="AO257" s="47"/>
      <c r="AP257" s="205">
        <f t="shared" si="18"/>
        <v>284645.3957928</v>
      </c>
      <c r="AQ257" s="205"/>
      <c r="AR257" s="205"/>
      <c r="AS257" s="205"/>
      <c r="AT257" s="205"/>
      <c r="AU257" s="205"/>
      <c r="AV257" s="205"/>
      <c r="AW257" s="205"/>
      <c r="AX257" s="205"/>
      <c r="AY257" s="205"/>
      <c r="AZ257" s="206"/>
      <c r="BB257" s="51"/>
    </row>
    <row r="258" spans="3:54" x14ac:dyDescent="0.25">
      <c r="C258" s="46"/>
      <c r="E258" s="200" t="s">
        <v>187</v>
      </c>
      <c r="F258" s="201"/>
      <c r="G258" s="201"/>
      <c r="H258" s="201"/>
      <c r="I258" s="201"/>
      <c r="J258" s="201"/>
      <c r="K258" s="202" t="str">
        <f t="shared" si="17"/>
        <v>FORMIC ACID</v>
      </c>
      <c r="L258" s="202"/>
      <c r="M258" s="202"/>
      <c r="N258" s="202"/>
      <c r="O258" s="202"/>
      <c r="P258" s="202"/>
      <c r="Q258" s="202"/>
      <c r="R258" s="202"/>
      <c r="S258" s="202"/>
      <c r="T258" s="202"/>
      <c r="U258" s="202"/>
      <c r="V258" s="202"/>
      <c r="W258" s="202"/>
      <c r="X258" s="202"/>
      <c r="Y258" s="176"/>
      <c r="Z258" s="232">
        <v>0.3</v>
      </c>
      <c r="AA258" s="232"/>
      <c r="AB258" s="232"/>
      <c r="AC258" s="232"/>
      <c r="AD258" s="232"/>
      <c r="AE258" s="232"/>
      <c r="AF258" s="202" t="s">
        <v>315</v>
      </c>
      <c r="AG258" s="202"/>
      <c r="AH258" s="233">
        <v>1157.8800000000001</v>
      </c>
      <c r="AI258" s="233"/>
      <c r="AJ258" s="233"/>
      <c r="AK258" s="233"/>
      <c r="AL258" s="233"/>
      <c r="AM258" s="233"/>
      <c r="AN258" s="47" t="s">
        <v>316</v>
      </c>
      <c r="AO258" s="47"/>
      <c r="AP258" s="205">
        <f t="shared" si="18"/>
        <v>15353.488800000001</v>
      </c>
      <c r="AQ258" s="205"/>
      <c r="AR258" s="205"/>
      <c r="AS258" s="205"/>
      <c r="AT258" s="205"/>
      <c r="AU258" s="205"/>
      <c r="AV258" s="205"/>
      <c r="AW258" s="205"/>
      <c r="AX258" s="205"/>
      <c r="AY258" s="205"/>
      <c r="AZ258" s="206"/>
      <c r="BB258" s="51"/>
    </row>
    <row r="259" spans="3:54" x14ac:dyDescent="0.25">
      <c r="C259" s="46"/>
      <c r="E259" s="200" t="s">
        <v>191</v>
      </c>
      <c r="F259" s="201"/>
      <c r="G259" s="201"/>
      <c r="H259" s="201"/>
      <c r="I259" s="201"/>
      <c r="J259" s="201"/>
      <c r="K259" s="202" t="str">
        <f t="shared" si="17"/>
        <v>NTW RM 340 E NEW LIQ</v>
      </c>
      <c r="L259" s="202"/>
      <c r="M259" s="202"/>
      <c r="N259" s="202"/>
      <c r="O259" s="202"/>
      <c r="P259" s="202"/>
      <c r="Q259" s="202"/>
      <c r="R259" s="202"/>
      <c r="S259" s="202"/>
      <c r="T259" s="202"/>
      <c r="U259" s="202"/>
      <c r="V259" s="202"/>
      <c r="W259" s="202"/>
      <c r="X259" s="202"/>
      <c r="Y259" s="176"/>
      <c r="Z259" s="232">
        <v>0.5</v>
      </c>
      <c r="AA259" s="232"/>
      <c r="AB259" s="232"/>
      <c r="AC259" s="232"/>
      <c r="AD259" s="232"/>
      <c r="AE259" s="232"/>
      <c r="AF259" s="202" t="s">
        <v>315</v>
      </c>
      <c r="AG259" s="202"/>
      <c r="AH259" s="233">
        <v>1929.8</v>
      </c>
      <c r="AI259" s="233"/>
      <c r="AJ259" s="233"/>
      <c r="AK259" s="233"/>
      <c r="AL259" s="233"/>
      <c r="AM259" s="233"/>
      <c r="AN259" s="47" t="s">
        <v>316</v>
      </c>
      <c r="AO259" s="47"/>
      <c r="AP259" s="205">
        <f t="shared" si="18"/>
        <v>40969.654000000002</v>
      </c>
      <c r="AQ259" s="205"/>
      <c r="AR259" s="205"/>
      <c r="AS259" s="205"/>
      <c r="AT259" s="205"/>
      <c r="AU259" s="205"/>
      <c r="AV259" s="205"/>
      <c r="AW259" s="205"/>
      <c r="AX259" s="205"/>
      <c r="AY259" s="205"/>
      <c r="AZ259" s="206"/>
      <c r="BB259" s="51"/>
    </row>
    <row r="260" spans="3:54" x14ac:dyDescent="0.25">
      <c r="C260" s="46"/>
      <c r="E260" s="200" t="s">
        <v>195</v>
      </c>
      <c r="F260" s="201"/>
      <c r="G260" s="201"/>
      <c r="H260" s="201"/>
      <c r="I260" s="201"/>
      <c r="J260" s="201"/>
      <c r="K260" s="202" t="str">
        <f t="shared" si="17"/>
        <v>SODIUM HYDROSULFITE</v>
      </c>
      <c r="L260" s="202"/>
      <c r="M260" s="202"/>
      <c r="N260" s="202"/>
      <c r="O260" s="202"/>
      <c r="P260" s="202"/>
      <c r="Q260" s="202"/>
      <c r="R260" s="202"/>
      <c r="S260" s="202"/>
      <c r="T260" s="202"/>
      <c r="U260" s="202"/>
      <c r="V260" s="202"/>
      <c r="W260" s="202"/>
      <c r="X260" s="202"/>
      <c r="Y260" s="176"/>
      <c r="Z260" s="232">
        <v>3</v>
      </c>
      <c r="AA260" s="232"/>
      <c r="AB260" s="232"/>
      <c r="AC260" s="232"/>
      <c r="AD260" s="232"/>
      <c r="AE260" s="232"/>
      <c r="AF260" s="202" t="s">
        <v>315</v>
      </c>
      <c r="AG260" s="202"/>
      <c r="AH260" s="233">
        <v>11578.8</v>
      </c>
      <c r="AI260" s="233"/>
      <c r="AJ260" s="233"/>
      <c r="AK260" s="233"/>
      <c r="AL260" s="233"/>
      <c r="AM260" s="233"/>
      <c r="AN260" s="47" t="s">
        <v>316</v>
      </c>
      <c r="AO260" s="47"/>
      <c r="AP260" s="205">
        <f t="shared" si="18"/>
        <v>325441.742172</v>
      </c>
      <c r="AQ260" s="205"/>
      <c r="AR260" s="205"/>
      <c r="AS260" s="205"/>
      <c r="AT260" s="205"/>
      <c r="AU260" s="205"/>
      <c r="AV260" s="205"/>
      <c r="AW260" s="205"/>
      <c r="AX260" s="205"/>
      <c r="AY260" s="205"/>
      <c r="AZ260" s="206"/>
      <c r="BB260" s="51"/>
    </row>
    <row r="261" spans="3:54" x14ac:dyDescent="0.25">
      <c r="C261" s="46"/>
      <c r="E261" s="200" t="s">
        <v>183</v>
      </c>
      <c r="F261" s="201"/>
      <c r="G261" s="201"/>
      <c r="H261" s="201"/>
      <c r="I261" s="201"/>
      <c r="J261" s="201"/>
      <c r="K261" s="202" t="str">
        <f t="shared" si="17"/>
        <v>CAUSTIC SODA LIQ</v>
      </c>
      <c r="L261" s="202"/>
      <c r="M261" s="202"/>
      <c r="N261" s="202"/>
      <c r="O261" s="202"/>
      <c r="P261" s="202"/>
      <c r="Q261" s="202"/>
      <c r="R261" s="202"/>
      <c r="S261" s="202"/>
      <c r="T261" s="202"/>
      <c r="U261" s="202"/>
      <c r="V261" s="202"/>
      <c r="W261" s="202"/>
      <c r="X261" s="202"/>
      <c r="Y261" s="176"/>
      <c r="Z261" s="232">
        <v>2</v>
      </c>
      <c r="AA261" s="232"/>
      <c r="AB261" s="232"/>
      <c r="AC261" s="232"/>
      <c r="AD261" s="232"/>
      <c r="AE261" s="232"/>
      <c r="AF261" s="202" t="s">
        <v>315</v>
      </c>
      <c r="AG261" s="202"/>
      <c r="AH261" s="233">
        <v>7719.2</v>
      </c>
      <c r="AI261" s="233"/>
      <c r="AJ261" s="233"/>
      <c r="AK261" s="233"/>
      <c r="AL261" s="233"/>
      <c r="AM261" s="233"/>
      <c r="AN261" s="47" t="s">
        <v>316</v>
      </c>
      <c r="AO261" s="47"/>
      <c r="AP261" s="205">
        <f t="shared" si="18"/>
        <v>65976.002399999998</v>
      </c>
      <c r="AQ261" s="205"/>
      <c r="AR261" s="205"/>
      <c r="AS261" s="205"/>
      <c r="AT261" s="205"/>
      <c r="AU261" s="205"/>
      <c r="AV261" s="205"/>
      <c r="AW261" s="205"/>
      <c r="AX261" s="205"/>
      <c r="AY261" s="205"/>
      <c r="AZ261" s="206"/>
      <c r="BB261" s="51"/>
    </row>
    <row r="262" spans="3:54" x14ac:dyDescent="0.25">
      <c r="C262" s="46"/>
      <c r="E262" s="200" t="s">
        <v>246</v>
      </c>
      <c r="F262" s="201"/>
      <c r="G262" s="201"/>
      <c r="H262" s="201"/>
      <c r="I262" s="201"/>
      <c r="J262" s="201"/>
      <c r="K262" s="202" t="str">
        <f t="shared" si="17"/>
        <v>LADIPUR RSK</v>
      </c>
      <c r="L262" s="202"/>
      <c r="M262" s="202"/>
      <c r="N262" s="202"/>
      <c r="O262" s="202"/>
      <c r="P262" s="202"/>
      <c r="Q262" s="202"/>
      <c r="R262" s="202"/>
      <c r="S262" s="202"/>
      <c r="T262" s="202"/>
      <c r="U262" s="202"/>
      <c r="V262" s="202"/>
      <c r="W262" s="202"/>
      <c r="X262" s="202"/>
      <c r="Y262" s="176"/>
      <c r="Z262" s="232">
        <v>1</v>
      </c>
      <c r="AA262" s="232"/>
      <c r="AB262" s="232"/>
      <c r="AC262" s="232"/>
      <c r="AD262" s="232"/>
      <c r="AE262" s="232"/>
      <c r="AF262" s="202" t="s">
        <v>315</v>
      </c>
      <c r="AG262" s="202"/>
      <c r="AH262" s="233">
        <v>3859.6</v>
      </c>
      <c r="AI262" s="233"/>
      <c r="AJ262" s="233"/>
      <c r="AK262" s="233"/>
      <c r="AL262" s="233"/>
      <c r="AM262" s="233"/>
      <c r="AN262" s="47" t="s">
        <v>316</v>
      </c>
      <c r="AO262" s="47"/>
      <c r="AP262" s="205">
        <f t="shared" si="18"/>
        <v>57893.72982800001</v>
      </c>
      <c r="AQ262" s="205"/>
      <c r="AR262" s="205"/>
      <c r="AS262" s="205"/>
      <c r="AT262" s="205"/>
      <c r="AU262" s="205"/>
      <c r="AV262" s="205"/>
      <c r="AW262" s="205"/>
      <c r="AX262" s="205"/>
      <c r="AY262" s="205"/>
      <c r="AZ262" s="206"/>
      <c r="BB262" s="51"/>
    </row>
    <row r="263" spans="3:54" x14ac:dyDescent="0.25">
      <c r="C263" s="46"/>
      <c r="E263" s="200" t="s">
        <v>189</v>
      </c>
      <c r="F263" s="201"/>
      <c r="G263" s="201"/>
      <c r="H263" s="201"/>
      <c r="I263" s="201"/>
      <c r="J263" s="201"/>
      <c r="K263" s="202" t="str">
        <f t="shared" si="17"/>
        <v>KH ACID</v>
      </c>
      <c r="L263" s="202"/>
      <c r="M263" s="202"/>
      <c r="N263" s="202"/>
      <c r="O263" s="202"/>
      <c r="P263" s="202"/>
      <c r="Q263" s="202"/>
      <c r="R263" s="202"/>
      <c r="S263" s="202"/>
      <c r="T263" s="202"/>
      <c r="U263" s="202"/>
      <c r="V263" s="202"/>
      <c r="W263" s="202"/>
      <c r="X263" s="202"/>
      <c r="Y263" s="176"/>
      <c r="Z263" s="232">
        <v>1</v>
      </c>
      <c r="AA263" s="232"/>
      <c r="AB263" s="232"/>
      <c r="AC263" s="232"/>
      <c r="AD263" s="232"/>
      <c r="AE263" s="232"/>
      <c r="AF263" s="202" t="s">
        <v>315</v>
      </c>
      <c r="AG263" s="202"/>
      <c r="AH263" s="233">
        <v>3859.6</v>
      </c>
      <c r="AI263" s="233"/>
      <c r="AJ263" s="233"/>
      <c r="AK263" s="233"/>
      <c r="AL263" s="233"/>
      <c r="AM263" s="233"/>
      <c r="AN263" s="47" t="s">
        <v>316</v>
      </c>
      <c r="AO263" s="47"/>
      <c r="AP263" s="205">
        <f t="shared" si="18"/>
        <v>15382.049839999998</v>
      </c>
      <c r="AQ263" s="205"/>
      <c r="AR263" s="205"/>
      <c r="AS263" s="205"/>
      <c r="AT263" s="205"/>
      <c r="AU263" s="205"/>
      <c r="AV263" s="205"/>
      <c r="AW263" s="205"/>
      <c r="AX263" s="205"/>
      <c r="AY263" s="205"/>
      <c r="AZ263" s="206"/>
      <c r="BB263" s="51"/>
    </row>
    <row r="264" spans="3:54" x14ac:dyDescent="0.25">
      <c r="C264" s="46"/>
      <c r="E264" s="200" t="s">
        <v>28</v>
      </c>
      <c r="F264" s="201"/>
      <c r="G264" s="201"/>
      <c r="H264" s="201"/>
      <c r="I264" s="201"/>
      <c r="J264" s="201"/>
      <c r="K264" s="202" t="str">
        <f t="shared" si="17"/>
        <v>NOVACRON RED S-B</v>
      </c>
      <c r="L264" s="202"/>
      <c r="M264" s="202"/>
      <c r="N264" s="202"/>
      <c r="O264" s="202"/>
      <c r="P264" s="202"/>
      <c r="Q264" s="202"/>
      <c r="R264" s="202"/>
      <c r="S264" s="202"/>
      <c r="T264" s="202"/>
      <c r="U264" s="202"/>
      <c r="V264" s="202"/>
      <c r="W264" s="202"/>
      <c r="X264" s="202"/>
      <c r="Y264" s="176"/>
      <c r="Z264" s="232">
        <v>0.13</v>
      </c>
      <c r="AA264" s="232"/>
      <c r="AB264" s="232"/>
      <c r="AC264" s="232"/>
      <c r="AD264" s="232"/>
      <c r="AE264" s="232"/>
      <c r="AF264" s="202" t="s">
        <v>565</v>
      </c>
      <c r="AG264" s="202"/>
      <c r="AH264" s="233">
        <v>501.75</v>
      </c>
      <c r="AI264" s="233"/>
      <c r="AJ264" s="233"/>
      <c r="AK264" s="233"/>
      <c r="AL264" s="233"/>
      <c r="AM264" s="233"/>
      <c r="AN264" s="47" t="s">
        <v>316</v>
      </c>
      <c r="AO264" s="47"/>
      <c r="AP264" s="205">
        <f t="shared" si="18"/>
        <v>54345.696524999999</v>
      </c>
      <c r="AQ264" s="205"/>
      <c r="AR264" s="205"/>
      <c r="AS264" s="205"/>
      <c r="AT264" s="205"/>
      <c r="AU264" s="205"/>
      <c r="AV264" s="205"/>
      <c r="AW264" s="205"/>
      <c r="AX264" s="205"/>
      <c r="AY264" s="205"/>
      <c r="AZ264" s="206"/>
      <c r="BB264" s="51"/>
    </row>
    <row r="265" spans="3:54" x14ac:dyDescent="0.25">
      <c r="C265" s="46"/>
      <c r="E265" s="200" t="s">
        <v>41</v>
      </c>
      <c r="F265" s="201"/>
      <c r="G265" s="201"/>
      <c r="H265" s="201"/>
      <c r="I265" s="201"/>
      <c r="J265" s="201"/>
      <c r="K265" s="202" t="str">
        <f t="shared" si="17"/>
        <v>NOVACRON DEEP NIGHT S–R</v>
      </c>
      <c r="L265" s="202"/>
      <c r="M265" s="202"/>
      <c r="N265" s="202"/>
      <c r="O265" s="202"/>
      <c r="P265" s="202"/>
      <c r="Q265" s="202"/>
      <c r="R265" s="202"/>
      <c r="S265" s="202"/>
      <c r="T265" s="202"/>
      <c r="U265" s="202"/>
      <c r="V265" s="202"/>
      <c r="W265" s="202"/>
      <c r="X265" s="202"/>
      <c r="Y265" s="176"/>
      <c r="Z265" s="232">
        <v>0.47</v>
      </c>
      <c r="AA265" s="232"/>
      <c r="AB265" s="232"/>
      <c r="AC265" s="232"/>
      <c r="AD265" s="232"/>
      <c r="AE265" s="232"/>
      <c r="AF265" s="202" t="s">
        <v>565</v>
      </c>
      <c r="AG265" s="202"/>
      <c r="AH265" s="233">
        <v>1814.01</v>
      </c>
      <c r="AI265" s="233"/>
      <c r="AJ265" s="233"/>
      <c r="AK265" s="233"/>
      <c r="AL265" s="233"/>
      <c r="AM265" s="233"/>
      <c r="AN265" s="47" t="s">
        <v>316</v>
      </c>
      <c r="AO265" s="47"/>
      <c r="AP265" s="205">
        <f t="shared" si="18"/>
        <v>189192.93483419999</v>
      </c>
      <c r="AQ265" s="205"/>
      <c r="AR265" s="205"/>
      <c r="AS265" s="205"/>
      <c r="AT265" s="205"/>
      <c r="AU265" s="205"/>
      <c r="AV265" s="205"/>
      <c r="AW265" s="205"/>
      <c r="AX265" s="205"/>
      <c r="AY265" s="205"/>
      <c r="AZ265" s="206"/>
      <c r="BB265" s="51"/>
    </row>
    <row r="266" spans="3:54" x14ac:dyDescent="0.25">
      <c r="C266" s="46"/>
      <c r="E266" s="200" t="s">
        <v>47</v>
      </c>
      <c r="F266" s="201"/>
      <c r="G266" s="201"/>
      <c r="H266" s="201"/>
      <c r="I266" s="201"/>
      <c r="J266" s="201"/>
      <c r="K266" s="202" t="str">
        <f t="shared" si="17"/>
        <v>NOVACRON SUPER BLACK GX</v>
      </c>
      <c r="L266" s="202"/>
      <c r="M266" s="202"/>
      <c r="N266" s="202"/>
      <c r="O266" s="202"/>
      <c r="P266" s="202"/>
      <c r="Q266" s="202"/>
      <c r="R266" s="202"/>
      <c r="S266" s="202"/>
      <c r="T266" s="202"/>
      <c r="U266" s="202"/>
      <c r="V266" s="202"/>
      <c r="W266" s="202"/>
      <c r="X266" s="202"/>
      <c r="Y266" s="176"/>
      <c r="Z266" s="232">
        <v>0.73</v>
      </c>
      <c r="AA266" s="232"/>
      <c r="AB266" s="232"/>
      <c r="AC266" s="232"/>
      <c r="AD266" s="232"/>
      <c r="AE266" s="232"/>
      <c r="AF266" s="202" t="s">
        <v>565</v>
      </c>
      <c r="AG266" s="202"/>
      <c r="AH266" s="233">
        <v>2817.51</v>
      </c>
      <c r="AI266" s="233"/>
      <c r="AJ266" s="233"/>
      <c r="AK266" s="233"/>
      <c r="AL266" s="233"/>
      <c r="AM266" s="233"/>
      <c r="AN266" s="47" t="s">
        <v>316</v>
      </c>
      <c r="AO266" s="47"/>
      <c r="AP266" s="205">
        <f t="shared" si="18"/>
        <v>269197.18974360003</v>
      </c>
      <c r="AQ266" s="205"/>
      <c r="AR266" s="205"/>
      <c r="AS266" s="205"/>
      <c r="AT266" s="205"/>
      <c r="AU266" s="205"/>
      <c r="AV266" s="205"/>
      <c r="AW266" s="205"/>
      <c r="AX266" s="205"/>
      <c r="AY266" s="205"/>
      <c r="AZ266" s="206"/>
      <c r="BB266" s="51"/>
    </row>
    <row r="267" spans="3:54" x14ac:dyDescent="0.25">
      <c r="C267" s="46"/>
      <c r="E267" s="200" t="s">
        <v>201</v>
      </c>
      <c r="F267" s="201"/>
      <c r="G267" s="201"/>
      <c r="H267" s="201"/>
      <c r="I267" s="201"/>
      <c r="J267" s="201"/>
      <c r="K267" s="202" t="str">
        <f t="shared" si="17"/>
        <v>KH SOLIDOKOLL DPR ID LIQ</v>
      </c>
      <c r="L267" s="202"/>
      <c r="M267" s="202"/>
      <c r="N267" s="202"/>
      <c r="O267" s="202"/>
      <c r="P267" s="202"/>
      <c r="Q267" s="202"/>
      <c r="R267" s="202"/>
      <c r="S267" s="202"/>
      <c r="T267" s="202"/>
      <c r="U267" s="202"/>
      <c r="V267" s="202"/>
      <c r="W267" s="202"/>
      <c r="X267" s="202"/>
      <c r="Y267" s="176"/>
      <c r="Z267" s="232">
        <v>1</v>
      </c>
      <c r="AA267" s="232"/>
      <c r="AB267" s="232"/>
      <c r="AC267" s="232"/>
      <c r="AD267" s="232"/>
      <c r="AE267" s="232"/>
      <c r="AF267" s="202" t="s">
        <v>315</v>
      </c>
      <c r="AG267" s="202"/>
      <c r="AH267" s="233">
        <v>3859.6</v>
      </c>
      <c r="AI267" s="233"/>
      <c r="AJ267" s="233"/>
      <c r="AK267" s="233"/>
      <c r="AL267" s="233"/>
      <c r="AM267" s="233"/>
      <c r="AN267" s="47" t="s">
        <v>316</v>
      </c>
      <c r="AO267" s="47"/>
      <c r="AP267" s="205">
        <f t="shared" si="18"/>
        <v>39367.919999999998</v>
      </c>
      <c r="AQ267" s="205"/>
      <c r="AR267" s="205"/>
      <c r="AS267" s="205"/>
      <c r="AT267" s="205"/>
      <c r="AU267" s="205"/>
      <c r="AV267" s="205"/>
      <c r="AW267" s="205"/>
      <c r="AX267" s="205"/>
      <c r="AY267" s="205"/>
      <c r="AZ267" s="206"/>
      <c r="BB267" s="51"/>
    </row>
    <row r="268" spans="3:54" x14ac:dyDescent="0.25">
      <c r="C268" s="46"/>
      <c r="E268" s="200" t="s">
        <v>199</v>
      </c>
      <c r="F268" s="201"/>
      <c r="G268" s="201"/>
      <c r="H268" s="201"/>
      <c r="I268" s="201"/>
      <c r="J268" s="201"/>
      <c r="K268" s="202" t="str">
        <f t="shared" si="17"/>
        <v>KH JINTEXYL CDB NEW CONC</v>
      </c>
      <c r="L268" s="202"/>
      <c r="M268" s="202"/>
      <c r="N268" s="202"/>
      <c r="O268" s="202"/>
      <c r="P268" s="202"/>
      <c r="Q268" s="202"/>
      <c r="R268" s="202"/>
      <c r="S268" s="202"/>
      <c r="T268" s="202"/>
      <c r="U268" s="202"/>
      <c r="V268" s="202"/>
      <c r="W268" s="202"/>
      <c r="X268" s="202"/>
      <c r="Y268" s="176"/>
      <c r="Z268" s="232">
        <v>1</v>
      </c>
      <c r="AA268" s="232"/>
      <c r="AB268" s="232"/>
      <c r="AC268" s="232"/>
      <c r="AD268" s="232"/>
      <c r="AE268" s="232"/>
      <c r="AF268" s="202" t="s">
        <v>315</v>
      </c>
      <c r="AG268" s="202"/>
      <c r="AH268" s="233">
        <v>3859.6</v>
      </c>
      <c r="AI268" s="233"/>
      <c r="AJ268" s="233"/>
      <c r="AK268" s="233"/>
      <c r="AL268" s="233"/>
      <c r="AM268" s="233"/>
      <c r="AN268" s="47" t="s">
        <v>316</v>
      </c>
      <c r="AO268" s="47"/>
      <c r="AP268" s="205">
        <f t="shared" si="18"/>
        <v>43999.44</v>
      </c>
      <c r="AQ268" s="205"/>
      <c r="AR268" s="205"/>
      <c r="AS268" s="205"/>
      <c r="AT268" s="205"/>
      <c r="AU268" s="205"/>
      <c r="AV268" s="205"/>
      <c r="AW268" s="205"/>
      <c r="AX268" s="205"/>
      <c r="AY268" s="205"/>
      <c r="AZ268" s="206"/>
      <c r="BB268" s="51"/>
    </row>
    <row r="269" spans="3:54" x14ac:dyDescent="0.25">
      <c r="C269" s="46"/>
      <c r="E269" s="200" t="s">
        <v>218</v>
      </c>
      <c r="F269" s="201"/>
      <c r="G269" s="201"/>
      <c r="H269" s="201"/>
      <c r="I269" s="201"/>
      <c r="J269" s="201"/>
      <c r="K269" s="202" t="str">
        <f t="shared" si="17"/>
        <v>JINLEV ECO CL 225</v>
      </c>
      <c r="L269" s="202"/>
      <c r="M269" s="202"/>
      <c r="N269" s="202"/>
      <c r="O269" s="202"/>
      <c r="P269" s="202"/>
      <c r="Q269" s="202"/>
      <c r="R269" s="202"/>
      <c r="S269" s="202"/>
      <c r="T269" s="202"/>
      <c r="U269" s="202"/>
      <c r="V269" s="202"/>
      <c r="W269" s="202"/>
      <c r="X269" s="202"/>
      <c r="Y269" s="176"/>
      <c r="Z269" s="232">
        <v>1</v>
      </c>
      <c r="AA269" s="232"/>
      <c r="AB269" s="232"/>
      <c r="AC269" s="232"/>
      <c r="AD269" s="232"/>
      <c r="AE269" s="232"/>
      <c r="AF269" s="202" t="s">
        <v>315</v>
      </c>
      <c r="AG269" s="202"/>
      <c r="AH269" s="233">
        <v>3859.6</v>
      </c>
      <c r="AI269" s="233"/>
      <c r="AJ269" s="233"/>
      <c r="AK269" s="233"/>
      <c r="AL269" s="233"/>
      <c r="AM269" s="233"/>
      <c r="AN269" s="47" t="s">
        <v>316</v>
      </c>
      <c r="AO269" s="47"/>
      <c r="AP269" s="205">
        <f t="shared" si="18"/>
        <v>46314.968424000006</v>
      </c>
      <c r="AQ269" s="205"/>
      <c r="AR269" s="205"/>
      <c r="AS269" s="205"/>
      <c r="AT269" s="205"/>
      <c r="AU269" s="205"/>
      <c r="AV269" s="205"/>
      <c r="AW269" s="205"/>
      <c r="AX269" s="205"/>
      <c r="AY269" s="205"/>
      <c r="AZ269" s="206"/>
      <c r="BB269" s="51"/>
    </row>
    <row r="270" spans="3:54" x14ac:dyDescent="0.25">
      <c r="C270" s="46"/>
      <c r="E270" s="200" t="s">
        <v>9</v>
      </c>
      <c r="F270" s="201"/>
      <c r="G270" s="201"/>
      <c r="H270" s="201"/>
      <c r="I270" s="201"/>
      <c r="J270" s="201"/>
      <c r="K270" s="202" t="str">
        <f t="shared" si="17"/>
        <v>SODIUM SULFATE</v>
      </c>
      <c r="L270" s="202"/>
      <c r="M270" s="202"/>
      <c r="N270" s="202"/>
      <c r="O270" s="202"/>
      <c r="P270" s="202"/>
      <c r="Q270" s="202"/>
      <c r="R270" s="202"/>
      <c r="S270" s="202"/>
      <c r="T270" s="202"/>
      <c r="U270" s="202"/>
      <c r="V270" s="202"/>
      <c r="W270" s="202"/>
      <c r="X270" s="202"/>
      <c r="Y270" s="176"/>
      <c r="Z270" s="232">
        <v>50</v>
      </c>
      <c r="AA270" s="232"/>
      <c r="AB270" s="232"/>
      <c r="AC270" s="232"/>
      <c r="AD270" s="232"/>
      <c r="AE270" s="232"/>
      <c r="AF270" s="202" t="s">
        <v>315</v>
      </c>
      <c r="AG270" s="202"/>
      <c r="AH270" s="233">
        <v>192980</v>
      </c>
      <c r="AI270" s="233"/>
      <c r="AJ270" s="233"/>
      <c r="AK270" s="233"/>
      <c r="AL270" s="233"/>
      <c r="AM270" s="233"/>
      <c r="AN270" s="47" t="s">
        <v>316</v>
      </c>
      <c r="AO270" s="47"/>
      <c r="AP270" s="205">
        <f t="shared" si="18"/>
        <v>460546.77</v>
      </c>
      <c r="AQ270" s="205"/>
      <c r="AR270" s="205"/>
      <c r="AS270" s="205"/>
      <c r="AT270" s="205"/>
      <c r="AU270" s="205"/>
      <c r="AV270" s="205"/>
      <c r="AW270" s="205"/>
      <c r="AX270" s="205"/>
      <c r="AY270" s="205"/>
      <c r="AZ270" s="206"/>
      <c r="BB270" s="51"/>
    </row>
    <row r="271" spans="3:54" x14ac:dyDescent="0.25">
      <c r="C271" s="46"/>
      <c r="E271" s="200" t="s">
        <v>10</v>
      </c>
      <c r="F271" s="201"/>
      <c r="G271" s="201"/>
      <c r="H271" s="201"/>
      <c r="I271" s="201"/>
      <c r="J271" s="201"/>
      <c r="K271" s="202" t="str">
        <f t="shared" si="17"/>
        <v>SODA ASH</v>
      </c>
      <c r="L271" s="202"/>
      <c r="M271" s="202"/>
      <c r="N271" s="202"/>
      <c r="O271" s="202"/>
      <c r="P271" s="202"/>
      <c r="Q271" s="202"/>
      <c r="R271" s="202"/>
      <c r="S271" s="202"/>
      <c r="T271" s="202"/>
      <c r="U271" s="202"/>
      <c r="V271" s="202"/>
      <c r="W271" s="202"/>
      <c r="X271" s="202"/>
      <c r="Y271" s="176"/>
      <c r="Z271" s="232">
        <v>20</v>
      </c>
      <c r="AA271" s="232"/>
      <c r="AB271" s="232"/>
      <c r="AC271" s="232"/>
      <c r="AD271" s="232"/>
      <c r="AE271" s="232"/>
      <c r="AF271" s="202" t="s">
        <v>315</v>
      </c>
      <c r="AG271" s="202"/>
      <c r="AH271" s="233">
        <v>77192</v>
      </c>
      <c r="AI271" s="233"/>
      <c r="AJ271" s="233"/>
      <c r="AK271" s="233"/>
      <c r="AL271" s="233"/>
      <c r="AM271" s="233"/>
      <c r="AN271" s="47" t="s">
        <v>316</v>
      </c>
      <c r="AO271" s="47"/>
      <c r="AP271" s="205">
        <f t="shared" si="18"/>
        <v>685464.96</v>
      </c>
      <c r="AQ271" s="205"/>
      <c r="AR271" s="205"/>
      <c r="AS271" s="205"/>
      <c r="AT271" s="205"/>
      <c r="AU271" s="205"/>
      <c r="AV271" s="205"/>
      <c r="AW271" s="205"/>
      <c r="AX271" s="205"/>
      <c r="AY271" s="205"/>
      <c r="AZ271" s="206"/>
      <c r="BB271" s="51"/>
    </row>
    <row r="272" spans="3:54" x14ac:dyDescent="0.25">
      <c r="C272" s="46"/>
      <c r="E272" s="200" t="s">
        <v>189</v>
      </c>
      <c r="F272" s="201"/>
      <c r="G272" s="201"/>
      <c r="H272" s="201"/>
      <c r="I272" s="201"/>
      <c r="J272" s="201"/>
      <c r="K272" s="202" t="str">
        <f t="shared" si="17"/>
        <v>KH ACID</v>
      </c>
      <c r="L272" s="202"/>
      <c r="M272" s="202"/>
      <c r="N272" s="202"/>
      <c r="O272" s="202"/>
      <c r="P272" s="202"/>
      <c r="Q272" s="202"/>
      <c r="R272" s="202"/>
      <c r="S272" s="202"/>
      <c r="T272" s="202"/>
      <c r="U272" s="202"/>
      <c r="V272" s="202"/>
      <c r="W272" s="202"/>
      <c r="X272" s="202"/>
      <c r="Y272" s="176"/>
      <c r="Z272" s="232">
        <v>1</v>
      </c>
      <c r="AA272" s="232"/>
      <c r="AB272" s="232"/>
      <c r="AC272" s="232"/>
      <c r="AD272" s="232"/>
      <c r="AE272" s="232"/>
      <c r="AF272" s="202" t="s">
        <v>315</v>
      </c>
      <c r="AG272" s="202"/>
      <c r="AH272" s="233">
        <v>3859.6</v>
      </c>
      <c r="AI272" s="233"/>
      <c r="AJ272" s="233"/>
      <c r="AK272" s="233"/>
      <c r="AL272" s="233"/>
      <c r="AM272" s="233"/>
      <c r="AN272" s="47" t="s">
        <v>316</v>
      </c>
      <c r="AO272" s="47"/>
      <c r="AP272" s="205">
        <f t="shared" si="18"/>
        <v>15382.049839999998</v>
      </c>
      <c r="AQ272" s="205"/>
      <c r="AR272" s="205"/>
      <c r="AS272" s="205"/>
      <c r="AT272" s="205"/>
      <c r="AU272" s="205"/>
      <c r="AV272" s="205"/>
      <c r="AW272" s="205"/>
      <c r="AX272" s="205"/>
      <c r="AY272" s="205"/>
      <c r="AZ272" s="206"/>
      <c r="BB272" s="51"/>
    </row>
    <row r="273" spans="3:54" x14ac:dyDescent="0.25">
      <c r="C273" s="46"/>
      <c r="E273" s="223" t="s">
        <v>246</v>
      </c>
      <c r="F273" s="224"/>
      <c r="G273" s="224"/>
      <c r="H273" s="224"/>
      <c r="I273" s="224"/>
      <c r="J273" s="224"/>
      <c r="K273" s="225" t="str">
        <f t="shared" si="17"/>
        <v>LADIPUR RSK</v>
      </c>
      <c r="L273" s="225"/>
      <c r="M273" s="225"/>
      <c r="N273" s="225"/>
      <c r="O273" s="225"/>
      <c r="P273" s="225"/>
      <c r="Q273" s="225"/>
      <c r="R273" s="225"/>
      <c r="S273" s="225"/>
      <c r="T273" s="225"/>
      <c r="U273" s="225"/>
      <c r="V273" s="225"/>
      <c r="W273" s="225"/>
      <c r="X273" s="225"/>
      <c r="Y273" s="181"/>
      <c r="Z273" s="237">
        <v>1</v>
      </c>
      <c r="AA273" s="237"/>
      <c r="AB273" s="237"/>
      <c r="AC273" s="237"/>
      <c r="AD273" s="237"/>
      <c r="AE273" s="237"/>
      <c r="AF273" s="225" t="s">
        <v>315</v>
      </c>
      <c r="AG273" s="225"/>
      <c r="AH273" s="238">
        <v>3859.6</v>
      </c>
      <c r="AI273" s="238"/>
      <c r="AJ273" s="238"/>
      <c r="AK273" s="238"/>
      <c r="AL273" s="238"/>
      <c r="AM273" s="238"/>
      <c r="AN273" s="54" t="s">
        <v>316</v>
      </c>
      <c r="AO273" s="54"/>
      <c r="AP273" s="228">
        <f t="shared" si="18"/>
        <v>57893.72982800001</v>
      </c>
      <c r="AQ273" s="228"/>
      <c r="AR273" s="228"/>
      <c r="AS273" s="228"/>
      <c r="AT273" s="228"/>
      <c r="AU273" s="228"/>
      <c r="AV273" s="228"/>
      <c r="AW273" s="228"/>
      <c r="AX273" s="228"/>
      <c r="AY273" s="228"/>
      <c r="AZ273" s="229"/>
      <c r="BB273" s="51"/>
    </row>
    <row r="274" spans="3:54" x14ac:dyDescent="0.25">
      <c r="C274" s="46"/>
      <c r="E274" s="223" t="s">
        <v>238</v>
      </c>
      <c r="F274" s="224"/>
      <c r="G274" s="224"/>
      <c r="H274" s="224"/>
      <c r="I274" s="224"/>
      <c r="J274" s="224"/>
      <c r="K274" s="225" t="str">
        <f t="shared" si="17"/>
        <v>JINFIX ECO RFC 525</v>
      </c>
      <c r="L274" s="225"/>
      <c r="M274" s="225"/>
      <c r="N274" s="225"/>
      <c r="O274" s="225"/>
      <c r="P274" s="225"/>
      <c r="Q274" s="225"/>
      <c r="R274" s="225"/>
      <c r="S274" s="225"/>
      <c r="T274" s="225"/>
      <c r="U274" s="225"/>
      <c r="V274" s="225"/>
      <c r="W274" s="225"/>
      <c r="X274" s="225"/>
      <c r="Y274" s="181"/>
      <c r="Z274" s="237">
        <v>1</v>
      </c>
      <c r="AA274" s="237"/>
      <c r="AB274" s="237"/>
      <c r="AC274" s="237"/>
      <c r="AD274" s="237"/>
      <c r="AE274" s="237"/>
      <c r="AF274" s="225" t="s">
        <v>315</v>
      </c>
      <c r="AG274" s="225"/>
      <c r="AH274" s="238">
        <v>3859.6</v>
      </c>
      <c r="AI274" s="238"/>
      <c r="AJ274" s="238"/>
      <c r="AK274" s="238"/>
      <c r="AL274" s="238"/>
      <c r="AM274" s="238"/>
      <c r="AN274" s="54" t="s">
        <v>316</v>
      </c>
      <c r="AO274" s="54"/>
      <c r="AP274" s="228">
        <f t="shared" si="18"/>
        <v>64597.198895999987</v>
      </c>
      <c r="AQ274" s="228"/>
      <c r="AR274" s="228"/>
      <c r="AS274" s="228"/>
      <c r="AT274" s="228"/>
      <c r="AU274" s="228"/>
      <c r="AV274" s="228"/>
      <c r="AW274" s="228"/>
      <c r="AX274" s="228"/>
      <c r="AY274" s="228"/>
      <c r="AZ274" s="229"/>
      <c r="BB274" s="51"/>
    </row>
    <row r="275" spans="3:54" x14ac:dyDescent="0.25">
      <c r="C275" s="46"/>
      <c r="E275" s="185"/>
      <c r="F275" s="185"/>
      <c r="G275" s="185"/>
      <c r="H275" s="185"/>
      <c r="I275" s="185"/>
      <c r="J275" s="185"/>
      <c r="K275" s="182"/>
      <c r="L275" s="182"/>
      <c r="M275" s="182"/>
      <c r="N275" s="182"/>
      <c r="O275" s="182"/>
      <c r="P275" s="182"/>
      <c r="Q275" s="182"/>
      <c r="R275" s="182"/>
      <c r="S275" s="182"/>
      <c r="T275" s="182"/>
      <c r="U275" s="182"/>
      <c r="V275" s="182"/>
      <c r="W275" s="182"/>
      <c r="X275" s="182"/>
      <c r="Y275" s="182"/>
      <c r="Z275" s="111"/>
      <c r="AA275" s="111"/>
      <c r="AB275" s="111"/>
      <c r="AC275" s="111"/>
      <c r="AD275" s="111"/>
      <c r="AE275" s="111"/>
      <c r="AF275" s="182"/>
      <c r="AG275" s="182"/>
      <c r="AH275" s="185"/>
      <c r="AI275" s="185"/>
      <c r="AJ275" s="185"/>
      <c r="AK275" s="185"/>
      <c r="AL275" s="185"/>
      <c r="AM275" s="185"/>
      <c r="AP275" s="112"/>
      <c r="AQ275" s="112"/>
      <c r="AR275" s="112"/>
      <c r="AS275" s="112"/>
      <c r="AT275" s="112"/>
      <c r="AU275" s="112"/>
      <c r="AV275" s="112"/>
      <c r="AW275" s="112"/>
      <c r="AX275" s="112"/>
      <c r="AY275" s="112"/>
      <c r="AZ275" s="112"/>
      <c r="BB275" s="51"/>
    </row>
    <row r="276" spans="3:54" x14ac:dyDescent="0.25">
      <c r="C276" s="46"/>
      <c r="E276" s="185"/>
      <c r="F276" s="185"/>
      <c r="G276" s="185"/>
      <c r="H276" s="185"/>
      <c r="I276" s="185"/>
      <c r="J276" s="185"/>
      <c r="K276" s="182"/>
      <c r="L276" s="182"/>
      <c r="M276" s="182"/>
      <c r="N276" s="182"/>
      <c r="O276" s="182"/>
      <c r="P276" s="182"/>
      <c r="Q276" s="182"/>
      <c r="R276" s="182"/>
      <c r="S276" s="182"/>
      <c r="T276" s="182"/>
      <c r="U276" s="182"/>
      <c r="V276" s="182"/>
      <c r="W276" s="182"/>
      <c r="X276" s="182"/>
      <c r="Y276" s="182"/>
      <c r="Z276" s="111"/>
      <c r="AA276" s="111"/>
      <c r="AB276" s="111"/>
      <c r="AC276" s="111"/>
      <c r="AD276" s="111"/>
      <c r="AE276" s="111"/>
      <c r="AF276" s="182"/>
      <c r="AG276" s="182"/>
      <c r="AH276" s="185"/>
      <c r="AI276" s="185"/>
      <c r="AJ276" s="185"/>
      <c r="AK276" s="59"/>
      <c r="AL276" s="230" t="s">
        <v>318</v>
      </c>
      <c r="AM276" s="230"/>
      <c r="AN276" s="230"/>
      <c r="AO276" s="230"/>
      <c r="AP276" s="112" t="s">
        <v>11</v>
      </c>
      <c r="AQ276" s="242">
        <f>SUM(AP250:AZ274)</f>
        <v>3752136.7202623999</v>
      </c>
      <c r="AR276" s="242"/>
      <c r="AS276" s="242"/>
      <c r="AT276" s="242"/>
      <c r="AU276" s="242"/>
      <c r="AV276" s="242"/>
      <c r="AW276" s="242"/>
      <c r="AX276" s="242"/>
      <c r="AY276" s="242"/>
      <c r="AZ276" s="242"/>
      <c r="BB276" s="51"/>
    </row>
    <row r="277" spans="3:54" x14ac:dyDescent="0.25">
      <c r="C277" s="46"/>
      <c r="E277" s="185"/>
      <c r="F277" s="185"/>
      <c r="G277" s="185"/>
      <c r="H277" s="185"/>
      <c r="I277" s="185"/>
      <c r="J277" s="185"/>
      <c r="K277" s="182"/>
      <c r="L277" s="182"/>
      <c r="M277" s="182"/>
      <c r="N277" s="182"/>
      <c r="O277" s="182"/>
      <c r="P277" s="182"/>
      <c r="Q277" s="182"/>
      <c r="R277" s="182"/>
      <c r="S277" s="182"/>
      <c r="T277" s="182"/>
      <c r="U277" s="182"/>
      <c r="V277" s="182"/>
      <c r="W277" s="182"/>
      <c r="X277" s="182"/>
      <c r="Y277" s="182"/>
      <c r="Z277" s="111"/>
      <c r="AA277" s="111"/>
      <c r="AB277" s="111"/>
      <c r="AC277" s="111"/>
      <c r="AD277" s="111"/>
      <c r="AE277" s="111"/>
      <c r="AF277" s="182"/>
      <c r="AG277" s="182"/>
      <c r="AH277" s="185"/>
      <c r="AI277" s="185"/>
      <c r="AJ277" s="185"/>
      <c r="AK277" s="59"/>
      <c r="AL277" s="230" t="s">
        <v>317</v>
      </c>
      <c r="AM277" s="230"/>
      <c r="AN277" s="230"/>
      <c r="AO277" s="230"/>
      <c r="AP277" s="112" t="s">
        <v>11</v>
      </c>
      <c r="AQ277" s="242">
        <f>AQ276/AQ245</f>
        <v>1705.5166910283635</v>
      </c>
      <c r="AR277" s="242"/>
      <c r="AS277" s="242"/>
      <c r="AT277" s="242"/>
      <c r="AU277" s="242"/>
      <c r="AV277" s="242"/>
      <c r="AW277" s="242"/>
      <c r="AX277" s="242"/>
      <c r="AY277" s="242"/>
      <c r="AZ277" s="242"/>
      <c r="BB277" s="51"/>
    </row>
    <row r="278" spans="3:54" x14ac:dyDescent="0.25">
      <c r="C278" s="46"/>
      <c r="E278" s="185"/>
      <c r="F278" s="185"/>
      <c r="G278" s="185"/>
      <c r="H278" s="185"/>
      <c r="I278" s="185"/>
      <c r="J278" s="185"/>
      <c r="K278" s="182"/>
      <c r="L278" s="182"/>
      <c r="M278" s="182"/>
      <c r="N278" s="182"/>
      <c r="O278" s="182"/>
      <c r="P278" s="182"/>
      <c r="Q278" s="182"/>
      <c r="R278" s="182"/>
      <c r="S278" s="182"/>
      <c r="T278" s="182"/>
      <c r="U278" s="182"/>
      <c r="V278" s="182"/>
      <c r="W278" s="182"/>
      <c r="X278" s="182"/>
      <c r="Y278" s="182"/>
      <c r="Z278" s="111"/>
      <c r="AA278" s="111"/>
      <c r="AB278" s="111"/>
      <c r="AC278" s="111"/>
      <c r="AD278" s="111"/>
      <c r="AE278" s="111"/>
      <c r="AF278" s="182"/>
      <c r="AG278" s="182"/>
      <c r="AH278" s="185"/>
      <c r="AI278" s="185"/>
      <c r="AJ278" s="185"/>
      <c r="AK278" s="185"/>
      <c r="AL278" s="185"/>
      <c r="AM278" s="185"/>
      <c r="AQ278" s="185"/>
      <c r="AR278" s="185"/>
      <c r="AS278" s="185"/>
      <c r="AT278" s="185"/>
      <c r="AU278" s="185"/>
      <c r="AV278" s="185"/>
      <c r="AW278" s="185"/>
      <c r="AX278" s="185"/>
      <c r="AY278" s="185"/>
      <c r="AZ278" s="185"/>
      <c r="BB278" s="51"/>
    </row>
    <row r="279" spans="3:54" ht="17.25" thickBot="1" x14ac:dyDescent="0.3">
      <c r="C279" s="60"/>
      <c r="D279" s="61"/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1"/>
      <c r="AJ279" s="61"/>
      <c r="AK279" s="61"/>
      <c r="AL279" s="61"/>
      <c r="AM279" s="61"/>
      <c r="AN279" s="61"/>
      <c r="AO279" s="61"/>
      <c r="AP279" s="61"/>
      <c r="AQ279" s="61"/>
      <c r="AR279" s="61"/>
      <c r="AS279" s="61"/>
      <c r="AT279" s="61"/>
      <c r="AU279" s="61"/>
      <c r="AV279" s="61"/>
      <c r="AW279" s="61"/>
      <c r="AX279" s="61"/>
      <c r="AY279" s="61"/>
      <c r="AZ279" s="61"/>
      <c r="BA279" s="61"/>
      <c r="BB279" s="62"/>
    </row>
    <row r="281" spans="3:54" ht="17.25" thickBot="1" x14ac:dyDescent="0.3"/>
    <row r="282" spans="3:54" x14ac:dyDescent="0.25">
      <c r="C282" s="43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  <c r="AH282" s="44"/>
      <c r="AI282" s="44"/>
      <c r="AJ282" s="44"/>
      <c r="AK282" s="44"/>
      <c r="AL282" s="44"/>
      <c r="AM282" s="44"/>
      <c r="AN282" s="44"/>
      <c r="AO282" s="44"/>
      <c r="AP282" s="44"/>
      <c r="AQ282" s="44"/>
      <c r="AR282" s="44"/>
      <c r="AS282" s="44"/>
      <c r="AT282" s="44"/>
      <c r="AU282" s="44"/>
      <c r="AV282" s="44"/>
      <c r="AW282" s="44"/>
      <c r="AX282" s="44"/>
      <c r="AY282" s="44"/>
      <c r="AZ282" s="44"/>
      <c r="BA282" s="44"/>
      <c r="BB282" s="45"/>
    </row>
    <row r="283" spans="3:54" x14ac:dyDescent="0.25">
      <c r="C283" s="46"/>
      <c r="E283" s="245" t="s">
        <v>0</v>
      </c>
      <c r="F283" s="245"/>
      <c r="G283" s="245"/>
      <c r="H283" s="245"/>
      <c r="I283" s="245"/>
      <c r="J283" s="49" t="s">
        <v>11</v>
      </c>
      <c r="K283" s="245" t="s">
        <v>356</v>
      </c>
      <c r="L283" s="245"/>
      <c r="M283" s="245"/>
      <c r="N283" s="245"/>
      <c r="O283" s="245"/>
      <c r="P283" s="245"/>
      <c r="Q283" s="245"/>
      <c r="R283" s="245"/>
      <c r="S283" s="245"/>
      <c r="T283" s="245"/>
      <c r="U283" s="245"/>
      <c r="V283" s="49"/>
      <c r="W283" s="49"/>
      <c r="X283" s="49"/>
      <c r="Y283" s="49"/>
      <c r="Z283" s="49"/>
      <c r="AA283" s="49"/>
      <c r="AB283" s="49"/>
      <c r="AC283" s="49"/>
      <c r="AD283" s="50"/>
      <c r="AE283" s="50"/>
      <c r="AF283" s="50"/>
      <c r="AG283" s="50"/>
      <c r="AH283" s="245" t="s">
        <v>3</v>
      </c>
      <c r="AI283" s="245"/>
      <c r="AJ283" s="245"/>
      <c r="AK283" s="245"/>
      <c r="AL283" s="245"/>
      <c r="AM283" s="245"/>
      <c r="AN283" s="245"/>
      <c r="AO283" s="245"/>
      <c r="AP283" s="49" t="s">
        <v>11</v>
      </c>
      <c r="AQ283" s="247">
        <v>385.96</v>
      </c>
      <c r="AR283" s="247"/>
      <c r="AS283" s="247"/>
      <c r="AT283" s="247"/>
      <c r="AU283" s="49" t="s">
        <v>319</v>
      </c>
      <c r="AV283" s="49"/>
      <c r="AW283" s="49"/>
      <c r="AX283" s="49"/>
      <c r="AY283" s="49"/>
      <c r="AZ283" s="49"/>
      <c r="BB283" s="51"/>
    </row>
    <row r="284" spans="3:54" x14ac:dyDescent="0.25">
      <c r="C284" s="46"/>
      <c r="E284" s="245" t="s">
        <v>322</v>
      </c>
      <c r="F284" s="245"/>
      <c r="G284" s="245"/>
      <c r="H284" s="245"/>
      <c r="I284" s="245"/>
      <c r="J284" s="49" t="s">
        <v>11</v>
      </c>
      <c r="K284" s="245" t="s">
        <v>759</v>
      </c>
      <c r="L284" s="245"/>
      <c r="M284" s="245"/>
      <c r="N284" s="245"/>
      <c r="O284" s="245"/>
      <c r="P284" s="245"/>
      <c r="Q284" s="245"/>
      <c r="R284" s="245"/>
      <c r="S284" s="245"/>
      <c r="T284" s="245"/>
      <c r="U284" s="245"/>
      <c r="V284" s="49"/>
      <c r="W284" s="49"/>
      <c r="X284" s="49"/>
      <c r="Y284" s="49"/>
      <c r="Z284" s="49"/>
      <c r="AA284" s="49"/>
      <c r="AB284" s="49"/>
      <c r="AC284" s="49"/>
      <c r="AD284" s="50"/>
      <c r="AE284" s="50"/>
      <c r="AF284" s="50"/>
      <c r="AG284" s="50"/>
      <c r="AH284" s="245" t="s">
        <v>4</v>
      </c>
      <c r="AI284" s="245"/>
      <c r="AJ284" s="245"/>
      <c r="AK284" s="245"/>
      <c r="AL284" s="245"/>
      <c r="AM284" s="245"/>
      <c r="AN284" s="245"/>
      <c r="AO284" s="245"/>
      <c r="AP284" s="49" t="s">
        <v>11</v>
      </c>
      <c r="AQ284" s="245">
        <v>2200</v>
      </c>
      <c r="AR284" s="245"/>
      <c r="AS284" s="245"/>
      <c r="AT284" s="245"/>
      <c r="AU284" s="49" t="s">
        <v>320</v>
      </c>
      <c r="AV284" s="49"/>
      <c r="AW284" s="49"/>
      <c r="AX284" s="49"/>
      <c r="AY284" s="49"/>
      <c r="AZ284" s="49"/>
      <c r="BB284" s="51"/>
    </row>
    <row r="285" spans="3:54" x14ac:dyDescent="0.25">
      <c r="C285" s="46"/>
      <c r="E285" s="245" t="s">
        <v>1</v>
      </c>
      <c r="F285" s="245"/>
      <c r="G285" s="245"/>
      <c r="H285" s="245"/>
      <c r="I285" s="245"/>
      <c r="J285" s="49" t="s">
        <v>11</v>
      </c>
      <c r="K285" s="245" t="s">
        <v>656</v>
      </c>
      <c r="L285" s="245"/>
      <c r="M285" s="245"/>
      <c r="N285" s="245"/>
      <c r="O285" s="245"/>
      <c r="P285" s="245"/>
      <c r="Q285" s="245"/>
      <c r="R285" s="245"/>
      <c r="S285" s="245"/>
      <c r="T285" s="245"/>
      <c r="U285" s="245"/>
      <c r="V285" s="49"/>
      <c r="W285" s="49"/>
      <c r="X285" s="49"/>
      <c r="Y285" s="49"/>
      <c r="Z285" s="49"/>
      <c r="AA285" s="49"/>
      <c r="AB285" s="49"/>
      <c r="AC285" s="49"/>
      <c r="AD285" s="50"/>
      <c r="AE285" s="50"/>
      <c r="AF285" s="50"/>
      <c r="AG285" s="50"/>
      <c r="AH285" s="245"/>
      <c r="AI285" s="245"/>
      <c r="AJ285" s="245"/>
      <c r="AK285" s="245"/>
      <c r="AL285" s="245"/>
      <c r="AM285" s="245"/>
      <c r="AN285" s="245"/>
      <c r="AO285" s="245"/>
      <c r="AP285" s="49"/>
      <c r="AQ285" s="246"/>
      <c r="AR285" s="246"/>
      <c r="AS285" s="246"/>
      <c r="AT285" s="246"/>
      <c r="AU285" s="49"/>
      <c r="AV285" s="49"/>
      <c r="AW285" s="49"/>
      <c r="AX285" s="49"/>
      <c r="AY285" s="49"/>
      <c r="AZ285" s="49"/>
      <c r="BB285" s="51"/>
    </row>
    <row r="286" spans="3:54" x14ac:dyDescent="0.25">
      <c r="C286" s="46"/>
      <c r="E286" s="245" t="s">
        <v>2</v>
      </c>
      <c r="F286" s="245"/>
      <c r="G286" s="245"/>
      <c r="H286" s="245"/>
      <c r="I286" s="245"/>
      <c r="J286" s="49" t="s">
        <v>11</v>
      </c>
      <c r="K286" s="245" t="s">
        <v>760</v>
      </c>
      <c r="L286" s="245"/>
      <c r="M286" s="245"/>
      <c r="N286" s="245"/>
      <c r="O286" s="245"/>
      <c r="P286" s="245"/>
      <c r="Q286" s="245"/>
      <c r="R286" s="245"/>
      <c r="S286" s="245"/>
      <c r="T286" s="245"/>
      <c r="U286" s="245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/>
      <c r="AH286" s="245"/>
      <c r="AI286" s="245"/>
      <c r="AJ286" s="245"/>
      <c r="AK286" s="245"/>
      <c r="AL286" s="245"/>
      <c r="AM286" s="245"/>
      <c r="AN286" s="245"/>
      <c r="AO286" s="245"/>
      <c r="AP286" s="49"/>
      <c r="AQ286" s="49"/>
      <c r="AR286" s="49"/>
      <c r="AS286" s="49"/>
      <c r="AT286" s="49"/>
      <c r="AU286" s="49"/>
      <c r="AV286" s="49"/>
      <c r="AW286" s="49"/>
      <c r="AX286" s="49"/>
      <c r="AY286" s="49"/>
      <c r="AZ286" s="49"/>
      <c r="BB286" s="51"/>
    </row>
    <row r="287" spans="3:54" x14ac:dyDescent="0.25">
      <c r="C287" s="46"/>
      <c r="BB287" s="51"/>
    </row>
    <row r="288" spans="3:54" x14ac:dyDescent="0.25">
      <c r="C288" s="46"/>
      <c r="BB288" s="51"/>
    </row>
    <row r="289" spans="3:54" x14ac:dyDescent="0.25">
      <c r="C289" s="46"/>
      <c r="E289" s="208" t="s">
        <v>209</v>
      </c>
      <c r="F289" s="209"/>
      <c r="G289" s="209"/>
      <c r="H289" s="209"/>
      <c r="I289" s="209"/>
      <c r="J289" s="209"/>
      <c r="K289" s="210" t="str">
        <f t="shared" ref="K289:K306" si="19">VLOOKUP(E289,$CE$1:$CH$1003,2,FALSE)</f>
        <v>MEGALASE HSC</v>
      </c>
      <c r="L289" s="210"/>
      <c r="M289" s="210"/>
      <c r="N289" s="210"/>
      <c r="O289" s="210"/>
      <c r="P289" s="210"/>
      <c r="Q289" s="210"/>
      <c r="R289" s="210"/>
      <c r="S289" s="210"/>
      <c r="T289" s="210"/>
      <c r="U289" s="210"/>
      <c r="V289" s="210"/>
      <c r="W289" s="210"/>
      <c r="X289" s="210"/>
      <c r="Y289" s="178"/>
      <c r="Z289" s="234">
        <v>1.5</v>
      </c>
      <c r="AA289" s="234"/>
      <c r="AB289" s="234"/>
      <c r="AC289" s="234"/>
      <c r="AD289" s="234"/>
      <c r="AE289" s="234"/>
      <c r="AF289" s="210" t="s">
        <v>315</v>
      </c>
      <c r="AG289" s="210"/>
      <c r="AH289" s="235">
        <v>5789.4</v>
      </c>
      <c r="AI289" s="235"/>
      <c r="AJ289" s="235"/>
      <c r="AK289" s="235"/>
      <c r="AL289" s="235"/>
      <c r="AM289" s="235"/>
      <c r="AN289" s="52" t="s">
        <v>316</v>
      </c>
      <c r="AO289" s="52"/>
      <c r="AP289" s="213">
        <f t="shared" ref="AP289:AP306" si="20">(AH289*VLOOKUP(E289,$CE$1:$CH$1003,4,FALSE))/1000</f>
        <v>261815.36776200001</v>
      </c>
      <c r="AQ289" s="213"/>
      <c r="AR289" s="213"/>
      <c r="AS289" s="213"/>
      <c r="AT289" s="213"/>
      <c r="AU289" s="213"/>
      <c r="AV289" s="213"/>
      <c r="AW289" s="213"/>
      <c r="AX289" s="213"/>
      <c r="AY289" s="213"/>
      <c r="AZ289" s="214"/>
      <c r="BB289" s="51"/>
    </row>
    <row r="290" spans="3:54" x14ac:dyDescent="0.25">
      <c r="C290" s="46"/>
      <c r="E290" s="200" t="s">
        <v>185</v>
      </c>
      <c r="F290" s="201"/>
      <c r="G290" s="201"/>
      <c r="H290" s="201"/>
      <c r="I290" s="201"/>
      <c r="J290" s="201"/>
      <c r="K290" s="202" t="str">
        <f t="shared" si="19"/>
        <v>H2O2</v>
      </c>
      <c r="L290" s="202"/>
      <c r="M290" s="202"/>
      <c r="N290" s="202"/>
      <c r="O290" s="202"/>
      <c r="P290" s="202"/>
      <c r="Q290" s="202"/>
      <c r="R290" s="202"/>
      <c r="S290" s="202"/>
      <c r="T290" s="202"/>
      <c r="U290" s="202"/>
      <c r="V290" s="202"/>
      <c r="W290" s="202"/>
      <c r="X290" s="202"/>
      <c r="Y290" s="176"/>
      <c r="Z290" s="232">
        <v>2</v>
      </c>
      <c r="AA290" s="232"/>
      <c r="AB290" s="232"/>
      <c r="AC290" s="232"/>
      <c r="AD290" s="232"/>
      <c r="AE290" s="232"/>
      <c r="AF290" s="202" t="s">
        <v>315</v>
      </c>
      <c r="AG290" s="202"/>
      <c r="AH290" s="233">
        <v>7719.2</v>
      </c>
      <c r="AI290" s="233"/>
      <c r="AJ290" s="233"/>
      <c r="AK290" s="233"/>
      <c r="AL290" s="233"/>
      <c r="AM290" s="233"/>
      <c r="AN290" s="47" t="s">
        <v>316</v>
      </c>
      <c r="AO290" s="47"/>
      <c r="AP290" s="205">
        <f t="shared" si="20"/>
        <v>46183.201679999998</v>
      </c>
      <c r="AQ290" s="205"/>
      <c r="AR290" s="205"/>
      <c r="AS290" s="205"/>
      <c r="AT290" s="205"/>
      <c r="AU290" s="205"/>
      <c r="AV290" s="205"/>
      <c r="AW290" s="205"/>
      <c r="AX290" s="205"/>
      <c r="AY290" s="205"/>
      <c r="AZ290" s="206"/>
      <c r="BB290" s="51"/>
    </row>
    <row r="291" spans="3:54" x14ac:dyDescent="0.25">
      <c r="C291" s="46"/>
      <c r="E291" s="200" t="s">
        <v>183</v>
      </c>
      <c r="F291" s="201"/>
      <c r="G291" s="201"/>
      <c r="H291" s="201"/>
      <c r="I291" s="201"/>
      <c r="J291" s="201"/>
      <c r="K291" s="202" t="str">
        <f t="shared" si="19"/>
        <v>CAUSTIC SODA LIQ</v>
      </c>
      <c r="L291" s="202"/>
      <c r="M291" s="202"/>
      <c r="N291" s="202"/>
      <c r="O291" s="202"/>
      <c r="P291" s="202"/>
      <c r="Q291" s="202"/>
      <c r="R291" s="202"/>
      <c r="S291" s="202"/>
      <c r="T291" s="202"/>
      <c r="U291" s="202"/>
      <c r="V291" s="202"/>
      <c r="W291" s="202"/>
      <c r="X291" s="202"/>
      <c r="Y291" s="176"/>
      <c r="Z291" s="232">
        <v>1.5</v>
      </c>
      <c r="AA291" s="232"/>
      <c r="AB291" s="232"/>
      <c r="AC291" s="232"/>
      <c r="AD291" s="232"/>
      <c r="AE291" s="232"/>
      <c r="AF291" s="202" t="s">
        <v>315</v>
      </c>
      <c r="AG291" s="202"/>
      <c r="AH291" s="233">
        <v>5789.4</v>
      </c>
      <c r="AI291" s="233"/>
      <c r="AJ291" s="233"/>
      <c r="AK291" s="233"/>
      <c r="AL291" s="233"/>
      <c r="AM291" s="233"/>
      <c r="AN291" s="47" t="s">
        <v>316</v>
      </c>
      <c r="AO291" s="47"/>
      <c r="AP291" s="205">
        <f t="shared" si="20"/>
        <v>49482.001799999998</v>
      </c>
      <c r="AQ291" s="205"/>
      <c r="AR291" s="205"/>
      <c r="AS291" s="205"/>
      <c r="AT291" s="205"/>
      <c r="AU291" s="205"/>
      <c r="AV291" s="205"/>
      <c r="AW291" s="205"/>
      <c r="AX291" s="205"/>
      <c r="AY291" s="205"/>
      <c r="AZ291" s="206"/>
      <c r="BB291" s="51"/>
    </row>
    <row r="292" spans="3:54" x14ac:dyDescent="0.25">
      <c r="C292" s="46"/>
      <c r="E292" s="200" t="s">
        <v>256</v>
      </c>
      <c r="F292" s="201"/>
      <c r="G292" s="201"/>
      <c r="H292" s="201"/>
      <c r="I292" s="201"/>
      <c r="J292" s="201"/>
      <c r="K292" s="202" t="str">
        <f t="shared" si="19"/>
        <v>UNICEL SPC</v>
      </c>
      <c r="L292" s="202"/>
      <c r="M292" s="202"/>
      <c r="N292" s="202"/>
      <c r="O292" s="202"/>
      <c r="P292" s="202"/>
      <c r="Q292" s="202"/>
      <c r="R292" s="202"/>
      <c r="S292" s="202"/>
      <c r="T292" s="202"/>
      <c r="U292" s="202"/>
      <c r="V292" s="202"/>
      <c r="W292" s="202"/>
      <c r="X292" s="202"/>
      <c r="Y292" s="176"/>
      <c r="Z292" s="232">
        <v>1</v>
      </c>
      <c r="AA292" s="232"/>
      <c r="AB292" s="232"/>
      <c r="AC292" s="232"/>
      <c r="AD292" s="232"/>
      <c r="AE292" s="232"/>
      <c r="AF292" s="202" t="s">
        <v>315</v>
      </c>
      <c r="AG292" s="202"/>
      <c r="AH292" s="233">
        <v>3859.6</v>
      </c>
      <c r="AI292" s="233"/>
      <c r="AJ292" s="233"/>
      <c r="AK292" s="233"/>
      <c r="AL292" s="233"/>
      <c r="AM292" s="233"/>
      <c r="AN292" s="47" t="s">
        <v>316</v>
      </c>
      <c r="AO292" s="47"/>
      <c r="AP292" s="205">
        <f t="shared" si="20"/>
        <v>107785.77553199999</v>
      </c>
      <c r="AQ292" s="205"/>
      <c r="AR292" s="205"/>
      <c r="AS292" s="205"/>
      <c r="AT292" s="205"/>
      <c r="AU292" s="205"/>
      <c r="AV292" s="205"/>
      <c r="AW292" s="205"/>
      <c r="AX292" s="205"/>
      <c r="AY292" s="205"/>
      <c r="AZ292" s="206"/>
      <c r="BB292" s="51"/>
    </row>
    <row r="293" spans="3:54" x14ac:dyDescent="0.25">
      <c r="C293" s="46"/>
      <c r="E293" s="200" t="s">
        <v>189</v>
      </c>
      <c r="F293" s="201"/>
      <c r="G293" s="201"/>
      <c r="H293" s="201"/>
      <c r="I293" s="201"/>
      <c r="J293" s="201"/>
      <c r="K293" s="202" t="str">
        <f t="shared" si="19"/>
        <v>KH ACID</v>
      </c>
      <c r="L293" s="202"/>
      <c r="M293" s="202"/>
      <c r="N293" s="202"/>
      <c r="O293" s="202"/>
      <c r="P293" s="202"/>
      <c r="Q293" s="202"/>
      <c r="R293" s="202"/>
      <c r="S293" s="202"/>
      <c r="T293" s="202"/>
      <c r="U293" s="202"/>
      <c r="V293" s="202"/>
      <c r="W293" s="202"/>
      <c r="X293" s="202"/>
      <c r="Y293" s="176"/>
      <c r="Z293" s="232">
        <v>1</v>
      </c>
      <c r="AA293" s="232"/>
      <c r="AB293" s="232"/>
      <c r="AC293" s="232"/>
      <c r="AD293" s="232"/>
      <c r="AE293" s="232"/>
      <c r="AF293" s="202" t="s">
        <v>315</v>
      </c>
      <c r="AG293" s="202"/>
      <c r="AH293" s="233">
        <v>3859.6</v>
      </c>
      <c r="AI293" s="233"/>
      <c r="AJ293" s="233"/>
      <c r="AK293" s="233"/>
      <c r="AL293" s="233"/>
      <c r="AM293" s="233"/>
      <c r="AN293" s="47" t="s">
        <v>316</v>
      </c>
      <c r="AO293" s="47"/>
      <c r="AP293" s="205">
        <f t="shared" si="20"/>
        <v>15382.049839999998</v>
      </c>
      <c r="AQ293" s="205"/>
      <c r="AR293" s="205"/>
      <c r="AS293" s="205"/>
      <c r="AT293" s="205"/>
      <c r="AU293" s="205"/>
      <c r="AV293" s="205"/>
      <c r="AW293" s="205"/>
      <c r="AX293" s="205"/>
      <c r="AY293" s="205"/>
      <c r="AZ293" s="206"/>
      <c r="BB293" s="51"/>
    </row>
    <row r="294" spans="3:54" x14ac:dyDescent="0.25">
      <c r="C294" s="46"/>
      <c r="E294" s="208" t="s">
        <v>181</v>
      </c>
      <c r="F294" s="209"/>
      <c r="G294" s="209"/>
      <c r="H294" s="209"/>
      <c r="I294" s="209"/>
      <c r="J294" s="209"/>
      <c r="K294" s="210" t="str">
        <f t="shared" si="19"/>
        <v>TAICRON YELLOW SE 4GT</v>
      </c>
      <c r="L294" s="210"/>
      <c r="M294" s="210"/>
      <c r="N294" s="210"/>
      <c r="O294" s="210"/>
      <c r="P294" s="210"/>
      <c r="Q294" s="210"/>
      <c r="R294" s="210"/>
      <c r="S294" s="210"/>
      <c r="T294" s="210"/>
      <c r="U294" s="210"/>
      <c r="V294" s="210"/>
      <c r="W294" s="210"/>
      <c r="X294" s="210"/>
      <c r="Y294" s="178"/>
      <c r="Z294" s="234">
        <v>0.15</v>
      </c>
      <c r="AA294" s="234"/>
      <c r="AB294" s="234"/>
      <c r="AC294" s="234"/>
      <c r="AD294" s="234"/>
      <c r="AE294" s="234"/>
      <c r="AF294" s="210" t="s">
        <v>565</v>
      </c>
      <c r="AG294" s="210"/>
      <c r="AH294" s="235">
        <v>578.94000000000005</v>
      </c>
      <c r="AI294" s="235"/>
      <c r="AJ294" s="235"/>
      <c r="AK294" s="235"/>
      <c r="AL294" s="235"/>
      <c r="AM294" s="235"/>
      <c r="AN294" s="52" t="s">
        <v>316</v>
      </c>
      <c r="AO294" s="52"/>
      <c r="AP294" s="213">
        <f t="shared" si="20"/>
        <v>63951.096066600003</v>
      </c>
      <c r="AQ294" s="213"/>
      <c r="AR294" s="213"/>
      <c r="AS294" s="213"/>
      <c r="AT294" s="213"/>
      <c r="AU294" s="213"/>
      <c r="AV294" s="213"/>
      <c r="AW294" s="213"/>
      <c r="AX294" s="213"/>
      <c r="AY294" s="213"/>
      <c r="AZ294" s="214"/>
      <c r="BB294" s="51"/>
    </row>
    <row r="295" spans="3:54" x14ac:dyDescent="0.25">
      <c r="C295" s="46"/>
      <c r="E295" s="200" t="s">
        <v>101</v>
      </c>
      <c r="F295" s="201"/>
      <c r="G295" s="201"/>
      <c r="H295" s="201"/>
      <c r="I295" s="201"/>
      <c r="J295" s="201"/>
      <c r="K295" s="202" t="str">
        <f t="shared" si="19"/>
        <v>DISPERSE YELLOW BROWN EE</v>
      </c>
      <c r="L295" s="202"/>
      <c r="M295" s="202"/>
      <c r="N295" s="202"/>
      <c r="O295" s="202"/>
      <c r="P295" s="202"/>
      <c r="Q295" s="202"/>
      <c r="R295" s="202"/>
      <c r="S295" s="202"/>
      <c r="T295" s="202"/>
      <c r="U295" s="202"/>
      <c r="V295" s="202"/>
      <c r="W295" s="202"/>
      <c r="X295" s="202"/>
      <c r="Y295" s="176"/>
      <c r="Z295" s="232">
        <v>3.7999999999999999E-2</v>
      </c>
      <c r="AA295" s="232"/>
      <c r="AB295" s="232"/>
      <c r="AC295" s="232"/>
      <c r="AD295" s="232"/>
      <c r="AE295" s="232"/>
      <c r="AF295" s="202" t="s">
        <v>565</v>
      </c>
      <c r="AG295" s="202"/>
      <c r="AH295" s="233">
        <v>146.66</v>
      </c>
      <c r="AI295" s="233"/>
      <c r="AJ295" s="233"/>
      <c r="AK295" s="233"/>
      <c r="AL295" s="233"/>
      <c r="AM295" s="233"/>
      <c r="AN295" s="47" t="s">
        <v>316</v>
      </c>
      <c r="AO295" s="47"/>
      <c r="AP295" s="205">
        <f t="shared" si="20"/>
        <v>12637.9151232</v>
      </c>
      <c r="AQ295" s="205"/>
      <c r="AR295" s="205"/>
      <c r="AS295" s="205"/>
      <c r="AT295" s="205"/>
      <c r="AU295" s="205"/>
      <c r="AV295" s="205"/>
      <c r="AW295" s="205"/>
      <c r="AX295" s="205"/>
      <c r="AY295" s="205"/>
      <c r="AZ295" s="206"/>
      <c r="BB295" s="51"/>
    </row>
    <row r="296" spans="3:54" x14ac:dyDescent="0.25">
      <c r="C296" s="46"/>
      <c r="E296" s="200" t="s">
        <v>107</v>
      </c>
      <c r="F296" s="201"/>
      <c r="G296" s="201"/>
      <c r="H296" s="201"/>
      <c r="I296" s="201"/>
      <c r="J296" s="201"/>
      <c r="K296" s="202" t="str">
        <f t="shared" si="19"/>
        <v>DISPERSE BLUE SE – 2R</v>
      </c>
      <c r="L296" s="202"/>
      <c r="M296" s="202"/>
      <c r="N296" s="202"/>
      <c r="O296" s="202"/>
      <c r="P296" s="202"/>
      <c r="Q296" s="202"/>
      <c r="R296" s="202"/>
      <c r="S296" s="202"/>
      <c r="T296" s="202"/>
      <c r="U296" s="202"/>
      <c r="V296" s="202"/>
      <c r="W296" s="202"/>
      <c r="X296" s="202"/>
      <c r="Y296" s="176"/>
      <c r="Z296" s="232">
        <v>0.14000000000000001</v>
      </c>
      <c r="AA296" s="232"/>
      <c r="AB296" s="232"/>
      <c r="AC296" s="232"/>
      <c r="AD296" s="232"/>
      <c r="AE296" s="232"/>
      <c r="AF296" s="202" t="s">
        <v>565</v>
      </c>
      <c r="AG296" s="202"/>
      <c r="AH296" s="233">
        <v>540.34</v>
      </c>
      <c r="AI296" s="233"/>
      <c r="AJ296" s="233"/>
      <c r="AK296" s="233"/>
      <c r="AL296" s="233"/>
      <c r="AM296" s="233"/>
      <c r="AN296" s="47" t="s">
        <v>316</v>
      </c>
      <c r="AO296" s="47"/>
      <c r="AP296" s="205">
        <f t="shared" si="20"/>
        <v>55629.110697000004</v>
      </c>
      <c r="AQ296" s="205"/>
      <c r="AR296" s="205"/>
      <c r="AS296" s="205"/>
      <c r="AT296" s="205"/>
      <c r="AU296" s="205"/>
      <c r="AV296" s="205"/>
      <c r="AW296" s="205"/>
      <c r="AX296" s="205"/>
      <c r="AY296" s="205"/>
      <c r="AZ296" s="206"/>
      <c r="BB296" s="51"/>
    </row>
    <row r="297" spans="3:54" x14ac:dyDescent="0.25">
      <c r="C297" s="46"/>
      <c r="E297" s="200" t="s">
        <v>187</v>
      </c>
      <c r="F297" s="201"/>
      <c r="G297" s="201"/>
      <c r="H297" s="201"/>
      <c r="I297" s="201"/>
      <c r="J297" s="201"/>
      <c r="K297" s="202" t="str">
        <f t="shared" si="19"/>
        <v>FORMIC ACID</v>
      </c>
      <c r="L297" s="202"/>
      <c r="M297" s="202"/>
      <c r="N297" s="202"/>
      <c r="O297" s="202"/>
      <c r="P297" s="202"/>
      <c r="Q297" s="202"/>
      <c r="R297" s="202"/>
      <c r="S297" s="202"/>
      <c r="T297" s="202"/>
      <c r="U297" s="202"/>
      <c r="V297" s="202"/>
      <c r="W297" s="202"/>
      <c r="X297" s="202"/>
      <c r="Y297" s="176"/>
      <c r="Z297" s="232">
        <v>0.3</v>
      </c>
      <c r="AA297" s="232"/>
      <c r="AB297" s="232"/>
      <c r="AC297" s="232"/>
      <c r="AD297" s="232"/>
      <c r="AE297" s="232"/>
      <c r="AF297" s="202" t="s">
        <v>315</v>
      </c>
      <c r="AG297" s="202"/>
      <c r="AH297" s="233">
        <v>1157.8800000000001</v>
      </c>
      <c r="AI297" s="233"/>
      <c r="AJ297" s="233"/>
      <c r="AK297" s="233"/>
      <c r="AL297" s="233"/>
      <c r="AM297" s="233"/>
      <c r="AN297" s="47" t="s">
        <v>316</v>
      </c>
      <c r="AO297" s="47"/>
      <c r="AP297" s="205">
        <f t="shared" si="20"/>
        <v>15353.488800000001</v>
      </c>
      <c r="AQ297" s="205"/>
      <c r="AR297" s="205"/>
      <c r="AS297" s="205"/>
      <c r="AT297" s="205"/>
      <c r="AU297" s="205"/>
      <c r="AV297" s="205"/>
      <c r="AW297" s="205"/>
      <c r="AX297" s="205"/>
      <c r="AY297" s="205"/>
      <c r="AZ297" s="206"/>
      <c r="BB297" s="51"/>
    </row>
    <row r="298" spans="3:54" x14ac:dyDescent="0.25">
      <c r="C298" s="46"/>
      <c r="E298" s="200" t="s">
        <v>191</v>
      </c>
      <c r="F298" s="201"/>
      <c r="G298" s="201"/>
      <c r="H298" s="201"/>
      <c r="I298" s="201"/>
      <c r="J298" s="201"/>
      <c r="K298" s="202" t="str">
        <f t="shared" si="19"/>
        <v>NTW RM 340 E NEW LIQ</v>
      </c>
      <c r="L298" s="202"/>
      <c r="M298" s="202"/>
      <c r="N298" s="202"/>
      <c r="O298" s="202"/>
      <c r="P298" s="202"/>
      <c r="Q298" s="202"/>
      <c r="R298" s="202"/>
      <c r="S298" s="202"/>
      <c r="T298" s="202"/>
      <c r="U298" s="202"/>
      <c r="V298" s="202"/>
      <c r="W298" s="202"/>
      <c r="X298" s="202"/>
      <c r="Y298" s="176"/>
      <c r="Z298" s="232">
        <v>0.5</v>
      </c>
      <c r="AA298" s="232"/>
      <c r="AB298" s="232"/>
      <c r="AC298" s="232"/>
      <c r="AD298" s="232"/>
      <c r="AE298" s="232"/>
      <c r="AF298" s="202" t="s">
        <v>315</v>
      </c>
      <c r="AG298" s="202"/>
      <c r="AH298" s="233">
        <v>1929.8</v>
      </c>
      <c r="AI298" s="233"/>
      <c r="AJ298" s="233"/>
      <c r="AK298" s="233"/>
      <c r="AL298" s="233"/>
      <c r="AM298" s="233"/>
      <c r="AN298" s="47" t="s">
        <v>316</v>
      </c>
      <c r="AO298" s="47"/>
      <c r="AP298" s="205">
        <f t="shared" si="20"/>
        <v>40969.654000000002</v>
      </c>
      <c r="AQ298" s="205"/>
      <c r="AR298" s="205"/>
      <c r="AS298" s="205"/>
      <c r="AT298" s="205"/>
      <c r="AU298" s="205"/>
      <c r="AV298" s="205"/>
      <c r="AW298" s="205"/>
      <c r="AX298" s="205"/>
      <c r="AY298" s="205"/>
      <c r="AZ298" s="206"/>
      <c r="BB298" s="51"/>
    </row>
    <row r="299" spans="3:54" x14ac:dyDescent="0.25">
      <c r="C299" s="46"/>
      <c r="E299" s="200" t="s">
        <v>49</v>
      </c>
      <c r="F299" s="201"/>
      <c r="G299" s="201"/>
      <c r="H299" s="201"/>
      <c r="I299" s="201"/>
      <c r="J299" s="201"/>
      <c r="K299" s="202" t="str">
        <f t="shared" si="19"/>
        <v>AVITERA BRILLIANT YELLOW SE</v>
      </c>
      <c r="L299" s="202"/>
      <c r="M299" s="202"/>
      <c r="N299" s="202"/>
      <c r="O299" s="202"/>
      <c r="P299" s="202"/>
      <c r="Q299" s="202"/>
      <c r="R299" s="202"/>
      <c r="S299" s="202"/>
      <c r="T299" s="202"/>
      <c r="U299" s="202"/>
      <c r="V299" s="202"/>
      <c r="W299" s="202"/>
      <c r="X299" s="202"/>
      <c r="Y299" s="176"/>
      <c r="Z299" s="232">
        <v>0.75</v>
      </c>
      <c r="AA299" s="232"/>
      <c r="AB299" s="232"/>
      <c r="AC299" s="232"/>
      <c r="AD299" s="232"/>
      <c r="AE299" s="232"/>
      <c r="AF299" s="202" t="s">
        <v>565</v>
      </c>
      <c r="AG299" s="202"/>
      <c r="AH299" s="233">
        <v>2894.7</v>
      </c>
      <c r="AI299" s="233"/>
      <c r="AJ299" s="233"/>
      <c r="AK299" s="233"/>
      <c r="AL299" s="233"/>
      <c r="AM299" s="233"/>
      <c r="AN299" s="47" t="s">
        <v>316</v>
      </c>
      <c r="AO299" s="47"/>
      <c r="AP299" s="205">
        <f t="shared" si="20"/>
        <v>504142.225668</v>
      </c>
      <c r="AQ299" s="205"/>
      <c r="AR299" s="205"/>
      <c r="AS299" s="205"/>
      <c r="AT299" s="205"/>
      <c r="AU299" s="205"/>
      <c r="AV299" s="205"/>
      <c r="AW299" s="205"/>
      <c r="AX299" s="205"/>
      <c r="AY299" s="205"/>
      <c r="AZ299" s="206"/>
      <c r="BB299" s="51"/>
    </row>
    <row r="300" spans="3:54" x14ac:dyDescent="0.25">
      <c r="C300" s="46"/>
      <c r="E300" s="200" t="s">
        <v>5</v>
      </c>
      <c r="F300" s="201"/>
      <c r="G300" s="201"/>
      <c r="H300" s="201"/>
      <c r="I300" s="201"/>
      <c r="J300" s="201"/>
      <c r="K300" s="202" t="str">
        <f t="shared" si="19"/>
        <v>NOVACRON YELLOW S-3R</v>
      </c>
      <c r="L300" s="202"/>
      <c r="M300" s="202"/>
      <c r="N300" s="202"/>
      <c r="O300" s="202"/>
      <c r="P300" s="202"/>
      <c r="Q300" s="202"/>
      <c r="R300" s="202"/>
      <c r="S300" s="202"/>
      <c r="T300" s="202"/>
      <c r="U300" s="202"/>
      <c r="V300" s="202"/>
      <c r="W300" s="202"/>
      <c r="X300" s="202"/>
      <c r="Y300" s="176"/>
      <c r="Z300" s="232">
        <v>0.44</v>
      </c>
      <c r="AA300" s="232"/>
      <c r="AB300" s="232"/>
      <c r="AC300" s="232"/>
      <c r="AD300" s="232"/>
      <c r="AE300" s="232"/>
      <c r="AF300" s="202" t="s">
        <v>565</v>
      </c>
      <c r="AG300" s="202"/>
      <c r="AH300" s="233">
        <v>1698.22</v>
      </c>
      <c r="AI300" s="233"/>
      <c r="AJ300" s="233"/>
      <c r="AK300" s="233"/>
      <c r="AL300" s="233"/>
      <c r="AM300" s="233"/>
      <c r="AN300" s="47" t="s">
        <v>316</v>
      </c>
      <c r="AO300" s="47"/>
      <c r="AP300" s="205">
        <f t="shared" si="20"/>
        <v>164935.23609240001</v>
      </c>
      <c r="AQ300" s="205"/>
      <c r="AR300" s="205"/>
      <c r="AS300" s="205"/>
      <c r="AT300" s="205"/>
      <c r="AU300" s="205"/>
      <c r="AV300" s="205"/>
      <c r="AW300" s="205"/>
      <c r="AX300" s="205"/>
      <c r="AY300" s="205"/>
      <c r="AZ300" s="206"/>
      <c r="BB300" s="51"/>
    </row>
    <row r="301" spans="3:54" x14ac:dyDescent="0.25">
      <c r="C301" s="46"/>
      <c r="E301" s="200" t="s">
        <v>38</v>
      </c>
      <c r="F301" s="201"/>
      <c r="G301" s="201"/>
      <c r="H301" s="201"/>
      <c r="I301" s="201"/>
      <c r="J301" s="201"/>
      <c r="K301" s="202" t="str">
        <f t="shared" si="19"/>
        <v>NOVACRON OCEAN S–R</v>
      </c>
      <c r="L301" s="202"/>
      <c r="M301" s="202"/>
      <c r="N301" s="202"/>
      <c r="O301" s="202"/>
      <c r="P301" s="202"/>
      <c r="Q301" s="202"/>
      <c r="R301" s="202"/>
      <c r="S301" s="202"/>
      <c r="T301" s="202"/>
      <c r="U301" s="202"/>
      <c r="V301" s="202"/>
      <c r="W301" s="202"/>
      <c r="X301" s="202"/>
      <c r="Y301" s="176"/>
      <c r="Z301" s="232">
        <v>0.28999999999999998</v>
      </c>
      <c r="AA301" s="232"/>
      <c r="AB301" s="232"/>
      <c r="AC301" s="232"/>
      <c r="AD301" s="232"/>
      <c r="AE301" s="232"/>
      <c r="AF301" s="202" t="s">
        <v>565</v>
      </c>
      <c r="AG301" s="202"/>
      <c r="AH301" s="233">
        <v>1119.28</v>
      </c>
      <c r="AI301" s="233"/>
      <c r="AJ301" s="233"/>
      <c r="AK301" s="233"/>
      <c r="AL301" s="233"/>
      <c r="AM301" s="233"/>
      <c r="AN301" s="47" t="s">
        <v>316</v>
      </c>
      <c r="AO301" s="47"/>
      <c r="AP301" s="205">
        <f t="shared" si="20"/>
        <v>387781.15975199995</v>
      </c>
      <c r="AQ301" s="205"/>
      <c r="AR301" s="205"/>
      <c r="AS301" s="205"/>
      <c r="AT301" s="205"/>
      <c r="AU301" s="205"/>
      <c r="AV301" s="205"/>
      <c r="AW301" s="205"/>
      <c r="AX301" s="205"/>
      <c r="AY301" s="205"/>
      <c r="AZ301" s="206"/>
      <c r="BB301" s="51"/>
    </row>
    <row r="302" spans="3:54" x14ac:dyDescent="0.25">
      <c r="C302" s="46"/>
      <c r="E302" s="200" t="s">
        <v>201</v>
      </c>
      <c r="F302" s="201"/>
      <c r="G302" s="201"/>
      <c r="H302" s="201"/>
      <c r="I302" s="201"/>
      <c r="J302" s="201"/>
      <c r="K302" s="202" t="str">
        <f t="shared" si="19"/>
        <v>KH SOLIDOKOLL DPR ID LIQ</v>
      </c>
      <c r="L302" s="202"/>
      <c r="M302" s="202"/>
      <c r="N302" s="202"/>
      <c r="O302" s="202"/>
      <c r="P302" s="202"/>
      <c r="Q302" s="202"/>
      <c r="R302" s="202"/>
      <c r="S302" s="202"/>
      <c r="T302" s="202"/>
      <c r="U302" s="202"/>
      <c r="V302" s="202"/>
      <c r="W302" s="202"/>
      <c r="X302" s="202"/>
      <c r="Y302" s="176"/>
      <c r="Z302" s="232">
        <v>1</v>
      </c>
      <c r="AA302" s="232"/>
      <c r="AB302" s="232"/>
      <c r="AC302" s="232"/>
      <c r="AD302" s="232"/>
      <c r="AE302" s="232"/>
      <c r="AF302" s="202" t="s">
        <v>315</v>
      </c>
      <c r="AG302" s="202"/>
      <c r="AH302" s="233">
        <v>3859.6</v>
      </c>
      <c r="AI302" s="233"/>
      <c r="AJ302" s="233"/>
      <c r="AK302" s="233"/>
      <c r="AL302" s="233"/>
      <c r="AM302" s="233"/>
      <c r="AN302" s="47" t="s">
        <v>316</v>
      </c>
      <c r="AO302" s="47"/>
      <c r="AP302" s="205">
        <f t="shared" si="20"/>
        <v>39367.919999999998</v>
      </c>
      <c r="AQ302" s="205"/>
      <c r="AR302" s="205"/>
      <c r="AS302" s="205"/>
      <c r="AT302" s="205"/>
      <c r="AU302" s="205"/>
      <c r="AV302" s="205"/>
      <c r="AW302" s="205"/>
      <c r="AX302" s="205"/>
      <c r="AY302" s="205"/>
      <c r="AZ302" s="206"/>
      <c r="BB302" s="51"/>
    </row>
    <row r="303" spans="3:54" x14ac:dyDescent="0.25">
      <c r="C303" s="46"/>
      <c r="E303" s="200" t="s">
        <v>199</v>
      </c>
      <c r="F303" s="201"/>
      <c r="G303" s="201"/>
      <c r="H303" s="201"/>
      <c r="I303" s="201"/>
      <c r="J303" s="201"/>
      <c r="K303" s="202" t="str">
        <f t="shared" si="19"/>
        <v>KH JINTEXYL CDB NEW CONC</v>
      </c>
      <c r="L303" s="202"/>
      <c r="M303" s="202"/>
      <c r="N303" s="202"/>
      <c r="O303" s="202"/>
      <c r="P303" s="202"/>
      <c r="Q303" s="202"/>
      <c r="R303" s="202"/>
      <c r="S303" s="202"/>
      <c r="T303" s="202"/>
      <c r="U303" s="202"/>
      <c r="V303" s="202"/>
      <c r="W303" s="202"/>
      <c r="X303" s="202"/>
      <c r="Y303" s="176"/>
      <c r="Z303" s="232">
        <v>1</v>
      </c>
      <c r="AA303" s="232"/>
      <c r="AB303" s="232"/>
      <c r="AC303" s="232"/>
      <c r="AD303" s="232"/>
      <c r="AE303" s="232"/>
      <c r="AF303" s="202" t="s">
        <v>315</v>
      </c>
      <c r="AG303" s="202"/>
      <c r="AH303" s="233">
        <v>3859.6</v>
      </c>
      <c r="AI303" s="233"/>
      <c r="AJ303" s="233"/>
      <c r="AK303" s="233"/>
      <c r="AL303" s="233"/>
      <c r="AM303" s="233"/>
      <c r="AN303" s="47" t="s">
        <v>316</v>
      </c>
      <c r="AO303" s="47"/>
      <c r="AP303" s="205">
        <f t="shared" si="20"/>
        <v>43999.44</v>
      </c>
      <c r="AQ303" s="205"/>
      <c r="AR303" s="205"/>
      <c r="AS303" s="205"/>
      <c r="AT303" s="205"/>
      <c r="AU303" s="205"/>
      <c r="AV303" s="205"/>
      <c r="AW303" s="205"/>
      <c r="AX303" s="205"/>
      <c r="AY303" s="205"/>
      <c r="AZ303" s="206"/>
      <c r="BB303" s="51"/>
    </row>
    <row r="304" spans="3:54" x14ac:dyDescent="0.25">
      <c r="C304" s="46"/>
      <c r="E304" s="200" t="s">
        <v>218</v>
      </c>
      <c r="F304" s="201"/>
      <c r="G304" s="201"/>
      <c r="H304" s="201"/>
      <c r="I304" s="201"/>
      <c r="J304" s="201"/>
      <c r="K304" s="202" t="str">
        <f t="shared" si="19"/>
        <v>JINLEV ECO CL 225</v>
      </c>
      <c r="L304" s="202"/>
      <c r="M304" s="202"/>
      <c r="N304" s="202"/>
      <c r="O304" s="202"/>
      <c r="P304" s="202"/>
      <c r="Q304" s="202"/>
      <c r="R304" s="202"/>
      <c r="S304" s="202"/>
      <c r="T304" s="202"/>
      <c r="U304" s="202"/>
      <c r="V304" s="202"/>
      <c r="W304" s="202"/>
      <c r="X304" s="202"/>
      <c r="Y304" s="176"/>
      <c r="Z304" s="232">
        <v>1</v>
      </c>
      <c r="AA304" s="232"/>
      <c r="AB304" s="232"/>
      <c r="AC304" s="232"/>
      <c r="AD304" s="232"/>
      <c r="AE304" s="232"/>
      <c r="AF304" s="202" t="s">
        <v>315</v>
      </c>
      <c r="AG304" s="202"/>
      <c r="AH304" s="233">
        <v>3859.6</v>
      </c>
      <c r="AI304" s="233"/>
      <c r="AJ304" s="233"/>
      <c r="AK304" s="233"/>
      <c r="AL304" s="233"/>
      <c r="AM304" s="233"/>
      <c r="AN304" s="47" t="s">
        <v>316</v>
      </c>
      <c r="AO304" s="47"/>
      <c r="AP304" s="205">
        <f t="shared" si="20"/>
        <v>46314.968424000006</v>
      </c>
      <c r="AQ304" s="205"/>
      <c r="AR304" s="205"/>
      <c r="AS304" s="205"/>
      <c r="AT304" s="205"/>
      <c r="AU304" s="205"/>
      <c r="AV304" s="205"/>
      <c r="AW304" s="205"/>
      <c r="AX304" s="205"/>
      <c r="AY304" s="205"/>
      <c r="AZ304" s="206"/>
      <c r="BB304" s="51"/>
    </row>
    <row r="305" spans="3:54" x14ac:dyDescent="0.25">
      <c r="C305" s="46"/>
      <c r="E305" s="200" t="s">
        <v>9</v>
      </c>
      <c r="F305" s="201"/>
      <c r="G305" s="201"/>
      <c r="H305" s="201"/>
      <c r="I305" s="201"/>
      <c r="J305" s="201"/>
      <c r="K305" s="202" t="str">
        <f t="shared" si="19"/>
        <v>SODIUM SULFATE</v>
      </c>
      <c r="L305" s="202"/>
      <c r="M305" s="202"/>
      <c r="N305" s="202"/>
      <c r="O305" s="202"/>
      <c r="P305" s="202"/>
      <c r="Q305" s="202"/>
      <c r="R305" s="202"/>
      <c r="S305" s="202"/>
      <c r="T305" s="202"/>
      <c r="U305" s="202"/>
      <c r="V305" s="202"/>
      <c r="W305" s="202"/>
      <c r="X305" s="202"/>
      <c r="Y305" s="176"/>
      <c r="Z305" s="232">
        <v>50</v>
      </c>
      <c r="AA305" s="232"/>
      <c r="AB305" s="232"/>
      <c r="AC305" s="232"/>
      <c r="AD305" s="232"/>
      <c r="AE305" s="232"/>
      <c r="AF305" s="202" t="s">
        <v>315</v>
      </c>
      <c r="AG305" s="202"/>
      <c r="AH305" s="233">
        <v>192980</v>
      </c>
      <c r="AI305" s="233"/>
      <c r="AJ305" s="233"/>
      <c r="AK305" s="233"/>
      <c r="AL305" s="233"/>
      <c r="AM305" s="233"/>
      <c r="AN305" s="47" t="s">
        <v>316</v>
      </c>
      <c r="AO305" s="47"/>
      <c r="AP305" s="205">
        <f t="shared" si="20"/>
        <v>460546.77</v>
      </c>
      <c r="AQ305" s="205"/>
      <c r="AR305" s="205"/>
      <c r="AS305" s="205"/>
      <c r="AT305" s="205"/>
      <c r="AU305" s="205"/>
      <c r="AV305" s="205"/>
      <c r="AW305" s="205"/>
      <c r="AX305" s="205"/>
      <c r="AY305" s="205"/>
      <c r="AZ305" s="206"/>
      <c r="BB305" s="51"/>
    </row>
    <row r="306" spans="3:54" x14ac:dyDescent="0.25">
      <c r="C306" s="46"/>
      <c r="E306" s="223" t="s">
        <v>10</v>
      </c>
      <c r="F306" s="224"/>
      <c r="G306" s="224"/>
      <c r="H306" s="224"/>
      <c r="I306" s="224"/>
      <c r="J306" s="224"/>
      <c r="K306" s="225" t="str">
        <f t="shared" si="19"/>
        <v>SODA ASH</v>
      </c>
      <c r="L306" s="225"/>
      <c r="M306" s="225"/>
      <c r="N306" s="225"/>
      <c r="O306" s="225"/>
      <c r="P306" s="225"/>
      <c r="Q306" s="225"/>
      <c r="R306" s="225"/>
      <c r="S306" s="225"/>
      <c r="T306" s="225"/>
      <c r="U306" s="225"/>
      <c r="V306" s="225"/>
      <c r="W306" s="225"/>
      <c r="X306" s="225"/>
      <c r="Y306" s="181"/>
      <c r="Z306" s="237">
        <v>20</v>
      </c>
      <c r="AA306" s="237"/>
      <c r="AB306" s="237"/>
      <c r="AC306" s="237"/>
      <c r="AD306" s="237"/>
      <c r="AE306" s="237"/>
      <c r="AF306" s="225" t="s">
        <v>315</v>
      </c>
      <c r="AG306" s="225"/>
      <c r="AH306" s="238">
        <v>77192</v>
      </c>
      <c r="AI306" s="238"/>
      <c r="AJ306" s="238"/>
      <c r="AK306" s="238"/>
      <c r="AL306" s="238"/>
      <c r="AM306" s="238"/>
      <c r="AN306" s="54" t="s">
        <v>316</v>
      </c>
      <c r="AO306" s="54"/>
      <c r="AP306" s="228">
        <f t="shared" si="20"/>
        <v>685464.96</v>
      </c>
      <c r="AQ306" s="228"/>
      <c r="AR306" s="228"/>
      <c r="AS306" s="228"/>
      <c r="AT306" s="228"/>
      <c r="AU306" s="228"/>
      <c r="AV306" s="228"/>
      <c r="AW306" s="228"/>
      <c r="AX306" s="228"/>
      <c r="AY306" s="228"/>
      <c r="AZ306" s="229"/>
      <c r="BB306" s="51"/>
    </row>
    <row r="307" spans="3:54" x14ac:dyDescent="0.25">
      <c r="C307" s="46"/>
      <c r="E307" s="185"/>
      <c r="F307" s="185"/>
      <c r="G307" s="185"/>
      <c r="H307" s="185"/>
      <c r="I307" s="185"/>
      <c r="J307" s="185"/>
      <c r="K307" s="182"/>
      <c r="L307" s="182"/>
      <c r="M307" s="182"/>
      <c r="N307" s="182"/>
      <c r="O307" s="182"/>
      <c r="P307" s="182"/>
      <c r="Q307" s="182"/>
      <c r="R307" s="182"/>
      <c r="S307" s="182"/>
      <c r="T307" s="182"/>
      <c r="U307" s="182"/>
      <c r="V307" s="182"/>
      <c r="W307" s="182"/>
      <c r="X307" s="182"/>
      <c r="Y307" s="182"/>
      <c r="Z307" s="111"/>
      <c r="AA307" s="111"/>
      <c r="AB307" s="111"/>
      <c r="AC307" s="111"/>
      <c r="AD307" s="111"/>
      <c r="AE307" s="111"/>
      <c r="AF307" s="182"/>
      <c r="AG307" s="182"/>
      <c r="AH307" s="185"/>
      <c r="AI307" s="185"/>
      <c r="AJ307" s="185"/>
      <c r="AK307" s="185"/>
      <c r="AL307" s="185"/>
      <c r="AM307" s="185"/>
      <c r="AP307" s="112"/>
      <c r="AQ307" s="112"/>
      <c r="AR307" s="112"/>
      <c r="AS307" s="112"/>
      <c r="AT307" s="112"/>
      <c r="AU307" s="112"/>
      <c r="AV307" s="112"/>
      <c r="AW307" s="112"/>
      <c r="AX307" s="112"/>
      <c r="AY307" s="112"/>
      <c r="AZ307" s="112"/>
      <c r="BB307" s="51"/>
    </row>
    <row r="308" spans="3:54" x14ac:dyDescent="0.25">
      <c r="C308" s="46"/>
      <c r="E308" s="185"/>
      <c r="F308" s="185"/>
      <c r="G308" s="185"/>
      <c r="H308" s="185"/>
      <c r="I308" s="185"/>
      <c r="J308" s="185"/>
      <c r="K308" s="182"/>
      <c r="L308" s="182"/>
      <c r="M308" s="182"/>
      <c r="N308" s="182"/>
      <c r="O308" s="182"/>
      <c r="P308" s="182"/>
      <c r="Q308" s="182"/>
      <c r="R308" s="182"/>
      <c r="S308" s="182"/>
      <c r="T308" s="182"/>
      <c r="U308" s="182"/>
      <c r="V308" s="182"/>
      <c r="W308" s="182"/>
      <c r="X308" s="182"/>
      <c r="Y308" s="182"/>
      <c r="Z308" s="111"/>
      <c r="AA308" s="111"/>
      <c r="AB308" s="111"/>
      <c r="AC308" s="111"/>
      <c r="AD308" s="111"/>
      <c r="AE308" s="111"/>
      <c r="AF308" s="182"/>
      <c r="AG308" s="182"/>
      <c r="AH308" s="185"/>
      <c r="AI308" s="185"/>
      <c r="AJ308" s="185"/>
      <c r="AK308" s="59"/>
      <c r="AL308" s="230" t="s">
        <v>318</v>
      </c>
      <c r="AM308" s="230"/>
      <c r="AN308" s="230"/>
      <c r="AO308" s="230"/>
      <c r="AP308" s="112" t="s">
        <v>11</v>
      </c>
      <c r="AQ308" s="242">
        <f>SUM(AP289:AZ306)</f>
        <v>3001742.3412372</v>
      </c>
      <c r="AR308" s="242"/>
      <c r="AS308" s="242"/>
      <c r="AT308" s="242"/>
      <c r="AU308" s="242"/>
      <c r="AV308" s="242"/>
      <c r="AW308" s="242"/>
      <c r="AX308" s="242"/>
      <c r="AY308" s="242"/>
      <c r="AZ308" s="242"/>
      <c r="BB308" s="51"/>
    </row>
    <row r="309" spans="3:54" x14ac:dyDescent="0.25">
      <c r="C309" s="46"/>
      <c r="E309" s="185"/>
      <c r="F309" s="185"/>
      <c r="G309" s="185"/>
      <c r="H309" s="185"/>
      <c r="I309" s="185"/>
      <c r="J309" s="185"/>
      <c r="K309" s="182"/>
      <c r="L309" s="182"/>
      <c r="M309" s="182"/>
      <c r="N309" s="182"/>
      <c r="O309" s="182"/>
      <c r="P309" s="182"/>
      <c r="Q309" s="182"/>
      <c r="R309" s="182"/>
      <c r="S309" s="182"/>
      <c r="T309" s="182"/>
      <c r="U309" s="182"/>
      <c r="V309" s="182"/>
      <c r="W309" s="182"/>
      <c r="X309" s="182"/>
      <c r="Y309" s="182"/>
      <c r="Z309" s="111"/>
      <c r="AA309" s="111"/>
      <c r="AB309" s="111"/>
      <c r="AC309" s="111"/>
      <c r="AD309" s="111"/>
      <c r="AE309" s="111"/>
      <c r="AF309" s="182"/>
      <c r="AG309" s="182"/>
      <c r="AH309" s="185"/>
      <c r="AI309" s="185"/>
      <c r="AJ309" s="185"/>
      <c r="AK309" s="59"/>
      <c r="AL309" s="230" t="s">
        <v>317</v>
      </c>
      <c r="AM309" s="230"/>
      <c r="AN309" s="230"/>
      <c r="AO309" s="230"/>
      <c r="AP309" s="112" t="s">
        <v>11</v>
      </c>
      <c r="AQ309" s="242">
        <f>AQ308/AQ284</f>
        <v>1364.4283369259999</v>
      </c>
      <c r="AR309" s="242"/>
      <c r="AS309" s="242"/>
      <c r="AT309" s="242"/>
      <c r="AU309" s="242"/>
      <c r="AV309" s="242"/>
      <c r="AW309" s="242"/>
      <c r="AX309" s="242"/>
      <c r="AY309" s="242"/>
      <c r="AZ309" s="242"/>
      <c r="BB309" s="51"/>
    </row>
    <row r="310" spans="3:54" x14ac:dyDescent="0.25">
      <c r="C310" s="46"/>
      <c r="E310" s="185"/>
      <c r="F310" s="185"/>
      <c r="G310" s="185"/>
      <c r="H310" s="185"/>
      <c r="I310" s="185"/>
      <c r="J310" s="185"/>
      <c r="K310" s="182"/>
      <c r="L310" s="182"/>
      <c r="M310" s="182"/>
      <c r="N310" s="182"/>
      <c r="O310" s="182"/>
      <c r="P310" s="182"/>
      <c r="Q310" s="182"/>
      <c r="R310" s="182"/>
      <c r="S310" s="182"/>
      <c r="T310" s="182"/>
      <c r="U310" s="182"/>
      <c r="V310" s="182"/>
      <c r="W310" s="182"/>
      <c r="X310" s="182"/>
      <c r="Y310" s="182"/>
      <c r="Z310" s="111"/>
      <c r="AA310" s="111"/>
      <c r="AB310" s="111"/>
      <c r="AC310" s="111"/>
      <c r="AD310" s="111"/>
      <c r="AE310" s="111"/>
      <c r="AF310" s="182"/>
      <c r="AG310" s="182"/>
      <c r="AH310" s="185"/>
      <c r="AI310" s="185"/>
      <c r="AJ310" s="185"/>
      <c r="AK310" s="185"/>
      <c r="AL310" s="185"/>
      <c r="AM310" s="185"/>
      <c r="AQ310" s="185"/>
      <c r="AR310" s="185"/>
      <c r="AS310" s="185"/>
      <c r="AT310" s="185"/>
      <c r="AU310" s="185"/>
      <c r="AV310" s="185"/>
      <c r="AW310" s="185"/>
      <c r="AX310" s="185"/>
      <c r="AY310" s="185"/>
      <c r="AZ310" s="185"/>
      <c r="BB310" s="51"/>
    </row>
    <row r="311" spans="3:54" ht="17.25" thickBot="1" x14ac:dyDescent="0.3">
      <c r="C311" s="60"/>
      <c r="D311" s="61"/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1"/>
      <c r="AJ311" s="61"/>
      <c r="AK311" s="61"/>
      <c r="AL311" s="61"/>
      <c r="AM311" s="61"/>
      <c r="AN311" s="61"/>
      <c r="AO311" s="61"/>
      <c r="AP311" s="61"/>
      <c r="AQ311" s="61"/>
      <c r="AR311" s="61"/>
      <c r="AS311" s="61"/>
      <c r="AT311" s="61"/>
      <c r="AU311" s="61"/>
      <c r="AV311" s="61"/>
      <c r="AW311" s="61"/>
      <c r="AX311" s="61"/>
      <c r="AY311" s="61"/>
      <c r="AZ311" s="61"/>
      <c r="BA311" s="61"/>
      <c r="BB311" s="62"/>
    </row>
    <row r="377" spans="60:60" x14ac:dyDescent="0.25">
      <c r="BH377" s="42" t="s">
        <v>374</v>
      </c>
    </row>
  </sheetData>
  <mergeCells count="1313">
    <mergeCell ref="AP162:AZ162"/>
    <mergeCell ref="E161:J161"/>
    <mergeCell ref="K161:X161"/>
    <mergeCell ref="Z161:AE161"/>
    <mergeCell ref="AF161:AG161"/>
    <mergeCell ref="AH161:AM161"/>
    <mergeCell ref="AP161:AZ161"/>
    <mergeCell ref="E164:J164"/>
    <mergeCell ref="K164:X164"/>
    <mergeCell ref="Z164:AE164"/>
    <mergeCell ref="AF164:AG164"/>
    <mergeCell ref="AH164:AM164"/>
    <mergeCell ref="AP164:AZ164"/>
    <mergeCell ref="E163:J163"/>
    <mergeCell ref="K163:X163"/>
    <mergeCell ref="Z163:AE163"/>
    <mergeCell ref="AF163:AG163"/>
    <mergeCell ref="AH163:AM163"/>
    <mergeCell ref="AP163:AZ163"/>
    <mergeCell ref="AP157:AZ157"/>
    <mergeCell ref="E158:J158"/>
    <mergeCell ref="K158:X158"/>
    <mergeCell ref="Z158:AE158"/>
    <mergeCell ref="AF158:AG158"/>
    <mergeCell ref="AH158:AM158"/>
    <mergeCell ref="AP158:AZ158"/>
    <mergeCell ref="E157:J157"/>
    <mergeCell ref="E160:J160"/>
    <mergeCell ref="K160:X160"/>
    <mergeCell ref="Z160:AE160"/>
    <mergeCell ref="AF160:AG160"/>
    <mergeCell ref="AH160:AM160"/>
    <mergeCell ref="AP160:AZ160"/>
    <mergeCell ref="E159:J159"/>
    <mergeCell ref="K159:X159"/>
    <mergeCell ref="Z159:AE159"/>
    <mergeCell ref="AF159:AG159"/>
    <mergeCell ref="AH159:AM159"/>
    <mergeCell ref="AP159:AZ159"/>
    <mergeCell ref="Z128:AE128"/>
    <mergeCell ref="AF128:AG128"/>
    <mergeCell ref="AH128:AM128"/>
    <mergeCell ref="AP128:AZ128"/>
    <mergeCell ref="AP150:AZ150"/>
    <mergeCell ref="E156:J156"/>
    <mergeCell ref="K156:X156"/>
    <mergeCell ref="Z156:AE156"/>
    <mergeCell ref="AF156:AG156"/>
    <mergeCell ref="AH156:AM156"/>
    <mergeCell ref="AP156:AZ156"/>
    <mergeCell ref="E155:J155"/>
    <mergeCell ref="E154:J154"/>
    <mergeCell ref="E153:J153"/>
    <mergeCell ref="AH153:AM153"/>
    <mergeCell ref="AP153:AZ153"/>
    <mergeCell ref="AP151:AZ151"/>
    <mergeCell ref="E152:J152"/>
    <mergeCell ref="K152:X152"/>
    <mergeCell ref="Z152:AE152"/>
    <mergeCell ref="AF152:AG152"/>
    <mergeCell ref="AH152:AM152"/>
    <mergeCell ref="AP152:AZ152"/>
    <mergeCell ref="E147:I147"/>
    <mergeCell ref="K147:U147"/>
    <mergeCell ref="AH147:AO147"/>
    <mergeCell ref="E151:J151"/>
    <mergeCell ref="K151:X151"/>
    <mergeCell ref="Z151:AE151"/>
    <mergeCell ref="AF151:AG151"/>
    <mergeCell ref="AH151:AM151"/>
    <mergeCell ref="E150:J150"/>
    <mergeCell ref="E125:J125"/>
    <mergeCell ref="K125:X125"/>
    <mergeCell ref="Z125:AE125"/>
    <mergeCell ref="AF125:AG125"/>
    <mergeCell ref="AH125:AM125"/>
    <mergeCell ref="AP125:AZ125"/>
    <mergeCell ref="E130:J130"/>
    <mergeCell ref="K130:X130"/>
    <mergeCell ref="Z130:AE130"/>
    <mergeCell ref="AF130:AG130"/>
    <mergeCell ref="AH130:AM130"/>
    <mergeCell ref="AP130:AZ130"/>
    <mergeCell ref="E127:J127"/>
    <mergeCell ref="K127:X127"/>
    <mergeCell ref="Z127:AE127"/>
    <mergeCell ref="AF127:AG127"/>
    <mergeCell ref="AH127:AM127"/>
    <mergeCell ref="AP127:AZ127"/>
    <mergeCell ref="E126:J126"/>
    <mergeCell ref="K126:X126"/>
    <mergeCell ref="Z126:AE126"/>
    <mergeCell ref="AF126:AG126"/>
    <mergeCell ref="AH126:AM126"/>
    <mergeCell ref="AP126:AZ126"/>
    <mergeCell ref="E129:J129"/>
    <mergeCell ref="K129:X129"/>
    <mergeCell ref="Z129:AE129"/>
    <mergeCell ref="AF129:AG129"/>
    <mergeCell ref="AH129:AM129"/>
    <mergeCell ref="AP129:AZ129"/>
    <mergeCell ref="E128:J128"/>
    <mergeCell ref="K128:X128"/>
    <mergeCell ref="Z120:AE120"/>
    <mergeCell ref="AF120:AG120"/>
    <mergeCell ref="AH120:AM120"/>
    <mergeCell ref="AP120:AZ120"/>
    <mergeCell ref="E121:J121"/>
    <mergeCell ref="K121:X121"/>
    <mergeCell ref="Z121:AE121"/>
    <mergeCell ref="AF121:AG121"/>
    <mergeCell ref="AH121:AM121"/>
    <mergeCell ref="AP121:AZ121"/>
    <mergeCell ref="E120:J120"/>
    <mergeCell ref="K120:X120"/>
    <mergeCell ref="E124:J124"/>
    <mergeCell ref="K124:X124"/>
    <mergeCell ref="Z124:AE124"/>
    <mergeCell ref="AF124:AG124"/>
    <mergeCell ref="AH124:AM124"/>
    <mergeCell ref="AP124:AZ124"/>
    <mergeCell ref="Z122:AE122"/>
    <mergeCell ref="AF122:AG122"/>
    <mergeCell ref="AH122:AM122"/>
    <mergeCell ref="AP122:AZ122"/>
    <mergeCell ref="E123:J123"/>
    <mergeCell ref="K123:X123"/>
    <mergeCell ref="Z123:AE123"/>
    <mergeCell ref="AF123:AG123"/>
    <mergeCell ref="AH123:AM123"/>
    <mergeCell ref="AP123:AZ123"/>
    <mergeCell ref="E122:J122"/>
    <mergeCell ref="K122:X122"/>
    <mergeCell ref="E117:J117"/>
    <mergeCell ref="K117:X117"/>
    <mergeCell ref="Z117:AE117"/>
    <mergeCell ref="AF117:AG117"/>
    <mergeCell ref="AH117:AM117"/>
    <mergeCell ref="AP117:AZ117"/>
    <mergeCell ref="E116:J116"/>
    <mergeCell ref="K116:X116"/>
    <mergeCell ref="Z116:AE116"/>
    <mergeCell ref="AF116:AG116"/>
    <mergeCell ref="AH116:AM116"/>
    <mergeCell ref="AP116:AZ116"/>
    <mergeCell ref="E119:J119"/>
    <mergeCell ref="K119:X119"/>
    <mergeCell ref="Z119:AE119"/>
    <mergeCell ref="AF119:AG119"/>
    <mergeCell ref="AH119:AM119"/>
    <mergeCell ref="AP119:AZ119"/>
    <mergeCell ref="E118:J118"/>
    <mergeCell ref="K118:X118"/>
    <mergeCell ref="Z118:AE118"/>
    <mergeCell ref="AF118:AG118"/>
    <mergeCell ref="AH118:AM118"/>
    <mergeCell ref="AP118:AZ118"/>
    <mergeCell ref="E115:J115"/>
    <mergeCell ref="K115:X115"/>
    <mergeCell ref="Z115:AE115"/>
    <mergeCell ref="AF115:AG115"/>
    <mergeCell ref="AH115:AM115"/>
    <mergeCell ref="AP115:AZ115"/>
    <mergeCell ref="Z113:AE113"/>
    <mergeCell ref="AF113:AG113"/>
    <mergeCell ref="AH113:AM113"/>
    <mergeCell ref="AP113:AZ113"/>
    <mergeCell ref="E114:J114"/>
    <mergeCell ref="K114:X114"/>
    <mergeCell ref="Z114:AE114"/>
    <mergeCell ref="AF114:AG114"/>
    <mergeCell ref="AH114:AM114"/>
    <mergeCell ref="AP114:AZ114"/>
    <mergeCell ref="E113:J113"/>
    <mergeCell ref="K113:X113"/>
    <mergeCell ref="E112:J112"/>
    <mergeCell ref="K112:X112"/>
    <mergeCell ref="Z112:AE112"/>
    <mergeCell ref="AF112:AG112"/>
    <mergeCell ref="AH112:AM112"/>
    <mergeCell ref="AP112:AZ112"/>
    <mergeCell ref="AQ106:AT106"/>
    <mergeCell ref="E107:I107"/>
    <mergeCell ref="K107:U107"/>
    <mergeCell ref="AH107:AO107"/>
    <mergeCell ref="AQ107:AT107"/>
    <mergeCell ref="E108:I108"/>
    <mergeCell ref="K108:U108"/>
    <mergeCell ref="AH108:AO108"/>
    <mergeCell ref="E111:J111"/>
    <mergeCell ref="K111:X111"/>
    <mergeCell ref="Z111:AE111"/>
    <mergeCell ref="AF111:AG111"/>
    <mergeCell ref="AH111:AM111"/>
    <mergeCell ref="AP111:AZ111"/>
    <mergeCell ref="E106:I106"/>
    <mergeCell ref="K106:U106"/>
    <mergeCell ref="AH106:AO106"/>
    <mergeCell ref="AL98:AO98"/>
    <mergeCell ref="AQ98:AZ98"/>
    <mergeCell ref="AL99:AO99"/>
    <mergeCell ref="AQ99:AZ99"/>
    <mergeCell ref="E105:I105"/>
    <mergeCell ref="K105:U105"/>
    <mergeCell ref="AH105:AO105"/>
    <mergeCell ref="AQ105:AT105"/>
    <mergeCell ref="E96:J96"/>
    <mergeCell ref="K96:X96"/>
    <mergeCell ref="Z96:AE96"/>
    <mergeCell ref="AF96:AG96"/>
    <mergeCell ref="AH96:AM96"/>
    <mergeCell ref="AP96:AZ96"/>
    <mergeCell ref="E102:I102"/>
    <mergeCell ref="K102:U102"/>
    <mergeCell ref="AH102:AO102"/>
    <mergeCell ref="AH92:AM92"/>
    <mergeCell ref="AP92:AZ92"/>
    <mergeCell ref="E93:J93"/>
    <mergeCell ref="K93:X93"/>
    <mergeCell ref="Z93:AE93"/>
    <mergeCell ref="AF93:AG93"/>
    <mergeCell ref="AH93:AM93"/>
    <mergeCell ref="AP93:AZ93"/>
    <mergeCell ref="E92:J92"/>
    <mergeCell ref="K92:X92"/>
    <mergeCell ref="E95:J95"/>
    <mergeCell ref="K95:X95"/>
    <mergeCell ref="Z95:AE95"/>
    <mergeCell ref="AF95:AG95"/>
    <mergeCell ref="AH95:AM95"/>
    <mergeCell ref="AP95:AZ95"/>
    <mergeCell ref="E94:J94"/>
    <mergeCell ref="K94:X94"/>
    <mergeCell ref="Z94:AE94"/>
    <mergeCell ref="AF94:AG94"/>
    <mergeCell ref="AH94:AM94"/>
    <mergeCell ref="AP94:AZ94"/>
    <mergeCell ref="E90:J90"/>
    <mergeCell ref="K90:X90"/>
    <mergeCell ref="Z90:AE90"/>
    <mergeCell ref="AF90:AG90"/>
    <mergeCell ref="AH90:AM90"/>
    <mergeCell ref="AP90:AZ90"/>
    <mergeCell ref="E89:J89"/>
    <mergeCell ref="K89:X89"/>
    <mergeCell ref="Z89:AE89"/>
    <mergeCell ref="AF89:AG89"/>
    <mergeCell ref="AH89:AM89"/>
    <mergeCell ref="AP89:AZ89"/>
    <mergeCell ref="E88:J88"/>
    <mergeCell ref="K88:X88"/>
    <mergeCell ref="Z88:AE88"/>
    <mergeCell ref="AF88:AG88"/>
    <mergeCell ref="AH88:AM88"/>
    <mergeCell ref="AP88:AZ88"/>
    <mergeCell ref="Z77:AE77"/>
    <mergeCell ref="AF77:AG77"/>
    <mergeCell ref="AH77:AM77"/>
    <mergeCell ref="AP77:AZ77"/>
    <mergeCell ref="AF79:AG79"/>
    <mergeCell ref="AH79:AM79"/>
    <mergeCell ref="AP79:AZ79"/>
    <mergeCell ref="E80:J80"/>
    <mergeCell ref="K80:X80"/>
    <mergeCell ref="Z80:AE80"/>
    <mergeCell ref="AF80:AG80"/>
    <mergeCell ref="AH80:AM80"/>
    <mergeCell ref="AP80:AZ80"/>
    <mergeCell ref="E79:J79"/>
    <mergeCell ref="K79:X79"/>
    <mergeCell ref="Z79:AE79"/>
    <mergeCell ref="E83:J83"/>
    <mergeCell ref="K83:X83"/>
    <mergeCell ref="Z83:AE83"/>
    <mergeCell ref="AF83:AG83"/>
    <mergeCell ref="AH83:AM83"/>
    <mergeCell ref="AP83:AZ83"/>
    <mergeCell ref="Z81:AE81"/>
    <mergeCell ref="AF81:AG81"/>
    <mergeCell ref="AH81:AM81"/>
    <mergeCell ref="AP81:AZ81"/>
    <mergeCell ref="E82:J82"/>
    <mergeCell ref="K82:X82"/>
    <mergeCell ref="Z82:AE82"/>
    <mergeCell ref="AF82:AG82"/>
    <mergeCell ref="AH82:AM82"/>
    <mergeCell ref="AP82:AZ82"/>
    <mergeCell ref="AP61:AZ61"/>
    <mergeCell ref="AL64:AO64"/>
    <mergeCell ref="E73:I73"/>
    <mergeCell ref="K73:U73"/>
    <mergeCell ref="AH73:AO73"/>
    <mergeCell ref="AQ73:AT73"/>
    <mergeCell ref="E74:I74"/>
    <mergeCell ref="K74:U74"/>
    <mergeCell ref="AH74:AO74"/>
    <mergeCell ref="AH71:AO71"/>
    <mergeCell ref="AQ71:AT71"/>
    <mergeCell ref="E72:I72"/>
    <mergeCell ref="K72:U72"/>
    <mergeCell ref="AH72:AO72"/>
    <mergeCell ref="AQ72:AT72"/>
    <mergeCell ref="E71:I71"/>
    <mergeCell ref="K71:U71"/>
    <mergeCell ref="E69:J69"/>
    <mergeCell ref="K69:X69"/>
    <mergeCell ref="Z69:AE69"/>
    <mergeCell ref="AF69:AG69"/>
    <mergeCell ref="AH69:AM69"/>
    <mergeCell ref="AP69:AZ69"/>
    <mergeCell ref="E68:J68"/>
    <mergeCell ref="K68:X68"/>
    <mergeCell ref="Z68:AE68"/>
    <mergeCell ref="AF68:AG68"/>
    <mergeCell ref="AH68:AM68"/>
    <mergeCell ref="AP68:AZ68"/>
    <mergeCell ref="Z57:AE57"/>
    <mergeCell ref="AF57:AG57"/>
    <mergeCell ref="AH57:AM57"/>
    <mergeCell ref="AP57:AZ57"/>
    <mergeCell ref="E59:J59"/>
    <mergeCell ref="K59:X59"/>
    <mergeCell ref="Z59:AE59"/>
    <mergeCell ref="AF59:AG59"/>
    <mergeCell ref="AH59:AM59"/>
    <mergeCell ref="AP59:AZ59"/>
    <mergeCell ref="AQ65:AZ65"/>
    <mergeCell ref="E58:J58"/>
    <mergeCell ref="K58:X58"/>
    <mergeCell ref="Z58:AE58"/>
    <mergeCell ref="AF58:AG58"/>
    <mergeCell ref="AH58:AM58"/>
    <mergeCell ref="AP58:AZ58"/>
    <mergeCell ref="E62:J62"/>
    <mergeCell ref="K62:X62"/>
    <mergeCell ref="Z62:AE62"/>
    <mergeCell ref="AF62:AG62"/>
    <mergeCell ref="AH62:AM62"/>
    <mergeCell ref="AP62:AZ62"/>
    <mergeCell ref="Z60:AE60"/>
    <mergeCell ref="AF60:AG60"/>
    <mergeCell ref="AH60:AM60"/>
    <mergeCell ref="AP60:AZ60"/>
    <mergeCell ref="E61:J61"/>
    <mergeCell ref="K61:X61"/>
    <mergeCell ref="Z61:AE61"/>
    <mergeCell ref="AF61:AG61"/>
    <mergeCell ref="AH61:AM61"/>
    <mergeCell ref="Z54:AE54"/>
    <mergeCell ref="AF54:AG54"/>
    <mergeCell ref="AH54:AM54"/>
    <mergeCell ref="AP54:AZ54"/>
    <mergeCell ref="E53:J53"/>
    <mergeCell ref="K53:X53"/>
    <mergeCell ref="Z53:AE53"/>
    <mergeCell ref="AF53:AG53"/>
    <mergeCell ref="AH53:AM53"/>
    <mergeCell ref="AP53:AZ53"/>
    <mergeCell ref="E56:J56"/>
    <mergeCell ref="K56:X56"/>
    <mergeCell ref="Z56:AE56"/>
    <mergeCell ref="AF56:AG56"/>
    <mergeCell ref="AH56:AM56"/>
    <mergeCell ref="AP56:AZ56"/>
    <mergeCell ref="E55:J55"/>
    <mergeCell ref="K55:X55"/>
    <mergeCell ref="Z55:AE55"/>
    <mergeCell ref="AF55:AG55"/>
    <mergeCell ref="AH55:AM55"/>
    <mergeCell ref="AP55:AZ55"/>
    <mergeCell ref="E54:J54"/>
    <mergeCell ref="K54:X54"/>
    <mergeCell ref="AH27:AM27"/>
    <mergeCell ref="AP27:AZ27"/>
    <mergeCell ref="E25:J25"/>
    <mergeCell ref="K25:X25"/>
    <mergeCell ref="AQ39:AT39"/>
    <mergeCell ref="E40:I40"/>
    <mergeCell ref="K40:U40"/>
    <mergeCell ref="AH40:AO40"/>
    <mergeCell ref="E49:J49"/>
    <mergeCell ref="K49:X49"/>
    <mergeCell ref="Z49:AE49"/>
    <mergeCell ref="AF49:AG49"/>
    <mergeCell ref="AH49:AM49"/>
    <mergeCell ref="AP49:AZ49"/>
    <mergeCell ref="E47:J47"/>
    <mergeCell ref="K47:X47"/>
    <mergeCell ref="Z47:AE47"/>
    <mergeCell ref="AF47:AG47"/>
    <mergeCell ref="AH47:AM47"/>
    <mergeCell ref="AP47:AZ47"/>
    <mergeCell ref="E46:J46"/>
    <mergeCell ref="K46:X46"/>
    <mergeCell ref="Z46:AE46"/>
    <mergeCell ref="AF46:AG46"/>
    <mergeCell ref="AH46:AM46"/>
    <mergeCell ref="AP46:AZ46"/>
    <mergeCell ref="E45:J45"/>
    <mergeCell ref="K45:X45"/>
    <mergeCell ref="E39:I39"/>
    <mergeCell ref="K39:U39"/>
    <mergeCell ref="AH39:AO39"/>
    <mergeCell ref="E43:J43"/>
    <mergeCell ref="AF23:AG23"/>
    <mergeCell ref="AH23:AM23"/>
    <mergeCell ref="AP23:AZ23"/>
    <mergeCell ref="E24:J24"/>
    <mergeCell ref="K24:X24"/>
    <mergeCell ref="Z24:AE24"/>
    <mergeCell ref="AF24:AG24"/>
    <mergeCell ref="AH24:AM24"/>
    <mergeCell ref="AP24:AZ24"/>
    <mergeCell ref="E23:J23"/>
    <mergeCell ref="K23:X23"/>
    <mergeCell ref="Z23:AE23"/>
    <mergeCell ref="E28:J28"/>
    <mergeCell ref="K28:X28"/>
    <mergeCell ref="Z28:AE28"/>
    <mergeCell ref="AF28:AG28"/>
    <mergeCell ref="AH28:AM28"/>
    <mergeCell ref="AP28:AZ28"/>
    <mergeCell ref="Z25:AE25"/>
    <mergeCell ref="AF25:AG25"/>
    <mergeCell ref="AH25:AM25"/>
    <mergeCell ref="AP25:AZ25"/>
    <mergeCell ref="E26:J26"/>
    <mergeCell ref="K26:X26"/>
    <mergeCell ref="Z26:AE26"/>
    <mergeCell ref="AF26:AG26"/>
    <mergeCell ref="AH26:AM26"/>
    <mergeCell ref="AP26:AZ26"/>
    <mergeCell ref="E27:J27"/>
    <mergeCell ref="K27:X27"/>
    <mergeCell ref="Z27:AE27"/>
    <mergeCell ref="AF27:AG27"/>
    <mergeCell ref="E20:J20"/>
    <mergeCell ref="K20:X20"/>
    <mergeCell ref="Z20:AE20"/>
    <mergeCell ref="AF20:AG20"/>
    <mergeCell ref="AH20:AM20"/>
    <mergeCell ref="AP20:AZ20"/>
    <mergeCell ref="E19:J19"/>
    <mergeCell ref="K19:X19"/>
    <mergeCell ref="Z19:AE19"/>
    <mergeCell ref="AF19:AG19"/>
    <mergeCell ref="AH19:AM19"/>
    <mergeCell ref="AP19:AZ19"/>
    <mergeCell ref="E22:J22"/>
    <mergeCell ref="K22:X22"/>
    <mergeCell ref="Z22:AE22"/>
    <mergeCell ref="AF22:AG22"/>
    <mergeCell ref="AH22:AM22"/>
    <mergeCell ref="AP22:AZ22"/>
    <mergeCell ref="E21:J21"/>
    <mergeCell ref="K21:X21"/>
    <mergeCell ref="Z21:AE21"/>
    <mergeCell ref="AF21:AG21"/>
    <mergeCell ref="AH21:AM21"/>
    <mergeCell ref="AP21:AZ21"/>
    <mergeCell ref="Z13:AE13"/>
    <mergeCell ref="AF13:AG13"/>
    <mergeCell ref="AH13:AM13"/>
    <mergeCell ref="AP13:AZ13"/>
    <mergeCell ref="E12:J12"/>
    <mergeCell ref="E18:J18"/>
    <mergeCell ref="K18:X18"/>
    <mergeCell ref="Z18:AE18"/>
    <mergeCell ref="AF18:AG18"/>
    <mergeCell ref="AH18:AM18"/>
    <mergeCell ref="AP18:AZ18"/>
    <mergeCell ref="E17:J17"/>
    <mergeCell ref="K17:X17"/>
    <mergeCell ref="Z17:AE17"/>
    <mergeCell ref="AF17:AG17"/>
    <mergeCell ref="AH17:AM17"/>
    <mergeCell ref="AP17:AZ17"/>
    <mergeCell ref="K12:X12"/>
    <mergeCell ref="Z12:AE12"/>
    <mergeCell ref="AF12:AG12"/>
    <mergeCell ref="AH12:AM12"/>
    <mergeCell ref="AP12:AZ12"/>
    <mergeCell ref="E221:J221"/>
    <mergeCell ref="K221:X221"/>
    <mergeCell ref="Z221:AE221"/>
    <mergeCell ref="AF221:AG221"/>
    <mergeCell ref="AH221:AM221"/>
    <mergeCell ref="AP221:AZ221"/>
    <mergeCell ref="E220:J220"/>
    <mergeCell ref="K220:X220"/>
    <mergeCell ref="Z220:AE220"/>
    <mergeCell ref="AF220:AG220"/>
    <mergeCell ref="AH220:AM220"/>
    <mergeCell ref="AP220:AZ220"/>
    <mergeCell ref="K4:U4"/>
    <mergeCell ref="AQ6:AT6"/>
    <mergeCell ref="AP14:AZ14"/>
    <mergeCell ref="K15:X15"/>
    <mergeCell ref="Z15:AE15"/>
    <mergeCell ref="AF15:AG15"/>
    <mergeCell ref="K157:X157"/>
    <mergeCell ref="K155:X155"/>
    <mergeCell ref="Z155:AE155"/>
    <mergeCell ref="AF155:AG155"/>
    <mergeCell ref="AH155:AM155"/>
    <mergeCell ref="AP155:AZ155"/>
    <mergeCell ref="K154:X154"/>
    <mergeCell ref="Z154:AE154"/>
    <mergeCell ref="AF154:AG154"/>
    <mergeCell ref="AH154:AM154"/>
    <mergeCell ref="AP154:AZ154"/>
    <mergeCell ref="K153:X153"/>
    <mergeCell ref="Z153:AE153"/>
    <mergeCell ref="AF153:AG153"/>
    <mergeCell ref="E217:J217"/>
    <mergeCell ref="K217:X217"/>
    <mergeCell ref="Z217:AE217"/>
    <mergeCell ref="AF217:AG217"/>
    <mergeCell ref="AH217:AM217"/>
    <mergeCell ref="AP217:AZ217"/>
    <mergeCell ref="E216:J216"/>
    <mergeCell ref="K216:X216"/>
    <mergeCell ref="Z216:AE216"/>
    <mergeCell ref="AF216:AG216"/>
    <mergeCell ref="AH216:AM216"/>
    <mergeCell ref="AP216:AZ216"/>
    <mergeCell ref="E219:J219"/>
    <mergeCell ref="K219:X219"/>
    <mergeCell ref="Z219:AE219"/>
    <mergeCell ref="AF219:AG219"/>
    <mergeCell ref="AH219:AM219"/>
    <mergeCell ref="AP219:AZ219"/>
    <mergeCell ref="E218:J218"/>
    <mergeCell ref="K218:X218"/>
    <mergeCell ref="Z218:AE218"/>
    <mergeCell ref="AF218:AG218"/>
    <mergeCell ref="AH218:AM218"/>
    <mergeCell ref="AP218:AZ218"/>
    <mergeCell ref="E211:I211"/>
    <mergeCell ref="K211:U211"/>
    <mergeCell ref="AH211:AO211"/>
    <mergeCell ref="AQ211:AT211"/>
    <mergeCell ref="Z184:AE184"/>
    <mergeCell ref="AF184:AG184"/>
    <mergeCell ref="AH184:AM184"/>
    <mergeCell ref="AP184:AZ184"/>
    <mergeCell ref="E212:I212"/>
    <mergeCell ref="K212:U212"/>
    <mergeCell ref="AH212:AO212"/>
    <mergeCell ref="AQ212:AT212"/>
    <mergeCell ref="E213:I213"/>
    <mergeCell ref="K213:U213"/>
    <mergeCell ref="AH213:AO213"/>
    <mergeCell ref="E185:J185"/>
    <mergeCell ref="K185:X185"/>
    <mergeCell ref="Z185:AE185"/>
    <mergeCell ref="AF185:AG185"/>
    <mergeCell ref="AH185:AM185"/>
    <mergeCell ref="E189:J189"/>
    <mergeCell ref="K189:X189"/>
    <mergeCell ref="Z189:AE189"/>
    <mergeCell ref="AF189:AG189"/>
    <mergeCell ref="AH189:AM189"/>
    <mergeCell ref="AP189:AZ189"/>
    <mergeCell ref="E192:J192"/>
    <mergeCell ref="K192:X192"/>
    <mergeCell ref="Z192:AE192"/>
    <mergeCell ref="AF192:AG192"/>
    <mergeCell ref="AH192:AM192"/>
    <mergeCell ref="AP192:AZ192"/>
    <mergeCell ref="E174:J174"/>
    <mergeCell ref="K174:X174"/>
    <mergeCell ref="Z174:AE174"/>
    <mergeCell ref="AF174:AG174"/>
    <mergeCell ref="AH174:AM174"/>
    <mergeCell ref="AP174:AZ174"/>
    <mergeCell ref="AL171:AO171"/>
    <mergeCell ref="AQ171:AZ171"/>
    <mergeCell ref="AL170:AO170"/>
    <mergeCell ref="AQ170:AZ170"/>
    <mergeCell ref="E175:J175"/>
    <mergeCell ref="K175:X175"/>
    <mergeCell ref="Z175:AE175"/>
    <mergeCell ref="AF175:AG175"/>
    <mergeCell ref="AH175:AM175"/>
    <mergeCell ref="AP175:AZ175"/>
    <mergeCell ref="E210:I210"/>
    <mergeCell ref="K210:U210"/>
    <mergeCell ref="AH210:AO210"/>
    <mergeCell ref="AQ210:AT210"/>
    <mergeCell ref="E184:J184"/>
    <mergeCell ref="K184:X184"/>
    <mergeCell ref="E177:I177"/>
    <mergeCell ref="K177:U177"/>
    <mergeCell ref="AH177:AO177"/>
    <mergeCell ref="AQ177:AT177"/>
    <mergeCell ref="E178:I178"/>
    <mergeCell ref="K178:U178"/>
    <mergeCell ref="AH178:AO178"/>
    <mergeCell ref="AQ178:AT178"/>
    <mergeCell ref="E179:I179"/>
    <mergeCell ref="K179:U179"/>
    <mergeCell ref="AP168:AZ168"/>
    <mergeCell ref="E167:J167"/>
    <mergeCell ref="K167:X167"/>
    <mergeCell ref="E165:J165"/>
    <mergeCell ref="K165:X165"/>
    <mergeCell ref="Z167:AE167"/>
    <mergeCell ref="AF167:AG167"/>
    <mergeCell ref="AH167:AM167"/>
    <mergeCell ref="AP167:AZ167"/>
    <mergeCell ref="Z165:AE165"/>
    <mergeCell ref="AF165:AG165"/>
    <mergeCell ref="AH165:AM165"/>
    <mergeCell ref="AP165:AZ165"/>
    <mergeCell ref="E166:J166"/>
    <mergeCell ref="K166:X166"/>
    <mergeCell ref="Z166:AE166"/>
    <mergeCell ref="AF166:AG166"/>
    <mergeCell ref="AH166:AM166"/>
    <mergeCell ref="AP166:AZ166"/>
    <mergeCell ref="K150:X150"/>
    <mergeCell ref="Z150:AE150"/>
    <mergeCell ref="AF150:AG150"/>
    <mergeCell ref="AH150:AM150"/>
    <mergeCell ref="E168:J168"/>
    <mergeCell ref="K168:X168"/>
    <mergeCell ref="Z168:AE168"/>
    <mergeCell ref="AF168:AG168"/>
    <mergeCell ref="AH168:AM168"/>
    <mergeCell ref="Z157:AE157"/>
    <mergeCell ref="AF157:AG157"/>
    <mergeCell ref="AH157:AM157"/>
    <mergeCell ref="E162:J162"/>
    <mergeCell ref="K162:X162"/>
    <mergeCell ref="Z162:AE162"/>
    <mergeCell ref="AF162:AG162"/>
    <mergeCell ref="AH162:AM162"/>
    <mergeCell ref="E135:J135"/>
    <mergeCell ref="K135:X135"/>
    <mergeCell ref="Z135:AE135"/>
    <mergeCell ref="AF135:AG135"/>
    <mergeCell ref="AH135:AM135"/>
    <mergeCell ref="AP135:AZ135"/>
    <mergeCell ref="E134:J134"/>
    <mergeCell ref="K134:X134"/>
    <mergeCell ref="Z134:AE134"/>
    <mergeCell ref="AF134:AG134"/>
    <mergeCell ref="AH134:AM134"/>
    <mergeCell ref="AP134:AZ134"/>
    <mergeCell ref="E145:I145"/>
    <mergeCell ref="AH145:AO145"/>
    <mergeCell ref="AQ145:AT145"/>
    <mergeCell ref="E146:I146"/>
    <mergeCell ref="K146:U146"/>
    <mergeCell ref="AH146:AO146"/>
    <mergeCell ref="AQ146:AT146"/>
    <mergeCell ref="K145:U145"/>
    <mergeCell ref="AL137:AO137"/>
    <mergeCell ref="AQ137:AZ137"/>
    <mergeCell ref="AL138:AO138"/>
    <mergeCell ref="AQ138:AZ138"/>
    <mergeCell ref="E144:I144"/>
    <mergeCell ref="K144:U144"/>
    <mergeCell ref="AH144:AO144"/>
    <mergeCell ref="AQ144:AT144"/>
    <mergeCell ref="E87:J87"/>
    <mergeCell ref="K87:X87"/>
    <mergeCell ref="Z87:AE87"/>
    <mergeCell ref="AF87:AG87"/>
    <mergeCell ref="AH87:AM87"/>
    <mergeCell ref="AP87:AZ87"/>
    <mergeCell ref="E133:J133"/>
    <mergeCell ref="K133:X133"/>
    <mergeCell ref="Z133:AE133"/>
    <mergeCell ref="AF133:AG133"/>
    <mergeCell ref="AH133:AM133"/>
    <mergeCell ref="AP133:AZ133"/>
    <mergeCell ref="AP131:AZ131"/>
    <mergeCell ref="E132:J132"/>
    <mergeCell ref="K132:X132"/>
    <mergeCell ref="Z132:AE132"/>
    <mergeCell ref="AF132:AG132"/>
    <mergeCell ref="AH132:AM132"/>
    <mergeCell ref="AP132:AZ132"/>
    <mergeCell ref="E131:J131"/>
    <mergeCell ref="K131:X131"/>
    <mergeCell ref="Z131:AE131"/>
    <mergeCell ref="AF131:AG131"/>
    <mergeCell ref="AH131:AM131"/>
    <mergeCell ref="Z92:AE92"/>
    <mergeCell ref="AF92:AG92"/>
    <mergeCell ref="E91:J91"/>
    <mergeCell ref="K91:X91"/>
    <mergeCell ref="Z91:AE91"/>
    <mergeCell ref="AF91:AG91"/>
    <mergeCell ref="AH91:AM91"/>
    <mergeCell ref="AP91:AZ91"/>
    <mergeCell ref="AP85:AZ85"/>
    <mergeCell ref="E86:J86"/>
    <mergeCell ref="K86:X86"/>
    <mergeCell ref="Z86:AE86"/>
    <mergeCell ref="AF86:AG86"/>
    <mergeCell ref="AH86:AM86"/>
    <mergeCell ref="AP86:AZ86"/>
    <mergeCell ref="E85:J85"/>
    <mergeCell ref="K85:X85"/>
    <mergeCell ref="Z85:AE85"/>
    <mergeCell ref="AF85:AG85"/>
    <mergeCell ref="AH85:AM85"/>
    <mergeCell ref="E78:J78"/>
    <mergeCell ref="K78:X78"/>
    <mergeCell ref="Z78:AE78"/>
    <mergeCell ref="AF78:AG78"/>
    <mergeCell ref="AH78:AM78"/>
    <mergeCell ref="AP78:AZ78"/>
    <mergeCell ref="E81:J81"/>
    <mergeCell ref="K81:X81"/>
    <mergeCell ref="E84:J84"/>
    <mergeCell ref="K84:X84"/>
    <mergeCell ref="Z84:AE84"/>
    <mergeCell ref="AF84:AG84"/>
    <mergeCell ref="AH84:AM84"/>
    <mergeCell ref="AP84:AZ84"/>
    <mergeCell ref="E77:J77"/>
    <mergeCell ref="K77:X77"/>
    <mergeCell ref="AQ64:AZ64"/>
    <mergeCell ref="AL65:AO65"/>
    <mergeCell ref="E60:J60"/>
    <mergeCell ref="K60:X60"/>
    <mergeCell ref="E57:J57"/>
    <mergeCell ref="K57:X57"/>
    <mergeCell ref="E50:J50"/>
    <mergeCell ref="K50:X50"/>
    <mergeCell ref="E48:J48"/>
    <mergeCell ref="K48:X48"/>
    <mergeCell ref="Z48:AE48"/>
    <mergeCell ref="AF48:AG48"/>
    <mergeCell ref="AH48:AM48"/>
    <mergeCell ref="AP48:AZ48"/>
    <mergeCell ref="E52:J52"/>
    <mergeCell ref="K52:X52"/>
    <mergeCell ref="Z52:AE52"/>
    <mergeCell ref="AF52:AG52"/>
    <mergeCell ref="AH52:AM52"/>
    <mergeCell ref="AP52:AZ52"/>
    <mergeCell ref="Z50:AE50"/>
    <mergeCell ref="AF50:AG50"/>
    <mergeCell ref="AH50:AM50"/>
    <mergeCell ref="AP50:AZ50"/>
    <mergeCell ref="E51:J51"/>
    <mergeCell ref="K51:X51"/>
    <mergeCell ref="Z51:AE51"/>
    <mergeCell ref="AF51:AG51"/>
    <mergeCell ref="AH51:AM51"/>
    <mergeCell ref="AP51:AZ51"/>
    <mergeCell ref="K43:X43"/>
    <mergeCell ref="Z43:AE43"/>
    <mergeCell ref="AF43:AG43"/>
    <mergeCell ref="AH43:AM43"/>
    <mergeCell ref="E37:I37"/>
    <mergeCell ref="AH37:AO37"/>
    <mergeCell ref="Z45:AE45"/>
    <mergeCell ref="AF45:AG45"/>
    <mergeCell ref="AH45:AM45"/>
    <mergeCell ref="AP45:AZ45"/>
    <mergeCell ref="AP43:AZ43"/>
    <mergeCell ref="E44:J44"/>
    <mergeCell ref="K44:X44"/>
    <mergeCell ref="Z44:AE44"/>
    <mergeCell ref="AF44:AG44"/>
    <mergeCell ref="AH44:AM44"/>
    <mergeCell ref="AP44:AZ44"/>
    <mergeCell ref="E11:J11"/>
    <mergeCell ref="K11:X11"/>
    <mergeCell ref="Z11:AE11"/>
    <mergeCell ref="AF11:AG11"/>
    <mergeCell ref="AH11:AM11"/>
    <mergeCell ref="AP11:AZ11"/>
    <mergeCell ref="AQ37:AT37"/>
    <mergeCell ref="E38:I38"/>
    <mergeCell ref="K38:U38"/>
    <mergeCell ref="AH38:AO38"/>
    <mergeCell ref="AQ38:AT38"/>
    <mergeCell ref="K37:U37"/>
    <mergeCell ref="AL30:AO30"/>
    <mergeCell ref="AQ30:AZ30"/>
    <mergeCell ref="AL31:AO31"/>
    <mergeCell ref="AQ31:AZ31"/>
    <mergeCell ref="AP15:AZ15"/>
    <mergeCell ref="E16:J16"/>
    <mergeCell ref="K16:X16"/>
    <mergeCell ref="Z16:AE16"/>
    <mergeCell ref="AF16:AG16"/>
    <mergeCell ref="AH16:AM16"/>
    <mergeCell ref="AP16:AZ16"/>
    <mergeCell ref="E14:J14"/>
    <mergeCell ref="K14:X14"/>
    <mergeCell ref="Z14:AE14"/>
    <mergeCell ref="AF14:AG14"/>
    <mergeCell ref="AH14:AM14"/>
    <mergeCell ref="E15:J15"/>
    <mergeCell ref="AH15:AM15"/>
    <mergeCell ref="E13:J13"/>
    <mergeCell ref="K13:X13"/>
    <mergeCell ref="CG1:CH1"/>
    <mergeCell ref="CG2:CH2"/>
    <mergeCell ref="E4:I4"/>
    <mergeCell ref="AH4:AO4"/>
    <mergeCell ref="AQ4:AT4"/>
    <mergeCell ref="E5:I5"/>
    <mergeCell ref="K5:U5"/>
    <mergeCell ref="AH5:AO5"/>
    <mergeCell ref="AQ5:AT5"/>
    <mergeCell ref="CE1:CE3"/>
    <mergeCell ref="CF1:CF3"/>
    <mergeCell ref="CE5:CF5"/>
    <mergeCell ref="E6:I6"/>
    <mergeCell ref="K6:U6"/>
    <mergeCell ref="AH6:AO6"/>
    <mergeCell ref="E10:J10"/>
    <mergeCell ref="K10:X10"/>
    <mergeCell ref="Z10:AE10"/>
    <mergeCell ref="AF10:AG10"/>
    <mergeCell ref="AH10:AM10"/>
    <mergeCell ref="AP10:AZ10"/>
    <mergeCell ref="E7:I7"/>
    <mergeCell ref="K7:U7"/>
    <mergeCell ref="AH7:AO7"/>
    <mergeCell ref="E224:J224"/>
    <mergeCell ref="K224:X224"/>
    <mergeCell ref="Z224:AE224"/>
    <mergeCell ref="AF224:AG224"/>
    <mergeCell ref="AH224:AM224"/>
    <mergeCell ref="AP224:AZ224"/>
    <mergeCell ref="E225:J225"/>
    <mergeCell ref="K225:X225"/>
    <mergeCell ref="Z225:AE225"/>
    <mergeCell ref="AF225:AG225"/>
    <mergeCell ref="AH225:AM225"/>
    <mergeCell ref="AP225:AZ225"/>
    <mergeCell ref="E222:J222"/>
    <mergeCell ref="K222:X222"/>
    <mergeCell ref="Z222:AE222"/>
    <mergeCell ref="AF222:AG222"/>
    <mergeCell ref="AH222:AM222"/>
    <mergeCell ref="AP222:AZ222"/>
    <mergeCell ref="E223:J223"/>
    <mergeCell ref="K223:X223"/>
    <mergeCell ref="Z223:AE223"/>
    <mergeCell ref="AF223:AG223"/>
    <mergeCell ref="AH223:AM223"/>
    <mergeCell ref="AP223:AZ223"/>
    <mergeCell ref="E228:J228"/>
    <mergeCell ref="K228:X228"/>
    <mergeCell ref="Z228:AE228"/>
    <mergeCell ref="AF228:AG228"/>
    <mergeCell ref="AH228:AM228"/>
    <mergeCell ref="AP228:AZ228"/>
    <mergeCell ref="E229:J229"/>
    <mergeCell ref="K229:X229"/>
    <mergeCell ref="Z229:AE229"/>
    <mergeCell ref="AF229:AG229"/>
    <mergeCell ref="AH229:AM229"/>
    <mergeCell ref="AP229:AZ229"/>
    <mergeCell ref="E226:J226"/>
    <mergeCell ref="K226:X226"/>
    <mergeCell ref="Z226:AE226"/>
    <mergeCell ref="AF226:AG226"/>
    <mergeCell ref="AH226:AM226"/>
    <mergeCell ref="AP226:AZ226"/>
    <mergeCell ref="E227:J227"/>
    <mergeCell ref="K227:X227"/>
    <mergeCell ref="Z227:AE227"/>
    <mergeCell ref="AF227:AG227"/>
    <mergeCell ref="AH227:AM227"/>
    <mergeCell ref="AP227:AZ227"/>
    <mergeCell ref="E232:J232"/>
    <mergeCell ref="K232:X232"/>
    <mergeCell ref="Z232:AE232"/>
    <mergeCell ref="AF232:AG232"/>
    <mergeCell ref="AH232:AM232"/>
    <mergeCell ref="AP232:AZ232"/>
    <mergeCell ref="E233:J233"/>
    <mergeCell ref="K233:X233"/>
    <mergeCell ref="Z233:AE233"/>
    <mergeCell ref="AF233:AG233"/>
    <mergeCell ref="AH233:AM233"/>
    <mergeCell ref="AP233:AZ233"/>
    <mergeCell ref="E230:J230"/>
    <mergeCell ref="K230:X230"/>
    <mergeCell ref="Z230:AE230"/>
    <mergeCell ref="AF230:AG230"/>
    <mergeCell ref="AH230:AM230"/>
    <mergeCell ref="AP230:AZ230"/>
    <mergeCell ref="E231:J231"/>
    <mergeCell ref="K231:X231"/>
    <mergeCell ref="Z231:AE231"/>
    <mergeCell ref="AF231:AG231"/>
    <mergeCell ref="AH231:AM231"/>
    <mergeCell ref="AP231:AZ231"/>
    <mergeCell ref="E245:I245"/>
    <mergeCell ref="K245:U245"/>
    <mergeCell ref="AH245:AO245"/>
    <mergeCell ref="AQ245:AT245"/>
    <mergeCell ref="E246:I246"/>
    <mergeCell ref="K246:U246"/>
    <mergeCell ref="AH246:AO246"/>
    <mergeCell ref="AQ246:AT246"/>
    <mergeCell ref="E247:I247"/>
    <mergeCell ref="K247:U247"/>
    <mergeCell ref="AH247:AO247"/>
    <mergeCell ref="E234:J234"/>
    <mergeCell ref="K234:X234"/>
    <mergeCell ref="Z234:AE234"/>
    <mergeCell ref="AF234:AG234"/>
    <mergeCell ref="AH234:AM234"/>
    <mergeCell ref="AP234:AZ234"/>
    <mergeCell ref="E244:I244"/>
    <mergeCell ref="K244:U244"/>
    <mergeCell ref="AH244:AO244"/>
    <mergeCell ref="AQ244:AT244"/>
    <mergeCell ref="E235:J235"/>
    <mergeCell ref="K235:X235"/>
    <mergeCell ref="Z235:AE235"/>
    <mergeCell ref="AF235:AG235"/>
    <mergeCell ref="AH235:AM235"/>
    <mergeCell ref="AP235:AZ235"/>
    <mergeCell ref="AL237:AO237"/>
    <mergeCell ref="AQ237:AZ237"/>
    <mergeCell ref="AL238:AO238"/>
    <mergeCell ref="AQ238:AZ238"/>
    <mergeCell ref="AH259:AM259"/>
    <mergeCell ref="AP259:AZ259"/>
    <mergeCell ref="E252:J252"/>
    <mergeCell ref="K252:X252"/>
    <mergeCell ref="Z252:AE252"/>
    <mergeCell ref="AF252:AG252"/>
    <mergeCell ref="AH252:AM252"/>
    <mergeCell ref="AP252:AZ252"/>
    <mergeCell ref="E253:J253"/>
    <mergeCell ref="K253:X253"/>
    <mergeCell ref="Z253:AE253"/>
    <mergeCell ref="AF253:AG253"/>
    <mergeCell ref="AH253:AM253"/>
    <mergeCell ref="AP253:AZ253"/>
    <mergeCell ref="E250:J250"/>
    <mergeCell ref="K250:X250"/>
    <mergeCell ref="Z250:AE250"/>
    <mergeCell ref="AF250:AG250"/>
    <mergeCell ref="AH250:AM250"/>
    <mergeCell ref="AP250:AZ250"/>
    <mergeCell ref="E251:J251"/>
    <mergeCell ref="K251:X251"/>
    <mergeCell ref="Z251:AE251"/>
    <mergeCell ref="AF251:AG251"/>
    <mergeCell ref="AH251:AM251"/>
    <mergeCell ref="AP251:AZ251"/>
    <mergeCell ref="AH257:AM257"/>
    <mergeCell ref="AP257:AZ257"/>
    <mergeCell ref="E258:J258"/>
    <mergeCell ref="K258:X258"/>
    <mergeCell ref="E261:J261"/>
    <mergeCell ref="K261:X261"/>
    <mergeCell ref="Z261:AE261"/>
    <mergeCell ref="AF261:AG261"/>
    <mergeCell ref="AH261:AM261"/>
    <mergeCell ref="AP261:AZ261"/>
    <mergeCell ref="E262:J262"/>
    <mergeCell ref="K262:X262"/>
    <mergeCell ref="Z262:AE262"/>
    <mergeCell ref="AF262:AG262"/>
    <mergeCell ref="AH262:AM262"/>
    <mergeCell ref="AP262:AZ262"/>
    <mergeCell ref="E254:J254"/>
    <mergeCell ref="K254:X254"/>
    <mergeCell ref="Z254:AE254"/>
    <mergeCell ref="AF254:AG254"/>
    <mergeCell ref="AH254:AM254"/>
    <mergeCell ref="AP254:AZ254"/>
    <mergeCell ref="E260:J260"/>
    <mergeCell ref="K260:X260"/>
    <mergeCell ref="Z260:AE260"/>
    <mergeCell ref="AF260:AG260"/>
    <mergeCell ref="AH260:AM260"/>
    <mergeCell ref="AP260:AZ260"/>
    <mergeCell ref="Z258:AE258"/>
    <mergeCell ref="AF258:AG258"/>
    <mergeCell ref="AH258:AM258"/>
    <mergeCell ref="AP258:AZ258"/>
    <mergeCell ref="E259:J259"/>
    <mergeCell ref="K259:X259"/>
    <mergeCell ref="Z259:AE259"/>
    <mergeCell ref="AF259:AG259"/>
    <mergeCell ref="E265:J265"/>
    <mergeCell ref="K265:X265"/>
    <mergeCell ref="Z265:AE265"/>
    <mergeCell ref="AF265:AG265"/>
    <mergeCell ref="AH265:AM265"/>
    <mergeCell ref="AP265:AZ265"/>
    <mergeCell ref="E266:J266"/>
    <mergeCell ref="K266:X266"/>
    <mergeCell ref="Z266:AE266"/>
    <mergeCell ref="AF266:AG266"/>
    <mergeCell ref="AH266:AM266"/>
    <mergeCell ref="AP266:AZ266"/>
    <mergeCell ref="E263:J263"/>
    <mergeCell ref="K263:X263"/>
    <mergeCell ref="Z263:AE263"/>
    <mergeCell ref="AF263:AG263"/>
    <mergeCell ref="AH263:AM263"/>
    <mergeCell ref="AP263:AZ263"/>
    <mergeCell ref="E264:J264"/>
    <mergeCell ref="K264:X264"/>
    <mergeCell ref="Z264:AE264"/>
    <mergeCell ref="AF264:AG264"/>
    <mergeCell ref="AH264:AM264"/>
    <mergeCell ref="AP264:AZ264"/>
    <mergeCell ref="AH269:AM269"/>
    <mergeCell ref="AP269:AZ269"/>
    <mergeCell ref="E270:J270"/>
    <mergeCell ref="K270:X270"/>
    <mergeCell ref="Z270:AE270"/>
    <mergeCell ref="AF270:AG270"/>
    <mergeCell ref="AH270:AM270"/>
    <mergeCell ref="AP270:AZ270"/>
    <mergeCell ref="E267:J267"/>
    <mergeCell ref="K267:X267"/>
    <mergeCell ref="Z267:AE267"/>
    <mergeCell ref="AF267:AG267"/>
    <mergeCell ref="AH267:AM267"/>
    <mergeCell ref="AP267:AZ267"/>
    <mergeCell ref="E268:J268"/>
    <mergeCell ref="K268:X268"/>
    <mergeCell ref="Z268:AE268"/>
    <mergeCell ref="AF268:AG268"/>
    <mergeCell ref="AH268:AM268"/>
    <mergeCell ref="AP268:AZ268"/>
    <mergeCell ref="E269:J269"/>
    <mergeCell ref="K269:X269"/>
    <mergeCell ref="Z269:AE269"/>
    <mergeCell ref="AF269:AG269"/>
    <mergeCell ref="E273:J273"/>
    <mergeCell ref="K273:X273"/>
    <mergeCell ref="Z273:AE273"/>
    <mergeCell ref="AF273:AG273"/>
    <mergeCell ref="AH273:AM273"/>
    <mergeCell ref="AP273:AZ273"/>
    <mergeCell ref="E274:J274"/>
    <mergeCell ref="K274:X274"/>
    <mergeCell ref="Z274:AE274"/>
    <mergeCell ref="AF274:AG274"/>
    <mergeCell ref="AH274:AM274"/>
    <mergeCell ref="AP274:AZ274"/>
    <mergeCell ref="E271:J271"/>
    <mergeCell ref="K271:X271"/>
    <mergeCell ref="Z271:AE271"/>
    <mergeCell ref="AF271:AG271"/>
    <mergeCell ref="AH271:AM271"/>
    <mergeCell ref="AP271:AZ271"/>
    <mergeCell ref="E272:J272"/>
    <mergeCell ref="K272:X272"/>
    <mergeCell ref="Z272:AE272"/>
    <mergeCell ref="AF272:AG272"/>
    <mergeCell ref="AH272:AM272"/>
    <mergeCell ref="AP272:AZ272"/>
    <mergeCell ref="E283:I283"/>
    <mergeCell ref="K283:U283"/>
    <mergeCell ref="AH283:AO283"/>
    <mergeCell ref="AQ283:AT283"/>
    <mergeCell ref="E284:I284"/>
    <mergeCell ref="K284:U284"/>
    <mergeCell ref="AH284:AO284"/>
    <mergeCell ref="AQ284:AT284"/>
    <mergeCell ref="E285:I285"/>
    <mergeCell ref="K285:U285"/>
    <mergeCell ref="AH285:AO285"/>
    <mergeCell ref="AQ285:AT285"/>
    <mergeCell ref="AL276:AO276"/>
    <mergeCell ref="AQ276:AZ276"/>
    <mergeCell ref="AL277:AO277"/>
    <mergeCell ref="AQ277:AZ277"/>
    <mergeCell ref="E255:J255"/>
    <mergeCell ref="K255:X255"/>
    <mergeCell ref="Z255:AE255"/>
    <mergeCell ref="AF255:AG255"/>
    <mergeCell ref="AH255:AM255"/>
    <mergeCell ref="AP255:AZ255"/>
    <mergeCell ref="E256:J256"/>
    <mergeCell ref="K256:X256"/>
    <mergeCell ref="Z256:AE256"/>
    <mergeCell ref="AF256:AG256"/>
    <mergeCell ref="AH256:AM256"/>
    <mergeCell ref="AP256:AZ256"/>
    <mergeCell ref="E257:J257"/>
    <mergeCell ref="K257:X257"/>
    <mergeCell ref="Z257:AE257"/>
    <mergeCell ref="AF257:AG257"/>
    <mergeCell ref="E290:J290"/>
    <mergeCell ref="K290:X290"/>
    <mergeCell ref="Z290:AE290"/>
    <mergeCell ref="AF290:AG290"/>
    <mergeCell ref="AH290:AM290"/>
    <mergeCell ref="AP290:AZ290"/>
    <mergeCell ref="E291:J291"/>
    <mergeCell ref="K291:X291"/>
    <mergeCell ref="Z291:AE291"/>
    <mergeCell ref="AF291:AG291"/>
    <mergeCell ref="AH291:AM291"/>
    <mergeCell ref="AP291:AZ291"/>
    <mergeCell ref="E286:I286"/>
    <mergeCell ref="K286:U286"/>
    <mergeCell ref="AH286:AO286"/>
    <mergeCell ref="E289:J289"/>
    <mergeCell ref="K289:X289"/>
    <mergeCell ref="Z289:AE289"/>
    <mergeCell ref="AF289:AG289"/>
    <mergeCell ref="AH289:AM289"/>
    <mergeCell ref="AP289:AZ289"/>
    <mergeCell ref="E294:J294"/>
    <mergeCell ref="K294:X294"/>
    <mergeCell ref="Z294:AE294"/>
    <mergeCell ref="AF294:AG294"/>
    <mergeCell ref="AH294:AM294"/>
    <mergeCell ref="AP294:AZ294"/>
    <mergeCell ref="E295:J295"/>
    <mergeCell ref="K295:X295"/>
    <mergeCell ref="Z295:AE295"/>
    <mergeCell ref="AF295:AG295"/>
    <mergeCell ref="AH295:AM295"/>
    <mergeCell ref="AP295:AZ295"/>
    <mergeCell ref="E292:J292"/>
    <mergeCell ref="K292:X292"/>
    <mergeCell ref="Z292:AE292"/>
    <mergeCell ref="AF292:AG292"/>
    <mergeCell ref="AH292:AM292"/>
    <mergeCell ref="AP292:AZ292"/>
    <mergeCell ref="E293:J293"/>
    <mergeCell ref="K293:X293"/>
    <mergeCell ref="Z293:AE293"/>
    <mergeCell ref="AF293:AG293"/>
    <mergeCell ref="AH293:AM293"/>
    <mergeCell ref="AP293:AZ293"/>
    <mergeCell ref="E298:J298"/>
    <mergeCell ref="K298:X298"/>
    <mergeCell ref="Z298:AE298"/>
    <mergeCell ref="AF298:AG298"/>
    <mergeCell ref="AH298:AM298"/>
    <mergeCell ref="AP298:AZ298"/>
    <mergeCell ref="E296:J296"/>
    <mergeCell ref="K296:X296"/>
    <mergeCell ref="Z296:AE296"/>
    <mergeCell ref="AF296:AG296"/>
    <mergeCell ref="AH296:AM296"/>
    <mergeCell ref="AP296:AZ296"/>
    <mergeCell ref="E297:J297"/>
    <mergeCell ref="K297:X297"/>
    <mergeCell ref="Z297:AE297"/>
    <mergeCell ref="AF297:AG297"/>
    <mergeCell ref="AH297:AM297"/>
    <mergeCell ref="AP297:AZ297"/>
    <mergeCell ref="Z303:AE303"/>
    <mergeCell ref="AF303:AG303"/>
    <mergeCell ref="AH303:AM303"/>
    <mergeCell ref="AP303:AZ303"/>
    <mergeCell ref="E300:J300"/>
    <mergeCell ref="K300:X300"/>
    <mergeCell ref="Z300:AE300"/>
    <mergeCell ref="AF300:AG300"/>
    <mergeCell ref="AH300:AM300"/>
    <mergeCell ref="AP300:AZ300"/>
    <mergeCell ref="E301:J301"/>
    <mergeCell ref="K301:X301"/>
    <mergeCell ref="Z301:AE301"/>
    <mergeCell ref="AF301:AG301"/>
    <mergeCell ref="AH301:AM301"/>
    <mergeCell ref="AP301:AZ301"/>
    <mergeCell ref="E299:J299"/>
    <mergeCell ref="K299:X299"/>
    <mergeCell ref="Z299:AE299"/>
    <mergeCell ref="AF299:AG299"/>
    <mergeCell ref="AH299:AM299"/>
    <mergeCell ref="AP299:AZ299"/>
    <mergeCell ref="E302:J302"/>
    <mergeCell ref="K302:X302"/>
    <mergeCell ref="Z302:AE302"/>
    <mergeCell ref="AF302:AG302"/>
    <mergeCell ref="AH302:AM302"/>
    <mergeCell ref="AP302:AZ302"/>
    <mergeCell ref="E303:J303"/>
    <mergeCell ref="K303:X303"/>
    <mergeCell ref="AL308:AO308"/>
    <mergeCell ref="AQ308:AZ308"/>
    <mergeCell ref="AL309:AO309"/>
    <mergeCell ref="AQ309:AZ309"/>
    <mergeCell ref="E306:J306"/>
    <mergeCell ref="K306:X306"/>
    <mergeCell ref="Z306:AE306"/>
    <mergeCell ref="AF306:AG306"/>
    <mergeCell ref="AH306:AM306"/>
    <mergeCell ref="AP306:AZ306"/>
    <mergeCell ref="E304:J304"/>
    <mergeCell ref="K304:X304"/>
    <mergeCell ref="Z304:AE304"/>
    <mergeCell ref="AF304:AG304"/>
    <mergeCell ref="AH304:AM304"/>
    <mergeCell ref="AP304:AZ304"/>
    <mergeCell ref="E305:J305"/>
    <mergeCell ref="K305:X305"/>
    <mergeCell ref="Z305:AE305"/>
    <mergeCell ref="AF305:AG305"/>
    <mergeCell ref="AH305:AM305"/>
    <mergeCell ref="AP305:AZ305"/>
    <mergeCell ref="AH179:AO179"/>
    <mergeCell ref="AQ179:AT179"/>
    <mergeCell ref="E180:I180"/>
    <mergeCell ref="K180:U180"/>
    <mergeCell ref="AH180:AO180"/>
    <mergeCell ref="E183:J183"/>
    <mergeCell ref="K183:X183"/>
    <mergeCell ref="Z183:AE183"/>
    <mergeCell ref="AF183:AG183"/>
    <mergeCell ref="AH183:AM183"/>
    <mergeCell ref="AP183:AZ183"/>
    <mergeCell ref="E188:J188"/>
    <mergeCell ref="K188:X188"/>
    <mergeCell ref="Z188:AE188"/>
    <mergeCell ref="AF188:AG188"/>
    <mergeCell ref="AH188:AM188"/>
    <mergeCell ref="AP188:AZ188"/>
    <mergeCell ref="AP185:AZ185"/>
    <mergeCell ref="E186:J186"/>
    <mergeCell ref="K186:X186"/>
    <mergeCell ref="Z186:AE186"/>
    <mergeCell ref="AF186:AG186"/>
    <mergeCell ref="AH186:AM186"/>
    <mergeCell ref="AP186:AZ186"/>
    <mergeCell ref="E187:J187"/>
    <mergeCell ref="K187:X187"/>
    <mergeCell ref="Z187:AE187"/>
    <mergeCell ref="AF187:AG187"/>
    <mergeCell ref="AH187:AM187"/>
    <mergeCell ref="AP187:AZ187"/>
    <mergeCell ref="E193:J193"/>
    <mergeCell ref="K193:X193"/>
    <mergeCell ref="Z193:AE193"/>
    <mergeCell ref="AF193:AG193"/>
    <mergeCell ref="AH193:AM193"/>
    <mergeCell ref="AP193:AZ193"/>
    <mergeCell ref="E190:J190"/>
    <mergeCell ref="K190:X190"/>
    <mergeCell ref="Z190:AE190"/>
    <mergeCell ref="AF190:AG190"/>
    <mergeCell ref="AH190:AM190"/>
    <mergeCell ref="AP190:AZ190"/>
    <mergeCell ref="E191:J191"/>
    <mergeCell ref="K191:X191"/>
    <mergeCell ref="Z191:AE191"/>
    <mergeCell ref="AF191:AG191"/>
    <mergeCell ref="AH191:AM191"/>
    <mergeCell ref="AP191:AZ191"/>
    <mergeCell ref="E196:J196"/>
    <mergeCell ref="K196:X196"/>
    <mergeCell ref="Z196:AE196"/>
    <mergeCell ref="AF196:AG196"/>
    <mergeCell ref="AH196:AM196"/>
    <mergeCell ref="AP196:AZ196"/>
    <mergeCell ref="E197:J197"/>
    <mergeCell ref="K197:X197"/>
    <mergeCell ref="Z197:AE197"/>
    <mergeCell ref="AF197:AG197"/>
    <mergeCell ref="AH197:AM197"/>
    <mergeCell ref="AP197:AZ197"/>
    <mergeCell ref="E194:J194"/>
    <mergeCell ref="K194:X194"/>
    <mergeCell ref="Z194:AE194"/>
    <mergeCell ref="AF194:AG194"/>
    <mergeCell ref="AH194:AM194"/>
    <mergeCell ref="AP194:AZ194"/>
    <mergeCell ref="E195:J195"/>
    <mergeCell ref="K195:X195"/>
    <mergeCell ref="Z195:AE195"/>
    <mergeCell ref="AF195:AG195"/>
    <mergeCell ref="AH195:AM195"/>
    <mergeCell ref="AP195:AZ195"/>
    <mergeCell ref="AL203:AO203"/>
    <mergeCell ref="AQ203:AZ203"/>
    <mergeCell ref="AL204:AO204"/>
    <mergeCell ref="AQ204:AZ204"/>
    <mergeCell ref="E200:J200"/>
    <mergeCell ref="K200:X200"/>
    <mergeCell ref="Z200:AE200"/>
    <mergeCell ref="AF200:AG200"/>
    <mergeCell ref="AH200:AM200"/>
    <mergeCell ref="AP200:AZ200"/>
    <mergeCell ref="E201:J201"/>
    <mergeCell ref="K201:X201"/>
    <mergeCell ref="Z201:AE201"/>
    <mergeCell ref="AF201:AG201"/>
    <mergeCell ref="AH201:AM201"/>
    <mergeCell ref="AP201:AZ201"/>
    <mergeCell ref="E198:J198"/>
    <mergeCell ref="K198:X198"/>
    <mergeCell ref="Z198:AE198"/>
    <mergeCell ref="AF198:AG198"/>
    <mergeCell ref="AH198:AM198"/>
    <mergeCell ref="AP198:AZ198"/>
    <mergeCell ref="E199:J199"/>
    <mergeCell ref="K199:X199"/>
    <mergeCell ref="Z199:AE199"/>
    <mergeCell ref="AF199:AG199"/>
    <mergeCell ref="AH199:AM199"/>
    <mergeCell ref="AP199:AZ199"/>
  </mergeCells>
  <pageMargins left="0.7" right="0.7" top="0.75" bottom="0.75" header="0.3" footer="0.3"/>
  <pageSetup paperSize="9" orientation="portrait" horizontalDpi="0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97428-FCC4-4C0C-B1AB-A9190E0052EB}">
  <sheetPr>
    <pageSetUpPr fitToPage="1"/>
  </sheetPr>
  <dimension ref="A1:CH394"/>
  <sheetViews>
    <sheetView topLeftCell="A46" zoomScaleNormal="100" workbookViewId="0">
      <selection activeCell="BA53" sqref="BA53"/>
    </sheetView>
  </sheetViews>
  <sheetFormatPr defaultColWidth="1.7109375" defaultRowHeight="16.5" x14ac:dyDescent="0.25"/>
  <cols>
    <col min="1" max="2" width="1.7109375" style="42"/>
    <col min="3" max="11" width="1.7109375" style="41"/>
    <col min="12" max="12" width="1.7109375" style="41" customWidth="1"/>
    <col min="13" max="39" width="1.7109375" style="41"/>
    <col min="40" max="41" width="1.7109375" style="41" customWidth="1"/>
    <col min="42" max="54" width="1.7109375" style="41"/>
    <col min="55" max="58" width="1.7109375" style="42"/>
    <col min="59" max="59" width="1.7109375" style="42" customWidth="1"/>
    <col min="60" max="82" width="1.7109375" style="42"/>
    <col min="83" max="83" width="8.85546875" style="38" customWidth="1"/>
    <col min="84" max="84" width="35.42578125" style="38" customWidth="1"/>
    <col min="85" max="85" width="21.28515625" style="39" customWidth="1"/>
    <col min="86" max="86" width="24.28515625" style="40" customWidth="1"/>
    <col min="87" max="16384" width="1.7109375" style="42"/>
  </cols>
  <sheetData>
    <row r="1" spans="3:86" ht="17.25" thickBot="1" x14ac:dyDescent="0.3">
      <c r="CE1" s="199" t="s">
        <v>12</v>
      </c>
      <c r="CF1" s="215" t="s">
        <v>13</v>
      </c>
      <c r="CG1" s="195" t="s">
        <v>14</v>
      </c>
      <c r="CH1" s="195"/>
    </row>
    <row r="2" spans="3:86" x14ac:dyDescent="0.25">
      <c r="C2" s="43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5"/>
      <c r="CE2" s="199"/>
      <c r="CF2" s="215"/>
      <c r="CG2" s="195" t="s">
        <v>15</v>
      </c>
      <c r="CH2" s="195"/>
    </row>
    <row r="3" spans="3:86" x14ac:dyDescent="0.25">
      <c r="C3" s="46"/>
      <c r="E3" s="245" t="s">
        <v>0</v>
      </c>
      <c r="F3" s="245"/>
      <c r="G3" s="245"/>
      <c r="H3" s="245"/>
      <c r="I3" s="245"/>
      <c r="J3" s="49" t="s">
        <v>11</v>
      </c>
      <c r="K3" s="245" t="s">
        <v>323</v>
      </c>
      <c r="L3" s="245"/>
      <c r="M3" s="245"/>
      <c r="N3" s="245"/>
      <c r="O3" s="245"/>
      <c r="P3" s="245"/>
      <c r="Q3" s="245"/>
      <c r="R3" s="245"/>
      <c r="S3" s="245"/>
      <c r="T3" s="245"/>
      <c r="U3" s="245"/>
      <c r="V3" s="49"/>
      <c r="W3" s="49"/>
      <c r="X3" s="49"/>
      <c r="Y3" s="49"/>
      <c r="Z3" s="49"/>
      <c r="AA3" s="49"/>
      <c r="AB3" s="49"/>
      <c r="AC3" s="49"/>
      <c r="AD3" s="50"/>
      <c r="AE3" s="50"/>
      <c r="AF3" s="50"/>
      <c r="AG3" s="50"/>
      <c r="AH3" s="245" t="s">
        <v>3</v>
      </c>
      <c r="AI3" s="245"/>
      <c r="AJ3" s="245"/>
      <c r="AK3" s="245"/>
      <c r="AL3" s="245"/>
      <c r="AM3" s="245"/>
      <c r="AN3" s="245"/>
      <c r="AO3" s="245"/>
      <c r="AP3" s="49" t="s">
        <v>11</v>
      </c>
      <c r="AQ3" s="247">
        <v>687.5</v>
      </c>
      <c r="AR3" s="247"/>
      <c r="AS3" s="247"/>
      <c r="AT3" s="247"/>
      <c r="AU3" s="49" t="s">
        <v>319</v>
      </c>
      <c r="AV3" s="49"/>
      <c r="AW3" s="49"/>
      <c r="AX3" s="49"/>
      <c r="AY3" s="49"/>
      <c r="AZ3" s="49"/>
      <c r="BB3" s="51"/>
      <c r="CE3" s="199"/>
      <c r="CF3" s="215"/>
      <c r="CG3" s="1" t="s">
        <v>16</v>
      </c>
      <c r="CH3" s="2">
        <v>14346</v>
      </c>
    </row>
    <row r="4" spans="3:86" x14ac:dyDescent="0.25">
      <c r="C4" s="46"/>
      <c r="E4" s="245" t="s">
        <v>322</v>
      </c>
      <c r="F4" s="245"/>
      <c r="G4" s="245"/>
      <c r="H4" s="245"/>
      <c r="I4" s="245"/>
      <c r="J4" s="49" t="s">
        <v>11</v>
      </c>
      <c r="K4" s="245" t="s">
        <v>694</v>
      </c>
      <c r="L4" s="245"/>
      <c r="M4" s="245"/>
      <c r="N4" s="245"/>
      <c r="O4" s="245"/>
      <c r="P4" s="245"/>
      <c r="Q4" s="245"/>
      <c r="R4" s="245"/>
      <c r="S4" s="245"/>
      <c r="T4" s="245"/>
      <c r="U4" s="245"/>
      <c r="V4" s="49"/>
      <c r="W4" s="49"/>
      <c r="X4" s="49"/>
      <c r="Y4" s="49"/>
      <c r="Z4" s="49"/>
      <c r="AA4" s="49"/>
      <c r="AB4" s="49"/>
      <c r="AC4" s="49"/>
      <c r="AD4" s="50"/>
      <c r="AE4" s="50"/>
      <c r="AF4" s="50"/>
      <c r="AG4" s="50"/>
      <c r="AH4" s="245" t="s">
        <v>4</v>
      </c>
      <c r="AI4" s="245"/>
      <c r="AJ4" s="245"/>
      <c r="AK4" s="245"/>
      <c r="AL4" s="245"/>
      <c r="AM4" s="245"/>
      <c r="AN4" s="245"/>
      <c r="AO4" s="245"/>
      <c r="AP4" s="49" t="s">
        <v>11</v>
      </c>
      <c r="AQ4" s="245">
        <v>2200</v>
      </c>
      <c r="AR4" s="245"/>
      <c r="AS4" s="245"/>
      <c r="AT4" s="245"/>
      <c r="AU4" s="49" t="s">
        <v>320</v>
      </c>
      <c r="AV4" s="49"/>
      <c r="AW4" s="49"/>
      <c r="AX4" s="49"/>
      <c r="AY4" s="49"/>
      <c r="AZ4" s="49"/>
      <c r="BB4" s="51"/>
      <c r="CE4" s="161"/>
      <c r="CF4" s="165"/>
      <c r="CG4" s="1"/>
      <c r="CH4" s="2"/>
    </row>
    <row r="5" spans="3:86" x14ac:dyDescent="0.25">
      <c r="C5" s="46"/>
      <c r="E5" s="245" t="s">
        <v>1</v>
      </c>
      <c r="F5" s="245"/>
      <c r="G5" s="245"/>
      <c r="H5" s="245"/>
      <c r="I5" s="245"/>
      <c r="J5" s="49" t="s">
        <v>11</v>
      </c>
      <c r="K5" s="245" t="s">
        <v>692</v>
      </c>
      <c r="L5" s="245"/>
      <c r="M5" s="245"/>
      <c r="N5" s="245"/>
      <c r="O5" s="245"/>
      <c r="P5" s="245"/>
      <c r="Q5" s="245"/>
      <c r="R5" s="245"/>
      <c r="S5" s="245"/>
      <c r="T5" s="245"/>
      <c r="U5" s="245"/>
      <c r="V5" s="49"/>
      <c r="W5" s="49"/>
      <c r="X5" s="49"/>
      <c r="Y5" s="49"/>
      <c r="Z5" s="49"/>
      <c r="AA5" s="49"/>
      <c r="AB5" s="49"/>
      <c r="AC5" s="49"/>
      <c r="AD5" s="50"/>
      <c r="AE5" s="50"/>
      <c r="AF5" s="50"/>
      <c r="AG5" s="50"/>
      <c r="AH5" s="245"/>
      <c r="AI5" s="245"/>
      <c r="AJ5" s="245"/>
      <c r="AK5" s="245"/>
      <c r="AL5" s="245"/>
      <c r="AM5" s="245"/>
      <c r="AN5" s="245"/>
      <c r="AO5" s="245"/>
      <c r="AP5" s="49"/>
      <c r="AQ5" s="246"/>
      <c r="AR5" s="246"/>
      <c r="AS5" s="246"/>
      <c r="AT5" s="246"/>
      <c r="AU5" s="49"/>
      <c r="AV5" s="49"/>
      <c r="AW5" s="49"/>
      <c r="AX5" s="49"/>
      <c r="AY5" s="49"/>
      <c r="AZ5" s="49"/>
      <c r="BB5" s="51"/>
      <c r="CE5" s="207" t="s">
        <v>17</v>
      </c>
      <c r="CF5" s="207"/>
      <c r="CG5" s="3"/>
      <c r="CH5" s="4"/>
    </row>
    <row r="6" spans="3:86" x14ac:dyDescent="0.25">
      <c r="C6" s="46"/>
      <c r="E6" s="245" t="s">
        <v>2</v>
      </c>
      <c r="F6" s="245"/>
      <c r="G6" s="245"/>
      <c r="H6" s="245"/>
      <c r="I6" s="245"/>
      <c r="J6" s="49" t="s">
        <v>11</v>
      </c>
      <c r="K6" s="245" t="s">
        <v>693</v>
      </c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245"/>
      <c r="AI6" s="245"/>
      <c r="AJ6" s="245"/>
      <c r="AK6" s="245"/>
      <c r="AL6" s="245"/>
      <c r="AM6" s="245"/>
      <c r="AN6" s="245"/>
      <c r="AO6" s="245"/>
      <c r="AP6" s="49"/>
      <c r="AQ6" s="49"/>
      <c r="AR6" s="49"/>
      <c r="AS6" s="49"/>
      <c r="AT6" s="49"/>
      <c r="AU6" s="49"/>
      <c r="AV6" s="49"/>
      <c r="AW6" s="49"/>
      <c r="AX6" s="49"/>
      <c r="AY6" s="49"/>
      <c r="AZ6" s="49"/>
      <c r="BB6" s="51"/>
      <c r="CE6" s="5" t="s">
        <v>5</v>
      </c>
      <c r="CF6" s="6" t="s">
        <v>18</v>
      </c>
      <c r="CG6" s="7">
        <v>6.77</v>
      </c>
      <c r="CH6" s="4">
        <f>CG6*$CH$3</f>
        <v>97122.42</v>
      </c>
    </row>
    <row r="7" spans="3:86" x14ac:dyDescent="0.25">
      <c r="C7" s="46"/>
      <c r="BB7" s="51"/>
      <c r="CE7" s="5" t="s">
        <v>19</v>
      </c>
      <c r="CF7" s="6" t="s">
        <v>20</v>
      </c>
      <c r="CG7" s="8">
        <v>8.17</v>
      </c>
      <c r="CH7" s="4">
        <f t="shared" ref="CH7:CH71" si="0">CG7*$CH$3</f>
        <v>117206.81999999999</v>
      </c>
    </row>
    <row r="8" spans="3:86" x14ac:dyDescent="0.25">
      <c r="C8" s="46"/>
      <c r="BB8" s="51"/>
      <c r="CE8" s="5" t="s">
        <v>21</v>
      </c>
      <c r="CF8" s="6" t="s">
        <v>22</v>
      </c>
      <c r="CG8" s="8">
        <v>23.32</v>
      </c>
      <c r="CH8" s="4">
        <f t="shared" si="0"/>
        <v>334548.72000000003</v>
      </c>
    </row>
    <row r="9" spans="3:86" x14ac:dyDescent="0.25">
      <c r="C9" s="46"/>
      <c r="BB9" s="51"/>
      <c r="CE9" s="5" t="s">
        <v>23</v>
      </c>
      <c r="CF9" s="6" t="s">
        <v>24</v>
      </c>
      <c r="CG9" s="7">
        <v>8.27</v>
      </c>
      <c r="CH9" s="4">
        <f t="shared" si="0"/>
        <v>118641.42</v>
      </c>
    </row>
    <row r="10" spans="3:86" ht="16.5" customHeight="1" x14ac:dyDescent="0.25">
      <c r="C10" s="46"/>
      <c r="E10" s="208" t="s">
        <v>216</v>
      </c>
      <c r="F10" s="209"/>
      <c r="G10" s="209"/>
      <c r="H10" s="209"/>
      <c r="I10" s="209"/>
      <c r="J10" s="209"/>
      <c r="K10" s="210" t="str">
        <f t="shared" ref="K10:K17" si="1">VLOOKUP(E10,$CE$1:$CH$991,2,FALSE)</f>
        <v>JINTERGE ECO HT 102</v>
      </c>
      <c r="L10" s="210"/>
      <c r="M10" s="210"/>
      <c r="N10" s="210"/>
      <c r="O10" s="210"/>
      <c r="P10" s="210"/>
      <c r="Q10" s="210"/>
      <c r="R10" s="210"/>
      <c r="S10" s="210"/>
      <c r="T10" s="210"/>
      <c r="U10" s="210"/>
      <c r="V10" s="210"/>
      <c r="W10" s="210"/>
      <c r="X10" s="210"/>
      <c r="Y10" s="164"/>
      <c r="Z10" s="211">
        <v>1</v>
      </c>
      <c r="AA10" s="211"/>
      <c r="AB10" s="211"/>
      <c r="AC10" s="211"/>
      <c r="AD10" s="211"/>
      <c r="AE10" s="211"/>
      <c r="AF10" s="210" t="s">
        <v>315</v>
      </c>
      <c r="AG10" s="210"/>
      <c r="AH10" s="212">
        <v>6875</v>
      </c>
      <c r="AI10" s="212"/>
      <c r="AJ10" s="212"/>
      <c r="AK10" s="212"/>
      <c r="AL10" s="212"/>
      <c r="AM10" s="212"/>
      <c r="AN10" s="52" t="s">
        <v>316</v>
      </c>
      <c r="AO10" s="52"/>
      <c r="AP10" s="213">
        <f t="shared" ref="AP10:AP17" si="2">(AH10*VLOOKUP(E10,$CE$1:$CH$991,4,FALSE))/1000</f>
        <v>115065.22499999999</v>
      </c>
      <c r="AQ10" s="213"/>
      <c r="AR10" s="213"/>
      <c r="AS10" s="213"/>
      <c r="AT10" s="213"/>
      <c r="AU10" s="213"/>
      <c r="AV10" s="213"/>
      <c r="AW10" s="213"/>
      <c r="AX10" s="213"/>
      <c r="AY10" s="213"/>
      <c r="AZ10" s="214"/>
      <c r="BB10" s="51"/>
      <c r="CE10" s="5" t="s">
        <v>25</v>
      </c>
      <c r="CF10" s="9" t="s">
        <v>26</v>
      </c>
      <c r="CG10" s="7">
        <v>7.46</v>
      </c>
      <c r="CH10" s="4">
        <f t="shared" si="0"/>
        <v>107021.16</v>
      </c>
    </row>
    <row r="11" spans="3:86" x14ac:dyDescent="0.25">
      <c r="C11" s="46"/>
      <c r="E11" s="223" t="s">
        <v>240</v>
      </c>
      <c r="F11" s="224"/>
      <c r="G11" s="224"/>
      <c r="H11" s="224"/>
      <c r="I11" s="224"/>
      <c r="J11" s="224"/>
      <c r="K11" s="225" t="str">
        <f t="shared" si="1"/>
        <v>JINTERGE SNT</v>
      </c>
      <c r="L11" s="225"/>
      <c r="M11" s="225"/>
      <c r="N11" s="225"/>
      <c r="O11" s="225"/>
      <c r="P11" s="225"/>
      <c r="Q11" s="225"/>
      <c r="R11" s="225"/>
      <c r="S11" s="225"/>
      <c r="T11" s="225"/>
      <c r="U11" s="225"/>
      <c r="V11" s="225"/>
      <c r="W11" s="225"/>
      <c r="X11" s="225"/>
      <c r="Y11" s="167"/>
      <c r="Z11" s="226">
        <v>2</v>
      </c>
      <c r="AA11" s="226"/>
      <c r="AB11" s="226"/>
      <c r="AC11" s="226"/>
      <c r="AD11" s="226"/>
      <c r="AE11" s="226"/>
      <c r="AF11" s="225" t="s">
        <v>315</v>
      </c>
      <c r="AG11" s="225"/>
      <c r="AH11" s="227">
        <v>13750</v>
      </c>
      <c r="AI11" s="227"/>
      <c r="AJ11" s="227"/>
      <c r="AK11" s="227"/>
      <c r="AL11" s="227"/>
      <c r="AM11" s="227"/>
      <c r="AN11" s="54" t="s">
        <v>316</v>
      </c>
      <c r="AO11" s="54"/>
      <c r="AP11" s="228">
        <f t="shared" si="2"/>
        <v>173683.4</v>
      </c>
      <c r="AQ11" s="228"/>
      <c r="AR11" s="228"/>
      <c r="AS11" s="228"/>
      <c r="AT11" s="228"/>
      <c r="AU11" s="228"/>
      <c r="AV11" s="228"/>
      <c r="AW11" s="228"/>
      <c r="AX11" s="228"/>
      <c r="AY11" s="228"/>
      <c r="AZ11" s="229"/>
      <c r="BB11" s="51"/>
      <c r="CE11" s="5" t="s">
        <v>6</v>
      </c>
      <c r="CF11" s="6" t="s">
        <v>27</v>
      </c>
      <c r="CG11" s="7">
        <v>8.41</v>
      </c>
      <c r="CH11" s="4">
        <f t="shared" si="0"/>
        <v>120649.86</v>
      </c>
    </row>
    <row r="12" spans="3:86" x14ac:dyDescent="0.25">
      <c r="C12" s="46"/>
      <c r="E12" s="208" t="s">
        <v>137</v>
      </c>
      <c r="F12" s="209"/>
      <c r="G12" s="209"/>
      <c r="H12" s="209"/>
      <c r="I12" s="209"/>
      <c r="J12" s="209"/>
      <c r="K12" s="210" t="str">
        <f t="shared" si="1"/>
        <v>DIANIX RED S BELL</v>
      </c>
      <c r="L12" s="210"/>
      <c r="M12" s="210"/>
      <c r="N12" s="210"/>
      <c r="O12" s="210"/>
      <c r="P12" s="210"/>
      <c r="Q12" s="210"/>
      <c r="R12" s="210"/>
      <c r="S12" s="210"/>
      <c r="T12" s="210"/>
      <c r="U12" s="210"/>
      <c r="V12" s="210"/>
      <c r="W12" s="210"/>
      <c r="X12" s="210"/>
      <c r="Y12" s="164"/>
      <c r="Z12" s="211">
        <v>0.08</v>
      </c>
      <c r="AA12" s="211"/>
      <c r="AB12" s="211"/>
      <c r="AC12" s="211"/>
      <c r="AD12" s="211"/>
      <c r="AE12" s="211"/>
      <c r="AF12" s="210" t="s">
        <v>565</v>
      </c>
      <c r="AG12" s="210"/>
      <c r="AH12" s="212">
        <v>550</v>
      </c>
      <c r="AI12" s="212"/>
      <c r="AJ12" s="212"/>
      <c r="AK12" s="212"/>
      <c r="AL12" s="212"/>
      <c r="AM12" s="212"/>
      <c r="AN12" s="52" t="s">
        <v>316</v>
      </c>
      <c r="AO12" s="52"/>
      <c r="AP12" s="213">
        <f t="shared" si="2"/>
        <v>390787.65</v>
      </c>
      <c r="AQ12" s="213"/>
      <c r="AR12" s="213"/>
      <c r="AS12" s="213"/>
      <c r="AT12" s="213"/>
      <c r="AU12" s="213"/>
      <c r="AV12" s="213"/>
      <c r="AW12" s="213"/>
      <c r="AX12" s="213"/>
      <c r="AY12" s="213"/>
      <c r="AZ12" s="214"/>
      <c r="BB12" s="51"/>
      <c r="CE12" s="5" t="s">
        <v>28</v>
      </c>
      <c r="CF12" s="6" t="s">
        <v>29</v>
      </c>
      <c r="CG12" s="7">
        <v>7.55</v>
      </c>
      <c r="CH12" s="4">
        <f t="shared" si="0"/>
        <v>108312.3</v>
      </c>
    </row>
    <row r="13" spans="3:86" x14ac:dyDescent="0.25">
      <c r="C13" s="46"/>
      <c r="E13" s="223" t="s">
        <v>135</v>
      </c>
      <c r="F13" s="224"/>
      <c r="G13" s="224"/>
      <c r="H13" s="224"/>
      <c r="I13" s="224"/>
      <c r="J13" s="224"/>
      <c r="K13" s="225" t="str">
        <f t="shared" si="1"/>
        <v>DIANIX BR RED SF</v>
      </c>
      <c r="L13" s="225"/>
      <c r="M13" s="225"/>
      <c r="N13" s="225"/>
      <c r="O13" s="225"/>
      <c r="P13" s="225"/>
      <c r="Q13" s="225"/>
      <c r="R13" s="225"/>
      <c r="S13" s="225"/>
      <c r="T13" s="225"/>
      <c r="U13" s="225"/>
      <c r="V13" s="225"/>
      <c r="W13" s="225"/>
      <c r="X13" s="225"/>
      <c r="Y13" s="167"/>
      <c r="Z13" s="226">
        <v>3.4000000000000002E-2</v>
      </c>
      <c r="AA13" s="226"/>
      <c r="AB13" s="226"/>
      <c r="AC13" s="226"/>
      <c r="AD13" s="226"/>
      <c r="AE13" s="226"/>
      <c r="AF13" s="225" t="s">
        <v>565</v>
      </c>
      <c r="AG13" s="225"/>
      <c r="AH13" s="227">
        <v>233.75</v>
      </c>
      <c r="AI13" s="227"/>
      <c r="AJ13" s="227"/>
      <c r="AK13" s="227"/>
      <c r="AL13" s="227"/>
      <c r="AM13" s="227"/>
      <c r="AN13" s="54" t="s">
        <v>316</v>
      </c>
      <c r="AO13" s="54"/>
      <c r="AP13" s="228">
        <f t="shared" si="2"/>
        <v>169775.52350000001</v>
      </c>
      <c r="AQ13" s="228"/>
      <c r="AR13" s="228"/>
      <c r="AS13" s="228"/>
      <c r="AT13" s="228"/>
      <c r="AU13" s="228"/>
      <c r="AV13" s="228"/>
      <c r="AW13" s="228"/>
      <c r="AX13" s="228"/>
      <c r="AY13" s="228"/>
      <c r="AZ13" s="229"/>
      <c r="BB13" s="51"/>
      <c r="CE13" s="5" t="s">
        <v>30</v>
      </c>
      <c r="CF13" s="6" t="s">
        <v>31</v>
      </c>
      <c r="CG13" s="8">
        <v>8.7899999999999991</v>
      </c>
      <c r="CH13" s="4">
        <f t="shared" si="0"/>
        <v>126101.33999999998</v>
      </c>
    </row>
    <row r="14" spans="3:86" x14ac:dyDescent="0.25">
      <c r="C14" s="46"/>
      <c r="E14" s="200" t="s">
        <v>187</v>
      </c>
      <c r="F14" s="201"/>
      <c r="G14" s="201"/>
      <c r="H14" s="201"/>
      <c r="I14" s="201"/>
      <c r="J14" s="201"/>
      <c r="K14" s="202" t="str">
        <f t="shared" si="1"/>
        <v>FORMIC ACID</v>
      </c>
      <c r="L14" s="202"/>
      <c r="M14" s="202"/>
      <c r="N14" s="202"/>
      <c r="O14" s="202"/>
      <c r="P14" s="202"/>
      <c r="Q14" s="202"/>
      <c r="R14" s="202"/>
      <c r="S14" s="202"/>
      <c r="T14" s="202"/>
      <c r="U14" s="202"/>
      <c r="V14" s="202"/>
      <c r="W14" s="202"/>
      <c r="X14" s="202"/>
      <c r="Y14" s="163"/>
      <c r="Z14" s="203">
        <v>0.3</v>
      </c>
      <c r="AA14" s="203"/>
      <c r="AB14" s="203"/>
      <c r="AC14" s="203"/>
      <c r="AD14" s="203"/>
      <c r="AE14" s="203"/>
      <c r="AF14" s="202" t="s">
        <v>315</v>
      </c>
      <c r="AG14" s="202"/>
      <c r="AH14" s="204">
        <v>2062.5</v>
      </c>
      <c r="AI14" s="204"/>
      <c r="AJ14" s="204"/>
      <c r="AK14" s="204"/>
      <c r="AL14" s="204"/>
      <c r="AM14" s="204"/>
      <c r="AN14" s="47" t="s">
        <v>316</v>
      </c>
      <c r="AO14" s="47"/>
      <c r="AP14" s="205">
        <f t="shared" si="2"/>
        <v>27348.75</v>
      </c>
      <c r="AQ14" s="205"/>
      <c r="AR14" s="205"/>
      <c r="AS14" s="205"/>
      <c r="AT14" s="205"/>
      <c r="AU14" s="205"/>
      <c r="AV14" s="205"/>
      <c r="AW14" s="205"/>
      <c r="AX14" s="205"/>
      <c r="AY14" s="205"/>
      <c r="AZ14" s="206"/>
      <c r="BB14" s="51"/>
      <c r="CE14" s="5" t="s">
        <v>32</v>
      </c>
      <c r="CF14" s="9" t="s">
        <v>33</v>
      </c>
      <c r="CG14" s="7">
        <v>11.66</v>
      </c>
      <c r="CH14" s="4">
        <f t="shared" si="0"/>
        <v>167274.36000000002</v>
      </c>
    </row>
    <row r="15" spans="3:86" x14ac:dyDescent="0.25">
      <c r="C15" s="46"/>
      <c r="E15" s="200" t="s">
        <v>191</v>
      </c>
      <c r="F15" s="201"/>
      <c r="G15" s="201"/>
      <c r="H15" s="201"/>
      <c r="I15" s="201"/>
      <c r="J15" s="201"/>
      <c r="K15" s="202" t="str">
        <f t="shared" si="1"/>
        <v>NTW RM 340 E NEW LIQ</v>
      </c>
      <c r="L15" s="202"/>
      <c r="M15" s="202"/>
      <c r="N15" s="202"/>
      <c r="O15" s="202"/>
      <c r="P15" s="202"/>
      <c r="Q15" s="202"/>
      <c r="R15" s="202"/>
      <c r="S15" s="202"/>
      <c r="T15" s="202"/>
      <c r="U15" s="202"/>
      <c r="V15" s="202"/>
      <c r="W15" s="202"/>
      <c r="X15" s="202"/>
      <c r="Y15" s="163"/>
      <c r="Z15" s="203">
        <v>0.5</v>
      </c>
      <c r="AA15" s="203"/>
      <c r="AB15" s="203"/>
      <c r="AC15" s="203"/>
      <c r="AD15" s="203"/>
      <c r="AE15" s="203"/>
      <c r="AF15" s="202" t="s">
        <v>315</v>
      </c>
      <c r="AG15" s="202"/>
      <c r="AH15" s="204">
        <v>3437.5</v>
      </c>
      <c r="AI15" s="204"/>
      <c r="AJ15" s="204"/>
      <c r="AK15" s="204"/>
      <c r="AL15" s="204"/>
      <c r="AM15" s="204"/>
      <c r="AN15" s="47" t="s">
        <v>316</v>
      </c>
      <c r="AO15" s="47"/>
      <c r="AP15" s="205">
        <f t="shared" si="2"/>
        <v>72978.125</v>
      </c>
      <c r="AQ15" s="205"/>
      <c r="AR15" s="205"/>
      <c r="AS15" s="205"/>
      <c r="AT15" s="205"/>
      <c r="AU15" s="205"/>
      <c r="AV15" s="205"/>
      <c r="AW15" s="205"/>
      <c r="AX15" s="205"/>
      <c r="AY15" s="205"/>
      <c r="AZ15" s="206"/>
      <c r="BB15" s="51"/>
      <c r="CE15" s="5" t="s">
        <v>34</v>
      </c>
      <c r="CF15" s="9" t="s">
        <v>35</v>
      </c>
      <c r="CG15" s="7">
        <v>5.84</v>
      </c>
      <c r="CH15" s="4">
        <f t="shared" si="0"/>
        <v>83780.639999999999</v>
      </c>
    </row>
    <row r="16" spans="3:86" x14ac:dyDescent="0.25">
      <c r="C16" s="46"/>
      <c r="E16" s="200" t="s">
        <v>193</v>
      </c>
      <c r="F16" s="201"/>
      <c r="G16" s="201"/>
      <c r="H16" s="201"/>
      <c r="I16" s="201"/>
      <c r="J16" s="201"/>
      <c r="K16" s="202" t="str">
        <f t="shared" si="1"/>
        <v>PROTEGAL LM</v>
      </c>
      <c r="L16" s="202"/>
      <c r="M16" s="202"/>
      <c r="N16" s="202"/>
      <c r="O16" s="202"/>
      <c r="P16" s="202"/>
      <c r="Q16" s="202"/>
      <c r="R16" s="202"/>
      <c r="S16" s="202"/>
      <c r="T16" s="202"/>
      <c r="U16" s="202"/>
      <c r="V16" s="202"/>
      <c r="W16" s="202"/>
      <c r="X16" s="202"/>
      <c r="Y16" s="163"/>
      <c r="Z16" s="203">
        <v>0.5</v>
      </c>
      <c r="AA16" s="203"/>
      <c r="AB16" s="203"/>
      <c r="AC16" s="203"/>
      <c r="AD16" s="203"/>
      <c r="AE16" s="203"/>
      <c r="AF16" s="202" t="s">
        <v>315</v>
      </c>
      <c r="AG16" s="202"/>
      <c r="AH16" s="204">
        <v>3437.5</v>
      </c>
      <c r="AI16" s="204"/>
      <c r="AJ16" s="204"/>
      <c r="AK16" s="204"/>
      <c r="AL16" s="204"/>
      <c r="AM16" s="204"/>
      <c r="AN16" s="47" t="s">
        <v>316</v>
      </c>
      <c r="AO16" s="47"/>
      <c r="AP16" s="205">
        <f t="shared" si="2"/>
        <v>69473.353124999994</v>
      </c>
      <c r="AQ16" s="205"/>
      <c r="AR16" s="205"/>
      <c r="AS16" s="205"/>
      <c r="AT16" s="205"/>
      <c r="AU16" s="205"/>
      <c r="AV16" s="205"/>
      <c r="AW16" s="205"/>
      <c r="AX16" s="205"/>
      <c r="AY16" s="205"/>
      <c r="AZ16" s="206"/>
      <c r="BB16" s="51"/>
      <c r="CE16" s="5" t="s">
        <v>36</v>
      </c>
      <c r="CF16" s="9" t="s">
        <v>37</v>
      </c>
      <c r="CG16" s="7">
        <v>20.14</v>
      </c>
      <c r="CH16" s="4">
        <f t="shared" si="0"/>
        <v>288928.44</v>
      </c>
    </row>
    <row r="17" spans="3:86" x14ac:dyDescent="0.25">
      <c r="C17" s="46"/>
      <c r="E17" s="223" t="s">
        <v>203</v>
      </c>
      <c r="F17" s="224"/>
      <c r="G17" s="224"/>
      <c r="H17" s="224"/>
      <c r="I17" s="224"/>
      <c r="J17" s="224"/>
      <c r="K17" s="225" t="str">
        <f t="shared" si="1"/>
        <v>CHLORALUB A CONC</v>
      </c>
      <c r="L17" s="225"/>
      <c r="M17" s="225"/>
      <c r="N17" s="225"/>
      <c r="O17" s="225"/>
      <c r="P17" s="225"/>
      <c r="Q17" s="225"/>
      <c r="R17" s="225"/>
      <c r="S17" s="225"/>
      <c r="T17" s="225"/>
      <c r="U17" s="225"/>
      <c r="V17" s="225"/>
      <c r="W17" s="225"/>
      <c r="X17" s="225"/>
      <c r="Y17" s="167"/>
      <c r="Z17" s="226">
        <v>1</v>
      </c>
      <c r="AA17" s="226"/>
      <c r="AB17" s="226"/>
      <c r="AC17" s="226"/>
      <c r="AD17" s="226"/>
      <c r="AE17" s="226"/>
      <c r="AF17" s="225" t="s">
        <v>315</v>
      </c>
      <c r="AG17" s="225"/>
      <c r="AH17" s="227">
        <v>6875</v>
      </c>
      <c r="AI17" s="227"/>
      <c r="AJ17" s="227"/>
      <c r="AK17" s="227"/>
      <c r="AL17" s="227"/>
      <c r="AM17" s="227"/>
      <c r="AN17" s="54" t="s">
        <v>316</v>
      </c>
      <c r="AO17" s="54"/>
      <c r="AP17" s="228">
        <f t="shared" si="2"/>
        <v>131945.13750000001</v>
      </c>
      <c r="AQ17" s="228"/>
      <c r="AR17" s="228"/>
      <c r="AS17" s="228"/>
      <c r="AT17" s="228"/>
      <c r="AU17" s="228"/>
      <c r="AV17" s="228"/>
      <c r="AW17" s="228"/>
      <c r="AX17" s="228"/>
      <c r="AY17" s="228"/>
      <c r="AZ17" s="229"/>
      <c r="BB17" s="51"/>
      <c r="CE17" s="5" t="s">
        <v>38</v>
      </c>
      <c r="CF17" s="6" t="s">
        <v>39</v>
      </c>
      <c r="CG17" s="8">
        <v>24.15</v>
      </c>
      <c r="CH17" s="4">
        <f t="shared" si="0"/>
        <v>346455.89999999997</v>
      </c>
    </row>
    <row r="18" spans="3:86" x14ac:dyDescent="0.25">
      <c r="C18" s="46"/>
      <c r="E18" s="169"/>
      <c r="F18" s="169"/>
      <c r="G18" s="169"/>
      <c r="H18" s="169"/>
      <c r="I18" s="169"/>
      <c r="J18" s="169"/>
      <c r="K18" s="168"/>
      <c r="L18" s="168"/>
      <c r="M18" s="168"/>
      <c r="N18" s="168"/>
      <c r="O18" s="168"/>
      <c r="P18" s="168"/>
      <c r="Q18" s="168"/>
      <c r="R18" s="168"/>
      <c r="S18" s="168"/>
      <c r="T18" s="168"/>
      <c r="U18" s="168"/>
      <c r="V18" s="168"/>
      <c r="W18" s="168"/>
      <c r="X18" s="168"/>
      <c r="Y18" s="168"/>
      <c r="Z18" s="111"/>
      <c r="AA18" s="111"/>
      <c r="AB18" s="111"/>
      <c r="AC18" s="111"/>
      <c r="AD18" s="111"/>
      <c r="AE18" s="111"/>
      <c r="AF18" s="168"/>
      <c r="AG18" s="168"/>
      <c r="AH18" s="169"/>
      <c r="AI18" s="169"/>
      <c r="AJ18" s="169"/>
      <c r="AK18" s="169"/>
      <c r="AL18" s="169"/>
      <c r="AM18" s="169"/>
      <c r="AP18" s="112"/>
      <c r="AQ18" s="112"/>
      <c r="AR18" s="112"/>
      <c r="AS18" s="112"/>
      <c r="AT18" s="112"/>
      <c r="AU18" s="112"/>
      <c r="AV18" s="112"/>
      <c r="AW18" s="112"/>
      <c r="AX18" s="112"/>
      <c r="AY18" s="112"/>
      <c r="AZ18" s="112"/>
      <c r="BB18" s="51"/>
      <c r="CE18" s="5" t="s">
        <v>7</v>
      </c>
      <c r="CF18" s="6" t="s">
        <v>40</v>
      </c>
      <c r="CG18" s="7">
        <v>8.48</v>
      </c>
      <c r="CH18" s="4">
        <f t="shared" si="0"/>
        <v>121654.08</v>
      </c>
    </row>
    <row r="19" spans="3:86" x14ac:dyDescent="0.25">
      <c r="C19" s="46"/>
      <c r="E19" s="169"/>
      <c r="F19" s="169"/>
      <c r="G19" s="169"/>
      <c r="H19" s="169"/>
      <c r="I19" s="169"/>
      <c r="J19" s="169"/>
      <c r="K19" s="168"/>
      <c r="L19" s="168"/>
      <c r="M19" s="168"/>
      <c r="N19" s="168"/>
      <c r="O19" s="168"/>
      <c r="P19" s="168"/>
      <c r="Q19" s="168"/>
      <c r="R19" s="168"/>
      <c r="S19" s="168"/>
      <c r="T19" s="168"/>
      <c r="U19" s="168"/>
      <c r="V19" s="168"/>
      <c r="W19" s="168"/>
      <c r="X19" s="168"/>
      <c r="Y19" s="168"/>
      <c r="Z19" s="111"/>
      <c r="AA19" s="111"/>
      <c r="AB19" s="111"/>
      <c r="AC19" s="111"/>
      <c r="AD19" s="111"/>
      <c r="AE19" s="111"/>
      <c r="AF19" s="168"/>
      <c r="AG19" s="168"/>
      <c r="AH19" s="169"/>
      <c r="AI19" s="169"/>
      <c r="AJ19" s="169"/>
      <c r="AK19" s="59"/>
      <c r="AL19" s="230" t="s">
        <v>318</v>
      </c>
      <c r="AM19" s="230"/>
      <c r="AN19" s="230"/>
      <c r="AO19" s="230"/>
      <c r="AP19" s="112" t="s">
        <v>11</v>
      </c>
      <c r="AQ19" s="242">
        <f>SUM(AP10:AZ17)</f>
        <v>1151057.1641250001</v>
      </c>
      <c r="AR19" s="242"/>
      <c r="AS19" s="242"/>
      <c r="AT19" s="242"/>
      <c r="AU19" s="242"/>
      <c r="AV19" s="242"/>
      <c r="AW19" s="242"/>
      <c r="AX19" s="242"/>
      <c r="AY19" s="242"/>
      <c r="AZ19" s="242"/>
      <c r="BB19" s="51"/>
      <c r="CE19" s="5" t="s">
        <v>41</v>
      </c>
      <c r="CF19" s="6" t="s">
        <v>42</v>
      </c>
      <c r="CG19" s="7">
        <v>7.27</v>
      </c>
      <c r="CH19" s="4">
        <f t="shared" si="0"/>
        <v>104295.42</v>
      </c>
    </row>
    <row r="20" spans="3:86" x14ac:dyDescent="0.25">
      <c r="C20" s="46"/>
      <c r="E20" s="169"/>
      <c r="F20" s="169"/>
      <c r="G20" s="169"/>
      <c r="H20" s="169"/>
      <c r="I20" s="169"/>
      <c r="J20" s="169"/>
      <c r="K20" s="168"/>
      <c r="L20" s="168"/>
      <c r="M20" s="168"/>
      <c r="N20" s="168"/>
      <c r="O20" s="168"/>
      <c r="P20" s="168"/>
      <c r="Q20" s="168"/>
      <c r="R20" s="168"/>
      <c r="S20" s="168"/>
      <c r="T20" s="168"/>
      <c r="U20" s="168"/>
      <c r="V20" s="168"/>
      <c r="W20" s="168"/>
      <c r="X20" s="168"/>
      <c r="Y20" s="168"/>
      <c r="Z20" s="111"/>
      <c r="AA20" s="111"/>
      <c r="AB20" s="111"/>
      <c r="AC20" s="111"/>
      <c r="AD20" s="111"/>
      <c r="AE20" s="111"/>
      <c r="AF20" s="168"/>
      <c r="AG20" s="168"/>
      <c r="AH20" s="169"/>
      <c r="AI20" s="169"/>
      <c r="AJ20" s="169"/>
      <c r="AK20" s="59"/>
      <c r="AL20" s="230" t="s">
        <v>317</v>
      </c>
      <c r="AM20" s="230"/>
      <c r="AN20" s="230"/>
      <c r="AO20" s="230"/>
      <c r="AP20" s="112" t="s">
        <v>11</v>
      </c>
      <c r="AQ20" s="242">
        <f>AQ19/AQ4</f>
        <v>523.20780187500009</v>
      </c>
      <c r="AR20" s="242"/>
      <c r="AS20" s="242"/>
      <c r="AT20" s="242"/>
      <c r="AU20" s="242"/>
      <c r="AV20" s="242"/>
      <c r="AW20" s="242"/>
      <c r="AX20" s="242"/>
      <c r="AY20" s="242"/>
      <c r="AZ20" s="242"/>
      <c r="BB20" s="51"/>
      <c r="CE20" s="5" t="s">
        <v>43</v>
      </c>
      <c r="CF20" s="6" t="s">
        <v>44</v>
      </c>
      <c r="CG20" s="7">
        <v>7.63</v>
      </c>
      <c r="CH20" s="4">
        <f t="shared" si="0"/>
        <v>109459.98</v>
      </c>
    </row>
    <row r="21" spans="3:86" x14ac:dyDescent="0.25">
      <c r="C21" s="46"/>
      <c r="E21" s="169"/>
      <c r="F21" s="169"/>
      <c r="G21" s="169"/>
      <c r="H21" s="169"/>
      <c r="I21" s="169"/>
      <c r="J21" s="169"/>
      <c r="K21" s="168"/>
      <c r="L21" s="168"/>
      <c r="M21" s="168"/>
      <c r="N21" s="168"/>
      <c r="O21" s="168"/>
      <c r="P21" s="168"/>
      <c r="Q21" s="168"/>
      <c r="R21" s="168"/>
      <c r="S21" s="168"/>
      <c r="T21" s="168"/>
      <c r="U21" s="168"/>
      <c r="V21" s="168"/>
      <c r="W21" s="168"/>
      <c r="X21" s="168"/>
      <c r="Y21" s="168"/>
      <c r="Z21" s="111"/>
      <c r="AA21" s="111"/>
      <c r="AB21" s="111"/>
      <c r="AC21" s="111"/>
      <c r="AD21" s="111"/>
      <c r="AE21" s="111"/>
      <c r="AF21" s="168"/>
      <c r="AG21" s="168"/>
      <c r="AH21" s="169"/>
      <c r="AI21" s="169"/>
      <c r="AJ21" s="169"/>
      <c r="AK21" s="169"/>
      <c r="AL21" s="169"/>
      <c r="AM21" s="169"/>
      <c r="AQ21" s="169"/>
      <c r="AR21" s="169"/>
      <c r="AS21" s="169"/>
      <c r="AT21" s="169"/>
      <c r="AU21" s="169"/>
      <c r="AV21" s="169"/>
      <c r="AW21" s="169"/>
      <c r="AX21" s="169"/>
      <c r="AY21" s="169"/>
      <c r="AZ21" s="169"/>
      <c r="BB21" s="51"/>
      <c r="CE21" s="5" t="s">
        <v>45</v>
      </c>
      <c r="CF21" s="6" t="s">
        <v>46</v>
      </c>
      <c r="CG21" s="7">
        <v>9.5583270598076133</v>
      </c>
      <c r="CH21" s="4">
        <f t="shared" si="0"/>
        <v>137123.76</v>
      </c>
    </row>
    <row r="22" spans="3:86" ht="17.25" thickBot="1" x14ac:dyDescent="0.3">
      <c r="C22" s="60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61"/>
      <c r="AZ22" s="61"/>
      <c r="BA22" s="61"/>
      <c r="BB22" s="62"/>
      <c r="CE22" s="5" t="s">
        <v>47</v>
      </c>
      <c r="CF22" s="6" t="s">
        <v>48</v>
      </c>
      <c r="CG22" s="7">
        <v>6.66</v>
      </c>
      <c r="CH22" s="4">
        <f t="shared" si="0"/>
        <v>95544.36</v>
      </c>
    </row>
    <row r="23" spans="3:86" x14ac:dyDescent="0.25">
      <c r="CE23" s="5" t="s">
        <v>49</v>
      </c>
      <c r="CF23" s="9" t="s">
        <v>50</v>
      </c>
      <c r="CG23" s="7">
        <v>12.14</v>
      </c>
      <c r="CH23" s="4">
        <f t="shared" si="0"/>
        <v>174160.44</v>
      </c>
    </row>
    <row r="24" spans="3:86" ht="17.25" thickBot="1" x14ac:dyDescent="0.3">
      <c r="CE24" s="5" t="s">
        <v>51</v>
      </c>
      <c r="CF24" s="6" t="s">
        <v>52</v>
      </c>
      <c r="CG24" s="8">
        <v>16.57</v>
      </c>
      <c r="CH24" s="4">
        <f t="shared" si="0"/>
        <v>237713.22</v>
      </c>
    </row>
    <row r="25" spans="3:86" x14ac:dyDescent="0.25">
      <c r="C25" s="43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  <c r="AH25" s="44"/>
      <c r="AI25" s="44"/>
      <c r="AJ25" s="44"/>
      <c r="AK25" s="44"/>
      <c r="AL25" s="44"/>
      <c r="AM25" s="44"/>
      <c r="AN25" s="44"/>
      <c r="AO25" s="44"/>
      <c r="AP25" s="44"/>
      <c r="AQ25" s="44"/>
      <c r="AR25" s="44"/>
      <c r="AS25" s="44"/>
      <c r="AT25" s="44"/>
      <c r="AU25" s="44"/>
      <c r="AV25" s="44"/>
      <c r="AW25" s="44"/>
      <c r="AX25" s="44"/>
      <c r="AY25" s="44"/>
      <c r="AZ25" s="44"/>
      <c r="BA25" s="44"/>
      <c r="BB25" s="45"/>
      <c r="CE25" s="5" t="s">
        <v>53</v>
      </c>
      <c r="CF25" s="9" t="s">
        <v>54</v>
      </c>
      <c r="CG25" s="7">
        <v>24.42</v>
      </c>
      <c r="CH25" s="4">
        <f t="shared" si="0"/>
        <v>350329.32</v>
      </c>
    </row>
    <row r="26" spans="3:86" x14ac:dyDescent="0.25">
      <c r="C26" s="46"/>
      <c r="E26" s="245" t="s">
        <v>0</v>
      </c>
      <c r="F26" s="245"/>
      <c r="G26" s="245"/>
      <c r="H26" s="245"/>
      <c r="I26" s="245"/>
      <c r="J26" s="49" t="s">
        <v>11</v>
      </c>
      <c r="K26" s="245" t="s">
        <v>326</v>
      </c>
      <c r="L26" s="245"/>
      <c r="M26" s="245"/>
      <c r="N26" s="245"/>
      <c r="O26" s="245"/>
      <c r="P26" s="245"/>
      <c r="Q26" s="245"/>
      <c r="R26" s="245"/>
      <c r="S26" s="245"/>
      <c r="T26" s="245"/>
      <c r="U26" s="245"/>
      <c r="V26" s="49"/>
      <c r="W26" s="49"/>
      <c r="X26" s="49"/>
      <c r="Y26" s="49"/>
      <c r="Z26" s="49"/>
      <c r="AA26" s="49"/>
      <c r="AB26" s="49"/>
      <c r="AC26" s="49"/>
      <c r="AD26" s="50"/>
      <c r="AE26" s="50"/>
      <c r="AF26" s="50"/>
      <c r="AG26" s="50"/>
      <c r="AH26" s="245" t="s">
        <v>3</v>
      </c>
      <c r="AI26" s="245"/>
      <c r="AJ26" s="245"/>
      <c r="AK26" s="245"/>
      <c r="AL26" s="245"/>
      <c r="AM26" s="245"/>
      <c r="AN26" s="245"/>
      <c r="AO26" s="245"/>
      <c r="AP26" s="49" t="s">
        <v>11</v>
      </c>
      <c r="AQ26" s="247">
        <v>687.5</v>
      </c>
      <c r="AR26" s="247"/>
      <c r="AS26" s="247"/>
      <c r="AT26" s="247"/>
      <c r="AU26" s="49" t="s">
        <v>319</v>
      </c>
      <c r="AV26" s="49"/>
      <c r="AW26" s="49"/>
      <c r="AX26" s="49"/>
      <c r="AY26" s="49"/>
      <c r="AZ26" s="49"/>
      <c r="BB26" s="51"/>
      <c r="CE26" s="5" t="s">
        <v>55</v>
      </c>
      <c r="CF26" s="6" t="s">
        <v>56</v>
      </c>
      <c r="CG26" s="8">
        <v>19.260000000000002</v>
      </c>
      <c r="CH26" s="4">
        <f t="shared" si="0"/>
        <v>276303.96000000002</v>
      </c>
    </row>
    <row r="27" spans="3:86" x14ac:dyDescent="0.25">
      <c r="C27" s="46"/>
      <c r="E27" s="245" t="s">
        <v>322</v>
      </c>
      <c r="F27" s="245"/>
      <c r="G27" s="245"/>
      <c r="H27" s="245"/>
      <c r="I27" s="245"/>
      <c r="J27" s="49" t="s">
        <v>11</v>
      </c>
      <c r="K27" s="245" t="s">
        <v>695</v>
      </c>
      <c r="L27" s="245"/>
      <c r="M27" s="245"/>
      <c r="N27" s="245"/>
      <c r="O27" s="245"/>
      <c r="P27" s="245"/>
      <c r="Q27" s="245"/>
      <c r="R27" s="245"/>
      <c r="S27" s="245"/>
      <c r="T27" s="245"/>
      <c r="U27" s="245"/>
      <c r="V27" s="49"/>
      <c r="W27" s="49"/>
      <c r="X27" s="49"/>
      <c r="Y27" s="49"/>
      <c r="Z27" s="49"/>
      <c r="AA27" s="49"/>
      <c r="AB27" s="49"/>
      <c r="AC27" s="49"/>
      <c r="AD27" s="50"/>
      <c r="AE27" s="50"/>
      <c r="AF27" s="50"/>
      <c r="AG27" s="50"/>
      <c r="AH27" s="245" t="s">
        <v>4</v>
      </c>
      <c r="AI27" s="245"/>
      <c r="AJ27" s="245"/>
      <c r="AK27" s="245"/>
      <c r="AL27" s="245"/>
      <c r="AM27" s="245"/>
      <c r="AN27" s="245"/>
      <c r="AO27" s="245"/>
      <c r="AP27" s="49" t="s">
        <v>11</v>
      </c>
      <c r="AQ27" s="245">
        <v>2200</v>
      </c>
      <c r="AR27" s="245"/>
      <c r="AS27" s="245"/>
      <c r="AT27" s="245"/>
      <c r="AU27" s="49" t="s">
        <v>320</v>
      </c>
      <c r="AV27" s="49"/>
      <c r="AW27" s="49"/>
      <c r="AX27" s="49"/>
      <c r="AY27" s="49"/>
      <c r="AZ27" s="49"/>
      <c r="BB27" s="51"/>
      <c r="CE27" s="5" t="s">
        <v>57</v>
      </c>
      <c r="CF27" s="6" t="s">
        <v>58</v>
      </c>
      <c r="CG27" s="8">
        <v>16.22</v>
      </c>
      <c r="CH27" s="4">
        <f t="shared" si="0"/>
        <v>232692.12</v>
      </c>
    </row>
    <row r="28" spans="3:86" x14ac:dyDescent="0.25">
      <c r="C28" s="46"/>
      <c r="E28" s="245" t="s">
        <v>1</v>
      </c>
      <c r="F28" s="245"/>
      <c r="G28" s="245"/>
      <c r="H28" s="245"/>
      <c r="I28" s="245"/>
      <c r="J28" s="49" t="s">
        <v>11</v>
      </c>
      <c r="K28" s="245" t="s">
        <v>692</v>
      </c>
      <c r="L28" s="245"/>
      <c r="M28" s="245"/>
      <c r="N28" s="245"/>
      <c r="O28" s="245"/>
      <c r="P28" s="245"/>
      <c r="Q28" s="245"/>
      <c r="R28" s="245"/>
      <c r="S28" s="245"/>
      <c r="T28" s="245"/>
      <c r="U28" s="245"/>
      <c r="V28" s="49"/>
      <c r="W28" s="49"/>
      <c r="X28" s="49"/>
      <c r="Y28" s="49"/>
      <c r="Z28" s="49"/>
      <c r="AA28" s="49"/>
      <c r="AB28" s="49"/>
      <c r="AC28" s="49"/>
      <c r="AD28" s="50"/>
      <c r="AE28" s="50"/>
      <c r="AF28" s="50"/>
      <c r="AG28" s="50"/>
      <c r="AH28" s="245"/>
      <c r="AI28" s="245"/>
      <c r="AJ28" s="245"/>
      <c r="AK28" s="245"/>
      <c r="AL28" s="245"/>
      <c r="AM28" s="245"/>
      <c r="AN28" s="245"/>
      <c r="AO28" s="245"/>
      <c r="AP28" s="49"/>
      <c r="AQ28" s="246"/>
      <c r="AR28" s="246"/>
      <c r="AS28" s="246"/>
      <c r="AT28" s="246"/>
      <c r="AU28" s="49"/>
      <c r="AV28" s="49"/>
      <c r="AW28" s="49"/>
      <c r="AX28" s="49"/>
      <c r="AY28" s="49"/>
      <c r="AZ28" s="49"/>
      <c r="BB28" s="51"/>
      <c r="CE28" s="5" t="s">
        <v>59</v>
      </c>
      <c r="CF28" s="6" t="s">
        <v>60</v>
      </c>
      <c r="CG28" s="8">
        <v>21.41</v>
      </c>
      <c r="CH28" s="4">
        <f t="shared" si="0"/>
        <v>307147.86</v>
      </c>
    </row>
    <row r="29" spans="3:86" x14ac:dyDescent="0.25">
      <c r="C29" s="46"/>
      <c r="E29" s="245" t="s">
        <v>2</v>
      </c>
      <c r="F29" s="245"/>
      <c r="G29" s="245"/>
      <c r="H29" s="245"/>
      <c r="I29" s="245"/>
      <c r="J29" s="49" t="s">
        <v>11</v>
      </c>
      <c r="K29" s="245" t="s">
        <v>693</v>
      </c>
      <c r="L29" s="245"/>
      <c r="M29" s="245"/>
      <c r="N29" s="245"/>
      <c r="O29" s="245"/>
      <c r="P29" s="245"/>
      <c r="Q29" s="245"/>
      <c r="R29" s="245"/>
      <c r="S29" s="245"/>
      <c r="T29" s="245"/>
      <c r="U29" s="245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245"/>
      <c r="AI29" s="245"/>
      <c r="AJ29" s="245"/>
      <c r="AK29" s="245"/>
      <c r="AL29" s="245"/>
      <c r="AM29" s="245"/>
      <c r="AN29" s="245"/>
      <c r="AO29" s="245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B29" s="51"/>
      <c r="CE29" s="5" t="s">
        <v>61</v>
      </c>
      <c r="CF29" s="6" t="s">
        <v>62</v>
      </c>
      <c r="CG29" s="7">
        <v>17.59</v>
      </c>
      <c r="CH29" s="4">
        <f t="shared" si="0"/>
        <v>252346.13999999998</v>
      </c>
    </row>
    <row r="30" spans="3:86" x14ac:dyDescent="0.25">
      <c r="C30" s="46"/>
      <c r="BB30" s="51"/>
      <c r="CE30" s="5" t="s">
        <v>63</v>
      </c>
      <c r="CF30" s="6" t="s">
        <v>64</v>
      </c>
      <c r="CG30" s="7">
        <v>8.936572563780846</v>
      </c>
      <c r="CH30" s="4">
        <f t="shared" si="0"/>
        <v>128204.07000000002</v>
      </c>
    </row>
    <row r="31" spans="3:86" x14ac:dyDescent="0.25">
      <c r="C31" s="46"/>
      <c r="BB31" s="51"/>
      <c r="CE31" s="5" t="s">
        <v>65</v>
      </c>
      <c r="CF31" s="6" t="s">
        <v>66</v>
      </c>
      <c r="CG31" s="7">
        <v>8.3867837724801344</v>
      </c>
      <c r="CH31" s="4">
        <f t="shared" si="0"/>
        <v>120316.8</v>
      </c>
    </row>
    <row r="32" spans="3:86" x14ac:dyDescent="0.25">
      <c r="C32" s="46"/>
      <c r="BB32" s="51"/>
      <c r="CE32" s="5" t="s">
        <v>67</v>
      </c>
      <c r="CF32" s="6" t="s">
        <v>68</v>
      </c>
      <c r="CG32" s="8">
        <v>7.34</v>
      </c>
      <c r="CH32" s="4">
        <f t="shared" si="0"/>
        <v>105299.64</v>
      </c>
    </row>
    <row r="33" spans="3:86" x14ac:dyDescent="0.25">
      <c r="C33" s="46"/>
      <c r="E33" s="208" t="s">
        <v>216</v>
      </c>
      <c r="F33" s="209"/>
      <c r="G33" s="209"/>
      <c r="H33" s="209"/>
      <c r="I33" s="209"/>
      <c r="J33" s="209"/>
      <c r="K33" s="210" t="str">
        <f t="shared" ref="K33:K41" si="3">VLOOKUP(E33,$CE$1:$CH$991,2,FALSE)</f>
        <v>JINTERGE ECO HT 102</v>
      </c>
      <c r="L33" s="210"/>
      <c r="M33" s="210"/>
      <c r="N33" s="210"/>
      <c r="O33" s="210"/>
      <c r="P33" s="210"/>
      <c r="Q33" s="210"/>
      <c r="R33" s="210"/>
      <c r="S33" s="210"/>
      <c r="T33" s="210"/>
      <c r="U33" s="210"/>
      <c r="V33" s="210"/>
      <c r="W33" s="210"/>
      <c r="X33" s="210"/>
      <c r="Y33" s="164"/>
      <c r="Z33" s="211">
        <v>1</v>
      </c>
      <c r="AA33" s="211"/>
      <c r="AB33" s="211"/>
      <c r="AC33" s="211"/>
      <c r="AD33" s="211"/>
      <c r="AE33" s="211"/>
      <c r="AF33" s="210" t="s">
        <v>315</v>
      </c>
      <c r="AG33" s="210"/>
      <c r="AH33" s="212">
        <v>6875</v>
      </c>
      <c r="AI33" s="212"/>
      <c r="AJ33" s="212"/>
      <c r="AK33" s="212"/>
      <c r="AL33" s="212"/>
      <c r="AM33" s="212"/>
      <c r="AN33" s="52" t="s">
        <v>316</v>
      </c>
      <c r="AO33" s="52"/>
      <c r="AP33" s="213">
        <f t="shared" ref="AP33:AP41" si="4">(AH33*VLOOKUP(E33,$CE$1:$CH$991,4,FALSE))/1000</f>
        <v>115065.22499999999</v>
      </c>
      <c r="AQ33" s="213"/>
      <c r="AR33" s="213"/>
      <c r="AS33" s="213"/>
      <c r="AT33" s="213"/>
      <c r="AU33" s="213"/>
      <c r="AV33" s="213"/>
      <c r="AW33" s="213"/>
      <c r="AX33" s="213"/>
      <c r="AY33" s="213"/>
      <c r="AZ33" s="214"/>
      <c r="BB33" s="51"/>
      <c r="CE33" s="5" t="s">
        <v>69</v>
      </c>
      <c r="CF33" s="6" t="s">
        <v>70</v>
      </c>
      <c r="CG33" s="8">
        <v>13.47</v>
      </c>
      <c r="CH33" s="4">
        <f t="shared" si="0"/>
        <v>193240.62</v>
      </c>
    </row>
    <row r="34" spans="3:86" x14ac:dyDescent="0.25">
      <c r="C34" s="46"/>
      <c r="E34" s="223" t="s">
        <v>240</v>
      </c>
      <c r="F34" s="224"/>
      <c r="G34" s="224"/>
      <c r="H34" s="224"/>
      <c r="I34" s="224"/>
      <c r="J34" s="224"/>
      <c r="K34" s="225" t="str">
        <f t="shared" si="3"/>
        <v>JINTERGE SNT</v>
      </c>
      <c r="L34" s="225"/>
      <c r="M34" s="225"/>
      <c r="N34" s="225"/>
      <c r="O34" s="225"/>
      <c r="P34" s="225"/>
      <c r="Q34" s="225"/>
      <c r="R34" s="225"/>
      <c r="S34" s="225"/>
      <c r="T34" s="225"/>
      <c r="U34" s="225"/>
      <c r="V34" s="225"/>
      <c r="W34" s="225"/>
      <c r="X34" s="225"/>
      <c r="Y34" s="167"/>
      <c r="Z34" s="226">
        <v>2</v>
      </c>
      <c r="AA34" s="226"/>
      <c r="AB34" s="226"/>
      <c r="AC34" s="226"/>
      <c r="AD34" s="226"/>
      <c r="AE34" s="226"/>
      <c r="AF34" s="225" t="s">
        <v>315</v>
      </c>
      <c r="AG34" s="225"/>
      <c r="AH34" s="227">
        <v>13750</v>
      </c>
      <c r="AI34" s="227"/>
      <c r="AJ34" s="227"/>
      <c r="AK34" s="227"/>
      <c r="AL34" s="227"/>
      <c r="AM34" s="227"/>
      <c r="AN34" s="54" t="s">
        <v>316</v>
      </c>
      <c r="AO34" s="54"/>
      <c r="AP34" s="228">
        <f t="shared" si="4"/>
        <v>173683.4</v>
      </c>
      <c r="AQ34" s="228"/>
      <c r="AR34" s="228"/>
      <c r="AS34" s="228"/>
      <c r="AT34" s="228"/>
      <c r="AU34" s="228"/>
      <c r="AV34" s="228"/>
      <c r="AW34" s="228"/>
      <c r="AX34" s="228"/>
      <c r="AY34" s="228"/>
      <c r="AZ34" s="229"/>
      <c r="BB34" s="51"/>
      <c r="CE34" s="10" t="s">
        <v>71</v>
      </c>
      <c r="CF34" s="6" t="s">
        <v>72</v>
      </c>
      <c r="CG34" s="7">
        <v>6.66</v>
      </c>
      <c r="CH34" s="4">
        <f t="shared" si="0"/>
        <v>95544.36</v>
      </c>
    </row>
    <row r="35" spans="3:86" x14ac:dyDescent="0.25">
      <c r="C35" s="46"/>
      <c r="E35" s="208" t="s">
        <v>101</v>
      </c>
      <c r="F35" s="209"/>
      <c r="G35" s="209"/>
      <c r="H35" s="209"/>
      <c r="I35" s="209"/>
      <c r="J35" s="209"/>
      <c r="K35" s="210" t="str">
        <f t="shared" si="3"/>
        <v>DISPERSE YELLOW BROWN EE</v>
      </c>
      <c r="L35" s="210"/>
      <c r="M35" s="210"/>
      <c r="N35" s="210"/>
      <c r="O35" s="210"/>
      <c r="P35" s="210"/>
      <c r="Q35" s="210"/>
      <c r="R35" s="210"/>
      <c r="S35" s="210"/>
      <c r="T35" s="210"/>
      <c r="U35" s="210"/>
      <c r="V35" s="210"/>
      <c r="W35" s="210"/>
      <c r="X35" s="210"/>
      <c r="Y35" s="164"/>
      <c r="Z35" s="211">
        <v>0.09</v>
      </c>
      <c r="AA35" s="211"/>
      <c r="AB35" s="211"/>
      <c r="AC35" s="211"/>
      <c r="AD35" s="211"/>
      <c r="AE35" s="211"/>
      <c r="AF35" s="210" t="s">
        <v>565</v>
      </c>
      <c r="AG35" s="210"/>
      <c r="AH35" s="212">
        <v>618.75</v>
      </c>
      <c r="AI35" s="212"/>
      <c r="AJ35" s="212"/>
      <c r="AK35" s="212"/>
      <c r="AL35" s="212"/>
      <c r="AM35" s="212"/>
      <c r="AN35" s="52" t="s">
        <v>316</v>
      </c>
      <c r="AO35" s="52"/>
      <c r="AP35" s="213">
        <f t="shared" si="4"/>
        <v>53318.627999999997</v>
      </c>
      <c r="AQ35" s="213"/>
      <c r="AR35" s="213"/>
      <c r="AS35" s="213"/>
      <c r="AT35" s="213"/>
      <c r="AU35" s="213"/>
      <c r="AV35" s="213"/>
      <c r="AW35" s="213"/>
      <c r="AX35" s="213"/>
      <c r="AY35" s="213"/>
      <c r="AZ35" s="214"/>
      <c r="BB35" s="51"/>
      <c r="CE35" s="10" t="s">
        <v>73</v>
      </c>
      <c r="CF35" s="6" t="s">
        <v>74</v>
      </c>
      <c r="CG35" s="7">
        <v>10.055604349644501</v>
      </c>
      <c r="CH35" s="4">
        <f t="shared" si="0"/>
        <v>144257.70000000001</v>
      </c>
    </row>
    <row r="36" spans="3:86" x14ac:dyDescent="0.25">
      <c r="C36" s="46"/>
      <c r="E36" s="200" t="s">
        <v>141</v>
      </c>
      <c r="F36" s="201"/>
      <c r="G36" s="201"/>
      <c r="H36" s="201"/>
      <c r="I36" s="201"/>
      <c r="J36" s="201"/>
      <c r="K36" s="202" t="str">
        <f t="shared" ref="K36" si="5">VLOOKUP(E36,$CE$1:$CH$991,2,FALSE)</f>
        <v>PALANIL RUBINE S– 2G</v>
      </c>
      <c r="L36" s="202"/>
      <c r="M36" s="202"/>
      <c r="N36" s="202"/>
      <c r="O36" s="202"/>
      <c r="P36" s="202"/>
      <c r="Q36" s="202"/>
      <c r="R36" s="202"/>
      <c r="S36" s="202"/>
      <c r="T36" s="202"/>
      <c r="U36" s="202"/>
      <c r="V36" s="202"/>
      <c r="W36" s="202"/>
      <c r="X36" s="202"/>
      <c r="Y36" s="163"/>
      <c r="Z36" s="203">
        <v>8.0000000000000002E-3</v>
      </c>
      <c r="AA36" s="203"/>
      <c r="AB36" s="203"/>
      <c r="AC36" s="203"/>
      <c r="AD36" s="203"/>
      <c r="AE36" s="203"/>
      <c r="AF36" s="202" t="s">
        <v>565</v>
      </c>
      <c r="AG36" s="202"/>
      <c r="AH36" s="204">
        <v>55</v>
      </c>
      <c r="AI36" s="204"/>
      <c r="AJ36" s="204"/>
      <c r="AK36" s="204"/>
      <c r="AL36" s="204"/>
      <c r="AM36" s="204"/>
      <c r="AN36" s="47" t="s">
        <v>316</v>
      </c>
      <c r="AO36" s="47"/>
      <c r="AP36" s="205">
        <f t="shared" ref="AP36" si="6">(AH36*VLOOKUP(E36,$CE$1:$CH$991,4,FALSE))/1000</f>
        <v>9205.2202000000016</v>
      </c>
      <c r="AQ36" s="205"/>
      <c r="AR36" s="205"/>
      <c r="AS36" s="205"/>
      <c r="AT36" s="205"/>
      <c r="AU36" s="205"/>
      <c r="AV36" s="205"/>
      <c r="AW36" s="205"/>
      <c r="AX36" s="205"/>
      <c r="AY36" s="205"/>
      <c r="AZ36" s="206"/>
      <c r="BB36" s="51"/>
      <c r="CE36" s="10" t="s">
        <v>75</v>
      </c>
      <c r="CF36" s="11" t="s">
        <v>76</v>
      </c>
      <c r="CG36" s="7">
        <v>8.91</v>
      </c>
      <c r="CH36" s="4">
        <f t="shared" si="0"/>
        <v>127822.86</v>
      </c>
    </row>
    <row r="37" spans="3:86" x14ac:dyDescent="0.25">
      <c r="C37" s="46"/>
      <c r="E37" s="223" t="s">
        <v>145</v>
      </c>
      <c r="F37" s="224"/>
      <c r="G37" s="224"/>
      <c r="H37" s="224"/>
      <c r="I37" s="224"/>
      <c r="J37" s="224"/>
      <c r="K37" s="225" t="str">
        <f t="shared" si="3"/>
        <v>PALANIL NAVY S– 2G</v>
      </c>
      <c r="L37" s="225"/>
      <c r="M37" s="225"/>
      <c r="N37" s="225"/>
      <c r="O37" s="225"/>
      <c r="P37" s="225"/>
      <c r="Q37" s="225"/>
      <c r="R37" s="225"/>
      <c r="S37" s="225"/>
      <c r="T37" s="225"/>
      <c r="U37" s="225"/>
      <c r="V37" s="225"/>
      <c r="W37" s="225"/>
      <c r="X37" s="225"/>
      <c r="Y37" s="167"/>
      <c r="Z37" s="226">
        <v>0.02</v>
      </c>
      <c r="AA37" s="226"/>
      <c r="AB37" s="226"/>
      <c r="AC37" s="226"/>
      <c r="AD37" s="226"/>
      <c r="AE37" s="226"/>
      <c r="AF37" s="225" t="s">
        <v>565</v>
      </c>
      <c r="AG37" s="225"/>
      <c r="AH37" s="227">
        <v>137.5</v>
      </c>
      <c r="AI37" s="227"/>
      <c r="AJ37" s="227"/>
      <c r="AK37" s="227"/>
      <c r="AL37" s="227"/>
      <c r="AM37" s="227"/>
      <c r="AN37" s="54" t="s">
        <v>316</v>
      </c>
      <c r="AO37" s="54"/>
      <c r="AP37" s="228">
        <f t="shared" si="4"/>
        <v>14328.880499999999</v>
      </c>
      <c r="AQ37" s="228"/>
      <c r="AR37" s="228"/>
      <c r="AS37" s="228"/>
      <c r="AT37" s="228"/>
      <c r="AU37" s="228"/>
      <c r="AV37" s="228"/>
      <c r="AW37" s="228"/>
      <c r="AX37" s="228"/>
      <c r="AY37" s="228"/>
      <c r="AZ37" s="229"/>
      <c r="BB37" s="51"/>
      <c r="CE37" s="10" t="s">
        <v>77</v>
      </c>
      <c r="CF37" s="11" t="s">
        <v>78</v>
      </c>
      <c r="CG37" s="8">
        <v>10.63</v>
      </c>
      <c r="CH37" s="4">
        <f t="shared" si="0"/>
        <v>152497.98000000001</v>
      </c>
    </row>
    <row r="38" spans="3:86" x14ac:dyDescent="0.25">
      <c r="C38" s="46"/>
      <c r="E38" s="200" t="s">
        <v>187</v>
      </c>
      <c r="F38" s="201"/>
      <c r="G38" s="201"/>
      <c r="H38" s="201"/>
      <c r="I38" s="201"/>
      <c r="J38" s="201"/>
      <c r="K38" s="202" t="str">
        <f t="shared" si="3"/>
        <v>FORMIC ACID</v>
      </c>
      <c r="L38" s="202"/>
      <c r="M38" s="202"/>
      <c r="N38" s="202"/>
      <c r="O38" s="202"/>
      <c r="P38" s="202"/>
      <c r="Q38" s="202"/>
      <c r="R38" s="202"/>
      <c r="S38" s="202"/>
      <c r="T38" s="202"/>
      <c r="U38" s="202"/>
      <c r="V38" s="202"/>
      <c r="W38" s="202"/>
      <c r="X38" s="202"/>
      <c r="Y38" s="163"/>
      <c r="Z38" s="203">
        <v>0.3</v>
      </c>
      <c r="AA38" s="203"/>
      <c r="AB38" s="203"/>
      <c r="AC38" s="203"/>
      <c r="AD38" s="203"/>
      <c r="AE38" s="203"/>
      <c r="AF38" s="202" t="s">
        <v>315</v>
      </c>
      <c r="AG38" s="202"/>
      <c r="AH38" s="204">
        <v>2062.5</v>
      </c>
      <c r="AI38" s="204"/>
      <c r="AJ38" s="204"/>
      <c r="AK38" s="204"/>
      <c r="AL38" s="204"/>
      <c r="AM38" s="204"/>
      <c r="AN38" s="47" t="s">
        <v>316</v>
      </c>
      <c r="AO38" s="47"/>
      <c r="AP38" s="205">
        <f t="shared" si="4"/>
        <v>27348.75</v>
      </c>
      <c r="AQ38" s="205"/>
      <c r="AR38" s="205"/>
      <c r="AS38" s="205"/>
      <c r="AT38" s="205"/>
      <c r="AU38" s="205"/>
      <c r="AV38" s="205"/>
      <c r="AW38" s="205"/>
      <c r="AX38" s="205"/>
      <c r="AY38" s="205"/>
      <c r="AZ38" s="206"/>
      <c r="BB38" s="51"/>
      <c r="CE38" s="10" t="s">
        <v>79</v>
      </c>
      <c r="CF38" s="11" t="s">
        <v>80</v>
      </c>
      <c r="CG38" s="8">
        <v>19.899999999999999</v>
      </c>
      <c r="CH38" s="4">
        <f t="shared" si="0"/>
        <v>285485.39999999997</v>
      </c>
    </row>
    <row r="39" spans="3:86" x14ac:dyDescent="0.25">
      <c r="C39" s="46"/>
      <c r="E39" s="200" t="s">
        <v>191</v>
      </c>
      <c r="F39" s="201"/>
      <c r="G39" s="201"/>
      <c r="H39" s="201"/>
      <c r="I39" s="201"/>
      <c r="J39" s="201"/>
      <c r="K39" s="202" t="str">
        <f t="shared" si="3"/>
        <v>NTW RM 340 E NEW LIQ</v>
      </c>
      <c r="L39" s="202"/>
      <c r="M39" s="202"/>
      <c r="N39" s="202"/>
      <c r="O39" s="202"/>
      <c r="P39" s="202"/>
      <c r="Q39" s="202"/>
      <c r="R39" s="202"/>
      <c r="S39" s="202"/>
      <c r="T39" s="202"/>
      <c r="U39" s="202"/>
      <c r="V39" s="202"/>
      <c r="W39" s="202"/>
      <c r="X39" s="202"/>
      <c r="Y39" s="163"/>
      <c r="Z39" s="203">
        <v>0.5</v>
      </c>
      <c r="AA39" s="203"/>
      <c r="AB39" s="203"/>
      <c r="AC39" s="203"/>
      <c r="AD39" s="203"/>
      <c r="AE39" s="203"/>
      <c r="AF39" s="202" t="s">
        <v>315</v>
      </c>
      <c r="AG39" s="202"/>
      <c r="AH39" s="204">
        <v>3437.5</v>
      </c>
      <c r="AI39" s="204"/>
      <c r="AJ39" s="204"/>
      <c r="AK39" s="204"/>
      <c r="AL39" s="204"/>
      <c r="AM39" s="204"/>
      <c r="AN39" s="47" t="s">
        <v>316</v>
      </c>
      <c r="AO39" s="47"/>
      <c r="AP39" s="205">
        <f t="shared" si="4"/>
        <v>72978.125</v>
      </c>
      <c r="AQ39" s="205"/>
      <c r="AR39" s="205"/>
      <c r="AS39" s="205"/>
      <c r="AT39" s="205"/>
      <c r="AU39" s="205"/>
      <c r="AV39" s="205"/>
      <c r="AW39" s="205"/>
      <c r="AX39" s="205"/>
      <c r="AY39" s="205"/>
      <c r="AZ39" s="206"/>
      <c r="BB39" s="51"/>
      <c r="CE39" s="10" t="s">
        <v>81</v>
      </c>
      <c r="CF39" s="11" t="s">
        <v>82</v>
      </c>
      <c r="CG39" s="8">
        <v>13.35</v>
      </c>
      <c r="CH39" s="4">
        <f t="shared" si="0"/>
        <v>191519.1</v>
      </c>
    </row>
    <row r="40" spans="3:86" x14ac:dyDescent="0.25">
      <c r="C40" s="46"/>
      <c r="E40" s="200" t="s">
        <v>193</v>
      </c>
      <c r="F40" s="201"/>
      <c r="G40" s="201"/>
      <c r="H40" s="201"/>
      <c r="I40" s="201"/>
      <c r="J40" s="201"/>
      <c r="K40" s="202" t="str">
        <f t="shared" si="3"/>
        <v>PROTEGAL LM</v>
      </c>
      <c r="L40" s="202"/>
      <c r="M40" s="202"/>
      <c r="N40" s="202"/>
      <c r="O40" s="202"/>
      <c r="P40" s="202"/>
      <c r="Q40" s="202"/>
      <c r="R40" s="202"/>
      <c r="S40" s="202"/>
      <c r="T40" s="202"/>
      <c r="U40" s="202"/>
      <c r="V40" s="202"/>
      <c r="W40" s="202"/>
      <c r="X40" s="202"/>
      <c r="Y40" s="163"/>
      <c r="Z40" s="203">
        <v>0.5</v>
      </c>
      <c r="AA40" s="203"/>
      <c r="AB40" s="203"/>
      <c r="AC40" s="203"/>
      <c r="AD40" s="203"/>
      <c r="AE40" s="203"/>
      <c r="AF40" s="202" t="s">
        <v>315</v>
      </c>
      <c r="AG40" s="202"/>
      <c r="AH40" s="204">
        <v>3437.5</v>
      </c>
      <c r="AI40" s="204"/>
      <c r="AJ40" s="204"/>
      <c r="AK40" s="204"/>
      <c r="AL40" s="204"/>
      <c r="AM40" s="204"/>
      <c r="AN40" s="47" t="s">
        <v>316</v>
      </c>
      <c r="AO40" s="47"/>
      <c r="AP40" s="205">
        <f t="shared" si="4"/>
        <v>69473.353124999994</v>
      </c>
      <c r="AQ40" s="205"/>
      <c r="AR40" s="205"/>
      <c r="AS40" s="205"/>
      <c r="AT40" s="205"/>
      <c r="AU40" s="205"/>
      <c r="AV40" s="205"/>
      <c r="AW40" s="205"/>
      <c r="AX40" s="205"/>
      <c r="AY40" s="205"/>
      <c r="AZ40" s="206"/>
      <c r="BB40" s="51"/>
      <c r="CE40" s="10" t="s">
        <v>83</v>
      </c>
      <c r="CF40" s="11" t="s">
        <v>84</v>
      </c>
      <c r="CG40" s="8">
        <v>12.75</v>
      </c>
      <c r="CH40" s="4">
        <f t="shared" si="0"/>
        <v>182911.5</v>
      </c>
    </row>
    <row r="41" spans="3:86" x14ac:dyDescent="0.25">
      <c r="C41" s="46"/>
      <c r="E41" s="223" t="s">
        <v>203</v>
      </c>
      <c r="F41" s="224"/>
      <c r="G41" s="224"/>
      <c r="H41" s="224"/>
      <c r="I41" s="224"/>
      <c r="J41" s="224"/>
      <c r="K41" s="225" t="str">
        <f t="shared" si="3"/>
        <v>CHLORALUB A CONC</v>
      </c>
      <c r="L41" s="225"/>
      <c r="M41" s="225"/>
      <c r="N41" s="225"/>
      <c r="O41" s="225"/>
      <c r="P41" s="225"/>
      <c r="Q41" s="225"/>
      <c r="R41" s="225"/>
      <c r="S41" s="225"/>
      <c r="T41" s="225"/>
      <c r="U41" s="225"/>
      <c r="V41" s="225"/>
      <c r="W41" s="225"/>
      <c r="X41" s="225"/>
      <c r="Y41" s="167"/>
      <c r="Z41" s="226">
        <v>1</v>
      </c>
      <c r="AA41" s="226"/>
      <c r="AB41" s="226"/>
      <c r="AC41" s="226"/>
      <c r="AD41" s="226"/>
      <c r="AE41" s="226"/>
      <c r="AF41" s="225" t="s">
        <v>315</v>
      </c>
      <c r="AG41" s="225"/>
      <c r="AH41" s="227">
        <v>6875</v>
      </c>
      <c r="AI41" s="227"/>
      <c r="AJ41" s="227"/>
      <c r="AK41" s="227"/>
      <c r="AL41" s="227"/>
      <c r="AM41" s="227"/>
      <c r="AN41" s="54" t="s">
        <v>316</v>
      </c>
      <c r="AO41" s="54"/>
      <c r="AP41" s="228">
        <f t="shared" si="4"/>
        <v>131945.13750000001</v>
      </c>
      <c r="AQ41" s="228"/>
      <c r="AR41" s="228"/>
      <c r="AS41" s="228"/>
      <c r="AT41" s="228"/>
      <c r="AU41" s="228"/>
      <c r="AV41" s="228"/>
      <c r="AW41" s="228"/>
      <c r="AX41" s="228"/>
      <c r="AY41" s="228"/>
      <c r="AZ41" s="229"/>
      <c r="BB41" s="51"/>
      <c r="CE41" s="10" t="s">
        <v>85</v>
      </c>
      <c r="CF41" s="11" t="s">
        <v>86</v>
      </c>
      <c r="CG41" s="8">
        <v>28.05</v>
      </c>
      <c r="CH41" s="4">
        <f t="shared" si="0"/>
        <v>402405.3</v>
      </c>
    </row>
    <row r="42" spans="3:86" x14ac:dyDescent="0.25">
      <c r="C42" s="46"/>
      <c r="E42" s="169"/>
      <c r="F42" s="169"/>
      <c r="G42" s="169"/>
      <c r="H42" s="169"/>
      <c r="I42" s="169"/>
      <c r="J42" s="169"/>
      <c r="K42" s="168"/>
      <c r="L42" s="168"/>
      <c r="M42" s="168"/>
      <c r="N42" s="168"/>
      <c r="O42" s="168"/>
      <c r="P42" s="168"/>
      <c r="Q42" s="168"/>
      <c r="R42" s="168"/>
      <c r="S42" s="168"/>
      <c r="T42" s="168"/>
      <c r="U42" s="168"/>
      <c r="V42" s="168"/>
      <c r="W42" s="168"/>
      <c r="X42" s="168"/>
      <c r="Y42" s="168"/>
      <c r="Z42" s="111"/>
      <c r="AA42" s="111"/>
      <c r="AB42" s="111"/>
      <c r="AC42" s="111"/>
      <c r="AD42" s="111"/>
      <c r="AE42" s="111"/>
      <c r="AF42" s="168"/>
      <c r="AG42" s="168"/>
      <c r="AH42" s="169"/>
      <c r="AI42" s="169"/>
      <c r="AJ42" s="169"/>
      <c r="AK42" s="169"/>
      <c r="AL42" s="169"/>
      <c r="AM42" s="169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B42" s="51"/>
      <c r="CE42" s="10" t="s">
        <v>87</v>
      </c>
      <c r="CF42" s="11" t="s">
        <v>88</v>
      </c>
      <c r="CG42" s="8">
        <v>27.2</v>
      </c>
      <c r="CH42" s="4">
        <f t="shared" si="0"/>
        <v>390211.2</v>
      </c>
    </row>
    <row r="43" spans="3:86" x14ac:dyDescent="0.25">
      <c r="C43" s="46"/>
      <c r="E43" s="169"/>
      <c r="F43" s="169"/>
      <c r="G43" s="169"/>
      <c r="H43" s="169"/>
      <c r="I43" s="169"/>
      <c r="J43" s="169"/>
      <c r="K43" s="168"/>
      <c r="L43" s="168"/>
      <c r="M43" s="168"/>
      <c r="N43" s="168"/>
      <c r="O43" s="168"/>
      <c r="P43" s="168"/>
      <c r="Q43" s="168"/>
      <c r="R43" s="168"/>
      <c r="S43" s="168"/>
      <c r="T43" s="168"/>
      <c r="U43" s="168"/>
      <c r="V43" s="168"/>
      <c r="W43" s="168"/>
      <c r="X43" s="168"/>
      <c r="Y43" s="168"/>
      <c r="Z43" s="111"/>
      <c r="AA43" s="111"/>
      <c r="AB43" s="111"/>
      <c r="AC43" s="111"/>
      <c r="AD43" s="111"/>
      <c r="AE43" s="111"/>
      <c r="AF43" s="168"/>
      <c r="AG43" s="168"/>
      <c r="AH43" s="169"/>
      <c r="AI43" s="169"/>
      <c r="AJ43" s="169"/>
      <c r="AK43" s="59"/>
      <c r="AL43" s="230" t="s">
        <v>318</v>
      </c>
      <c r="AM43" s="230"/>
      <c r="AN43" s="230"/>
      <c r="AO43" s="230"/>
      <c r="AP43" s="112" t="s">
        <v>11</v>
      </c>
      <c r="AQ43" s="242">
        <f>SUM(AP33:AZ41)</f>
        <v>667346.71932499995</v>
      </c>
      <c r="AR43" s="242"/>
      <c r="AS43" s="242"/>
      <c r="AT43" s="242"/>
      <c r="AU43" s="242"/>
      <c r="AV43" s="242"/>
      <c r="AW43" s="242"/>
      <c r="AX43" s="242"/>
      <c r="AY43" s="242"/>
      <c r="AZ43" s="242"/>
      <c r="BB43" s="51"/>
      <c r="CE43" s="10" t="s">
        <v>89</v>
      </c>
      <c r="CF43" s="11" t="s">
        <v>90</v>
      </c>
      <c r="CG43" s="8">
        <v>21.194841070681722</v>
      </c>
      <c r="CH43" s="4">
        <f t="shared" si="0"/>
        <v>304061.19</v>
      </c>
    </row>
    <row r="44" spans="3:86" x14ac:dyDescent="0.25">
      <c r="C44" s="46"/>
      <c r="E44" s="169"/>
      <c r="F44" s="169"/>
      <c r="G44" s="169"/>
      <c r="H44" s="169"/>
      <c r="I44" s="169"/>
      <c r="J44" s="169"/>
      <c r="K44" s="168"/>
      <c r="L44" s="168"/>
      <c r="M44" s="168"/>
      <c r="N44" s="168"/>
      <c r="O44" s="168"/>
      <c r="P44" s="168"/>
      <c r="Q44" s="168"/>
      <c r="R44" s="168"/>
      <c r="S44" s="168"/>
      <c r="T44" s="168"/>
      <c r="U44" s="168"/>
      <c r="V44" s="168"/>
      <c r="W44" s="168"/>
      <c r="X44" s="168"/>
      <c r="Y44" s="168"/>
      <c r="Z44" s="111"/>
      <c r="AA44" s="111"/>
      <c r="AB44" s="111"/>
      <c r="AC44" s="111"/>
      <c r="AD44" s="111"/>
      <c r="AE44" s="111"/>
      <c r="AF44" s="168"/>
      <c r="AG44" s="168"/>
      <c r="AH44" s="169"/>
      <c r="AI44" s="169"/>
      <c r="AJ44" s="169"/>
      <c r="AK44" s="59"/>
      <c r="AL44" s="230" t="s">
        <v>317</v>
      </c>
      <c r="AM44" s="230"/>
      <c r="AN44" s="230"/>
      <c r="AO44" s="230"/>
      <c r="AP44" s="112" t="s">
        <v>11</v>
      </c>
      <c r="AQ44" s="242">
        <f>AQ43/AQ27</f>
        <v>303.33941787499998</v>
      </c>
      <c r="AR44" s="242"/>
      <c r="AS44" s="242"/>
      <c r="AT44" s="242"/>
      <c r="AU44" s="242"/>
      <c r="AV44" s="242"/>
      <c r="AW44" s="242"/>
      <c r="AX44" s="242"/>
      <c r="AY44" s="242"/>
      <c r="AZ44" s="242"/>
      <c r="BB44" s="51"/>
      <c r="CE44" s="10" t="s">
        <v>91</v>
      </c>
      <c r="CF44" s="11" t="s">
        <v>92</v>
      </c>
      <c r="CG44" s="7">
        <v>29.388728565453786</v>
      </c>
      <c r="CH44" s="4">
        <f t="shared" si="0"/>
        <v>421610.7</v>
      </c>
    </row>
    <row r="45" spans="3:86" x14ac:dyDescent="0.25">
      <c r="C45" s="46"/>
      <c r="E45" s="169"/>
      <c r="F45" s="169"/>
      <c r="G45" s="169"/>
      <c r="H45" s="169"/>
      <c r="I45" s="169"/>
      <c r="J45" s="169"/>
      <c r="K45" s="168"/>
      <c r="L45" s="168"/>
      <c r="M45" s="168"/>
      <c r="N45" s="168"/>
      <c r="O45" s="168"/>
      <c r="P45" s="168"/>
      <c r="Q45" s="168"/>
      <c r="R45" s="168"/>
      <c r="S45" s="168"/>
      <c r="T45" s="168"/>
      <c r="U45" s="168"/>
      <c r="V45" s="168"/>
      <c r="W45" s="168"/>
      <c r="X45" s="168"/>
      <c r="Y45" s="168"/>
      <c r="Z45" s="111"/>
      <c r="AA45" s="111"/>
      <c r="AB45" s="111"/>
      <c r="AC45" s="111"/>
      <c r="AD45" s="111"/>
      <c r="AE45" s="111"/>
      <c r="AF45" s="168"/>
      <c r="AG45" s="168"/>
      <c r="AH45" s="169"/>
      <c r="AI45" s="169"/>
      <c r="AJ45" s="169"/>
      <c r="AK45" s="169"/>
      <c r="AL45" s="169"/>
      <c r="AM45" s="169"/>
      <c r="AQ45" s="169"/>
      <c r="AR45" s="169"/>
      <c r="AS45" s="169"/>
      <c r="AT45" s="169"/>
      <c r="AU45" s="169"/>
      <c r="AV45" s="169"/>
      <c r="AW45" s="169"/>
      <c r="AX45" s="169"/>
      <c r="AY45" s="169"/>
      <c r="AZ45" s="169"/>
      <c r="BB45" s="51"/>
      <c r="CE45" s="10" t="s">
        <v>619</v>
      </c>
      <c r="CF45" s="11" t="s">
        <v>620</v>
      </c>
      <c r="CG45" s="7">
        <v>7.7</v>
      </c>
      <c r="CH45" s="4">
        <f t="shared" si="0"/>
        <v>110464.2</v>
      </c>
    </row>
    <row r="46" spans="3:86" ht="17.25" thickBot="1" x14ac:dyDescent="0.3">
      <c r="C46" s="60"/>
      <c r="D46" s="61"/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  <c r="AU46" s="61"/>
      <c r="AV46" s="61"/>
      <c r="AW46" s="61"/>
      <c r="AX46" s="61"/>
      <c r="AY46" s="61"/>
      <c r="AZ46" s="61"/>
      <c r="BA46" s="61"/>
      <c r="BB46" s="62"/>
      <c r="CE46" s="10" t="s">
        <v>93</v>
      </c>
      <c r="CF46" s="11" t="s">
        <v>94</v>
      </c>
      <c r="CG46" s="8">
        <v>10.32</v>
      </c>
      <c r="CH46" s="4">
        <f t="shared" si="0"/>
        <v>148050.72</v>
      </c>
    </row>
    <row r="47" spans="3:86" x14ac:dyDescent="0.25">
      <c r="E47" s="243"/>
      <c r="F47" s="243"/>
      <c r="G47" s="243"/>
      <c r="H47" s="243"/>
      <c r="I47" s="243"/>
      <c r="J47" s="243"/>
      <c r="K47" s="230"/>
      <c r="L47" s="230"/>
      <c r="M47" s="230"/>
      <c r="N47" s="230"/>
      <c r="O47" s="230"/>
      <c r="P47" s="230"/>
      <c r="Q47" s="230"/>
      <c r="R47" s="230"/>
      <c r="S47" s="230"/>
      <c r="T47" s="230"/>
      <c r="U47" s="230"/>
      <c r="V47" s="230"/>
      <c r="W47" s="230"/>
      <c r="X47" s="230"/>
      <c r="Y47" s="168"/>
      <c r="Z47" s="203"/>
      <c r="AA47" s="203"/>
      <c r="AB47" s="203"/>
      <c r="AC47" s="203"/>
      <c r="AD47" s="203"/>
      <c r="AE47" s="203"/>
      <c r="AF47" s="230"/>
      <c r="AG47" s="230"/>
      <c r="AH47" s="249"/>
      <c r="AI47" s="249"/>
      <c r="AJ47" s="249"/>
      <c r="AK47" s="249"/>
      <c r="AL47" s="249"/>
      <c r="AM47" s="249"/>
      <c r="AP47" s="242"/>
      <c r="AQ47" s="242"/>
      <c r="AR47" s="242"/>
      <c r="AS47" s="242"/>
      <c r="AT47" s="242"/>
      <c r="AU47" s="242"/>
      <c r="AV47" s="242"/>
      <c r="AW47" s="242"/>
      <c r="AX47" s="242"/>
      <c r="AY47" s="242"/>
      <c r="AZ47" s="242"/>
      <c r="CE47" s="10" t="s">
        <v>95</v>
      </c>
      <c r="CF47" s="11" t="s">
        <v>96</v>
      </c>
      <c r="CG47" s="8">
        <v>8.36</v>
      </c>
      <c r="CH47" s="4">
        <f t="shared" si="0"/>
        <v>119932.56</v>
      </c>
    </row>
    <row r="48" spans="3:86" ht="17.25" thickBot="1" x14ac:dyDescent="0.3">
      <c r="E48" s="169"/>
      <c r="F48" s="169"/>
      <c r="G48" s="169"/>
      <c r="H48" s="169"/>
      <c r="I48" s="169"/>
      <c r="J48" s="169"/>
      <c r="K48" s="168"/>
      <c r="L48" s="168"/>
      <c r="M48" s="168"/>
      <c r="N48" s="168"/>
      <c r="O48" s="168"/>
      <c r="P48" s="168"/>
      <c r="Q48" s="168"/>
      <c r="R48" s="168"/>
      <c r="S48" s="168"/>
      <c r="T48" s="168"/>
      <c r="U48" s="168"/>
      <c r="V48" s="168"/>
      <c r="W48" s="168"/>
      <c r="X48" s="168"/>
      <c r="Y48" s="168"/>
      <c r="Z48" s="111"/>
      <c r="AA48" s="111"/>
      <c r="AB48" s="111"/>
      <c r="AC48" s="111"/>
      <c r="AD48" s="111"/>
      <c r="AE48" s="111"/>
      <c r="AF48" s="168"/>
      <c r="AG48" s="168"/>
      <c r="AH48" s="169"/>
      <c r="AI48" s="169"/>
      <c r="AJ48" s="169"/>
      <c r="AK48" s="169"/>
      <c r="AL48" s="169"/>
      <c r="AM48" s="169"/>
      <c r="AP48" s="112"/>
      <c r="AQ48" s="112"/>
      <c r="AR48" s="112"/>
      <c r="AS48" s="112"/>
      <c r="AT48" s="112"/>
      <c r="AU48" s="112"/>
      <c r="AV48" s="112"/>
      <c r="AW48" s="112"/>
      <c r="AX48" s="112"/>
      <c r="AY48" s="112"/>
      <c r="AZ48" s="112"/>
      <c r="CE48" s="10" t="s">
        <v>97</v>
      </c>
      <c r="CF48" s="11" t="s">
        <v>98</v>
      </c>
      <c r="CG48" s="8">
        <v>7.56</v>
      </c>
      <c r="CH48" s="4">
        <f t="shared" si="0"/>
        <v>108455.76</v>
      </c>
    </row>
    <row r="49" spans="3:86" x14ac:dyDescent="0.25">
      <c r="C49" s="43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  <c r="AJ49" s="44"/>
      <c r="AK49" s="44"/>
      <c r="AL49" s="44"/>
      <c r="AM49" s="44"/>
      <c r="AN49" s="44"/>
      <c r="AO49" s="44"/>
      <c r="AP49" s="44"/>
      <c r="AQ49" s="44"/>
      <c r="AR49" s="44"/>
      <c r="AS49" s="44"/>
      <c r="AT49" s="44"/>
      <c r="AU49" s="44"/>
      <c r="AV49" s="44"/>
      <c r="AW49" s="44"/>
      <c r="AX49" s="44"/>
      <c r="AY49" s="44"/>
      <c r="AZ49" s="44"/>
      <c r="BA49" s="44"/>
      <c r="BB49" s="45"/>
      <c r="CE49" s="10" t="s">
        <v>99</v>
      </c>
      <c r="CF49" s="11" t="s">
        <v>100</v>
      </c>
      <c r="CG49" s="7">
        <v>7.185372229192807</v>
      </c>
      <c r="CH49" s="4">
        <f t="shared" si="0"/>
        <v>103081.35</v>
      </c>
    </row>
    <row r="50" spans="3:86" x14ac:dyDescent="0.25">
      <c r="C50" s="46"/>
      <c r="E50" s="245" t="s">
        <v>0</v>
      </c>
      <c r="F50" s="245"/>
      <c r="G50" s="245"/>
      <c r="H50" s="245"/>
      <c r="I50" s="245"/>
      <c r="J50" s="49" t="s">
        <v>11</v>
      </c>
      <c r="K50" s="245" t="s">
        <v>328</v>
      </c>
      <c r="L50" s="245"/>
      <c r="M50" s="245"/>
      <c r="N50" s="245"/>
      <c r="O50" s="245"/>
      <c r="P50" s="245"/>
      <c r="Q50" s="245"/>
      <c r="R50" s="245"/>
      <c r="S50" s="245"/>
      <c r="T50" s="245"/>
      <c r="U50" s="245"/>
      <c r="V50" s="49"/>
      <c r="W50" s="49"/>
      <c r="X50" s="49"/>
      <c r="Y50" s="49"/>
      <c r="Z50" s="49"/>
      <c r="AA50" s="49"/>
      <c r="AB50" s="49"/>
      <c r="AC50" s="49"/>
      <c r="AD50" s="50"/>
      <c r="AE50" s="50"/>
      <c r="AF50" s="50"/>
      <c r="AG50" s="50"/>
      <c r="AH50" s="245" t="s">
        <v>3</v>
      </c>
      <c r="AI50" s="245"/>
      <c r="AJ50" s="245"/>
      <c r="AK50" s="245"/>
      <c r="AL50" s="245"/>
      <c r="AM50" s="245"/>
      <c r="AN50" s="245"/>
      <c r="AO50" s="245"/>
      <c r="AP50" s="49" t="s">
        <v>11</v>
      </c>
      <c r="AQ50" s="247">
        <v>656.25</v>
      </c>
      <c r="AR50" s="247"/>
      <c r="AS50" s="247"/>
      <c r="AT50" s="247"/>
      <c r="AU50" s="49" t="s">
        <v>319</v>
      </c>
      <c r="AV50" s="49"/>
      <c r="AW50" s="49"/>
      <c r="AX50" s="49"/>
      <c r="AY50" s="49"/>
      <c r="AZ50" s="49"/>
      <c r="BB50" s="51"/>
      <c r="CE50" s="10" t="s">
        <v>101</v>
      </c>
      <c r="CF50" s="11" t="s">
        <v>102</v>
      </c>
      <c r="CG50" s="7">
        <v>6.0066583019657047</v>
      </c>
      <c r="CH50" s="4">
        <f t="shared" si="0"/>
        <v>86171.520000000004</v>
      </c>
    </row>
    <row r="51" spans="3:86" x14ac:dyDescent="0.25">
      <c r="C51" s="46"/>
      <c r="E51" s="245" t="s">
        <v>322</v>
      </c>
      <c r="F51" s="245"/>
      <c r="G51" s="245"/>
      <c r="H51" s="245"/>
      <c r="I51" s="245"/>
      <c r="J51" s="49" t="s">
        <v>11</v>
      </c>
      <c r="K51" s="245" t="s">
        <v>762</v>
      </c>
      <c r="L51" s="245"/>
      <c r="M51" s="245"/>
      <c r="N51" s="245"/>
      <c r="O51" s="245"/>
      <c r="P51" s="245"/>
      <c r="Q51" s="245"/>
      <c r="R51" s="245"/>
      <c r="S51" s="245"/>
      <c r="T51" s="245"/>
      <c r="U51" s="245"/>
      <c r="V51" s="49"/>
      <c r="W51" s="49"/>
      <c r="X51" s="49"/>
      <c r="Y51" s="49"/>
      <c r="Z51" s="49"/>
      <c r="AA51" s="49"/>
      <c r="AB51" s="49"/>
      <c r="AC51" s="49"/>
      <c r="AD51" s="50"/>
      <c r="AE51" s="50"/>
      <c r="AF51" s="50"/>
      <c r="AG51" s="50"/>
      <c r="AH51" s="245" t="s">
        <v>4</v>
      </c>
      <c r="AI51" s="245"/>
      <c r="AJ51" s="245"/>
      <c r="AK51" s="245"/>
      <c r="AL51" s="245"/>
      <c r="AM51" s="245"/>
      <c r="AN51" s="245"/>
      <c r="AO51" s="245"/>
      <c r="AP51" s="49" t="s">
        <v>11</v>
      </c>
      <c r="AQ51" s="245">
        <v>2100</v>
      </c>
      <c r="AR51" s="245"/>
      <c r="AS51" s="245"/>
      <c r="AT51" s="245"/>
      <c r="AU51" s="49" t="s">
        <v>320</v>
      </c>
      <c r="AV51" s="49"/>
      <c r="AW51" s="49"/>
      <c r="AX51" s="49"/>
      <c r="AY51" s="49"/>
      <c r="AZ51" s="49"/>
      <c r="BB51" s="51"/>
      <c r="CE51" s="10" t="s">
        <v>103</v>
      </c>
      <c r="CF51" s="11" t="s">
        <v>104</v>
      </c>
      <c r="CG51" s="7">
        <v>7.8263355639202565</v>
      </c>
      <c r="CH51" s="4">
        <f t="shared" si="0"/>
        <v>112276.61</v>
      </c>
    </row>
    <row r="52" spans="3:86" x14ac:dyDescent="0.25">
      <c r="C52" s="46"/>
      <c r="E52" s="245" t="s">
        <v>1</v>
      </c>
      <c r="F52" s="245"/>
      <c r="G52" s="245"/>
      <c r="H52" s="245"/>
      <c r="I52" s="245"/>
      <c r="J52" s="49" t="s">
        <v>11</v>
      </c>
      <c r="K52" s="245" t="s">
        <v>692</v>
      </c>
      <c r="L52" s="245"/>
      <c r="M52" s="245"/>
      <c r="N52" s="245"/>
      <c r="O52" s="245"/>
      <c r="P52" s="245"/>
      <c r="Q52" s="245"/>
      <c r="R52" s="245"/>
      <c r="S52" s="245"/>
      <c r="T52" s="245"/>
      <c r="U52" s="245"/>
      <c r="V52" s="49"/>
      <c r="W52" s="49"/>
      <c r="X52" s="49"/>
      <c r="Y52" s="49"/>
      <c r="Z52" s="49"/>
      <c r="AA52" s="49"/>
      <c r="AB52" s="49"/>
      <c r="AC52" s="49"/>
      <c r="AD52" s="50"/>
      <c r="AE52" s="50"/>
      <c r="AF52" s="50"/>
      <c r="AG52" s="50"/>
      <c r="AH52" s="245"/>
      <c r="AI52" s="245"/>
      <c r="AJ52" s="245"/>
      <c r="AK52" s="245"/>
      <c r="AL52" s="245"/>
      <c r="AM52" s="245"/>
      <c r="AN52" s="245"/>
      <c r="AO52" s="245"/>
      <c r="AP52" s="49"/>
      <c r="AQ52" s="246"/>
      <c r="AR52" s="246"/>
      <c r="AS52" s="246"/>
      <c r="AT52" s="246"/>
      <c r="AU52" s="49"/>
      <c r="AV52" s="49"/>
      <c r="AW52" s="49"/>
      <c r="AX52" s="49"/>
      <c r="AY52" s="49"/>
      <c r="AZ52" s="49"/>
      <c r="BB52" s="51"/>
      <c r="CE52" s="10" t="s">
        <v>105</v>
      </c>
      <c r="CF52" s="11" t="s">
        <v>106</v>
      </c>
      <c r="CG52" s="7">
        <v>5.4474048515265583</v>
      </c>
      <c r="CH52" s="4">
        <f t="shared" si="0"/>
        <v>78148.47</v>
      </c>
    </row>
    <row r="53" spans="3:86" x14ac:dyDescent="0.25">
      <c r="C53" s="46"/>
      <c r="E53" s="245" t="s">
        <v>2</v>
      </c>
      <c r="F53" s="245"/>
      <c r="G53" s="245"/>
      <c r="H53" s="245"/>
      <c r="I53" s="245"/>
      <c r="J53" s="49" t="s">
        <v>11</v>
      </c>
      <c r="K53" s="245" t="s">
        <v>696</v>
      </c>
      <c r="L53" s="245"/>
      <c r="M53" s="245"/>
      <c r="N53" s="245"/>
      <c r="O53" s="245"/>
      <c r="P53" s="245"/>
      <c r="Q53" s="245"/>
      <c r="R53" s="245"/>
      <c r="S53" s="245"/>
      <c r="T53" s="245"/>
      <c r="U53" s="245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245"/>
      <c r="AI53" s="245"/>
      <c r="AJ53" s="245"/>
      <c r="AK53" s="245"/>
      <c r="AL53" s="245"/>
      <c r="AM53" s="245"/>
      <c r="AN53" s="245"/>
      <c r="AO53" s="245"/>
      <c r="AP53" s="49"/>
      <c r="AQ53" s="49"/>
      <c r="AR53" s="49"/>
      <c r="AS53" s="49"/>
      <c r="AT53" s="49"/>
      <c r="AU53" s="49"/>
      <c r="AV53" s="49"/>
      <c r="AW53" s="49"/>
      <c r="AX53" s="49"/>
      <c r="AY53" s="49"/>
      <c r="AZ53" s="49"/>
      <c r="BB53" s="51"/>
      <c r="CE53" s="10" t="s">
        <v>107</v>
      </c>
      <c r="CF53" s="11" t="s">
        <v>108</v>
      </c>
      <c r="CG53" s="7">
        <v>7.1763592639063152</v>
      </c>
      <c r="CH53" s="4">
        <f t="shared" si="0"/>
        <v>102952.05</v>
      </c>
    </row>
    <row r="54" spans="3:86" x14ac:dyDescent="0.25">
      <c r="C54" s="46"/>
      <c r="BB54" s="51"/>
      <c r="CE54" s="10" t="s">
        <v>109</v>
      </c>
      <c r="CF54" s="11" t="s">
        <v>110</v>
      </c>
      <c r="CG54" s="7">
        <v>6.1914303638644919</v>
      </c>
      <c r="CH54" s="4">
        <f t="shared" si="0"/>
        <v>88822.26</v>
      </c>
    </row>
    <row r="55" spans="3:86" x14ac:dyDescent="0.25">
      <c r="C55" s="46"/>
      <c r="BB55" s="51"/>
      <c r="CE55" s="10" t="s">
        <v>111</v>
      </c>
      <c r="CF55" s="11" t="s">
        <v>112</v>
      </c>
      <c r="CG55" s="7">
        <v>6.0397867001254708</v>
      </c>
      <c r="CH55" s="4">
        <f t="shared" si="0"/>
        <v>86646.78</v>
      </c>
    </row>
    <row r="56" spans="3:86" x14ac:dyDescent="0.25">
      <c r="C56" s="46"/>
      <c r="BB56" s="51"/>
      <c r="CE56" s="10" t="s">
        <v>113</v>
      </c>
      <c r="CF56" s="11" t="s">
        <v>114</v>
      </c>
      <c r="CG56" s="7">
        <v>8.1017858636553743</v>
      </c>
      <c r="CH56" s="4">
        <f t="shared" si="0"/>
        <v>116228.22</v>
      </c>
    </row>
    <row r="57" spans="3:86" x14ac:dyDescent="0.25">
      <c r="C57" s="46"/>
      <c r="E57" s="208" t="s">
        <v>216</v>
      </c>
      <c r="F57" s="209"/>
      <c r="G57" s="209"/>
      <c r="H57" s="209"/>
      <c r="I57" s="209"/>
      <c r="J57" s="209"/>
      <c r="K57" s="210" t="str">
        <f t="shared" ref="K57:K65" si="7">VLOOKUP(E57,$CE$1:$CH$991,2,FALSE)</f>
        <v>JINTERGE ECO HT 102</v>
      </c>
      <c r="L57" s="210"/>
      <c r="M57" s="210"/>
      <c r="N57" s="210"/>
      <c r="O57" s="210"/>
      <c r="P57" s="210"/>
      <c r="Q57" s="210"/>
      <c r="R57" s="210"/>
      <c r="S57" s="210"/>
      <c r="T57" s="210"/>
      <c r="U57" s="210"/>
      <c r="V57" s="210"/>
      <c r="W57" s="210"/>
      <c r="X57" s="210"/>
      <c r="Y57" s="164"/>
      <c r="Z57" s="211">
        <v>1</v>
      </c>
      <c r="AA57" s="211"/>
      <c r="AB57" s="211"/>
      <c r="AC57" s="211"/>
      <c r="AD57" s="211"/>
      <c r="AE57" s="211"/>
      <c r="AF57" s="210" t="s">
        <v>315</v>
      </c>
      <c r="AG57" s="210"/>
      <c r="AH57" s="212">
        <v>6562.5</v>
      </c>
      <c r="AI57" s="212"/>
      <c r="AJ57" s="212"/>
      <c r="AK57" s="212"/>
      <c r="AL57" s="212"/>
      <c r="AM57" s="212"/>
      <c r="AN57" s="52" t="s">
        <v>316</v>
      </c>
      <c r="AO57" s="52"/>
      <c r="AP57" s="213">
        <f t="shared" ref="AP57:AP65" si="8">(AH57*VLOOKUP(E57,$CE$1:$CH$991,4,FALSE))/1000</f>
        <v>109834.98749999999</v>
      </c>
      <c r="AQ57" s="213"/>
      <c r="AR57" s="213"/>
      <c r="AS57" s="213"/>
      <c r="AT57" s="213"/>
      <c r="AU57" s="213"/>
      <c r="AV57" s="213"/>
      <c r="AW57" s="213"/>
      <c r="AX57" s="213"/>
      <c r="AY57" s="213"/>
      <c r="AZ57" s="214"/>
      <c r="BB57" s="51"/>
      <c r="CE57" s="10" t="s">
        <v>115</v>
      </c>
      <c r="CF57" s="11" t="s">
        <v>116</v>
      </c>
      <c r="CG57" s="7">
        <v>13.444857800083646</v>
      </c>
      <c r="CH57" s="4">
        <f t="shared" si="0"/>
        <v>192879.93</v>
      </c>
    </row>
    <row r="58" spans="3:86" x14ac:dyDescent="0.25">
      <c r="C58" s="46"/>
      <c r="E58" s="223" t="s">
        <v>240</v>
      </c>
      <c r="F58" s="224"/>
      <c r="G58" s="224"/>
      <c r="H58" s="224"/>
      <c r="I58" s="224"/>
      <c r="J58" s="224"/>
      <c r="K58" s="225" t="str">
        <f t="shared" si="7"/>
        <v>JINTERGE SNT</v>
      </c>
      <c r="L58" s="225"/>
      <c r="M58" s="225"/>
      <c r="N58" s="225"/>
      <c r="O58" s="225"/>
      <c r="P58" s="225"/>
      <c r="Q58" s="225"/>
      <c r="R58" s="225"/>
      <c r="S58" s="225"/>
      <c r="T58" s="225"/>
      <c r="U58" s="225"/>
      <c r="V58" s="225"/>
      <c r="W58" s="225"/>
      <c r="X58" s="225"/>
      <c r="Y58" s="167"/>
      <c r="Z58" s="226">
        <v>2</v>
      </c>
      <c r="AA58" s="226"/>
      <c r="AB58" s="226"/>
      <c r="AC58" s="226"/>
      <c r="AD58" s="226"/>
      <c r="AE58" s="226"/>
      <c r="AF58" s="225" t="s">
        <v>315</v>
      </c>
      <c r="AG58" s="225"/>
      <c r="AH58" s="227">
        <v>13125</v>
      </c>
      <c r="AI58" s="227"/>
      <c r="AJ58" s="227"/>
      <c r="AK58" s="227"/>
      <c r="AL58" s="227"/>
      <c r="AM58" s="227"/>
      <c r="AN58" s="54" t="s">
        <v>316</v>
      </c>
      <c r="AO58" s="54"/>
      <c r="AP58" s="228">
        <f t="shared" si="8"/>
        <v>165788.70000000001</v>
      </c>
      <c r="AQ58" s="228"/>
      <c r="AR58" s="228"/>
      <c r="AS58" s="228"/>
      <c r="AT58" s="228"/>
      <c r="AU58" s="228"/>
      <c r="AV58" s="228"/>
      <c r="AW58" s="228"/>
      <c r="AX58" s="228"/>
      <c r="AY58" s="228"/>
      <c r="AZ58" s="229"/>
      <c r="BB58" s="51"/>
      <c r="CE58" s="10" t="s">
        <v>117</v>
      </c>
      <c r="CF58" s="11" t="s">
        <v>118</v>
      </c>
      <c r="CG58" s="7">
        <v>5.9245141502857939</v>
      </c>
      <c r="CH58" s="4">
        <f t="shared" si="0"/>
        <v>84993.08</v>
      </c>
    </row>
    <row r="59" spans="3:86" x14ac:dyDescent="0.25">
      <c r="C59" s="46"/>
      <c r="E59" s="208" t="s">
        <v>101</v>
      </c>
      <c r="F59" s="209"/>
      <c r="G59" s="209"/>
      <c r="H59" s="209"/>
      <c r="I59" s="209"/>
      <c r="J59" s="209"/>
      <c r="K59" s="210" t="str">
        <f t="shared" si="7"/>
        <v>DISPERSE YELLOW BROWN EE</v>
      </c>
      <c r="L59" s="210"/>
      <c r="M59" s="210"/>
      <c r="N59" s="210"/>
      <c r="O59" s="210"/>
      <c r="P59" s="210"/>
      <c r="Q59" s="210"/>
      <c r="R59" s="210"/>
      <c r="S59" s="210"/>
      <c r="T59" s="210"/>
      <c r="U59" s="210"/>
      <c r="V59" s="210"/>
      <c r="W59" s="210"/>
      <c r="X59" s="210"/>
      <c r="Y59" s="191"/>
      <c r="Z59" s="211">
        <v>0.23</v>
      </c>
      <c r="AA59" s="211"/>
      <c r="AB59" s="211"/>
      <c r="AC59" s="211"/>
      <c r="AD59" s="211"/>
      <c r="AE59" s="211"/>
      <c r="AF59" s="210" t="s">
        <v>315</v>
      </c>
      <c r="AG59" s="210"/>
      <c r="AH59" s="212">
        <v>1509.37</v>
      </c>
      <c r="AI59" s="212"/>
      <c r="AJ59" s="212"/>
      <c r="AK59" s="212"/>
      <c r="AL59" s="212"/>
      <c r="AM59" s="212"/>
      <c r="AN59" s="52" t="s">
        <v>316</v>
      </c>
      <c r="AO59" s="52"/>
      <c r="AP59" s="213">
        <f t="shared" si="8"/>
        <v>130064.7071424</v>
      </c>
      <c r="AQ59" s="213"/>
      <c r="AR59" s="213"/>
      <c r="AS59" s="213"/>
      <c r="AT59" s="213"/>
      <c r="AU59" s="213"/>
      <c r="AV59" s="213"/>
      <c r="AW59" s="213"/>
      <c r="AX59" s="213"/>
      <c r="AY59" s="213"/>
      <c r="AZ59" s="214"/>
      <c r="BB59" s="51"/>
      <c r="CE59" s="10" t="s">
        <v>119</v>
      </c>
      <c r="CF59" s="11" t="s">
        <v>120</v>
      </c>
      <c r="CG59" s="7">
        <v>22.600925693573121</v>
      </c>
      <c r="CH59" s="4">
        <f t="shared" si="0"/>
        <v>324232.88</v>
      </c>
    </row>
    <row r="60" spans="3:86" x14ac:dyDescent="0.25">
      <c r="C60" s="46"/>
      <c r="E60" s="200" t="s">
        <v>137</v>
      </c>
      <c r="F60" s="201"/>
      <c r="G60" s="201"/>
      <c r="H60" s="201"/>
      <c r="I60" s="201"/>
      <c r="J60" s="201"/>
      <c r="K60" s="202" t="str">
        <f t="shared" si="7"/>
        <v>DIANIX RED S BELL</v>
      </c>
      <c r="L60" s="202"/>
      <c r="M60" s="202"/>
      <c r="N60" s="202"/>
      <c r="O60" s="202"/>
      <c r="P60" s="202"/>
      <c r="Q60" s="202"/>
      <c r="R60" s="202"/>
      <c r="S60" s="202"/>
      <c r="T60" s="202"/>
      <c r="U60" s="202"/>
      <c r="V60" s="202"/>
      <c r="W60" s="202"/>
      <c r="X60" s="202"/>
      <c r="Y60" s="189"/>
      <c r="Z60" s="203">
        <v>9.6000000000000002E-2</v>
      </c>
      <c r="AA60" s="203"/>
      <c r="AB60" s="203"/>
      <c r="AC60" s="203"/>
      <c r="AD60" s="203"/>
      <c r="AE60" s="203"/>
      <c r="AF60" s="202" t="s">
        <v>315</v>
      </c>
      <c r="AG60" s="202"/>
      <c r="AH60" s="204">
        <v>630</v>
      </c>
      <c r="AI60" s="204"/>
      <c r="AJ60" s="204"/>
      <c r="AK60" s="204"/>
      <c r="AL60" s="204"/>
      <c r="AM60" s="204"/>
      <c r="AN60" s="47" t="s">
        <v>316</v>
      </c>
      <c r="AO60" s="47"/>
      <c r="AP60" s="205">
        <f t="shared" si="8"/>
        <v>447629.49</v>
      </c>
      <c r="AQ60" s="205"/>
      <c r="AR60" s="205"/>
      <c r="AS60" s="205"/>
      <c r="AT60" s="205"/>
      <c r="AU60" s="205"/>
      <c r="AV60" s="205"/>
      <c r="AW60" s="205"/>
      <c r="AX60" s="205"/>
      <c r="AY60" s="205"/>
      <c r="AZ60" s="206"/>
      <c r="BB60" s="51"/>
      <c r="CE60" s="10" t="s">
        <v>121</v>
      </c>
      <c r="CF60" s="11" t="s">
        <v>122</v>
      </c>
      <c r="CG60" s="7">
        <v>16.283755053673499</v>
      </c>
      <c r="CH60" s="4">
        <f t="shared" si="0"/>
        <v>233606.75</v>
      </c>
    </row>
    <row r="61" spans="3:86" x14ac:dyDescent="0.25">
      <c r="C61" s="46"/>
      <c r="E61" s="223" t="s">
        <v>127</v>
      </c>
      <c r="F61" s="224"/>
      <c r="G61" s="224"/>
      <c r="H61" s="224"/>
      <c r="I61" s="224"/>
      <c r="J61" s="224"/>
      <c r="K61" s="225" t="str">
        <f t="shared" ref="K61:K64" si="9">VLOOKUP(E61,$CE$1:$CH$991,2,FALSE)</f>
        <v>TAICRON BLUE XFT</v>
      </c>
      <c r="L61" s="225"/>
      <c r="M61" s="225"/>
      <c r="N61" s="225"/>
      <c r="O61" s="225"/>
      <c r="P61" s="225"/>
      <c r="Q61" s="225"/>
      <c r="R61" s="225"/>
      <c r="S61" s="225"/>
      <c r="T61" s="225"/>
      <c r="U61" s="225"/>
      <c r="V61" s="225"/>
      <c r="W61" s="225"/>
      <c r="X61" s="225"/>
      <c r="Y61" s="190"/>
      <c r="Z61" s="269">
        <v>0.12</v>
      </c>
      <c r="AA61" s="269"/>
      <c r="AB61" s="269"/>
      <c r="AC61" s="269"/>
      <c r="AD61" s="269"/>
      <c r="AE61" s="269"/>
      <c r="AF61" s="225" t="s">
        <v>315</v>
      </c>
      <c r="AG61" s="225"/>
      <c r="AH61" s="227">
        <v>787</v>
      </c>
      <c r="AI61" s="227"/>
      <c r="AJ61" s="227"/>
      <c r="AK61" s="227"/>
      <c r="AL61" s="227"/>
      <c r="AM61" s="227"/>
      <c r="AN61" s="54" t="s">
        <v>316</v>
      </c>
      <c r="AO61" s="54"/>
      <c r="AP61" s="228">
        <f t="shared" ref="AP61:AP64" si="10">(AH61*VLOOKUP(E61,$CE$1:$CH$991,4,FALSE))/1000</f>
        <v>259337.79621999999</v>
      </c>
      <c r="AQ61" s="228"/>
      <c r="AR61" s="228"/>
      <c r="AS61" s="228"/>
      <c r="AT61" s="228"/>
      <c r="AU61" s="228"/>
      <c r="AV61" s="228"/>
      <c r="AW61" s="228"/>
      <c r="AX61" s="228"/>
      <c r="AY61" s="228"/>
      <c r="AZ61" s="229"/>
      <c r="BB61" s="51"/>
      <c r="CE61" s="10" t="s">
        <v>123</v>
      </c>
      <c r="CF61" s="11" t="s">
        <v>124</v>
      </c>
      <c r="CG61" s="7">
        <v>12.855069705841348</v>
      </c>
      <c r="CH61" s="4">
        <f t="shared" si="0"/>
        <v>184418.83</v>
      </c>
    </row>
    <row r="62" spans="3:86" x14ac:dyDescent="0.25">
      <c r="C62" s="46"/>
      <c r="E62" s="200" t="s">
        <v>187</v>
      </c>
      <c r="F62" s="201"/>
      <c r="G62" s="201"/>
      <c r="H62" s="201"/>
      <c r="I62" s="201"/>
      <c r="J62" s="201"/>
      <c r="K62" s="202" t="str">
        <f t="shared" si="9"/>
        <v>FORMIC ACID</v>
      </c>
      <c r="L62" s="202"/>
      <c r="M62" s="202"/>
      <c r="N62" s="202"/>
      <c r="O62" s="202"/>
      <c r="P62" s="202"/>
      <c r="Q62" s="202"/>
      <c r="R62" s="202"/>
      <c r="S62" s="202"/>
      <c r="T62" s="202"/>
      <c r="U62" s="202"/>
      <c r="V62" s="202"/>
      <c r="W62" s="202"/>
      <c r="X62" s="202"/>
      <c r="Y62" s="163"/>
      <c r="Z62" s="203">
        <v>0.3</v>
      </c>
      <c r="AA62" s="203"/>
      <c r="AB62" s="203"/>
      <c r="AC62" s="203"/>
      <c r="AD62" s="203"/>
      <c r="AE62" s="203"/>
      <c r="AF62" s="202" t="s">
        <v>315</v>
      </c>
      <c r="AG62" s="202"/>
      <c r="AH62" s="204">
        <v>1968.75</v>
      </c>
      <c r="AI62" s="204"/>
      <c r="AJ62" s="204"/>
      <c r="AK62" s="204"/>
      <c r="AL62" s="204"/>
      <c r="AM62" s="204"/>
      <c r="AN62" s="47" t="s">
        <v>316</v>
      </c>
      <c r="AO62" s="47"/>
      <c r="AP62" s="205">
        <f t="shared" si="10"/>
        <v>26105.625</v>
      </c>
      <c r="AQ62" s="205"/>
      <c r="AR62" s="205"/>
      <c r="AS62" s="205"/>
      <c r="AT62" s="205"/>
      <c r="AU62" s="205"/>
      <c r="AV62" s="205"/>
      <c r="AW62" s="205"/>
      <c r="AX62" s="205"/>
      <c r="AY62" s="205"/>
      <c r="AZ62" s="206"/>
      <c r="BB62" s="51"/>
      <c r="CE62" s="10" t="s">
        <v>125</v>
      </c>
      <c r="CF62" s="11" t="s">
        <v>126</v>
      </c>
      <c r="CG62" s="7">
        <v>17.105289976300014</v>
      </c>
      <c r="CH62" s="4">
        <f t="shared" si="0"/>
        <v>245392.49</v>
      </c>
    </row>
    <row r="63" spans="3:86" x14ac:dyDescent="0.25">
      <c r="C63" s="46"/>
      <c r="E63" s="200" t="s">
        <v>191</v>
      </c>
      <c r="F63" s="201"/>
      <c r="G63" s="201"/>
      <c r="H63" s="201"/>
      <c r="I63" s="201"/>
      <c r="J63" s="201"/>
      <c r="K63" s="202" t="str">
        <f t="shared" si="9"/>
        <v>NTW RM 340 E NEW LIQ</v>
      </c>
      <c r="L63" s="202"/>
      <c r="M63" s="202"/>
      <c r="N63" s="202"/>
      <c r="O63" s="202"/>
      <c r="P63" s="202"/>
      <c r="Q63" s="202"/>
      <c r="R63" s="202"/>
      <c r="S63" s="202"/>
      <c r="T63" s="202"/>
      <c r="U63" s="202"/>
      <c r="V63" s="202"/>
      <c r="W63" s="202"/>
      <c r="X63" s="202"/>
      <c r="Y63" s="163"/>
      <c r="Z63" s="203">
        <v>0.5</v>
      </c>
      <c r="AA63" s="203"/>
      <c r="AB63" s="203"/>
      <c r="AC63" s="203"/>
      <c r="AD63" s="203"/>
      <c r="AE63" s="203"/>
      <c r="AF63" s="202" t="s">
        <v>315</v>
      </c>
      <c r="AG63" s="202"/>
      <c r="AH63" s="204">
        <v>3281.25</v>
      </c>
      <c r="AI63" s="204"/>
      <c r="AJ63" s="204"/>
      <c r="AK63" s="204"/>
      <c r="AL63" s="204"/>
      <c r="AM63" s="204"/>
      <c r="AN63" s="47" t="s">
        <v>316</v>
      </c>
      <c r="AO63" s="47"/>
      <c r="AP63" s="205">
        <f t="shared" si="10"/>
        <v>69660.9375</v>
      </c>
      <c r="AQ63" s="205"/>
      <c r="AR63" s="205"/>
      <c r="AS63" s="205"/>
      <c r="AT63" s="205"/>
      <c r="AU63" s="205"/>
      <c r="AV63" s="205"/>
      <c r="AW63" s="205"/>
      <c r="AX63" s="205"/>
      <c r="AY63" s="205"/>
      <c r="AZ63" s="206"/>
      <c r="BB63" s="51"/>
      <c r="CE63" s="10" t="s">
        <v>127</v>
      </c>
      <c r="CF63" s="11" t="s">
        <v>128</v>
      </c>
      <c r="CG63" s="7">
        <v>22.969960964728845</v>
      </c>
      <c r="CH63" s="4">
        <f t="shared" si="0"/>
        <v>329527.06</v>
      </c>
    </row>
    <row r="64" spans="3:86" x14ac:dyDescent="0.25">
      <c r="C64" s="46"/>
      <c r="E64" s="200" t="s">
        <v>193</v>
      </c>
      <c r="F64" s="201"/>
      <c r="G64" s="201"/>
      <c r="H64" s="201"/>
      <c r="I64" s="201"/>
      <c r="J64" s="201"/>
      <c r="K64" s="202" t="str">
        <f t="shared" si="9"/>
        <v>PROTEGAL LM</v>
      </c>
      <c r="L64" s="202"/>
      <c r="M64" s="202"/>
      <c r="N64" s="202"/>
      <c r="O64" s="202"/>
      <c r="P64" s="202"/>
      <c r="Q64" s="202"/>
      <c r="R64" s="202"/>
      <c r="S64" s="202"/>
      <c r="T64" s="202"/>
      <c r="U64" s="202"/>
      <c r="V64" s="202"/>
      <c r="W64" s="202"/>
      <c r="X64" s="202"/>
      <c r="Y64" s="163"/>
      <c r="Z64" s="203">
        <v>0.5</v>
      </c>
      <c r="AA64" s="203"/>
      <c r="AB64" s="203"/>
      <c r="AC64" s="203"/>
      <c r="AD64" s="203"/>
      <c r="AE64" s="203"/>
      <c r="AF64" s="202" t="s">
        <v>315</v>
      </c>
      <c r="AG64" s="202"/>
      <c r="AH64" s="204">
        <v>3281.25</v>
      </c>
      <c r="AI64" s="204"/>
      <c r="AJ64" s="204"/>
      <c r="AK64" s="204"/>
      <c r="AL64" s="204"/>
      <c r="AM64" s="204"/>
      <c r="AN64" s="47" t="s">
        <v>316</v>
      </c>
      <c r="AO64" s="47"/>
      <c r="AP64" s="205">
        <f t="shared" si="10"/>
        <v>66315.473437499997</v>
      </c>
      <c r="AQ64" s="205"/>
      <c r="AR64" s="205"/>
      <c r="AS64" s="205"/>
      <c r="AT64" s="205"/>
      <c r="AU64" s="205"/>
      <c r="AV64" s="205"/>
      <c r="AW64" s="205"/>
      <c r="AX64" s="205"/>
      <c r="AY64" s="205"/>
      <c r="AZ64" s="206"/>
      <c r="BB64" s="51"/>
      <c r="CE64" s="10" t="s">
        <v>129</v>
      </c>
      <c r="CF64" s="11" t="s">
        <v>130</v>
      </c>
      <c r="CG64" s="7">
        <v>20.822014498815001</v>
      </c>
      <c r="CH64" s="4">
        <f t="shared" si="0"/>
        <v>298712.62</v>
      </c>
    </row>
    <row r="65" spans="3:86" x14ac:dyDescent="0.25">
      <c r="C65" s="46"/>
      <c r="E65" s="223" t="s">
        <v>203</v>
      </c>
      <c r="F65" s="224"/>
      <c r="G65" s="224"/>
      <c r="H65" s="224"/>
      <c r="I65" s="224"/>
      <c r="J65" s="224"/>
      <c r="K65" s="225" t="str">
        <f t="shared" si="7"/>
        <v>CHLORALUB A CONC</v>
      </c>
      <c r="L65" s="225"/>
      <c r="M65" s="225"/>
      <c r="N65" s="225"/>
      <c r="O65" s="225"/>
      <c r="P65" s="225"/>
      <c r="Q65" s="225"/>
      <c r="R65" s="225"/>
      <c r="S65" s="225"/>
      <c r="T65" s="225"/>
      <c r="U65" s="225"/>
      <c r="V65" s="225"/>
      <c r="W65" s="225"/>
      <c r="X65" s="225"/>
      <c r="Y65" s="167"/>
      <c r="Z65" s="226">
        <v>1</v>
      </c>
      <c r="AA65" s="226"/>
      <c r="AB65" s="226"/>
      <c r="AC65" s="226"/>
      <c r="AD65" s="226"/>
      <c r="AE65" s="226"/>
      <c r="AF65" s="225" t="s">
        <v>315</v>
      </c>
      <c r="AG65" s="225"/>
      <c r="AH65" s="227">
        <v>6562.5</v>
      </c>
      <c r="AI65" s="227"/>
      <c r="AJ65" s="227"/>
      <c r="AK65" s="227"/>
      <c r="AL65" s="227"/>
      <c r="AM65" s="227"/>
      <c r="AN65" s="54" t="s">
        <v>316</v>
      </c>
      <c r="AO65" s="54"/>
      <c r="AP65" s="228">
        <f t="shared" si="8"/>
        <v>125947.63125000001</v>
      </c>
      <c r="AQ65" s="228"/>
      <c r="AR65" s="228"/>
      <c r="AS65" s="228"/>
      <c r="AT65" s="228"/>
      <c r="AU65" s="228"/>
      <c r="AV65" s="228"/>
      <c r="AW65" s="228"/>
      <c r="AX65" s="228"/>
      <c r="AY65" s="228"/>
      <c r="AZ65" s="229"/>
      <c r="BB65" s="51"/>
      <c r="CE65" s="10" t="s">
        <v>131</v>
      </c>
      <c r="CF65" s="11" t="s">
        <v>132</v>
      </c>
      <c r="CG65" s="7">
        <v>7.3308385612714346</v>
      </c>
      <c r="CH65" s="4">
        <f t="shared" si="0"/>
        <v>105168.21</v>
      </c>
    </row>
    <row r="66" spans="3:86" x14ac:dyDescent="0.25">
      <c r="C66" s="46"/>
      <c r="E66" s="169"/>
      <c r="F66" s="169"/>
      <c r="G66" s="169"/>
      <c r="H66" s="169"/>
      <c r="I66" s="169"/>
      <c r="J66" s="169"/>
      <c r="K66" s="168"/>
      <c r="L66" s="168"/>
      <c r="M66" s="168"/>
      <c r="N66" s="168"/>
      <c r="O66" s="168"/>
      <c r="P66" s="168"/>
      <c r="Q66" s="168"/>
      <c r="R66" s="168"/>
      <c r="S66" s="168"/>
      <c r="T66" s="168"/>
      <c r="U66" s="168"/>
      <c r="V66" s="168"/>
      <c r="W66" s="168"/>
      <c r="X66" s="168"/>
      <c r="Y66" s="168"/>
      <c r="Z66" s="111"/>
      <c r="AA66" s="111"/>
      <c r="AB66" s="111"/>
      <c r="AC66" s="111"/>
      <c r="AD66" s="111"/>
      <c r="AE66" s="111"/>
      <c r="AF66" s="168"/>
      <c r="AG66" s="168"/>
      <c r="AH66" s="169"/>
      <c r="AI66" s="169"/>
      <c r="AJ66" s="169"/>
      <c r="AK66" s="169"/>
      <c r="AL66" s="169"/>
      <c r="AM66" s="169"/>
      <c r="AP66" s="112"/>
      <c r="AQ66" s="112"/>
      <c r="AR66" s="112"/>
      <c r="AS66" s="112"/>
      <c r="AT66" s="112"/>
      <c r="AU66" s="112"/>
      <c r="AV66" s="112"/>
      <c r="AW66" s="112"/>
      <c r="AX66" s="112"/>
      <c r="AY66" s="112"/>
      <c r="AZ66" s="112"/>
      <c r="BB66" s="51"/>
      <c r="CE66" s="10" t="s">
        <v>133</v>
      </c>
      <c r="CF66" s="11" t="s">
        <v>134</v>
      </c>
      <c r="CG66" s="7">
        <v>54.480363864491849</v>
      </c>
      <c r="CH66" s="4">
        <f t="shared" si="0"/>
        <v>781575.3</v>
      </c>
    </row>
    <row r="67" spans="3:86" x14ac:dyDescent="0.25">
      <c r="C67" s="46"/>
      <c r="E67" s="169"/>
      <c r="F67" s="169"/>
      <c r="G67" s="169"/>
      <c r="H67" s="169"/>
      <c r="I67" s="169"/>
      <c r="J67" s="169"/>
      <c r="K67" s="168"/>
      <c r="L67" s="168"/>
      <c r="M67" s="168"/>
      <c r="N67" s="168"/>
      <c r="O67" s="168"/>
      <c r="P67" s="168"/>
      <c r="Q67" s="168"/>
      <c r="R67" s="168"/>
      <c r="S67" s="168"/>
      <c r="T67" s="168"/>
      <c r="U67" s="168"/>
      <c r="V67" s="168"/>
      <c r="W67" s="168"/>
      <c r="X67" s="168"/>
      <c r="Y67" s="168"/>
      <c r="Z67" s="111"/>
      <c r="AA67" s="111"/>
      <c r="AB67" s="111"/>
      <c r="AC67" s="111"/>
      <c r="AD67" s="111"/>
      <c r="AE67" s="111"/>
      <c r="AF67" s="168"/>
      <c r="AG67" s="168"/>
      <c r="AH67" s="169"/>
      <c r="AI67" s="169"/>
      <c r="AJ67" s="169"/>
      <c r="AK67" s="59"/>
      <c r="AL67" s="230" t="s">
        <v>318</v>
      </c>
      <c r="AM67" s="230"/>
      <c r="AN67" s="230"/>
      <c r="AO67" s="230"/>
      <c r="AP67" s="112" t="s">
        <v>11</v>
      </c>
      <c r="AQ67" s="242">
        <f>SUM(AP57:AZ65)</f>
        <v>1400685.3480499</v>
      </c>
      <c r="AR67" s="242"/>
      <c r="AS67" s="242"/>
      <c r="AT67" s="242"/>
      <c r="AU67" s="242"/>
      <c r="AV67" s="242"/>
      <c r="AW67" s="242"/>
      <c r="AX67" s="242"/>
      <c r="AY67" s="242"/>
      <c r="AZ67" s="242"/>
      <c r="BB67" s="51"/>
      <c r="CE67" s="10" t="s">
        <v>135</v>
      </c>
      <c r="CF67" s="11" t="s">
        <v>136</v>
      </c>
      <c r="CG67" s="7">
        <v>50.628216924578282</v>
      </c>
      <c r="CH67" s="4">
        <f t="shared" si="0"/>
        <v>726312.4</v>
      </c>
    </row>
    <row r="68" spans="3:86" x14ac:dyDescent="0.25">
      <c r="C68" s="46"/>
      <c r="E68" s="169"/>
      <c r="F68" s="169"/>
      <c r="G68" s="169"/>
      <c r="H68" s="169"/>
      <c r="I68" s="169"/>
      <c r="J68" s="169"/>
      <c r="K68" s="168"/>
      <c r="L68" s="168"/>
      <c r="M68" s="168"/>
      <c r="N68" s="168"/>
      <c r="O68" s="168"/>
      <c r="P68" s="168"/>
      <c r="Q68" s="168"/>
      <c r="R68" s="168"/>
      <c r="S68" s="168"/>
      <c r="T68" s="168"/>
      <c r="U68" s="168"/>
      <c r="V68" s="168"/>
      <c r="W68" s="168"/>
      <c r="X68" s="168"/>
      <c r="Y68" s="168"/>
      <c r="Z68" s="111"/>
      <c r="AA68" s="111"/>
      <c r="AB68" s="111"/>
      <c r="AC68" s="111"/>
      <c r="AD68" s="111"/>
      <c r="AE68" s="111"/>
      <c r="AF68" s="168"/>
      <c r="AG68" s="168"/>
      <c r="AH68" s="169"/>
      <c r="AI68" s="169"/>
      <c r="AJ68" s="169"/>
      <c r="AK68" s="59"/>
      <c r="AL68" s="230" t="s">
        <v>317</v>
      </c>
      <c r="AM68" s="230"/>
      <c r="AN68" s="230"/>
      <c r="AO68" s="230"/>
      <c r="AP68" s="112" t="s">
        <v>11</v>
      </c>
      <c r="AQ68" s="261">
        <f>AQ67/AQ51</f>
        <v>666.99302288090473</v>
      </c>
      <c r="AR68" s="261"/>
      <c r="AS68" s="261"/>
      <c r="AT68" s="261"/>
      <c r="AU68" s="261"/>
      <c r="AV68" s="261"/>
      <c r="AW68" s="261"/>
      <c r="AX68" s="261"/>
      <c r="AY68" s="261"/>
      <c r="AZ68" s="261"/>
      <c r="BB68" s="51"/>
      <c r="CE68" s="12" t="s">
        <v>137</v>
      </c>
      <c r="CF68" s="13" t="s">
        <v>138</v>
      </c>
      <c r="CG68" s="14">
        <v>49.527603513174405</v>
      </c>
      <c r="CH68" s="4">
        <f t="shared" si="0"/>
        <v>710523</v>
      </c>
    </row>
    <row r="69" spans="3:86" x14ac:dyDescent="0.25">
      <c r="C69" s="46"/>
      <c r="E69" s="169"/>
      <c r="F69" s="169"/>
      <c r="G69" s="169"/>
      <c r="H69" s="169"/>
      <c r="I69" s="169"/>
      <c r="J69" s="169"/>
      <c r="K69" s="168"/>
      <c r="L69" s="168"/>
      <c r="M69" s="168"/>
      <c r="N69" s="168"/>
      <c r="O69" s="168"/>
      <c r="P69" s="168"/>
      <c r="Q69" s="168"/>
      <c r="R69" s="168"/>
      <c r="S69" s="168"/>
      <c r="T69" s="168"/>
      <c r="U69" s="168"/>
      <c r="V69" s="168"/>
      <c r="W69" s="168"/>
      <c r="X69" s="168"/>
      <c r="Y69" s="168"/>
      <c r="Z69" s="111"/>
      <c r="AA69" s="111"/>
      <c r="AB69" s="111"/>
      <c r="AC69" s="111"/>
      <c r="AD69" s="111"/>
      <c r="AE69" s="111"/>
      <c r="AF69" s="168"/>
      <c r="AG69" s="168"/>
      <c r="AH69" s="169"/>
      <c r="AI69" s="169"/>
      <c r="AJ69" s="169"/>
      <c r="AK69" s="169"/>
      <c r="AL69" s="169"/>
      <c r="AM69" s="169"/>
      <c r="AQ69" s="169"/>
      <c r="AR69" s="169"/>
      <c r="AS69" s="169"/>
      <c r="AT69" s="169"/>
      <c r="AU69" s="169"/>
      <c r="AV69" s="169"/>
      <c r="AW69" s="169"/>
      <c r="AX69" s="169"/>
      <c r="AY69" s="169"/>
      <c r="AZ69" s="169"/>
      <c r="BB69" s="51"/>
      <c r="CE69" s="5" t="s">
        <v>139</v>
      </c>
      <c r="CF69" s="11" t="s">
        <v>140</v>
      </c>
      <c r="CG69" s="7">
        <v>58.332510804405409</v>
      </c>
      <c r="CH69" s="4">
        <f t="shared" si="0"/>
        <v>836838.2</v>
      </c>
    </row>
    <row r="70" spans="3:86" ht="17.25" thickBot="1" x14ac:dyDescent="0.3">
      <c r="C70" s="60"/>
      <c r="D70" s="61"/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61"/>
      <c r="BB70" s="62"/>
      <c r="CE70" s="12" t="s">
        <v>141</v>
      </c>
      <c r="CF70" s="13" t="s">
        <v>142</v>
      </c>
      <c r="CG70" s="14">
        <v>11.666502160881082</v>
      </c>
      <c r="CH70" s="4">
        <f t="shared" si="0"/>
        <v>167367.64000000001</v>
      </c>
    </row>
    <row r="71" spans="3:86" x14ac:dyDescent="0.25">
      <c r="E71" s="243"/>
      <c r="F71" s="243"/>
      <c r="G71" s="243"/>
      <c r="H71" s="243"/>
      <c r="I71" s="243"/>
      <c r="J71" s="243"/>
      <c r="K71" s="230"/>
      <c r="L71" s="230"/>
      <c r="M71" s="230"/>
      <c r="N71" s="230"/>
      <c r="O71" s="230"/>
      <c r="P71" s="230"/>
      <c r="Q71" s="230"/>
      <c r="R71" s="230"/>
      <c r="S71" s="230"/>
      <c r="T71" s="230"/>
      <c r="U71" s="230"/>
      <c r="V71" s="230"/>
      <c r="W71" s="230"/>
      <c r="X71" s="230"/>
      <c r="Y71" s="168"/>
      <c r="Z71" s="203"/>
      <c r="AA71" s="203"/>
      <c r="AB71" s="203"/>
      <c r="AC71" s="203"/>
      <c r="AD71" s="203"/>
      <c r="AE71" s="203"/>
      <c r="AF71" s="230"/>
      <c r="AG71" s="230"/>
      <c r="AH71" s="249"/>
      <c r="AI71" s="249"/>
      <c r="AJ71" s="249"/>
      <c r="AK71" s="249"/>
      <c r="AL71" s="249"/>
      <c r="AM71" s="249"/>
      <c r="AP71" s="242"/>
      <c r="AQ71" s="242"/>
      <c r="AR71" s="242"/>
      <c r="AS71" s="242"/>
      <c r="AT71" s="242"/>
      <c r="AU71" s="242"/>
      <c r="AV71" s="242"/>
      <c r="AW71" s="242"/>
      <c r="AX71" s="242"/>
      <c r="AY71" s="242"/>
      <c r="AZ71" s="242"/>
      <c r="CE71" s="5" t="s">
        <v>143</v>
      </c>
      <c r="CF71" s="11" t="s">
        <v>144</v>
      </c>
      <c r="CG71" s="7">
        <v>14.858281053952322</v>
      </c>
      <c r="CH71" s="4">
        <f t="shared" si="0"/>
        <v>213156.9</v>
      </c>
    </row>
    <row r="72" spans="3:86" ht="17.25" thickBot="1" x14ac:dyDescent="0.3">
      <c r="E72" s="243"/>
      <c r="F72" s="243"/>
      <c r="G72" s="243"/>
      <c r="H72" s="243"/>
      <c r="I72" s="243"/>
      <c r="J72" s="243"/>
      <c r="K72" s="230"/>
      <c r="L72" s="230"/>
      <c r="M72" s="230"/>
      <c r="N72" s="230"/>
      <c r="O72" s="230"/>
      <c r="P72" s="230"/>
      <c r="Q72" s="230"/>
      <c r="R72" s="230"/>
      <c r="S72" s="230"/>
      <c r="T72" s="230"/>
      <c r="U72" s="230"/>
      <c r="V72" s="230"/>
      <c r="W72" s="230"/>
      <c r="X72" s="230"/>
      <c r="Y72" s="168"/>
      <c r="Z72" s="203"/>
      <c r="AA72" s="203"/>
      <c r="AB72" s="203"/>
      <c r="AC72" s="203"/>
      <c r="AD72" s="203"/>
      <c r="AE72" s="203"/>
      <c r="AF72" s="230"/>
      <c r="AG72" s="230"/>
      <c r="AH72" s="249"/>
      <c r="AI72" s="249"/>
      <c r="AJ72" s="249"/>
      <c r="AK72" s="249"/>
      <c r="AL72" s="249"/>
      <c r="AM72" s="249"/>
      <c r="AP72" s="242"/>
      <c r="AQ72" s="242"/>
      <c r="AR72" s="242"/>
      <c r="AS72" s="242"/>
      <c r="AT72" s="242"/>
      <c r="AU72" s="242"/>
      <c r="AV72" s="242"/>
      <c r="AW72" s="242"/>
      <c r="AX72" s="242"/>
      <c r="AY72" s="242"/>
      <c r="AZ72" s="242"/>
      <c r="CE72" s="15" t="s">
        <v>145</v>
      </c>
      <c r="CF72" s="16" t="s">
        <v>146</v>
      </c>
      <c r="CG72" s="17">
        <v>7.2640485152655785</v>
      </c>
      <c r="CH72" s="4">
        <f t="shared" ref="CH72:CH135" si="11">CG72*$CH$3</f>
        <v>104210.04</v>
      </c>
    </row>
    <row r="73" spans="3:86" x14ac:dyDescent="0.25">
      <c r="C73" s="43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  <c r="AI73" s="44"/>
      <c r="AJ73" s="44"/>
      <c r="AK73" s="44"/>
      <c r="AL73" s="44"/>
      <c r="AM73" s="44"/>
      <c r="AN73" s="44"/>
      <c r="AO73" s="44"/>
      <c r="AP73" s="44"/>
      <c r="AQ73" s="44"/>
      <c r="AR73" s="44"/>
      <c r="AS73" s="44"/>
      <c r="AT73" s="44"/>
      <c r="AU73" s="44"/>
      <c r="AV73" s="44"/>
      <c r="AW73" s="44"/>
      <c r="AX73" s="44"/>
      <c r="AY73" s="44"/>
      <c r="AZ73" s="44"/>
      <c r="BA73" s="44"/>
      <c r="BB73" s="45"/>
      <c r="CE73" s="10" t="s">
        <v>147</v>
      </c>
      <c r="CF73" s="18" t="s">
        <v>148</v>
      </c>
      <c r="CG73" s="7">
        <v>8.8314791579534369</v>
      </c>
      <c r="CH73" s="4">
        <f t="shared" si="11"/>
        <v>126696.40000000001</v>
      </c>
    </row>
    <row r="74" spans="3:86" x14ac:dyDescent="0.25">
      <c r="C74" s="46"/>
      <c r="E74" s="245" t="s">
        <v>0</v>
      </c>
      <c r="F74" s="245"/>
      <c r="G74" s="245"/>
      <c r="H74" s="245"/>
      <c r="I74" s="245"/>
      <c r="J74" s="49" t="s">
        <v>11</v>
      </c>
      <c r="K74" s="245" t="s">
        <v>340</v>
      </c>
      <c r="L74" s="245"/>
      <c r="M74" s="245"/>
      <c r="N74" s="245"/>
      <c r="O74" s="245"/>
      <c r="P74" s="245"/>
      <c r="Q74" s="245"/>
      <c r="R74" s="245"/>
      <c r="S74" s="245"/>
      <c r="T74" s="245"/>
      <c r="U74" s="245"/>
      <c r="V74" s="49"/>
      <c r="W74" s="49"/>
      <c r="X74" s="49"/>
      <c r="Y74" s="49"/>
      <c r="Z74" s="49"/>
      <c r="AA74" s="49"/>
      <c r="AB74" s="49"/>
      <c r="AC74" s="49"/>
      <c r="AD74" s="50"/>
      <c r="AE74" s="50"/>
      <c r="AF74" s="50"/>
      <c r="AG74" s="50"/>
      <c r="AH74" s="245" t="s">
        <v>3</v>
      </c>
      <c r="AI74" s="245"/>
      <c r="AJ74" s="245"/>
      <c r="AK74" s="245"/>
      <c r="AL74" s="245"/>
      <c r="AM74" s="245"/>
      <c r="AN74" s="245"/>
      <c r="AO74" s="245"/>
      <c r="AP74" s="49" t="s">
        <v>11</v>
      </c>
      <c r="AQ74" s="247">
        <v>687.5</v>
      </c>
      <c r="AR74" s="247"/>
      <c r="AS74" s="247"/>
      <c r="AT74" s="247"/>
      <c r="AU74" s="49" t="s">
        <v>319</v>
      </c>
      <c r="AV74" s="49"/>
      <c r="AW74" s="49"/>
      <c r="AX74" s="49"/>
      <c r="AY74" s="49"/>
      <c r="AZ74" s="49"/>
      <c r="BB74" s="51"/>
      <c r="CE74" s="10" t="s">
        <v>149</v>
      </c>
      <c r="CF74" s="11" t="s">
        <v>150</v>
      </c>
      <c r="CG74" s="7">
        <v>8.8825477485013238</v>
      </c>
      <c r="CH74" s="4">
        <f t="shared" si="11"/>
        <v>127429.02999999998</v>
      </c>
    </row>
    <row r="75" spans="3:86" x14ac:dyDescent="0.25">
      <c r="C75" s="46"/>
      <c r="E75" s="245" t="s">
        <v>322</v>
      </c>
      <c r="F75" s="245"/>
      <c r="G75" s="245"/>
      <c r="H75" s="245"/>
      <c r="I75" s="245"/>
      <c r="J75" s="49" t="s">
        <v>11</v>
      </c>
      <c r="K75" s="245" t="s">
        <v>697</v>
      </c>
      <c r="L75" s="245"/>
      <c r="M75" s="245"/>
      <c r="N75" s="245"/>
      <c r="O75" s="245"/>
      <c r="P75" s="245"/>
      <c r="Q75" s="245"/>
      <c r="R75" s="245"/>
      <c r="S75" s="245"/>
      <c r="T75" s="245"/>
      <c r="U75" s="245"/>
      <c r="V75" s="49"/>
      <c r="W75" s="49"/>
      <c r="X75" s="49"/>
      <c r="Y75" s="49"/>
      <c r="Z75" s="49"/>
      <c r="AA75" s="49"/>
      <c r="AB75" s="49"/>
      <c r="AC75" s="49"/>
      <c r="AD75" s="50"/>
      <c r="AE75" s="50"/>
      <c r="AF75" s="50"/>
      <c r="AG75" s="50"/>
      <c r="AH75" s="245" t="s">
        <v>4</v>
      </c>
      <c r="AI75" s="245"/>
      <c r="AJ75" s="245"/>
      <c r="AK75" s="245"/>
      <c r="AL75" s="245"/>
      <c r="AM75" s="245"/>
      <c r="AN75" s="245"/>
      <c r="AO75" s="245"/>
      <c r="AP75" s="49" t="s">
        <v>11</v>
      </c>
      <c r="AQ75" s="245">
        <v>2200</v>
      </c>
      <c r="AR75" s="245"/>
      <c r="AS75" s="245"/>
      <c r="AT75" s="245"/>
      <c r="AU75" s="49" t="s">
        <v>320</v>
      </c>
      <c r="AV75" s="49"/>
      <c r="AW75" s="49"/>
      <c r="AX75" s="49"/>
      <c r="AY75" s="49"/>
      <c r="AZ75" s="49"/>
      <c r="BB75" s="51"/>
      <c r="CE75" s="10" t="s">
        <v>151</v>
      </c>
      <c r="CF75" s="11" t="s">
        <v>152</v>
      </c>
      <c r="CG75" s="7">
        <v>7.5505172173428132</v>
      </c>
      <c r="CH75" s="4">
        <f t="shared" si="11"/>
        <v>108319.72</v>
      </c>
    </row>
    <row r="76" spans="3:86" x14ac:dyDescent="0.25">
      <c r="C76" s="46"/>
      <c r="E76" s="245" t="s">
        <v>1</v>
      </c>
      <c r="F76" s="245"/>
      <c r="G76" s="245"/>
      <c r="H76" s="245"/>
      <c r="I76" s="245"/>
      <c r="J76" s="49" t="s">
        <v>11</v>
      </c>
      <c r="K76" s="245" t="s">
        <v>692</v>
      </c>
      <c r="L76" s="245"/>
      <c r="M76" s="245"/>
      <c r="N76" s="245"/>
      <c r="O76" s="245"/>
      <c r="P76" s="245"/>
      <c r="Q76" s="245"/>
      <c r="R76" s="245"/>
      <c r="S76" s="245"/>
      <c r="T76" s="245"/>
      <c r="U76" s="245"/>
      <c r="V76" s="49"/>
      <c r="W76" s="49"/>
      <c r="X76" s="49"/>
      <c r="Y76" s="49"/>
      <c r="Z76" s="49"/>
      <c r="AA76" s="49"/>
      <c r="AB76" s="49"/>
      <c r="AC76" s="49"/>
      <c r="AD76" s="50"/>
      <c r="AE76" s="50"/>
      <c r="AF76" s="50"/>
      <c r="AG76" s="50"/>
      <c r="AH76" s="245"/>
      <c r="AI76" s="245"/>
      <c r="AJ76" s="245"/>
      <c r="AK76" s="245"/>
      <c r="AL76" s="245"/>
      <c r="AM76" s="245"/>
      <c r="AN76" s="245"/>
      <c r="AO76" s="245"/>
      <c r="AP76" s="49"/>
      <c r="AQ76" s="246"/>
      <c r="AR76" s="246"/>
      <c r="AS76" s="246"/>
      <c r="AT76" s="246"/>
      <c r="AU76" s="49"/>
      <c r="AV76" s="49"/>
      <c r="AW76" s="49"/>
      <c r="AX76" s="49"/>
      <c r="AY76" s="49"/>
      <c r="AZ76" s="49"/>
      <c r="BB76" s="51"/>
      <c r="CE76" s="10" t="s">
        <v>153</v>
      </c>
      <c r="CF76" s="11" t="s">
        <v>154</v>
      </c>
      <c r="CG76" s="7">
        <v>19.985732608392585</v>
      </c>
      <c r="CH76" s="4">
        <f t="shared" si="11"/>
        <v>286715.32</v>
      </c>
    </row>
    <row r="77" spans="3:86" x14ac:dyDescent="0.25">
      <c r="C77" s="46"/>
      <c r="E77" s="245" t="s">
        <v>2</v>
      </c>
      <c r="F77" s="245"/>
      <c r="G77" s="245"/>
      <c r="H77" s="245"/>
      <c r="I77" s="245"/>
      <c r="J77" s="49" t="s">
        <v>11</v>
      </c>
      <c r="K77" s="245" t="s">
        <v>698</v>
      </c>
      <c r="L77" s="245"/>
      <c r="M77" s="245"/>
      <c r="N77" s="245"/>
      <c r="O77" s="245"/>
      <c r="P77" s="245"/>
      <c r="Q77" s="245"/>
      <c r="R77" s="245"/>
      <c r="S77" s="245"/>
      <c r="T77" s="245"/>
      <c r="U77" s="245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49"/>
      <c r="AH77" s="245"/>
      <c r="AI77" s="245"/>
      <c r="AJ77" s="245"/>
      <c r="AK77" s="245"/>
      <c r="AL77" s="245"/>
      <c r="AM77" s="245"/>
      <c r="AN77" s="245"/>
      <c r="AO77" s="245"/>
      <c r="AP77" s="49"/>
      <c r="AQ77" s="49"/>
      <c r="AR77" s="49"/>
      <c r="AS77" s="49"/>
      <c r="AT77" s="49"/>
      <c r="AU77" s="49"/>
      <c r="AV77" s="49"/>
      <c r="AW77" s="49"/>
      <c r="AX77" s="49"/>
      <c r="AY77" s="49"/>
      <c r="AZ77" s="49"/>
      <c r="BB77" s="51"/>
      <c r="CE77" s="10" t="s">
        <v>155</v>
      </c>
      <c r="CF77" s="19" t="s">
        <v>156</v>
      </c>
      <c r="CG77" s="7">
        <v>19.352577722013105</v>
      </c>
      <c r="CH77" s="4">
        <f t="shared" si="11"/>
        <v>277632.08</v>
      </c>
    </row>
    <row r="78" spans="3:86" x14ac:dyDescent="0.25">
      <c r="C78" s="46"/>
      <c r="BB78" s="51"/>
      <c r="CE78" s="10" t="s">
        <v>157</v>
      </c>
      <c r="CF78" s="19" t="s">
        <v>158</v>
      </c>
      <c r="CG78" s="7">
        <v>17.513283145127563</v>
      </c>
      <c r="CH78" s="4">
        <f t="shared" si="11"/>
        <v>251245.56000000003</v>
      </c>
    </row>
    <row r="79" spans="3:86" x14ac:dyDescent="0.25">
      <c r="C79" s="46"/>
      <c r="BB79" s="51"/>
      <c r="CE79" s="10" t="s">
        <v>159</v>
      </c>
      <c r="CF79" s="11" t="s">
        <v>160</v>
      </c>
      <c r="CG79" s="7">
        <v>18.24300362470375</v>
      </c>
      <c r="CH79" s="4">
        <f t="shared" si="11"/>
        <v>261714.13</v>
      </c>
    </row>
    <row r="80" spans="3:86" x14ac:dyDescent="0.25">
      <c r="C80" s="46"/>
      <c r="BB80" s="51"/>
      <c r="CE80" s="10" t="s">
        <v>161</v>
      </c>
      <c r="CF80" s="11" t="s">
        <v>162</v>
      </c>
      <c r="CG80" s="7">
        <v>9.0314714903108886</v>
      </c>
      <c r="CH80" s="4">
        <f t="shared" si="11"/>
        <v>129565.49</v>
      </c>
    </row>
    <row r="81" spans="3:86" x14ac:dyDescent="0.25">
      <c r="C81" s="46"/>
      <c r="E81" s="208" t="s">
        <v>216</v>
      </c>
      <c r="F81" s="209"/>
      <c r="G81" s="209"/>
      <c r="H81" s="209"/>
      <c r="I81" s="209"/>
      <c r="J81" s="209"/>
      <c r="K81" s="210" t="str">
        <f t="shared" ref="K81:K93" si="12">VLOOKUP(E81,$CE$1:$CH$991,2,FALSE)</f>
        <v>JINTERGE ECO HT 102</v>
      </c>
      <c r="L81" s="210"/>
      <c r="M81" s="210"/>
      <c r="N81" s="210"/>
      <c r="O81" s="210"/>
      <c r="P81" s="210"/>
      <c r="Q81" s="210"/>
      <c r="R81" s="210"/>
      <c r="S81" s="210"/>
      <c r="T81" s="210"/>
      <c r="U81" s="210"/>
      <c r="V81" s="210"/>
      <c r="W81" s="210"/>
      <c r="X81" s="210"/>
      <c r="Y81" s="164"/>
      <c r="Z81" s="211">
        <v>1</v>
      </c>
      <c r="AA81" s="211"/>
      <c r="AB81" s="211"/>
      <c r="AC81" s="211"/>
      <c r="AD81" s="211"/>
      <c r="AE81" s="211"/>
      <c r="AF81" s="210" t="s">
        <v>315</v>
      </c>
      <c r="AG81" s="210"/>
      <c r="AH81" s="212">
        <v>6875</v>
      </c>
      <c r="AI81" s="212"/>
      <c r="AJ81" s="212"/>
      <c r="AK81" s="212"/>
      <c r="AL81" s="212"/>
      <c r="AM81" s="212"/>
      <c r="AN81" s="52" t="s">
        <v>316</v>
      </c>
      <c r="AO81" s="52"/>
      <c r="AP81" s="213">
        <f t="shared" ref="AP81:AP93" si="13">(AH81*VLOOKUP(E81,$CE$1:$CH$991,4,FALSE))/1000</f>
        <v>115065.22499999999</v>
      </c>
      <c r="AQ81" s="213"/>
      <c r="AR81" s="213"/>
      <c r="AS81" s="213"/>
      <c r="AT81" s="213"/>
      <c r="AU81" s="213"/>
      <c r="AV81" s="213"/>
      <c r="AW81" s="213"/>
      <c r="AX81" s="213"/>
      <c r="AY81" s="213"/>
      <c r="AZ81" s="214"/>
      <c r="BB81" s="51"/>
      <c r="CE81" s="10" t="s">
        <v>163</v>
      </c>
      <c r="CF81" s="11" t="s">
        <v>164</v>
      </c>
      <c r="CG81" s="7">
        <v>12.306423393280358</v>
      </c>
      <c r="CH81" s="4">
        <f t="shared" si="11"/>
        <v>176547.95</v>
      </c>
    </row>
    <row r="82" spans="3:86" x14ac:dyDescent="0.25">
      <c r="C82" s="46"/>
      <c r="E82" s="223" t="s">
        <v>240</v>
      </c>
      <c r="F82" s="224"/>
      <c r="G82" s="224"/>
      <c r="H82" s="224"/>
      <c r="I82" s="224"/>
      <c r="J82" s="224"/>
      <c r="K82" s="225" t="str">
        <f t="shared" si="12"/>
        <v>JINTERGE SNT</v>
      </c>
      <c r="L82" s="225"/>
      <c r="M82" s="225"/>
      <c r="N82" s="225"/>
      <c r="O82" s="225"/>
      <c r="P82" s="225"/>
      <c r="Q82" s="225"/>
      <c r="R82" s="225"/>
      <c r="S82" s="225"/>
      <c r="T82" s="225"/>
      <c r="U82" s="225"/>
      <c r="V82" s="225"/>
      <c r="W82" s="225"/>
      <c r="X82" s="225"/>
      <c r="Y82" s="167"/>
      <c r="Z82" s="226">
        <v>2</v>
      </c>
      <c r="AA82" s="226"/>
      <c r="AB82" s="226"/>
      <c r="AC82" s="226"/>
      <c r="AD82" s="226"/>
      <c r="AE82" s="226"/>
      <c r="AF82" s="225" t="s">
        <v>315</v>
      </c>
      <c r="AG82" s="225"/>
      <c r="AH82" s="227">
        <v>13750</v>
      </c>
      <c r="AI82" s="227"/>
      <c r="AJ82" s="227"/>
      <c r="AK82" s="227"/>
      <c r="AL82" s="227"/>
      <c r="AM82" s="227"/>
      <c r="AN82" s="54" t="s">
        <v>316</v>
      </c>
      <c r="AO82" s="54"/>
      <c r="AP82" s="228">
        <f t="shared" si="13"/>
        <v>173683.4</v>
      </c>
      <c r="AQ82" s="228"/>
      <c r="AR82" s="228"/>
      <c r="AS82" s="228"/>
      <c r="AT82" s="228"/>
      <c r="AU82" s="228"/>
      <c r="AV82" s="228"/>
      <c r="AW82" s="228"/>
      <c r="AX82" s="228"/>
      <c r="AY82" s="228"/>
      <c r="AZ82" s="229"/>
      <c r="BB82" s="51"/>
      <c r="CE82" s="10" t="s">
        <v>165</v>
      </c>
      <c r="CF82" s="11" t="s">
        <v>166</v>
      </c>
      <c r="CG82" s="7">
        <v>17.52</v>
      </c>
      <c r="CH82" s="4">
        <f t="shared" si="11"/>
        <v>251341.91999999998</v>
      </c>
    </row>
    <row r="83" spans="3:86" x14ac:dyDescent="0.25">
      <c r="C83" s="46"/>
      <c r="E83" s="208" t="s">
        <v>135</v>
      </c>
      <c r="F83" s="209"/>
      <c r="G83" s="209"/>
      <c r="H83" s="209"/>
      <c r="I83" s="209"/>
      <c r="J83" s="209"/>
      <c r="K83" s="210" t="str">
        <f t="shared" si="12"/>
        <v>DIANIX BR RED SF</v>
      </c>
      <c r="L83" s="210"/>
      <c r="M83" s="210"/>
      <c r="N83" s="210"/>
      <c r="O83" s="210"/>
      <c r="P83" s="210"/>
      <c r="Q83" s="210"/>
      <c r="R83" s="210"/>
      <c r="S83" s="210"/>
      <c r="T83" s="210"/>
      <c r="U83" s="210"/>
      <c r="V83" s="210"/>
      <c r="W83" s="210"/>
      <c r="X83" s="210"/>
      <c r="Y83" s="164"/>
      <c r="Z83" s="211">
        <v>0.55000000000000004</v>
      </c>
      <c r="AA83" s="211"/>
      <c r="AB83" s="211"/>
      <c r="AC83" s="211"/>
      <c r="AD83" s="211"/>
      <c r="AE83" s="211"/>
      <c r="AF83" s="210" t="s">
        <v>565</v>
      </c>
      <c r="AG83" s="210"/>
      <c r="AH83" s="212">
        <v>3781.25</v>
      </c>
      <c r="AI83" s="212"/>
      <c r="AJ83" s="212"/>
      <c r="AK83" s="212"/>
      <c r="AL83" s="212"/>
      <c r="AM83" s="212"/>
      <c r="AN83" s="52" t="s">
        <v>316</v>
      </c>
      <c r="AO83" s="52"/>
      <c r="AP83" s="213">
        <f t="shared" si="13"/>
        <v>2746368.7625000002</v>
      </c>
      <c r="AQ83" s="213"/>
      <c r="AR83" s="213"/>
      <c r="AS83" s="213"/>
      <c r="AT83" s="213"/>
      <c r="AU83" s="213"/>
      <c r="AV83" s="213"/>
      <c r="AW83" s="213"/>
      <c r="AX83" s="213"/>
      <c r="AY83" s="213"/>
      <c r="AZ83" s="214"/>
      <c r="BB83" s="51"/>
      <c r="CE83" s="12" t="s">
        <v>167</v>
      </c>
      <c r="CF83" s="13" t="s">
        <v>168</v>
      </c>
      <c r="CG83" s="7">
        <v>6.0476808866583021</v>
      </c>
      <c r="CH83" s="4">
        <f t="shared" si="11"/>
        <v>86760.03</v>
      </c>
    </row>
    <row r="84" spans="3:86" x14ac:dyDescent="0.25">
      <c r="C84" s="46"/>
      <c r="E84" s="200" t="s">
        <v>159</v>
      </c>
      <c r="F84" s="201"/>
      <c r="G84" s="201"/>
      <c r="H84" s="201"/>
      <c r="I84" s="201"/>
      <c r="J84" s="201"/>
      <c r="K84" s="202" t="str">
        <f t="shared" ref="K84:K85" si="14">VLOOKUP(E84,$CE$1:$CH$991,2,FALSE)</f>
        <v>CORALENE LUMINOUS RED G</v>
      </c>
      <c r="L84" s="202"/>
      <c r="M84" s="202"/>
      <c r="N84" s="202"/>
      <c r="O84" s="202"/>
      <c r="P84" s="202"/>
      <c r="Q84" s="202"/>
      <c r="R84" s="202"/>
      <c r="S84" s="202"/>
      <c r="T84" s="202"/>
      <c r="U84" s="202"/>
      <c r="V84" s="202"/>
      <c r="W84" s="202"/>
      <c r="X84" s="202"/>
      <c r="Y84" s="163"/>
      <c r="Z84" s="203">
        <v>0.15</v>
      </c>
      <c r="AA84" s="203"/>
      <c r="AB84" s="203"/>
      <c r="AC84" s="203"/>
      <c r="AD84" s="203"/>
      <c r="AE84" s="203"/>
      <c r="AF84" s="202" t="s">
        <v>565</v>
      </c>
      <c r="AG84" s="202"/>
      <c r="AH84" s="204">
        <v>1031.25</v>
      </c>
      <c r="AI84" s="204"/>
      <c r="AJ84" s="204"/>
      <c r="AK84" s="204"/>
      <c r="AL84" s="204"/>
      <c r="AM84" s="204"/>
      <c r="AN84" s="47" t="s">
        <v>316</v>
      </c>
      <c r="AO84" s="47"/>
      <c r="AP84" s="205">
        <f t="shared" ref="AP84:AP85" si="15">(AH84*VLOOKUP(E84,$CE$1:$CH$991,4,FALSE))/1000</f>
        <v>269892.69656249997</v>
      </c>
      <c r="AQ84" s="205"/>
      <c r="AR84" s="205"/>
      <c r="AS84" s="205"/>
      <c r="AT84" s="205"/>
      <c r="AU84" s="205"/>
      <c r="AV84" s="205"/>
      <c r="AW84" s="205"/>
      <c r="AX84" s="205"/>
      <c r="AY84" s="205"/>
      <c r="AZ84" s="206"/>
      <c r="BB84" s="51"/>
      <c r="CE84" s="12" t="s">
        <v>169</v>
      </c>
      <c r="CF84" s="20" t="s">
        <v>170</v>
      </c>
      <c r="CG84" s="7">
        <v>9.6363041962916505</v>
      </c>
      <c r="CH84" s="4">
        <f t="shared" si="11"/>
        <v>138242.42000000001</v>
      </c>
    </row>
    <row r="85" spans="3:86" x14ac:dyDescent="0.25">
      <c r="C85" s="46"/>
      <c r="E85" s="223" t="s">
        <v>123</v>
      </c>
      <c r="F85" s="224"/>
      <c r="G85" s="224"/>
      <c r="H85" s="224"/>
      <c r="I85" s="224"/>
      <c r="J85" s="224"/>
      <c r="K85" s="225" t="str">
        <f t="shared" si="14"/>
        <v>TAICRON VIOLET SF 3 RLT</v>
      </c>
      <c r="L85" s="225"/>
      <c r="M85" s="225"/>
      <c r="N85" s="225"/>
      <c r="O85" s="225"/>
      <c r="P85" s="225"/>
      <c r="Q85" s="225"/>
      <c r="R85" s="225"/>
      <c r="S85" s="225"/>
      <c r="T85" s="225"/>
      <c r="U85" s="225"/>
      <c r="V85" s="225"/>
      <c r="W85" s="225"/>
      <c r="X85" s="225"/>
      <c r="Y85" s="167"/>
      <c r="Z85" s="226">
        <v>2.4E-2</v>
      </c>
      <c r="AA85" s="226"/>
      <c r="AB85" s="226"/>
      <c r="AC85" s="226"/>
      <c r="AD85" s="226"/>
      <c r="AE85" s="226"/>
      <c r="AF85" s="225" t="s">
        <v>565</v>
      </c>
      <c r="AG85" s="225"/>
      <c r="AH85" s="227">
        <v>165</v>
      </c>
      <c r="AI85" s="227"/>
      <c r="AJ85" s="227"/>
      <c r="AK85" s="227"/>
      <c r="AL85" s="227"/>
      <c r="AM85" s="227"/>
      <c r="AN85" s="54" t="s">
        <v>316</v>
      </c>
      <c r="AO85" s="54"/>
      <c r="AP85" s="228">
        <f t="shared" si="15"/>
        <v>30429.106949999998</v>
      </c>
      <c r="AQ85" s="228"/>
      <c r="AR85" s="228"/>
      <c r="AS85" s="228"/>
      <c r="AT85" s="228"/>
      <c r="AU85" s="228"/>
      <c r="AV85" s="228"/>
      <c r="AW85" s="228"/>
      <c r="AX85" s="228"/>
      <c r="AY85" s="228"/>
      <c r="AZ85" s="229"/>
      <c r="BB85" s="51"/>
      <c r="CE85" s="10" t="s">
        <v>171</v>
      </c>
      <c r="CF85" s="21" t="s">
        <v>172</v>
      </c>
      <c r="CG85" s="7">
        <v>14.638158371671546</v>
      </c>
      <c r="CH85" s="4">
        <f t="shared" si="11"/>
        <v>209999.02</v>
      </c>
    </row>
    <row r="86" spans="3:86" x14ac:dyDescent="0.25">
      <c r="C86" s="46"/>
      <c r="E86" s="200" t="s">
        <v>187</v>
      </c>
      <c r="F86" s="201"/>
      <c r="G86" s="201"/>
      <c r="H86" s="201"/>
      <c r="I86" s="201"/>
      <c r="J86" s="201"/>
      <c r="K86" s="202" t="str">
        <f t="shared" si="12"/>
        <v>FORMIC ACID</v>
      </c>
      <c r="L86" s="202"/>
      <c r="M86" s="202"/>
      <c r="N86" s="202"/>
      <c r="O86" s="202"/>
      <c r="P86" s="202"/>
      <c r="Q86" s="202"/>
      <c r="R86" s="202"/>
      <c r="S86" s="202"/>
      <c r="T86" s="202"/>
      <c r="U86" s="202"/>
      <c r="V86" s="202"/>
      <c r="W86" s="202"/>
      <c r="X86" s="202"/>
      <c r="Y86" s="163"/>
      <c r="Z86" s="203">
        <v>0.3</v>
      </c>
      <c r="AA86" s="203"/>
      <c r="AB86" s="203"/>
      <c r="AC86" s="203"/>
      <c r="AD86" s="203"/>
      <c r="AE86" s="203"/>
      <c r="AF86" s="202" t="s">
        <v>315</v>
      </c>
      <c r="AG86" s="202"/>
      <c r="AH86" s="204">
        <v>2062.5</v>
      </c>
      <c r="AI86" s="204"/>
      <c r="AJ86" s="204"/>
      <c r="AK86" s="204"/>
      <c r="AL86" s="204"/>
      <c r="AM86" s="204"/>
      <c r="AN86" s="47" t="s">
        <v>316</v>
      </c>
      <c r="AO86" s="47"/>
      <c r="AP86" s="205">
        <f t="shared" si="13"/>
        <v>27348.75</v>
      </c>
      <c r="AQ86" s="205"/>
      <c r="AR86" s="205"/>
      <c r="AS86" s="205"/>
      <c r="AT86" s="205"/>
      <c r="AU86" s="205"/>
      <c r="AV86" s="205"/>
      <c r="AW86" s="205"/>
      <c r="AX86" s="205"/>
      <c r="AY86" s="205"/>
      <c r="AZ86" s="206"/>
      <c r="BB86" s="51"/>
      <c r="CE86" s="10" t="s">
        <v>173</v>
      </c>
      <c r="CF86" s="22" t="s">
        <v>174</v>
      </c>
      <c r="CG86" s="7">
        <v>12.216808866583019</v>
      </c>
      <c r="CH86" s="4">
        <f t="shared" si="11"/>
        <v>175262.34</v>
      </c>
    </row>
    <row r="87" spans="3:86" x14ac:dyDescent="0.25">
      <c r="C87" s="46"/>
      <c r="E87" s="200" t="s">
        <v>191</v>
      </c>
      <c r="F87" s="201"/>
      <c r="G87" s="201"/>
      <c r="H87" s="201"/>
      <c r="I87" s="201"/>
      <c r="J87" s="201"/>
      <c r="K87" s="202" t="str">
        <f t="shared" si="12"/>
        <v>NTW RM 340 E NEW LIQ</v>
      </c>
      <c r="L87" s="202"/>
      <c r="M87" s="202"/>
      <c r="N87" s="202"/>
      <c r="O87" s="202"/>
      <c r="P87" s="202"/>
      <c r="Q87" s="202"/>
      <c r="R87" s="202"/>
      <c r="S87" s="202"/>
      <c r="T87" s="202"/>
      <c r="U87" s="202"/>
      <c r="V87" s="202"/>
      <c r="W87" s="202"/>
      <c r="X87" s="202"/>
      <c r="Y87" s="163"/>
      <c r="Z87" s="203">
        <v>0.5</v>
      </c>
      <c r="AA87" s="203"/>
      <c r="AB87" s="203"/>
      <c r="AC87" s="203"/>
      <c r="AD87" s="203"/>
      <c r="AE87" s="203"/>
      <c r="AF87" s="202" t="s">
        <v>315</v>
      </c>
      <c r="AG87" s="202"/>
      <c r="AH87" s="204">
        <v>3437.5</v>
      </c>
      <c r="AI87" s="204"/>
      <c r="AJ87" s="204"/>
      <c r="AK87" s="204"/>
      <c r="AL87" s="204"/>
      <c r="AM87" s="204"/>
      <c r="AN87" s="47" t="s">
        <v>316</v>
      </c>
      <c r="AO87" s="47"/>
      <c r="AP87" s="205">
        <f t="shared" si="13"/>
        <v>72978.125</v>
      </c>
      <c r="AQ87" s="205"/>
      <c r="AR87" s="205"/>
      <c r="AS87" s="205"/>
      <c r="AT87" s="205"/>
      <c r="AU87" s="205"/>
      <c r="AV87" s="205"/>
      <c r="AW87" s="205"/>
      <c r="AX87" s="205"/>
      <c r="AY87" s="205"/>
      <c r="AZ87" s="206"/>
      <c r="BB87" s="51"/>
      <c r="CE87" s="10" t="s">
        <v>175</v>
      </c>
      <c r="CF87" s="22" t="s">
        <v>176</v>
      </c>
      <c r="CG87" s="7">
        <v>9.1766143872856532</v>
      </c>
      <c r="CH87" s="4">
        <f t="shared" si="11"/>
        <v>131647.71</v>
      </c>
    </row>
    <row r="88" spans="3:86" x14ac:dyDescent="0.25">
      <c r="C88" s="46"/>
      <c r="E88" s="200" t="s">
        <v>193</v>
      </c>
      <c r="F88" s="201"/>
      <c r="G88" s="201"/>
      <c r="H88" s="201"/>
      <c r="I88" s="201"/>
      <c r="J88" s="201"/>
      <c r="K88" s="202" t="str">
        <f t="shared" si="12"/>
        <v>PROTEGAL LM</v>
      </c>
      <c r="L88" s="202"/>
      <c r="M88" s="202"/>
      <c r="N88" s="202"/>
      <c r="O88" s="202"/>
      <c r="P88" s="202"/>
      <c r="Q88" s="202"/>
      <c r="R88" s="202"/>
      <c r="S88" s="202"/>
      <c r="T88" s="202"/>
      <c r="U88" s="202"/>
      <c r="V88" s="202"/>
      <c r="W88" s="202"/>
      <c r="X88" s="202"/>
      <c r="Y88" s="163"/>
      <c r="Z88" s="203">
        <v>0.5</v>
      </c>
      <c r="AA88" s="203"/>
      <c r="AB88" s="203"/>
      <c r="AC88" s="203"/>
      <c r="AD88" s="203"/>
      <c r="AE88" s="203"/>
      <c r="AF88" s="202" t="s">
        <v>315</v>
      </c>
      <c r="AG88" s="202"/>
      <c r="AH88" s="204">
        <v>3437.5</v>
      </c>
      <c r="AI88" s="204"/>
      <c r="AJ88" s="204"/>
      <c r="AK88" s="204"/>
      <c r="AL88" s="204"/>
      <c r="AM88" s="204"/>
      <c r="AN88" s="47" t="s">
        <v>316</v>
      </c>
      <c r="AO88" s="47"/>
      <c r="AP88" s="205">
        <f t="shared" si="13"/>
        <v>69473.353124999994</v>
      </c>
      <c r="AQ88" s="205"/>
      <c r="AR88" s="205"/>
      <c r="AS88" s="205"/>
      <c r="AT88" s="205"/>
      <c r="AU88" s="205"/>
      <c r="AV88" s="205"/>
      <c r="AW88" s="205"/>
      <c r="AX88" s="205"/>
      <c r="AY88" s="205"/>
      <c r="AZ88" s="206"/>
      <c r="BB88" s="51"/>
      <c r="CE88" s="10" t="s">
        <v>177</v>
      </c>
      <c r="CF88" s="22" t="s">
        <v>178</v>
      </c>
      <c r="CG88" s="7">
        <v>23.90083368186254</v>
      </c>
      <c r="CH88" s="4">
        <f t="shared" si="11"/>
        <v>342881.36</v>
      </c>
    </row>
    <row r="89" spans="3:86" x14ac:dyDescent="0.25">
      <c r="C89" s="46"/>
      <c r="E89" s="223" t="s">
        <v>203</v>
      </c>
      <c r="F89" s="224"/>
      <c r="G89" s="224"/>
      <c r="H89" s="224"/>
      <c r="I89" s="224"/>
      <c r="J89" s="224"/>
      <c r="K89" s="225" t="str">
        <f t="shared" si="12"/>
        <v>CHLORALUB A CONC</v>
      </c>
      <c r="L89" s="225"/>
      <c r="M89" s="225"/>
      <c r="N89" s="225"/>
      <c r="O89" s="225"/>
      <c r="P89" s="225"/>
      <c r="Q89" s="225"/>
      <c r="R89" s="225"/>
      <c r="S89" s="225"/>
      <c r="T89" s="225"/>
      <c r="U89" s="225"/>
      <c r="V89" s="225"/>
      <c r="W89" s="225"/>
      <c r="X89" s="225"/>
      <c r="Y89" s="167"/>
      <c r="Z89" s="226">
        <v>1</v>
      </c>
      <c r="AA89" s="226"/>
      <c r="AB89" s="226"/>
      <c r="AC89" s="226"/>
      <c r="AD89" s="226"/>
      <c r="AE89" s="226"/>
      <c r="AF89" s="225" t="s">
        <v>315</v>
      </c>
      <c r="AG89" s="225"/>
      <c r="AH89" s="227">
        <v>6875</v>
      </c>
      <c r="AI89" s="227"/>
      <c r="AJ89" s="227"/>
      <c r="AK89" s="227"/>
      <c r="AL89" s="227"/>
      <c r="AM89" s="227"/>
      <c r="AN89" s="54" t="s">
        <v>316</v>
      </c>
      <c r="AO89" s="54"/>
      <c r="AP89" s="228">
        <f t="shared" si="13"/>
        <v>131945.13750000001</v>
      </c>
      <c r="AQ89" s="228"/>
      <c r="AR89" s="228"/>
      <c r="AS89" s="228"/>
      <c r="AT89" s="228"/>
      <c r="AU89" s="228"/>
      <c r="AV89" s="228"/>
      <c r="AW89" s="228"/>
      <c r="AX89" s="228"/>
      <c r="AY89" s="228"/>
      <c r="AZ89" s="229"/>
      <c r="BB89" s="51"/>
      <c r="CE89" s="10" t="s">
        <v>179</v>
      </c>
      <c r="CF89" s="22" t="s">
        <v>180</v>
      </c>
      <c r="CG89" s="7">
        <v>8.8825477485013238</v>
      </c>
      <c r="CH89" s="4">
        <f t="shared" si="11"/>
        <v>127429.02999999998</v>
      </c>
    </row>
    <row r="90" spans="3:86" x14ac:dyDescent="0.25">
      <c r="C90" s="46"/>
      <c r="E90" s="200" t="s">
        <v>195</v>
      </c>
      <c r="F90" s="201"/>
      <c r="G90" s="201"/>
      <c r="H90" s="201"/>
      <c r="I90" s="201"/>
      <c r="J90" s="201"/>
      <c r="K90" s="202" t="str">
        <f t="shared" si="12"/>
        <v>SODIUM HYDROSULFITE</v>
      </c>
      <c r="L90" s="202"/>
      <c r="M90" s="202"/>
      <c r="N90" s="202"/>
      <c r="O90" s="202"/>
      <c r="P90" s="202"/>
      <c r="Q90" s="202"/>
      <c r="R90" s="202"/>
      <c r="S90" s="202"/>
      <c r="T90" s="202"/>
      <c r="U90" s="202"/>
      <c r="V90" s="202"/>
      <c r="W90" s="202"/>
      <c r="X90" s="202"/>
      <c r="Y90" s="163"/>
      <c r="Z90" s="203">
        <v>2</v>
      </c>
      <c r="AA90" s="203"/>
      <c r="AB90" s="203"/>
      <c r="AC90" s="203"/>
      <c r="AD90" s="203"/>
      <c r="AE90" s="203"/>
      <c r="AF90" s="202" t="s">
        <v>315</v>
      </c>
      <c r="AG90" s="202"/>
      <c r="AH90" s="204">
        <v>13750</v>
      </c>
      <c r="AI90" s="204"/>
      <c r="AJ90" s="204"/>
      <c r="AK90" s="204"/>
      <c r="AL90" s="204"/>
      <c r="AM90" s="204"/>
      <c r="AN90" s="47" t="s">
        <v>316</v>
      </c>
      <c r="AO90" s="47"/>
      <c r="AP90" s="205">
        <f t="shared" si="13"/>
        <v>386466.98749999999</v>
      </c>
      <c r="AQ90" s="205"/>
      <c r="AR90" s="205"/>
      <c r="AS90" s="205"/>
      <c r="AT90" s="205"/>
      <c r="AU90" s="205"/>
      <c r="AV90" s="205"/>
      <c r="AW90" s="205"/>
      <c r="AX90" s="205"/>
      <c r="AY90" s="205"/>
      <c r="AZ90" s="206"/>
      <c r="BB90" s="51"/>
      <c r="CE90" s="10" t="s">
        <v>181</v>
      </c>
      <c r="CF90" s="22" t="s">
        <v>182</v>
      </c>
      <c r="CG90" s="7">
        <v>7.6998738324271576</v>
      </c>
      <c r="CH90" s="4">
        <f t="shared" si="11"/>
        <v>110462.39</v>
      </c>
    </row>
    <row r="91" spans="3:86" x14ac:dyDescent="0.25">
      <c r="C91" s="46"/>
      <c r="E91" s="200" t="s">
        <v>183</v>
      </c>
      <c r="F91" s="201"/>
      <c r="G91" s="201"/>
      <c r="H91" s="201"/>
      <c r="I91" s="201"/>
      <c r="J91" s="201"/>
      <c r="K91" s="202" t="str">
        <f t="shared" si="12"/>
        <v>CAUSTIC SODA LIQ</v>
      </c>
      <c r="L91" s="202"/>
      <c r="M91" s="202"/>
      <c r="N91" s="202"/>
      <c r="O91" s="202"/>
      <c r="P91" s="202"/>
      <c r="Q91" s="202"/>
      <c r="R91" s="202"/>
      <c r="S91" s="202"/>
      <c r="T91" s="202"/>
      <c r="U91" s="202"/>
      <c r="V91" s="202"/>
      <c r="W91" s="202"/>
      <c r="X91" s="202"/>
      <c r="Y91" s="163"/>
      <c r="Z91" s="203">
        <v>1</v>
      </c>
      <c r="AA91" s="203"/>
      <c r="AB91" s="203"/>
      <c r="AC91" s="203"/>
      <c r="AD91" s="203"/>
      <c r="AE91" s="203"/>
      <c r="AF91" s="202" t="s">
        <v>315</v>
      </c>
      <c r="AG91" s="202"/>
      <c r="AH91" s="204">
        <v>6875</v>
      </c>
      <c r="AI91" s="204"/>
      <c r="AJ91" s="204"/>
      <c r="AK91" s="204"/>
      <c r="AL91" s="204"/>
      <c r="AM91" s="204"/>
      <c r="AN91" s="47" t="s">
        <v>316</v>
      </c>
      <c r="AO91" s="47"/>
      <c r="AP91" s="205">
        <f t="shared" si="13"/>
        <v>58760.625</v>
      </c>
      <c r="AQ91" s="205"/>
      <c r="AR91" s="205"/>
      <c r="AS91" s="205"/>
      <c r="AT91" s="205"/>
      <c r="AU91" s="205"/>
      <c r="AV91" s="205"/>
      <c r="AW91" s="205"/>
      <c r="AX91" s="205"/>
      <c r="AY91" s="205"/>
      <c r="AZ91" s="206"/>
      <c r="BB91" s="51"/>
      <c r="CE91" s="10" t="s">
        <v>183</v>
      </c>
      <c r="CF91" s="11" t="s">
        <v>184</v>
      </c>
      <c r="CG91" s="7">
        <v>0.59577582601421997</v>
      </c>
      <c r="CH91" s="4">
        <f t="shared" si="11"/>
        <v>8547</v>
      </c>
    </row>
    <row r="92" spans="3:86" x14ac:dyDescent="0.25">
      <c r="C92" s="46"/>
      <c r="E92" s="223" t="s">
        <v>246</v>
      </c>
      <c r="F92" s="224"/>
      <c r="G92" s="224"/>
      <c r="H92" s="224"/>
      <c r="I92" s="224"/>
      <c r="J92" s="224"/>
      <c r="K92" s="225" t="str">
        <f t="shared" si="12"/>
        <v>LADIPUR RSK</v>
      </c>
      <c r="L92" s="225"/>
      <c r="M92" s="225"/>
      <c r="N92" s="225"/>
      <c r="O92" s="225"/>
      <c r="P92" s="225"/>
      <c r="Q92" s="225"/>
      <c r="R92" s="225"/>
      <c r="S92" s="225"/>
      <c r="T92" s="225"/>
      <c r="U92" s="225"/>
      <c r="V92" s="225"/>
      <c r="W92" s="225"/>
      <c r="X92" s="225"/>
      <c r="Y92" s="167"/>
      <c r="Z92" s="226">
        <v>1</v>
      </c>
      <c r="AA92" s="226"/>
      <c r="AB92" s="226"/>
      <c r="AC92" s="226"/>
      <c r="AD92" s="226"/>
      <c r="AE92" s="226"/>
      <c r="AF92" s="225" t="s">
        <v>315</v>
      </c>
      <c r="AG92" s="225"/>
      <c r="AH92" s="227">
        <v>6875</v>
      </c>
      <c r="AI92" s="227"/>
      <c r="AJ92" s="227"/>
      <c r="AK92" s="227"/>
      <c r="AL92" s="227"/>
      <c r="AM92" s="227"/>
      <c r="AN92" s="54" t="s">
        <v>316</v>
      </c>
      <c r="AO92" s="54"/>
      <c r="AP92" s="228">
        <f t="shared" si="13"/>
        <v>103124.51875000002</v>
      </c>
      <c r="AQ92" s="228"/>
      <c r="AR92" s="228"/>
      <c r="AS92" s="228"/>
      <c r="AT92" s="228"/>
      <c r="AU92" s="228"/>
      <c r="AV92" s="228"/>
      <c r="AW92" s="228"/>
      <c r="AX92" s="228"/>
      <c r="AY92" s="228"/>
      <c r="AZ92" s="229"/>
      <c r="BB92" s="51"/>
      <c r="CE92" s="10" t="s">
        <v>185</v>
      </c>
      <c r="CF92" s="11" t="s">
        <v>186</v>
      </c>
      <c r="CG92" s="7">
        <v>0.41704307820995395</v>
      </c>
      <c r="CH92" s="4">
        <f t="shared" si="11"/>
        <v>5982.9</v>
      </c>
    </row>
    <row r="93" spans="3:86" x14ac:dyDescent="0.25">
      <c r="C93" s="46"/>
      <c r="E93" s="223" t="s">
        <v>189</v>
      </c>
      <c r="F93" s="224"/>
      <c r="G93" s="224"/>
      <c r="H93" s="224"/>
      <c r="I93" s="224"/>
      <c r="J93" s="224"/>
      <c r="K93" s="225" t="str">
        <f t="shared" si="12"/>
        <v>KH ACID</v>
      </c>
      <c r="L93" s="225"/>
      <c r="M93" s="225"/>
      <c r="N93" s="225"/>
      <c r="O93" s="225"/>
      <c r="P93" s="225"/>
      <c r="Q93" s="225"/>
      <c r="R93" s="225"/>
      <c r="S93" s="225"/>
      <c r="T93" s="225"/>
      <c r="U93" s="225"/>
      <c r="V93" s="225"/>
      <c r="W93" s="225"/>
      <c r="X93" s="225"/>
      <c r="Y93" s="167"/>
      <c r="Z93" s="226">
        <v>1</v>
      </c>
      <c r="AA93" s="226"/>
      <c r="AB93" s="226"/>
      <c r="AC93" s="226"/>
      <c r="AD93" s="226"/>
      <c r="AE93" s="226"/>
      <c r="AF93" s="225" t="s">
        <v>315</v>
      </c>
      <c r="AG93" s="225"/>
      <c r="AH93" s="227">
        <v>6875</v>
      </c>
      <c r="AI93" s="227"/>
      <c r="AJ93" s="227"/>
      <c r="AK93" s="227"/>
      <c r="AL93" s="227"/>
      <c r="AM93" s="227"/>
      <c r="AN93" s="54" t="s">
        <v>316</v>
      </c>
      <c r="AO93" s="54"/>
      <c r="AP93" s="228">
        <f t="shared" si="13"/>
        <v>27399.624999999996</v>
      </c>
      <c r="AQ93" s="228"/>
      <c r="AR93" s="228"/>
      <c r="AS93" s="228"/>
      <c r="AT93" s="228"/>
      <c r="AU93" s="228"/>
      <c r="AV93" s="228"/>
      <c r="AW93" s="228"/>
      <c r="AX93" s="228"/>
      <c r="AY93" s="228"/>
      <c r="AZ93" s="229"/>
      <c r="BB93" s="51"/>
      <c r="CE93" s="10" t="s">
        <v>187</v>
      </c>
      <c r="CF93" s="11" t="s">
        <v>188</v>
      </c>
      <c r="CG93" s="7">
        <v>0.92429945629443744</v>
      </c>
      <c r="CH93" s="4">
        <f t="shared" si="11"/>
        <v>13260</v>
      </c>
    </row>
    <row r="94" spans="3:86" x14ac:dyDescent="0.25">
      <c r="C94" s="46"/>
      <c r="E94" s="169"/>
      <c r="F94" s="169"/>
      <c r="G94" s="169"/>
      <c r="H94" s="169"/>
      <c r="I94" s="169"/>
      <c r="J94" s="169"/>
      <c r="K94" s="168"/>
      <c r="L94" s="168"/>
      <c r="M94" s="168"/>
      <c r="N94" s="168"/>
      <c r="O94" s="168"/>
      <c r="P94" s="168"/>
      <c r="Q94" s="168"/>
      <c r="R94" s="168"/>
      <c r="S94" s="168"/>
      <c r="T94" s="168"/>
      <c r="U94" s="168"/>
      <c r="V94" s="168"/>
      <c r="W94" s="168"/>
      <c r="X94" s="168"/>
      <c r="Y94" s="168"/>
      <c r="Z94" s="111"/>
      <c r="AA94" s="111"/>
      <c r="AB94" s="111"/>
      <c r="AC94" s="111"/>
      <c r="AD94" s="111"/>
      <c r="AE94" s="111"/>
      <c r="AF94" s="168"/>
      <c r="AG94" s="168"/>
      <c r="AH94" s="169"/>
      <c r="AI94" s="169"/>
      <c r="AJ94" s="169"/>
      <c r="AK94" s="169"/>
      <c r="AL94" s="169"/>
      <c r="AM94" s="169"/>
      <c r="AP94" s="112"/>
      <c r="AQ94" s="112"/>
      <c r="AR94" s="112"/>
      <c r="AS94" s="112"/>
      <c r="AT94" s="112"/>
      <c r="AU94" s="112"/>
      <c r="AV94" s="112"/>
      <c r="AW94" s="112"/>
      <c r="AX94" s="112"/>
      <c r="AY94" s="112"/>
      <c r="AZ94" s="112"/>
      <c r="BB94" s="51"/>
      <c r="CE94" s="10" t="s">
        <v>189</v>
      </c>
      <c r="CF94" s="11" t="s">
        <v>190</v>
      </c>
      <c r="CG94" s="8">
        <v>0.27780566011431757</v>
      </c>
      <c r="CH94" s="4">
        <f t="shared" si="11"/>
        <v>3985.3999999999996</v>
      </c>
    </row>
    <row r="95" spans="3:86" x14ac:dyDescent="0.25">
      <c r="C95" s="46"/>
      <c r="E95" s="169"/>
      <c r="F95" s="169"/>
      <c r="G95" s="169"/>
      <c r="H95" s="169"/>
      <c r="I95" s="169"/>
      <c r="J95" s="169"/>
      <c r="K95" s="168"/>
      <c r="L95" s="168"/>
      <c r="M95" s="168"/>
      <c r="N95" s="168"/>
      <c r="O95" s="168"/>
      <c r="P95" s="168"/>
      <c r="Q95" s="168"/>
      <c r="R95" s="168"/>
      <c r="S95" s="168"/>
      <c r="T95" s="168"/>
      <c r="U95" s="168"/>
      <c r="V95" s="168"/>
      <c r="W95" s="168"/>
      <c r="X95" s="168"/>
      <c r="Y95" s="168"/>
      <c r="Z95" s="111"/>
      <c r="AA95" s="111"/>
      <c r="AB95" s="111"/>
      <c r="AC95" s="111"/>
      <c r="AD95" s="111"/>
      <c r="AE95" s="111"/>
      <c r="AF95" s="168"/>
      <c r="AG95" s="168"/>
      <c r="AH95" s="169"/>
      <c r="AI95" s="169"/>
      <c r="AJ95" s="169"/>
      <c r="AK95" s="59"/>
      <c r="AL95" s="230" t="s">
        <v>318</v>
      </c>
      <c r="AM95" s="230"/>
      <c r="AN95" s="230"/>
      <c r="AO95" s="230"/>
      <c r="AP95" s="112" t="s">
        <v>11</v>
      </c>
      <c r="AQ95" s="242">
        <f>SUM(AP81:AZ93)</f>
        <v>4212936.3128874991</v>
      </c>
      <c r="AR95" s="242"/>
      <c r="AS95" s="242"/>
      <c r="AT95" s="242"/>
      <c r="AU95" s="242"/>
      <c r="AV95" s="242"/>
      <c r="AW95" s="242"/>
      <c r="AX95" s="242"/>
      <c r="AY95" s="242"/>
      <c r="AZ95" s="242"/>
      <c r="BB95" s="51"/>
      <c r="CE95" s="10" t="s">
        <v>191</v>
      </c>
      <c r="CF95" s="11" t="s">
        <v>192</v>
      </c>
      <c r="CG95" s="7">
        <v>1.4798550118499931</v>
      </c>
      <c r="CH95" s="4">
        <f t="shared" si="11"/>
        <v>21230</v>
      </c>
    </row>
    <row r="96" spans="3:86" x14ac:dyDescent="0.25">
      <c r="C96" s="46"/>
      <c r="E96" s="169"/>
      <c r="F96" s="169"/>
      <c r="G96" s="169"/>
      <c r="H96" s="169"/>
      <c r="I96" s="169"/>
      <c r="J96" s="169"/>
      <c r="K96" s="168"/>
      <c r="L96" s="168"/>
      <c r="M96" s="168"/>
      <c r="N96" s="168"/>
      <c r="O96" s="168"/>
      <c r="P96" s="168"/>
      <c r="Q96" s="168"/>
      <c r="R96" s="168"/>
      <c r="S96" s="168"/>
      <c r="T96" s="168"/>
      <c r="U96" s="168"/>
      <c r="V96" s="168"/>
      <c r="W96" s="168"/>
      <c r="X96" s="168"/>
      <c r="Y96" s="168"/>
      <c r="Z96" s="111"/>
      <c r="AA96" s="111"/>
      <c r="AB96" s="111"/>
      <c r="AC96" s="111"/>
      <c r="AD96" s="111"/>
      <c r="AE96" s="111"/>
      <c r="AF96" s="168"/>
      <c r="AG96" s="168"/>
      <c r="AH96" s="169"/>
      <c r="AI96" s="169"/>
      <c r="AJ96" s="169"/>
      <c r="AK96" s="59"/>
      <c r="AL96" s="230" t="s">
        <v>317</v>
      </c>
      <c r="AM96" s="230"/>
      <c r="AN96" s="230"/>
      <c r="AO96" s="230"/>
      <c r="AP96" s="112" t="s">
        <v>11</v>
      </c>
      <c r="AQ96" s="242">
        <f>AQ95/AQ75</f>
        <v>1914.9710513124996</v>
      </c>
      <c r="AR96" s="242"/>
      <c r="AS96" s="242"/>
      <c r="AT96" s="242"/>
      <c r="AU96" s="242"/>
      <c r="AV96" s="242"/>
      <c r="AW96" s="242"/>
      <c r="AX96" s="242"/>
      <c r="AY96" s="242"/>
      <c r="AZ96" s="242"/>
      <c r="BB96" s="51"/>
      <c r="CE96" s="10" t="s">
        <v>193</v>
      </c>
      <c r="CF96" s="11" t="s">
        <v>194</v>
      </c>
      <c r="CG96" s="7">
        <v>1.4087850271852782</v>
      </c>
      <c r="CH96" s="4">
        <f t="shared" si="11"/>
        <v>20210.43</v>
      </c>
    </row>
    <row r="97" spans="3:86" x14ac:dyDescent="0.25">
      <c r="C97" s="46"/>
      <c r="E97" s="169"/>
      <c r="F97" s="169"/>
      <c r="G97" s="169"/>
      <c r="H97" s="169"/>
      <c r="I97" s="169"/>
      <c r="J97" s="169"/>
      <c r="K97" s="168"/>
      <c r="L97" s="168"/>
      <c r="M97" s="168"/>
      <c r="N97" s="168"/>
      <c r="O97" s="168"/>
      <c r="P97" s="168"/>
      <c r="Q97" s="168"/>
      <c r="R97" s="168"/>
      <c r="S97" s="168"/>
      <c r="T97" s="168"/>
      <c r="U97" s="168"/>
      <c r="V97" s="168"/>
      <c r="W97" s="168"/>
      <c r="X97" s="168"/>
      <c r="Y97" s="168"/>
      <c r="Z97" s="111"/>
      <c r="AA97" s="111"/>
      <c r="AB97" s="111"/>
      <c r="AC97" s="111"/>
      <c r="AD97" s="111"/>
      <c r="AE97" s="111"/>
      <c r="AF97" s="168"/>
      <c r="AG97" s="168"/>
      <c r="AH97" s="169"/>
      <c r="AI97" s="169"/>
      <c r="AJ97" s="169"/>
      <c r="AK97" s="169"/>
      <c r="AL97" s="169"/>
      <c r="AM97" s="169"/>
      <c r="AQ97" s="169"/>
      <c r="AR97" s="169"/>
      <c r="AS97" s="169"/>
      <c r="AT97" s="169"/>
      <c r="AU97" s="169"/>
      <c r="AV97" s="169"/>
      <c r="AW97" s="169"/>
      <c r="AX97" s="169"/>
      <c r="AY97" s="169"/>
      <c r="AZ97" s="169"/>
      <c r="BB97" s="51"/>
      <c r="CE97" s="10" t="s">
        <v>195</v>
      </c>
      <c r="CF97" s="11" t="s">
        <v>196</v>
      </c>
      <c r="CG97" s="7">
        <v>1.9592004739997211</v>
      </c>
      <c r="CH97" s="4">
        <f t="shared" si="11"/>
        <v>28106.69</v>
      </c>
    </row>
    <row r="98" spans="3:86" ht="17.25" thickBot="1" x14ac:dyDescent="0.3">
      <c r="C98" s="60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2"/>
      <c r="CE98" s="10" t="s">
        <v>9</v>
      </c>
      <c r="CF98" s="11" t="s">
        <v>197</v>
      </c>
      <c r="CG98" s="7">
        <v>0.1663529903805939</v>
      </c>
      <c r="CH98" s="4">
        <f t="shared" si="11"/>
        <v>2386.5</v>
      </c>
    </row>
    <row r="99" spans="3:86" x14ac:dyDescent="0.25">
      <c r="E99" s="243"/>
      <c r="F99" s="243"/>
      <c r="G99" s="243"/>
      <c r="H99" s="243"/>
      <c r="I99" s="243"/>
      <c r="J99" s="243"/>
      <c r="K99" s="230"/>
      <c r="L99" s="230"/>
      <c r="M99" s="230"/>
      <c r="N99" s="230"/>
      <c r="O99" s="230"/>
      <c r="P99" s="230"/>
      <c r="Q99" s="230"/>
      <c r="R99" s="230"/>
      <c r="S99" s="230"/>
      <c r="T99" s="230"/>
      <c r="U99" s="230"/>
      <c r="V99" s="230"/>
      <c r="W99" s="230"/>
      <c r="X99" s="230"/>
      <c r="Y99" s="168"/>
      <c r="Z99" s="203"/>
      <c r="AA99" s="203"/>
      <c r="AB99" s="203"/>
      <c r="AC99" s="203"/>
      <c r="AD99" s="203"/>
      <c r="AE99" s="203"/>
      <c r="AF99" s="230"/>
      <c r="AG99" s="230"/>
      <c r="AH99" s="249"/>
      <c r="AI99" s="249"/>
      <c r="AJ99" s="249"/>
      <c r="AK99" s="249"/>
      <c r="AL99" s="249"/>
      <c r="AM99" s="249"/>
      <c r="AP99" s="242"/>
      <c r="AQ99" s="242"/>
      <c r="AR99" s="242"/>
      <c r="AS99" s="242"/>
      <c r="AT99" s="242"/>
      <c r="AU99" s="242"/>
      <c r="AV99" s="242"/>
      <c r="AW99" s="242"/>
      <c r="AX99" s="242"/>
      <c r="AY99" s="242"/>
      <c r="AZ99" s="242"/>
      <c r="CE99" s="10" t="s">
        <v>10</v>
      </c>
      <c r="CF99" s="11" t="s">
        <v>198</v>
      </c>
      <c r="CG99" s="7">
        <v>0.61898787118360521</v>
      </c>
      <c r="CH99" s="4">
        <f t="shared" si="11"/>
        <v>8880</v>
      </c>
    </row>
    <row r="100" spans="3:86" ht="17.25" thickBot="1" x14ac:dyDescent="0.3">
      <c r="CE100" s="10" t="s">
        <v>199</v>
      </c>
      <c r="CF100" s="11" t="s">
        <v>200</v>
      </c>
      <c r="CG100" s="7">
        <v>0.794646591384358</v>
      </c>
      <c r="CH100" s="4">
        <f t="shared" si="11"/>
        <v>11400</v>
      </c>
    </row>
    <row r="101" spans="3:86" x14ac:dyDescent="0.25">
      <c r="C101" s="43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5"/>
      <c r="CE101" s="10" t="s">
        <v>201</v>
      </c>
      <c r="CF101" s="11" t="s">
        <v>202</v>
      </c>
      <c r="CG101" s="7">
        <v>0.71099958176495193</v>
      </c>
      <c r="CH101" s="4">
        <f t="shared" si="11"/>
        <v>10200</v>
      </c>
    </row>
    <row r="102" spans="3:86" x14ac:dyDescent="0.25">
      <c r="C102" s="46"/>
      <c r="E102" s="245" t="s">
        <v>0</v>
      </c>
      <c r="F102" s="245"/>
      <c r="G102" s="245"/>
      <c r="H102" s="245"/>
      <c r="I102" s="245"/>
      <c r="J102" s="49" t="s">
        <v>11</v>
      </c>
      <c r="K102" s="245" t="s">
        <v>342</v>
      </c>
      <c r="L102" s="245"/>
      <c r="M102" s="245"/>
      <c r="N102" s="245"/>
      <c r="O102" s="245"/>
      <c r="P102" s="245"/>
      <c r="Q102" s="245"/>
      <c r="R102" s="245"/>
      <c r="S102" s="245"/>
      <c r="T102" s="245"/>
      <c r="U102" s="245"/>
      <c r="V102" s="49"/>
      <c r="W102" s="49"/>
      <c r="X102" s="49"/>
      <c r="Y102" s="49"/>
      <c r="Z102" s="49"/>
      <c r="AA102" s="49"/>
      <c r="AB102" s="49"/>
      <c r="AC102" s="49"/>
      <c r="AD102" s="50"/>
      <c r="AE102" s="50"/>
      <c r="AF102" s="50"/>
      <c r="AG102" s="50"/>
      <c r="AH102" s="245" t="s">
        <v>3</v>
      </c>
      <c r="AI102" s="245"/>
      <c r="AJ102" s="245"/>
      <c r="AK102" s="245"/>
      <c r="AL102" s="245"/>
      <c r="AM102" s="245"/>
      <c r="AN102" s="245"/>
      <c r="AO102" s="245"/>
      <c r="AP102" s="49" t="s">
        <v>11</v>
      </c>
      <c r="AQ102" s="247">
        <v>687.5</v>
      </c>
      <c r="AR102" s="247"/>
      <c r="AS102" s="247"/>
      <c r="AT102" s="247"/>
      <c r="AU102" s="49" t="s">
        <v>319</v>
      </c>
      <c r="AV102" s="49"/>
      <c r="AW102" s="49"/>
      <c r="AX102" s="49"/>
      <c r="AY102" s="49"/>
      <c r="AZ102" s="49"/>
      <c r="BB102" s="51"/>
      <c r="CE102" s="10" t="s">
        <v>203</v>
      </c>
      <c r="CF102" s="11" t="s">
        <v>204</v>
      </c>
      <c r="CG102" s="7">
        <v>1.3377959012965286</v>
      </c>
      <c r="CH102" s="4">
        <f t="shared" si="11"/>
        <v>19192.02</v>
      </c>
    </row>
    <row r="103" spans="3:86" x14ac:dyDescent="0.25">
      <c r="C103" s="46"/>
      <c r="E103" s="245" t="s">
        <v>322</v>
      </c>
      <c r="F103" s="245"/>
      <c r="G103" s="245"/>
      <c r="H103" s="245"/>
      <c r="I103" s="245"/>
      <c r="J103" s="49" t="s">
        <v>11</v>
      </c>
      <c r="K103" s="245" t="s">
        <v>699</v>
      </c>
      <c r="L103" s="245"/>
      <c r="M103" s="245"/>
      <c r="N103" s="245"/>
      <c r="O103" s="245"/>
      <c r="P103" s="245"/>
      <c r="Q103" s="245"/>
      <c r="R103" s="245"/>
      <c r="S103" s="245"/>
      <c r="T103" s="245"/>
      <c r="U103" s="245"/>
      <c r="V103" s="49"/>
      <c r="W103" s="49"/>
      <c r="X103" s="49"/>
      <c r="Y103" s="49"/>
      <c r="Z103" s="49"/>
      <c r="AA103" s="49"/>
      <c r="AB103" s="49"/>
      <c r="AC103" s="49"/>
      <c r="AD103" s="50"/>
      <c r="AE103" s="50"/>
      <c r="AF103" s="50"/>
      <c r="AG103" s="50"/>
      <c r="AH103" s="245" t="s">
        <v>4</v>
      </c>
      <c r="AI103" s="245"/>
      <c r="AJ103" s="245"/>
      <c r="AK103" s="245"/>
      <c r="AL103" s="245"/>
      <c r="AM103" s="245"/>
      <c r="AN103" s="245"/>
      <c r="AO103" s="245"/>
      <c r="AP103" s="49" t="s">
        <v>11</v>
      </c>
      <c r="AQ103" s="245">
        <v>2200</v>
      </c>
      <c r="AR103" s="245"/>
      <c r="AS103" s="245"/>
      <c r="AT103" s="245"/>
      <c r="AU103" s="49" t="s">
        <v>320</v>
      </c>
      <c r="AV103" s="49"/>
      <c r="AW103" s="49"/>
      <c r="AX103" s="49"/>
      <c r="AY103" s="49"/>
      <c r="AZ103" s="49"/>
      <c r="BB103" s="51"/>
      <c r="CE103" s="10" t="s">
        <v>205</v>
      </c>
      <c r="CF103" s="11" t="s">
        <v>206</v>
      </c>
      <c r="CG103" s="7">
        <v>2.4213495050885263</v>
      </c>
      <c r="CH103" s="4">
        <f t="shared" si="11"/>
        <v>34736.68</v>
      </c>
    </row>
    <row r="104" spans="3:86" x14ac:dyDescent="0.25">
      <c r="C104" s="46"/>
      <c r="E104" s="245" t="s">
        <v>1</v>
      </c>
      <c r="F104" s="245"/>
      <c r="G104" s="245"/>
      <c r="H104" s="245"/>
      <c r="I104" s="245"/>
      <c r="J104" s="49" t="s">
        <v>11</v>
      </c>
      <c r="K104" s="245" t="s">
        <v>692</v>
      </c>
      <c r="L104" s="245"/>
      <c r="M104" s="245"/>
      <c r="N104" s="245"/>
      <c r="O104" s="245"/>
      <c r="P104" s="245"/>
      <c r="Q104" s="245"/>
      <c r="R104" s="245"/>
      <c r="S104" s="245"/>
      <c r="T104" s="245"/>
      <c r="U104" s="245"/>
      <c r="V104" s="49"/>
      <c r="W104" s="49"/>
      <c r="X104" s="49"/>
      <c r="Y104" s="49"/>
      <c r="Z104" s="49"/>
      <c r="AA104" s="49"/>
      <c r="AB104" s="49"/>
      <c r="AC104" s="49"/>
      <c r="AD104" s="50"/>
      <c r="AE104" s="50"/>
      <c r="AF104" s="50"/>
      <c r="AG104" s="50"/>
      <c r="AH104" s="245"/>
      <c r="AI104" s="245"/>
      <c r="AJ104" s="245"/>
      <c r="AK104" s="245"/>
      <c r="AL104" s="245"/>
      <c r="AM104" s="245"/>
      <c r="AN104" s="245"/>
      <c r="AO104" s="245"/>
      <c r="AP104" s="49"/>
      <c r="AQ104" s="246"/>
      <c r="AR104" s="246"/>
      <c r="AS104" s="246"/>
      <c r="AT104" s="246"/>
      <c r="AU104" s="49"/>
      <c r="AV104" s="49"/>
      <c r="AW104" s="49"/>
      <c r="AX104" s="49"/>
      <c r="AY104" s="49"/>
      <c r="AZ104" s="49"/>
      <c r="BB104" s="51"/>
      <c r="CE104" s="10" t="s">
        <v>207</v>
      </c>
      <c r="CF104" s="11" t="s">
        <v>208</v>
      </c>
      <c r="CG104" s="7">
        <v>0.88</v>
      </c>
      <c r="CH104" s="4">
        <f t="shared" si="11"/>
        <v>12624.48</v>
      </c>
    </row>
    <row r="105" spans="3:86" x14ac:dyDescent="0.25">
      <c r="C105" s="46"/>
      <c r="E105" s="245" t="s">
        <v>2</v>
      </c>
      <c r="F105" s="245"/>
      <c r="G105" s="245"/>
      <c r="H105" s="245"/>
      <c r="I105" s="245"/>
      <c r="J105" s="49" t="s">
        <v>11</v>
      </c>
      <c r="K105" s="245" t="s">
        <v>698</v>
      </c>
      <c r="L105" s="245"/>
      <c r="M105" s="245"/>
      <c r="N105" s="245"/>
      <c r="O105" s="245"/>
      <c r="P105" s="245"/>
      <c r="Q105" s="245"/>
      <c r="R105" s="245"/>
      <c r="S105" s="245"/>
      <c r="T105" s="245"/>
      <c r="U105" s="245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245"/>
      <c r="AI105" s="245"/>
      <c r="AJ105" s="245"/>
      <c r="AK105" s="245"/>
      <c r="AL105" s="245"/>
      <c r="AM105" s="245"/>
      <c r="AN105" s="245"/>
      <c r="AO105" s="245"/>
      <c r="AP105" s="49"/>
      <c r="AQ105" s="49"/>
      <c r="AR105" s="49"/>
      <c r="AS105" s="49"/>
      <c r="AT105" s="49"/>
      <c r="AU105" s="49"/>
      <c r="AV105" s="49"/>
      <c r="AW105" s="49"/>
      <c r="AX105" s="49"/>
      <c r="AY105" s="49"/>
      <c r="AZ105" s="49"/>
      <c r="BB105" s="51"/>
      <c r="CE105" s="12" t="s">
        <v>209</v>
      </c>
      <c r="CF105" s="13" t="s">
        <v>210</v>
      </c>
      <c r="CG105" s="7">
        <v>3.1523232956921792</v>
      </c>
      <c r="CH105" s="4">
        <f t="shared" si="11"/>
        <v>45223.23</v>
      </c>
    </row>
    <row r="106" spans="3:86" x14ac:dyDescent="0.25">
      <c r="C106" s="46"/>
      <c r="BB106" s="51"/>
      <c r="CE106" s="5" t="s">
        <v>211</v>
      </c>
      <c r="CF106" s="11" t="s">
        <v>212</v>
      </c>
      <c r="CG106" s="7">
        <v>1.3936128537571448</v>
      </c>
      <c r="CH106" s="4">
        <f t="shared" si="11"/>
        <v>19992.77</v>
      </c>
    </row>
    <row r="107" spans="3:86" x14ac:dyDescent="0.25">
      <c r="C107" s="46"/>
      <c r="BB107" s="51"/>
      <c r="CE107" s="10" t="s">
        <v>213</v>
      </c>
      <c r="CF107" s="11" t="s">
        <v>214</v>
      </c>
      <c r="CG107" s="7">
        <v>0.59725149867558902</v>
      </c>
      <c r="CH107" s="4">
        <f t="shared" si="11"/>
        <v>8568.17</v>
      </c>
    </row>
    <row r="108" spans="3:86" x14ac:dyDescent="0.25">
      <c r="C108" s="46"/>
      <c r="BB108" s="51"/>
      <c r="CE108" s="10" t="s">
        <v>8</v>
      </c>
      <c r="CF108" s="11" t="s">
        <v>215</v>
      </c>
      <c r="CG108" s="7">
        <v>1.4379018541753799</v>
      </c>
      <c r="CH108" s="4">
        <f t="shared" si="11"/>
        <v>20628.14</v>
      </c>
    </row>
    <row r="109" spans="3:86" x14ac:dyDescent="0.25">
      <c r="C109" s="46"/>
      <c r="E109" s="208" t="s">
        <v>216</v>
      </c>
      <c r="F109" s="209"/>
      <c r="G109" s="209"/>
      <c r="H109" s="209"/>
      <c r="I109" s="209"/>
      <c r="J109" s="209"/>
      <c r="K109" s="210" t="str">
        <f t="shared" ref="K109:K121" si="16">VLOOKUP(E109,$CE$1:$CH$991,2,FALSE)</f>
        <v>JINTERGE ECO HT 102</v>
      </c>
      <c r="L109" s="210"/>
      <c r="M109" s="210"/>
      <c r="N109" s="210"/>
      <c r="O109" s="210"/>
      <c r="P109" s="210"/>
      <c r="Q109" s="210"/>
      <c r="R109" s="210"/>
      <c r="S109" s="210"/>
      <c r="T109" s="210"/>
      <c r="U109" s="210"/>
      <c r="V109" s="210"/>
      <c r="W109" s="210"/>
      <c r="X109" s="210"/>
      <c r="Y109" s="164"/>
      <c r="Z109" s="211">
        <v>1</v>
      </c>
      <c r="AA109" s="211"/>
      <c r="AB109" s="211"/>
      <c r="AC109" s="211"/>
      <c r="AD109" s="211"/>
      <c r="AE109" s="211"/>
      <c r="AF109" s="210" t="s">
        <v>315</v>
      </c>
      <c r="AG109" s="210"/>
      <c r="AH109" s="212">
        <v>6875</v>
      </c>
      <c r="AI109" s="212"/>
      <c r="AJ109" s="212"/>
      <c r="AK109" s="212"/>
      <c r="AL109" s="212"/>
      <c r="AM109" s="212"/>
      <c r="AN109" s="52" t="s">
        <v>316</v>
      </c>
      <c r="AO109" s="52"/>
      <c r="AP109" s="213">
        <f t="shared" ref="AP109:AP121" si="17">(AH109*VLOOKUP(E109,$CE$1:$CH$991,4,FALSE))/1000</f>
        <v>115065.22499999999</v>
      </c>
      <c r="AQ109" s="213"/>
      <c r="AR109" s="213"/>
      <c r="AS109" s="213"/>
      <c r="AT109" s="213"/>
      <c r="AU109" s="213"/>
      <c r="AV109" s="213"/>
      <c r="AW109" s="213"/>
      <c r="AX109" s="213"/>
      <c r="AY109" s="213"/>
      <c r="AZ109" s="214"/>
      <c r="BB109" s="51"/>
      <c r="CE109" s="10" t="s">
        <v>216</v>
      </c>
      <c r="CF109" s="11" t="s">
        <v>217</v>
      </c>
      <c r="CG109" s="7">
        <v>1.1666499372647428</v>
      </c>
      <c r="CH109" s="4">
        <f t="shared" si="11"/>
        <v>16736.759999999998</v>
      </c>
    </row>
    <row r="110" spans="3:86" x14ac:dyDescent="0.25">
      <c r="C110" s="46"/>
      <c r="E110" s="223" t="s">
        <v>240</v>
      </c>
      <c r="F110" s="224"/>
      <c r="G110" s="224"/>
      <c r="H110" s="224"/>
      <c r="I110" s="224"/>
      <c r="J110" s="224"/>
      <c r="K110" s="225" t="str">
        <f t="shared" si="16"/>
        <v>JINTERGE SNT</v>
      </c>
      <c r="L110" s="225"/>
      <c r="M110" s="225"/>
      <c r="N110" s="225"/>
      <c r="O110" s="225"/>
      <c r="P110" s="225"/>
      <c r="Q110" s="225"/>
      <c r="R110" s="225"/>
      <c r="S110" s="225"/>
      <c r="T110" s="225"/>
      <c r="U110" s="225"/>
      <c r="V110" s="225"/>
      <c r="W110" s="225"/>
      <c r="X110" s="225"/>
      <c r="Y110" s="167"/>
      <c r="Z110" s="226">
        <v>2</v>
      </c>
      <c r="AA110" s="226"/>
      <c r="AB110" s="226"/>
      <c r="AC110" s="226"/>
      <c r="AD110" s="226"/>
      <c r="AE110" s="226"/>
      <c r="AF110" s="225" t="s">
        <v>315</v>
      </c>
      <c r="AG110" s="225"/>
      <c r="AH110" s="227">
        <v>13750</v>
      </c>
      <c r="AI110" s="227"/>
      <c r="AJ110" s="227"/>
      <c r="AK110" s="227"/>
      <c r="AL110" s="227"/>
      <c r="AM110" s="227"/>
      <c r="AN110" s="54" t="s">
        <v>316</v>
      </c>
      <c r="AO110" s="54"/>
      <c r="AP110" s="228">
        <f t="shared" si="17"/>
        <v>173683.4</v>
      </c>
      <c r="AQ110" s="228"/>
      <c r="AR110" s="228"/>
      <c r="AS110" s="228"/>
      <c r="AT110" s="228"/>
      <c r="AU110" s="228"/>
      <c r="AV110" s="228"/>
      <c r="AW110" s="228"/>
      <c r="AX110" s="228"/>
      <c r="AY110" s="228"/>
      <c r="AZ110" s="229"/>
      <c r="BB110" s="51"/>
      <c r="CE110" s="10" t="s">
        <v>218</v>
      </c>
      <c r="CF110" s="11" t="s">
        <v>219</v>
      </c>
      <c r="CG110" s="7">
        <v>0.83646591384358016</v>
      </c>
      <c r="CH110" s="4">
        <f t="shared" si="11"/>
        <v>11999.94</v>
      </c>
    </row>
    <row r="111" spans="3:86" x14ac:dyDescent="0.25">
      <c r="C111" s="46"/>
      <c r="E111" s="208" t="s">
        <v>99</v>
      </c>
      <c r="F111" s="209"/>
      <c r="G111" s="209"/>
      <c r="H111" s="209"/>
      <c r="I111" s="209"/>
      <c r="J111" s="209"/>
      <c r="K111" s="210" t="str">
        <f t="shared" si="16"/>
        <v>DISPERSE YELLOW C – 4G</v>
      </c>
      <c r="L111" s="210"/>
      <c r="M111" s="210"/>
      <c r="N111" s="210"/>
      <c r="O111" s="210"/>
      <c r="P111" s="210"/>
      <c r="Q111" s="210"/>
      <c r="R111" s="210"/>
      <c r="S111" s="210"/>
      <c r="T111" s="210"/>
      <c r="U111" s="210"/>
      <c r="V111" s="210"/>
      <c r="W111" s="210"/>
      <c r="X111" s="210"/>
      <c r="Y111" s="164"/>
      <c r="Z111" s="211">
        <v>0.46</v>
      </c>
      <c r="AA111" s="211"/>
      <c r="AB111" s="211"/>
      <c r="AC111" s="211"/>
      <c r="AD111" s="211"/>
      <c r="AE111" s="211"/>
      <c r="AF111" s="210" t="s">
        <v>565</v>
      </c>
      <c r="AG111" s="210"/>
      <c r="AH111" s="212">
        <v>3162.5</v>
      </c>
      <c r="AI111" s="212"/>
      <c r="AJ111" s="212"/>
      <c r="AK111" s="212"/>
      <c r="AL111" s="212"/>
      <c r="AM111" s="212"/>
      <c r="AN111" s="52" t="s">
        <v>316</v>
      </c>
      <c r="AO111" s="52"/>
      <c r="AP111" s="213">
        <f t="shared" si="17"/>
        <v>325994.76937499997</v>
      </c>
      <c r="AQ111" s="213"/>
      <c r="AR111" s="213"/>
      <c r="AS111" s="213"/>
      <c r="AT111" s="213"/>
      <c r="AU111" s="213"/>
      <c r="AV111" s="213"/>
      <c r="AW111" s="213"/>
      <c r="AX111" s="213"/>
      <c r="AY111" s="213"/>
      <c r="AZ111" s="214"/>
      <c r="BB111" s="51"/>
      <c r="CE111" s="10" t="s">
        <v>220</v>
      </c>
      <c r="CF111" s="11" t="s">
        <v>221</v>
      </c>
      <c r="CG111" s="7">
        <v>1.2344904502997351</v>
      </c>
      <c r="CH111" s="4">
        <f t="shared" si="11"/>
        <v>17710</v>
      </c>
    </row>
    <row r="112" spans="3:86" x14ac:dyDescent="0.25">
      <c r="C112" s="46"/>
      <c r="E112" s="200" t="s">
        <v>83</v>
      </c>
      <c r="F112" s="201"/>
      <c r="G112" s="201"/>
      <c r="H112" s="201"/>
      <c r="I112" s="201"/>
      <c r="J112" s="201"/>
      <c r="K112" s="202" t="str">
        <f t="shared" si="16"/>
        <v>TERASIL RUBINE TC</v>
      </c>
      <c r="L112" s="202"/>
      <c r="M112" s="202"/>
      <c r="N112" s="202"/>
      <c r="O112" s="202"/>
      <c r="P112" s="202"/>
      <c r="Q112" s="202"/>
      <c r="R112" s="202"/>
      <c r="S112" s="202"/>
      <c r="T112" s="202"/>
      <c r="U112" s="202"/>
      <c r="V112" s="202"/>
      <c r="W112" s="202"/>
      <c r="X112" s="202"/>
      <c r="Y112" s="163"/>
      <c r="Z112" s="203">
        <v>0.32</v>
      </c>
      <c r="AA112" s="203"/>
      <c r="AB112" s="203"/>
      <c r="AC112" s="203"/>
      <c r="AD112" s="203"/>
      <c r="AE112" s="203"/>
      <c r="AF112" s="202" t="s">
        <v>565</v>
      </c>
      <c r="AG112" s="202"/>
      <c r="AH112" s="204">
        <v>2200</v>
      </c>
      <c r="AI112" s="204"/>
      <c r="AJ112" s="204"/>
      <c r="AK112" s="204"/>
      <c r="AL112" s="204"/>
      <c r="AM112" s="204"/>
      <c r="AN112" s="47" t="s">
        <v>316</v>
      </c>
      <c r="AO112" s="47"/>
      <c r="AP112" s="205">
        <f t="shared" si="17"/>
        <v>402405.3</v>
      </c>
      <c r="AQ112" s="205"/>
      <c r="AR112" s="205"/>
      <c r="AS112" s="205"/>
      <c r="AT112" s="205"/>
      <c r="AU112" s="205"/>
      <c r="AV112" s="205"/>
      <c r="AW112" s="205"/>
      <c r="AX112" s="205"/>
      <c r="AY112" s="205"/>
      <c r="AZ112" s="206"/>
      <c r="BB112" s="51"/>
      <c r="CE112" s="10" t="s">
        <v>222</v>
      </c>
      <c r="CF112" s="11" t="s">
        <v>223</v>
      </c>
      <c r="CG112" s="7">
        <v>0.84344068032901154</v>
      </c>
      <c r="CH112" s="4">
        <f t="shared" si="11"/>
        <v>12100</v>
      </c>
    </row>
    <row r="113" spans="3:86" x14ac:dyDescent="0.25">
      <c r="C113" s="46"/>
      <c r="E113" s="223" t="s">
        <v>109</v>
      </c>
      <c r="F113" s="224"/>
      <c r="G113" s="224"/>
      <c r="H113" s="224"/>
      <c r="I113" s="224"/>
      <c r="J113" s="224"/>
      <c r="K113" s="225" t="str">
        <f t="shared" si="16"/>
        <v>DISPERSE NAVY BLUE TP HGL</v>
      </c>
      <c r="L113" s="225"/>
      <c r="M113" s="225"/>
      <c r="N113" s="225"/>
      <c r="O113" s="225"/>
      <c r="P113" s="225"/>
      <c r="Q113" s="225"/>
      <c r="R113" s="225"/>
      <c r="S113" s="225"/>
      <c r="T113" s="225"/>
      <c r="U113" s="225"/>
      <c r="V113" s="225"/>
      <c r="W113" s="225"/>
      <c r="X113" s="225"/>
      <c r="Y113" s="167"/>
      <c r="Z113" s="226">
        <v>0.55000000000000004</v>
      </c>
      <c r="AA113" s="226"/>
      <c r="AB113" s="226"/>
      <c r="AC113" s="226"/>
      <c r="AD113" s="226"/>
      <c r="AE113" s="226"/>
      <c r="AF113" s="225" t="s">
        <v>565</v>
      </c>
      <c r="AG113" s="225"/>
      <c r="AH113" s="227">
        <v>3781.25</v>
      </c>
      <c r="AI113" s="227"/>
      <c r="AJ113" s="227"/>
      <c r="AK113" s="227"/>
      <c r="AL113" s="227"/>
      <c r="AM113" s="227"/>
      <c r="AN113" s="54" t="s">
        <v>316</v>
      </c>
      <c r="AO113" s="54"/>
      <c r="AP113" s="228">
        <f t="shared" si="17"/>
        <v>335859.17062500003</v>
      </c>
      <c r="AQ113" s="228"/>
      <c r="AR113" s="228"/>
      <c r="AS113" s="228"/>
      <c r="AT113" s="228"/>
      <c r="AU113" s="228"/>
      <c r="AV113" s="228"/>
      <c r="AW113" s="228"/>
      <c r="AX113" s="228"/>
      <c r="AY113" s="228"/>
      <c r="AZ113" s="229"/>
      <c r="BB113" s="51"/>
      <c r="CE113" s="10" t="s">
        <v>224</v>
      </c>
      <c r="CF113" s="11" t="s">
        <v>225</v>
      </c>
      <c r="CG113" s="7">
        <v>0.58723825456573264</v>
      </c>
      <c r="CH113" s="4">
        <f t="shared" si="11"/>
        <v>8424.52</v>
      </c>
    </row>
    <row r="114" spans="3:86" x14ac:dyDescent="0.25">
      <c r="C114" s="46"/>
      <c r="E114" s="200" t="s">
        <v>187</v>
      </c>
      <c r="F114" s="201"/>
      <c r="G114" s="201"/>
      <c r="H114" s="201"/>
      <c r="I114" s="201"/>
      <c r="J114" s="201"/>
      <c r="K114" s="202" t="str">
        <f t="shared" si="16"/>
        <v>FORMIC ACID</v>
      </c>
      <c r="L114" s="202"/>
      <c r="M114" s="202"/>
      <c r="N114" s="202"/>
      <c r="O114" s="202"/>
      <c r="P114" s="202"/>
      <c r="Q114" s="202"/>
      <c r="R114" s="202"/>
      <c r="S114" s="202"/>
      <c r="T114" s="202"/>
      <c r="U114" s="202"/>
      <c r="V114" s="202"/>
      <c r="W114" s="202"/>
      <c r="X114" s="202"/>
      <c r="Y114" s="163"/>
      <c r="Z114" s="203">
        <v>0.3</v>
      </c>
      <c r="AA114" s="203"/>
      <c r="AB114" s="203"/>
      <c r="AC114" s="203"/>
      <c r="AD114" s="203"/>
      <c r="AE114" s="203"/>
      <c r="AF114" s="202" t="s">
        <v>315</v>
      </c>
      <c r="AG114" s="202"/>
      <c r="AH114" s="204">
        <v>2062.5</v>
      </c>
      <c r="AI114" s="204"/>
      <c r="AJ114" s="204"/>
      <c r="AK114" s="204"/>
      <c r="AL114" s="204"/>
      <c r="AM114" s="204"/>
      <c r="AN114" s="47" t="s">
        <v>316</v>
      </c>
      <c r="AO114" s="47"/>
      <c r="AP114" s="205">
        <f t="shared" si="17"/>
        <v>27348.75</v>
      </c>
      <c r="AQ114" s="205"/>
      <c r="AR114" s="205"/>
      <c r="AS114" s="205"/>
      <c r="AT114" s="205"/>
      <c r="AU114" s="205"/>
      <c r="AV114" s="205"/>
      <c r="AW114" s="205"/>
      <c r="AX114" s="205"/>
      <c r="AY114" s="205"/>
      <c r="AZ114" s="206"/>
      <c r="BB114" s="51"/>
      <c r="CE114" s="10" t="s">
        <v>226</v>
      </c>
      <c r="CF114" s="11" t="s">
        <v>227</v>
      </c>
      <c r="CG114" s="23">
        <v>2.9269482782657188</v>
      </c>
      <c r="CH114" s="4">
        <f t="shared" si="11"/>
        <v>41990</v>
      </c>
    </row>
    <row r="115" spans="3:86" x14ac:dyDescent="0.25">
      <c r="C115" s="46"/>
      <c r="E115" s="200" t="s">
        <v>191</v>
      </c>
      <c r="F115" s="201"/>
      <c r="G115" s="201"/>
      <c r="H115" s="201"/>
      <c r="I115" s="201"/>
      <c r="J115" s="201"/>
      <c r="K115" s="202" t="str">
        <f t="shared" si="16"/>
        <v>NTW RM 340 E NEW LIQ</v>
      </c>
      <c r="L115" s="202"/>
      <c r="M115" s="202"/>
      <c r="N115" s="202"/>
      <c r="O115" s="202"/>
      <c r="P115" s="202"/>
      <c r="Q115" s="202"/>
      <c r="R115" s="202"/>
      <c r="S115" s="202"/>
      <c r="T115" s="202"/>
      <c r="U115" s="202"/>
      <c r="V115" s="202"/>
      <c r="W115" s="202"/>
      <c r="X115" s="202"/>
      <c r="Y115" s="163"/>
      <c r="Z115" s="203">
        <v>0.5</v>
      </c>
      <c r="AA115" s="203"/>
      <c r="AB115" s="203"/>
      <c r="AC115" s="203"/>
      <c r="AD115" s="203"/>
      <c r="AE115" s="203"/>
      <c r="AF115" s="202" t="s">
        <v>315</v>
      </c>
      <c r="AG115" s="202"/>
      <c r="AH115" s="204">
        <v>3437.5</v>
      </c>
      <c r="AI115" s="204"/>
      <c r="AJ115" s="204"/>
      <c r="AK115" s="204"/>
      <c r="AL115" s="204"/>
      <c r="AM115" s="204"/>
      <c r="AN115" s="47" t="s">
        <v>316</v>
      </c>
      <c r="AO115" s="47"/>
      <c r="AP115" s="205">
        <f t="shared" si="17"/>
        <v>72978.125</v>
      </c>
      <c r="AQ115" s="205"/>
      <c r="AR115" s="205"/>
      <c r="AS115" s="205"/>
      <c r="AT115" s="205"/>
      <c r="AU115" s="205"/>
      <c r="AV115" s="205"/>
      <c r="AW115" s="205"/>
      <c r="AX115" s="205"/>
      <c r="AY115" s="205"/>
      <c r="AZ115" s="206"/>
      <c r="BB115" s="51"/>
      <c r="CE115" s="24" t="s">
        <v>228</v>
      </c>
      <c r="CF115" s="13" t="s">
        <v>229</v>
      </c>
      <c r="CG115" s="14">
        <v>2.5644291091593479</v>
      </c>
      <c r="CH115" s="4">
        <f t="shared" si="11"/>
        <v>36789.300000000003</v>
      </c>
    </row>
    <row r="116" spans="3:86" x14ac:dyDescent="0.25">
      <c r="C116" s="46"/>
      <c r="E116" s="200" t="s">
        <v>193</v>
      </c>
      <c r="F116" s="201"/>
      <c r="G116" s="201"/>
      <c r="H116" s="201"/>
      <c r="I116" s="201"/>
      <c r="J116" s="201"/>
      <c r="K116" s="202" t="str">
        <f t="shared" si="16"/>
        <v>PROTEGAL LM</v>
      </c>
      <c r="L116" s="202"/>
      <c r="M116" s="202"/>
      <c r="N116" s="202"/>
      <c r="O116" s="202"/>
      <c r="P116" s="202"/>
      <c r="Q116" s="202"/>
      <c r="R116" s="202"/>
      <c r="S116" s="202"/>
      <c r="T116" s="202"/>
      <c r="U116" s="202"/>
      <c r="V116" s="202"/>
      <c r="W116" s="202"/>
      <c r="X116" s="202"/>
      <c r="Y116" s="163"/>
      <c r="Z116" s="203">
        <v>0.5</v>
      </c>
      <c r="AA116" s="203"/>
      <c r="AB116" s="203"/>
      <c r="AC116" s="203"/>
      <c r="AD116" s="203"/>
      <c r="AE116" s="203"/>
      <c r="AF116" s="202" t="s">
        <v>315</v>
      </c>
      <c r="AG116" s="202"/>
      <c r="AH116" s="204">
        <v>3437.5</v>
      </c>
      <c r="AI116" s="204"/>
      <c r="AJ116" s="204"/>
      <c r="AK116" s="204"/>
      <c r="AL116" s="204"/>
      <c r="AM116" s="204"/>
      <c r="AN116" s="47" t="s">
        <v>316</v>
      </c>
      <c r="AO116" s="47"/>
      <c r="AP116" s="205">
        <f t="shared" si="17"/>
        <v>69473.353124999994</v>
      </c>
      <c r="AQ116" s="205"/>
      <c r="AR116" s="205"/>
      <c r="AS116" s="205"/>
      <c r="AT116" s="205"/>
      <c r="AU116" s="205"/>
      <c r="AV116" s="205"/>
      <c r="AW116" s="205"/>
      <c r="AX116" s="205"/>
      <c r="AY116" s="205"/>
      <c r="AZ116" s="206"/>
      <c r="BB116" s="51"/>
      <c r="CE116" s="10" t="s">
        <v>230</v>
      </c>
      <c r="CF116" s="11" t="s">
        <v>231</v>
      </c>
      <c r="CG116" s="7">
        <v>2.234245085738185</v>
      </c>
      <c r="CH116" s="4">
        <f t="shared" si="11"/>
        <v>32052.480000000003</v>
      </c>
    </row>
    <row r="117" spans="3:86" x14ac:dyDescent="0.25">
      <c r="C117" s="46"/>
      <c r="E117" s="223" t="s">
        <v>203</v>
      </c>
      <c r="F117" s="224"/>
      <c r="G117" s="224"/>
      <c r="H117" s="224"/>
      <c r="I117" s="224"/>
      <c r="J117" s="224"/>
      <c r="K117" s="225" t="str">
        <f t="shared" si="16"/>
        <v>CHLORALUB A CONC</v>
      </c>
      <c r="L117" s="225"/>
      <c r="M117" s="225"/>
      <c r="N117" s="225"/>
      <c r="O117" s="225"/>
      <c r="P117" s="225"/>
      <c r="Q117" s="225"/>
      <c r="R117" s="225"/>
      <c r="S117" s="225"/>
      <c r="T117" s="225"/>
      <c r="U117" s="225"/>
      <c r="V117" s="225"/>
      <c r="W117" s="225"/>
      <c r="X117" s="225"/>
      <c r="Y117" s="167"/>
      <c r="Z117" s="226">
        <v>1</v>
      </c>
      <c r="AA117" s="226"/>
      <c r="AB117" s="226"/>
      <c r="AC117" s="226"/>
      <c r="AD117" s="226"/>
      <c r="AE117" s="226"/>
      <c r="AF117" s="225" t="s">
        <v>315</v>
      </c>
      <c r="AG117" s="225"/>
      <c r="AH117" s="227">
        <v>6875</v>
      </c>
      <c r="AI117" s="227"/>
      <c r="AJ117" s="227"/>
      <c r="AK117" s="227"/>
      <c r="AL117" s="227"/>
      <c r="AM117" s="227"/>
      <c r="AN117" s="54" t="s">
        <v>316</v>
      </c>
      <c r="AO117" s="54"/>
      <c r="AP117" s="228">
        <f t="shared" si="17"/>
        <v>131945.13750000001</v>
      </c>
      <c r="AQ117" s="228"/>
      <c r="AR117" s="228"/>
      <c r="AS117" s="228"/>
      <c r="AT117" s="228"/>
      <c r="AU117" s="228"/>
      <c r="AV117" s="228"/>
      <c r="AW117" s="228"/>
      <c r="AX117" s="228"/>
      <c r="AY117" s="228"/>
      <c r="AZ117" s="229"/>
      <c r="BB117" s="51"/>
      <c r="CE117" s="10" t="s">
        <v>232</v>
      </c>
      <c r="CF117" s="11" t="s">
        <v>233</v>
      </c>
      <c r="CG117" s="7">
        <v>2.6099546912031228</v>
      </c>
      <c r="CH117" s="4">
        <f t="shared" si="11"/>
        <v>37442.410000000003</v>
      </c>
    </row>
    <row r="118" spans="3:86" x14ac:dyDescent="0.25">
      <c r="C118" s="46"/>
      <c r="E118" s="200" t="s">
        <v>195</v>
      </c>
      <c r="F118" s="201"/>
      <c r="G118" s="201"/>
      <c r="H118" s="201"/>
      <c r="I118" s="201"/>
      <c r="J118" s="201"/>
      <c r="K118" s="202" t="str">
        <f t="shared" si="16"/>
        <v>SODIUM HYDROSULFITE</v>
      </c>
      <c r="L118" s="202"/>
      <c r="M118" s="202"/>
      <c r="N118" s="202"/>
      <c r="O118" s="202"/>
      <c r="P118" s="202"/>
      <c r="Q118" s="202"/>
      <c r="R118" s="202"/>
      <c r="S118" s="202"/>
      <c r="T118" s="202"/>
      <c r="U118" s="202"/>
      <c r="V118" s="202"/>
      <c r="W118" s="202"/>
      <c r="X118" s="202"/>
      <c r="Y118" s="163"/>
      <c r="Z118" s="203">
        <v>2</v>
      </c>
      <c r="AA118" s="203"/>
      <c r="AB118" s="203"/>
      <c r="AC118" s="203"/>
      <c r="AD118" s="203"/>
      <c r="AE118" s="203"/>
      <c r="AF118" s="202" t="s">
        <v>315</v>
      </c>
      <c r="AG118" s="202"/>
      <c r="AH118" s="204">
        <v>13750</v>
      </c>
      <c r="AI118" s="204"/>
      <c r="AJ118" s="204"/>
      <c r="AK118" s="204"/>
      <c r="AL118" s="204"/>
      <c r="AM118" s="204"/>
      <c r="AN118" s="47" t="s">
        <v>316</v>
      </c>
      <c r="AO118" s="47"/>
      <c r="AP118" s="205">
        <f t="shared" si="17"/>
        <v>386466.98749999999</v>
      </c>
      <c r="AQ118" s="205"/>
      <c r="AR118" s="205"/>
      <c r="AS118" s="205"/>
      <c r="AT118" s="205"/>
      <c r="AU118" s="205"/>
      <c r="AV118" s="205"/>
      <c r="AW118" s="205"/>
      <c r="AX118" s="205"/>
      <c r="AY118" s="205"/>
      <c r="AZ118" s="206"/>
      <c r="BB118" s="51"/>
      <c r="CE118" s="10" t="s">
        <v>234</v>
      </c>
      <c r="CF118" s="11" t="s">
        <v>235</v>
      </c>
      <c r="CG118" s="7">
        <v>2.1191872298898646</v>
      </c>
      <c r="CH118" s="4">
        <f t="shared" si="11"/>
        <v>30401.859999999997</v>
      </c>
    </row>
    <row r="119" spans="3:86" x14ac:dyDescent="0.25">
      <c r="C119" s="46"/>
      <c r="E119" s="200" t="s">
        <v>183</v>
      </c>
      <c r="F119" s="201"/>
      <c r="G119" s="201"/>
      <c r="H119" s="201"/>
      <c r="I119" s="201"/>
      <c r="J119" s="201"/>
      <c r="K119" s="202" t="str">
        <f t="shared" si="16"/>
        <v>CAUSTIC SODA LIQ</v>
      </c>
      <c r="L119" s="202"/>
      <c r="M119" s="202"/>
      <c r="N119" s="202"/>
      <c r="O119" s="202"/>
      <c r="P119" s="202"/>
      <c r="Q119" s="202"/>
      <c r="R119" s="202"/>
      <c r="S119" s="202"/>
      <c r="T119" s="202"/>
      <c r="U119" s="202"/>
      <c r="V119" s="202"/>
      <c r="W119" s="202"/>
      <c r="X119" s="202"/>
      <c r="Y119" s="163"/>
      <c r="Z119" s="203">
        <v>1</v>
      </c>
      <c r="AA119" s="203"/>
      <c r="AB119" s="203"/>
      <c r="AC119" s="203"/>
      <c r="AD119" s="203"/>
      <c r="AE119" s="203"/>
      <c r="AF119" s="202" t="s">
        <v>315</v>
      </c>
      <c r="AG119" s="202"/>
      <c r="AH119" s="204">
        <v>6875</v>
      </c>
      <c r="AI119" s="204"/>
      <c r="AJ119" s="204"/>
      <c r="AK119" s="204"/>
      <c r="AL119" s="204"/>
      <c r="AM119" s="204"/>
      <c r="AN119" s="47" t="s">
        <v>316</v>
      </c>
      <c r="AO119" s="47"/>
      <c r="AP119" s="205">
        <f t="shared" si="17"/>
        <v>58760.625</v>
      </c>
      <c r="AQ119" s="205"/>
      <c r="AR119" s="205"/>
      <c r="AS119" s="205"/>
      <c r="AT119" s="205"/>
      <c r="AU119" s="205"/>
      <c r="AV119" s="205"/>
      <c r="AW119" s="205"/>
      <c r="AX119" s="205"/>
      <c r="AY119" s="205"/>
      <c r="AZ119" s="206"/>
      <c r="BB119" s="51"/>
      <c r="CE119" s="10" t="s">
        <v>236</v>
      </c>
      <c r="CF119" s="11" t="s">
        <v>237</v>
      </c>
      <c r="CG119" s="7">
        <v>2.6188484595009061</v>
      </c>
      <c r="CH119" s="4">
        <f t="shared" si="11"/>
        <v>37570</v>
      </c>
    </row>
    <row r="120" spans="3:86" x14ac:dyDescent="0.25">
      <c r="C120" s="46"/>
      <c r="E120" s="223" t="s">
        <v>246</v>
      </c>
      <c r="F120" s="224"/>
      <c r="G120" s="224"/>
      <c r="H120" s="224"/>
      <c r="I120" s="224"/>
      <c r="J120" s="224"/>
      <c r="K120" s="225" t="str">
        <f t="shared" si="16"/>
        <v>LADIPUR RSK</v>
      </c>
      <c r="L120" s="225"/>
      <c r="M120" s="225"/>
      <c r="N120" s="225"/>
      <c r="O120" s="225"/>
      <c r="P120" s="225"/>
      <c r="Q120" s="225"/>
      <c r="R120" s="225"/>
      <c r="S120" s="225"/>
      <c r="T120" s="225"/>
      <c r="U120" s="225"/>
      <c r="V120" s="225"/>
      <c r="W120" s="225"/>
      <c r="X120" s="225"/>
      <c r="Y120" s="167"/>
      <c r="Z120" s="226">
        <v>1</v>
      </c>
      <c r="AA120" s="226"/>
      <c r="AB120" s="226"/>
      <c r="AC120" s="226"/>
      <c r="AD120" s="226"/>
      <c r="AE120" s="226"/>
      <c r="AF120" s="225" t="s">
        <v>315</v>
      </c>
      <c r="AG120" s="225"/>
      <c r="AH120" s="227">
        <v>6875</v>
      </c>
      <c r="AI120" s="227"/>
      <c r="AJ120" s="227"/>
      <c r="AK120" s="227"/>
      <c r="AL120" s="227"/>
      <c r="AM120" s="227"/>
      <c r="AN120" s="54" t="s">
        <v>316</v>
      </c>
      <c r="AO120" s="54"/>
      <c r="AP120" s="228">
        <f t="shared" si="17"/>
        <v>103124.51875000002</v>
      </c>
      <c r="AQ120" s="228"/>
      <c r="AR120" s="228"/>
      <c r="AS120" s="228"/>
      <c r="AT120" s="228"/>
      <c r="AU120" s="228"/>
      <c r="AV120" s="228"/>
      <c r="AW120" s="228"/>
      <c r="AX120" s="228"/>
      <c r="AY120" s="228"/>
      <c r="AZ120" s="229"/>
      <c r="BB120" s="51"/>
      <c r="CE120" s="10" t="s">
        <v>238</v>
      </c>
      <c r="CF120" s="11" t="s">
        <v>239</v>
      </c>
      <c r="CG120" s="7">
        <v>1.1666499372647428</v>
      </c>
      <c r="CH120" s="4">
        <f t="shared" si="11"/>
        <v>16736.759999999998</v>
      </c>
    </row>
    <row r="121" spans="3:86" x14ac:dyDescent="0.25">
      <c r="C121" s="46"/>
      <c r="E121" s="223" t="s">
        <v>189</v>
      </c>
      <c r="F121" s="224"/>
      <c r="G121" s="224"/>
      <c r="H121" s="224"/>
      <c r="I121" s="224"/>
      <c r="J121" s="224"/>
      <c r="K121" s="225" t="str">
        <f t="shared" si="16"/>
        <v>KH ACID</v>
      </c>
      <c r="L121" s="225"/>
      <c r="M121" s="225"/>
      <c r="N121" s="225"/>
      <c r="O121" s="225"/>
      <c r="P121" s="225"/>
      <c r="Q121" s="225"/>
      <c r="R121" s="225"/>
      <c r="S121" s="225"/>
      <c r="T121" s="225"/>
      <c r="U121" s="225"/>
      <c r="V121" s="225"/>
      <c r="W121" s="225"/>
      <c r="X121" s="225"/>
      <c r="Y121" s="167"/>
      <c r="Z121" s="226">
        <v>1</v>
      </c>
      <c r="AA121" s="226"/>
      <c r="AB121" s="226"/>
      <c r="AC121" s="226"/>
      <c r="AD121" s="226"/>
      <c r="AE121" s="226"/>
      <c r="AF121" s="225" t="s">
        <v>315</v>
      </c>
      <c r="AG121" s="225"/>
      <c r="AH121" s="227">
        <v>6875</v>
      </c>
      <c r="AI121" s="227"/>
      <c r="AJ121" s="227"/>
      <c r="AK121" s="227"/>
      <c r="AL121" s="227"/>
      <c r="AM121" s="227"/>
      <c r="AN121" s="54" t="s">
        <v>316</v>
      </c>
      <c r="AO121" s="54"/>
      <c r="AP121" s="228">
        <f t="shared" si="17"/>
        <v>27399.624999999996</v>
      </c>
      <c r="AQ121" s="228"/>
      <c r="AR121" s="228"/>
      <c r="AS121" s="228"/>
      <c r="AT121" s="228"/>
      <c r="AU121" s="228"/>
      <c r="AV121" s="228"/>
      <c r="AW121" s="228"/>
      <c r="AX121" s="228"/>
      <c r="AY121" s="228"/>
      <c r="AZ121" s="229"/>
      <c r="BB121" s="51"/>
      <c r="CE121" s="10" t="s">
        <v>240</v>
      </c>
      <c r="CF121" s="11" t="s">
        <v>241</v>
      </c>
      <c r="CG121" s="7">
        <v>0.88049072912310056</v>
      </c>
      <c r="CH121" s="4">
        <f t="shared" si="11"/>
        <v>12631.52</v>
      </c>
    </row>
    <row r="122" spans="3:86" x14ac:dyDescent="0.25">
      <c r="C122" s="46"/>
      <c r="E122" s="169"/>
      <c r="F122" s="169"/>
      <c r="G122" s="169"/>
      <c r="H122" s="169"/>
      <c r="I122" s="169"/>
      <c r="J122" s="169"/>
      <c r="K122" s="168"/>
      <c r="L122" s="168"/>
      <c r="M122" s="168"/>
      <c r="N122" s="168"/>
      <c r="O122" s="168"/>
      <c r="P122" s="168"/>
      <c r="Q122" s="168"/>
      <c r="R122" s="168"/>
      <c r="S122" s="168"/>
      <c r="T122" s="168"/>
      <c r="U122" s="168"/>
      <c r="V122" s="168"/>
      <c r="W122" s="168"/>
      <c r="X122" s="168"/>
      <c r="Y122" s="168"/>
      <c r="Z122" s="111"/>
      <c r="AA122" s="111"/>
      <c r="AB122" s="111"/>
      <c r="AC122" s="111"/>
      <c r="AD122" s="111"/>
      <c r="AE122" s="111"/>
      <c r="AF122" s="168"/>
      <c r="AG122" s="168"/>
      <c r="AH122" s="169"/>
      <c r="AI122" s="169"/>
      <c r="AJ122" s="169"/>
      <c r="AK122" s="169"/>
      <c r="AL122" s="169"/>
      <c r="AM122" s="169"/>
      <c r="AP122" s="112"/>
      <c r="AQ122" s="112"/>
      <c r="AR122" s="112"/>
      <c r="AS122" s="112"/>
      <c r="AT122" s="112"/>
      <c r="AU122" s="112"/>
      <c r="AV122" s="112"/>
      <c r="AW122" s="112"/>
      <c r="AX122" s="112"/>
      <c r="AY122" s="112"/>
      <c r="AZ122" s="112"/>
      <c r="BB122" s="51"/>
      <c r="CE122" s="10" t="s">
        <v>242</v>
      </c>
      <c r="CF122" s="11" t="s">
        <v>243</v>
      </c>
      <c r="CG122" s="7">
        <v>1.3207360936846506</v>
      </c>
      <c r="CH122" s="4">
        <f t="shared" si="11"/>
        <v>18947.28</v>
      </c>
    </row>
    <row r="123" spans="3:86" x14ac:dyDescent="0.25">
      <c r="C123" s="46"/>
      <c r="E123" s="169"/>
      <c r="F123" s="169"/>
      <c r="G123" s="169"/>
      <c r="H123" s="169"/>
      <c r="I123" s="169"/>
      <c r="J123" s="169"/>
      <c r="K123" s="168"/>
      <c r="L123" s="168"/>
      <c r="M123" s="168"/>
      <c r="N123" s="168"/>
      <c r="O123" s="168"/>
      <c r="P123" s="168"/>
      <c r="Q123" s="168"/>
      <c r="R123" s="168"/>
      <c r="S123" s="168"/>
      <c r="T123" s="168"/>
      <c r="U123" s="168"/>
      <c r="V123" s="168"/>
      <c r="W123" s="168"/>
      <c r="X123" s="168"/>
      <c r="Y123" s="168"/>
      <c r="Z123" s="111"/>
      <c r="AA123" s="111"/>
      <c r="AB123" s="111"/>
      <c r="AC123" s="111"/>
      <c r="AD123" s="111"/>
      <c r="AE123" s="111"/>
      <c r="AF123" s="168"/>
      <c r="AG123" s="168"/>
      <c r="AH123" s="169"/>
      <c r="AI123" s="169"/>
      <c r="AJ123" s="169"/>
      <c r="AK123" s="59"/>
      <c r="AL123" s="230" t="s">
        <v>318</v>
      </c>
      <c r="AM123" s="230"/>
      <c r="AN123" s="230"/>
      <c r="AO123" s="230"/>
      <c r="AP123" s="112" t="s">
        <v>11</v>
      </c>
      <c r="AQ123" s="242">
        <f>SUM(AP109:AZ121)</f>
        <v>2230504.9868749995</v>
      </c>
      <c r="AR123" s="242"/>
      <c r="AS123" s="242"/>
      <c r="AT123" s="242"/>
      <c r="AU123" s="242"/>
      <c r="AV123" s="242"/>
      <c r="AW123" s="242"/>
      <c r="AX123" s="242"/>
      <c r="AY123" s="242"/>
      <c r="AZ123" s="242"/>
      <c r="BB123" s="51"/>
      <c r="CE123" s="10" t="s">
        <v>244</v>
      </c>
      <c r="CF123" s="11" t="s">
        <v>245</v>
      </c>
      <c r="CG123" s="7">
        <v>1.8750871323016869</v>
      </c>
      <c r="CH123" s="4">
        <f t="shared" si="11"/>
        <v>26900</v>
      </c>
    </row>
    <row r="124" spans="3:86" x14ac:dyDescent="0.25">
      <c r="C124" s="46"/>
      <c r="E124" s="169"/>
      <c r="F124" s="169"/>
      <c r="G124" s="169"/>
      <c r="H124" s="169"/>
      <c r="I124" s="169"/>
      <c r="J124" s="169"/>
      <c r="K124" s="168"/>
      <c r="L124" s="168"/>
      <c r="M124" s="168"/>
      <c r="N124" s="168"/>
      <c r="O124" s="168"/>
      <c r="P124" s="168"/>
      <c r="Q124" s="168"/>
      <c r="R124" s="168"/>
      <c r="S124" s="168"/>
      <c r="T124" s="168"/>
      <c r="U124" s="168"/>
      <c r="V124" s="168"/>
      <c r="W124" s="168"/>
      <c r="X124" s="168"/>
      <c r="Y124" s="168"/>
      <c r="Z124" s="111"/>
      <c r="AA124" s="111"/>
      <c r="AB124" s="111"/>
      <c r="AC124" s="111"/>
      <c r="AD124" s="111"/>
      <c r="AE124" s="111"/>
      <c r="AF124" s="168"/>
      <c r="AG124" s="168"/>
      <c r="AH124" s="169"/>
      <c r="AI124" s="169"/>
      <c r="AJ124" s="169"/>
      <c r="AK124" s="59"/>
      <c r="AL124" s="230" t="s">
        <v>317</v>
      </c>
      <c r="AM124" s="230"/>
      <c r="AN124" s="230"/>
      <c r="AO124" s="230"/>
      <c r="AP124" s="112" t="s">
        <v>11</v>
      </c>
      <c r="AQ124" s="242">
        <f>AQ123/AQ103</f>
        <v>1013.8659031249998</v>
      </c>
      <c r="AR124" s="242"/>
      <c r="AS124" s="242"/>
      <c r="AT124" s="242"/>
      <c r="AU124" s="242"/>
      <c r="AV124" s="242"/>
      <c r="AW124" s="242"/>
      <c r="AX124" s="242"/>
      <c r="AY124" s="242"/>
      <c r="AZ124" s="242"/>
      <c r="BB124" s="51"/>
      <c r="CE124" s="10" t="s">
        <v>246</v>
      </c>
      <c r="CF124" s="11" t="s">
        <v>247</v>
      </c>
      <c r="CG124" s="7">
        <v>1.045582740833682</v>
      </c>
      <c r="CH124" s="4">
        <f t="shared" si="11"/>
        <v>14999.930000000002</v>
      </c>
    </row>
    <row r="125" spans="3:86" x14ac:dyDescent="0.25">
      <c r="C125" s="46"/>
      <c r="E125" s="169"/>
      <c r="F125" s="169"/>
      <c r="G125" s="169"/>
      <c r="H125" s="169"/>
      <c r="I125" s="169"/>
      <c r="J125" s="169"/>
      <c r="K125" s="168"/>
      <c r="L125" s="168"/>
      <c r="M125" s="168"/>
      <c r="N125" s="168"/>
      <c r="O125" s="168"/>
      <c r="P125" s="168"/>
      <c r="Q125" s="168"/>
      <c r="R125" s="168"/>
      <c r="S125" s="168"/>
      <c r="T125" s="168"/>
      <c r="U125" s="168"/>
      <c r="V125" s="168"/>
      <c r="W125" s="168"/>
      <c r="X125" s="168"/>
      <c r="Y125" s="168"/>
      <c r="Z125" s="111"/>
      <c r="AA125" s="111"/>
      <c r="AB125" s="111"/>
      <c r="AC125" s="111"/>
      <c r="AD125" s="111"/>
      <c r="AE125" s="111"/>
      <c r="AF125" s="168"/>
      <c r="AG125" s="168"/>
      <c r="AH125" s="169"/>
      <c r="AI125" s="169"/>
      <c r="AJ125" s="169"/>
      <c r="AK125" s="169"/>
      <c r="AL125" s="169"/>
      <c r="AM125" s="169"/>
      <c r="AQ125" s="169"/>
      <c r="AR125" s="169"/>
      <c r="AS125" s="169"/>
      <c r="AT125" s="169"/>
      <c r="AU125" s="169"/>
      <c r="AV125" s="169"/>
      <c r="AW125" s="169"/>
      <c r="AX125" s="169"/>
      <c r="AY125" s="169"/>
      <c r="AZ125" s="169"/>
      <c r="BB125" s="51"/>
      <c r="CE125" s="25" t="s">
        <v>248</v>
      </c>
      <c r="CF125" s="11" t="s">
        <v>249</v>
      </c>
      <c r="CG125" s="7">
        <v>2.0011654816673636</v>
      </c>
      <c r="CH125" s="4">
        <f t="shared" si="11"/>
        <v>28708.719999999998</v>
      </c>
    </row>
    <row r="126" spans="3:86" ht="17.25" thickBot="1" x14ac:dyDescent="0.3">
      <c r="C126" s="60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  <c r="AJ126" s="61"/>
      <c r="AK126" s="61"/>
      <c r="AL126" s="61"/>
      <c r="AM126" s="61"/>
      <c r="AN126" s="61"/>
      <c r="AO126" s="61"/>
      <c r="AP126" s="61"/>
      <c r="AQ126" s="61"/>
      <c r="AR126" s="61"/>
      <c r="AS126" s="61"/>
      <c r="AT126" s="61"/>
      <c r="AU126" s="61"/>
      <c r="AV126" s="61"/>
      <c r="AW126" s="61"/>
      <c r="AX126" s="61"/>
      <c r="AY126" s="61"/>
      <c r="AZ126" s="61"/>
      <c r="BA126" s="61"/>
      <c r="BB126" s="62"/>
      <c r="CE126" s="5" t="s">
        <v>250</v>
      </c>
      <c r="CF126" s="11" t="s">
        <v>251</v>
      </c>
      <c r="CG126" s="7">
        <v>10.550880384776244</v>
      </c>
      <c r="CH126" s="4">
        <f t="shared" si="11"/>
        <v>151362.93</v>
      </c>
    </row>
    <row r="127" spans="3:86" x14ac:dyDescent="0.25">
      <c r="CE127" s="5" t="s">
        <v>252</v>
      </c>
      <c r="CF127" s="11" t="s">
        <v>253</v>
      </c>
      <c r="CG127" s="7">
        <v>0.87677540777917184</v>
      </c>
      <c r="CH127" s="4">
        <f t="shared" si="11"/>
        <v>12578.22</v>
      </c>
    </row>
    <row r="128" spans="3:86" ht="17.25" thickBot="1" x14ac:dyDescent="0.3">
      <c r="CE128" s="15" t="s">
        <v>254</v>
      </c>
      <c r="CF128" s="16" t="s">
        <v>255</v>
      </c>
      <c r="CG128" s="17">
        <v>2.7651958734141919</v>
      </c>
      <c r="CH128" s="4">
        <f t="shared" si="11"/>
        <v>39669.5</v>
      </c>
    </row>
    <row r="129" spans="3:86" x14ac:dyDescent="0.25">
      <c r="C129" s="43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4"/>
      <c r="AJ129" s="44"/>
      <c r="AK129" s="44"/>
      <c r="AL129" s="44"/>
      <c r="AM129" s="44"/>
      <c r="AN129" s="44"/>
      <c r="AO129" s="44"/>
      <c r="AP129" s="44"/>
      <c r="AQ129" s="44"/>
      <c r="AR129" s="44"/>
      <c r="AS129" s="44"/>
      <c r="AT129" s="44"/>
      <c r="AU129" s="44"/>
      <c r="AV129" s="44"/>
      <c r="AW129" s="44"/>
      <c r="AX129" s="44"/>
      <c r="AY129" s="44"/>
      <c r="AZ129" s="44"/>
      <c r="BA129" s="44"/>
      <c r="BB129" s="45"/>
      <c r="CE129" s="12" t="s">
        <v>256</v>
      </c>
      <c r="CF129" s="13" t="s">
        <v>257</v>
      </c>
      <c r="CG129" s="7">
        <v>1.9466520284399831</v>
      </c>
      <c r="CH129" s="4">
        <f t="shared" si="11"/>
        <v>27926.67</v>
      </c>
    </row>
    <row r="130" spans="3:86" x14ac:dyDescent="0.25">
      <c r="C130" s="46"/>
      <c r="E130" s="245" t="s">
        <v>0</v>
      </c>
      <c r="F130" s="245"/>
      <c r="G130" s="245"/>
      <c r="H130" s="245"/>
      <c r="I130" s="245"/>
      <c r="J130" s="49" t="s">
        <v>11</v>
      </c>
      <c r="K130" s="245" t="s">
        <v>353</v>
      </c>
      <c r="L130" s="245"/>
      <c r="M130" s="245"/>
      <c r="N130" s="245"/>
      <c r="O130" s="245"/>
      <c r="P130" s="245"/>
      <c r="Q130" s="245"/>
      <c r="R130" s="245"/>
      <c r="S130" s="245"/>
      <c r="T130" s="245"/>
      <c r="U130" s="245"/>
      <c r="V130" s="49"/>
      <c r="W130" s="49"/>
      <c r="X130" s="49"/>
      <c r="Y130" s="49"/>
      <c r="Z130" s="49"/>
      <c r="AA130" s="49"/>
      <c r="AB130" s="49"/>
      <c r="AC130" s="49"/>
      <c r="AD130" s="50"/>
      <c r="AE130" s="50"/>
      <c r="AF130" s="50"/>
      <c r="AG130" s="50"/>
      <c r="AH130" s="245" t="s">
        <v>3</v>
      </c>
      <c r="AI130" s="245"/>
      <c r="AJ130" s="245"/>
      <c r="AK130" s="245"/>
      <c r="AL130" s="245"/>
      <c r="AM130" s="245"/>
      <c r="AN130" s="245"/>
      <c r="AO130" s="245"/>
      <c r="AP130" s="49" t="s">
        <v>11</v>
      </c>
      <c r="AQ130" s="247">
        <v>687.5</v>
      </c>
      <c r="AR130" s="247"/>
      <c r="AS130" s="247"/>
      <c r="AT130" s="247"/>
      <c r="AU130" s="49" t="s">
        <v>319</v>
      </c>
      <c r="AV130" s="49"/>
      <c r="AW130" s="49"/>
      <c r="AX130" s="49"/>
      <c r="AY130" s="49"/>
      <c r="AZ130" s="49"/>
      <c r="BB130" s="51"/>
      <c r="CE130" s="12" t="s">
        <v>258</v>
      </c>
      <c r="CF130" s="11" t="s">
        <v>259</v>
      </c>
      <c r="CG130" s="7">
        <v>2.4410637111389932</v>
      </c>
      <c r="CH130" s="4">
        <f t="shared" si="11"/>
        <v>35019.5</v>
      </c>
    </row>
    <row r="131" spans="3:86" x14ac:dyDescent="0.25">
      <c r="C131" s="46"/>
      <c r="E131" s="245" t="s">
        <v>322</v>
      </c>
      <c r="F131" s="245"/>
      <c r="G131" s="245"/>
      <c r="H131" s="245"/>
      <c r="I131" s="245"/>
      <c r="J131" s="49" t="s">
        <v>11</v>
      </c>
      <c r="K131" s="245" t="s">
        <v>700</v>
      </c>
      <c r="L131" s="245"/>
      <c r="M131" s="245"/>
      <c r="N131" s="245"/>
      <c r="O131" s="245"/>
      <c r="P131" s="245"/>
      <c r="Q131" s="245"/>
      <c r="R131" s="245"/>
      <c r="S131" s="245"/>
      <c r="T131" s="245"/>
      <c r="U131" s="245"/>
      <c r="V131" s="49"/>
      <c r="W131" s="49"/>
      <c r="X131" s="49"/>
      <c r="Y131" s="49"/>
      <c r="Z131" s="49"/>
      <c r="AA131" s="49"/>
      <c r="AB131" s="49"/>
      <c r="AC131" s="49"/>
      <c r="AD131" s="50"/>
      <c r="AE131" s="50"/>
      <c r="AF131" s="50"/>
      <c r="AG131" s="50"/>
      <c r="AH131" s="245" t="s">
        <v>4</v>
      </c>
      <c r="AI131" s="245"/>
      <c r="AJ131" s="245"/>
      <c r="AK131" s="245"/>
      <c r="AL131" s="245"/>
      <c r="AM131" s="245"/>
      <c r="AN131" s="245"/>
      <c r="AO131" s="245"/>
      <c r="AP131" s="49" t="s">
        <v>11</v>
      </c>
      <c r="AQ131" s="245">
        <v>2200</v>
      </c>
      <c r="AR131" s="245"/>
      <c r="AS131" s="245"/>
      <c r="AT131" s="245"/>
      <c r="AU131" s="49" t="s">
        <v>320</v>
      </c>
      <c r="AV131" s="49"/>
      <c r="AW131" s="49"/>
      <c r="AX131" s="49"/>
      <c r="AY131" s="49"/>
      <c r="AZ131" s="49"/>
      <c r="BB131" s="51"/>
      <c r="CE131" s="12" t="s">
        <v>260</v>
      </c>
      <c r="CF131" s="11" t="s">
        <v>261</v>
      </c>
      <c r="CG131" s="7">
        <v>0.66116060225846929</v>
      </c>
      <c r="CH131" s="4">
        <f t="shared" si="11"/>
        <v>9485.01</v>
      </c>
    </row>
    <row r="132" spans="3:86" x14ac:dyDescent="0.25">
      <c r="C132" s="46"/>
      <c r="E132" s="245" t="s">
        <v>1</v>
      </c>
      <c r="F132" s="245"/>
      <c r="G132" s="245"/>
      <c r="H132" s="245"/>
      <c r="I132" s="245"/>
      <c r="J132" s="49" t="s">
        <v>11</v>
      </c>
      <c r="K132" s="245" t="s">
        <v>692</v>
      </c>
      <c r="L132" s="245"/>
      <c r="M132" s="245"/>
      <c r="N132" s="245"/>
      <c r="O132" s="245"/>
      <c r="P132" s="245"/>
      <c r="Q132" s="245"/>
      <c r="R132" s="245"/>
      <c r="S132" s="245"/>
      <c r="T132" s="245"/>
      <c r="U132" s="245"/>
      <c r="V132" s="49"/>
      <c r="W132" s="49"/>
      <c r="X132" s="49"/>
      <c r="Y132" s="49"/>
      <c r="Z132" s="49"/>
      <c r="AA132" s="49"/>
      <c r="AB132" s="49"/>
      <c r="AC132" s="49"/>
      <c r="AD132" s="50"/>
      <c r="AE132" s="50"/>
      <c r="AF132" s="50"/>
      <c r="AG132" s="50"/>
      <c r="AH132" s="245"/>
      <c r="AI132" s="245"/>
      <c r="AJ132" s="245"/>
      <c r="AK132" s="245"/>
      <c r="AL132" s="245"/>
      <c r="AM132" s="245"/>
      <c r="AN132" s="245"/>
      <c r="AO132" s="245"/>
      <c r="AP132" s="49"/>
      <c r="AQ132" s="246"/>
      <c r="AR132" s="246"/>
      <c r="AS132" s="246"/>
      <c r="AT132" s="246"/>
      <c r="AU132" s="49"/>
      <c r="AV132" s="49"/>
      <c r="AW132" s="49"/>
      <c r="AX132" s="49"/>
      <c r="AY132" s="49"/>
      <c r="AZ132" s="49"/>
      <c r="BB132" s="51"/>
      <c r="CE132" s="12" t="s">
        <v>262</v>
      </c>
      <c r="CF132" s="11" t="s">
        <v>263</v>
      </c>
      <c r="CG132" s="7">
        <v>2.4433619127282866</v>
      </c>
      <c r="CH132" s="4">
        <f t="shared" si="11"/>
        <v>35052.47</v>
      </c>
    </row>
    <row r="133" spans="3:86" x14ac:dyDescent="0.25">
      <c r="C133" s="46"/>
      <c r="E133" s="245" t="s">
        <v>2</v>
      </c>
      <c r="F133" s="245"/>
      <c r="G133" s="245"/>
      <c r="H133" s="245"/>
      <c r="I133" s="245"/>
      <c r="J133" s="49" t="s">
        <v>11</v>
      </c>
      <c r="K133" s="245" t="s">
        <v>701</v>
      </c>
      <c r="L133" s="245"/>
      <c r="M133" s="245"/>
      <c r="N133" s="245"/>
      <c r="O133" s="245"/>
      <c r="P133" s="245"/>
      <c r="Q133" s="245"/>
      <c r="R133" s="245"/>
      <c r="S133" s="245"/>
      <c r="T133" s="245"/>
      <c r="U133" s="245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245"/>
      <c r="AI133" s="245"/>
      <c r="AJ133" s="245"/>
      <c r="AK133" s="245"/>
      <c r="AL133" s="245"/>
      <c r="AM133" s="245"/>
      <c r="AN133" s="245"/>
      <c r="AO133" s="245"/>
      <c r="AP133" s="49"/>
      <c r="AQ133" s="49"/>
      <c r="AR133" s="49"/>
      <c r="AS133" s="49"/>
      <c r="AT133" s="49"/>
      <c r="AU133" s="49"/>
      <c r="AV133" s="49"/>
      <c r="AW133" s="49"/>
      <c r="AX133" s="49"/>
      <c r="AY133" s="49"/>
      <c r="AZ133" s="49"/>
      <c r="BB133" s="51"/>
      <c r="CE133" s="12" t="s">
        <v>264</v>
      </c>
      <c r="CF133" s="11" t="s">
        <v>265</v>
      </c>
      <c r="CG133" s="7">
        <v>0.71972396486825596</v>
      </c>
      <c r="CH133" s="4">
        <f t="shared" si="11"/>
        <v>10325.16</v>
      </c>
    </row>
    <row r="134" spans="3:86" x14ac:dyDescent="0.25">
      <c r="C134" s="46"/>
      <c r="BB134" s="51"/>
      <c r="CE134" s="12" t="s">
        <v>266</v>
      </c>
      <c r="CF134" s="13" t="s">
        <v>267</v>
      </c>
      <c r="CG134" s="14">
        <v>0.19343370974487661</v>
      </c>
      <c r="CH134" s="4">
        <f t="shared" si="11"/>
        <v>2775</v>
      </c>
    </row>
    <row r="135" spans="3:86" x14ac:dyDescent="0.25">
      <c r="C135" s="46"/>
      <c r="BB135" s="51"/>
      <c r="CE135" s="24" t="s">
        <v>268</v>
      </c>
      <c r="CF135" s="11" t="s">
        <v>269</v>
      </c>
      <c r="CG135" s="7">
        <v>0.72972047957618846</v>
      </c>
      <c r="CH135" s="4">
        <f t="shared" si="11"/>
        <v>10468.57</v>
      </c>
    </row>
    <row r="136" spans="3:86" x14ac:dyDescent="0.25">
      <c r="C136" s="46"/>
      <c r="BB136" s="51"/>
      <c r="CE136" s="5" t="s">
        <v>270</v>
      </c>
      <c r="CF136" s="11" t="s">
        <v>271</v>
      </c>
      <c r="CG136" s="26">
        <v>0.34661229611041405</v>
      </c>
      <c r="CH136" s="4">
        <f t="shared" ref="CH136:CH159" si="18">CG136*$CH$3</f>
        <v>4972.5</v>
      </c>
    </row>
    <row r="137" spans="3:86" x14ac:dyDescent="0.25">
      <c r="C137" s="46"/>
      <c r="BB137" s="51"/>
      <c r="CE137" s="5" t="s">
        <v>272</v>
      </c>
      <c r="CF137" s="11" t="s">
        <v>273</v>
      </c>
      <c r="CG137" s="26">
        <v>3.9470500487940887</v>
      </c>
      <c r="CH137" s="4">
        <f t="shared" si="18"/>
        <v>56624.38</v>
      </c>
    </row>
    <row r="138" spans="3:86" x14ac:dyDescent="0.25">
      <c r="C138" s="46"/>
      <c r="E138" s="208" t="s">
        <v>216</v>
      </c>
      <c r="F138" s="209"/>
      <c r="G138" s="209"/>
      <c r="H138" s="209"/>
      <c r="I138" s="209"/>
      <c r="J138" s="209"/>
      <c r="K138" s="210" t="str">
        <f t="shared" ref="K138:K149" si="19">VLOOKUP(E138,$CE$1:$CH$991,2,FALSE)</f>
        <v>JINTERGE ECO HT 102</v>
      </c>
      <c r="L138" s="210"/>
      <c r="M138" s="210"/>
      <c r="N138" s="210"/>
      <c r="O138" s="210"/>
      <c r="P138" s="210"/>
      <c r="Q138" s="210"/>
      <c r="R138" s="210"/>
      <c r="S138" s="210"/>
      <c r="T138" s="210"/>
      <c r="U138" s="210"/>
      <c r="V138" s="210"/>
      <c r="W138" s="210"/>
      <c r="X138" s="210"/>
      <c r="Y138" s="164"/>
      <c r="Z138" s="211">
        <v>1</v>
      </c>
      <c r="AA138" s="211"/>
      <c r="AB138" s="211"/>
      <c r="AC138" s="211"/>
      <c r="AD138" s="211"/>
      <c r="AE138" s="211"/>
      <c r="AF138" s="210" t="s">
        <v>315</v>
      </c>
      <c r="AG138" s="210"/>
      <c r="AH138" s="212">
        <v>6875</v>
      </c>
      <c r="AI138" s="212"/>
      <c r="AJ138" s="212"/>
      <c r="AK138" s="212"/>
      <c r="AL138" s="212"/>
      <c r="AM138" s="212"/>
      <c r="AN138" s="52" t="s">
        <v>316</v>
      </c>
      <c r="AO138" s="52"/>
      <c r="AP138" s="213">
        <f t="shared" ref="AP138:AP149" si="20">(AH138*VLOOKUP(E138,$CE$1:$CH$991,4,FALSE))/1000</f>
        <v>115065.22499999999</v>
      </c>
      <c r="AQ138" s="213"/>
      <c r="AR138" s="213"/>
      <c r="AS138" s="213"/>
      <c r="AT138" s="213"/>
      <c r="AU138" s="213"/>
      <c r="AV138" s="213"/>
      <c r="AW138" s="213"/>
      <c r="AX138" s="213"/>
      <c r="AY138" s="213"/>
      <c r="AZ138" s="214"/>
      <c r="BB138" s="51"/>
      <c r="CE138" s="5" t="s">
        <v>274</v>
      </c>
      <c r="CF138" s="11" t="s">
        <v>275</v>
      </c>
      <c r="CG138" s="26">
        <v>5.8332510804405411</v>
      </c>
      <c r="CH138" s="4">
        <f t="shared" si="18"/>
        <v>83683.820000000007</v>
      </c>
    </row>
    <row r="139" spans="3:86" x14ac:dyDescent="0.25">
      <c r="C139" s="46"/>
      <c r="E139" s="223" t="s">
        <v>240</v>
      </c>
      <c r="F139" s="224"/>
      <c r="G139" s="224"/>
      <c r="H139" s="224"/>
      <c r="I139" s="224"/>
      <c r="J139" s="224"/>
      <c r="K139" s="225" t="str">
        <f t="shared" si="19"/>
        <v>JINTERGE SNT</v>
      </c>
      <c r="L139" s="225"/>
      <c r="M139" s="225"/>
      <c r="N139" s="225"/>
      <c r="O139" s="225"/>
      <c r="P139" s="225"/>
      <c r="Q139" s="225"/>
      <c r="R139" s="225"/>
      <c r="S139" s="225"/>
      <c r="T139" s="225"/>
      <c r="U139" s="225"/>
      <c r="V139" s="225"/>
      <c r="W139" s="225"/>
      <c r="X139" s="225"/>
      <c r="Y139" s="167"/>
      <c r="Z139" s="226">
        <v>2</v>
      </c>
      <c r="AA139" s="226"/>
      <c r="AB139" s="226"/>
      <c r="AC139" s="226"/>
      <c r="AD139" s="226"/>
      <c r="AE139" s="226"/>
      <c r="AF139" s="225" t="s">
        <v>315</v>
      </c>
      <c r="AG139" s="225"/>
      <c r="AH139" s="227">
        <v>13750</v>
      </c>
      <c r="AI139" s="227"/>
      <c r="AJ139" s="227"/>
      <c r="AK139" s="227"/>
      <c r="AL139" s="227"/>
      <c r="AM139" s="227"/>
      <c r="AN139" s="54" t="s">
        <v>316</v>
      </c>
      <c r="AO139" s="54"/>
      <c r="AP139" s="228">
        <f t="shared" si="20"/>
        <v>173683.4</v>
      </c>
      <c r="AQ139" s="228"/>
      <c r="AR139" s="228"/>
      <c r="AS139" s="228"/>
      <c r="AT139" s="228"/>
      <c r="AU139" s="228"/>
      <c r="AV139" s="228"/>
      <c r="AW139" s="228"/>
      <c r="AX139" s="228"/>
      <c r="AY139" s="228"/>
      <c r="AZ139" s="229"/>
      <c r="BB139" s="51"/>
      <c r="CE139" s="5" t="s">
        <v>276</v>
      </c>
      <c r="CF139" s="11" t="s">
        <v>277</v>
      </c>
      <c r="CG139" s="26">
        <v>1.8692416004461174</v>
      </c>
      <c r="CH139" s="4">
        <f t="shared" si="18"/>
        <v>26816.14</v>
      </c>
    </row>
    <row r="140" spans="3:86" x14ac:dyDescent="0.25">
      <c r="C140" s="46"/>
      <c r="E140" s="208" t="s">
        <v>91</v>
      </c>
      <c r="F140" s="209"/>
      <c r="G140" s="209"/>
      <c r="H140" s="209"/>
      <c r="I140" s="209"/>
      <c r="J140" s="209"/>
      <c r="K140" s="210" t="str">
        <f t="shared" si="19"/>
        <v>TERASIL BLUE BGE</v>
      </c>
      <c r="L140" s="210"/>
      <c r="M140" s="210"/>
      <c r="N140" s="210"/>
      <c r="O140" s="210"/>
      <c r="P140" s="210"/>
      <c r="Q140" s="210"/>
      <c r="R140" s="210"/>
      <c r="S140" s="210"/>
      <c r="T140" s="210"/>
      <c r="U140" s="210"/>
      <c r="V140" s="210"/>
      <c r="W140" s="210"/>
      <c r="X140" s="210"/>
      <c r="Y140" s="164"/>
      <c r="Z140" s="211">
        <v>0.28000000000000003</v>
      </c>
      <c r="AA140" s="211"/>
      <c r="AB140" s="211"/>
      <c r="AC140" s="211"/>
      <c r="AD140" s="211"/>
      <c r="AE140" s="211"/>
      <c r="AF140" s="210" t="s">
        <v>565</v>
      </c>
      <c r="AG140" s="210"/>
      <c r="AH140" s="212">
        <v>1925</v>
      </c>
      <c r="AI140" s="212"/>
      <c r="AJ140" s="212"/>
      <c r="AK140" s="212"/>
      <c r="AL140" s="212"/>
      <c r="AM140" s="212"/>
      <c r="AN140" s="52" t="s">
        <v>316</v>
      </c>
      <c r="AO140" s="52"/>
      <c r="AP140" s="213">
        <f t="shared" si="20"/>
        <v>811600.59750000003</v>
      </c>
      <c r="AQ140" s="213"/>
      <c r="AR140" s="213"/>
      <c r="AS140" s="213"/>
      <c r="AT140" s="213"/>
      <c r="AU140" s="213"/>
      <c r="AV140" s="213"/>
      <c r="AW140" s="213"/>
      <c r="AX140" s="213"/>
      <c r="AY140" s="213"/>
      <c r="AZ140" s="214"/>
      <c r="BB140" s="51"/>
      <c r="CE140" s="5" t="s">
        <v>278</v>
      </c>
      <c r="CF140" s="11" t="s">
        <v>279</v>
      </c>
      <c r="CG140" s="7">
        <v>0.96227310748640738</v>
      </c>
      <c r="CH140" s="4">
        <f t="shared" si="18"/>
        <v>13804.77</v>
      </c>
    </row>
    <row r="141" spans="3:86" x14ac:dyDescent="0.25">
      <c r="C141" s="46"/>
      <c r="E141" s="200" t="s">
        <v>127</v>
      </c>
      <c r="F141" s="201"/>
      <c r="G141" s="201"/>
      <c r="H141" s="201"/>
      <c r="I141" s="201"/>
      <c r="J141" s="201"/>
      <c r="K141" s="202" t="str">
        <f t="shared" si="19"/>
        <v>TAICRON BLUE XFT</v>
      </c>
      <c r="L141" s="202"/>
      <c r="M141" s="202"/>
      <c r="N141" s="202"/>
      <c r="O141" s="202"/>
      <c r="P141" s="202"/>
      <c r="Q141" s="202"/>
      <c r="R141" s="202"/>
      <c r="S141" s="202"/>
      <c r="T141" s="202"/>
      <c r="U141" s="202"/>
      <c r="V141" s="202"/>
      <c r="W141" s="202"/>
      <c r="X141" s="202"/>
      <c r="Y141" s="163"/>
      <c r="Z141" s="203">
        <v>0.38</v>
      </c>
      <c r="AA141" s="203"/>
      <c r="AB141" s="203"/>
      <c r="AC141" s="203"/>
      <c r="AD141" s="203"/>
      <c r="AE141" s="203"/>
      <c r="AF141" s="202" t="s">
        <v>565</v>
      </c>
      <c r="AG141" s="202"/>
      <c r="AH141" s="204">
        <v>2612.5</v>
      </c>
      <c r="AI141" s="204"/>
      <c r="AJ141" s="204"/>
      <c r="AK141" s="204"/>
      <c r="AL141" s="204"/>
      <c r="AM141" s="204"/>
      <c r="AN141" s="47" t="s">
        <v>316</v>
      </c>
      <c r="AO141" s="47"/>
      <c r="AP141" s="205">
        <f t="shared" si="20"/>
        <v>860889.44424999994</v>
      </c>
      <c r="AQ141" s="205"/>
      <c r="AR141" s="205"/>
      <c r="AS141" s="205"/>
      <c r="AT141" s="205"/>
      <c r="AU141" s="205"/>
      <c r="AV141" s="205"/>
      <c r="AW141" s="205"/>
      <c r="AX141" s="205"/>
      <c r="AY141" s="205"/>
      <c r="AZ141" s="206"/>
      <c r="BB141" s="51"/>
      <c r="CE141" s="12" t="s">
        <v>280</v>
      </c>
      <c r="CF141" s="13" t="s">
        <v>281</v>
      </c>
      <c r="CG141" s="7">
        <v>1.2106747525442632</v>
      </c>
      <c r="CH141" s="4">
        <f t="shared" si="18"/>
        <v>17368.34</v>
      </c>
    </row>
    <row r="142" spans="3:86" x14ac:dyDescent="0.25">
      <c r="C142" s="46"/>
      <c r="E142" s="223" t="s">
        <v>107</v>
      </c>
      <c r="F142" s="224"/>
      <c r="G142" s="224"/>
      <c r="H142" s="224"/>
      <c r="I142" s="224"/>
      <c r="J142" s="224"/>
      <c r="K142" s="225" t="str">
        <f t="shared" si="19"/>
        <v>DISPERSE BLUE SE – 2R</v>
      </c>
      <c r="L142" s="225"/>
      <c r="M142" s="225"/>
      <c r="N142" s="225"/>
      <c r="O142" s="225"/>
      <c r="P142" s="225"/>
      <c r="Q142" s="225"/>
      <c r="R142" s="225"/>
      <c r="S142" s="225"/>
      <c r="T142" s="225"/>
      <c r="U142" s="225"/>
      <c r="V142" s="225"/>
      <c r="W142" s="225"/>
      <c r="X142" s="225"/>
      <c r="Y142" s="167"/>
      <c r="Z142" s="226">
        <v>0.56000000000000005</v>
      </c>
      <c r="AA142" s="226"/>
      <c r="AB142" s="226"/>
      <c r="AC142" s="226"/>
      <c r="AD142" s="226"/>
      <c r="AE142" s="226"/>
      <c r="AF142" s="225" t="s">
        <v>565</v>
      </c>
      <c r="AG142" s="225"/>
      <c r="AH142" s="227">
        <v>3850</v>
      </c>
      <c r="AI142" s="227"/>
      <c r="AJ142" s="227"/>
      <c r="AK142" s="227"/>
      <c r="AL142" s="227"/>
      <c r="AM142" s="227"/>
      <c r="AN142" s="54" t="s">
        <v>316</v>
      </c>
      <c r="AO142" s="54"/>
      <c r="AP142" s="228">
        <f t="shared" si="20"/>
        <v>396365.39250000002</v>
      </c>
      <c r="AQ142" s="228"/>
      <c r="AR142" s="228"/>
      <c r="AS142" s="228"/>
      <c r="AT142" s="228"/>
      <c r="AU142" s="228"/>
      <c r="AV142" s="228"/>
      <c r="AW142" s="228"/>
      <c r="AX142" s="228"/>
      <c r="AY142" s="228"/>
      <c r="AZ142" s="229"/>
      <c r="BB142" s="51"/>
      <c r="CE142" s="5" t="s">
        <v>282</v>
      </c>
      <c r="CF142" s="11" t="s">
        <v>283</v>
      </c>
      <c r="CG142" s="7">
        <v>5.3432211069287607</v>
      </c>
      <c r="CH142" s="4">
        <f t="shared" si="18"/>
        <v>76653.850000000006</v>
      </c>
    </row>
    <row r="143" spans="3:86" x14ac:dyDescent="0.25">
      <c r="C143" s="46"/>
      <c r="E143" s="200" t="s">
        <v>187</v>
      </c>
      <c r="F143" s="201"/>
      <c r="G143" s="201"/>
      <c r="H143" s="201"/>
      <c r="I143" s="201"/>
      <c r="J143" s="201"/>
      <c r="K143" s="202" t="str">
        <f t="shared" si="19"/>
        <v>FORMIC ACID</v>
      </c>
      <c r="L143" s="202"/>
      <c r="M143" s="202"/>
      <c r="N143" s="202"/>
      <c r="O143" s="202"/>
      <c r="P143" s="202"/>
      <c r="Q143" s="202"/>
      <c r="R143" s="202"/>
      <c r="S143" s="202"/>
      <c r="T143" s="202"/>
      <c r="U143" s="202"/>
      <c r="V143" s="202"/>
      <c r="W143" s="202"/>
      <c r="X143" s="202"/>
      <c r="Y143" s="163"/>
      <c r="Z143" s="203">
        <v>0.3</v>
      </c>
      <c r="AA143" s="203"/>
      <c r="AB143" s="203"/>
      <c r="AC143" s="203"/>
      <c r="AD143" s="203"/>
      <c r="AE143" s="203"/>
      <c r="AF143" s="202" t="s">
        <v>315</v>
      </c>
      <c r="AG143" s="202"/>
      <c r="AH143" s="204">
        <v>2062.5</v>
      </c>
      <c r="AI143" s="204"/>
      <c r="AJ143" s="204"/>
      <c r="AK143" s="204"/>
      <c r="AL143" s="204"/>
      <c r="AM143" s="204"/>
      <c r="AN143" s="47" t="s">
        <v>316</v>
      </c>
      <c r="AO143" s="47"/>
      <c r="AP143" s="205">
        <f t="shared" si="20"/>
        <v>27348.75</v>
      </c>
      <c r="AQ143" s="205"/>
      <c r="AR143" s="205"/>
      <c r="AS143" s="205"/>
      <c r="AT143" s="205"/>
      <c r="AU143" s="205"/>
      <c r="AV143" s="205"/>
      <c r="AW143" s="205"/>
      <c r="AX143" s="205"/>
      <c r="AY143" s="205"/>
      <c r="AZ143" s="206"/>
      <c r="BB143" s="51"/>
      <c r="CE143" s="5" t="s">
        <v>284</v>
      </c>
      <c r="CF143" s="11" t="s">
        <v>285</v>
      </c>
      <c r="CG143" s="7">
        <v>4.07226962219434</v>
      </c>
      <c r="CH143" s="4">
        <f t="shared" si="18"/>
        <v>58420.78</v>
      </c>
    </row>
    <row r="144" spans="3:86" x14ac:dyDescent="0.25">
      <c r="C144" s="46"/>
      <c r="E144" s="200" t="s">
        <v>191</v>
      </c>
      <c r="F144" s="201"/>
      <c r="G144" s="201"/>
      <c r="H144" s="201"/>
      <c r="I144" s="201"/>
      <c r="J144" s="201"/>
      <c r="K144" s="202" t="str">
        <f t="shared" si="19"/>
        <v>NTW RM 340 E NEW LIQ</v>
      </c>
      <c r="L144" s="202"/>
      <c r="M144" s="202"/>
      <c r="N144" s="202"/>
      <c r="O144" s="202"/>
      <c r="P144" s="202"/>
      <c r="Q144" s="202"/>
      <c r="R144" s="202"/>
      <c r="S144" s="202"/>
      <c r="T144" s="202"/>
      <c r="U144" s="202"/>
      <c r="V144" s="202"/>
      <c r="W144" s="202"/>
      <c r="X144" s="202"/>
      <c r="Y144" s="163"/>
      <c r="Z144" s="203">
        <v>0.5</v>
      </c>
      <c r="AA144" s="203"/>
      <c r="AB144" s="203"/>
      <c r="AC144" s="203"/>
      <c r="AD144" s="203"/>
      <c r="AE144" s="203"/>
      <c r="AF144" s="202" t="s">
        <v>315</v>
      </c>
      <c r="AG144" s="202"/>
      <c r="AH144" s="204">
        <v>3437.5</v>
      </c>
      <c r="AI144" s="204"/>
      <c r="AJ144" s="204"/>
      <c r="AK144" s="204"/>
      <c r="AL144" s="204"/>
      <c r="AM144" s="204"/>
      <c r="AN144" s="47" t="s">
        <v>316</v>
      </c>
      <c r="AO144" s="47"/>
      <c r="AP144" s="205">
        <f t="shared" si="20"/>
        <v>72978.125</v>
      </c>
      <c r="AQ144" s="205"/>
      <c r="AR144" s="205"/>
      <c r="AS144" s="205"/>
      <c r="AT144" s="205"/>
      <c r="AU144" s="205"/>
      <c r="AV144" s="205"/>
      <c r="AW144" s="205"/>
      <c r="AX144" s="205"/>
      <c r="AY144" s="205"/>
      <c r="AZ144" s="206"/>
      <c r="BB144" s="51"/>
      <c r="CE144" s="5" t="s">
        <v>286</v>
      </c>
      <c r="CF144" s="11" t="s">
        <v>287</v>
      </c>
      <c r="CG144" s="7">
        <v>21.682084204656348</v>
      </c>
      <c r="CH144" s="4">
        <f t="shared" si="18"/>
        <v>311051.18</v>
      </c>
    </row>
    <row r="145" spans="3:86" x14ac:dyDescent="0.25">
      <c r="C145" s="46"/>
      <c r="E145" s="223" t="s">
        <v>193</v>
      </c>
      <c r="F145" s="224"/>
      <c r="G145" s="224"/>
      <c r="H145" s="224"/>
      <c r="I145" s="224"/>
      <c r="J145" s="224"/>
      <c r="K145" s="225" t="str">
        <f t="shared" si="19"/>
        <v>PROTEGAL LM</v>
      </c>
      <c r="L145" s="225"/>
      <c r="M145" s="225"/>
      <c r="N145" s="225"/>
      <c r="O145" s="225"/>
      <c r="P145" s="225"/>
      <c r="Q145" s="225"/>
      <c r="R145" s="225"/>
      <c r="S145" s="225"/>
      <c r="T145" s="225"/>
      <c r="U145" s="225"/>
      <c r="V145" s="225"/>
      <c r="W145" s="225"/>
      <c r="X145" s="225"/>
      <c r="Y145" s="167"/>
      <c r="Z145" s="226">
        <v>0.5</v>
      </c>
      <c r="AA145" s="226"/>
      <c r="AB145" s="226"/>
      <c r="AC145" s="226"/>
      <c r="AD145" s="226"/>
      <c r="AE145" s="226"/>
      <c r="AF145" s="225" t="s">
        <v>315</v>
      </c>
      <c r="AG145" s="225"/>
      <c r="AH145" s="227">
        <v>3437.5</v>
      </c>
      <c r="AI145" s="227"/>
      <c r="AJ145" s="227"/>
      <c r="AK145" s="227"/>
      <c r="AL145" s="227"/>
      <c r="AM145" s="227"/>
      <c r="AN145" s="54" t="s">
        <v>316</v>
      </c>
      <c r="AO145" s="54"/>
      <c r="AP145" s="228">
        <f t="shared" si="20"/>
        <v>69473.353124999994</v>
      </c>
      <c r="AQ145" s="228"/>
      <c r="AR145" s="228"/>
      <c r="AS145" s="228"/>
      <c r="AT145" s="228"/>
      <c r="AU145" s="228"/>
      <c r="AV145" s="228"/>
      <c r="AW145" s="228"/>
      <c r="AX145" s="228"/>
      <c r="AY145" s="228"/>
      <c r="AZ145" s="229"/>
      <c r="BB145" s="51"/>
      <c r="CE145" s="5" t="s">
        <v>288</v>
      </c>
      <c r="CF145" s="11" t="s">
        <v>289</v>
      </c>
      <c r="CG145" s="7">
        <v>6.4495943120033461</v>
      </c>
      <c r="CH145" s="4">
        <f t="shared" si="18"/>
        <v>92525.88</v>
      </c>
    </row>
    <row r="146" spans="3:86" x14ac:dyDescent="0.25">
      <c r="C146" s="46"/>
      <c r="E146" s="200" t="s">
        <v>195</v>
      </c>
      <c r="F146" s="201"/>
      <c r="G146" s="201"/>
      <c r="H146" s="201"/>
      <c r="I146" s="201"/>
      <c r="J146" s="201"/>
      <c r="K146" s="202" t="str">
        <f t="shared" si="19"/>
        <v>SODIUM HYDROSULFITE</v>
      </c>
      <c r="L146" s="202"/>
      <c r="M146" s="202"/>
      <c r="N146" s="202"/>
      <c r="O146" s="202"/>
      <c r="P146" s="202"/>
      <c r="Q146" s="202"/>
      <c r="R146" s="202"/>
      <c r="S146" s="202"/>
      <c r="T146" s="202"/>
      <c r="U146" s="202"/>
      <c r="V146" s="202"/>
      <c r="W146" s="202"/>
      <c r="X146" s="202"/>
      <c r="Y146" s="163"/>
      <c r="Z146" s="203">
        <v>2</v>
      </c>
      <c r="AA146" s="203"/>
      <c r="AB146" s="203"/>
      <c r="AC146" s="203"/>
      <c r="AD146" s="203"/>
      <c r="AE146" s="203"/>
      <c r="AF146" s="202" t="s">
        <v>315</v>
      </c>
      <c r="AG146" s="202"/>
      <c r="AH146" s="204">
        <v>13750</v>
      </c>
      <c r="AI146" s="204"/>
      <c r="AJ146" s="204"/>
      <c r="AK146" s="204"/>
      <c r="AL146" s="204"/>
      <c r="AM146" s="204"/>
      <c r="AN146" s="47" t="s">
        <v>316</v>
      </c>
      <c r="AO146" s="47"/>
      <c r="AP146" s="205">
        <f t="shared" si="20"/>
        <v>386466.98749999999</v>
      </c>
      <c r="AQ146" s="205"/>
      <c r="AR146" s="205"/>
      <c r="AS146" s="205"/>
      <c r="AT146" s="205"/>
      <c r="AU146" s="205"/>
      <c r="AV146" s="205"/>
      <c r="AW146" s="205"/>
      <c r="AX146" s="205"/>
      <c r="AY146" s="205"/>
      <c r="AZ146" s="206"/>
      <c r="BB146" s="51"/>
      <c r="CE146" s="5" t="s">
        <v>290</v>
      </c>
      <c r="CF146" s="11" t="s">
        <v>291</v>
      </c>
      <c r="CG146" s="7">
        <v>6.830306705701938</v>
      </c>
      <c r="CH146" s="4">
        <f t="shared" si="18"/>
        <v>97987.58</v>
      </c>
    </row>
    <row r="147" spans="3:86" x14ac:dyDescent="0.25">
      <c r="C147" s="46"/>
      <c r="E147" s="200" t="s">
        <v>183</v>
      </c>
      <c r="F147" s="201"/>
      <c r="G147" s="201"/>
      <c r="H147" s="201"/>
      <c r="I147" s="201"/>
      <c r="J147" s="201"/>
      <c r="K147" s="202" t="str">
        <f t="shared" si="19"/>
        <v>CAUSTIC SODA LIQ</v>
      </c>
      <c r="L147" s="202"/>
      <c r="M147" s="202"/>
      <c r="N147" s="202"/>
      <c r="O147" s="202"/>
      <c r="P147" s="202"/>
      <c r="Q147" s="202"/>
      <c r="R147" s="202"/>
      <c r="S147" s="202"/>
      <c r="T147" s="202"/>
      <c r="U147" s="202"/>
      <c r="V147" s="202"/>
      <c r="W147" s="202"/>
      <c r="X147" s="202"/>
      <c r="Y147" s="163"/>
      <c r="Z147" s="203">
        <v>1</v>
      </c>
      <c r="AA147" s="203"/>
      <c r="AB147" s="203"/>
      <c r="AC147" s="203"/>
      <c r="AD147" s="203"/>
      <c r="AE147" s="203"/>
      <c r="AF147" s="202" t="s">
        <v>315</v>
      </c>
      <c r="AG147" s="202"/>
      <c r="AH147" s="204">
        <v>6875</v>
      </c>
      <c r="AI147" s="204"/>
      <c r="AJ147" s="204"/>
      <c r="AK147" s="204"/>
      <c r="AL147" s="204"/>
      <c r="AM147" s="204"/>
      <c r="AN147" s="47" t="s">
        <v>316</v>
      </c>
      <c r="AO147" s="47"/>
      <c r="AP147" s="205">
        <f t="shared" si="20"/>
        <v>58760.625</v>
      </c>
      <c r="AQ147" s="205"/>
      <c r="AR147" s="205"/>
      <c r="AS147" s="205"/>
      <c r="AT147" s="205"/>
      <c r="AU147" s="205"/>
      <c r="AV147" s="205"/>
      <c r="AW147" s="205"/>
      <c r="AX147" s="205"/>
      <c r="AY147" s="205"/>
      <c r="AZ147" s="206"/>
      <c r="BB147" s="51"/>
      <c r="CE147" s="5" t="s">
        <v>292</v>
      </c>
      <c r="CF147" s="11" t="s">
        <v>293</v>
      </c>
      <c r="CG147" s="7">
        <v>10.884065941725916</v>
      </c>
      <c r="CH147" s="4">
        <f t="shared" si="18"/>
        <v>156142.81</v>
      </c>
    </row>
    <row r="148" spans="3:86" x14ac:dyDescent="0.25">
      <c r="C148" s="46"/>
      <c r="E148" s="223" t="s">
        <v>246</v>
      </c>
      <c r="F148" s="224"/>
      <c r="G148" s="224"/>
      <c r="H148" s="224"/>
      <c r="I148" s="224"/>
      <c r="J148" s="224"/>
      <c r="K148" s="225" t="str">
        <f t="shared" si="19"/>
        <v>LADIPUR RSK</v>
      </c>
      <c r="L148" s="225"/>
      <c r="M148" s="225"/>
      <c r="N148" s="225"/>
      <c r="O148" s="225"/>
      <c r="P148" s="225"/>
      <c r="Q148" s="225"/>
      <c r="R148" s="225"/>
      <c r="S148" s="225"/>
      <c r="T148" s="225"/>
      <c r="U148" s="225"/>
      <c r="V148" s="225"/>
      <c r="W148" s="225"/>
      <c r="X148" s="225"/>
      <c r="Y148" s="167"/>
      <c r="Z148" s="226">
        <v>1</v>
      </c>
      <c r="AA148" s="226"/>
      <c r="AB148" s="226"/>
      <c r="AC148" s="226"/>
      <c r="AD148" s="226"/>
      <c r="AE148" s="226"/>
      <c r="AF148" s="225" t="s">
        <v>315</v>
      </c>
      <c r="AG148" s="225"/>
      <c r="AH148" s="227">
        <v>6875</v>
      </c>
      <c r="AI148" s="227"/>
      <c r="AJ148" s="227"/>
      <c r="AK148" s="227"/>
      <c r="AL148" s="227"/>
      <c r="AM148" s="227"/>
      <c r="AN148" s="54" t="s">
        <v>316</v>
      </c>
      <c r="AO148" s="54"/>
      <c r="AP148" s="228">
        <f t="shared" si="20"/>
        <v>103124.51875000002</v>
      </c>
      <c r="AQ148" s="228"/>
      <c r="AR148" s="228"/>
      <c r="AS148" s="228"/>
      <c r="AT148" s="228"/>
      <c r="AU148" s="228"/>
      <c r="AV148" s="228"/>
      <c r="AW148" s="228"/>
      <c r="AX148" s="228"/>
      <c r="AY148" s="228"/>
      <c r="AZ148" s="229"/>
      <c r="BB148" s="51"/>
      <c r="CE148" s="5" t="s">
        <v>294</v>
      </c>
      <c r="CF148" s="11" t="s">
        <v>295</v>
      </c>
      <c r="CG148" s="7">
        <v>11.830085738184859</v>
      </c>
      <c r="CH148" s="4">
        <f t="shared" si="18"/>
        <v>169714.41</v>
      </c>
    </row>
    <row r="149" spans="3:86" x14ac:dyDescent="0.25">
      <c r="C149" s="46"/>
      <c r="E149" s="223" t="s">
        <v>189</v>
      </c>
      <c r="F149" s="224"/>
      <c r="G149" s="224"/>
      <c r="H149" s="224"/>
      <c r="I149" s="224"/>
      <c r="J149" s="224"/>
      <c r="K149" s="225" t="str">
        <f t="shared" si="19"/>
        <v>KH ACID</v>
      </c>
      <c r="L149" s="225"/>
      <c r="M149" s="225"/>
      <c r="N149" s="225"/>
      <c r="O149" s="225"/>
      <c r="P149" s="225"/>
      <c r="Q149" s="225"/>
      <c r="R149" s="225"/>
      <c r="S149" s="225"/>
      <c r="T149" s="225"/>
      <c r="U149" s="225"/>
      <c r="V149" s="225"/>
      <c r="W149" s="225"/>
      <c r="X149" s="225"/>
      <c r="Y149" s="167"/>
      <c r="Z149" s="226">
        <v>1</v>
      </c>
      <c r="AA149" s="226"/>
      <c r="AB149" s="226"/>
      <c r="AC149" s="226"/>
      <c r="AD149" s="226"/>
      <c r="AE149" s="226"/>
      <c r="AF149" s="225" t="s">
        <v>315</v>
      </c>
      <c r="AG149" s="225"/>
      <c r="AH149" s="227">
        <v>6875</v>
      </c>
      <c r="AI149" s="227"/>
      <c r="AJ149" s="227"/>
      <c r="AK149" s="227"/>
      <c r="AL149" s="227"/>
      <c r="AM149" s="227"/>
      <c r="AN149" s="54" t="s">
        <v>316</v>
      </c>
      <c r="AO149" s="54"/>
      <c r="AP149" s="228">
        <f t="shared" si="20"/>
        <v>27399.624999999996</v>
      </c>
      <c r="AQ149" s="228"/>
      <c r="AR149" s="228"/>
      <c r="AS149" s="228"/>
      <c r="AT149" s="228"/>
      <c r="AU149" s="228"/>
      <c r="AV149" s="228"/>
      <c r="AW149" s="228"/>
      <c r="AX149" s="228"/>
      <c r="AY149" s="228"/>
      <c r="AZ149" s="229"/>
      <c r="BB149" s="51"/>
      <c r="CE149" s="5" t="s">
        <v>296</v>
      </c>
      <c r="CF149" s="11" t="s">
        <v>297</v>
      </c>
      <c r="CG149" s="7">
        <v>8.8049072912310056</v>
      </c>
      <c r="CH149" s="4">
        <f t="shared" si="18"/>
        <v>126315.20000000001</v>
      </c>
    </row>
    <row r="150" spans="3:86" x14ac:dyDescent="0.25">
      <c r="C150" s="46"/>
      <c r="E150" s="169"/>
      <c r="F150" s="169"/>
      <c r="G150" s="169"/>
      <c r="H150" s="169"/>
      <c r="I150" s="169"/>
      <c r="J150" s="169"/>
      <c r="K150" s="168"/>
      <c r="L150" s="168"/>
      <c r="M150" s="168"/>
      <c r="N150" s="168"/>
      <c r="O150" s="168"/>
      <c r="P150" s="168"/>
      <c r="Q150" s="168"/>
      <c r="R150" s="168"/>
      <c r="S150" s="168"/>
      <c r="T150" s="168"/>
      <c r="U150" s="168"/>
      <c r="V150" s="168"/>
      <c r="W150" s="168"/>
      <c r="X150" s="168"/>
      <c r="Y150" s="168"/>
      <c r="Z150" s="111"/>
      <c r="AA150" s="111"/>
      <c r="AB150" s="111"/>
      <c r="AC150" s="111"/>
      <c r="AD150" s="111"/>
      <c r="AE150" s="111"/>
      <c r="AF150" s="168"/>
      <c r="AG150" s="168"/>
      <c r="AH150" s="169"/>
      <c r="AI150" s="169"/>
      <c r="AJ150" s="169"/>
      <c r="AK150" s="169"/>
      <c r="AL150" s="169"/>
      <c r="AM150" s="169"/>
      <c r="AP150" s="112"/>
      <c r="AQ150" s="112"/>
      <c r="AR150" s="112"/>
      <c r="AS150" s="112"/>
      <c r="AT150" s="112"/>
      <c r="AU150" s="112"/>
      <c r="AV150" s="112"/>
      <c r="AW150" s="112"/>
      <c r="AX150" s="112"/>
      <c r="AY150" s="112"/>
      <c r="AZ150" s="112"/>
      <c r="BB150" s="51"/>
      <c r="CE150" s="5" t="s">
        <v>298</v>
      </c>
      <c r="CF150" s="11" t="s">
        <v>299</v>
      </c>
      <c r="CG150" s="7">
        <v>7.9298194618709053</v>
      </c>
      <c r="CH150" s="4">
        <f t="shared" si="18"/>
        <v>113761.19</v>
      </c>
    </row>
    <row r="151" spans="3:86" x14ac:dyDescent="0.25">
      <c r="C151" s="46"/>
      <c r="E151" s="169"/>
      <c r="F151" s="169"/>
      <c r="G151" s="169"/>
      <c r="H151" s="169"/>
      <c r="I151" s="169"/>
      <c r="J151" s="169"/>
      <c r="K151" s="168"/>
      <c r="L151" s="168"/>
      <c r="M151" s="168"/>
      <c r="N151" s="168"/>
      <c r="O151" s="168"/>
      <c r="P151" s="168"/>
      <c r="Q151" s="168"/>
      <c r="R151" s="168"/>
      <c r="S151" s="168"/>
      <c r="T151" s="168"/>
      <c r="U151" s="168"/>
      <c r="V151" s="168"/>
      <c r="W151" s="168"/>
      <c r="X151" s="168"/>
      <c r="Y151" s="168"/>
      <c r="Z151" s="111"/>
      <c r="AA151" s="111"/>
      <c r="AB151" s="111"/>
      <c r="AC151" s="111"/>
      <c r="AD151" s="111"/>
      <c r="AE151" s="111"/>
      <c r="AF151" s="168"/>
      <c r="AG151" s="168"/>
      <c r="AH151" s="169"/>
      <c r="AI151" s="169"/>
      <c r="AJ151" s="169"/>
      <c r="AK151" s="59"/>
      <c r="AL151" s="230" t="s">
        <v>318</v>
      </c>
      <c r="AM151" s="230"/>
      <c r="AN151" s="230"/>
      <c r="AO151" s="230"/>
      <c r="AP151" s="112" t="s">
        <v>11</v>
      </c>
      <c r="AQ151" s="242">
        <f>SUM(AP138:AZ149)</f>
        <v>3103156.0436249995</v>
      </c>
      <c r="AR151" s="242"/>
      <c r="AS151" s="242"/>
      <c r="AT151" s="242"/>
      <c r="AU151" s="242"/>
      <c r="AV151" s="242"/>
      <c r="AW151" s="242"/>
      <c r="AX151" s="242"/>
      <c r="AY151" s="242"/>
      <c r="AZ151" s="242"/>
      <c r="BB151" s="51"/>
      <c r="CE151" s="5" t="s">
        <v>300</v>
      </c>
      <c r="CF151" s="27" t="s">
        <v>301</v>
      </c>
      <c r="CG151" s="8">
        <v>11.77</v>
      </c>
      <c r="CH151" s="4">
        <f t="shared" si="18"/>
        <v>168852.41999999998</v>
      </c>
    </row>
    <row r="152" spans="3:86" x14ac:dyDescent="0.25">
      <c r="C152" s="46"/>
      <c r="E152" s="169"/>
      <c r="F152" s="169"/>
      <c r="G152" s="169"/>
      <c r="H152" s="169"/>
      <c r="I152" s="169"/>
      <c r="J152" s="169"/>
      <c r="K152" s="168"/>
      <c r="L152" s="168"/>
      <c r="M152" s="168"/>
      <c r="N152" s="168"/>
      <c r="O152" s="168"/>
      <c r="P152" s="168"/>
      <c r="Q152" s="168"/>
      <c r="R152" s="168"/>
      <c r="S152" s="168"/>
      <c r="T152" s="168"/>
      <c r="U152" s="168"/>
      <c r="V152" s="168"/>
      <c r="W152" s="168"/>
      <c r="X152" s="168"/>
      <c r="Y152" s="168"/>
      <c r="Z152" s="111"/>
      <c r="AA152" s="111"/>
      <c r="AB152" s="111"/>
      <c r="AC152" s="111"/>
      <c r="AD152" s="111"/>
      <c r="AE152" s="111"/>
      <c r="AF152" s="168"/>
      <c r="AG152" s="168"/>
      <c r="AH152" s="169"/>
      <c r="AI152" s="169"/>
      <c r="AJ152" s="169"/>
      <c r="AK152" s="59"/>
      <c r="AL152" s="230" t="s">
        <v>317</v>
      </c>
      <c r="AM152" s="230"/>
      <c r="AN152" s="230"/>
      <c r="AO152" s="230"/>
      <c r="AP152" s="112" t="s">
        <v>11</v>
      </c>
      <c r="AQ152" s="242">
        <f>AQ151/AQ131</f>
        <v>1410.5254743749997</v>
      </c>
      <c r="AR152" s="242"/>
      <c r="AS152" s="242"/>
      <c r="AT152" s="242"/>
      <c r="AU152" s="242"/>
      <c r="AV152" s="242"/>
      <c r="AW152" s="242"/>
      <c r="AX152" s="242"/>
      <c r="AY152" s="242"/>
      <c r="AZ152" s="242"/>
      <c r="BB152" s="51"/>
      <c r="CE152" s="5" t="s">
        <v>302</v>
      </c>
      <c r="CF152" s="27" t="s">
        <v>303</v>
      </c>
      <c r="CG152" s="8">
        <v>5.98</v>
      </c>
      <c r="CH152" s="4">
        <f t="shared" si="18"/>
        <v>85789.08</v>
      </c>
    </row>
    <row r="153" spans="3:86" x14ac:dyDescent="0.25">
      <c r="C153" s="46"/>
      <c r="E153" s="169"/>
      <c r="F153" s="169"/>
      <c r="G153" s="169"/>
      <c r="H153" s="169"/>
      <c r="I153" s="169"/>
      <c r="J153" s="169"/>
      <c r="K153" s="168"/>
      <c r="L153" s="168"/>
      <c r="M153" s="168"/>
      <c r="N153" s="168"/>
      <c r="O153" s="168"/>
      <c r="P153" s="168"/>
      <c r="Q153" s="168"/>
      <c r="R153" s="168"/>
      <c r="S153" s="168"/>
      <c r="T153" s="168"/>
      <c r="U153" s="168"/>
      <c r="V153" s="168"/>
      <c r="W153" s="168"/>
      <c r="X153" s="168"/>
      <c r="Y153" s="168"/>
      <c r="Z153" s="111"/>
      <c r="AA153" s="111"/>
      <c r="AB153" s="111"/>
      <c r="AC153" s="111"/>
      <c r="AD153" s="111"/>
      <c r="AE153" s="111"/>
      <c r="AF153" s="168"/>
      <c r="AG153" s="168"/>
      <c r="AH153" s="169"/>
      <c r="AI153" s="169"/>
      <c r="AJ153" s="169"/>
      <c r="AK153" s="169"/>
      <c r="AL153" s="169"/>
      <c r="AM153" s="169"/>
      <c r="AQ153" s="169"/>
      <c r="AR153" s="169"/>
      <c r="AS153" s="169"/>
      <c r="AT153" s="169"/>
      <c r="AU153" s="169"/>
      <c r="AV153" s="169"/>
      <c r="AW153" s="169"/>
      <c r="AX153" s="169"/>
      <c r="AY153" s="169"/>
      <c r="AZ153" s="169"/>
      <c r="BB153" s="51"/>
      <c r="CE153" s="5" t="s">
        <v>304</v>
      </c>
      <c r="CF153" s="27" t="s">
        <v>305</v>
      </c>
      <c r="CG153" s="8">
        <v>9.6999999999999993</v>
      </c>
      <c r="CH153" s="4">
        <f t="shared" si="18"/>
        <v>139156.19999999998</v>
      </c>
    </row>
    <row r="154" spans="3:86" ht="17.25" thickBot="1" x14ac:dyDescent="0.3">
      <c r="C154" s="60"/>
      <c r="D154" s="61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  <c r="AG154" s="61"/>
      <c r="AH154" s="61"/>
      <c r="AI154" s="61"/>
      <c r="AJ154" s="61"/>
      <c r="AK154" s="61"/>
      <c r="AL154" s="61"/>
      <c r="AM154" s="61"/>
      <c r="AN154" s="61"/>
      <c r="AO154" s="61"/>
      <c r="AP154" s="61"/>
      <c r="AQ154" s="61"/>
      <c r="AR154" s="61"/>
      <c r="AS154" s="61"/>
      <c r="AT154" s="61"/>
      <c r="AU154" s="61"/>
      <c r="AV154" s="61"/>
      <c r="AW154" s="61"/>
      <c r="AX154" s="61"/>
      <c r="AY154" s="61"/>
      <c r="AZ154" s="61"/>
      <c r="BA154" s="61"/>
      <c r="BB154" s="62"/>
      <c r="CE154" s="24" t="s">
        <v>306</v>
      </c>
      <c r="CF154" s="28" t="s">
        <v>307</v>
      </c>
      <c r="CG154" s="29">
        <v>9.6999999999999993</v>
      </c>
      <c r="CH154" s="4">
        <f t="shared" si="18"/>
        <v>139156.19999999998</v>
      </c>
    </row>
    <row r="155" spans="3:86" x14ac:dyDescent="0.25">
      <c r="CE155" s="5" t="s">
        <v>308</v>
      </c>
      <c r="CF155" s="11" t="s">
        <v>309</v>
      </c>
      <c r="CG155" s="8">
        <v>9.6999999999999993</v>
      </c>
      <c r="CH155" s="4">
        <f t="shared" si="18"/>
        <v>139156.19999999998</v>
      </c>
    </row>
    <row r="156" spans="3:86" ht="17.25" thickBot="1" x14ac:dyDescent="0.3">
      <c r="CE156" s="5" t="s">
        <v>59</v>
      </c>
      <c r="CF156" s="11" t="s">
        <v>310</v>
      </c>
      <c r="CG156" s="26">
        <v>11.77</v>
      </c>
      <c r="CH156" s="4">
        <f t="shared" si="18"/>
        <v>168852.41999999998</v>
      </c>
    </row>
    <row r="157" spans="3:86" x14ac:dyDescent="0.25">
      <c r="C157" s="43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  <c r="AH157" s="44"/>
      <c r="AI157" s="44"/>
      <c r="AJ157" s="44"/>
      <c r="AK157" s="44"/>
      <c r="AL157" s="44"/>
      <c r="AM157" s="44"/>
      <c r="AN157" s="44"/>
      <c r="AO157" s="44"/>
      <c r="AP157" s="44"/>
      <c r="AQ157" s="44"/>
      <c r="AR157" s="44"/>
      <c r="AS157" s="44"/>
      <c r="AT157" s="44"/>
      <c r="AU157" s="44"/>
      <c r="AV157" s="44"/>
      <c r="AW157" s="44"/>
      <c r="AX157" s="44"/>
      <c r="AY157" s="44"/>
      <c r="AZ157" s="44"/>
      <c r="BA157" s="44"/>
      <c r="BB157" s="45"/>
      <c r="CE157" s="30" t="s">
        <v>311</v>
      </c>
      <c r="CF157" s="31" t="s">
        <v>312</v>
      </c>
      <c r="CG157" s="32">
        <v>1.8820486546772619</v>
      </c>
      <c r="CH157" s="4">
        <f t="shared" si="18"/>
        <v>26999.87</v>
      </c>
    </row>
    <row r="158" spans="3:86" x14ac:dyDescent="0.25">
      <c r="C158" s="46"/>
      <c r="E158" s="245" t="s">
        <v>0</v>
      </c>
      <c r="F158" s="245"/>
      <c r="G158" s="245"/>
      <c r="H158" s="245"/>
      <c r="I158" s="245"/>
      <c r="J158" s="49" t="s">
        <v>11</v>
      </c>
      <c r="K158" s="245" t="s">
        <v>354</v>
      </c>
      <c r="L158" s="245"/>
      <c r="M158" s="245"/>
      <c r="N158" s="245"/>
      <c r="O158" s="245"/>
      <c r="P158" s="245"/>
      <c r="Q158" s="245"/>
      <c r="R158" s="245"/>
      <c r="S158" s="245"/>
      <c r="T158" s="245"/>
      <c r="U158" s="245"/>
      <c r="V158" s="49"/>
      <c r="W158" s="49"/>
      <c r="X158" s="49"/>
      <c r="Y158" s="49"/>
      <c r="Z158" s="49"/>
      <c r="AA158" s="49"/>
      <c r="AB158" s="49"/>
      <c r="AC158" s="49"/>
      <c r="AD158" s="50"/>
      <c r="AE158" s="50"/>
      <c r="AF158" s="50"/>
      <c r="AG158" s="50"/>
      <c r="AH158" s="245" t="s">
        <v>3</v>
      </c>
      <c r="AI158" s="245"/>
      <c r="AJ158" s="245"/>
      <c r="AK158" s="245"/>
      <c r="AL158" s="245"/>
      <c r="AM158" s="245"/>
      <c r="AN158" s="245"/>
      <c r="AO158" s="245"/>
      <c r="AP158" s="49" t="s">
        <v>11</v>
      </c>
      <c r="AQ158" s="247">
        <v>687.5</v>
      </c>
      <c r="AR158" s="247"/>
      <c r="AS158" s="247"/>
      <c r="AT158" s="247"/>
      <c r="AU158" s="49" t="s">
        <v>319</v>
      </c>
      <c r="AV158" s="49"/>
      <c r="AW158" s="49"/>
      <c r="AX158" s="49"/>
      <c r="AY158" s="49"/>
      <c r="AZ158" s="49"/>
      <c r="BB158" s="51"/>
      <c r="CE158" s="33" t="s">
        <v>313</v>
      </c>
      <c r="CF158" s="31" t="s">
        <v>314</v>
      </c>
      <c r="CG158" s="34">
        <v>1.8250292764533667</v>
      </c>
      <c r="CH158" s="4">
        <f t="shared" si="18"/>
        <v>26181.87</v>
      </c>
    </row>
    <row r="159" spans="3:86" x14ac:dyDescent="0.25">
      <c r="C159" s="46"/>
      <c r="E159" s="245" t="s">
        <v>322</v>
      </c>
      <c r="F159" s="245"/>
      <c r="G159" s="245"/>
      <c r="H159" s="245"/>
      <c r="I159" s="245"/>
      <c r="J159" s="49" t="s">
        <v>11</v>
      </c>
      <c r="K159" s="245" t="s">
        <v>702</v>
      </c>
      <c r="L159" s="245"/>
      <c r="M159" s="245"/>
      <c r="N159" s="245"/>
      <c r="O159" s="245"/>
      <c r="P159" s="245"/>
      <c r="Q159" s="245"/>
      <c r="R159" s="245"/>
      <c r="S159" s="245"/>
      <c r="T159" s="245"/>
      <c r="U159" s="245"/>
      <c r="V159" s="49"/>
      <c r="W159" s="49"/>
      <c r="X159" s="49"/>
      <c r="Y159" s="49"/>
      <c r="Z159" s="49"/>
      <c r="AA159" s="49"/>
      <c r="AB159" s="49"/>
      <c r="AC159" s="49"/>
      <c r="AD159" s="50"/>
      <c r="AE159" s="50"/>
      <c r="AF159" s="50"/>
      <c r="AG159" s="50"/>
      <c r="AH159" s="245" t="s">
        <v>4</v>
      </c>
      <c r="AI159" s="245"/>
      <c r="AJ159" s="245"/>
      <c r="AK159" s="245"/>
      <c r="AL159" s="245"/>
      <c r="AM159" s="245"/>
      <c r="AN159" s="245"/>
      <c r="AO159" s="245"/>
      <c r="AP159" s="49" t="s">
        <v>11</v>
      </c>
      <c r="AQ159" s="245">
        <v>2200</v>
      </c>
      <c r="AR159" s="245"/>
      <c r="AS159" s="245"/>
      <c r="AT159" s="245"/>
      <c r="AU159" s="49" t="s">
        <v>320</v>
      </c>
      <c r="AV159" s="49"/>
      <c r="AW159" s="49"/>
      <c r="AX159" s="49"/>
      <c r="AY159" s="49"/>
      <c r="AZ159" s="49"/>
      <c r="BB159" s="51"/>
      <c r="CE159" s="33"/>
      <c r="CF159" s="31"/>
      <c r="CG159" s="34"/>
      <c r="CH159" s="4">
        <f t="shared" si="18"/>
        <v>0</v>
      </c>
    </row>
    <row r="160" spans="3:86" x14ac:dyDescent="0.25">
      <c r="C160" s="46"/>
      <c r="E160" s="245" t="s">
        <v>1</v>
      </c>
      <c r="F160" s="245"/>
      <c r="G160" s="245"/>
      <c r="H160" s="245"/>
      <c r="I160" s="245"/>
      <c r="J160" s="49" t="s">
        <v>11</v>
      </c>
      <c r="K160" s="245" t="s">
        <v>692</v>
      </c>
      <c r="L160" s="245"/>
      <c r="M160" s="245"/>
      <c r="N160" s="245"/>
      <c r="O160" s="245"/>
      <c r="P160" s="245"/>
      <c r="Q160" s="245"/>
      <c r="R160" s="245"/>
      <c r="S160" s="245"/>
      <c r="T160" s="245"/>
      <c r="U160" s="245"/>
      <c r="V160" s="49"/>
      <c r="W160" s="49"/>
      <c r="X160" s="49"/>
      <c r="Y160" s="49"/>
      <c r="Z160" s="49"/>
      <c r="AA160" s="49"/>
      <c r="AB160" s="49"/>
      <c r="AC160" s="49"/>
      <c r="AD160" s="50"/>
      <c r="AE160" s="50"/>
      <c r="AF160" s="50"/>
      <c r="AG160" s="50"/>
      <c r="AH160" s="245"/>
      <c r="AI160" s="245"/>
      <c r="AJ160" s="245"/>
      <c r="AK160" s="245"/>
      <c r="AL160" s="245"/>
      <c r="AM160" s="245"/>
      <c r="AN160" s="245"/>
      <c r="AO160" s="245"/>
      <c r="AP160" s="49"/>
      <c r="AQ160" s="246"/>
      <c r="AR160" s="246"/>
      <c r="AS160" s="246"/>
      <c r="AT160" s="246"/>
      <c r="AU160" s="49"/>
      <c r="AV160" s="49"/>
      <c r="AW160" s="49"/>
      <c r="AX160" s="49"/>
      <c r="AY160" s="49"/>
      <c r="AZ160" s="49"/>
      <c r="BB160" s="51"/>
      <c r="CE160" s="35"/>
      <c r="CF160" s="35"/>
      <c r="CG160" s="35"/>
      <c r="CH160" s="36"/>
    </row>
    <row r="161" spans="3:86" x14ac:dyDescent="0.25">
      <c r="C161" s="46"/>
      <c r="E161" s="245" t="s">
        <v>2</v>
      </c>
      <c r="F161" s="245"/>
      <c r="G161" s="245"/>
      <c r="H161" s="245"/>
      <c r="I161" s="245"/>
      <c r="J161" s="49" t="s">
        <v>11</v>
      </c>
      <c r="K161" s="245" t="s">
        <v>696</v>
      </c>
      <c r="L161" s="245"/>
      <c r="M161" s="245"/>
      <c r="N161" s="245"/>
      <c r="O161" s="245"/>
      <c r="P161" s="245"/>
      <c r="Q161" s="245"/>
      <c r="R161" s="245"/>
      <c r="S161" s="245"/>
      <c r="T161" s="245"/>
      <c r="U161" s="245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245"/>
      <c r="AI161" s="245"/>
      <c r="AJ161" s="245"/>
      <c r="AK161" s="245"/>
      <c r="AL161" s="245"/>
      <c r="AM161" s="245"/>
      <c r="AN161" s="245"/>
      <c r="AO161" s="245"/>
      <c r="AP161" s="49"/>
      <c r="AQ161" s="49"/>
      <c r="AR161" s="49"/>
      <c r="AS161" s="49"/>
      <c r="AT161" s="49"/>
      <c r="AU161" s="49"/>
      <c r="AV161" s="49"/>
      <c r="AW161" s="49"/>
      <c r="AX161" s="49"/>
      <c r="AY161" s="49"/>
      <c r="AZ161" s="49"/>
      <c r="BB161" s="51"/>
      <c r="CE161" s="35"/>
      <c r="CF161" s="35"/>
      <c r="CG161" s="35"/>
      <c r="CH161" s="36"/>
    </row>
    <row r="162" spans="3:86" x14ac:dyDescent="0.25">
      <c r="C162" s="46"/>
      <c r="BB162" s="51"/>
      <c r="CE162" s="35"/>
      <c r="CF162" s="35"/>
      <c r="CG162" s="35"/>
      <c r="CH162" s="36"/>
    </row>
    <row r="163" spans="3:86" x14ac:dyDescent="0.25">
      <c r="C163" s="46"/>
      <c r="BB163" s="51"/>
      <c r="CE163" s="37"/>
    </row>
    <row r="164" spans="3:86" x14ac:dyDescent="0.25">
      <c r="C164" s="46"/>
      <c r="BB164" s="51"/>
      <c r="CE164" s="37"/>
    </row>
    <row r="165" spans="3:86" x14ac:dyDescent="0.25">
      <c r="C165" s="46"/>
      <c r="E165" s="208" t="s">
        <v>216</v>
      </c>
      <c r="F165" s="209"/>
      <c r="G165" s="209"/>
      <c r="H165" s="209"/>
      <c r="I165" s="209"/>
      <c r="J165" s="209"/>
      <c r="K165" s="210" t="str">
        <f t="shared" ref="K165:K177" si="21">VLOOKUP(E165,$CE$1:$CH$991,2,FALSE)</f>
        <v>JINTERGE ECO HT 102</v>
      </c>
      <c r="L165" s="210"/>
      <c r="M165" s="210"/>
      <c r="N165" s="210"/>
      <c r="O165" s="210"/>
      <c r="P165" s="210"/>
      <c r="Q165" s="210"/>
      <c r="R165" s="210"/>
      <c r="S165" s="210"/>
      <c r="T165" s="210"/>
      <c r="U165" s="210"/>
      <c r="V165" s="210"/>
      <c r="W165" s="210"/>
      <c r="X165" s="210"/>
      <c r="Y165" s="164"/>
      <c r="Z165" s="211">
        <v>1</v>
      </c>
      <c r="AA165" s="211"/>
      <c r="AB165" s="211"/>
      <c r="AC165" s="211"/>
      <c r="AD165" s="211"/>
      <c r="AE165" s="211"/>
      <c r="AF165" s="210" t="s">
        <v>315</v>
      </c>
      <c r="AG165" s="210"/>
      <c r="AH165" s="212">
        <v>6875</v>
      </c>
      <c r="AI165" s="212"/>
      <c r="AJ165" s="212"/>
      <c r="AK165" s="212"/>
      <c r="AL165" s="212"/>
      <c r="AM165" s="212"/>
      <c r="AN165" s="52" t="s">
        <v>316</v>
      </c>
      <c r="AO165" s="52"/>
      <c r="AP165" s="213">
        <f t="shared" ref="AP165:AP177" si="22">(AH165*VLOOKUP(E165,$CE$1:$CH$991,4,FALSE))/1000</f>
        <v>115065.22499999999</v>
      </c>
      <c r="AQ165" s="213"/>
      <c r="AR165" s="213"/>
      <c r="AS165" s="213"/>
      <c r="AT165" s="213"/>
      <c r="AU165" s="213"/>
      <c r="AV165" s="213"/>
      <c r="AW165" s="213"/>
      <c r="AX165" s="213"/>
      <c r="AY165" s="213"/>
      <c r="AZ165" s="214"/>
      <c r="BB165" s="51"/>
      <c r="CE165" s="37"/>
    </row>
    <row r="166" spans="3:86" x14ac:dyDescent="0.25">
      <c r="C166" s="46"/>
      <c r="E166" s="223" t="s">
        <v>240</v>
      </c>
      <c r="F166" s="224"/>
      <c r="G166" s="224"/>
      <c r="H166" s="224"/>
      <c r="I166" s="224"/>
      <c r="J166" s="224"/>
      <c r="K166" s="225" t="str">
        <f t="shared" si="21"/>
        <v>JINTERGE SNT</v>
      </c>
      <c r="L166" s="225"/>
      <c r="M166" s="225"/>
      <c r="N166" s="225"/>
      <c r="O166" s="225"/>
      <c r="P166" s="225"/>
      <c r="Q166" s="225"/>
      <c r="R166" s="225"/>
      <c r="S166" s="225"/>
      <c r="T166" s="225"/>
      <c r="U166" s="225"/>
      <c r="V166" s="225"/>
      <c r="W166" s="225"/>
      <c r="X166" s="225"/>
      <c r="Y166" s="167"/>
      <c r="Z166" s="226">
        <v>2</v>
      </c>
      <c r="AA166" s="226"/>
      <c r="AB166" s="226"/>
      <c r="AC166" s="226"/>
      <c r="AD166" s="226"/>
      <c r="AE166" s="226"/>
      <c r="AF166" s="225" t="s">
        <v>315</v>
      </c>
      <c r="AG166" s="225"/>
      <c r="AH166" s="227">
        <v>13750</v>
      </c>
      <c r="AI166" s="227"/>
      <c r="AJ166" s="227"/>
      <c r="AK166" s="227"/>
      <c r="AL166" s="227"/>
      <c r="AM166" s="227"/>
      <c r="AN166" s="54" t="s">
        <v>316</v>
      </c>
      <c r="AO166" s="54"/>
      <c r="AP166" s="228">
        <f t="shared" si="22"/>
        <v>173683.4</v>
      </c>
      <c r="AQ166" s="228"/>
      <c r="AR166" s="228"/>
      <c r="AS166" s="228"/>
      <c r="AT166" s="228"/>
      <c r="AU166" s="228"/>
      <c r="AV166" s="228"/>
      <c r="AW166" s="228"/>
      <c r="AX166" s="228"/>
      <c r="AY166" s="228"/>
      <c r="AZ166" s="229"/>
      <c r="BB166" s="51"/>
      <c r="CE166" s="37"/>
    </row>
    <row r="167" spans="3:86" x14ac:dyDescent="0.25">
      <c r="C167" s="46"/>
      <c r="E167" s="208" t="s">
        <v>75</v>
      </c>
      <c r="F167" s="209"/>
      <c r="G167" s="209"/>
      <c r="H167" s="209"/>
      <c r="I167" s="209"/>
      <c r="J167" s="209"/>
      <c r="K167" s="210" t="str">
        <f t="shared" si="21"/>
        <v>TERASIL YELLOW 4G</v>
      </c>
      <c r="L167" s="210"/>
      <c r="M167" s="210"/>
      <c r="N167" s="210"/>
      <c r="O167" s="210"/>
      <c r="P167" s="210"/>
      <c r="Q167" s="210"/>
      <c r="R167" s="210"/>
      <c r="S167" s="210"/>
      <c r="T167" s="210"/>
      <c r="U167" s="210"/>
      <c r="V167" s="210"/>
      <c r="W167" s="210"/>
      <c r="X167" s="210"/>
      <c r="Y167" s="164"/>
      <c r="Z167" s="211">
        <v>0.35</v>
      </c>
      <c r="AA167" s="211"/>
      <c r="AB167" s="211"/>
      <c r="AC167" s="211"/>
      <c r="AD167" s="211"/>
      <c r="AE167" s="211"/>
      <c r="AF167" s="210" t="s">
        <v>565</v>
      </c>
      <c r="AG167" s="210"/>
      <c r="AH167" s="212">
        <v>2406.25</v>
      </c>
      <c r="AI167" s="212"/>
      <c r="AJ167" s="212"/>
      <c r="AK167" s="212"/>
      <c r="AL167" s="212"/>
      <c r="AM167" s="212"/>
      <c r="AN167" s="52" t="s">
        <v>316</v>
      </c>
      <c r="AO167" s="52"/>
      <c r="AP167" s="213">
        <f t="shared" si="22"/>
        <v>307573.75687500002</v>
      </c>
      <c r="AQ167" s="213"/>
      <c r="AR167" s="213"/>
      <c r="AS167" s="213"/>
      <c r="AT167" s="213"/>
      <c r="AU167" s="213"/>
      <c r="AV167" s="213"/>
      <c r="AW167" s="213"/>
      <c r="AX167" s="213"/>
      <c r="AY167" s="213"/>
      <c r="AZ167" s="214"/>
      <c r="BB167" s="51"/>
      <c r="CE167" s="37"/>
    </row>
    <row r="168" spans="3:86" x14ac:dyDescent="0.25">
      <c r="C168" s="46"/>
      <c r="E168" s="200" t="s">
        <v>79</v>
      </c>
      <c r="F168" s="201"/>
      <c r="G168" s="201"/>
      <c r="H168" s="201"/>
      <c r="I168" s="201"/>
      <c r="J168" s="201"/>
      <c r="K168" s="202" t="str">
        <f t="shared" si="21"/>
        <v>TERASIL RED FBN CONC</v>
      </c>
      <c r="L168" s="202"/>
      <c r="M168" s="202"/>
      <c r="N168" s="202"/>
      <c r="O168" s="202"/>
      <c r="P168" s="202"/>
      <c r="Q168" s="202"/>
      <c r="R168" s="202"/>
      <c r="S168" s="202"/>
      <c r="T168" s="202"/>
      <c r="U168" s="202"/>
      <c r="V168" s="202"/>
      <c r="W168" s="202"/>
      <c r="X168" s="202"/>
      <c r="Y168" s="163"/>
      <c r="Z168" s="203">
        <v>1.7</v>
      </c>
      <c r="AA168" s="203"/>
      <c r="AB168" s="203"/>
      <c r="AC168" s="203"/>
      <c r="AD168" s="203"/>
      <c r="AE168" s="203"/>
      <c r="AF168" s="202" t="s">
        <v>565</v>
      </c>
      <c r="AG168" s="202"/>
      <c r="AH168" s="204">
        <v>11687.5</v>
      </c>
      <c r="AI168" s="204"/>
      <c r="AJ168" s="204"/>
      <c r="AK168" s="204"/>
      <c r="AL168" s="204"/>
      <c r="AM168" s="204"/>
      <c r="AN168" s="47" t="s">
        <v>316</v>
      </c>
      <c r="AO168" s="47"/>
      <c r="AP168" s="205">
        <f t="shared" si="22"/>
        <v>3336610.6124999993</v>
      </c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6"/>
      <c r="BB168" s="51"/>
      <c r="CE168" s="37"/>
    </row>
    <row r="169" spans="3:86" x14ac:dyDescent="0.25">
      <c r="C169" s="46"/>
      <c r="E169" s="223" t="s">
        <v>83</v>
      </c>
      <c r="F169" s="224"/>
      <c r="G169" s="224"/>
      <c r="H169" s="224"/>
      <c r="I169" s="224"/>
      <c r="J169" s="224"/>
      <c r="K169" s="225" t="str">
        <f t="shared" si="21"/>
        <v>TERASIL RUBINE TC</v>
      </c>
      <c r="L169" s="225"/>
      <c r="M169" s="225"/>
      <c r="N169" s="225"/>
      <c r="O169" s="225"/>
      <c r="P169" s="225"/>
      <c r="Q169" s="225"/>
      <c r="R169" s="225"/>
      <c r="S169" s="225"/>
      <c r="T169" s="225"/>
      <c r="U169" s="225"/>
      <c r="V169" s="225"/>
      <c r="W169" s="225"/>
      <c r="X169" s="225"/>
      <c r="Y169" s="167"/>
      <c r="Z169" s="226">
        <v>0.8</v>
      </c>
      <c r="AA169" s="226"/>
      <c r="AB169" s="226"/>
      <c r="AC169" s="226"/>
      <c r="AD169" s="226"/>
      <c r="AE169" s="226"/>
      <c r="AF169" s="225" t="s">
        <v>565</v>
      </c>
      <c r="AG169" s="225"/>
      <c r="AH169" s="227">
        <v>5500</v>
      </c>
      <c r="AI169" s="227"/>
      <c r="AJ169" s="227"/>
      <c r="AK169" s="227"/>
      <c r="AL169" s="227"/>
      <c r="AM169" s="227"/>
      <c r="AN169" s="54" t="s">
        <v>316</v>
      </c>
      <c r="AO169" s="54"/>
      <c r="AP169" s="228">
        <f t="shared" si="22"/>
        <v>1006013.25</v>
      </c>
      <c r="AQ169" s="228"/>
      <c r="AR169" s="228"/>
      <c r="AS169" s="228"/>
      <c r="AT169" s="228"/>
      <c r="AU169" s="228"/>
      <c r="AV169" s="228"/>
      <c r="AW169" s="228"/>
      <c r="AX169" s="228"/>
      <c r="AY169" s="228"/>
      <c r="AZ169" s="229"/>
      <c r="BB169" s="51"/>
      <c r="CE169" s="37"/>
    </row>
    <row r="170" spans="3:86" x14ac:dyDescent="0.25">
      <c r="C170" s="46"/>
      <c r="E170" s="200" t="s">
        <v>187</v>
      </c>
      <c r="F170" s="201"/>
      <c r="G170" s="201"/>
      <c r="H170" s="201"/>
      <c r="I170" s="201"/>
      <c r="J170" s="201"/>
      <c r="K170" s="202" t="str">
        <f t="shared" si="21"/>
        <v>FORMIC ACID</v>
      </c>
      <c r="L170" s="202"/>
      <c r="M170" s="202"/>
      <c r="N170" s="202"/>
      <c r="O170" s="202"/>
      <c r="P170" s="202"/>
      <c r="Q170" s="202"/>
      <c r="R170" s="202"/>
      <c r="S170" s="202"/>
      <c r="T170" s="202"/>
      <c r="U170" s="202"/>
      <c r="V170" s="202"/>
      <c r="W170" s="202"/>
      <c r="X170" s="202"/>
      <c r="Y170" s="163"/>
      <c r="Z170" s="203">
        <v>0.3</v>
      </c>
      <c r="AA170" s="203"/>
      <c r="AB170" s="203"/>
      <c r="AC170" s="203"/>
      <c r="AD170" s="203"/>
      <c r="AE170" s="203"/>
      <c r="AF170" s="202" t="s">
        <v>315</v>
      </c>
      <c r="AG170" s="202"/>
      <c r="AH170" s="204">
        <v>2062.5</v>
      </c>
      <c r="AI170" s="204"/>
      <c r="AJ170" s="204"/>
      <c r="AK170" s="204"/>
      <c r="AL170" s="204"/>
      <c r="AM170" s="204"/>
      <c r="AN170" s="47" t="s">
        <v>316</v>
      </c>
      <c r="AO170" s="47"/>
      <c r="AP170" s="205">
        <f t="shared" si="22"/>
        <v>27348.75</v>
      </c>
      <c r="AQ170" s="205"/>
      <c r="AR170" s="205"/>
      <c r="AS170" s="205"/>
      <c r="AT170" s="205"/>
      <c r="AU170" s="205"/>
      <c r="AV170" s="205"/>
      <c r="AW170" s="205"/>
      <c r="AX170" s="205"/>
      <c r="AY170" s="205"/>
      <c r="AZ170" s="206"/>
      <c r="BB170" s="51"/>
      <c r="CE170" s="37"/>
    </row>
    <row r="171" spans="3:86" x14ac:dyDescent="0.25">
      <c r="C171" s="46"/>
      <c r="E171" s="200" t="s">
        <v>191</v>
      </c>
      <c r="F171" s="201"/>
      <c r="G171" s="201"/>
      <c r="H171" s="201"/>
      <c r="I171" s="201"/>
      <c r="J171" s="201"/>
      <c r="K171" s="202" t="str">
        <f t="shared" si="21"/>
        <v>NTW RM 340 E NEW LIQ</v>
      </c>
      <c r="L171" s="202"/>
      <c r="M171" s="202"/>
      <c r="N171" s="202"/>
      <c r="O171" s="202"/>
      <c r="P171" s="202"/>
      <c r="Q171" s="202"/>
      <c r="R171" s="202"/>
      <c r="S171" s="202"/>
      <c r="T171" s="202"/>
      <c r="U171" s="202"/>
      <c r="V171" s="202"/>
      <c r="W171" s="202"/>
      <c r="X171" s="202"/>
      <c r="Y171" s="163"/>
      <c r="Z171" s="203">
        <v>0.5</v>
      </c>
      <c r="AA171" s="203"/>
      <c r="AB171" s="203"/>
      <c r="AC171" s="203"/>
      <c r="AD171" s="203"/>
      <c r="AE171" s="203"/>
      <c r="AF171" s="202" t="s">
        <v>315</v>
      </c>
      <c r="AG171" s="202"/>
      <c r="AH171" s="204">
        <v>3437.5</v>
      </c>
      <c r="AI171" s="204"/>
      <c r="AJ171" s="204"/>
      <c r="AK171" s="204"/>
      <c r="AL171" s="204"/>
      <c r="AM171" s="204"/>
      <c r="AN171" s="47" t="s">
        <v>316</v>
      </c>
      <c r="AO171" s="47"/>
      <c r="AP171" s="205">
        <f t="shared" si="22"/>
        <v>72978.125</v>
      </c>
      <c r="AQ171" s="205"/>
      <c r="AR171" s="205"/>
      <c r="AS171" s="205"/>
      <c r="AT171" s="205"/>
      <c r="AU171" s="205"/>
      <c r="AV171" s="205"/>
      <c r="AW171" s="205"/>
      <c r="AX171" s="205"/>
      <c r="AY171" s="205"/>
      <c r="AZ171" s="206"/>
      <c r="BB171" s="51"/>
    </row>
    <row r="172" spans="3:86" x14ac:dyDescent="0.25">
      <c r="C172" s="46"/>
      <c r="E172" s="200" t="s">
        <v>193</v>
      </c>
      <c r="F172" s="201"/>
      <c r="G172" s="201"/>
      <c r="H172" s="201"/>
      <c r="I172" s="201"/>
      <c r="J172" s="201"/>
      <c r="K172" s="202" t="str">
        <f t="shared" ref="K172" si="23">VLOOKUP(E172,$CE$1:$CH$991,2,FALSE)</f>
        <v>PROTEGAL LM</v>
      </c>
      <c r="L172" s="202"/>
      <c r="M172" s="202"/>
      <c r="N172" s="202"/>
      <c r="O172" s="202"/>
      <c r="P172" s="202"/>
      <c r="Q172" s="202"/>
      <c r="R172" s="202"/>
      <c r="S172" s="202"/>
      <c r="T172" s="202"/>
      <c r="U172" s="202"/>
      <c r="V172" s="202"/>
      <c r="W172" s="202"/>
      <c r="X172" s="202"/>
      <c r="Y172" s="163"/>
      <c r="Z172" s="203">
        <v>0.5</v>
      </c>
      <c r="AA172" s="203"/>
      <c r="AB172" s="203"/>
      <c r="AC172" s="203"/>
      <c r="AD172" s="203"/>
      <c r="AE172" s="203"/>
      <c r="AF172" s="202" t="s">
        <v>315</v>
      </c>
      <c r="AG172" s="202"/>
      <c r="AH172" s="204">
        <v>3437.5</v>
      </c>
      <c r="AI172" s="204"/>
      <c r="AJ172" s="204"/>
      <c r="AK172" s="204"/>
      <c r="AL172" s="204"/>
      <c r="AM172" s="204"/>
      <c r="AN172" s="47" t="s">
        <v>316</v>
      </c>
      <c r="AO172" s="47"/>
      <c r="AP172" s="205">
        <f t="shared" ref="AP172" si="24">(AH172*VLOOKUP(E172,$CE$1:$CH$991,4,FALSE))/1000</f>
        <v>69473.353124999994</v>
      </c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6"/>
      <c r="BB172" s="51"/>
    </row>
    <row r="173" spans="3:86" x14ac:dyDescent="0.25">
      <c r="C173" s="46"/>
      <c r="E173" s="223" t="s">
        <v>203</v>
      </c>
      <c r="F173" s="224"/>
      <c r="G173" s="224"/>
      <c r="H173" s="224"/>
      <c r="I173" s="224"/>
      <c r="J173" s="224"/>
      <c r="K173" s="225" t="str">
        <f t="shared" si="21"/>
        <v>CHLORALUB A CONC</v>
      </c>
      <c r="L173" s="225"/>
      <c r="M173" s="225"/>
      <c r="N173" s="225"/>
      <c r="O173" s="225"/>
      <c r="P173" s="225"/>
      <c r="Q173" s="225"/>
      <c r="R173" s="225"/>
      <c r="S173" s="225"/>
      <c r="T173" s="225"/>
      <c r="U173" s="225"/>
      <c r="V173" s="225"/>
      <c r="W173" s="225"/>
      <c r="X173" s="225"/>
      <c r="Y173" s="167"/>
      <c r="Z173" s="226">
        <v>1</v>
      </c>
      <c r="AA173" s="226"/>
      <c r="AB173" s="226"/>
      <c r="AC173" s="226"/>
      <c r="AD173" s="226"/>
      <c r="AE173" s="226"/>
      <c r="AF173" s="225" t="s">
        <v>315</v>
      </c>
      <c r="AG173" s="225"/>
      <c r="AH173" s="227">
        <v>6875</v>
      </c>
      <c r="AI173" s="227"/>
      <c r="AJ173" s="227"/>
      <c r="AK173" s="227"/>
      <c r="AL173" s="227"/>
      <c r="AM173" s="227"/>
      <c r="AN173" s="54" t="s">
        <v>316</v>
      </c>
      <c r="AO173" s="54"/>
      <c r="AP173" s="228">
        <f t="shared" si="22"/>
        <v>131945.13750000001</v>
      </c>
      <c r="AQ173" s="228"/>
      <c r="AR173" s="228"/>
      <c r="AS173" s="228"/>
      <c r="AT173" s="228"/>
      <c r="AU173" s="228"/>
      <c r="AV173" s="228"/>
      <c r="AW173" s="228"/>
      <c r="AX173" s="228"/>
      <c r="AY173" s="228"/>
      <c r="AZ173" s="229"/>
      <c r="BB173" s="51"/>
    </row>
    <row r="174" spans="3:86" x14ac:dyDescent="0.25">
      <c r="C174" s="46"/>
      <c r="E174" s="200" t="s">
        <v>195</v>
      </c>
      <c r="F174" s="201"/>
      <c r="G174" s="201"/>
      <c r="H174" s="201"/>
      <c r="I174" s="201"/>
      <c r="J174" s="201"/>
      <c r="K174" s="202" t="str">
        <f t="shared" si="21"/>
        <v>SODIUM HYDROSULFITE</v>
      </c>
      <c r="L174" s="202"/>
      <c r="M174" s="202"/>
      <c r="N174" s="202"/>
      <c r="O174" s="202"/>
      <c r="P174" s="202"/>
      <c r="Q174" s="202"/>
      <c r="R174" s="202"/>
      <c r="S174" s="202"/>
      <c r="T174" s="202"/>
      <c r="U174" s="202"/>
      <c r="V174" s="202"/>
      <c r="W174" s="202"/>
      <c r="X174" s="202"/>
      <c r="Y174" s="163"/>
      <c r="Z174" s="203">
        <v>3</v>
      </c>
      <c r="AA174" s="203"/>
      <c r="AB174" s="203"/>
      <c r="AC174" s="203"/>
      <c r="AD174" s="203"/>
      <c r="AE174" s="203"/>
      <c r="AF174" s="202" t="s">
        <v>315</v>
      </c>
      <c r="AG174" s="202"/>
      <c r="AH174" s="204">
        <v>20625</v>
      </c>
      <c r="AI174" s="204"/>
      <c r="AJ174" s="204"/>
      <c r="AK174" s="204"/>
      <c r="AL174" s="204"/>
      <c r="AM174" s="204"/>
      <c r="AN174" s="47" t="s">
        <v>316</v>
      </c>
      <c r="AO174" s="47"/>
      <c r="AP174" s="205">
        <f t="shared" si="22"/>
        <v>579700.48124999995</v>
      </c>
      <c r="AQ174" s="205"/>
      <c r="AR174" s="205"/>
      <c r="AS174" s="205"/>
      <c r="AT174" s="205"/>
      <c r="AU174" s="205"/>
      <c r="AV174" s="205"/>
      <c r="AW174" s="205"/>
      <c r="AX174" s="205"/>
      <c r="AY174" s="205"/>
      <c r="AZ174" s="206"/>
      <c r="BB174" s="51"/>
    </row>
    <row r="175" spans="3:86" x14ac:dyDescent="0.25">
      <c r="C175" s="46"/>
      <c r="E175" s="200" t="s">
        <v>183</v>
      </c>
      <c r="F175" s="201"/>
      <c r="G175" s="201"/>
      <c r="H175" s="201"/>
      <c r="I175" s="201"/>
      <c r="J175" s="201"/>
      <c r="K175" s="202" t="str">
        <f t="shared" si="21"/>
        <v>CAUSTIC SODA LIQ</v>
      </c>
      <c r="L175" s="202"/>
      <c r="M175" s="202"/>
      <c r="N175" s="202"/>
      <c r="O175" s="202"/>
      <c r="P175" s="202"/>
      <c r="Q175" s="202"/>
      <c r="R175" s="202"/>
      <c r="S175" s="202"/>
      <c r="T175" s="202"/>
      <c r="U175" s="202"/>
      <c r="V175" s="202"/>
      <c r="W175" s="202"/>
      <c r="X175" s="202"/>
      <c r="Y175" s="163"/>
      <c r="Z175" s="203">
        <v>2</v>
      </c>
      <c r="AA175" s="203"/>
      <c r="AB175" s="203"/>
      <c r="AC175" s="203"/>
      <c r="AD175" s="203"/>
      <c r="AE175" s="203"/>
      <c r="AF175" s="202" t="s">
        <v>315</v>
      </c>
      <c r="AG175" s="202"/>
      <c r="AH175" s="204">
        <v>13750</v>
      </c>
      <c r="AI175" s="204"/>
      <c r="AJ175" s="204"/>
      <c r="AK175" s="204"/>
      <c r="AL175" s="204"/>
      <c r="AM175" s="204"/>
      <c r="AN175" s="47" t="s">
        <v>316</v>
      </c>
      <c r="AO175" s="47"/>
      <c r="AP175" s="205">
        <f t="shared" si="22"/>
        <v>117521.25</v>
      </c>
      <c r="AQ175" s="205"/>
      <c r="AR175" s="205"/>
      <c r="AS175" s="205"/>
      <c r="AT175" s="205"/>
      <c r="AU175" s="205"/>
      <c r="AV175" s="205"/>
      <c r="AW175" s="205"/>
      <c r="AX175" s="205"/>
      <c r="AY175" s="205"/>
      <c r="AZ175" s="206"/>
      <c r="BB175" s="51"/>
    </row>
    <row r="176" spans="3:86" x14ac:dyDescent="0.25">
      <c r="C176" s="46"/>
      <c r="E176" s="223" t="s">
        <v>246</v>
      </c>
      <c r="F176" s="224"/>
      <c r="G176" s="224"/>
      <c r="H176" s="224"/>
      <c r="I176" s="224"/>
      <c r="J176" s="224"/>
      <c r="K176" s="225" t="str">
        <f t="shared" si="21"/>
        <v>LADIPUR RSK</v>
      </c>
      <c r="L176" s="225"/>
      <c r="M176" s="225"/>
      <c r="N176" s="225"/>
      <c r="O176" s="225"/>
      <c r="P176" s="225"/>
      <c r="Q176" s="225"/>
      <c r="R176" s="225"/>
      <c r="S176" s="225"/>
      <c r="T176" s="225"/>
      <c r="U176" s="225"/>
      <c r="V176" s="225"/>
      <c r="W176" s="225"/>
      <c r="X176" s="225"/>
      <c r="Y176" s="167"/>
      <c r="Z176" s="226">
        <v>1</v>
      </c>
      <c r="AA176" s="226"/>
      <c r="AB176" s="226"/>
      <c r="AC176" s="226"/>
      <c r="AD176" s="226"/>
      <c r="AE176" s="226"/>
      <c r="AF176" s="225" t="s">
        <v>315</v>
      </c>
      <c r="AG176" s="225"/>
      <c r="AH176" s="227">
        <v>6875</v>
      </c>
      <c r="AI176" s="227"/>
      <c r="AJ176" s="227"/>
      <c r="AK176" s="227"/>
      <c r="AL176" s="227"/>
      <c r="AM176" s="227"/>
      <c r="AN176" s="54" t="s">
        <v>316</v>
      </c>
      <c r="AO176" s="54"/>
      <c r="AP176" s="228">
        <f t="shared" si="22"/>
        <v>103124.51875000002</v>
      </c>
      <c r="AQ176" s="228"/>
      <c r="AR176" s="228"/>
      <c r="AS176" s="228"/>
      <c r="AT176" s="228"/>
      <c r="AU176" s="228"/>
      <c r="AV176" s="228"/>
      <c r="AW176" s="228"/>
      <c r="AX176" s="228"/>
      <c r="AY176" s="228"/>
      <c r="AZ176" s="229"/>
      <c r="BB176" s="51"/>
    </row>
    <row r="177" spans="3:54" x14ac:dyDescent="0.25">
      <c r="C177" s="46"/>
      <c r="E177" s="223" t="s">
        <v>189</v>
      </c>
      <c r="F177" s="224"/>
      <c r="G177" s="224"/>
      <c r="H177" s="224"/>
      <c r="I177" s="224"/>
      <c r="J177" s="224"/>
      <c r="K177" s="225" t="str">
        <f t="shared" si="21"/>
        <v>KH ACID</v>
      </c>
      <c r="L177" s="225"/>
      <c r="M177" s="225"/>
      <c r="N177" s="225"/>
      <c r="O177" s="225"/>
      <c r="P177" s="225"/>
      <c r="Q177" s="225"/>
      <c r="R177" s="225"/>
      <c r="S177" s="225"/>
      <c r="T177" s="225"/>
      <c r="U177" s="225"/>
      <c r="V177" s="225"/>
      <c r="W177" s="225"/>
      <c r="X177" s="225"/>
      <c r="Y177" s="167"/>
      <c r="Z177" s="226">
        <v>1</v>
      </c>
      <c r="AA177" s="226"/>
      <c r="AB177" s="226"/>
      <c r="AC177" s="226"/>
      <c r="AD177" s="226"/>
      <c r="AE177" s="226"/>
      <c r="AF177" s="225" t="s">
        <v>315</v>
      </c>
      <c r="AG177" s="225"/>
      <c r="AH177" s="227">
        <v>6875</v>
      </c>
      <c r="AI177" s="227"/>
      <c r="AJ177" s="227"/>
      <c r="AK177" s="227"/>
      <c r="AL177" s="227"/>
      <c r="AM177" s="227"/>
      <c r="AN177" s="54" t="s">
        <v>316</v>
      </c>
      <c r="AO177" s="54"/>
      <c r="AP177" s="228">
        <f t="shared" si="22"/>
        <v>27399.624999999996</v>
      </c>
      <c r="AQ177" s="228"/>
      <c r="AR177" s="228"/>
      <c r="AS177" s="228"/>
      <c r="AT177" s="228"/>
      <c r="AU177" s="228"/>
      <c r="AV177" s="228"/>
      <c r="AW177" s="228"/>
      <c r="AX177" s="228"/>
      <c r="AY177" s="228"/>
      <c r="AZ177" s="229"/>
      <c r="BB177" s="51"/>
    </row>
    <row r="178" spans="3:54" x14ac:dyDescent="0.25">
      <c r="C178" s="46"/>
      <c r="E178" s="169"/>
      <c r="F178" s="169"/>
      <c r="G178" s="169"/>
      <c r="H178" s="169"/>
      <c r="I178" s="169"/>
      <c r="J178" s="169"/>
      <c r="K178" s="168"/>
      <c r="L178" s="168"/>
      <c r="M178" s="168"/>
      <c r="N178" s="168"/>
      <c r="O178" s="168"/>
      <c r="P178" s="168"/>
      <c r="Q178" s="168"/>
      <c r="R178" s="168"/>
      <c r="S178" s="168"/>
      <c r="T178" s="168"/>
      <c r="U178" s="168"/>
      <c r="V178" s="168"/>
      <c r="W178" s="168"/>
      <c r="X178" s="168"/>
      <c r="Y178" s="168"/>
      <c r="Z178" s="111"/>
      <c r="AA178" s="111"/>
      <c r="AB178" s="111"/>
      <c r="AC178" s="111"/>
      <c r="AD178" s="111"/>
      <c r="AE178" s="111"/>
      <c r="AF178" s="168"/>
      <c r="AG178" s="168"/>
      <c r="AH178" s="169"/>
      <c r="AI178" s="169"/>
      <c r="AJ178" s="169"/>
      <c r="AK178" s="169"/>
      <c r="AL178" s="169"/>
      <c r="AM178" s="169"/>
      <c r="AP178" s="112"/>
      <c r="AQ178" s="112"/>
      <c r="AR178" s="112"/>
      <c r="AS178" s="112"/>
      <c r="AT178" s="112"/>
      <c r="AU178" s="112"/>
      <c r="AV178" s="112"/>
      <c r="AW178" s="112"/>
      <c r="AX178" s="112"/>
      <c r="AY178" s="112"/>
      <c r="AZ178" s="112"/>
      <c r="BB178" s="51"/>
    </row>
    <row r="179" spans="3:54" x14ac:dyDescent="0.25">
      <c r="C179" s="46"/>
      <c r="E179" s="169"/>
      <c r="F179" s="169"/>
      <c r="G179" s="169"/>
      <c r="H179" s="169"/>
      <c r="I179" s="169"/>
      <c r="J179" s="169"/>
      <c r="K179" s="168"/>
      <c r="L179" s="168"/>
      <c r="M179" s="168"/>
      <c r="N179" s="168"/>
      <c r="O179" s="168"/>
      <c r="P179" s="168"/>
      <c r="Q179" s="168"/>
      <c r="R179" s="168"/>
      <c r="S179" s="168"/>
      <c r="T179" s="168"/>
      <c r="U179" s="168"/>
      <c r="V179" s="168"/>
      <c r="W179" s="168"/>
      <c r="X179" s="168"/>
      <c r="Y179" s="168"/>
      <c r="Z179" s="111"/>
      <c r="AA179" s="111"/>
      <c r="AB179" s="111"/>
      <c r="AC179" s="111"/>
      <c r="AD179" s="111"/>
      <c r="AE179" s="111"/>
      <c r="AF179" s="168"/>
      <c r="AG179" s="168"/>
      <c r="AH179" s="169"/>
      <c r="AI179" s="169"/>
      <c r="AJ179" s="169"/>
      <c r="AK179" s="59"/>
      <c r="AL179" s="230" t="s">
        <v>318</v>
      </c>
      <c r="AM179" s="230"/>
      <c r="AN179" s="230"/>
      <c r="AO179" s="230"/>
      <c r="AP179" s="112" t="s">
        <v>11</v>
      </c>
      <c r="AQ179" s="242">
        <f>SUM(AP165:AZ177)</f>
        <v>6068437.4850000003</v>
      </c>
      <c r="AR179" s="242"/>
      <c r="AS179" s="242"/>
      <c r="AT179" s="242"/>
      <c r="AU179" s="242"/>
      <c r="AV179" s="242"/>
      <c r="AW179" s="242"/>
      <c r="AX179" s="242"/>
      <c r="AY179" s="242"/>
      <c r="AZ179" s="242"/>
      <c r="BB179" s="51"/>
    </row>
    <row r="180" spans="3:54" x14ac:dyDescent="0.25">
      <c r="C180" s="46"/>
      <c r="E180" s="169"/>
      <c r="F180" s="169"/>
      <c r="G180" s="169"/>
      <c r="H180" s="169"/>
      <c r="I180" s="169"/>
      <c r="J180" s="169"/>
      <c r="K180" s="168"/>
      <c r="L180" s="168"/>
      <c r="M180" s="168"/>
      <c r="N180" s="168"/>
      <c r="O180" s="168"/>
      <c r="P180" s="168"/>
      <c r="Q180" s="168"/>
      <c r="R180" s="168"/>
      <c r="S180" s="168"/>
      <c r="T180" s="168"/>
      <c r="U180" s="168"/>
      <c r="V180" s="168"/>
      <c r="W180" s="168"/>
      <c r="X180" s="168"/>
      <c r="Y180" s="168"/>
      <c r="Z180" s="111"/>
      <c r="AA180" s="111"/>
      <c r="AB180" s="111"/>
      <c r="AC180" s="111"/>
      <c r="AD180" s="111"/>
      <c r="AE180" s="111"/>
      <c r="AF180" s="168"/>
      <c r="AG180" s="168"/>
      <c r="AH180" s="169"/>
      <c r="AI180" s="169"/>
      <c r="AJ180" s="169"/>
      <c r="AK180" s="59"/>
      <c r="AL180" s="230" t="s">
        <v>317</v>
      </c>
      <c r="AM180" s="230"/>
      <c r="AN180" s="230"/>
      <c r="AO180" s="230"/>
      <c r="AP180" s="112" t="s">
        <v>11</v>
      </c>
      <c r="AQ180" s="242">
        <f>AQ179/AQ159</f>
        <v>2758.3806750000003</v>
      </c>
      <c r="AR180" s="242"/>
      <c r="AS180" s="242"/>
      <c r="AT180" s="242"/>
      <c r="AU180" s="242"/>
      <c r="AV180" s="242"/>
      <c r="AW180" s="242"/>
      <c r="AX180" s="242"/>
      <c r="AY180" s="242"/>
      <c r="AZ180" s="242"/>
      <c r="BB180" s="51"/>
    </row>
    <row r="181" spans="3:54" x14ac:dyDescent="0.25">
      <c r="C181" s="46"/>
      <c r="E181" s="169"/>
      <c r="F181" s="169"/>
      <c r="G181" s="169"/>
      <c r="H181" s="169"/>
      <c r="I181" s="169"/>
      <c r="J181" s="169"/>
      <c r="K181" s="168"/>
      <c r="L181" s="168"/>
      <c r="M181" s="168"/>
      <c r="N181" s="168"/>
      <c r="O181" s="168"/>
      <c r="P181" s="168"/>
      <c r="Q181" s="168"/>
      <c r="R181" s="168"/>
      <c r="S181" s="168"/>
      <c r="T181" s="168"/>
      <c r="U181" s="168"/>
      <c r="V181" s="168"/>
      <c r="W181" s="168"/>
      <c r="X181" s="168"/>
      <c r="Y181" s="168"/>
      <c r="Z181" s="111"/>
      <c r="AA181" s="111"/>
      <c r="AB181" s="111"/>
      <c r="AC181" s="111"/>
      <c r="AD181" s="111"/>
      <c r="AE181" s="111"/>
      <c r="AF181" s="168"/>
      <c r="AG181" s="168"/>
      <c r="AH181" s="169"/>
      <c r="AI181" s="169"/>
      <c r="AJ181" s="169"/>
      <c r="AK181" s="169"/>
      <c r="AL181" s="169"/>
      <c r="AM181" s="169"/>
      <c r="AQ181" s="169"/>
      <c r="AR181" s="169"/>
      <c r="AS181" s="169"/>
      <c r="AT181" s="169"/>
      <c r="AU181" s="169"/>
      <c r="AV181" s="169"/>
      <c r="AW181" s="169"/>
      <c r="AX181" s="169"/>
      <c r="AY181" s="169"/>
      <c r="AZ181" s="169"/>
      <c r="BB181" s="51"/>
    </row>
    <row r="182" spans="3:54" ht="17.25" thickBot="1" x14ac:dyDescent="0.3">
      <c r="C182" s="60"/>
      <c r="D182" s="61"/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1"/>
      <c r="AJ182" s="61"/>
      <c r="AK182" s="61"/>
      <c r="AL182" s="61"/>
      <c r="AM182" s="61"/>
      <c r="AN182" s="61"/>
      <c r="AO182" s="61"/>
      <c r="AP182" s="61"/>
      <c r="AQ182" s="61"/>
      <c r="AR182" s="61"/>
      <c r="AS182" s="61"/>
      <c r="AT182" s="61"/>
      <c r="AU182" s="61"/>
      <c r="AV182" s="61"/>
      <c r="AW182" s="61"/>
      <c r="AX182" s="61"/>
      <c r="AY182" s="61"/>
      <c r="AZ182" s="61"/>
      <c r="BA182" s="61"/>
      <c r="BB182" s="62"/>
    </row>
    <row r="183" spans="3:54" x14ac:dyDescent="0.25">
      <c r="E183" s="243"/>
      <c r="F183" s="243"/>
      <c r="G183" s="243"/>
      <c r="H183" s="243"/>
      <c r="I183" s="243"/>
      <c r="J183" s="243"/>
      <c r="K183" s="230"/>
      <c r="L183" s="230"/>
      <c r="M183" s="230"/>
      <c r="N183" s="230"/>
      <c r="O183" s="230"/>
      <c r="P183" s="230"/>
      <c r="Q183" s="230"/>
      <c r="R183" s="230"/>
      <c r="S183" s="230"/>
      <c r="T183" s="230"/>
      <c r="U183" s="230"/>
      <c r="V183" s="230"/>
      <c r="W183" s="230"/>
      <c r="X183" s="230"/>
      <c r="Y183" s="168"/>
      <c r="Z183" s="203"/>
      <c r="AA183" s="203"/>
      <c r="AB183" s="203"/>
      <c r="AC183" s="203"/>
      <c r="AD183" s="203"/>
      <c r="AE183" s="203"/>
      <c r="AF183" s="230"/>
      <c r="AG183" s="230"/>
      <c r="AH183" s="249"/>
      <c r="AI183" s="249"/>
      <c r="AJ183" s="249"/>
      <c r="AK183" s="249"/>
      <c r="AL183" s="249"/>
      <c r="AM183" s="249"/>
      <c r="AP183" s="242"/>
      <c r="AQ183" s="242"/>
      <c r="AR183" s="242"/>
      <c r="AS183" s="242"/>
      <c r="AT183" s="242"/>
      <c r="AU183" s="242"/>
      <c r="AV183" s="242"/>
      <c r="AW183" s="242"/>
      <c r="AX183" s="242"/>
      <c r="AY183" s="242"/>
      <c r="AZ183" s="242"/>
    </row>
    <row r="184" spans="3:54" ht="17.25" thickBot="1" x14ac:dyDescent="0.3">
      <c r="E184" s="243"/>
      <c r="F184" s="243"/>
      <c r="G184" s="243"/>
      <c r="H184" s="243"/>
      <c r="I184" s="243"/>
      <c r="J184" s="243"/>
      <c r="K184" s="230"/>
      <c r="L184" s="230"/>
      <c r="M184" s="230"/>
      <c r="N184" s="230"/>
      <c r="O184" s="230"/>
      <c r="P184" s="230"/>
      <c r="Q184" s="230"/>
      <c r="R184" s="230"/>
      <c r="S184" s="230"/>
      <c r="T184" s="230"/>
      <c r="U184" s="230"/>
      <c r="V184" s="230"/>
      <c r="W184" s="230"/>
      <c r="X184" s="230"/>
      <c r="Y184" s="168"/>
      <c r="Z184" s="203"/>
      <c r="AA184" s="203"/>
      <c r="AB184" s="203"/>
      <c r="AC184" s="203"/>
      <c r="AD184" s="203"/>
      <c r="AE184" s="203"/>
      <c r="AF184" s="230"/>
      <c r="AG184" s="230"/>
      <c r="AH184" s="249"/>
      <c r="AI184" s="249"/>
      <c r="AJ184" s="249"/>
      <c r="AK184" s="249"/>
      <c r="AL184" s="249"/>
      <c r="AM184" s="249"/>
      <c r="AP184" s="242"/>
      <c r="AQ184" s="242"/>
      <c r="AR184" s="242"/>
      <c r="AS184" s="242"/>
      <c r="AT184" s="242"/>
      <c r="AU184" s="242"/>
      <c r="AV184" s="242"/>
      <c r="AW184" s="242"/>
      <c r="AX184" s="242"/>
      <c r="AY184" s="242"/>
      <c r="AZ184" s="242"/>
    </row>
    <row r="185" spans="3:54" x14ac:dyDescent="0.25">
      <c r="C185" s="43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  <c r="AH185" s="44"/>
      <c r="AI185" s="44"/>
      <c r="AJ185" s="44"/>
      <c r="AK185" s="44"/>
      <c r="AL185" s="44"/>
      <c r="AM185" s="44"/>
      <c r="AN185" s="44"/>
      <c r="AO185" s="44"/>
      <c r="AP185" s="44"/>
      <c r="AQ185" s="44"/>
      <c r="AR185" s="44"/>
      <c r="AS185" s="44"/>
      <c r="AT185" s="44"/>
      <c r="AU185" s="44"/>
      <c r="AV185" s="44"/>
      <c r="AW185" s="44"/>
      <c r="AX185" s="44"/>
      <c r="AY185" s="44"/>
      <c r="AZ185" s="44"/>
      <c r="BA185" s="44"/>
      <c r="BB185" s="45"/>
    </row>
    <row r="186" spans="3:54" x14ac:dyDescent="0.25">
      <c r="C186" s="46"/>
      <c r="E186" s="245" t="s">
        <v>0</v>
      </c>
      <c r="F186" s="245"/>
      <c r="G186" s="245"/>
      <c r="H186" s="245"/>
      <c r="I186" s="245"/>
      <c r="J186" s="49" t="s">
        <v>11</v>
      </c>
      <c r="K186" s="245" t="s">
        <v>355</v>
      </c>
      <c r="L186" s="245"/>
      <c r="M186" s="245"/>
      <c r="N186" s="245"/>
      <c r="O186" s="245"/>
      <c r="P186" s="245"/>
      <c r="Q186" s="245"/>
      <c r="R186" s="245"/>
      <c r="S186" s="245"/>
      <c r="T186" s="245"/>
      <c r="U186" s="245"/>
      <c r="V186" s="49"/>
      <c r="W186" s="49"/>
      <c r="X186" s="49"/>
      <c r="Y186" s="49"/>
      <c r="Z186" s="49"/>
      <c r="AA186" s="49"/>
      <c r="AB186" s="49"/>
      <c r="AC186" s="49"/>
      <c r="AD186" s="50"/>
      <c r="AE186" s="50"/>
      <c r="AF186" s="50"/>
      <c r="AG186" s="50"/>
      <c r="AH186" s="245" t="s">
        <v>3</v>
      </c>
      <c r="AI186" s="245"/>
      <c r="AJ186" s="245"/>
      <c r="AK186" s="245"/>
      <c r="AL186" s="245"/>
      <c r="AM186" s="245"/>
      <c r="AN186" s="245"/>
      <c r="AO186" s="245"/>
      <c r="AP186" s="49" t="s">
        <v>11</v>
      </c>
      <c r="AQ186" s="247">
        <v>687.5</v>
      </c>
      <c r="AR186" s="247"/>
      <c r="AS186" s="247"/>
      <c r="AT186" s="247"/>
      <c r="AU186" s="49" t="s">
        <v>319</v>
      </c>
      <c r="AV186" s="49"/>
      <c r="AW186" s="49"/>
      <c r="AX186" s="49"/>
      <c r="AY186" s="49"/>
      <c r="AZ186" s="49"/>
      <c r="BB186" s="51"/>
    </row>
    <row r="187" spans="3:54" x14ac:dyDescent="0.25">
      <c r="C187" s="46"/>
      <c r="E187" s="245" t="s">
        <v>322</v>
      </c>
      <c r="F187" s="245"/>
      <c r="G187" s="245"/>
      <c r="H187" s="245"/>
      <c r="I187" s="245"/>
      <c r="J187" s="49" t="s">
        <v>11</v>
      </c>
      <c r="K187" s="245" t="s">
        <v>455</v>
      </c>
      <c r="L187" s="245"/>
      <c r="M187" s="245"/>
      <c r="N187" s="245"/>
      <c r="O187" s="245"/>
      <c r="P187" s="245"/>
      <c r="Q187" s="245"/>
      <c r="R187" s="245"/>
      <c r="S187" s="245"/>
      <c r="T187" s="245"/>
      <c r="U187" s="245"/>
      <c r="V187" s="49"/>
      <c r="W187" s="49"/>
      <c r="X187" s="49"/>
      <c r="Y187" s="49"/>
      <c r="Z187" s="49"/>
      <c r="AA187" s="49"/>
      <c r="AB187" s="49"/>
      <c r="AC187" s="49"/>
      <c r="AD187" s="50"/>
      <c r="AE187" s="50"/>
      <c r="AF187" s="50"/>
      <c r="AG187" s="50"/>
      <c r="AH187" s="245" t="s">
        <v>4</v>
      </c>
      <c r="AI187" s="245"/>
      <c r="AJ187" s="245"/>
      <c r="AK187" s="245"/>
      <c r="AL187" s="245"/>
      <c r="AM187" s="245"/>
      <c r="AN187" s="245"/>
      <c r="AO187" s="245"/>
      <c r="AP187" s="49" t="s">
        <v>11</v>
      </c>
      <c r="AQ187" s="245">
        <v>2200</v>
      </c>
      <c r="AR187" s="245"/>
      <c r="AS187" s="245"/>
      <c r="AT187" s="245"/>
      <c r="AU187" s="49" t="s">
        <v>320</v>
      </c>
      <c r="AV187" s="49"/>
      <c r="AW187" s="49"/>
      <c r="AX187" s="49"/>
      <c r="AY187" s="49"/>
      <c r="AZ187" s="49"/>
      <c r="BB187" s="51"/>
    </row>
    <row r="188" spans="3:54" x14ac:dyDescent="0.25">
      <c r="C188" s="46"/>
      <c r="E188" s="245" t="s">
        <v>1</v>
      </c>
      <c r="F188" s="245"/>
      <c r="G188" s="245"/>
      <c r="H188" s="245"/>
      <c r="I188" s="245"/>
      <c r="J188" s="49" t="s">
        <v>11</v>
      </c>
      <c r="K188" s="245" t="s">
        <v>692</v>
      </c>
      <c r="L188" s="245"/>
      <c r="M188" s="245"/>
      <c r="N188" s="245"/>
      <c r="O188" s="245"/>
      <c r="P188" s="245"/>
      <c r="Q188" s="245"/>
      <c r="R188" s="245"/>
      <c r="S188" s="245"/>
      <c r="T188" s="245"/>
      <c r="U188" s="245"/>
      <c r="V188" s="49"/>
      <c r="W188" s="49"/>
      <c r="X188" s="49"/>
      <c r="Y188" s="49"/>
      <c r="Z188" s="49"/>
      <c r="AA188" s="49"/>
      <c r="AB188" s="49"/>
      <c r="AC188" s="49"/>
      <c r="AD188" s="50"/>
      <c r="AE188" s="50"/>
      <c r="AF188" s="50"/>
      <c r="AG188" s="50"/>
      <c r="AH188" s="245"/>
      <c r="AI188" s="245"/>
      <c r="AJ188" s="245"/>
      <c r="AK188" s="245"/>
      <c r="AL188" s="245"/>
      <c r="AM188" s="245"/>
      <c r="AN188" s="245"/>
      <c r="AO188" s="245"/>
      <c r="AP188" s="49"/>
      <c r="AQ188" s="246"/>
      <c r="AR188" s="246"/>
      <c r="AS188" s="246"/>
      <c r="AT188" s="246"/>
      <c r="AU188" s="49"/>
      <c r="AV188" s="49"/>
      <c r="AW188" s="49"/>
      <c r="AX188" s="49"/>
      <c r="AY188" s="49"/>
      <c r="AZ188" s="49"/>
      <c r="BB188" s="51"/>
    </row>
    <row r="189" spans="3:54" x14ac:dyDescent="0.25">
      <c r="C189" s="46"/>
      <c r="E189" s="245" t="s">
        <v>2</v>
      </c>
      <c r="F189" s="245"/>
      <c r="G189" s="245"/>
      <c r="H189" s="245"/>
      <c r="I189" s="245"/>
      <c r="J189" s="49" t="s">
        <v>11</v>
      </c>
      <c r="K189" s="245" t="s">
        <v>696</v>
      </c>
      <c r="L189" s="245"/>
      <c r="M189" s="245"/>
      <c r="N189" s="245"/>
      <c r="O189" s="245"/>
      <c r="P189" s="245"/>
      <c r="Q189" s="245"/>
      <c r="R189" s="245"/>
      <c r="S189" s="245"/>
      <c r="T189" s="245"/>
      <c r="U189" s="245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49"/>
      <c r="AH189" s="245"/>
      <c r="AI189" s="245"/>
      <c r="AJ189" s="245"/>
      <c r="AK189" s="245"/>
      <c r="AL189" s="245"/>
      <c r="AM189" s="245"/>
      <c r="AN189" s="245"/>
      <c r="AO189" s="245"/>
      <c r="AP189" s="49"/>
      <c r="AQ189" s="49"/>
      <c r="AR189" s="49"/>
      <c r="AS189" s="49"/>
      <c r="AT189" s="49"/>
      <c r="AU189" s="49"/>
      <c r="AV189" s="49"/>
      <c r="AW189" s="49"/>
      <c r="AX189" s="49"/>
      <c r="AY189" s="49"/>
      <c r="AZ189" s="49"/>
      <c r="BB189" s="51"/>
    </row>
    <row r="190" spans="3:54" x14ac:dyDescent="0.25">
      <c r="C190" s="46"/>
      <c r="BB190" s="51"/>
    </row>
    <row r="191" spans="3:54" x14ac:dyDescent="0.25">
      <c r="C191" s="46"/>
      <c r="BB191" s="51"/>
    </row>
    <row r="192" spans="3:54" x14ac:dyDescent="0.25">
      <c r="C192" s="46"/>
      <c r="BB192" s="51"/>
    </row>
    <row r="193" spans="3:54" x14ac:dyDescent="0.25">
      <c r="C193" s="46"/>
      <c r="E193" s="208" t="s">
        <v>216</v>
      </c>
      <c r="F193" s="209"/>
      <c r="G193" s="209"/>
      <c r="H193" s="209"/>
      <c r="I193" s="209"/>
      <c r="J193" s="209"/>
      <c r="K193" s="210" t="str">
        <f t="shared" ref="K193:K206" si="25">VLOOKUP(E193,$CE$1:$CH$991,2,FALSE)</f>
        <v>JINTERGE ECO HT 102</v>
      </c>
      <c r="L193" s="210"/>
      <c r="M193" s="210"/>
      <c r="N193" s="210"/>
      <c r="O193" s="210"/>
      <c r="P193" s="210"/>
      <c r="Q193" s="210"/>
      <c r="R193" s="210"/>
      <c r="S193" s="210"/>
      <c r="T193" s="210"/>
      <c r="U193" s="210"/>
      <c r="V193" s="210"/>
      <c r="W193" s="210"/>
      <c r="X193" s="210"/>
      <c r="Y193" s="164"/>
      <c r="Z193" s="211">
        <v>1</v>
      </c>
      <c r="AA193" s="211"/>
      <c r="AB193" s="211"/>
      <c r="AC193" s="211"/>
      <c r="AD193" s="211"/>
      <c r="AE193" s="211"/>
      <c r="AF193" s="210" t="s">
        <v>315</v>
      </c>
      <c r="AG193" s="210"/>
      <c r="AH193" s="212">
        <v>6875</v>
      </c>
      <c r="AI193" s="212"/>
      <c r="AJ193" s="212"/>
      <c r="AK193" s="212"/>
      <c r="AL193" s="212"/>
      <c r="AM193" s="212"/>
      <c r="AN193" s="52" t="s">
        <v>316</v>
      </c>
      <c r="AO193" s="52"/>
      <c r="AP193" s="213">
        <f t="shared" ref="AP193:AP206" si="26">(AH193*VLOOKUP(E193,$CE$1:$CH$991,4,FALSE))/1000</f>
        <v>115065.22499999999</v>
      </c>
      <c r="AQ193" s="213"/>
      <c r="AR193" s="213"/>
      <c r="AS193" s="213"/>
      <c r="AT193" s="213"/>
      <c r="AU193" s="213"/>
      <c r="AV193" s="213"/>
      <c r="AW193" s="213"/>
      <c r="AX193" s="213"/>
      <c r="AY193" s="213"/>
      <c r="AZ193" s="214"/>
      <c r="BB193" s="51"/>
    </row>
    <row r="194" spans="3:54" x14ac:dyDescent="0.25">
      <c r="C194" s="46"/>
      <c r="E194" s="223" t="s">
        <v>240</v>
      </c>
      <c r="F194" s="224"/>
      <c r="G194" s="224"/>
      <c r="H194" s="224"/>
      <c r="I194" s="224"/>
      <c r="J194" s="224"/>
      <c r="K194" s="225" t="str">
        <f t="shared" si="25"/>
        <v>JINTERGE SNT</v>
      </c>
      <c r="L194" s="225"/>
      <c r="M194" s="225"/>
      <c r="N194" s="225"/>
      <c r="O194" s="225"/>
      <c r="P194" s="225"/>
      <c r="Q194" s="225"/>
      <c r="R194" s="225"/>
      <c r="S194" s="225"/>
      <c r="T194" s="225"/>
      <c r="U194" s="225"/>
      <c r="V194" s="225"/>
      <c r="W194" s="225"/>
      <c r="X194" s="225"/>
      <c r="Y194" s="167"/>
      <c r="Z194" s="226">
        <v>2</v>
      </c>
      <c r="AA194" s="226"/>
      <c r="AB194" s="226"/>
      <c r="AC194" s="226"/>
      <c r="AD194" s="226"/>
      <c r="AE194" s="226"/>
      <c r="AF194" s="225" t="s">
        <v>315</v>
      </c>
      <c r="AG194" s="225"/>
      <c r="AH194" s="227">
        <v>13750</v>
      </c>
      <c r="AI194" s="227"/>
      <c r="AJ194" s="227"/>
      <c r="AK194" s="227"/>
      <c r="AL194" s="227"/>
      <c r="AM194" s="227"/>
      <c r="AN194" s="54" t="s">
        <v>316</v>
      </c>
      <c r="AO194" s="54"/>
      <c r="AP194" s="228">
        <f t="shared" si="26"/>
        <v>173683.4</v>
      </c>
      <c r="AQ194" s="228"/>
      <c r="AR194" s="228"/>
      <c r="AS194" s="228"/>
      <c r="AT194" s="228"/>
      <c r="AU194" s="228"/>
      <c r="AV194" s="228"/>
      <c r="AW194" s="228"/>
      <c r="AX194" s="228"/>
      <c r="AY194" s="228"/>
      <c r="AZ194" s="229"/>
      <c r="BB194" s="51"/>
    </row>
    <row r="195" spans="3:54" x14ac:dyDescent="0.25">
      <c r="C195" s="46"/>
      <c r="E195" s="208" t="s">
        <v>75</v>
      </c>
      <c r="F195" s="209"/>
      <c r="G195" s="209"/>
      <c r="H195" s="209"/>
      <c r="I195" s="209"/>
      <c r="J195" s="209"/>
      <c r="K195" s="210" t="str">
        <f t="shared" si="25"/>
        <v>TERASIL YELLOW 4G</v>
      </c>
      <c r="L195" s="210"/>
      <c r="M195" s="210"/>
      <c r="N195" s="210"/>
      <c r="O195" s="210"/>
      <c r="P195" s="210"/>
      <c r="Q195" s="210"/>
      <c r="R195" s="210"/>
      <c r="S195" s="210"/>
      <c r="T195" s="210"/>
      <c r="U195" s="210"/>
      <c r="V195" s="210"/>
      <c r="W195" s="210"/>
      <c r="X195" s="210"/>
      <c r="Y195" s="164"/>
      <c r="Z195" s="211">
        <v>0.24</v>
      </c>
      <c r="AA195" s="211"/>
      <c r="AB195" s="211"/>
      <c r="AC195" s="211"/>
      <c r="AD195" s="211"/>
      <c r="AE195" s="211"/>
      <c r="AF195" s="210" t="s">
        <v>565</v>
      </c>
      <c r="AG195" s="210"/>
      <c r="AH195" s="212">
        <v>1650</v>
      </c>
      <c r="AI195" s="212"/>
      <c r="AJ195" s="212"/>
      <c r="AK195" s="212"/>
      <c r="AL195" s="212"/>
      <c r="AM195" s="212"/>
      <c r="AN195" s="52" t="s">
        <v>316</v>
      </c>
      <c r="AO195" s="52"/>
      <c r="AP195" s="213">
        <f t="shared" si="26"/>
        <v>210907.71900000001</v>
      </c>
      <c r="AQ195" s="213"/>
      <c r="AR195" s="213"/>
      <c r="AS195" s="213"/>
      <c r="AT195" s="213"/>
      <c r="AU195" s="213"/>
      <c r="AV195" s="213"/>
      <c r="AW195" s="213"/>
      <c r="AX195" s="213"/>
      <c r="AY195" s="213"/>
      <c r="AZ195" s="214"/>
      <c r="BB195" s="51"/>
    </row>
    <row r="196" spans="3:54" x14ac:dyDescent="0.25">
      <c r="C196" s="46"/>
      <c r="E196" s="200" t="s">
        <v>83</v>
      </c>
      <c r="F196" s="201"/>
      <c r="G196" s="201"/>
      <c r="H196" s="201"/>
      <c r="I196" s="201"/>
      <c r="J196" s="201"/>
      <c r="K196" s="202" t="str">
        <f t="shared" si="25"/>
        <v>TERASIL RUBINE TC</v>
      </c>
      <c r="L196" s="202"/>
      <c r="M196" s="202"/>
      <c r="N196" s="202"/>
      <c r="O196" s="202"/>
      <c r="P196" s="202"/>
      <c r="Q196" s="202"/>
      <c r="R196" s="202"/>
      <c r="S196" s="202"/>
      <c r="T196" s="202"/>
      <c r="U196" s="202"/>
      <c r="V196" s="202"/>
      <c r="W196" s="202"/>
      <c r="X196" s="202"/>
      <c r="Y196" s="163"/>
      <c r="Z196" s="203">
        <v>0.44</v>
      </c>
      <c r="AA196" s="203"/>
      <c r="AB196" s="203"/>
      <c r="AC196" s="203"/>
      <c r="AD196" s="203"/>
      <c r="AE196" s="203"/>
      <c r="AF196" s="202" t="s">
        <v>565</v>
      </c>
      <c r="AG196" s="202"/>
      <c r="AH196" s="204">
        <v>3025</v>
      </c>
      <c r="AI196" s="204"/>
      <c r="AJ196" s="204"/>
      <c r="AK196" s="204"/>
      <c r="AL196" s="204"/>
      <c r="AM196" s="204"/>
      <c r="AN196" s="47" t="s">
        <v>316</v>
      </c>
      <c r="AO196" s="47"/>
      <c r="AP196" s="205">
        <f t="shared" si="26"/>
        <v>553307.28749999998</v>
      </c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6"/>
      <c r="BB196" s="51"/>
    </row>
    <row r="197" spans="3:54" x14ac:dyDescent="0.25">
      <c r="C197" s="46"/>
      <c r="E197" s="200" t="s">
        <v>95</v>
      </c>
      <c r="F197" s="201"/>
      <c r="G197" s="201"/>
      <c r="H197" s="201"/>
      <c r="I197" s="201"/>
      <c r="J197" s="201"/>
      <c r="K197" s="202" t="str">
        <f t="shared" ref="K197" si="27">VLOOKUP(E197,$CE$1:$CH$991,2,FALSE)</f>
        <v>TERASIL NAVY GRL – C</v>
      </c>
      <c r="L197" s="202"/>
      <c r="M197" s="202"/>
      <c r="N197" s="202"/>
      <c r="O197" s="202"/>
      <c r="P197" s="202"/>
      <c r="Q197" s="202"/>
      <c r="R197" s="202"/>
      <c r="S197" s="202"/>
      <c r="T197" s="202"/>
      <c r="U197" s="202"/>
      <c r="V197" s="202"/>
      <c r="W197" s="202"/>
      <c r="X197" s="202"/>
      <c r="Y197" s="163"/>
      <c r="Z197" s="203">
        <v>0.9</v>
      </c>
      <c r="AA197" s="203"/>
      <c r="AB197" s="203"/>
      <c r="AC197" s="203"/>
      <c r="AD197" s="203"/>
      <c r="AE197" s="203"/>
      <c r="AF197" s="202" t="s">
        <v>565</v>
      </c>
      <c r="AG197" s="202"/>
      <c r="AH197" s="204">
        <v>6187.5</v>
      </c>
      <c r="AI197" s="204"/>
      <c r="AJ197" s="204"/>
      <c r="AK197" s="204"/>
      <c r="AL197" s="204"/>
      <c r="AM197" s="204"/>
      <c r="AN197" s="47" t="s">
        <v>316</v>
      </c>
      <c r="AO197" s="47"/>
      <c r="AP197" s="205">
        <f t="shared" ref="AP197" si="28">(AH197*VLOOKUP(E197,$CE$1:$CH$991,4,FALSE))/1000</f>
        <v>742082.71499999997</v>
      </c>
      <c r="AQ197" s="205"/>
      <c r="AR197" s="205"/>
      <c r="AS197" s="205"/>
      <c r="AT197" s="205"/>
      <c r="AU197" s="205"/>
      <c r="AV197" s="205"/>
      <c r="AW197" s="205"/>
      <c r="AX197" s="205"/>
      <c r="AY197" s="205"/>
      <c r="AZ197" s="206"/>
      <c r="BB197" s="51"/>
    </row>
    <row r="198" spans="3:54" x14ac:dyDescent="0.25">
      <c r="C198" s="46"/>
      <c r="E198" s="223" t="s">
        <v>97</v>
      </c>
      <c r="F198" s="224"/>
      <c r="G198" s="224"/>
      <c r="H198" s="224"/>
      <c r="I198" s="224"/>
      <c r="J198" s="224"/>
      <c r="K198" s="225" t="str">
        <f t="shared" si="25"/>
        <v>TERASIL BLACK BFE</v>
      </c>
      <c r="L198" s="225"/>
      <c r="M198" s="225"/>
      <c r="N198" s="225"/>
      <c r="O198" s="225"/>
      <c r="P198" s="225"/>
      <c r="Q198" s="225"/>
      <c r="R198" s="225"/>
      <c r="S198" s="225"/>
      <c r="T198" s="225"/>
      <c r="U198" s="225"/>
      <c r="V198" s="225"/>
      <c r="W198" s="225"/>
      <c r="X198" s="225"/>
      <c r="Y198" s="167"/>
      <c r="Z198" s="226">
        <v>2.5</v>
      </c>
      <c r="AA198" s="226"/>
      <c r="AB198" s="226"/>
      <c r="AC198" s="226"/>
      <c r="AD198" s="226"/>
      <c r="AE198" s="226"/>
      <c r="AF198" s="225" t="s">
        <v>565</v>
      </c>
      <c r="AG198" s="225"/>
      <c r="AH198" s="227">
        <v>17187.5</v>
      </c>
      <c r="AI198" s="227"/>
      <c r="AJ198" s="227"/>
      <c r="AK198" s="227"/>
      <c r="AL198" s="227"/>
      <c r="AM198" s="227"/>
      <c r="AN198" s="54" t="s">
        <v>316</v>
      </c>
      <c r="AO198" s="54"/>
      <c r="AP198" s="228">
        <f t="shared" si="26"/>
        <v>1864083.375</v>
      </c>
      <c r="AQ198" s="228"/>
      <c r="AR198" s="228"/>
      <c r="AS198" s="228"/>
      <c r="AT198" s="228"/>
      <c r="AU198" s="228"/>
      <c r="AV198" s="228"/>
      <c r="AW198" s="228"/>
      <c r="AX198" s="228"/>
      <c r="AY198" s="228"/>
      <c r="AZ198" s="229"/>
      <c r="BB198" s="51"/>
    </row>
    <row r="199" spans="3:54" x14ac:dyDescent="0.25">
      <c r="C199" s="46"/>
      <c r="E199" s="200" t="s">
        <v>187</v>
      </c>
      <c r="F199" s="201"/>
      <c r="G199" s="201"/>
      <c r="H199" s="201"/>
      <c r="I199" s="201"/>
      <c r="J199" s="201"/>
      <c r="K199" s="202" t="str">
        <f t="shared" si="25"/>
        <v>FORMIC ACID</v>
      </c>
      <c r="L199" s="202"/>
      <c r="M199" s="202"/>
      <c r="N199" s="202"/>
      <c r="O199" s="202"/>
      <c r="P199" s="202"/>
      <c r="Q199" s="202"/>
      <c r="R199" s="202"/>
      <c r="S199" s="202"/>
      <c r="T199" s="202"/>
      <c r="U199" s="202"/>
      <c r="V199" s="202"/>
      <c r="W199" s="202"/>
      <c r="X199" s="202"/>
      <c r="Y199" s="163"/>
      <c r="Z199" s="203">
        <v>0.3</v>
      </c>
      <c r="AA199" s="203"/>
      <c r="AB199" s="203"/>
      <c r="AC199" s="203"/>
      <c r="AD199" s="203"/>
      <c r="AE199" s="203"/>
      <c r="AF199" s="202" t="s">
        <v>315</v>
      </c>
      <c r="AG199" s="202"/>
      <c r="AH199" s="204">
        <v>2062.5</v>
      </c>
      <c r="AI199" s="204"/>
      <c r="AJ199" s="204"/>
      <c r="AK199" s="204"/>
      <c r="AL199" s="204"/>
      <c r="AM199" s="204"/>
      <c r="AN199" s="47" t="s">
        <v>316</v>
      </c>
      <c r="AO199" s="47"/>
      <c r="AP199" s="205">
        <f t="shared" si="26"/>
        <v>27348.75</v>
      </c>
      <c r="AQ199" s="205"/>
      <c r="AR199" s="205"/>
      <c r="AS199" s="205"/>
      <c r="AT199" s="205"/>
      <c r="AU199" s="205"/>
      <c r="AV199" s="205"/>
      <c r="AW199" s="205"/>
      <c r="AX199" s="205"/>
      <c r="AY199" s="205"/>
      <c r="AZ199" s="206"/>
      <c r="BB199" s="51"/>
    </row>
    <row r="200" spans="3:54" x14ac:dyDescent="0.25">
      <c r="C200" s="46"/>
      <c r="E200" s="200" t="s">
        <v>191</v>
      </c>
      <c r="F200" s="201"/>
      <c r="G200" s="201"/>
      <c r="H200" s="201"/>
      <c r="I200" s="201"/>
      <c r="J200" s="201"/>
      <c r="K200" s="202" t="str">
        <f t="shared" si="25"/>
        <v>NTW RM 340 E NEW LIQ</v>
      </c>
      <c r="L200" s="202"/>
      <c r="M200" s="202"/>
      <c r="N200" s="202"/>
      <c r="O200" s="202"/>
      <c r="P200" s="202"/>
      <c r="Q200" s="202"/>
      <c r="R200" s="202"/>
      <c r="S200" s="202"/>
      <c r="T200" s="202"/>
      <c r="U200" s="202"/>
      <c r="V200" s="202"/>
      <c r="W200" s="202"/>
      <c r="X200" s="202"/>
      <c r="Y200" s="163"/>
      <c r="Z200" s="203">
        <v>0.5</v>
      </c>
      <c r="AA200" s="203"/>
      <c r="AB200" s="203"/>
      <c r="AC200" s="203"/>
      <c r="AD200" s="203"/>
      <c r="AE200" s="203"/>
      <c r="AF200" s="202" t="s">
        <v>315</v>
      </c>
      <c r="AG200" s="202"/>
      <c r="AH200" s="204">
        <v>3437.5</v>
      </c>
      <c r="AI200" s="204"/>
      <c r="AJ200" s="204"/>
      <c r="AK200" s="204"/>
      <c r="AL200" s="204"/>
      <c r="AM200" s="204"/>
      <c r="AN200" s="47" t="s">
        <v>316</v>
      </c>
      <c r="AO200" s="47"/>
      <c r="AP200" s="205">
        <f t="shared" si="26"/>
        <v>72978.125</v>
      </c>
      <c r="AQ200" s="205"/>
      <c r="AR200" s="205"/>
      <c r="AS200" s="205"/>
      <c r="AT200" s="205"/>
      <c r="AU200" s="205"/>
      <c r="AV200" s="205"/>
      <c r="AW200" s="205"/>
      <c r="AX200" s="205"/>
      <c r="AY200" s="205"/>
      <c r="AZ200" s="206"/>
      <c r="BB200" s="51"/>
    </row>
    <row r="201" spans="3:54" x14ac:dyDescent="0.25">
      <c r="C201" s="46"/>
      <c r="E201" s="200" t="s">
        <v>193</v>
      </c>
      <c r="F201" s="201"/>
      <c r="G201" s="201"/>
      <c r="H201" s="201"/>
      <c r="I201" s="201"/>
      <c r="J201" s="201"/>
      <c r="K201" s="202" t="str">
        <f t="shared" si="25"/>
        <v>PROTEGAL LM</v>
      </c>
      <c r="L201" s="202"/>
      <c r="M201" s="202"/>
      <c r="N201" s="202"/>
      <c r="O201" s="202"/>
      <c r="P201" s="202"/>
      <c r="Q201" s="202"/>
      <c r="R201" s="202"/>
      <c r="S201" s="202"/>
      <c r="T201" s="202"/>
      <c r="U201" s="202"/>
      <c r="V201" s="202"/>
      <c r="W201" s="202"/>
      <c r="X201" s="202"/>
      <c r="Y201" s="163"/>
      <c r="Z201" s="203">
        <v>0.5</v>
      </c>
      <c r="AA201" s="203"/>
      <c r="AB201" s="203"/>
      <c r="AC201" s="203"/>
      <c r="AD201" s="203"/>
      <c r="AE201" s="203"/>
      <c r="AF201" s="202" t="s">
        <v>315</v>
      </c>
      <c r="AG201" s="202"/>
      <c r="AH201" s="204">
        <v>3437.5</v>
      </c>
      <c r="AI201" s="204"/>
      <c r="AJ201" s="204"/>
      <c r="AK201" s="204"/>
      <c r="AL201" s="204"/>
      <c r="AM201" s="204"/>
      <c r="AN201" s="47" t="s">
        <v>316</v>
      </c>
      <c r="AO201" s="47"/>
      <c r="AP201" s="205">
        <f t="shared" si="26"/>
        <v>69473.353124999994</v>
      </c>
      <c r="AQ201" s="205"/>
      <c r="AR201" s="205"/>
      <c r="AS201" s="205"/>
      <c r="AT201" s="205"/>
      <c r="AU201" s="205"/>
      <c r="AV201" s="205"/>
      <c r="AW201" s="205"/>
      <c r="AX201" s="205"/>
      <c r="AY201" s="205"/>
      <c r="AZ201" s="206"/>
      <c r="BB201" s="51"/>
    </row>
    <row r="202" spans="3:54" x14ac:dyDescent="0.25">
      <c r="C202" s="46"/>
      <c r="E202" s="223" t="s">
        <v>203</v>
      </c>
      <c r="F202" s="224"/>
      <c r="G202" s="224"/>
      <c r="H202" s="224"/>
      <c r="I202" s="224"/>
      <c r="J202" s="224"/>
      <c r="K202" s="225" t="str">
        <f t="shared" si="25"/>
        <v>CHLORALUB A CONC</v>
      </c>
      <c r="L202" s="225"/>
      <c r="M202" s="225"/>
      <c r="N202" s="225"/>
      <c r="O202" s="225"/>
      <c r="P202" s="225"/>
      <c r="Q202" s="225"/>
      <c r="R202" s="225"/>
      <c r="S202" s="225"/>
      <c r="T202" s="225"/>
      <c r="U202" s="225"/>
      <c r="V202" s="225"/>
      <c r="W202" s="225"/>
      <c r="X202" s="225"/>
      <c r="Y202" s="167"/>
      <c r="Z202" s="226">
        <v>1</v>
      </c>
      <c r="AA202" s="226"/>
      <c r="AB202" s="226"/>
      <c r="AC202" s="226"/>
      <c r="AD202" s="226"/>
      <c r="AE202" s="226"/>
      <c r="AF202" s="225" t="s">
        <v>315</v>
      </c>
      <c r="AG202" s="225"/>
      <c r="AH202" s="227">
        <v>6875</v>
      </c>
      <c r="AI202" s="227"/>
      <c r="AJ202" s="227"/>
      <c r="AK202" s="227"/>
      <c r="AL202" s="227"/>
      <c r="AM202" s="227"/>
      <c r="AN202" s="54" t="s">
        <v>316</v>
      </c>
      <c r="AO202" s="54"/>
      <c r="AP202" s="228">
        <f t="shared" si="26"/>
        <v>131945.13750000001</v>
      </c>
      <c r="AQ202" s="228"/>
      <c r="AR202" s="228"/>
      <c r="AS202" s="228"/>
      <c r="AT202" s="228"/>
      <c r="AU202" s="228"/>
      <c r="AV202" s="228"/>
      <c r="AW202" s="228"/>
      <c r="AX202" s="228"/>
      <c r="AY202" s="228"/>
      <c r="AZ202" s="229"/>
      <c r="BB202" s="51"/>
    </row>
    <row r="203" spans="3:54" x14ac:dyDescent="0.25">
      <c r="C203" s="46"/>
      <c r="E203" s="200" t="s">
        <v>195</v>
      </c>
      <c r="F203" s="201"/>
      <c r="G203" s="201"/>
      <c r="H203" s="201"/>
      <c r="I203" s="201"/>
      <c r="J203" s="201"/>
      <c r="K203" s="202" t="str">
        <f t="shared" si="25"/>
        <v>SODIUM HYDROSULFITE</v>
      </c>
      <c r="L203" s="202"/>
      <c r="M203" s="202"/>
      <c r="N203" s="202"/>
      <c r="O203" s="202"/>
      <c r="P203" s="202"/>
      <c r="Q203" s="202"/>
      <c r="R203" s="202"/>
      <c r="S203" s="202"/>
      <c r="T203" s="202"/>
      <c r="U203" s="202"/>
      <c r="V203" s="202"/>
      <c r="W203" s="202"/>
      <c r="X203" s="202"/>
      <c r="Y203" s="163"/>
      <c r="Z203" s="203">
        <v>3</v>
      </c>
      <c r="AA203" s="203"/>
      <c r="AB203" s="203"/>
      <c r="AC203" s="203"/>
      <c r="AD203" s="203"/>
      <c r="AE203" s="203"/>
      <c r="AF203" s="202" t="s">
        <v>315</v>
      </c>
      <c r="AG203" s="202"/>
      <c r="AH203" s="204">
        <v>20625</v>
      </c>
      <c r="AI203" s="204"/>
      <c r="AJ203" s="204"/>
      <c r="AK203" s="204"/>
      <c r="AL203" s="204"/>
      <c r="AM203" s="204"/>
      <c r="AN203" s="47" t="s">
        <v>316</v>
      </c>
      <c r="AO203" s="47"/>
      <c r="AP203" s="205">
        <f t="shared" si="26"/>
        <v>579700.48124999995</v>
      </c>
      <c r="AQ203" s="205"/>
      <c r="AR203" s="205"/>
      <c r="AS203" s="205"/>
      <c r="AT203" s="205"/>
      <c r="AU203" s="205"/>
      <c r="AV203" s="205"/>
      <c r="AW203" s="205"/>
      <c r="AX203" s="205"/>
      <c r="AY203" s="205"/>
      <c r="AZ203" s="206"/>
      <c r="BB203" s="51"/>
    </row>
    <row r="204" spans="3:54" x14ac:dyDescent="0.25">
      <c r="C204" s="46"/>
      <c r="E204" s="200" t="s">
        <v>183</v>
      </c>
      <c r="F204" s="201"/>
      <c r="G204" s="201"/>
      <c r="H204" s="201"/>
      <c r="I204" s="201"/>
      <c r="J204" s="201"/>
      <c r="K204" s="202" t="str">
        <f t="shared" si="25"/>
        <v>CAUSTIC SODA LIQ</v>
      </c>
      <c r="L204" s="202"/>
      <c r="M204" s="202"/>
      <c r="N204" s="202"/>
      <c r="O204" s="202"/>
      <c r="P204" s="202"/>
      <c r="Q204" s="202"/>
      <c r="R204" s="202"/>
      <c r="S204" s="202"/>
      <c r="T204" s="202"/>
      <c r="U204" s="202"/>
      <c r="V204" s="202"/>
      <c r="W204" s="202"/>
      <c r="X204" s="202"/>
      <c r="Y204" s="163"/>
      <c r="Z204" s="203">
        <v>2</v>
      </c>
      <c r="AA204" s="203"/>
      <c r="AB204" s="203"/>
      <c r="AC204" s="203"/>
      <c r="AD204" s="203"/>
      <c r="AE204" s="203"/>
      <c r="AF204" s="202" t="s">
        <v>315</v>
      </c>
      <c r="AG204" s="202"/>
      <c r="AH204" s="204">
        <v>13750</v>
      </c>
      <c r="AI204" s="204"/>
      <c r="AJ204" s="204"/>
      <c r="AK204" s="204"/>
      <c r="AL204" s="204"/>
      <c r="AM204" s="204"/>
      <c r="AN204" s="47" t="s">
        <v>316</v>
      </c>
      <c r="AO204" s="47"/>
      <c r="AP204" s="205">
        <f t="shared" si="26"/>
        <v>117521.25</v>
      </c>
      <c r="AQ204" s="205"/>
      <c r="AR204" s="205"/>
      <c r="AS204" s="205"/>
      <c r="AT204" s="205"/>
      <c r="AU204" s="205"/>
      <c r="AV204" s="205"/>
      <c r="AW204" s="205"/>
      <c r="AX204" s="205"/>
      <c r="AY204" s="205"/>
      <c r="AZ204" s="206"/>
      <c r="BB204" s="51"/>
    </row>
    <row r="205" spans="3:54" x14ac:dyDescent="0.25">
      <c r="C205" s="46"/>
      <c r="E205" s="223" t="s">
        <v>246</v>
      </c>
      <c r="F205" s="224"/>
      <c r="G205" s="224"/>
      <c r="H205" s="224"/>
      <c r="I205" s="224"/>
      <c r="J205" s="224"/>
      <c r="K205" s="225" t="str">
        <f t="shared" si="25"/>
        <v>LADIPUR RSK</v>
      </c>
      <c r="L205" s="225"/>
      <c r="M205" s="225"/>
      <c r="N205" s="225"/>
      <c r="O205" s="225"/>
      <c r="P205" s="225"/>
      <c r="Q205" s="225"/>
      <c r="R205" s="225"/>
      <c r="S205" s="225"/>
      <c r="T205" s="225"/>
      <c r="U205" s="225"/>
      <c r="V205" s="225"/>
      <c r="W205" s="225"/>
      <c r="X205" s="225"/>
      <c r="Y205" s="167"/>
      <c r="Z205" s="226">
        <v>1</v>
      </c>
      <c r="AA205" s="226"/>
      <c r="AB205" s="226"/>
      <c r="AC205" s="226"/>
      <c r="AD205" s="226"/>
      <c r="AE205" s="226"/>
      <c r="AF205" s="225" t="s">
        <v>315</v>
      </c>
      <c r="AG205" s="225"/>
      <c r="AH205" s="227">
        <v>6875</v>
      </c>
      <c r="AI205" s="227"/>
      <c r="AJ205" s="227"/>
      <c r="AK205" s="227"/>
      <c r="AL205" s="227"/>
      <c r="AM205" s="227"/>
      <c r="AN205" s="54" t="s">
        <v>316</v>
      </c>
      <c r="AO205" s="54"/>
      <c r="AP205" s="228">
        <f t="shared" si="26"/>
        <v>103124.51875000002</v>
      </c>
      <c r="AQ205" s="228"/>
      <c r="AR205" s="228"/>
      <c r="AS205" s="228"/>
      <c r="AT205" s="228"/>
      <c r="AU205" s="228"/>
      <c r="AV205" s="228"/>
      <c r="AW205" s="228"/>
      <c r="AX205" s="228"/>
      <c r="AY205" s="228"/>
      <c r="AZ205" s="229"/>
      <c r="BB205" s="51"/>
    </row>
    <row r="206" spans="3:54" x14ac:dyDescent="0.25">
      <c r="C206" s="46"/>
      <c r="E206" s="223" t="s">
        <v>189</v>
      </c>
      <c r="F206" s="224"/>
      <c r="G206" s="224"/>
      <c r="H206" s="224"/>
      <c r="I206" s="224"/>
      <c r="J206" s="224"/>
      <c r="K206" s="225" t="str">
        <f t="shared" si="25"/>
        <v>KH ACID</v>
      </c>
      <c r="L206" s="225"/>
      <c r="M206" s="225"/>
      <c r="N206" s="225"/>
      <c r="O206" s="225"/>
      <c r="P206" s="225"/>
      <c r="Q206" s="225"/>
      <c r="R206" s="225"/>
      <c r="S206" s="225"/>
      <c r="T206" s="225"/>
      <c r="U206" s="225"/>
      <c r="V206" s="225"/>
      <c r="W206" s="225"/>
      <c r="X206" s="225"/>
      <c r="Y206" s="167"/>
      <c r="Z206" s="226">
        <v>1</v>
      </c>
      <c r="AA206" s="226"/>
      <c r="AB206" s="226"/>
      <c r="AC206" s="226"/>
      <c r="AD206" s="226"/>
      <c r="AE206" s="226"/>
      <c r="AF206" s="225" t="s">
        <v>315</v>
      </c>
      <c r="AG206" s="225"/>
      <c r="AH206" s="227">
        <v>6875</v>
      </c>
      <c r="AI206" s="227"/>
      <c r="AJ206" s="227"/>
      <c r="AK206" s="227"/>
      <c r="AL206" s="227"/>
      <c r="AM206" s="227"/>
      <c r="AN206" s="54" t="s">
        <v>316</v>
      </c>
      <c r="AO206" s="54"/>
      <c r="AP206" s="228">
        <f t="shared" si="26"/>
        <v>27399.624999999996</v>
      </c>
      <c r="AQ206" s="228"/>
      <c r="AR206" s="228"/>
      <c r="AS206" s="228"/>
      <c r="AT206" s="228"/>
      <c r="AU206" s="228"/>
      <c r="AV206" s="228"/>
      <c r="AW206" s="228"/>
      <c r="AX206" s="228"/>
      <c r="AY206" s="228"/>
      <c r="AZ206" s="229"/>
      <c r="BB206" s="51"/>
    </row>
    <row r="207" spans="3:54" x14ac:dyDescent="0.25">
      <c r="C207" s="46"/>
      <c r="E207" s="169"/>
      <c r="F207" s="169"/>
      <c r="G207" s="169"/>
      <c r="H207" s="169"/>
      <c r="I207" s="169"/>
      <c r="J207" s="169"/>
      <c r="K207" s="168"/>
      <c r="L207" s="168"/>
      <c r="M207" s="168"/>
      <c r="N207" s="168"/>
      <c r="O207" s="168"/>
      <c r="P207" s="168"/>
      <c r="Q207" s="168"/>
      <c r="R207" s="168"/>
      <c r="S207" s="168"/>
      <c r="T207" s="168"/>
      <c r="U207" s="168"/>
      <c r="V207" s="168"/>
      <c r="W207" s="168"/>
      <c r="X207" s="168"/>
      <c r="Y207" s="168"/>
      <c r="Z207" s="111"/>
      <c r="AA207" s="111"/>
      <c r="AB207" s="111"/>
      <c r="AC207" s="111"/>
      <c r="AD207" s="111"/>
      <c r="AE207" s="111"/>
      <c r="AF207" s="168"/>
      <c r="AG207" s="168"/>
      <c r="AH207" s="169"/>
      <c r="AI207" s="169"/>
      <c r="AJ207" s="169"/>
      <c r="AK207" s="169"/>
      <c r="AL207" s="169"/>
      <c r="AM207" s="169"/>
      <c r="AP207" s="112"/>
      <c r="AQ207" s="112"/>
      <c r="AR207" s="112"/>
      <c r="AS207" s="112"/>
      <c r="AT207" s="112"/>
      <c r="AU207" s="112"/>
      <c r="AV207" s="112"/>
      <c r="AW207" s="112"/>
      <c r="AX207" s="112"/>
      <c r="AY207" s="112"/>
      <c r="AZ207" s="112"/>
      <c r="BB207" s="51"/>
    </row>
    <row r="208" spans="3:54" x14ac:dyDescent="0.25">
      <c r="C208" s="46"/>
      <c r="E208" s="169"/>
      <c r="F208" s="169"/>
      <c r="G208" s="169"/>
      <c r="H208" s="169"/>
      <c r="I208" s="169"/>
      <c r="J208" s="169"/>
      <c r="K208" s="168"/>
      <c r="L208" s="168"/>
      <c r="M208" s="168"/>
      <c r="N208" s="168"/>
      <c r="O208" s="168"/>
      <c r="P208" s="168"/>
      <c r="Q208" s="168"/>
      <c r="R208" s="168"/>
      <c r="S208" s="168"/>
      <c r="T208" s="168"/>
      <c r="U208" s="168"/>
      <c r="V208" s="168"/>
      <c r="W208" s="168"/>
      <c r="X208" s="168"/>
      <c r="Y208" s="168"/>
      <c r="Z208" s="111"/>
      <c r="AA208" s="111"/>
      <c r="AB208" s="111"/>
      <c r="AC208" s="111"/>
      <c r="AD208" s="111"/>
      <c r="AE208" s="111"/>
      <c r="AF208" s="168"/>
      <c r="AG208" s="168"/>
      <c r="AH208" s="169"/>
      <c r="AI208" s="169"/>
      <c r="AJ208" s="169"/>
      <c r="AK208" s="59"/>
      <c r="AL208" s="230" t="s">
        <v>318</v>
      </c>
      <c r="AM208" s="230"/>
      <c r="AN208" s="230"/>
      <c r="AO208" s="230"/>
      <c r="AP208" s="112" t="s">
        <v>11</v>
      </c>
      <c r="AQ208" s="242">
        <f>SUM(AP193:AZ206)</f>
        <v>4788620.9621249996</v>
      </c>
      <c r="AR208" s="242"/>
      <c r="AS208" s="242"/>
      <c r="AT208" s="242"/>
      <c r="AU208" s="242"/>
      <c r="AV208" s="242"/>
      <c r="AW208" s="242"/>
      <c r="AX208" s="242"/>
      <c r="AY208" s="242"/>
      <c r="AZ208" s="242"/>
      <c r="BB208" s="51"/>
    </row>
    <row r="209" spans="3:54" x14ac:dyDescent="0.25">
      <c r="C209" s="46"/>
      <c r="E209" s="169"/>
      <c r="F209" s="169"/>
      <c r="G209" s="169"/>
      <c r="H209" s="169"/>
      <c r="I209" s="169"/>
      <c r="J209" s="169"/>
      <c r="K209" s="168"/>
      <c r="L209" s="168"/>
      <c r="M209" s="168"/>
      <c r="N209" s="168"/>
      <c r="O209" s="168"/>
      <c r="P209" s="168"/>
      <c r="Q209" s="168"/>
      <c r="R209" s="168"/>
      <c r="S209" s="168"/>
      <c r="T209" s="168"/>
      <c r="U209" s="168"/>
      <c r="V209" s="168"/>
      <c r="W209" s="168"/>
      <c r="X209" s="168"/>
      <c r="Y209" s="168"/>
      <c r="Z209" s="111"/>
      <c r="AA209" s="111"/>
      <c r="AB209" s="111"/>
      <c r="AC209" s="111"/>
      <c r="AD209" s="111"/>
      <c r="AE209" s="111"/>
      <c r="AF209" s="168"/>
      <c r="AG209" s="168"/>
      <c r="AH209" s="169"/>
      <c r="AI209" s="169"/>
      <c r="AJ209" s="169"/>
      <c r="AK209" s="59"/>
      <c r="AL209" s="230" t="s">
        <v>317</v>
      </c>
      <c r="AM209" s="230"/>
      <c r="AN209" s="230"/>
      <c r="AO209" s="230"/>
      <c r="AP209" s="112" t="s">
        <v>11</v>
      </c>
      <c r="AQ209" s="242">
        <f>AQ208/AQ187</f>
        <v>2176.645891875</v>
      </c>
      <c r="AR209" s="242"/>
      <c r="AS209" s="242"/>
      <c r="AT209" s="242"/>
      <c r="AU209" s="242"/>
      <c r="AV209" s="242"/>
      <c r="AW209" s="242"/>
      <c r="AX209" s="242"/>
      <c r="AY209" s="242"/>
      <c r="AZ209" s="242"/>
      <c r="BB209" s="51"/>
    </row>
    <row r="210" spans="3:54" x14ac:dyDescent="0.25">
      <c r="C210" s="46"/>
      <c r="E210" s="169"/>
      <c r="F210" s="169"/>
      <c r="G210" s="169"/>
      <c r="H210" s="169"/>
      <c r="I210" s="169"/>
      <c r="J210" s="169"/>
      <c r="K210" s="168"/>
      <c r="L210" s="168"/>
      <c r="M210" s="168"/>
      <c r="N210" s="168"/>
      <c r="O210" s="168"/>
      <c r="P210" s="168"/>
      <c r="Q210" s="168"/>
      <c r="R210" s="168"/>
      <c r="S210" s="168"/>
      <c r="T210" s="168"/>
      <c r="U210" s="168"/>
      <c r="V210" s="168"/>
      <c r="W210" s="168"/>
      <c r="X210" s="168"/>
      <c r="Y210" s="168"/>
      <c r="Z210" s="111"/>
      <c r="AA210" s="111"/>
      <c r="AB210" s="111"/>
      <c r="AC210" s="111"/>
      <c r="AD210" s="111"/>
      <c r="AE210" s="111"/>
      <c r="AF210" s="168"/>
      <c r="AG210" s="168"/>
      <c r="AH210" s="169"/>
      <c r="AI210" s="169"/>
      <c r="AJ210" s="169"/>
      <c r="AK210" s="169"/>
      <c r="AL210" s="169"/>
      <c r="AM210" s="169"/>
      <c r="AQ210" s="169"/>
      <c r="AR210" s="169"/>
      <c r="AS210" s="169"/>
      <c r="AT210" s="169"/>
      <c r="AU210" s="169"/>
      <c r="AV210" s="169"/>
      <c r="AW210" s="169"/>
      <c r="AX210" s="169"/>
      <c r="AY210" s="169"/>
      <c r="AZ210" s="169"/>
      <c r="BB210" s="51"/>
    </row>
    <row r="211" spans="3:54" ht="17.25" thickBot="1" x14ac:dyDescent="0.3">
      <c r="C211" s="60"/>
      <c r="D211" s="61"/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  <c r="AH211" s="61"/>
      <c r="AI211" s="61"/>
      <c r="AJ211" s="61"/>
      <c r="AK211" s="61"/>
      <c r="AL211" s="61"/>
      <c r="AM211" s="61"/>
      <c r="AN211" s="61"/>
      <c r="AO211" s="61"/>
      <c r="AP211" s="61"/>
      <c r="AQ211" s="61"/>
      <c r="AR211" s="61"/>
      <c r="AS211" s="61"/>
      <c r="AT211" s="61"/>
      <c r="AU211" s="61"/>
      <c r="AV211" s="61"/>
      <c r="AW211" s="61"/>
      <c r="AX211" s="61"/>
      <c r="AY211" s="61"/>
      <c r="AZ211" s="61"/>
      <c r="BA211" s="61"/>
      <c r="BB211" s="62"/>
    </row>
    <row r="212" spans="3:54" x14ac:dyDescent="0.25">
      <c r="E212" s="169"/>
      <c r="F212" s="169"/>
      <c r="G212" s="169"/>
      <c r="H212" s="169"/>
      <c r="I212" s="169"/>
      <c r="J212" s="169"/>
      <c r="K212" s="168"/>
      <c r="L212" s="168"/>
      <c r="M212" s="168"/>
      <c r="N212" s="168"/>
      <c r="O212" s="168"/>
      <c r="P212" s="168"/>
      <c r="Q212" s="168"/>
      <c r="R212" s="168"/>
      <c r="S212" s="168"/>
      <c r="T212" s="168"/>
      <c r="U212" s="168"/>
      <c r="V212" s="168"/>
      <c r="W212" s="168"/>
      <c r="X212" s="168"/>
      <c r="Y212" s="168"/>
      <c r="Z212" s="111"/>
      <c r="AA212" s="111"/>
      <c r="AB212" s="111"/>
      <c r="AC212" s="111"/>
      <c r="AD212" s="111"/>
      <c r="AE212" s="111"/>
      <c r="AF212" s="168"/>
      <c r="AG212" s="168"/>
      <c r="AH212" s="169"/>
      <c r="AI212" s="169"/>
      <c r="AJ212" s="169"/>
      <c r="AK212" s="169"/>
      <c r="AL212" s="169"/>
      <c r="AM212" s="169"/>
      <c r="AQ212" s="169"/>
      <c r="AR212" s="169"/>
      <c r="AS212" s="169"/>
      <c r="AT212" s="169"/>
      <c r="AU212" s="169"/>
      <c r="AV212" s="169"/>
      <c r="AW212" s="169"/>
      <c r="AX212" s="169"/>
      <c r="AY212" s="169"/>
      <c r="AZ212" s="169"/>
    </row>
    <row r="213" spans="3:54" ht="17.25" thickBot="1" x14ac:dyDescent="0.3"/>
    <row r="214" spans="3:54" x14ac:dyDescent="0.25">
      <c r="C214" s="43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  <c r="AH214" s="44"/>
      <c r="AI214" s="44"/>
      <c r="AJ214" s="44"/>
      <c r="AK214" s="44"/>
      <c r="AL214" s="44"/>
      <c r="AM214" s="44"/>
      <c r="AN214" s="44"/>
      <c r="AO214" s="44"/>
      <c r="AP214" s="44"/>
      <c r="AQ214" s="44"/>
      <c r="AR214" s="44"/>
      <c r="AS214" s="44"/>
      <c r="AT214" s="44"/>
      <c r="AU214" s="44"/>
      <c r="AV214" s="44"/>
      <c r="AW214" s="44"/>
      <c r="AX214" s="44"/>
      <c r="AY214" s="44"/>
      <c r="AZ214" s="44"/>
      <c r="BA214" s="44"/>
      <c r="BB214" s="45"/>
    </row>
    <row r="215" spans="3:54" x14ac:dyDescent="0.25">
      <c r="C215" s="46"/>
      <c r="E215" s="245" t="s">
        <v>0</v>
      </c>
      <c r="F215" s="245"/>
      <c r="G215" s="245"/>
      <c r="H215" s="245"/>
      <c r="I215" s="245"/>
      <c r="J215" s="49" t="s">
        <v>11</v>
      </c>
      <c r="K215" s="245" t="s">
        <v>356</v>
      </c>
      <c r="L215" s="245"/>
      <c r="M215" s="245"/>
      <c r="N215" s="245"/>
      <c r="O215" s="245"/>
      <c r="P215" s="245"/>
      <c r="Q215" s="245"/>
      <c r="R215" s="245"/>
      <c r="S215" s="245"/>
      <c r="T215" s="245"/>
      <c r="U215" s="245"/>
      <c r="V215" s="49"/>
      <c r="W215" s="49"/>
      <c r="X215" s="49"/>
      <c r="Y215" s="49"/>
      <c r="Z215" s="49"/>
      <c r="AA215" s="49"/>
      <c r="AB215" s="49"/>
      <c r="AC215" s="49"/>
      <c r="AD215" s="50"/>
      <c r="AE215" s="50"/>
      <c r="AF215" s="50"/>
      <c r="AG215" s="50"/>
      <c r="AH215" s="245" t="s">
        <v>3</v>
      </c>
      <c r="AI215" s="245"/>
      <c r="AJ215" s="245"/>
      <c r="AK215" s="245"/>
      <c r="AL215" s="245"/>
      <c r="AM215" s="245"/>
      <c r="AN215" s="245"/>
      <c r="AO215" s="245"/>
      <c r="AP215" s="49" t="s">
        <v>11</v>
      </c>
      <c r="AQ215" s="247">
        <v>687.5</v>
      </c>
      <c r="AR215" s="247"/>
      <c r="AS215" s="247"/>
      <c r="AT215" s="247"/>
      <c r="AU215" s="49" t="s">
        <v>319</v>
      </c>
      <c r="AV215" s="49"/>
      <c r="AW215" s="49"/>
      <c r="AX215" s="49"/>
      <c r="AY215" s="49"/>
      <c r="AZ215" s="49"/>
      <c r="BB215" s="51"/>
    </row>
    <row r="216" spans="3:54" x14ac:dyDescent="0.25">
      <c r="C216" s="46"/>
      <c r="E216" s="245" t="s">
        <v>322</v>
      </c>
      <c r="F216" s="245"/>
      <c r="G216" s="245"/>
      <c r="H216" s="245"/>
      <c r="I216" s="245"/>
      <c r="J216" s="49" t="s">
        <v>11</v>
      </c>
      <c r="K216" s="245" t="s">
        <v>703</v>
      </c>
      <c r="L216" s="245"/>
      <c r="M216" s="245"/>
      <c r="N216" s="245"/>
      <c r="O216" s="245"/>
      <c r="P216" s="245"/>
      <c r="Q216" s="245"/>
      <c r="R216" s="245"/>
      <c r="S216" s="245"/>
      <c r="T216" s="245"/>
      <c r="U216" s="245"/>
      <c r="V216" s="49"/>
      <c r="W216" s="49"/>
      <c r="X216" s="49"/>
      <c r="Y216" s="49"/>
      <c r="Z216" s="49"/>
      <c r="AA216" s="49"/>
      <c r="AB216" s="49"/>
      <c r="AC216" s="49"/>
      <c r="AD216" s="50"/>
      <c r="AE216" s="50"/>
      <c r="AF216" s="50"/>
      <c r="AG216" s="50"/>
      <c r="AH216" s="245" t="s">
        <v>4</v>
      </c>
      <c r="AI216" s="245"/>
      <c r="AJ216" s="245"/>
      <c r="AK216" s="245"/>
      <c r="AL216" s="245"/>
      <c r="AM216" s="245"/>
      <c r="AN216" s="245"/>
      <c r="AO216" s="245"/>
      <c r="AP216" s="49" t="s">
        <v>11</v>
      </c>
      <c r="AQ216" s="245">
        <v>2200</v>
      </c>
      <c r="AR216" s="245"/>
      <c r="AS216" s="245"/>
      <c r="AT216" s="245"/>
      <c r="AU216" s="49" t="s">
        <v>320</v>
      </c>
      <c r="AV216" s="49"/>
      <c r="AW216" s="49"/>
      <c r="AX216" s="49"/>
      <c r="AY216" s="49"/>
      <c r="AZ216" s="49"/>
      <c r="BB216" s="51"/>
    </row>
    <row r="217" spans="3:54" x14ac:dyDescent="0.25">
      <c r="C217" s="46"/>
      <c r="E217" s="245" t="s">
        <v>1</v>
      </c>
      <c r="F217" s="245"/>
      <c r="G217" s="245"/>
      <c r="H217" s="245"/>
      <c r="I217" s="245"/>
      <c r="J217" s="49" t="s">
        <v>11</v>
      </c>
      <c r="K217" s="245" t="s">
        <v>692</v>
      </c>
      <c r="L217" s="245"/>
      <c r="M217" s="245"/>
      <c r="N217" s="245"/>
      <c r="O217" s="245"/>
      <c r="P217" s="245"/>
      <c r="Q217" s="245"/>
      <c r="R217" s="245"/>
      <c r="S217" s="245"/>
      <c r="T217" s="245"/>
      <c r="U217" s="245"/>
      <c r="V217" s="49"/>
      <c r="W217" s="49"/>
      <c r="X217" s="49"/>
      <c r="Y217" s="49"/>
      <c r="Z217" s="49"/>
      <c r="AA217" s="49"/>
      <c r="AB217" s="49"/>
      <c r="AC217" s="49"/>
      <c r="AD217" s="50"/>
      <c r="AE217" s="50"/>
      <c r="AF217" s="50"/>
      <c r="AG217" s="50"/>
      <c r="AH217" s="245"/>
      <c r="AI217" s="245"/>
      <c r="AJ217" s="245"/>
      <c r="AK217" s="245"/>
      <c r="AL217" s="245"/>
      <c r="AM217" s="245"/>
      <c r="AN217" s="245"/>
      <c r="AO217" s="245"/>
      <c r="AP217" s="49"/>
      <c r="AQ217" s="246"/>
      <c r="AR217" s="246"/>
      <c r="AS217" s="246"/>
      <c r="AT217" s="246"/>
      <c r="AU217" s="49"/>
      <c r="AV217" s="49"/>
      <c r="AW217" s="49"/>
      <c r="AX217" s="49"/>
      <c r="AY217" s="49"/>
      <c r="AZ217" s="49"/>
      <c r="BB217" s="51"/>
    </row>
    <row r="218" spans="3:54" x14ac:dyDescent="0.25">
      <c r="C218" s="46"/>
      <c r="E218" s="245" t="s">
        <v>2</v>
      </c>
      <c r="F218" s="245"/>
      <c r="G218" s="245"/>
      <c r="H218" s="245"/>
      <c r="I218" s="245"/>
      <c r="J218" s="49" t="s">
        <v>11</v>
      </c>
      <c r="K218" s="245" t="s">
        <v>696</v>
      </c>
      <c r="L218" s="245"/>
      <c r="M218" s="245"/>
      <c r="N218" s="245"/>
      <c r="O218" s="245"/>
      <c r="P218" s="245"/>
      <c r="Q218" s="245"/>
      <c r="R218" s="245"/>
      <c r="S218" s="245"/>
      <c r="T218" s="245"/>
      <c r="U218" s="245"/>
      <c r="V218" s="49"/>
      <c r="W218" s="49"/>
      <c r="X218" s="49"/>
      <c r="Y218" s="49"/>
      <c r="Z218" s="49"/>
      <c r="AA218" s="49"/>
      <c r="AB218" s="49"/>
      <c r="AC218" s="49"/>
      <c r="AD218" s="49"/>
      <c r="AE218" s="49"/>
      <c r="AF218" s="49"/>
      <c r="AG218" s="49"/>
      <c r="AH218" s="245"/>
      <c r="AI218" s="245"/>
      <c r="AJ218" s="245"/>
      <c r="AK218" s="245"/>
      <c r="AL218" s="245"/>
      <c r="AM218" s="245"/>
      <c r="AN218" s="245"/>
      <c r="AO218" s="245"/>
      <c r="AP218" s="49"/>
      <c r="AQ218" s="49"/>
      <c r="AR218" s="49"/>
      <c r="AS218" s="49"/>
      <c r="AT218" s="49"/>
      <c r="AU218" s="49"/>
      <c r="AV218" s="49"/>
      <c r="AW218" s="49"/>
      <c r="AX218" s="49"/>
      <c r="AY218" s="49"/>
      <c r="AZ218" s="49"/>
      <c r="BB218" s="51"/>
    </row>
    <row r="219" spans="3:54" x14ac:dyDescent="0.25">
      <c r="C219" s="46"/>
      <c r="BB219" s="51"/>
    </row>
    <row r="220" spans="3:54" x14ac:dyDescent="0.25">
      <c r="C220" s="46"/>
      <c r="BB220" s="51"/>
    </row>
    <row r="221" spans="3:54" x14ac:dyDescent="0.25">
      <c r="C221" s="46"/>
      <c r="BB221" s="51"/>
    </row>
    <row r="222" spans="3:54" x14ac:dyDescent="0.25">
      <c r="C222" s="46"/>
      <c r="E222" s="208" t="s">
        <v>216</v>
      </c>
      <c r="F222" s="209"/>
      <c r="G222" s="209"/>
      <c r="H222" s="209"/>
      <c r="I222" s="209"/>
      <c r="J222" s="209"/>
      <c r="K222" s="210" t="str">
        <f t="shared" ref="K222:K234" si="29">VLOOKUP(E222,$CE$1:$CH$991,2,FALSE)</f>
        <v>JINTERGE ECO HT 102</v>
      </c>
      <c r="L222" s="210"/>
      <c r="M222" s="210"/>
      <c r="N222" s="210"/>
      <c r="O222" s="210"/>
      <c r="P222" s="210"/>
      <c r="Q222" s="210"/>
      <c r="R222" s="210"/>
      <c r="S222" s="210"/>
      <c r="T222" s="210"/>
      <c r="U222" s="210"/>
      <c r="V222" s="210"/>
      <c r="W222" s="210"/>
      <c r="X222" s="210"/>
      <c r="Y222" s="164"/>
      <c r="Z222" s="211">
        <v>1</v>
      </c>
      <c r="AA222" s="211"/>
      <c r="AB222" s="211"/>
      <c r="AC222" s="211"/>
      <c r="AD222" s="211"/>
      <c r="AE222" s="211"/>
      <c r="AF222" s="210" t="s">
        <v>315</v>
      </c>
      <c r="AG222" s="210"/>
      <c r="AH222" s="212">
        <v>6875</v>
      </c>
      <c r="AI222" s="212"/>
      <c r="AJ222" s="212"/>
      <c r="AK222" s="212"/>
      <c r="AL222" s="212"/>
      <c r="AM222" s="212"/>
      <c r="AN222" s="52" t="s">
        <v>316</v>
      </c>
      <c r="AO222" s="52"/>
      <c r="AP222" s="213">
        <f t="shared" ref="AP222:AP234" si="30">(AH222*VLOOKUP(E222,$CE$1:$CH$991,4,FALSE))/1000</f>
        <v>115065.22499999999</v>
      </c>
      <c r="AQ222" s="213"/>
      <c r="AR222" s="213"/>
      <c r="AS222" s="213"/>
      <c r="AT222" s="213"/>
      <c r="AU222" s="213"/>
      <c r="AV222" s="213"/>
      <c r="AW222" s="213"/>
      <c r="AX222" s="213"/>
      <c r="AY222" s="213"/>
      <c r="AZ222" s="214"/>
      <c r="BB222" s="51"/>
    </row>
    <row r="223" spans="3:54" x14ac:dyDescent="0.25">
      <c r="C223" s="46"/>
      <c r="E223" s="223" t="s">
        <v>240</v>
      </c>
      <c r="F223" s="224"/>
      <c r="G223" s="224"/>
      <c r="H223" s="224"/>
      <c r="I223" s="224"/>
      <c r="J223" s="224"/>
      <c r="K223" s="225" t="str">
        <f t="shared" si="29"/>
        <v>JINTERGE SNT</v>
      </c>
      <c r="L223" s="225"/>
      <c r="M223" s="225"/>
      <c r="N223" s="225"/>
      <c r="O223" s="225"/>
      <c r="P223" s="225"/>
      <c r="Q223" s="225"/>
      <c r="R223" s="225"/>
      <c r="S223" s="225"/>
      <c r="T223" s="225"/>
      <c r="U223" s="225"/>
      <c r="V223" s="225"/>
      <c r="W223" s="225"/>
      <c r="X223" s="225"/>
      <c r="Y223" s="167"/>
      <c r="Z223" s="226">
        <v>2</v>
      </c>
      <c r="AA223" s="226"/>
      <c r="AB223" s="226"/>
      <c r="AC223" s="226"/>
      <c r="AD223" s="226"/>
      <c r="AE223" s="226"/>
      <c r="AF223" s="225" t="s">
        <v>315</v>
      </c>
      <c r="AG223" s="225"/>
      <c r="AH223" s="227">
        <v>13750</v>
      </c>
      <c r="AI223" s="227"/>
      <c r="AJ223" s="227"/>
      <c r="AK223" s="227"/>
      <c r="AL223" s="227"/>
      <c r="AM223" s="227"/>
      <c r="AN223" s="54" t="s">
        <v>316</v>
      </c>
      <c r="AO223" s="54"/>
      <c r="AP223" s="228">
        <f t="shared" si="30"/>
        <v>173683.4</v>
      </c>
      <c r="AQ223" s="228"/>
      <c r="AR223" s="228"/>
      <c r="AS223" s="228"/>
      <c r="AT223" s="228"/>
      <c r="AU223" s="228"/>
      <c r="AV223" s="228"/>
      <c r="AW223" s="228"/>
      <c r="AX223" s="228"/>
      <c r="AY223" s="228"/>
      <c r="AZ223" s="229"/>
      <c r="BB223" s="51"/>
    </row>
    <row r="224" spans="3:54" x14ac:dyDescent="0.25">
      <c r="C224" s="46"/>
      <c r="E224" s="208" t="s">
        <v>99</v>
      </c>
      <c r="F224" s="209"/>
      <c r="G224" s="209"/>
      <c r="H224" s="209"/>
      <c r="I224" s="209"/>
      <c r="J224" s="209"/>
      <c r="K224" s="210" t="str">
        <f t="shared" si="29"/>
        <v>DISPERSE YELLOW C – 4G</v>
      </c>
      <c r="L224" s="210"/>
      <c r="M224" s="210"/>
      <c r="N224" s="210"/>
      <c r="O224" s="210"/>
      <c r="P224" s="210"/>
      <c r="Q224" s="210"/>
      <c r="R224" s="210"/>
      <c r="S224" s="210"/>
      <c r="T224" s="210"/>
      <c r="U224" s="210"/>
      <c r="V224" s="210"/>
      <c r="W224" s="210"/>
      <c r="X224" s="210"/>
      <c r="Y224" s="164"/>
      <c r="Z224" s="211">
        <v>0.14000000000000001</v>
      </c>
      <c r="AA224" s="211"/>
      <c r="AB224" s="211"/>
      <c r="AC224" s="211"/>
      <c r="AD224" s="211"/>
      <c r="AE224" s="211"/>
      <c r="AF224" s="210" t="s">
        <v>565</v>
      </c>
      <c r="AG224" s="210"/>
      <c r="AH224" s="212">
        <v>962.5</v>
      </c>
      <c r="AI224" s="212"/>
      <c r="AJ224" s="212"/>
      <c r="AK224" s="212"/>
      <c r="AL224" s="212"/>
      <c r="AM224" s="212"/>
      <c r="AN224" s="52" t="s">
        <v>316</v>
      </c>
      <c r="AO224" s="52"/>
      <c r="AP224" s="213">
        <f t="shared" si="30"/>
        <v>99215.799375000002</v>
      </c>
      <c r="AQ224" s="213"/>
      <c r="AR224" s="213"/>
      <c r="AS224" s="213"/>
      <c r="AT224" s="213"/>
      <c r="AU224" s="213"/>
      <c r="AV224" s="213"/>
      <c r="AW224" s="213"/>
      <c r="AX224" s="213"/>
      <c r="AY224" s="213"/>
      <c r="AZ224" s="214"/>
      <c r="BB224" s="51"/>
    </row>
    <row r="225" spans="1:86" x14ac:dyDescent="0.25">
      <c r="C225" s="46"/>
      <c r="E225" s="200" t="s">
        <v>103</v>
      </c>
      <c r="F225" s="201"/>
      <c r="G225" s="201"/>
      <c r="H225" s="201"/>
      <c r="I225" s="201"/>
      <c r="J225" s="201"/>
      <c r="K225" s="202" t="str">
        <f t="shared" si="29"/>
        <v>DISPERSE RUBINE SE GFL</v>
      </c>
      <c r="L225" s="202"/>
      <c r="M225" s="202"/>
      <c r="N225" s="202"/>
      <c r="O225" s="202"/>
      <c r="P225" s="202"/>
      <c r="Q225" s="202"/>
      <c r="R225" s="202"/>
      <c r="S225" s="202"/>
      <c r="T225" s="202"/>
      <c r="U225" s="202"/>
      <c r="V225" s="202"/>
      <c r="W225" s="202"/>
      <c r="X225" s="202"/>
      <c r="Y225" s="163"/>
      <c r="Z225" s="203">
        <v>0.2</v>
      </c>
      <c r="AA225" s="203"/>
      <c r="AB225" s="203"/>
      <c r="AC225" s="203"/>
      <c r="AD225" s="203"/>
      <c r="AE225" s="203"/>
      <c r="AF225" s="202" t="s">
        <v>565</v>
      </c>
      <c r="AG225" s="202"/>
      <c r="AH225" s="204">
        <v>1375</v>
      </c>
      <c r="AI225" s="204"/>
      <c r="AJ225" s="204"/>
      <c r="AK225" s="204"/>
      <c r="AL225" s="204"/>
      <c r="AM225" s="204"/>
      <c r="AN225" s="47" t="s">
        <v>316</v>
      </c>
      <c r="AO225" s="47"/>
      <c r="AP225" s="205">
        <f t="shared" si="30"/>
        <v>154380.33875</v>
      </c>
      <c r="AQ225" s="205"/>
      <c r="AR225" s="205"/>
      <c r="AS225" s="205"/>
      <c r="AT225" s="205"/>
      <c r="AU225" s="205"/>
      <c r="AV225" s="205"/>
      <c r="AW225" s="205"/>
      <c r="AX225" s="205"/>
      <c r="AY225" s="205"/>
      <c r="AZ225" s="206"/>
      <c r="BB225" s="51"/>
    </row>
    <row r="226" spans="1:86" x14ac:dyDescent="0.25">
      <c r="C226" s="46"/>
      <c r="E226" s="223" t="s">
        <v>111</v>
      </c>
      <c r="F226" s="224"/>
      <c r="G226" s="224"/>
      <c r="H226" s="224"/>
      <c r="I226" s="224"/>
      <c r="J226" s="224"/>
      <c r="K226" s="225" t="str">
        <f t="shared" si="29"/>
        <v>DISPERSE NAVY BLUE EE</v>
      </c>
      <c r="L226" s="225"/>
      <c r="M226" s="225"/>
      <c r="N226" s="225"/>
      <c r="O226" s="225"/>
      <c r="P226" s="225"/>
      <c r="Q226" s="225"/>
      <c r="R226" s="225"/>
      <c r="S226" s="225"/>
      <c r="T226" s="225"/>
      <c r="U226" s="225"/>
      <c r="V226" s="225"/>
      <c r="W226" s="225"/>
      <c r="X226" s="225"/>
      <c r="Y226" s="167"/>
      <c r="Z226" s="226">
        <v>1.7</v>
      </c>
      <c r="AA226" s="226"/>
      <c r="AB226" s="226"/>
      <c r="AC226" s="226"/>
      <c r="AD226" s="226"/>
      <c r="AE226" s="226"/>
      <c r="AF226" s="225" t="s">
        <v>565</v>
      </c>
      <c r="AG226" s="225"/>
      <c r="AH226" s="227">
        <v>11687.5</v>
      </c>
      <c r="AI226" s="227"/>
      <c r="AJ226" s="227"/>
      <c r="AK226" s="227"/>
      <c r="AL226" s="227"/>
      <c r="AM226" s="227"/>
      <c r="AN226" s="54" t="s">
        <v>316</v>
      </c>
      <c r="AO226" s="54"/>
      <c r="AP226" s="228">
        <f t="shared" si="30"/>
        <v>1012684.24125</v>
      </c>
      <c r="AQ226" s="228"/>
      <c r="AR226" s="228"/>
      <c r="AS226" s="228"/>
      <c r="AT226" s="228"/>
      <c r="AU226" s="228"/>
      <c r="AV226" s="228"/>
      <c r="AW226" s="228"/>
      <c r="AX226" s="228"/>
      <c r="AY226" s="228"/>
      <c r="AZ226" s="229"/>
      <c r="BB226" s="51"/>
    </row>
    <row r="227" spans="1:86" x14ac:dyDescent="0.25">
      <c r="C227" s="46"/>
      <c r="E227" s="200" t="s">
        <v>187</v>
      </c>
      <c r="F227" s="201"/>
      <c r="G227" s="201"/>
      <c r="H227" s="201"/>
      <c r="I227" s="201"/>
      <c r="J227" s="201"/>
      <c r="K227" s="202" t="str">
        <f t="shared" si="29"/>
        <v>FORMIC ACID</v>
      </c>
      <c r="L227" s="202"/>
      <c r="M227" s="202"/>
      <c r="N227" s="202"/>
      <c r="O227" s="202"/>
      <c r="P227" s="202"/>
      <c r="Q227" s="202"/>
      <c r="R227" s="202"/>
      <c r="S227" s="202"/>
      <c r="T227" s="202"/>
      <c r="U227" s="202"/>
      <c r="V227" s="202"/>
      <c r="W227" s="202"/>
      <c r="X227" s="202"/>
      <c r="Y227" s="163"/>
      <c r="Z227" s="203">
        <v>0.3</v>
      </c>
      <c r="AA227" s="203"/>
      <c r="AB227" s="203"/>
      <c r="AC227" s="203"/>
      <c r="AD227" s="203"/>
      <c r="AE227" s="203"/>
      <c r="AF227" s="202" t="s">
        <v>315</v>
      </c>
      <c r="AG227" s="202"/>
      <c r="AH227" s="204">
        <v>2062.5</v>
      </c>
      <c r="AI227" s="204"/>
      <c r="AJ227" s="204"/>
      <c r="AK227" s="204"/>
      <c r="AL227" s="204"/>
      <c r="AM227" s="204"/>
      <c r="AN227" s="47" t="s">
        <v>316</v>
      </c>
      <c r="AO227" s="47"/>
      <c r="AP227" s="205">
        <f t="shared" si="30"/>
        <v>27348.75</v>
      </c>
      <c r="AQ227" s="205"/>
      <c r="AR227" s="205"/>
      <c r="AS227" s="205"/>
      <c r="AT227" s="205"/>
      <c r="AU227" s="205"/>
      <c r="AV227" s="205"/>
      <c r="AW227" s="205"/>
      <c r="AX227" s="205"/>
      <c r="AY227" s="205"/>
      <c r="AZ227" s="206"/>
      <c r="BB227" s="51"/>
    </row>
    <row r="228" spans="1:86" x14ac:dyDescent="0.25">
      <c r="C228" s="46"/>
      <c r="E228" s="200" t="s">
        <v>191</v>
      </c>
      <c r="F228" s="201"/>
      <c r="G228" s="201"/>
      <c r="H228" s="201"/>
      <c r="I228" s="201"/>
      <c r="J228" s="201"/>
      <c r="K228" s="202" t="str">
        <f t="shared" si="29"/>
        <v>NTW RM 340 E NEW LIQ</v>
      </c>
      <c r="L228" s="202"/>
      <c r="M228" s="202"/>
      <c r="N228" s="202"/>
      <c r="O228" s="202"/>
      <c r="P228" s="202"/>
      <c r="Q228" s="202"/>
      <c r="R228" s="202"/>
      <c r="S228" s="202"/>
      <c r="T228" s="202"/>
      <c r="U228" s="202"/>
      <c r="V228" s="202"/>
      <c r="W228" s="202"/>
      <c r="X228" s="202"/>
      <c r="Y228" s="163"/>
      <c r="Z228" s="203">
        <v>0.5</v>
      </c>
      <c r="AA228" s="203"/>
      <c r="AB228" s="203"/>
      <c r="AC228" s="203"/>
      <c r="AD228" s="203"/>
      <c r="AE228" s="203"/>
      <c r="AF228" s="202" t="s">
        <v>315</v>
      </c>
      <c r="AG228" s="202"/>
      <c r="AH228" s="204">
        <v>3437.5</v>
      </c>
      <c r="AI228" s="204"/>
      <c r="AJ228" s="204"/>
      <c r="AK228" s="204"/>
      <c r="AL228" s="204"/>
      <c r="AM228" s="204"/>
      <c r="AN228" s="47" t="s">
        <v>316</v>
      </c>
      <c r="AO228" s="47"/>
      <c r="AP228" s="205">
        <f t="shared" si="30"/>
        <v>72978.125</v>
      </c>
      <c r="AQ228" s="205"/>
      <c r="AR228" s="205"/>
      <c r="AS228" s="205"/>
      <c r="AT228" s="205"/>
      <c r="AU228" s="205"/>
      <c r="AV228" s="205"/>
      <c r="AW228" s="205"/>
      <c r="AX228" s="205"/>
      <c r="AY228" s="205"/>
      <c r="AZ228" s="206"/>
      <c r="BB228" s="51"/>
    </row>
    <row r="229" spans="1:86" x14ac:dyDescent="0.25">
      <c r="C229" s="46"/>
      <c r="E229" s="200" t="s">
        <v>193</v>
      </c>
      <c r="F229" s="201"/>
      <c r="G229" s="201"/>
      <c r="H229" s="201"/>
      <c r="I229" s="201"/>
      <c r="J229" s="201"/>
      <c r="K229" s="202" t="str">
        <f t="shared" si="29"/>
        <v>PROTEGAL LM</v>
      </c>
      <c r="L229" s="202"/>
      <c r="M229" s="202"/>
      <c r="N229" s="202"/>
      <c r="O229" s="202"/>
      <c r="P229" s="202"/>
      <c r="Q229" s="202"/>
      <c r="R229" s="202"/>
      <c r="S229" s="202"/>
      <c r="T229" s="202"/>
      <c r="U229" s="202"/>
      <c r="V229" s="202"/>
      <c r="W229" s="202"/>
      <c r="X229" s="202"/>
      <c r="Y229" s="163"/>
      <c r="Z229" s="203">
        <v>0.5</v>
      </c>
      <c r="AA229" s="203"/>
      <c r="AB229" s="203"/>
      <c r="AC229" s="203"/>
      <c r="AD229" s="203"/>
      <c r="AE229" s="203"/>
      <c r="AF229" s="202" t="s">
        <v>315</v>
      </c>
      <c r="AG229" s="202"/>
      <c r="AH229" s="204">
        <v>3437.5</v>
      </c>
      <c r="AI229" s="204"/>
      <c r="AJ229" s="204"/>
      <c r="AK229" s="204"/>
      <c r="AL229" s="204"/>
      <c r="AM229" s="204"/>
      <c r="AN229" s="47" t="s">
        <v>316</v>
      </c>
      <c r="AO229" s="47"/>
      <c r="AP229" s="205">
        <f t="shared" si="30"/>
        <v>69473.353124999994</v>
      </c>
      <c r="AQ229" s="205"/>
      <c r="AR229" s="205"/>
      <c r="AS229" s="205"/>
      <c r="AT229" s="205"/>
      <c r="AU229" s="205"/>
      <c r="AV229" s="205"/>
      <c r="AW229" s="205"/>
      <c r="AX229" s="205"/>
      <c r="AY229" s="205"/>
      <c r="AZ229" s="206"/>
      <c r="BB229" s="51"/>
    </row>
    <row r="230" spans="1:86" x14ac:dyDescent="0.25">
      <c r="C230" s="46"/>
      <c r="E230" s="223" t="s">
        <v>203</v>
      </c>
      <c r="F230" s="224"/>
      <c r="G230" s="224"/>
      <c r="H230" s="224"/>
      <c r="I230" s="224"/>
      <c r="J230" s="224"/>
      <c r="K230" s="225" t="str">
        <f t="shared" si="29"/>
        <v>CHLORALUB A CONC</v>
      </c>
      <c r="L230" s="225"/>
      <c r="M230" s="225"/>
      <c r="N230" s="225"/>
      <c r="O230" s="225"/>
      <c r="P230" s="225"/>
      <c r="Q230" s="225"/>
      <c r="R230" s="225"/>
      <c r="S230" s="225"/>
      <c r="T230" s="225"/>
      <c r="U230" s="225"/>
      <c r="V230" s="225"/>
      <c r="W230" s="225"/>
      <c r="X230" s="225"/>
      <c r="Y230" s="167"/>
      <c r="Z230" s="226">
        <v>1</v>
      </c>
      <c r="AA230" s="226"/>
      <c r="AB230" s="226"/>
      <c r="AC230" s="226"/>
      <c r="AD230" s="226"/>
      <c r="AE230" s="226"/>
      <c r="AF230" s="225" t="s">
        <v>315</v>
      </c>
      <c r="AG230" s="225"/>
      <c r="AH230" s="227">
        <v>6875</v>
      </c>
      <c r="AI230" s="227"/>
      <c r="AJ230" s="227"/>
      <c r="AK230" s="227"/>
      <c r="AL230" s="227"/>
      <c r="AM230" s="227"/>
      <c r="AN230" s="54" t="s">
        <v>316</v>
      </c>
      <c r="AO230" s="54"/>
      <c r="AP230" s="228">
        <f t="shared" si="30"/>
        <v>131945.13750000001</v>
      </c>
      <c r="AQ230" s="228"/>
      <c r="AR230" s="228"/>
      <c r="AS230" s="228"/>
      <c r="AT230" s="228"/>
      <c r="AU230" s="228"/>
      <c r="AV230" s="228"/>
      <c r="AW230" s="228"/>
      <c r="AX230" s="228"/>
      <c r="AY230" s="228"/>
      <c r="AZ230" s="229"/>
      <c r="BB230" s="51"/>
    </row>
    <row r="231" spans="1:86" s="41" customFormat="1" x14ac:dyDescent="0.25">
      <c r="A231" s="42"/>
      <c r="B231" s="42"/>
      <c r="C231" s="46"/>
      <c r="E231" s="200" t="s">
        <v>195</v>
      </c>
      <c r="F231" s="201"/>
      <c r="G231" s="201"/>
      <c r="H231" s="201"/>
      <c r="I231" s="201"/>
      <c r="J231" s="201"/>
      <c r="K231" s="202" t="str">
        <f t="shared" si="29"/>
        <v>SODIUM HYDROSULFITE</v>
      </c>
      <c r="L231" s="202"/>
      <c r="M231" s="202"/>
      <c r="N231" s="202"/>
      <c r="O231" s="202"/>
      <c r="P231" s="202"/>
      <c r="Q231" s="202"/>
      <c r="R231" s="202"/>
      <c r="S231" s="202"/>
      <c r="T231" s="202"/>
      <c r="U231" s="202"/>
      <c r="V231" s="202"/>
      <c r="W231" s="202"/>
      <c r="X231" s="202"/>
      <c r="Y231" s="163"/>
      <c r="Z231" s="203">
        <v>3</v>
      </c>
      <c r="AA231" s="203"/>
      <c r="AB231" s="203"/>
      <c r="AC231" s="203"/>
      <c r="AD231" s="203"/>
      <c r="AE231" s="203"/>
      <c r="AF231" s="202" t="s">
        <v>315</v>
      </c>
      <c r="AG231" s="202"/>
      <c r="AH231" s="204">
        <v>20625</v>
      </c>
      <c r="AI231" s="204"/>
      <c r="AJ231" s="204"/>
      <c r="AK231" s="204"/>
      <c r="AL231" s="204"/>
      <c r="AM231" s="204"/>
      <c r="AN231" s="47" t="s">
        <v>316</v>
      </c>
      <c r="AO231" s="47"/>
      <c r="AP231" s="205">
        <f t="shared" si="30"/>
        <v>579700.48124999995</v>
      </c>
      <c r="AQ231" s="205"/>
      <c r="AR231" s="205"/>
      <c r="AS231" s="205"/>
      <c r="AT231" s="205"/>
      <c r="AU231" s="205"/>
      <c r="AV231" s="205"/>
      <c r="AW231" s="205"/>
      <c r="AX231" s="205"/>
      <c r="AY231" s="205"/>
      <c r="AZ231" s="206"/>
      <c r="BB231" s="51"/>
      <c r="BC231" s="42"/>
      <c r="BD231" s="42"/>
      <c r="BE231" s="42"/>
      <c r="BF231" s="42"/>
      <c r="BG231" s="42"/>
      <c r="BH231" s="42"/>
      <c r="BI231" s="42"/>
      <c r="BJ231" s="42"/>
      <c r="BK231" s="42"/>
      <c r="BL231" s="42"/>
      <c r="BM231" s="42"/>
      <c r="BN231" s="42"/>
      <c r="BO231" s="42"/>
      <c r="BP231" s="42"/>
      <c r="BQ231" s="42"/>
      <c r="BR231" s="42"/>
      <c r="BS231" s="42"/>
      <c r="BT231" s="42"/>
      <c r="BU231" s="42"/>
      <c r="BV231" s="42"/>
      <c r="BW231" s="42"/>
      <c r="BX231" s="42"/>
      <c r="BY231" s="42"/>
      <c r="BZ231" s="42"/>
      <c r="CA231" s="42"/>
      <c r="CB231" s="42"/>
      <c r="CC231" s="42"/>
      <c r="CD231" s="42"/>
      <c r="CE231" s="38"/>
      <c r="CF231" s="38"/>
      <c r="CG231" s="39"/>
      <c r="CH231" s="40"/>
    </row>
    <row r="232" spans="1:86" s="41" customFormat="1" x14ac:dyDescent="0.25">
      <c r="A232" s="42"/>
      <c r="B232" s="42"/>
      <c r="C232" s="46"/>
      <c r="E232" s="200" t="s">
        <v>183</v>
      </c>
      <c r="F232" s="201"/>
      <c r="G232" s="201"/>
      <c r="H232" s="201"/>
      <c r="I232" s="201"/>
      <c r="J232" s="201"/>
      <c r="K232" s="202" t="str">
        <f t="shared" si="29"/>
        <v>CAUSTIC SODA LIQ</v>
      </c>
      <c r="L232" s="202"/>
      <c r="M232" s="202"/>
      <c r="N232" s="202"/>
      <c r="O232" s="202"/>
      <c r="P232" s="202"/>
      <c r="Q232" s="202"/>
      <c r="R232" s="202"/>
      <c r="S232" s="202"/>
      <c r="T232" s="202"/>
      <c r="U232" s="202"/>
      <c r="V232" s="202"/>
      <c r="W232" s="202"/>
      <c r="X232" s="202"/>
      <c r="Y232" s="163"/>
      <c r="Z232" s="203">
        <v>2</v>
      </c>
      <c r="AA232" s="203"/>
      <c r="AB232" s="203"/>
      <c r="AC232" s="203"/>
      <c r="AD232" s="203"/>
      <c r="AE232" s="203"/>
      <c r="AF232" s="202" t="s">
        <v>315</v>
      </c>
      <c r="AG232" s="202"/>
      <c r="AH232" s="204">
        <v>13750</v>
      </c>
      <c r="AI232" s="204"/>
      <c r="AJ232" s="204"/>
      <c r="AK232" s="204"/>
      <c r="AL232" s="204"/>
      <c r="AM232" s="204"/>
      <c r="AN232" s="47" t="s">
        <v>316</v>
      </c>
      <c r="AO232" s="47"/>
      <c r="AP232" s="205">
        <f t="shared" si="30"/>
        <v>117521.25</v>
      </c>
      <c r="AQ232" s="205"/>
      <c r="AR232" s="205"/>
      <c r="AS232" s="205"/>
      <c r="AT232" s="205"/>
      <c r="AU232" s="205"/>
      <c r="AV232" s="205"/>
      <c r="AW232" s="205"/>
      <c r="AX232" s="205"/>
      <c r="AY232" s="205"/>
      <c r="AZ232" s="206"/>
      <c r="BB232" s="51"/>
      <c r="BC232" s="42"/>
      <c r="BD232" s="42"/>
      <c r="BE232" s="42"/>
      <c r="BF232" s="42"/>
      <c r="BG232" s="42"/>
      <c r="BH232" s="42"/>
      <c r="BI232" s="42"/>
      <c r="BJ232" s="42"/>
      <c r="BK232" s="42"/>
      <c r="BL232" s="42"/>
      <c r="BM232" s="42"/>
      <c r="BN232" s="42"/>
      <c r="BO232" s="42"/>
      <c r="BP232" s="42"/>
      <c r="BQ232" s="42"/>
      <c r="BR232" s="42"/>
      <c r="BS232" s="42"/>
      <c r="BT232" s="42"/>
      <c r="BU232" s="42"/>
      <c r="BV232" s="42"/>
      <c r="BW232" s="42"/>
      <c r="BX232" s="42"/>
      <c r="BY232" s="42"/>
      <c r="BZ232" s="42"/>
      <c r="CA232" s="42"/>
      <c r="CB232" s="42"/>
      <c r="CC232" s="42"/>
      <c r="CD232" s="42"/>
      <c r="CE232" s="38"/>
      <c r="CF232" s="38"/>
      <c r="CG232" s="39"/>
      <c r="CH232" s="40"/>
    </row>
    <row r="233" spans="1:86" s="41" customFormat="1" x14ac:dyDescent="0.25">
      <c r="A233" s="42"/>
      <c r="B233" s="42"/>
      <c r="C233" s="46"/>
      <c r="E233" s="223" t="s">
        <v>246</v>
      </c>
      <c r="F233" s="224"/>
      <c r="G233" s="224"/>
      <c r="H233" s="224"/>
      <c r="I233" s="224"/>
      <c r="J233" s="224"/>
      <c r="K233" s="225" t="str">
        <f t="shared" si="29"/>
        <v>LADIPUR RSK</v>
      </c>
      <c r="L233" s="225"/>
      <c r="M233" s="225"/>
      <c r="N233" s="225"/>
      <c r="O233" s="225"/>
      <c r="P233" s="225"/>
      <c r="Q233" s="225"/>
      <c r="R233" s="225"/>
      <c r="S233" s="225"/>
      <c r="T233" s="225"/>
      <c r="U233" s="225"/>
      <c r="V233" s="225"/>
      <c r="W233" s="225"/>
      <c r="X233" s="225"/>
      <c r="Y233" s="167"/>
      <c r="Z233" s="226">
        <v>1</v>
      </c>
      <c r="AA233" s="226"/>
      <c r="AB233" s="226"/>
      <c r="AC233" s="226"/>
      <c r="AD233" s="226"/>
      <c r="AE233" s="226"/>
      <c r="AF233" s="225" t="s">
        <v>315</v>
      </c>
      <c r="AG233" s="225"/>
      <c r="AH233" s="227">
        <v>6875</v>
      </c>
      <c r="AI233" s="227"/>
      <c r="AJ233" s="227"/>
      <c r="AK233" s="227"/>
      <c r="AL233" s="227"/>
      <c r="AM233" s="227"/>
      <c r="AN233" s="54" t="s">
        <v>316</v>
      </c>
      <c r="AO233" s="54"/>
      <c r="AP233" s="228">
        <f t="shared" si="30"/>
        <v>103124.51875000002</v>
      </c>
      <c r="AQ233" s="228"/>
      <c r="AR233" s="228"/>
      <c r="AS233" s="228"/>
      <c r="AT233" s="228"/>
      <c r="AU233" s="228"/>
      <c r="AV233" s="228"/>
      <c r="AW233" s="228"/>
      <c r="AX233" s="228"/>
      <c r="AY233" s="228"/>
      <c r="AZ233" s="229"/>
      <c r="BB233" s="51"/>
      <c r="BC233" s="42"/>
      <c r="BD233" s="42"/>
      <c r="BE233" s="42"/>
      <c r="BF233" s="42"/>
      <c r="BG233" s="42"/>
      <c r="BH233" s="42"/>
      <c r="BI233" s="42"/>
      <c r="BJ233" s="42"/>
      <c r="BK233" s="42"/>
      <c r="BL233" s="42"/>
      <c r="BM233" s="42"/>
      <c r="BN233" s="42"/>
      <c r="BO233" s="42"/>
      <c r="BP233" s="42"/>
      <c r="BQ233" s="42"/>
      <c r="BR233" s="42"/>
      <c r="BS233" s="42"/>
      <c r="BT233" s="42"/>
      <c r="BU233" s="42"/>
      <c r="BV233" s="42"/>
      <c r="BW233" s="42"/>
      <c r="BX233" s="42"/>
      <c r="BY233" s="42"/>
      <c r="BZ233" s="42"/>
      <c r="CA233" s="42"/>
      <c r="CB233" s="42"/>
      <c r="CC233" s="42"/>
      <c r="CD233" s="42"/>
      <c r="CE233" s="38"/>
      <c r="CF233" s="38"/>
      <c r="CG233" s="39"/>
      <c r="CH233" s="40"/>
    </row>
    <row r="234" spans="1:86" s="41" customFormat="1" x14ac:dyDescent="0.25">
      <c r="A234" s="42"/>
      <c r="B234" s="42"/>
      <c r="C234" s="46"/>
      <c r="E234" s="223" t="s">
        <v>189</v>
      </c>
      <c r="F234" s="224"/>
      <c r="G234" s="224"/>
      <c r="H234" s="224"/>
      <c r="I234" s="224"/>
      <c r="J234" s="224"/>
      <c r="K234" s="225" t="str">
        <f t="shared" si="29"/>
        <v>KH ACID</v>
      </c>
      <c r="L234" s="225"/>
      <c r="M234" s="225"/>
      <c r="N234" s="225"/>
      <c r="O234" s="225"/>
      <c r="P234" s="225"/>
      <c r="Q234" s="225"/>
      <c r="R234" s="225"/>
      <c r="S234" s="225"/>
      <c r="T234" s="225"/>
      <c r="U234" s="225"/>
      <c r="V234" s="225"/>
      <c r="W234" s="225"/>
      <c r="X234" s="225"/>
      <c r="Y234" s="167"/>
      <c r="Z234" s="226">
        <v>1</v>
      </c>
      <c r="AA234" s="226"/>
      <c r="AB234" s="226"/>
      <c r="AC234" s="226"/>
      <c r="AD234" s="226"/>
      <c r="AE234" s="226"/>
      <c r="AF234" s="225" t="s">
        <v>315</v>
      </c>
      <c r="AG234" s="225"/>
      <c r="AH234" s="227">
        <v>6875</v>
      </c>
      <c r="AI234" s="227"/>
      <c r="AJ234" s="227"/>
      <c r="AK234" s="227"/>
      <c r="AL234" s="227"/>
      <c r="AM234" s="227"/>
      <c r="AN234" s="54" t="s">
        <v>316</v>
      </c>
      <c r="AO234" s="54"/>
      <c r="AP234" s="228">
        <f t="shared" si="30"/>
        <v>27399.624999999996</v>
      </c>
      <c r="AQ234" s="228"/>
      <c r="AR234" s="228"/>
      <c r="AS234" s="228"/>
      <c r="AT234" s="228"/>
      <c r="AU234" s="228"/>
      <c r="AV234" s="228"/>
      <c r="AW234" s="228"/>
      <c r="AX234" s="228"/>
      <c r="AY234" s="228"/>
      <c r="AZ234" s="229"/>
      <c r="BB234" s="51"/>
      <c r="BC234" s="42"/>
      <c r="BD234" s="42"/>
      <c r="BE234" s="42"/>
      <c r="BF234" s="42"/>
      <c r="BG234" s="42"/>
      <c r="BH234" s="42"/>
      <c r="BI234" s="42"/>
      <c r="BJ234" s="42"/>
      <c r="BK234" s="42"/>
      <c r="BL234" s="42"/>
      <c r="BM234" s="42"/>
      <c r="BN234" s="42"/>
      <c r="BO234" s="42"/>
      <c r="BP234" s="42"/>
      <c r="BQ234" s="42"/>
      <c r="BR234" s="42"/>
      <c r="BS234" s="42"/>
      <c r="BT234" s="42"/>
      <c r="BU234" s="42"/>
      <c r="BV234" s="42"/>
      <c r="BW234" s="42"/>
      <c r="BX234" s="42"/>
      <c r="BY234" s="42"/>
      <c r="BZ234" s="42"/>
      <c r="CA234" s="42"/>
      <c r="CB234" s="42"/>
      <c r="CC234" s="42"/>
      <c r="CD234" s="42"/>
      <c r="CE234" s="38"/>
      <c r="CF234" s="38"/>
      <c r="CG234" s="39"/>
      <c r="CH234" s="40"/>
    </row>
    <row r="235" spans="1:86" s="41" customFormat="1" x14ac:dyDescent="0.25">
      <c r="A235" s="42"/>
      <c r="B235" s="42"/>
      <c r="C235" s="46"/>
      <c r="E235" s="169"/>
      <c r="F235" s="169"/>
      <c r="G235" s="169"/>
      <c r="H235" s="169"/>
      <c r="I235" s="169"/>
      <c r="J235" s="169"/>
      <c r="K235" s="168"/>
      <c r="L235" s="168"/>
      <c r="M235" s="168"/>
      <c r="N235" s="168"/>
      <c r="O235" s="168"/>
      <c r="P235" s="168"/>
      <c r="Q235" s="168"/>
      <c r="R235" s="168"/>
      <c r="S235" s="168"/>
      <c r="T235" s="168"/>
      <c r="U235" s="168"/>
      <c r="V235" s="168"/>
      <c r="W235" s="168"/>
      <c r="X235" s="168"/>
      <c r="Y235" s="168"/>
      <c r="Z235" s="111"/>
      <c r="AA235" s="111"/>
      <c r="AB235" s="111"/>
      <c r="AC235" s="111"/>
      <c r="AD235" s="111"/>
      <c r="AE235" s="111"/>
      <c r="AF235" s="168"/>
      <c r="AG235" s="168"/>
      <c r="AH235" s="169"/>
      <c r="AI235" s="169"/>
      <c r="AJ235" s="169"/>
      <c r="AK235" s="169"/>
      <c r="AL235" s="169"/>
      <c r="AM235" s="169"/>
      <c r="AP235" s="112"/>
      <c r="AQ235" s="112"/>
      <c r="AR235" s="112"/>
      <c r="AS235" s="112"/>
      <c r="AT235" s="112"/>
      <c r="AU235" s="112"/>
      <c r="AV235" s="112"/>
      <c r="AW235" s="112"/>
      <c r="AX235" s="112"/>
      <c r="AY235" s="112"/>
      <c r="AZ235" s="112"/>
      <c r="BB235" s="51"/>
      <c r="BC235" s="42"/>
      <c r="BD235" s="42"/>
      <c r="BE235" s="42"/>
      <c r="BF235" s="42"/>
      <c r="BG235" s="42"/>
      <c r="BH235" s="42"/>
      <c r="BI235" s="42"/>
      <c r="BJ235" s="42"/>
      <c r="BK235" s="42"/>
      <c r="BL235" s="42"/>
      <c r="BM235" s="42"/>
      <c r="BN235" s="42"/>
      <c r="BO235" s="42"/>
      <c r="BP235" s="42"/>
      <c r="BQ235" s="42"/>
      <c r="BR235" s="42"/>
      <c r="BS235" s="42"/>
      <c r="BT235" s="42"/>
      <c r="BU235" s="42"/>
      <c r="BV235" s="42"/>
      <c r="BW235" s="42"/>
      <c r="BX235" s="42"/>
      <c r="BY235" s="42"/>
      <c r="BZ235" s="42"/>
      <c r="CA235" s="42"/>
      <c r="CB235" s="42"/>
      <c r="CC235" s="42"/>
      <c r="CD235" s="42"/>
      <c r="CE235" s="38"/>
      <c r="CF235" s="38"/>
      <c r="CG235" s="39"/>
      <c r="CH235" s="40"/>
    </row>
    <row r="236" spans="1:86" s="41" customFormat="1" x14ac:dyDescent="0.25">
      <c r="A236" s="42"/>
      <c r="B236" s="42"/>
      <c r="C236" s="46"/>
      <c r="E236" s="169"/>
      <c r="F236" s="169"/>
      <c r="G236" s="169"/>
      <c r="H236" s="169"/>
      <c r="I236" s="169"/>
      <c r="J236" s="169"/>
      <c r="K236" s="168"/>
      <c r="L236" s="168"/>
      <c r="M236" s="168"/>
      <c r="N236" s="168"/>
      <c r="O236" s="168"/>
      <c r="P236" s="168"/>
      <c r="Q236" s="168"/>
      <c r="R236" s="168"/>
      <c r="S236" s="168"/>
      <c r="T236" s="168"/>
      <c r="U236" s="168"/>
      <c r="V236" s="168"/>
      <c r="W236" s="168"/>
      <c r="X236" s="168"/>
      <c r="Y236" s="168"/>
      <c r="Z236" s="111"/>
      <c r="AA236" s="111"/>
      <c r="AB236" s="111"/>
      <c r="AC236" s="111"/>
      <c r="AD236" s="111"/>
      <c r="AE236" s="111"/>
      <c r="AF236" s="168"/>
      <c r="AG236" s="168"/>
      <c r="AH236" s="169"/>
      <c r="AI236" s="169"/>
      <c r="AJ236" s="169"/>
      <c r="AK236" s="59"/>
      <c r="AL236" s="230" t="s">
        <v>318</v>
      </c>
      <c r="AM236" s="230"/>
      <c r="AN236" s="230"/>
      <c r="AO236" s="230"/>
      <c r="AP236" s="112" t="s">
        <v>11</v>
      </c>
      <c r="AQ236" s="242">
        <f>SUM(AP222:AZ234)</f>
        <v>2684520.2449999996</v>
      </c>
      <c r="AR236" s="242"/>
      <c r="AS236" s="242"/>
      <c r="AT236" s="242"/>
      <c r="AU236" s="242"/>
      <c r="AV236" s="242"/>
      <c r="AW236" s="242"/>
      <c r="AX236" s="242"/>
      <c r="AY236" s="242"/>
      <c r="AZ236" s="242"/>
      <c r="BB236" s="51"/>
      <c r="BC236" s="42"/>
      <c r="BD236" s="42"/>
      <c r="BE236" s="42"/>
      <c r="BF236" s="42"/>
      <c r="BG236" s="42"/>
      <c r="BH236" s="42"/>
      <c r="BI236" s="42"/>
      <c r="BJ236" s="42"/>
      <c r="BK236" s="42"/>
      <c r="BL236" s="42"/>
      <c r="BM236" s="42"/>
      <c r="BN236" s="42"/>
      <c r="BO236" s="42"/>
      <c r="BP236" s="42"/>
      <c r="BQ236" s="42"/>
      <c r="BR236" s="42"/>
      <c r="BS236" s="42"/>
      <c r="BT236" s="42"/>
      <c r="BU236" s="42"/>
      <c r="BV236" s="42"/>
      <c r="BW236" s="42"/>
      <c r="BX236" s="42"/>
      <c r="BY236" s="42"/>
      <c r="BZ236" s="42"/>
      <c r="CA236" s="42"/>
      <c r="CB236" s="42"/>
      <c r="CC236" s="42"/>
      <c r="CD236" s="42"/>
      <c r="CE236" s="38"/>
      <c r="CF236" s="38"/>
      <c r="CG236" s="39"/>
      <c r="CH236" s="40"/>
    </row>
    <row r="237" spans="1:86" s="41" customFormat="1" x14ac:dyDescent="0.25">
      <c r="A237" s="42"/>
      <c r="B237" s="42"/>
      <c r="C237" s="46"/>
      <c r="E237" s="169"/>
      <c r="F237" s="169"/>
      <c r="G237" s="169"/>
      <c r="H237" s="169"/>
      <c r="I237" s="169"/>
      <c r="J237" s="169"/>
      <c r="K237" s="168"/>
      <c r="L237" s="168"/>
      <c r="M237" s="168"/>
      <c r="N237" s="168"/>
      <c r="O237" s="168"/>
      <c r="P237" s="168"/>
      <c r="Q237" s="168"/>
      <c r="R237" s="168"/>
      <c r="S237" s="168"/>
      <c r="T237" s="168"/>
      <c r="U237" s="168"/>
      <c r="V237" s="168"/>
      <c r="W237" s="168"/>
      <c r="X237" s="168"/>
      <c r="Y237" s="168"/>
      <c r="Z237" s="111"/>
      <c r="AA237" s="111"/>
      <c r="AB237" s="111"/>
      <c r="AC237" s="111"/>
      <c r="AD237" s="111"/>
      <c r="AE237" s="111"/>
      <c r="AF237" s="168"/>
      <c r="AG237" s="168"/>
      <c r="AH237" s="169"/>
      <c r="AI237" s="169"/>
      <c r="AJ237" s="169"/>
      <c r="AK237" s="59"/>
      <c r="AL237" s="230" t="s">
        <v>317</v>
      </c>
      <c r="AM237" s="230"/>
      <c r="AN237" s="230"/>
      <c r="AO237" s="230"/>
      <c r="AP237" s="112" t="s">
        <v>11</v>
      </c>
      <c r="AQ237" s="242">
        <f>AQ236/AQ216</f>
        <v>1220.2364749999999</v>
      </c>
      <c r="AR237" s="242"/>
      <c r="AS237" s="242"/>
      <c r="AT237" s="242"/>
      <c r="AU237" s="242"/>
      <c r="AV237" s="242"/>
      <c r="AW237" s="242"/>
      <c r="AX237" s="242"/>
      <c r="AY237" s="242"/>
      <c r="AZ237" s="242"/>
      <c r="BB237" s="51"/>
      <c r="BC237" s="42"/>
      <c r="BD237" s="42"/>
      <c r="BE237" s="42"/>
      <c r="BF237" s="42"/>
      <c r="BG237" s="42"/>
      <c r="BH237" s="42"/>
      <c r="BI237" s="42"/>
      <c r="BJ237" s="42"/>
      <c r="BK237" s="42"/>
      <c r="BL237" s="42"/>
      <c r="BM237" s="42"/>
      <c r="BN237" s="42"/>
      <c r="BO237" s="42"/>
      <c r="BP237" s="42"/>
      <c r="BQ237" s="42"/>
      <c r="BR237" s="42"/>
      <c r="BS237" s="42"/>
      <c r="BT237" s="42"/>
      <c r="BU237" s="42"/>
      <c r="BV237" s="42"/>
      <c r="BW237" s="42"/>
      <c r="BX237" s="42"/>
      <c r="BY237" s="42"/>
      <c r="BZ237" s="42"/>
      <c r="CA237" s="42"/>
      <c r="CB237" s="42"/>
      <c r="CC237" s="42"/>
      <c r="CD237" s="42"/>
      <c r="CE237" s="38"/>
      <c r="CF237" s="38"/>
      <c r="CG237" s="39"/>
      <c r="CH237" s="40"/>
    </row>
    <row r="238" spans="1:86" s="41" customFormat="1" x14ac:dyDescent="0.25">
      <c r="A238" s="42"/>
      <c r="B238" s="42"/>
      <c r="C238" s="46"/>
      <c r="E238" s="169"/>
      <c r="F238" s="169"/>
      <c r="G238" s="169"/>
      <c r="H238" s="169"/>
      <c r="I238" s="169"/>
      <c r="J238" s="169"/>
      <c r="K238" s="168"/>
      <c r="L238" s="168"/>
      <c r="M238" s="168"/>
      <c r="N238" s="168"/>
      <c r="O238" s="168"/>
      <c r="P238" s="168"/>
      <c r="Q238" s="168"/>
      <c r="R238" s="168"/>
      <c r="S238" s="168"/>
      <c r="T238" s="168"/>
      <c r="U238" s="168"/>
      <c r="V238" s="168"/>
      <c r="W238" s="168"/>
      <c r="X238" s="168"/>
      <c r="Y238" s="168"/>
      <c r="Z238" s="111"/>
      <c r="AA238" s="111"/>
      <c r="AB238" s="111"/>
      <c r="AC238" s="111"/>
      <c r="AD238" s="111"/>
      <c r="AE238" s="111"/>
      <c r="AF238" s="168"/>
      <c r="AG238" s="168"/>
      <c r="AH238" s="169"/>
      <c r="AI238" s="169"/>
      <c r="AJ238" s="169"/>
      <c r="AK238" s="169"/>
      <c r="AL238" s="169"/>
      <c r="AM238" s="169"/>
      <c r="AQ238" s="169"/>
      <c r="AR238" s="169"/>
      <c r="AS238" s="169"/>
      <c r="AT238" s="169"/>
      <c r="AU238" s="169"/>
      <c r="AV238" s="169"/>
      <c r="AW238" s="169"/>
      <c r="AX238" s="169"/>
      <c r="AY238" s="169"/>
      <c r="AZ238" s="169"/>
      <c r="BB238" s="51"/>
      <c r="BC238" s="42"/>
      <c r="BD238" s="42"/>
      <c r="BE238" s="42"/>
      <c r="BF238" s="42"/>
      <c r="BG238" s="42"/>
      <c r="BH238" s="42"/>
      <c r="BI238" s="42"/>
      <c r="BJ238" s="42"/>
      <c r="BK238" s="42"/>
      <c r="BL238" s="42"/>
      <c r="BM238" s="42"/>
      <c r="BN238" s="42"/>
      <c r="BO238" s="42"/>
      <c r="BP238" s="42"/>
      <c r="BQ238" s="42"/>
      <c r="BR238" s="42"/>
      <c r="BS238" s="42"/>
      <c r="BT238" s="42"/>
      <c r="BU238" s="42"/>
      <c r="BV238" s="42"/>
      <c r="BW238" s="42"/>
      <c r="BX238" s="42"/>
      <c r="BY238" s="42"/>
      <c r="BZ238" s="42"/>
      <c r="CA238" s="42"/>
      <c r="CB238" s="42"/>
      <c r="CC238" s="42"/>
      <c r="CD238" s="42"/>
      <c r="CE238" s="38"/>
      <c r="CF238" s="38"/>
      <c r="CG238" s="39"/>
      <c r="CH238" s="40"/>
    </row>
    <row r="239" spans="1:86" s="41" customFormat="1" ht="17.25" thickBot="1" x14ac:dyDescent="0.3">
      <c r="A239" s="42"/>
      <c r="B239" s="42"/>
      <c r="C239" s="60"/>
      <c r="D239" s="61"/>
      <c r="E239" s="61"/>
      <c r="F239" s="61"/>
      <c r="G239" s="61"/>
      <c r="H239" s="61"/>
      <c r="I239" s="61"/>
      <c r="J239" s="61"/>
      <c r="K239" s="61"/>
      <c r="L239" s="61"/>
      <c r="M239" s="61"/>
      <c r="N239" s="61"/>
      <c r="O239" s="61"/>
      <c r="P239" s="61"/>
      <c r="Q239" s="61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1"/>
      <c r="AG239" s="61"/>
      <c r="AH239" s="61"/>
      <c r="AI239" s="61"/>
      <c r="AJ239" s="61"/>
      <c r="AK239" s="61"/>
      <c r="AL239" s="61"/>
      <c r="AM239" s="61"/>
      <c r="AN239" s="61"/>
      <c r="AO239" s="61"/>
      <c r="AP239" s="61"/>
      <c r="AQ239" s="61"/>
      <c r="AR239" s="61"/>
      <c r="AS239" s="61"/>
      <c r="AT239" s="61"/>
      <c r="AU239" s="61"/>
      <c r="AV239" s="61"/>
      <c r="AW239" s="61"/>
      <c r="AX239" s="61"/>
      <c r="AY239" s="61"/>
      <c r="AZ239" s="61"/>
      <c r="BA239" s="61"/>
      <c r="BB239" s="62"/>
      <c r="BC239" s="42"/>
      <c r="BD239" s="42"/>
      <c r="BE239" s="42"/>
      <c r="BF239" s="42"/>
      <c r="BG239" s="42"/>
      <c r="BH239" s="42"/>
      <c r="BI239" s="42"/>
      <c r="BJ239" s="42"/>
      <c r="BK239" s="42"/>
      <c r="BL239" s="42"/>
      <c r="BM239" s="42"/>
      <c r="BN239" s="42"/>
      <c r="BO239" s="42"/>
      <c r="BP239" s="42"/>
      <c r="BQ239" s="42"/>
      <c r="BR239" s="42"/>
      <c r="BS239" s="42"/>
      <c r="BT239" s="42"/>
      <c r="BU239" s="42"/>
      <c r="BV239" s="42"/>
      <c r="BW239" s="42"/>
      <c r="BX239" s="42"/>
      <c r="BY239" s="42"/>
      <c r="BZ239" s="42"/>
      <c r="CA239" s="42"/>
      <c r="CB239" s="42"/>
      <c r="CC239" s="42"/>
      <c r="CD239" s="42"/>
      <c r="CE239" s="38"/>
      <c r="CF239" s="38"/>
      <c r="CG239" s="39"/>
      <c r="CH239" s="40"/>
    </row>
    <row r="240" spans="1:86" s="41" customFormat="1" x14ac:dyDescent="0.25">
      <c r="A240" s="42"/>
      <c r="B240" s="42"/>
      <c r="E240" s="243"/>
      <c r="F240" s="243"/>
      <c r="G240" s="243"/>
      <c r="H240" s="243"/>
      <c r="I240" s="243"/>
      <c r="J240" s="243"/>
      <c r="K240" s="230"/>
      <c r="L240" s="230"/>
      <c r="M240" s="230"/>
      <c r="N240" s="230"/>
      <c r="O240" s="230"/>
      <c r="P240" s="230"/>
      <c r="Q240" s="230"/>
      <c r="R240" s="230"/>
      <c r="S240" s="230"/>
      <c r="T240" s="230"/>
      <c r="U240" s="230"/>
      <c r="V240" s="230"/>
      <c r="W240" s="230"/>
      <c r="X240" s="230"/>
      <c r="Y240" s="168"/>
      <c r="Z240" s="203"/>
      <c r="AA240" s="203"/>
      <c r="AB240" s="203"/>
      <c r="AC240" s="203"/>
      <c r="AD240" s="203"/>
      <c r="AE240" s="203"/>
      <c r="AF240" s="230"/>
      <c r="AG240" s="230"/>
      <c r="AH240" s="249"/>
      <c r="AI240" s="249"/>
      <c r="AJ240" s="249"/>
      <c r="AK240" s="249"/>
      <c r="AL240" s="249"/>
      <c r="AM240" s="249"/>
      <c r="AP240" s="242"/>
      <c r="AQ240" s="242"/>
      <c r="AR240" s="242"/>
      <c r="AS240" s="242"/>
      <c r="AT240" s="242"/>
      <c r="AU240" s="242"/>
      <c r="AV240" s="242"/>
      <c r="AW240" s="242"/>
      <c r="AX240" s="242"/>
      <c r="AY240" s="242"/>
      <c r="AZ240" s="242"/>
      <c r="BC240" s="42"/>
      <c r="BD240" s="42"/>
      <c r="BE240" s="42"/>
      <c r="BF240" s="42"/>
      <c r="BG240" s="42"/>
      <c r="BH240" s="42"/>
      <c r="BI240" s="42"/>
      <c r="BJ240" s="42"/>
      <c r="BK240" s="42"/>
      <c r="BL240" s="42"/>
      <c r="BM240" s="42"/>
      <c r="BN240" s="42"/>
      <c r="BO240" s="42"/>
      <c r="BP240" s="42"/>
      <c r="BQ240" s="42"/>
      <c r="BR240" s="42"/>
      <c r="BS240" s="42"/>
      <c r="BT240" s="42"/>
      <c r="BU240" s="42"/>
      <c r="BV240" s="42"/>
      <c r="BW240" s="42"/>
      <c r="BX240" s="42"/>
      <c r="BY240" s="42"/>
      <c r="BZ240" s="42"/>
      <c r="CA240" s="42"/>
      <c r="CB240" s="42"/>
      <c r="CC240" s="42"/>
      <c r="CD240" s="42"/>
      <c r="CE240" s="38"/>
      <c r="CF240" s="38"/>
      <c r="CG240" s="39"/>
      <c r="CH240" s="40"/>
    </row>
    <row r="241" spans="1:86" s="41" customFormat="1" x14ac:dyDescent="0.25">
      <c r="A241" s="42"/>
      <c r="B241" s="42"/>
      <c r="E241" s="243"/>
      <c r="F241" s="243"/>
      <c r="G241" s="243"/>
      <c r="H241" s="243"/>
      <c r="I241" s="243"/>
      <c r="J241" s="243"/>
      <c r="K241" s="230"/>
      <c r="L241" s="230"/>
      <c r="M241" s="230"/>
      <c r="N241" s="230"/>
      <c r="O241" s="230"/>
      <c r="P241" s="230"/>
      <c r="Q241" s="230"/>
      <c r="R241" s="230"/>
      <c r="S241" s="230"/>
      <c r="T241" s="230"/>
      <c r="U241" s="230"/>
      <c r="V241" s="230"/>
      <c r="W241" s="230"/>
      <c r="X241" s="230"/>
      <c r="Y241" s="168"/>
      <c r="Z241" s="203"/>
      <c r="AA241" s="203"/>
      <c r="AB241" s="203"/>
      <c r="AC241" s="203"/>
      <c r="AD241" s="203"/>
      <c r="AE241" s="203"/>
      <c r="AF241" s="230"/>
      <c r="AG241" s="230"/>
      <c r="AH241" s="249"/>
      <c r="AI241" s="249"/>
      <c r="AJ241" s="249"/>
      <c r="AK241" s="249"/>
      <c r="AL241" s="249"/>
      <c r="AM241" s="249"/>
      <c r="AP241" s="242"/>
      <c r="AQ241" s="242"/>
      <c r="AR241" s="242"/>
      <c r="AS241" s="242"/>
      <c r="AT241" s="242"/>
      <c r="AU241" s="242"/>
      <c r="AV241" s="242"/>
      <c r="AW241" s="242"/>
      <c r="AX241" s="242"/>
      <c r="AY241" s="242"/>
      <c r="AZ241" s="242"/>
      <c r="BC241" s="42"/>
      <c r="BD241" s="42"/>
      <c r="BE241" s="42"/>
      <c r="BF241" s="42"/>
      <c r="BG241" s="42"/>
      <c r="BH241" s="42"/>
      <c r="BI241" s="42"/>
      <c r="BJ241" s="42"/>
      <c r="BK241" s="42"/>
      <c r="BL241" s="42"/>
      <c r="BM241" s="42"/>
      <c r="BN241" s="42"/>
      <c r="BO241" s="42"/>
      <c r="BP241" s="42"/>
      <c r="BQ241" s="42"/>
      <c r="BR241" s="42"/>
      <c r="BS241" s="42"/>
      <c r="BT241" s="42"/>
      <c r="BU241" s="42"/>
      <c r="BV241" s="42"/>
      <c r="BW241" s="42"/>
      <c r="BX241" s="42"/>
      <c r="BY241" s="42"/>
      <c r="BZ241" s="42"/>
      <c r="CA241" s="42"/>
      <c r="CB241" s="42"/>
      <c r="CC241" s="42"/>
      <c r="CD241" s="42"/>
      <c r="CE241" s="38"/>
      <c r="CF241" s="38"/>
      <c r="CG241" s="39"/>
      <c r="CH241" s="40"/>
    </row>
    <row r="242" spans="1:86" s="41" customFormat="1" x14ac:dyDescent="0.25">
      <c r="A242" s="42"/>
      <c r="B242" s="42"/>
      <c r="E242" s="243"/>
      <c r="F242" s="243"/>
      <c r="G242" s="243"/>
      <c r="H242" s="243"/>
      <c r="I242" s="243"/>
      <c r="J242" s="243"/>
      <c r="K242" s="230"/>
      <c r="L242" s="230"/>
      <c r="M242" s="230"/>
      <c r="N242" s="230"/>
      <c r="O242" s="230"/>
      <c r="P242" s="230"/>
      <c r="Q242" s="230"/>
      <c r="R242" s="230"/>
      <c r="S242" s="230"/>
      <c r="T242" s="230"/>
      <c r="U242" s="230"/>
      <c r="V242" s="230"/>
      <c r="W242" s="230"/>
      <c r="X242" s="230"/>
      <c r="Y242" s="168"/>
      <c r="Z242" s="203"/>
      <c r="AA242" s="203"/>
      <c r="AB242" s="203"/>
      <c r="AC242" s="203"/>
      <c r="AD242" s="203"/>
      <c r="AE242" s="203"/>
      <c r="AF242" s="230"/>
      <c r="AG242" s="230"/>
      <c r="AH242" s="249"/>
      <c r="AI242" s="249"/>
      <c r="AJ242" s="249"/>
      <c r="AK242" s="249"/>
      <c r="AL242" s="249"/>
      <c r="AM242" s="249"/>
      <c r="AP242" s="242"/>
      <c r="AQ242" s="242"/>
      <c r="AR242" s="242"/>
      <c r="AS242" s="242"/>
      <c r="AT242" s="242"/>
      <c r="AU242" s="242"/>
      <c r="AV242" s="242"/>
      <c r="AW242" s="242"/>
      <c r="AX242" s="242"/>
      <c r="AY242" s="242"/>
      <c r="AZ242" s="242"/>
      <c r="BC242" s="42"/>
      <c r="BD242" s="42"/>
      <c r="BE242" s="42"/>
      <c r="BF242" s="42"/>
      <c r="BG242" s="42"/>
      <c r="BH242" s="42"/>
      <c r="BI242" s="42"/>
      <c r="BJ242" s="42"/>
      <c r="BK242" s="42"/>
      <c r="BL242" s="42"/>
      <c r="BM242" s="42"/>
      <c r="BN242" s="42"/>
      <c r="BO242" s="42"/>
      <c r="BP242" s="42"/>
      <c r="BQ242" s="42"/>
      <c r="BR242" s="42"/>
      <c r="BS242" s="42"/>
      <c r="BT242" s="42"/>
      <c r="BU242" s="42"/>
      <c r="BV242" s="42"/>
      <c r="BW242" s="42"/>
      <c r="BX242" s="42"/>
      <c r="BY242" s="42"/>
      <c r="BZ242" s="42"/>
      <c r="CA242" s="42"/>
      <c r="CB242" s="42"/>
      <c r="CC242" s="42"/>
      <c r="CD242" s="42"/>
      <c r="CE242" s="38"/>
      <c r="CF242" s="38"/>
      <c r="CG242" s="39"/>
      <c r="CH242" s="40"/>
    </row>
    <row r="243" spans="1:86" s="41" customFormat="1" x14ac:dyDescent="0.25">
      <c r="A243" s="42"/>
      <c r="B243" s="42"/>
      <c r="E243" s="243"/>
      <c r="F243" s="243"/>
      <c r="G243" s="243"/>
      <c r="H243" s="243"/>
      <c r="I243" s="243"/>
      <c r="J243" s="243"/>
      <c r="K243" s="230"/>
      <c r="L243" s="230"/>
      <c r="M243" s="230"/>
      <c r="N243" s="230"/>
      <c r="O243" s="230"/>
      <c r="P243" s="230"/>
      <c r="Q243" s="230"/>
      <c r="R243" s="230"/>
      <c r="S243" s="230"/>
      <c r="T243" s="230"/>
      <c r="U243" s="230"/>
      <c r="V243" s="230"/>
      <c r="W243" s="230"/>
      <c r="X243" s="230"/>
      <c r="Y243" s="168"/>
      <c r="Z243" s="203"/>
      <c r="AA243" s="203"/>
      <c r="AB243" s="203"/>
      <c r="AC243" s="203"/>
      <c r="AD243" s="203"/>
      <c r="AE243" s="203"/>
      <c r="AF243" s="230"/>
      <c r="AG243" s="230"/>
      <c r="AH243" s="249"/>
      <c r="AI243" s="249"/>
      <c r="AJ243" s="249"/>
      <c r="AK243" s="249"/>
      <c r="AL243" s="249"/>
      <c r="AM243" s="249"/>
      <c r="AP243" s="242"/>
      <c r="AQ243" s="242"/>
      <c r="AR243" s="242"/>
      <c r="AS243" s="242"/>
      <c r="AT243" s="242"/>
      <c r="AU243" s="242"/>
      <c r="AV243" s="242"/>
      <c r="AW243" s="242"/>
      <c r="AX243" s="242"/>
      <c r="AY243" s="242"/>
      <c r="AZ243" s="242"/>
      <c r="BC243" s="42"/>
      <c r="BD243" s="42"/>
      <c r="BE243" s="42"/>
      <c r="BF243" s="42"/>
      <c r="BG243" s="42"/>
      <c r="BH243" s="42"/>
      <c r="BI243" s="42"/>
      <c r="BJ243" s="42"/>
      <c r="BK243" s="42"/>
      <c r="BL243" s="42"/>
      <c r="BM243" s="42"/>
      <c r="BN243" s="42"/>
      <c r="BO243" s="42"/>
      <c r="BP243" s="42"/>
      <c r="BQ243" s="42"/>
      <c r="BR243" s="42"/>
      <c r="BS243" s="42"/>
      <c r="BT243" s="42"/>
      <c r="BU243" s="42"/>
      <c r="BV243" s="42"/>
      <c r="BW243" s="42"/>
      <c r="BX243" s="42"/>
      <c r="BY243" s="42"/>
      <c r="BZ243" s="42"/>
      <c r="CA243" s="42"/>
      <c r="CB243" s="42"/>
      <c r="CC243" s="42"/>
      <c r="CD243" s="42"/>
      <c r="CE243" s="38"/>
      <c r="CF243" s="38"/>
      <c r="CG243" s="39"/>
      <c r="CH243" s="40"/>
    </row>
    <row r="244" spans="1:86" s="41" customFormat="1" x14ac:dyDescent="0.25">
      <c r="A244" s="42"/>
      <c r="B244" s="42"/>
      <c r="E244" s="243"/>
      <c r="F244" s="243"/>
      <c r="G244" s="243"/>
      <c r="H244" s="243"/>
      <c r="I244" s="243"/>
      <c r="J244" s="243"/>
      <c r="K244" s="230"/>
      <c r="L244" s="230"/>
      <c r="M244" s="230"/>
      <c r="N244" s="230"/>
      <c r="O244" s="230"/>
      <c r="P244" s="230"/>
      <c r="Q244" s="230"/>
      <c r="R244" s="230"/>
      <c r="S244" s="230"/>
      <c r="T244" s="230"/>
      <c r="U244" s="230"/>
      <c r="V244" s="230"/>
      <c r="W244" s="230"/>
      <c r="X244" s="230"/>
      <c r="Y244" s="168"/>
      <c r="Z244" s="203"/>
      <c r="AA244" s="203"/>
      <c r="AB244" s="203"/>
      <c r="AC244" s="203"/>
      <c r="AD244" s="203"/>
      <c r="AE244" s="203"/>
      <c r="AF244" s="230"/>
      <c r="AG244" s="230"/>
      <c r="AH244" s="249"/>
      <c r="AI244" s="249"/>
      <c r="AJ244" s="249"/>
      <c r="AK244" s="249"/>
      <c r="AL244" s="249"/>
      <c r="AM244" s="249"/>
      <c r="AP244" s="242"/>
      <c r="AQ244" s="242"/>
      <c r="AR244" s="242"/>
      <c r="AS244" s="242"/>
      <c r="AT244" s="242"/>
      <c r="AU244" s="242"/>
      <c r="AV244" s="242"/>
      <c r="AW244" s="242"/>
      <c r="AX244" s="242"/>
      <c r="AY244" s="242"/>
      <c r="AZ244" s="242"/>
      <c r="BC244" s="42"/>
      <c r="BD244" s="42"/>
      <c r="BE244" s="42"/>
      <c r="BF244" s="42"/>
      <c r="BG244" s="42"/>
      <c r="BH244" s="42"/>
      <c r="BI244" s="42"/>
      <c r="BJ244" s="42"/>
      <c r="BK244" s="42"/>
      <c r="BL244" s="42"/>
      <c r="BM244" s="42"/>
      <c r="BN244" s="42"/>
      <c r="BO244" s="42"/>
      <c r="BP244" s="42"/>
      <c r="BQ244" s="42"/>
      <c r="BR244" s="42"/>
      <c r="BS244" s="42"/>
      <c r="BT244" s="42"/>
      <c r="BU244" s="42"/>
      <c r="BV244" s="42"/>
      <c r="BW244" s="42"/>
      <c r="BX244" s="42"/>
      <c r="BY244" s="42"/>
      <c r="BZ244" s="42"/>
      <c r="CA244" s="42"/>
      <c r="CB244" s="42"/>
      <c r="CC244" s="42"/>
      <c r="CD244" s="42"/>
      <c r="CE244" s="38"/>
      <c r="CF244" s="38"/>
      <c r="CG244" s="39"/>
      <c r="CH244" s="40"/>
    </row>
    <row r="245" spans="1:86" x14ac:dyDescent="0.25">
      <c r="E245" s="243"/>
      <c r="F245" s="243"/>
      <c r="G245" s="243"/>
      <c r="H245" s="243"/>
      <c r="I245" s="243"/>
      <c r="J245" s="243"/>
      <c r="K245" s="230"/>
      <c r="L245" s="230"/>
      <c r="M245" s="230"/>
      <c r="N245" s="230"/>
      <c r="O245" s="230"/>
      <c r="P245" s="230"/>
      <c r="Q245" s="230"/>
      <c r="R245" s="230"/>
      <c r="S245" s="230"/>
      <c r="T245" s="230"/>
      <c r="U245" s="230"/>
      <c r="V245" s="230"/>
      <c r="W245" s="230"/>
      <c r="X245" s="230"/>
      <c r="Y245" s="168"/>
      <c r="Z245" s="203"/>
      <c r="AA245" s="203"/>
      <c r="AB245" s="203"/>
      <c r="AC245" s="203"/>
      <c r="AD245" s="203"/>
      <c r="AE245" s="203"/>
      <c r="AF245" s="230"/>
      <c r="AG245" s="230"/>
      <c r="AH245" s="249"/>
      <c r="AI245" s="249"/>
      <c r="AJ245" s="249"/>
      <c r="AK245" s="249"/>
      <c r="AL245" s="249"/>
      <c r="AM245" s="249"/>
      <c r="AP245" s="242"/>
      <c r="AQ245" s="242"/>
      <c r="AR245" s="242"/>
      <c r="AS245" s="242"/>
      <c r="AT245" s="242"/>
      <c r="AU245" s="242"/>
      <c r="AV245" s="242"/>
      <c r="AW245" s="242"/>
      <c r="AX245" s="242"/>
      <c r="AY245" s="242"/>
      <c r="AZ245" s="242"/>
    </row>
    <row r="246" spans="1:86" s="41" customFormat="1" x14ac:dyDescent="0.25">
      <c r="A246" s="42"/>
      <c r="B246" s="42"/>
      <c r="E246" s="243"/>
      <c r="F246" s="243"/>
      <c r="G246" s="243"/>
      <c r="H246" s="243"/>
      <c r="I246" s="243"/>
      <c r="J246" s="243"/>
      <c r="K246" s="230"/>
      <c r="L246" s="230"/>
      <c r="M246" s="230"/>
      <c r="N246" s="230"/>
      <c r="O246" s="230"/>
      <c r="P246" s="230"/>
      <c r="Q246" s="230"/>
      <c r="R246" s="230"/>
      <c r="S246" s="230"/>
      <c r="T246" s="230"/>
      <c r="U246" s="230"/>
      <c r="V246" s="230"/>
      <c r="W246" s="230"/>
      <c r="X246" s="230"/>
      <c r="Y246" s="168"/>
      <c r="Z246" s="203"/>
      <c r="AA246" s="203"/>
      <c r="AB246" s="203"/>
      <c r="AC246" s="203"/>
      <c r="AD246" s="203"/>
      <c r="AE246" s="203"/>
      <c r="AF246" s="230"/>
      <c r="AG246" s="230"/>
      <c r="AH246" s="249"/>
      <c r="AI246" s="249"/>
      <c r="AJ246" s="249"/>
      <c r="AK246" s="249"/>
      <c r="AL246" s="249"/>
      <c r="AM246" s="249"/>
      <c r="AP246" s="242"/>
      <c r="AQ246" s="242"/>
      <c r="AR246" s="242"/>
      <c r="AS246" s="242"/>
      <c r="AT246" s="242"/>
      <c r="AU246" s="242"/>
      <c r="AV246" s="242"/>
      <c r="AW246" s="242"/>
      <c r="AX246" s="242"/>
      <c r="AY246" s="242"/>
      <c r="AZ246" s="242"/>
      <c r="BC246" s="42"/>
      <c r="BD246" s="42"/>
      <c r="BE246" s="42"/>
      <c r="BF246" s="42"/>
      <c r="BG246" s="42"/>
      <c r="BH246" s="42"/>
      <c r="BI246" s="42"/>
      <c r="BJ246" s="42"/>
      <c r="BK246" s="42"/>
      <c r="BL246" s="42"/>
      <c r="BM246" s="42"/>
      <c r="BN246" s="42"/>
      <c r="BO246" s="42"/>
      <c r="BP246" s="42"/>
      <c r="BQ246" s="42"/>
      <c r="BR246" s="42"/>
      <c r="BS246" s="42"/>
      <c r="BT246" s="42"/>
      <c r="BU246" s="42"/>
      <c r="BV246" s="42"/>
      <c r="BW246" s="42"/>
      <c r="BX246" s="42"/>
      <c r="BY246" s="42"/>
      <c r="BZ246" s="42"/>
      <c r="CA246" s="42"/>
      <c r="CB246" s="42"/>
      <c r="CC246" s="42"/>
      <c r="CD246" s="42"/>
      <c r="CE246" s="38"/>
      <c r="CF246" s="38"/>
      <c r="CG246" s="39"/>
      <c r="CH246" s="40"/>
    </row>
    <row r="247" spans="1:86" s="41" customFormat="1" x14ac:dyDescent="0.25">
      <c r="A247" s="42"/>
      <c r="B247" s="42"/>
      <c r="E247" s="243"/>
      <c r="F247" s="243"/>
      <c r="G247" s="243"/>
      <c r="H247" s="243"/>
      <c r="I247" s="243"/>
      <c r="J247" s="243"/>
      <c r="K247" s="230"/>
      <c r="L247" s="230"/>
      <c r="M247" s="230"/>
      <c r="N247" s="230"/>
      <c r="O247" s="230"/>
      <c r="P247" s="230"/>
      <c r="Q247" s="230"/>
      <c r="R247" s="230"/>
      <c r="S247" s="230"/>
      <c r="T247" s="230"/>
      <c r="U247" s="230"/>
      <c r="V247" s="230"/>
      <c r="W247" s="230"/>
      <c r="X247" s="230"/>
      <c r="Y247" s="168"/>
      <c r="Z247" s="203"/>
      <c r="AA247" s="203"/>
      <c r="AB247" s="203"/>
      <c r="AC247" s="203"/>
      <c r="AD247" s="203"/>
      <c r="AE247" s="203"/>
      <c r="AF247" s="230"/>
      <c r="AG247" s="230"/>
      <c r="AH247" s="249"/>
      <c r="AI247" s="249"/>
      <c r="AJ247" s="249"/>
      <c r="AK247" s="249"/>
      <c r="AL247" s="249"/>
      <c r="AM247" s="249"/>
      <c r="AP247" s="242"/>
      <c r="AQ247" s="242"/>
      <c r="AR247" s="242"/>
      <c r="AS247" s="242"/>
      <c r="AT247" s="242"/>
      <c r="AU247" s="242"/>
      <c r="AV247" s="242"/>
      <c r="AW247" s="242"/>
      <c r="AX247" s="242"/>
      <c r="AY247" s="242"/>
      <c r="AZ247" s="242"/>
      <c r="BC247" s="42"/>
      <c r="BD247" s="42"/>
      <c r="BE247" s="42"/>
      <c r="BF247" s="42"/>
      <c r="BG247" s="42"/>
      <c r="BH247" s="42"/>
      <c r="BI247" s="42"/>
      <c r="BJ247" s="42"/>
      <c r="BK247" s="42"/>
      <c r="BL247" s="42"/>
      <c r="BM247" s="42"/>
      <c r="BN247" s="42"/>
      <c r="BO247" s="42"/>
      <c r="BP247" s="42"/>
      <c r="BQ247" s="42"/>
      <c r="BR247" s="42"/>
      <c r="BS247" s="42"/>
      <c r="BT247" s="42"/>
      <c r="BU247" s="42"/>
      <c r="BV247" s="42"/>
      <c r="BW247" s="42"/>
      <c r="BX247" s="42"/>
      <c r="BY247" s="42"/>
      <c r="BZ247" s="42"/>
      <c r="CA247" s="42"/>
      <c r="CB247" s="42"/>
      <c r="CC247" s="42"/>
      <c r="CD247" s="42"/>
      <c r="CE247" s="38"/>
      <c r="CF247" s="38"/>
      <c r="CG247" s="39"/>
      <c r="CH247" s="40"/>
    </row>
    <row r="248" spans="1:86" s="41" customFormat="1" x14ac:dyDescent="0.25">
      <c r="A248" s="42"/>
      <c r="B248" s="42"/>
      <c r="E248" s="243"/>
      <c r="F248" s="243"/>
      <c r="G248" s="243"/>
      <c r="H248" s="243"/>
      <c r="I248" s="243"/>
      <c r="J248" s="243"/>
      <c r="K248" s="230"/>
      <c r="L248" s="230"/>
      <c r="M248" s="230"/>
      <c r="N248" s="230"/>
      <c r="O248" s="230"/>
      <c r="P248" s="230"/>
      <c r="Q248" s="230"/>
      <c r="R248" s="230"/>
      <c r="S248" s="230"/>
      <c r="T248" s="230"/>
      <c r="U248" s="230"/>
      <c r="V248" s="230"/>
      <c r="W248" s="230"/>
      <c r="X248" s="230"/>
      <c r="Y248" s="168"/>
      <c r="Z248" s="203"/>
      <c r="AA248" s="203"/>
      <c r="AB248" s="203"/>
      <c r="AC248" s="203"/>
      <c r="AD248" s="203"/>
      <c r="AE248" s="203"/>
      <c r="AF248" s="230"/>
      <c r="AG248" s="230"/>
      <c r="AH248" s="249"/>
      <c r="AI248" s="249"/>
      <c r="AJ248" s="249"/>
      <c r="AK248" s="249"/>
      <c r="AL248" s="249"/>
      <c r="AM248" s="249"/>
      <c r="AP248" s="242"/>
      <c r="AQ248" s="242"/>
      <c r="AR248" s="242"/>
      <c r="AS248" s="242"/>
      <c r="AT248" s="242"/>
      <c r="AU248" s="242"/>
      <c r="AV248" s="242"/>
      <c r="AW248" s="242"/>
      <c r="AX248" s="242"/>
      <c r="AY248" s="242"/>
      <c r="AZ248" s="242"/>
      <c r="BC248" s="42"/>
      <c r="BD248" s="42"/>
      <c r="BE248" s="42"/>
      <c r="BF248" s="42"/>
      <c r="BG248" s="42"/>
      <c r="BH248" s="42"/>
      <c r="BI248" s="42"/>
      <c r="BJ248" s="42"/>
      <c r="BK248" s="42"/>
      <c r="BL248" s="42"/>
      <c r="BM248" s="42"/>
      <c r="BN248" s="42"/>
      <c r="BO248" s="42"/>
      <c r="BP248" s="42"/>
      <c r="BQ248" s="42"/>
      <c r="BR248" s="42"/>
      <c r="BS248" s="42"/>
      <c r="BT248" s="42"/>
      <c r="BU248" s="42"/>
      <c r="BV248" s="42"/>
      <c r="BW248" s="42"/>
      <c r="BX248" s="42"/>
      <c r="BY248" s="42"/>
      <c r="BZ248" s="42"/>
      <c r="CA248" s="42"/>
      <c r="CB248" s="42"/>
      <c r="CC248" s="42"/>
      <c r="CD248" s="42"/>
      <c r="CE248" s="38"/>
      <c r="CF248" s="38"/>
      <c r="CG248" s="39"/>
      <c r="CH248" s="40"/>
    </row>
    <row r="249" spans="1:86" s="41" customFormat="1" x14ac:dyDescent="0.25">
      <c r="A249" s="42"/>
      <c r="B249" s="42"/>
      <c r="E249" s="243"/>
      <c r="F249" s="243"/>
      <c r="G249" s="243"/>
      <c r="H249" s="243"/>
      <c r="I249" s="243"/>
      <c r="J249" s="243"/>
      <c r="K249" s="230"/>
      <c r="L249" s="230"/>
      <c r="M249" s="230"/>
      <c r="N249" s="230"/>
      <c r="O249" s="230"/>
      <c r="P249" s="230"/>
      <c r="Q249" s="230"/>
      <c r="R249" s="230"/>
      <c r="S249" s="230"/>
      <c r="T249" s="230"/>
      <c r="U249" s="230"/>
      <c r="V249" s="230"/>
      <c r="W249" s="230"/>
      <c r="X249" s="230"/>
      <c r="Y249" s="168"/>
      <c r="Z249" s="203"/>
      <c r="AA249" s="203"/>
      <c r="AB249" s="203"/>
      <c r="AC249" s="203"/>
      <c r="AD249" s="203"/>
      <c r="AE249" s="203"/>
      <c r="AF249" s="230"/>
      <c r="AG249" s="230"/>
      <c r="AH249" s="249"/>
      <c r="AI249" s="249"/>
      <c r="AJ249" s="249"/>
      <c r="AK249" s="249"/>
      <c r="AL249" s="249"/>
      <c r="AM249" s="249"/>
      <c r="AP249" s="242"/>
      <c r="AQ249" s="242"/>
      <c r="AR249" s="242"/>
      <c r="AS249" s="242"/>
      <c r="AT249" s="242"/>
      <c r="AU249" s="242"/>
      <c r="AV249" s="242"/>
      <c r="AW249" s="242"/>
      <c r="AX249" s="242"/>
      <c r="AY249" s="242"/>
      <c r="AZ249" s="242"/>
      <c r="BC249" s="42"/>
      <c r="BD249" s="42"/>
      <c r="BE249" s="42"/>
      <c r="BF249" s="42"/>
      <c r="BG249" s="42"/>
      <c r="BH249" s="42"/>
      <c r="BI249" s="42"/>
      <c r="BJ249" s="42"/>
      <c r="BK249" s="42"/>
      <c r="BL249" s="42"/>
      <c r="BM249" s="42"/>
      <c r="BN249" s="42"/>
      <c r="BO249" s="42"/>
      <c r="BP249" s="42"/>
      <c r="BQ249" s="42"/>
      <c r="BR249" s="42"/>
      <c r="BS249" s="42"/>
      <c r="BT249" s="42"/>
      <c r="BU249" s="42"/>
      <c r="BV249" s="42"/>
      <c r="BW249" s="42"/>
      <c r="BX249" s="42"/>
      <c r="BY249" s="42"/>
      <c r="BZ249" s="42"/>
      <c r="CA249" s="42"/>
      <c r="CB249" s="42"/>
      <c r="CC249" s="42"/>
      <c r="CD249" s="42"/>
      <c r="CE249" s="38"/>
      <c r="CF249" s="38"/>
      <c r="CG249" s="39"/>
      <c r="CH249" s="40"/>
    </row>
    <row r="250" spans="1:86" s="41" customFormat="1" x14ac:dyDescent="0.25">
      <c r="A250" s="42"/>
      <c r="B250" s="42"/>
      <c r="E250" s="243"/>
      <c r="F250" s="243"/>
      <c r="G250" s="243"/>
      <c r="H250" s="243"/>
      <c r="I250" s="243"/>
      <c r="J250" s="243"/>
      <c r="K250" s="230"/>
      <c r="L250" s="230"/>
      <c r="M250" s="230"/>
      <c r="N250" s="230"/>
      <c r="O250" s="230"/>
      <c r="P250" s="230"/>
      <c r="Q250" s="230"/>
      <c r="R250" s="230"/>
      <c r="S250" s="230"/>
      <c r="T250" s="230"/>
      <c r="U250" s="230"/>
      <c r="V250" s="230"/>
      <c r="W250" s="230"/>
      <c r="X250" s="230"/>
      <c r="Y250" s="168"/>
      <c r="Z250" s="203"/>
      <c r="AA250" s="203"/>
      <c r="AB250" s="203"/>
      <c r="AC250" s="203"/>
      <c r="AD250" s="203"/>
      <c r="AE250" s="203"/>
      <c r="AF250" s="230"/>
      <c r="AG250" s="230"/>
      <c r="AH250" s="249"/>
      <c r="AI250" s="249"/>
      <c r="AJ250" s="249"/>
      <c r="AK250" s="249"/>
      <c r="AL250" s="249"/>
      <c r="AM250" s="249"/>
      <c r="AP250" s="242"/>
      <c r="AQ250" s="242"/>
      <c r="AR250" s="242"/>
      <c r="AS250" s="242"/>
      <c r="AT250" s="242"/>
      <c r="AU250" s="242"/>
      <c r="AV250" s="242"/>
      <c r="AW250" s="242"/>
      <c r="AX250" s="242"/>
      <c r="AY250" s="242"/>
      <c r="AZ250" s="242"/>
      <c r="BC250" s="42"/>
      <c r="BD250" s="42"/>
      <c r="BE250" s="42"/>
      <c r="BF250" s="42"/>
      <c r="BG250" s="42"/>
      <c r="BH250" s="42"/>
      <c r="BI250" s="42"/>
      <c r="BJ250" s="42"/>
      <c r="BK250" s="42"/>
      <c r="BL250" s="42"/>
      <c r="BM250" s="42"/>
      <c r="BN250" s="42"/>
      <c r="BO250" s="42"/>
      <c r="BP250" s="42"/>
      <c r="BQ250" s="42"/>
      <c r="BR250" s="42"/>
      <c r="BS250" s="42"/>
      <c r="BT250" s="42"/>
      <c r="BU250" s="42"/>
      <c r="BV250" s="42"/>
      <c r="BW250" s="42"/>
      <c r="BX250" s="42"/>
      <c r="BY250" s="42"/>
      <c r="BZ250" s="42"/>
      <c r="CA250" s="42"/>
      <c r="CB250" s="42"/>
      <c r="CC250" s="42"/>
      <c r="CD250" s="42"/>
      <c r="CE250" s="38"/>
      <c r="CF250" s="38"/>
      <c r="CG250" s="39"/>
      <c r="CH250" s="40"/>
    </row>
    <row r="251" spans="1:86" s="41" customFormat="1" x14ac:dyDescent="0.25">
      <c r="A251" s="42"/>
      <c r="B251" s="42"/>
      <c r="E251" s="169"/>
      <c r="F251" s="169"/>
      <c r="G251" s="169"/>
      <c r="H251" s="169"/>
      <c r="I251" s="169"/>
      <c r="J251" s="169"/>
      <c r="K251" s="168"/>
      <c r="L251" s="168"/>
      <c r="M251" s="168"/>
      <c r="N251" s="168"/>
      <c r="O251" s="168"/>
      <c r="P251" s="168"/>
      <c r="Q251" s="168"/>
      <c r="R251" s="168"/>
      <c r="S251" s="168"/>
      <c r="T251" s="168"/>
      <c r="U251" s="168"/>
      <c r="V251" s="168"/>
      <c r="W251" s="168"/>
      <c r="X251" s="168"/>
      <c r="Y251" s="168"/>
      <c r="Z251" s="111"/>
      <c r="AA251" s="111"/>
      <c r="AB251" s="111"/>
      <c r="AC251" s="111"/>
      <c r="AD251" s="111"/>
      <c r="AE251" s="111"/>
      <c r="AF251" s="168"/>
      <c r="AG251" s="168"/>
      <c r="AH251" s="169"/>
      <c r="AI251" s="169"/>
      <c r="AJ251" s="169"/>
      <c r="AK251" s="169"/>
      <c r="AL251" s="169"/>
      <c r="AM251" s="169"/>
      <c r="AP251" s="112"/>
      <c r="AQ251" s="112"/>
      <c r="AR251" s="112"/>
      <c r="AS251" s="112"/>
      <c r="AT251" s="112"/>
      <c r="AU251" s="112"/>
      <c r="AV251" s="112"/>
      <c r="AW251" s="112"/>
      <c r="AX251" s="112"/>
      <c r="AY251" s="112"/>
      <c r="AZ251" s="112"/>
      <c r="BC251" s="42"/>
      <c r="BD251" s="42"/>
      <c r="BE251" s="42"/>
      <c r="BF251" s="42"/>
      <c r="BG251" s="42"/>
      <c r="BH251" s="42"/>
      <c r="BI251" s="42"/>
      <c r="BJ251" s="42"/>
      <c r="BK251" s="42"/>
      <c r="BL251" s="42"/>
      <c r="BM251" s="42"/>
      <c r="BN251" s="42"/>
      <c r="BO251" s="42"/>
      <c r="BP251" s="42"/>
      <c r="BQ251" s="42"/>
      <c r="BR251" s="42"/>
      <c r="BS251" s="42"/>
      <c r="BT251" s="42"/>
      <c r="BU251" s="42"/>
      <c r="BV251" s="42"/>
      <c r="BW251" s="42"/>
      <c r="BX251" s="42"/>
      <c r="BY251" s="42"/>
      <c r="BZ251" s="42"/>
      <c r="CA251" s="42"/>
      <c r="CB251" s="42"/>
      <c r="CC251" s="42"/>
      <c r="CD251" s="42"/>
      <c r="CE251" s="38"/>
      <c r="CF251" s="38"/>
      <c r="CG251" s="39"/>
      <c r="CH251" s="40"/>
    </row>
    <row r="252" spans="1:86" s="41" customFormat="1" x14ac:dyDescent="0.25">
      <c r="A252" s="42"/>
      <c r="B252" s="42"/>
      <c r="E252" s="169"/>
      <c r="F252" s="169"/>
      <c r="G252" s="169"/>
      <c r="H252" s="169"/>
      <c r="I252" s="169"/>
      <c r="J252" s="169"/>
      <c r="K252" s="168"/>
      <c r="L252" s="168"/>
      <c r="M252" s="168"/>
      <c r="N252" s="168"/>
      <c r="O252" s="168"/>
      <c r="P252" s="168"/>
      <c r="Q252" s="168"/>
      <c r="R252" s="168"/>
      <c r="S252" s="168"/>
      <c r="T252" s="168"/>
      <c r="U252" s="168"/>
      <c r="V252" s="168"/>
      <c r="W252" s="168"/>
      <c r="X252" s="168"/>
      <c r="Y252" s="168"/>
      <c r="Z252" s="111"/>
      <c r="AA252" s="111"/>
      <c r="AB252" s="111"/>
      <c r="AC252" s="111"/>
      <c r="AD252" s="111"/>
      <c r="AE252" s="111"/>
      <c r="AF252" s="168"/>
      <c r="AG252" s="168"/>
      <c r="AH252" s="169"/>
      <c r="AI252" s="169"/>
      <c r="AJ252" s="169"/>
      <c r="AK252" s="59"/>
      <c r="AL252" s="230"/>
      <c r="AM252" s="230"/>
      <c r="AN252" s="230"/>
      <c r="AO252" s="230"/>
      <c r="AP252" s="112"/>
      <c r="AQ252" s="242"/>
      <c r="AR252" s="242"/>
      <c r="AS252" s="242"/>
      <c r="AT252" s="242"/>
      <c r="AU252" s="242"/>
      <c r="AV252" s="242"/>
      <c r="AW252" s="242"/>
      <c r="AX252" s="242"/>
      <c r="AY252" s="242"/>
      <c r="AZ252" s="242"/>
      <c r="BC252" s="42"/>
      <c r="BD252" s="42"/>
      <c r="BE252" s="42"/>
      <c r="BF252" s="42"/>
      <c r="BG252" s="42"/>
      <c r="BH252" s="42"/>
      <c r="BI252" s="42"/>
      <c r="BJ252" s="42"/>
      <c r="BK252" s="42"/>
      <c r="BL252" s="42"/>
      <c r="BM252" s="42"/>
      <c r="BN252" s="42"/>
      <c r="BO252" s="42"/>
      <c r="BP252" s="42"/>
      <c r="BQ252" s="42"/>
      <c r="BR252" s="42"/>
      <c r="BS252" s="42"/>
      <c r="BT252" s="42"/>
      <c r="BU252" s="42"/>
      <c r="BV252" s="42"/>
      <c r="BW252" s="42"/>
      <c r="BX252" s="42"/>
      <c r="BY252" s="42"/>
      <c r="BZ252" s="42"/>
      <c r="CA252" s="42"/>
      <c r="CB252" s="42"/>
      <c r="CC252" s="42"/>
      <c r="CD252" s="42"/>
      <c r="CE252" s="38"/>
      <c r="CF252" s="38"/>
      <c r="CG252" s="39"/>
      <c r="CH252" s="40"/>
    </row>
    <row r="253" spans="1:86" x14ac:dyDescent="0.25">
      <c r="E253" s="169"/>
      <c r="F253" s="169"/>
      <c r="G253" s="169"/>
      <c r="H253" s="169"/>
      <c r="I253" s="169"/>
      <c r="J253" s="169"/>
      <c r="K253" s="168"/>
      <c r="L253" s="168"/>
      <c r="M253" s="168"/>
      <c r="N253" s="168"/>
      <c r="O253" s="168"/>
      <c r="P253" s="168"/>
      <c r="Q253" s="168"/>
      <c r="R253" s="168"/>
      <c r="S253" s="168"/>
      <c r="T253" s="168"/>
      <c r="U253" s="168"/>
      <c r="V253" s="168"/>
      <c r="W253" s="168"/>
      <c r="X253" s="168"/>
      <c r="Y253" s="168"/>
      <c r="Z253" s="111"/>
      <c r="AA253" s="111"/>
      <c r="AB253" s="111"/>
      <c r="AC253" s="111"/>
      <c r="AD253" s="111"/>
      <c r="AE253" s="111"/>
      <c r="AF253" s="168"/>
      <c r="AG253" s="168"/>
      <c r="AH253" s="169"/>
      <c r="AI253" s="169"/>
      <c r="AJ253" s="169"/>
      <c r="AK253" s="59"/>
      <c r="AL253" s="230"/>
      <c r="AM253" s="230"/>
      <c r="AN253" s="230"/>
      <c r="AO253" s="230"/>
      <c r="AP253" s="112"/>
      <c r="AQ253" s="242"/>
      <c r="AR253" s="242"/>
      <c r="AS253" s="242"/>
      <c r="AT253" s="242"/>
      <c r="AU253" s="242"/>
      <c r="AV253" s="242"/>
      <c r="AW253" s="242"/>
      <c r="AX253" s="242"/>
      <c r="AY253" s="242"/>
      <c r="AZ253" s="242"/>
    </row>
    <row r="254" spans="1:86" s="41" customFormat="1" x14ac:dyDescent="0.25">
      <c r="A254" s="42"/>
      <c r="B254" s="42"/>
      <c r="E254" s="169"/>
      <c r="F254" s="169"/>
      <c r="G254" s="169"/>
      <c r="H254" s="169"/>
      <c r="I254" s="169"/>
      <c r="J254" s="169"/>
      <c r="K254" s="168"/>
      <c r="L254" s="168"/>
      <c r="M254" s="168"/>
      <c r="N254" s="168"/>
      <c r="O254" s="168"/>
      <c r="P254" s="168"/>
      <c r="Q254" s="168"/>
      <c r="R254" s="168"/>
      <c r="S254" s="168"/>
      <c r="T254" s="168"/>
      <c r="U254" s="168"/>
      <c r="V254" s="168"/>
      <c r="W254" s="168"/>
      <c r="X254" s="168"/>
      <c r="Y254" s="168"/>
      <c r="Z254" s="111"/>
      <c r="AA254" s="111"/>
      <c r="AB254" s="111"/>
      <c r="AC254" s="111"/>
      <c r="AD254" s="111"/>
      <c r="AE254" s="111"/>
      <c r="AF254" s="168"/>
      <c r="AG254" s="168"/>
      <c r="AH254" s="169"/>
      <c r="AI254" s="169"/>
      <c r="AJ254" s="169"/>
      <c r="AK254" s="169"/>
      <c r="AL254" s="169"/>
      <c r="AM254" s="169"/>
      <c r="AQ254" s="169"/>
      <c r="AR254" s="169"/>
      <c r="AS254" s="169"/>
      <c r="AT254" s="169"/>
      <c r="AU254" s="169"/>
      <c r="AV254" s="169"/>
      <c r="AW254" s="169"/>
      <c r="AX254" s="169"/>
      <c r="AY254" s="169"/>
      <c r="AZ254" s="169"/>
      <c r="BC254" s="42"/>
      <c r="BD254" s="42"/>
      <c r="BE254" s="42"/>
      <c r="BF254" s="42"/>
      <c r="BG254" s="42"/>
      <c r="BH254" s="42"/>
      <c r="BI254" s="42"/>
      <c r="BJ254" s="42"/>
      <c r="BK254" s="42"/>
      <c r="BL254" s="42"/>
      <c r="BM254" s="42"/>
      <c r="BN254" s="42"/>
      <c r="BO254" s="42"/>
      <c r="BP254" s="42"/>
      <c r="BQ254" s="42"/>
      <c r="BR254" s="42"/>
      <c r="BS254" s="42"/>
      <c r="BT254" s="42"/>
      <c r="BU254" s="42"/>
      <c r="BV254" s="42"/>
      <c r="BW254" s="42"/>
      <c r="BX254" s="42"/>
      <c r="BY254" s="42"/>
      <c r="BZ254" s="42"/>
      <c r="CA254" s="42"/>
      <c r="CB254" s="42"/>
      <c r="CC254" s="42"/>
      <c r="CD254" s="42"/>
      <c r="CE254" s="38"/>
      <c r="CF254" s="38"/>
      <c r="CG254" s="39"/>
      <c r="CH254" s="40"/>
    </row>
    <row r="255" spans="1:86" s="41" customFormat="1" x14ac:dyDescent="0.25">
      <c r="A255" s="42"/>
      <c r="B255" s="42"/>
      <c r="BC255" s="42"/>
      <c r="BD255" s="42"/>
      <c r="BE255" s="42"/>
      <c r="BF255" s="42"/>
      <c r="BG255" s="42"/>
      <c r="BH255" s="42"/>
      <c r="BI255" s="42"/>
      <c r="BJ255" s="42"/>
      <c r="BK255" s="42"/>
      <c r="BL255" s="42"/>
      <c r="BM255" s="42"/>
      <c r="BN255" s="42"/>
      <c r="BO255" s="42"/>
      <c r="BP255" s="42"/>
      <c r="BQ255" s="42"/>
      <c r="BR255" s="42"/>
      <c r="BS255" s="42"/>
      <c r="BT255" s="42"/>
      <c r="BU255" s="42"/>
      <c r="BV255" s="42"/>
      <c r="BW255" s="42"/>
      <c r="BX255" s="42"/>
      <c r="BY255" s="42"/>
      <c r="BZ255" s="42"/>
      <c r="CA255" s="42"/>
      <c r="CB255" s="42"/>
      <c r="CC255" s="42"/>
      <c r="CD255" s="42"/>
      <c r="CE255" s="38"/>
      <c r="CF255" s="38"/>
      <c r="CG255" s="39"/>
      <c r="CH255" s="40"/>
    </row>
    <row r="256" spans="1:86" x14ac:dyDescent="0.25">
      <c r="E256" s="243"/>
      <c r="F256" s="243"/>
      <c r="G256" s="243"/>
      <c r="H256" s="243"/>
      <c r="I256" s="243"/>
      <c r="J256" s="243"/>
      <c r="K256" s="230"/>
      <c r="L256" s="230"/>
      <c r="M256" s="230"/>
      <c r="N256" s="230"/>
      <c r="O256" s="230"/>
      <c r="P256" s="230"/>
      <c r="Q256" s="230"/>
      <c r="R256" s="230"/>
      <c r="S256" s="230"/>
      <c r="T256" s="230"/>
      <c r="U256" s="230"/>
      <c r="V256" s="230"/>
      <c r="W256" s="230"/>
      <c r="X256" s="230"/>
      <c r="Y256" s="168"/>
      <c r="Z256" s="203"/>
      <c r="AA256" s="203"/>
      <c r="AB256" s="203"/>
      <c r="AC256" s="203"/>
      <c r="AD256" s="203"/>
      <c r="AE256" s="203"/>
      <c r="AF256" s="230"/>
      <c r="AG256" s="230"/>
      <c r="AH256" s="249"/>
      <c r="AI256" s="249"/>
      <c r="AJ256" s="249"/>
      <c r="AK256" s="249"/>
      <c r="AL256" s="249"/>
      <c r="AM256" s="249"/>
      <c r="AP256" s="242"/>
      <c r="AQ256" s="242"/>
      <c r="AR256" s="242"/>
      <c r="AS256" s="242"/>
      <c r="AT256" s="242"/>
      <c r="AU256" s="242"/>
      <c r="AV256" s="242"/>
      <c r="AW256" s="242"/>
      <c r="AX256" s="242"/>
      <c r="AY256" s="242"/>
      <c r="AZ256" s="242"/>
    </row>
    <row r="257" spans="1:86" s="41" customFormat="1" x14ac:dyDescent="0.25">
      <c r="A257" s="42"/>
      <c r="B257" s="42"/>
      <c r="E257" s="243"/>
      <c r="F257" s="243"/>
      <c r="G257" s="243"/>
      <c r="H257" s="243"/>
      <c r="I257" s="243"/>
      <c r="J257" s="243"/>
      <c r="K257" s="230"/>
      <c r="L257" s="230"/>
      <c r="M257" s="230"/>
      <c r="N257" s="230"/>
      <c r="O257" s="230"/>
      <c r="P257" s="230"/>
      <c r="Q257" s="230"/>
      <c r="R257" s="230"/>
      <c r="S257" s="230"/>
      <c r="T257" s="230"/>
      <c r="U257" s="230"/>
      <c r="V257" s="230"/>
      <c r="W257" s="230"/>
      <c r="X257" s="230"/>
      <c r="Y257" s="168"/>
      <c r="Z257" s="203"/>
      <c r="AA257" s="203"/>
      <c r="AB257" s="203"/>
      <c r="AC257" s="203"/>
      <c r="AD257" s="203"/>
      <c r="AE257" s="203"/>
      <c r="AF257" s="230"/>
      <c r="AG257" s="230"/>
      <c r="AH257" s="249"/>
      <c r="AI257" s="249"/>
      <c r="AJ257" s="249"/>
      <c r="AK257" s="249"/>
      <c r="AL257" s="249"/>
      <c r="AM257" s="249"/>
      <c r="AP257" s="242"/>
      <c r="AQ257" s="242"/>
      <c r="AR257" s="242"/>
      <c r="AS257" s="242"/>
      <c r="AT257" s="242"/>
      <c r="AU257" s="242"/>
      <c r="AV257" s="242"/>
      <c r="AW257" s="242"/>
      <c r="AX257" s="242"/>
      <c r="AY257" s="242"/>
      <c r="AZ257" s="242"/>
      <c r="BC257" s="42"/>
      <c r="BD257" s="42"/>
      <c r="BE257" s="42"/>
      <c r="BF257" s="42"/>
      <c r="BG257" s="42"/>
      <c r="BH257" s="42"/>
      <c r="BI257" s="42"/>
      <c r="BJ257" s="42"/>
      <c r="BK257" s="42"/>
      <c r="BL257" s="42"/>
      <c r="BM257" s="42"/>
      <c r="BN257" s="42"/>
      <c r="BO257" s="42"/>
      <c r="BP257" s="42"/>
      <c r="BQ257" s="42"/>
      <c r="BR257" s="42"/>
      <c r="BS257" s="42"/>
      <c r="BT257" s="42"/>
      <c r="BU257" s="42"/>
      <c r="BV257" s="42"/>
      <c r="BW257" s="42"/>
      <c r="BX257" s="42"/>
      <c r="BY257" s="42"/>
      <c r="BZ257" s="42"/>
      <c r="CA257" s="42"/>
      <c r="CB257" s="42"/>
      <c r="CC257" s="42"/>
      <c r="CD257" s="42"/>
      <c r="CE257" s="38"/>
      <c r="CF257" s="38"/>
      <c r="CG257" s="39"/>
      <c r="CH257" s="40"/>
    </row>
    <row r="258" spans="1:86" s="41" customFormat="1" x14ac:dyDescent="0.25">
      <c r="A258" s="42"/>
      <c r="B258" s="42"/>
      <c r="E258" s="243"/>
      <c r="F258" s="243"/>
      <c r="G258" s="243"/>
      <c r="H258" s="243"/>
      <c r="I258" s="243"/>
      <c r="J258" s="243"/>
      <c r="K258" s="230"/>
      <c r="L258" s="230"/>
      <c r="M258" s="230"/>
      <c r="N258" s="230"/>
      <c r="O258" s="230"/>
      <c r="P258" s="230"/>
      <c r="Q258" s="230"/>
      <c r="R258" s="230"/>
      <c r="S258" s="230"/>
      <c r="T258" s="230"/>
      <c r="U258" s="230"/>
      <c r="V258" s="230"/>
      <c r="W258" s="230"/>
      <c r="X258" s="230"/>
      <c r="Y258" s="168"/>
      <c r="Z258" s="203"/>
      <c r="AA258" s="203"/>
      <c r="AB258" s="203"/>
      <c r="AC258" s="203"/>
      <c r="AD258" s="203"/>
      <c r="AE258" s="203"/>
      <c r="AF258" s="230"/>
      <c r="AG258" s="230"/>
      <c r="AH258" s="249"/>
      <c r="AI258" s="249"/>
      <c r="AJ258" s="249"/>
      <c r="AK258" s="249"/>
      <c r="AL258" s="249"/>
      <c r="AM258" s="249"/>
      <c r="AP258" s="242"/>
      <c r="AQ258" s="242"/>
      <c r="AR258" s="242"/>
      <c r="AS258" s="242"/>
      <c r="AT258" s="242"/>
      <c r="AU258" s="242"/>
      <c r="AV258" s="242"/>
      <c r="AW258" s="242"/>
      <c r="AX258" s="242"/>
      <c r="AY258" s="242"/>
      <c r="AZ258" s="242"/>
      <c r="BC258" s="42"/>
      <c r="BD258" s="42"/>
      <c r="BE258" s="42"/>
      <c r="BF258" s="42"/>
      <c r="BG258" s="42"/>
      <c r="BH258" s="42"/>
      <c r="BI258" s="42"/>
      <c r="BJ258" s="42"/>
      <c r="BK258" s="42"/>
      <c r="BL258" s="42"/>
      <c r="BM258" s="42"/>
      <c r="BN258" s="42"/>
      <c r="BO258" s="42"/>
      <c r="BP258" s="42"/>
      <c r="BQ258" s="42"/>
      <c r="BR258" s="42"/>
      <c r="BS258" s="42"/>
      <c r="BT258" s="42"/>
      <c r="BU258" s="42"/>
      <c r="BV258" s="42"/>
      <c r="BW258" s="42"/>
      <c r="BX258" s="42"/>
      <c r="BY258" s="42"/>
      <c r="BZ258" s="42"/>
      <c r="CA258" s="42"/>
      <c r="CB258" s="42"/>
      <c r="CC258" s="42"/>
      <c r="CD258" s="42"/>
      <c r="CE258" s="38"/>
      <c r="CF258" s="38"/>
      <c r="CG258" s="39"/>
      <c r="CH258" s="40"/>
    </row>
    <row r="259" spans="1:86" s="41" customFormat="1" x14ac:dyDescent="0.25">
      <c r="A259" s="42"/>
      <c r="B259" s="42"/>
      <c r="E259" s="169"/>
      <c r="F259" s="169"/>
      <c r="G259" s="169"/>
      <c r="H259" s="169"/>
      <c r="I259" s="169"/>
      <c r="J259" s="169"/>
      <c r="K259" s="168"/>
      <c r="L259" s="168"/>
      <c r="M259" s="168"/>
      <c r="N259" s="168"/>
      <c r="O259" s="168"/>
      <c r="P259" s="168"/>
      <c r="Q259" s="168"/>
      <c r="R259" s="168"/>
      <c r="S259" s="168"/>
      <c r="T259" s="168"/>
      <c r="U259" s="168"/>
      <c r="V259" s="168"/>
      <c r="W259" s="168"/>
      <c r="X259" s="168"/>
      <c r="Y259" s="168"/>
      <c r="Z259" s="111"/>
      <c r="AA259" s="111"/>
      <c r="AB259" s="111"/>
      <c r="AC259" s="111"/>
      <c r="AD259" s="111"/>
      <c r="AE259" s="111"/>
      <c r="AF259" s="168"/>
      <c r="AG259" s="168"/>
      <c r="AH259" s="169"/>
      <c r="AI259" s="169"/>
      <c r="AJ259" s="169"/>
      <c r="AK259" s="169"/>
      <c r="AL259" s="169"/>
      <c r="AM259" s="169"/>
      <c r="AP259" s="112"/>
      <c r="AQ259" s="112"/>
      <c r="AR259" s="112"/>
      <c r="AS259" s="112"/>
      <c r="AT259" s="112"/>
      <c r="AU259" s="112"/>
      <c r="AV259" s="112"/>
      <c r="AW259" s="112"/>
      <c r="AX259" s="112"/>
      <c r="AY259" s="112"/>
      <c r="AZ259" s="112"/>
      <c r="BC259" s="42"/>
      <c r="BD259" s="42"/>
      <c r="BE259" s="42"/>
      <c r="BF259" s="42"/>
      <c r="BG259" s="42"/>
      <c r="BH259" s="42"/>
      <c r="BI259" s="42"/>
      <c r="BJ259" s="42"/>
      <c r="BK259" s="42"/>
      <c r="BL259" s="42"/>
      <c r="BM259" s="42"/>
      <c r="BN259" s="42"/>
      <c r="BO259" s="42"/>
      <c r="BP259" s="42"/>
      <c r="BQ259" s="42"/>
      <c r="BR259" s="42"/>
      <c r="BS259" s="42"/>
      <c r="BT259" s="42"/>
      <c r="BU259" s="42"/>
      <c r="BV259" s="42"/>
      <c r="BW259" s="42"/>
      <c r="BX259" s="42"/>
      <c r="BY259" s="42"/>
      <c r="BZ259" s="42"/>
      <c r="CA259" s="42"/>
      <c r="CB259" s="42"/>
      <c r="CC259" s="42"/>
      <c r="CD259" s="42"/>
      <c r="CE259" s="38"/>
      <c r="CF259" s="38"/>
      <c r="CG259" s="39"/>
      <c r="CH259" s="40"/>
    </row>
    <row r="260" spans="1:86" s="41" customFormat="1" x14ac:dyDescent="0.25">
      <c r="A260" s="42"/>
      <c r="B260" s="42"/>
      <c r="E260" s="169"/>
      <c r="F260" s="169"/>
      <c r="G260" s="169"/>
      <c r="H260" s="169"/>
      <c r="I260" s="169"/>
      <c r="J260" s="169"/>
      <c r="K260" s="168"/>
      <c r="L260" s="168"/>
      <c r="M260" s="168"/>
      <c r="N260" s="168"/>
      <c r="O260" s="168"/>
      <c r="P260" s="168"/>
      <c r="Q260" s="168"/>
      <c r="R260" s="168"/>
      <c r="S260" s="168"/>
      <c r="T260" s="168"/>
      <c r="U260" s="168"/>
      <c r="V260" s="168"/>
      <c r="W260" s="168"/>
      <c r="X260" s="168"/>
      <c r="Y260" s="168"/>
      <c r="Z260" s="111"/>
      <c r="AA260" s="111"/>
      <c r="AB260" s="111"/>
      <c r="AC260" s="111"/>
      <c r="AD260" s="111"/>
      <c r="AE260" s="111"/>
      <c r="AF260" s="168"/>
      <c r="AG260" s="168"/>
      <c r="AH260" s="169"/>
      <c r="AI260" s="169"/>
      <c r="AJ260" s="169"/>
      <c r="AK260" s="59"/>
      <c r="AL260" s="230"/>
      <c r="AM260" s="230"/>
      <c r="AN260" s="230"/>
      <c r="AO260" s="230"/>
      <c r="AP260" s="112"/>
      <c r="AQ260" s="242"/>
      <c r="AR260" s="242"/>
      <c r="AS260" s="242"/>
      <c r="AT260" s="242"/>
      <c r="AU260" s="242"/>
      <c r="AV260" s="242"/>
      <c r="AW260" s="242"/>
      <c r="AX260" s="242"/>
      <c r="AY260" s="242"/>
      <c r="AZ260" s="242"/>
      <c r="BC260" s="42"/>
      <c r="BD260" s="42"/>
      <c r="BE260" s="42"/>
      <c r="BF260" s="42"/>
      <c r="BG260" s="42"/>
      <c r="BH260" s="42"/>
      <c r="BI260" s="42"/>
      <c r="BJ260" s="42"/>
      <c r="BK260" s="42"/>
      <c r="BL260" s="42"/>
      <c r="BM260" s="42"/>
      <c r="BN260" s="42"/>
      <c r="BO260" s="42"/>
      <c r="BP260" s="42"/>
      <c r="BQ260" s="42"/>
      <c r="BR260" s="42"/>
      <c r="BS260" s="42"/>
      <c r="BT260" s="42"/>
      <c r="BU260" s="42"/>
      <c r="BV260" s="42"/>
      <c r="BW260" s="42"/>
      <c r="BX260" s="42"/>
      <c r="BY260" s="42"/>
      <c r="BZ260" s="42"/>
      <c r="CA260" s="42"/>
      <c r="CB260" s="42"/>
      <c r="CC260" s="42"/>
      <c r="CD260" s="42"/>
      <c r="CE260" s="38"/>
      <c r="CF260" s="38"/>
      <c r="CG260" s="39"/>
      <c r="CH260" s="40"/>
    </row>
    <row r="261" spans="1:86" x14ac:dyDescent="0.25">
      <c r="E261" s="169"/>
      <c r="F261" s="169"/>
      <c r="G261" s="169"/>
      <c r="H261" s="169"/>
      <c r="I261" s="169"/>
      <c r="J261" s="169"/>
      <c r="K261" s="168"/>
      <c r="L261" s="168"/>
      <c r="M261" s="168"/>
      <c r="N261" s="168"/>
      <c r="O261" s="168"/>
      <c r="P261" s="168"/>
      <c r="Q261" s="168"/>
      <c r="R261" s="168"/>
      <c r="S261" s="168"/>
      <c r="T261" s="168"/>
      <c r="U261" s="168"/>
      <c r="V261" s="168"/>
      <c r="W261" s="168"/>
      <c r="X261" s="168"/>
      <c r="Y261" s="168"/>
      <c r="Z261" s="111"/>
      <c r="AA261" s="111"/>
      <c r="AB261" s="111"/>
      <c r="AC261" s="111"/>
      <c r="AD261" s="111"/>
      <c r="AE261" s="111"/>
      <c r="AF261" s="168"/>
      <c r="AG261" s="168"/>
      <c r="AH261" s="169"/>
      <c r="AI261" s="169"/>
      <c r="AJ261" s="169"/>
      <c r="AK261" s="59"/>
      <c r="AL261" s="230"/>
      <c r="AM261" s="230"/>
      <c r="AN261" s="230"/>
      <c r="AO261" s="230"/>
      <c r="AP261" s="112"/>
      <c r="AQ261" s="242"/>
      <c r="AR261" s="242"/>
      <c r="AS261" s="242"/>
      <c r="AT261" s="242"/>
      <c r="AU261" s="242"/>
      <c r="AV261" s="242"/>
      <c r="AW261" s="242"/>
      <c r="AX261" s="242"/>
      <c r="AY261" s="242"/>
      <c r="AZ261" s="242"/>
    </row>
    <row r="262" spans="1:86" x14ac:dyDescent="0.25">
      <c r="E262" s="169"/>
      <c r="F262" s="169"/>
      <c r="G262" s="169"/>
      <c r="H262" s="169"/>
      <c r="I262" s="169"/>
      <c r="J262" s="169"/>
      <c r="K262" s="168"/>
      <c r="L262" s="168"/>
      <c r="M262" s="168"/>
      <c r="N262" s="168"/>
      <c r="O262" s="168"/>
      <c r="P262" s="168"/>
      <c r="Q262" s="168"/>
      <c r="R262" s="168"/>
      <c r="S262" s="168"/>
      <c r="T262" s="168"/>
      <c r="U262" s="168"/>
      <c r="V262" s="168"/>
      <c r="W262" s="168"/>
      <c r="X262" s="168"/>
      <c r="Y262" s="168"/>
      <c r="Z262" s="111"/>
      <c r="AA262" s="111"/>
      <c r="AB262" s="111"/>
      <c r="AC262" s="111"/>
      <c r="AD262" s="111"/>
      <c r="AE262" s="111"/>
      <c r="AF262" s="168"/>
      <c r="AG262" s="168"/>
      <c r="AH262" s="169"/>
      <c r="AI262" s="169"/>
      <c r="AJ262" s="169"/>
      <c r="AK262" s="169"/>
      <c r="AL262" s="169"/>
      <c r="AM262" s="169"/>
      <c r="AQ262" s="169"/>
      <c r="AR262" s="169"/>
      <c r="AS262" s="169"/>
      <c r="AT262" s="169"/>
      <c r="AU262" s="169"/>
      <c r="AV262" s="169"/>
      <c r="AW262" s="169"/>
      <c r="AX262" s="169"/>
      <c r="AY262" s="169"/>
      <c r="AZ262" s="169"/>
    </row>
    <row r="264" spans="1:86" s="41" customFormat="1" x14ac:dyDescent="0.25">
      <c r="A264" s="42"/>
      <c r="B264" s="42"/>
      <c r="E264" s="243"/>
      <c r="F264" s="243"/>
      <c r="G264" s="243"/>
      <c r="H264" s="243"/>
      <c r="I264" s="243"/>
      <c r="J264" s="243"/>
      <c r="K264" s="230"/>
      <c r="L264" s="230"/>
      <c r="M264" s="230"/>
      <c r="N264" s="230"/>
      <c r="O264" s="230"/>
      <c r="P264" s="230"/>
      <c r="Q264" s="230"/>
      <c r="R264" s="230"/>
      <c r="S264" s="230"/>
      <c r="T264" s="230"/>
      <c r="U264" s="230"/>
      <c r="V264" s="230"/>
      <c r="W264" s="230"/>
      <c r="X264" s="230"/>
      <c r="Y264" s="168"/>
      <c r="Z264" s="203"/>
      <c r="AA264" s="203"/>
      <c r="AB264" s="203"/>
      <c r="AC264" s="203"/>
      <c r="AD264" s="203"/>
      <c r="AE264" s="203"/>
      <c r="AF264" s="230"/>
      <c r="AG264" s="230"/>
      <c r="AH264" s="249"/>
      <c r="AI264" s="249"/>
      <c r="AJ264" s="249"/>
      <c r="AK264" s="249"/>
      <c r="AL264" s="249"/>
      <c r="AM264" s="249"/>
      <c r="AP264" s="242"/>
      <c r="AQ264" s="242"/>
      <c r="AR264" s="242"/>
      <c r="AS264" s="242"/>
      <c r="AT264" s="242"/>
      <c r="AU264" s="242"/>
      <c r="AV264" s="242"/>
      <c r="AW264" s="242"/>
      <c r="AX264" s="242"/>
      <c r="AY264" s="242"/>
      <c r="AZ264" s="242"/>
      <c r="BC264" s="42"/>
      <c r="BD264" s="42"/>
      <c r="BE264" s="42"/>
      <c r="BF264" s="42"/>
      <c r="BG264" s="42"/>
      <c r="BH264" s="42"/>
      <c r="BI264" s="42"/>
      <c r="BJ264" s="42"/>
      <c r="BK264" s="42"/>
      <c r="BL264" s="42"/>
      <c r="BM264" s="42"/>
      <c r="BN264" s="42"/>
      <c r="BO264" s="42"/>
      <c r="BP264" s="42"/>
      <c r="BQ264" s="42"/>
      <c r="BR264" s="42"/>
      <c r="BS264" s="42"/>
      <c r="BT264" s="42"/>
      <c r="BU264" s="42"/>
      <c r="BV264" s="42"/>
      <c r="BW264" s="42"/>
      <c r="BX264" s="42"/>
      <c r="BY264" s="42"/>
      <c r="BZ264" s="42"/>
      <c r="CA264" s="42"/>
      <c r="CB264" s="42"/>
      <c r="CC264" s="42"/>
      <c r="CD264" s="42"/>
      <c r="CE264" s="38"/>
      <c r="CF264" s="38"/>
      <c r="CG264" s="39"/>
      <c r="CH264" s="40"/>
    </row>
    <row r="265" spans="1:86" s="41" customFormat="1" x14ac:dyDescent="0.25">
      <c r="A265" s="42"/>
      <c r="B265" s="42"/>
      <c r="E265" s="243"/>
      <c r="F265" s="243"/>
      <c r="G265" s="243"/>
      <c r="H265" s="243"/>
      <c r="I265" s="243"/>
      <c r="J265" s="243"/>
      <c r="K265" s="230"/>
      <c r="L265" s="230"/>
      <c r="M265" s="230"/>
      <c r="N265" s="230"/>
      <c r="O265" s="230"/>
      <c r="P265" s="230"/>
      <c r="Q265" s="230"/>
      <c r="R265" s="230"/>
      <c r="S265" s="230"/>
      <c r="T265" s="230"/>
      <c r="U265" s="230"/>
      <c r="V265" s="230"/>
      <c r="W265" s="230"/>
      <c r="X265" s="230"/>
      <c r="Y265" s="168"/>
      <c r="Z265" s="203"/>
      <c r="AA265" s="203"/>
      <c r="AB265" s="203"/>
      <c r="AC265" s="203"/>
      <c r="AD265" s="203"/>
      <c r="AE265" s="203"/>
      <c r="AF265" s="230"/>
      <c r="AG265" s="230"/>
      <c r="AH265" s="249"/>
      <c r="AI265" s="249"/>
      <c r="AJ265" s="249"/>
      <c r="AK265" s="249"/>
      <c r="AL265" s="249"/>
      <c r="AM265" s="249"/>
      <c r="AP265" s="242"/>
      <c r="AQ265" s="242"/>
      <c r="AR265" s="242"/>
      <c r="AS265" s="242"/>
      <c r="AT265" s="242"/>
      <c r="AU265" s="242"/>
      <c r="AV265" s="242"/>
      <c r="AW265" s="242"/>
      <c r="AX265" s="242"/>
      <c r="AY265" s="242"/>
      <c r="AZ265" s="242"/>
      <c r="BC265" s="42"/>
      <c r="BD265" s="42"/>
      <c r="BE265" s="42"/>
      <c r="BF265" s="42"/>
      <c r="BG265" s="42"/>
      <c r="BH265" s="42"/>
      <c r="BI265" s="42"/>
      <c r="BJ265" s="42"/>
      <c r="BK265" s="42"/>
      <c r="BL265" s="42"/>
      <c r="BM265" s="42"/>
      <c r="BN265" s="42"/>
      <c r="BO265" s="42"/>
      <c r="BP265" s="42"/>
      <c r="BQ265" s="42"/>
      <c r="BR265" s="42"/>
      <c r="BS265" s="42"/>
      <c r="BT265" s="42"/>
      <c r="BU265" s="42"/>
      <c r="BV265" s="42"/>
      <c r="BW265" s="42"/>
      <c r="BX265" s="42"/>
      <c r="BY265" s="42"/>
      <c r="BZ265" s="42"/>
      <c r="CA265" s="42"/>
      <c r="CB265" s="42"/>
      <c r="CC265" s="42"/>
      <c r="CD265" s="42"/>
      <c r="CE265" s="38"/>
      <c r="CF265" s="38"/>
      <c r="CG265" s="39"/>
      <c r="CH265" s="40"/>
    </row>
    <row r="266" spans="1:86" s="41" customFormat="1" x14ac:dyDescent="0.25">
      <c r="A266" s="42"/>
      <c r="B266" s="42"/>
      <c r="BC266" s="42"/>
      <c r="BD266" s="42"/>
      <c r="BE266" s="42"/>
      <c r="BF266" s="42"/>
      <c r="BG266" s="42"/>
      <c r="BH266" s="42"/>
      <c r="BI266" s="42"/>
      <c r="BJ266" s="42"/>
      <c r="BK266" s="42"/>
      <c r="BL266" s="42"/>
      <c r="BM266" s="42"/>
      <c r="BN266" s="42"/>
      <c r="BO266" s="42"/>
      <c r="BP266" s="42"/>
      <c r="BQ266" s="42"/>
      <c r="BR266" s="42"/>
      <c r="BS266" s="42"/>
      <c r="BT266" s="42"/>
      <c r="BU266" s="42"/>
      <c r="BV266" s="42"/>
      <c r="BW266" s="42"/>
      <c r="BX266" s="42"/>
      <c r="BY266" s="42"/>
      <c r="BZ266" s="42"/>
      <c r="CA266" s="42"/>
      <c r="CB266" s="42"/>
      <c r="CC266" s="42"/>
      <c r="CD266" s="42"/>
      <c r="CE266" s="38"/>
      <c r="CF266" s="38"/>
      <c r="CG266" s="39"/>
      <c r="CH266" s="40"/>
    </row>
    <row r="267" spans="1:86" s="41" customFormat="1" x14ac:dyDescent="0.25">
      <c r="A267" s="42"/>
      <c r="B267" s="42"/>
      <c r="E267" s="230"/>
      <c r="F267" s="230"/>
      <c r="G267" s="230"/>
      <c r="H267" s="230"/>
      <c r="I267" s="230"/>
      <c r="K267" s="230"/>
      <c r="L267" s="230"/>
      <c r="M267" s="230"/>
      <c r="N267" s="230"/>
      <c r="O267" s="230"/>
      <c r="P267" s="230"/>
      <c r="Q267" s="230"/>
      <c r="R267" s="230"/>
      <c r="S267" s="230"/>
      <c r="T267" s="230"/>
      <c r="U267" s="230"/>
      <c r="AD267" s="42"/>
      <c r="AE267" s="42"/>
      <c r="AF267" s="42"/>
      <c r="AG267" s="42"/>
      <c r="AH267" s="230"/>
      <c r="AI267" s="230"/>
      <c r="AJ267" s="230"/>
      <c r="AK267" s="230"/>
      <c r="AL267" s="230"/>
      <c r="AM267" s="230"/>
      <c r="AN267" s="230"/>
      <c r="AO267" s="230"/>
      <c r="AQ267" s="251"/>
      <c r="AR267" s="251"/>
      <c r="AS267" s="251"/>
      <c r="AT267" s="251"/>
      <c r="BC267" s="42"/>
      <c r="BD267" s="42"/>
      <c r="BE267" s="42"/>
      <c r="BF267" s="42"/>
      <c r="BG267" s="42"/>
      <c r="BH267" s="42"/>
      <c r="BI267" s="42"/>
      <c r="BJ267" s="42"/>
      <c r="BK267" s="42"/>
      <c r="BL267" s="42"/>
      <c r="BM267" s="42"/>
      <c r="BN267" s="42"/>
      <c r="BO267" s="42"/>
      <c r="BP267" s="42"/>
      <c r="BQ267" s="42"/>
      <c r="BR267" s="42"/>
      <c r="BS267" s="42"/>
      <c r="BT267" s="42"/>
      <c r="BU267" s="42"/>
      <c r="BV267" s="42"/>
      <c r="BW267" s="42"/>
      <c r="BX267" s="42"/>
      <c r="BY267" s="42"/>
      <c r="BZ267" s="42"/>
      <c r="CA267" s="42"/>
      <c r="CB267" s="42"/>
      <c r="CC267" s="42"/>
      <c r="CD267" s="42"/>
      <c r="CE267" s="38"/>
      <c r="CF267" s="38"/>
      <c r="CG267" s="39"/>
      <c r="CH267" s="40"/>
    </row>
    <row r="268" spans="1:86" s="41" customFormat="1" x14ac:dyDescent="0.25">
      <c r="A268" s="42"/>
      <c r="B268" s="42"/>
      <c r="E268" s="230"/>
      <c r="F268" s="230"/>
      <c r="G268" s="230"/>
      <c r="H268" s="230"/>
      <c r="I268" s="230"/>
      <c r="K268" s="230"/>
      <c r="L268" s="230"/>
      <c r="M268" s="230"/>
      <c r="N268" s="230"/>
      <c r="O268" s="230"/>
      <c r="P268" s="230"/>
      <c r="Q268" s="230"/>
      <c r="R268" s="230"/>
      <c r="S268" s="230"/>
      <c r="T268" s="230"/>
      <c r="U268" s="230"/>
      <c r="AD268" s="42"/>
      <c r="AE268" s="42"/>
      <c r="AF268" s="42"/>
      <c r="AG268" s="42"/>
      <c r="AH268" s="230"/>
      <c r="AI268" s="230"/>
      <c r="AJ268" s="230"/>
      <c r="AK268" s="230"/>
      <c r="AL268" s="230"/>
      <c r="AM268" s="230"/>
      <c r="AN268" s="230"/>
      <c r="AO268" s="230"/>
      <c r="AQ268" s="230"/>
      <c r="AR268" s="230"/>
      <c r="AS268" s="230"/>
      <c r="AT268" s="230"/>
      <c r="BC268" s="42"/>
      <c r="BD268" s="42"/>
      <c r="BE268" s="42"/>
      <c r="BF268" s="42"/>
      <c r="BG268" s="42"/>
      <c r="BH268" s="42"/>
      <c r="BI268" s="42"/>
      <c r="BJ268" s="42"/>
      <c r="BK268" s="42"/>
      <c r="BL268" s="42"/>
      <c r="BM268" s="42"/>
      <c r="BN268" s="42"/>
      <c r="BO268" s="42"/>
      <c r="BP268" s="42"/>
      <c r="BQ268" s="42"/>
      <c r="BR268" s="42"/>
      <c r="BS268" s="42"/>
      <c r="BT268" s="42"/>
      <c r="BU268" s="42"/>
      <c r="BV268" s="42"/>
      <c r="BW268" s="42"/>
      <c r="BX268" s="42"/>
      <c r="BY268" s="42"/>
      <c r="BZ268" s="42"/>
      <c r="CA268" s="42"/>
      <c r="CB268" s="42"/>
      <c r="CC268" s="42"/>
      <c r="CD268" s="42"/>
      <c r="CE268" s="38"/>
      <c r="CF268" s="38"/>
      <c r="CG268" s="39"/>
      <c r="CH268" s="40"/>
    </row>
    <row r="269" spans="1:86" s="41" customFormat="1" x14ac:dyDescent="0.25">
      <c r="A269" s="42"/>
      <c r="B269" s="42"/>
      <c r="E269" s="230"/>
      <c r="F269" s="230"/>
      <c r="G269" s="230"/>
      <c r="H269" s="230"/>
      <c r="I269" s="230"/>
      <c r="K269" s="230"/>
      <c r="L269" s="230"/>
      <c r="M269" s="230"/>
      <c r="N269" s="230"/>
      <c r="O269" s="230"/>
      <c r="P269" s="230"/>
      <c r="Q269" s="230"/>
      <c r="R269" s="230"/>
      <c r="S269" s="230"/>
      <c r="T269" s="230"/>
      <c r="U269" s="230"/>
      <c r="AD269" s="42"/>
      <c r="AE269" s="42"/>
      <c r="AF269" s="42"/>
      <c r="AG269" s="42"/>
      <c r="AH269" s="230"/>
      <c r="AI269" s="230"/>
      <c r="AJ269" s="230"/>
      <c r="AK269" s="230"/>
      <c r="AL269" s="230"/>
      <c r="AM269" s="230"/>
      <c r="AN269" s="230"/>
      <c r="AO269" s="230"/>
      <c r="AQ269" s="243"/>
      <c r="AR269" s="243"/>
      <c r="AS269" s="243"/>
      <c r="AT269" s="243"/>
      <c r="BC269" s="42"/>
      <c r="BD269" s="42"/>
      <c r="BE269" s="42"/>
      <c r="BF269" s="42"/>
      <c r="BG269" s="42"/>
      <c r="BH269" s="42"/>
      <c r="BI269" s="42"/>
      <c r="BJ269" s="42"/>
      <c r="BK269" s="42"/>
      <c r="BL269" s="42"/>
      <c r="BM269" s="42"/>
      <c r="BN269" s="42"/>
      <c r="BO269" s="42"/>
      <c r="BP269" s="42"/>
      <c r="BQ269" s="42"/>
      <c r="BR269" s="42"/>
      <c r="BS269" s="42"/>
      <c r="BT269" s="42"/>
      <c r="BU269" s="42"/>
      <c r="BV269" s="42"/>
      <c r="BW269" s="42"/>
      <c r="BX269" s="42"/>
      <c r="BY269" s="42"/>
      <c r="BZ269" s="42"/>
      <c r="CA269" s="42"/>
      <c r="CB269" s="42"/>
      <c r="CC269" s="42"/>
      <c r="CD269" s="42"/>
      <c r="CE269" s="38"/>
      <c r="CF269" s="38"/>
      <c r="CG269" s="39"/>
      <c r="CH269" s="40"/>
    </row>
    <row r="270" spans="1:86" s="41" customFormat="1" x14ac:dyDescent="0.25">
      <c r="A270" s="42"/>
      <c r="B270" s="42"/>
      <c r="E270" s="230"/>
      <c r="F270" s="230"/>
      <c r="G270" s="230"/>
      <c r="H270" s="230"/>
      <c r="I270" s="230"/>
      <c r="K270" s="230"/>
      <c r="L270" s="230"/>
      <c r="M270" s="230"/>
      <c r="N270" s="230"/>
      <c r="O270" s="230"/>
      <c r="P270" s="230"/>
      <c r="Q270" s="230"/>
      <c r="R270" s="230"/>
      <c r="S270" s="230"/>
      <c r="T270" s="230"/>
      <c r="U270" s="230"/>
      <c r="AH270" s="230"/>
      <c r="AI270" s="230"/>
      <c r="AJ270" s="230"/>
      <c r="AK270" s="230"/>
      <c r="AL270" s="230"/>
      <c r="AM270" s="230"/>
      <c r="AN270" s="230"/>
      <c r="AO270" s="230"/>
      <c r="BC270" s="42"/>
      <c r="BD270" s="42"/>
      <c r="BE270" s="42"/>
      <c r="BF270" s="42"/>
      <c r="BG270" s="42"/>
      <c r="BH270" s="42"/>
      <c r="BI270" s="42"/>
      <c r="BJ270" s="42"/>
      <c r="BK270" s="42"/>
      <c r="BL270" s="42"/>
      <c r="BM270" s="42"/>
      <c r="BN270" s="42"/>
      <c r="BO270" s="42"/>
      <c r="BP270" s="42"/>
      <c r="BQ270" s="42"/>
      <c r="BR270" s="42"/>
      <c r="BS270" s="42"/>
      <c r="BT270" s="42"/>
      <c r="BU270" s="42"/>
      <c r="BV270" s="42"/>
      <c r="BW270" s="42"/>
      <c r="BX270" s="42"/>
      <c r="BY270" s="42"/>
      <c r="BZ270" s="42"/>
      <c r="CA270" s="42"/>
      <c r="CB270" s="42"/>
      <c r="CC270" s="42"/>
      <c r="CD270" s="42"/>
      <c r="CE270" s="38"/>
      <c r="CF270" s="38"/>
      <c r="CG270" s="39"/>
      <c r="CH270" s="40"/>
    </row>
    <row r="271" spans="1:86" s="41" customFormat="1" x14ac:dyDescent="0.25">
      <c r="A271" s="42"/>
      <c r="B271" s="42"/>
      <c r="BC271" s="42"/>
      <c r="BD271" s="42"/>
      <c r="BE271" s="42"/>
      <c r="BF271" s="42"/>
      <c r="BG271" s="42"/>
      <c r="BH271" s="42"/>
      <c r="BI271" s="42"/>
      <c r="BJ271" s="42"/>
      <c r="BK271" s="42"/>
      <c r="BL271" s="42"/>
      <c r="BM271" s="42"/>
      <c r="BN271" s="42"/>
      <c r="BO271" s="42"/>
      <c r="BP271" s="42"/>
      <c r="BQ271" s="42"/>
      <c r="BR271" s="42"/>
      <c r="BS271" s="42"/>
      <c r="BT271" s="42"/>
      <c r="BU271" s="42"/>
      <c r="BV271" s="42"/>
      <c r="BW271" s="42"/>
      <c r="BX271" s="42"/>
      <c r="BY271" s="42"/>
      <c r="BZ271" s="42"/>
      <c r="CA271" s="42"/>
      <c r="CB271" s="42"/>
      <c r="CC271" s="42"/>
      <c r="CD271" s="42"/>
      <c r="CE271" s="38"/>
      <c r="CF271" s="38"/>
      <c r="CG271" s="39"/>
      <c r="CH271" s="40"/>
    </row>
    <row r="272" spans="1:86" s="41" customFormat="1" x14ac:dyDescent="0.25">
      <c r="A272" s="42"/>
      <c r="B272" s="42"/>
      <c r="BC272" s="42"/>
      <c r="BD272" s="42"/>
      <c r="BE272" s="42"/>
      <c r="BF272" s="42"/>
      <c r="BG272" s="42"/>
      <c r="BH272" s="42"/>
      <c r="BI272" s="42"/>
      <c r="BJ272" s="42"/>
      <c r="BK272" s="42"/>
      <c r="BL272" s="42"/>
      <c r="BM272" s="42"/>
      <c r="BN272" s="42"/>
      <c r="BO272" s="42"/>
      <c r="BP272" s="42"/>
      <c r="BQ272" s="42"/>
      <c r="BR272" s="42"/>
      <c r="BS272" s="42"/>
      <c r="BT272" s="42"/>
      <c r="BU272" s="42"/>
      <c r="BV272" s="42"/>
      <c r="BW272" s="42"/>
      <c r="BX272" s="42"/>
      <c r="BY272" s="42"/>
      <c r="BZ272" s="42"/>
      <c r="CA272" s="42"/>
      <c r="CB272" s="42"/>
      <c r="CC272" s="42"/>
      <c r="CD272" s="42"/>
      <c r="CE272" s="38"/>
      <c r="CF272" s="38"/>
      <c r="CG272" s="39"/>
      <c r="CH272" s="40"/>
    </row>
    <row r="273" spans="1:86" s="41" customFormat="1" x14ac:dyDescent="0.25">
      <c r="A273" s="42"/>
      <c r="B273" s="42"/>
      <c r="BC273" s="42"/>
      <c r="BD273" s="42"/>
      <c r="BE273" s="42"/>
      <c r="BF273" s="42"/>
      <c r="BG273" s="42"/>
      <c r="BH273" s="42"/>
      <c r="BI273" s="42"/>
      <c r="BJ273" s="42"/>
      <c r="BK273" s="42"/>
      <c r="BL273" s="42"/>
      <c r="BM273" s="42"/>
      <c r="BN273" s="42"/>
      <c r="BO273" s="42"/>
      <c r="BP273" s="42"/>
      <c r="BQ273" s="42"/>
      <c r="BR273" s="42"/>
      <c r="BS273" s="42"/>
      <c r="BT273" s="42"/>
      <c r="BU273" s="42"/>
      <c r="BV273" s="42"/>
      <c r="BW273" s="42"/>
      <c r="BX273" s="42"/>
      <c r="BY273" s="42"/>
      <c r="BZ273" s="42"/>
      <c r="CA273" s="42"/>
      <c r="CB273" s="42"/>
      <c r="CC273" s="42"/>
      <c r="CD273" s="42"/>
      <c r="CE273" s="38"/>
      <c r="CF273" s="38"/>
      <c r="CG273" s="39"/>
      <c r="CH273" s="40"/>
    </row>
    <row r="274" spans="1:86" s="41" customFormat="1" x14ac:dyDescent="0.25">
      <c r="A274" s="42"/>
      <c r="B274" s="42"/>
      <c r="E274" s="243"/>
      <c r="F274" s="243"/>
      <c r="G274" s="243"/>
      <c r="H274" s="243"/>
      <c r="I274" s="243"/>
      <c r="J274" s="243"/>
      <c r="K274" s="230"/>
      <c r="L274" s="230"/>
      <c r="M274" s="230"/>
      <c r="N274" s="230"/>
      <c r="O274" s="230"/>
      <c r="P274" s="230"/>
      <c r="Q274" s="230"/>
      <c r="R274" s="230"/>
      <c r="S274" s="230"/>
      <c r="T274" s="230"/>
      <c r="U274" s="230"/>
      <c r="V274" s="230"/>
      <c r="W274" s="230"/>
      <c r="X274" s="230"/>
      <c r="Y274" s="168"/>
      <c r="Z274" s="203"/>
      <c r="AA274" s="203"/>
      <c r="AB274" s="203"/>
      <c r="AC274" s="203"/>
      <c r="AD274" s="203"/>
      <c r="AE274" s="203"/>
      <c r="AF274" s="230"/>
      <c r="AG274" s="230"/>
      <c r="AH274" s="249"/>
      <c r="AI274" s="249"/>
      <c r="AJ274" s="249"/>
      <c r="AK274" s="249"/>
      <c r="AL274" s="249"/>
      <c r="AM274" s="249"/>
      <c r="AP274" s="242"/>
      <c r="AQ274" s="242"/>
      <c r="AR274" s="242"/>
      <c r="AS274" s="242"/>
      <c r="AT274" s="242"/>
      <c r="AU274" s="242"/>
      <c r="AV274" s="242"/>
      <c r="AW274" s="242"/>
      <c r="AX274" s="242"/>
      <c r="AY274" s="242"/>
      <c r="AZ274" s="242"/>
      <c r="BC274" s="42"/>
      <c r="BD274" s="42"/>
      <c r="BE274" s="42"/>
      <c r="BF274" s="42"/>
      <c r="BG274" s="42"/>
      <c r="BH274" s="42"/>
      <c r="BI274" s="42"/>
      <c r="BJ274" s="42"/>
      <c r="BK274" s="42"/>
      <c r="BL274" s="42"/>
      <c r="BM274" s="42"/>
      <c r="BN274" s="42"/>
      <c r="BO274" s="42"/>
      <c r="BP274" s="42"/>
      <c r="BQ274" s="42"/>
      <c r="BR274" s="42"/>
      <c r="BS274" s="42"/>
      <c r="BT274" s="42"/>
      <c r="BU274" s="42"/>
      <c r="BV274" s="42"/>
      <c r="BW274" s="42"/>
      <c r="BX274" s="42"/>
      <c r="BY274" s="42"/>
      <c r="BZ274" s="42"/>
      <c r="CA274" s="42"/>
      <c r="CB274" s="42"/>
      <c r="CC274" s="42"/>
      <c r="CD274" s="42"/>
      <c r="CE274" s="38"/>
      <c r="CF274" s="38"/>
      <c r="CG274" s="39"/>
      <c r="CH274" s="40"/>
    </row>
    <row r="275" spans="1:86" s="41" customFormat="1" x14ac:dyDescent="0.25">
      <c r="A275" s="42"/>
      <c r="B275" s="42"/>
      <c r="E275" s="243"/>
      <c r="F275" s="243"/>
      <c r="G275" s="243"/>
      <c r="H275" s="243"/>
      <c r="I275" s="243"/>
      <c r="J275" s="243"/>
      <c r="K275" s="230"/>
      <c r="L275" s="230"/>
      <c r="M275" s="230"/>
      <c r="N275" s="230"/>
      <c r="O275" s="230"/>
      <c r="P275" s="230"/>
      <c r="Q275" s="230"/>
      <c r="R275" s="230"/>
      <c r="S275" s="230"/>
      <c r="T275" s="230"/>
      <c r="U275" s="230"/>
      <c r="V275" s="230"/>
      <c r="W275" s="230"/>
      <c r="X275" s="230"/>
      <c r="Y275" s="168"/>
      <c r="Z275" s="203"/>
      <c r="AA275" s="203"/>
      <c r="AB275" s="203"/>
      <c r="AC275" s="203"/>
      <c r="AD275" s="203"/>
      <c r="AE275" s="203"/>
      <c r="AF275" s="230"/>
      <c r="AG275" s="230"/>
      <c r="AH275" s="249"/>
      <c r="AI275" s="249"/>
      <c r="AJ275" s="249"/>
      <c r="AK275" s="249"/>
      <c r="AL275" s="249"/>
      <c r="AM275" s="249"/>
      <c r="AP275" s="242"/>
      <c r="AQ275" s="242"/>
      <c r="AR275" s="242"/>
      <c r="AS275" s="242"/>
      <c r="AT275" s="242"/>
      <c r="AU275" s="242"/>
      <c r="AV275" s="242"/>
      <c r="AW275" s="242"/>
      <c r="AX275" s="242"/>
      <c r="AY275" s="242"/>
      <c r="AZ275" s="242"/>
      <c r="BC275" s="42"/>
      <c r="BD275" s="42"/>
      <c r="BE275" s="42"/>
      <c r="BF275" s="42"/>
      <c r="BG275" s="42"/>
      <c r="BH275" s="42"/>
      <c r="BI275" s="42"/>
      <c r="BJ275" s="42"/>
      <c r="BK275" s="42"/>
      <c r="BL275" s="42"/>
      <c r="BM275" s="42"/>
      <c r="BN275" s="42"/>
      <c r="BO275" s="42"/>
      <c r="BP275" s="42"/>
      <c r="BQ275" s="42"/>
      <c r="BR275" s="42"/>
      <c r="BS275" s="42"/>
      <c r="BT275" s="42"/>
      <c r="BU275" s="42"/>
      <c r="BV275" s="42"/>
      <c r="BW275" s="42"/>
      <c r="BX275" s="42"/>
      <c r="BY275" s="42"/>
      <c r="BZ275" s="42"/>
      <c r="CA275" s="42"/>
      <c r="CB275" s="42"/>
      <c r="CC275" s="42"/>
      <c r="CD275" s="42"/>
      <c r="CE275" s="38"/>
      <c r="CF275" s="38"/>
      <c r="CG275" s="39"/>
      <c r="CH275" s="40"/>
    </row>
    <row r="276" spans="1:86" s="41" customFormat="1" x14ac:dyDescent="0.25">
      <c r="A276" s="42"/>
      <c r="B276" s="42"/>
      <c r="E276" s="243"/>
      <c r="F276" s="243"/>
      <c r="G276" s="243"/>
      <c r="H276" s="243"/>
      <c r="I276" s="243"/>
      <c r="J276" s="243"/>
      <c r="K276" s="230"/>
      <c r="L276" s="230"/>
      <c r="M276" s="230"/>
      <c r="N276" s="230"/>
      <c r="O276" s="230"/>
      <c r="P276" s="230"/>
      <c r="Q276" s="230"/>
      <c r="R276" s="230"/>
      <c r="S276" s="230"/>
      <c r="T276" s="230"/>
      <c r="U276" s="230"/>
      <c r="V276" s="230"/>
      <c r="W276" s="230"/>
      <c r="X276" s="230"/>
      <c r="Y276" s="168"/>
      <c r="Z276" s="203"/>
      <c r="AA276" s="203"/>
      <c r="AB276" s="203"/>
      <c r="AC276" s="203"/>
      <c r="AD276" s="203"/>
      <c r="AE276" s="203"/>
      <c r="AF276" s="230"/>
      <c r="AG276" s="230"/>
      <c r="AH276" s="249"/>
      <c r="AI276" s="249"/>
      <c r="AJ276" s="249"/>
      <c r="AK276" s="249"/>
      <c r="AL276" s="249"/>
      <c r="AM276" s="249"/>
      <c r="AP276" s="242"/>
      <c r="AQ276" s="242"/>
      <c r="AR276" s="242"/>
      <c r="AS276" s="242"/>
      <c r="AT276" s="242"/>
      <c r="AU276" s="242"/>
      <c r="AV276" s="242"/>
      <c r="AW276" s="242"/>
      <c r="AX276" s="242"/>
      <c r="AY276" s="242"/>
      <c r="AZ276" s="242"/>
      <c r="BC276" s="42"/>
      <c r="BD276" s="42"/>
      <c r="BE276" s="42"/>
      <c r="BF276" s="42"/>
      <c r="BG276" s="42"/>
      <c r="BH276" s="42"/>
      <c r="BI276" s="42"/>
      <c r="BJ276" s="42"/>
      <c r="BK276" s="42"/>
      <c r="BL276" s="42"/>
      <c r="BM276" s="42"/>
      <c r="BN276" s="42"/>
      <c r="BO276" s="42"/>
      <c r="BP276" s="42"/>
      <c r="BQ276" s="42"/>
      <c r="BR276" s="42"/>
      <c r="BS276" s="42"/>
      <c r="BT276" s="42"/>
      <c r="BU276" s="42"/>
      <c r="BV276" s="42"/>
      <c r="BW276" s="42"/>
      <c r="BX276" s="42"/>
      <c r="BY276" s="42"/>
      <c r="BZ276" s="42"/>
      <c r="CA276" s="42"/>
      <c r="CB276" s="42"/>
      <c r="CC276" s="42"/>
      <c r="CD276" s="42"/>
      <c r="CE276" s="38"/>
      <c r="CF276" s="38"/>
      <c r="CG276" s="39"/>
      <c r="CH276" s="40"/>
    </row>
    <row r="277" spans="1:86" s="41" customFormat="1" x14ac:dyDescent="0.25">
      <c r="A277" s="42"/>
      <c r="B277" s="42"/>
      <c r="E277" s="243"/>
      <c r="F277" s="243"/>
      <c r="G277" s="243"/>
      <c r="H277" s="243"/>
      <c r="I277" s="243"/>
      <c r="J277" s="243"/>
      <c r="K277" s="230"/>
      <c r="L277" s="230"/>
      <c r="M277" s="230"/>
      <c r="N277" s="230"/>
      <c r="O277" s="230"/>
      <c r="P277" s="230"/>
      <c r="Q277" s="230"/>
      <c r="R277" s="230"/>
      <c r="S277" s="230"/>
      <c r="T277" s="230"/>
      <c r="U277" s="230"/>
      <c r="V277" s="230"/>
      <c r="W277" s="230"/>
      <c r="X277" s="230"/>
      <c r="Y277" s="168"/>
      <c r="Z277" s="203"/>
      <c r="AA277" s="203"/>
      <c r="AB277" s="203"/>
      <c r="AC277" s="203"/>
      <c r="AD277" s="203"/>
      <c r="AE277" s="203"/>
      <c r="AF277" s="230"/>
      <c r="AG277" s="230"/>
      <c r="AH277" s="249"/>
      <c r="AI277" s="249"/>
      <c r="AJ277" s="249"/>
      <c r="AK277" s="249"/>
      <c r="AL277" s="249"/>
      <c r="AM277" s="249"/>
      <c r="AP277" s="242"/>
      <c r="AQ277" s="242"/>
      <c r="AR277" s="242"/>
      <c r="AS277" s="242"/>
      <c r="AT277" s="242"/>
      <c r="AU277" s="242"/>
      <c r="AV277" s="242"/>
      <c r="AW277" s="242"/>
      <c r="AX277" s="242"/>
      <c r="AY277" s="242"/>
      <c r="AZ277" s="242"/>
      <c r="BC277" s="42"/>
      <c r="BD277" s="42"/>
      <c r="BE277" s="42"/>
      <c r="BF277" s="42"/>
      <c r="BG277" s="42"/>
      <c r="BH277" s="42"/>
      <c r="BI277" s="42"/>
      <c r="BJ277" s="42"/>
      <c r="BK277" s="42"/>
      <c r="BL277" s="42"/>
      <c r="BM277" s="42"/>
      <c r="BN277" s="42"/>
      <c r="BO277" s="42"/>
      <c r="BP277" s="42"/>
      <c r="BQ277" s="42"/>
      <c r="BR277" s="42"/>
      <c r="BS277" s="42"/>
      <c r="BT277" s="42"/>
      <c r="BU277" s="42"/>
      <c r="BV277" s="42"/>
      <c r="BW277" s="42"/>
      <c r="BX277" s="42"/>
      <c r="BY277" s="42"/>
      <c r="BZ277" s="42"/>
      <c r="CA277" s="42"/>
      <c r="CB277" s="42"/>
      <c r="CC277" s="42"/>
      <c r="CD277" s="42"/>
      <c r="CE277" s="38"/>
      <c r="CF277" s="38"/>
      <c r="CG277" s="39"/>
      <c r="CH277" s="40"/>
    </row>
    <row r="278" spans="1:86" s="41" customFormat="1" x14ac:dyDescent="0.25">
      <c r="A278" s="42"/>
      <c r="B278" s="42"/>
      <c r="E278" s="243"/>
      <c r="F278" s="243"/>
      <c r="G278" s="243"/>
      <c r="H278" s="243"/>
      <c r="I278" s="243"/>
      <c r="J278" s="243"/>
      <c r="K278" s="230"/>
      <c r="L278" s="230"/>
      <c r="M278" s="230"/>
      <c r="N278" s="230"/>
      <c r="O278" s="230"/>
      <c r="P278" s="230"/>
      <c r="Q278" s="230"/>
      <c r="R278" s="230"/>
      <c r="S278" s="230"/>
      <c r="T278" s="230"/>
      <c r="U278" s="230"/>
      <c r="V278" s="230"/>
      <c r="W278" s="230"/>
      <c r="X278" s="230"/>
      <c r="Y278" s="168"/>
      <c r="Z278" s="203"/>
      <c r="AA278" s="203"/>
      <c r="AB278" s="203"/>
      <c r="AC278" s="203"/>
      <c r="AD278" s="203"/>
      <c r="AE278" s="203"/>
      <c r="AF278" s="230"/>
      <c r="AG278" s="230"/>
      <c r="AH278" s="249"/>
      <c r="AI278" s="249"/>
      <c r="AJ278" s="249"/>
      <c r="AK278" s="249"/>
      <c r="AL278" s="249"/>
      <c r="AM278" s="249"/>
      <c r="AP278" s="242"/>
      <c r="AQ278" s="242"/>
      <c r="AR278" s="242"/>
      <c r="AS278" s="242"/>
      <c r="AT278" s="242"/>
      <c r="AU278" s="242"/>
      <c r="AV278" s="242"/>
      <c r="AW278" s="242"/>
      <c r="AX278" s="242"/>
      <c r="AY278" s="242"/>
      <c r="AZ278" s="242"/>
      <c r="BC278" s="42"/>
      <c r="BD278" s="42"/>
      <c r="BE278" s="42"/>
      <c r="BF278" s="42"/>
      <c r="BG278" s="42"/>
      <c r="BH278" s="42"/>
      <c r="BI278" s="42"/>
      <c r="BJ278" s="42"/>
      <c r="BK278" s="42"/>
      <c r="BL278" s="42"/>
      <c r="BM278" s="42"/>
      <c r="BN278" s="42"/>
      <c r="BO278" s="42"/>
      <c r="BP278" s="42"/>
      <c r="BQ278" s="42"/>
      <c r="BR278" s="42"/>
      <c r="BS278" s="42"/>
      <c r="BT278" s="42"/>
      <c r="BU278" s="42"/>
      <c r="BV278" s="42"/>
      <c r="BW278" s="42"/>
      <c r="BX278" s="42"/>
      <c r="BY278" s="42"/>
      <c r="BZ278" s="42"/>
      <c r="CA278" s="42"/>
      <c r="CB278" s="42"/>
      <c r="CC278" s="42"/>
      <c r="CD278" s="42"/>
      <c r="CE278" s="38"/>
      <c r="CF278" s="38"/>
      <c r="CG278" s="39"/>
      <c r="CH278" s="40"/>
    </row>
    <row r="279" spans="1:86" s="41" customFormat="1" x14ac:dyDescent="0.25">
      <c r="A279" s="42"/>
      <c r="B279" s="42"/>
      <c r="E279" s="243"/>
      <c r="F279" s="243"/>
      <c r="G279" s="243"/>
      <c r="H279" s="243"/>
      <c r="I279" s="243"/>
      <c r="J279" s="243"/>
      <c r="K279" s="230"/>
      <c r="L279" s="230"/>
      <c r="M279" s="230"/>
      <c r="N279" s="230"/>
      <c r="O279" s="230"/>
      <c r="P279" s="230"/>
      <c r="Q279" s="230"/>
      <c r="R279" s="230"/>
      <c r="S279" s="230"/>
      <c r="T279" s="230"/>
      <c r="U279" s="230"/>
      <c r="V279" s="230"/>
      <c r="W279" s="230"/>
      <c r="X279" s="230"/>
      <c r="Y279" s="168"/>
      <c r="Z279" s="203"/>
      <c r="AA279" s="203"/>
      <c r="AB279" s="203"/>
      <c r="AC279" s="203"/>
      <c r="AD279" s="203"/>
      <c r="AE279" s="203"/>
      <c r="AF279" s="230"/>
      <c r="AG279" s="230"/>
      <c r="AH279" s="249"/>
      <c r="AI279" s="249"/>
      <c r="AJ279" s="249"/>
      <c r="AK279" s="249"/>
      <c r="AL279" s="249"/>
      <c r="AM279" s="249"/>
      <c r="AP279" s="242"/>
      <c r="AQ279" s="242"/>
      <c r="AR279" s="242"/>
      <c r="AS279" s="242"/>
      <c r="AT279" s="242"/>
      <c r="AU279" s="242"/>
      <c r="AV279" s="242"/>
      <c r="AW279" s="242"/>
      <c r="AX279" s="242"/>
      <c r="AY279" s="242"/>
      <c r="AZ279" s="242"/>
      <c r="BC279" s="42"/>
      <c r="BD279" s="42"/>
      <c r="BE279" s="42"/>
      <c r="BF279" s="42"/>
      <c r="BG279" s="42"/>
      <c r="BH279" s="42"/>
      <c r="BI279" s="42"/>
      <c r="BJ279" s="42"/>
      <c r="BK279" s="42"/>
      <c r="BL279" s="42"/>
      <c r="BM279" s="42"/>
      <c r="BN279" s="42"/>
      <c r="BO279" s="42"/>
      <c r="BP279" s="42"/>
      <c r="BQ279" s="42"/>
      <c r="BR279" s="42"/>
      <c r="BS279" s="42"/>
      <c r="BT279" s="42"/>
      <c r="BU279" s="42"/>
      <c r="BV279" s="42"/>
      <c r="BW279" s="42"/>
      <c r="BX279" s="42"/>
      <c r="BY279" s="42"/>
      <c r="BZ279" s="42"/>
      <c r="CA279" s="42"/>
      <c r="CB279" s="42"/>
      <c r="CC279" s="42"/>
      <c r="CD279" s="42"/>
      <c r="CE279" s="38"/>
      <c r="CF279" s="38"/>
      <c r="CG279" s="39"/>
      <c r="CH279" s="40"/>
    </row>
    <row r="280" spans="1:86" s="41" customFormat="1" x14ac:dyDescent="0.25">
      <c r="A280" s="42"/>
      <c r="B280" s="42"/>
      <c r="E280" s="243"/>
      <c r="F280" s="243"/>
      <c r="G280" s="243"/>
      <c r="H280" s="243"/>
      <c r="I280" s="243"/>
      <c r="J280" s="243"/>
      <c r="K280" s="230"/>
      <c r="L280" s="230"/>
      <c r="M280" s="230"/>
      <c r="N280" s="230"/>
      <c r="O280" s="230"/>
      <c r="P280" s="230"/>
      <c r="Q280" s="230"/>
      <c r="R280" s="230"/>
      <c r="S280" s="230"/>
      <c r="T280" s="230"/>
      <c r="U280" s="230"/>
      <c r="V280" s="230"/>
      <c r="W280" s="230"/>
      <c r="X280" s="230"/>
      <c r="Y280" s="168"/>
      <c r="Z280" s="203"/>
      <c r="AA280" s="203"/>
      <c r="AB280" s="203"/>
      <c r="AC280" s="203"/>
      <c r="AD280" s="203"/>
      <c r="AE280" s="203"/>
      <c r="AF280" s="230"/>
      <c r="AG280" s="230"/>
      <c r="AH280" s="249"/>
      <c r="AI280" s="249"/>
      <c r="AJ280" s="249"/>
      <c r="AK280" s="249"/>
      <c r="AL280" s="249"/>
      <c r="AM280" s="249"/>
      <c r="AP280" s="242"/>
      <c r="AQ280" s="242"/>
      <c r="AR280" s="242"/>
      <c r="AS280" s="242"/>
      <c r="AT280" s="242"/>
      <c r="AU280" s="242"/>
      <c r="AV280" s="242"/>
      <c r="AW280" s="242"/>
      <c r="AX280" s="242"/>
      <c r="AY280" s="242"/>
      <c r="AZ280" s="242"/>
      <c r="BC280" s="42"/>
      <c r="BD280" s="42"/>
      <c r="BE280" s="42"/>
      <c r="BF280" s="42"/>
      <c r="BG280" s="42"/>
      <c r="BH280" s="42"/>
      <c r="BI280" s="42"/>
      <c r="BJ280" s="42"/>
      <c r="BK280" s="42"/>
      <c r="BL280" s="42"/>
      <c r="BM280" s="42"/>
      <c r="BN280" s="42"/>
      <c r="BO280" s="42"/>
      <c r="BP280" s="42"/>
      <c r="BQ280" s="42"/>
      <c r="BR280" s="42"/>
      <c r="BS280" s="42"/>
      <c r="BT280" s="42"/>
      <c r="BU280" s="42"/>
      <c r="BV280" s="42"/>
      <c r="BW280" s="42"/>
      <c r="BX280" s="42"/>
      <c r="BY280" s="42"/>
      <c r="BZ280" s="42"/>
      <c r="CA280" s="42"/>
      <c r="CB280" s="42"/>
      <c r="CC280" s="42"/>
      <c r="CD280" s="42"/>
      <c r="CE280" s="38"/>
      <c r="CF280" s="38"/>
      <c r="CG280" s="39"/>
      <c r="CH280" s="40"/>
    </row>
    <row r="281" spans="1:86" s="41" customFormat="1" x14ac:dyDescent="0.25">
      <c r="A281" s="42"/>
      <c r="B281" s="42"/>
      <c r="E281" s="243"/>
      <c r="F281" s="243"/>
      <c r="G281" s="243"/>
      <c r="H281" s="243"/>
      <c r="I281" s="243"/>
      <c r="J281" s="243"/>
      <c r="K281" s="230"/>
      <c r="L281" s="230"/>
      <c r="M281" s="230"/>
      <c r="N281" s="230"/>
      <c r="O281" s="230"/>
      <c r="P281" s="230"/>
      <c r="Q281" s="230"/>
      <c r="R281" s="230"/>
      <c r="S281" s="230"/>
      <c r="T281" s="230"/>
      <c r="U281" s="230"/>
      <c r="V281" s="230"/>
      <c r="W281" s="230"/>
      <c r="X281" s="230"/>
      <c r="Y281" s="168"/>
      <c r="Z281" s="203"/>
      <c r="AA281" s="203"/>
      <c r="AB281" s="203"/>
      <c r="AC281" s="203"/>
      <c r="AD281" s="203"/>
      <c r="AE281" s="203"/>
      <c r="AF281" s="230"/>
      <c r="AG281" s="230"/>
      <c r="AH281" s="249"/>
      <c r="AI281" s="249"/>
      <c r="AJ281" s="249"/>
      <c r="AK281" s="249"/>
      <c r="AL281" s="249"/>
      <c r="AM281" s="249"/>
      <c r="AP281" s="242"/>
      <c r="AQ281" s="242"/>
      <c r="AR281" s="242"/>
      <c r="AS281" s="242"/>
      <c r="AT281" s="242"/>
      <c r="AU281" s="242"/>
      <c r="AV281" s="242"/>
      <c r="AW281" s="242"/>
      <c r="AX281" s="242"/>
      <c r="AY281" s="242"/>
      <c r="AZ281" s="242"/>
      <c r="BC281" s="42"/>
      <c r="BD281" s="42"/>
      <c r="BE281" s="42"/>
      <c r="BF281" s="42"/>
      <c r="BG281" s="42"/>
      <c r="BH281" s="42"/>
      <c r="BI281" s="42"/>
      <c r="BJ281" s="42"/>
      <c r="BK281" s="42"/>
      <c r="BL281" s="42"/>
      <c r="BM281" s="42"/>
      <c r="BN281" s="42"/>
      <c r="BO281" s="42"/>
      <c r="BP281" s="42"/>
      <c r="BQ281" s="42"/>
      <c r="BR281" s="42"/>
      <c r="BS281" s="42"/>
      <c r="BT281" s="42"/>
      <c r="BU281" s="42"/>
      <c r="BV281" s="42"/>
      <c r="BW281" s="42"/>
      <c r="BX281" s="42"/>
      <c r="BY281" s="42"/>
      <c r="BZ281" s="42"/>
      <c r="CA281" s="42"/>
      <c r="CB281" s="42"/>
      <c r="CC281" s="42"/>
      <c r="CD281" s="42"/>
      <c r="CE281" s="38"/>
      <c r="CF281" s="38"/>
      <c r="CG281" s="39"/>
      <c r="CH281" s="40"/>
    </row>
    <row r="282" spans="1:86" s="41" customFormat="1" x14ac:dyDescent="0.25">
      <c r="A282" s="42"/>
      <c r="B282" s="42"/>
      <c r="E282" s="243"/>
      <c r="F282" s="243"/>
      <c r="G282" s="243"/>
      <c r="H282" s="243"/>
      <c r="I282" s="243"/>
      <c r="J282" s="243"/>
      <c r="K282" s="230"/>
      <c r="L282" s="230"/>
      <c r="M282" s="230"/>
      <c r="N282" s="230"/>
      <c r="O282" s="230"/>
      <c r="P282" s="230"/>
      <c r="Q282" s="230"/>
      <c r="R282" s="230"/>
      <c r="S282" s="230"/>
      <c r="T282" s="230"/>
      <c r="U282" s="230"/>
      <c r="V282" s="230"/>
      <c r="W282" s="230"/>
      <c r="X282" s="230"/>
      <c r="Y282" s="168"/>
      <c r="Z282" s="203"/>
      <c r="AA282" s="203"/>
      <c r="AB282" s="203"/>
      <c r="AC282" s="203"/>
      <c r="AD282" s="203"/>
      <c r="AE282" s="203"/>
      <c r="AF282" s="230"/>
      <c r="AG282" s="230"/>
      <c r="AH282" s="249"/>
      <c r="AI282" s="249"/>
      <c r="AJ282" s="249"/>
      <c r="AK282" s="249"/>
      <c r="AL282" s="249"/>
      <c r="AM282" s="249"/>
      <c r="AP282" s="242"/>
      <c r="AQ282" s="242"/>
      <c r="AR282" s="242"/>
      <c r="AS282" s="242"/>
      <c r="AT282" s="242"/>
      <c r="AU282" s="242"/>
      <c r="AV282" s="242"/>
      <c r="AW282" s="242"/>
      <c r="AX282" s="242"/>
      <c r="AY282" s="242"/>
      <c r="AZ282" s="242"/>
      <c r="BC282" s="42"/>
      <c r="BD282" s="42"/>
      <c r="BE282" s="42"/>
      <c r="BF282" s="42"/>
      <c r="BG282" s="42"/>
      <c r="BH282" s="42"/>
      <c r="BI282" s="42"/>
      <c r="BJ282" s="42"/>
      <c r="BK282" s="42"/>
      <c r="BL282" s="42"/>
      <c r="BM282" s="42"/>
      <c r="BN282" s="42"/>
      <c r="BO282" s="42"/>
      <c r="BP282" s="42"/>
      <c r="BQ282" s="42"/>
      <c r="BR282" s="42"/>
      <c r="BS282" s="42"/>
      <c r="BT282" s="42"/>
      <c r="BU282" s="42"/>
      <c r="BV282" s="42"/>
      <c r="BW282" s="42"/>
      <c r="BX282" s="42"/>
      <c r="BY282" s="42"/>
      <c r="BZ282" s="42"/>
      <c r="CA282" s="42"/>
      <c r="CB282" s="42"/>
      <c r="CC282" s="42"/>
      <c r="CD282" s="42"/>
      <c r="CE282" s="38"/>
      <c r="CF282" s="38"/>
      <c r="CG282" s="39"/>
      <c r="CH282" s="40"/>
    </row>
    <row r="283" spans="1:86" s="41" customFormat="1" x14ac:dyDescent="0.25">
      <c r="A283" s="42"/>
      <c r="B283" s="42"/>
      <c r="E283" s="243"/>
      <c r="F283" s="243"/>
      <c r="G283" s="243"/>
      <c r="H283" s="243"/>
      <c r="I283" s="243"/>
      <c r="J283" s="243"/>
      <c r="K283" s="230"/>
      <c r="L283" s="230"/>
      <c r="M283" s="230"/>
      <c r="N283" s="230"/>
      <c r="O283" s="230"/>
      <c r="P283" s="230"/>
      <c r="Q283" s="230"/>
      <c r="R283" s="230"/>
      <c r="S283" s="230"/>
      <c r="T283" s="230"/>
      <c r="U283" s="230"/>
      <c r="V283" s="230"/>
      <c r="W283" s="230"/>
      <c r="X283" s="230"/>
      <c r="Y283" s="168"/>
      <c r="Z283" s="203"/>
      <c r="AA283" s="203"/>
      <c r="AB283" s="203"/>
      <c r="AC283" s="203"/>
      <c r="AD283" s="203"/>
      <c r="AE283" s="203"/>
      <c r="AF283" s="230"/>
      <c r="AG283" s="230"/>
      <c r="AH283" s="249"/>
      <c r="AI283" s="249"/>
      <c r="AJ283" s="249"/>
      <c r="AK283" s="249"/>
      <c r="AL283" s="249"/>
      <c r="AM283" s="249"/>
      <c r="AP283" s="242"/>
      <c r="AQ283" s="242"/>
      <c r="AR283" s="242"/>
      <c r="AS283" s="242"/>
      <c r="AT283" s="242"/>
      <c r="AU283" s="242"/>
      <c r="AV283" s="242"/>
      <c r="AW283" s="242"/>
      <c r="AX283" s="242"/>
      <c r="AY283" s="242"/>
      <c r="AZ283" s="242"/>
      <c r="BC283" s="42"/>
      <c r="BD283" s="42"/>
      <c r="BE283" s="42"/>
      <c r="BF283" s="42"/>
      <c r="BG283" s="42"/>
      <c r="BH283" s="42"/>
      <c r="BI283" s="42"/>
      <c r="BJ283" s="42"/>
      <c r="BK283" s="42"/>
      <c r="BL283" s="42"/>
      <c r="BM283" s="42"/>
      <c r="BN283" s="42"/>
      <c r="BO283" s="42"/>
      <c r="BP283" s="42"/>
      <c r="BQ283" s="42"/>
      <c r="BR283" s="42"/>
      <c r="BS283" s="42"/>
      <c r="BT283" s="42"/>
      <c r="BU283" s="42"/>
      <c r="BV283" s="42"/>
      <c r="BW283" s="42"/>
      <c r="BX283" s="42"/>
      <c r="BY283" s="42"/>
      <c r="BZ283" s="42"/>
      <c r="CA283" s="42"/>
      <c r="CB283" s="42"/>
      <c r="CC283" s="42"/>
      <c r="CD283" s="42"/>
      <c r="CE283" s="38"/>
      <c r="CF283" s="38"/>
      <c r="CG283" s="39"/>
      <c r="CH283" s="40"/>
    </row>
    <row r="284" spans="1:86" x14ac:dyDescent="0.25">
      <c r="E284" s="243"/>
      <c r="F284" s="243"/>
      <c r="G284" s="243"/>
      <c r="H284" s="243"/>
      <c r="I284" s="243"/>
      <c r="J284" s="243"/>
      <c r="K284" s="230"/>
      <c r="L284" s="230"/>
      <c r="M284" s="230"/>
      <c r="N284" s="230"/>
      <c r="O284" s="230"/>
      <c r="P284" s="230"/>
      <c r="Q284" s="230"/>
      <c r="R284" s="230"/>
      <c r="S284" s="230"/>
      <c r="T284" s="230"/>
      <c r="U284" s="230"/>
      <c r="V284" s="230"/>
      <c r="W284" s="230"/>
      <c r="X284" s="230"/>
      <c r="Y284" s="168"/>
      <c r="Z284" s="203"/>
      <c r="AA284" s="203"/>
      <c r="AB284" s="203"/>
      <c r="AC284" s="203"/>
      <c r="AD284" s="203"/>
      <c r="AE284" s="203"/>
      <c r="AF284" s="230"/>
      <c r="AG284" s="230"/>
      <c r="AH284" s="249"/>
      <c r="AI284" s="249"/>
      <c r="AJ284" s="249"/>
      <c r="AK284" s="249"/>
      <c r="AL284" s="249"/>
      <c r="AM284" s="249"/>
      <c r="AP284" s="242"/>
      <c r="AQ284" s="242"/>
      <c r="AR284" s="242"/>
      <c r="AS284" s="242"/>
      <c r="AT284" s="242"/>
      <c r="AU284" s="242"/>
      <c r="AV284" s="242"/>
      <c r="AW284" s="242"/>
      <c r="AX284" s="242"/>
      <c r="AY284" s="242"/>
      <c r="AZ284" s="242"/>
    </row>
    <row r="285" spans="1:86" s="41" customFormat="1" x14ac:dyDescent="0.25">
      <c r="A285" s="42"/>
      <c r="B285" s="42"/>
      <c r="E285" s="243"/>
      <c r="F285" s="243"/>
      <c r="G285" s="243"/>
      <c r="H285" s="243"/>
      <c r="I285" s="243"/>
      <c r="J285" s="243"/>
      <c r="K285" s="230"/>
      <c r="L285" s="230"/>
      <c r="M285" s="230"/>
      <c r="N285" s="230"/>
      <c r="O285" s="230"/>
      <c r="P285" s="230"/>
      <c r="Q285" s="230"/>
      <c r="R285" s="230"/>
      <c r="S285" s="230"/>
      <c r="T285" s="230"/>
      <c r="U285" s="230"/>
      <c r="V285" s="230"/>
      <c r="W285" s="230"/>
      <c r="X285" s="230"/>
      <c r="Y285" s="168"/>
      <c r="Z285" s="203"/>
      <c r="AA285" s="203"/>
      <c r="AB285" s="203"/>
      <c r="AC285" s="203"/>
      <c r="AD285" s="203"/>
      <c r="AE285" s="203"/>
      <c r="AF285" s="230"/>
      <c r="AG285" s="230"/>
      <c r="AH285" s="249"/>
      <c r="AI285" s="249"/>
      <c r="AJ285" s="249"/>
      <c r="AK285" s="249"/>
      <c r="AL285" s="249"/>
      <c r="AM285" s="249"/>
      <c r="AP285" s="242"/>
      <c r="AQ285" s="242"/>
      <c r="AR285" s="242"/>
      <c r="AS285" s="242"/>
      <c r="AT285" s="242"/>
      <c r="AU285" s="242"/>
      <c r="AV285" s="242"/>
      <c r="AW285" s="242"/>
      <c r="AX285" s="242"/>
      <c r="AY285" s="242"/>
      <c r="AZ285" s="242"/>
      <c r="BC285" s="42"/>
      <c r="BD285" s="42"/>
      <c r="BE285" s="42"/>
      <c r="BF285" s="42"/>
      <c r="BG285" s="42"/>
      <c r="BH285" s="42"/>
      <c r="BI285" s="42"/>
      <c r="BJ285" s="42"/>
      <c r="BK285" s="42"/>
      <c r="BL285" s="42"/>
      <c r="BM285" s="42"/>
      <c r="BN285" s="42"/>
      <c r="BO285" s="42"/>
      <c r="BP285" s="42"/>
      <c r="BQ285" s="42"/>
      <c r="BR285" s="42"/>
      <c r="BS285" s="42"/>
      <c r="BT285" s="42"/>
      <c r="BU285" s="42"/>
      <c r="BV285" s="42"/>
      <c r="BW285" s="42"/>
      <c r="BX285" s="42"/>
      <c r="BY285" s="42"/>
      <c r="BZ285" s="42"/>
      <c r="CA285" s="42"/>
      <c r="CB285" s="42"/>
      <c r="CC285" s="42"/>
      <c r="CD285" s="42"/>
      <c r="CE285" s="38"/>
      <c r="CF285" s="38"/>
      <c r="CG285" s="39"/>
      <c r="CH285" s="40"/>
    </row>
    <row r="286" spans="1:86" s="41" customFormat="1" x14ac:dyDescent="0.25">
      <c r="A286" s="42"/>
      <c r="B286" s="42"/>
      <c r="E286" s="243"/>
      <c r="F286" s="243"/>
      <c r="G286" s="243"/>
      <c r="H286" s="243"/>
      <c r="I286" s="243"/>
      <c r="J286" s="243"/>
      <c r="K286" s="230"/>
      <c r="L286" s="230"/>
      <c r="M286" s="230"/>
      <c r="N286" s="230"/>
      <c r="O286" s="230"/>
      <c r="P286" s="230"/>
      <c r="Q286" s="230"/>
      <c r="R286" s="230"/>
      <c r="S286" s="230"/>
      <c r="T286" s="230"/>
      <c r="U286" s="230"/>
      <c r="V286" s="230"/>
      <c r="W286" s="230"/>
      <c r="X286" s="230"/>
      <c r="Y286" s="168"/>
      <c r="Z286" s="203"/>
      <c r="AA286" s="203"/>
      <c r="AB286" s="203"/>
      <c r="AC286" s="203"/>
      <c r="AD286" s="203"/>
      <c r="AE286" s="203"/>
      <c r="AF286" s="230"/>
      <c r="AG286" s="230"/>
      <c r="AH286" s="249"/>
      <c r="AI286" s="249"/>
      <c r="AJ286" s="249"/>
      <c r="AK286" s="249"/>
      <c r="AL286" s="249"/>
      <c r="AM286" s="249"/>
      <c r="AP286" s="242"/>
      <c r="AQ286" s="242"/>
      <c r="AR286" s="242"/>
      <c r="AS286" s="242"/>
      <c r="AT286" s="242"/>
      <c r="AU286" s="242"/>
      <c r="AV286" s="242"/>
      <c r="AW286" s="242"/>
      <c r="AX286" s="242"/>
      <c r="AY286" s="242"/>
      <c r="AZ286" s="242"/>
      <c r="BC286" s="42"/>
      <c r="BD286" s="42"/>
      <c r="BE286" s="42"/>
      <c r="BF286" s="42"/>
      <c r="BG286" s="42"/>
      <c r="BH286" s="42"/>
      <c r="BI286" s="42"/>
      <c r="BJ286" s="42"/>
      <c r="BK286" s="42"/>
      <c r="BL286" s="42"/>
      <c r="BM286" s="42"/>
      <c r="BN286" s="42"/>
      <c r="BO286" s="42"/>
      <c r="BP286" s="42"/>
      <c r="BQ286" s="42"/>
      <c r="BR286" s="42"/>
      <c r="BS286" s="42"/>
      <c r="BT286" s="42"/>
      <c r="BU286" s="42"/>
      <c r="BV286" s="42"/>
      <c r="BW286" s="42"/>
      <c r="BX286" s="42"/>
      <c r="BY286" s="42"/>
      <c r="BZ286" s="42"/>
      <c r="CA286" s="42"/>
      <c r="CB286" s="42"/>
      <c r="CC286" s="42"/>
      <c r="CD286" s="42"/>
      <c r="CE286" s="38"/>
      <c r="CF286" s="38"/>
      <c r="CG286" s="39"/>
      <c r="CH286" s="40"/>
    </row>
    <row r="287" spans="1:86" s="41" customFormat="1" x14ac:dyDescent="0.25">
      <c r="A287" s="42"/>
      <c r="B287" s="42"/>
      <c r="E287" s="243"/>
      <c r="F287" s="243"/>
      <c r="G287" s="243"/>
      <c r="H287" s="243"/>
      <c r="I287" s="243"/>
      <c r="J287" s="243"/>
      <c r="K287" s="230"/>
      <c r="L287" s="230"/>
      <c r="M287" s="230"/>
      <c r="N287" s="230"/>
      <c r="O287" s="230"/>
      <c r="P287" s="230"/>
      <c r="Q287" s="230"/>
      <c r="R287" s="230"/>
      <c r="S287" s="230"/>
      <c r="T287" s="230"/>
      <c r="U287" s="230"/>
      <c r="V287" s="230"/>
      <c r="W287" s="230"/>
      <c r="X287" s="230"/>
      <c r="Y287" s="168"/>
      <c r="Z287" s="203"/>
      <c r="AA287" s="203"/>
      <c r="AB287" s="203"/>
      <c r="AC287" s="203"/>
      <c r="AD287" s="203"/>
      <c r="AE287" s="203"/>
      <c r="AF287" s="230"/>
      <c r="AG287" s="230"/>
      <c r="AH287" s="249"/>
      <c r="AI287" s="249"/>
      <c r="AJ287" s="249"/>
      <c r="AK287" s="249"/>
      <c r="AL287" s="249"/>
      <c r="AM287" s="249"/>
      <c r="AP287" s="242"/>
      <c r="AQ287" s="242"/>
      <c r="AR287" s="242"/>
      <c r="AS287" s="242"/>
      <c r="AT287" s="242"/>
      <c r="AU287" s="242"/>
      <c r="AV287" s="242"/>
      <c r="AW287" s="242"/>
      <c r="AX287" s="242"/>
      <c r="AY287" s="242"/>
      <c r="AZ287" s="242"/>
      <c r="BC287" s="42"/>
      <c r="BD287" s="42"/>
      <c r="BE287" s="42"/>
      <c r="BF287" s="42"/>
      <c r="BG287" s="42"/>
      <c r="BH287" s="42"/>
      <c r="BI287" s="42"/>
      <c r="BJ287" s="42"/>
      <c r="BK287" s="42"/>
      <c r="BL287" s="42"/>
      <c r="BM287" s="42"/>
      <c r="BN287" s="42"/>
      <c r="BO287" s="42"/>
      <c r="BP287" s="42"/>
      <c r="BQ287" s="42"/>
      <c r="BR287" s="42"/>
      <c r="BS287" s="42"/>
      <c r="BT287" s="42"/>
      <c r="BU287" s="42"/>
      <c r="BV287" s="42"/>
      <c r="BW287" s="42"/>
      <c r="BX287" s="42"/>
      <c r="BY287" s="42"/>
      <c r="BZ287" s="42"/>
      <c r="CA287" s="42"/>
      <c r="CB287" s="42"/>
      <c r="CC287" s="42"/>
      <c r="CD287" s="42"/>
      <c r="CE287" s="38"/>
      <c r="CF287" s="38"/>
      <c r="CG287" s="39"/>
      <c r="CH287" s="40"/>
    </row>
    <row r="288" spans="1:86" s="41" customFormat="1" x14ac:dyDescent="0.25">
      <c r="A288" s="42"/>
      <c r="B288" s="42"/>
      <c r="E288" s="243"/>
      <c r="F288" s="243"/>
      <c r="G288" s="243"/>
      <c r="H288" s="243"/>
      <c r="I288" s="243"/>
      <c r="J288" s="243"/>
      <c r="K288" s="230"/>
      <c r="L288" s="230"/>
      <c r="M288" s="230"/>
      <c r="N288" s="230"/>
      <c r="O288" s="230"/>
      <c r="P288" s="230"/>
      <c r="Q288" s="230"/>
      <c r="R288" s="230"/>
      <c r="S288" s="230"/>
      <c r="T288" s="230"/>
      <c r="U288" s="230"/>
      <c r="V288" s="230"/>
      <c r="W288" s="230"/>
      <c r="X288" s="230"/>
      <c r="Y288" s="168"/>
      <c r="Z288" s="203"/>
      <c r="AA288" s="203"/>
      <c r="AB288" s="203"/>
      <c r="AC288" s="203"/>
      <c r="AD288" s="203"/>
      <c r="AE288" s="203"/>
      <c r="AF288" s="230"/>
      <c r="AG288" s="230"/>
      <c r="AH288" s="249"/>
      <c r="AI288" s="249"/>
      <c r="AJ288" s="249"/>
      <c r="AK288" s="249"/>
      <c r="AL288" s="249"/>
      <c r="AM288" s="249"/>
      <c r="AP288" s="242"/>
      <c r="AQ288" s="242"/>
      <c r="AR288" s="242"/>
      <c r="AS288" s="242"/>
      <c r="AT288" s="242"/>
      <c r="AU288" s="242"/>
      <c r="AV288" s="242"/>
      <c r="AW288" s="242"/>
      <c r="AX288" s="242"/>
      <c r="AY288" s="242"/>
      <c r="AZ288" s="242"/>
      <c r="BC288" s="42"/>
      <c r="BD288" s="42"/>
      <c r="BE288" s="42"/>
      <c r="BF288" s="42"/>
      <c r="BG288" s="42"/>
      <c r="BH288" s="42"/>
      <c r="BI288" s="42"/>
      <c r="BJ288" s="42"/>
      <c r="BK288" s="42"/>
      <c r="BL288" s="42"/>
      <c r="BM288" s="42"/>
      <c r="BN288" s="42"/>
      <c r="BO288" s="42"/>
      <c r="BP288" s="42"/>
      <c r="BQ288" s="42"/>
      <c r="BR288" s="42"/>
      <c r="BS288" s="42"/>
      <c r="BT288" s="42"/>
      <c r="BU288" s="42"/>
      <c r="BV288" s="42"/>
      <c r="BW288" s="42"/>
      <c r="BX288" s="42"/>
      <c r="BY288" s="42"/>
      <c r="BZ288" s="42"/>
      <c r="CA288" s="42"/>
      <c r="CB288" s="42"/>
      <c r="CC288" s="42"/>
      <c r="CD288" s="42"/>
      <c r="CE288" s="38"/>
      <c r="CF288" s="38"/>
      <c r="CG288" s="39"/>
      <c r="CH288" s="40"/>
    </row>
    <row r="289" spans="1:86" s="41" customFormat="1" x14ac:dyDescent="0.25">
      <c r="A289" s="42"/>
      <c r="B289" s="42"/>
      <c r="E289" s="243"/>
      <c r="F289" s="243"/>
      <c r="G289" s="243"/>
      <c r="H289" s="243"/>
      <c r="I289" s="243"/>
      <c r="J289" s="243"/>
      <c r="K289" s="230"/>
      <c r="L289" s="230"/>
      <c r="M289" s="230"/>
      <c r="N289" s="230"/>
      <c r="O289" s="230"/>
      <c r="P289" s="230"/>
      <c r="Q289" s="230"/>
      <c r="R289" s="230"/>
      <c r="S289" s="230"/>
      <c r="T289" s="230"/>
      <c r="U289" s="230"/>
      <c r="V289" s="230"/>
      <c r="W289" s="230"/>
      <c r="X289" s="230"/>
      <c r="Y289" s="168"/>
      <c r="Z289" s="203"/>
      <c r="AA289" s="203"/>
      <c r="AB289" s="203"/>
      <c r="AC289" s="203"/>
      <c r="AD289" s="203"/>
      <c r="AE289" s="203"/>
      <c r="AF289" s="230"/>
      <c r="AG289" s="230"/>
      <c r="AH289" s="249"/>
      <c r="AI289" s="249"/>
      <c r="AJ289" s="249"/>
      <c r="AK289" s="249"/>
      <c r="AL289" s="249"/>
      <c r="AM289" s="249"/>
      <c r="AP289" s="242"/>
      <c r="AQ289" s="242"/>
      <c r="AR289" s="242"/>
      <c r="AS289" s="242"/>
      <c r="AT289" s="242"/>
      <c r="AU289" s="242"/>
      <c r="AV289" s="242"/>
      <c r="AW289" s="242"/>
      <c r="AX289" s="242"/>
      <c r="AY289" s="242"/>
      <c r="AZ289" s="242"/>
      <c r="BC289" s="42"/>
      <c r="BD289" s="42"/>
      <c r="BE289" s="42"/>
      <c r="BF289" s="42"/>
      <c r="BG289" s="42"/>
      <c r="BH289" s="42"/>
      <c r="BI289" s="42"/>
      <c r="BJ289" s="42"/>
      <c r="BK289" s="42"/>
      <c r="BL289" s="42"/>
      <c r="BM289" s="42"/>
      <c r="BN289" s="42"/>
      <c r="BO289" s="42"/>
      <c r="BP289" s="42"/>
      <c r="BQ289" s="42"/>
      <c r="BR289" s="42"/>
      <c r="BS289" s="42"/>
      <c r="BT289" s="42"/>
      <c r="BU289" s="42"/>
      <c r="BV289" s="42"/>
      <c r="BW289" s="42"/>
      <c r="BX289" s="42"/>
      <c r="BY289" s="42"/>
      <c r="BZ289" s="42"/>
      <c r="CA289" s="42"/>
      <c r="CB289" s="42"/>
      <c r="CC289" s="42"/>
      <c r="CD289" s="42"/>
      <c r="CE289" s="38"/>
      <c r="CF289" s="38"/>
      <c r="CG289" s="39"/>
      <c r="CH289" s="40"/>
    </row>
    <row r="290" spans="1:86" s="41" customFormat="1" x14ac:dyDescent="0.25">
      <c r="A290" s="42"/>
      <c r="B290" s="42"/>
      <c r="E290" s="169"/>
      <c r="F290" s="169"/>
      <c r="G290" s="169"/>
      <c r="H290" s="169"/>
      <c r="I290" s="169"/>
      <c r="J290" s="169"/>
      <c r="K290" s="168"/>
      <c r="L290" s="168"/>
      <c r="M290" s="168"/>
      <c r="N290" s="168"/>
      <c r="O290" s="168"/>
      <c r="P290" s="168"/>
      <c r="Q290" s="168"/>
      <c r="R290" s="168"/>
      <c r="S290" s="168"/>
      <c r="T290" s="168"/>
      <c r="U290" s="168"/>
      <c r="V290" s="168"/>
      <c r="W290" s="168"/>
      <c r="X290" s="168"/>
      <c r="Y290" s="168"/>
      <c r="Z290" s="111"/>
      <c r="AA290" s="111"/>
      <c r="AB290" s="111"/>
      <c r="AC290" s="111"/>
      <c r="AD290" s="111"/>
      <c r="AE290" s="111"/>
      <c r="AF290" s="168"/>
      <c r="AG290" s="168"/>
      <c r="AH290" s="169"/>
      <c r="AI290" s="169"/>
      <c r="AJ290" s="169"/>
      <c r="AK290" s="169"/>
      <c r="AL290" s="169"/>
      <c r="AM290" s="169"/>
      <c r="AP290" s="112"/>
      <c r="AQ290" s="112"/>
      <c r="AR290" s="112"/>
      <c r="AS290" s="112"/>
      <c r="AT290" s="112"/>
      <c r="AU290" s="112"/>
      <c r="AV290" s="112"/>
      <c r="AW290" s="112"/>
      <c r="AX290" s="112"/>
      <c r="AY290" s="112"/>
      <c r="AZ290" s="112"/>
      <c r="BC290" s="42"/>
      <c r="BD290" s="42"/>
      <c r="BE290" s="42"/>
      <c r="BF290" s="42"/>
      <c r="BG290" s="42"/>
      <c r="BH290" s="42"/>
      <c r="BI290" s="42"/>
      <c r="BJ290" s="42"/>
      <c r="BK290" s="42"/>
      <c r="BL290" s="42"/>
      <c r="BM290" s="42"/>
      <c r="BN290" s="42"/>
      <c r="BO290" s="42"/>
      <c r="BP290" s="42"/>
      <c r="BQ290" s="42"/>
      <c r="BR290" s="42"/>
      <c r="BS290" s="42"/>
      <c r="BT290" s="42"/>
      <c r="BU290" s="42"/>
      <c r="BV290" s="42"/>
      <c r="BW290" s="42"/>
      <c r="BX290" s="42"/>
      <c r="BY290" s="42"/>
      <c r="BZ290" s="42"/>
      <c r="CA290" s="42"/>
      <c r="CB290" s="42"/>
      <c r="CC290" s="42"/>
      <c r="CD290" s="42"/>
      <c r="CE290" s="38"/>
      <c r="CF290" s="38"/>
      <c r="CG290" s="39"/>
      <c r="CH290" s="40"/>
    </row>
    <row r="291" spans="1:86" s="41" customFormat="1" x14ac:dyDescent="0.25">
      <c r="A291" s="42"/>
      <c r="B291" s="42"/>
      <c r="E291" s="169"/>
      <c r="F291" s="169"/>
      <c r="G291" s="169"/>
      <c r="H291" s="169"/>
      <c r="I291" s="169"/>
      <c r="J291" s="169"/>
      <c r="K291" s="168"/>
      <c r="L291" s="168"/>
      <c r="M291" s="168"/>
      <c r="N291" s="168"/>
      <c r="O291" s="168"/>
      <c r="P291" s="168"/>
      <c r="Q291" s="168"/>
      <c r="R291" s="168"/>
      <c r="S291" s="168"/>
      <c r="T291" s="168"/>
      <c r="U291" s="168"/>
      <c r="V291" s="168"/>
      <c r="W291" s="168"/>
      <c r="X291" s="168"/>
      <c r="Y291" s="168"/>
      <c r="Z291" s="111"/>
      <c r="AA291" s="111"/>
      <c r="AB291" s="111"/>
      <c r="AC291" s="111"/>
      <c r="AD291" s="111"/>
      <c r="AE291" s="111"/>
      <c r="AF291" s="168"/>
      <c r="AG291" s="168"/>
      <c r="AH291" s="169"/>
      <c r="AI291" s="169"/>
      <c r="AJ291" s="169"/>
      <c r="AK291" s="59"/>
      <c r="AL291" s="230"/>
      <c r="AM291" s="230"/>
      <c r="AN291" s="230"/>
      <c r="AO291" s="230"/>
      <c r="AP291" s="112"/>
      <c r="AQ291" s="242"/>
      <c r="AR291" s="242"/>
      <c r="AS291" s="242"/>
      <c r="AT291" s="242"/>
      <c r="AU291" s="242"/>
      <c r="AV291" s="242"/>
      <c r="AW291" s="242"/>
      <c r="AX291" s="242"/>
      <c r="AY291" s="242"/>
      <c r="AZ291" s="242"/>
      <c r="BC291" s="42"/>
      <c r="BD291" s="42"/>
      <c r="BE291" s="42"/>
      <c r="BF291" s="42"/>
      <c r="BG291" s="42"/>
      <c r="BH291" s="42"/>
      <c r="BI291" s="42"/>
      <c r="BJ291" s="42"/>
      <c r="BK291" s="42"/>
      <c r="BL291" s="42"/>
      <c r="BM291" s="42"/>
      <c r="BN291" s="42"/>
      <c r="BO291" s="42"/>
      <c r="BP291" s="42"/>
      <c r="BQ291" s="42"/>
      <c r="BR291" s="42"/>
      <c r="BS291" s="42"/>
      <c r="BT291" s="42"/>
      <c r="BU291" s="42"/>
      <c r="BV291" s="42"/>
      <c r="BW291" s="42"/>
      <c r="BX291" s="42"/>
      <c r="BY291" s="42"/>
      <c r="BZ291" s="42"/>
      <c r="CA291" s="42"/>
      <c r="CB291" s="42"/>
      <c r="CC291" s="42"/>
      <c r="CD291" s="42"/>
      <c r="CE291" s="38"/>
      <c r="CF291" s="38"/>
      <c r="CG291" s="39"/>
      <c r="CH291" s="40"/>
    </row>
    <row r="292" spans="1:86" s="41" customFormat="1" x14ac:dyDescent="0.25">
      <c r="A292" s="42"/>
      <c r="B292" s="42"/>
      <c r="E292" s="169"/>
      <c r="F292" s="169"/>
      <c r="G292" s="169"/>
      <c r="H292" s="169"/>
      <c r="I292" s="169"/>
      <c r="J292" s="169"/>
      <c r="K292" s="168"/>
      <c r="L292" s="168"/>
      <c r="M292" s="168"/>
      <c r="N292" s="168"/>
      <c r="O292" s="168"/>
      <c r="P292" s="168"/>
      <c r="Q292" s="168"/>
      <c r="R292" s="168"/>
      <c r="S292" s="168"/>
      <c r="T292" s="168"/>
      <c r="U292" s="168"/>
      <c r="V292" s="168"/>
      <c r="W292" s="168"/>
      <c r="X292" s="168"/>
      <c r="Y292" s="168"/>
      <c r="Z292" s="111"/>
      <c r="AA292" s="111"/>
      <c r="AB292" s="111"/>
      <c r="AC292" s="111"/>
      <c r="AD292" s="111"/>
      <c r="AE292" s="111"/>
      <c r="AF292" s="168"/>
      <c r="AG292" s="168"/>
      <c r="AH292" s="169"/>
      <c r="AI292" s="169"/>
      <c r="AJ292" s="169"/>
      <c r="AK292" s="59"/>
      <c r="AL292" s="230"/>
      <c r="AM292" s="230"/>
      <c r="AN292" s="230"/>
      <c r="AO292" s="230"/>
      <c r="AP292" s="112"/>
      <c r="AQ292" s="242"/>
      <c r="AR292" s="242"/>
      <c r="AS292" s="242"/>
      <c r="AT292" s="242"/>
      <c r="AU292" s="242"/>
      <c r="AV292" s="242"/>
      <c r="AW292" s="242"/>
      <c r="AX292" s="242"/>
      <c r="AY292" s="242"/>
      <c r="AZ292" s="242"/>
      <c r="BC292" s="42"/>
      <c r="BD292" s="42"/>
      <c r="BE292" s="42"/>
      <c r="BF292" s="42"/>
      <c r="BG292" s="42"/>
      <c r="BH292" s="42"/>
      <c r="BI292" s="42"/>
      <c r="BJ292" s="42"/>
      <c r="BK292" s="42"/>
      <c r="BL292" s="42"/>
      <c r="BM292" s="42"/>
      <c r="BN292" s="42"/>
      <c r="BO292" s="42"/>
      <c r="BP292" s="42"/>
      <c r="BQ292" s="42"/>
      <c r="BR292" s="42"/>
      <c r="BS292" s="42"/>
      <c r="BT292" s="42"/>
      <c r="BU292" s="42"/>
      <c r="BV292" s="42"/>
      <c r="BW292" s="42"/>
      <c r="BX292" s="42"/>
      <c r="BY292" s="42"/>
      <c r="BZ292" s="42"/>
      <c r="CA292" s="42"/>
      <c r="CB292" s="42"/>
      <c r="CC292" s="42"/>
      <c r="CD292" s="42"/>
      <c r="CE292" s="38"/>
      <c r="CF292" s="38"/>
      <c r="CG292" s="39"/>
      <c r="CH292" s="40"/>
    </row>
    <row r="293" spans="1:86" s="41" customFormat="1" x14ac:dyDescent="0.25">
      <c r="A293" s="42"/>
      <c r="B293" s="42"/>
      <c r="E293" s="169"/>
      <c r="F293" s="169"/>
      <c r="G293" s="169"/>
      <c r="H293" s="169"/>
      <c r="I293" s="169"/>
      <c r="J293" s="169"/>
      <c r="K293" s="168"/>
      <c r="L293" s="168"/>
      <c r="M293" s="168"/>
      <c r="N293" s="168"/>
      <c r="O293" s="168"/>
      <c r="P293" s="168"/>
      <c r="Q293" s="168"/>
      <c r="R293" s="168"/>
      <c r="S293" s="168"/>
      <c r="T293" s="168"/>
      <c r="U293" s="168"/>
      <c r="V293" s="168"/>
      <c r="W293" s="168"/>
      <c r="X293" s="168"/>
      <c r="Y293" s="168"/>
      <c r="Z293" s="111"/>
      <c r="AA293" s="111"/>
      <c r="AB293" s="111"/>
      <c r="AC293" s="111"/>
      <c r="AD293" s="111"/>
      <c r="AE293" s="111"/>
      <c r="AF293" s="168"/>
      <c r="AG293" s="168"/>
      <c r="AH293" s="169"/>
      <c r="AI293" s="169"/>
      <c r="AJ293" s="169"/>
      <c r="AK293" s="169"/>
      <c r="AL293" s="169"/>
      <c r="AM293" s="169"/>
      <c r="AQ293" s="169"/>
      <c r="AR293" s="169"/>
      <c r="AS293" s="169"/>
      <c r="AT293" s="169"/>
      <c r="AU293" s="169"/>
      <c r="AV293" s="169"/>
      <c r="AW293" s="169"/>
      <c r="AX293" s="169"/>
      <c r="AY293" s="169"/>
      <c r="AZ293" s="169"/>
      <c r="BC293" s="42"/>
      <c r="BD293" s="42"/>
      <c r="BE293" s="42"/>
      <c r="BF293" s="42"/>
      <c r="BG293" s="42"/>
      <c r="BH293" s="42"/>
      <c r="BI293" s="42"/>
      <c r="BJ293" s="42"/>
      <c r="BK293" s="42"/>
      <c r="BL293" s="42"/>
      <c r="BM293" s="42"/>
      <c r="BN293" s="42"/>
      <c r="BO293" s="42"/>
      <c r="BP293" s="42"/>
      <c r="BQ293" s="42"/>
      <c r="BR293" s="42"/>
      <c r="BS293" s="42"/>
      <c r="BT293" s="42"/>
      <c r="BU293" s="42"/>
      <c r="BV293" s="42"/>
      <c r="BW293" s="42"/>
      <c r="BX293" s="42"/>
      <c r="BY293" s="42"/>
      <c r="BZ293" s="42"/>
      <c r="CA293" s="42"/>
      <c r="CB293" s="42"/>
      <c r="CC293" s="42"/>
      <c r="CD293" s="42"/>
      <c r="CE293" s="38"/>
      <c r="CF293" s="38"/>
      <c r="CG293" s="39"/>
      <c r="CH293" s="40"/>
    </row>
    <row r="294" spans="1:86" s="41" customFormat="1" x14ac:dyDescent="0.25">
      <c r="A294" s="42"/>
      <c r="B294" s="42"/>
      <c r="BC294" s="42"/>
      <c r="BD294" s="42"/>
      <c r="BE294" s="42"/>
      <c r="BF294" s="42"/>
      <c r="BG294" s="42"/>
      <c r="BH294" s="42"/>
      <c r="BI294" s="42"/>
      <c r="BJ294" s="42"/>
      <c r="BK294" s="42"/>
      <c r="BL294" s="42"/>
      <c r="BM294" s="42"/>
      <c r="BN294" s="42"/>
      <c r="BO294" s="42"/>
      <c r="BP294" s="42"/>
      <c r="BQ294" s="42"/>
      <c r="BR294" s="42"/>
      <c r="BS294" s="42"/>
      <c r="BT294" s="42"/>
      <c r="BU294" s="42"/>
      <c r="BV294" s="42"/>
      <c r="BW294" s="42"/>
      <c r="BX294" s="42"/>
      <c r="BY294" s="42"/>
      <c r="BZ294" s="42"/>
      <c r="CA294" s="42"/>
      <c r="CB294" s="42"/>
      <c r="CC294" s="42"/>
      <c r="CD294" s="42"/>
      <c r="CE294" s="38"/>
      <c r="CF294" s="38"/>
      <c r="CG294" s="39"/>
      <c r="CH294" s="40"/>
    </row>
    <row r="295" spans="1:86" s="41" customFormat="1" x14ac:dyDescent="0.25">
      <c r="A295" s="42"/>
      <c r="B295" s="42"/>
      <c r="E295" s="243"/>
      <c r="F295" s="243"/>
      <c r="G295" s="243"/>
      <c r="H295" s="243"/>
      <c r="I295" s="243"/>
      <c r="J295" s="243"/>
      <c r="K295" s="230"/>
      <c r="L295" s="230"/>
      <c r="M295" s="230"/>
      <c r="N295" s="230"/>
      <c r="O295" s="230"/>
      <c r="P295" s="230"/>
      <c r="Q295" s="230"/>
      <c r="R295" s="230"/>
      <c r="S295" s="230"/>
      <c r="T295" s="230"/>
      <c r="U295" s="230"/>
      <c r="V295" s="230"/>
      <c r="W295" s="230"/>
      <c r="X295" s="230"/>
      <c r="Y295" s="168"/>
      <c r="Z295" s="203"/>
      <c r="AA295" s="203"/>
      <c r="AB295" s="203"/>
      <c r="AC295" s="203"/>
      <c r="AD295" s="203"/>
      <c r="AE295" s="203"/>
      <c r="AF295" s="230"/>
      <c r="AG295" s="230"/>
      <c r="AH295" s="249"/>
      <c r="AI295" s="249"/>
      <c r="AJ295" s="249"/>
      <c r="AK295" s="249"/>
      <c r="AL295" s="249"/>
      <c r="AM295" s="249"/>
      <c r="AP295" s="242"/>
      <c r="AQ295" s="242"/>
      <c r="AR295" s="242"/>
      <c r="AS295" s="242"/>
      <c r="AT295" s="242"/>
      <c r="AU295" s="242"/>
      <c r="AV295" s="242"/>
      <c r="AW295" s="242"/>
      <c r="AX295" s="242"/>
      <c r="AY295" s="242"/>
      <c r="AZ295" s="242"/>
      <c r="BC295" s="42"/>
      <c r="BD295" s="42"/>
      <c r="BE295" s="42"/>
      <c r="BF295" s="42"/>
      <c r="BG295" s="42"/>
      <c r="BH295" s="42"/>
      <c r="BI295" s="42"/>
      <c r="BJ295" s="42"/>
      <c r="BK295" s="42"/>
      <c r="BL295" s="42"/>
      <c r="BM295" s="42"/>
      <c r="BN295" s="42"/>
      <c r="BO295" s="42"/>
      <c r="BP295" s="42"/>
      <c r="BQ295" s="42"/>
      <c r="BR295" s="42"/>
      <c r="BS295" s="42"/>
      <c r="BT295" s="42"/>
      <c r="BU295" s="42"/>
      <c r="BV295" s="42"/>
      <c r="BW295" s="42"/>
      <c r="BX295" s="42"/>
      <c r="BY295" s="42"/>
      <c r="BZ295" s="42"/>
      <c r="CA295" s="42"/>
      <c r="CB295" s="42"/>
      <c r="CC295" s="42"/>
      <c r="CD295" s="42"/>
      <c r="CE295" s="38"/>
      <c r="CF295" s="38"/>
      <c r="CG295" s="39"/>
      <c r="CH295" s="40"/>
    </row>
    <row r="296" spans="1:86" s="41" customFormat="1" x14ac:dyDescent="0.25">
      <c r="A296" s="42"/>
      <c r="B296" s="42"/>
      <c r="E296" s="243"/>
      <c r="F296" s="243"/>
      <c r="G296" s="243"/>
      <c r="H296" s="243"/>
      <c r="I296" s="243"/>
      <c r="J296" s="243"/>
      <c r="K296" s="230"/>
      <c r="L296" s="230"/>
      <c r="M296" s="230"/>
      <c r="N296" s="230"/>
      <c r="O296" s="230"/>
      <c r="P296" s="230"/>
      <c r="Q296" s="230"/>
      <c r="R296" s="230"/>
      <c r="S296" s="230"/>
      <c r="T296" s="230"/>
      <c r="U296" s="230"/>
      <c r="V296" s="230"/>
      <c r="W296" s="230"/>
      <c r="X296" s="230"/>
      <c r="Y296" s="168"/>
      <c r="Z296" s="203"/>
      <c r="AA296" s="203"/>
      <c r="AB296" s="203"/>
      <c r="AC296" s="203"/>
      <c r="AD296" s="203"/>
      <c r="AE296" s="203"/>
      <c r="AF296" s="230"/>
      <c r="AG296" s="230"/>
      <c r="AH296" s="249"/>
      <c r="AI296" s="249"/>
      <c r="AJ296" s="249"/>
      <c r="AK296" s="249"/>
      <c r="AL296" s="249"/>
      <c r="AM296" s="249"/>
      <c r="AP296" s="242"/>
      <c r="AQ296" s="242"/>
      <c r="AR296" s="242"/>
      <c r="AS296" s="242"/>
      <c r="AT296" s="242"/>
      <c r="AU296" s="242"/>
      <c r="AV296" s="242"/>
      <c r="AW296" s="242"/>
      <c r="AX296" s="242"/>
      <c r="AY296" s="242"/>
      <c r="AZ296" s="242"/>
      <c r="BC296" s="42"/>
      <c r="BD296" s="42"/>
      <c r="BE296" s="42"/>
      <c r="BF296" s="42"/>
      <c r="BG296" s="42"/>
      <c r="BH296" s="42"/>
      <c r="BI296" s="42"/>
      <c r="BJ296" s="42"/>
      <c r="BK296" s="42"/>
      <c r="BL296" s="42"/>
      <c r="BM296" s="42"/>
      <c r="BN296" s="42"/>
      <c r="BO296" s="42"/>
      <c r="BP296" s="42"/>
      <c r="BQ296" s="42"/>
      <c r="BR296" s="42"/>
      <c r="BS296" s="42"/>
      <c r="BT296" s="42"/>
      <c r="BU296" s="42"/>
      <c r="BV296" s="42"/>
      <c r="BW296" s="42"/>
      <c r="BX296" s="42"/>
      <c r="BY296" s="42"/>
      <c r="BZ296" s="42"/>
      <c r="CA296" s="42"/>
      <c r="CB296" s="42"/>
      <c r="CC296" s="42"/>
      <c r="CD296" s="42"/>
      <c r="CE296" s="38"/>
      <c r="CF296" s="38"/>
      <c r="CG296" s="39"/>
      <c r="CH296" s="40"/>
    </row>
    <row r="297" spans="1:86" s="41" customFormat="1" x14ac:dyDescent="0.25">
      <c r="A297" s="42"/>
      <c r="B297" s="42"/>
      <c r="E297" s="243"/>
      <c r="F297" s="243"/>
      <c r="G297" s="243"/>
      <c r="H297" s="243"/>
      <c r="I297" s="243"/>
      <c r="J297" s="243"/>
      <c r="K297" s="230"/>
      <c r="L297" s="230"/>
      <c r="M297" s="230"/>
      <c r="N297" s="230"/>
      <c r="O297" s="230"/>
      <c r="P297" s="230"/>
      <c r="Q297" s="230"/>
      <c r="R297" s="230"/>
      <c r="S297" s="230"/>
      <c r="T297" s="230"/>
      <c r="U297" s="230"/>
      <c r="V297" s="230"/>
      <c r="W297" s="230"/>
      <c r="X297" s="230"/>
      <c r="Y297" s="168"/>
      <c r="Z297" s="203"/>
      <c r="AA297" s="203"/>
      <c r="AB297" s="203"/>
      <c r="AC297" s="203"/>
      <c r="AD297" s="203"/>
      <c r="AE297" s="203"/>
      <c r="AF297" s="230"/>
      <c r="AG297" s="230"/>
      <c r="AH297" s="249"/>
      <c r="AI297" s="249"/>
      <c r="AJ297" s="249"/>
      <c r="AK297" s="249"/>
      <c r="AL297" s="249"/>
      <c r="AM297" s="249"/>
      <c r="AP297" s="242"/>
      <c r="AQ297" s="242"/>
      <c r="AR297" s="242"/>
      <c r="AS297" s="242"/>
      <c r="AT297" s="242"/>
      <c r="AU297" s="242"/>
      <c r="AV297" s="242"/>
      <c r="AW297" s="242"/>
      <c r="AX297" s="242"/>
      <c r="AY297" s="242"/>
      <c r="AZ297" s="242"/>
      <c r="BC297" s="42"/>
      <c r="BD297" s="42"/>
      <c r="BE297" s="42"/>
      <c r="BF297" s="42"/>
      <c r="BG297" s="42"/>
      <c r="BH297" s="42"/>
      <c r="BI297" s="42"/>
      <c r="BJ297" s="42"/>
      <c r="BK297" s="42"/>
      <c r="BL297" s="42"/>
      <c r="BM297" s="42"/>
      <c r="BN297" s="42"/>
      <c r="BO297" s="42"/>
      <c r="BP297" s="42"/>
      <c r="BQ297" s="42"/>
      <c r="BR297" s="42"/>
      <c r="BS297" s="42"/>
      <c r="BT297" s="42"/>
      <c r="BU297" s="42"/>
      <c r="BV297" s="42"/>
      <c r="BW297" s="42"/>
      <c r="BX297" s="42"/>
      <c r="BY297" s="42"/>
      <c r="BZ297" s="42"/>
      <c r="CA297" s="42"/>
      <c r="CB297" s="42"/>
      <c r="CC297" s="42"/>
      <c r="CD297" s="42"/>
      <c r="CE297" s="38"/>
      <c r="CF297" s="38"/>
      <c r="CG297" s="39"/>
      <c r="CH297" s="40"/>
    </row>
    <row r="298" spans="1:86" s="41" customFormat="1" x14ac:dyDescent="0.25">
      <c r="A298" s="42"/>
      <c r="B298" s="42"/>
      <c r="E298" s="243"/>
      <c r="F298" s="243"/>
      <c r="G298" s="243"/>
      <c r="H298" s="243"/>
      <c r="I298" s="243"/>
      <c r="J298" s="243"/>
      <c r="K298" s="230"/>
      <c r="L298" s="230"/>
      <c r="M298" s="230"/>
      <c r="N298" s="230"/>
      <c r="O298" s="230"/>
      <c r="P298" s="230"/>
      <c r="Q298" s="230"/>
      <c r="R298" s="230"/>
      <c r="S298" s="230"/>
      <c r="T298" s="230"/>
      <c r="U298" s="230"/>
      <c r="V298" s="230"/>
      <c r="W298" s="230"/>
      <c r="X298" s="230"/>
      <c r="Y298" s="168"/>
      <c r="Z298" s="203"/>
      <c r="AA298" s="203"/>
      <c r="AB298" s="203"/>
      <c r="AC298" s="203"/>
      <c r="AD298" s="203"/>
      <c r="AE298" s="203"/>
      <c r="AF298" s="230"/>
      <c r="AG298" s="230"/>
      <c r="AH298" s="249"/>
      <c r="AI298" s="249"/>
      <c r="AJ298" s="249"/>
      <c r="AK298" s="249"/>
      <c r="AL298" s="249"/>
      <c r="AM298" s="249"/>
      <c r="AP298" s="242"/>
      <c r="AQ298" s="242"/>
      <c r="AR298" s="242"/>
      <c r="AS298" s="242"/>
      <c r="AT298" s="242"/>
      <c r="AU298" s="242"/>
      <c r="AV298" s="242"/>
      <c r="AW298" s="242"/>
      <c r="AX298" s="242"/>
      <c r="AY298" s="242"/>
      <c r="AZ298" s="242"/>
      <c r="BC298" s="42"/>
      <c r="BD298" s="42"/>
      <c r="BE298" s="42"/>
      <c r="BF298" s="42"/>
      <c r="BG298" s="42"/>
      <c r="BH298" s="42"/>
      <c r="BI298" s="42"/>
      <c r="BJ298" s="42"/>
      <c r="BK298" s="42"/>
      <c r="BL298" s="42"/>
      <c r="BM298" s="42"/>
      <c r="BN298" s="42"/>
      <c r="BO298" s="42"/>
      <c r="BP298" s="42"/>
      <c r="BQ298" s="42"/>
      <c r="BR298" s="42"/>
      <c r="BS298" s="42"/>
      <c r="BT298" s="42"/>
      <c r="BU298" s="42"/>
      <c r="BV298" s="42"/>
      <c r="BW298" s="42"/>
      <c r="BX298" s="42"/>
      <c r="BY298" s="42"/>
      <c r="BZ298" s="42"/>
      <c r="CA298" s="42"/>
      <c r="CB298" s="42"/>
      <c r="CC298" s="42"/>
      <c r="CD298" s="42"/>
      <c r="CE298" s="38"/>
      <c r="CF298" s="38"/>
      <c r="CG298" s="39"/>
      <c r="CH298" s="40"/>
    </row>
    <row r="299" spans="1:86" s="41" customFormat="1" x14ac:dyDescent="0.25">
      <c r="A299" s="42"/>
      <c r="B299" s="42"/>
      <c r="E299" s="243"/>
      <c r="F299" s="243"/>
      <c r="G299" s="243"/>
      <c r="H299" s="243"/>
      <c r="I299" s="243"/>
      <c r="J299" s="243"/>
      <c r="K299" s="230"/>
      <c r="L299" s="230"/>
      <c r="M299" s="230"/>
      <c r="N299" s="230"/>
      <c r="O299" s="230"/>
      <c r="P299" s="230"/>
      <c r="Q299" s="230"/>
      <c r="R299" s="230"/>
      <c r="S299" s="230"/>
      <c r="T299" s="230"/>
      <c r="U299" s="230"/>
      <c r="V299" s="230"/>
      <c r="W299" s="230"/>
      <c r="X299" s="230"/>
      <c r="Y299" s="168"/>
      <c r="Z299" s="203"/>
      <c r="AA299" s="203"/>
      <c r="AB299" s="203"/>
      <c r="AC299" s="203"/>
      <c r="AD299" s="203"/>
      <c r="AE299" s="203"/>
      <c r="AF299" s="230"/>
      <c r="AG299" s="230"/>
      <c r="AH299" s="249"/>
      <c r="AI299" s="249"/>
      <c r="AJ299" s="249"/>
      <c r="AK299" s="249"/>
      <c r="AL299" s="249"/>
      <c r="AM299" s="249"/>
      <c r="AP299" s="242"/>
      <c r="AQ299" s="242"/>
      <c r="AR299" s="242"/>
      <c r="AS299" s="242"/>
      <c r="AT299" s="242"/>
      <c r="AU299" s="242"/>
      <c r="AV299" s="242"/>
      <c r="AW299" s="242"/>
      <c r="AX299" s="242"/>
      <c r="AY299" s="242"/>
      <c r="AZ299" s="242"/>
      <c r="BC299" s="42"/>
      <c r="BD299" s="42"/>
      <c r="BE299" s="42"/>
      <c r="BF299" s="42"/>
      <c r="BG299" s="42"/>
      <c r="BH299" s="42"/>
      <c r="BI299" s="42"/>
      <c r="BJ299" s="42"/>
      <c r="BK299" s="42"/>
      <c r="BL299" s="42"/>
      <c r="BM299" s="42"/>
      <c r="BN299" s="42"/>
      <c r="BO299" s="42"/>
      <c r="BP299" s="42"/>
      <c r="BQ299" s="42"/>
      <c r="BR299" s="42"/>
      <c r="BS299" s="42"/>
      <c r="BT299" s="42"/>
      <c r="BU299" s="42"/>
      <c r="BV299" s="42"/>
      <c r="BW299" s="42"/>
      <c r="BX299" s="42"/>
      <c r="BY299" s="42"/>
      <c r="BZ299" s="42"/>
      <c r="CA299" s="42"/>
      <c r="CB299" s="42"/>
      <c r="CC299" s="42"/>
      <c r="CD299" s="42"/>
      <c r="CE299" s="38"/>
      <c r="CF299" s="38"/>
      <c r="CG299" s="39"/>
      <c r="CH299" s="40"/>
    </row>
    <row r="300" spans="1:86" x14ac:dyDescent="0.25">
      <c r="E300" s="243"/>
      <c r="F300" s="243"/>
      <c r="G300" s="243"/>
      <c r="H300" s="243"/>
      <c r="I300" s="243"/>
      <c r="J300" s="243"/>
      <c r="K300" s="230"/>
      <c r="L300" s="230"/>
      <c r="M300" s="230"/>
      <c r="N300" s="230"/>
      <c r="O300" s="230"/>
      <c r="P300" s="230"/>
      <c r="Q300" s="230"/>
      <c r="R300" s="230"/>
      <c r="S300" s="230"/>
      <c r="T300" s="230"/>
      <c r="U300" s="230"/>
      <c r="V300" s="230"/>
      <c r="W300" s="230"/>
      <c r="X300" s="230"/>
      <c r="Y300" s="168"/>
      <c r="Z300" s="203"/>
      <c r="AA300" s="203"/>
      <c r="AB300" s="203"/>
      <c r="AC300" s="203"/>
      <c r="AD300" s="203"/>
      <c r="AE300" s="203"/>
      <c r="AF300" s="230"/>
      <c r="AG300" s="230"/>
      <c r="AH300" s="249"/>
      <c r="AI300" s="249"/>
      <c r="AJ300" s="249"/>
      <c r="AK300" s="249"/>
      <c r="AL300" s="249"/>
      <c r="AM300" s="249"/>
      <c r="AP300" s="242"/>
      <c r="AQ300" s="242"/>
      <c r="AR300" s="242"/>
      <c r="AS300" s="242"/>
      <c r="AT300" s="242"/>
      <c r="AU300" s="242"/>
      <c r="AV300" s="242"/>
      <c r="AW300" s="242"/>
      <c r="AX300" s="242"/>
      <c r="AY300" s="242"/>
      <c r="AZ300" s="242"/>
    </row>
    <row r="301" spans="1:86" x14ac:dyDescent="0.25">
      <c r="E301" s="243"/>
      <c r="F301" s="243"/>
      <c r="G301" s="243"/>
      <c r="H301" s="243"/>
      <c r="I301" s="243"/>
      <c r="J301" s="243"/>
      <c r="K301" s="230"/>
      <c r="L301" s="230"/>
      <c r="M301" s="230"/>
      <c r="N301" s="230"/>
      <c r="O301" s="230"/>
      <c r="P301" s="230"/>
      <c r="Q301" s="230"/>
      <c r="R301" s="230"/>
      <c r="S301" s="230"/>
      <c r="T301" s="230"/>
      <c r="U301" s="230"/>
      <c r="V301" s="230"/>
      <c r="W301" s="230"/>
      <c r="X301" s="230"/>
      <c r="Y301" s="168"/>
      <c r="Z301" s="203"/>
      <c r="AA301" s="203"/>
      <c r="AB301" s="203"/>
      <c r="AC301" s="203"/>
      <c r="AD301" s="203"/>
      <c r="AE301" s="203"/>
      <c r="AF301" s="230"/>
      <c r="AG301" s="230"/>
      <c r="AH301" s="249"/>
      <c r="AI301" s="249"/>
      <c r="AJ301" s="249"/>
      <c r="AK301" s="249"/>
      <c r="AL301" s="249"/>
      <c r="AM301" s="249"/>
      <c r="AP301" s="242"/>
      <c r="AQ301" s="242"/>
      <c r="AR301" s="242"/>
      <c r="AS301" s="242"/>
      <c r="AT301" s="242"/>
      <c r="AU301" s="242"/>
      <c r="AV301" s="242"/>
      <c r="AW301" s="242"/>
      <c r="AX301" s="242"/>
      <c r="AY301" s="242"/>
      <c r="AZ301" s="242"/>
    </row>
    <row r="302" spans="1:86" x14ac:dyDescent="0.25">
      <c r="E302" s="243"/>
      <c r="F302" s="243"/>
      <c r="G302" s="243"/>
      <c r="H302" s="243"/>
      <c r="I302" s="243"/>
      <c r="J302" s="243"/>
      <c r="K302" s="230"/>
      <c r="L302" s="230"/>
      <c r="M302" s="230"/>
      <c r="N302" s="230"/>
      <c r="O302" s="230"/>
      <c r="P302" s="230"/>
      <c r="Q302" s="230"/>
      <c r="R302" s="230"/>
      <c r="S302" s="230"/>
      <c r="T302" s="230"/>
      <c r="U302" s="230"/>
      <c r="V302" s="230"/>
      <c r="W302" s="230"/>
      <c r="X302" s="230"/>
      <c r="Y302" s="168"/>
      <c r="Z302" s="203"/>
      <c r="AA302" s="203"/>
      <c r="AB302" s="203"/>
      <c r="AC302" s="203"/>
      <c r="AD302" s="203"/>
      <c r="AE302" s="203"/>
      <c r="AF302" s="230"/>
      <c r="AG302" s="230"/>
      <c r="AH302" s="249"/>
      <c r="AI302" s="249"/>
      <c r="AJ302" s="249"/>
      <c r="AK302" s="249"/>
      <c r="AL302" s="249"/>
      <c r="AM302" s="249"/>
      <c r="AP302" s="242"/>
      <c r="AQ302" s="242"/>
      <c r="AR302" s="242"/>
      <c r="AS302" s="242"/>
      <c r="AT302" s="242"/>
      <c r="AU302" s="242"/>
      <c r="AV302" s="242"/>
      <c r="AW302" s="242"/>
      <c r="AX302" s="242"/>
      <c r="AY302" s="242"/>
      <c r="AZ302" s="242"/>
    </row>
    <row r="303" spans="1:86" x14ac:dyDescent="0.25">
      <c r="E303" s="243"/>
      <c r="F303" s="243"/>
      <c r="G303" s="243"/>
      <c r="H303" s="243"/>
      <c r="I303" s="243"/>
      <c r="J303" s="243"/>
      <c r="K303" s="230"/>
      <c r="L303" s="230"/>
      <c r="M303" s="230"/>
      <c r="N303" s="230"/>
      <c r="O303" s="230"/>
      <c r="P303" s="230"/>
      <c r="Q303" s="230"/>
      <c r="R303" s="230"/>
      <c r="S303" s="230"/>
      <c r="T303" s="230"/>
      <c r="U303" s="230"/>
      <c r="V303" s="230"/>
      <c r="W303" s="230"/>
      <c r="X303" s="230"/>
      <c r="Y303" s="168"/>
      <c r="Z303" s="203"/>
      <c r="AA303" s="203"/>
      <c r="AB303" s="203"/>
      <c r="AC303" s="203"/>
      <c r="AD303" s="203"/>
      <c r="AE303" s="203"/>
      <c r="AF303" s="230"/>
      <c r="AG303" s="230"/>
      <c r="AH303" s="249"/>
      <c r="AI303" s="249"/>
      <c r="AJ303" s="249"/>
      <c r="AK303" s="249"/>
      <c r="AL303" s="249"/>
      <c r="AM303" s="249"/>
      <c r="AP303" s="242"/>
      <c r="AQ303" s="242"/>
      <c r="AR303" s="242"/>
      <c r="AS303" s="242"/>
      <c r="AT303" s="242"/>
      <c r="AU303" s="242"/>
      <c r="AV303" s="242"/>
      <c r="AW303" s="242"/>
      <c r="AX303" s="242"/>
      <c r="AY303" s="242"/>
      <c r="AZ303" s="242"/>
    </row>
    <row r="304" spans="1:86" x14ac:dyDescent="0.25">
      <c r="E304" s="243"/>
      <c r="F304" s="243"/>
      <c r="G304" s="243"/>
      <c r="H304" s="243"/>
      <c r="I304" s="243"/>
      <c r="J304" s="243"/>
      <c r="K304" s="230"/>
      <c r="L304" s="230"/>
      <c r="M304" s="230"/>
      <c r="N304" s="230"/>
      <c r="O304" s="230"/>
      <c r="P304" s="230"/>
      <c r="Q304" s="230"/>
      <c r="R304" s="230"/>
      <c r="S304" s="230"/>
      <c r="T304" s="230"/>
      <c r="U304" s="230"/>
      <c r="V304" s="230"/>
      <c r="W304" s="230"/>
      <c r="X304" s="230"/>
      <c r="Y304" s="168"/>
      <c r="Z304" s="203"/>
      <c r="AA304" s="203"/>
      <c r="AB304" s="203"/>
      <c r="AC304" s="203"/>
      <c r="AD304" s="203"/>
      <c r="AE304" s="203"/>
      <c r="AF304" s="230"/>
      <c r="AG304" s="230"/>
      <c r="AH304" s="249"/>
      <c r="AI304" s="249"/>
      <c r="AJ304" s="249"/>
      <c r="AK304" s="249"/>
      <c r="AL304" s="249"/>
      <c r="AM304" s="249"/>
      <c r="AP304" s="242"/>
      <c r="AQ304" s="242"/>
      <c r="AR304" s="242"/>
      <c r="AS304" s="242"/>
      <c r="AT304" s="242"/>
      <c r="AU304" s="242"/>
      <c r="AV304" s="242"/>
      <c r="AW304" s="242"/>
      <c r="AX304" s="242"/>
      <c r="AY304" s="242"/>
      <c r="AZ304" s="242"/>
    </row>
    <row r="305" spans="5:52" x14ac:dyDescent="0.25">
      <c r="E305" s="243"/>
      <c r="F305" s="243"/>
      <c r="G305" s="243"/>
      <c r="H305" s="243"/>
      <c r="I305" s="243"/>
      <c r="J305" s="243"/>
      <c r="K305" s="230"/>
      <c r="L305" s="230"/>
      <c r="M305" s="230"/>
      <c r="N305" s="230"/>
      <c r="O305" s="230"/>
      <c r="P305" s="230"/>
      <c r="Q305" s="230"/>
      <c r="R305" s="230"/>
      <c r="S305" s="230"/>
      <c r="T305" s="230"/>
      <c r="U305" s="230"/>
      <c r="V305" s="230"/>
      <c r="W305" s="230"/>
      <c r="X305" s="230"/>
      <c r="Y305" s="168"/>
      <c r="Z305" s="203"/>
      <c r="AA305" s="203"/>
      <c r="AB305" s="203"/>
      <c r="AC305" s="203"/>
      <c r="AD305" s="203"/>
      <c r="AE305" s="203"/>
      <c r="AF305" s="230"/>
      <c r="AG305" s="230"/>
      <c r="AH305" s="249"/>
      <c r="AI305" s="249"/>
      <c r="AJ305" s="249"/>
      <c r="AK305" s="249"/>
      <c r="AL305" s="249"/>
      <c r="AM305" s="249"/>
      <c r="AP305" s="242"/>
      <c r="AQ305" s="242"/>
      <c r="AR305" s="242"/>
      <c r="AS305" s="242"/>
      <c r="AT305" s="242"/>
      <c r="AU305" s="242"/>
      <c r="AV305" s="242"/>
      <c r="AW305" s="242"/>
      <c r="AX305" s="242"/>
      <c r="AY305" s="242"/>
      <c r="AZ305" s="242"/>
    </row>
    <row r="306" spans="5:52" x14ac:dyDescent="0.25">
      <c r="E306" s="169"/>
      <c r="F306" s="169"/>
      <c r="G306" s="169"/>
      <c r="H306" s="169"/>
      <c r="I306" s="169"/>
      <c r="J306" s="169"/>
      <c r="K306" s="168"/>
      <c r="L306" s="168"/>
      <c r="M306" s="168"/>
      <c r="N306" s="168"/>
      <c r="O306" s="168"/>
      <c r="P306" s="168"/>
      <c r="Q306" s="168"/>
      <c r="R306" s="168"/>
      <c r="S306" s="168"/>
      <c r="T306" s="168"/>
      <c r="U306" s="168"/>
      <c r="V306" s="168"/>
      <c r="W306" s="168"/>
      <c r="X306" s="168"/>
      <c r="Y306" s="168"/>
      <c r="Z306" s="111"/>
      <c r="AA306" s="111"/>
      <c r="AB306" s="111"/>
      <c r="AC306" s="111"/>
      <c r="AD306" s="111"/>
      <c r="AE306" s="111"/>
      <c r="AF306" s="168"/>
      <c r="AG306" s="168"/>
      <c r="AH306" s="169"/>
      <c r="AI306" s="169"/>
      <c r="AJ306" s="169"/>
      <c r="AK306" s="169"/>
      <c r="AL306" s="169"/>
      <c r="AM306" s="169"/>
      <c r="AP306" s="112"/>
      <c r="AQ306" s="112"/>
      <c r="AR306" s="112"/>
      <c r="AS306" s="112"/>
      <c r="AT306" s="112"/>
      <c r="AU306" s="112"/>
      <c r="AV306" s="112"/>
      <c r="AW306" s="112"/>
      <c r="AX306" s="112"/>
      <c r="AY306" s="112"/>
      <c r="AZ306" s="112"/>
    </row>
    <row r="307" spans="5:52" x14ac:dyDescent="0.25">
      <c r="E307" s="169"/>
      <c r="F307" s="169"/>
      <c r="G307" s="169"/>
      <c r="H307" s="169"/>
      <c r="I307" s="169"/>
      <c r="J307" s="169"/>
      <c r="K307" s="168"/>
      <c r="L307" s="168"/>
      <c r="M307" s="168"/>
      <c r="N307" s="168"/>
      <c r="O307" s="168"/>
      <c r="P307" s="168"/>
      <c r="Q307" s="168"/>
      <c r="R307" s="168"/>
      <c r="S307" s="168"/>
      <c r="T307" s="168"/>
      <c r="U307" s="168"/>
      <c r="V307" s="168"/>
      <c r="W307" s="168"/>
      <c r="X307" s="168"/>
      <c r="Y307" s="168"/>
      <c r="Z307" s="111"/>
      <c r="AA307" s="111"/>
      <c r="AB307" s="111"/>
      <c r="AC307" s="111"/>
      <c r="AD307" s="111"/>
      <c r="AE307" s="111"/>
      <c r="AF307" s="168"/>
      <c r="AG307" s="168"/>
      <c r="AH307" s="169"/>
      <c r="AI307" s="169"/>
      <c r="AJ307" s="169"/>
      <c r="AK307" s="59"/>
      <c r="AL307" s="230"/>
      <c r="AM307" s="230"/>
      <c r="AN307" s="230"/>
      <c r="AO307" s="230"/>
      <c r="AP307" s="112"/>
      <c r="AQ307" s="242"/>
      <c r="AR307" s="242"/>
      <c r="AS307" s="242"/>
      <c r="AT307" s="242"/>
      <c r="AU307" s="242"/>
      <c r="AV307" s="242"/>
      <c r="AW307" s="242"/>
      <c r="AX307" s="242"/>
      <c r="AY307" s="242"/>
      <c r="AZ307" s="242"/>
    </row>
    <row r="308" spans="5:52" x14ac:dyDescent="0.25">
      <c r="E308" s="169"/>
      <c r="F308" s="169"/>
      <c r="G308" s="169"/>
      <c r="H308" s="169"/>
      <c r="I308" s="169"/>
      <c r="J308" s="169"/>
      <c r="K308" s="168"/>
      <c r="L308" s="168"/>
      <c r="M308" s="168"/>
      <c r="N308" s="168"/>
      <c r="O308" s="168"/>
      <c r="P308" s="168"/>
      <c r="Q308" s="168"/>
      <c r="R308" s="168"/>
      <c r="S308" s="168"/>
      <c r="T308" s="168"/>
      <c r="U308" s="168"/>
      <c r="V308" s="168"/>
      <c r="W308" s="168"/>
      <c r="X308" s="168"/>
      <c r="Y308" s="168"/>
      <c r="Z308" s="111"/>
      <c r="AA308" s="111"/>
      <c r="AB308" s="111"/>
      <c r="AC308" s="111"/>
      <c r="AD308" s="111"/>
      <c r="AE308" s="111"/>
      <c r="AF308" s="168"/>
      <c r="AG308" s="168"/>
      <c r="AH308" s="169"/>
      <c r="AI308" s="169"/>
      <c r="AJ308" s="169"/>
      <c r="AK308" s="59"/>
      <c r="AL308" s="230"/>
      <c r="AM308" s="230"/>
      <c r="AN308" s="230"/>
      <c r="AO308" s="230"/>
      <c r="AP308" s="112"/>
      <c r="AQ308" s="242"/>
      <c r="AR308" s="242"/>
      <c r="AS308" s="242"/>
      <c r="AT308" s="242"/>
      <c r="AU308" s="242"/>
      <c r="AV308" s="242"/>
      <c r="AW308" s="242"/>
      <c r="AX308" s="242"/>
      <c r="AY308" s="242"/>
      <c r="AZ308" s="242"/>
    </row>
    <row r="309" spans="5:52" x14ac:dyDescent="0.25">
      <c r="E309" s="169"/>
      <c r="F309" s="169"/>
      <c r="G309" s="169"/>
      <c r="H309" s="169"/>
      <c r="I309" s="169"/>
      <c r="J309" s="169"/>
      <c r="K309" s="168"/>
      <c r="L309" s="168"/>
      <c r="M309" s="168"/>
      <c r="N309" s="168"/>
      <c r="O309" s="168"/>
      <c r="P309" s="168"/>
      <c r="Q309" s="168"/>
      <c r="R309" s="168"/>
      <c r="S309" s="168"/>
      <c r="T309" s="168"/>
      <c r="U309" s="168"/>
      <c r="V309" s="168"/>
      <c r="W309" s="168"/>
      <c r="X309" s="168"/>
      <c r="Y309" s="168"/>
      <c r="Z309" s="111"/>
      <c r="AA309" s="111"/>
      <c r="AB309" s="111"/>
      <c r="AC309" s="111"/>
      <c r="AD309" s="111"/>
      <c r="AE309" s="111"/>
      <c r="AF309" s="168"/>
      <c r="AG309" s="168"/>
      <c r="AH309" s="169"/>
      <c r="AI309" s="169"/>
      <c r="AJ309" s="169"/>
      <c r="AK309" s="169"/>
      <c r="AL309" s="169"/>
      <c r="AM309" s="169"/>
      <c r="AQ309" s="169"/>
      <c r="AR309" s="169"/>
      <c r="AS309" s="169"/>
      <c r="AT309" s="169"/>
      <c r="AU309" s="169"/>
      <c r="AV309" s="169"/>
      <c r="AW309" s="169"/>
      <c r="AX309" s="169"/>
      <c r="AY309" s="169"/>
      <c r="AZ309" s="169"/>
    </row>
    <row r="339" spans="1:86" s="41" customFormat="1" x14ac:dyDescent="0.25">
      <c r="A339" s="42"/>
      <c r="B339" s="42"/>
      <c r="BC339" s="42"/>
      <c r="BD339" s="42"/>
      <c r="BE339" s="42"/>
      <c r="BF339" s="42"/>
      <c r="BG339" s="42"/>
      <c r="BH339" s="42"/>
      <c r="BI339" s="42"/>
      <c r="BJ339" s="42"/>
      <c r="BK339" s="42"/>
      <c r="BL339" s="42"/>
      <c r="BM339" s="42"/>
      <c r="BN339" s="42"/>
      <c r="BO339" s="42"/>
      <c r="BP339" s="42"/>
      <c r="BQ339" s="42"/>
      <c r="BR339" s="42"/>
      <c r="BS339" s="42"/>
      <c r="BT339" s="42"/>
      <c r="BU339" s="42"/>
      <c r="BV339" s="42"/>
      <c r="BW339" s="42"/>
      <c r="BX339" s="42"/>
      <c r="BY339" s="42"/>
      <c r="BZ339" s="42"/>
      <c r="CA339" s="42"/>
      <c r="CB339" s="42"/>
      <c r="CC339" s="42"/>
      <c r="CD339" s="42"/>
      <c r="CE339" s="38"/>
      <c r="CF339" s="38"/>
      <c r="CG339" s="39"/>
      <c r="CH339" s="40"/>
    </row>
    <row r="341" spans="1:86" s="41" customFormat="1" x14ac:dyDescent="0.25">
      <c r="A341" s="42"/>
      <c r="B341" s="42"/>
      <c r="BC341" s="42"/>
      <c r="BD341" s="42"/>
      <c r="BE341" s="42"/>
      <c r="BF341" s="42"/>
      <c r="BG341" s="42"/>
      <c r="BH341" s="42"/>
      <c r="BI341" s="42"/>
      <c r="BJ341" s="42"/>
      <c r="BK341" s="42"/>
      <c r="BL341" s="42"/>
      <c r="BM341" s="42"/>
      <c r="BN341" s="42"/>
      <c r="BO341" s="42"/>
      <c r="BP341" s="42"/>
      <c r="BQ341" s="42"/>
      <c r="BR341" s="42"/>
      <c r="BS341" s="42"/>
      <c r="BT341" s="42"/>
      <c r="BU341" s="42"/>
      <c r="BV341" s="42"/>
      <c r="BW341" s="42"/>
      <c r="BX341" s="42"/>
      <c r="BY341" s="42"/>
      <c r="BZ341" s="42"/>
      <c r="CA341" s="42"/>
      <c r="CB341" s="42"/>
      <c r="CC341" s="42"/>
      <c r="CD341" s="42"/>
      <c r="CE341" s="38"/>
      <c r="CF341" s="38"/>
      <c r="CG341" s="39"/>
      <c r="CH341" s="40"/>
    </row>
    <row r="342" spans="1:86" s="41" customFormat="1" x14ac:dyDescent="0.25">
      <c r="A342" s="42"/>
      <c r="B342" s="42"/>
      <c r="BC342" s="42"/>
      <c r="BD342" s="42"/>
      <c r="BE342" s="42"/>
      <c r="BF342" s="42"/>
      <c r="BG342" s="42"/>
      <c r="BH342" s="42"/>
      <c r="BI342" s="42"/>
      <c r="BJ342" s="42"/>
      <c r="BK342" s="42"/>
      <c r="BL342" s="42"/>
      <c r="BM342" s="42"/>
      <c r="BN342" s="42"/>
      <c r="BO342" s="42"/>
      <c r="BP342" s="42"/>
      <c r="BQ342" s="42"/>
      <c r="BR342" s="42"/>
      <c r="BS342" s="42"/>
      <c r="BT342" s="42"/>
      <c r="BU342" s="42"/>
      <c r="BV342" s="42"/>
      <c r="BW342" s="42"/>
      <c r="BX342" s="42"/>
      <c r="BY342" s="42"/>
      <c r="BZ342" s="42"/>
      <c r="CA342" s="42"/>
      <c r="CB342" s="42"/>
      <c r="CC342" s="42"/>
      <c r="CD342" s="42"/>
      <c r="CE342" s="38"/>
      <c r="CF342" s="38"/>
      <c r="CG342" s="39"/>
      <c r="CH342" s="40"/>
    </row>
    <row r="343" spans="1:86" s="41" customFormat="1" x14ac:dyDescent="0.25">
      <c r="A343" s="42"/>
      <c r="B343" s="42"/>
      <c r="BC343" s="42"/>
      <c r="BD343" s="42"/>
      <c r="BE343" s="42"/>
      <c r="BF343" s="42"/>
      <c r="BG343" s="42"/>
      <c r="BH343" s="42"/>
      <c r="BI343" s="42"/>
      <c r="BJ343" s="42"/>
      <c r="BK343" s="42"/>
      <c r="BL343" s="42"/>
      <c r="BM343" s="42"/>
      <c r="BN343" s="42"/>
      <c r="BO343" s="42"/>
      <c r="BP343" s="42"/>
      <c r="BQ343" s="42"/>
      <c r="BR343" s="42"/>
      <c r="BS343" s="42"/>
      <c r="BT343" s="42"/>
      <c r="BU343" s="42"/>
      <c r="BV343" s="42"/>
      <c r="BW343" s="42"/>
      <c r="BX343" s="42"/>
      <c r="BY343" s="42"/>
      <c r="BZ343" s="42"/>
      <c r="CA343" s="42"/>
      <c r="CB343" s="42"/>
      <c r="CC343" s="42"/>
      <c r="CD343" s="42"/>
      <c r="CE343" s="38"/>
      <c r="CF343" s="38"/>
      <c r="CG343" s="39"/>
      <c r="CH343" s="40"/>
    </row>
    <row r="344" spans="1:86" s="41" customFormat="1" x14ac:dyDescent="0.25">
      <c r="A344" s="42"/>
      <c r="B344" s="42"/>
      <c r="BC344" s="42"/>
      <c r="BD344" s="42"/>
      <c r="BE344" s="42"/>
      <c r="BF344" s="42"/>
      <c r="BG344" s="42"/>
      <c r="BH344" s="42"/>
      <c r="BI344" s="42"/>
      <c r="BJ344" s="42"/>
      <c r="BK344" s="42"/>
      <c r="BL344" s="42"/>
      <c r="BM344" s="42"/>
      <c r="BN344" s="42"/>
      <c r="BO344" s="42"/>
      <c r="BP344" s="42"/>
      <c r="BQ344" s="42"/>
      <c r="BR344" s="42"/>
      <c r="BS344" s="42"/>
      <c r="BT344" s="42"/>
      <c r="BU344" s="42"/>
      <c r="BV344" s="42"/>
      <c r="BW344" s="42"/>
      <c r="BX344" s="42"/>
      <c r="BY344" s="42"/>
      <c r="BZ344" s="42"/>
      <c r="CA344" s="42"/>
      <c r="CB344" s="42"/>
      <c r="CC344" s="42"/>
      <c r="CD344" s="42"/>
      <c r="CE344" s="38"/>
      <c r="CF344" s="38"/>
      <c r="CG344" s="39"/>
      <c r="CH344" s="40"/>
    </row>
    <row r="345" spans="1:86" s="41" customFormat="1" x14ac:dyDescent="0.25">
      <c r="A345" s="42"/>
      <c r="B345" s="42"/>
      <c r="BC345" s="42"/>
      <c r="BD345" s="42"/>
      <c r="BE345" s="42"/>
      <c r="BF345" s="42"/>
      <c r="BG345" s="42"/>
      <c r="BH345" s="42"/>
      <c r="BI345" s="42"/>
      <c r="BJ345" s="42"/>
      <c r="BK345" s="42"/>
      <c r="BL345" s="42"/>
      <c r="BM345" s="42"/>
      <c r="BN345" s="42"/>
      <c r="BO345" s="42"/>
      <c r="BP345" s="42"/>
      <c r="BQ345" s="42"/>
      <c r="BR345" s="42"/>
      <c r="BS345" s="42"/>
      <c r="BT345" s="42"/>
      <c r="BU345" s="42"/>
      <c r="BV345" s="42"/>
      <c r="BW345" s="42"/>
      <c r="BX345" s="42"/>
      <c r="BY345" s="42"/>
      <c r="BZ345" s="42"/>
      <c r="CA345" s="42"/>
      <c r="CB345" s="42"/>
      <c r="CC345" s="42"/>
      <c r="CD345" s="42"/>
      <c r="CE345" s="38"/>
      <c r="CF345" s="38"/>
      <c r="CG345" s="39"/>
      <c r="CH345" s="40"/>
    </row>
    <row r="346" spans="1:86" s="41" customFormat="1" x14ac:dyDescent="0.25">
      <c r="A346" s="42"/>
      <c r="B346" s="42"/>
      <c r="BC346" s="42"/>
      <c r="BD346" s="42"/>
      <c r="BE346" s="42"/>
      <c r="BF346" s="42"/>
      <c r="BG346" s="42"/>
      <c r="BH346" s="42"/>
      <c r="BI346" s="42"/>
      <c r="BJ346" s="42"/>
      <c r="BK346" s="42"/>
      <c r="BL346" s="42"/>
      <c r="BM346" s="42"/>
      <c r="BN346" s="42"/>
      <c r="BO346" s="42"/>
      <c r="BP346" s="42"/>
      <c r="BQ346" s="42"/>
      <c r="BR346" s="42"/>
      <c r="BS346" s="42"/>
      <c r="BT346" s="42"/>
      <c r="BU346" s="42"/>
      <c r="BV346" s="42"/>
      <c r="BW346" s="42"/>
      <c r="BX346" s="42"/>
      <c r="BY346" s="42"/>
      <c r="BZ346" s="42"/>
      <c r="CA346" s="42"/>
      <c r="CB346" s="42"/>
      <c r="CC346" s="42"/>
      <c r="CD346" s="42"/>
      <c r="CE346" s="38"/>
      <c r="CF346" s="38"/>
      <c r="CG346" s="39"/>
      <c r="CH346" s="40"/>
    </row>
    <row r="347" spans="1:86" s="41" customFormat="1" x14ac:dyDescent="0.25">
      <c r="A347" s="42"/>
      <c r="B347" s="42"/>
      <c r="BC347" s="42"/>
      <c r="BD347" s="42"/>
      <c r="BE347" s="42"/>
      <c r="BF347" s="42"/>
      <c r="BG347" s="42"/>
      <c r="BH347" s="42"/>
      <c r="BI347" s="42"/>
      <c r="BJ347" s="42"/>
      <c r="BK347" s="42"/>
      <c r="BL347" s="42"/>
      <c r="BM347" s="42"/>
      <c r="BN347" s="42"/>
      <c r="BO347" s="42"/>
      <c r="BP347" s="42"/>
      <c r="BQ347" s="42"/>
      <c r="BR347" s="42"/>
      <c r="BS347" s="42"/>
      <c r="BT347" s="42"/>
      <c r="BU347" s="42"/>
      <c r="BV347" s="42"/>
      <c r="BW347" s="42"/>
      <c r="BX347" s="42"/>
      <c r="BY347" s="42"/>
      <c r="BZ347" s="42"/>
      <c r="CA347" s="42"/>
      <c r="CB347" s="42"/>
      <c r="CC347" s="42"/>
      <c r="CD347" s="42"/>
      <c r="CE347" s="38"/>
      <c r="CF347" s="38"/>
      <c r="CG347" s="39"/>
      <c r="CH347" s="40"/>
    </row>
    <row r="349" spans="1:86" s="41" customFormat="1" x14ac:dyDescent="0.25">
      <c r="A349" s="42"/>
      <c r="B349" s="42"/>
      <c r="BC349" s="42"/>
      <c r="BD349" s="42"/>
      <c r="BE349" s="42"/>
      <c r="BF349" s="42"/>
      <c r="BG349" s="42"/>
      <c r="BH349" s="42"/>
      <c r="BI349" s="42"/>
      <c r="BJ349" s="42"/>
      <c r="BK349" s="42"/>
      <c r="BL349" s="42"/>
      <c r="BM349" s="42"/>
      <c r="BN349" s="42"/>
      <c r="BO349" s="42"/>
      <c r="BP349" s="42"/>
      <c r="BQ349" s="42"/>
      <c r="BR349" s="42"/>
      <c r="BS349" s="42"/>
      <c r="BT349" s="42"/>
      <c r="BU349" s="42"/>
      <c r="BV349" s="42"/>
      <c r="BW349" s="42"/>
      <c r="BX349" s="42"/>
      <c r="BY349" s="42"/>
      <c r="BZ349" s="42"/>
      <c r="CA349" s="42"/>
      <c r="CB349" s="42"/>
      <c r="CC349" s="42"/>
      <c r="CD349" s="42"/>
      <c r="CE349" s="38"/>
      <c r="CF349" s="38"/>
      <c r="CG349" s="39"/>
      <c r="CH349" s="40"/>
    </row>
    <row r="350" spans="1:86" s="41" customFormat="1" x14ac:dyDescent="0.25">
      <c r="A350" s="42"/>
      <c r="B350" s="42"/>
      <c r="BC350" s="42"/>
      <c r="BD350" s="42"/>
      <c r="BE350" s="42"/>
      <c r="BF350" s="42"/>
      <c r="BG350" s="42"/>
      <c r="BH350" s="42"/>
      <c r="BI350" s="42"/>
      <c r="BJ350" s="42"/>
      <c r="BK350" s="42"/>
      <c r="BL350" s="42"/>
      <c r="BM350" s="42"/>
      <c r="BN350" s="42"/>
      <c r="BO350" s="42"/>
      <c r="BP350" s="42"/>
      <c r="BQ350" s="42"/>
      <c r="BR350" s="42"/>
      <c r="BS350" s="42"/>
      <c r="BT350" s="42"/>
      <c r="BU350" s="42"/>
      <c r="BV350" s="42"/>
      <c r="BW350" s="42"/>
      <c r="BX350" s="42"/>
      <c r="BY350" s="42"/>
      <c r="BZ350" s="42"/>
      <c r="CA350" s="42"/>
      <c r="CB350" s="42"/>
      <c r="CC350" s="42"/>
      <c r="CD350" s="42"/>
      <c r="CE350" s="38"/>
      <c r="CF350" s="38"/>
      <c r="CG350" s="39"/>
      <c r="CH350" s="40"/>
    </row>
    <row r="352" spans="1:86" s="41" customFormat="1" x14ac:dyDescent="0.25">
      <c r="A352" s="42"/>
      <c r="B352" s="42"/>
      <c r="BC352" s="42"/>
      <c r="BD352" s="42"/>
      <c r="BE352" s="42"/>
      <c r="BF352" s="42"/>
      <c r="BG352" s="42"/>
      <c r="BH352" s="42"/>
      <c r="BI352" s="42"/>
      <c r="BJ352" s="42"/>
      <c r="BK352" s="42"/>
      <c r="BL352" s="42"/>
      <c r="BM352" s="42"/>
      <c r="BN352" s="42"/>
      <c r="BO352" s="42"/>
      <c r="BP352" s="42"/>
      <c r="BQ352" s="42"/>
      <c r="BR352" s="42"/>
      <c r="BS352" s="42"/>
      <c r="BT352" s="42"/>
      <c r="BU352" s="42"/>
      <c r="BV352" s="42"/>
      <c r="BW352" s="42"/>
      <c r="BX352" s="42"/>
      <c r="BY352" s="42"/>
      <c r="BZ352" s="42"/>
      <c r="CA352" s="42"/>
      <c r="CB352" s="42"/>
      <c r="CC352" s="42"/>
      <c r="CD352" s="42"/>
      <c r="CE352" s="38"/>
      <c r="CF352" s="38"/>
      <c r="CG352" s="39"/>
      <c r="CH352" s="40"/>
    </row>
    <row r="353" spans="1:86" s="41" customFormat="1" x14ac:dyDescent="0.25">
      <c r="A353" s="42"/>
      <c r="B353" s="42"/>
      <c r="BC353" s="42"/>
      <c r="BD353" s="42"/>
      <c r="BE353" s="42"/>
      <c r="BF353" s="42"/>
      <c r="BG353" s="42"/>
      <c r="BH353" s="42"/>
      <c r="BI353" s="42"/>
      <c r="BJ353" s="42"/>
      <c r="BK353" s="42"/>
      <c r="BL353" s="42"/>
      <c r="BM353" s="42"/>
      <c r="BN353" s="42"/>
      <c r="BO353" s="42"/>
      <c r="BP353" s="42"/>
      <c r="BQ353" s="42"/>
      <c r="BR353" s="42"/>
      <c r="BS353" s="42"/>
      <c r="BT353" s="42"/>
      <c r="BU353" s="42"/>
      <c r="BV353" s="42"/>
      <c r="BW353" s="42"/>
      <c r="BX353" s="42"/>
      <c r="BY353" s="42"/>
      <c r="BZ353" s="42"/>
      <c r="CA353" s="42"/>
      <c r="CB353" s="42"/>
      <c r="CC353" s="42"/>
      <c r="CD353" s="42"/>
      <c r="CE353" s="38"/>
      <c r="CF353" s="38"/>
      <c r="CG353" s="39"/>
      <c r="CH353" s="40"/>
    </row>
    <row r="354" spans="1:86" s="41" customFormat="1" x14ac:dyDescent="0.25">
      <c r="A354" s="42"/>
      <c r="B354" s="42"/>
      <c r="BC354" s="42"/>
      <c r="BD354" s="42"/>
      <c r="BE354" s="42"/>
      <c r="BF354" s="42"/>
      <c r="BG354" s="42"/>
      <c r="BH354" s="42"/>
      <c r="BI354" s="42"/>
      <c r="BJ354" s="42"/>
      <c r="BK354" s="42"/>
      <c r="BL354" s="42"/>
      <c r="BM354" s="42"/>
      <c r="BN354" s="42"/>
      <c r="BO354" s="42"/>
      <c r="BP354" s="42"/>
      <c r="BQ354" s="42"/>
      <c r="BR354" s="42"/>
      <c r="BS354" s="42"/>
      <c r="BT354" s="42"/>
      <c r="BU354" s="42"/>
      <c r="BV354" s="42"/>
      <c r="BW354" s="42"/>
      <c r="BX354" s="42"/>
      <c r="BY354" s="42"/>
      <c r="BZ354" s="42"/>
      <c r="CA354" s="42"/>
      <c r="CB354" s="42"/>
      <c r="CC354" s="42"/>
      <c r="CD354" s="42"/>
      <c r="CE354" s="38"/>
      <c r="CF354" s="38"/>
      <c r="CG354" s="39"/>
      <c r="CH354" s="40"/>
    </row>
    <row r="366" spans="1:86" x14ac:dyDescent="0.25">
      <c r="BH366" s="42" t="s">
        <v>374</v>
      </c>
    </row>
    <row r="371" spans="1:86" s="41" customFormat="1" x14ac:dyDescent="0.25">
      <c r="A371" s="42"/>
      <c r="B371" s="42"/>
      <c r="BC371" s="42"/>
      <c r="BD371" s="42"/>
      <c r="BE371" s="42"/>
      <c r="BF371" s="42"/>
      <c r="BG371" s="42"/>
      <c r="BH371" s="42"/>
      <c r="BI371" s="42"/>
      <c r="BJ371" s="42"/>
      <c r="BK371" s="42"/>
      <c r="BL371" s="42"/>
      <c r="BM371" s="42"/>
      <c r="BN371" s="42"/>
      <c r="BO371" s="42"/>
      <c r="BP371" s="42"/>
      <c r="BQ371" s="42"/>
      <c r="BR371" s="42"/>
      <c r="BS371" s="42"/>
      <c r="BT371" s="42"/>
      <c r="BU371" s="42"/>
      <c r="BV371" s="42"/>
      <c r="BW371" s="42"/>
      <c r="BX371" s="42"/>
      <c r="BY371" s="42"/>
      <c r="BZ371" s="42"/>
      <c r="CA371" s="42"/>
      <c r="CB371" s="42"/>
      <c r="CC371" s="42"/>
      <c r="CD371" s="42"/>
      <c r="CE371" s="38"/>
      <c r="CF371" s="38"/>
      <c r="CG371" s="39"/>
      <c r="CH371" s="40"/>
    </row>
    <row r="372" spans="1:86" s="41" customFormat="1" x14ac:dyDescent="0.25">
      <c r="A372" s="42"/>
      <c r="B372" s="42"/>
      <c r="BC372" s="42"/>
      <c r="BD372" s="42"/>
      <c r="BE372" s="42"/>
      <c r="BF372" s="42"/>
      <c r="BG372" s="42"/>
      <c r="BH372" s="42"/>
      <c r="BI372" s="42"/>
      <c r="BJ372" s="42"/>
      <c r="BK372" s="42"/>
      <c r="BL372" s="42"/>
      <c r="BM372" s="42"/>
      <c r="BN372" s="42"/>
      <c r="BO372" s="42"/>
      <c r="BP372" s="42"/>
      <c r="BQ372" s="42"/>
      <c r="BR372" s="42"/>
      <c r="BS372" s="42"/>
      <c r="BT372" s="42"/>
      <c r="BU372" s="42"/>
      <c r="BV372" s="42"/>
      <c r="BW372" s="42"/>
      <c r="BX372" s="42"/>
      <c r="BY372" s="42"/>
      <c r="BZ372" s="42"/>
      <c r="CA372" s="42"/>
      <c r="CB372" s="42"/>
      <c r="CC372" s="42"/>
      <c r="CD372" s="42"/>
      <c r="CE372" s="38"/>
      <c r="CF372" s="38"/>
      <c r="CG372" s="39"/>
      <c r="CH372" s="40"/>
    </row>
    <row r="373" spans="1:86" s="41" customFormat="1" x14ac:dyDescent="0.25">
      <c r="A373" s="42"/>
      <c r="B373" s="42"/>
      <c r="BC373" s="42"/>
      <c r="BD373" s="42"/>
      <c r="BE373" s="42"/>
      <c r="BF373" s="42"/>
      <c r="BG373" s="42"/>
      <c r="BH373" s="42"/>
      <c r="BI373" s="42"/>
      <c r="BJ373" s="42"/>
      <c r="BK373" s="42"/>
      <c r="BL373" s="42"/>
      <c r="BM373" s="42"/>
      <c r="BN373" s="42"/>
      <c r="BO373" s="42"/>
      <c r="BP373" s="42"/>
      <c r="BQ373" s="42"/>
      <c r="BR373" s="42"/>
      <c r="BS373" s="42"/>
      <c r="BT373" s="42"/>
      <c r="BU373" s="42"/>
      <c r="BV373" s="42"/>
      <c r="BW373" s="42"/>
      <c r="BX373" s="42"/>
      <c r="BY373" s="42"/>
      <c r="BZ373" s="42"/>
      <c r="CA373" s="42"/>
      <c r="CB373" s="42"/>
      <c r="CC373" s="42"/>
      <c r="CD373" s="42"/>
      <c r="CE373" s="38"/>
      <c r="CF373" s="38"/>
      <c r="CG373" s="39"/>
      <c r="CH373" s="40"/>
    </row>
    <row r="374" spans="1:86" s="41" customFormat="1" x14ac:dyDescent="0.25">
      <c r="A374" s="42"/>
      <c r="B374" s="42"/>
      <c r="BC374" s="42"/>
      <c r="BD374" s="42"/>
      <c r="BE374" s="42"/>
      <c r="BF374" s="42"/>
      <c r="BG374" s="42"/>
      <c r="BH374" s="42"/>
      <c r="BI374" s="42"/>
      <c r="BJ374" s="42"/>
      <c r="BK374" s="42"/>
      <c r="BL374" s="42"/>
      <c r="BM374" s="42"/>
      <c r="BN374" s="42"/>
      <c r="BO374" s="42"/>
      <c r="BP374" s="42"/>
      <c r="BQ374" s="42"/>
      <c r="BR374" s="42"/>
      <c r="BS374" s="42"/>
      <c r="BT374" s="42"/>
      <c r="BU374" s="42"/>
      <c r="BV374" s="42"/>
      <c r="BW374" s="42"/>
      <c r="BX374" s="42"/>
      <c r="BY374" s="42"/>
      <c r="BZ374" s="42"/>
      <c r="CA374" s="42"/>
      <c r="CB374" s="42"/>
      <c r="CC374" s="42"/>
      <c r="CD374" s="42"/>
      <c r="CE374" s="38"/>
      <c r="CF374" s="38"/>
      <c r="CG374" s="39"/>
      <c r="CH374" s="40"/>
    </row>
    <row r="375" spans="1:86" s="41" customFormat="1" x14ac:dyDescent="0.25">
      <c r="A375" s="42"/>
      <c r="B375" s="42"/>
      <c r="BC375" s="42"/>
      <c r="BD375" s="42"/>
      <c r="BE375" s="42"/>
      <c r="BF375" s="42"/>
      <c r="BG375" s="42"/>
      <c r="BH375" s="42"/>
      <c r="BI375" s="42"/>
      <c r="BJ375" s="42"/>
      <c r="BK375" s="42"/>
      <c r="BL375" s="42"/>
      <c r="BM375" s="42"/>
      <c r="BN375" s="42"/>
      <c r="BO375" s="42"/>
      <c r="BP375" s="42"/>
      <c r="BQ375" s="42"/>
      <c r="BR375" s="42"/>
      <c r="BS375" s="42"/>
      <c r="BT375" s="42"/>
      <c r="BU375" s="42"/>
      <c r="BV375" s="42"/>
      <c r="BW375" s="42"/>
      <c r="BX375" s="42"/>
      <c r="BY375" s="42"/>
      <c r="BZ375" s="42"/>
      <c r="CA375" s="42"/>
      <c r="CB375" s="42"/>
      <c r="CC375" s="42"/>
      <c r="CD375" s="42"/>
      <c r="CE375" s="38"/>
      <c r="CF375" s="38"/>
      <c r="CG375" s="39"/>
      <c r="CH375" s="40"/>
    </row>
    <row r="376" spans="1:86" s="41" customFormat="1" x14ac:dyDescent="0.25">
      <c r="A376" s="42"/>
      <c r="B376" s="42"/>
      <c r="BC376" s="42"/>
      <c r="BD376" s="42"/>
      <c r="BE376" s="42"/>
      <c r="BF376" s="42"/>
      <c r="BG376" s="42"/>
      <c r="BH376" s="42"/>
      <c r="BI376" s="42"/>
      <c r="BJ376" s="42"/>
      <c r="BK376" s="42"/>
      <c r="BL376" s="42"/>
      <c r="BM376" s="42"/>
      <c r="BN376" s="42"/>
      <c r="BO376" s="42"/>
      <c r="BP376" s="42"/>
      <c r="BQ376" s="42"/>
      <c r="BR376" s="42"/>
      <c r="BS376" s="42"/>
      <c r="BT376" s="42"/>
      <c r="BU376" s="42"/>
      <c r="BV376" s="42"/>
      <c r="BW376" s="42"/>
      <c r="BX376" s="42"/>
      <c r="BY376" s="42"/>
      <c r="BZ376" s="42"/>
      <c r="CA376" s="42"/>
      <c r="CB376" s="42"/>
      <c r="CC376" s="42"/>
      <c r="CD376" s="42"/>
      <c r="CE376" s="38"/>
      <c r="CF376" s="38"/>
      <c r="CG376" s="39"/>
      <c r="CH376" s="40"/>
    </row>
    <row r="377" spans="1:86" s="41" customFormat="1" x14ac:dyDescent="0.25">
      <c r="A377" s="42"/>
      <c r="B377" s="42"/>
      <c r="BC377" s="42"/>
      <c r="BD377" s="42"/>
      <c r="BE377" s="42"/>
      <c r="BF377" s="42"/>
      <c r="BG377" s="42"/>
      <c r="BH377" s="42"/>
      <c r="BI377" s="42"/>
      <c r="BJ377" s="42"/>
      <c r="BK377" s="42"/>
      <c r="BL377" s="42"/>
      <c r="BM377" s="42"/>
      <c r="BN377" s="42"/>
      <c r="BO377" s="42"/>
      <c r="BP377" s="42"/>
      <c r="BQ377" s="42"/>
      <c r="BR377" s="42"/>
      <c r="BS377" s="42"/>
      <c r="BT377" s="42"/>
      <c r="BU377" s="42"/>
      <c r="BV377" s="42"/>
      <c r="BW377" s="42"/>
      <c r="BX377" s="42"/>
      <c r="BY377" s="42"/>
      <c r="BZ377" s="42"/>
      <c r="CA377" s="42"/>
      <c r="CB377" s="42"/>
      <c r="CC377" s="42"/>
      <c r="CD377" s="42"/>
      <c r="CE377" s="38"/>
      <c r="CF377" s="38"/>
      <c r="CG377" s="39"/>
      <c r="CH377" s="40"/>
    </row>
    <row r="378" spans="1:86" s="41" customFormat="1" x14ac:dyDescent="0.25">
      <c r="A378" s="42"/>
      <c r="B378" s="42"/>
      <c r="BC378" s="42"/>
      <c r="BD378" s="42"/>
      <c r="BE378" s="42"/>
      <c r="BF378" s="42"/>
      <c r="BG378" s="42"/>
      <c r="BH378" s="42"/>
      <c r="BI378" s="42"/>
      <c r="BJ378" s="42"/>
      <c r="BK378" s="42"/>
      <c r="BL378" s="42"/>
      <c r="BM378" s="42"/>
      <c r="BN378" s="42"/>
      <c r="BO378" s="42"/>
      <c r="BP378" s="42"/>
      <c r="BQ378" s="42"/>
      <c r="BR378" s="42"/>
      <c r="BS378" s="42"/>
      <c r="BT378" s="42"/>
      <c r="BU378" s="42"/>
      <c r="BV378" s="42"/>
      <c r="BW378" s="42"/>
      <c r="BX378" s="42"/>
      <c r="BY378" s="42"/>
      <c r="BZ378" s="42"/>
      <c r="CA378" s="42"/>
      <c r="CB378" s="42"/>
      <c r="CC378" s="42"/>
      <c r="CD378" s="42"/>
      <c r="CE378" s="38"/>
      <c r="CF378" s="38"/>
      <c r="CG378" s="39"/>
      <c r="CH378" s="40"/>
    </row>
    <row r="380" spans="1:86" s="41" customFormat="1" x14ac:dyDescent="0.25">
      <c r="A380" s="42"/>
      <c r="B380" s="42"/>
      <c r="BC380" s="42"/>
      <c r="BD380" s="42"/>
      <c r="BE380" s="42"/>
      <c r="BF380" s="42"/>
      <c r="BG380" s="42"/>
      <c r="BH380" s="42"/>
      <c r="BI380" s="42"/>
      <c r="BJ380" s="42"/>
      <c r="BK380" s="42"/>
      <c r="BL380" s="42"/>
      <c r="BM380" s="42"/>
      <c r="BN380" s="42"/>
      <c r="BO380" s="42"/>
      <c r="BP380" s="42"/>
      <c r="BQ380" s="42"/>
      <c r="BR380" s="42"/>
      <c r="BS380" s="42"/>
      <c r="BT380" s="42"/>
      <c r="BU380" s="42"/>
      <c r="BV380" s="42"/>
      <c r="BW380" s="42"/>
      <c r="BX380" s="42"/>
      <c r="BY380" s="42"/>
      <c r="BZ380" s="42"/>
      <c r="CA380" s="42"/>
      <c r="CB380" s="42"/>
      <c r="CC380" s="42"/>
      <c r="CD380" s="42"/>
      <c r="CE380" s="38"/>
      <c r="CF380" s="38"/>
      <c r="CG380" s="39"/>
      <c r="CH380" s="40"/>
    </row>
    <row r="381" spans="1:86" s="41" customFormat="1" x14ac:dyDescent="0.25">
      <c r="A381" s="42"/>
      <c r="B381" s="42"/>
      <c r="BC381" s="42"/>
      <c r="BD381" s="42"/>
      <c r="BE381" s="42"/>
      <c r="BF381" s="42"/>
      <c r="BG381" s="42"/>
      <c r="BH381" s="42"/>
      <c r="BI381" s="42"/>
      <c r="BJ381" s="42"/>
      <c r="BK381" s="42"/>
      <c r="BL381" s="42"/>
      <c r="BM381" s="42"/>
      <c r="BN381" s="42"/>
      <c r="BO381" s="42"/>
      <c r="BP381" s="42"/>
      <c r="BQ381" s="42"/>
      <c r="BR381" s="42"/>
      <c r="BS381" s="42"/>
      <c r="BT381" s="42"/>
      <c r="BU381" s="42"/>
      <c r="BV381" s="42"/>
      <c r="BW381" s="42"/>
      <c r="BX381" s="42"/>
      <c r="BY381" s="42"/>
      <c r="BZ381" s="42"/>
      <c r="CA381" s="42"/>
      <c r="CB381" s="42"/>
      <c r="CC381" s="42"/>
      <c r="CD381" s="42"/>
      <c r="CE381" s="38"/>
      <c r="CF381" s="38"/>
      <c r="CG381" s="39"/>
      <c r="CH381" s="40"/>
    </row>
    <row r="382" spans="1:86" s="41" customFormat="1" x14ac:dyDescent="0.25">
      <c r="A382" s="42"/>
      <c r="B382" s="42"/>
      <c r="BC382" s="42"/>
      <c r="BD382" s="42"/>
      <c r="BE382" s="42"/>
      <c r="BF382" s="42"/>
      <c r="BG382" s="42"/>
      <c r="BH382" s="42"/>
      <c r="BI382" s="42"/>
      <c r="BJ382" s="42"/>
      <c r="BK382" s="42"/>
      <c r="BL382" s="42"/>
      <c r="BM382" s="42"/>
      <c r="BN382" s="42"/>
      <c r="BO382" s="42"/>
      <c r="BP382" s="42"/>
      <c r="BQ382" s="42"/>
      <c r="BR382" s="42"/>
      <c r="BS382" s="42"/>
      <c r="BT382" s="42"/>
      <c r="BU382" s="42"/>
      <c r="BV382" s="42"/>
      <c r="BW382" s="42"/>
      <c r="BX382" s="42"/>
      <c r="BY382" s="42"/>
      <c r="BZ382" s="42"/>
      <c r="CA382" s="42"/>
      <c r="CB382" s="42"/>
      <c r="CC382" s="42"/>
      <c r="CD382" s="42"/>
      <c r="CE382" s="38"/>
      <c r="CF382" s="38"/>
      <c r="CG382" s="39"/>
      <c r="CH382" s="40"/>
    </row>
    <row r="383" spans="1:86" s="41" customFormat="1" x14ac:dyDescent="0.25">
      <c r="A383" s="42"/>
      <c r="B383" s="42"/>
      <c r="BC383" s="42"/>
      <c r="BD383" s="42"/>
      <c r="BE383" s="42"/>
      <c r="BF383" s="42"/>
      <c r="BG383" s="42"/>
      <c r="BH383" s="42"/>
      <c r="BI383" s="42"/>
      <c r="BJ383" s="42"/>
      <c r="BK383" s="42"/>
      <c r="BL383" s="42"/>
      <c r="BM383" s="42"/>
      <c r="BN383" s="42"/>
      <c r="BO383" s="42"/>
      <c r="BP383" s="42"/>
      <c r="BQ383" s="42"/>
      <c r="BR383" s="42"/>
      <c r="BS383" s="42"/>
      <c r="BT383" s="42"/>
      <c r="BU383" s="42"/>
      <c r="BV383" s="42"/>
      <c r="BW383" s="42"/>
      <c r="BX383" s="42"/>
      <c r="BY383" s="42"/>
      <c r="BZ383" s="42"/>
      <c r="CA383" s="42"/>
      <c r="CB383" s="42"/>
      <c r="CC383" s="42"/>
      <c r="CD383" s="42"/>
      <c r="CE383" s="38"/>
      <c r="CF383" s="38"/>
      <c r="CG383" s="39"/>
      <c r="CH383" s="40"/>
    </row>
    <row r="384" spans="1:86" s="41" customFormat="1" x14ac:dyDescent="0.25">
      <c r="A384" s="42"/>
      <c r="B384" s="42"/>
      <c r="BC384" s="42"/>
      <c r="BD384" s="42"/>
      <c r="BE384" s="42"/>
      <c r="BF384" s="42"/>
      <c r="BG384" s="42"/>
      <c r="BH384" s="42"/>
      <c r="BI384" s="42"/>
      <c r="BJ384" s="42"/>
      <c r="BK384" s="42"/>
      <c r="BL384" s="42"/>
      <c r="BM384" s="42"/>
      <c r="BN384" s="42"/>
      <c r="BO384" s="42"/>
      <c r="BP384" s="42"/>
      <c r="BQ384" s="42"/>
      <c r="BR384" s="42"/>
      <c r="BS384" s="42"/>
      <c r="BT384" s="42"/>
      <c r="BU384" s="42"/>
      <c r="BV384" s="42"/>
      <c r="BW384" s="42"/>
      <c r="BX384" s="42"/>
      <c r="BY384" s="42"/>
      <c r="BZ384" s="42"/>
      <c r="CA384" s="42"/>
      <c r="CB384" s="42"/>
      <c r="CC384" s="42"/>
      <c r="CD384" s="42"/>
      <c r="CE384" s="38"/>
      <c r="CF384" s="38"/>
      <c r="CG384" s="39"/>
      <c r="CH384" s="40"/>
    </row>
    <row r="385" spans="1:86" s="41" customFormat="1" x14ac:dyDescent="0.25">
      <c r="A385" s="42"/>
      <c r="B385" s="42"/>
      <c r="BC385" s="42"/>
      <c r="BD385" s="42"/>
      <c r="BE385" s="42"/>
      <c r="BF385" s="42"/>
      <c r="BG385" s="42"/>
      <c r="BH385" s="42"/>
      <c r="BI385" s="42"/>
      <c r="BJ385" s="42"/>
      <c r="BK385" s="42"/>
      <c r="BL385" s="42"/>
      <c r="BM385" s="42"/>
      <c r="BN385" s="42"/>
      <c r="BO385" s="42"/>
      <c r="BP385" s="42"/>
      <c r="BQ385" s="42"/>
      <c r="BR385" s="42"/>
      <c r="BS385" s="42"/>
      <c r="BT385" s="42"/>
      <c r="BU385" s="42"/>
      <c r="BV385" s="42"/>
      <c r="BW385" s="42"/>
      <c r="BX385" s="42"/>
      <c r="BY385" s="42"/>
      <c r="BZ385" s="42"/>
      <c r="CA385" s="42"/>
      <c r="CB385" s="42"/>
      <c r="CC385" s="42"/>
      <c r="CD385" s="42"/>
      <c r="CE385" s="38"/>
      <c r="CF385" s="38"/>
      <c r="CG385" s="39"/>
      <c r="CH385" s="40"/>
    </row>
    <row r="386" spans="1:86" s="41" customFormat="1" x14ac:dyDescent="0.25">
      <c r="A386" s="42"/>
      <c r="B386" s="42"/>
      <c r="BC386" s="42"/>
      <c r="BD386" s="42"/>
      <c r="BE386" s="42"/>
      <c r="BF386" s="42"/>
      <c r="BG386" s="42"/>
      <c r="BH386" s="42"/>
      <c r="BI386" s="42"/>
      <c r="BJ386" s="42"/>
      <c r="BK386" s="42"/>
      <c r="BL386" s="42"/>
      <c r="BM386" s="42"/>
      <c r="BN386" s="42"/>
      <c r="BO386" s="42"/>
      <c r="BP386" s="42"/>
      <c r="BQ386" s="42"/>
      <c r="BR386" s="42"/>
      <c r="BS386" s="42"/>
      <c r="BT386" s="42"/>
      <c r="BU386" s="42"/>
      <c r="BV386" s="42"/>
      <c r="BW386" s="42"/>
      <c r="BX386" s="42"/>
      <c r="BY386" s="42"/>
      <c r="BZ386" s="42"/>
      <c r="CA386" s="42"/>
      <c r="CB386" s="42"/>
      <c r="CC386" s="42"/>
      <c r="CD386" s="42"/>
      <c r="CE386" s="38"/>
      <c r="CF386" s="38"/>
      <c r="CG386" s="39"/>
      <c r="CH386" s="40"/>
    </row>
    <row r="387" spans="1:86" s="41" customFormat="1" x14ac:dyDescent="0.25">
      <c r="A387" s="42"/>
      <c r="B387" s="42"/>
      <c r="BC387" s="42"/>
      <c r="BD387" s="42"/>
      <c r="BE387" s="42"/>
      <c r="BF387" s="42"/>
      <c r="BG387" s="42"/>
      <c r="BH387" s="42"/>
      <c r="BI387" s="42"/>
      <c r="BJ387" s="42"/>
      <c r="BK387" s="42"/>
      <c r="BL387" s="42"/>
      <c r="BM387" s="42"/>
      <c r="BN387" s="42"/>
      <c r="BO387" s="42"/>
      <c r="BP387" s="42"/>
      <c r="BQ387" s="42"/>
      <c r="BR387" s="42"/>
      <c r="BS387" s="42"/>
      <c r="BT387" s="42"/>
      <c r="BU387" s="42"/>
      <c r="BV387" s="42"/>
      <c r="BW387" s="42"/>
      <c r="BX387" s="42"/>
      <c r="BY387" s="42"/>
      <c r="BZ387" s="42"/>
      <c r="CA387" s="42"/>
      <c r="CB387" s="42"/>
      <c r="CC387" s="42"/>
      <c r="CD387" s="42"/>
      <c r="CE387" s="38"/>
      <c r="CF387" s="38"/>
      <c r="CG387" s="39"/>
      <c r="CH387" s="40"/>
    </row>
    <row r="388" spans="1:86" s="41" customFormat="1" x14ac:dyDescent="0.25">
      <c r="A388" s="42"/>
      <c r="B388" s="42"/>
      <c r="BC388" s="42"/>
      <c r="BD388" s="42"/>
      <c r="BE388" s="42"/>
      <c r="BF388" s="42"/>
      <c r="BG388" s="42"/>
      <c r="BH388" s="42"/>
      <c r="BI388" s="42"/>
      <c r="BJ388" s="42"/>
      <c r="BK388" s="42"/>
      <c r="BL388" s="42"/>
      <c r="BM388" s="42"/>
      <c r="BN388" s="42"/>
      <c r="BO388" s="42"/>
      <c r="BP388" s="42"/>
      <c r="BQ388" s="42"/>
      <c r="BR388" s="42"/>
      <c r="BS388" s="42"/>
      <c r="BT388" s="42"/>
      <c r="BU388" s="42"/>
      <c r="BV388" s="42"/>
      <c r="BW388" s="42"/>
      <c r="BX388" s="42"/>
      <c r="BY388" s="42"/>
      <c r="BZ388" s="42"/>
      <c r="CA388" s="42"/>
      <c r="CB388" s="42"/>
      <c r="CC388" s="42"/>
      <c r="CD388" s="42"/>
      <c r="CE388" s="38"/>
      <c r="CF388" s="38"/>
      <c r="CG388" s="39"/>
      <c r="CH388" s="40"/>
    </row>
    <row r="389" spans="1:86" s="41" customFormat="1" x14ac:dyDescent="0.25">
      <c r="A389" s="42"/>
      <c r="B389" s="42"/>
      <c r="BC389" s="42"/>
      <c r="BD389" s="42"/>
      <c r="BE389" s="42"/>
      <c r="BF389" s="42"/>
      <c r="BG389" s="42"/>
      <c r="BH389" s="42"/>
      <c r="BI389" s="42"/>
      <c r="BJ389" s="42"/>
      <c r="BK389" s="42"/>
      <c r="BL389" s="42"/>
      <c r="BM389" s="42"/>
      <c r="BN389" s="42"/>
      <c r="BO389" s="42"/>
      <c r="BP389" s="42"/>
      <c r="BQ389" s="42"/>
      <c r="BR389" s="42"/>
      <c r="BS389" s="42"/>
      <c r="BT389" s="42"/>
      <c r="BU389" s="42"/>
      <c r="BV389" s="42"/>
      <c r="BW389" s="42"/>
      <c r="BX389" s="42"/>
      <c r="BY389" s="42"/>
      <c r="BZ389" s="42"/>
      <c r="CA389" s="42"/>
      <c r="CB389" s="42"/>
      <c r="CC389" s="42"/>
      <c r="CD389" s="42"/>
      <c r="CE389" s="38"/>
      <c r="CF389" s="38"/>
      <c r="CG389" s="39"/>
      <c r="CH389" s="40"/>
    </row>
    <row r="390" spans="1:86" s="41" customFormat="1" x14ac:dyDescent="0.25">
      <c r="A390" s="42"/>
      <c r="B390" s="42"/>
      <c r="BC390" s="42"/>
      <c r="BD390" s="42"/>
      <c r="BE390" s="42"/>
      <c r="BF390" s="42"/>
      <c r="BG390" s="42"/>
      <c r="BH390" s="42"/>
      <c r="BI390" s="42"/>
      <c r="BJ390" s="42"/>
      <c r="BK390" s="42"/>
      <c r="BL390" s="42"/>
      <c r="BM390" s="42"/>
      <c r="BN390" s="42"/>
      <c r="BO390" s="42"/>
      <c r="BP390" s="42"/>
      <c r="BQ390" s="42"/>
      <c r="BR390" s="42"/>
      <c r="BS390" s="42"/>
      <c r="BT390" s="42"/>
      <c r="BU390" s="42"/>
      <c r="BV390" s="42"/>
      <c r="BW390" s="42"/>
      <c r="BX390" s="42"/>
      <c r="BY390" s="42"/>
      <c r="BZ390" s="42"/>
      <c r="CA390" s="42"/>
      <c r="CB390" s="42"/>
      <c r="CC390" s="42"/>
      <c r="CD390" s="42"/>
      <c r="CE390" s="38"/>
      <c r="CF390" s="38"/>
      <c r="CG390" s="39"/>
      <c r="CH390" s="40"/>
    </row>
    <row r="391" spans="1:86" s="41" customFormat="1" x14ac:dyDescent="0.25">
      <c r="A391" s="42"/>
      <c r="B391" s="42"/>
      <c r="BC391" s="42"/>
      <c r="BD391" s="42"/>
      <c r="BE391" s="42"/>
      <c r="BF391" s="42"/>
      <c r="BG391" s="42"/>
      <c r="BH391" s="42"/>
      <c r="BI391" s="42"/>
      <c r="BJ391" s="42"/>
      <c r="BK391" s="42"/>
      <c r="BL391" s="42"/>
      <c r="BM391" s="42"/>
      <c r="BN391" s="42"/>
      <c r="BO391" s="42"/>
      <c r="BP391" s="42"/>
      <c r="BQ391" s="42"/>
      <c r="BR391" s="42"/>
      <c r="BS391" s="42"/>
      <c r="BT391" s="42"/>
      <c r="BU391" s="42"/>
      <c r="BV391" s="42"/>
      <c r="BW391" s="42"/>
      <c r="BX391" s="42"/>
      <c r="BY391" s="42"/>
      <c r="BZ391" s="42"/>
      <c r="CA391" s="42"/>
      <c r="CB391" s="42"/>
      <c r="CC391" s="42"/>
      <c r="CD391" s="42"/>
      <c r="CE391" s="38"/>
      <c r="CF391" s="38"/>
      <c r="CG391" s="39"/>
      <c r="CH391" s="40"/>
    </row>
    <row r="392" spans="1:86" s="41" customFormat="1" x14ac:dyDescent="0.25">
      <c r="A392" s="42"/>
      <c r="B392" s="42"/>
      <c r="BC392" s="42"/>
      <c r="BD392" s="42"/>
      <c r="BE392" s="42"/>
      <c r="BF392" s="42"/>
      <c r="BG392" s="42"/>
      <c r="BH392" s="42"/>
      <c r="BI392" s="42"/>
      <c r="BJ392" s="42"/>
      <c r="BK392" s="42"/>
      <c r="BL392" s="42"/>
      <c r="BM392" s="42"/>
      <c r="BN392" s="42"/>
      <c r="BO392" s="42"/>
      <c r="BP392" s="42"/>
      <c r="BQ392" s="42"/>
      <c r="BR392" s="42"/>
      <c r="BS392" s="42"/>
      <c r="BT392" s="42"/>
      <c r="BU392" s="42"/>
      <c r="BV392" s="42"/>
      <c r="BW392" s="42"/>
      <c r="BX392" s="42"/>
      <c r="BY392" s="42"/>
      <c r="BZ392" s="42"/>
      <c r="CA392" s="42"/>
      <c r="CB392" s="42"/>
      <c r="CC392" s="42"/>
      <c r="CD392" s="42"/>
      <c r="CE392" s="38"/>
      <c r="CF392" s="38"/>
      <c r="CG392" s="39"/>
      <c r="CH392" s="40"/>
    </row>
    <row r="393" spans="1:86" s="41" customFormat="1" x14ac:dyDescent="0.25">
      <c r="A393" s="42"/>
      <c r="B393" s="42"/>
      <c r="BC393" s="42"/>
      <c r="BD393" s="42"/>
      <c r="BE393" s="42"/>
      <c r="BF393" s="42"/>
      <c r="BG393" s="42"/>
      <c r="BH393" s="42"/>
      <c r="BI393" s="42"/>
      <c r="BJ393" s="42"/>
      <c r="BK393" s="42"/>
      <c r="BL393" s="42"/>
      <c r="BM393" s="42"/>
      <c r="BN393" s="42"/>
      <c r="BO393" s="42"/>
      <c r="BP393" s="42"/>
      <c r="BQ393" s="42"/>
      <c r="BR393" s="42"/>
      <c r="BS393" s="42"/>
      <c r="BT393" s="42"/>
      <c r="BU393" s="42"/>
      <c r="BV393" s="42"/>
      <c r="BW393" s="42"/>
      <c r="BX393" s="42"/>
      <c r="BY393" s="42"/>
      <c r="BZ393" s="42"/>
      <c r="CA393" s="42"/>
      <c r="CB393" s="42"/>
      <c r="CC393" s="42"/>
      <c r="CD393" s="42"/>
      <c r="CE393" s="38"/>
      <c r="CF393" s="38"/>
      <c r="CG393" s="39"/>
      <c r="CH393" s="40"/>
    </row>
    <row r="394" spans="1:86" s="41" customFormat="1" x14ac:dyDescent="0.25">
      <c r="A394" s="42"/>
      <c r="B394" s="42"/>
      <c r="BC394" s="42"/>
      <c r="BD394" s="42"/>
      <c r="BE394" s="42"/>
      <c r="BF394" s="42"/>
      <c r="BG394" s="42"/>
      <c r="BH394" s="42"/>
      <c r="BI394" s="42"/>
      <c r="BJ394" s="42"/>
      <c r="BK394" s="42"/>
      <c r="BL394" s="42"/>
      <c r="BM394" s="42"/>
      <c r="BN394" s="42"/>
      <c r="BO394" s="42"/>
      <c r="BP394" s="42"/>
      <c r="BQ394" s="42"/>
      <c r="BR394" s="42"/>
      <c r="BS394" s="42"/>
      <c r="BT394" s="42"/>
      <c r="BU394" s="42"/>
      <c r="BV394" s="42"/>
      <c r="BW394" s="42"/>
      <c r="BX394" s="42"/>
      <c r="BY394" s="42"/>
      <c r="BZ394" s="42"/>
      <c r="CA394" s="42"/>
      <c r="CB394" s="42"/>
      <c r="CC394" s="42"/>
      <c r="CD394" s="42"/>
      <c r="CE394" s="38"/>
      <c r="CF394" s="38"/>
      <c r="CG394" s="39"/>
      <c r="CH394" s="40"/>
    </row>
  </sheetData>
  <mergeCells count="1125">
    <mergeCell ref="E59:J59"/>
    <mergeCell ref="K59:X59"/>
    <mergeCell ref="Z59:AE59"/>
    <mergeCell ref="AF59:AG59"/>
    <mergeCell ref="AH59:AM59"/>
    <mergeCell ref="AP59:AZ59"/>
    <mergeCell ref="E60:J60"/>
    <mergeCell ref="K60:X60"/>
    <mergeCell ref="Z60:AE60"/>
    <mergeCell ref="AF60:AG60"/>
    <mergeCell ref="AH60:AM60"/>
    <mergeCell ref="AP60:AZ60"/>
    <mergeCell ref="E4:I4"/>
    <mergeCell ref="K4:U4"/>
    <mergeCell ref="AH4:AO4"/>
    <mergeCell ref="AQ4:AT4"/>
    <mergeCell ref="E5:I5"/>
    <mergeCell ref="K5:U5"/>
    <mergeCell ref="AH5:AO5"/>
    <mergeCell ref="AQ5:AT5"/>
    <mergeCell ref="E15:J15"/>
    <mergeCell ref="K15:X15"/>
    <mergeCell ref="Z15:AE15"/>
    <mergeCell ref="AF15:AG15"/>
    <mergeCell ref="AH15:AM15"/>
    <mergeCell ref="AP15:AZ15"/>
    <mergeCell ref="E14:J14"/>
    <mergeCell ref="K14:X14"/>
    <mergeCell ref="Z14:AE14"/>
    <mergeCell ref="AF14:AG14"/>
    <mergeCell ref="AH14:AM14"/>
    <mergeCell ref="AP14:AZ14"/>
    <mergeCell ref="CE1:CE3"/>
    <mergeCell ref="CF1:CF3"/>
    <mergeCell ref="CG1:CH1"/>
    <mergeCell ref="CG2:CH2"/>
    <mergeCell ref="E3:I3"/>
    <mergeCell ref="K3:U3"/>
    <mergeCell ref="AH3:AO3"/>
    <mergeCell ref="AQ3:AT3"/>
    <mergeCell ref="E12:J12"/>
    <mergeCell ref="K12:X12"/>
    <mergeCell ref="Z12:AE12"/>
    <mergeCell ref="AF12:AG12"/>
    <mergeCell ref="AH12:AM12"/>
    <mergeCell ref="AP12:AZ12"/>
    <mergeCell ref="E11:J11"/>
    <mergeCell ref="K11:X11"/>
    <mergeCell ref="Z11:AE11"/>
    <mergeCell ref="AF11:AG11"/>
    <mergeCell ref="AH11:AM11"/>
    <mergeCell ref="AP11:AZ11"/>
    <mergeCell ref="CE5:CF5"/>
    <mergeCell ref="E6:I6"/>
    <mergeCell ref="K6:U6"/>
    <mergeCell ref="AH6:AO6"/>
    <mergeCell ref="E10:J10"/>
    <mergeCell ref="K10:X10"/>
    <mergeCell ref="Z10:AE10"/>
    <mergeCell ref="AF10:AG10"/>
    <mergeCell ref="AH10:AM10"/>
    <mergeCell ref="AP10:AZ10"/>
    <mergeCell ref="E13:J13"/>
    <mergeCell ref="K13:X13"/>
    <mergeCell ref="Z13:AE13"/>
    <mergeCell ref="AF13:AG13"/>
    <mergeCell ref="AH13:AM13"/>
    <mergeCell ref="AP13:AZ13"/>
    <mergeCell ref="AL19:AO19"/>
    <mergeCell ref="AQ19:AZ19"/>
    <mergeCell ref="AL20:AO20"/>
    <mergeCell ref="AQ20:AZ20"/>
    <mergeCell ref="E26:I26"/>
    <mergeCell ref="K26:U26"/>
    <mergeCell ref="AH26:AO26"/>
    <mergeCell ref="AQ26:AT26"/>
    <mergeCell ref="E17:J17"/>
    <mergeCell ref="K17:X17"/>
    <mergeCell ref="Z17:AE17"/>
    <mergeCell ref="AF17:AG17"/>
    <mergeCell ref="AH17:AM17"/>
    <mergeCell ref="AP17:AZ17"/>
    <mergeCell ref="E16:J16"/>
    <mergeCell ref="K16:X16"/>
    <mergeCell ref="Z16:AE16"/>
    <mergeCell ref="AF16:AG16"/>
    <mergeCell ref="AH16:AM16"/>
    <mergeCell ref="AP16:AZ16"/>
    <mergeCell ref="AP33:AZ33"/>
    <mergeCell ref="E34:J34"/>
    <mergeCell ref="K34:X34"/>
    <mergeCell ref="Z34:AE34"/>
    <mergeCell ref="AF34:AG34"/>
    <mergeCell ref="AH34:AM34"/>
    <mergeCell ref="AP34:AZ34"/>
    <mergeCell ref="E29:I29"/>
    <mergeCell ref="K29:U29"/>
    <mergeCell ref="AH29:AO29"/>
    <mergeCell ref="E33:J33"/>
    <mergeCell ref="K33:X33"/>
    <mergeCell ref="Z33:AE33"/>
    <mergeCell ref="AF33:AG33"/>
    <mergeCell ref="AH33:AM33"/>
    <mergeCell ref="E27:I27"/>
    <mergeCell ref="K27:U27"/>
    <mergeCell ref="AH27:AO27"/>
    <mergeCell ref="AQ27:AT27"/>
    <mergeCell ref="E28:I28"/>
    <mergeCell ref="K28:U28"/>
    <mergeCell ref="AH28:AO28"/>
    <mergeCell ref="AQ28:AT28"/>
    <mergeCell ref="E38:J38"/>
    <mergeCell ref="K38:X38"/>
    <mergeCell ref="Z38:AE38"/>
    <mergeCell ref="AF38:AG38"/>
    <mergeCell ref="AH38:AM38"/>
    <mergeCell ref="AP38:AZ38"/>
    <mergeCell ref="E37:J37"/>
    <mergeCell ref="K37:X37"/>
    <mergeCell ref="Z37:AE37"/>
    <mergeCell ref="AF37:AG37"/>
    <mergeCell ref="AH37:AM37"/>
    <mergeCell ref="AP37:AZ37"/>
    <mergeCell ref="E35:J35"/>
    <mergeCell ref="K35:X35"/>
    <mergeCell ref="Z35:AE35"/>
    <mergeCell ref="AF35:AG35"/>
    <mergeCell ref="AH35:AM35"/>
    <mergeCell ref="AP35:AZ35"/>
    <mergeCell ref="E41:J41"/>
    <mergeCell ref="K41:X41"/>
    <mergeCell ref="Z41:AE41"/>
    <mergeCell ref="AF41:AG41"/>
    <mergeCell ref="AH41:AM41"/>
    <mergeCell ref="AP41:AZ41"/>
    <mergeCell ref="E40:J40"/>
    <mergeCell ref="K40:X40"/>
    <mergeCell ref="Z40:AE40"/>
    <mergeCell ref="AF40:AG40"/>
    <mergeCell ref="AH40:AM40"/>
    <mergeCell ref="AP40:AZ40"/>
    <mergeCell ref="E39:J39"/>
    <mergeCell ref="K39:X39"/>
    <mergeCell ref="Z39:AE39"/>
    <mergeCell ref="AF39:AG39"/>
    <mergeCell ref="AH39:AM39"/>
    <mergeCell ref="AP39:AZ39"/>
    <mergeCell ref="E50:I50"/>
    <mergeCell ref="K50:U50"/>
    <mergeCell ref="AH50:AO50"/>
    <mergeCell ref="AQ50:AT50"/>
    <mergeCell ref="E51:I51"/>
    <mergeCell ref="K51:U51"/>
    <mergeCell ref="AH51:AO51"/>
    <mergeCell ref="AQ51:AT51"/>
    <mergeCell ref="AL43:AO43"/>
    <mergeCell ref="AQ43:AZ43"/>
    <mergeCell ref="AL44:AO44"/>
    <mergeCell ref="AQ44:AZ44"/>
    <mergeCell ref="E47:J47"/>
    <mergeCell ref="K47:X47"/>
    <mergeCell ref="Z47:AE47"/>
    <mergeCell ref="AF47:AG47"/>
    <mergeCell ref="AH47:AM47"/>
    <mergeCell ref="AP47:AZ47"/>
    <mergeCell ref="E58:J58"/>
    <mergeCell ref="K58:X58"/>
    <mergeCell ref="Z58:AE58"/>
    <mergeCell ref="AF58:AG58"/>
    <mergeCell ref="AH58:AM58"/>
    <mergeCell ref="AP58:AZ58"/>
    <mergeCell ref="E57:J57"/>
    <mergeCell ref="K57:X57"/>
    <mergeCell ref="Z57:AE57"/>
    <mergeCell ref="AF57:AG57"/>
    <mergeCell ref="AH57:AM57"/>
    <mergeCell ref="AP57:AZ57"/>
    <mergeCell ref="E52:I52"/>
    <mergeCell ref="K52:U52"/>
    <mergeCell ref="AH52:AO52"/>
    <mergeCell ref="AQ52:AT52"/>
    <mergeCell ref="E53:I53"/>
    <mergeCell ref="K53:U53"/>
    <mergeCell ref="AH53:AO53"/>
    <mergeCell ref="E63:J63"/>
    <mergeCell ref="K63:X63"/>
    <mergeCell ref="Z63:AE63"/>
    <mergeCell ref="AF63:AG63"/>
    <mergeCell ref="AH63:AM63"/>
    <mergeCell ref="AP63:AZ63"/>
    <mergeCell ref="E62:J62"/>
    <mergeCell ref="K62:X62"/>
    <mergeCell ref="Z62:AE62"/>
    <mergeCell ref="AF62:AG62"/>
    <mergeCell ref="AH62:AM62"/>
    <mergeCell ref="AP62:AZ62"/>
    <mergeCell ref="E65:J65"/>
    <mergeCell ref="K65:X65"/>
    <mergeCell ref="Z65:AE65"/>
    <mergeCell ref="AF65:AG65"/>
    <mergeCell ref="AH65:AM65"/>
    <mergeCell ref="AP65:AZ65"/>
    <mergeCell ref="E64:J64"/>
    <mergeCell ref="K64:X64"/>
    <mergeCell ref="Z64:AE64"/>
    <mergeCell ref="AF64:AG64"/>
    <mergeCell ref="AH64:AM64"/>
    <mergeCell ref="AP64:AZ64"/>
    <mergeCell ref="AH72:AM72"/>
    <mergeCell ref="AP72:AZ72"/>
    <mergeCell ref="AL67:AO67"/>
    <mergeCell ref="AQ67:AZ67"/>
    <mergeCell ref="AL68:AO68"/>
    <mergeCell ref="AQ68:AZ68"/>
    <mergeCell ref="E71:J71"/>
    <mergeCell ref="K71:X71"/>
    <mergeCell ref="Z71:AE71"/>
    <mergeCell ref="AF71:AG71"/>
    <mergeCell ref="AH71:AM71"/>
    <mergeCell ref="AP71:AZ71"/>
    <mergeCell ref="E87:J87"/>
    <mergeCell ref="K87:X87"/>
    <mergeCell ref="Z87:AE87"/>
    <mergeCell ref="AF87:AG87"/>
    <mergeCell ref="AH87:AM87"/>
    <mergeCell ref="AP87:AZ87"/>
    <mergeCell ref="E86:J86"/>
    <mergeCell ref="K86:X86"/>
    <mergeCell ref="Z86:AE86"/>
    <mergeCell ref="AF86:AG86"/>
    <mergeCell ref="AH86:AM86"/>
    <mergeCell ref="AP86:AZ86"/>
    <mergeCell ref="Z81:AE81"/>
    <mergeCell ref="AF81:AG81"/>
    <mergeCell ref="AH81:AM81"/>
    <mergeCell ref="AP81:AZ81"/>
    <mergeCell ref="E76:I76"/>
    <mergeCell ref="K76:U76"/>
    <mergeCell ref="AH76:AO76"/>
    <mergeCell ref="AQ76:AT76"/>
    <mergeCell ref="E77:I77"/>
    <mergeCell ref="K77:U77"/>
    <mergeCell ref="AH77:AO77"/>
    <mergeCell ref="E84:J84"/>
    <mergeCell ref="K84:X84"/>
    <mergeCell ref="Z84:AE84"/>
    <mergeCell ref="AF84:AG84"/>
    <mergeCell ref="AH84:AM84"/>
    <mergeCell ref="AP84:AZ84"/>
    <mergeCell ref="E85:J85"/>
    <mergeCell ref="K85:X85"/>
    <mergeCell ref="Z85:AE85"/>
    <mergeCell ref="E90:J90"/>
    <mergeCell ref="K90:X90"/>
    <mergeCell ref="Z90:AE90"/>
    <mergeCell ref="AF90:AG90"/>
    <mergeCell ref="AH90:AM90"/>
    <mergeCell ref="AP90:AZ90"/>
    <mergeCell ref="E89:J89"/>
    <mergeCell ref="K89:X89"/>
    <mergeCell ref="Z89:AE89"/>
    <mergeCell ref="AF89:AG89"/>
    <mergeCell ref="AH89:AM89"/>
    <mergeCell ref="AP89:AZ89"/>
    <mergeCell ref="E88:J88"/>
    <mergeCell ref="K88:X88"/>
    <mergeCell ref="Z88:AE88"/>
    <mergeCell ref="AF88:AG88"/>
    <mergeCell ref="AH88:AM88"/>
    <mergeCell ref="AP88:AZ88"/>
    <mergeCell ref="AF85:AG85"/>
    <mergeCell ref="AH85:AM85"/>
    <mergeCell ref="E93:J93"/>
    <mergeCell ref="K93:X93"/>
    <mergeCell ref="Z93:AE93"/>
    <mergeCell ref="AF93:AG93"/>
    <mergeCell ref="AH93:AM93"/>
    <mergeCell ref="AP93:AZ93"/>
    <mergeCell ref="E92:J92"/>
    <mergeCell ref="K92:X92"/>
    <mergeCell ref="Z92:AE92"/>
    <mergeCell ref="AF92:AG92"/>
    <mergeCell ref="AH92:AM92"/>
    <mergeCell ref="AP92:AZ92"/>
    <mergeCell ref="E91:J91"/>
    <mergeCell ref="K91:X91"/>
    <mergeCell ref="Z91:AE91"/>
    <mergeCell ref="AF91:AG91"/>
    <mergeCell ref="AH91:AM91"/>
    <mergeCell ref="AP91:AZ91"/>
    <mergeCell ref="E104:I104"/>
    <mergeCell ref="K104:U104"/>
    <mergeCell ref="AH104:AO104"/>
    <mergeCell ref="AQ104:AT104"/>
    <mergeCell ref="E105:I105"/>
    <mergeCell ref="K105:U105"/>
    <mergeCell ref="AH105:AO105"/>
    <mergeCell ref="E102:I102"/>
    <mergeCell ref="K102:U102"/>
    <mergeCell ref="AH102:AO102"/>
    <mergeCell ref="AQ102:AT102"/>
    <mergeCell ref="E103:I103"/>
    <mergeCell ref="K103:U103"/>
    <mergeCell ref="AH103:AO103"/>
    <mergeCell ref="AQ103:AT103"/>
    <mergeCell ref="AL95:AO95"/>
    <mergeCell ref="AQ95:AZ95"/>
    <mergeCell ref="AL96:AO96"/>
    <mergeCell ref="AQ96:AZ96"/>
    <mergeCell ref="E99:J99"/>
    <mergeCell ref="K99:X99"/>
    <mergeCell ref="Z99:AE99"/>
    <mergeCell ref="AF99:AG99"/>
    <mergeCell ref="AH99:AM99"/>
    <mergeCell ref="AP99:AZ99"/>
    <mergeCell ref="E111:J111"/>
    <mergeCell ref="K111:X111"/>
    <mergeCell ref="Z111:AE111"/>
    <mergeCell ref="AF111:AG111"/>
    <mergeCell ref="AH111:AM111"/>
    <mergeCell ref="AP111:AZ111"/>
    <mergeCell ref="E110:J110"/>
    <mergeCell ref="K110:X110"/>
    <mergeCell ref="Z110:AE110"/>
    <mergeCell ref="AF110:AG110"/>
    <mergeCell ref="AH110:AM110"/>
    <mergeCell ref="AP110:AZ110"/>
    <mergeCell ref="E109:J109"/>
    <mergeCell ref="K109:X109"/>
    <mergeCell ref="Z109:AE109"/>
    <mergeCell ref="AF109:AG109"/>
    <mergeCell ref="AH109:AM109"/>
    <mergeCell ref="AP109:AZ109"/>
    <mergeCell ref="E114:J114"/>
    <mergeCell ref="K114:X114"/>
    <mergeCell ref="Z114:AE114"/>
    <mergeCell ref="AF114:AG114"/>
    <mergeCell ref="AH114:AM114"/>
    <mergeCell ref="AP114:AZ114"/>
    <mergeCell ref="E113:J113"/>
    <mergeCell ref="K113:X113"/>
    <mergeCell ref="Z113:AE113"/>
    <mergeCell ref="AF113:AG113"/>
    <mergeCell ref="AH113:AM113"/>
    <mergeCell ref="AP113:AZ113"/>
    <mergeCell ref="E112:J112"/>
    <mergeCell ref="K112:X112"/>
    <mergeCell ref="Z112:AE112"/>
    <mergeCell ref="AF112:AG112"/>
    <mergeCell ref="AH112:AM112"/>
    <mergeCell ref="AP112:AZ112"/>
    <mergeCell ref="E117:J117"/>
    <mergeCell ref="K117:X117"/>
    <mergeCell ref="Z117:AE117"/>
    <mergeCell ref="AF117:AG117"/>
    <mergeCell ref="AH117:AM117"/>
    <mergeCell ref="AP117:AZ117"/>
    <mergeCell ref="E116:J116"/>
    <mergeCell ref="K116:X116"/>
    <mergeCell ref="Z116:AE116"/>
    <mergeCell ref="AF116:AG116"/>
    <mergeCell ref="AH116:AM116"/>
    <mergeCell ref="AP116:AZ116"/>
    <mergeCell ref="E115:J115"/>
    <mergeCell ref="K115:X115"/>
    <mergeCell ref="Z115:AE115"/>
    <mergeCell ref="AF115:AG115"/>
    <mergeCell ref="AH115:AM115"/>
    <mergeCell ref="AP115:AZ115"/>
    <mergeCell ref="E120:J120"/>
    <mergeCell ref="K120:X120"/>
    <mergeCell ref="Z120:AE120"/>
    <mergeCell ref="AF120:AG120"/>
    <mergeCell ref="AH120:AM120"/>
    <mergeCell ref="AP120:AZ120"/>
    <mergeCell ref="E119:J119"/>
    <mergeCell ref="K119:X119"/>
    <mergeCell ref="Z119:AE119"/>
    <mergeCell ref="AF119:AG119"/>
    <mergeCell ref="AH119:AM119"/>
    <mergeCell ref="AP119:AZ119"/>
    <mergeCell ref="E118:J118"/>
    <mergeCell ref="K118:X118"/>
    <mergeCell ref="Z118:AE118"/>
    <mergeCell ref="AF118:AG118"/>
    <mergeCell ref="AH118:AM118"/>
    <mergeCell ref="AP118:AZ118"/>
    <mergeCell ref="E131:I131"/>
    <mergeCell ref="K131:U131"/>
    <mergeCell ref="AH131:AO131"/>
    <mergeCell ref="AQ131:AT131"/>
    <mergeCell ref="E132:I132"/>
    <mergeCell ref="K132:U132"/>
    <mergeCell ref="AH132:AO132"/>
    <mergeCell ref="AQ132:AT132"/>
    <mergeCell ref="AL123:AO123"/>
    <mergeCell ref="AQ123:AZ123"/>
    <mergeCell ref="AL124:AO124"/>
    <mergeCell ref="AQ124:AZ124"/>
    <mergeCell ref="E130:I130"/>
    <mergeCell ref="K130:U130"/>
    <mergeCell ref="AH130:AO130"/>
    <mergeCell ref="AQ130:AT130"/>
    <mergeCell ref="E121:J121"/>
    <mergeCell ref="K121:X121"/>
    <mergeCell ref="Z121:AE121"/>
    <mergeCell ref="AF121:AG121"/>
    <mergeCell ref="AH121:AM121"/>
    <mergeCell ref="AP121:AZ121"/>
    <mergeCell ref="E140:J140"/>
    <mergeCell ref="K140:X140"/>
    <mergeCell ref="Z140:AE140"/>
    <mergeCell ref="AF140:AG140"/>
    <mergeCell ref="AH140:AM140"/>
    <mergeCell ref="AP140:AZ140"/>
    <mergeCell ref="AP138:AZ138"/>
    <mergeCell ref="E139:J139"/>
    <mergeCell ref="K139:X139"/>
    <mergeCell ref="Z139:AE139"/>
    <mergeCell ref="AF139:AG139"/>
    <mergeCell ref="AH139:AM139"/>
    <mergeCell ref="AP139:AZ139"/>
    <mergeCell ref="E133:I133"/>
    <mergeCell ref="K133:U133"/>
    <mergeCell ref="AH133:AO133"/>
    <mergeCell ref="E138:J138"/>
    <mergeCell ref="K138:X138"/>
    <mergeCell ref="Z138:AE138"/>
    <mergeCell ref="AF138:AG138"/>
    <mergeCell ref="AH138:AM138"/>
    <mergeCell ref="E143:J143"/>
    <mergeCell ref="K143:X143"/>
    <mergeCell ref="Z143:AE143"/>
    <mergeCell ref="AF143:AG143"/>
    <mergeCell ref="AH143:AM143"/>
    <mergeCell ref="AP143:AZ143"/>
    <mergeCell ref="E142:J142"/>
    <mergeCell ref="K142:X142"/>
    <mergeCell ref="Z142:AE142"/>
    <mergeCell ref="AF142:AG142"/>
    <mergeCell ref="AH142:AM142"/>
    <mergeCell ref="AP142:AZ142"/>
    <mergeCell ref="E141:J141"/>
    <mergeCell ref="K141:X141"/>
    <mergeCell ref="Z141:AE141"/>
    <mergeCell ref="AF141:AG141"/>
    <mergeCell ref="AH141:AM141"/>
    <mergeCell ref="AP141:AZ141"/>
    <mergeCell ref="E146:J146"/>
    <mergeCell ref="K146:X146"/>
    <mergeCell ref="Z146:AE146"/>
    <mergeCell ref="AF146:AG146"/>
    <mergeCell ref="AH146:AM146"/>
    <mergeCell ref="AP146:AZ146"/>
    <mergeCell ref="E145:J145"/>
    <mergeCell ref="K145:X145"/>
    <mergeCell ref="Z145:AE145"/>
    <mergeCell ref="AF145:AG145"/>
    <mergeCell ref="AH145:AM145"/>
    <mergeCell ref="AP145:AZ145"/>
    <mergeCell ref="E144:J144"/>
    <mergeCell ref="K144:X144"/>
    <mergeCell ref="Z144:AE144"/>
    <mergeCell ref="AF144:AG144"/>
    <mergeCell ref="AH144:AM144"/>
    <mergeCell ref="AP144:AZ144"/>
    <mergeCell ref="E149:J149"/>
    <mergeCell ref="K149:X149"/>
    <mergeCell ref="Z149:AE149"/>
    <mergeCell ref="AF149:AG149"/>
    <mergeCell ref="AH149:AM149"/>
    <mergeCell ref="AP149:AZ149"/>
    <mergeCell ref="E148:J148"/>
    <mergeCell ref="K148:X148"/>
    <mergeCell ref="Z148:AE148"/>
    <mergeCell ref="AF148:AG148"/>
    <mergeCell ref="AH148:AM148"/>
    <mergeCell ref="AP148:AZ148"/>
    <mergeCell ref="E147:J147"/>
    <mergeCell ref="K147:X147"/>
    <mergeCell ref="Z147:AE147"/>
    <mergeCell ref="AF147:AG147"/>
    <mergeCell ref="AH147:AM147"/>
    <mergeCell ref="AP147:AZ147"/>
    <mergeCell ref="E161:I161"/>
    <mergeCell ref="K161:U161"/>
    <mergeCell ref="AH161:AO161"/>
    <mergeCell ref="E165:J165"/>
    <mergeCell ref="K165:X165"/>
    <mergeCell ref="Z165:AE165"/>
    <mergeCell ref="AF165:AG165"/>
    <mergeCell ref="AH165:AM165"/>
    <mergeCell ref="E159:I159"/>
    <mergeCell ref="K159:U159"/>
    <mergeCell ref="AH159:AO159"/>
    <mergeCell ref="AQ159:AT159"/>
    <mergeCell ref="E160:I160"/>
    <mergeCell ref="K160:U160"/>
    <mergeCell ref="AH160:AO160"/>
    <mergeCell ref="AQ160:AT160"/>
    <mergeCell ref="AL151:AO151"/>
    <mergeCell ref="AQ151:AZ151"/>
    <mergeCell ref="AL152:AO152"/>
    <mergeCell ref="AQ152:AZ152"/>
    <mergeCell ref="E158:I158"/>
    <mergeCell ref="K158:U158"/>
    <mergeCell ref="AH158:AO158"/>
    <mergeCell ref="AQ158:AT158"/>
    <mergeCell ref="E168:J168"/>
    <mergeCell ref="K168:X168"/>
    <mergeCell ref="Z168:AE168"/>
    <mergeCell ref="AF168:AG168"/>
    <mergeCell ref="AH168:AM168"/>
    <mergeCell ref="AP168:AZ168"/>
    <mergeCell ref="E167:J167"/>
    <mergeCell ref="K167:X167"/>
    <mergeCell ref="Z167:AE167"/>
    <mergeCell ref="AF167:AG167"/>
    <mergeCell ref="AH167:AM167"/>
    <mergeCell ref="AP167:AZ167"/>
    <mergeCell ref="AP165:AZ165"/>
    <mergeCell ref="E166:J166"/>
    <mergeCell ref="K166:X166"/>
    <mergeCell ref="Z166:AE166"/>
    <mergeCell ref="AF166:AG166"/>
    <mergeCell ref="AH166:AM166"/>
    <mergeCell ref="AP166:AZ166"/>
    <mergeCell ref="E170:J170"/>
    <mergeCell ref="K170:X170"/>
    <mergeCell ref="Z170:AE170"/>
    <mergeCell ref="AF170:AG170"/>
    <mergeCell ref="AH170:AM170"/>
    <mergeCell ref="AP170:AZ170"/>
    <mergeCell ref="E172:J172"/>
    <mergeCell ref="K172:X172"/>
    <mergeCell ref="Z172:AE172"/>
    <mergeCell ref="AF172:AG172"/>
    <mergeCell ref="AH172:AM172"/>
    <mergeCell ref="AP172:AZ172"/>
    <mergeCell ref="E169:J169"/>
    <mergeCell ref="K169:X169"/>
    <mergeCell ref="Z169:AE169"/>
    <mergeCell ref="AF169:AG169"/>
    <mergeCell ref="AH169:AM169"/>
    <mergeCell ref="AP169:AZ169"/>
    <mergeCell ref="E174:J174"/>
    <mergeCell ref="K174:X174"/>
    <mergeCell ref="Z174:AE174"/>
    <mergeCell ref="AF174:AG174"/>
    <mergeCell ref="AH174:AM174"/>
    <mergeCell ref="AP174:AZ174"/>
    <mergeCell ref="E173:J173"/>
    <mergeCell ref="K173:X173"/>
    <mergeCell ref="Z173:AE173"/>
    <mergeCell ref="AF173:AG173"/>
    <mergeCell ref="AH173:AM173"/>
    <mergeCell ref="AP173:AZ173"/>
    <mergeCell ref="E171:J171"/>
    <mergeCell ref="K171:X171"/>
    <mergeCell ref="Z171:AE171"/>
    <mergeCell ref="AF171:AG171"/>
    <mergeCell ref="AH171:AM171"/>
    <mergeCell ref="AP171:AZ171"/>
    <mergeCell ref="E177:J177"/>
    <mergeCell ref="K177:X177"/>
    <mergeCell ref="Z177:AE177"/>
    <mergeCell ref="AF177:AG177"/>
    <mergeCell ref="AH177:AM177"/>
    <mergeCell ref="AP177:AZ177"/>
    <mergeCell ref="E176:J176"/>
    <mergeCell ref="K176:X176"/>
    <mergeCell ref="Z176:AE176"/>
    <mergeCell ref="AF176:AG176"/>
    <mergeCell ref="AH176:AM176"/>
    <mergeCell ref="AP176:AZ176"/>
    <mergeCell ref="E175:J175"/>
    <mergeCell ref="K175:X175"/>
    <mergeCell ref="Z175:AE175"/>
    <mergeCell ref="AF175:AG175"/>
    <mergeCell ref="AH175:AM175"/>
    <mergeCell ref="AP175:AZ175"/>
    <mergeCell ref="AH187:AO187"/>
    <mergeCell ref="AQ187:AT187"/>
    <mergeCell ref="E184:J184"/>
    <mergeCell ref="K184:X184"/>
    <mergeCell ref="Z184:AE184"/>
    <mergeCell ref="AF184:AG184"/>
    <mergeCell ref="AH184:AM184"/>
    <mergeCell ref="AP184:AZ184"/>
    <mergeCell ref="AL179:AO179"/>
    <mergeCell ref="AQ179:AZ179"/>
    <mergeCell ref="AL180:AO180"/>
    <mergeCell ref="AQ180:AZ180"/>
    <mergeCell ref="E183:J183"/>
    <mergeCell ref="K183:X183"/>
    <mergeCell ref="Z183:AE183"/>
    <mergeCell ref="AF183:AG183"/>
    <mergeCell ref="AH183:AM183"/>
    <mergeCell ref="AP183:AZ183"/>
    <mergeCell ref="E199:J199"/>
    <mergeCell ref="K199:X199"/>
    <mergeCell ref="Z199:AE199"/>
    <mergeCell ref="AF199:AG199"/>
    <mergeCell ref="AH199:AM199"/>
    <mergeCell ref="AP199:AZ199"/>
    <mergeCell ref="E198:J198"/>
    <mergeCell ref="K198:X198"/>
    <mergeCell ref="Z198:AE198"/>
    <mergeCell ref="AF198:AG198"/>
    <mergeCell ref="AH198:AM198"/>
    <mergeCell ref="AP198:AZ198"/>
    <mergeCell ref="E196:J196"/>
    <mergeCell ref="K196:X196"/>
    <mergeCell ref="Z196:AE196"/>
    <mergeCell ref="AF196:AG196"/>
    <mergeCell ref="AH196:AM196"/>
    <mergeCell ref="AP196:AZ196"/>
    <mergeCell ref="E197:J197"/>
    <mergeCell ref="K197:X197"/>
    <mergeCell ref="Z197:AE197"/>
    <mergeCell ref="AF197:AG197"/>
    <mergeCell ref="AH197:AM197"/>
    <mergeCell ref="AP197:AZ197"/>
    <mergeCell ref="E202:J202"/>
    <mergeCell ref="K202:X202"/>
    <mergeCell ref="Z202:AE202"/>
    <mergeCell ref="AF202:AG202"/>
    <mergeCell ref="AH202:AM202"/>
    <mergeCell ref="AP202:AZ202"/>
    <mergeCell ref="E201:J201"/>
    <mergeCell ref="K201:X201"/>
    <mergeCell ref="Z201:AE201"/>
    <mergeCell ref="AF201:AG201"/>
    <mergeCell ref="AH201:AM201"/>
    <mergeCell ref="AP201:AZ201"/>
    <mergeCell ref="E200:J200"/>
    <mergeCell ref="K200:X200"/>
    <mergeCell ref="Z200:AE200"/>
    <mergeCell ref="AF200:AG200"/>
    <mergeCell ref="AH200:AM200"/>
    <mergeCell ref="AP200:AZ200"/>
    <mergeCell ref="E205:J205"/>
    <mergeCell ref="K205:X205"/>
    <mergeCell ref="Z205:AE205"/>
    <mergeCell ref="AF205:AG205"/>
    <mergeCell ref="AH205:AM205"/>
    <mergeCell ref="AP205:AZ205"/>
    <mergeCell ref="E204:J204"/>
    <mergeCell ref="K204:X204"/>
    <mergeCell ref="Z204:AE204"/>
    <mergeCell ref="AF204:AG204"/>
    <mergeCell ref="AH204:AM204"/>
    <mergeCell ref="AP204:AZ204"/>
    <mergeCell ref="E203:J203"/>
    <mergeCell ref="K203:X203"/>
    <mergeCell ref="Z203:AE203"/>
    <mergeCell ref="AF203:AG203"/>
    <mergeCell ref="AH203:AM203"/>
    <mergeCell ref="AP203:AZ203"/>
    <mergeCell ref="E216:I216"/>
    <mergeCell ref="K216:U216"/>
    <mergeCell ref="AH216:AO216"/>
    <mergeCell ref="AQ216:AT216"/>
    <mergeCell ref="E217:I217"/>
    <mergeCell ref="K217:U217"/>
    <mergeCell ref="AH217:AO217"/>
    <mergeCell ref="AQ217:AT217"/>
    <mergeCell ref="AL208:AO208"/>
    <mergeCell ref="AQ208:AZ208"/>
    <mergeCell ref="AL209:AO209"/>
    <mergeCell ref="AQ209:AZ209"/>
    <mergeCell ref="E215:I215"/>
    <mergeCell ref="K215:U215"/>
    <mergeCell ref="AH215:AO215"/>
    <mergeCell ref="AQ215:AT215"/>
    <mergeCell ref="E206:J206"/>
    <mergeCell ref="K206:X206"/>
    <mergeCell ref="Z206:AE206"/>
    <mergeCell ref="AF206:AG206"/>
    <mergeCell ref="AH206:AM206"/>
    <mergeCell ref="AP206:AZ206"/>
    <mergeCell ref="E224:J224"/>
    <mergeCell ref="K224:X224"/>
    <mergeCell ref="Z224:AE224"/>
    <mergeCell ref="AF224:AG224"/>
    <mergeCell ref="AH224:AM224"/>
    <mergeCell ref="AP224:AZ224"/>
    <mergeCell ref="AP222:AZ222"/>
    <mergeCell ref="E223:J223"/>
    <mergeCell ref="K223:X223"/>
    <mergeCell ref="Z223:AE223"/>
    <mergeCell ref="AF223:AG223"/>
    <mergeCell ref="AH223:AM223"/>
    <mergeCell ref="AP223:AZ223"/>
    <mergeCell ref="E218:I218"/>
    <mergeCell ref="K218:U218"/>
    <mergeCell ref="AH218:AO218"/>
    <mergeCell ref="E222:J222"/>
    <mergeCell ref="K222:X222"/>
    <mergeCell ref="Z222:AE222"/>
    <mergeCell ref="AF222:AG222"/>
    <mergeCell ref="AH222:AM222"/>
    <mergeCell ref="E227:J227"/>
    <mergeCell ref="K227:X227"/>
    <mergeCell ref="Z227:AE227"/>
    <mergeCell ref="AF227:AG227"/>
    <mergeCell ref="AH227:AM227"/>
    <mergeCell ref="AP227:AZ227"/>
    <mergeCell ref="E226:J226"/>
    <mergeCell ref="K226:X226"/>
    <mergeCell ref="Z226:AE226"/>
    <mergeCell ref="AF226:AG226"/>
    <mergeCell ref="AH226:AM226"/>
    <mergeCell ref="AP226:AZ226"/>
    <mergeCell ref="E225:J225"/>
    <mergeCell ref="K225:X225"/>
    <mergeCell ref="Z225:AE225"/>
    <mergeCell ref="AF225:AG225"/>
    <mergeCell ref="AH225:AM225"/>
    <mergeCell ref="AP225:AZ225"/>
    <mergeCell ref="E230:J230"/>
    <mergeCell ref="K230:X230"/>
    <mergeCell ref="Z230:AE230"/>
    <mergeCell ref="AF230:AG230"/>
    <mergeCell ref="AH230:AM230"/>
    <mergeCell ref="AP230:AZ230"/>
    <mergeCell ref="E229:J229"/>
    <mergeCell ref="K229:X229"/>
    <mergeCell ref="Z229:AE229"/>
    <mergeCell ref="AF229:AG229"/>
    <mergeCell ref="AH229:AM229"/>
    <mergeCell ref="AP229:AZ229"/>
    <mergeCell ref="E228:J228"/>
    <mergeCell ref="K228:X228"/>
    <mergeCell ref="Z228:AE228"/>
    <mergeCell ref="AF228:AG228"/>
    <mergeCell ref="AH228:AM228"/>
    <mergeCell ref="AP228:AZ228"/>
    <mergeCell ref="E233:J233"/>
    <mergeCell ref="K233:X233"/>
    <mergeCell ref="Z233:AE233"/>
    <mergeCell ref="AF233:AG233"/>
    <mergeCell ref="AH233:AM233"/>
    <mergeCell ref="AP233:AZ233"/>
    <mergeCell ref="E232:J232"/>
    <mergeCell ref="K232:X232"/>
    <mergeCell ref="Z232:AE232"/>
    <mergeCell ref="AF232:AG232"/>
    <mergeCell ref="AH232:AM232"/>
    <mergeCell ref="AP232:AZ232"/>
    <mergeCell ref="E231:J231"/>
    <mergeCell ref="K231:X231"/>
    <mergeCell ref="Z231:AE231"/>
    <mergeCell ref="AF231:AG231"/>
    <mergeCell ref="AH231:AM231"/>
    <mergeCell ref="AP231:AZ231"/>
    <mergeCell ref="E241:J241"/>
    <mergeCell ref="K241:X241"/>
    <mergeCell ref="Z241:AE241"/>
    <mergeCell ref="AF241:AG241"/>
    <mergeCell ref="AH241:AM241"/>
    <mergeCell ref="AP241:AZ241"/>
    <mergeCell ref="AL236:AO236"/>
    <mergeCell ref="AQ236:AZ236"/>
    <mergeCell ref="AL237:AO237"/>
    <mergeCell ref="AQ237:AZ237"/>
    <mergeCell ref="E240:J240"/>
    <mergeCell ref="K240:X240"/>
    <mergeCell ref="Z240:AE240"/>
    <mergeCell ref="AF240:AG240"/>
    <mergeCell ref="AH240:AM240"/>
    <mergeCell ref="AP240:AZ240"/>
    <mergeCell ref="E234:J234"/>
    <mergeCell ref="K234:X234"/>
    <mergeCell ref="Z234:AE234"/>
    <mergeCell ref="AF234:AG234"/>
    <mergeCell ref="AH234:AM234"/>
    <mergeCell ref="AP234:AZ234"/>
    <mergeCell ref="E244:J244"/>
    <mergeCell ref="K244:X244"/>
    <mergeCell ref="Z244:AE244"/>
    <mergeCell ref="AF244:AG244"/>
    <mergeCell ref="AH244:AM244"/>
    <mergeCell ref="AP244:AZ244"/>
    <mergeCell ref="E243:J243"/>
    <mergeCell ref="K243:X243"/>
    <mergeCell ref="Z243:AE243"/>
    <mergeCell ref="AF243:AG243"/>
    <mergeCell ref="AH243:AM243"/>
    <mergeCell ref="AP243:AZ243"/>
    <mergeCell ref="E242:J242"/>
    <mergeCell ref="K242:X242"/>
    <mergeCell ref="Z242:AE242"/>
    <mergeCell ref="AF242:AG242"/>
    <mergeCell ref="AH242:AM242"/>
    <mergeCell ref="AP242:AZ242"/>
    <mergeCell ref="E247:J247"/>
    <mergeCell ref="K247:X247"/>
    <mergeCell ref="Z247:AE247"/>
    <mergeCell ref="AF247:AG247"/>
    <mergeCell ref="AH247:AM247"/>
    <mergeCell ref="AP247:AZ247"/>
    <mergeCell ref="E246:J246"/>
    <mergeCell ref="K246:X246"/>
    <mergeCell ref="Z246:AE246"/>
    <mergeCell ref="AF246:AG246"/>
    <mergeCell ref="AH246:AM246"/>
    <mergeCell ref="AP246:AZ246"/>
    <mergeCell ref="E245:J245"/>
    <mergeCell ref="K245:X245"/>
    <mergeCell ref="Z245:AE245"/>
    <mergeCell ref="AF245:AG245"/>
    <mergeCell ref="AH245:AM245"/>
    <mergeCell ref="AP245:AZ245"/>
    <mergeCell ref="E250:J250"/>
    <mergeCell ref="K250:X250"/>
    <mergeCell ref="Z250:AE250"/>
    <mergeCell ref="AF250:AG250"/>
    <mergeCell ref="AH250:AM250"/>
    <mergeCell ref="AP250:AZ250"/>
    <mergeCell ref="E249:J249"/>
    <mergeCell ref="K249:X249"/>
    <mergeCell ref="Z249:AE249"/>
    <mergeCell ref="AF249:AG249"/>
    <mergeCell ref="AH249:AM249"/>
    <mergeCell ref="AP249:AZ249"/>
    <mergeCell ref="E248:J248"/>
    <mergeCell ref="K248:X248"/>
    <mergeCell ref="Z248:AE248"/>
    <mergeCell ref="AF248:AG248"/>
    <mergeCell ref="AH248:AM248"/>
    <mergeCell ref="AP248:AZ248"/>
    <mergeCell ref="E258:J258"/>
    <mergeCell ref="K258:X258"/>
    <mergeCell ref="Z258:AE258"/>
    <mergeCell ref="AF258:AG258"/>
    <mergeCell ref="AH258:AM258"/>
    <mergeCell ref="AP258:AZ258"/>
    <mergeCell ref="E257:J257"/>
    <mergeCell ref="K257:X257"/>
    <mergeCell ref="Z257:AE257"/>
    <mergeCell ref="AF257:AG257"/>
    <mergeCell ref="AH257:AM257"/>
    <mergeCell ref="AP257:AZ257"/>
    <mergeCell ref="AL252:AO252"/>
    <mergeCell ref="AQ252:AZ252"/>
    <mergeCell ref="AL253:AO253"/>
    <mergeCell ref="AQ253:AZ253"/>
    <mergeCell ref="E256:J256"/>
    <mergeCell ref="K256:X256"/>
    <mergeCell ref="Z256:AE256"/>
    <mergeCell ref="AF256:AG256"/>
    <mergeCell ref="AH256:AM256"/>
    <mergeCell ref="AP256:AZ256"/>
    <mergeCell ref="E267:I267"/>
    <mergeCell ref="K267:U267"/>
    <mergeCell ref="AH267:AO267"/>
    <mergeCell ref="AQ267:AT267"/>
    <mergeCell ref="E268:I268"/>
    <mergeCell ref="K268:U268"/>
    <mergeCell ref="AH268:AO268"/>
    <mergeCell ref="AQ268:AT268"/>
    <mergeCell ref="E265:J265"/>
    <mergeCell ref="K265:X265"/>
    <mergeCell ref="Z265:AE265"/>
    <mergeCell ref="AF265:AG265"/>
    <mergeCell ref="AH265:AM265"/>
    <mergeCell ref="AP265:AZ265"/>
    <mergeCell ref="AL260:AO260"/>
    <mergeCell ref="AQ260:AZ260"/>
    <mergeCell ref="AL261:AO261"/>
    <mergeCell ref="AQ261:AZ261"/>
    <mergeCell ref="E264:J264"/>
    <mergeCell ref="K264:X264"/>
    <mergeCell ref="Z264:AE264"/>
    <mergeCell ref="AF264:AG264"/>
    <mergeCell ref="AH264:AM264"/>
    <mergeCell ref="AP264:AZ264"/>
    <mergeCell ref="E275:J275"/>
    <mergeCell ref="K275:X275"/>
    <mergeCell ref="Z275:AE275"/>
    <mergeCell ref="AF275:AG275"/>
    <mergeCell ref="AH275:AM275"/>
    <mergeCell ref="AP275:AZ275"/>
    <mergeCell ref="E274:J274"/>
    <mergeCell ref="K274:X274"/>
    <mergeCell ref="Z274:AE274"/>
    <mergeCell ref="AF274:AG274"/>
    <mergeCell ref="AH274:AM274"/>
    <mergeCell ref="AP274:AZ274"/>
    <mergeCell ref="E269:I269"/>
    <mergeCell ref="K269:U269"/>
    <mergeCell ref="AH269:AO269"/>
    <mergeCell ref="AQ269:AT269"/>
    <mergeCell ref="E270:I270"/>
    <mergeCell ref="K270:U270"/>
    <mergeCell ref="AH270:AO270"/>
    <mergeCell ref="E278:J278"/>
    <mergeCell ref="K278:X278"/>
    <mergeCell ref="Z278:AE278"/>
    <mergeCell ref="AF278:AG278"/>
    <mergeCell ref="AH278:AM278"/>
    <mergeCell ref="AP278:AZ278"/>
    <mergeCell ref="E277:J277"/>
    <mergeCell ref="K277:X277"/>
    <mergeCell ref="Z277:AE277"/>
    <mergeCell ref="AF277:AG277"/>
    <mergeCell ref="AH277:AM277"/>
    <mergeCell ref="AP277:AZ277"/>
    <mergeCell ref="E276:J276"/>
    <mergeCell ref="K276:X276"/>
    <mergeCell ref="Z276:AE276"/>
    <mergeCell ref="AF276:AG276"/>
    <mergeCell ref="AH276:AM276"/>
    <mergeCell ref="AP276:AZ276"/>
    <mergeCell ref="E281:J281"/>
    <mergeCell ref="K281:X281"/>
    <mergeCell ref="Z281:AE281"/>
    <mergeCell ref="AF281:AG281"/>
    <mergeCell ref="AH281:AM281"/>
    <mergeCell ref="AP281:AZ281"/>
    <mergeCell ref="E280:J280"/>
    <mergeCell ref="K280:X280"/>
    <mergeCell ref="Z280:AE280"/>
    <mergeCell ref="AF280:AG280"/>
    <mergeCell ref="AH280:AM280"/>
    <mergeCell ref="AP280:AZ280"/>
    <mergeCell ref="E279:J279"/>
    <mergeCell ref="K279:X279"/>
    <mergeCell ref="Z279:AE279"/>
    <mergeCell ref="AF279:AG279"/>
    <mergeCell ref="AH279:AM279"/>
    <mergeCell ref="AP279:AZ279"/>
    <mergeCell ref="E284:J284"/>
    <mergeCell ref="K284:X284"/>
    <mergeCell ref="Z284:AE284"/>
    <mergeCell ref="AF284:AG284"/>
    <mergeCell ref="AH284:AM284"/>
    <mergeCell ref="AP284:AZ284"/>
    <mergeCell ref="E283:J283"/>
    <mergeCell ref="K283:X283"/>
    <mergeCell ref="Z283:AE283"/>
    <mergeCell ref="AF283:AG283"/>
    <mergeCell ref="AH283:AM283"/>
    <mergeCell ref="AP283:AZ283"/>
    <mergeCell ref="E282:J282"/>
    <mergeCell ref="K282:X282"/>
    <mergeCell ref="Z282:AE282"/>
    <mergeCell ref="AF282:AG282"/>
    <mergeCell ref="AH282:AM282"/>
    <mergeCell ref="AP282:AZ282"/>
    <mergeCell ref="E287:J287"/>
    <mergeCell ref="K287:X287"/>
    <mergeCell ref="Z287:AE287"/>
    <mergeCell ref="AF287:AG287"/>
    <mergeCell ref="AH287:AM287"/>
    <mergeCell ref="AP287:AZ287"/>
    <mergeCell ref="E286:J286"/>
    <mergeCell ref="K286:X286"/>
    <mergeCell ref="Z286:AE286"/>
    <mergeCell ref="AF286:AG286"/>
    <mergeCell ref="AH286:AM286"/>
    <mergeCell ref="AP286:AZ286"/>
    <mergeCell ref="E285:J285"/>
    <mergeCell ref="K285:X285"/>
    <mergeCell ref="Z285:AE285"/>
    <mergeCell ref="AF285:AG285"/>
    <mergeCell ref="AH285:AM285"/>
    <mergeCell ref="AP285:AZ285"/>
    <mergeCell ref="AL291:AO291"/>
    <mergeCell ref="AQ291:AZ291"/>
    <mergeCell ref="AL292:AO292"/>
    <mergeCell ref="AQ292:AZ292"/>
    <mergeCell ref="E295:J295"/>
    <mergeCell ref="K295:X295"/>
    <mergeCell ref="Z295:AE295"/>
    <mergeCell ref="AF295:AG295"/>
    <mergeCell ref="AH295:AM295"/>
    <mergeCell ref="AP295:AZ295"/>
    <mergeCell ref="E289:J289"/>
    <mergeCell ref="K289:X289"/>
    <mergeCell ref="Z289:AE289"/>
    <mergeCell ref="AF289:AG289"/>
    <mergeCell ref="AH289:AM289"/>
    <mergeCell ref="AP289:AZ289"/>
    <mergeCell ref="E288:J288"/>
    <mergeCell ref="K288:X288"/>
    <mergeCell ref="Z288:AE288"/>
    <mergeCell ref="AF288:AG288"/>
    <mergeCell ref="AH288:AM288"/>
    <mergeCell ref="AP288:AZ288"/>
    <mergeCell ref="E298:J298"/>
    <mergeCell ref="K298:X298"/>
    <mergeCell ref="Z298:AE298"/>
    <mergeCell ref="AF298:AG298"/>
    <mergeCell ref="AH298:AM298"/>
    <mergeCell ref="AP298:AZ298"/>
    <mergeCell ref="E297:J297"/>
    <mergeCell ref="K297:X297"/>
    <mergeCell ref="Z297:AE297"/>
    <mergeCell ref="AF297:AG297"/>
    <mergeCell ref="AH297:AM297"/>
    <mergeCell ref="AP297:AZ297"/>
    <mergeCell ref="E296:J296"/>
    <mergeCell ref="K296:X296"/>
    <mergeCell ref="Z296:AE296"/>
    <mergeCell ref="AF296:AG296"/>
    <mergeCell ref="AH296:AM296"/>
    <mergeCell ref="AP296:AZ296"/>
    <mergeCell ref="AH302:AM302"/>
    <mergeCell ref="AP302:AZ302"/>
    <mergeCell ref="E301:J301"/>
    <mergeCell ref="K301:X301"/>
    <mergeCell ref="Z301:AE301"/>
    <mergeCell ref="AF301:AG301"/>
    <mergeCell ref="AH301:AM301"/>
    <mergeCell ref="AP301:AZ301"/>
    <mergeCell ref="E300:J300"/>
    <mergeCell ref="K300:X300"/>
    <mergeCell ref="Z300:AE300"/>
    <mergeCell ref="AF300:AG300"/>
    <mergeCell ref="AH300:AM300"/>
    <mergeCell ref="AP300:AZ300"/>
    <mergeCell ref="E299:J299"/>
    <mergeCell ref="K299:X299"/>
    <mergeCell ref="Z299:AE299"/>
    <mergeCell ref="AF299:AG299"/>
    <mergeCell ref="AH299:AM299"/>
    <mergeCell ref="AP299:AZ299"/>
    <mergeCell ref="AL307:AO307"/>
    <mergeCell ref="AQ307:AZ307"/>
    <mergeCell ref="AL308:AO308"/>
    <mergeCell ref="AQ308:AZ308"/>
    <mergeCell ref="E36:J36"/>
    <mergeCell ref="K36:X36"/>
    <mergeCell ref="Z36:AE36"/>
    <mergeCell ref="AF36:AG36"/>
    <mergeCell ref="AH36:AM36"/>
    <mergeCell ref="AP36:AZ36"/>
    <mergeCell ref="E305:J305"/>
    <mergeCell ref="K305:X305"/>
    <mergeCell ref="Z305:AE305"/>
    <mergeCell ref="AF305:AG305"/>
    <mergeCell ref="AH305:AM305"/>
    <mergeCell ref="AP305:AZ305"/>
    <mergeCell ref="E304:J304"/>
    <mergeCell ref="K304:X304"/>
    <mergeCell ref="Z304:AE304"/>
    <mergeCell ref="AF304:AG304"/>
    <mergeCell ref="AH304:AM304"/>
    <mergeCell ref="AP304:AZ304"/>
    <mergeCell ref="E303:J303"/>
    <mergeCell ref="K303:X303"/>
    <mergeCell ref="Z303:AE303"/>
    <mergeCell ref="AF303:AG303"/>
    <mergeCell ref="AH303:AM303"/>
    <mergeCell ref="AP303:AZ303"/>
    <mergeCell ref="E302:J302"/>
    <mergeCell ref="K302:X302"/>
    <mergeCell ref="Z302:AE302"/>
    <mergeCell ref="AF302:AG302"/>
    <mergeCell ref="E61:J61"/>
    <mergeCell ref="K61:X61"/>
    <mergeCell ref="Z61:AE61"/>
    <mergeCell ref="AF61:AG61"/>
    <mergeCell ref="AH61:AM61"/>
    <mergeCell ref="AP61:AZ61"/>
    <mergeCell ref="E83:J83"/>
    <mergeCell ref="K83:X83"/>
    <mergeCell ref="Z83:AE83"/>
    <mergeCell ref="AF83:AG83"/>
    <mergeCell ref="AH83:AM83"/>
    <mergeCell ref="AP83:AZ83"/>
    <mergeCell ref="E82:J82"/>
    <mergeCell ref="K82:X82"/>
    <mergeCell ref="Z82:AE82"/>
    <mergeCell ref="AF82:AG82"/>
    <mergeCell ref="AH82:AM82"/>
    <mergeCell ref="AP82:AZ82"/>
    <mergeCell ref="E81:J81"/>
    <mergeCell ref="K81:X81"/>
    <mergeCell ref="E74:I74"/>
    <mergeCell ref="K74:U74"/>
    <mergeCell ref="AH74:AO74"/>
    <mergeCell ref="AQ74:AT74"/>
    <mergeCell ref="E75:I75"/>
    <mergeCell ref="K75:U75"/>
    <mergeCell ref="AH75:AO75"/>
    <mergeCell ref="AQ75:AT75"/>
    <mergeCell ref="E72:J72"/>
    <mergeCell ref="K72:X72"/>
    <mergeCell ref="Z72:AE72"/>
    <mergeCell ref="AF72:AG72"/>
    <mergeCell ref="AP85:AZ85"/>
    <mergeCell ref="E195:J195"/>
    <mergeCell ref="K195:X195"/>
    <mergeCell ref="Z195:AE195"/>
    <mergeCell ref="AF195:AG195"/>
    <mergeCell ref="AH195:AM195"/>
    <mergeCell ref="AP195:AZ195"/>
    <mergeCell ref="E194:J194"/>
    <mergeCell ref="K194:X194"/>
    <mergeCell ref="Z194:AE194"/>
    <mergeCell ref="AF194:AG194"/>
    <mergeCell ref="AH194:AM194"/>
    <mergeCell ref="AP194:AZ194"/>
    <mergeCell ref="E193:J193"/>
    <mergeCell ref="K193:X193"/>
    <mergeCell ref="Z193:AE193"/>
    <mergeCell ref="AF193:AG193"/>
    <mergeCell ref="AH193:AM193"/>
    <mergeCell ref="AP193:AZ193"/>
    <mergeCell ref="E188:I188"/>
    <mergeCell ref="K188:U188"/>
    <mergeCell ref="AH188:AO188"/>
    <mergeCell ref="AQ188:AT188"/>
    <mergeCell ref="E189:I189"/>
    <mergeCell ref="K189:U189"/>
    <mergeCell ref="AH189:AO189"/>
    <mergeCell ref="E186:I186"/>
    <mergeCell ref="K186:U186"/>
    <mergeCell ref="AH186:AO186"/>
    <mergeCell ref="AQ186:AT186"/>
    <mergeCell ref="E187:I187"/>
    <mergeCell ref="K187:U187"/>
  </mergeCells>
  <pageMargins left="0.7" right="0.7" top="0.75" bottom="0.75" header="0.3" footer="0.3"/>
  <pageSetup paperSize="9" scale="98" fitToHeight="0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48</vt:i4>
      </vt:variant>
      <vt:variant>
        <vt:lpstr>Named Ranges</vt:lpstr>
      </vt:variant>
      <vt:variant>
        <vt:i4>2</vt:i4>
      </vt:variant>
    </vt:vector>
  </HeadingPairs>
  <TitlesOfParts>
    <vt:vector size="50" baseType="lpstr">
      <vt:lpstr>AVERAGE</vt:lpstr>
      <vt:lpstr>1066</vt:lpstr>
      <vt:lpstr>2052</vt:lpstr>
      <vt:lpstr>3012</vt:lpstr>
      <vt:lpstr>3028</vt:lpstr>
      <vt:lpstr>3068</vt:lpstr>
      <vt:lpstr>4032</vt:lpstr>
      <vt:lpstr>4038</vt:lpstr>
      <vt:lpstr>4062</vt:lpstr>
      <vt:lpstr>5060</vt:lpstr>
      <vt:lpstr>5821 CPB</vt:lpstr>
      <vt:lpstr>5821 PDY</vt:lpstr>
      <vt:lpstr>5858 CPB</vt:lpstr>
      <vt:lpstr>5858 PDY</vt:lpstr>
      <vt:lpstr>6848</vt:lpstr>
      <vt:lpstr>8036</vt:lpstr>
      <vt:lpstr>8722</vt:lpstr>
      <vt:lpstr>8861</vt:lpstr>
      <vt:lpstr>9863 MERZER</vt:lpstr>
      <vt:lpstr>10490</vt:lpstr>
      <vt:lpstr>13760 MERZER</vt:lpstr>
      <vt:lpstr>13760 PDY</vt:lpstr>
      <vt:lpstr>13868</vt:lpstr>
      <vt:lpstr>13872</vt:lpstr>
      <vt:lpstr>14675 CPB</vt:lpstr>
      <vt:lpstr>14675 PDY</vt:lpstr>
      <vt:lpstr>32043 CPB</vt:lpstr>
      <vt:lpstr>32043 PDY</vt:lpstr>
      <vt:lpstr>32076 CPB</vt:lpstr>
      <vt:lpstr>32076 PDY</vt:lpstr>
      <vt:lpstr>32080</vt:lpstr>
      <vt:lpstr>TR 7874</vt:lpstr>
      <vt:lpstr>TR 8877</vt:lpstr>
      <vt:lpstr>TC 8061</vt:lpstr>
      <vt:lpstr>TC 11076</vt:lpstr>
      <vt:lpstr>TC 11658</vt:lpstr>
      <vt:lpstr>TC 30140</vt:lpstr>
      <vt:lpstr>CVC 68860</vt:lpstr>
      <vt:lpstr>CT 1607</vt:lpstr>
      <vt:lpstr>CT 12060</vt:lpstr>
      <vt:lpstr>CT 0275</vt:lpstr>
      <vt:lpstr>CT 6869</vt:lpstr>
      <vt:lpstr>CT 32050</vt:lpstr>
      <vt:lpstr>TC 6440</vt:lpstr>
      <vt:lpstr>TC 11099</vt:lpstr>
      <vt:lpstr>TC 13672</vt:lpstr>
      <vt:lpstr>TC 13676</vt:lpstr>
      <vt:lpstr>PL 21058</vt:lpstr>
      <vt:lpstr>'PL 21058'!Print_Area</vt:lpstr>
      <vt:lpstr>AVERAGE!Print_Titles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khtx</dc:creator>
  <cp:lastModifiedBy>Oracle's PC</cp:lastModifiedBy>
  <cp:lastPrinted>2022-03-17T02:13:20Z</cp:lastPrinted>
  <dcterms:created xsi:type="dcterms:W3CDTF">2022-03-04T03:11:53Z</dcterms:created>
  <dcterms:modified xsi:type="dcterms:W3CDTF">2022-04-19T00:35:16Z</dcterms:modified>
</cp:coreProperties>
</file>